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BI4ALL\git\datasetchallenge\database\"/>
    </mc:Choice>
  </mc:AlternateContent>
  <xr:revisionPtr revIDLastSave="0" documentId="13_ncr:1_{F96704BD-8465-4031-973E-BEB66E90EA5A}" xr6:coauthVersionLast="47" xr6:coauthVersionMax="47" xr10:uidLastSave="{00000000-0000-0000-0000-000000000000}"/>
  <bookViews>
    <workbookView xWindow="-120" yWindow="-120" windowWidth="29040" windowHeight="15720" firstSheet="6" activeTab="14" xr2:uid="{DC38DFD6-0814-4743-9A87-D6C28BB21245}"/>
  </bookViews>
  <sheets>
    <sheet name="Name" sheetId="1" state="hidden" r:id="rId1"/>
    <sheet name="Last name" sheetId="4" state="hidden" r:id="rId2"/>
    <sheet name="Companies" sheetId="12" r:id="rId3"/>
    <sheet name="Genders" sheetId="2" r:id="rId4"/>
    <sheet name="Marital status" sheetId="13" r:id="rId5"/>
    <sheet name="Ethnicities" sheetId="5" r:id="rId6"/>
    <sheet name="Departments" sheetId="7" r:id="rId7"/>
    <sheet name="Background education" sheetId="9" r:id="rId8"/>
    <sheet name="Roles" sheetId="10" r:id="rId9"/>
    <sheet name="Levels" sheetId="11" r:id="rId10"/>
    <sheet name="Countries" sheetId="15" r:id="rId11"/>
    <sheet name="States" sheetId="14" r:id="rId12"/>
    <sheet name="Recruitment source" sheetId="18" r:id="rId13"/>
    <sheet name="Reasons for dismissal" sheetId="19" r:id="rId14"/>
    <sheet name="Employees" sheetId="6" r:id="rId15"/>
  </sheets>
  <functionGroups builtInGroupCount="19"/>
  <definedNames>
    <definedName name="_xlnm._FilterDatabase" localSheetId="7" hidden="1">'Background education'!$A$4:$B$4</definedName>
    <definedName name="_xlnm._FilterDatabase" localSheetId="2" hidden="1">Companies!$A$1:$B$1</definedName>
    <definedName name="_xlnm._FilterDatabase" localSheetId="10" hidden="1">Countries!$A$4:$B$4</definedName>
    <definedName name="_xlnm._FilterDatabase" localSheetId="6" hidden="1">Departments!$A$4:$B$4</definedName>
    <definedName name="_xlnm._FilterDatabase" localSheetId="14" hidden="1">Employees!$A$1:$AK$1</definedName>
    <definedName name="_xlnm._FilterDatabase" localSheetId="5" hidden="1">Ethnicities!$A$1:$B$1</definedName>
    <definedName name="_xlnm._FilterDatabase" localSheetId="3" hidden="1">Genders!$A$1:$C$1</definedName>
    <definedName name="_xlnm._FilterDatabase" localSheetId="1" hidden="1">'Last name'!$A$4:$B$4</definedName>
    <definedName name="_xlnm._FilterDatabase" localSheetId="9" hidden="1">Levels!$A$4:$B$4</definedName>
    <definedName name="_xlnm._FilterDatabase" localSheetId="4" hidden="1">'Marital status'!$A$1:$B$1</definedName>
    <definedName name="_xlnm._FilterDatabase" localSheetId="0" hidden="1">Name!$A$4:$D$4</definedName>
    <definedName name="_xlnm._FilterDatabase" localSheetId="13" hidden="1">'Reasons for dismissal'!$A$4:$B$4</definedName>
    <definedName name="_xlnm._FilterDatabase" localSheetId="12" hidden="1">'Recruitment source'!$A$4:$C$4</definedName>
    <definedName name="_xlnm._FilterDatabase" localSheetId="8" hidden="1">Roles!$A$4:$B$4</definedName>
    <definedName name="_xlnm._FilterDatabase" localSheetId="11" hidden="1">States!$A$4:$D$4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6" l="1" a="1"/>
  <c r="A3" i="6" s="1"/>
  <c r="A4" i="6" a="1"/>
  <c r="A4" i="6"/>
  <c r="A5" i="6" a="1"/>
  <c r="A5" i="6" s="1"/>
  <c r="A6" i="6" a="1"/>
  <c r="A6" i="6" s="1"/>
  <c r="A7" i="6" a="1"/>
  <c r="A7" i="6"/>
  <c r="A8" i="6" a="1"/>
  <c r="A8" i="6" s="1"/>
  <c r="A9" i="6" a="1"/>
  <c r="A9" i="6" s="1"/>
  <c r="A10" i="6" a="1"/>
  <c r="A10" i="6"/>
  <c r="A11" i="6" a="1"/>
  <c r="A11" i="6" s="1"/>
  <c r="A12" i="6" a="1"/>
  <c r="A12" i="6" s="1"/>
  <c r="A13" i="6" a="1"/>
  <c r="A13" i="6" s="1"/>
  <c r="A14" i="6" a="1"/>
  <c r="A14" i="6" s="1"/>
  <c r="A15" i="6" a="1"/>
  <c r="A15" i="6" s="1"/>
  <c r="A16" i="6" a="1"/>
  <c r="A16" i="6" s="1"/>
  <c r="A17" i="6" a="1"/>
  <c r="A17" i="6" s="1"/>
  <c r="A18" i="6" a="1"/>
  <c r="A18" i="6" s="1"/>
  <c r="A19" i="6" a="1"/>
  <c r="A19" i="6" s="1"/>
  <c r="A20" i="6" a="1"/>
  <c r="A20" i="6"/>
  <c r="A21" i="6" a="1"/>
  <c r="A21" i="6" s="1"/>
  <c r="A22" i="6" a="1"/>
  <c r="A22" i="6" s="1"/>
  <c r="A23" i="6" a="1"/>
  <c r="A23" i="6" s="1"/>
  <c r="A24" i="6" a="1"/>
  <c r="A24" i="6" s="1"/>
  <c r="A25" i="6" a="1"/>
  <c r="A25" i="6" s="1"/>
  <c r="A26" i="6" a="1"/>
  <c r="A26" i="6" s="1"/>
  <c r="A27" i="6" a="1"/>
  <c r="A27" i="6" s="1"/>
  <c r="A28" i="6" a="1"/>
  <c r="A28" i="6"/>
  <c r="A29" i="6" a="1"/>
  <c r="A29" i="6" s="1"/>
  <c r="A30" i="6" a="1"/>
  <c r="A30" i="6" s="1"/>
  <c r="A31" i="6" a="1"/>
  <c r="A31" i="6"/>
  <c r="A32" i="6" a="1"/>
  <c r="A32" i="6" s="1"/>
  <c r="A33" i="6" a="1"/>
  <c r="A33" i="6" s="1"/>
  <c r="A34" i="6" a="1"/>
  <c r="A34" i="6"/>
  <c r="A35" i="6" a="1"/>
  <c r="A35" i="6" s="1"/>
  <c r="A36" i="6" a="1"/>
  <c r="A36" i="6" s="1"/>
  <c r="A37" i="6" a="1"/>
  <c r="A37" i="6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3" i="6" a="1"/>
  <c r="A43" i="6" s="1"/>
  <c r="A44" i="6" a="1"/>
  <c r="A44" i="6"/>
  <c r="A45" i="6" a="1"/>
  <c r="A45" i="6" s="1"/>
  <c r="A46" i="6" a="1"/>
  <c r="A46" i="6" s="1"/>
  <c r="A47" i="6" a="1"/>
  <c r="A47" i="6" s="1"/>
  <c r="A48" i="6" a="1"/>
  <c r="A48" i="6" s="1"/>
  <c r="A49" i="6" a="1"/>
  <c r="A49" i="6" s="1"/>
  <c r="A50" i="6" a="1"/>
  <c r="A50" i="6"/>
  <c r="A51" i="6" a="1"/>
  <c r="A51" i="6" s="1"/>
  <c r="A52" i="6" a="1"/>
  <c r="A52" i="6" s="1"/>
  <c r="A53" i="6" a="1"/>
  <c r="A53" i="6" s="1"/>
  <c r="A54" i="6" a="1"/>
  <c r="A54" i="6" s="1"/>
  <c r="A55" i="6" a="1"/>
  <c r="A55" i="6" s="1"/>
  <c r="A56" i="6" a="1"/>
  <c r="A56" i="6" s="1"/>
  <c r="A57" i="6" a="1"/>
  <c r="A57" i="6" s="1"/>
  <c r="A58" i="6" a="1"/>
  <c r="A58" i="6" s="1"/>
  <c r="A59" i="6" a="1"/>
  <c r="A59" i="6" s="1"/>
  <c r="A60" i="6" a="1"/>
  <c r="A60" i="6" s="1"/>
  <c r="A61" i="6" a="1"/>
  <c r="A61" i="6" s="1"/>
  <c r="A62" i="6" a="1"/>
  <c r="A62" i="6" s="1"/>
  <c r="A63" i="6" a="1"/>
  <c r="A63" i="6" s="1"/>
  <c r="A64" i="6" a="1"/>
  <c r="A64" i="6" s="1"/>
  <c r="A65" i="6" a="1"/>
  <c r="A65" i="6" s="1"/>
  <c r="A66" i="6" a="1"/>
  <c r="A66" i="6" s="1"/>
  <c r="A67" i="6" a="1"/>
  <c r="A67" i="6" s="1"/>
  <c r="A68" i="6" a="1"/>
  <c r="A68" i="6" s="1"/>
  <c r="A69" i="6" a="1"/>
  <c r="A69" i="6" s="1"/>
  <c r="A70" i="6" a="1"/>
  <c r="A70" i="6" s="1"/>
  <c r="A71" i="6" a="1"/>
  <c r="A71" i="6" s="1"/>
  <c r="A72" i="6" a="1"/>
  <c r="A72" i="6" s="1"/>
  <c r="A73" i="6" a="1"/>
  <c r="A73" i="6" s="1"/>
  <c r="A74" i="6" a="1"/>
  <c r="A74" i="6" s="1"/>
  <c r="A75" i="6" a="1"/>
  <c r="A75" i="6" s="1"/>
  <c r="A76" i="6" a="1"/>
  <c r="A76" i="6" s="1"/>
  <c r="A77" i="6" a="1"/>
  <c r="A77" i="6" s="1"/>
  <c r="A78" i="6" a="1"/>
  <c r="A78" i="6" s="1"/>
  <c r="A79" i="6" a="1"/>
  <c r="A79" i="6"/>
  <c r="A80" i="6" a="1"/>
  <c r="A80" i="6" s="1"/>
  <c r="A81" i="6" a="1"/>
  <c r="A81" i="6" s="1"/>
  <c r="A82" i="6" a="1"/>
  <c r="A82" i="6" s="1"/>
  <c r="A83" i="6" a="1"/>
  <c r="A83" i="6" s="1"/>
  <c r="A84" i="6" a="1"/>
  <c r="A84" i="6" s="1"/>
  <c r="A85" i="6" a="1"/>
  <c r="A85" i="6" s="1"/>
  <c r="A86" i="6" a="1"/>
  <c r="A86" i="6" s="1"/>
  <c r="A87" i="6" a="1"/>
  <c r="A87" i="6" s="1"/>
  <c r="A88" i="6" a="1"/>
  <c r="A88" i="6" s="1"/>
  <c r="A89" i="6" a="1"/>
  <c r="A89" i="6" s="1"/>
  <c r="A90" i="6" a="1"/>
  <c r="A90" i="6" s="1"/>
  <c r="A91" i="6" a="1"/>
  <c r="A91" i="6" s="1"/>
  <c r="A92" i="6" a="1"/>
  <c r="A92" i="6" s="1"/>
  <c r="A93" i="6" a="1"/>
  <c r="A93" i="6" s="1"/>
  <c r="A94" i="6" a="1"/>
  <c r="A94" i="6" s="1"/>
  <c r="A95" i="6" a="1"/>
  <c r="A95" i="6" s="1"/>
  <c r="A96" i="6" a="1"/>
  <c r="A96" i="6" s="1"/>
  <c r="A97" i="6" a="1"/>
  <c r="A97" i="6"/>
  <c r="A98" i="6" a="1"/>
  <c r="A98" i="6"/>
  <c r="A99" i="6" a="1"/>
  <c r="A99" i="6" s="1"/>
  <c r="A100" i="6" a="1"/>
  <c r="A100" i="6" s="1"/>
  <c r="A101" i="6" a="1"/>
  <c r="A101" i="6" s="1"/>
  <c r="A102" i="6" a="1"/>
  <c r="A102" i="6" s="1"/>
  <c r="A103" i="6" a="1"/>
  <c r="A103" i="6"/>
  <c r="A104" i="6" a="1"/>
  <c r="A104" i="6" s="1"/>
  <c r="A105" i="6" a="1"/>
  <c r="A105" i="6" s="1"/>
  <c r="A106" i="6" a="1"/>
  <c r="A106" i="6" s="1"/>
  <c r="A107" i="6" a="1"/>
  <c r="A107" i="6" s="1"/>
  <c r="A108" i="6" a="1"/>
  <c r="A108" i="6" s="1"/>
  <c r="A109" i="6" a="1"/>
  <c r="A109" i="6" s="1"/>
  <c r="A110" i="6" a="1"/>
  <c r="A110" i="6" s="1"/>
  <c r="A111" i="6" a="1"/>
  <c r="A111" i="6" s="1"/>
  <c r="A112" i="6" a="1"/>
  <c r="A112" i="6" s="1"/>
  <c r="A113" i="6" a="1"/>
  <c r="A113" i="6" s="1"/>
  <c r="A114" i="6" a="1"/>
  <c r="A114" i="6" s="1"/>
  <c r="A115" i="6" a="1"/>
  <c r="A115" i="6" s="1"/>
  <c r="A116" i="6" a="1"/>
  <c r="A116" i="6" s="1"/>
  <c r="A117" i="6" a="1"/>
  <c r="A117" i="6" s="1"/>
  <c r="A118" i="6" a="1"/>
  <c r="A118" i="6" s="1"/>
  <c r="A119" i="6" a="1"/>
  <c r="A119" i="6" s="1"/>
  <c r="A120" i="6" a="1"/>
  <c r="A120" i="6" s="1"/>
  <c r="A121" i="6" a="1"/>
  <c r="A121" i="6" s="1"/>
  <c r="A122" i="6" a="1"/>
  <c r="A122" i="6"/>
  <c r="A123" i="6" a="1"/>
  <c r="A123" i="6" s="1"/>
  <c r="A124" i="6" a="1"/>
  <c r="A124" i="6"/>
  <c r="A125" i="6" a="1"/>
  <c r="A125" i="6" s="1"/>
  <c r="A126" i="6" a="1"/>
  <c r="A126" i="6" s="1"/>
  <c r="A127" i="6" a="1"/>
  <c r="A127" i="6"/>
  <c r="A128" i="6" a="1"/>
  <c r="A128" i="6" s="1"/>
  <c r="A129" i="6" a="1"/>
  <c r="A129" i="6" s="1"/>
  <c r="A130" i="6" a="1"/>
  <c r="A130" i="6"/>
  <c r="A131" i="6" a="1"/>
  <c r="A131" i="6" s="1"/>
  <c r="A132" i="6" a="1"/>
  <c r="A132" i="6" s="1"/>
  <c r="A133" i="6" a="1"/>
  <c r="A133" i="6"/>
  <c r="A134" i="6" a="1"/>
  <c r="A134" i="6" s="1"/>
  <c r="A135" i="6" a="1"/>
  <c r="A135" i="6" s="1"/>
  <c r="A136" i="6" a="1"/>
  <c r="A136" i="6" s="1"/>
  <c r="A137" i="6" a="1"/>
  <c r="A137" i="6" s="1"/>
  <c r="A138" i="6" a="1"/>
  <c r="A138" i="6" s="1"/>
  <c r="A139" i="6" a="1"/>
  <c r="A139" i="6" s="1"/>
  <c r="A140" i="6" a="1"/>
  <c r="A140" i="6"/>
  <c r="A141" i="6" a="1"/>
  <c r="A141" i="6" s="1"/>
  <c r="A142" i="6" a="1"/>
  <c r="A142" i="6" s="1"/>
  <c r="A143" i="6" a="1"/>
  <c r="A143" i="6" s="1"/>
  <c r="A144" i="6" a="1"/>
  <c r="A144" i="6" s="1"/>
  <c r="A145" i="6" a="1"/>
  <c r="A145" i="6"/>
  <c r="A146" i="6" a="1"/>
  <c r="A146" i="6"/>
  <c r="A147" i="6" a="1"/>
  <c r="A147" i="6" s="1"/>
  <c r="A148" i="6" a="1"/>
  <c r="A148" i="6" s="1"/>
  <c r="A149" i="6" a="1"/>
  <c r="A149" i="6" s="1"/>
  <c r="A150" i="6" a="1"/>
  <c r="A150" i="6" s="1"/>
  <c r="A151" i="6" a="1"/>
  <c r="A151" i="6" s="1"/>
  <c r="A152" i="6" a="1"/>
  <c r="A152" i="6" s="1"/>
  <c r="A153" i="6" a="1"/>
  <c r="A153" i="6" s="1"/>
  <c r="A154" i="6" a="1"/>
  <c r="A154" i="6" s="1"/>
  <c r="A155" i="6" a="1"/>
  <c r="A155" i="6" s="1"/>
  <c r="A156" i="6" a="1"/>
  <c r="A156" i="6" s="1"/>
  <c r="A157" i="6" a="1"/>
  <c r="A157" i="6" s="1"/>
  <c r="A158" i="6" a="1"/>
  <c r="A158" i="6" s="1"/>
  <c r="A159" i="6" a="1"/>
  <c r="A159" i="6" s="1"/>
  <c r="A160" i="6" a="1"/>
  <c r="A160" i="6" s="1"/>
  <c r="A161" i="6" a="1"/>
  <c r="A161" i="6" s="1"/>
  <c r="A162" i="6" a="1"/>
  <c r="A162" i="6" s="1"/>
  <c r="A163" i="6" a="1"/>
  <c r="A163" i="6" s="1"/>
  <c r="A164" i="6" a="1"/>
  <c r="A164" i="6" s="1"/>
  <c r="A165" i="6" a="1"/>
  <c r="A165" i="6" s="1"/>
  <c r="A166" i="6" a="1"/>
  <c r="A166" i="6" s="1"/>
  <c r="A167" i="6" a="1"/>
  <c r="A167" i="6" s="1"/>
  <c r="A168" i="6" a="1"/>
  <c r="A168" i="6" s="1"/>
  <c r="A169" i="6" a="1"/>
  <c r="A169" i="6"/>
  <c r="A170" i="6" a="1"/>
  <c r="A170" i="6" s="1"/>
  <c r="A171" i="6" a="1"/>
  <c r="A171" i="6" s="1"/>
  <c r="A172" i="6" a="1"/>
  <c r="A172" i="6"/>
  <c r="A173" i="6" a="1"/>
  <c r="A173" i="6" s="1"/>
  <c r="A174" i="6" a="1"/>
  <c r="A174" i="6" s="1"/>
  <c r="A175" i="6" a="1"/>
  <c r="A175" i="6" s="1"/>
  <c r="A176" i="6" a="1"/>
  <c r="A176" i="6" s="1"/>
  <c r="A177" i="6" a="1"/>
  <c r="A177" i="6" s="1"/>
  <c r="A178" i="6" a="1"/>
  <c r="A178" i="6" s="1"/>
  <c r="A179" i="6" a="1"/>
  <c r="A179" i="6" s="1"/>
  <c r="A180" i="6" a="1"/>
  <c r="A180" i="6" s="1"/>
  <c r="A181" i="6" a="1"/>
  <c r="A181" i="6" s="1"/>
  <c r="A182" i="6" a="1"/>
  <c r="A182" i="6" s="1"/>
  <c r="A183" i="6" a="1"/>
  <c r="A183" i="6" s="1"/>
  <c r="A184" i="6" a="1"/>
  <c r="A184" i="6" s="1"/>
  <c r="A185" i="6" a="1"/>
  <c r="A185" i="6" s="1"/>
  <c r="A186" i="6" a="1"/>
  <c r="A186" i="6" s="1"/>
  <c r="A187" i="6" a="1"/>
  <c r="A187" i="6" s="1"/>
  <c r="A188" i="6" a="1"/>
  <c r="A188" i="6"/>
  <c r="A189" i="6" a="1"/>
  <c r="A189" i="6" s="1"/>
  <c r="A190" i="6" a="1"/>
  <c r="A190" i="6" s="1"/>
  <c r="A191" i="6" a="1"/>
  <c r="A191" i="6" s="1"/>
  <c r="A192" i="6" a="1"/>
  <c r="A192" i="6" s="1"/>
  <c r="A193" i="6" a="1"/>
  <c r="A193" i="6" s="1"/>
  <c r="A194" i="6" a="1"/>
  <c r="A194" i="6" s="1"/>
  <c r="A195" i="6" a="1"/>
  <c r="A195" i="6" s="1"/>
  <c r="A196" i="6" a="1"/>
  <c r="A196" i="6"/>
  <c r="A197" i="6" a="1"/>
  <c r="A197" i="6" s="1"/>
  <c r="A198" i="6" a="1"/>
  <c r="A198" i="6" s="1"/>
  <c r="A199" i="6" a="1"/>
  <c r="A199" i="6"/>
  <c r="A200" i="6" a="1"/>
  <c r="A200" i="6" s="1"/>
  <c r="A201" i="6" a="1"/>
  <c r="A201" i="6" s="1"/>
  <c r="A202" i="6" a="1"/>
  <c r="A202" i="6"/>
  <c r="A203" i="6" a="1"/>
  <c r="A203" i="6" s="1"/>
  <c r="A204" i="6" a="1"/>
  <c r="A204" i="6" s="1"/>
  <c r="A205" i="6" a="1"/>
  <c r="A205" i="6"/>
  <c r="A206" i="6" a="1"/>
  <c r="A206" i="6" s="1"/>
  <c r="A207" i="6" a="1"/>
  <c r="A207" i="6" s="1"/>
  <c r="A208" i="6" a="1"/>
  <c r="A208" i="6" s="1"/>
  <c r="A209" i="6" a="1"/>
  <c r="A209" i="6" s="1"/>
  <c r="A210" i="6" a="1"/>
  <c r="A210" i="6" s="1"/>
  <c r="A211" i="6" a="1"/>
  <c r="A211" i="6" s="1"/>
  <c r="A212" i="6" a="1"/>
  <c r="A212" i="6"/>
  <c r="A213" i="6" a="1"/>
  <c r="A213" i="6" s="1"/>
  <c r="A214" i="6" a="1"/>
  <c r="A214" i="6" s="1"/>
  <c r="A215" i="6" a="1"/>
  <c r="A215" i="6" s="1"/>
  <c r="A216" i="6" a="1"/>
  <c r="A216" i="6" s="1"/>
  <c r="A217" i="6" a="1"/>
  <c r="A217" i="6" s="1"/>
  <c r="A218" i="6" a="1"/>
  <c r="A218" i="6"/>
  <c r="A219" i="6" a="1"/>
  <c r="A219" i="6" s="1"/>
  <c r="A220" i="6" a="1"/>
  <c r="A220" i="6" s="1"/>
  <c r="A221" i="6" a="1"/>
  <c r="A221" i="6" s="1"/>
  <c r="A222" i="6" a="1"/>
  <c r="A222" i="6" s="1"/>
  <c r="A223" i="6" a="1"/>
  <c r="A223" i="6" s="1"/>
  <c r="A224" i="6" a="1"/>
  <c r="A224" i="6" s="1"/>
  <c r="A225" i="6" a="1"/>
  <c r="A225" i="6" s="1"/>
  <c r="A226" i="6" a="1"/>
  <c r="A226" i="6" s="1"/>
  <c r="A227" i="6" a="1"/>
  <c r="A227" i="6" s="1"/>
  <c r="A228" i="6" a="1"/>
  <c r="A228" i="6" s="1"/>
  <c r="A229" i="6" a="1"/>
  <c r="A229" i="6" s="1"/>
  <c r="A230" i="6" a="1"/>
  <c r="A230" i="6" s="1"/>
  <c r="A231" i="6" a="1"/>
  <c r="A231" i="6" s="1"/>
  <c r="A232" i="6" a="1"/>
  <c r="A232" i="6" s="1"/>
  <c r="A233" i="6" a="1"/>
  <c r="A233" i="6" s="1"/>
  <c r="A234" i="6" a="1"/>
  <c r="A234" i="6" s="1"/>
  <c r="A235" i="6" a="1"/>
  <c r="A235" i="6" s="1"/>
  <c r="A236" i="6" a="1"/>
  <c r="A236" i="6" s="1"/>
  <c r="A237" i="6" a="1"/>
  <c r="A237" i="6" s="1"/>
  <c r="A238" i="6" a="1"/>
  <c r="A238" i="6" s="1"/>
  <c r="A239" i="6" a="1"/>
  <c r="A239" i="6" s="1"/>
  <c r="A240" i="6" a="1"/>
  <c r="A240" i="6" s="1"/>
  <c r="A241" i="6" a="1"/>
  <c r="A241" i="6" s="1"/>
  <c r="A242" i="6" a="1"/>
  <c r="A242" i="6" s="1"/>
  <c r="A243" i="6" a="1"/>
  <c r="A243" i="6" s="1"/>
  <c r="A244" i="6" a="1"/>
  <c r="A244" i="6" s="1"/>
  <c r="A245" i="6" a="1"/>
  <c r="A245" i="6" s="1"/>
  <c r="A246" i="6" a="1"/>
  <c r="A246" i="6" s="1"/>
  <c r="A247" i="6" a="1"/>
  <c r="A247" i="6"/>
  <c r="A248" i="6" a="1"/>
  <c r="A248" i="6" s="1"/>
  <c r="A249" i="6" a="1"/>
  <c r="A249" i="6" s="1"/>
  <c r="A250" i="6" a="1"/>
  <c r="A250" i="6" s="1"/>
  <c r="A251" i="6" a="1"/>
  <c r="A251" i="6" s="1"/>
  <c r="A252" i="6" a="1"/>
  <c r="A252" i="6" s="1"/>
  <c r="A253" i="6" a="1"/>
  <c r="A253" i="6" s="1"/>
  <c r="A254" i="6" a="1"/>
  <c r="A254" i="6" s="1"/>
  <c r="A255" i="6" a="1"/>
  <c r="A255" i="6" s="1"/>
  <c r="A256" i="6" a="1"/>
  <c r="A256" i="6" s="1"/>
  <c r="A257" i="6" a="1"/>
  <c r="A257" i="6" s="1"/>
  <c r="A258" i="6" a="1"/>
  <c r="A258" i="6" s="1"/>
  <c r="A259" i="6" a="1"/>
  <c r="A259" i="6"/>
  <c r="A260" i="6" a="1"/>
  <c r="A260" i="6" s="1"/>
  <c r="A261" i="6" a="1"/>
  <c r="A261" i="6" s="1"/>
  <c r="A262" i="6" a="1"/>
  <c r="A262" i="6" s="1"/>
  <c r="A263" i="6" a="1"/>
  <c r="A263" i="6" s="1"/>
  <c r="A264" i="6" a="1"/>
  <c r="A264" i="6" s="1"/>
  <c r="A265" i="6" a="1"/>
  <c r="A265" i="6"/>
  <c r="A266" i="6" a="1"/>
  <c r="A266" i="6"/>
  <c r="A267" i="6" a="1"/>
  <c r="A267" i="6" s="1"/>
  <c r="A268" i="6" a="1"/>
  <c r="A268" i="6" s="1"/>
  <c r="A269" i="6" a="1"/>
  <c r="A269" i="6" s="1"/>
  <c r="A270" i="6" a="1"/>
  <c r="A270" i="6" s="1"/>
  <c r="A271" i="6" a="1"/>
  <c r="A271" i="6"/>
  <c r="A272" i="6" a="1"/>
  <c r="A272" i="6" s="1"/>
  <c r="A273" i="6" a="1"/>
  <c r="A273" i="6" s="1"/>
  <c r="A274" i="6" a="1"/>
  <c r="A274" i="6" s="1"/>
  <c r="A275" i="6" a="1"/>
  <c r="A275" i="6" s="1"/>
  <c r="A276" i="6" a="1"/>
  <c r="A276" i="6" s="1"/>
  <c r="A277" i="6" a="1"/>
  <c r="A277" i="6" s="1"/>
  <c r="A278" i="6" a="1"/>
  <c r="A278" i="6" s="1"/>
  <c r="A279" i="6" a="1"/>
  <c r="A279" i="6" s="1"/>
  <c r="A280" i="6" a="1"/>
  <c r="A280" i="6" s="1"/>
  <c r="A281" i="6" a="1"/>
  <c r="A281" i="6" s="1"/>
  <c r="A282" i="6" a="1"/>
  <c r="A282" i="6" s="1"/>
  <c r="A283" i="6" a="1"/>
  <c r="A283" i="6" s="1"/>
  <c r="A284" i="6" a="1"/>
  <c r="A284" i="6" s="1"/>
  <c r="A285" i="6" a="1"/>
  <c r="A285" i="6" s="1"/>
  <c r="A286" i="6" a="1"/>
  <c r="A286" i="6" s="1"/>
  <c r="A287" i="6" a="1"/>
  <c r="A287" i="6" s="1"/>
  <c r="A288" i="6" a="1"/>
  <c r="A288" i="6" s="1"/>
  <c r="A289" i="6" a="1"/>
  <c r="A289" i="6" s="1"/>
  <c r="A290" i="6" a="1"/>
  <c r="A290" i="6"/>
  <c r="A291" i="6" a="1"/>
  <c r="A291" i="6" s="1"/>
  <c r="A292" i="6" a="1"/>
  <c r="A292" i="6"/>
  <c r="A293" i="6" a="1"/>
  <c r="A293" i="6" s="1"/>
  <c r="A294" i="6" a="1"/>
  <c r="A294" i="6" s="1"/>
  <c r="A295" i="6" a="1"/>
  <c r="A295" i="6"/>
  <c r="A296" i="6" a="1"/>
  <c r="A296" i="6" s="1"/>
  <c r="A297" i="6" a="1"/>
  <c r="A297" i="6" s="1"/>
  <c r="A298" i="6" a="1"/>
  <c r="A298" i="6"/>
  <c r="A299" i="6" a="1"/>
  <c r="A299" i="6" s="1"/>
  <c r="A300" i="6" a="1"/>
  <c r="A300" i="6" s="1"/>
  <c r="A301" i="6" a="1"/>
  <c r="A301" i="6" s="1"/>
  <c r="A302" i="6" a="1"/>
  <c r="A302" i="6" s="1"/>
  <c r="A303" i="6" a="1"/>
  <c r="A303" i="6" s="1"/>
  <c r="A304" i="6" a="1"/>
  <c r="A304" i="6" s="1"/>
  <c r="A305" i="6" a="1"/>
  <c r="A305" i="6" s="1"/>
  <c r="A306" i="6" a="1"/>
  <c r="A306" i="6" s="1"/>
  <c r="A307" i="6" a="1"/>
  <c r="A307" i="6" s="1"/>
  <c r="A308" i="6" a="1"/>
  <c r="A308" i="6" s="1"/>
  <c r="A309" i="6" a="1"/>
  <c r="A309" i="6" s="1"/>
  <c r="A310" i="6" a="1"/>
  <c r="A310" i="6" s="1"/>
  <c r="A311" i="6" a="1"/>
  <c r="A311" i="6" s="1"/>
  <c r="A312" i="6" a="1"/>
  <c r="A312" i="6" s="1"/>
  <c r="A313" i="6" a="1"/>
  <c r="A313" i="6" s="1"/>
  <c r="A314" i="6" a="1"/>
  <c r="A314" i="6" s="1"/>
  <c r="A315" i="6" a="1"/>
  <c r="A315" i="6" s="1"/>
  <c r="A316" i="6" a="1"/>
  <c r="A316" i="6" s="1"/>
  <c r="A317" i="6" a="1"/>
  <c r="A317" i="6" s="1"/>
  <c r="A318" i="6" a="1"/>
  <c r="A318" i="6" s="1"/>
  <c r="A319" i="6" a="1"/>
  <c r="A319" i="6" s="1"/>
  <c r="A320" i="6" a="1"/>
  <c r="A320" i="6" s="1"/>
  <c r="A321" i="6" a="1"/>
  <c r="A321" i="6" s="1"/>
  <c r="A322" i="6" a="1"/>
  <c r="A322" i="6"/>
  <c r="A323" i="6" a="1"/>
  <c r="A323" i="6" s="1"/>
  <c r="A324" i="6" a="1"/>
  <c r="A324" i="6" s="1"/>
  <c r="A325" i="6" a="1"/>
  <c r="A325" i="6" s="1"/>
  <c r="A326" i="6" a="1"/>
  <c r="A326" i="6" s="1"/>
  <c r="A327" i="6" a="1"/>
  <c r="A327" i="6" s="1"/>
  <c r="A328" i="6" a="1"/>
  <c r="A328" i="6" s="1"/>
  <c r="A329" i="6" a="1"/>
  <c r="A329" i="6" s="1"/>
  <c r="A330" i="6" a="1"/>
  <c r="A330" i="6" s="1"/>
  <c r="A331" i="6" a="1"/>
  <c r="A331" i="6"/>
  <c r="A332" i="6" a="1"/>
  <c r="A332" i="6"/>
  <c r="A333" i="6" a="1"/>
  <c r="A333" i="6" s="1"/>
  <c r="A334" i="6" a="1"/>
  <c r="A334" i="6" s="1"/>
  <c r="A335" i="6" a="1"/>
  <c r="A335" i="6" s="1"/>
  <c r="A336" i="6" a="1"/>
  <c r="A336" i="6" s="1"/>
  <c r="A337" i="6" a="1"/>
  <c r="A337" i="6"/>
  <c r="A338" i="6" a="1"/>
  <c r="A338" i="6" s="1"/>
  <c r="A339" i="6" a="1"/>
  <c r="A339" i="6" s="1"/>
  <c r="A340" i="6" a="1"/>
  <c r="A340" i="6" s="1"/>
  <c r="A341" i="6" a="1"/>
  <c r="A341" i="6" s="1"/>
  <c r="A342" i="6" a="1"/>
  <c r="A342" i="6" s="1"/>
  <c r="A343" i="6" a="1"/>
  <c r="A343" i="6" s="1"/>
  <c r="A344" i="6" a="1"/>
  <c r="A344" i="6" s="1"/>
  <c r="A345" i="6" a="1"/>
  <c r="A345" i="6" s="1"/>
  <c r="A346" i="6" a="1"/>
  <c r="A346" i="6" s="1"/>
  <c r="A347" i="6" a="1"/>
  <c r="A347" i="6" s="1"/>
  <c r="A348" i="6" a="1"/>
  <c r="A348" i="6" s="1"/>
  <c r="A349" i="6" a="1"/>
  <c r="A349" i="6"/>
  <c r="A350" i="6" a="1"/>
  <c r="A350" i="6" s="1"/>
  <c r="A351" i="6" a="1"/>
  <c r="A351" i="6" s="1"/>
  <c r="A352" i="6" a="1"/>
  <c r="A352" i="6" s="1"/>
  <c r="A353" i="6" a="1"/>
  <c r="A353" i="6" s="1"/>
  <c r="A354" i="6" a="1"/>
  <c r="A354" i="6" s="1"/>
  <c r="A355" i="6" a="1"/>
  <c r="A355" i="6" s="1"/>
  <c r="A356" i="6" a="1"/>
  <c r="A356" i="6"/>
  <c r="A357" i="6" a="1"/>
  <c r="A357" i="6" s="1"/>
  <c r="A358" i="6" a="1"/>
  <c r="A358" i="6" s="1"/>
  <c r="A359" i="6" a="1"/>
  <c r="A359" i="6" s="1"/>
  <c r="A360" i="6" a="1"/>
  <c r="A360" i="6" s="1"/>
  <c r="A361" i="6" a="1"/>
  <c r="A361" i="6"/>
  <c r="A362" i="6" a="1"/>
  <c r="A362" i="6"/>
  <c r="A363" i="6" a="1"/>
  <c r="A363" i="6" s="1"/>
  <c r="A364" i="6" a="1"/>
  <c r="A364" i="6" s="1"/>
  <c r="A365" i="6" a="1"/>
  <c r="A365" i="6" s="1"/>
  <c r="A366" i="6" a="1"/>
  <c r="A366" i="6" s="1"/>
  <c r="A367" i="6" a="1"/>
  <c r="A367" i="6" s="1"/>
  <c r="A368" i="6" a="1"/>
  <c r="A368" i="6" s="1"/>
  <c r="A369" i="6" a="1"/>
  <c r="A369" i="6" s="1"/>
  <c r="A370" i="6" a="1"/>
  <c r="A370" i="6" s="1"/>
  <c r="A371" i="6" a="1"/>
  <c r="A371" i="6" s="1"/>
  <c r="A372" i="6" a="1"/>
  <c r="A372" i="6" s="1"/>
  <c r="A373" i="6" a="1"/>
  <c r="A373" i="6" s="1"/>
  <c r="A374" i="6" a="1"/>
  <c r="A374" i="6" s="1"/>
  <c r="A375" i="6" a="1"/>
  <c r="A375" i="6" s="1"/>
  <c r="A376" i="6" a="1"/>
  <c r="A376" i="6" s="1"/>
  <c r="A377" i="6" a="1"/>
  <c r="A377" i="6" s="1"/>
  <c r="A378" i="6" a="1"/>
  <c r="A378" i="6" s="1"/>
  <c r="A379" i="6" a="1"/>
  <c r="A379" i="6" s="1"/>
  <c r="A380" i="6" a="1"/>
  <c r="A380" i="6" s="1"/>
  <c r="A381" i="6" a="1"/>
  <c r="A381" i="6" s="1"/>
  <c r="A382" i="6" a="1"/>
  <c r="A382" i="6" s="1"/>
  <c r="A383" i="6" a="1"/>
  <c r="A383" i="6" s="1"/>
  <c r="A384" i="6" a="1"/>
  <c r="A384" i="6" s="1"/>
  <c r="A385" i="6" a="1"/>
  <c r="A385" i="6" s="1"/>
  <c r="A386" i="6" a="1"/>
  <c r="A386" i="6" s="1"/>
  <c r="A387" i="6" a="1"/>
  <c r="A387" i="6" s="1"/>
  <c r="A388" i="6" a="1"/>
  <c r="A388" i="6" s="1"/>
  <c r="A389" i="6" a="1"/>
  <c r="A389" i="6" s="1"/>
  <c r="A390" i="6" a="1"/>
  <c r="A390" i="6" s="1"/>
  <c r="A391" i="6" a="1"/>
  <c r="A391" i="6" s="1"/>
  <c r="A392" i="6" a="1"/>
  <c r="A392" i="6" s="1"/>
  <c r="A393" i="6" a="1"/>
  <c r="A393" i="6" s="1"/>
  <c r="A394" i="6" a="1"/>
  <c r="A394" i="6" s="1"/>
  <c r="A395" i="6" a="1"/>
  <c r="A395" i="6" s="1"/>
  <c r="A396" i="6" a="1"/>
  <c r="A396" i="6" s="1"/>
  <c r="A397" i="6" a="1"/>
  <c r="A397" i="6" s="1"/>
  <c r="A398" i="6" a="1"/>
  <c r="A398" i="6" s="1"/>
  <c r="A399" i="6" a="1"/>
  <c r="A399" i="6" s="1"/>
  <c r="A400" i="6" a="1"/>
  <c r="A400" i="6" s="1"/>
  <c r="A401" i="6" a="1"/>
  <c r="A401" i="6" s="1"/>
  <c r="A402" i="6" a="1"/>
  <c r="A402" i="6" s="1"/>
  <c r="A403" i="6" a="1"/>
  <c r="A403" i="6" s="1"/>
  <c r="A404" i="6" a="1"/>
  <c r="A404" i="6" s="1"/>
  <c r="A405" i="6" a="1"/>
  <c r="A405" i="6" s="1"/>
  <c r="A406" i="6" a="1"/>
  <c r="A406" i="6" s="1"/>
  <c r="A407" i="6" a="1"/>
  <c r="A407" i="6" s="1"/>
  <c r="A408" i="6" a="1"/>
  <c r="A408" i="6" s="1"/>
  <c r="A409" i="6" a="1"/>
  <c r="A409" i="6"/>
  <c r="A410" i="6" a="1"/>
  <c r="A410" i="6"/>
  <c r="A411" i="6" a="1"/>
  <c r="A411" i="6" s="1"/>
  <c r="A412" i="6" a="1"/>
  <c r="A412" i="6" s="1"/>
  <c r="A413" i="6" a="1"/>
  <c r="A413" i="6" s="1"/>
  <c r="A414" i="6" a="1"/>
  <c r="A414" i="6" s="1"/>
  <c r="A415" i="6" a="1"/>
  <c r="A415" i="6"/>
  <c r="A416" i="6" a="1"/>
  <c r="A416" i="6" s="1"/>
  <c r="A417" i="6" a="1"/>
  <c r="A417" i="6" s="1"/>
  <c r="A418" i="6" a="1"/>
  <c r="A418" i="6" s="1"/>
  <c r="A419" i="6" a="1"/>
  <c r="A419" i="6" s="1"/>
  <c r="A420" i="6" a="1"/>
  <c r="A420" i="6" s="1"/>
  <c r="A421" i="6" a="1"/>
  <c r="A421" i="6"/>
  <c r="A422" i="6" a="1"/>
  <c r="A422" i="6" s="1"/>
  <c r="A423" i="6" a="1"/>
  <c r="A423" i="6" s="1"/>
  <c r="A424" i="6" a="1"/>
  <c r="A424" i="6" s="1"/>
  <c r="A425" i="6" a="1"/>
  <c r="A425" i="6" s="1"/>
  <c r="A426" i="6" a="1"/>
  <c r="A426" i="6" s="1"/>
  <c r="A427" i="6" a="1"/>
  <c r="A427" i="6" s="1"/>
  <c r="A428" i="6" a="1"/>
  <c r="A428" i="6"/>
  <c r="A429" i="6" a="1"/>
  <c r="A429" i="6" s="1"/>
  <c r="A430" i="6" a="1"/>
  <c r="A430" i="6" s="1"/>
  <c r="A431" i="6" a="1"/>
  <c r="A431" i="6" s="1"/>
  <c r="A432" i="6" a="1"/>
  <c r="A432" i="6" s="1"/>
  <c r="A433" i="6" a="1"/>
  <c r="A433" i="6" s="1"/>
  <c r="A434" i="6" a="1"/>
  <c r="A434" i="6"/>
  <c r="A435" i="6" a="1"/>
  <c r="A435" i="6" s="1"/>
  <c r="A436" i="6" a="1"/>
  <c r="A436" i="6" s="1"/>
  <c r="A437" i="6" a="1"/>
  <c r="A437" i="6" s="1"/>
  <c r="A438" i="6" a="1"/>
  <c r="A438" i="6" s="1"/>
  <c r="A439" i="6" a="1"/>
  <c r="A439" i="6"/>
  <c r="A440" i="6" a="1"/>
  <c r="A440" i="6" s="1"/>
  <c r="A441" i="6" a="1"/>
  <c r="A441" i="6" s="1"/>
  <c r="A442" i="6" a="1"/>
  <c r="A442" i="6" s="1"/>
  <c r="A443" i="6" a="1"/>
  <c r="A443" i="6" s="1"/>
  <c r="A444" i="6" a="1"/>
  <c r="A444" i="6" s="1"/>
  <c r="A445" i="6" a="1"/>
  <c r="A445" i="6" s="1"/>
  <c r="A446" i="6" a="1"/>
  <c r="A446" i="6" s="1"/>
  <c r="A447" i="6" a="1"/>
  <c r="A447" i="6" s="1"/>
  <c r="A448" i="6" a="1"/>
  <c r="A448" i="6" s="1"/>
  <c r="A449" i="6" a="1"/>
  <c r="A449" i="6" s="1"/>
  <c r="A450" i="6" a="1"/>
  <c r="A450" i="6" s="1"/>
  <c r="A451" i="6" a="1"/>
  <c r="A451" i="6" s="1"/>
  <c r="A452" i="6" a="1"/>
  <c r="A452" i="6"/>
  <c r="A453" i="6" a="1"/>
  <c r="A453" i="6" s="1"/>
  <c r="A454" i="6" a="1"/>
  <c r="A454" i="6" s="1"/>
  <c r="A455" i="6" a="1"/>
  <c r="A455" i="6" s="1"/>
  <c r="A456" i="6" a="1"/>
  <c r="A456" i="6" s="1"/>
  <c r="A457" i="6" a="1"/>
  <c r="A457" i="6" s="1"/>
  <c r="A458" i="6" a="1"/>
  <c r="A458" i="6" s="1"/>
  <c r="A459" i="6" a="1"/>
  <c r="A459" i="6" s="1"/>
  <c r="A460" i="6" a="1"/>
  <c r="A460" i="6" s="1"/>
  <c r="A461" i="6" a="1"/>
  <c r="A461" i="6" s="1"/>
  <c r="A462" i="6" a="1"/>
  <c r="A462" i="6" s="1"/>
  <c r="A463" i="6" a="1"/>
  <c r="A463" i="6" s="1"/>
  <c r="A464" i="6" a="1"/>
  <c r="A464" i="6" s="1"/>
  <c r="A465" i="6" a="1"/>
  <c r="A465" i="6" s="1"/>
  <c r="A466" i="6" a="1"/>
  <c r="A466" i="6"/>
  <c r="A467" i="6" a="1"/>
  <c r="A467" i="6" s="1"/>
  <c r="A468" i="6" a="1"/>
  <c r="A468" i="6" s="1"/>
  <c r="A469" i="6" a="1"/>
  <c r="A469" i="6" s="1"/>
  <c r="A470" i="6" a="1"/>
  <c r="A470" i="6" s="1"/>
  <c r="A471" i="6" a="1"/>
  <c r="A471" i="6" s="1"/>
  <c r="A472" i="6" a="1"/>
  <c r="A472" i="6" s="1"/>
  <c r="A473" i="6" a="1"/>
  <c r="A473" i="6" s="1"/>
  <c r="A474" i="6" a="1"/>
  <c r="A474" i="6" s="1"/>
  <c r="A475" i="6" a="1"/>
  <c r="A475" i="6" s="1"/>
  <c r="A476" i="6" a="1"/>
  <c r="A476" i="6" s="1"/>
  <c r="A477" i="6" a="1"/>
  <c r="A477" i="6" s="1"/>
  <c r="A478" i="6" a="1"/>
  <c r="A478" i="6" s="1"/>
  <c r="A479" i="6" a="1"/>
  <c r="A479" i="6" s="1"/>
  <c r="A480" i="6" a="1"/>
  <c r="A480" i="6" s="1"/>
  <c r="A481" i="6" a="1"/>
  <c r="A481" i="6" s="1"/>
  <c r="A482" i="6" a="1"/>
  <c r="A482" i="6" s="1"/>
  <c r="A483" i="6" a="1"/>
  <c r="A483" i="6" s="1"/>
  <c r="A484" i="6" a="1"/>
  <c r="A484" i="6" s="1"/>
  <c r="A485" i="6" a="1"/>
  <c r="A485" i="6" s="1"/>
  <c r="A486" i="6" a="1"/>
  <c r="A486" i="6" s="1"/>
  <c r="A487" i="6" a="1"/>
  <c r="A487" i="6" s="1"/>
  <c r="A488" i="6" a="1"/>
  <c r="A488" i="6" s="1"/>
  <c r="A489" i="6" a="1"/>
  <c r="A489" i="6" s="1"/>
  <c r="A490" i="6" a="1"/>
  <c r="A490" i="6" s="1"/>
  <c r="A491" i="6" a="1"/>
  <c r="A491" i="6" s="1"/>
  <c r="A492" i="6" a="1"/>
  <c r="A492" i="6" s="1"/>
  <c r="A493" i="6" a="1"/>
  <c r="A493" i="6" s="1"/>
  <c r="A494" i="6" a="1"/>
  <c r="A494" i="6" s="1"/>
  <c r="A495" i="6" a="1"/>
  <c r="A495" i="6" s="1"/>
  <c r="A496" i="6" a="1"/>
  <c r="A496" i="6" s="1"/>
  <c r="A497" i="6" a="1"/>
  <c r="A497" i="6" s="1"/>
  <c r="A498" i="6" a="1"/>
  <c r="A498" i="6" s="1"/>
  <c r="A499" i="6" a="1"/>
  <c r="A499" i="6" s="1"/>
  <c r="A500" i="6" a="1"/>
  <c r="A500" i="6" s="1"/>
  <c r="A501" i="6" a="1"/>
  <c r="A501" i="6" s="1"/>
  <c r="A502" i="6" a="1"/>
  <c r="A502" i="6" s="1"/>
  <c r="A503" i="6" a="1"/>
  <c r="A503" i="6" s="1"/>
  <c r="A504" i="6" a="1"/>
  <c r="A504" i="6" s="1"/>
  <c r="A505" i="6" a="1"/>
  <c r="A505" i="6" s="1"/>
  <c r="A506" i="6" a="1"/>
  <c r="A506" i="6"/>
  <c r="A507" i="6" a="1"/>
  <c r="A507" i="6" s="1"/>
  <c r="A508" i="6" a="1"/>
  <c r="A508" i="6" s="1"/>
  <c r="A509" i="6" a="1"/>
  <c r="A509" i="6" s="1"/>
  <c r="A510" i="6" a="1"/>
  <c r="A510" i="6" s="1"/>
  <c r="A511" i="6" a="1"/>
  <c r="A511" i="6" s="1"/>
  <c r="A512" i="6" a="1"/>
  <c r="A512" i="6" s="1"/>
  <c r="A513" i="6" a="1"/>
  <c r="A513" i="6" s="1"/>
  <c r="A514" i="6" a="1"/>
  <c r="A514" i="6" s="1"/>
  <c r="A515" i="6" a="1"/>
  <c r="A515" i="6"/>
  <c r="A516" i="6" a="1"/>
  <c r="A516" i="6" s="1"/>
  <c r="A517" i="6" a="1"/>
  <c r="A517" i="6" s="1"/>
  <c r="A518" i="6" a="1"/>
  <c r="A518" i="6" s="1"/>
  <c r="A519" i="6" a="1"/>
  <c r="A519" i="6"/>
  <c r="A520" i="6" a="1"/>
  <c r="A520" i="6" s="1"/>
  <c r="A521" i="6" a="1"/>
  <c r="A521" i="6" s="1"/>
  <c r="A522" i="6" a="1"/>
  <c r="A522" i="6" s="1"/>
  <c r="A523" i="6" a="1"/>
  <c r="A523" i="6" s="1"/>
  <c r="A524" i="6" a="1"/>
  <c r="A524" i="6" s="1"/>
  <c r="A525" i="6" a="1"/>
  <c r="A525" i="6" s="1"/>
  <c r="A526" i="6" a="1"/>
  <c r="A526" i="6" s="1"/>
  <c r="A527" i="6" a="1"/>
  <c r="A527" i="6" s="1"/>
  <c r="A528" i="6" a="1"/>
  <c r="A528" i="6" s="1"/>
  <c r="A529" i="6" a="1"/>
  <c r="A529" i="6" s="1"/>
  <c r="A530" i="6" a="1"/>
  <c r="A530" i="6" s="1"/>
  <c r="A531" i="6" a="1"/>
  <c r="A531" i="6"/>
  <c r="A532" i="6" a="1"/>
  <c r="A532" i="6" s="1"/>
  <c r="A533" i="6" a="1"/>
  <c r="A533" i="6" s="1"/>
  <c r="A534" i="6" a="1"/>
  <c r="A534" i="6"/>
  <c r="A535" i="6" a="1"/>
  <c r="A535" i="6"/>
  <c r="A536" i="6" a="1"/>
  <c r="A536" i="6" s="1"/>
  <c r="A537" i="6" a="1"/>
  <c r="A537" i="6" s="1"/>
  <c r="A538" i="6" a="1"/>
  <c r="A538" i="6" s="1"/>
  <c r="A539" i="6" a="1"/>
  <c r="A539" i="6" s="1"/>
  <c r="A540" i="6" a="1"/>
  <c r="A540" i="6" s="1"/>
  <c r="A541" i="6" a="1"/>
  <c r="A541" i="6"/>
  <c r="A542" i="6" a="1"/>
  <c r="A542" i="6" s="1"/>
  <c r="A543" i="6" a="1"/>
  <c r="A543" i="6" s="1"/>
  <c r="A544" i="6" a="1"/>
  <c r="A544" i="6"/>
  <c r="A545" i="6" a="1"/>
  <c r="A545" i="6" s="1"/>
  <c r="A546" i="6" a="1"/>
  <c r="A546" i="6" s="1"/>
  <c r="A547" i="6" a="1"/>
  <c r="A547" i="6"/>
  <c r="A548" i="6" a="1"/>
  <c r="A548" i="6" s="1"/>
  <c r="A549" i="6" a="1"/>
  <c r="A549" i="6"/>
  <c r="A550" i="6" a="1"/>
  <c r="A550" i="6" s="1"/>
  <c r="A551" i="6" a="1"/>
  <c r="A551" i="6" s="1"/>
  <c r="A552" i="6" a="1"/>
  <c r="A552" i="6" s="1"/>
  <c r="A553" i="6" a="1"/>
  <c r="A553" i="6" s="1"/>
  <c r="A554" i="6" a="1"/>
  <c r="A554" i="6" s="1"/>
  <c r="A555" i="6" a="1"/>
  <c r="A555" i="6" s="1"/>
  <c r="A556" i="6" a="1"/>
  <c r="A556" i="6" s="1"/>
  <c r="A557" i="6" a="1"/>
  <c r="A557" i="6" s="1"/>
  <c r="A558" i="6" a="1"/>
  <c r="A558" i="6"/>
  <c r="A559" i="6" a="1"/>
  <c r="A559" i="6" s="1"/>
  <c r="A560" i="6" a="1"/>
  <c r="A560" i="6" s="1"/>
  <c r="A561" i="6" a="1"/>
  <c r="A561" i="6" s="1"/>
  <c r="A562" i="6" a="1"/>
  <c r="A562" i="6" s="1"/>
  <c r="A563" i="6" a="1"/>
  <c r="A563" i="6" s="1"/>
  <c r="A564" i="6" a="1"/>
  <c r="A564" i="6" s="1"/>
  <c r="A565" i="6" a="1"/>
  <c r="A565" i="6" s="1"/>
  <c r="A566" i="6" a="1"/>
  <c r="A566" i="6" s="1"/>
  <c r="A567" i="6" a="1"/>
  <c r="A567" i="6" s="1"/>
  <c r="A568" i="6" a="1"/>
  <c r="A568" i="6" s="1"/>
  <c r="A569" i="6" a="1"/>
  <c r="A569" i="6" s="1"/>
  <c r="A570" i="6" a="1"/>
  <c r="A570" i="6" s="1"/>
  <c r="A571" i="6" a="1"/>
  <c r="A571" i="6" s="1"/>
  <c r="A572" i="6" a="1"/>
  <c r="A572" i="6" s="1"/>
  <c r="A573" i="6" a="1"/>
  <c r="A573" i="6"/>
  <c r="A574" i="6" a="1"/>
  <c r="A574" i="6" s="1"/>
  <c r="A575" i="6" a="1"/>
  <c r="A575" i="6"/>
  <c r="A576" i="6" a="1"/>
  <c r="A576" i="6" s="1"/>
  <c r="A577" i="6" a="1"/>
  <c r="A577" i="6" s="1"/>
  <c r="A578" i="6" a="1"/>
  <c r="A578" i="6" s="1"/>
  <c r="A579" i="6" a="1"/>
  <c r="A579" i="6" s="1"/>
  <c r="A580" i="6" a="1"/>
  <c r="A580" i="6" s="1"/>
  <c r="A581" i="6" a="1"/>
  <c r="A581" i="6" s="1"/>
  <c r="A582" i="6" a="1"/>
  <c r="A582" i="6" s="1"/>
  <c r="A583" i="6" a="1"/>
  <c r="A583" i="6"/>
  <c r="A584" i="6" a="1"/>
  <c r="A584" i="6" s="1"/>
  <c r="A585" i="6" a="1"/>
  <c r="A585" i="6" s="1"/>
  <c r="A586" i="6" a="1"/>
  <c r="A586" i="6" s="1"/>
  <c r="A587" i="6" a="1"/>
  <c r="A587" i="6" s="1"/>
  <c r="A588" i="6" a="1"/>
  <c r="A588" i="6"/>
  <c r="A589" i="6" a="1"/>
  <c r="A589" i="6" s="1"/>
  <c r="A590" i="6" a="1"/>
  <c r="A590" i="6" s="1"/>
  <c r="A591" i="6" a="1"/>
  <c r="A591" i="6"/>
  <c r="A592" i="6" a="1"/>
  <c r="A592" i="6" s="1"/>
  <c r="A593" i="6" a="1"/>
  <c r="A593" i="6" s="1"/>
  <c r="A594" i="6" a="1"/>
  <c r="A594" i="6" s="1"/>
  <c r="A595" i="6" a="1"/>
  <c r="A595" i="6" s="1"/>
  <c r="A596" i="6" a="1"/>
  <c r="A596" i="6" s="1"/>
  <c r="A597" i="6" a="1"/>
  <c r="A597" i="6" s="1"/>
  <c r="A598" i="6" a="1"/>
  <c r="A598" i="6" s="1"/>
  <c r="A599" i="6" a="1"/>
  <c r="A599" i="6" s="1"/>
  <c r="A600" i="6" a="1"/>
  <c r="A600" i="6" s="1"/>
  <c r="A601" i="6" a="1"/>
  <c r="A601" i="6"/>
  <c r="A602" i="6" a="1"/>
  <c r="A602" i="6" s="1"/>
  <c r="A603" i="6" a="1"/>
  <c r="A603" i="6"/>
  <c r="A604" i="6" a="1"/>
  <c r="A604" i="6"/>
  <c r="A605" i="6" a="1"/>
  <c r="A605" i="6" s="1"/>
  <c r="A606" i="6" a="1"/>
  <c r="A606" i="6" s="1"/>
  <c r="A607" i="6" a="1"/>
  <c r="A607" i="6" s="1"/>
  <c r="A608" i="6" a="1"/>
  <c r="A608" i="6" s="1"/>
  <c r="A609" i="6" a="1"/>
  <c r="A609" i="6" s="1"/>
  <c r="A610" i="6" a="1"/>
  <c r="A610" i="6" s="1"/>
  <c r="A611" i="6" a="1"/>
  <c r="A611" i="6" s="1"/>
  <c r="A612" i="6" a="1"/>
  <c r="A612" i="6" s="1"/>
  <c r="A613" i="6" a="1"/>
  <c r="A613" i="6" s="1"/>
  <c r="A614" i="6" a="1"/>
  <c r="A614" i="6" s="1"/>
  <c r="A615" i="6" a="1"/>
  <c r="A615" i="6" s="1"/>
  <c r="A616" i="6" a="1"/>
  <c r="A616" i="6" s="1"/>
  <c r="A617" i="6" a="1"/>
  <c r="A617" i="6" s="1"/>
  <c r="A618" i="6" a="1"/>
  <c r="A618" i="6" s="1"/>
  <c r="A619" i="6" a="1"/>
  <c r="A619" i="6" s="1"/>
  <c r="A620" i="6" a="1"/>
  <c r="A620" i="6" s="1"/>
  <c r="A621" i="6" a="1"/>
  <c r="A621" i="6" s="1"/>
  <c r="A622" i="6" a="1"/>
  <c r="A622" i="6" s="1"/>
  <c r="A623" i="6" a="1"/>
  <c r="A623" i="6" s="1"/>
  <c r="A624" i="6" a="1"/>
  <c r="A624" i="6" s="1"/>
  <c r="A625" i="6" a="1"/>
  <c r="A625" i="6" s="1"/>
  <c r="A626" i="6" a="1"/>
  <c r="A626" i="6" s="1"/>
  <c r="A627" i="6" a="1"/>
  <c r="A627" i="6" s="1"/>
  <c r="A628" i="6" a="1"/>
  <c r="A628" i="6" s="1"/>
  <c r="A629" i="6" a="1"/>
  <c r="A629" i="6" s="1"/>
  <c r="A630" i="6" a="1"/>
  <c r="A630" i="6" s="1"/>
  <c r="A631" i="6" a="1"/>
  <c r="A631" i="6" s="1"/>
  <c r="A632" i="6" a="1"/>
  <c r="A632" i="6" s="1"/>
  <c r="A633" i="6" a="1"/>
  <c r="A633" i="6" s="1"/>
  <c r="A634" i="6" a="1"/>
  <c r="A634" i="6" s="1"/>
  <c r="A635" i="6" a="1"/>
  <c r="A635" i="6" s="1"/>
  <c r="A636" i="6" a="1"/>
  <c r="A636" i="6" s="1"/>
  <c r="A637" i="6" a="1"/>
  <c r="A637" i="6" s="1"/>
  <c r="A638" i="6" a="1"/>
  <c r="A638" i="6" s="1"/>
  <c r="A639" i="6" a="1"/>
  <c r="A639" i="6"/>
  <c r="A640" i="6" a="1"/>
  <c r="A640" i="6" s="1"/>
  <c r="A641" i="6" a="1"/>
  <c r="A641" i="6" s="1"/>
  <c r="A642" i="6" a="1"/>
  <c r="A642" i="6"/>
  <c r="A643" i="6" a="1"/>
  <c r="A643" i="6" s="1"/>
  <c r="A644" i="6" a="1"/>
  <c r="A644" i="6" s="1"/>
  <c r="A645" i="6" a="1"/>
  <c r="A645" i="6"/>
  <c r="A646" i="6" a="1"/>
  <c r="A646" i="6" s="1"/>
  <c r="A647" i="6" a="1"/>
  <c r="A647" i="6"/>
  <c r="A648" i="6" a="1"/>
  <c r="A648" i="6" s="1"/>
  <c r="A649" i="6" a="1"/>
  <c r="A649" i="6" s="1"/>
  <c r="A650" i="6" a="1"/>
  <c r="A650" i="6" s="1"/>
  <c r="A651" i="6" a="1"/>
  <c r="A651" i="6" s="1"/>
  <c r="A652" i="6" a="1"/>
  <c r="A652" i="6" s="1"/>
  <c r="A653" i="6" a="1"/>
  <c r="A653" i="6" s="1"/>
  <c r="A654" i="6" a="1"/>
  <c r="A654" i="6" s="1"/>
  <c r="A655" i="6" a="1"/>
  <c r="A655" i="6" s="1"/>
  <c r="A656" i="6" a="1"/>
  <c r="A656" i="6" s="1"/>
  <c r="A657" i="6" a="1"/>
  <c r="A657" i="6" s="1"/>
  <c r="A658" i="6" a="1"/>
  <c r="A658" i="6"/>
  <c r="A659" i="6" a="1"/>
  <c r="A659" i="6"/>
  <c r="A660" i="6" a="1"/>
  <c r="A660" i="6" s="1"/>
  <c r="A661" i="6" a="1"/>
  <c r="A661" i="6" s="1"/>
  <c r="A662" i="6" a="1"/>
  <c r="A662" i="6" s="1"/>
  <c r="A663" i="6" a="1"/>
  <c r="A663" i="6" s="1"/>
  <c r="A664" i="6" a="1"/>
  <c r="A664" i="6" s="1"/>
  <c r="A665" i="6" a="1"/>
  <c r="A665" i="6" s="1"/>
  <c r="A666" i="6" a="1"/>
  <c r="A666" i="6" s="1"/>
  <c r="A667" i="6" a="1"/>
  <c r="A667" i="6" s="1"/>
  <c r="A668" i="6" a="1"/>
  <c r="A668" i="6" s="1"/>
  <c r="A669" i="6" a="1"/>
  <c r="A669" i="6" s="1"/>
  <c r="A670" i="6" a="1"/>
  <c r="A670" i="6" s="1"/>
  <c r="A671" i="6" a="1"/>
  <c r="A671" i="6"/>
  <c r="A672" i="6" a="1"/>
  <c r="A672" i="6" s="1"/>
  <c r="A673" i="6" a="1"/>
  <c r="A673" i="6" s="1"/>
  <c r="A674" i="6" a="1"/>
  <c r="A674" i="6" s="1"/>
  <c r="A675" i="6" a="1"/>
  <c r="A675" i="6"/>
  <c r="A676" i="6" a="1"/>
  <c r="A676" i="6"/>
  <c r="A677" i="6" a="1"/>
  <c r="A677" i="6" s="1"/>
  <c r="A678" i="6" a="1"/>
  <c r="A678" i="6"/>
  <c r="A679" i="6" a="1"/>
  <c r="A679" i="6" s="1"/>
  <c r="A680" i="6" a="1"/>
  <c r="A680" i="6" s="1"/>
  <c r="A681" i="6" a="1"/>
  <c r="A681" i="6" s="1"/>
  <c r="A682" i="6" a="1"/>
  <c r="A682" i="6" s="1"/>
  <c r="A683" i="6" a="1"/>
  <c r="A683" i="6" s="1"/>
  <c r="A684" i="6" a="1"/>
  <c r="A684" i="6"/>
  <c r="A685" i="6" a="1"/>
  <c r="A685" i="6"/>
  <c r="A686" i="6" a="1"/>
  <c r="A686" i="6" s="1"/>
  <c r="A687" i="6" a="1"/>
  <c r="A687" i="6" s="1"/>
  <c r="A688" i="6" a="1"/>
  <c r="A688" i="6"/>
  <c r="A689" i="6" a="1"/>
  <c r="A689" i="6" s="1"/>
  <c r="A690" i="6" a="1"/>
  <c r="A690" i="6" s="1"/>
  <c r="A691" i="6" a="1"/>
  <c r="A691" i="6" s="1"/>
  <c r="A692" i="6" a="1"/>
  <c r="A692" i="6" s="1"/>
  <c r="A693" i="6" a="1"/>
  <c r="A693" i="6" s="1"/>
  <c r="A694" i="6" a="1"/>
  <c r="A694" i="6" s="1"/>
  <c r="A695" i="6" a="1"/>
  <c r="A695" i="6" s="1"/>
  <c r="A696" i="6" a="1"/>
  <c r="A696" i="6" s="1"/>
  <c r="A697" i="6" a="1"/>
  <c r="A697" i="6"/>
  <c r="A698" i="6" a="1"/>
  <c r="A698" i="6" s="1"/>
  <c r="A699" i="6" a="1"/>
  <c r="A699" i="6" s="1"/>
  <c r="A700" i="6" a="1"/>
  <c r="A700" i="6" s="1"/>
  <c r="A701" i="6" a="1"/>
  <c r="A701" i="6" s="1"/>
  <c r="A702" i="6" a="1"/>
  <c r="A702" i="6" s="1"/>
  <c r="A703" i="6" a="1"/>
  <c r="A703" i="6" s="1"/>
  <c r="A704" i="6" a="1"/>
  <c r="A704" i="6" s="1"/>
  <c r="A705" i="6" a="1"/>
  <c r="A705" i="6" s="1"/>
  <c r="A706" i="6" a="1"/>
  <c r="A706" i="6"/>
  <c r="A707" i="6" a="1"/>
  <c r="A707" i="6" s="1"/>
  <c r="A708" i="6" a="1"/>
  <c r="A708" i="6" s="1"/>
  <c r="A709" i="6" a="1"/>
  <c r="A709" i="6" s="1"/>
  <c r="A710" i="6" a="1"/>
  <c r="A710" i="6" s="1"/>
  <c r="A711" i="6" a="1"/>
  <c r="A711" i="6"/>
  <c r="A712" i="6" a="1"/>
  <c r="A712" i="6" s="1"/>
  <c r="A713" i="6" a="1"/>
  <c r="A713" i="6" s="1"/>
  <c r="A714" i="6" a="1"/>
  <c r="A714" i="6" s="1"/>
  <c r="A715" i="6" a="1"/>
  <c r="A715" i="6"/>
  <c r="A716" i="6" a="1"/>
  <c r="A716" i="6" s="1"/>
  <c r="A717" i="6" a="1"/>
  <c r="A717" i="6" s="1"/>
  <c r="A718" i="6" a="1"/>
  <c r="A718" i="6" s="1"/>
  <c r="A719" i="6" a="1"/>
  <c r="A719" i="6" s="1"/>
  <c r="A720" i="6" a="1"/>
  <c r="A720" i="6" s="1"/>
  <c r="A721" i="6" a="1"/>
  <c r="A721" i="6" s="1"/>
  <c r="A722" i="6" a="1"/>
  <c r="A722" i="6" s="1"/>
  <c r="A723" i="6" a="1"/>
  <c r="A723" i="6" s="1"/>
  <c r="A724" i="6" a="1"/>
  <c r="A724" i="6"/>
  <c r="A725" i="6" a="1"/>
  <c r="A725" i="6" s="1"/>
  <c r="A726" i="6" a="1"/>
  <c r="A726" i="6" s="1"/>
  <c r="A727" i="6" a="1"/>
  <c r="A727" i="6" s="1"/>
  <c r="A728" i="6" a="1"/>
  <c r="A728" i="6" s="1"/>
  <c r="A729" i="6" a="1"/>
  <c r="A729" i="6"/>
  <c r="A730" i="6" a="1"/>
  <c r="A730" i="6" s="1"/>
  <c r="A731" i="6" a="1"/>
  <c r="A731" i="6" s="1"/>
  <c r="A732" i="6" a="1"/>
  <c r="A732" i="6"/>
  <c r="A733" i="6" a="1"/>
  <c r="A733" i="6" s="1"/>
  <c r="A734" i="6" a="1"/>
  <c r="A734" i="6" s="1"/>
  <c r="A735" i="6" a="1"/>
  <c r="A735" i="6" s="1"/>
  <c r="A736" i="6" a="1"/>
  <c r="A736" i="6" s="1"/>
  <c r="A737" i="6" a="1"/>
  <c r="A737" i="6" s="1"/>
  <c r="A738" i="6" a="1"/>
  <c r="A738" i="6" s="1"/>
  <c r="A739" i="6" a="1"/>
  <c r="A739" i="6" s="1"/>
  <c r="A740" i="6" a="1"/>
  <c r="A740" i="6" s="1"/>
  <c r="A741" i="6" a="1"/>
  <c r="A741" i="6" s="1"/>
  <c r="A742" i="6" a="1"/>
  <c r="A742" i="6" s="1"/>
  <c r="A743" i="6" a="1"/>
  <c r="A743" i="6" s="1"/>
  <c r="A744" i="6" a="1"/>
  <c r="A744" i="6" s="1"/>
  <c r="A745" i="6" a="1"/>
  <c r="A745" i="6" s="1"/>
  <c r="A746" i="6" a="1"/>
  <c r="A746" i="6" s="1"/>
  <c r="A747" i="6" a="1"/>
  <c r="A747" i="6"/>
  <c r="A748" i="6" a="1"/>
  <c r="A748" i="6" s="1"/>
  <c r="A749" i="6" a="1"/>
  <c r="A749" i="6" s="1"/>
  <c r="A750" i="6" a="1"/>
  <c r="A750" i="6"/>
  <c r="A751" i="6" a="1"/>
  <c r="A751" i="6" s="1"/>
  <c r="A752" i="6" a="1"/>
  <c r="A752" i="6" s="1"/>
  <c r="A753" i="6" a="1"/>
  <c r="A753" i="6" s="1"/>
  <c r="A754" i="6" a="1"/>
  <c r="A754" i="6" s="1"/>
  <c r="A755" i="6" a="1"/>
  <c r="A755" i="6" s="1"/>
  <c r="A756" i="6" a="1"/>
  <c r="A756" i="6"/>
  <c r="A757" i="6" a="1"/>
  <c r="A757" i="6" s="1"/>
  <c r="A758" i="6" a="1"/>
  <c r="A758" i="6" s="1"/>
  <c r="A759" i="6" a="1"/>
  <c r="A759" i="6" s="1"/>
  <c r="A760" i="6" a="1"/>
  <c r="A760" i="6" s="1"/>
  <c r="A761" i="6" a="1"/>
  <c r="A761" i="6"/>
  <c r="A762" i="6" a="1"/>
  <c r="A762" i="6" s="1"/>
  <c r="A763" i="6" a="1"/>
  <c r="A763" i="6" s="1"/>
  <c r="A764" i="6" a="1"/>
  <c r="A764" i="6" s="1"/>
  <c r="A765" i="6" a="1"/>
  <c r="A765" i="6" s="1"/>
  <c r="A766" i="6" a="1"/>
  <c r="A766" i="6" s="1"/>
  <c r="A767" i="6" a="1"/>
  <c r="A767" i="6" s="1"/>
  <c r="A768" i="6" a="1"/>
  <c r="A768" i="6" s="1"/>
  <c r="A769" i="6" a="1"/>
  <c r="A769" i="6" s="1"/>
  <c r="A770" i="6" a="1"/>
  <c r="A770" i="6" s="1"/>
  <c r="A771" i="6" a="1"/>
  <c r="A771" i="6" s="1"/>
  <c r="A772" i="6" a="1"/>
  <c r="A772" i="6" s="1"/>
  <c r="A773" i="6" a="1"/>
  <c r="A773" i="6" s="1"/>
  <c r="A774" i="6" a="1"/>
  <c r="A774" i="6" s="1"/>
  <c r="A775" i="6" a="1"/>
  <c r="A775" i="6" s="1"/>
  <c r="A776" i="6" a="1"/>
  <c r="A776" i="6" s="1"/>
  <c r="A777" i="6" a="1"/>
  <c r="A777" i="6" s="1"/>
  <c r="A778" i="6" a="1"/>
  <c r="A778" i="6" s="1"/>
  <c r="A779" i="6" a="1"/>
  <c r="A779" i="6" s="1"/>
  <c r="A780" i="6" a="1"/>
  <c r="A780" i="6" s="1"/>
  <c r="A781" i="6" a="1"/>
  <c r="A781" i="6" s="1"/>
  <c r="A782" i="6" a="1"/>
  <c r="A782" i="6"/>
  <c r="A783" i="6" a="1"/>
  <c r="A783" i="6" s="1"/>
  <c r="A784" i="6" a="1"/>
  <c r="A784" i="6" s="1"/>
  <c r="A785" i="6" a="1"/>
  <c r="A785" i="6"/>
  <c r="A786" i="6" a="1"/>
  <c r="A786" i="6" s="1"/>
  <c r="A787" i="6" a="1"/>
  <c r="A787" i="6" s="1"/>
  <c r="A788" i="6" a="1"/>
  <c r="A788" i="6" s="1"/>
  <c r="A789" i="6" a="1"/>
  <c r="A789" i="6" s="1"/>
  <c r="A790" i="6" a="1"/>
  <c r="A790" i="6" s="1"/>
  <c r="A791" i="6" a="1"/>
  <c r="A791" i="6" s="1"/>
  <c r="A792" i="6" a="1"/>
  <c r="A792" i="6"/>
  <c r="A793" i="6" a="1"/>
  <c r="A793" i="6" s="1"/>
  <c r="A794" i="6" a="1"/>
  <c r="A794" i="6" s="1"/>
  <c r="A795" i="6" a="1"/>
  <c r="A795" i="6" s="1"/>
  <c r="A796" i="6" a="1"/>
  <c r="A796" i="6" s="1"/>
  <c r="A797" i="6" a="1"/>
  <c r="A797" i="6" s="1"/>
  <c r="A798" i="6" a="1"/>
  <c r="A798" i="6" s="1"/>
  <c r="A799" i="6" a="1"/>
  <c r="A799" i="6" s="1"/>
  <c r="A800" i="6" a="1"/>
  <c r="A800" i="6" s="1"/>
  <c r="A801" i="6" a="1"/>
  <c r="A801" i="6" s="1"/>
  <c r="A802" i="6" a="1"/>
  <c r="A802" i="6" s="1"/>
  <c r="A803" i="6" a="1"/>
  <c r="A803" i="6"/>
  <c r="A804" i="6" a="1"/>
  <c r="A804" i="6" s="1"/>
  <c r="A805" i="6" a="1"/>
  <c r="A805" i="6" s="1"/>
  <c r="A806" i="6" a="1"/>
  <c r="A806" i="6"/>
  <c r="A807" i="6" a="1"/>
  <c r="A807" i="6" s="1"/>
  <c r="A808" i="6" a="1"/>
  <c r="A808" i="6" s="1"/>
  <c r="A809" i="6" a="1"/>
  <c r="A809" i="6" s="1"/>
  <c r="A810" i="6" a="1"/>
  <c r="A810" i="6"/>
  <c r="A811" i="6" a="1"/>
  <c r="A811" i="6" s="1"/>
  <c r="A812" i="6" a="1"/>
  <c r="A812" i="6" s="1"/>
  <c r="A813" i="6" a="1"/>
  <c r="A813" i="6" s="1"/>
  <c r="A814" i="6" a="1"/>
  <c r="A814" i="6" s="1"/>
  <c r="A815" i="6" a="1"/>
  <c r="A815" i="6" s="1"/>
  <c r="A816" i="6" a="1"/>
  <c r="A816" i="6" s="1"/>
  <c r="A817" i="6" a="1"/>
  <c r="A817" i="6" s="1"/>
  <c r="A818" i="6" a="1"/>
  <c r="A818" i="6" s="1"/>
  <c r="A819" i="6" a="1"/>
  <c r="A819" i="6" s="1"/>
  <c r="A820" i="6" a="1"/>
  <c r="A820" i="6" s="1"/>
  <c r="A821" i="6" a="1"/>
  <c r="A821" i="6" s="1"/>
  <c r="A822" i="6" a="1"/>
  <c r="A822" i="6"/>
  <c r="A823" i="6" a="1"/>
  <c r="A823" i="6" s="1"/>
  <c r="A824" i="6" a="1"/>
  <c r="A824" i="6" s="1"/>
  <c r="A825" i="6" a="1"/>
  <c r="A825" i="6" s="1"/>
  <c r="A826" i="6" a="1"/>
  <c r="A826" i="6" s="1"/>
  <c r="A827" i="6" a="1"/>
  <c r="A827" i="6" s="1"/>
  <c r="A828" i="6" a="1"/>
  <c r="A828" i="6"/>
  <c r="A829" i="6" a="1"/>
  <c r="A829" i="6" s="1"/>
  <c r="A830" i="6" a="1"/>
  <c r="A830" i="6" s="1"/>
  <c r="A831" i="6" a="1"/>
  <c r="A831" i="6" s="1"/>
  <c r="A832" i="6" a="1"/>
  <c r="A832" i="6" s="1"/>
  <c r="A833" i="6" a="1"/>
  <c r="A833" i="6" s="1"/>
  <c r="A834" i="6" a="1"/>
  <c r="A834" i="6" s="1"/>
  <c r="A835" i="6" a="1"/>
  <c r="A835" i="6" s="1"/>
  <c r="A836" i="6" a="1"/>
  <c r="A836" i="6"/>
  <c r="A837" i="6" a="1"/>
  <c r="A837" i="6" s="1"/>
  <c r="A838" i="6" a="1"/>
  <c r="A838" i="6" s="1"/>
  <c r="A839" i="6" a="1"/>
  <c r="A839" i="6" s="1"/>
  <c r="A840" i="6" a="1"/>
  <c r="A840" i="6" s="1"/>
  <c r="A841" i="6" a="1"/>
  <c r="A841" i="6" s="1"/>
  <c r="A842" i="6" a="1"/>
  <c r="A842" i="6" s="1"/>
  <c r="A843" i="6" a="1"/>
  <c r="A843" i="6" s="1"/>
  <c r="A844" i="6" a="1"/>
  <c r="A844" i="6" s="1"/>
  <c r="A845" i="6" a="1"/>
  <c r="A845" i="6" s="1"/>
  <c r="A846" i="6" a="1"/>
  <c r="A846" i="6"/>
  <c r="A847" i="6" a="1"/>
  <c r="A847" i="6" s="1"/>
  <c r="A848" i="6" a="1"/>
  <c r="A848" i="6" s="1"/>
  <c r="A849" i="6" a="1"/>
  <c r="A849" i="6" s="1"/>
  <c r="A850" i="6" a="1"/>
  <c r="A850" i="6" s="1"/>
  <c r="A851" i="6" a="1"/>
  <c r="A851" i="6" s="1"/>
  <c r="A852" i="6" a="1"/>
  <c r="A852" i="6" s="1"/>
  <c r="A853" i="6" a="1"/>
  <c r="A853" i="6" s="1"/>
  <c r="A854" i="6" a="1"/>
  <c r="A854" i="6" s="1"/>
  <c r="A855" i="6" a="1"/>
  <c r="A855" i="6" s="1"/>
  <c r="A856" i="6" a="1"/>
  <c r="A856" i="6" s="1"/>
  <c r="A857" i="6" a="1"/>
  <c r="A857" i="6" s="1"/>
  <c r="A858" i="6" a="1"/>
  <c r="A858" i="6" s="1"/>
  <c r="A859" i="6" a="1"/>
  <c r="A859" i="6" s="1"/>
  <c r="A860" i="6" a="1"/>
  <c r="A860" i="6"/>
  <c r="A861" i="6" a="1"/>
  <c r="A861" i="6" s="1"/>
  <c r="A862" i="6" a="1"/>
  <c r="A862" i="6" s="1"/>
  <c r="A863" i="6" a="1"/>
  <c r="A863" i="6" s="1"/>
  <c r="A864" i="6" a="1"/>
  <c r="A864" i="6" s="1"/>
  <c r="A865" i="6" a="1"/>
  <c r="A865" i="6" s="1"/>
  <c r="A866" i="6" a="1"/>
  <c r="A866" i="6" s="1"/>
  <c r="A867" i="6" a="1"/>
  <c r="A867" i="6" s="1"/>
  <c r="A868" i="6" a="1"/>
  <c r="A868" i="6" s="1"/>
  <c r="A869" i="6" a="1"/>
  <c r="A869" i="6" s="1"/>
  <c r="A870" i="6" a="1"/>
  <c r="A870" i="6"/>
  <c r="A871" i="6" a="1"/>
  <c r="A871" i="6" s="1"/>
  <c r="A872" i="6" a="1"/>
  <c r="A872" i="6" s="1"/>
  <c r="A873" i="6" a="1"/>
  <c r="A873" i="6" s="1"/>
  <c r="A874" i="6" a="1"/>
  <c r="A874" i="6" s="1"/>
  <c r="A875" i="6" a="1"/>
  <c r="A875" i="6"/>
  <c r="A876" i="6" a="1"/>
  <c r="A876" i="6" s="1"/>
  <c r="A877" i="6" a="1"/>
  <c r="A877" i="6" s="1"/>
  <c r="A878" i="6" a="1"/>
  <c r="A878" i="6" s="1"/>
  <c r="A879" i="6" a="1"/>
  <c r="A879" i="6" s="1"/>
  <c r="A880" i="6" a="1"/>
  <c r="A880" i="6" s="1"/>
  <c r="A881" i="6" a="1"/>
  <c r="A881" i="6" s="1"/>
  <c r="A882" i="6" a="1"/>
  <c r="A882" i="6" s="1"/>
  <c r="A883" i="6" a="1"/>
  <c r="A883" i="6" s="1"/>
  <c r="A884" i="6" a="1"/>
  <c r="A884" i="6"/>
  <c r="A885" i="6" a="1"/>
  <c r="A885" i="6" s="1"/>
  <c r="A886" i="6" a="1"/>
  <c r="A886" i="6" s="1"/>
  <c r="A887" i="6" a="1"/>
  <c r="A887" i="6" s="1"/>
  <c r="A888" i="6" a="1"/>
  <c r="A888" i="6" s="1"/>
  <c r="A889" i="6" a="1"/>
  <c r="A889" i="6" s="1"/>
  <c r="A890" i="6" a="1"/>
  <c r="A890" i="6" s="1"/>
  <c r="A891" i="6" a="1"/>
  <c r="A891" i="6" s="1"/>
  <c r="A892" i="6" a="1"/>
  <c r="A892" i="6" s="1"/>
  <c r="A893" i="6" a="1"/>
  <c r="A893" i="6" s="1"/>
  <c r="A894" i="6" a="1"/>
  <c r="A894" i="6"/>
  <c r="A895" i="6" a="1"/>
  <c r="A895" i="6" s="1"/>
  <c r="A896" i="6" a="1"/>
  <c r="A896" i="6" s="1"/>
  <c r="A897" i="6" a="1"/>
  <c r="A897" i="6" s="1"/>
  <c r="A898" i="6" a="1"/>
  <c r="A898" i="6" s="1"/>
  <c r="A899" i="6" a="1"/>
  <c r="A899" i="6" s="1"/>
  <c r="A900" i="6" a="1"/>
  <c r="A900" i="6" s="1"/>
  <c r="A901" i="6" a="1"/>
  <c r="A901" i="6" s="1"/>
  <c r="A902" i="6" a="1"/>
  <c r="A902" i="6"/>
  <c r="A903" i="6" a="1"/>
  <c r="A903" i="6" s="1"/>
  <c r="A904" i="6" a="1"/>
  <c r="A904" i="6" s="1"/>
  <c r="A905" i="6" a="1"/>
  <c r="A905" i="6"/>
  <c r="A906" i="6" a="1"/>
  <c r="A906" i="6" s="1"/>
  <c r="A907" i="6" a="1"/>
  <c r="A907" i="6" s="1"/>
  <c r="A908" i="6" a="1"/>
  <c r="A908" i="6"/>
  <c r="A909" i="6" a="1"/>
  <c r="A909" i="6" s="1"/>
  <c r="A910" i="6" a="1"/>
  <c r="A910" i="6" s="1"/>
  <c r="A911" i="6" a="1"/>
  <c r="A911" i="6"/>
  <c r="A912" i="6" a="1"/>
  <c r="A912" i="6" s="1"/>
  <c r="A913" i="6" a="1"/>
  <c r="A913" i="6" s="1"/>
  <c r="A914" i="6" a="1"/>
  <c r="A914" i="6" s="1"/>
  <c r="A915" i="6" a="1"/>
  <c r="A915" i="6" s="1"/>
  <c r="A916" i="6" a="1"/>
  <c r="A916" i="6" s="1"/>
  <c r="A917" i="6" a="1"/>
  <c r="A917" i="6" s="1"/>
  <c r="A918" i="6" a="1"/>
  <c r="A918" i="6"/>
  <c r="A919" i="6" a="1"/>
  <c r="A919" i="6" s="1"/>
  <c r="A920" i="6" a="1"/>
  <c r="A920" i="6" s="1"/>
  <c r="A921" i="6" a="1"/>
  <c r="A921" i="6" s="1"/>
  <c r="A922" i="6" a="1"/>
  <c r="A922" i="6" s="1"/>
  <c r="A923" i="6" a="1"/>
  <c r="A923" i="6" s="1"/>
  <c r="A924" i="6" a="1"/>
  <c r="A924" i="6"/>
  <c r="A925" i="6" a="1"/>
  <c r="A925" i="6" s="1"/>
  <c r="A926" i="6" a="1"/>
  <c r="A926" i="6" s="1"/>
  <c r="A927" i="6" a="1"/>
  <c r="A927" i="6" s="1"/>
  <c r="A928" i="6" a="1"/>
  <c r="A928" i="6" s="1"/>
  <c r="A929" i="6" a="1"/>
  <c r="A929" i="6"/>
  <c r="A930" i="6" a="1"/>
  <c r="A930" i="6" s="1"/>
  <c r="A931" i="6" a="1"/>
  <c r="A931" i="6" s="1"/>
  <c r="A932" i="6" a="1"/>
  <c r="A932" i="6" s="1"/>
  <c r="A933" i="6" a="1"/>
  <c r="A933" i="6" s="1"/>
  <c r="A934" i="6" a="1"/>
  <c r="A934" i="6" s="1"/>
  <c r="A935" i="6" a="1"/>
  <c r="A935" i="6" s="1"/>
  <c r="A936" i="6" a="1"/>
  <c r="A936" i="6" s="1"/>
  <c r="A937" i="6" a="1"/>
  <c r="A937" i="6" s="1"/>
  <c r="A938" i="6" a="1"/>
  <c r="A938" i="6" s="1"/>
  <c r="A939" i="6" a="1"/>
  <c r="A939" i="6" s="1"/>
  <c r="A940" i="6" a="1"/>
  <c r="A940" i="6" s="1"/>
  <c r="A941" i="6" a="1"/>
  <c r="A941" i="6" s="1"/>
  <c r="A942" i="6" a="1"/>
  <c r="A942" i="6" s="1"/>
  <c r="A943" i="6" a="1"/>
  <c r="A943" i="6" s="1"/>
  <c r="A944" i="6" a="1"/>
  <c r="A944" i="6" s="1"/>
  <c r="A945" i="6" a="1"/>
  <c r="A945" i="6" s="1"/>
  <c r="A946" i="6" a="1"/>
  <c r="A946" i="6" s="1"/>
  <c r="A947" i="6" a="1"/>
  <c r="A947" i="6" s="1"/>
  <c r="A948" i="6" a="1"/>
  <c r="A948" i="6"/>
  <c r="A949" i="6" a="1"/>
  <c r="A949" i="6" s="1"/>
  <c r="A950" i="6" a="1"/>
  <c r="A950" i="6" s="1"/>
  <c r="A951" i="6" a="1"/>
  <c r="A951" i="6" s="1"/>
  <c r="A952" i="6" a="1"/>
  <c r="A952" i="6" s="1"/>
  <c r="A953" i="6" a="1"/>
  <c r="A953" i="6"/>
  <c r="A954" i="6" a="1"/>
  <c r="A954" i="6" s="1"/>
  <c r="A955" i="6" a="1"/>
  <c r="A955" i="6" s="1"/>
  <c r="A956" i="6" a="1"/>
  <c r="A956" i="6" s="1"/>
  <c r="A957" i="6" a="1"/>
  <c r="A957" i="6" s="1"/>
  <c r="A958" i="6" a="1"/>
  <c r="A958" i="6" s="1"/>
  <c r="A959" i="6" a="1"/>
  <c r="A959" i="6" s="1"/>
  <c r="A960" i="6" a="1"/>
  <c r="A960" i="6" s="1"/>
  <c r="A961" i="6" a="1"/>
  <c r="A961" i="6" s="1"/>
  <c r="A962" i="6" a="1"/>
  <c r="A962" i="6" s="1"/>
  <c r="A963" i="6" a="1"/>
  <c r="A963" i="6" s="1"/>
  <c r="A964" i="6" a="1"/>
  <c r="A964" i="6" s="1"/>
  <c r="A965" i="6" a="1"/>
  <c r="A965" i="6" s="1"/>
  <c r="A966" i="6" a="1"/>
  <c r="A966" i="6" s="1"/>
  <c r="A967" i="6" a="1"/>
  <c r="A967" i="6" s="1"/>
  <c r="A968" i="6" a="1"/>
  <c r="A968" i="6" s="1"/>
  <c r="A969" i="6" a="1"/>
  <c r="A969" i="6" s="1"/>
  <c r="A970" i="6" a="1"/>
  <c r="A970" i="6" s="1"/>
  <c r="A971" i="6" a="1"/>
  <c r="A971" i="6"/>
  <c r="A972" i="6" a="1"/>
  <c r="A972" i="6"/>
  <c r="A973" i="6" a="1"/>
  <c r="A973" i="6" s="1"/>
  <c r="A974" i="6" a="1"/>
  <c r="A974" i="6" s="1"/>
  <c r="A975" i="6" a="1"/>
  <c r="A975" i="6" s="1"/>
  <c r="A976" i="6" a="1"/>
  <c r="A976" i="6" s="1"/>
  <c r="A977" i="6" a="1"/>
  <c r="A977" i="6"/>
  <c r="A978" i="6" a="1"/>
  <c r="A978" i="6" s="1"/>
  <c r="A979" i="6" a="1"/>
  <c r="A979" i="6" s="1"/>
  <c r="A980" i="6" a="1"/>
  <c r="A980" i="6" s="1"/>
  <c r="A981" i="6" a="1"/>
  <c r="A981" i="6" s="1"/>
  <c r="A982" i="6" a="1"/>
  <c r="A982" i="6" s="1"/>
  <c r="A983" i="6" a="1"/>
  <c r="A983" i="6" s="1"/>
  <c r="A984" i="6" a="1"/>
  <c r="A984" i="6" s="1"/>
  <c r="A985" i="6" a="1"/>
  <c r="A985" i="6" s="1"/>
  <c r="A986" i="6" a="1"/>
  <c r="A986" i="6" s="1"/>
  <c r="A987" i="6" a="1"/>
  <c r="A987" i="6" s="1"/>
  <c r="A988" i="6" a="1"/>
  <c r="A988" i="6" s="1"/>
  <c r="A989" i="6" a="1"/>
  <c r="A989" i="6" s="1"/>
  <c r="A990" i="6" a="1"/>
  <c r="A990" i="6" s="1"/>
  <c r="A991" i="6" a="1"/>
  <c r="A991" i="6" s="1"/>
  <c r="A992" i="6" a="1"/>
  <c r="A992" i="6" s="1"/>
  <c r="A993" i="6" a="1"/>
  <c r="A993" i="6" s="1"/>
  <c r="A994" i="6" a="1"/>
  <c r="A994" i="6" s="1"/>
  <c r="A995" i="6" a="1"/>
  <c r="A995" i="6"/>
  <c r="A996" i="6" a="1"/>
  <c r="A996" i="6"/>
  <c r="A997" i="6" a="1"/>
  <c r="A997" i="6" s="1"/>
  <c r="A998" i="6" a="1"/>
  <c r="A998" i="6"/>
  <c r="A999" i="6" a="1"/>
  <c r="A999" i="6" s="1"/>
  <c r="A1000" i="6" a="1"/>
  <c r="A1000" i="6" s="1"/>
  <c r="A1001" i="6" a="1"/>
  <c r="A1001" i="6"/>
  <c r="A1002" i="6" a="1"/>
  <c r="A1002" i="6" s="1"/>
  <c r="A1003" i="6" a="1"/>
  <c r="A1003" i="6" s="1"/>
  <c r="A1004" i="6" a="1"/>
  <c r="A1004" i="6"/>
  <c r="A1005" i="6" a="1"/>
  <c r="A1005" i="6" s="1"/>
  <c r="A1006" i="6" a="1"/>
  <c r="A1006" i="6" s="1"/>
  <c r="A1007" i="6" a="1"/>
  <c r="A1007" i="6"/>
  <c r="A1008" i="6" a="1"/>
  <c r="A1008" i="6" s="1"/>
  <c r="A1009" i="6" a="1"/>
  <c r="A1009" i="6" s="1"/>
  <c r="A1010" i="6" a="1"/>
  <c r="A1010" i="6" s="1"/>
  <c r="A1011" i="6" a="1"/>
  <c r="A1011" i="6" s="1"/>
  <c r="A1012" i="6" a="1"/>
  <c r="A1012" i="6" s="1"/>
  <c r="A1013" i="6" a="1"/>
  <c r="A1013" i="6" s="1"/>
  <c r="A1014" i="6" a="1"/>
  <c r="A1014" i="6"/>
  <c r="A1015" i="6" a="1"/>
  <c r="A1015" i="6" s="1"/>
  <c r="A1016" i="6" a="1"/>
  <c r="A1016" i="6" s="1"/>
  <c r="A1017" i="6" a="1"/>
  <c r="A1017" i="6" s="1"/>
  <c r="A1018" i="6" a="1"/>
  <c r="A1018" i="6" s="1"/>
  <c r="A1019" i="6" a="1"/>
  <c r="A1019" i="6"/>
  <c r="A1020" i="6" a="1"/>
  <c r="A1020" i="6"/>
  <c r="A1021" i="6" a="1"/>
  <c r="A1021" i="6" s="1"/>
  <c r="A1022" i="6" a="1"/>
  <c r="A1022" i="6"/>
  <c r="A1023" i="6" a="1"/>
  <c r="A1023" i="6" s="1"/>
  <c r="A1024" i="6" a="1"/>
  <c r="A1024" i="6" s="1"/>
  <c r="A1025" i="6" a="1"/>
  <c r="A1025" i="6" s="1"/>
  <c r="A1026" i="6" a="1"/>
  <c r="A1026" i="6" s="1"/>
  <c r="A1027" i="6" a="1"/>
  <c r="A1027" i="6" s="1"/>
  <c r="A1028" i="6" a="1"/>
  <c r="A1028" i="6" s="1"/>
  <c r="A1029" i="6" a="1"/>
  <c r="A1029" i="6" s="1"/>
  <c r="A1030" i="6" a="1"/>
  <c r="A1030" i="6" s="1"/>
  <c r="A1031" i="6" a="1"/>
  <c r="A1031" i="6"/>
  <c r="A1032" i="6" a="1"/>
  <c r="A1032" i="6" s="1"/>
  <c r="A1033" i="6" a="1"/>
  <c r="A1033" i="6" s="1"/>
  <c r="A1034" i="6" a="1"/>
  <c r="A1034" i="6" s="1"/>
  <c r="A1035" i="6" a="1"/>
  <c r="A1035" i="6" s="1"/>
  <c r="A1036" i="6" a="1"/>
  <c r="A1036" i="6" s="1"/>
  <c r="A1037" i="6" a="1"/>
  <c r="A1037" i="6" s="1"/>
  <c r="A1038" i="6" a="1"/>
  <c r="A1038" i="6" s="1"/>
  <c r="A1039" i="6" a="1"/>
  <c r="A1039" i="6" s="1"/>
  <c r="A1040" i="6" a="1"/>
  <c r="A1040" i="6" s="1"/>
  <c r="A1041" i="6" a="1"/>
  <c r="A1041" i="6" s="1"/>
  <c r="A1042" i="6" a="1"/>
  <c r="A1042" i="6" s="1"/>
  <c r="A1043" i="6" a="1"/>
  <c r="A1043" i="6"/>
  <c r="A1044" i="6" a="1"/>
  <c r="A1044" i="6" s="1"/>
  <c r="A1045" i="6" a="1"/>
  <c r="A1045" i="6" s="1"/>
  <c r="A1046" i="6" a="1"/>
  <c r="A1046" i="6"/>
  <c r="A1047" i="6" a="1"/>
  <c r="A1047" i="6" s="1"/>
  <c r="A1048" i="6" a="1"/>
  <c r="A1048" i="6" s="1"/>
  <c r="A1049" i="6" a="1"/>
  <c r="A1049" i="6" s="1"/>
  <c r="A1050" i="6" a="1"/>
  <c r="A1050" i="6" s="1"/>
  <c r="A1051" i="6" a="1"/>
  <c r="A1051" i="6" s="1"/>
  <c r="A1052" i="6" a="1"/>
  <c r="A1052" i="6" s="1"/>
  <c r="A1053" i="6" a="1"/>
  <c r="A1053" i="6" s="1"/>
  <c r="A1054" i="6" a="1"/>
  <c r="A1054" i="6" s="1"/>
  <c r="A1055" i="6" a="1"/>
  <c r="A1055" i="6"/>
  <c r="A1056" i="6" a="1"/>
  <c r="A1056" i="6" s="1"/>
  <c r="A1057" i="6" a="1"/>
  <c r="A1057" i="6" s="1"/>
  <c r="A1058" i="6" a="1"/>
  <c r="A1058" i="6" s="1"/>
  <c r="A1059" i="6" a="1"/>
  <c r="A1059" i="6" s="1"/>
  <c r="A1060" i="6" a="1"/>
  <c r="A1060" i="6" s="1"/>
  <c r="A1061" i="6" a="1"/>
  <c r="A1061" i="6" s="1"/>
  <c r="A1062" i="6" a="1"/>
  <c r="A1062" i="6" s="1"/>
  <c r="A1063" i="6" a="1"/>
  <c r="A1063" i="6" s="1"/>
  <c r="A1064" i="6" a="1"/>
  <c r="A1064" i="6" s="1"/>
  <c r="A1065" i="6" a="1"/>
  <c r="A1065" i="6" s="1"/>
  <c r="A1066" i="6" a="1"/>
  <c r="A1066" i="6" s="1"/>
  <c r="A1067" i="6" a="1"/>
  <c r="A1067" i="6"/>
  <c r="A1068" i="6" a="1"/>
  <c r="A1068" i="6" s="1"/>
  <c r="A1069" i="6" a="1"/>
  <c r="A1069" i="6" s="1"/>
  <c r="A1070" i="6" a="1"/>
  <c r="A1070" i="6"/>
  <c r="A1071" i="6" a="1"/>
  <c r="A1071" i="6" s="1"/>
  <c r="A1072" i="6" a="1"/>
  <c r="A1072" i="6" s="1"/>
  <c r="A1073" i="6" a="1"/>
  <c r="A1073" i="6" s="1"/>
  <c r="A1074" i="6" a="1"/>
  <c r="A1074" i="6" s="1"/>
  <c r="A1075" i="6" a="1"/>
  <c r="A1075" i="6" s="1"/>
  <c r="A1076" i="6" a="1"/>
  <c r="A1076" i="6" s="1"/>
  <c r="A1077" i="6" a="1"/>
  <c r="A1077" i="6" s="1"/>
  <c r="A1078" i="6" a="1"/>
  <c r="A1078" i="6" s="1"/>
  <c r="A1079" i="6" a="1"/>
  <c r="A1079" i="6"/>
  <c r="A1080" i="6" a="1"/>
  <c r="A1080" i="6" s="1"/>
  <c r="A1081" i="6" a="1"/>
  <c r="A1081" i="6" s="1"/>
  <c r="A1082" i="6" a="1"/>
  <c r="A1082" i="6" s="1"/>
  <c r="A1083" i="6" a="1"/>
  <c r="A1083" i="6" s="1"/>
  <c r="A1084" i="6" a="1"/>
  <c r="A1084" i="6" s="1"/>
  <c r="A1085" i="6" a="1"/>
  <c r="A1085" i="6"/>
  <c r="A1086" i="6" a="1"/>
  <c r="A1086" i="6" s="1"/>
  <c r="A1087" i="6" a="1"/>
  <c r="A1087" i="6" s="1"/>
  <c r="A1088" i="6" a="1"/>
  <c r="A1088" i="6" s="1"/>
  <c r="A1089" i="6" a="1"/>
  <c r="A1089" i="6" s="1"/>
  <c r="A1090" i="6" a="1"/>
  <c r="A1090" i="6" s="1"/>
  <c r="A1091" i="6" a="1"/>
  <c r="A1091" i="6"/>
  <c r="A1092" i="6" a="1"/>
  <c r="A1092" i="6"/>
  <c r="A1093" i="6" a="1"/>
  <c r="A1093" i="6" s="1"/>
  <c r="A1094" i="6" a="1"/>
  <c r="A1094" i="6" s="1"/>
  <c r="A1095" i="6" a="1"/>
  <c r="A1095" i="6" s="1"/>
  <c r="A1096" i="6" a="1"/>
  <c r="A1096" i="6" s="1"/>
  <c r="A1097" i="6" a="1"/>
  <c r="A1097" i="6"/>
  <c r="A1098" i="6" a="1"/>
  <c r="A1098" i="6" s="1"/>
  <c r="A1099" i="6" a="1"/>
  <c r="A1099" i="6" s="1"/>
  <c r="A1100" i="6" a="1"/>
  <c r="A1100" i="6" s="1"/>
  <c r="A1101" i="6" a="1"/>
  <c r="A1101" i="6" s="1"/>
  <c r="A1102" i="6" a="1"/>
  <c r="A1102" i="6" s="1"/>
  <c r="A1103" i="6" a="1"/>
  <c r="A1103" i="6" s="1"/>
  <c r="A1104" i="6" a="1"/>
  <c r="A1104" i="6" s="1"/>
  <c r="A1105" i="6" a="1"/>
  <c r="A1105" i="6" s="1"/>
  <c r="A1106" i="6" a="1"/>
  <c r="A1106" i="6" s="1"/>
  <c r="A1107" i="6" a="1"/>
  <c r="A1107" i="6" s="1"/>
  <c r="A1108" i="6" a="1"/>
  <c r="A1108" i="6" s="1"/>
  <c r="A1109" i="6" a="1"/>
  <c r="A1109" i="6"/>
  <c r="A1110" i="6" a="1"/>
  <c r="A1110" i="6"/>
  <c r="A1111" i="6" a="1"/>
  <c r="A1111" i="6" s="1"/>
  <c r="A1112" i="6" a="1"/>
  <c r="A1112" i="6" s="1"/>
  <c r="A1113" i="6" a="1"/>
  <c r="A1113" i="6" s="1"/>
  <c r="A1114" i="6" a="1"/>
  <c r="A1114" i="6" s="1"/>
  <c r="A1115" i="6" a="1"/>
  <c r="A1115" i="6"/>
  <c r="A1116" i="6" a="1"/>
  <c r="A1116" i="6" s="1"/>
  <c r="A1117" i="6" a="1"/>
  <c r="A1117" i="6" s="1"/>
  <c r="A1118" i="6" a="1"/>
  <c r="A1118" i="6" s="1"/>
  <c r="A1119" i="6" a="1"/>
  <c r="A1119" i="6" s="1"/>
  <c r="A1120" i="6" a="1"/>
  <c r="A1120" i="6" s="1"/>
  <c r="A1121" i="6" a="1"/>
  <c r="A1121" i="6" s="1"/>
  <c r="A1122" i="6" a="1"/>
  <c r="A1122" i="6" s="1"/>
  <c r="A1123" i="6" a="1"/>
  <c r="A1123" i="6" s="1"/>
  <c r="A1124" i="6" a="1"/>
  <c r="A1124" i="6"/>
  <c r="A1125" i="6" a="1"/>
  <c r="A1125" i="6" s="1"/>
  <c r="A1126" i="6" a="1"/>
  <c r="A1126" i="6" s="1"/>
  <c r="A1127" i="6" a="1"/>
  <c r="A1127" i="6" s="1"/>
  <c r="A1128" i="6" a="1"/>
  <c r="A1128" i="6" s="1"/>
  <c r="A1129" i="6" a="1"/>
  <c r="A1129" i="6" s="1"/>
  <c r="A1130" i="6" a="1"/>
  <c r="A1130" i="6" s="1"/>
  <c r="A1131" i="6" a="1"/>
  <c r="A1131" i="6" s="1"/>
  <c r="A1132" i="6" a="1"/>
  <c r="A1132" i="6" s="1"/>
  <c r="A1133" i="6" a="1"/>
  <c r="A1133" i="6" s="1"/>
  <c r="A1134" i="6" a="1"/>
  <c r="A1134" i="6"/>
  <c r="A1135" i="6" a="1"/>
  <c r="A1135" i="6" s="1"/>
  <c r="A1136" i="6" a="1"/>
  <c r="A1136" i="6" s="1"/>
  <c r="A1137" i="6" a="1"/>
  <c r="A1137" i="6" s="1"/>
  <c r="A1138" i="6" a="1"/>
  <c r="A1138" i="6" s="1"/>
  <c r="A1139" i="6" a="1"/>
  <c r="A1139" i="6" s="1"/>
  <c r="A1140" i="6" a="1"/>
  <c r="A1140" i="6" s="1"/>
  <c r="A1141" i="6" a="1"/>
  <c r="A1141" i="6" s="1"/>
  <c r="A1142" i="6" a="1"/>
  <c r="A1142" i="6" s="1"/>
  <c r="A1143" i="6" a="1"/>
  <c r="A1143" i="6" s="1"/>
  <c r="A1144" i="6" a="1"/>
  <c r="A1144" i="6" s="1"/>
  <c r="A1145" i="6" a="1"/>
  <c r="A1145" i="6" s="1"/>
  <c r="A1146" i="6" a="1"/>
  <c r="A1146" i="6"/>
  <c r="A1147" i="6" a="1"/>
  <c r="A1147" i="6" s="1"/>
  <c r="A1148" i="6" a="1"/>
  <c r="A1148" i="6" s="1"/>
  <c r="A1149" i="6" a="1"/>
  <c r="A1149" i="6" s="1"/>
  <c r="A1150" i="6" a="1"/>
  <c r="A1150" i="6"/>
  <c r="A1151" i="6" a="1"/>
  <c r="A1151" i="6" s="1"/>
  <c r="A1152" i="6" a="1"/>
  <c r="A1152" i="6" s="1"/>
  <c r="A1153" i="6" a="1"/>
  <c r="A1153" i="6" s="1"/>
  <c r="A1154" i="6" a="1"/>
  <c r="A1154" i="6" s="1"/>
  <c r="A1155" i="6" a="1"/>
  <c r="A1155" i="6" s="1"/>
  <c r="A1156" i="6" a="1"/>
  <c r="A1156" i="6" s="1"/>
  <c r="A1157" i="6" a="1"/>
  <c r="A1157" i="6" s="1"/>
  <c r="A1158" i="6" a="1"/>
  <c r="A1158" i="6" s="1"/>
  <c r="A1159" i="6" a="1"/>
  <c r="A1159" i="6" s="1"/>
  <c r="A1160" i="6" a="1"/>
  <c r="A1160" i="6" s="1"/>
  <c r="A1161" i="6" a="1"/>
  <c r="A1161" i="6"/>
  <c r="A1162" i="6" a="1"/>
  <c r="A1162" i="6" s="1"/>
  <c r="A1163" i="6" a="1"/>
  <c r="A1163" i="6"/>
  <c r="A1164" i="6" a="1"/>
  <c r="A1164" i="6" s="1"/>
  <c r="A1165" i="6" a="1"/>
  <c r="A1165" i="6" s="1"/>
  <c r="A1166" i="6" a="1"/>
  <c r="A1166" i="6"/>
  <c r="A1167" i="6" a="1"/>
  <c r="A1167" i="6" s="1"/>
  <c r="A1168" i="6" a="1"/>
  <c r="A1168" i="6"/>
  <c r="A1169" i="6" a="1"/>
  <c r="A1169" i="6" s="1"/>
  <c r="A1170" i="6" a="1"/>
  <c r="A1170" i="6" s="1"/>
  <c r="A1171" i="6" a="1"/>
  <c r="A1171" i="6" s="1"/>
  <c r="A1172" i="6" a="1"/>
  <c r="A1172" i="6" s="1"/>
  <c r="A1173" i="6" a="1"/>
  <c r="A1173" i="6" s="1"/>
  <c r="A1174" i="6" a="1"/>
  <c r="A1174" i="6"/>
  <c r="A1175" i="6" a="1"/>
  <c r="A1175" i="6"/>
  <c r="A1176" i="6" a="1"/>
  <c r="A1176" i="6" s="1"/>
  <c r="A1177" i="6" a="1"/>
  <c r="A1177" i="6" s="1"/>
  <c r="A1178" i="6" a="1"/>
  <c r="A1178" i="6"/>
  <c r="A1179" i="6" a="1"/>
  <c r="A1179" i="6" s="1"/>
  <c r="A1180" i="6" a="1"/>
  <c r="A1180" i="6" s="1"/>
  <c r="A1181" i="6" a="1"/>
  <c r="A1181" i="6"/>
  <c r="A1182" i="6" a="1"/>
  <c r="A1182" i="6" s="1"/>
  <c r="A1183" i="6" a="1"/>
  <c r="A1183" i="6" s="1"/>
  <c r="A1184" i="6" a="1"/>
  <c r="A1184" i="6" s="1"/>
  <c r="A1185" i="6" a="1"/>
  <c r="A1185" i="6" s="1"/>
  <c r="A1186" i="6" a="1"/>
  <c r="A1186" i="6"/>
  <c r="A1187" i="6" a="1"/>
  <c r="A1187" i="6" s="1"/>
  <c r="A1188" i="6" a="1"/>
  <c r="A1188" i="6" s="1"/>
  <c r="A1189" i="6" a="1"/>
  <c r="A1189" i="6" s="1"/>
  <c r="A1190" i="6" a="1"/>
  <c r="A1190" i="6" s="1"/>
  <c r="A1191" i="6" a="1"/>
  <c r="A1191" i="6" s="1"/>
  <c r="A1192" i="6" a="1"/>
  <c r="A1192" i="6" s="1"/>
  <c r="A1193" i="6" a="1"/>
  <c r="A1193" i="6" s="1"/>
  <c r="A1194" i="6" a="1"/>
  <c r="A1194" i="6"/>
  <c r="A1195" i="6" a="1"/>
  <c r="A1195" i="6" s="1"/>
  <c r="A1196" i="6" a="1"/>
  <c r="A1196" i="6" s="1"/>
  <c r="A1197" i="6" a="1"/>
  <c r="A1197" i="6" s="1"/>
  <c r="A1198" i="6" a="1"/>
  <c r="A1198" i="6" s="1"/>
  <c r="A1199" i="6" a="1"/>
  <c r="A1199" i="6" s="1"/>
  <c r="A1200" i="6" a="1"/>
  <c r="A1200" i="6" s="1"/>
  <c r="A1201" i="6" a="1"/>
  <c r="A1201" i="6" s="1"/>
  <c r="A1202" i="6" a="1"/>
  <c r="A1202" i="6" s="1"/>
  <c r="A1203" i="6" a="1"/>
  <c r="A1203" i="6" s="1"/>
  <c r="A1204" i="6" a="1"/>
  <c r="A1204" i="6" s="1"/>
  <c r="A1205" i="6" a="1"/>
  <c r="A1205" i="6"/>
  <c r="A1206" i="6" a="1"/>
  <c r="A1206" i="6" s="1"/>
  <c r="A1207" i="6" a="1"/>
  <c r="A1207" i="6" s="1"/>
  <c r="A1208" i="6" a="1"/>
  <c r="A1208" i="6" s="1"/>
  <c r="A1209" i="6" a="1"/>
  <c r="A1209" i="6" s="1"/>
  <c r="A1210" i="6" a="1"/>
  <c r="A1210" i="6" s="1"/>
  <c r="A1211" i="6" a="1"/>
  <c r="A1211" i="6" s="1"/>
  <c r="A1212" i="6" a="1"/>
  <c r="A1212" i="6"/>
  <c r="A1213" i="6" a="1"/>
  <c r="A1213" i="6" s="1"/>
  <c r="A1214" i="6" a="1"/>
  <c r="A1214" i="6"/>
  <c r="A1215" i="6" a="1"/>
  <c r="A1215" i="6" s="1"/>
  <c r="A1216" i="6" a="1"/>
  <c r="A1216" i="6" s="1"/>
  <c r="A1217" i="6" a="1"/>
  <c r="A1217" i="6"/>
  <c r="A1218" i="6" a="1"/>
  <c r="A1218" i="6" s="1"/>
  <c r="A1219" i="6" a="1"/>
  <c r="A1219" i="6" s="1"/>
  <c r="A1220" i="6" a="1"/>
  <c r="A1220" i="6"/>
  <c r="A1221" i="6" a="1"/>
  <c r="A1221" i="6" s="1"/>
  <c r="A1222" i="6" a="1"/>
  <c r="A1222" i="6" s="1"/>
  <c r="A1223" i="6" a="1"/>
  <c r="A1223" i="6" s="1"/>
  <c r="A1224" i="6" a="1"/>
  <c r="A1224" i="6" s="1"/>
  <c r="A1225" i="6" a="1"/>
  <c r="A1225" i="6" s="1"/>
  <c r="A1226" i="6" a="1"/>
  <c r="A1226" i="6" s="1"/>
  <c r="A1227" i="6" a="1"/>
  <c r="A1227" i="6"/>
  <c r="A1228" i="6" a="1"/>
  <c r="A1228" i="6" s="1"/>
  <c r="A1229" i="6" a="1"/>
  <c r="A1229" i="6" s="1"/>
  <c r="A1230" i="6" a="1"/>
  <c r="A1230" i="6" s="1"/>
  <c r="A1231" i="6" a="1"/>
  <c r="A1231" i="6" s="1"/>
  <c r="A1232" i="6" a="1"/>
  <c r="A1232" i="6"/>
  <c r="A1233" i="6" a="1"/>
  <c r="A1233" i="6"/>
  <c r="A1234" i="6" a="1"/>
  <c r="A1234" i="6" s="1"/>
  <c r="A1235" i="6" a="1"/>
  <c r="A1235" i="6"/>
  <c r="A1236" i="6" a="1"/>
  <c r="A1236" i="6" s="1"/>
  <c r="A1237" i="6" a="1"/>
  <c r="A1237" i="6" s="1"/>
  <c r="A1238" i="6" a="1"/>
  <c r="A1238" i="6" s="1"/>
  <c r="A1239" i="6" a="1"/>
  <c r="A1239" i="6" s="1"/>
  <c r="A1240" i="6" a="1"/>
  <c r="A1240" i="6" s="1"/>
  <c r="A1241" i="6" a="1"/>
  <c r="A1241" i="6"/>
  <c r="A1242" i="6" a="1"/>
  <c r="A1242" i="6" s="1"/>
  <c r="A1243" i="6" a="1"/>
  <c r="A1243" i="6" s="1"/>
  <c r="A1244" i="6" a="1"/>
  <c r="A1244" i="6" s="1"/>
  <c r="A1245" i="6" a="1"/>
  <c r="A1245" i="6"/>
  <c r="A1246" i="6" a="1"/>
  <c r="A1246" i="6" s="1"/>
  <c r="A1247" i="6" a="1"/>
  <c r="A1247" i="6" s="1"/>
  <c r="A1248" i="6" a="1"/>
  <c r="A1248" i="6" s="1"/>
  <c r="A1249" i="6" a="1"/>
  <c r="A1249" i="6" s="1"/>
  <c r="A1250" i="6" a="1"/>
  <c r="A1250" i="6" s="1"/>
  <c r="A1251" i="6" a="1"/>
  <c r="A1251" i="6" s="1"/>
  <c r="A1252" i="6" a="1"/>
  <c r="A1252" i="6"/>
  <c r="A1253" i="6" a="1"/>
  <c r="A1253" i="6" s="1"/>
  <c r="A1254" i="6" a="1"/>
  <c r="A1254" i="6" s="1"/>
  <c r="A1255" i="6" a="1"/>
  <c r="A1255" i="6" s="1"/>
  <c r="A1256" i="6" a="1"/>
  <c r="A1256" i="6" s="1"/>
  <c r="A1257" i="6" a="1"/>
  <c r="A1257" i="6" s="1"/>
  <c r="A1258" i="6" a="1"/>
  <c r="A1258" i="6" s="1"/>
  <c r="A1259" i="6" a="1"/>
  <c r="A1259" i="6" s="1"/>
  <c r="A1260" i="6" a="1"/>
  <c r="A1260" i="6" s="1"/>
  <c r="A1261" i="6" a="1"/>
  <c r="A1261" i="6" s="1"/>
  <c r="A1262" i="6" a="1"/>
  <c r="A1262" i="6" s="1"/>
  <c r="A1263" i="6" a="1"/>
  <c r="A1263" i="6" s="1"/>
  <c r="A1264" i="6" a="1"/>
  <c r="A1264" i="6" s="1"/>
  <c r="A1265" i="6" a="1"/>
  <c r="A1265" i="6"/>
  <c r="A1266" i="6" a="1"/>
  <c r="A1266" i="6" s="1"/>
  <c r="A1267" i="6" a="1"/>
  <c r="A1267" i="6" s="1"/>
  <c r="A1268" i="6" a="1"/>
  <c r="A1268" i="6" s="1"/>
  <c r="A1269" i="6" a="1"/>
  <c r="A1269" i="6"/>
  <c r="A1270" i="6" a="1"/>
  <c r="A1270" i="6" s="1"/>
  <c r="A1271" i="6" a="1"/>
  <c r="A1271" i="6" s="1"/>
  <c r="A1272" i="6" a="1"/>
  <c r="A1272" i="6" s="1"/>
  <c r="A1273" i="6" a="1"/>
  <c r="A1273" i="6" s="1"/>
  <c r="A1274" i="6" a="1"/>
  <c r="A1274" i="6" s="1"/>
  <c r="A1275" i="6" a="1"/>
  <c r="A1275" i="6" s="1"/>
  <c r="A1276" i="6" a="1"/>
  <c r="A1276" i="6" s="1"/>
  <c r="A1277" i="6" a="1"/>
  <c r="A1277" i="6"/>
  <c r="A1278" i="6" a="1"/>
  <c r="A1278" i="6" s="1"/>
  <c r="A1279" i="6" a="1"/>
  <c r="A1279" i="6" s="1"/>
  <c r="A1280" i="6" a="1"/>
  <c r="A1280" i="6" s="1"/>
  <c r="A1281" i="6" a="1"/>
  <c r="A1281" i="6" s="1"/>
  <c r="A1282" i="6" a="1"/>
  <c r="A1282" i="6" s="1"/>
  <c r="A1283" i="6" a="1"/>
  <c r="A1283" i="6" s="1"/>
  <c r="A1284" i="6" a="1"/>
  <c r="A1284" i="6" s="1"/>
  <c r="A1285" i="6" a="1"/>
  <c r="A1285" i="6" s="1"/>
  <c r="A1286" i="6" a="1"/>
  <c r="A1286" i="6" s="1"/>
  <c r="A1287" i="6" a="1"/>
  <c r="A1287" i="6" s="1"/>
  <c r="A1288" i="6" a="1"/>
  <c r="A1288" i="6"/>
  <c r="A1289" i="6" a="1"/>
  <c r="A1289" i="6"/>
  <c r="A1290" i="6" a="1"/>
  <c r="A1290" i="6" s="1"/>
  <c r="A1291" i="6" a="1"/>
  <c r="A1291" i="6" s="1"/>
  <c r="A1292" i="6" a="1"/>
  <c r="A1292" i="6" s="1"/>
  <c r="A1293" i="6" a="1"/>
  <c r="A1293" i="6"/>
  <c r="A1294" i="6" a="1"/>
  <c r="A1294" i="6" s="1"/>
  <c r="A1295" i="6" a="1"/>
  <c r="A1295" i="6" s="1"/>
  <c r="A1296" i="6" a="1"/>
  <c r="A1296" i="6" s="1"/>
  <c r="A1297" i="6" a="1"/>
  <c r="A1297" i="6" s="1"/>
  <c r="A1298" i="6" a="1"/>
  <c r="A1298" i="6" s="1"/>
  <c r="A1299" i="6" a="1"/>
  <c r="A1299" i="6" s="1"/>
  <c r="A1300" i="6" a="1"/>
  <c r="A1300" i="6"/>
  <c r="A1301" i="6" a="1"/>
  <c r="A1301" i="6" s="1"/>
  <c r="A1302" i="6" a="1"/>
  <c r="A1302" i="6" s="1"/>
  <c r="A1303" i="6" a="1"/>
  <c r="A1303" i="6" s="1"/>
  <c r="A1304" i="6" a="1"/>
  <c r="A1304" i="6" s="1"/>
  <c r="A1305" i="6" a="1"/>
  <c r="A1305" i="6" s="1"/>
  <c r="A1306" i="6" a="1"/>
  <c r="A1306" i="6" s="1"/>
  <c r="A1307" i="6" a="1"/>
  <c r="A1307" i="6" s="1"/>
  <c r="A1308" i="6" a="1"/>
  <c r="A1308" i="6" s="1"/>
  <c r="A1309" i="6" a="1"/>
  <c r="A1309" i="6" s="1"/>
  <c r="A1310" i="6" a="1"/>
  <c r="A1310" i="6" s="1"/>
  <c r="A1311" i="6" a="1"/>
  <c r="A1311" i="6" s="1"/>
  <c r="A1312" i="6" a="1"/>
  <c r="A1312" i="6" s="1"/>
  <c r="A1313" i="6" a="1"/>
  <c r="A1313" i="6"/>
  <c r="A1314" i="6" a="1"/>
  <c r="A1314" i="6" s="1"/>
  <c r="A1315" i="6" a="1"/>
  <c r="A1315" i="6" s="1"/>
  <c r="A1316" i="6" a="1"/>
  <c r="A1316" i="6"/>
  <c r="A1317" i="6" a="1"/>
  <c r="A1317" i="6" s="1"/>
  <c r="A1318" i="6" a="1"/>
  <c r="A1318" i="6" s="1"/>
  <c r="A1319" i="6" a="1"/>
  <c r="A1319" i="6"/>
  <c r="A1320" i="6" a="1"/>
  <c r="A1320" i="6" s="1"/>
  <c r="A1321" i="6" a="1"/>
  <c r="A1321" i="6" s="1"/>
  <c r="A1322" i="6" a="1"/>
  <c r="A1322" i="6" s="1"/>
  <c r="A1323" i="6" a="1"/>
  <c r="A1323" i="6" s="1"/>
  <c r="A1324" i="6" a="1"/>
  <c r="A1324" i="6" s="1"/>
  <c r="A1325" i="6" a="1"/>
  <c r="A1325" i="6" s="1"/>
  <c r="A1326" i="6" a="1"/>
  <c r="A1326" i="6" s="1"/>
  <c r="A1327" i="6" a="1"/>
  <c r="A1327" i="6" s="1"/>
  <c r="A1328" i="6" a="1"/>
  <c r="A1328" i="6" s="1"/>
  <c r="A1329" i="6" a="1"/>
  <c r="A1329" i="6" s="1"/>
  <c r="A1330" i="6" a="1"/>
  <c r="A1330" i="6" s="1"/>
  <c r="A1331" i="6" a="1"/>
  <c r="A1331" i="6" s="1"/>
  <c r="A1332" i="6" a="1"/>
  <c r="A1332" i="6" s="1"/>
  <c r="A1333" i="6" a="1"/>
  <c r="A1333" i="6" s="1"/>
  <c r="A1334" i="6" a="1"/>
  <c r="A1334" i="6" s="1"/>
  <c r="A1335" i="6" a="1"/>
  <c r="A1335" i="6" s="1"/>
  <c r="A1336" i="6" a="1"/>
  <c r="A1336" i="6" s="1"/>
  <c r="A1337" i="6" a="1"/>
  <c r="A1337" i="6" s="1"/>
  <c r="A1338" i="6" a="1"/>
  <c r="A1338" i="6" s="1"/>
  <c r="A1339" i="6" a="1"/>
  <c r="A1339" i="6" s="1"/>
  <c r="A1340" i="6" a="1"/>
  <c r="A1340" i="6" s="1"/>
  <c r="A1341" i="6" a="1"/>
  <c r="A1341" i="6" s="1"/>
  <c r="A1342" i="6" a="1"/>
  <c r="A1342" i="6" s="1"/>
  <c r="A1343" i="6" a="1"/>
  <c r="A1343" i="6"/>
  <c r="A1344" i="6" a="1"/>
  <c r="A1344" i="6" s="1"/>
  <c r="A1345" i="6" a="1"/>
  <c r="A1345" i="6" s="1"/>
  <c r="A1346" i="6" a="1"/>
  <c r="A1346" i="6" s="1"/>
  <c r="A1347" i="6" a="1"/>
  <c r="A1347" i="6" s="1"/>
  <c r="A1348" i="6" a="1"/>
  <c r="A1348" i="6" s="1"/>
  <c r="A1349" i="6" a="1"/>
  <c r="A1349" i="6" s="1"/>
  <c r="A1350" i="6" a="1"/>
  <c r="A1350" i="6" s="1"/>
  <c r="A1351" i="6" a="1"/>
  <c r="A1351" i="6" s="1"/>
  <c r="A1352" i="6" a="1"/>
  <c r="A1352" i="6" s="1"/>
  <c r="A1353" i="6" a="1"/>
  <c r="A1353" i="6" s="1"/>
  <c r="A1354" i="6" a="1"/>
  <c r="A1354" i="6" s="1"/>
  <c r="A1355" i="6" a="1"/>
  <c r="A1355" i="6" s="1"/>
  <c r="A1356" i="6" a="1"/>
  <c r="A1356" i="6" s="1"/>
  <c r="A1357" i="6" a="1"/>
  <c r="A1357" i="6" s="1"/>
  <c r="A1358" i="6" a="1"/>
  <c r="A1358" i="6" s="1"/>
  <c r="A1359" i="6" a="1"/>
  <c r="A1359" i="6" s="1"/>
  <c r="A1360" i="6" a="1"/>
  <c r="A1360" i="6" s="1"/>
  <c r="A1361" i="6" a="1"/>
  <c r="A1361" i="6" s="1"/>
  <c r="A1362" i="6" a="1"/>
  <c r="A1362" i="6" s="1"/>
  <c r="A1363" i="6" a="1"/>
  <c r="A1363" i="6" s="1"/>
  <c r="A1364" i="6" a="1"/>
  <c r="A1364" i="6" s="1"/>
  <c r="A1365" i="6" a="1"/>
  <c r="A1365" i="6" s="1"/>
  <c r="A1366" i="6" a="1"/>
  <c r="A1366" i="6" s="1"/>
  <c r="A1367" i="6" a="1"/>
  <c r="A1367" i="6"/>
  <c r="A1368" i="6" a="1"/>
  <c r="A1368" i="6" s="1"/>
  <c r="A1369" i="6" a="1"/>
  <c r="A1369" i="6" s="1"/>
  <c r="A1370" i="6" a="1"/>
  <c r="A1370" i="6" s="1"/>
  <c r="A1371" i="6" a="1"/>
  <c r="A1371" i="6" s="1"/>
  <c r="A1372" i="6" a="1"/>
  <c r="A1372" i="6" s="1"/>
  <c r="A1373" i="6" a="1"/>
  <c r="A1373" i="6"/>
  <c r="A1374" i="6" a="1"/>
  <c r="A1374" i="6" s="1"/>
  <c r="A1375" i="6" a="1"/>
  <c r="A1375" i="6" s="1"/>
  <c r="A1376" i="6" a="1"/>
  <c r="A1376" i="6" s="1"/>
  <c r="A1377" i="6" a="1"/>
  <c r="A1377" i="6" s="1"/>
  <c r="A1378" i="6" a="1"/>
  <c r="A1378" i="6" s="1"/>
  <c r="A1379" i="6" a="1"/>
  <c r="A1379" i="6" s="1"/>
  <c r="A1380" i="6" a="1"/>
  <c r="A1380" i="6" s="1"/>
  <c r="A1381" i="6" a="1"/>
  <c r="A1381" i="6" s="1"/>
  <c r="A1382" i="6" a="1"/>
  <c r="A1382" i="6" s="1"/>
  <c r="A1383" i="6" a="1"/>
  <c r="A1383" i="6" s="1"/>
  <c r="A1384" i="6" a="1"/>
  <c r="A1384" i="6" s="1"/>
  <c r="A1385" i="6" a="1"/>
  <c r="A1385" i="6" s="1"/>
  <c r="A1386" i="6" a="1"/>
  <c r="A1386" i="6" s="1"/>
  <c r="A1387" i="6" a="1"/>
  <c r="A1387" i="6" s="1"/>
  <c r="A1388" i="6" a="1"/>
  <c r="A1388" i="6" s="1"/>
  <c r="A1389" i="6" a="1"/>
  <c r="A1389" i="6" s="1"/>
  <c r="A1390" i="6" a="1"/>
  <c r="A1390" i="6" s="1"/>
  <c r="A1391" i="6" a="1"/>
  <c r="A1391" i="6"/>
  <c r="A1392" i="6" a="1"/>
  <c r="A1392" i="6" s="1"/>
  <c r="A1393" i="6" a="1"/>
  <c r="A1393" i="6" s="1"/>
  <c r="A1394" i="6" a="1"/>
  <c r="A1394" i="6" s="1"/>
  <c r="A1395" i="6" a="1"/>
  <c r="A1395" i="6" s="1"/>
  <c r="A1396" i="6" a="1"/>
  <c r="A1396" i="6" s="1"/>
  <c r="A1397" i="6" a="1"/>
  <c r="A1397" i="6"/>
  <c r="A1398" i="6" a="1"/>
  <c r="A1398" i="6" s="1"/>
  <c r="A1399" i="6" a="1"/>
  <c r="A1399" i="6" s="1"/>
  <c r="A1400" i="6" a="1"/>
  <c r="A1400" i="6" s="1"/>
  <c r="A1401" i="6" a="1"/>
  <c r="A1401" i="6" s="1"/>
  <c r="A1402" i="6" a="1"/>
  <c r="A1402" i="6" s="1"/>
  <c r="A1403" i="6" a="1"/>
  <c r="A1403" i="6" s="1"/>
  <c r="A1404" i="6" a="1"/>
  <c r="A1404" i="6" s="1"/>
  <c r="A1405" i="6" a="1"/>
  <c r="A1405" i="6" s="1"/>
  <c r="A1406" i="6" a="1"/>
  <c r="A1406" i="6" s="1"/>
  <c r="A1407" i="6" a="1"/>
  <c r="A1407" i="6" s="1"/>
  <c r="A1408" i="6" a="1"/>
  <c r="A1408" i="6" s="1"/>
  <c r="A1409" i="6" a="1"/>
  <c r="A1409" i="6" s="1"/>
  <c r="A1410" i="6" a="1"/>
  <c r="A1410" i="6" s="1"/>
  <c r="A1411" i="6" a="1"/>
  <c r="A1411" i="6" s="1"/>
  <c r="A1412" i="6" a="1"/>
  <c r="A1412" i="6" s="1"/>
  <c r="A1413" i="6" a="1"/>
  <c r="A1413" i="6" s="1"/>
  <c r="A1414" i="6" a="1"/>
  <c r="A1414" i="6" s="1"/>
  <c r="A1415" i="6" a="1"/>
  <c r="A1415" i="6"/>
  <c r="A1416" i="6" a="1"/>
  <c r="A1416" i="6" s="1"/>
  <c r="A1417" i="6" a="1"/>
  <c r="A1417" i="6" s="1"/>
  <c r="A1418" i="6" a="1"/>
  <c r="A1418" i="6" s="1"/>
  <c r="A1419" i="6" a="1"/>
  <c r="A1419" i="6" s="1"/>
  <c r="A1420" i="6" a="1"/>
  <c r="A1420" i="6" s="1"/>
  <c r="A1421" i="6" a="1"/>
  <c r="A1421" i="6" s="1"/>
  <c r="A1422" i="6" a="1"/>
  <c r="A1422" i="6" s="1"/>
  <c r="A1423" i="6" a="1"/>
  <c r="A1423" i="6" s="1"/>
  <c r="A1424" i="6" a="1"/>
  <c r="A1424" i="6" s="1"/>
  <c r="A1425" i="6" a="1"/>
  <c r="A1425" i="6" s="1"/>
  <c r="A1426" i="6" a="1"/>
  <c r="A1426" i="6" s="1"/>
  <c r="A1427" i="6" a="1"/>
  <c r="A1427" i="6" s="1"/>
  <c r="A1428" i="6" a="1"/>
  <c r="A1428" i="6" s="1"/>
  <c r="A1429" i="6" a="1"/>
  <c r="A1429" i="6" s="1"/>
  <c r="A1430" i="6" a="1"/>
  <c r="A1430" i="6" s="1"/>
  <c r="A1431" i="6" a="1"/>
  <c r="A1431" i="6" s="1"/>
  <c r="A1432" i="6" a="1"/>
  <c r="A1432" i="6" s="1"/>
  <c r="A1433" i="6" a="1"/>
  <c r="A1433" i="6" s="1"/>
  <c r="A1434" i="6" a="1"/>
  <c r="A1434" i="6" s="1"/>
  <c r="A1435" i="6" a="1"/>
  <c r="A1435" i="6" s="1"/>
  <c r="A1436" i="6" a="1"/>
  <c r="A1436" i="6" s="1"/>
  <c r="A1437" i="6" a="1"/>
  <c r="A1437" i="6" s="1"/>
  <c r="A1438" i="6" a="1"/>
  <c r="A1438" i="6" s="1"/>
  <c r="A1439" i="6" a="1"/>
  <c r="A1439" i="6"/>
  <c r="A1440" i="6" a="1"/>
  <c r="A1440" i="6" s="1"/>
  <c r="A1441" i="6" a="1"/>
  <c r="A1441" i="6" s="1"/>
  <c r="A1442" i="6" a="1"/>
  <c r="A1442" i="6" s="1"/>
  <c r="A1443" i="6" a="1"/>
  <c r="A1443" i="6" s="1"/>
  <c r="A1444" i="6" a="1"/>
  <c r="A1444" i="6" s="1"/>
  <c r="A1445" i="6" a="1"/>
  <c r="A1445" i="6"/>
  <c r="A1446" i="6" a="1"/>
  <c r="A1446" i="6" s="1"/>
  <c r="A1447" i="6" a="1"/>
  <c r="A1447" i="6" s="1"/>
  <c r="A1448" i="6" a="1"/>
  <c r="A1448" i="6" s="1"/>
  <c r="A1449" i="6" a="1"/>
  <c r="A1449" i="6" s="1"/>
  <c r="A1450" i="6" a="1"/>
  <c r="A1450" i="6" s="1"/>
  <c r="A1451" i="6" a="1"/>
  <c r="A1451" i="6"/>
  <c r="A1452" i="6" a="1"/>
  <c r="A1452" i="6" s="1"/>
  <c r="A1453" i="6" a="1"/>
  <c r="A1453" i="6" s="1"/>
  <c r="A1454" i="6" a="1"/>
  <c r="A1454" i="6" s="1"/>
  <c r="A1455" i="6" a="1"/>
  <c r="A1455" i="6" s="1"/>
  <c r="A1456" i="6" a="1"/>
  <c r="A1456" i="6" s="1"/>
  <c r="A1457" i="6" a="1"/>
  <c r="A1457" i="6" s="1"/>
  <c r="A1458" i="6" a="1"/>
  <c r="A1458" i="6" s="1"/>
  <c r="A1459" i="6" a="1"/>
  <c r="A1459" i="6" s="1"/>
  <c r="A1460" i="6" a="1"/>
  <c r="A1460" i="6" s="1"/>
  <c r="A1461" i="6" a="1"/>
  <c r="A1461" i="6" s="1"/>
  <c r="A1462" i="6" a="1"/>
  <c r="A1462" i="6" s="1"/>
  <c r="A1463" i="6" a="1"/>
  <c r="A1463" i="6" s="1"/>
  <c r="A1464" i="6" a="1"/>
  <c r="A1464" i="6" s="1"/>
  <c r="A1465" i="6" a="1"/>
  <c r="A1465" i="6" s="1"/>
  <c r="A1466" i="6" a="1"/>
  <c r="A1466" i="6" s="1"/>
  <c r="A1467" i="6" a="1"/>
  <c r="A1467" i="6" s="1"/>
  <c r="A1468" i="6" a="1"/>
  <c r="A1468" i="6" s="1"/>
  <c r="A1469" i="6" a="1"/>
  <c r="A1469" i="6" s="1"/>
  <c r="A1470" i="6" a="1"/>
  <c r="A1470" i="6" s="1"/>
  <c r="A1471" i="6" a="1"/>
  <c r="A1471" i="6" s="1"/>
  <c r="A1472" i="6" a="1"/>
  <c r="A1472" i="6" s="1"/>
  <c r="A1473" i="6" a="1"/>
  <c r="A1473" i="6" s="1"/>
  <c r="A1474" i="6" a="1"/>
  <c r="A1474" i="6" s="1"/>
  <c r="A1475" i="6" a="1"/>
  <c r="A1475" i="6"/>
  <c r="A1476" i="6" a="1"/>
  <c r="A1476" i="6" s="1"/>
  <c r="A1477" i="6" a="1"/>
  <c r="A1477" i="6" s="1"/>
  <c r="A1478" i="6" a="1"/>
  <c r="A1478" i="6" s="1"/>
  <c r="A1479" i="6" a="1"/>
  <c r="A1479" i="6" s="1"/>
  <c r="A1480" i="6" a="1"/>
  <c r="A1480" i="6" s="1"/>
  <c r="A1481" i="6" a="1"/>
  <c r="A1481" i="6" s="1"/>
  <c r="A1482" i="6" a="1"/>
  <c r="A1482" i="6" s="1"/>
  <c r="A1483" i="6" a="1"/>
  <c r="A1483" i="6" s="1"/>
  <c r="A1484" i="6" a="1"/>
  <c r="A1484" i="6" s="1"/>
  <c r="A1485" i="6" a="1"/>
  <c r="A1485" i="6" s="1"/>
  <c r="A1486" i="6" a="1"/>
  <c r="A1486" i="6" s="1"/>
  <c r="A1487" i="6" a="1"/>
  <c r="A1487" i="6" s="1"/>
  <c r="A1488" i="6" a="1"/>
  <c r="A1488" i="6" s="1"/>
  <c r="A1489" i="6" a="1"/>
  <c r="A1489" i="6" s="1"/>
  <c r="A1490" i="6" a="1"/>
  <c r="A1490" i="6" s="1"/>
  <c r="A1491" i="6" a="1"/>
  <c r="A1491" i="6" s="1"/>
  <c r="A1492" i="6" a="1"/>
  <c r="A1492" i="6" s="1"/>
  <c r="A1493" i="6" a="1"/>
  <c r="A1493" i="6"/>
  <c r="A1494" i="6" a="1"/>
  <c r="A1494" i="6" s="1"/>
  <c r="A1495" i="6" a="1"/>
  <c r="A1495" i="6" s="1"/>
  <c r="A1496" i="6" a="1"/>
  <c r="A1496" i="6" s="1"/>
  <c r="A1497" i="6" a="1"/>
  <c r="A1497" i="6" s="1"/>
  <c r="A1498" i="6" a="1"/>
  <c r="A1498" i="6" s="1"/>
  <c r="A1499" i="6" a="1"/>
  <c r="A1499" i="6" s="1"/>
  <c r="A1500" i="6" a="1"/>
  <c r="A1500" i="6" s="1"/>
  <c r="A1501" i="6" a="1"/>
  <c r="A1501" i="6" s="1"/>
  <c r="A1502" i="6" a="1"/>
  <c r="A1502" i="6" s="1"/>
  <c r="A1503" i="6" a="1"/>
  <c r="A1503" i="6" s="1"/>
  <c r="A1504" i="6" a="1"/>
  <c r="A1504" i="6" s="1"/>
  <c r="A1505" i="6" a="1"/>
  <c r="A1505" i="6" s="1"/>
  <c r="A1506" i="6" a="1"/>
  <c r="A1506" i="6" s="1"/>
  <c r="A1507" i="6" a="1"/>
  <c r="A1507" i="6" s="1"/>
  <c r="A1508" i="6" a="1"/>
  <c r="A1508" i="6" s="1"/>
  <c r="A1509" i="6" a="1"/>
  <c r="A1509" i="6" s="1"/>
  <c r="A1510" i="6" a="1"/>
  <c r="A1510" i="6" s="1"/>
  <c r="A1511" i="6" a="1"/>
  <c r="A1511" i="6"/>
  <c r="A1512" i="6" a="1"/>
  <c r="A1512" i="6" s="1"/>
  <c r="A1513" i="6" a="1"/>
  <c r="A1513" i="6" s="1"/>
  <c r="A1514" i="6" a="1"/>
  <c r="A1514" i="6" s="1"/>
  <c r="A1515" i="6" a="1"/>
  <c r="A1515" i="6" s="1"/>
  <c r="A1516" i="6" a="1"/>
  <c r="A1516" i="6" s="1"/>
  <c r="A1517" i="6" a="1"/>
  <c r="A1517" i="6" s="1"/>
  <c r="A1518" i="6" a="1"/>
  <c r="A1518" i="6" s="1"/>
  <c r="A1519" i="6" a="1"/>
  <c r="A1519" i="6" s="1"/>
  <c r="A1520" i="6" a="1"/>
  <c r="A1520" i="6" s="1"/>
  <c r="A1521" i="6" a="1"/>
  <c r="A1521" i="6" s="1"/>
  <c r="A1522" i="6" a="1"/>
  <c r="A1522" i="6" s="1"/>
  <c r="A1523" i="6" a="1"/>
  <c r="A1523" i="6" s="1"/>
  <c r="A1524" i="6" a="1"/>
  <c r="A1524" i="6" s="1"/>
  <c r="A1525" i="6" a="1"/>
  <c r="A1525" i="6" s="1"/>
  <c r="A1526" i="6" a="1"/>
  <c r="A1526" i="6" s="1"/>
  <c r="A1527" i="6" a="1"/>
  <c r="A1527" i="6" s="1"/>
  <c r="A1528" i="6" a="1"/>
  <c r="A1528" i="6" s="1"/>
  <c r="A1529" i="6" a="1"/>
  <c r="A1529" i="6" s="1"/>
  <c r="A1530" i="6" a="1"/>
  <c r="A1530" i="6" s="1"/>
  <c r="A1531" i="6" a="1"/>
  <c r="A1531" i="6" s="1"/>
  <c r="A1532" i="6" a="1"/>
  <c r="A1532" i="6" s="1"/>
  <c r="A1533" i="6" a="1"/>
  <c r="A1533" i="6" s="1"/>
  <c r="A1534" i="6" a="1"/>
  <c r="A1534" i="6" s="1"/>
  <c r="A1535" i="6" a="1"/>
  <c r="A1535" i="6"/>
  <c r="A1536" i="6" a="1"/>
  <c r="A1536" i="6" s="1"/>
  <c r="A1537" i="6" a="1"/>
  <c r="A1537" i="6" s="1"/>
  <c r="A1538" i="6" a="1"/>
  <c r="A1538" i="6" s="1"/>
  <c r="A1539" i="6" a="1"/>
  <c r="A1539" i="6" s="1"/>
  <c r="A1540" i="6" a="1"/>
  <c r="A1540" i="6" s="1"/>
  <c r="A1541" i="6" a="1"/>
  <c r="A1541" i="6"/>
  <c r="A1542" i="6" a="1"/>
  <c r="A1542" i="6" s="1"/>
  <c r="A1543" i="6" a="1"/>
  <c r="A1543" i="6" s="1"/>
  <c r="A1544" i="6" a="1"/>
  <c r="A1544" i="6" s="1"/>
  <c r="A1545" i="6" a="1"/>
  <c r="A1545" i="6" s="1"/>
  <c r="A1546" i="6" a="1"/>
  <c r="A1546" i="6" s="1"/>
  <c r="A1547" i="6" a="1"/>
  <c r="A1547" i="6"/>
  <c r="A1548" i="6" a="1"/>
  <c r="A1548" i="6" s="1"/>
  <c r="A1549" i="6" a="1"/>
  <c r="A1549" i="6" s="1"/>
  <c r="A1550" i="6" a="1"/>
  <c r="A1550" i="6" s="1"/>
  <c r="A1551" i="6" a="1"/>
  <c r="A1551" i="6" s="1"/>
  <c r="A1552" i="6" a="1"/>
  <c r="A1552" i="6" s="1"/>
  <c r="A1553" i="6" a="1"/>
  <c r="A1553" i="6" s="1"/>
  <c r="A1554" i="6" a="1"/>
  <c r="A1554" i="6" s="1"/>
  <c r="A1555" i="6" a="1"/>
  <c r="A1555" i="6" s="1"/>
  <c r="A1556" i="6" a="1"/>
  <c r="A1556" i="6" s="1"/>
  <c r="A1557" i="6" a="1"/>
  <c r="A1557" i="6" s="1"/>
  <c r="A1558" i="6" a="1"/>
  <c r="A1558" i="6" s="1"/>
  <c r="A1559" i="6" a="1"/>
  <c r="A1559" i="6" s="1"/>
  <c r="A1560" i="6" a="1"/>
  <c r="A1560" i="6" s="1"/>
  <c r="A1561" i="6" a="1"/>
  <c r="A1561" i="6" s="1"/>
  <c r="A1562" i="6" a="1"/>
  <c r="A1562" i="6" s="1"/>
  <c r="A1563" i="6" a="1"/>
  <c r="A1563" i="6" s="1"/>
  <c r="A1564" i="6" a="1"/>
  <c r="A1564" i="6" s="1"/>
  <c r="A1565" i="6" a="1"/>
  <c r="A1565" i="6" s="1"/>
  <c r="A1566" i="6" a="1"/>
  <c r="A1566" i="6" s="1"/>
  <c r="A1567" i="6" a="1"/>
  <c r="A1567" i="6" s="1"/>
  <c r="A1568" i="6" a="1"/>
  <c r="A1568" i="6" s="1"/>
  <c r="A1569" i="6" a="1"/>
  <c r="A1569" i="6" s="1"/>
  <c r="A1570" i="6" a="1"/>
  <c r="A1570" i="6" s="1"/>
  <c r="A1571" i="6" a="1"/>
  <c r="A1571" i="6"/>
  <c r="A1572" i="6" a="1"/>
  <c r="A1572" i="6" s="1"/>
  <c r="A1573" i="6" a="1"/>
  <c r="A1573" i="6" s="1"/>
  <c r="A1574" i="6" a="1"/>
  <c r="A1574" i="6" s="1"/>
  <c r="A1575" i="6" a="1"/>
  <c r="A1575" i="6" s="1"/>
  <c r="A1576" i="6" a="1"/>
  <c r="A1576" i="6" s="1"/>
  <c r="A1577" i="6" a="1"/>
  <c r="A1577" i="6" s="1"/>
  <c r="A1578" i="6" a="1"/>
  <c r="A1578" i="6" s="1"/>
  <c r="A1579" i="6" a="1"/>
  <c r="A1579" i="6" s="1"/>
  <c r="A1580" i="6" a="1"/>
  <c r="A1580" i="6" s="1"/>
  <c r="A1581" i="6" a="1"/>
  <c r="A1581" i="6" s="1"/>
  <c r="A1582" i="6" a="1"/>
  <c r="A1582" i="6" s="1"/>
  <c r="A1583" i="6" a="1"/>
  <c r="A1583" i="6" s="1"/>
  <c r="A1584" i="6" a="1"/>
  <c r="A1584" i="6" s="1"/>
  <c r="A1585" i="6" a="1"/>
  <c r="A1585" i="6" s="1"/>
  <c r="A1586" i="6" a="1"/>
  <c r="A1586" i="6" s="1"/>
  <c r="A1587" i="6" a="1"/>
  <c r="A1587" i="6" s="1"/>
  <c r="A1588" i="6" a="1"/>
  <c r="A1588" i="6" s="1"/>
  <c r="A1589" i="6" a="1"/>
  <c r="A1589" i="6"/>
  <c r="A1590" i="6" a="1"/>
  <c r="A1590" i="6" s="1"/>
  <c r="A1591" i="6" a="1"/>
  <c r="A1591" i="6" s="1"/>
  <c r="A1592" i="6" a="1"/>
  <c r="A1592" i="6" s="1"/>
  <c r="A1593" i="6" a="1"/>
  <c r="A1593" i="6" s="1"/>
  <c r="A1594" i="6" a="1"/>
  <c r="A1594" i="6" s="1"/>
  <c r="A1595" i="6" a="1"/>
  <c r="A1595" i="6" s="1"/>
  <c r="A1596" i="6" a="1"/>
  <c r="A1596" i="6" s="1"/>
  <c r="A1597" i="6" a="1"/>
  <c r="A1597" i="6" s="1"/>
  <c r="A1598" i="6" a="1"/>
  <c r="A1598" i="6"/>
  <c r="A1599" i="6" a="1"/>
  <c r="A1599" i="6" s="1"/>
  <c r="A1600" i="6" a="1"/>
  <c r="A1600" i="6" s="1"/>
  <c r="A1601" i="6" a="1"/>
  <c r="A1601" i="6"/>
  <c r="A1602" i="6" a="1"/>
  <c r="A1602" i="6" s="1"/>
  <c r="A1603" i="6" a="1"/>
  <c r="A1603" i="6" s="1"/>
  <c r="A1604" i="6" a="1"/>
  <c r="A1604" i="6" s="1"/>
  <c r="A1605" i="6" a="1"/>
  <c r="A1605" i="6" s="1"/>
  <c r="A1606" i="6" a="1"/>
  <c r="A1606" i="6"/>
  <c r="A1607" i="6" a="1"/>
  <c r="A1607" i="6" s="1"/>
  <c r="A1608" i="6" a="1"/>
  <c r="A1608" i="6" s="1"/>
  <c r="A1609" i="6" a="1"/>
  <c r="A1609" i="6" s="1"/>
  <c r="A1610" i="6" a="1"/>
  <c r="A1610" i="6"/>
  <c r="A1611" i="6" a="1"/>
  <c r="A1611" i="6"/>
  <c r="A1612" i="6" a="1"/>
  <c r="A1612" i="6" s="1"/>
  <c r="A1613" i="6" a="1"/>
  <c r="A1613" i="6" s="1"/>
  <c r="A1614" i="6" a="1"/>
  <c r="A1614" i="6" s="1"/>
  <c r="A1615" i="6" a="1"/>
  <c r="A1615" i="6" s="1"/>
  <c r="A1616" i="6" a="1"/>
  <c r="A1616" i="6" s="1"/>
  <c r="A1617" i="6" a="1"/>
  <c r="A1617" i="6" s="1"/>
  <c r="A1618" i="6" a="1"/>
  <c r="A1618" i="6" s="1"/>
  <c r="A1619" i="6" a="1"/>
  <c r="A1619" i="6" s="1"/>
  <c r="A1620" i="6" a="1"/>
  <c r="A1620" i="6" s="1"/>
  <c r="A1621" i="6" a="1"/>
  <c r="A1621" i="6"/>
  <c r="A1622" i="6" a="1"/>
  <c r="A1622" i="6" s="1"/>
  <c r="A1623" i="6" a="1"/>
  <c r="A1623" i="6" s="1"/>
  <c r="A1624" i="6" a="1"/>
  <c r="A1624" i="6"/>
  <c r="A1625" i="6" a="1"/>
  <c r="A1625" i="6" s="1"/>
  <c r="A1626" i="6" a="1"/>
  <c r="A1626" i="6" s="1"/>
  <c r="A1627" i="6" a="1"/>
  <c r="A1627" i="6" s="1"/>
  <c r="A1628" i="6" a="1"/>
  <c r="A1628" i="6"/>
  <c r="A1629" i="6" a="1"/>
  <c r="A1629" i="6" s="1"/>
  <c r="A1630" i="6" a="1"/>
  <c r="A1630" i="6" s="1"/>
  <c r="A1631" i="6" a="1"/>
  <c r="A1631" i="6" s="1"/>
  <c r="A1632" i="6" a="1"/>
  <c r="A1632" i="6" s="1"/>
  <c r="A1633" i="6" a="1"/>
  <c r="A1633" i="6" s="1"/>
  <c r="A1634" i="6" a="1"/>
  <c r="A1634" i="6" s="1"/>
  <c r="A1635" i="6" a="1"/>
  <c r="A1635" i="6" s="1"/>
  <c r="A1636" i="6" a="1"/>
  <c r="A1636" i="6" s="1"/>
  <c r="A1637" i="6" a="1"/>
  <c r="A1637" i="6" s="1"/>
  <c r="A1638" i="6" a="1"/>
  <c r="A1638" i="6" s="1"/>
  <c r="A1639" i="6" a="1"/>
  <c r="A1639" i="6" s="1"/>
  <c r="A1640" i="6" a="1"/>
  <c r="A1640" i="6" s="1"/>
  <c r="A1641" i="6" a="1"/>
  <c r="A1641" i="6"/>
  <c r="A1642" i="6" a="1"/>
  <c r="A1642" i="6" s="1"/>
  <c r="A1643" i="6" a="1"/>
  <c r="A1643" i="6" s="1"/>
  <c r="A1644" i="6" a="1"/>
  <c r="A1644" i="6" s="1"/>
  <c r="A1645" i="6" a="1"/>
  <c r="A1645" i="6" s="1"/>
  <c r="A1646" i="6" a="1"/>
  <c r="A1646" i="6" s="1"/>
  <c r="A1647" i="6" a="1"/>
  <c r="A1647" i="6"/>
  <c r="A1648" i="6" a="1"/>
  <c r="A1648" i="6" s="1"/>
  <c r="A1649" i="6" a="1"/>
  <c r="A1649" i="6" s="1"/>
  <c r="A1650" i="6" a="1"/>
  <c r="A1650" i="6" s="1"/>
  <c r="A1651" i="6" a="1"/>
  <c r="A1651" i="6" s="1"/>
  <c r="A1652" i="6" a="1"/>
  <c r="A1652" i="6"/>
  <c r="A1653" i="6" a="1"/>
  <c r="A1653" i="6" s="1"/>
  <c r="A1654" i="6" a="1"/>
  <c r="A1654" i="6" s="1"/>
  <c r="A1655" i="6" a="1"/>
  <c r="A1655" i="6" s="1"/>
  <c r="A1656" i="6" a="1"/>
  <c r="A1656" i="6" s="1"/>
  <c r="A1657" i="6" a="1"/>
  <c r="A1657" i="6" s="1"/>
  <c r="A1658" i="6" a="1"/>
  <c r="A1658" i="6" s="1"/>
  <c r="A1659" i="6" a="1"/>
  <c r="A1659" i="6" s="1"/>
  <c r="A1660" i="6" a="1"/>
  <c r="A1660" i="6" s="1"/>
  <c r="A1661" i="6" a="1"/>
  <c r="A1661" i="6" s="1"/>
  <c r="A1662" i="6" a="1"/>
  <c r="A1662" i="6" s="1"/>
  <c r="A1663" i="6" a="1"/>
  <c r="A1663" i="6" s="1"/>
  <c r="A1664" i="6" a="1"/>
  <c r="A1664" i="6"/>
  <c r="A1665" i="6" a="1"/>
  <c r="A1665" i="6" s="1"/>
  <c r="A1666" i="6" a="1"/>
  <c r="A1666" i="6" s="1"/>
  <c r="A1667" i="6" a="1"/>
  <c r="A1667" i="6"/>
  <c r="A1668" i="6" a="1"/>
  <c r="A1668" i="6" s="1"/>
  <c r="A1669" i="6" a="1"/>
  <c r="A1669" i="6"/>
  <c r="A1670" i="6" a="1"/>
  <c r="A1670" i="6"/>
  <c r="A1671" i="6" a="1"/>
  <c r="A1671" i="6" s="1"/>
  <c r="A1672" i="6" a="1"/>
  <c r="A1672" i="6" s="1"/>
  <c r="A1673" i="6" a="1"/>
  <c r="A1673" i="6" s="1"/>
  <c r="A1674" i="6" a="1"/>
  <c r="A1674" i="6" s="1"/>
  <c r="A1675" i="6" a="1"/>
  <c r="A1675" i="6" s="1"/>
  <c r="A1676" i="6" a="1"/>
  <c r="A1676" i="6" s="1"/>
  <c r="A1677" i="6" a="1"/>
  <c r="A1677" i="6" s="1"/>
  <c r="A1678" i="6" a="1"/>
  <c r="A1678" i="6" s="1"/>
  <c r="A1679" i="6" a="1"/>
  <c r="A1679" i="6" s="1"/>
  <c r="A1680" i="6" a="1"/>
  <c r="A1680" i="6" s="1"/>
  <c r="A1681" i="6" a="1"/>
  <c r="A1681" i="6" s="1"/>
  <c r="A1682" i="6" a="1"/>
  <c r="A1682" i="6" s="1"/>
  <c r="A1683" i="6" a="1"/>
  <c r="A1683" i="6"/>
  <c r="A1684" i="6" a="1"/>
  <c r="A1684" i="6" s="1"/>
  <c r="A1685" i="6" a="1"/>
  <c r="A1685" i="6" s="1"/>
  <c r="A1686" i="6" a="1"/>
  <c r="A1686" i="6" s="1"/>
  <c r="A1687" i="6" a="1"/>
  <c r="A1687" i="6" s="1"/>
  <c r="A1688" i="6" a="1"/>
  <c r="A1688" i="6" s="1"/>
  <c r="A1689" i="6" a="1"/>
  <c r="A1689" i="6" s="1"/>
  <c r="A1690" i="6" a="1"/>
  <c r="A1690" i="6" s="1"/>
  <c r="A1691" i="6" a="1"/>
  <c r="A1691" i="6"/>
  <c r="A1692" i="6" a="1"/>
  <c r="A1692" i="6" s="1"/>
  <c r="A1693" i="6" a="1"/>
  <c r="A1693" i="6" s="1"/>
  <c r="A1694" i="6" a="1"/>
  <c r="A1694" i="6" s="1"/>
  <c r="A1695" i="6" a="1"/>
  <c r="A1695" i="6" s="1"/>
  <c r="A1696" i="6" a="1"/>
  <c r="A1696" i="6" s="1"/>
  <c r="A1697" i="6" a="1"/>
  <c r="A1697" i="6" s="1"/>
  <c r="A1698" i="6" a="1"/>
  <c r="A1698" i="6" s="1"/>
  <c r="A1699" i="6" a="1"/>
  <c r="A1699" i="6" s="1"/>
  <c r="A1700" i="6" a="1"/>
  <c r="A1700" i="6"/>
  <c r="A1701" i="6" a="1"/>
  <c r="A1701" i="6" s="1"/>
  <c r="A1702" i="6" a="1"/>
  <c r="A1702" i="6" s="1"/>
  <c r="A1703" i="6" a="1"/>
  <c r="A1703" i="6"/>
  <c r="A1704" i="6" a="1"/>
  <c r="A1704" i="6" s="1"/>
  <c r="A1705" i="6" a="1"/>
  <c r="A1705" i="6" s="1"/>
  <c r="A1706" i="6" a="1"/>
  <c r="A1706" i="6"/>
  <c r="A1707" i="6" a="1"/>
  <c r="A1707" i="6" s="1"/>
  <c r="A1708" i="6" a="1"/>
  <c r="A1708" i="6"/>
  <c r="A1709" i="6" a="1"/>
  <c r="A1709" i="6"/>
  <c r="A1710" i="6" a="1"/>
  <c r="A1710" i="6" s="1"/>
  <c r="A1711" i="6" a="1"/>
  <c r="A1711" i="6"/>
  <c r="A1712" i="6" a="1"/>
  <c r="A1712" i="6" s="1"/>
  <c r="A1713" i="6" a="1"/>
  <c r="A1713" i="6" s="1"/>
  <c r="A1714" i="6" a="1"/>
  <c r="A1714" i="6" s="1"/>
  <c r="A1715" i="6" a="1"/>
  <c r="A1715" i="6" s="1"/>
  <c r="A1716" i="6" a="1"/>
  <c r="A1716" i="6" s="1"/>
  <c r="A1717" i="6" a="1"/>
  <c r="A1717" i="6" s="1"/>
  <c r="A1718" i="6" a="1"/>
  <c r="A1718" i="6" s="1"/>
  <c r="A1719" i="6" a="1"/>
  <c r="A1719" i="6" s="1"/>
  <c r="A1720" i="6" a="1"/>
  <c r="A1720" i="6" s="1"/>
  <c r="A1721" i="6" a="1"/>
  <c r="A1721" i="6" s="1"/>
  <c r="A1722" i="6" a="1"/>
  <c r="A1722" i="6" s="1"/>
  <c r="A1723" i="6" a="1"/>
  <c r="A1723" i="6"/>
  <c r="A1724" i="6" a="1"/>
  <c r="A1724" i="6" s="1"/>
  <c r="A1725" i="6" a="1"/>
  <c r="A1725" i="6" s="1"/>
  <c r="A1726" i="6" a="1"/>
  <c r="A1726" i="6"/>
  <c r="A1727" i="6" a="1"/>
  <c r="A1727" i="6" s="1"/>
  <c r="A1728" i="6" a="1"/>
  <c r="A1728" i="6" s="1"/>
  <c r="A1729" i="6" a="1"/>
  <c r="A1729" i="6" s="1"/>
  <c r="A1730" i="6" a="1"/>
  <c r="A1730" i="6" s="1"/>
  <c r="A1731" i="6" a="1"/>
  <c r="A1731" i="6" s="1"/>
  <c r="A1732" i="6" a="1"/>
  <c r="A1732" i="6" s="1"/>
  <c r="A1733" i="6" a="1"/>
  <c r="A1733" i="6" s="1"/>
  <c r="A1734" i="6" a="1"/>
  <c r="A1734" i="6" s="1"/>
  <c r="A1735" i="6" a="1"/>
  <c r="A1735" i="6" s="1"/>
  <c r="A1736" i="6" a="1"/>
  <c r="A1736" i="6" s="1"/>
  <c r="A1737" i="6" a="1"/>
  <c r="A1737" i="6"/>
  <c r="A1738" i="6" a="1"/>
  <c r="A1738" i="6" s="1"/>
  <c r="A1739" i="6" a="1"/>
  <c r="A1739" i="6" s="1"/>
  <c r="A1740" i="6" a="1"/>
  <c r="A1740" i="6" s="1"/>
  <c r="A1741" i="6" a="1"/>
  <c r="A1741" i="6" s="1"/>
  <c r="A1742" i="6" a="1"/>
  <c r="A1742" i="6"/>
  <c r="A1743" i="6" a="1"/>
  <c r="A1743" i="6" s="1"/>
  <c r="A1744" i="6" a="1"/>
  <c r="A1744" i="6" s="1"/>
  <c r="A1745" i="6" a="1"/>
  <c r="A1745" i="6"/>
  <c r="A1746" i="6" a="1"/>
  <c r="A1746" i="6" s="1"/>
  <c r="A1747" i="6" a="1"/>
  <c r="A1747" i="6" s="1"/>
  <c r="A1748" i="6" a="1"/>
  <c r="A1748" i="6" s="1"/>
  <c r="A1749" i="6" a="1"/>
  <c r="A1749" i="6" s="1"/>
  <c r="A1750" i="6" a="1"/>
  <c r="A1750" i="6"/>
  <c r="A1751" i="6" a="1"/>
  <c r="A1751" i="6" s="1"/>
  <c r="A1752" i="6" a="1"/>
  <c r="A1752" i="6" s="1"/>
  <c r="A1753" i="6" a="1"/>
  <c r="A1753" i="6" s="1"/>
  <c r="A1754" i="6" a="1"/>
  <c r="A1754" i="6"/>
  <c r="A1755" i="6" a="1"/>
  <c r="A1755" i="6"/>
  <c r="A1756" i="6" a="1"/>
  <c r="A1756" i="6" s="1"/>
  <c r="A1757" i="6" a="1"/>
  <c r="A1757" i="6" s="1"/>
  <c r="A1758" i="6" a="1"/>
  <c r="A1758" i="6" s="1"/>
  <c r="A1759" i="6" a="1"/>
  <c r="A1759" i="6" s="1"/>
  <c r="A1760" i="6" a="1"/>
  <c r="A1760" i="6" s="1"/>
  <c r="A1761" i="6" a="1"/>
  <c r="A1761" i="6" s="1"/>
  <c r="A1762" i="6" a="1"/>
  <c r="A1762" i="6" s="1"/>
  <c r="A1763" i="6" a="1"/>
  <c r="A1763" i="6" s="1"/>
  <c r="A1764" i="6" a="1"/>
  <c r="A1764" i="6" s="1"/>
  <c r="A1765" i="6" a="1"/>
  <c r="A1765" i="6"/>
  <c r="A1766" i="6" a="1"/>
  <c r="A1766" i="6" s="1"/>
  <c r="A1767" i="6" a="1"/>
  <c r="A1767" i="6" s="1"/>
  <c r="A1768" i="6" a="1"/>
  <c r="A1768" i="6"/>
  <c r="A1769" i="6" a="1"/>
  <c r="A1769" i="6" s="1"/>
  <c r="A1770" i="6" a="1"/>
  <c r="A1770" i="6" s="1"/>
  <c r="A1771" i="6" a="1"/>
  <c r="A1771" i="6" s="1"/>
  <c r="A1772" i="6" a="1"/>
  <c r="A1772" i="6"/>
  <c r="A1773" i="6" a="1"/>
  <c r="A1773" i="6" s="1"/>
  <c r="A1774" i="6" a="1"/>
  <c r="A1774" i="6" s="1"/>
  <c r="A1775" i="6" a="1"/>
  <c r="A1775" i="6" s="1"/>
  <c r="A1776" i="6" a="1"/>
  <c r="A1776" i="6" s="1"/>
  <c r="A1777" i="6" a="1"/>
  <c r="A1777" i="6" s="1"/>
  <c r="A1778" i="6" a="1"/>
  <c r="A1778" i="6" s="1"/>
  <c r="A1779" i="6" a="1"/>
  <c r="A1779" i="6" s="1"/>
  <c r="A1780" i="6" a="1"/>
  <c r="A1780" i="6" s="1"/>
  <c r="A1781" i="6" a="1"/>
  <c r="A1781" i="6" s="1"/>
  <c r="A1782" i="6" a="1"/>
  <c r="A1782" i="6" s="1"/>
  <c r="A1783" i="6" a="1"/>
  <c r="A1783" i="6" s="1"/>
  <c r="A1784" i="6" a="1"/>
  <c r="A1784" i="6" s="1"/>
  <c r="A1785" i="6" a="1"/>
  <c r="A1785" i="6"/>
  <c r="A1786" i="6" a="1"/>
  <c r="A1786" i="6" s="1"/>
  <c r="A1787" i="6" a="1"/>
  <c r="A1787" i="6" s="1"/>
  <c r="A1788" i="6" a="1"/>
  <c r="A1788" i="6" s="1"/>
  <c r="A1789" i="6" a="1"/>
  <c r="A1789" i="6" s="1"/>
  <c r="A1790" i="6" a="1"/>
  <c r="A1790" i="6" s="1"/>
  <c r="A1791" i="6" a="1"/>
  <c r="A1791" i="6"/>
  <c r="A1792" i="6" a="1"/>
  <c r="A1792" i="6" s="1"/>
  <c r="A1793" i="6" a="1"/>
  <c r="A1793" i="6"/>
  <c r="A1794" i="6" a="1"/>
  <c r="A1794" i="6" s="1"/>
  <c r="A1795" i="6" a="1"/>
  <c r="A1795" i="6" s="1"/>
  <c r="A1796" i="6" a="1"/>
  <c r="A1796" i="6"/>
  <c r="A1797" i="6" a="1"/>
  <c r="A1797" i="6" s="1"/>
  <c r="A1798" i="6" a="1"/>
  <c r="A1798" i="6" s="1"/>
  <c r="A1799" i="6" a="1"/>
  <c r="A1799" i="6" s="1"/>
  <c r="A1800" i="6" a="1"/>
  <c r="A1800" i="6" s="1"/>
  <c r="A1801" i="6" a="1"/>
  <c r="A1801" i="6" s="1"/>
  <c r="A1802" i="6" a="1"/>
  <c r="A1802" i="6" s="1"/>
  <c r="A1803" i="6" a="1"/>
  <c r="A1803" i="6" s="1"/>
  <c r="A1804" i="6" a="1"/>
  <c r="A1804" i="6" s="1"/>
  <c r="A1805" i="6" a="1"/>
  <c r="A1805" i="6" s="1"/>
  <c r="A1806" i="6" a="1"/>
  <c r="A1806" i="6" s="1"/>
  <c r="A1807" i="6" a="1"/>
  <c r="A1807" i="6" s="1"/>
  <c r="A1808" i="6" a="1"/>
  <c r="A1808" i="6"/>
  <c r="A1809" i="6" a="1"/>
  <c r="A1809" i="6" s="1"/>
  <c r="A1810" i="6" a="1"/>
  <c r="A1810" i="6" s="1"/>
  <c r="A1811" i="6" a="1"/>
  <c r="A1811" i="6"/>
  <c r="A1812" i="6" a="1"/>
  <c r="A1812" i="6" s="1"/>
  <c r="A1813" i="6" a="1"/>
  <c r="A1813" i="6"/>
  <c r="A1814" i="6" a="1"/>
  <c r="A1814" i="6"/>
  <c r="A1815" i="6" a="1"/>
  <c r="A1815" i="6" s="1"/>
  <c r="A1816" i="6" a="1"/>
  <c r="A1816" i="6" s="1"/>
  <c r="A1817" i="6" a="1"/>
  <c r="A1817" i="6" s="1"/>
  <c r="A1818" i="6" a="1"/>
  <c r="A1818" i="6" s="1"/>
  <c r="A1819" i="6" a="1"/>
  <c r="A1819" i="6" s="1"/>
  <c r="A1820" i="6" a="1"/>
  <c r="A1820" i="6" s="1"/>
  <c r="A1821" i="6" a="1"/>
  <c r="A1821" i="6" s="1"/>
  <c r="A1822" i="6" a="1"/>
  <c r="A1822" i="6" s="1"/>
  <c r="A1823" i="6" a="1"/>
  <c r="A1823" i="6" s="1"/>
  <c r="A1824" i="6" a="1"/>
  <c r="A1824" i="6" s="1"/>
  <c r="A1825" i="6" a="1"/>
  <c r="A1825" i="6" s="1"/>
  <c r="A1826" i="6" a="1"/>
  <c r="A1826" i="6" s="1"/>
  <c r="A1827" i="6" a="1"/>
  <c r="A1827" i="6"/>
  <c r="A1828" i="6" a="1"/>
  <c r="A1828" i="6" s="1"/>
  <c r="A1829" i="6" a="1"/>
  <c r="A1829" i="6" s="1"/>
  <c r="A1830" i="6" a="1"/>
  <c r="A1830" i="6" s="1"/>
  <c r="A1831" i="6" a="1"/>
  <c r="A1831" i="6" s="1"/>
  <c r="A1832" i="6" a="1"/>
  <c r="A1832" i="6" s="1"/>
  <c r="A1833" i="6" a="1"/>
  <c r="A1833" i="6" s="1"/>
  <c r="A1834" i="6" a="1"/>
  <c r="A1834" i="6" s="1"/>
  <c r="A1835" i="6" a="1"/>
  <c r="A1835" i="6"/>
  <c r="A1836" i="6" a="1"/>
  <c r="A1836" i="6" s="1"/>
  <c r="A1837" i="6" a="1"/>
  <c r="A1837" i="6" s="1"/>
  <c r="A1838" i="6" a="1"/>
  <c r="A1838" i="6" s="1"/>
  <c r="A1839" i="6" a="1"/>
  <c r="A1839" i="6" s="1"/>
  <c r="A1840" i="6" a="1"/>
  <c r="A1840" i="6" s="1"/>
  <c r="A1841" i="6" a="1"/>
  <c r="A1841" i="6" s="1"/>
  <c r="A1842" i="6" a="1"/>
  <c r="A1842" i="6" s="1"/>
  <c r="A1843" i="6" a="1"/>
  <c r="A1843" i="6" s="1"/>
  <c r="A1844" i="6" a="1"/>
  <c r="A1844" i="6"/>
  <c r="A1845" i="6" a="1"/>
  <c r="A1845" i="6" s="1"/>
  <c r="A1846" i="6" a="1"/>
  <c r="A1846" i="6" s="1"/>
  <c r="A1847" i="6" a="1"/>
  <c r="A1847" i="6"/>
  <c r="A1848" i="6" a="1"/>
  <c r="A1848" i="6" s="1"/>
  <c r="A1849" i="6" a="1"/>
  <c r="A1849" i="6" s="1"/>
  <c r="A1850" i="6" a="1"/>
  <c r="A1850" i="6"/>
  <c r="A1851" i="6" a="1"/>
  <c r="A1851" i="6" s="1"/>
  <c r="A1852" i="6" a="1"/>
  <c r="A1852" i="6" s="1"/>
  <c r="A1853" i="6" a="1"/>
  <c r="A1853" i="6"/>
  <c r="A1854" i="6" a="1"/>
  <c r="A1854" i="6" s="1"/>
  <c r="A1855" i="6" a="1"/>
  <c r="A1855" i="6"/>
  <c r="A1856" i="6" a="1"/>
  <c r="A1856" i="6" s="1"/>
  <c r="A1857" i="6" a="1"/>
  <c r="A1857" i="6" s="1"/>
  <c r="A1858" i="6" a="1"/>
  <c r="A1858" i="6" s="1"/>
  <c r="A1859" i="6" a="1"/>
  <c r="A1859" i="6" s="1"/>
  <c r="A1860" i="6" a="1"/>
  <c r="A1860" i="6" s="1"/>
  <c r="A1861" i="6" a="1"/>
  <c r="A1861" i="6" s="1"/>
  <c r="A1862" i="6" a="1"/>
  <c r="A1862" i="6" s="1"/>
  <c r="A1863" i="6" a="1"/>
  <c r="A1863" i="6" s="1"/>
  <c r="A1864" i="6" a="1"/>
  <c r="A1864" i="6" s="1"/>
  <c r="A1865" i="6" a="1"/>
  <c r="A1865" i="6" s="1"/>
  <c r="A1866" i="6" a="1"/>
  <c r="A1866" i="6" s="1"/>
  <c r="A1867" i="6" a="1"/>
  <c r="A1867" i="6"/>
  <c r="A1868" i="6" a="1"/>
  <c r="A1868" i="6" s="1"/>
  <c r="A1869" i="6" a="1"/>
  <c r="A1869" i="6" s="1"/>
  <c r="A1870" i="6" a="1"/>
  <c r="A1870" i="6"/>
  <c r="A1871" i="6" a="1"/>
  <c r="A1871" i="6" s="1"/>
  <c r="A1872" i="6" a="1"/>
  <c r="A1872" i="6" s="1"/>
  <c r="A1873" i="6" a="1"/>
  <c r="A1873" i="6" s="1"/>
  <c r="A1874" i="6" a="1"/>
  <c r="A1874" i="6" s="1"/>
  <c r="A1875" i="6" a="1"/>
  <c r="A1875" i="6" s="1"/>
  <c r="A1876" i="6" a="1"/>
  <c r="A1876" i="6"/>
  <c r="A1877" i="6" a="1"/>
  <c r="A1877" i="6" s="1"/>
  <c r="A1878" i="6" a="1"/>
  <c r="A1878" i="6" s="1"/>
  <c r="A1879" i="6" a="1"/>
  <c r="A1879" i="6" s="1"/>
  <c r="A1880" i="6" a="1"/>
  <c r="A1880" i="6" s="1"/>
  <c r="A1881" i="6" a="1"/>
  <c r="A1881" i="6"/>
  <c r="A1882" i="6" a="1"/>
  <c r="A1882" i="6" s="1"/>
  <c r="A1883" i="6" a="1"/>
  <c r="A1883" i="6" s="1"/>
  <c r="A1884" i="6" a="1"/>
  <c r="A1884" i="6" s="1"/>
  <c r="A1885" i="6" a="1"/>
  <c r="A1885" i="6" s="1"/>
  <c r="A1886" i="6" a="1"/>
  <c r="A1886" i="6"/>
  <c r="A1887" i="6" a="1"/>
  <c r="A1887" i="6" s="1"/>
  <c r="A1888" i="6" a="1"/>
  <c r="A1888" i="6" s="1"/>
  <c r="A1889" i="6" a="1"/>
  <c r="A1889" i="6"/>
  <c r="A1890" i="6" a="1"/>
  <c r="A1890" i="6" s="1"/>
  <c r="A1891" i="6" a="1"/>
  <c r="A1891" i="6" s="1"/>
  <c r="A1892" i="6" a="1"/>
  <c r="A1892" i="6" s="1"/>
  <c r="A1893" i="6" a="1"/>
  <c r="A1893" i="6" s="1"/>
  <c r="A1894" i="6" a="1"/>
  <c r="A1894" i="6"/>
  <c r="A1895" i="6" a="1"/>
  <c r="A1895" i="6" s="1"/>
  <c r="A1896" i="6" a="1"/>
  <c r="A1896" i="6" s="1"/>
  <c r="A1897" i="6" a="1"/>
  <c r="A1897" i="6" s="1"/>
  <c r="A1898" i="6" a="1"/>
  <c r="A1898" i="6" s="1"/>
  <c r="A1899" i="6" a="1"/>
  <c r="A1899" i="6" s="1"/>
  <c r="A1900" i="6" a="1"/>
  <c r="A1900" i="6" s="1"/>
  <c r="A1901" i="6" a="1"/>
  <c r="A1901" i="6" s="1"/>
  <c r="A1902" i="6" a="1"/>
  <c r="A1902" i="6" s="1"/>
  <c r="A1903" i="6" a="1"/>
  <c r="A1903" i="6"/>
  <c r="A1904" i="6" a="1"/>
  <c r="A1904" i="6" s="1"/>
  <c r="A1905" i="6" a="1"/>
  <c r="A1905" i="6" s="1"/>
  <c r="A1906" i="6" a="1"/>
  <c r="A1906" i="6" s="1"/>
  <c r="A1907" i="6" a="1"/>
  <c r="A1907" i="6" s="1"/>
  <c r="A1908" i="6" a="1"/>
  <c r="A1908" i="6" s="1"/>
  <c r="A1909" i="6" a="1"/>
  <c r="A1909" i="6" s="1"/>
  <c r="A1910" i="6" a="1"/>
  <c r="A1910" i="6" s="1"/>
  <c r="A1911" i="6" a="1"/>
  <c r="A1911" i="6"/>
  <c r="A1912" i="6" a="1"/>
  <c r="A1912" i="6" s="1"/>
  <c r="A1913" i="6" a="1"/>
  <c r="A1913" i="6" s="1"/>
  <c r="A1914" i="6" a="1"/>
  <c r="A1914" i="6" s="1"/>
  <c r="A1915" i="6" a="1"/>
  <c r="A1915" i="6" s="1"/>
  <c r="A1916" i="6" a="1"/>
  <c r="A1916" i="6"/>
  <c r="A1917" i="6" a="1"/>
  <c r="A1917" i="6" s="1"/>
  <c r="A1918" i="6" a="1"/>
  <c r="A1918" i="6" s="1"/>
  <c r="A1919" i="6" a="1"/>
  <c r="A1919" i="6"/>
  <c r="A1920" i="6" a="1"/>
  <c r="A1920" i="6" s="1"/>
  <c r="A1921" i="6" a="1"/>
  <c r="A1921" i="6" s="1"/>
  <c r="A1922" i="6" a="1"/>
  <c r="A1922" i="6" s="1"/>
  <c r="A1923" i="6" a="1"/>
  <c r="A1923" i="6" s="1"/>
  <c r="A1924" i="6" a="1"/>
  <c r="A1924" i="6"/>
  <c r="A1925" i="6" a="1"/>
  <c r="A1925" i="6" s="1"/>
  <c r="A1926" i="6" a="1"/>
  <c r="A1926" i="6" s="1"/>
  <c r="A1927" i="6" a="1"/>
  <c r="A1927" i="6"/>
  <c r="A1928" i="6" a="1"/>
  <c r="A1928" i="6" s="1"/>
  <c r="A1929" i="6" a="1"/>
  <c r="A1929" i="6"/>
  <c r="A1930" i="6" a="1"/>
  <c r="A1930" i="6"/>
  <c r="A1931" i="6" a="1"/>
  <c r="A1931" i="6" s="1"/>
  <c r="A1932" i="6" a="1"/>
  <c r="A1932" i="6" s="1"/>
  <c r="A1933" i="6" a="1"/>
  <c r="A1933" i="6" s="1"/>
  <c r="A1934" i="6" a="1"/>
  <c r="A1934" i="6" s="1"/>
  <c r="A1935" i="6" a="1"/>
  <c r="A1935" i="6"/>
  <c r="A1936" i="6" a="1"/>
  <c r="A1936" i="6" s="1"/>
  <c r="A1937" i="6" a="1"/>
  <c r="A1937" i="6" s="1"/>
  <c r="A1938" i="6" a="1"/>
  <c r="A1938" i="6" s="1"/>
  <c r="A1939" i="6" a="1"/>
  <c r="A1939" i="6"/>
  <c r="A1940" i="6" a="1"/>
  <c r="A1940" i="6"/>
  <c r="A1941" i="6" a="1"/>
  <c r="A1941" i="6" s="1"/>
  <c r="A1942" i="6" a="1"/>
  <c r="A1942" i="6"/>
  <c r="A1943" i="6" a="1"/>
  <c r="A1943" i="6" s="1"/>
  <c r="A1944" i="6" a="1"/>
  <c r="A1944" i="6" s="1"/>
  <c r="A1945" i="6" a="1"/>
  <c r="A1945" i="6" s="1"/>
  <c r="A1946" i="6" a="1"/>
  <c r="A1946" i="6" s="1"/>
  <c r="A1947" i="6" a="1"/>
  <c r="A1947" i="6" s="1"/>
  <c r="A1948" i="6" a="1"/>
  <c r="A1948" i="6" s="1"/>
  <c r="A1949" i="6" a="1"/>
  <c r="A1949" i="6" s="1"/>
  <c r="A1950" i="6" a="1"/>
  <c r="A1950" i="6" s="1"/>
  <c r="A1951" i="6" a="1"/>
  <c r="A1951" i="6" s="1"/>
  <c r="A1952" i="6" a="1"/>
  <c r="A1952" i="6"/>
  <c r="A1953" i="6" a="1"/>
  <c r="A1953" i="6" s="1"/>
  <c r="A1954" i="6" a="1"/>
  <c r="A1954" i="6" s="1"/>
  <c r="A1955" i="6" a="1"/>
  <c r="A1955" i="6" s="1"/>
  <c r="A1956" i="6" a="1"/>
  <c r="A1956" i="6" s="1"/>
  <c r="A1957" i="6" a="1"/>
  <c r="A1957" i="6"/>
  <c r="A1958" i="6" a="1"/>
  <c r="A1958" i="6" s="1"/>
  <c r="A1959" i="6" a="1"/>
  <c r="A1959" i="6" s="1"/>
  <c r="A1960" i="6" a="1"/>
  <c r="A1960" i="6" s="1"/>
  <c r="A1961" i="6" a="1"/>
  <c r="A1961" i="6" s="1"/>
  <c r="A1962" i="6" a="1"/>
  <c r="A1962" i="6" s="1"/>
  <c r="A1963" i="6" a="1"/>
  <c r="A1963" i="6" s="1"/>
  <c r="A1964" i="6" a="1"/>
  <c r="A1964" i="6" s="1"/>
  <c r="A1965" i="6" a="1"/>
  <c r="A1965" i="6" s="1"/>
  <c r="A1966" i="6" a="1"/>
  <c r="A1966" i="6"/>
  <c r="A1967" i="6" a="1"/>
  <c r="A1967" i="6" s="1"/>
  <c r="A1968" i="6" a="1"/>
  <c r="A1968" i="6" s="1"/>
  <c r="A1969" i="6" a="1"/>
  <c r="A1969" i="6" s="1"/>
  <c r="A1970" i="6" a="1"/>
  <c r="A1970" i="6" s="1"/>
  <c r="A1971" i="6" a="1"/>
  <c r="A1971" i="6"/>
  <c r="A1972" i="6" a="1"/>
  <c r="A1972" i="6" s="1"/>
  <c r="A1973" i="6" a="1"/>
  <c r="A1973" i="6" s="1"/>
  <c r="A1974" i="6" a="1"/>
  <c r="A1974" i="6" s="1"/>
  <c r="A1975" i="6" a="1"/>
  <c r="A1975" i="6"/>
  <c r="A1976" i="6" a="1"/>
  <c r="A1976" i="6" s="1"/>
  <c r="A1977" i="6" a="1"/>
  <c r="A1977" i="6" s="1"/>
  <c r="A1978" i="6" a="1"/>
  <c r="A1978" i="6"/>
  <c r="A1979" i="6" a="1"/>
  <c r="A1979" i="6" s="1"/>
  <c r="A1980" i="6" a="1"/>
  <c r="A1980" i="6" s="1"/>
  <c r="A1981" i="6" a="1"/>
  <c r="A1981" i="6"/>
  <c r="A1982" i="6" a="1"/>
  <c r="A1982" i="6" s="1"/>
  <c r="A1983" i="6" a="1"/>
  <c r="A1983" i="6"/>
  <c r="A1984" i="6" a="1"/>
  <c r="A1984" i="6"/>
  <c r="A1985" i="6" a="1"/>
  <c r="A1985" i="6" s="1"/>
  <c r="A1986" i="6" a="1"/>
  <c r="A1986" i="6" s="1"/>
  <c r="A1987" i="6" a="1"/>
  <c r="A1987" i="6" s="1"/>
  <c r="A1988" i="6" a="1"/>
  <c r="A1988" i="6"/>
  <c r="A1989" i="6" a="1"/>
  <c r="A1989" i="6" s="1"/>
  <c r="A1990" i="6" a="1"/>
  <c r="A1990" i="6" s="1"/>
  <c r="A1991" i="6" a="1"/>
  <c r="A1991" i="6"/>
  <c r="A1992" i="6" a="1"/>
  <c r="A1992" i="6" s="1"/>
  <c r="A1993" i="6" a="1"/>
  <c r="A1993" i="6" s="1"/>
  <c r="A1994" i="6" a="1"/>
  <c r="A1994" i="6"/>
  <c r="A1995" i="6" a="1"/>
  <c r="A1995" i="6" s="1"/>
  <c r="A1996" i="6" a="1"/>
  <c r="A1996" i="6" s="1"/>
  <c r="A1997" i="6" a="1"/>
  <c r="A1997" i="6" s="1"/>
  <c r="A1998" i="6" a="1"/>
  <c r="A1998" i="6" s="1"/>
  <c r="A1999" i="6" a="1"/>
  <c r="A1999" i="6"/>
  <c r="A2000" i="6" a="1"/>
  <c r="A2000" i="6" s="1"/>
  <c r="A2001" i="6" a="1"/>
  <c r="A2001" i="6"/>
  <c r="A2002" i="6" a="1"/>
  <c r="A2002" i="6" s="1"/>
  <c r="A2003" i="6" a="1"/>
  <c r="A2003" i="6" s="1"/>
  <c r="A2004" i="6" a="1"/>
  <c r="A2004" i="6" s="1"/>
  <c r="A2005" i="6" a="1"/>
  <c r="A2005" i="6" s="1"/>
  <c r="A2006" i="6" a="1"/>
  <c r="A2006" i="6" s="1"/>
  <c r="A2007" i="6" a="1"/>
  <c r="A2007" i="6"/>
  <c r="A2008" i="6" a="1"/>
  <c r="A2008" i="6" s="1"/>
  <c r="A2009" i="6" a="1"/>
  <c r="A2009" i="6"/>
  <c r="A2010" i="6" a="1"/>
  <c r="A2010" i="6" s="1"/>
  <c r="A2011" i="6" a="1"/>
  <c r="A2011" i="6"/>
  <c r="A2012" i="6" a="1"/>
  <c r="A2012" i="6" s="1"/>
  <c r="A2013" i="6" a="1"/>
  <c r="A2013" i="6" s="1"/>
  <c r="A2014" i="6" a="1"/>
  <c r="A2014" i="6" s="1"/>
  <c r="A2015" i="6" a="1"/>
  <c r="A2015" i="6" s="1"/>
  <c r="A2016" i="6" a="1"/>
  <c r="A2016" i="6" s="1"/>
  <c r="A2017" i="6" a="1"/>
  <c r="A2017" i="6"/>
  <c r="A2018" i="6" a="1"/>
  <c r="A2018" i="6" s="1"/>
  <c r="A2019" i="6" a="1"/>
  <c r="A2019" i="6" s="1"/>
  <c r="A2020" i="6" a="1"/>
  <c r="A2020" i="6"/>
  <c r="A2021" i="6" a="1"/>
  <c r="A2021" i="6" s="1"/>
  <c r="A2022" i="6" a="1"/>
  <c r="A2022" i="6" s="1"/>
  <c r="A2023" i="6" a="1"/>
  <c r="A2023" i="6" s="1"/>
  <c r="A2024" i="6" a="1"/>
  <c r="A2024" i="6"/>
  <c r="A2025" i="6" a="1"/>
  <c r="A2025" i="6"/>
  <c r="A2026" i="6" a="1"/>
  <c r="A2026" i="6" s="1"/>
  <c r="A2027" i="6" a="1"/>
  <c r="A2027" i="6"/>
  <c r="A2028" i="6" a="1"/>
  <c r="A2028" i="6" s="1"/>
  <c r="A2029" i="6" a="1"/>
  <c r="A2029" i="6" s="1"/>
  <c r="A2030" i="6" a="1"/>
  <c r="A2030" i="6"/>
  <c r="A2031" i="6" a="1"/>
  <c r="A2031" i="6" s="1"/>
  <c r="A2" i="6" a="1"/>
  <c r="A2" i="6" s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E489" i="6" s="1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Z1202" i="6" s="1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E1274" i="6" s="1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Z1346" i="6" s="1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Z1449" i="6" s="1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E1490" i="6" s="1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Z1514" i="6" s="1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Z1545" i="6" s="1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E1569" i="6" s="1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Z1610" i="6" s="1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Z1737" i="6" s="1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Z1761" i="6" s="1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Z1773" i="6" s="1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Z1826" i="6" s="1"/>
  <c r="AB1826" i="6" s="1"/>
  <c r="AC1826" i="6" s="1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E1845" i="6" s="1"/>
  <c r="B1846" i="6"/>
  <c r="B1847" i="6"/>
  <c r="B1848" i="6"/>
  <c r="B1849" i="6"/>
  <c r="B1850" i="6"/>
  <c r="Z1850" i="6" s="1"/>
  <c r="AB1850" i="6" s="1"/>
  <c r="AC1850" i="6" s="1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E1869" i="6" s="1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Z1893" i="6" s="1"/>
  <c r="AB1893" i="6" s="1"/>
  <c r="AC1893" i="6" s="1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Z1946" i="6" s="1"/>
  <c r="AB1946" i="6" s="1"/>
  <c r="AC1946" i="6" s="1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Z1977" i="6" s="1"/>
  <c r="AB1977" i="6" s="1"/>
  <c r="AC1977" i="6" s="1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E1989" i="6" s="1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E2013" i="6" s="1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" i="6"/>
  <c r="AG3" i="6"/>
  <c r="AH3" i="6" s="1"/>
  <c r="AI3" i="6" s="1"/>
  <c r="AG4" i="6"/>
  <c r="AG5" i="6"/>
  <c r="AG6" i="6"/>
  <c r="AG7" i="6"/>
  <c r="AG8" i="6"/>
  <c r="AG9" i="6"/>
  <c r="AH9" i="6" s="1"/>
  <c r="AI9" i="6" s="1"/>
  <c r="AG10" i="6"/>
  <c r="AG11" i="6"/>
  <c r="AG12" i="6"/>
  <c r="AG13" i="6"/>
  <c r="AG14" i="6"/>
  <c r="AG15" i="6"/>
  <c r="AH15" i="6" s="1"/>
  <c r="AI15" i="6" s="1"/>
  <c r="AG16" i="6"/>
  <c r="AG17" i="6"/>
  <c r="AG18" i="6"/>
  <c r="AG19" i="6"/>
  <c r="AG20" i="6"/>
  <c r="AG21" i="6"/>
  <c r="AH21" i="6" s="1"/>
  <c r="AI21" i="6" s="1"/>
  <c r="AG22" i="6"/>
  <c r="AG23" i="6"/>
  <c r="AG24" i="6"/>
  <c r="AG25" i="6"/>
  <c r="AG26" i="6"/>
  <c r="AG27" i="6"/>
  <c r="AH27" i="6" s="1"/>
  <c r="AI27" i="6" s="1"/>
  <c r="AG28" i="6"/>
  <c r="AG29" i="6"/>
  <c r="AG30" i="6"/>
  <c r="AG31" i="6"/>
  <c r="AG32" i="6"/>
  <c r="AG33" i="6"/>
  <c r="AH33" i="6" s="1"/>
  <c r="AI33" i="6" s="1"/>
  <c r="AG34" i="6"/>
  <c r="AG35" i="6"/>
  <c r="AG36" i="6"/>
  <c r="AG37" i="6"/>
  <c r="AG38" i="6"/>
  <c r="AG39" i="6"/>
  <c r="AH39" i="6" s="1"/>
  <c r="AI39" i="6" s="1"/>
  <c r="AG40" i="6"/>
  <c r="AG41" i="6"/>
  <c r="AG42" i="6"/>
  <c r="AG43" i="6"/>
  <c r="AG44" i="6"/>
  <c r="AG45" i="6"/>
  <c r="AH45" i="6" s="1"/>
  <c r="AI45" i="6" s="1"/>
  <c r="AG46" i="6"/>
  <c r="AG47" i="6"/>
  <c r="AG48" i="6"/>
  <c r="AG49" i="6"/>
  <c r="AG50" i="6"/>
  <c r="AG51" i="6"/>
  <c r="AH51" i="6" s="1"/>
  <c r="AI51" i="6" s="1"/>
  <c r="AG52" i="6"/>
  <c r="AG53" i="6"/>
  <c r="AG54" i="6"/>
  <c r="AG55" i="6"/>
  <c r="AG56" i="6"/>
  <c r="AG57" i="6"/>
  <c r="AH57" i="6" s="1"/>
  <c r="AI57" i="6" s="1"/>
  <c r="AG58" i="6"/>
  <c r="AG59" i="6"/>
  <c r="AG60" i="6"/>
  <c r="AG61" i="6"/>
  <c r="AG62" i="6"/>
  <c r="AG63" i="6"/>
  <c r="AH63" i="6" s="1"/>
  <c r="AI63" i="6" s="1"/>
  <c r="AG64" i="6"/>
  <c r="AG65" i="6"/>
  <c r="AG66" i="6"/>
  <c r="AG67" i="6"/>
  <c r="AG68" i="6"/>
  <c r="AG69" i="6"/>
  <c r="AH69" i="6" s="1"/>
  <c r="AI69" i="6" s="1"/>
  <c r="AG70" i="6"/>
  <c r="AG71" i="6"/>
  <c r="AG72" i="6"/>
  <c r="AG73" i="6"/>
  <c r="AG74" i="6"/>
  <c r="AG75" i="6"/>
  <c r="AH75" i="6" s="1"/>
  <c r="AI75" i="6" s="1"/>
  <c r="AG76" i="6"/>
  <c r="AG77" i="6"/>
  <c r="AG78" i="6"/>
  <c r="AG79" i="6"/>
  <c r="AG80" i="6"/>
  <c r="AG81" i="6"/>
  <c r="AH81" i="6" s="1"/>
  <c r="AI81" i="6" s="1"/>
  <c r="AG82" i="6"/>
  <c r="AG83" i="6"/>
  <c r="AG84" i="6"/>
  <c r="AG85" i="6"/>
  <c r="AG86" i="6"/>
  <c r="AG87" i="6"/>
  <c r="AH87" i="6" s="1"/>
  <c r="AI87" i="6" s="1"/>
  <c r="AG88" i="6"/>
  <c r="AG89" i="6"/>
  <c r="AG90" i="6"/>
  <c r="AG91" i="6"/>
  <c r="AG92" i="6"/>
  <c r="AG93" i="6"/>
  <c r="AH93" i="6" s="1"/>
  <c r="AI93" i="6" s="1"/>
  <c r="AG94" i="6"/>
  <c r="AG95" i="6"/>
  <c r="AG96" i="6"/>
  <c r="AG97" i="6"/>
  <c r="AG98" i="6"/>
  <c r="AG99" i="6"/>
  <c r="AH99" i="6" s="1"/>
  <c r="AI99" i="6" s="1"/>
  <c r="AG100" i="6"/>
  <c r="AG101" i="6"/>
  <c r="AG102" i="6"/>
  <c r="AG103" i="6"/>
  <c r="AG104" i="6"/>
  <c r="AG105" i="6"/>
  <c r="AH105" i="6" s="1"/>
  <c r="AI105" i="6" s="1"/>
  <c r="AG106" i="6"/>
  <c r="AG107" i="6"/>
  <c r="AG109" i="6"/>
  <c r="AG110" i="6"/>
  <c r="AG112" i="6"/>
  <c r="AH112" i="6" s="1"/>
  <c r="AI112" i="6" s="1"/>
  <c r="AG113" i="6"/>
  <c r="AG114" i="6"/>
  <c r="AG115" i="6"/>
  <c r="AG116" i="6"/>
  <c r="AG117" i="6"/>
  <c r="AG118" i="6"/>
  <c r="AH118" i="6" s="1"/>
  <c r="AI118" i="6" s="1"/>
  <c r="AG119" i="6"/>
  <c r="AG120" i="6"/>
  <c r="AG121" i="6"/>
  <c r="AG122" i="6"/>
  <c r="AG123" i="6"/>
  <c r="AG124" i="6"/>
  <c r="AH124" i="6" s="1"/>
  <c r="AI124" i="6" s="1"/>
  <c r="AG125" i="6"/>
  <c r="AG126" i="6"/>
  <c r="AG127" i="6"/>
  <c r="AG128" i="6"/>
  <c r="AG129" i="6"/>
  <c r="AG130" i="6"/>
  <c r="AH130" i="6" s="1"/>
  <c r="AI130" i="6" s="1"/>
  <c r="AG131" i="6"/>
  <c r="AG132" i="6"/>
  <c r="AG133" i="6"/>
  <c r="AG134" i="6"/>
  <c r="AG135" i="6"/>
  <c r="AG136" i="6"/>
  <c r="AH136" i="6" s="1"/>
  <c r="AI136" i="6" s="1"/>
  <c r="AG137" i="6"/>
  <c r="AG138" i="6"/>
  <c r="AG139" i="6"/>
  <c r="AG140" i="6"/>
  <c r="AG141" i="6"/>
  <c r="AG142" i="6"/>
  <c r="AH142" i="6" s="1"/>
  <c r="AI142" i="6" s="1"/>
  <c r="AG143" i="6"/>
  <c r="AG144" i="6"/>
  <c r="AG145" i="6"/>
  <c r="AG146" i="6"/>
  <c r="AG147" i="6"/>
  <c r="AG148" i="6"/>
  <c r="AH148" i="6" s="1"/>
  <c r="AI148" i="6" s="1"/>
  <c r="AG149" i="6"/>
  <c r="AG150" i="6"/>
  <c r="AG151" i="6"/>
  <c r="AG152" i="6"/>
  <c r="AG153" i="6"/>
  <c r="AG154" i="6"/>
  <c r="AH154" i="6" s="1"/>
  <c r="AI154" i="6" s="1"/>
  <c r="AG155" i="6"/>
  <c r="AG156" i="6"/>
  <c r="AG157" i="6"/>
  <c r="AG158" i="6"/>
  <c r="AG159" i="6"/>
  <c r="AG160" i="6"/>
  <c r="AH160" i="6" s="1"/>
  <c r="AI160" i="6" s="1"/>
  <c r="AG161" i="6"/>
  <c r="AG162" i="6"/>
  <c r="AG163" i="6"/>
  <c r="AG164" i="6"/>
  <c r="AG165" i="6"/>
  <c r="AG166" i="6"/>
  <c r="AH166" i="6" s="1"/>
  <c r="AI166" i="6" s="1"/>
  <c r="AG167" i="6"/>
  <c r="AG168" i="6"/>
  <c r="AG169" i="6"/>
  <c r="AG170" i="6"/>
  <c r="AG171" i="6"/>
  <c r="AG172" i="6"/>
  <c r="AH172" i="6" s="1"/>
  <c r="AI172" i="6" s="1"/>
  <c r="AG173" i="6"/>
  <c r="AG174" i="6"/>
  <c r="AG175" i="6"/>
  <c r="AG176" i="6"/>
  <c r="AG177" i="6"/>
  <c r="AG178" i="6"/>
  <c r="AH178" i="6" s="1"/>
  <c r="AI178" i="6" s="1"/>
  <c r="AG179" i="6"/>
  <c r="AG180" i="6"/>
  <c r="AG181" i="6"/>
  <c r="AG182" i="6"/>
  <c r="AG183" i="6"/>
  <c r="AG184" i="6"/>
  <c r="AH184" i="6" s="1"/>
  <c r="AI184" i="6" s="1"/>
  <c r="AG185" i="6"/>
  <c r="AG186" i="6"/>
  <c r="AG187" i="6"/>
  <c r="AG188" i="6"/>
  <c r="AG189" i="6"/>
  <c r="AG190" i="6"/>
  <c r="AH190" i="6" s="1"/>
  <c r="AI190" i="6" s="1"/>
  <c r="AG191" i="6"/>
  <c r="AG192" i="6"/>
  <c r="AG193" i="6"/>
  <c r="AG194" i="6"/>
  <c r="AG195" i="6"/>
  <c r="AG196" i="6"/>
  <c r="AH196" i="6" s="1"/>
  <c r="AI196" i="6" s="1"/>
  <c r="AG197" i="6"/>
  <c r="AG198" i="6"/>
  <c r="AG199" i="6"/>
  <c r="AG200" i="6"/>
  <c r="AG201" i="6"/>
  <c r="AG202" i="6"/>
  <c r="AH202" i="6" s="1"/>
  <c r="AI202" i="6" s="1"/>
  <c r="AG203" i="6"/>
  <c r="AG204" i="6"/>
  <c r="AG205" i="6"/>
  <c r="AG206" i="6"/>
  <c r="AG207" i="6"/>
  <c r="AG208" i="6"/>
  <c r="AH208" i="6" s="1"/>
  <c r="AI208" i="6" s="1"/>
  <c r="AG209" i="6"/>
  <c r="AG210" i="6"/>
  <c r="AG211" i="6"/>
  <c r="AG212" i="6"/>
  <c r="AG213" i="6"/>
  <c r="AG214" i="6"/>
  <c r="AH214" i="6" s="1"/>
  <c r="AI214" i="6" s="1"/>
  <c r="AG215" i="6"/>
  <c r="AG216" i="6"/>
  <c r="AG217" i="6"/>
  <c r="AG218" i="6"/>
  <c r="AG220" i="6"/>
  <c r="AG221" i="6"/>
  <c r="AH221" i="6" s="1"/>
  <c r="AI221" i="6" s="1"/>
  <c r="AG223" i="6"/>
  <c r="AG224" i="6"/>
  <c r="AG225" i="6"/>
  <c r="AG226" i="6"/>
  <c r="AG227" i="6"/>
  <c r="AH227" i="6" s="1"/>
  <c r="AI227" i="6" s="1"/>
  <c r="AG228" i="6"/>
  <c r="AG229" i="6"/>
  <c r="AG230" i="6"/>
  <c r="AG231" i="6"/>
  <c r="AG232" i="6"/>
  <c r="AG233" i="6"/>
  <c r="AH233" i="6" s="1"/>
  <c r="AI233" i="6" s="1"/>
  <c r="AG234" i="6"/>
  <c r="AG235" i="6"/>
  <c r="AG236" i="6"/>
  <c r="AG237" i="6"/>
  <c r="AG238" i="6"/>
  <c r="AH238" i="6" s="1"/>
  <c r="AI238" i="6" s="1"/>
  <c r="AG239" i="6"/>
  <c r="AH239" i="6" s="1"/>
  <c r="AI239" i="6" s="1"/>
  <c r="AG240" i="6"/>
  <c r="AG241" i="6"/>
  <c r="AG242" i="6"/>
  <c r="AG243" i="6"/>
  <c r="AG244" i="6"/>
  <c r="AG245" i="6"/>
  <c r="AH245" i="6" s="1"/>
  <c r="AI245" i="6" s="1"/>
  <c r="AG246" i="6"/>
  <c r="AG247" i="6"/>
  <c r="AG248" i="6"/>
  <c r="AG249" i="6"/>
  <c r="AG250" i="6"/>
  <c r="AG251" i="6"/>
  <c r="AH251" i="6" s="1"/>
  <c r="AI251" i="6" s="1"/>
  <c r="AG252" i="6"/>
  <c r="AG253" i="6"/>
  <c r="AG254" i="6"/>
  <c r="AG255" i="6"/>
  <c r="AG256" i="6"/>
  <c r="AG257" i="6"/>
  <c r="AH257" i="6" s="1"/>
  <c r="AI257" i="6" s="1"/>
  <c r="AG258" i="6"/>
  <c r="AG259" i="6"/>
  <c r="AG260" i="6"/>
  <c r="AG261" i="6"/>
  <c r="AG262" i="6"/>
  <c r="AG263" i="6"/>
  <c r="AH263" i="6" s="1"/>
  <c r="AI263" i="6" s="1"/>
  <c r="AG264" i="6"/>
  <c r="AG265" i="6"/>
  <c r="AG266" i="6"/>
  <c r="AG267" i="6"/>
  <c r="AG268" i="6"/>
  <c r="AG269" i="6"/>
  <c r="AH269" i="6" s="1"/>
  <c r="AI269" i="6" s="1"/>
  <c r="AG270" i="6"/>
  <c r="AG271" i="6"/>
  <c r="AG272" i="6"/>
  <c r="AG273" i="6"/>
  <c r="AG274" i="6"/>
  <c r="AG275" i="6"/>
  <c r="AH275" i="6" s="1"/>
  <c r="AI275" i="6" s="1"/>
  <c r="AG276" i="6"/>
  <c r="AG277" i="6"/>
  <c r="AG278" i="6"/>
  <c r="AG279" i="6"/>
  <c r="AG280" i="6"/>
  <c r="AG281" i="6"/>
  <c r="AH281" i="6" s="1"/>
  <c r="AI281" i="6" s="1"/>
  <c r="AG282" i="6"/>
  <c r="AG283" i="6"/>
  <c r="AG284" i="6"/>
  <c r="AH284" i="6" s="1"/>
  <c r="AI284" i="6" s="1"/>
  <c r="AG285" i="6"/>
  <c r="AG286" i="6"/>
  <c r="AG287" i="6"/>
  <c r="AH287" i="6" s="1"/>
  <c r="AI287" i="6" s="1"/>
  <c r="AG288" i="6"/>
  <c r="AG289" i="6"/>
  <c r="AG290" i="6"/>
  <c r="AG291" i="6"/>
  <c r="AG292" i="6"/>
  <c r="AG293" i="6"/>
  <c r="AH293" i="6" s="1"/>
  <c r="AI293" i="6" s="1"/>
  <c r="AG294" i="6"/>
  <c r="AG295" i="6"/>
  <c r="AG296" i="6"/>
  <c r="AG297" i="6"/>
  <c r="AG298" i="6"/>
  <c r="AG299" i="6"/>
  <c r="AH299" i="6" s="1"/>
  <c r="AI299" i="6" s="1"/>
  <c r="AG300" i="6"/>
  <c r="AG301" i="6"/>
  <c r="AG302" i="6"/>
  <c r="AG303" i="6"/>
  <c r="AG304" i="6"/>
  <c r="AG305" i="6"/>
  <c r="AH305" i="6" s="1"/>
  <c r="AI305" i="6" s="1"/>
  <c r="AG306" i="6"/>
  <c r="AG307" i="6"/>
  <c r="AG308" i="6"/>
  <c r="AG309" i="6"/>
  <c r="AG310" i="6"/>
  <c r="AG311" i="6"/>
  <c r="AH311" i="6" s="1"/>
  <c r="AI311" i="6" s="1"/>
  <c r="AG312" i="6"/>
  <c r="AG313" i="6"/>
  <c r="AG314" i="6"/>
  <c r="AG315" i="6"/>
  <c r="AG316" i="6"/>
  <c r="AG317" i="6"/>
  <c r="AH317" i="6" s="1"/>
  <c r="AI317" i="6" s="1"/>
  <c r="AG318" i="6"/>
  <c r="AG319" i="6"/>
  <c r="AG320" i="6"/>
  <c r="AG321" i="6"/>
  <c r="AG322" i="6"/>
  <c r="AG323" i="6"/>
  <c r="AH323" i="6" s="1"/>
  <c r="AI323" i="6" s="1"/>
  <c r="AG324" i="6"/>
  <c r="AG325" i="6"/>
  <c r="AG326" i="6"/>
  <c r="AG327" i="6"/>
  <c r="AG328" i="6"/>
  <c r="AG329" i="6"/>
  <c r="AH329" i="6" s="1"/>
  <c r="AI329" i="6" s="1"/>
  <c r="AG331" i="6"/>
  <c r="AG332" i="6"/>
  <c r="AG334" i="6"/>
  <c r="AG335" i="6"/>
  <c r="AG336" i="6"/>
  <c r="AH336" i="6" s="1"/>
  <c r="AI336" i="6" s="1"/>
  <c r="AG337" i="6"/>
  <c r="AG338" i="6"/>
  <c r="AG339" i="6"/>
  <c r="AG340" i="6"/>
  <c r="AG341" i="6"/>
  <c r="AG342" i="6"/>
  <c r="AH342" i="6" s="1"/>
  <c r="AI342" i="6" s="1"/>
  <c r="AG343" i="6"/>
  <c r="AG344" i="6"/>
  <c r="AG345" i="6"/>
  <c r="AG346" i="6"/>
  <c r="AG347" i="6"/>
  <c r="AG348" i="6"/>
  <c r="AH348" i="6" s="1"/>
  <c r="AI348" i="6" s="1"/>
  <c r="AG349" i="6"/>
  <c r="AG350" i="6"/>
  <c r="AG351" i="6"/>
  <c r="AG352" i="6"/>
  <c r="AG353" i="6"/>
  <c r="AG354" i="6"/>
  <c r="AH354" i="6" s="1"/>
  <c r="AI354" i="6" s="1"/>
  <c r="AG355" i="6"/>
  <c r="AG356" i="6"/>
  <c r="AG357" i="6"/>
  <c r="AG358" i="6"/>
  <c r="AG359" i="6"/>
  <c r="AG360" i="6"/>
  <c r="AH360" i="6" s="1"/>
  <c r="AI360" i="6" s="1"/>
  <c r="AG361" i="6"/>
  <c r="AG362" i="6"/>
  <c r="AG363" i="6"/>
  <c r="AG364" i="6"/>
  <c r="AG365" i="6"/>
  <c r="AG366" i="6"/>
  <c r="AH366" i="6" s="1"/>
  <c r="AI366" i="6" s="1"/>
  <c r="AG367" i="6"/>
  <c r="AG368" i="6"/>
  <c r="AG369" i="6"/>
  <c r="AG370" i="6"/>
  <c r="AG371" i="6"/>
  <c r="AG372" i="6"/>
  <c r="AH372" i="6" s="1"/>
  <c r="AI372" i="6" s="1"/>
  <c r="AG373" i="6"/>
  <c r="AG374" i="6"/>
  <c r="AG375" i="6"/>
  <c r="AG376" i="6"/>
  <c r="AG377" i="6"/>
  <c r="AG378" i="6"/>
  <c r="AH378" i="6" s="1"/>
  <c r="AI378" i="6" s="1"/>
  <c r="AG379" i="6"/>
  <c r="AG380" i="6"/>
  <c r="AG381" i="6"/>
  <c r="AG382" i="6"/>
  <c r="AG383" i="6"/>
  <c r="AG384" i="6"/>
  <c r="AH384" i="6" s="1"/>
  <c r="AI384" i="6" s="1"/>
  <c r="AG385" i="6"/>
  <c r="AG386" i="6"/>
  <c r="AG387" i="6"/>
  <c r="AG388" i="6"/>
  <c r="AG389" i="6"/>
  <c r="AG390" i="6"/>
  <c r="AH390" i="6" s="1"/>
  <c r="AI390" i="6" s="1"/>
  <c r="AG391" i="6"/>
  <c r="AG392" i="6"/>
  <c r="AG393" i="6"/>
  <c r="AG394" i="6"/>
  <c r="AG395" i="6"/>
  <c r="AG396" i="6"/>
  <c r="AH396" i="6" s="1"/>
  <c r="AI396" i="6" s="1"/>
  <c r="AG397" i="6"/>
  <c r="AG398" i="6"/>
  <c r="AG399" i="6"/>
  <c r="AG400" i="6"/>
  <c r="AG401" i="6"/>
  <c r="AG402" i="6"/>
  <c r="AH402" i="6" s="1"/>
  <c r="AI402" i="6" s="1"/>
  <c r="AG403" i="6"/>
  <c r="AG404" i="6"/>
  <c r="AG405" i="6"/>
  <c r="AG406" i="6"/>
  <c r="AG407" i="6"/>
  <c r="AG408" i="6"/>
  <c r="AH408" i="6" s="1"/>
  <c r="AI408" i="6" s="1"/>
  <c r="AG409" i="6"/>
  <c r="AG410" i="6"/>
  <c r="AG411" i="6"/>
  <c r="AG412" i="6"/>
  <c r="AG413" i="6"/>
  <c r="AG414" i="6"/>
  <c r="AH414" i="6" s="1"/>
  <c r="AI414" i="6" s="1"/>
  <c r="AG415" i="6"/>
  <c r="AG416" i="6"/>
  <c r="AG417" i="6"/>
  <c r="AG418" i="6"/>
  <c r="AG419" i="6"/>
  <c r="AG420" i="6"/>
  <c r="AH420" i="6" s="1"/>
  <c r="AI420" i="6" s="1"/>
  <c r="AG421" i="6"/>
  <c r="AG422" i="6"/>
  <c r="AG423" i="6"/>
  <c r="AG424" i="6"/>
  <c r="AG425" i="6"/>
  <c r="AG426" i="6"/>
  <c r="AH426" i="6" s="1"/>
  <c r="AI426" i="6" s="1"/>
  <c r="AG427" i="6"/>
  <c r="AG428" i="6"/>
  <c r="AG429" i="6"/>
  <c r="AG430" i="6"/>
  <c r="AG431" i="6"/>
  <c r="AG432" i="6"/>
  <c r="AH432" i="6" s="1"/>
  <c r="AI432" i="6" s="1"/>
  <c r="AG433" i="6"/>
  <c r="AG434" i="6"/>
  <c r="AG435" i="6"/>
  <c r="AG436" i="6"/>
  <c r="AG437" i="6"/>
  <c r="AG438" i="6"/>
  <c r="AH438" i="6" s="1"/>
  <c r="AI438" i="6" s="1"/>
  <c r="AG439" i="6"/>
  <c r="AG440" i="6"/>
  <c r="AG442" i="6"/>
  <c r="AG443" i="6"/>
  <c r="AG445" i="6"/>
  <c r="AG446" i="6"/>
  <c r="AG447" i="6"/>
  <c r="AG448" i="6"/>
  <c r="AG449" i="6"/>
  <c r="AG450" i="6"/>
  <c r="AG451" i="6"/>
  <c r="AH451" i="6" s="1"/>
  <c r="AI451" i="6" s="1"/>
  <c r="AG452" i="6"/>
  <c r="AG453" i="6"/>
  <c r="AG454" i="6"/>
  <c r="AG455" i="6"/>
  <c r="AG456" i="6"/>
  <c r="AG457" i="6"/>
  <c r="AG458" i="6"/>
  <c r="AG459" i="6"/>
  <c r="AG460" i="6"/>
  <c r="AG461" i="6"/>
  <c r="AG462" i="6"/>
  <c r="AG463" i="6"/>
  <c r="AH463" i="6" s="1"/>
  <c r="AI463" i="6" s="1"/>
  <c r="AG464" i="6"/>
  <c r="AG465" i="6"/>
  <c r="AG466" i="6"/>
  <c r="AG467" i="6"/>
  <c r="AG468" i="6"/>
  <c r="AG469" i="6"/>
  <c r="AG470" i="6"/>
  <c r="AG471" i="6"/>
  <c r="AG472" i="6"/>
  <c r="AG473" i="6"/>
  <c r="AG474" i="6"/>
  <c r="AG475" i="6"/>
  <c r="AH475" i="6" s="1"/>
  <c r="AI475" i="6" s="1"/>
  <c r="AG476" i="6"/>
  <c r="AG477" i="6"/>
  <c r="AG478" i="6"/>
  <c r="AG479" i="6"/>
  <c r="AG480" i="6"/>
  <c r="AG481" i="6"/>
  <c r="AG482" i="6"/>
  <c r="AG483" i="6"/>
  <c r="AG484" i="6"/>
  <c r="AG485" i="6"/>
  <c r="AG486" i="6"/>
  <c r="AG487" i="6"/>
  <c r="AH487" i="6" s="1"/>
  <c r="AI487" i="6" s="1"/>
  <c r="AG488" i="6"/>
  <c r="AG489" i="6"/>
  <c r="AG490" i="6"/>
  <c r="AG491" i="6"/>
  <c r="AG492" i="6"/>
  <c r="AG493" i="6"/>
  <c r="AG494" i="6"/>
  <c r="AG495" i="6"/>
  <c r="AG496" i="6"/>
  <c r="AG497" i="6"/>
  <c r="AG498" i="6"/>
  <c r="AG499" i="6"/>
  <c r="AH499" i="6" s="1"/>
  <c r="AI499" i="6" s="1"/>
  <c r="AG500" i="6"/>
  <c r="AG501" i="6"/>
  <c r="AG502" i="6"/>
  <c r="AG503" i="6"/>
  <c r="AG504" i="6"/>
  <c r="AG505" i="6"/>
  <c r="AG506" i="6"/>
  <c r="AG507" i="6"/>
  <c r="AG508" i="6"/>
  <c r="AG509" i="6"/>
  <c r="AG510" i="6"/>
  <c r="AG511" i="6"/>
  <c r="AH511" i="6" s="1"/>
  <c r="AI511" i="6" s="1"/>
  <c r="AG512" i="6"/>
  <c r="AG513" i="6"/>
  <c r="AG514" i="6"/>
  <c r="AG515" i="6"/>
  <c r="AG516" i="6"/>
  <c r="AG517" i="6"/>
  <c r="AG518" i="6"/>
  <c r="AG519" i="6"/>
  <c r="AG520" i="6"/>
  <c r="AG521" i="6"/>
  <c r="AG522" i="6"/>
  <c r="AG523" i="6"/>
  <c r="AH523" i="6" s="1"/>
  <c r="AI523" i="6" s="1"/>
  <c r="AG524" i="6"/>
  <c r="AG525" i="6"/>
  <c r="AH525" i="6" s="1"/>
  <c r="AI525" i="6" s="1"/>
  <c r="AG526" i="6"/>
  <c r="AG527" i="6"/>
  <c r="AG528" i="6"/>
  <c r="AG529" i="6"/>
  <c r="AG530" i="6"/>
  <c r="AG531" i="6"/>
  <c r="AG532" i="6"/>
  <c r="AG533" i="6"/>
  <c r="AG534" i="6"/>
  <c r="AG535" i="6"/>
  <c r="AH535" i="6" s="1"/>
  <c r="AI535" i="6" s="1"/>
  <c r="AG536" i="6"/>
  <c r="AG537" i="6"/>
  <c r="AG538" i="6"/>
  <c r="AG539" i="6"/>
  <c r="AG540" i="6"/>
  <c r="AG541" i="6"/>
  <c r="AG542" i="6"/>
  <c r="AG543" i="6"/>
  <c r="AG544" i="6"/>
  <c r="AG545" i="6"/>
  <c r="AG546" i="6"/>
  <c r="AG547" i="6"/>
  <c r="AH547" i="6" s="1"/>
  <c r="AI547" i="6" s="1"/>
  <c r="AG548" i="6"/>
  <c r="AG549" i="6"/>
  <c r="AG550" i="6"/>
  <c r="AG551" i="6"/>
  <c r="AG553" i="6"/>
  <c r="AG554" i="6"/>
  <c r="AG556" i="6"/>
  <c r="AG557" i="6"/>
  <c r="AG558" i="6"/>
  <c r="AG559" i="6"/>
  <c r="AG560" i="6"/>
  <c r="AH560" i="6" s="1"/>
  <c r="AI560" i="6" s="1"/>
  <c r="AG561" i="6"/>
  <c r="AG562" i="6"/>
  <c r="AG563" i="6"/>
  <c r="AG564" i="6"/>
  <c r="AG565" i="6"/>
  <c r="AG566" i="6"/>
  <c r="AG567" i="6"/>
  <c r="AG568" i="6"/>
  <c r="AG569" i="6"/>
  <c r="AG570" i="6"/>
  <c r="AG571" i="6"/>
  <c r="AG572" i="6"/>
  <c r="AH572" i="6" s="1"/>
  <c r="AI572" i="6" s="1"/>
  <c r="AG573" i="6"/>
  <c r="AG574" i="6"/>
  <c r="AG575" i="6"/>
  <c r="AG576" i="6"/>
  <c r="AG577" i="6"/>
  <c r="AG578" i="6"/>
  <c r="AG579" i="6"/>
  <c r="AG580" i="6"/>
  <c r="AG581" i="6"/>
  <c r="AG582" i="6"/>
  <c r="AG583" i="6"/>
  <c r="AG584" i="6"/>
  <c r="AH584" i="6" s="1"/>
  <c r="AI584" i="6" s="1"/>
  <c r="AG585" i="6"/>
  <c r="AG586" i="6"/>
  <c r="AG587" i="6"/>
  <c r="AG588" i="6"/>
  <c r="AG589" i="6"/>
  <c r="AG590" i="6"/>
  <c r="AG591" i="6"/>
  <c r="AG592" i="6"/>
  <c r="AG593" i="6"/>
  <c r="AG594" i="6"/>
  <c r="AG595" i="6"/>
  <c r="AG596" i="6"/>
  <c r="AH596" i="6" s="1"/>
  <c r="AI596" i="6" s="1"/>
  <c r="AG597" i="6"/>
  <c r="AG598" i="6"/>
  <c r="AG599" i="6"/>
  <c r="AG600" i="6"/>
  <c r="AG601" i="6"/>
  <c r="AG602" i="6"/>
  <c r="AG603" i="6"/>
  <c r="AG604" i="6"/>
  <c r="AG605" i="6"/>
  <c r="AG606" i="6"/>
  <c r="AG607" i="6"/>
  <c r="AG608" i="6"/>
  <c r="AH608" i="6" s="1"/>
  <c r="AI608" i="6" s="1"/>
  <c r="AG609" i="6"/>
  <c r="AG610" i="6"/>
  <c r="AG611" i="6"/>
  <c r="AG612" i="6"/>
  <c r="AG613" i="6"/>
  <c r="AG614" i="6"/>
  <c r="AG615" i="6"/>
  <c r="AG616" i="6"/>
  <c r="AG617" i="6"/>
  <c r="AG618" i="6"/>
  <c r="AG619" i="6"/>
  <c r="AG620" i="6"/>
  <c r="AH620" i="6" s="1"/>
  <c r="AI620" i="6" s="1"/>
  <c r="AG621" i="6"/>
  <c r="AG622" i="6"/>
  <c r="AG623" i="6"/>
  <c r="AG624" i="6"/>
  <c r="AG625" i="6"/>
  <c r="AG626" i="6"/>
  <c r="AG627" i="6"/>
  <c r="AG628" i="6"/>
  <c r="AG629" i="6"/>
  <c r="AG630" i="6"/>
  <c r="AG631" i="6"/>
  <c r="AG632" i="6"/>
  <c r="AH632" i="6" s="1"/>
  <c r="AI632" i="6" s="1"/>
  <c r="AG633" i="6"/>
  <c r="AG634" i="6"/>
  <c r="AG635" i="6"/>
  <c r="AG636" i="6"/>
  <c r="AG637" i="6"/>
  <c r="AG638" i="6"/>
  <c r="AG639" i="6"/>
  <c r="AG640" i="6"/>
  <c r="AG641" i="6"/>
  <c r="AG642" i="6"/>
  <c r="AG643" i="6"/>
  <c r="AG644" i="6"/>
  <c r="AH644" i="6" s="1"/>
  <c r="AI644" i="6" s="1"/>
  <c r="AG645" i="6"/>
  <c r="AG646" i="6"/>
  <c r="AG647" i="6"/>
  <c r="AG648" i="6"/>
  <c r="AG649" i="6"/>
  <c r="AG650" i="6"/>
  <c r="AG651" i="6"/>
  <c r="AG652" i="6"/>
  <c r="AG653" i="6"/>
  <c r="AG654" i="6"/>
  <c r="AG655" i="6"/>
  <c r="AG656" i="6"/>
  <c r="AH656" i="6" s="1"/>
  <c r="AI656" i="6" s="1"/>
  <c r="AG657" i="6"/>
  <c r="AG658" i="6"/>
  <c r="AG659" i="6"/>
  <c r="AG660" i="6"/>
  <c r="AG661" i="6"/>
  <c r="AG662" i="6"/>
  <c r="AG664" i="6"/>
  <c r="AG665" i="6"/>
  <c r="AG667" i="6"/>
  <c r="AG668" i="6"/>
  <c r="AG669" i="6"/>
  <c r="AH669" i="6" s="1"/>
  <c r="AI669" i="6" s="1"/>
  <c r="AG670" i="6"/>
  <c r="AG671" i="6"/>
  <c r="AG672" i="6"/>
  <c r="AG673" i="6"/>
  <c r="AG674" i="6"/>
  <c r="AG675" i="6"/>
  <c r="AH675" i="6" s="1"/>
  <c r="AI675" i="6" s="1"/>
  <c r="AG676" i="6"/>
  <c r="AG677" i="6"/>
  <c r="AG678" i="6"/>
  <c r="AG679" i="6"/>
  <c r="AG680" i="6"/>
  <c r="AG681" i="6"/>
  <c r="AH681" i="6" s="1"/>
  <c r="AI681" i="6" s="1"/>
  <c r="AG682" i="6"/>
  <c r="AG683" i="6"/>
  <c r="AG684" i="6"/>
  <c r="AG685" i="6"/>
  <c r="AG686" i="6"/>
  <c r="AG687" i="6"/>
  <c r="AH687" i="6" s="1"/>
  <c r="AI687" i="6" s="1"/>
  <c r="AG688" i="6"/>
  <c r="AG689" i="6"/>
  <c r="AG690" i="6"/>
  <c r="AG691" i="6"/>
  <c r="AG692" i="6"/>
  <c r="AG693" i="6"/>
  <c r="AH693" i="6" s="1"/>
  <c r="AI693" i="6" s="1"/>
  <c r="AG694" i="6"/>
  <c r="AG695" i="6"/>
  <c r="AG696" i="6"/>
  <c r="AG697" i="6"/>
  <c r="AG698" i="6"/>
  <c r="AG699" i="6"/>
  <c r="AH699" i="6" s="1"/>
  <c r="AI699" i="6" s="1"/>
  <c r="AG700" i="6"/>
  <c r="AG701" i="6"/>
  <c r="AG702" i="6"/>
  <c r="AG703" i="6"/>
  <c r="AG704" i="6"/>
  <c r="AG705" i="6"/>
  <c r="AH705" i="6" s="1"/>
  <c r="AI705" i="6" s="1"/>
  <c r="AG706" i="6"/>
  <c r="AG707" i="6"/>
  <c r="AG708" i="6"/>
  <c r="AG709" i="6"/>
  <c r="AG710" i="6"/>
  <c r="AG711" i="6"/>
  <c r="AH711" i="6" s="1"/>
  <c r="AI711" i="6" s="1"/>
  <c r="AG712" i="6"/>
  <c r="AG713" i="6"/>
  <c r="AG714" i="6"/>
  <c r="AG715" i="6"/>
  <c r="AG716" i="6"/>
  <c r="AG717" i="6"/>
  <c r="AH717" i="6" s="1"/>
  <c r="AI717" i="6" s="1"/>
  <c r="AG718" i="6"/>
  <c r="AG719" i="6"/>
  <c r="AG720" i="6"/>
  <c r="AG721" i="6"/>
  <c r="AG722" i="6"/>
  <c r="AG723" i="6"/>
  <c r="AH723" i="6" s="1"/>
  <c r="AI723" i="6" s="1"/>
  <c r="AG724" i="6"/>
  <c r="AG725" i="6"/>
  <c r="AG726" i="6"/>
  <c r="AG727" i="6"/>
  <c r="AG728" i="6"/>
  <c r="AG729" i="6"/>
  <c r="AH729" i="6" s="1"/>
  <c r="AI729" i="6" s="1"/>
  <c r="AG730" i="6"/>
  <c r="AG731" i="6"/>
  <c r="AG732" i="6"/>
  <c r="AG733" i="6"/>
  <c r="AG734" i="6"/>
  <c r="AG735" i="6"/>
  <c r="AH735" i="6" s="1"/>
  <c r="AI735" i="6" s="1"/>
  <c r="AG736" i="6"/>
  <c r="AG737" i="6"/>
  <c r="AG738" i="6"/>
  <c r="AG739" i="6"/>
  <c r="AG740" i="6"/>
  <c r="AG741" i="6"/>
  <c r="AH741" i="6" s="1"/>
  <c r="AI741" i="6" s="1"/>
  <c r="AG742" i="6"/>
  <c r="AG743" i="6"/>
  <c r="AG744" i="6"/>
  <c r="AG745" i="6"/>
  <c r="AG746" i="6"/>
  <c r="AG747" i="6"/>
  <c r="AH747" i="6" s="1"/>
  <c r="AI747" i="6" s="1"/>
  <c r="AG748" i="6"/>
  <c r="AG749" i="6"/>
  <c r="AG750" i="6"/>
  <c r="AG751" i="6"/>
  <c r="AG752" i="6"/>
  <c r="AG753" i="6"/>
  <c r="AH753" i="6" s="1"/>
  <c r="AI753" i="6" s="1"/>
  <c r="AG754" i="6"/>
  <c r="AG755" i="6"/>
  <c r="AG756" i="6"/>
  <c r="AG757" i="6"/>
  <c r="AG758" i="6"/>
  <c r="AG759" i="6"/>
  <c r="AH759" i="6" s="1"/>
  <c r="AI759" i="6" s="1"/>
  <c r="AG760" i="6"/>
  <c r="AG761" i="6"/>
  <c r="AG762" i="6"/>
  <c r="AG763" i="6"/>
  <c r="AG764" i="6"/>
  <c r="AG765" i="6"/>
  <c r="AH765" i="6" s="1"/>
  <c r="AI765" i="6" s="1"/>
  <c r="AG766" i="6"/>
  <c r="AG767" i="6"/>
  <c r="AG768" i="6"/>
  <c r="AG769" i="6"/>
  <c r="AG770" i="6"/>
  <c r="AG771" i="6"/>
  <c r="AH771" i="6" s="1"/>
  <c r="AI771" i="6" s="1"/>
  <c r="AG772" i="6"/>
  <c r="AG773" i="6"/>
  <c r="AG775" i="6"/>
  <c r="AG776" i="6"/>
  <c r="AG778" i="6"/>
  <c r="AH778" i="6" s="1"/>
  <c r="AI778" i="6" s="1"/>
  <c r="AG779" i="6"/>
  <c r="AG780" i="6"/>
  <c r="AG781" i="6"/>
  <c r="AG782" i="6"/>
  <c r="AG783" i="6"/>
  <c r="AG784" i="6"/>
  <c r="AH784" i="6" s="1"/>
  <c r="AI784" i="6" s="1"/>
  <c r="AG785" i="6"/>
  <c r="AG786" i="6"/>
  <c r="AG787" i="6"/>
  <c r="AG788" i="6"/>
  <c r="AG789" i="6"/>
  <c r="AG790" i="6"/>
  <c r="AH790" i="6" s="1"/>
  <c r="AI790" i="6" s="1"/>
  <c r="AG791" i="6"/>
  <c r="AG792" i="6"/>
  <c r="AG793" i="6"/>
  <c r="AG794" i="6"/>
  <c r="AG795" i="6"/>
  <c r="AG796" i="6"/>
  <c r="AH796" i="6" s="1"/>
  <c r="AI796" i="6" s="1"/>
  <c r="AG797" i="6"/>
  <c r="AG798" i="6"/>
  <c r="AG799" i="6"/>
  <c r="AG800" i="6"/>
  <c r="AG801" i="6"/>
  <c r="AG802" i="6"/>
  <c r="AH802" i="6" s="1"/>
  <c r="AI802" i="6" s="1"/>
  <c r="AG803" i="6"/>
  <c r="AG804" i="6"/>
  <c r="AG805" i="6"/>
  <c r="AG806" i="6"/>
  <c r="AG807" i="6"/>
  <c r="AG808" i="6"/>
  <c r="AH808" i="6" s="1"/>
  <c r="AI808" i="6" s="1"/>
  <c r="AG809" i="6"/>
  <c r="AG810" i="6"/>
  <c r="AG811" i="6"/>
  <c r="AG812" i="6"/>
  <c r="AG813" i="6"/>
  <c r="AG814" i="6"/>
  <c r="AH814" i="6" s="1"/>
  <c r="AI814" i="6" s="1"/>
  <c r="AG815" i="6"/>
  <c r="AG816" i="6"/>
  <c r="AG817" i="6"/>
  <c r="AG818" i="6"/>
  <c r="AG819" i="6"/>
  <c r="AG820" i="6"/>
  <c r="AH820" i="6" s="1"/>
  <c r="AI820" i="6" s="1"/>
  <c r="AG821" i="6"/>
  <c r="AG822" i="6"/>
  <c r="AG823" i="6"/>
  <c r="AG824" i="6"/>
  <c r="AG825" i="6"/>
  <c r="AG826" i="6"/>
  <c r="AH826" i="6" s="1"/>
  <c r="AI826" i="6" s="1"/>
  <c r="AG827" i="6"/>
  <c r="AG828" i="6"/>
  <c r="AG829" i="6"/>
  <c r="AG830" i="6"/>
  <c r="AG831" i="6"/>
  <c r="AG832" i="6"/>
  <c r="AH832" i="6" s="1"/>
  <c r="AI832" i="6" s="1"/>
  <c r="AG833" i="6"/>
  <c r="AG834" i="6"/>
  <c r="AG835" i="6"/>
  <c r="AG836" i="6"/>
  <c r="AG837" i="6"/>
  <c r="AG838" i="6"/>
  <c r="AH838" i="6" s="1"/>
  <c r="AI838" i="6" s="1"/>
  <c r="AG839" i="6"/>
  <c r="AG840" i="6"/>
  <c r="AG841" i="6"/>
  <c r="AG842" i="6"/>
  <c r="AG843" i="6"/>
  <c r="AG844" i="6"/>
  <c r="AH844" i="6" s="1"/>
  <c r="AI844" i="6" s="1"/>
  <c r="AG845" i="6"/>
  <c r="AG846" i="6"/>
  <c r="AG847" i="6"/>
  <c r="AG848" i="6"/>
  <c r="AG849" i="6"/>
  <c r="AG850" i="6"/>
  <c r="AH850" i="6" s="1"/>
  <c r="AI850" i="6" s="1"/>
  <c r="AG851" i="6"/>
  <c r="AG852" i="6"/>
  <c r="AG853" i="6"/>
  <c r="AG854" i="6"/>
  <c r="AG855" i="6"/>
  <c r="AG856" i="6"/>
  <c r="AH856" i="6" s="1"/>
  <c r="AI856" i="6" s="1"/>
  <c r="AG857" i="6"/>
  <c r="AG858" i="6"/>
  <c r="AG859" i="6"/>
  <c r="AG860" i="6"/>
  <c r="AG861" i="6"/>
  <c r="AG862" i="6"/>
  <c r="AH862" i="6" s="1"/>
  <c r="AI862" i="6" s="1"/>
  <c r="AG863" i="6"/>
  <c r="AG864" i="6"/>
  <c r="AG865" i="6"/>
  <c r="AG866" i="6"/>
  <c r="AG867" i="6"/>
  <c r="AG868" i="6"/>
  <c r="AH868" i="6" s="1"/>
  <c r="AI868" i="6" s="1"/>
  <c r="AG869" i="6"/>
  <c r="AG870" i="6"/>
  <c r="AG871" i="6"/>
  <c r="AG872" i="6"/>
  <c r="AG873" i="6"/>
  <c r="AG874" i="6"/>
  <c r="AH874" i="6" s="1"/>
  <c r="AI874" i="6" s="1"/>
  <c r="AG875" i="6"/>
  <c r="AG876" i="6"/>
  <c r="AG877" i="6"/>
  <c r="AG878" i="6"/>
  <c r="AG879" i="6"/>
  <c r="AG880" i="6"/>
  <c r="AH880" i="6" s="1"/>
  <c r="AI880" i="6" s="1"/>
  <c r="AG881" i="6"/>
  <c r="AG882" i="6"/>
  <c r="AG883" i="6"/>
  <c r="AG884" i="6"/>
  <c r="AG886" i="6"/>
  <c r="AG887" i="6"/>
  <c r="AH887" i="6" s="1"/>
  <c r="AI887" i="6" s="1"/>
  <c r="AG889" i="6"/>
  <c r="AG890" i="6"/>
  <c r="AG891" i="6"/>
  <c r="AG892" i="6"/>
  <c r="AG893" i="6"/>
  <c r="AH893" i="6" s="1"/>
  <c r="AI893" i="6" s="1"/>
  <c r="AG894" i="6"/>
  <c r="AG895" i="6"/>
  <c r="AG896" i="6"/>
  <c r="AG897" i="6"/>
  <c r="AG898" i="6"/>
  <c r="AG899" i="6"/>
  <c r="AH899" i="6" s="1"/>
  <c r="AI899" i="6" s="1"/>
  <c r="AG900" i="6"/>
  <c r="AG901" i="6"/>
  <c r="AG902" i="6"/>
  <c r="AG903" i="6"/>
  <c r="AG904" i="6"/>
  <c r="AG905" i="6"/>
  <c r="AH905" i="6" s="1"/>
  <c r="AI905" i="6" s="1"/>
  <c r="AG906" i="6"/>
  <c r="AG907" i="6"/>
  <c r="AG908" i="6"/>
  <c r="AG909" i="6"/>
  <c r="AG910" i="6"/>
  <c r="AG911" i="6"/>
  <c r="AH911" i="6" s="1"/>
  <c r="AI911" i="6" s="1"/>
  <c r="AG912" i="6"/>
  <c r="AG913" i="6"/>
  <c r="AG914" i="6"/>
  <c r="AG915" i="6"/>
  <c r="AG916" i="6"/>
  <c r="AG917" i="6"/>
  <c r="AH917" i="6" s="1"/>
  <c r="AI917" i="6" s="1"/>
  <c r="AG918" i="6"/>
  <c r="AG919" i="6"/>
  <c r="AG920" i="6"/>
  <c r="AG921" i="6"/>
  <c r="AG922" i="6"/>
  <c r="AG923" i="6"/>
  <c r="AH923" i="6" s="1"/>
  <c r="AI923" i="6" s="1"/>
  <c r="AG924" i="6"/>
  <c r="AG925" i="6"/>
  <c r="AG926" i="6"/>
  <c r="AG927" i="6"/>
  <c r="AG928" i="6"/>
  <c r="AG929" i="6"/>
  <c r="AH929" i="6" s="1"/>
  <c r="AI929" i="6" s="1"/>
  <c r="AG930" i="6"/>
  <c r="AG931" i="6"/>
  <c r="AG932" i="6"/>
  <c r="AG933" i="6"/>
  <c r="AG934" i="6"/>
  <c r="AG935" i="6"/>
  <c r="AH935" i="6" s="1"/>
  <c r="AI935" i="6" s="1"/>
  <c r="AG936" i="6"/>
  <c r="AG937" i="6"/>
  <c r="AG938" i="6"/>
  <c r="AG939" i="6"/>
  <c r="AG940" i="6"/>
  <c r="AG941" i="6"/>
  <c r="AH941" i="6" s="1"/>
  <c r="AI941" i="6" s="1"/>
  <c r="AG942" i="6"/>
  <c r="AG943" i="6"/>
  <c r="AG944" i="6"/>
  <c r="AG945" i="6"/>
  <c r="AG946" i="6"/>
  <c r="AG947" i="6"/>
  <c r="AH947" i="6" s="1"/>
  <c r="AI947" i="6" s="1"/>
  <c r="AG948" i="6"/>
  <c r="AG949" i="6"/>
  <c r="AG950" i="6"/>
  <c r="AG951" i="6"/>
  <c r="AG952" i="6"/>
  <c r="AG953" i="6"/>
  <c r="AH953" i="6" s="1"/>
  <c r="AI953" i="6" s="1"/>
  <c r="AG954" i="6"/>
  <c r="AG955" i="6"/>
  <c r="AG956" i="6"/>
  <c r="AG957" i="6"/>
  <c r="AG958" i="6"/>
  <c r="AG959" i="6"/>
  <c r="AH959" i="6" s="1"/>
  <c r="AI959" i="6" s="1"/>
  <c r="AG960" i="6"/>
  <c r="AG961" i="6"/>
  <c r="AG962" i="6"/>
  <c r="AG963" i="6"/>
  <c r="AG964" i="6"/>
  <c r="AG965" i="6"/>
  <c r="AH965" i="6" s="1"/>
  <c r="AI965" i="6" s="1"/>
  <c r="AG966" i="6"/>
  <c r="AG967" i="6"/>
  <c r="AG968" i="6"/>
  <c r="AG969" i="6"/>
  <c r="AG970" i="6"/>
  <c r="AG971" i="6"/>
  <c r="AH971" i="6" s="1"/>
  <c r="AI971" i="6" s="1"/>
  <c r="AG972" i="6"/>
  <c r="AG973" i="6"/>
  <c r="AG974" i="6"/>
  <c r="AG975" i="6"/>
  <c r="AG976" i="6"/>
  <c r="AG977" i="6"/>
  <c r="AH977" i="6" s="1"/>
  <c r="AI977" i="6" s="1"/>
  <c r="AG978" i="6"/>
  <c r="AG979" i="6"/>
  <c r="AG980" i="6"/>
  <c r="AG981" i="6"/>
  <c r="AG982" i="6"/>
  <c r="AG983" i="6"/>
  <c r="AH983" i="6" s="1"/>
  <c r="AI983" i="6" s="1"/>
  <c r="AG984" i="6"/>
  <c r="AG985" i="6"/>
  <c r="AG986" i="6"/>
  <c r="AG987" i="6"/>
  <c r="AG988" i="6"/>
  <c r="AG989" i="6"/>
  <c r="AH989" i="6" s="1"/>
  <c r="AI989" i="6" s="1"/>
  <c r="AG990" i="6"/>
  <c r="AG991" i="6"/>
  <c r="AG992" i="6"/>
  <c r="AG993" i="6"/>
  <c r="AG994" i="6"/>
  <c r="AG995" i="6"/>
  <c r="AH995" i="6" s="1"/>
  <c r="AI995" i="6" s="1"/>
  <c r="AG997" i="6"/>
  <c r="AG998" i="6"/>
  <c r="AG1000" i="6"/>
  <c r="AG1001" i="6"/>
  <c r="AG1002" i="6"/>
  <c r="AH1002" i="6" s="1"/>
  <c r="AI1002" i="6" s="1"/>
  <c r="AG1003" i="6"/>
  <c r="AG1004" i="6"/>
  <c r="AG1005" i="6"/>
  <c r="AG1006" i="6"/>
  <c r="AG1007" i="6"/>
  <c r="AG1008" i="6"/>
  <c r="AH1008" i="6" s="1"/>
  <c r="AI1008" i="6" s="1"/>
  <c r="AG1009" i="6"/>
  <c r="AG1010" i="6"/>
  <c r="AG1011" i="6"/>
  <c r="AG1012" i="6"/>
  <c r="AG1013" i="6"/>
  <c r="AG1014" i="6"/>
  <c r="AH1014" i="6" s="1"/>
  <c r="AI1014" i="6" s="1"/>
  <c r="AG1015" i="6"/>
  <c r="AG1016" i="6"/>
  <c r="AG1017" i="6"/>
  <c r="AG1018" i="6"/>
  <c r="AG1019" i="6"/>
  <c r="AG1020" i="6"/>
  <c r="AH1020" i="6" s="1"/>
  <c r="AI1020" i="6" s="1"/>
  <c r="AG1021" i="6"/>
  <c r="AG1022" i="6"/>
  <c r="AG1023" i="6"/>
  <c r="AG1024" i="6"/>
  <c r="AG1025" i="6"/>
  <c r="AG1026" i="6"/>
  <c r="AH1026" i="6" s="1"/>
  <c r="AI1026" i="6" s="1"/>
  <c r="AG1027" i="6"/>
  <c r="AG1028" i="6"/>
  <c r="AG1029" i="6"/>
  <c r="AG1030" i="6"/>
  <c r="AG1031" i="6"/>
  <c r="AG1032" i="6"/>
  <c r="AG1033" i="6"/>
  <c r="AG1034" i="6"/>
  <c r="AG1035" i="6"/>
  <c r="AG1036" i="6"/>
  <c r="AG1037" i="6"/>
  <c r="AG1038" i="6"/>
  <c r="AH1038" i="6" s="1"/>
  <c r="AI1038" i="6" s="1"/>
  <c r="AG1039" i="6"/>
  <c r="AG1040" i="6"/>
  <c r="AG1041" i="6"/>
  <c r="AG1042" i="6"/>
  <c r="AG1043" i="6"/>
  <c r="AG1044" i="6"/>
  <c r="AH1044" i="6" s="1"/>
  <c r="AI1044" i="6" s="1"/>
  <c r="AG1045" i="6"/>
  <c r="AG1046" i="6"/>
  <c r="AG1047" i="6"/>
  <c r="AG1048" i="6"/>
  <c r="AG1049" i="6"/>
  <c r="AG1050" i="6"/>
  <c r="AH1050" i="6" s="1"/>
  <c r="AI1050" i="6" s="1"/>
  <c r="AG1051" i="6"/>
  <c r="AG1052" i="6"/>
  <c r="AG1053" i="6"/>
  <c r="AG1054" i="6"/>
  <c r="AG1055" i="6"/>
  <c r="AG1056" i="6"/>
  <c r="AG1057" i="6"/>
  <c r="AG1058" i="6"/>
  <c r="AG1059" i="6"/>
  <c r="AG1060" i="6"/>
  <c r="AG1061" i="6"/>
  <c r="AG1062" i="6"/>
  <c r="AH1062" i="6" s="1"/>
  <c r="AI1062" i="6" s="1"/>
  <c r="AG1063" i="6"/>
  <c r="AG1064" i="6"/>
  <c r="AG1065" i="6"/>
  <c r="AG1066" i="6"/>
  <c r="AG1067" i="6"/>
  <c r="AG1068" i="6"/>
  <c r="AH1068" i="6" s="1"/>
  <c r="AI1068" i="6" s="1"/>
  <c r="AG1069" i="6"/>
  <c r="AG1070" i="6"/>
  <c r="AG1071" i="6"/>
  <c r="AG1072" i="6"/>
  <c r="AG1073" i="6"/>
  <c r="AG1074" i="6"/>
  <c r="AH1074" i="6" s="1"/>
  <c r="AI1074" i="6" s="1"/>
  <c r="AG1075" i="6"/>
  <c r="AG1076" i="6"/>
  <c r="AG1077" i="6"/>
  <c r="AG1078" i="6"/>
  <c r="AG1079" i="6"/>
  <c r="AG1080" i="6"/>
  <c r="AG1081" i="6"/>
  <c r="AG1082" i="6"/>
  <c r="AG1083" i="6"/>
  <c r="AG1084" i="6"/>
  <c r="AG1085" i="6"/>
  <c r="AG1086" i="6"/>
  <c r="AH1086" i="6" s="1"/>
  <c r="AI1086" i="6" s="1"/>
  <c r="AG1087" i="6"/>
  <c r="AG1088" i="6"/>
  <c r="AG1089" i="6"/>
  <c r="AG1090" i="6"/>
  <c r="AG1091" i="6"/>
  <c r="AG1092" i="6"/>
  <c r="AG1093" i="6"/>
  <c r="AG1094" i="6"/>
  <c r="AG1095" i="6"/>
  <c r="AG1096" i="6"/>
  <c r="AG1097" i="6"/>
  <c r="AG1098" i="6"/>
  <c r="AH1098" i="6" s="1"/>
  <c r="AI1098" i="6" s="1"/>
  <c r="AG1099" i="6"/>
  <c r="AG1100" i="6"/>
  <c r="AG1101" i="6"/>
  <c r="AG1102" i="6"/>
  <c r="AG1103" i="6"/>
  <c r="AG1104" i="6"/>
  <c r="AH1104" i="6" s="1"/>
  <c r="AI1104" i="6" s="1"/>
  <c r="AG1105" i="6"/>
  <c r="AG1106" i="6"/>
  <c r="AG1108" i="6"/>
  <c r="AG1109" i="6"/>
  <c r="AG1111" i="6"/>
  <c r="AH1111" i="6" s="1"/>
  <c r="AI1111" i="6" s="1"/>
  <c r="AG1112" i="6"/>
  <c r="AG1113" i="6"/>
  <c r="AG1114" i="6"/>
  <c r="AG1115" i="6"/>
  <c r="AG1116" i="6"/>
  <c r="AG1117" i="6"/>
  <c r="AH1117" i="6" s="1"/>
  <c r="AI1117" i="6" s="1"/>
  <c r="AG1118" i="6"/>
  <c r="AG1119" i="6"/>
  <c r="AG1120" i="6"/>
  <c r="AG1121" i="6"/>
  <c r="AG1122" i="6"/>
  <c r="AG1123" i="6"/>
  <c r="AH1123" i="6" s="1"/>
  <c r="AI1123" i="6" s="1"/>
  <c r="AG1124" i="6"/>
  <c r="AG1125" i="6"/>
  <c r="AG1126" i="6"/>
  <c r="AG1127" i="6"/>
  <c r="AG1128" i="6"/>
  <c r="AG1129" i="6"/>
  <c r="AH1129" i="6" s="1"/>
  <c r="AI1129" i="6" s="1"/>
  <c r="AG1130" i="6"/>
  <c r="AG1131" i="6"/>
  <c r="AG1132" i="6"/>
  <c r="AG1133" i="6"/>
  <c r="AG1134" i="6"/>
  <c r="AG1135" i="6"/>
  <c r="AH1135" i="6" s="1"/>
  <c r="AI1135" i="6" s="1"/>
  <c r="AG1136" i="6"/>
  <c r="AG1137" i="6"/>
  <c r="AG1138" i="6"/>
  <c r="AG1139" i="6"/>
  <c r="AG1140" i="6"/>
  <c r="AG1141" i="6"/>
  <c r="AH1141" i="6" s="1"/>
  <c r="AI1141" i="6" s="1"/>
  <c r="AG1142" i="6"/>
  <c r="AG1143" i="6"/>
  <c r="AG1144" i="6"/>
  <c r="AG1145" i="6"/>
  <c r="AG1146" i="6"/>
  <c r="AG1147" i="6"/>
  <c r="AH1147" i="6" s="1"/>
  <c r="AI1147" i="6" s="1"/>
  <c r="AG1148" i="6"/>
  <c r="AG1149" i="6"/>
  <c r="AG1150" i="6"/>
  <c r="AG1151" i="6"/>
  <c r="AG1152" i="6"/>
  <c r="AG1153" i="6"/>
  <c r="AH1153" i="6" s="1"/>
  <c r="AI1153" i="6" s="1"/>
  <c r="AG1154" i="6"/>
  <c r="AG1155" i="6"/>
  <c r="AG1156" i="6"/>
  <c r="AG1157" i="6"/>
  <c r="AG1158" i="6"/>
  <c r="AG1159" i="6"/>
  <c r="AH1159" i="6" s="1"/>
  <c r="AI1159" i="6" s="1"/>
  <c r="AG1160" i="6"/>
  <c r="AG1161" i="6"/>
  <c r="AG1162" i="6"/>
  <c r="AG1163" i="6"/>
  <c r="AG1164" i="6"/>
  <c r="AG1165" i="6"/>
  <c r="AG1166" i="6"/>
  <c r="AG1167" i="6"/>
  <c r="AG1168" i="6"/>
  <c r="AG1169" i="6"/>
  <c r="AG1170" i="6"/>
  <c r="AG1171" i="6"/>
  <c r="AH1171" i="6" s="1"/>
  <c r="AI1171" i="6" s="1"/>
  <c r="AG1172" i="6"/>
  <c r="AG1173" i="6"/>
  <c r="AG1174" i="6"/>
  <c r="AG1175" i="6"/>
  <c r="AG1176" i="6"/>
  <c r="AG1177" i="6"/>
  <c r="AG1178" i="6"/>
  <c r="AG1179" i="6"/>
  <c r="AG1180" i="6"/>
  <c r="AG1181" i="6"/>
  <c r="AG1182" i="6"/>
  <c r="AG1183" i="6"/>
  <c r="AH1183" i="6" s="1"/>
  <c r="AI1183" i="6" s="1"/>
  <c r="AG1184" i="6"/>
  <c r="AG1185" i="6"/>
  <c r="AG1186" i="6"/>
  <c r="AG1187" i="6"/>
  <c r="AG1188" i="6"/>
  <c r="AG1189" i="6"/>
  <c r="AH1189" i="6" s="1"/>
  <c r="AI1189" i="6" s="1"/>
  <c r="AG1190" i="6"/>
  <c r="AG1191" i="6"/>
  <c r="AG1192" i="6"/>
  <c r="AG1193" i="6"/>
  <c r="AG1194" i="6"/>
  <c r="AG1195" i="6"/>
  <c r="AH1195" i="6" s="1"/>
  <c r="AI1195" i="6" s="1"/>
  <c r="AG1196" i="6"/>
  <c r="AG1197" i="6"/>
  <c r="AG1198" i="6"/>
  <c r="AG1199" i="6"/>
  <c r="AG1200" i="6"/>
  <c r="AG1201" i="6"/>
  <c r="AG1202" i="6"/>
  <c r="AG1203" i="6"/>
  <c r="AG1204" i="6"/>
  <c r="AG1205" i="6"/>
  <c r="AG1206" i="6"/>
  <c r="AG1207" i="6"/>
  <c r="AH1207" i="6" s="1"/>
  <c r="AI1207" i="6" s="1"/>
  <c r="AG1208" i="6"/>
  <c r="AG1209" i="6"/>
  <c r="AG1210" i="6"/>
  <c r="AG1211" i="6"/>
  <c r="AG1212" i="6"/>
  <c r="AG1213" i="6"/>
  <c r="AH1213" i="6" s="1"/>
  <c r="AI1213" i="6" s="1"/>
  <c r="AG1214" i="6"/>
  <c r="AG1215" i="6"/>
  <c r="AG1216" i="6"/>
  <c r="AG1217" i="6"/>
  <c r="AG1219" i="6"/>
  <c r="AG1220" i="6"/>
  <c r="AH1220" i="6" s="1"/>
  <c r="AI1220" i="6" s="1"/>
  <c r="AG1222" i="6"/>
  <c r="AG1223" i="6"/>
  <c r="AG1224" i="6"/>
  <c r="AG1225" i="6"/>
  <c r="AG1226" i="6"/>
  <c r="AG1227" i="6"/>
  <c r="AG1228" i="6"/>
  <c r="AG1229" i="6"/>
  <c r="AG1230" i="6"/>
  <c r="AG1231" i="6"/>
  <c r="AG1232" i="6"/>
  <c r="AH1232" i="6" s="1"/>
  <c r="AI1232" i="6" s="1"/>
  <c r="AG1233" i="6"/>
  <c r="AG1234" i="6"/>
  <c r="AG1235" i="6"/>
  <c r="AG1236" i="6"/>
  <c r="AG1237" i="6"/>
  <c r="AG1238" i="6"/>
  <c r="AG1239" i="6"/>
  <c r="AG1240" i="6"/>
  <c r="AG1241" i="6"/>
  <c r="AG1242" i="6"/>
  <c r="AG1243" i="6"/>
  <c r="AG1244" i="6"/>
  <c r="AH1244" i="6" s="1"/>
  <c r="AI1244" i="6" s="1"/>
  <c r="AG1245" i="6"/>
  <c r="AG1246" i="6"/>
  <c r="AG1247" i="6"/>
  <c r="AG1248" i="6"/>
  <c r="AG1249" i="6"/>
  <c r="AG1250" i="6"/>
  <c r="AG1251" i="6"/>
  <c r="AG1252" i="6"/>
  <c r="AG1253" i="6"/>
  <c r="AG1254" i="6"/>
  <c r="AG1255" i="6"/>
  <c r="AG1256" i="6"/>
  <c r="AH1256" i="6" s="1"/>
  <c r="AI1256" i="6" s="1"/>
  <c r="AG1257" i="6"/>
  <c r="AG1258" i="6"/>
  <c r="AG1259" i="6"/>
  <c r="AG1260" i="6"/>
  <c r="AG1261" i="6"/>
  <c r="AG1262" i="6"/>
  <c r="AG1263" i="6"/>
  <c r="AG1264" i="6"/>
  <c r="AG1265" i="6"/>
  <c r="AG1266" i="6"/>
  <c r="AG1267" i="6"/>
  <c r="AG1268" i="6"/>
  <c r="AH1268" i="6" s="1"/>
  <c r="AI1268" i="6" s="1"/>
  <c r="AG1269" i="6"/>
  <c r="AG1270" i="6"/>
  <c r="AG1271" i="6"/>
  <c r="AG1272" i="6"/>
  <c r="AG1273" i="6"/>
  <c r="AG1274" i="6"/>
  <c r="AG1275" i="6"/>
  <c r="AG1276" i="6"/>
  <c r="AG1277" i="6"/>
  <c r="AG1278" i="6"/>
  <c r="AG1279" i="6"/>
  <c r="AG1280" i="6"/>
  <c r="AH1280" i="6" s="1"/>
  <c r="AI1280" i="6" s="1"/>
  <c r="AG1281" i="6"/>
  <c r="AG1282" i="6"/>
  <c r="AG1283" i="6"/>
  <c r="AG1284" i="6"/>
  <c r="AG1285" i="6"/>
  <c r="AG1286" i="6"/>
  <c r="AG1287" i="6"/>
  <c r="AG1288" i="6"/>
  <c r="AG1289" i="6"/>
  <c r="AG1290" i="6"/>
  <c r="AG1291" i="6"/>
  <c r="AG1292" i="6"/>
  <c r="AH1292" i="6" s="1"/>
  <c r="AI1292" i="6" s="1"/>
  <c r="AG1293" i="6"/>
  <c r="AG1294" i="6"/>
  <c r="AG1295" i="6"/>
  <c r="AG1296" i="6"/>
  <c r="AG1297" i="6"/>
  <c r="AG1298" i="6"/>
  <c r="AG1299" i="6"/>
  <c r="AG1300" i="6"/>
  <c r="AG1301" i="6"/>
  <c r="AG1302" i="6"/>
  <c r="AG1303" i="6"/>
  <c r="AG1304" i="6"/>
  <c r="AH1304" i="6" s="1"/>
  <c r="AI1304" i="6" s="1"/>
  <c r="AG1305" i="6"/>
  <c r="AG1306" i="6"/>
  <c r="AG1307" i="6"/>
  <c r="AG1308" i="6"/>
  <c r="AG1309" i="6"/>
  <c r="AG1310" i="6"/>
  <c r="AH1310" i="6" s="1"/>
  <c r="AI1310" i="6" s="1"/>
  <c r="AG1311" i="6"/>
  <c r="AG1312" i="6"/>
  <c r="AG1313" i="6"/>
  <c r="AG1314" i="6"/>
  <c r="AG1315" i="6"/>
  <c r="AG1316" i="6"/>
  <c r="AH1316" i="6" s="1"/>
  <c r="AI1316" i="6" s="1"/>
  <c r="AG1317" i="6"/>
  <c r="AG1318" i="6"/>
  <c r="AG1319" i="6"/>
  <c r="AG1320" i="6"/>
  <c r="AG1321" i="6"/>
  <c r="AG1322" i="6"/>
  <c r="AG1323" i="6"/>
  <c r="AG1324" i="6"/>
  <c r="AG1325" i="6"/>
  <c r="AG1326" i="6"/>
  <c r="AG1327" i="6"/>
  <c r="AG1328" i="6"/>
  <c r="AH1328" i="6" s="1"/>
  <c r="AI1328" i="6" s="1"/>
  <c r="AG1330" i="6"/>
  <c r="AG1331" i="6"/>
  <c r="AG1333" i="6"/>
  <c r="AG1334" i="6"/>
  <c r="AG1335" i="6"/>
  <c r="AG1336" i="6"/>
  <c r="AG1337" i="6"/>
  <c r="AG1338" i="6"/>
  <c r="AG1339" i="6"/>
  <c r="AG1340" i="6"/>
  <c r="AG1341" i="6"/>
  <c r="AH1341" i="6" s="1"/>
  <c r="AI1341" i="6" s="1"/>
  <c r="AG1342" i="6"/>
  <c r="AG1343" i="6"/>
  <c r="AG1344" i="6"/>
  <c r="AG1345" i="6"/>
  <c r="AG1346" i="6"/>
  <c r="AG1347" i="6"/>
  <c r="AH1347" i="6" s="1"/>
  <c r="AI1347" i="6" s="1"/>
  <c r="AG1348" i="6"/>
  <c r="AG1349" i="6"/>
  <c r="AG1350" i="6"/>
  <c r="AG1351" i="6"/>
  <c r="AG1352" i="6"/>
  <c r="AG1353" i="6"/>
  <c r="AH1353" i="6" s="1"/>
  <c r="AI1353" i="6" s="1"/>
  <c r="AG1354" i="6"/>
  <c r="AG1355" i="6"/>
  <c r="AG1356" i="6"/>
  <c r="AG1357" i="6"/>
  <c r="AG1358" i="6"/>
  <c r="AG1359" i="6"/>
  <c r="AH1359" i="6" s="1"/>
  <c r="AI1359" i="6" s="1"/>
  <c r="AG1360" i="6"/>
  <c r="AG1361" i="6"/>
  <c r="AG1362" i="6"/>
  <c r="AG1363" i="6"/>
  <c r="AG1364" i="6"/>
  <c r="AG1365" i="6"/>
  <c r="AH1365" i="6" s="1"/>
  <c r="AI1365" i="6" s="1"/>
  <c r="AG1366" i="6"/>
  <c r="AG1367" i="6"/>
  <c r="AG1368" i="6"/>
  <c r="AG1369" i="6"/>
  <c r="AG1370" i="6"/>
  <c r="AG1371" i="6"/>
  <c r="AG1372" i="6"/>
  <c r="AG1373" i="6"/>
  <c r="AG1374" i="6"/>
  <c r="AG1375" i="6"/>
  <c r="AG1376" i="6"/>
  <c r="AG1377" i="6"/>
  <c r="AH1377" i="6" s="1"/>
  <c r="AI1377" i="6" s="1"/>
  <c r="AG1378" i="6"/>
  <c r="AG1379" i="6"/>
  <c r="AG1380" i="6"/>
  <c r="AG1381" i="6"/>
  <c r="AG1382" i="6"/>
  <c r="AG1383" i="6"/>
  <c r="AG1384" i="6"/>
  <c r="AG1385" i="6"/>
  <c r="AG1386" i="6"/>
  <c r="AG1387" i="6"/>
  <c r="AG1388" i="6"/>
  <c r="AG1389" i="6"/>
  <c r="AH1389" i="6" s="1"/>
  <c r="AI1389" i="6" s="1"/>
  <c r="AG1390" i="6"/>
  <c r="AG1391" i="6"/>
  <c r="AG1392" i="6"/>
  <c r="AG1393" i="6"/>
  <c r="AG1394" i="6"/>
  <c r="AG1395" i="6"/>
  <c r="AG1396" i="6"/>
  <c r="AG1397" i="6"/>
  <c r="AG1398" i="6"/>
  <c r="AG1399" i="6"/>
  <c r="AG1400" i="6"/>
  <c r="AG1401" i="6"/>
  <c r="AH1401" i="6" s="1"/>
  <c r="AI1401" i="6" s="1"/>
  <c r="AG1402" i="6"/>
  <c r="AG1403" i="6"/>
  <c r="AG1404" i="6"/>
  <c r="AG1405" i="6"/>
  <c r="AG1406" i="6"/>
  <c r="AG1407" i="6"/>
  <c r="AG1408" i="6"/>
  <c r="AG1409" i="6"/>
  <c r="AG1410" i="6"/>
  <c r="AG1411" i="6"/>
  <c r="AG1412" i="6"/>
  <c r="AG1413" i="6"/>
  <c r="AH1413" i="6" s="1"/>
  <c r="AI1413" i="6" s="1"/>
  <c r="AG1414" i="6"/>
  <c r="AG1415" i="6"/>
  <c r="AG1416" i="6"/>
  <c r="AG1417" i="6"/>
  <c r="AG1418" i="6"/>
  <c r="AG1419" i="6"/>
  <c r="AG1420" i="6"/>
  <c r="AG1421" i="6"/>
  <c r="AG1422" i="6"/>
  <c r="AG1423" i="6"/>
  <c r="AG1424" i="6"/>
  <c r="AG1425" i="6"/>
  <c r="AH1425" i="6" s="1"/>
  <c r="AI1425" i="6" s="1"/>
  <c r="AG1426" i="6"/>
  <c r="AG1427" i="6"/>
  <c r="AG1428" i="6"/>
  <c r="AG1429" i="6"/>
  <c r="AG1430" i="6"/>
  <c r="AG1431" i="6"/>
  <c r="AH1431" i="6" s="1"/>
  <c r="AI1431" i="6" s="1"/>
  <c r="AG1432" i="6"/>
  <c r="AG1433" i="6"/>
  <c r="AG1434" i="6"/>
  <c r="AG1435" i="6"/>
  <c r="AG1436" i="6"/>
  <c r="AG1437" i="6"/>
  <c r="AH1437" i="6" s="1"/>
  <c r="AI1437" i="6" s="1"/>
  <c r="AG1438" i="6"/>
  <c r="AG1439" i="6"/>
  <c r="AG1441" i="6"/>
  <c r="AG1442" i="6"/>
  <c r="AG1444" i="6"/>
  <c r="AG1445" i="6"/>
  <c r="AG1446" i="6"/>
  <c r="AG1447" i="6"/>
  <c r="AG1448" i="6"/>
  <c r="AG1449" i="6"/>
  <c r="AG1450" i="6"/>
  <c r="AH1450" i="6" s="1"/>
  <c r="AI1450" i="6" s="1"/>
  <c r="AG1451" i="6"/>
  <c r="AG1452" i="6"/>
  <c r="AG1453" i="6"/>
  <c r="AG1454" i="6"/>
  <c r="AG1455" i="6"/>
  <c r="AG1456" i="6"/>
  <c r="AG1457" i="6"/>
  <c r="AG1458" i="6"/>
  <c r="AG1459" i="6"/>
  <c r="AG1460" i="6"/>
  <c r="AG1461" i="6"/>
  <c r="AG1462" i="6"/>
  <c r="AH1462" i="6" s="1"/>
  <c r="AI1462" i="6" s="1"/>
  <c r="AG1463" i="6"/>
  <c r="AG1464" i="6"/>
  <c r="AG1465" i="6"/>
  <c r="AG1466" i="6"/>
  <c r="AG1467" i="6"/>
  <c r="AG1468" i="6"/>
  <c r="AG1469" i="6"/>
  <c r="AG1470" i="6"/>
  <c r="AG1471" i="6"/>
  <c r="AG1472" i="6"/>
  <c r="AG1473" i="6"/>
  <c r="AG1474" i="6"/>
  <c r="AH1474" i="6" s="1"/>
  <c r="AI1474" i="6" s="1"/>
  <c r="AG1475" i="6"/>
  <c r="AG1476" i="6"/>
  <c r="AG1477" i="6"/>
  <c r="AG1478" i="6"/>
  <c r="AG1479" i="6"/>
  <c r="AG1480" i="6"/>
  <c r="AG1481" i="6"/>
  <c r="AG1482" i="6"/>
  <c r="AG1483" i="6"/>
  <c r="AG1484" i="6"/>
  <c r="AG1485" i="6"/>
  <c r="AG1486" i="6"/>
  <c r="AH1486" i="6" s="1"/>
  <c r="AI1486" i="6" s="1"/>
  <c r="AG1487" i="6"/>
  <c r="AG1488" i="6"/>
  <c r="AG1489" i="6"/>
  <c r="AG1490" i="6"/>
  <c r="AG1491" i="6"/>
  <c r="AG1492" i="6"/>
  <c r="AG1493" i="6"/>
  <c r="AG1494" i="6"/>
  <c r="AG1495" i="6"/>
  <c r="AG1496" i="6"/>
  <c r="AG1497" i="6"/>
  <c r="AG1498" i="6"/>
  <c r="AH1498" i="6" s="1"/>
  <c r="AI1498" i="6" s="1"/>
  <c r="AG1499" i="6"/>
  <c r="AG1500" i="6"/>
  <c r="AG1501" i="6"/>
  <c r="AG1502" i="6"/>
  <c r="AG1503" i="6"/>
  <c r="AG1504" i="6"/>
  <c r="AH1504" i="6" s="1"/>
  <c r="AI1504" i="6" s="1"/>
  <c r="AG1505" i="6"/>
  <c r="AG1506" i="6"/>
  <c r="AG1507" i="6"/>
  <c r="AG1508" i="6"/>
  <c r="AG1509" i="6"/>
  <c r="AG1510" i="6"/>
  <c r="AH1510" i="6" s="1"/>
  <c r="AI1510" i="6" s="1"/>
  <c r="AG1511" i="6"/>
  <c r="AG1512" i="6"/>
  <c r="AG1513" i="6"/>
  <c r="AG1514" i="6"/>
  <c r="AG1515" i="6"/>
  <c r="AG1516" i="6"/>
  <c r="AG1517" i="6"/>
  <c r="AG1518" i="6"/>
  <c r="AG1519" i="6"/>
  <c r="AG1520" i="6"/>
  <c r="AG1521" i="6"/>
  <c r="AG1522" i="6"/>
  <c r="AH1522" i="6" s="1"/>
  <c r="AI1522" i="6" s="1"/>
  <c r="AG1523" i="6"/>
  <c r="AG1524" i="6"/>
  <c r="AG1525" i="6"/>
  <c r="AG1526" i="6"/>
  <c r="AG1527" i="6"/>
  <c r="AG1528" i="6"/>
  <c r="AG1529" i="6"/>
  <c r="AG1530" i="6"/>
  <c r="AG1531" i="6"/>
  <c r="AG1532" i="6"/>
  <c r="AG1533" i="6"/>
  <c r="AG1534" i="6"/>
  <c r="AH1534" i="6" s="1"/>
  <c r="AI1534" i="6" s="1"/>
  <c r="AG1535" i="6"/>
  <c r="AG1536" i="6"/>
  <c r="AG1537" i="6"/>
  <c r="AG1538" i="6"/>
  <c r="AG1539" i="6"/>
  <c r="AG1540" i="6"/>
  <c r="AG1541" i="6"/>
  <c r="AG1542" i="6"/>
  <c r="AG1543" i="6"/>
  <c r="AG1544" i="6"/>
  <c r="AG1545" i="6"/>
  <c r="AG1546" i="6"/>
  <c r="AH1546" i="6" s="1"/>
  <c r="AI1546" i="6" s="1"/>
  <c r="AG1547" i="6"/>
  <c r="AG1548" i="6"/>
  <c r="AG1549" i="6"/>
  <c r="AG1550" i="6"/>
  <c r="AG1552" i="6"/>
  <c r="AG1553" i="6"/>
  <c r="AG1555" i="6"/>
  <c r="AG1556" i="6"/>
  <c r="AG1557" i="6"/>
  <c r="AG1558" i="6"/>
  <c r="AG1559" i="6"/>
  <c r="AG1560" i="6"/>
  <c r="AG1561" i="6"/>
  <c r="AG1562" i="6"/>
  <c r="AG1563" i="6"/>
  <c r="AG1564" i="6"/>
  <c r="AG1565" i="6"/>
  <c r="AG1566" i="6"/>
  <c r="AG1567" i="6"/>
  <c r="AG1568" i="6"/>
  <c r="AG1569" i="6"/>
  <c r="AG1570" i="6"/>
  <c r="AG1571" i="6"/>
  <c r="AG1572" i="6"/>
  <c r="AG1573" i="6"/>
  <c r="AG1574" i="6"/>
  <c r="AG1575" i="6"/>
  <c r="AG1576" i="6"/>
  <c r="AG1577" i="6"/>
  <c r="AG1578" i="6"/>
  <c r="AG1579" i="6"/>
  <c r="AG1580" i="6"/>
  <c r="AG1581" i="6"/>
  <c r="AG1582" i="6"/>
  <c r="AG1583" i="6"/>
  <c r="AG1584" i="6"/>
  <c r="AG1585" i="6"/>
  <c r="AG1586" i="6"/>
  <c r="AG1587" i="6"/>
  <c r="AG1588" i="6"/>
  <c r="AG1589" i="6"/>
  <c r="AG1590" i="6"/>
  <c r="AG1591" i="6"/>
  <c r="AG1592" i="6"/>
  <c r="AG1593" i="6"/>
  <c r="AG1594" i="6"/>
  <c r="AG1595" i="6"/>
  <c r="AG1596" i="6"/>
  <c r="AG1597" i="6"/>
  <c r="AG1598" i="6"/>
  <c r="AG1599" i="6"/>
  <c r="AG1600" i="6"/>
  <c r="AG1601" i="6"/>
  <c r="AG1602" i="6"/>
  <c r="AG1603" i="6"/>
  <c r="AG1604" i="6"/>
  <c r="AG1605" i="6"/>
  <c r="AG1606" i="6"/>
  <c r="AG1607" i="6"/>
  <c r="AG1608" i="6"/>
  <c r="AG1609" i="6"/>
  <c r="AG1610" i="6"/>
  <c r="AG1611" i="6"/>
  <c r="AG1612" i="6"/>
  <c r="AG1613" i="6"/>
  <c r="AG1614" i="6"/>
  <c r="AG1615" i="6"/>
  <c r="AG1616" i="6"/>
  <c r="AG1617" i="6"/>
  <c r="AG1618" i="6"/>
  <c r="AG1619" i="6"/>
  <c r="AG1620" i="6"/>
  <c r="AG1621" i="6"/>
  <c r="AG1622" i="6"/>
  <c r="AG1623" i="6"/>
  <c r="AG1624" i="6"/>
  <c r="AG1625" i="6"/>
  <c r="AG1626" i="6"/>
  <c r="AG1627" i="6"/>
  <c r="AG1628" i="6"/>
  <c r="AG1629" i="6"/>
  <c r="AG1630" i="6"/>
  <c r="AG1631" i="6"/>
  <c r="AG1632" i="6"/>
  <c r="AG1633" i="6"/>
  <c r="AG1634" i="6"/>
  <c r="AG1635" i="6"/>
  <c r="AG1636" i="6"/>
  <c r="AG1637" i="6"/>
  <c r="AG1638" i="6"/>
  <c r="AG1639" i="6"/>
  <c r="AG1640" i="6"/>
  <c r="AG1641" i="6"/>
  <c r="AG1642" i="6"/>
  <c r="AG1643" i="6"/>
  <c r="AG1644" i="6"/>
  <c r="AG1645" i="6"/>
  <c r="AG1646" i="6"/>
  <c r="AG1647" i="6"/>
  <c r="AG1648" i="6"/>
  <c r="AG1649" i="6"/>
  <c r="AG1650" i="6"/>
  <c r="AG1651" i="6"/>
  <c r="AG1652" i="6"/>
  <c r="AG1653" i="6"/>
  <c r="AG1654" i="6"/>
  <c r="AG1655" i="6"/>
  <c r="AG1656" i="6"/>
  <c r="AG1657" i="6"/>
  <c r="AG1658" i="6"/>
  <c r="AG1659" i="6"/>
  <c r="AG1660" i="6"/>
  <c r="AG1661" i="6"/>
  <c r="AG1663" i="6"/>
  <c r="AG1664" i="6"/>
  <c r="AG1666" i="6"/>
  <c r="AG1667" i="6"/>
  <c r="AG1668" i="6"/>
  <c r="AH1668" i="6" s="1"/>
  <c r="AI1668" i="6" s="1"/>
  <c r="AG1669" i="6"/>
  <c r="AG1670" i="6"/>
  <c r="AG1671" i="6"/>
  <c r="AG1672" i="6"/>
  <c r="AG1673" i="6"/>
  <c r="AG1674" i="6"/>
  <c r="AG1675" i="6"/>
  <c r="AG1676" i="6"/>
  <c r="AG1677" i="6"/>
  <c r="AG1678" i="6"/>
  <c r="AG1679" i="6"/>
  <c r="AG1680" i="6"/>
  <c r="AG1681" i="6"/>
  <c r="AG1682" i="6"/>
  <c r="AG1683" i="6"/>
  <c r="AG1684" i="6"/>
  <c r="AG1685" i="6"/>
  <c r="AG1686" i="6"/>
  <c r="AG1687" i="6"/>
  <c r="AG1688" i="6"/>
  <c r="AG1689" i="6"/>
  <c r="AG1690" i="6"/>
  <c r="AG1691" i="6"/>
  <c r="AG1692" i="6"/>
  <c r="AG1693" i="6"/>
  <c r="AG1694" i="6"/>
  <c r="AG1695" i="6"/>
  <c r="AG1696" i="6"/>
  <c r="AG1697" i="6"/>
  <c r="AG1698" i="6"/>
  <c r="AG1699" i="6"/>
  <c r="AG1700" i="6"/>
  <c r="AG1701" i="6"/>
  <c r="AG1702" i="6"/>
  <c r="AG1703" i="6"/>
  <c r="AG1704" i="6"/>
  <c r="AH1704" i="6" s="1"/>
  <c r="AI1704" i="6" s="1"/>
  <c r="AG1705" i="6"/>
  <c r="AG1706" i="6"/>
  <c r="AG1707" i="6"/>
  <c r="AG1708" i="6"/>
  <c r="AG1709" i="6"/>
  <c r="AG1710" i="6"/>
  <c r="AG1711" i="6"/>
  <c r="AG1712" i="6"/>
  <c r="AG1713" i="6"/>
  <c r="AG1714" i="6"/>
  <c r="AG1715" i="6"/>
  <c r="AG1716" i="6"/>
  <c r="AG1717" i="6"/>
  <c r="AG1718" i="6"/>
  <c r="AG1719" i="6"/>
  <c r="AG1720" i="6"/>
  <c r="AG1721" i="6"/>
  <c r="AG1722" i="6"/>
  <c r="AG1723" i="6"/>
  <c r="AG1724" i="6"/>
  <c r="AG1725" i="6"/>
  <c r="AG1726" i="6"/>
  <c r="AG1727" i="6"/>
  <c r="AG1728" i="6"/>
  <c r="AG1729" i="6"/>
  <c r="AG1730" i="6"/>
  <c r="AG1731" i="6"/>
  <c r="AG1732" i="6"/>
  <c r="AG1733" i="6"/>
  <c r="AG1734" i="6"/>
  <c r="AG1735" i="6"/>
  <c r="AG1736" i="6"/>
  <c r="AG1737" i="6"/>
  <c r="AG1738" i="6"/>
  <c r="AG1739" i="6"/>
  <c r="AG1740" i="6"/>
  <c r="AG1741" i="6"/>
  <c r="AG1742" i="6"/>
  <c r="AG1743" i="6"/>
  <c r="AG1744" i="6"/>
  <c r="AG1745" i="6"/>
  <c r="AG1746" i="6"/>
  <c r="AG1747" i="6"/>
  <c r="AG1748" i="6"/>
  <c r="AG1749" i="6"/>
  <c r="AG1750" i="6"/>
  <c r="AG1751" i="6"/>
  <c r="AG1752" i="6"/>
  <c r="AH1752" i="6" s="1"/>
  <c r="AI1752" i="6" s="1"/>
  <c r="AG1753" i="6"/>
  <c r="AG1754" i="6"/>
  <c r="AG1755" i="6"/>
  <c r="AG1756" i="6"/>
  <c r="AG1757" i="6"/>
  <c r="AG1758" i="6"/>
  <c r="AG1759" i="6"/>
  <c r="AG1760" i="6"/>
  <c r="AG1761" i="6"/>
  <c r="AG1762" i="6"/>
  <c r="AG1763" i="6"/>
  <c r="AG1764" i="6"/>
  <c r="AG1765" i="6"/>
  <c r="AG1766" i="6"/>
  <c r="AG1767" i="6"/>
  <c r="AG1768" i="6"/>
  <c r="AG1769" i="6"/>
  <c r="AG1770" i="6"/>
  <c r="AG1771" i="6"/>
  <c r="AG1772" i="6"/>
  <c r="AG1774" i="6"/>
  <c r="AG1775" i="6"/>
  <c r="AG1777" i="6"/>
  <c r="AG1778" i="6"/>
  <c r="AG1779" i="6"/>
  <c r="AG1780" i="6"/>
  <c r="AG1781" i="6"/>
  <c r="AG1782" i="6"/>
  <c r="AG1783" i="6"/>
  <c r="AG1784" i="6"/>
  <c r="AG1785" i="6"/>
  <c r="AG1786" i="6"/>
  <c r="AG1787" i="6"/>
  <c r="AG1788" i="6"/>
  <c r="AG1789" i="6"/>
  <c r="AG1790" i="6"/>
  <c r="AG1791" i="6"/>
  <c r="AG1792" i="6"/>
  <c r="AG1793" i="6"/>
  <c r="AG1794" i="6"/>
  <c r="AG1795" i="6"/>
  <c r="AG1796" i="6"/>
  <c r="AG1797" i="6"/>
  <c r="AG1798" i="6"/>
  <c r="AG1799" i="6"/>
  <c r="AG1800" i="6"/>
  <c r="AG1801" i="6"/>
  <c r="AG1802" i="6"/>
  <c r="AG1803" i="6"/>
  <c r="AG1804" i="6"/>
  <c r="AG1805" i="6"/>
  <c r="AG1806" i="6"/>
  <c r="AG1807" i="6"/>
  <c r="AG1808" i="6"/>
  <c r="AG1809" i="6"/>
  <c r="AG1810" i="6"/>
  <c r="AG1811" i="6"/>
  <c r="AG1812" i="6"/>
  <c r="AG1813" i="6"/>
  <c r="AG1814" i="6"/>
  <c r="AG1815" i="6"/>
  <c r="AG1816" i="6"/>
  <c r="AG1817" i="6"/>
  <c r="AG1818" i="6"/>
  <c r="AG1819" i="6"/>
  <c r="AG1820" i="6"/>
  <c r="AG1821" i="6"/>
  <c r="AG1822" i="6"/>
  <c r="AG1823" i="6"/>
  <c r="AG1824" i="6"/>
  <c r="AG1825" i="6"/>
  <c r="AG1826" i="6"/>
  <c r="AG1827" i="6"/>
  <c r="AG1828" i="6"/>
  <c r="AG1829" i="6"/>
  <c r="AG1830" i="6"/>
  <c r="AG1831" i="6"/>
  <c r="AG1832" i="6"/>
  <c r="AG1833" i="6"/>
  <c r="AG1834" i="6"/>
  <c r="AG1835" i="6"/>
  <c r="AG1836" i="6"/>
  <c r="AG1837" i="6"/>
  <c r="AG1838" i="6"/>
  <c r="AG1839" i="6"/>
  <c r="AG1840" i="6"/>
  <c r="AG1841" i="6"/>
  <c r="AG1842" i="6"/>
  <c r="AG1843" i="6"/>
  <c r="AG1844" i="6"/>
  <c r="AG1845" i="6"/>
  <c r="AG1846" i="6"/>
  <c r="AG1847" i="6"/>
  <c r="AG1848" i="6"/>
  <c r="AG1849" i="6"/>
  <c r="AG1850" i="6"/>
  <c r="AG1851" i="6"/>
  <c r="AG1852" i="6"/>
  <c r="AG1853" i="6"/>
  <c r="AG1854" i="6"/>
  <c r="AG1855" i="6"/>
  <c r="AG1856" i="6"/>
  <c r="AG1857" i="6"/>
  <c r="AG1858" i="6"/>
  <c r="AG1859" i="6"/>
  <c r="AG1860" i="6"/>
  <c r="AG1861" i="6"/>
  <c r="AG1862" i="6"/>
  <c r="AG1863" i="6"/>
  <c r="AG1864" i="6"/>
  <c r="AG1865" i="6"/>
  <c r="AG1866" i="6"/>
  <c r="AG1867" i="6"/>
  <c r="AG1868" i="6"/>
  <c r="AG1869" i="6"/>
  <c r="AG1870" i="6"/>
  <c r="AG1871" i="6"/>
  <c r="AG1872" i="6"/>
  <c r="AG1873" i="6"/>
  <c r="AG1874" i="6"/>
  <c r="AG1875" i="6"/>
  <c r="AG1876" i="6"/>
  <c r="AG1877" i="6"/>
  <c r="AG1878" i="6"/>
  <c r="AG1879" i="6"/>
  <c r="AG1880" i="6"/>
  <c r="AG1881" i="6"/>
  <c r="AG1882" i="6"/>
  <c r="AG1883" i="6"/>
  <c r="AG1885" i="6"/>
  <c r="AG1886" i="6"/>
  <c r="AG1888" i="6"/>
  <c r="AG1889" i="6"/>
  <c r="AG1890" i="6"/>
  <c r="AG1891" i="6"/>
  <c r="AG1892" i="6"/>
  <c r="AG1893" i="6"/>
  <c r="AG1894" i="6"/>
  <c r="AG1895" i="6"/>
  <c r="AG1896" i="6"/>
  <c r="AG1897" i="6"/>
  <c r="AG1898" i="6"/>
  <c r="AG1899" i="6"/>
  <c r="AG1900" i="6"/>
  <c r="AG1901" i="6"/>
  <c r="AG1902" i="6"/>
  <c r="AG1903" i="6"/>
  <c r="AG1904" i="6"/>
  <c r="AG1905" i="6"/>
  <c r="AG1906" i="6"/>
  <c r="AG1907" i="6"/>
  <c r="AG1908" i="6"/>
  <c r="AG1909" i="6"/>
  <c r="AG1910" i="6"/>
  <c r="AG1911" i="6"/>
  <c r="AG1912" i="6"/>
  <c r="AG1913" i="6"/>
  <c r="AG1914" i="6"/>
  <c r="AG1915" i="6"/>
  <c r="AG1916" i="6"/>
  <c r="AG1917" i="6"/>
  <c r="AG1918" i="6"/>
  <c r="AG1919" i="6"/>
  <c r="AG1920" i="6"/>
  <c r="AG1921" i="6"/>
  <c r="AG1922" i="6"/>
  <c r="AG1923" i="6"/>
  <c r="AG1924" i="6"/>
  <c r="AG1925" i="6"/>
  <c r="AG1926" i="6"/>
  <c r="AG1927" i="6"/>
  <c r="AG1928" i="6"/>
  <c r="AG1929" i="6"/>
  <c r="AG1930" i="6"/>
  <c r="AG1931" i="6"/>
  <c r="AG1932" i="6"/>
  <c r="AG1933" i="6"/>
  <c r="AG1934" i="6"/>
  <c r="AG1935" i="6"/>
  <c r="AG1936" i="6"/>
  <c r="AG1937" i="6"/>
  <c r="AG1938" i="6"/>
  <c r="AG1939" i="6"/>
  <c r="AG1940" i="6"/>
  <c r="AG1941" i="6"/>
  <c r="AG1942" i="6"/>
  <c r="AG1943" i="6"/>
  <c r="AG1944" i="6"/>
  <c r="AG1945" i="6"/>
  <c r="AG1946" i="6"/>
  <c r="AG1947" i="6"/>
  <c r="AG1948" i="6"/>
  <c r="AG1949" i="6"/>
  <c r="AG1950" i="6"/>
  <c r="AG1951" i="6"/>
  <c r="AG1952" i="6"/>
  <c r="AG1953" i="6"/>
  <c r="AG1954" i="6"/>
  <c r="AG1955" i="6"/>
  <c r="AG1956" i="6"/>
  <c r="AG1957" i="6"/>
  <c r="AG1958" i="6"/>
  <c r="AG1959" i="6"/>
  <c r="AG1960" i="6"/>
  <c r="AG1961" i="6"/>
  <c r="AG1962" i="6"/>
  <c r="AG1963" i="6"/>
  <c r="AG1964" i="6"/>
  <c r="AG1965" i="6"/>
  <c r="AG1966" i="6"/>
  <c r="AG1967" i="6"/>
  <c r="AG1968" i="6"/>
  <c r="AG1969" i="6"/>
  <c r="AG1970" i="6"/>
  <c r="AG1971" i="6"/>
  <c r="AG1972" i="6"/>
  <c r="AG1973" i="6"/>
  <c r="AG1974" i="6"/>
  <c r="AG1975" i="6"/>
  <c r="AG1976" i="6"/>
  <c r="AG1977" i="6"/>
  <c r="AG1978" i="6"/>
  <c r="AG1979" i="6"/>
  <c r="AG1980" i="6"/>
  <c r="AG1981" i="6"/>
  <c r="AG1982" i="6"/>
  <c r="AG1983" i="6"/>
  <c r="AG1984" i="6"/>
  <c r="AG1985" i="6"/>
  <c r="AG1986" i="6"/>
  <c r="AG1987" i="6"/>
  <c r="AG1988" i="6"/>
  <c r="AG1989" i="6"/>
  <c r="AG1990" i="6"/>
  <c r="AG1991" i="6"/>
  <c r="AG1992" i="6"/>
  <c r="AG1993" i="6"/>
  <c r="AG1994" i="6"/>
  <c r="AG1996" i="6"/>
  <c r="AG1997" i="6"/>
  <c r="AG1999" i="6"/>
  <c r="AG2000" i="6"/>
  <c r="AG2001" i="6"/>
  <c r="AG2002" i="6"/>
  <c r="AG2003" i="6"/>
  <c r="AG2004" i="6"/>
  <c r="AG2005" i="6"/>
  <c r="AG2006" i="6"/>
  <c r="AG2007" i="6"/>
  <c r="AG2008" i="6"/>
  <c r="AG2009" i="6"/>
  <c r="AG2010" i="6"/>
  <c r="AG2011" i="6"/>
  <c r="AG2012" i="6"/>
  <c r="AG2013" i="6"/>
  <c r="AG2014" i="6"/>
  <c r="AG2015" i="6"/>
  <c r="AG2016" i="6"/>
  <c r="AG2017" i="6"/>
  <c r="AG2018" i="6"/>
  <c r="AG2019" i="6"/>
  <c r="AG2020" i="6"/>
  <c r="AG2021" i="6"/>
  <c r="AG2022" i="6"/>
  <c r="AG2023" i="6"/>
  <c r="AG2024" i="6"/>
  <c r="AG2025" i="6"/>
  <c r="AG2026" i="6"/>
  <c r="AG2027" i="6"/>
  <c r="AG2028" i="6"/>
  <c r="AG2029" i="6"/>
  <c r="AG2030" i="6"/>
  <c r="AG2031" i="6"/>
  <c r="AG2" i="6"/>
  <c r="D2" i="6" s="1"/>
  <c r="A13" i="19"/>
  <c r="A12" i="19"/>
  <c r="A11" i="19"/>
  <c r="A10" i="19"/>
  <c r="A9" i="19"/>
  <c r="A8" i="19"/>
  <c r="A7" i="19"/>
  <c r="A6" i="19"/>
  <c r="A5" i="19"/>
  <c r="AE3" i="6"/>
  <c r="AF3" i="6" s="1"/>
  <c r="AE4" i="6"/>
  <c r="AF4" i="6" s="1"/>
  <c r="AE5" i="6"/>
  <c r="AF5" i="6" s="1"/>
  <c r="AE6" i="6"/>
  <c r="AF6" i="6" s="1"/>
  <c r="AE7" i="6"/>
  <c r="AF7" i="6" s="1"/>
  <c r="AE8" i="6"/>
  <c r="AF8" i="6" s="1"/>
  <c r="AE9" i="6"/>
  <c r="AF9" i="6" s="1"/>
  <c r="AE10" i="6"/>
  <c r="AF10" i="6" s="1"/>
  <c r="AE11" i="6"/>
  <c r="AF11" i="6" s="1"/>
  <c r="AE12" i="6"/>
  <c r="AF12" i="6" s="1"/>
  <c r="AE13" i="6"/>
  <c r="AF13" i="6" s="1"/>
  <c r="AE14" i="6"/>
  <c r="AF14" i="6" s="1"/>
  <c r="AE15" i="6"/>
  <c r="AF15" i="6" s="1"/>
  <c r="AE16" i="6"/>
  <c r="AF16" i="6" s="1"/>
  <c r="AE17" i="6"/>
  <c r="AF17" i="6" s="1"/>
  <c r="AE18" i="6"/>
  <c r="AF18" i="6" s="1"/>
  <c r="AE19" i="6"/>
  <c r="AF19" i="6" s="1"/>
  <c r="AE20" i="6"/>
  <c r="AF20" i="6" s="1"/>
  <c r="AE21" i="6"/>
  <c r="AF21" i="6" s="1"/>
  <c r="AE22" i="6"/>
  <c r="AF22" i="6" s="1"/>
  <c r="AE23" i="6"/>
  <c r="AF23" i="6" s="1"/>
  <c r="AE24" i="6"/>
  <c r="AF24" i="6" s="1"/>
  <c r="AE25" i="6"/>
  <c r="AF25" i="6" s="1"/>
  <c r="AE26" i="6"/>
  <c r="AF26" i="6" s="1"/>
  <c r="AE27" i="6"/>
  <c r="AF27" i="6" s="1"/>
  <c r="AE28" i="6"/>
  <c r="AF28" i="6" s="1"/>
  <c r="AE29" i="6"/>
  <c r="AF29" i="6" s="1"/>
  <c r="AE30" i="6"/>
  <c r="AF30" i="6" s="1"/>
  <c r="AE31" i="6"/>
  <c r="AF31" i="6" s="1"/>
  <c r="AE32" i="6"/>
  <c r="AF32" i="6" s="1"/>
  <c r="AE33" i="6"/>
  <c r="AF33" i="6" s="1"/>
  <c r="AE34" i="6"/>
  <c r="AF34" i="6" s="1"/>
  <c r="AE35" i="6"/>
  <c r="AF35" i="6" s="1"/>
  <c r="AE36" i="6"/>
  <c r="AF36" i="6" s="1"/>
  <c r="AE37" i="6"/>
  <c r="AF37" i="6" s="1"/>
  <c r="AE38" i="6"/>
  <c r="AF38" i="6" s="1"/>
  <c r="AE39" i="6"/>
  <c r="AF39" i="6" s="1"/>
  <c r="AE40" i="6"/>
  <c r="AF40" i="6" s="1"/>
  <c r="AE41" i="6"/>
  <c r="AF41" i="6" s="1"/>
  <c r="AE42" i="6"/>
  <c r="AF42" i="6" s="1"/>
  <c r="AE43" i="6"/>
  <c r="AF43" i="6" s="1"/>
  <c r="AE44" i="6"/>
  <c r="AF44" i="6" s="1"/>
  <c r="AE45" i="6"/>
  <c r="AF45" i="6" s="1"/>
  <c r="AE46" i="6"/>
  <c r="AF46" i="6" s="1"/>
  <c r="AE47" i="6"/>
  <c r="AF47" i="6" s="1"/>
  <c r="AE48" i="6"/>
  <c r="AF48" i="6" s="1"/>
  <c r="AE49" i="6"/>
  <c r="AF49" i="6" s="1"/>
  <c r="AE50" i="6"/>
  <c r="AF50" i="6" s="1"/>
  <c r="AE51" i="6"/>
  <c r="AF51" i="6" s="1"/>
  <c r="AE52" i="6"/>
  <c r="AF52" i="6" s="1"/>
  <c r="AE53" i="6"/>
  <c r="AF53" i="6" s="1"/>
  <c r="AE54" i="6"/>
  <c r="AF54" i="6" s="1"/>
  <c r="AE55" i="6"/>
  <c r="AF55" i="6" s="1"/>
  <c r="AE56" i="6"/>
  <c r="AF56" i="6" s="1"/>
  <c r="AE57" i="6"/>
  <c r="AF57" i="6" s="1"/>
  <c r="AE58" i="6"/>
  <c r="AF58" i="6" s="1"/>
  <c r="AE59" i="6"/>
  <c r="AF59" i="6" s="1"/>
  <c r="AE60" i="6"/>
  <c r="AF60" i="6" s="1"/>
  <c r="AE61" i="6"/>
  <c r="AF61" i="6" s="1"/>
  <c r="AE62" i="6"/>
  <c r="AF62" i="6" s="1"/>
  <c r="AE63" i="6"/>
  <c r="AF63" i="6" s="1"/>
  <c r="AE64" i="6"/>
  <c r="AF64" i="6" s="1"/>
  <c r="AE65" i="6"/>
  <c r="AF65" i="6" s="1"/>
  <c r="AE66" i="6"/>
  <c r="AF66" i="6" s="1"/>
  <c r="AE67" i="6"/>
  <c r="AF67" i="6" s="1"/>
  <c r="AE68" i="6"/>
  <c r="AF68" i="6" s="1"/>
  <c r="AE69" i="6"/>
  <c r="AF69" i="6" s="1"/>
  <c r="AE70" i="6"/>
  <c r="AF70" i="6" s="1"/>
  <c r="AE71" i="6"/>
  <c r="AF71" i="6" s="1"/>
  <c r="AE72" i="6"/>
  <c r="AF72" i="6" s="1"/>
  <c r="AE73" i="6"/>
  <c r="AF73" i="6" s="1"/>
  <c r="AE74" i="6"/>
  <c r="AF74" i="6" s="1"/>
  <c r="AE75" i="6"/>
  <c r="AF75" i="6" s="1"/>
  <c r="AE76" i="6"/>
  <c r="AF76" i="6" s="1"/>
  <c r="AE77" i="6"/>
  <c r="AF77" i="6" s="1"/>
  <c r="AE78" i="6"/>
  <c r="AF78" i="6" s="1"/>
  <c r="AE79" i="6"/>
  <c r="AF79" i="6" s="1"/>
  <c r="AE80" i="6"/>
  <c r="AF80" i="6" s="1"/>
  <c r="AE81" i="6"/>
  <c r="AF81" i="6" s="1"/>
  <c r="AE82" i="6"/>
  <c r="AF82" i="6" s="1"/>
  <c r="AE83" i="6"/>
  <c r="AF83" i="6" s="1"/>
  <c r="AE84" i="6"/>
  <c r="AF84" i="6" s="1"/>
  <c r="AE85" i="6"/>
  <c r="AF85" i="6" s="1"/>
  <c r="AE86" i="6"/>
  <c r="AF86" i="6" s="1"/>
  <c r="AE87" i="6"/>
  <c r="AF87" i="6" s="1"/>
  <c r="AE88" i="6"/>
  <c r="AF88" i="6" s="1"/>
  <c r="AE89" i="6"/>
  <c r="AF89" i="6" s="1"/>
  <c r="AE90" i="6"/>
  <c r="AF90" i="6" s="1"/>
  <c r="AE91" i="6"/>
  <c r="AF91" i="6" s="1"/>
  <c r="AE92" i="6"/>
  <c r="AF92" i="6" s="1"/>
  <c r="AE93" i="6"/>
  <c r="AF93" i="6" s="1"/>
  <c r="AE94" i="6"/>
  <c r="AF94" i="6" s="1"/>
  <c r="AE95" i="6"/>
  <c r="AF95" i="6" s="1"/>
  <c r="AE96" i="6"/>
  <c r="AF96" i="6" s="1"/>
  <c r="AE97" i="6"/>
  <c r="AF97" i="6" s="1"/>
  <c r="AE98" i="6"/>
  <c r="AF98" i="6" s="1"/>
  <c r="AE99" i="6"/>
  <c r="AF99" i="6" s="1"/>
  <c r="AE100" i="6"/>
  <c r="AF100" i="6" s="1"/>
  <c r="AE101" i="6"/>
  <c r="AF101" i="6" s="1"/>
  <c r="AE102" i="6"/>
  <c r="AF102" i="6" s="1"/>
  <c r="AE103" i="6"/>
  <c r="AF103" i="6" s="1"/>
  <c r="AE104" i="6"/>
  <c r="AF104" i="6" s="1"/>
  <c r="AE105" i="6"/>
  <c r="AF105" i="6" s="1"/>
  <c r="AE106" i="6"/>
  <c r="AF106" i="6" s="1"/>
  <c r="AE107" i="6"/>
  <c r="AF107" i="6" s="1"/>
  <c r="AE108" i="6"/>
  <c r="AF108" i="6" s="1"/>
  <c r="AE109" i="6"/>
  <c r="AF109" i="6" s="1"/>
  <c r="AE110" i="6"/>
  <c r="AF110" i="6" s="1"/>
  <c r="AE111" i="6"/>
  <c r="AF111" i="6" s="1"/>
  <c r="AE112" i="6"/>
  <c r="AF112" i="6" s="1"/>
  <c r="AE113" i="6"/>
  <c r="AF113" i="6" s="1"/>
  <c r="AE114" i="6"/>
  <c r="AF114" i="6" s="1"/>
  <c r="AE115" i="6"/>
  <c r="AF115" i="6" s="1"/>
  <c r="AE116" i="6"/>
  <c r="AF116" i="6" s="1"/>
  <c r="AE117" i="6"/>
  <c r="AF117" i="6" s="1"/>
  <c r="AE118" i="6"/>
  <c r="AF118" i="6" s="1"/>
  <c r="AE119" i="6"/>
  <c r="AF119" i="6" s="1"/>
  <c r="AE120" i="6"/>
  <c r="AF120" i="6" s="1"/>
  <c r="AE121" i="6"/>
  <c r="AF121" i="6" s="1"/>
  <c r="AE122" i="6"/>
  <c r="AF122" i="6" s="1"/>
  <c r="AE123" i="6"/>
  <c r="AF123" i="6" s="1"/>
  <c r="AE124" i="6"/>
  <c r="AF124" i="6" s="1"/>
  <c r="AE125" i="6"/>
  <c r="AF125" i="6" s="1"/>
  <c r="AE126" i="6"/>
  <c r="AF126" i="6" s="1"/>
  <c r="AE127" i="6"/>
  <c r="AF127" i="6" s="1"/>
  <c r="AE128" i="6"/>
  <c r="AF128" i="6" s="1"/>
  <c r="AE129" i="6"/>
  <c r="AF129" i="6" s="1"/>
  <c r="AE130" i="6"/>
  <c r="AF130" i="6" s="1"/>
  <c r="AE131" i="6"/>
  <c r="AF131" i="6" s="1"/>
  <c r="AE132" i="6"/>
  <c r="AF132" i="6" s="1"/>
  <c r="AE133" i="6"/>
  <c r="AF133" i="6" s="1"/>
  <c r="AE134" i="6"/>
  <c r="AF134" i="6" s="1"/>
  <c r="AE135" i="6"/>
  <c r="AF135" i="6" s="1"/>
  <c r="AE136" i="6"/>
  <c r="AF136" i="6" s="1"/>
  <c r="AE137" i="6"/>
  <c r="AF137" i="6" s="1"/>
  <c r="AE138" i="6"/>
  <c r="AF138" i="6" s="1"/>
  <c r="AE139" i="6"/>
  <c r="AF139" i="6" s="1"/>
  <c r="AE140" i="6"/>
  <c r="AF140" i="6" s="1"/>
  <c r="AE141" i="6"/>
  <c r="AF141" i="6" s="1"/>
  <c r="AE142" i="6"/>
  <c r="AF142" i="6" s="1"/>
  <c r="AE143" i="6"/>
  <c r="AF143" i="6" s="1"/>
  <c r="AE144" i="6"/>
  <c r="AF144" i="6" s="1"/>
  <c r="AE145" i="6"/>
  <c r="AF145" i="6" s="1"/>
  <c r="AE146" i="6"/>
  <c r="AF146" i="6" s="1"/>
  <c r="AE147" i="6"/>
  <c r="AF147" i="6" s="1"/>
  <c r="AE148" i="6"/>
  <c r="AF148" i="6" s="1"/>
  <c r="AE149" i="6"/>
  <c r="AF149" i="6" s="1"/>
  <c r="AE150" i="6"/>
  <c r="AF150" i="6" s="1"/>
  <c r="AE151" i="6"/>
  <c r="AF151" i="6" s="1"/>
  <c r="AE152" i="6"/>
  <c r="AF152" i="6" s="1"/>
  <c r="AE153" i="6"/>
  <c r="AF153" i="6" s="1"/>
  <c r="AE154" i="6"/>
  <c r="AF154" i="6" s="1"/>
  <c r="AE155" i="6"/>
  <c r="AF155" i="6" s="1"/>
  <c r="AE156" i="6"/>
  <c r="AF156" i="6" s="1"/>
  <c r="AE157" i="6"/>
  <c r="AF157" i="6" s="1"/>
  <c r="AE158" i="6"/>
  <c r="AF158" i="6" s="1"/>
  <c r="AE159" i="6"/>
  <c r="AF159" i="6" s="1"/>
  <c r="AE160" i="6"/>
  <c r="AF160" i="6" s="1"/>
  <c r="AE161" i="6"/>
  <c r="AF161" i="6" s="1"/>
  <c r="AE162" i="6"/>
  <c r="AF162" i="6" s="1"/>
  <c r="AE163" i="6"/>
  <c r="AF163" i="6" s="1"/>
  <c r="AE164" i="6"/>
  <c r="AF164" i="6" s="1"/>
  <c r="AE165" i="6"/>
  <c r="AF165" i="6" s="1"/>
  <c r="AE166" i="6"/>
  <c r="AF166" i="6" s="1"/>
  <c r="AE167" i="6"/>
  <c r="AF167" i="6" s="1"/>
  <c r="AE168" i="6"/>
  <c r="AF168" i="6" s="1"/>
  <c r="AE169" i="6"/>
  <c r="AF169" i="6" s="1"/>
  <c r="AE170" i="6"/>
  <c r="AF170" i="6" s="1"/>
  <c r="AE171" i="6"/>
  <c r="AF171" i="6" s="1"/>
  <c r="AE172" i="6"/>
  <c r="AF172" i="6" s="1"/>
  <c r="AE173" i="6"/>
  <c r="AF173" i="6" s="1"/>
  <c r="AE174" i="6"/>
  <c r="AF174" i="6" s="1"/>
  <c r="AE175" i="6"/>
  <c r="AF175" i="6" s="1"/>
  <c r="AE176" i="6"/>
  <c r="AF176" i="6" s="1"/>
  <c r="AE177" i="6"/>
  <c r="AF177" i="6" s="1"/>
  <c r="AE178" i="6"/>
  <c r="AF178" i="6" s="1"/>
  <c r="AE179" i="6"/>
  <c r="AF179" i="6" s="1"/>
  <c r="AE180" i="6"/>
  <c r="AF180" i="6" s="1"/>
  <c r="AE181" i="6"/>
  <c r="AF181" i="6" s="1"/>
  <c r="AE182" i="6"/>
  <c r="AF182" i="6" s="1"/>
  <c r="AE183" i="6"/>
  <c r="AF183" i="6" s="1"/>
  <c r="AE184" i="6"/>
  <c r="AF184" i="6" s="1"/>
  <c r="AE185" i="6"/>
  <c r="AF185" i="6" s="1"/>
  <c r="AE186" i="6"/>
  <c r="AF186" i="6" s="1"/>
  <c r="AE187" i="6"/>
  <c r="AF187" i="6" s="1"/>
  <c r="AE188" i="6"/>
  <c r="AF188" i="6" s="1"/>
  <c r="AE189" i="6"/>
  <c r="AF189" i="6" s="1"/>
  <c r="AE190" i="6"/>
  <c r="AF190" i="6" s="1"/>
  <c r="AE191" i="6"/>
  <c r="AF191" i="6" s="1"/>
  <c r="AE192" i="6"/>
  <c r="AF192" i="6" s="1"/>
  <c r="AE193" i="6"/>
  <c r="AF193" i="6" s="1"/>
  <c r="AE194" i="6"/>
  <c r="AF194" i="6" s="1"/>
  <c r="AE195" i="6"/>
  <c r="AF195" i="6" s="1"/>
  <c r="AE196" i="6"/>
  <c r="AF196" i="6" s="1"/>
  <c r="AE197" i="6"/>
  <c r="AF197" i="6" s="1"/>
  <c r="AE198" i="6"/>
  <c r="AF198" i="6" s="1"/>
  <c r="AE199" i="6"/>
  <c r="AF199" i="6" s="1"/>
  <c r="AE200" i="6"/>
  <c r="AF200" i="6" s="1"/>
  <c r="AE201" i="6"/>
  <c r="AF201" i="6" s="1"/>
  <c r="AE202" i="6"/>
  <c r="AF202" i="6" s="1"/>
  <c r="AE203" i="6"/>
  <c r="AF203" i="6" s="1"/>
  <c r="AE204" i="6"/>
  <c r="AF204" i="6" s="1"/>
  <c r="AE205" i="6"/>
  <c r="AF205" i="6" s="1"/>
  <c r="AE206" i="6"/>
  <c r="AF206" i="6" s="1"/>
  <c r="AE207" i="6"/>
  <c r="AF207" i="6" s="1"/>
  <c r="AE208" i="6"/>
  <c r="AF208" i="6" s="1"/>
  <c r="AE209" i="6"/>
  <c r="AF209" i="6" s="1"/>
  <c r="AE210" i="6"/>
  <c r="AF210" i="6" s="1"/>
  <c r="AE211" i="6"/>
  <c r="AF211" i="6" s="1"/>
  <c r="AE212" i="6"/>
  <c r="AF212" i="6" s="1"/>
  <c r="AE213" i="6"/>
  <c r="AF213" i="6" s="1"/>
  <c r="AE214" i="6"/>
  <c r="AF214" i="6" s="1"/>
  <c r="AE215" i="6"/>
  <c r="AF215" i="6" s="1"/>
  <c r="AE216" i="6"/>
  <c r="AF216" i="6" s="1"/>
  <c r="AE217" i="6"/>
  <c r="AF217" i="6" s="1"/>
  <c r="AE218" i="6"/>
  <c r="AF218" i="6" s="1"/>
  <c r="AE219" i="6"/>
  <c r="AF219" i="6" s="1"/>
  <c r="AE220" i="6"/>
  <c r="AF220" i="6" s="1"/>
  <c r="AE221" i="6"/>
  <c r="AF221" i="6" s="1"/>
  <c r="AE222" i="6"/>
  <c r="AF222" i="6" s="1"/>
  <c r="AE223" i="6"/>
  <c r="AF223" i="6" s="1"/>
  <c r="AE224" i="6"/>
  <c r="AF224" i="6" s="1"/>
  <c r="AE225" i="6"/>
  <c r="AF225" i="6" s="1"/>
  <c r="AE226" i="6"/>
  <c r="AF226" i="6" s="1"/>
  <c r="AE227" i="6"/>
  <c r="AF227" i="6" s="1"/>
  <c r="AE228" i="6"/>
  <c r="AF228" i="6" s="1"/>
  <c r="AE229" i="6"/>
  <c r="AF229" i="6" s="1"/>
  <c r="AE230" i="6"/>
  <c r="AF230" i="6" s="1"/>
  <c r="AE231" i="6"/>
  <c r="AF231" i="6" s="1"/>
  <c r="AE232" i="6"/>
  <c r="AF232" i="6" s="1"/>
  <c r="AE233" i="6"/>
  <c r="AF233" i="6" s="1"/>
  <c r="AE234" i="6"/>
  <c r="AF234" i="6" s="1"/>
  <c r="AE235" i="6"/>
  <c r="AF235" i="6" s="1"/>
  <c r="AE236" i="6"/>
  <c r="AF236" i="6" s="1"/>
  <c r="AE237" i="6"/>
  <c r="AF237" i="6" s="1"/>
  <c r="AE238" i="6"/>
  <c r="AF238" i="6" s="1"/>
  <c r="AE239" i="6"/>
  <c r="AF239" i="6" s="1"/>
  <c r="AE240" i="6"/>
  <c r="AF240" i="6" s="1"/>
  <c r="AE241" i="6"/>
  <c r="AF241" i="6" s="1"/>
  <c r="AE242" i="6"/>
  <c r="AF242" i="6" s="1"/>
  <c r="AE243" i="6"/>
  <c r="AF243" i="6" s="1"/>
  <c r="AE244" i="6"/>
  <c r="AF244" i="6" s="1"/>
  <c r="AE245" i="6"/>
  <c r="AF245" i="6" s="1"/>
  <c r="AE246" i="6"/>
  <c r="AF246" i="6" s="1"/>
  <c r="AE247" i="6"/>
  <c r="AF247" i="6" s="1"/>
  <c r="AE248" i="6"/>
  <c r="AF248" i="6" s="1"/>
  <c r="AE249" i="6"/>
  <c r="AF249" i="6" s="1"/>
  <c r="AE250" i="6"/>
  <c r="AF250" i="6" s="1"/>
  <c r="AE251" i="6"/>
  <c r="AF251" i="6" s="1"/>
  <c r="AE252" i="6"/>
  <c r="AF252" i="6" s="1"/>
  <c r="AE253" i="6"/>
  <c r="AF253" i="6" s="1"/>
  <c r="AE254" i="6"/>
  <c r="AF254" i="6" s="1"/>
  <c r="AE255" i="6"/>
  <c r="AF255" i="6" s="1"/>
  <c r="AE256" i="6"/>
  <c r="AF256" i="6" s="1"/>
  <c r="AE257" i="6"/>
  <c r="AF257" i="6" s="1"/>
  <c r="AE258" i="6"/>
  <c r="AF258" i="6" s="1"/>
  <c r="AE259" i="6"/>
  <c r="AF259" i="6" s="1"/>
  <c r="AE260" i="6"/>
  <c r="AF260" i="6" s="1"/>
  <c r="AE261" i="6"/>
  <c r="AF261" i="6" s="1"/>
  <c r="AE262" i="6"/>
  <c r="AF262" i="6" s="1"/>
  <c r="AE263" i="6"/>
  <c r="AF263" i="6" s="1"/>
  <c r="AE264" i="6"/>
  <c r="AF264" i="6" s="1"/>
  <c r="AE265" i="6"/>
  <c r="AF265" i="6" s="1"/>
  <c r="AE266" i="6"/>
  <c r="AF266" i="6" s="1"/>
  <c r="AE267" i="6"/>
  <c r="AF267" i="6" s="1"/>
  <c r="AE268" i="6"/>
  <c r="AF268" i="6" s="1"/>
  <c r="AE269" i="6"/>
  <c r="AF269" i="6" s="1"/>
  <c r="AE270" i="6"/>
  <c r="AF270" i="6" s="1"/>
  <c r="AE271" i="6"/>
  <c r="AF271" i="6" s="1"/>
  <c r="AE272" i="6"/>
  <c r="AF272" i="6" s="1"/>
  <c r="AE273" i="6"/>
  <c r="AF273" i="6" s="1"/>
  <c r="AE274" i="6"/>
  <c r="AF274" i="6" s="1"/>
  <c r="AE275" i="6"/>
  <c r="AF275" i="6" s="1"/>
  <c r="AE276" i="6"/>
  <c r="AF276" i="6" s="1"/>
  <c r="AE277" i="6"/>
  <c r="AF277" i="6" s="1"/>
  <c r="AE278" i="6"/>
  <c r="AF278" i="6" s="1"/>
  <c r="AE279" i="6"/>
  <c r="AF279" i="6" s="1"/>
  <c r="AE280" i="6"/>
  <c r="AF280" i="6" s="1"/>
  <c r="AE281" i="6"/>
  <c r="AF281" i="6" s="1"/>
  <c r="AE282" i="6"/>
  <c r="AF282" i="6" s="1"/>
  <c r="AE283" i="6"/>
  <c r="AF283" i="6" s="1"/>
  <c r="AE284" i="6"/>
  <c r="AF284" i="6" s="1"/>
  <c r="AE285" i="6"/>
  <c r="AF285" i="6" s="1"/>
  <c r="AE286" i="6"/>
  <c r="AF286" i="6" s="1"/>
  <c r="AE287" i="6"/>
  <c r="AF287" i="6" s="1"/>
  <c r="AE288" i="6"/>
  <c r="AF288" i="6" s="1"/>
  <c r="AE289" i="6"/>
  <c r="AF289" i="6" s="1"/>
  <c r="AE290" i="6"/>
  <c r="AF290" i="6" s="1"/>
  <c r="AE291" i="6"/>
  <c r="AF291" i="6" s="1"/>
  <c r="AE292" i="6"/>
  <c r="AF292" i="6" s="1"/>
  <c r="AE293" i="6"/>
  <c r="AF293" i="6" s="1"/>
  <c r="AE294" i="6"/>
  <c r="AF294" i="6" s="1"/>
  <c r="AE295" i="6"/>
  <c r="AF295" i="6" s="1"/>
  <c r="AE296" i="6"/>
  <c r="AF296" i="6" s="1"/>
  <c r="AE297" i="6"/>
  <c r="AF297" i="6" s="1"/>
  <c r="AE298" i="6"/>
  <c r="AF298" i="6" s="1"/>
  <c r="AE299" i="6"/>
  <c r="AF299" i="6" s="1"/>
  <c r="AE300" i="6"/>
  <c r="AF300" i="6" s="1"/>
  <c r="AE301" i="6"/>
  <c r="AF301" i="6" s="1"/>
  <c r="AE302" i="6"/>
  <c r="AF302" i="6" s="1"/>
  <c r="AE303" i="6"/>
  <c r="AF303" i="6" s="1"/>
  <c r="AE304" i="6"/>
  <c r="AF304" i="6" s="1"/>
  <c r="AE305" i="6"/>
  <c r="AF305" i="6" s="1"/>
  <c r="AE306" i="6"/>
  <c r="AF306" i="6" s="1"/>
  <c r="AE307" i="6"/>
  <c r="AF307" i="6" s="1"/>
  <c r="AE308" i="6"/>
  <c r="AF308" i="6" s="1"/>
  <c r="AE309" i="6"/>
  <c r="AF309" i="6" s="1"/>
  <c r="AE310" i="6"/>
  <c r="AF310" i="6" s="1"/>
  <c r="AE311" i="6"/>
  <c r="AF311" i="6" s="1"/>
  <c r="AE312" i="6"/>
  <c r="AF312" i="6" s="1"/>
  <c r="AE313" i="6"/>
  <c r="AF313" i="6" s="1"/>
  <c r="AE314" i="6"/>
  <c r="AF314" i="6" s="1"/>
  <c r="AE315" i="6"/>
  <c r="AF315" i="6" s="1"/>
  <c r="AE316" i="6"/>
  <c r="AF316" i="6" s="1"/>
  <c r="AE317" i="6"/>
  <c r="AF317" i="6" s="1"/>
  <c r="AE318" i="6"/>
  <c r="AF318" i="6" s="1"/>
  <c r="AE319" i="6"/>
  <c r="AF319" i="6" s="1"/>
  <c r="AE320" i="6"/>
  <c r="AF320" i="6" s="1"/>
  <c r="AE321" i="6"/>
  <c r="AF321" i="6" s="1"/>
  <c r="AE322" i="6"/>
  <c r="AF322" i="6" s="1"/>
  <c r="AE323" i="6"/>
  <c r="AF323" i="6" s="1"/>
  <c r="AE324" i="6"/>
  <c r="AF324" i="6" s="1"/>
  <c r="AE325" i="6"/>
  <c r="AF325" i="6" s="1"/>
  <c r="AE326" i="6"/>
  <c r="AF326" i="6" s="1"/>
  <c r="AE327" i="6"/>
  <c r="AF327" i="6" s="1"/>
  <c r="AE328" i="6"/>
  <c r="AF328" i="6" s="1"/>
  <c r="AE329" i="6"/>
  <c r="AF329" i="6" s="1"/>
  <c r="AE330" i="6"/>
  <c r="AF330" i="6" s="1"/>
  <c r="AE331" i="6"/>
  <c r="AF331" i="6" s="1"/>
  <c r="AE332" i="6"/>
  <c r="AF332" i="6" s="1"/>
  <c r="AE333" i="6"/>
  <c r="AF333" i="6" s="1"/>
  <c r="AE334" i="6"/>
  <c r="AF334" i="6" s="1"/>
  <c r="AE335" i="6"/>
  <c r="AF335" i="6" s="1"/>
  <c r="AE336" i="6"/>
  <c r="AF336" i="6" s="1"/>
  <c r="AE337" i="6"/>
  <c r="AF337" i="6" s="1"/>
  <c r="AE338" i="6"/>
  <c r="AF338" i="6" s="1"/>
  <c r="AE339" i="6"/>
  <c r="AF339" i="6" s="1"/>
  <c r="AE340" i="6"/>
  <c r="AF340" i="6" s="1"/>
  <c r="AE341" i="6"/>
  <c r="AF341" i="6" s="1"/>
  <c r="AE342" i="6"/>
  <c r="AF342" i="6" s="1"/>
  <c r="AE343" i="6"/>
  <c r="AF343" i="6" s="1"/>
  <c r="AE344" i="6"/>
  <c r="AF344" i="6" s="1"/>
  <c r="AE345" i="6"/>
  <c r="AF345" i="6" s="1"/>
  <c r="AE346" i="6"/>
  <c r="AF346" i="6" s="1"/>
  <c r="AE347" i="6"/>
  <c r="AF347" i="6" s="1"/>
  <c r="AE348" i="6"/>
  <c r="AF348" i="6" s="1"/>
  <c r="AE349" i="6"/>
  <c r="AF349" i="6" s="1"/>
  <c r="AE350" i="6"/>
  <c r="AF350" i="6" s="1"/>
  <c r="AE351" i="6"/>
  <c r="AF351" i="6" s="1"/>
  <c r="AE352" i="6"/>
  <c r="AF352" i="6" s="1"/>
  <c r="AE353" i="6"/>
  <c r="AF353" i="6" s="1"/>
  <c r="AE354" i="6"/>
  <c r="AF354" i="6" s="1"/>
  <c r="AE355" i="6"/>
  <c r="AF355" i="6" s="1"/>
  <c r="AE356" i="6"/>
  <c r="AF356" i="6" s="1"/>
  <c r="AE357" i="6"/>
  <c r="AF357" i="6" s="1"/>
  <c r="AE358" i="6"/>
  <c r="AF358" i="6" s="1"/>
  <c r="AE359" i="6"/>
  <c r="AF359" i="6" s="1"/>
  <c r="AE360" i="6"/>
  <c r="AF360" i="6" s="1"/>
  <c r="AE361" i="6"/>
  <c r="AF361" i="6" s="1"/>
  <c r="AE362" i="6"/>
  <c r="AF362" i="6" s="1"/>
  <c r="AE363" i="6"/>
  <c r="AF363" i="6" s="1"/>
  <c r="AE364" i="6"/>
  <c r="AF364" i="6" s="1"/>
  <c r="AE365" i="6"/>
  <c r="AF365" i="6" s="1"/>
  <c r="AE366" i="6"/>
  <c r="AF366" i="6" s="1"/>
  <c r="AE367" i="6"/>
  <c r="AF367" i="6" s="1"/>
  <c r="AE368" i="6"/>
  <c r="AF368" i="6" s="1"/>
  <c r="AE369" i="6"/>
  <c r="AF369" i="6" s="1"/>
  <c r="AE370" i="6"/>
  <c r="AF370" i="6" s="1"/>
  <c r="AE371" i="6"/>
  <c r="AF371" i="6" s="1"/>
  <c r="AE372" i="6"/>
  <c r="AF372" i="6" s="1"/>
  <c r="AE373" i="6"/>
  <c r="AF373" i="6" s="1"/>
  <c r="AE374" i="6"/>
  <c r="AF374" i="6" s="1"/>
  <c r="AE375" i="6"/>
  <c r="AF375" i="6" s="1"/>
  <c r="AE376" i="6"/>
  <c r="AF376" i="6" s="1"/>
  <c r="AE377" i="6"/>
  <c r="AF377" i="6" s="1"/>
  <c r="AE378" i="6"/>
  <c r="AF378" i="6" s="1"/>
  <c r="AE379" i="6"/>
  <c r="AF379" i="6" s="1"/>
  <c r="AE380" i="6"/>
  <c r="AF380" i="6" s="1"/>
  <c r="AE381" i="6"/>
  <c r="AF381" i="6" s="1"/>
  <c r="AE382" i="6"/>
  <c r="AF382" i="6" s="1"/>
  <c r="AE383" i="6"/>
  <c r="AF383" i="6" s="1"/>
  <c r="AE384" i="6"/>
  <c r="AF384" i="6" s="1"/>
  <c r="AE385" i="6"/>
  <c r="AF385" i="6" s="1"/>
  <c r="AE386" i="6"/>
  <c r="AF386" i="6" s="1"/>
  <c r="AE387" i="6"/>
  <c r="AF387" i="6" s="1"/>
  <c r="AE388" i="6"/>
  <c r="AF388" i="6" s="1"/>
  <c r="AE389" i="6"/>
  <c r="AF389" i="6" s="1"/>
  <c r="AE390" i="6"/>
  <c r="AF390" i="6" s="1"/>
  <c r="AE391" i="6"/>
  <c r="AF391" i="6" s="1"/>
  <c r="AE392" i="6"/>
  <c r="AF392" i="6" s="1"/>
  <c r="AE393" i="6"/>
  <c r="AF393" i="6" s="1"/>
  <c r="AE394" i="6"/>
  <c r="AF394" i="6" s="1"/>
  <c r="AE395" i="6"/>
  <c r="AF395" i="6" s="1"/>
  <c r="AE396" i="6"/>
  <c r="AF396" i="6" s="1"/>
  <c r="AE397" i="6"/>
  <c r="AF397" i="6" s="1"/>
  <c r="AE398" i="6"/>
  <c r="AF398" i="6" s="1"/>
  <c r="AE399" i="6"/>
  <c r="AF399" i="6" s="1"/>
  <c r="AE400" i="6"/>
  <c r="AF400" i="6" s="1"/>
  <c r="AE401" i="6"/>
  <c r="AF401" i="6" s="1"/>
  <c r="AE402" i="6"/>
  <c r="AF402" i="6" s="1"/>
  <c r="AE403" i="6"/>
  <c r="AF403" i="6" s="1"/>
  <c r="AE404" i="6"/>
  <c r="AF404" i="6" s="1"/>
  <c r="AE405" i="6"/>
  <c r="AF405" i="6" s="1"/>
  <c r="AE406" i="6"/>
  <c r="AF406" i="6" s="1"/>
  <c r="AE407" i="6"/>
  <c r="AF407" i="6" s="1"/>
  <c r="AE408" i="6"/>
  <c r="AF408" i="6" s="1"/>
  <c r="AE409" i="6"/>
  <c r="AF409" i="6" s="1"/>
  <c r="AE410" i="6"/>
  <c r="AF410" i="6" s="1"/>
  <c r="AE411" i="6"/>
  <c r="AF411" i="6" s="1"/>
  <c r="AE412" i="6"/>
  <c r="AF412" i="6" s="1"/>
  <c r="AE413" i="6"/>
  <c r="AF413" i="6" s="1"/>
  <c r="AE414" i="6"/>
  <c r="AF414" i="6" s="1"/>
  <c r="AE415" i="6"/>
  <c r="AF415" i="6" s="1"/>
  <c r="AE416" i="6"/>
  <c r="AF416" i="6" s="1"/>
  <c r="AE417" i="6"/>
  <c r="AF417" i="6" s="1"/>
  <c r="AE418" i="6"/>
  <c r="AF418" i="6" s="1"/>
  <c r="AE419" i="6"/>
  <c r="AF419" i="6" s="1"/>
  <c r="AE420" i="6"/>
  <c r="AF420" i="6" s="1"/>
  <c r="AE421" i="6"/>
  <c r="AF421" i="6" s="1"/>
  <c r="AE422" i="6"/>
  <c r="AF422" i="6" s="1"/>
  <c r="AE423" i="6"/>
  <c r="AF423" i="6" s="1"/>
  <c r="AE424" i="6"/>
  <c r="AF424" i="6" s="1"/>
  <c r="AE425" i="6"/>
  <c r="AF425" i="6" s="1"/>
  <c r="AE426" i="6"/>
  <c r="AF426" i="6" s="1"/>
  <c r="AE427" i="6"/>
  <c r="AF427" i="6" s="1"/>
  <c r="AE428" i="6"/>
  <c r="AF428" i="6" s="1"/>
  <c r="AE429" i="6"/>
  <c r="AF429" i="6" s="1"/>
  <c r="AE430" i="6"/>
  <c r="AF430" i="6" s="1"/>
  <c r="AE431" i="6"/>
  <c r="AF431" i="6" s="1"/>
  <c r="AE432" i="6"/>
  <c r="AF432" i="6" s="1"/>
  <c r="AE433" i="6"/>
  <c r="AF433" i="6" s="1"/>
  <c r="AE434" i="6"/>
  <c r="AF434" i="6" s="1"/>
  <c r="AE435" i="6"/>
  <c r="AF435" i="6" s="1"/>
  <c r="AE436" i="6"/>
  <c r="AF436" i="6" s="1"/>
  <c r="AE437" i="6"/>
  <c r="AF437" i="6" s="1"/>
  <c r="AE438" i="6"/>
  <c r="AF438" i="6" s="1"/>
  <c r="AE439" i="6"/>
  <c r="AF439" i="6" s="1"/>
  <c r="AE440" i="6"/>
  <c r="AF440" i="6" s="1"/>
  <c r="AE441" i="6"/>
  <c r="AF441" i="6" s="1"/>
  <c r="AE442" i="6"/>
  <c r="AF442" i="6" s="1"/>
  <c r="AE443" i="6"/>
  <c r="AF443" i="6" s="1"/>
  <c r="AE444" i="6"/>
  <c r="AF444" i="6" s="1"/>
  <c r="AE445" i="6"/>
  <c r="AF445" i="6" s="1"/>
  <c r="AE446" i="6"/>
  <c r="AF446" i="6" s="1"/>
  <c r="AE447" i="6"/>
  <c r="AF447" i="6" s="1"/>
  <c r="AE448" i="6"/>
  <c r="AF448" i="6" s="1"/>
  <c r="AE449" i="6"/>
  <c r="AF449" i="6" s="1"/>
  <c r="AE450" i="6"/>
  <c r="AF450" i="6" s="1"/>
  <c r="AE451" i="6"/>
  <c r="AF451" i="6" s="1"/>
  <c r="AE452" i="6"/>
  <c r="AF452" i="6" s="1"/>
  <c r="AE453" i="6"/>
  <c r="AF453" i="6" s="1"/>
  <c r="AE454" i="6"/>
  <c r="AF454" i="6" s="1"/>
  <c r="AE455" i="6"/>
  <c r="AF455" i="6" s="1"/>
  <c r="AE456" i="6"/>
  <c r="AF456" i="6" s="1"/>
  <c r="AE457" i="6"/>
  <c r="AF457" i="6" s="1"/>
  <c r="AE458" i="6"/>
  <c r="AF458" i="6" s="1"/>
  <c r="AE459" i="6"/>
  <c r="AF459" i="6" s="1"/>
  <c r="AE460" i="6"/>
  <c r="AF460" i="6" s="1"/>
  <c r="AE461" i="6"/>
  <c r="AF461" i="6" s="1"/>
  <c r="AE462" i="6"/>
  <c r="AF462" i="6" s="1"/>
  <c r="AE463" i="6"/>
  <c r="AF463" i="6" s="1"/>
  <c r="AE464" i="6"/>
  <c r="AF464" i="6" s="1"/>
  <c r="AE465" i="6"/>
  <c r="AF465" i="6" s="1"/>
  <c r="AE466" i="6"/>
  <c r="AF466" i="6" s="1"/>
  <c r="AE467" i="6"/>
  <c r="AF467" i="6" s="1"/>
  <c r="AE468" i="6"/>
  <c r="AF468" i="6" s="1"/>
  <c r="AE469" i="6"/>
  <c r="AF469" i="6" s="1"/>
  <c r="AE470" i="6"/>
  <c r="AF470" i="6" s="1"/>
  <c r="AE471" i="6"/>
  <c r="AF471" i="6" s="1"/>
  <c r="AE472" i="6"/>
  <c r="AF472" i="6" s="1"/>
  <c r="AE473" i="6"/>
  <c r="AF473" i="6" s="1"/>
  <c r="AE474" i="6"/>
  <c r="AF474" i="6" s="1"/>
  <c r="AE475" i="6"/>
  <c r="AF475" i="6" s="1"/>
  <c r="AE476" i="6"/>
  <c r="AF476" i="6" s="1"/>
  <c r="AE477" i="6"/>
  <c r="AF477" i="6" s="1"/>
  <c r="AE478" i="6"/>
  <c r="AF478" i="6" s="1"/>
  <c r="AE479" i="6"/>
  <c r="AF479" i="6" s="1"/>
  <c r="AE480" i="6"/>
  <c r="AF480" i="6" s="1"/>
  <c r="AE481" i="6"/>
  <c r="AF481" i="6" s="1"/>
  <c r="AE482" i="6"/>
  <c r="AF482" i="6" s="1"/>
  <c r="AE483" i="6"/>
  <c r="AF483" i="6" s="1"/>
  <c r="AE484" i="6"/>
  <c r="AF484" i="6" s="1"/>
  <c r="AE485" i="6"/>
  <c r="AF485" i="6" s="1"/>
  <c r="AE486" i="6"/>
  <c r="AF486" i="6" s="1"/>
  <c r="AE487" i="6"/>
  <c r="AF487" i="6" s="1"/>
  <c r="AE488" i="6"/>
  <c r="AF488" i="6" s="1"/>
  <c r="AE489" i="6"/>
  <c r="AF489" i="6" s="1"/>
  <c r="AE490" i="6"/>
  <c r="AF490" i="6" s="1"/>
  <c r="AE491" i="6"/>
  <c r="AF491" i="6" s="1"/>
  <c r="AE492" i="6"/>
  <c r="AF492" i="6" s="1"/>
  <c r="AE493" i="6"/>
  <c r="AF493" i="6" s="1"/>
  <c r="AE494" i="6"/>
  <c r="AF494" i="6" s="1"/>
  <c r="AE495" i="6"/>
  <c r="AF495" i="6" s="1"/>
  <c r="AE496" i="6"/>
  <c r="AF496" i="6" s="1"/>
  <c r="AE497" i="6"/>
  <c r="AF497" i="6" s="1"/>
  <c r="AE498" i="6"/>
  <c r="AF498" i="6" s="1"/>
  <c r="AE499" i="6"/>
  <c r="AF499" i="6" s="1"/>
  <c r="AE500" i="6"/>
  <c r="AF500" i="6" s="1"/>
  <c r="AE501" i="6"/>
  <c r="AF501" i="6" s="1"/>
  <c r="AE502" i="6"/>
  <c r="AF502" i="6" s="1"/>
  <c r="AE503" i="6"/>
  <c r="AF503" i="6" s="1"/>
  <c r="AE504" i="6"/>
  <c r="AF504" i="6" s="1"/>
  <c r="AE505" i="6"/>
  <c r="AF505" i="6" s="1"/>
  <c r="AE506" i="6"/>
  <c r="AF506" i="6" s="1"/>
  <c r="AE507" i="6"/>
  <c r="AF507" i="6" s="1"/>
  <c r="AE508" i="6"/>
  <c r="AF508" i="6" s="1"/>
  <c r="AE509" i="6"/>
  <c r="AF509" i="6" s="1"/>
  <c r="AE510" i="6"/>
  <c r="AF510" i="6" s="1"/>
  <c r="AE511" i="6"/>
  <c r="AF511" i="6" s="1"/>
  <c r="AE512" i="6"/>
  <c r="AF512" i="6" s="1"/>
  <c r="AE513" i="6"/>
  <c r="AF513" i="6" s="1"/>
  <c r="AE514" i="6"/>
  <c r="AF514" i="6" s="1"/>
  <c r="AE515" i="6"/>
  <c r="AF515" i="6" s="1"/>
  <c r="AE516" i="6"/>
  <c r="AF516" i="6" s="1"/>
  <c r="AE517" i="6"/>
  <c r="AF517" i="6" s="1"/>
  <c r="AE518" i="6"/>
  <c r="AF518" i="6" s="1"/>
  <c r="AE519" i="6"/>
  <c r="AF519" i="6" s="1"/>
  <c r="AE520" i="6"/>
  <c r="AF520" i="6" s="1"/>
  <c r="AE521" i="6"/>
  <c r="AF521" i="6" s="1"/>
  <c r="AE522" i="6"/>
  <c r="AF522" i="6" s="1"/>
  <c r="AE523" i="6"/>
  <c r="AF523" i="6" s="1"/>
  <c r="AE524" i="6"/>
  <c r="AF524" i="6" s="1"/>
  <c r="AE525" i="6"/>
  <c r="AF525" i="6" s="1"/>
  <c r="AE526" i="6"/>
  <c r="AF526" i="6" s="1"/>
  <c r="AE527" i="6"/>
  <c r="AF527" i="6" s="1"/>
  <c r="AE528" i="6"/>
  <c r="AF528" i="6" s="1"/>
  <c r="AE529" i="6"/>
  <c r="AF529" i="6" s="1"/>
  <c r="AE530" i="6"/>
  <c r="AF530" i="6" s="1"/>
  <c r="AE531" i="6"/>
  <c r="AF531" i="6" s="1"/>
  <c r="AE532" i="6"/>
  <c r="AF532" i="6" s="1"/>
  <c r="AE533" i="6"/>
  <c r="AF533" i="6" s="1"/>
  <c r="AE534" i="6"/>
  <c r="AF534" i="6" s="1"/>
  <c r="AE535" i="6"/>
  <c r="AF535" i="6" s="1"/>
  <c r="AE536" i="6"/>
  <c r="AF536" i="6" s="1"/>
  <c r="AE537" i="6"/>
  <c r="AF537" i="6" s="1"/>
  <c r="AE538" i="6"/>
  <c r="AF538" i="6" s="1"/>
  <c r="AE539" i="6"/>
  <c r="AF539" i="6" s="1"/>
  <c r="AE540" i="6"/>
  <c r="AF540" i="6" s="1"/>
  <c r="AE541" i="6"/>
  <c r="AF541" i="6" s="1"/>
  <c r="AE542" i="6"/>
  <c r="AF542" i="6" s="1"/>
  <c r="AE543" i="6"/>
  <c r="AF543" i="6" s="1"/>
  <c r="AE544" i="6"/>
  <c r="AF544" i="6" s="1"/>
  <c r="AE545" i="6"/>
  <c r="AF545" i="6" s="1"/>
  <c r="AE546" i="6"/>
  <c r="AF546" i="6" s="1"/>
  <c r="AE547" i="6"/>
  <c r="AF547" i="6" s="1"/>
  <c r="AE548" i="6"/>
  <c r="AF548" i="6" s="1"/>
  <c r="AE549" i="6"/>
  <c r="AF549" i="6" s="1"/>
  <c r="AE550" i="6"/>
  <c r="AF550" i="6" s="1"/>
  <c r="AE551" i="6"/>
  <c r="AF551" i="6" s="1"/>
  <c r="AE552" i="6"/>
  <c r="AF552" i="6" s="1"/>
  <c r="AE553" i="6"/>
  <c r="AF553" i="6" s="1"/>
  <c r="AE554" i="6"/>
  <c r="AF554" i="6" s="1"/>
  <c r="AE555" i="6"/>
  <c r="AF555" i="6" s="1"/>
  <c r="AE556" i="6"/>
  <c r="AF556" i="6" s="1"/>
  <c r="AE557" i="6"/>
  <c r="AF557" i="6" s="1"/>
  <c r="AE558" i="6"/>
  <c r="AF558" i="6" s="1"/>
  <c r="AE559" i="6"/>
  <c r="AF559" i="6" s="1"/>
  <c r="AE560" i="6"/>
  <c r="AF560" i="6" s="1"/>
  <c r="AE561" i="6"/>
  <c r="AF561" i="6" s="1"/>
  <c r="AE562" i="6"/>
  <c r="AF562" i="6" s="1"/>
  <c r="AE563" i="6"/>
  <c r="AF563" i="6" s="1"/>
  <c r="AE564" i="6"/>
  <c r="AF564" i="6" s="1"/>
  <c r="AE565" i="6"/>
  <c r="AF565" i="6" s="1"/>
  <c r="AE566" i="6"/>
  <c r="AF566" i="6" s="1"/>
  <c r="AE567" i="6"/>
  <c r="AF567" i="6" s="1"/>
  <c r="AE568" i="6"/>
  <c r="AF568" i="6" s="1"/>
  <c r="AE569" i="6"/>
  <c r="AF569" i="6" s="1"/>
  <c r="AE570" i="6"/>
  <c r="AF570" i="6" s="1"/>
  <c r="AE571" i="6"/>
  <c r="AF571" i="6" s="1"/>
  <c r="AE572" i="6"/>
  <c r="AF572" i="6" s="1"/>
  <c r="AE573" i="6"/>
  <c r="AF573" i="6" s="1"/>
  <c r="AE574" i="6"/>
  <c r="AF574" i="6" s="1"/>
  <c r="AE575" i="6"/>
  <c r="AF575" i="6" s="1"/>
  <c r="AE576" i="6"/>
  <c r="AF576" i="6" s="1"/>
  <c r="AE577" i="6"/>
  <c r="AF577" i="6" s="1"/>
  <c r="AE578" i="6"/>
  <c r="AF578" i="6" s="1"/>
  <c r="AE579" i="6"/>
  <c r="AF579" i="6" s="1"/>
  <c r="AE580" i="6"/>
  <c r="AF580" i="6" s="1"/>
  <c r="AE581" i="6"/>
  <c r="AF581" i="6" s="1"/>
  <c r="AE582" i="6"/>
  <c r="AF582" i="6" s="1"/>
  <c r="AE583" i="6"/>
  <c r="AF583" i="6" s="1"/>
  <c r="AE584" i="6"/>
  <c r="AF584" i="6" s="1"/>
  <c r="AE585" i="6"/>
  <c r="AF585" i="6" s="1"/>
  <c r="AE586" i="6"/>
  <c r="AF586" i="6" s="1"/>
  <c r="AE587" i="6"/>
  <c r="AF587" i="6" s="1"/>
  <c r="AE588" i="6"/>
  <c r="AF588" i="6" s="1"/>
  <c r="AE589" i="6"/>
  <c r="AF589" i="6" s="1"/>
  <c r="AE590" i="6"/>
  <c r="AF590" i="6" s="1"/>
  <c r="AE591" i="6"/>
  <c r="AF591" i="6" s="1"/>
  <c r="AE592" i="6"/>
  <c r="AF592" i="6" s="1"/>
  <c r="AE593" i="6"/>
  <c r="AF593" i="6" s="1"/>
  <c r="AE594" i="6"/>
  <c r="AF594" i="6" s="1"/>
  <c r="AE595" i="6"/>
  <c r="AF595" i="6" s="1"/>
  <c r="AE596" i="6"/>
  <c r="AF596" i="6" s="1"/>
  <c r="AE597" i="6"/>
  <c r="AF597" i="6" s="1"/>
  <c r="AE598" i="6"/>
  <c r="AF598" i="6" s="1"/>
  <c r="AE599" i="6"/>
  <c r="AF599" i="6" s="1"/>
  <c r="AE600" i="6"/>
  <c r="AF600" i="6" s="1"/>
  <c r="AE601" i="6"/>
  <c r="AF601" i="6" s="1"/>
  <c r="AE602" i="6"/>
  <c r="AF602" i="6" s="1"/>
  <c r="AE603" i="6"/>
  <c r="AF603" i="6" s="1"/>
  <c r="AE604" i="6"/>
  <c r="AF604" i="6" s="1"/>
  <c r="AE605" i="6"/>
  <c r="AF605" i="6" s="1"/>
  <c r="AE606" i="6"/>
  <c r="AF606" i="6" s="1"/>
  <c r="AE607" i="6"/>
  <c r="AF607" i="6" s="1"/>
  <c r="AE608" i="6"/>
  <c r="AF608" i="6" s="1"/>
  <c r="AE609" i="6"/>
  <c r="AF609" i="6" s="1"/>
  <c r="AE610" i="6"/>
  <c r="AF610" i="6" s="1"/>
  <c r="AE611" i="6"/>
  <c r="AF611" i="6" s="1"/>
  <c r="AE612" i="6"/>
  <c r="AF612" i="6" s="1"/>
  <c r="AE613" i="6"/>
  <c r="AF613" i="6" s="1"/>
  <c r="AE614" i="6"/>
  <c r="AF614" i="6" s="1"/>
  <c r="AE615" i="6"/>
  <c r="AF615" i="6" s="1"/>
  <c r="AE616" i="6"/>
  <c r="AF616" i="6" s="1"/>
  <c r="AE617" i="6"/>
  <c r="AF617" i="6" s="1"/>
  <c r="AE618" i="6"/>
  <c r="AF618" i="6" s="1"/>
  <c r="AE619" i="6"/>
  <c r="AF619" i="6" s="1"/>
  <c r="AE620" i="6"/>
  <c r="AF620" i="6" s="1"/>
  <c r="AE621" i="6"/>
  <c r="AF621" i="6" s="1"/>
  <c r="AE622" i="6"/>
  <c r="AF622" i="6" s="1"/>
  <c r="AE623" i="6"/>
  <c r="AF623" i="6" s="1"/>
  <c r="AE624" i="6"/>
  <c r="AF624" i="6" s="1"/>
  <c r="AE625" i="6"/>
  <c r="AF625" i="6" s="1"/>
  <c r="AE626" i="6"/>
  <c r="AF626" i="6" s="1"/>
  <c r="AE627" i="6"/>
  <c r="AF627" i="6" s="1"/>
  <c r="AE628" i="6"/>
  <c r="AF628" i="6" s="1"/>
  <c r="AE629" i="6"/>
  <c r="AF629" i="6" s="1"/>
  <c r="AE630" i="6"/>
  <c r="AF630" i="6" s="1"/>
  <c r="AE631" i="6"/>
  <c r="AF631" i="6" s="1"/>
  <c r="AE632" i="6"/>
  <c r="AF632" i="6" s="1"/>
  <c r="AE633" i="6"/>
  <c r="AF633" i="6" s="1"/>
  <c r="AE634" i="6"/>
  <c r="AF634" i="6" s="1"/>
  <c r="AE635" i="6"/>
  <c r="AF635" i="6" s="1"/>
  <c r="AE636" i="6"/>
  <c r="AF636" i="6" s="1"/>
  <c r="AE637" i="6"/>
  <c r="AF637" i="6" s="1"/>
  <c r="AE638" i="6"/>
  <c r="AF638" i="6" s="1"/>
  <c r="AE639" i="6"/>
  <c r="AF639" i="6" s="1"/>
  <c r="AE640" i="6"/>
  <c r="AF640" i="6" s="1"/>
  <c r="AE641" i="6"/>
  <c r="AF641" i="6" s="1"/>
  <c r="AE642" i="6"/>
  <c r="AF642" i="6" s="1"/>
  <c r="AE643" i="6"/>
  <c r="AF643" i="6" s="1"/>
  <c r="AE644" i="6"/>
  <c r="AF644" i="6" s="1"/>
  <c r="AE645" i="6"/>
  <c r="AF645" i="6" s="1"/>
  <c r="AE646" i="6"/>
  <c r="AF646" i="6" s="1"/>
  <c r="AE647" i="6"/>
  <c r="AF647" i="6" s="1"/>
  <c r="AE648" i="6"/>
  <c r="AF648" i="6" s="1"/>
  <c r="AE649" i="6"/>
  <c r="AF649" i="6" s="1"/>
  <c r="AE650" i="6"/>
  <c r="AF650" i="6" s="1"/>
  <c r="AE651" i="6"/>
  <c r="AF651" i="6" s="1"/>
  <c r="AE652" i="6"/>
  <c r="AF652" i="6" s="1"/>
  <c r="AE653" i="6"/>
  <c r="AF653" i="6" s="1"/>
  <c r="AE654" i="6"/>
  <c r="AF654" i="6" s="1"/>
  <c r="AE655" i="6"/>
  <c r="AF655" i="6" s="1"/>
  <c r="AE656" i="6"/>
  <c r="AF656" i="6" s="1"/>
  <c r="AE657" i="6"/>
  <c r="AF657" i="6" s="1"/>
  <c r="AE658" i="6"/>
  <c r="AF658" i="6" s="1"/>
  <c r="AE659" i="6"/>
  <c r="AF659" i="6" s="1"/>
  <c r="AE660" i="6"/>
  <c r="AF660" i="6" s="1"/>
  <c r="AE661" i="6"/>
  <c r="AF661" i="6" s="1"/>
  <c r="AE662" i="6"/>
  <c r="AF662" i="6" s="1"/>
  <c r="AE663" i="6"/>
  <c r="AF663" i="6" s="1"/>
  <c r="AE664" i="6"/>
  <c r="AF664" i="6" s="1"/>
  <c r="AE665" i="6"/>
  <c r="AF665" i="6" s="1"/>
  <c r="AE666" i="6"/>
  <c r="AF666" i="6" s="1"/>
  <c r="AE667" i="6"/>
  <c r="AF667" i="6" s="1"/>
  <c r="AE668" i="6"/>
  <c r="AF668" i="6" s="1"/>
  <c r="AE669" i="6"/>
  <c r="AF669" i="6" s="1"/>
  <c r="AE670" i="6"/>
  <c r="AF670" i="6" s="1"/>
  <c r="AE671" i="6"/>
  <c r="AF671" i="6" s="1"/>
  <c r="AE672" i="6"/>
  <c r="AF672" i="6" s="1"/>
  <c r="AE673" i="6"/>
  <c r="AF673" i="6" s="1"/>
  <c r="AE674" i="6"/>
  <c r="AF674" i="6" s="1"/>
  <c r="AE675" i="6"/>
  <c r="AF675" i="6" s="1"/>
  <c r="AE676" i="6"/>
  <c r="AF676" i="6" s="1"/>
  <c r="AE677" i="6"/>
  <c r="AF677" i="6" s="1"/>
  <c r="AE678" i="6"/>
  <c r="AF678" i="6" s="1"/>
  <c r="AE679" i="6"/>
  <c r="AF679" i="6" s="1"/>
  <c r="AE680" i="6"/>
  <c r="AF680" i="6" s="1"/>
  <c r="AE681" i="6"/>
  <c r="AF681" i="6" s="1"/>
  <c r="AE682" i="6"/>
  <c r="AF682" i="6" s="1"/>
  <c r="AE683" i="6"/>
  <c r="AF683" i="6" s="1"/>
  <c r="AE684" i="6"/>
  <c r="AF684" i="6" s="1"/>
  <c r="AE685" i="6"/>
  <c r="AF685" i="6" s="1"/>
  <c r="AE686" i="6"/>
  <c r="AF686" i="6" s="1"/>
  <c r="AE687" i="6"/>
  <c r="AF687" i="6" s="1"/>
  <c r="AE688" i="6"/>
  <c r="AF688" i="6" s="1"/>
  <c r="AE689" i="6"/>
  <c r="AF689" i="6" s="1"/>
  <c r="AE690" i="6"/>
  <c r="AF690" i="6" s="1"/>
  <c r="AE691" i="6"/>
  <c r="AF691" i="6" s="1"/>
  <c r="AE692" i="6"/>
  <c r="AF692" i="6" s="1"/>
  <c r="AE693" i="6"/>
  <c r="AF693" i="6" s="1"/>
  <c r="AE694" i="6"/>
  <c r="AF694" i="6" s="1"/>
  <c r="AE695" i="6"/>
  <c r="AF695" i="6" s="1"/>
  <c r="AE696" i="6"/>
  <c r="AF696" i="6" s="1"/>
  <c r="AE697" i="6"/>
  <c r="AF697" i="6" s="1"/>
  <c r="AE698" i="6"/>
  <c r="AF698" i="6" s="1"/>
  <c r="AE699" i="6"/>
  <c r="AF699" i="6" s="1"/>
  <c r="AE700" i="6"/>
  <c r="AF700" i="6" s="1"/>
  <c r="AE701" i="6"/>
  <c r="AF701" i="6" s="1"/>
  <c r="AE702" i="6"/>
  <c r="AF702" i="6" s="1"/>
  <c r="AE703" i="6"/>
  <c r="AF703" i="6" s="1"/>
  <c r="AE704" i="6"/>
  <c r="AF704" i="6" s="1"/>
  <c r="AE705" i="6"/>
  <c r="AF705" i="6" s="1"/>
  <c r="AE706" i="6"/>
  <c r="AF706" i="6" s="1"/>
  <c r="AE707" i="6"/>
  <c r="AF707" i="6" s="1"/>
  <c r="AE708" i="6"/>
  <c r="AF708" i="6" s="1"/>
  <c r="AE709" i="6"/>
  <c r="AF709" i="6" s="1"/>
  <c r="AE710" i="6"/>
  <c r="AF710" i="6" s="1"/>
  <c r="AE711" i="6"/>
  <c r="AF711" i="6" s="1"/>
  <c r="AE712" i="6"/>
  <c r="AF712" i="6" s="1"/>
  <c r="AE713" i="6"/>
  <c r="AF713" i="6" s="1"/>
  <c r="AE714" i="6"/>
  <c r="AF714" i="6" s="1"/>
  <c r="AE715" i="6"/>
  <c r="AF715" i="6" s="1"/>
  <c r="AE716" i="6"/>
  <c r="AF716" i="6" s="1"/>
  <c r="AE717" i="6"/>
  <c r="AF717" i="6" s="1"/>
  <c r="AE718" i="6"/>
  <c r="AF718" i="6" s="1"/>
  <c r="AE719" i="6"/>
  <c r="AF719" i="6" s="1"/>
  <c r="AE720" i="6"/>
  <c r="AF720" i="6" s="1"/>
  <c r="AE721" i="6"/>
  <c r="AF721" i="6" s="1"/>
  <c r="AE722" i="6"/>
  <c r="AF722" i="6" s="1"/>
  <c r="AE723" i="6"/>
  <c r="AF723" i="6" s="1"/>
  <c r="AE724" i="6"/>
  <c r="AF724" i="6" s="1"/>
  <c r="AE725" i="6"/>
  <c r="AF725" i="6" s="1"/>
  <c r="AE726" i="6"/>
  <c r="AF726" i="6" s="1"/>
  <c r="AE727" i="6"/>
  <c r="AF727" i="6" s="1"/>
  <c r="AE728" i="6"/>
  <c r="AF728" i="6" s="1"/>
  <c r="AE729" i="6"/>
  <c r="AF729" i="6" s="1"/>
  <c r="AE730" i="6"/>
  <c r="AF730" i="6" s="1"/>
  <c r="AE731" i="6"/>
  <c r="AF731" i="6" s="1"/>
  <c r="AE732" i="6"/>
  <c r="AF732" i="6" s="1"/>
  <c r="AE733" i="6"/>
  <c r="AF733" i="6" s="1"/>
  <c r="AE734" i="6"/>
  <c r="AF734" i="6" s="1"/>
  <c r="AE735" i="6"/>
  <c r="AF735" i="6" s="1"/>
  <c r="AE736" i="6"/>
  <c r="AF736" i="6" s="1"/>
  <c r="AE737" i="6"/>
  <c r="AF737" i="6" s="1"/>
  <c r="AE738" i="6"/>
  <c r="AF738" i="6" s="1"/>
  <c r="AE739" i="6"/>
  <c r="AF739" i="6" s="1"/>
  <c r="AE740" i="6"/>
  <c r="AF740" i="6" s="1"/>
  <c r="AE741" i="6"/>
  <c r="AF741" i="6" s="1"/>
  <c r="AE742" i="6"/>
  <c r="AF742" i="6" s="1"/>
  <c r="AE743" i="6"/>
  <c r="AF743" i="6" s="1"/>
  <c r="AE744" i="6"/>
  <c r="AF744" i="6" s="1"/>
  <c r="AE745" i="6"/>
  <c r="AF745" i="6" s="1"/>
  <c r="AE746" i="6"/>
  <c r="AF746" i="6" s="1"/>
  <c r="AE747" i="6"/>
  <c r="AF747" i="6" s="1"/>
  <c r="AE748" i="6"/>
  <c r="AF748" i="6" s="1"/>
  <c r="AE749" i="6"/>
  <c r="AF749" i="6" s="1"/>
  <c r="AE750" i="6"/>
  <c r="AF750" i="6" s="1"/>
  <c r="AE751" i="6"/>
  <c r="AF751" i="6" s="1"/>
  <c r="AE752" i="6"/>
  <c r="AF752" i="6" s="1"/>
  <c r="AE753" i="6"/>
  <c r="AF753" i="6" s="1"/>
  <c r="AE754" i="6"/>
  <c r="AF754" i="6" s="1"/>
  <c r="AE755" i="6"/>
  <c r="AF755" i="6" s="1"/>
  <c r="AE756" i="6"/>
  <c r="AF756" i="6" s="1"/>
  <c r="AE757" i="6"/>
  <c r="AF757" i="6" s="1"/>
  <c r="AE758" i="6"/>
  <c r="AF758" i="6" s="1"/>
  <c r="AE759" i="6"/>
  <c r="AF759" i="6" s="1"/>
  <c r="AE760" i="6"/>
  <c r="AF760" i="6" s="1"/>
  <c r="AE761" i="6"/>
  <c r="AF761" i="6" s="1"/>
  <c r="AE762" i="6"/>
  <c r="AF762" i="6" s="1"/>
  <c r="AE763" i="6"/>
  <c r="AF763" i="6" s="1"/>
  <c r="AE764" i="6"/>
  <c r="AF764" i="6" s="1"/>
  <c r="AE765" i="6"/>
  <c r="AF765" i="6" s="1"/>
  <c r="AE766" i="6"/>
  <c r="AF766" i="6" s="1"/>
  <c r="AE767" i="6"/>
  <c r="AF767" i="6" s="1"/>
  <c r="AE768" i="6"/>
  <c r="AF768" i="6" s="1"/>
  <c r="AE769" i="6"/>
  <c r="AF769" i="6" s="1"/>
  <c r="AE770" i="6"/>
  <c r="AF770" i="6" s="1"/>
  <c r="AE771" i="6"/>
  <c r="AF771" i="6" s="1"/>
  <c r="AE772" i="6"/>
  <c r="AF772" i="6" s="1"/>
  <c r="AE773" i="6"/>
  <c r="AF773" i="6" s="1"/>
  <c r="AE774" i="6"/>
  <c r="AF774" i="6" s="1"/>
  <c r="AE775" i="6"/>
  <c r="AF775" i="6" s="1"/>
  <c r="AE776" i="6"/>
  <c r="AF776" i="6" s="1"/>
  <c r="AE777" i="6"/>
  <c r="AF777" i="6" s="1"/>
  <c r="AE778" i="6"/>
  <c r="AF778" i="6" s="1"/>
  <c r="AE779" i="6"/>
  <c r="AF779" i="6" s="1"/>
  <c r="AE780" i="6"/>
  <c r="AF780" i="6" s="1"/>
  <c r="AE781" i="6"/>
  <c r="AF781" i="6" s="1"/>
  <c r="AE782" i="6"/>
  <c r="AF782" i="6" s="1"/>
  <c r="AE783" i="6"/>
  <c r="AF783" i="6" s="1"/>
  <c r="AE784" i="6"/>
  <c r="AF784" i="6" s="1"/>
  <c r="AE785" i="6"/>
  <c r="AF785" i="6" s="1"/>
  <c r="AE786" i="6"/>
  <c r="AF786" i="6" s="1"/>
  <c r="AE787" i="6"/>
  <c r="AF787" i="6" s="1"/>
  <c r="AE788" i="6"/>
  <c r="AF788" i="6" s="1"/>
  <c r="AE789" i="6"/>
  <c r="AF789" i="6" s="1"/>
  <c r="AE790" i="6"/>
  <c r="AF790" i="6" s="1"/>
  <c r="AE791" i="6"/>
  <c r="AF791" i="6" s="1"/>
  <c r="AE792" i="6"/>
  <c r="AF792" i="6" s="1"/>
  <c r="AE793" i="6"/>
  <c r="AF793" i="6" s="1"/>
  <c r="AE794" i="6"/>
  <c r="AF794" i="6" s="1"/>
  <c r="AE795" i="6"/>
  <c r="AF795" i="6" s="1"/>
  <c r="AE796" i="6"/>
  <c r="AF796" i="6" s="1"/>
  <c r="AE797" i="6"/>
  <c r="AF797" i="6" s="1"/>
  <c r="AE798" i="6"/>
  <c r="AF798" i="6" s="1"/>
  <c r="AE799" i="6"/>
  <c r="AF799" i="6" s="1"/>
  <c r="AE800" i="6"/>
  <c r="AF800" i="6" s="1"/>
  <c r="AE801" i="6"/>
  <c r="AF801" i="6" s="1"/>
  <c r="AE802" i="6"/>
  <c r="AF802" i="6" s="1"/>
  <c r="AE803" i="6"/>
  <c r="AF803" i="6" s="1"/>
  <c r="AE804" i="6"/>
  <c r="AF804" i="6" s="1"/>
  <c r="AE805" i="6"/>
  <c r="AF805" i="6" s="1"/>
  <c r="AE806" i="6"/>
  <c r="AF806" i="6" s="1"/>
  <c r="AE807" i="6"/>
  <c r="AF807" i="6" s="1"/>
  <c r="AE808" i="6"/>
  <c r="AF808" i="6" s="1"/>
  <c r="AE809" i="6"/>
  <c r="AF809" i="6" s="1"/>
  <c r="AE810" i="6"/>
  <c r="AF810" i="6" s="1"/>
  <c r="AE811" i="6"/>
  <c r="AF811" i="6" s="1"/>
  <c r="AE812" i="6"/>
  <c r="AF812" i="6" s="1"/>
  <c r="AE813" i="6"/>
  <c r="AF813" i="6" s="1"/>
  <c r="AE814" i="6"/>
  <c r="AF814" i="6" s="1"/>
  <c r="AE815" i="6"/>
  <c r="AF815" i="6" s="1"/>
  <c r="AE816" i="6"/>
  <c r="AF816" i="6" s="1"/>
  <c r="AE817" i="6"/>
  <c r="AF817" i="6" s="1"/>
  <c r="AE818" i="6"/>
  <c r="AF818" i="6" s="1"/>
  <c r="AE819" i="6"/>
  <c r="AF819" i="6" s="1"/>
  <c r="AE820" i="6"/>
  <c r="AF820" i="6" s="1"/>
  <c r="AE821" i="6"/>
  <c r="AF821" i="6" s="1"/>
  <c r="AE822" i="6"/>
  <c r="AF822" i="6" s="1"/>
  <c r="AE823" i="6"/>
  <c r="AF823" i="6" s="1"/>
  <c r="AE824" i="6"/>
  <c r="AF824" i="6" s="1"/>
  <c r="AE825" i="6"/>
  <c r="AF825" i="6" s="1"/>
  <c r="AE826" i="6"/>
  <c r="AF826" i="6" s="1"/>
  <c r="AE827" i="6"/>
  <c r="AF827" i="6" s="1"/>
  <c r="AE828" i="6"/>
  <c r="AF828" i="6" s="1"/>
  <c r="AE829" i="6"/>
  <c r="AF829" i="6" s="1"/>
  <c r="AE830" i="6"/>
  <c r="AF830" i="6" s="1"/>
  <c r="AE831" i="6"/>
  <c r="AF831" i="6" s="1"/>
  <c r="AE832" i="6"/>
  <c r="AF832" i="6" s="1"/>
  <c r="AE833" i="6"/>
  <c r="AF833" i="6" s="1"/>
  <c r="AE834" i="6"/>
  <c r="AF834" i="6" s="1"/>
  <c r="AE835" i="6"/>
  <c r="AF835" i="6" s="1"/>
  <c r="AE836" i="6"/>
  <c r="AF836" i="6" s="1"/>
  <c r="AE837" i="6"/>
  <c r="AF837" i="6" s="1"/>
  <c r="AE838" i="6"/>
  <c r="AF838" i="6" s="1"/>
  <c r="AE839" i="6"/>
  <c r="AF839" i="6" s="1"/>
  <c r="AE840" i="6"/>
  <c r="AF840" i="6" s="1"/>
  <c r="AE841" i="6"/>
  <c r="AF841" i="6" s="1"/>
  <c r="AE842" i="6"/>
  <c r="AF842" i="6" s="1"/>
  <c r="AE843" i="6"/>
  <c r="AF843" i="6" s="1"/>
  <c r="AE844" i="6"/>
  <c r="AF844" i="6" s="1"/>
  <c r="AE845" i="6"/>
  <c r="AF845" i="6" s="1"/>
  <c r="AE846" i="6"/>
  <c r="AF846" i="6" s="1"/>
  <c r="AE847" i="6"/>
  <c r="AF847" i="6" s="1"/>
  <c r="AE848" i="6"/>
  <c r="AF848" i="6" s="1"/>
  <c r="AE849" i="6"/>
  <c r="AF849" i="6" s="1"/>
  <c r="AE850" i="6"/>
  <c r="AF850" i="6" s="1"/>
  <c r="AE851" i="6"/>
  <c r="AF851" i="6" s="1"/>
  <c r="AE852" i="6"/>
  <c r="AF852" i="6" s="1"/>
  <c r="AE853" i="6"/>
  <c r="AF853" i="6" s="1"/>
  <c r="AE854" i="6"/>
  <c r="AF854" i="6" s="1"/>
  <c r="AE855" i="6"/>
  <c r="AF855" i="6" s="1"/>
  <c r="AE856" i="6"/>
  <c r="AF856" i="6" s="1"/>
  <c r="AE857" i="6"/>
  <c r="AF857" i="6" s="1"/>
  <c r="AE858" i="6"/>
  <c r="AF858" i="6" s="1"/>
  <c r="AE859" i="6"/>
  <c r="AF859" i="6" s="1"/>
  <c r="AE860" i="6"/>
  <c r="AF860" i="6" s="1"/>
  <c r="AE861" i="6"/>
  <c r="AF861" i="6" s="1"/>
  <c r="AE862" i="6"/>
  <c r="AF862" i="6" s="1"/>
  <c r="AE863" i="6"/>
  <c r="AF863" i="6" s="1"/>
  <c r="AE864" i="6"/>
  <c r="AF864" i="6" s="1"/>
  <c r="AE865" i="6"/>
  <c r="AF865" i="6" s="1"/>
  <c r="AE866" i="6"/>
  <c r="AF866" i="6" s="1"/>
  <c r="AE867" i="6"/>
  <c r="AF867" i="6" s="1"/>
  <c r="AE868" i="6"/>
  <c r="AF868" i="6" s="1"/>
  <c r="AE869" i="6"/>
  <c r="AF869" i="6" s="1"/>
  <c r="AE870" i="6"/>
  <c r="AF870" i="6" s="1"/>
  <c r="AE871" i="6"/>
  <c r="AF871" i="6" s="1"/>
  <c r="AE872" i="6"/>
  <c r="AF872" i="6" s="1"/>
  <c r="AE873" i="6"/>
  <c r="AF873" i="6" s="1"/>
  <c r="AE874" i="6"/>
  <c r="AF874" i="6" s="1"/>
  <c r="AE875" i="6"/>
  <c r="AF875" i="6" s="1"/>
  <c r="AE876" i="6"/>
  <c r="AF876" i="6" s="1"/>
  <c r="AE877" i="6"/>
  <c r="AF877" i="6" s="1"/>
  <c r="AE878" i="6"/>
  <c r="AF878" i="6" s="1"/>
  <c r="AE879" i="6"/>
  <c r="AF879" i="6" s="1"/>
  <c r="AE880" i="6"/>
  <c r="AF880" i="6" s="1"/>
  <c r="AE881" i="6"/>
  <c r="AF881" i="6" s="1"/>
  <c r="AE882" i="6"/>
  <c r="AF882" i="6" s="1"/>
  <c r="AE883" i="6"/>
  <c r="AF883" i="6" s="1"/>
  <c r="AE884" i="6"/>
  <c r="AF884" i="6" s="1"/>
  <c r="AE885" i="6"/>
  <c r="AF885" i="6" s="1"/>
  <c r="AE886" i="6"/>
  <c r="AF886" i="6" s="1"/>
  <c r="AE887" i="6"/>
  <c r="AF887" i="6" s="1"/>
  <c r="AE888" i="6"/>
  <c r="AF888" i="6" s="1"/>
  <c r="AE889" i="6"/>
  <c r="AF889" i="6" s="1"/>
  <c r="AE890" i="6"/>
  <c r="AF890" i="6" s="1"/>
  <c r="AE891" i="6"/>
  <c r="AF891" i="6" s="1"/>
  <c r="AE892" i="6"/>
  <c r="AF892" i="6" s="1"/>
  <c r="AE893" i="6"/>
  <c r="AF893" i="6" s="1"/>
  <c r="AE894" i="6"/>
  <c r="AF894" i="6" s="1"/>
  <c r="AE895" i="6"/>
  <c r="AF895" i="6" s="1"/>
  <c r="AE896" i="6"/>
  <c r="AF896" i="6" s="1"/>
  <c r="AE897" i="6"/>
  <c r="AF897" i="6" s="1"/>
  <c r="AE898" i="6"/>
  <c r="AF898" i="6" s="1"/>
  <c r="AE899" i="6"/>
  <c r="AF899" i="6" s="1"/>
  <c r="AE900" i="6"/>
  <c r="AF900" i="6" s="1"/>
  <c r="AE901" i="6"/>
  <c r="AF901" i="6" s="1"/>
  <c r="AE902" i="6"/>
  <c r="AF902" i="6" s="1"/>
  <c r="AE903" i="6"/>
  <c r="AF903" i="6" s="1"/>
  <c r="AE904" i="6"/>
  <c r="AF904" i="6" s="1"/>
  <c r="AE905" i="6"/>
  <c r="AF905" i="6" s="1"/>
  <c r="AE906" i="6"/>
  <c r="AF906" i="6" s="1"/>
  <c r="AE907" i="6"/>
  <c r="AF907" i="6" s="1"/>
  <c r="AE908" i="6"/>
  <c r="AF908" i="6" s="1"/>
  <c r="AE909" i="6"/>
  <c r="AF909" i="6" s="1"/>
  <c r="AE910" i="6"/>
  <c r="AF910" i="6" s="1"/>
  <c r="AE911" i="6"/>
  <c r="AF911" i="6" s="1"/>
  <c r="AE912" i="6"/>
  <c r="AF912" i="6" s="1"/>
  <c r="AE913" i="6"/>
  <c r="AF913" i="6" s="1"/>
  <c r="AE914" i="6"/>
  <c r="AF914" i="6" s="1"/>
  <c r="AE915" i="6"/>
  <c r="AF915" i="6" s="1"/>
  <c r="AE916" i="6"/>
  <c r="AF916" i="6" s="1"/>
  <c r="AE917" i="6"/>
  <c r="AF917" i="6" s="1"/>
  <c r="AE918" i="6"/>
  <c r="AF918" i="6" s="1"/>
  <c r="AE919" i="6"/>
  <c r="AF919" i="6" s="1"/>
  <c r="AE920" i="6"/>
  <c r="AF920" i="6" s="1"/>
  <c r="AE921" i="6"/>
  <c r="AF921" i="6" s="1"/>
  <c r="AE922" i="6"/>
  <c r="AF922" i="6" s="1"/>
  <c r="AE923" i="6"/>
  <c r="AF923" i="6" s="1"/>
  <c r="AE924" i="6"/>
  <c r="AF924" i="6" s="1"/>
  <c r="AE925" i="6"/>
  <c r="AF925" i="6" s="1"/>
  <c r="AE926" i="6"/>
  <c r="AF926" i="6" s="1"/>
  <c r="AE927" i="6"/>
  <c r="AF927" i="6" s="1"/>
  <c r="AE928" i="6"/>
  <c r="AF928" i="6" s="1"/>
  <c r="AE929" i="6"/>
  <c r="AF929" i="6" s="1"/>
  <c r="AE930" i="6"/>
  <c r="AF930" i="6" s="1"/>
  <c r="AE931" i="6"/>
  <c r="AF931" i="6" s="1"/>
  <c r="AE932" i="6"/>
  <c r="AF932" i="6" s="1"/>
  <c r="AE933" i="6"/>
  <c r="AF933" i="6" s="1"/>
  <c r="AE934" i="6"/>
  <c r="AF934" i="6" s="1"/>
  <c r="AE935" i="6"/>
  <c r="AF935" i="6" s="1"/>
  <c r="AE936" i="6"/>
  <c r="AF936" i="6" s="1"/>
  <c r="AE937" i="6"/>
  <c r="AF937" i="6" s="1"/>
  <c r="AE938" i="6"/>
  <c r="AF938" i="6" s="1"/>
  <c r="AE939" i="6"/>
  <c r="AF939" i="6" s="1"/>
  <c r="AE940" i="6"/>
  <c r="AF940" i="6" s="1"/>
  <c r="AE941" i="6"/>
  <c r="AF941" i="6" s="1"/>
  <c r="AE942" i="6"/>
  <c r="AF942" i="6" s="1"/>
  <c r="AE943" i="6"/>
  <c r="AF943" i="6" s="1"/>
  <c r="AE944" i="6"/>
  <c r="AF944" i="6" s="1"/>
  <c r="AE945" i="6"/>
  <c r="AF945" i="6" s="1"/>
  <c r="AE946" i="6"/>
  <c r="AF946" i="6" s="1"/>
  <c r="AE947" i="6"/>
  <c r="AF947" i="6" s="1"/>
  <c r="AE948" i="6"/>
  <c r="AF948" i="6" s="1"/>
  <c r="AE949" i="6"/>
  <c r="AF949" i="6" s="1"/>
  <c r="AE950" i="6"/>
  <c r="AF950" i="6" s="1"/>
  <c r="AE951" i="6"/>
  <c r="AF951" i="6" s="1"/>
  <c r="AE952" i="6"/>
  <c r="AF952" i="6" s="1"/>
  <c r="AE953" i="6"/>
  <c r="AF953" i="6" s="1"/>
  <c r="AE954" i="6"/>
  <c r="AF954" i="6" s="1"/>
  <c r="AE955" i="6"/>
  <c r="AF955" i="6" s="1"/>
  <c r="AE956" i="6"/>
  <c r="AF956" i="6" s="1"/>
  <c r="AE957" i="6"/>
  <c r="AF957" i="6" s="1"/>
  <c r="AE958" i="6"/>
  <c r="AF958" i="6" s="1"/>
  <c r="AE959" i="6"/>
  <c r="AF959" i="6" s="1"/>
  <c r="AE960" i="6"/>
  <c r="AF960" i="6" s="1"/>
  <c r="AE961" i="6"/>
  <c r="AF961" i="6" s="1"/>
  <c r="AE962" i="6"/>
  <c r="AF962" i="6" s="1"/>
  <c r="AE963" i="6"/>
  <c r="AF963" i="6" s="1"/>
  <c r="AE964" i="6"/>
  <c r="AF964" i="6" s="1"/>
  <c r="AE965" i="6"/>
  <c r="AF965" i="6" s="1"/>
  <c r="AE966" i="6"/>
  <c r="AF966" i="6" s="1"/>
  <c r="AE967" i="6"/>
  <c r="AF967" i="6" s="1"/>
  <c r="AE968" i="6"/>
  <c r="AF968" i="6" s="1"/>
  <c r="AE969" i="6"/>
  <c r="AF969" i="6" s="1"/>
  <c r="AE970" i="6"/>
  <c r="AF970" i="6" s="1"/>
  <c r="AE971" i="6"/>
  <c r="AF971" i="6" s="1"/>
  <c r="AE972" i="6"/>
  <c r="AF972" i="6" s="1"/>
  <c r="AE973" i="6"/>
  <c r="AF973" i="6" s="1"/>
  <c r="AE974" i="6"/>
  <c r="AF974" i="6" s="1"/>
  <c r="AE975" i="6"/>
  <c r="AF975" i="6" s="1"/>
  <c r="AE976" i="6"/>
  <c r="AF976" i="6" s="1"/>
  <c r="AE977" i="6"/>
  <c r="AF977" i="6" s="1"/>
  <c r="AE978" i="6"/>
  <c r="AF978" i="6" s="1"/>
  <c r="AE979" i="6"/>
  <c r="AF979" i="6" s="1"/>
  <c r="AE980" i="6"/>
  <c r="AF980" i="6" s="1"/>
  <c r="AE981" i="6"/>
  <c r="AF981" i="6" s="1"/>
  <c r="AE982" i="6"/>
  <c r="AF982" i="6" s="1"/>
  <c r="AE983" i="6"/>
  <c r="AF983" i="6" s="1"/>
  <c r="AE984" i="6"/>
  <c r="AF984" i="6" s="1"/>
  <c r="AE985" i="6"/>
  <c r="AF985" i="6" s="1"/>
  <c r="AE986" i="6"/>
  <c r="AF986" i="6" s="1"/>
  <c r="AE987" i="6"/>
  <c r="AF987" i="6" s="1"/>
  <c r="AE988" i="6"/>
  <c r="AF988" i="6" s="1"/>
  <c r="AE989" i="6"/>
  <c r="AF989" i="6" s="1"/>
  <c r="AE990" i="6"/>
  <c r="AF990" i="6" s="1"/>
  <c r="AE991" i="6"/>
  <c r="AF991" i="6" s="1"/>
  <c r="AE992" i="6"/>
  <c r="AF992" i="6" s="1"/>
  <c r="AE993" i="6"/>
  <c r="AF993" i="6" s="1"/>
  <c r="AE994" i="6"/>
  <c r="AF994" i="6" s="1"/>
  <c r="AE995" i="6"/>
  <c r="AF995" i="6" s="1"/>
  <c r="AE996" i="6"/>
  <c r="AF996" i="6" s="1"/>
  <c r="AE997" i="6"/>
  <c r="AF997" i="6" s="1"/>
  <c r="AE998" i="6"/>
  <c r="AF998" i="6" s="1"/>
  <c r="AE999" i="6"/>
  <c r="AF999" i="6" s="1"/>
  <c r="AE1000" i="6"/>
  <c r="AF1000" i="6" s="1"/>
  <c r="AE1001" i="6"/>
  <c r="AF1001" i="6" s="1"/>
  <c r="AE1002" i="6"/>
  <c r="AF1002" i="6" s="1"/>
  <c r="AE1003" i="6"/>
  <c r="AF1003" i="6" s="1"/>
  <c r="AE1004" i="6"/>
  <c r="AF1004" i="6" s="1"/>
  <c r="AE1005" i="6"/>
  <c r="AF1005" i="6" s="1"/>
  <c r="AE1006" i="6"/>
  <c r="AF1006" i="6" s="1"/>
  <c r="AE1007" i="6"/>
  <c r="AF1007" i="6" s="1"/>
  <c r="AE1008" i="6"/>
  <c r="AF1008" i="6" s="1"/>
  <c r="AE1009" i="6"/>
  <c r="AF1009" i="6" s="1"/>
  <c r="AE1010" i="6"/>
  <c r="AF1010" i="6" s="1"/>
  <c r="AE1011" i="6"/>
  <c r="AF1011" i="6" s="1"/>
  <c r="AE1012" i="6"/>
  <c r="AF1012" i="6" s="1"/>
  <c r="AE1013" i="6"/>
  <c r="AF1013" i="6" s="1"/>
  <c r="AE1014" i="6"/>
  <c r="AF1014" i="6" s="1"/>
  <c r="AE1015" i="6"/>
  <c r="AF1015" i="6" s="1"/>
  <c r="AE1016" i="6"/>
  <c r="AF1016" i="6" s="1"/>
  <c r="AE1017" i="6"/>
  <c r="AF1017" i="6" s="1"/>
  <c r="AE1018" i="6"/>
  <c r="AF1018" i="6" s="1"/>
  <c r="AE1019" i="6"/>
  <c r="AF1019" i="6" s="1"/>
  <c r="AE1020" i="6"/>
  <c r="AF1020" i="6" s="1"/>
  <c r="AE1021" i="6"/>
  <c r="AF1021" i="6" s="1"/>
  <c r="AE1022" i="6"/>
  <c r="AF1022" i="6" s="1"/>
  <c r="AE1023" i="6"/>
  <c r="AF1023" i="6" s="1"/>
  <c r="AE1024" i="6"/>
  <c r="AF1024" i="6" s="1"/>
  <c r="AE1025" i="6"/>
  <c r="AF1025" i="6" s="1"/>
  <c r="AE1026" i="6"/>
  <c r="AF1026" i="6" s="1"/>
  <c r="AE1027" i="6"/>
  <c r="AF1027" i="6" s="1"/>
  <c r="AE1028" i="6"/>
  <c r="AF1028" i="6" s="1"/>
  <c r="AE1029" i="6"/>
  <c r="AF1029" i="6" s="1"/>
  <c r="AE1030" i="6"/>
  <c r="AF1030" i="6" s="1"/>
  <c r="AE1031" i="6"/>
  <c r="AF1031" i="6" s="1"/>
  <c r="AE1032" i="6"/>
  <c r="AF1032" i="6" s="1"/>
  <c r="AE1033" i="6"/>
  <c r="AF1033" i="6" s="1"/>
  <c r="AE1034" i="6"/>
  <c r="AF1034" i="6" s="1"/>
  <c r="AE1035" i="6"/>
  <c r="AF1035" i="6" s="1"/>
  <c r="AE1036" i="6"/>
  <c r="AF1036" i="6" s="1"/>
  <c r="AE1037" i="6"/>
  <c r="AF1037" i="6" s="1"/>
  <c r="AE1038" i="6"/>
  <c r="AF1038" i="6" s="1"/>
  <c r="AE1039" i="6"/>
  <c r="AF1039" i="6" s="1"/>
  <c r="AE1040" i="6"/>
  <c r="AF1040" i="6" s="1"/>
  <c r="AE1041" i="6"/>
  <c r="AF1041" i="6" s="1"/>
  <c r="AE1042" i="6"/>
  <c r="AF1042" i="6" s="1"/>
  <c r="AE1043" i="6"/>
  <c r="AF1043" i="6" s="1"/>
  <c r="AE1044" i="6"/>
  <c r="AF1044" i="6" s="1"/>
  <c r="AE1045" i="6"/>
  <c r="AF1045" i="6" s="1"/>
  <c r="AE1046" i="6"/>
  <c r="AF1046" i="6" s="1"/>
  <c r="AE1047" i="6"/>
  <c r="AF1047" i="6" s="1"/>
  <c r="AE1048" i="6"/>
  <c r="AF1048" i="6" s="1"/>
  <c r="AE1049" i="6"/>
  <c r="AF1049" i="6" s="1"/>
  <c r="AE1050" i="6"/>
  <c r="AF1050" i="6" s="1"/>
  <c r="AE1051" i="6"/>
  <c r="AF1051" i="6" s="1"/>
  <c r="AE1052" i="6"/>
  <c r="AF1052" i="6" s="1"/>
  <c r="AE1053" i="6"/>
  <c r="AF1053" i="6" s="1"/>
  <c r="AE1054" i="6"/>
  <c r="AF1054" i="6" s="1"/>
  <c r="AE1055" i="6"/>
  <c r="AF1055" i="6" s="1"/>
  <c r="AE1056" i="6"/>
  <c r="AF1056" i="6" s="1"/>
  <c r="AE1057" i="6"/>
  <c r="AF1057" i="6" s="1"/>
  <c r="AE1058" i="6"/>
  <c r="AF1058" i="6" s="1"/>
  <c r="AE1059" i="6"/>
  <c r="AF1059" i="6" s="1"/>
  <c r="AE1060" i="6"/>
  <c r="AF1060" i="6" s="1"/>
  <c r="AE1061" i="6"/>
  <c r="AF1061" i="6" s="1"/>
  <c r="AE1062" i="6"/>
  <c r="AF1062" i="6" s="1"/>
  <c r="AE1063" i="6"/>
  <c r="AF1063" i="6" s="1"/>
  <c r="AE1064" i="6"/>
  <c r="AF1064" i="6" s="1"/>
  <c r="AE1065" i="6"/>
  <c r="AF1065" i="6" s="1"/>
  <c r="AE1066" i="6"/>
  <c r="AF1066" i="6" s="1"/>
  <c r="AE1067" i="6"/>
  <c r="AF1067" i="6" s="1"/>
  <c r="AE1068" i="6"/>
  <c r="AF1068" i="6" s="1"/>
  <c r="AE1069" i="6"/>
  <c r="AF1069" i="6" s="1"/>
  <c r="AE1070" i="6"/>
  <c r="AF1070" i="6" s="1"/>
  <c r="AE1071" i="6"/>
  <c r="AF1071" i="6" s="1"/>
  <c r="AE1072" i="6"/>
  <c r="AF1072" i="6" s="1"/>
  <c r="AE1073" i="6"/>
  <c r="AF1073" i="6" s="1"/>
  <c r="AE1074" i="6"/>
  <c r="AF1074" i="6" s="1"/>
  <c r="AE1075" i="6"/>
  <c r="AF1075" i="6" s="1"/>
  <c r="AE1076" i="6"/>
  <c r="AF1076" i="6" s="1"/>
  <c r="AE1077" i="6"/>
  <c r="AF1077" i="6" s="1"/>
  <c r="AE1078" i="6"/>
  <c r="AF1078" i="6" s="1"/>
  <c r="AE1079" i="6"/>
  <c r="AF1079" i="6" s="1"/>
  <c r="AE1080" i="6"/>
  <c r="AF1080" i="6" s="1"/>
  <c r="AE1081" i="6"/>
  <c r="AF1081" i="6" s="1"/>
  <c r="AE1082" i="6"/>
  <c r="AF1082" i="6" s="1"/>
  <c r="AE1083" i="6"/>
  <c r="AF1083" i="6" s="1"/>
  <c r="AE1084" i="6"/>
  <c r="AF1084" i="6" s="1"/>
  <c r="AE1085" i="6"/>
  <c r="AF1085" i="6" s="1"/>
  <c r="AE1086" i="6"/>
  <c r="AF1086" i="6" s="1"/>
  <c r="AE1087" i="6"/>
  <c r="AF1087" i="6" s="1"/>
  <c r="AE1088" i="6"/>
  <c r="AF1088" i="6" s="1"/>
  <c r="AE1089" i="6"/>
  <c r="AF1089" i="6" s="1"/>
  <c r="AE1090" i="6"/>
  <c r="AF1090" i="6" s="1"/>
  <c r="AE1091" i="6"/>
  <c r="AF1091" i="6" s="1"/>
  <c r="AE1092" i="6"/>
  <c r="AF1092" i="6" s="1"/>
  <c r="AE1093" i="6"/>
  <c r="AF1093" i="6" s="1"/>
  <c r="AE1094" i="6"/>
  <c r="AF1094" i="6" s="1"/>
  <c r="AE1095" i="6"/>
  <c r="AF1095" i="6" s="1"/>
  <c r="AE1096" i="6"/>
  <c r="AF1096" i="6" s="1"/>
  <c r="AE1097" i="6"/>
  <c r="AF1097" i="6" s="1"/>
  <c r="AE1098" i="6"/>
  <c r="AF1098" i="6" s="1"/>
  <c r="AE1099" i="6"/>
  <c r="AF1099" i="6" s="1"/>
  <c r="AE1100" i="6"/>
  <c r="AF1100" i="6" s="1"/>
  <c r="AE1101" i="6"/>
  <c r="AF1101" i="6" s="1"/>
  <c r="AE1102" i="6"/>
  <c r="AF1102" i="6" s="1"/>
  <c r="AE1103" i="6"/>
  <c r="AF1103" i="6" s="1"/>
  <c r="AE1104" i="6"/>
  <c r="AF1104" i="6" s="1"/>
  <c r="AE1105" i="6"/>
  <c r="AF1105" i="6" s="1"/>
  <c r="AE1106" i="6"/>
  <c r="AF1106" i="6" s="1"/>
  <c r="AE1107" i="6"/>
  <c r="AF1107" i="6" s="1"/>
  <c r="AE1108" i="6"/>
  <c r="AF1108" i="6" s="1"/>
  <c r="AE1109" i="6"/>
  <c r="AF1109" i="6" s="1"/>
  <c r="AE1110" i="6"/>
  <c r="AF1110" i="6" s="1"/>
  <c r="AE1111" i="6"/>
  <c r="AF1111" i="6" s="1"/>
  <c r="AE1112" i="6"/>
  <c r="AF1112" i="6" s="1"/>
  <c r="AE1113" i="6"/>
  <c r="AF1113" i="6" s="1"/>
  <c r="AE1114" i="6"/>
  <c r="AF1114" i="6" s="1"/>
  <c r="AE1115" i="6"/>
  <c r="AF1115" i="6" s="1"/>
  <c r="AE1116" i="6"/>
  <c r="AF1116" i="6" s="1"/>
  <c r="AE1117" i="6"/>
  <c r="AF1117" i="6" s="1"/>
  <c r="AE1118" i="6"/>
  <c r="AF1118" i="6" s="1"/>
  <c r="AE1119" i="6"/>
  <c r="AF1119" i="6" s="1"/>
  <c r="AE1120" i="6"/>
  <c r="AF1120" i="6" s="1"/>
  <c r="AE1121" i="6"/>
  <c r="AF1121" i="6" s="1"/>
  <c r="AE1122" i="6"/>
  <c r="AF1122" i="6" s="1"/>
  <c r="AE1123" i="6"/>
  <c r="AF1123" i="6" s="1"/>
  <c r="AE1124" i="6"/>
  <c r="AF1124" i="6" s="1"/>
  <c r="AE1125" i="6"/>
  <c r="AF1125" i="6" s="1"/>
  <c r="AE1126" i="6"/>
  <c r="AF1126" i="6" s="1"/>
  <c r="AE1127" i="6"/>
  <c r="AF1127" i="6" s="1"/>
  <c r="AE1128" i="6"/>
  <c r="AF1128" i="6" s="1"/>
  <c r="AE1129" i="6"/>
  <c r="AF1129" i="6" s="1"/>
  <c r="AE1130" i="6"/>
  <c r="AF1130" i="6" s="1"/>
  <c r="AE1131" i="6"/>
  <c r="AF1131" i="6" s="1"/>
  <c r="AE1132" i="6"/>
  <c r="AF1132" i="6" s="1"/>
  <c r="AE1133" i="6"/>
  <c r="AF1133" i="6" s="1"/>
  <c r="AE1134" i="6"/>
  <c r="AF1134" i="6" s="1"/>
  <c r="AE1135" i="6"/>
  <c r="AF1135" i="6" s="1"/>
  <c r="AE1136" i="6"/>
  <c r="AF1136" i="6" s="1"/>
  <c r="AE1137" i="6"/>
  <c r="AF1137" i="6" s="1"/>
  <c r="AE1138" i="6"/>
  <c r="AF1138" i="6" s="1"/>
  <c r="AE1139" i="6"/>
  <c r="AF1139" i="6" s="1"/>
  <c r="AE1140" i="6"/>
  <c r="AF1140" i="6" s="1"/>
  <c r="AE1141" i="6"/>
  <c r="AF1141" i="6" s="1"/>
  <c r="AE1142" i="6"/>
  <c r="AF1142" i="6" s="1"/>
  <c r="AE1143" i="6"/>
  <c r="AF1143" i="6" s="1"/>
  <c r="AE1144" i="6"/>
  <c r="AF1144" i="6" s="1"/>
  <c r="AE1145" i="6"/>
  <c r="AF1145" i="6" s="1"/>
  <c r="AE1146" i="6"/>
  <c r="AF1146" i="6" s="1"/>
  <c r="AE1147" i="6"/>
  <c r="AF1147" i="6" s="1"/>
  <c r="AE1148" i="6"/>
  <c r="AF1148" i="6" s="1"/>
  <c r="AE1149" i="6"/>
  <c r="AF1149" i="6" s="1"/>
  <c r="AE1150" i="6"/>
  <c r="AF1150" i="6" s="1"/>
  <c r="AE1151" i="6"/>
  <c r="AF1151" i="6" s="1"/>
  <c r="AE1152" i="6"/>
  <c r="AF1152" i="6" s="1"/>
  <c r="AE1153" i="6"/>
  <c r="AF1153" i="6" s="1"/>
  <c r="AE1154" i="6"/>
  <c r="AF1154" i="6" s="1"/>
  <c r="AE1155" i="6"/>
  <c r="AF1155" i="6" s="1"/>
  <c r="AE1156" i="6"/>
  <c r="AF1156" i="6" s="1"/>
  <c r="AE1157" i="6"/>
  <c r="AF1157" i="6" s="1"/>
  <c r="AE1158" i="6"/>
  <c r="AF1158" i="6" s="1"/>
  <c r="AE1159" i="6"/>
  <c r="AF1159" i="6" s="1"/>
  <c r="AE1160" i="6"/>
  <c r="AF1160" i="6" s="1"/>
  <c r="AE1161" i="6"/>
  <c r="AF1161" i="6" s="1"/>
  <c r="AE1162" i="6"/>
  <c r="AF1162" i="6" s="1"/>
  <c r="AE1163" i="6"/>
  <c r="AF1163" i="6" s="1"/>
  <c r="AE1164" i="6"/>
  <c r="AF1164" i="6" s="1"/>
  <c r="AE1165" i="6"/>
  <c r="AF1165" i="6" s="1"/>
  <c r="AE1166" i="6"/>
  <c r="AF1166" i="6" s="1"/>
  <c r="AE1167" i="6"/>
  <c r="AF1167" i="6" s="1"/>
  <c r="AE1168" i="6"/>
  <c r="AF1168" i="6" s="1"/>
  <c r="AE1169" i="6"/>
  <c r="AF1169" i="6" s="1"/>
  <c r="AE1170" i="6"/>
  <c r="AF1170" i="6" s="1"/>
  <c r="AE1171" i="6"/>
  <c r="AF1171" i="6" s="1"/>
  <c r="AE1172" i="6"/>
  <c r="AF1172" i="6" s="1"/>
  <c r="AE1173" i="6"/>
  <c r="AF1173" i="6" s="1"/>
  <c r="AE1174" i="6"/>
  <c r="AF1174" i="6" s="1"/>
  <c r="AE1175" i="6"/>
  <c r="AF1175" i="6" s="1"/>
  <c r="AE1176" i="6"/>
  <c r="AF1176" i="6" s="1"/>
  <c r="AE1177" i="6"/>
  <c r="AF1177" i="6" s="1"/>
  <c r="AE1178" i="6"/>
  <c r="AF1178" i="6" s="1"/>
  <c r="AE1179" i="6"/>
  <c r="AF1179" i="6" s="1"/>
  <c r="AE1180" i="6"/>
  <c r="AF1180" i="6" s="1"/>
  <c r="AE1181" i="6"/>
  <c r="AF1181" i="6" s="1"/>
  <c r="AE1182" i="6"/>
  <c r="AF1182" i="6" s="1"/>
  <c r="AE1183" i="6"/>
  <c r="AF1183" i="6" s="1"/>
  <c r="AE1184" i="6"/>
  <c r="AF1184" i="6" s="1"/>
  <c r="AE1185" i="6"/>
  <c r="AF1185" i="6" s="1"/>
  <c r="AE1186" i="6"/>
  <c r="AF1186" i="6" s="1"/>
  <c r="AE1187" i="6"/>
  <c r="AF1187" i="6" s="1"/>
  <c r="AE1188" i="6"/>
  <c r="AF1188" i="6" s="1"/>
  <c r="AE1189" i="6"/>
  <c r="AF1189" i="6" s="1"/>
  <c r="AE1190" i="6"/>
  <c r="AF1190" i="6" s="1"/>
  <c r="AE1191" i="6"/>
  <c r="AF1191" i="6" s="1"/>
  <c r="AE1192" i="6"/>
  <c r="AF1192" i="6" s="1"/>
  <c r="AE1193" i="6"/>
  <c r="AF1193" i="6" s="1"/>
  <c r="AE1194" i="6"/>
  <c r="AF1194" i="6" s="1"/>
  <c r="AE1195" i="6"/>
  <c r="AF1195" i="6" s="1"/>
  <c r="AE1196" i="6"/>
  <c r="AF1196" i="6" s="1"/>
  <c r="AE1197" i="6"/>
  <c r="AF1197" i="6" s="1"/>
  <c r="AE1198" i="6"/>
  <c r="AF1198" i="6" s="1"/>
  <c r="AE1199" i="6"/>
  <c r="AF1199" i="6" s="1"/>
  <c r="AE1200" i="6"/>
  <c r="AF1200" i="6" s="1"/>
  <c r="AE1201" i="6"/>
  <c r="AF1201" i="6" s="1"/>
  <c r="AE1202" i="6"/>
  <c r="AF1202" i="6" s="1"/>
  <c r="AE1203" i="6"/>
  <c r="AF1203" i="6" s="1"/>
  <c r="AE1204" i="6"/>
  <c r="AF1204" i="6" s="1"/>
  <c r="AE1205" i="6"/>
  <c r="AF1205" i="6" s="1"/>
  <c r="AE1206" i="6"/>
  <c r="AF1206" i="6" s="1"/>
  <c r="AE1207" i="6"/>
  <c r="AF1207" i="6" s="1"/>
  <c r="AE1208" i="6"/>
  <c r="AF1208" i="6" s="1"/>
  <c r="AE1209" i="6"/>
  <c r="AF1209" i="6" s="1"/>
  <c r="AE1210" i="6"/>
  <c r="AF1210" i="6" s="1"/>
  <c r="AE1211" i="6"/>
  <c r="AF1211" i="6" s="1"/>
  <c r="AE1212" i="6"/>
  <c r="AF1212" i="6" s="1"/>
  <c r="AE1213" i="6"/>
  <c r="AF1213" i="6" s="1"/>
  <c r="AE1214" i="6"/>
  <c r="AF1214" i="6" s="1"/>
  <c r="AE1215" i="6"/>
  <c r="AF1215" i="6" s="1"/>
  <c r="AE1216" i="6"/>
  <c r="AF1216" i="6" s="1"/>
  <c r="AE1217" i="6"/>
  <c r="AF1217" i="6" s="1"/>
  <c r="AE1218" i="6"/>
  <c r="AF1218" i="6" s="1"/>
  <c r="AE1219" i="6"/>
  <c r="AF1219" i="6" s="1"/>
  <c r="AE1220" i="6"/>
  <c r="AF1220" i="6" s="1"/>
  <c r="AE1221" i="6"/>
  <c r="AF1221" i="6" s="1"/>
  <c r="AE1222" i="6"/>
  <c r="AF1222" i="6" s="1"/>
  <c r="AE1223" i="6"/>
  <c r="AF1223" i="6" s="1"/>
  <c r="AE1224" i="6"/>
  <c r="AF1224" i="6" s="1"/>
  <c r="AE1225" i="6"/>
  <c r="AF1225" i="6" s="1"/>
  <c r="AE1226" i="6"/>
  <c r="AF1226" i="6" s="1"/>
  <c r="AE1227" i="6"/>
  <c r="AF1227" i="6" s="1"/>
  <c r="AE1228" i="6"/>
  <c r="AF1228" i="6" s="1"/>
  <c r="AE1229" i="6"/>
  <c r="AF1229" i="6" s="1"/>
  <c r="AE1230" i="6"/>
  <c r="AF1230" i="6" s="1"/>
  <c r="AE1231" i="6"/>
  <c r="AF1231" i="6" s="1"/>
  <c r="AE1232" i="6"/>
  <c r="AF1232" i="6" s="1"/>
  <c r="AE1233" i="6"/>
  <c r="AF1233" i="6" s="1"/>
  <c r="AE1234" i="6"/>
  <c r="AF1234" i="6" s="1"/>
  <c r="AE1235" i="6"/>
  <c r="AF1235" i="6" s="1"/>
  <c r="AE1236" i="6"/>
  <c r="AF1236" i="6" s="1"/>
  <c r="AE1237" i="6"/>
  <c r="AF1237" i="6" s="1"/>
  <c r="AE1238" i="6"/>
  <c r="AF1238" i="6" s="1"/>
  <c r="AE1239" i="6"/>
  <c r="AF1239" i="6" s="1"/>
  <c r="AE1240" i="6"/>
  <c r="AF1240" i="6" s="1"/>
  <c r="AE1241" i="6"/>
  <c r="AF1241" i="6" s="1"/>
  <c r="AE1242" i="6"/>
  <c r="AF1242" i="6" s="1"/>
  <c r="AE1243" i="6"/>
  <c r="AF1243" i="6" s="1"/>
  <c r="AE1244" i="6"/>
  <c r="AF1244" i="6" s="1"/>
  <c r="AE1245" i="6"/>
  <c r="AF1245" i="6" s="1"/>
  <c r="AE1246" i="6"/>
  <c r="AF1246" i="6" s="1"/>
  <c r="AE1247" i="6"/>
  <c r="AF1247" i="6" s="1"/>
  <c r="AE1248" i="6"/>
  <c r="AF1248" i="6" s="1"/>
  <c r="AE1249" i="6"/>
  <c r="AF1249" i="6" s="1"/>
  <c r="AE1250" i="6"/>
  <c r="AF1250" i="6" s="1"/>
  <c r="AE1251" i="6"/>
  <c r="AF1251" i="6" s="1"/>
  <c r="AE1252" i="6"/>
  <c r="AF1252" i="6" s="1"/>
  <c r="AE1253" i="6"/>
  <c r="AF1253" i="6" s="1"/>
  <c r="AE1254" i="6"/>
  <c r="AF1254" i="6" s="1"/>
  <c r="AE1255" i="6"/>
  <c r="AF1255" i="6" s="1"/>
  <c r="AE1256" i="6"/>
  <c r="AF1256" i="6" s="1"/>
  <c r="AE1257" i="6"/>
  <c r="AF1257" i="6" s="1"/>
  <c r="AE1258" i="6"/>
  <c r="AF1258" i="6" s="1"/>
  <c r="AE1259" i="6"/>
  <c r="AF1259" i="6" s="1"/>
  <c r="AE1260" i="6"/>
  <c r="AF1260" i="6" s="1"/>
  <c r="AE1261" i="6"/>
  <c r="AF1261" i="6" s="1"/>
  <c r="AE1262" i="6"/>
  <c r="AF1262" i="6" s="1"/>
  <c r="AE1263" i="6"/>
  <c r="AF1263" i="6" s="1"/>
  <c r="AE1264" i="6"/>
  <c r="AF1264" i="6" s="1"/>
  <c r="AE1265" i="6"/>
  <c r="AF1265" i="6" s="1"/>
  <c r="AE1266" i="6"/>
  <c r="AF1266" i="6" s="1"/>
  <c r="AE1267" i="6"/>
  <c r="AF1267" i="6" s="1"/>
  <c r="AE1268" i="6"/>
  <c r="AF1268" i="6" s="1"/>
  <c r="AE1269" i="6"/>
  <c r="AF1269" i="6" s="1"/>
  <c r="AE1270" i="6"/>
  <c r="AF1270" i="6" s="1"/>
  <c r="AE1271" i="6"/>
  <c r="AF1271" i="6" s="1"/>
  <c r="AE1272" i="6"/>
  <c r="AF1272" i="6" s="1"/>
  <c r="AE1273" i="6"/>
  <c r="AF1273" i="6" s="1"/>
  <c r="AE1274" i="6"/>
  <c r="AF1274" i="6" s="1"/>
  <c r="AE1275" i="6"/>
  <c r="AF1275" i="6" s="1"/>
  <c r="AE1276" i="6"/>
  <c r="AF1276" i="6" s="1"/>
  <c r="AE1277" i="6"/>
  <c r="AF1277" i="6" s="1"/>
  <c r="AE1278" i="6"/>
  <c r="AF1278" i="6" s="1"/>
  <c r="AE1279" i="6"/>
  <c r="AF1279" i="6" s="1"/>
  <c r="AE1280" i="6"/>
  <c r="AF1280" i="6" s="1"/>
  <c r="AE1281" i="6"/>
  <c r="AF1281" i="6" s="1"/>
  <c r="AE1282" i="6"/>
  <c r="AF1282" i="6" s="1"/>
  <c r="AE1283" i="6"/>
  <c r="AF1283" i="6" s="1"/>
  <c r="AE1284" i="6"/>
  <c r="AF1284" i="6" s="1"/>
  <c r="AE1285" i="6"/>
  <c r="AF1285" i="6" s="1"/>
  <c r="AE1286" i="6"/>
  <c r="AF1286" i="6" s="1"/>
  <c r="AE1287" i="6"/>
  <c r="AF1287" i="6" s="1"/>
  <c r="AE1288" i="6"/>
  <c r="AF1288" i="6" s="1"/>
  <c r="AE1289" i="6"/>
  <c r="AF1289" i="6" s="1"/>
  <c r="AE1290" i="6"/>
  <c r="AF1290" i="6" s="1"/>
  <c r="AE1291" i="6"/>
  <c r="AF1291" i="6" s="1"/>
  <c r="AE1292" i="6"/>
  <c r="AF1292" i="6" s="1"/>
  <c r="AE1293" i="6"/>
  <c r="AF1293" i="6" s="1"/>
  <c r="AE1294" i="6"/>
  <c r="AF1294" i="6" s="1"/>
  <c r="AE1295" i="6"/>
  <c r="AF1295" i="6" s="1"/>
  <c r="AE1296" i="6"/>
  <c r="AF1296" i="6" s="1"/>
  <c r="AE1297" i="6"/>
  <c r="AF1297" i="6" s="1"/>
  <c r="AE1298" i="6"/>
  <c r="AF1298" i="6" s="1"/>
  <c r="AE1299" i="6"/>
  <c r="AF1299" i="6" s="1"/>
  <c r="AE1300" i="6"/>
  <c r="AF1300" i="6" s="1"/>
  <c r="AE1301" i="6"/>
  <c r="AF1301" i="6" s="1"/>
  <c r="AE1302" i="6"/>
  <c r="AF1302" i="6" s="1"/>
  <c r="AE1303" i="6"/>
  <c r="AF1303" i="6" s="1"/>
  <c r="AE1304" i="6"/>
  <c r="AF1304" i="6" s="1"/>
  <c r="AE1305" i="6"/>
  <c r="AF1305" i="6" s="1"/>
  <c r="AE1306" i="6"/>
  <c r="AF1306" i="6" s="1"/>
  <c r="AE1307" i="6"/>
  <c r="AF1307" i="6" s="1"/>
  <c r="AE1308" i="6"/>
  <c r="AF1308" i="6" s="1"/>
  <c r="AE1309" i="6"/>
  <c r="AF1309" i="6" s="1"/>
  <c r="AE1310" i="6"/>
  <c r="AF1310" i="6" s="1"/>
  <c r="AE1311" i="6"/>
  <c r="AF1311" i="6" s="1"/>
  <c r="AE1312" i="6"/>
  <c r="AF1312" i="6" s="1"/>
  <c r="AE1313" i="6"/>
  <c r="AF1313" i="6" s="1"/>
  <c r="AE1314" i="6"/>
  <c r="AF1314" i="6" s="1"/>
  <c r="AE1315" i="6"/>
  <c r="AF1315" i="6" s="1"/>
  <c r="AE1316" i="6"/>
  <c r="AF1316" i="6" s="1"/>
  <c r="AE1317" i="6"/>
  <c r="AF1317" i="6" s="1"/>
  <c r="AE1318" i="6"/>
  <c r="AF1318" i="6" s="1"/>
  <c r="AE1319" i="6"/>
  <c r="AF1319" i="6" s="1"/>
  <c r="AE1320" i="6"/>
  <c r="AF1320" i="6" s="1"/>
  <c r="AE1321" i="6"/>
  <c r="AF1321" i="6" s="1"/>
  <c r="AE1322" i="6"/>
  <c r="AF1322" i="6" s="1"/>
  <c r="AE1323" i="6"/>
  <c r="AF1323" i="6" s="1"/>
  <c r="AE1324" i="6"/>
  <c r="AF1324" i="6" s="1"/>
  <c r="AE1325" i="6"/>
  <c r="AF1325" i="6" s="1"/>
  <c r="AE1326" i="6"/>
  <c r="AF1326" i="6" s="1"/>
  <c r="AE1327" i="6"/>
  <c r="AF1327" i="6" s="1"/>
  <c r="AE1328" i="6"/>
  <c r="AF1328" i="6" s="1"/>
  <c r="AE1329" i="6"/>
  <c r="AF1329" i="6" s="1"/>
  <c r="AE1330" i="6"/>
  <c r="AF1330" i="6" s="1"/>
  <c r="AE1331" i="6"/>
  <c r="AF1331" i="6" s="1"/>
  <c r="AE1332" i="6"/>
  <c r="AF1332" i="6" s="1"/>
  <c r="AE1333" i="6"/>
  <c r="AF1333" i="6" s="1"/>
  <c r="AE1334" i="6"/>
  <c r="AF1334" i="6" s="1"/>
  <c r="AE1335" i="6"/>
  <c r="AF1335" i="6" s="1"/>
  <c r="AE1336" i="6"/>
  <c r="AF1336" i="6" s="1"/>
  <c r="AE1337" i="6"/>
  <c r="AF1337" i="6" s="1"/>
  <c r="AE1338" i="6"/>
  <c r="AF1338" i="6" s="1"/>
  <c r="AE1339" i="6"/>
  <c r="AF1339" i="6" s="1"/>
  <c r="AE1340" i="6"/>
  <c r="AF1340" i="6" s="1"/>
  <c r="AE1341" i="6"/>
  <c r="AF1341" i="6" s="1"/>
  <c r="AE1342" i="6"/>
  <c r="AF1342" i="6" s="1"/>
  <c r="AE1343" i="6"/>
  <c r="AF1343" i="6" s="1"/>
  <c r="AE1344" i="6"/>
  <c r="AF1344" i="6" s="1"/>
  <c r="AE1345" i="6"/>
  <c r="AF1345" i="6" s="1"/>
  <c r="AE1346" i="6"/>
  <c r="AF1346" i="6" s="1"/>
  <c r="AE1347" i="6"/>
  <c r="AF1347" i="6" s="1"/>
  <c r="AE1348" i="6"/>
  <c r="AF1348" i="6" s="1"/>
  <c r="AE1349" i="6"/>
  <c r="AF1349" i="6" s="1"/>
  <c r="AE1350" i="6"/>
  <c r="AF1350" i="6" s="1"/>
  <c r="AE1351" i="6"/>
  <c r="AF1351" i="6" s="1"/>
  <c r="AE1352" i="6"/>
  <c r="AF1352" i="6" s="1"/>
  <c r="AE1353" i="6"/>
  <c r="AF1353" i="6" s="1"/>
  <c r="AE1354" i="6"/>
  <c r="AF1354" i="6" s="1"/>
  <c r="AE1355" i="6"/>
  <c r="AF1355" i="6" s="1"/>
  <c r="AE1356" i="6"/>
  <c r="AF1356" i="6" s="1"/>
  <c r="AE1357" i="6"/>
  <c r="AF1357" i="6" s="1"/>
  <c r="AE1358" i="6"/>
  <c r="AF1358" i="6" s="1"/>
  <c r="AE1359" i="6"/>
  <c r="AF1359" i="6" s="1"/>
  <c r="AE1360" i="6"/>
  <c r="AF1360" i="6" s="1"/>
  <c r="AE1361" i="6"/>
  <c r="AF1361" i="6" s="1"/>
  <c r="AE1362" i="6"/>
  <c r="AF1362" i="6" s="1"/>
  <c r="AE1363" i="6"/>
  <c r="AF1363" i="6" s="1"/>
  <c r="AE1364" i="6"/>
  <c r="AF1364" i="6" s="1"/>
  <c r="AE1365" i="6"/>
  <c r="AF1365" i="6" s="1"/>
  <c r="AE1366" i="6"/>
  <c r="AF1366" i="6" s="1"/>
  <c r="AE1367" i="6"/>
  <c r="AF1367" i="6" s="1"/>
  <c r="AE1368" i="6"/>
  <c r="AF1368" i="6" s="1"/>
  <c r="AE1369" i="6"/>
  <c r="AF1369" i="6" s="1"/>
  <c r="AE1370" i="6"/>
  <c r="AF1370" i="6" s="1"/>
  <c r="AE1371" i="6"/>
  <c r="AF1371" i="6" s="1"/>
  <c r="AE1372" i="6"/>
  <c r="AF1372" i="6" s="1"/>
  <c r="AE1373" i="6"/>
  <c r="AF1373" i="6" s="1"/>
  <c r="AE1374" i="6"/>
  <c r="AF1374" i="6" s="1"/>
  <c r="AE1375" i="6"/>
  <c r="AF1375" i="6" s="1"/>
  <c r="AE1376" i="6"/>
  <c r="AF1376" i="6" s="1"/>
  <c r="AE1377" i="6"/>
  <c r="AF1377" i="6" s="1"/>
  <c r="AE1378" i="6"/>
  <c r="AF1378" i="6" s="1"/>
  <c r="AE1379" i="6"/>
  <c r="AF1379" i="6" s="1"/>
  <c r="AE1380" i="6"/>
  <c r="AF1380" i="6" s="1"/>
  <c r="AE1381" i="6"/>
  <c r="AF1381" i="6" s="1"/>
  <c r="AE1382" i="6"/>
  <c r="AF1382" i="6" s="1"/>
  <c r="AE1383" i="6"/>
  <c r="AF1383" i="6" s="1"/>
  <c r="AE1384" i="6"/>
  <c r="AF1384" i="6" s="1"/>
  <c r="AE1385" i="6"/>
  <c r="AF1385" i="6" s="1"/>
  <c r="AE1386" i="6"/>
  <c r="AF1386" i="6" s="1"/>
  <c r="AE1387" i="6"/>
  <c r="AF1387" i="6" s="1"/>
  <c r="AE1388" i="6"/>
  <c r="AF1388" i="6" s="1"/>
  <c r="AE1389" i="6"/>
  <c r="AF1389" i="6" s="1"/>
  <c r="AE1390" i="6"/>
  <c r="AF1390" i="6" s="1"/>
  <c r="AE1391" i="6"/>
  <c r="AF1391" i="6" s="1"/>
  <c r="AE1392" i="6"/>
  <c r="AF1392" i="6" s="1"/>
  <c r="AE1393" i="6"/>
  <c r="AF1393" i="6" s="1"/>
  <c r="AE1394" i="6"/>
  <c r="AF1394" i="6" s="1"/>
  <c r="AE1395" i="6"/>
  <c r="AF1395" i="6" s="1"/>
  <c r="AE1396" i="6"/>
  <c r="AF1396" i="6" s="1"/>
  <c r="AE1397" i="6"/>
  <c r="AF1397" i="6" s="1"/>
  <c r="AE1398" i="6"/>
  <c r="AF1398" i="6" s="1"/>
  <c r="AE1399" i="6"/>
  <c r="AF1399" i="6" s="1"/>
  <c r="AE1400" i="6"/>
  <c r="AF1400" i="6" s="1"/>
  <c r="AE1401" i="6"/>
  <c r="AF1401" i="6" s="1"/>
  <c r="AE1402" i="6"/>
  <c r="AF1402" i="6" s="1"/>
  <c r="AE1403" i="6"/>
  <c r="AF1403" i="6" s="1"/>
  <c r="AE1404" i="6"/>
  <c r="AF1404" i="6" s="1"/>
  <c r="AE1405" i="6"/>
  <c r="AF1405" i="6" s="1"/>
  <c r="AE1406" i="6"/>
  <c r="AF1406" i="6" s="1"/>
  <c r="AE1407" i="6"/>
  <c r="AF1407" i="6" s="1"/>
  <c r="AE1408" i="6"/>
  <c r="AF1408" i="6" s="1"/>
  <c r="AE1409" i="6"/>
  <c r="AF1409" i="6" s="1"/>
  <c r="AE1410" i="6"/>
  <c r="AF1410" i="6" s="1"/>
  <c r="AE1411" i="6"/>
  <c r="AF1411" i="6" s="1"/>
  <c r="AE1412" i="6"/>
  <c r="AF1412" i="6" s="1"/>
  <c r="AE1413" i="6"/>
  <c r="AF1413" i="6" s="1"/>
  <c r="AE1414" i="6"/>
  <c r="AF1414" i="6" s="1"/>
  <c r="AE1415" i="6"/>
  <c r="AF1415" i="6" s="1"/>
  <c r="AE1416" i="6"/>
  <c r="AF1416" i="6" s="1"/>
  <c r="AE1417" i="6"/>
  <c r="AF1417" i="6" s="1"/>
  <c r="AE1418" i="6"/>
  <c r="AF1418" i="6" s="1"/>
  <c r="AE1419" i="6"/>
  <c r="AF1419" i="6" s="1"/>
  <c r="AE1420" i="6"/>
  <c r="AF1420" i="6" s="1"/>
  <c r="AE1421" i="6"/>
  <c r="AF1421" i="6" s="1"/>
  <c r="AE1422" i="6"/>
  <c r="AF1422" i="6" s="1"/>
  <c r="AE1423" i="6"/>
  <c r="AF1423" i="6" s="1"/>
  <c r="AE1424" i="6"/>
  <c r="AF1424" i="6" s="1"/>
  <c r="AE1425" i="6"/>
  <c r="AF1425" i="6" s="1"/>
  <c r="AE1426" i="6"/>
  <c r="AF1426" i="6" s="1"/>
  <c r="AE1427" i="6"/>
  <c r="AF1427" i="6" s="1"/>
  <c r="AE1428" i="6"/>
  <c r="AF1428" i="6" s="1"/>
  <c r="AE1429" i="6"/>
  <c r="AF1429" i="6" s="1"/>
  <c r="AE1430" i="6"/>
  <c r="AF1430" i="6" s="1"/>
  <c r="AE1431" i="6"/>
  <c r="AF1431" i="6" s="1"/>
  <c r="AE1432" i="6"/>
  <c r="AF1432" i="6" s="1"/>
  <c r="AE1433" i="6"/>
  <c r="AF1433" i="6" s="1"/>
  <c r="AE1434" i="6"/>
  <c r="AF1434" i="6" s="1"/>
  <c r="AE1435" i="6"/>
  <c r="AF1435" i="6" s="1"/>
  <c r="AE1436" i="6"/>
  <c r="AF1436" i="6" s="1"/>
  <c r="AE1437" i="6"/>
  <c r="AF1437" i="6" s="1"/>
  <c r="AE1438" i="6"/>
  <c r="AF1438" i="6" s="1"/>
  <c r="AE1439" i="6"/>
  <c r="AF1439" i="6" s="1"/>
  <c r="AE1440" i="6"/>
  <c r="AF1440" i="6" s="1"/>
  <c r="AE1441" i="6"/>
  <c r="AF1441" i="6" s="1"/>
  <c r="AE1442" i="6"/>
  <c r="AF1442" i="6" s="1"/>
  <c r="AE1443" i="6"/>
  <c r="AF1443" i="6" s="1"/>
  <c r="AE1444" i="6"/>
  <c r="AF1444" i="6" s="1"/>
  <c r="AE1445" i="6"/>
  <c r="AF1445" i="6" s="1"/>
  <c r="AE1446" i="6"/>
  <c r="AF1446" i="6" s="1"/>
  <c r="AE1447" i="6"/>
  <c r="AF1447" i="6" s="1"/>
  <c r="AE1448" i="6"/>
  <c r="AF1448" i="6" s="1"/>
  <c r="AE1449" i="6"/>
  <c r="AF1449" i="6" s="1"/>
  <c r="AE1450" i="6"/>
  <c r="AF1450" i="6" s="1"/>
  <c r="AE1451" i="6"/>
  <c r="AF1451" i="6" s="1"/>
  <c r="AE1452" i="6"/>
  <c r="AF1452" i="6" s="1"/>
  <c r="AE1453" i="6"/>
  <c r="AF1453" i="6" s="1"/>
  <c r="AE1454" i="6"/>
  <c r="AF1454" i="6" s="1"/>
  <c r="AE1455" i="6"/>
  <c r="AF1455" i="6" s="1"/>
  <c r="AE1456" i="6"/>
  <c r="AF1456" i="6" s="1"/>
  <c r="AE1457" i="6"/>
  <c r="AF1457" i="6" s="1"/>
  <c r="AE1458" i="6"/>
  <c r="AF1458" i="6" s="1"/>
  <c r="AE1459" i="6"/>
  <c r="AF1459" i="6" s="1"/>
  <c r="AE1460" i="6"/>
  <c r="AF1460" i="6" s="1"/>
  <c r="AE1461" i="6"/>
  <c r="AF1461" i="6" s="1"/>
  <c r="AE1462" i="6"/>
  <c r="AF1462" i="6" s="1"/>
  <c r="AE1463" i="6"/>
  <c r="AF1463" i="6" s="1"/>
  <c r="AE1464" i="6"/>
  <c r="AF1464" i="6" s="1"/>
  <c r="AE1465" i="6"/>
  <c r="AF1465" i="6" s="1"/>
  <c r="AE1466" i="6"/>
  <c r="AF1466" i="6" s="1"/>
  <c r="AE1467" i="6"/>
  <c r="AF1467" i="6" s="1"/>
  <c r="AE1468" i="6"/>
  <c r="AF1468" i="6" s="1"/>
  <c r="AE1469" i="6"/>
  <c r="AF1469" i="6" s="1"/>
  <c r="AE1470" i="6"/>
  <c r="AF1470" i="6" s="1"/>
  <c r="AE1471" i="6"/>
  <c r="AF1471" i="6" s="1"/>
  <c r="AE1472" i="6"/>
  <c r="AF1472" i="6" s="1"/>
  <c r="AE1473" i="6"/>
  <c r="AF1473" i="6" s="1"/>
  <c r="AE1474" i="6"/>
  <c r="AF1474" i="6" s="1"/>
  <c r="AE1475" i="6"/>
  <c r="AF1475" i="6" s="1"/>
  <c r="AE1476" i="6"/>
  <c r="AF1476" i="6" s="1"/>
  <c r="AE1477" i="6"/>
  <c r="AF1477" i="6" s="1"/>
  <c r="AE1478" i="6"/>
  <c r="AF1478" i="6" s="1"/>
  <c r="AE1479" i="6"/>
  <c r="AF1479" i="6" s="1"/>
  <c r="AE1480" i="6"/>
  <c r="AF1480" i="6" s="1"/>
  <c r="AE1481" i="6"/>
  <c r="AF1481" i="6" s="1"/>
  <c r="AE1482" i="6"/>
  <c r="AF1482" i="6" s="1"/>
  <c r="AE1483" i="6"/>
  <c r="AF1483" i="6" s="1"/>
  <c r="AE1484" i="6"/>
  <c r="AF1484" i="6" s="1"/>
  <c r="AE1485" i="6"/>
  <c r="AF1485" i="6" s="1"/>
  <c r="AE1486" i="6"/>
  <c r="AF1486" i="6" s="1"/>
  <c r="AE1487" i="6"/>
  <c r="AF1487" i="6" s="1"/>
  <c r="AE1488" i="6"/>
  <c r="AF1488" i="6" s="1"/>
  <c r="AE1489" i="6"/>
  <c r="AF1489" i="6" s="1"/>
  <c r="AE1490" i="6"/>
  <c r="AF1490" i="6" s="1"/>
  <c r="AE1491" i="6"/>
  <c r="AF1491" i="6" s="1"/>
  <c r="AE1492" i="6"/>
  <c r="AF1492" i="6" s="1"/>
  <c r="AE1493" i="6"/>
  <c r="AF1493" i="6" s="1"/>
  <c r="AE1494" i="6"/>
  <c r="AF1494" i="6" s="1"/>
  <c r="AE1495" i="6"/>
  <c r="AF1495" i="6" s="1"/>
  <c r="AE1496" i="6"/>
  <c r="AF1496" i="6" s="1"/>
  <c r="AE1497" i="6"/>
  <c r="AF1497" i="6" s="1"/>
  <c r="AE1498" i="6"/>
  <c r="AF1498" i="6" s="1"/>
  <c r="AE1499" i="6"/>
  <c r="AF1499" i="6" s="1"/>
  <c r="AE1500" i="6"/>
  <c r="AF1500" i="6" s="1"/>
  <c r="AE1501" i="6"/>
  <c r="AF1501" i="6" s="1"/>
  <c r="AE1502" i="6"/>
  <c r="AF1502" i="6" s="1"/>
  <c r="AE1503" i="6"/>
  <c r="AF1503" i="6" s="1"/>
  <c r="AE1504" i="6"/>
  <c r="AF1504" i="6" s="1"/>
  <c r="AE1505" i="6"/>
  <c r="AF1505" i="6" s="1"/>
  <c r="AE1506" i="6"/>
  <c r="AF1506" i="6" s="1"/>
  <c r="AE1507" i="6"/>
  <c r="AF1507" i="6" s="1"/>
  <c r="AE1508" i="6"/>
  <c r="AF1508" i="6" s="1"/>
  <c r="AE1509" i="6"/>
  <c r="AF1509" i="6" s="1"/>
  <c r="AE1510" i="6"/>
  <c r="AF1510" i="6" s="1"/>
  <c r="AE1511" i="6"/>
  <c r="AF1511" i="6" s="1"/>
  <c r="AE1512" i="6"/>
  <c r="AF1512" i="6" s="1"/>
  <c r="AE1513" i="6"/>
  <c r="AF1513" i="6" s="1"/>
  <c r="AE1514" i="6"/>
  <c r="AF1514" i="6" s="1"/>
  <c r="AE1515" i="6"/>
  <c r="AF1515" i="6" s="1"/>
  <c r="AE1516" i="6"/>
  <c r="AF1516" i="6" s="1"/>
  <c r="AE1517" i="6"/>
  <c r="AF1517" i="6" s="1"/>
  <c r="AE1518" i="6"/>
  <c r="AF1518" i="6" s="1"/>
  <c r="AE1519" i="6"/>
  <c r="AF1519" i="6" s="1"/>
  <c r="AE1520" i="6"/>
  <c r="AF1520" i="6" s="1"/>
  <c r="AE1521" i="6"/>
  <c r="AF1521" i="6" s="1"/>
  <c r="AE1522" i="6"/>
  <c r="AF1522" i="6" s="1"/>
  <c r="AE1523" i="6"/>
  <c r="AF1523" i="6" s="1"/>
  <c r="AE1524" i="6"/>
  <c r="AF1524" i="6" s="1"/>
  <c r="AE1525" i="6"/>
  <c r="AF1525" i="6" s="1"/>
  <c r="AE1526" i="6"/>
  <c r="AF1526" i="6" s="1"/>
  <c r="AE1527" i="6"/>
  <c r="AF1527" i="6" s="1"/>
  <c r="AE1528" i="6"/>
  <c r="AF1528" i="6" s="1"/>
  <c r="AE1529" i="6"/>
  <c r="AF1529" i="6" s="1"/>
  <c r="AE1530" i="6"/>
  <c r="AF1530" i="6" s="1"/>
  <c r="AE1531" i="6"/>
  <c r="AF1531" i="6" s="1"/>
  <c r="AE1532" i="6"/>
  <c r="AF1532" i="6" s="1"/>
  <c r="AE1533" i="6"/>
  <c r="AF1533" i="6" s="1"/>
  <c r="AE1534" i="6"/>
  <c r="AF1534" i="6" s="1"/>
  <c r="AE1535" i="6"/>
  <c r="AF1535" i="6" s="1"/>
  <c r="AE1536" i="6"/>
  <c r="AF1536" i="6" s="1"/>
  <c r="AE1537" i="6"/>
  <c r="AF1537" i="6" s="1"/>
  <c r="AE1538" i="6"/>
  <c r="AF1538" i="6" s="1"/>
  <c r="AE1539" i="6"/>
  <c r="AF1539" i="6" s="1"/>
  <c r="AE1540" i="6"/>
  <c r="AF1540" i="6" s="1"/>
  <c r="AE1541" i="6"/>
  <c r="AF1541" i="6" s="1"/>
  <c r="AE1542" i="6"/>
  <c r="AF1542" i="6" s="1"/>
  <c r="AE1543" i="6"/>
  <c r="AF1543" i="6" s="1"/>
  <c r="AE1544" i="6"/>
  <c r="AF1544" i="6" s="1"/>
  <c r="AE1545" i="6"/>
  <c r="AF1545" i="6" s="1"/>
  <c r="AE1546" i="6"/>
  <c r="AF1546" i="6" s="1"/>
  <c r="AE1547" i="6"/>
  <c r="AF1547" i="6" s="1"/>
  <c r="AE1548" i="6"/>
  <c r="AF1548" i="6" s="1"/>
  <c r="AE1549" i="6"/>
  <c r="AF1549" i="6" s="1"/>
  <c r="AE1550" i="6"/>
  <c r="AF1550" i="6" s="1"/>
  <c r="AE1551" i="6"/>
  <c r="AF1551" i="6" s="1"/>
  <c r="AE1552" i="6"/>
  <c r="AF1552" i="6" s="1"/>
  <c r="AE1553" i="6"/>
  <c r="AF1553" i="6" s="1"/>
  <c r="AE1554" i="6"/>
  <c r="AF1554" i="6" s="1"/>
  <c r="AE1555" i="6"/>
  <c r="AF1555" i="6" s="1"/>
  <c r="AE1556" i="6"/>
  <c r="AF1556" i="6" s="1"/>
  <c r="AE1557" i="6"/>
  <c r="AF1557" i="6" s="1"/>
  <c r="AE1558" i="6"/>
  <c r="AF1558" i="6" s="1"/>
  <c r="AE1559" i="6"/>
  <c r="AF1559" i="6" s="1"/>
  <c r="AE1560" i="6"/>
  <c r="AF1560" i="6" s="1"/>
  <c r="AE1561" i="6"/>
  <c r="AF1561" i="6" s="1"/>
  <c r="AE1562" i="6"/>
  <c r="AF1562" i="6" s="1"/>
  <c r="AE1563" i="6"/>
  <c r="AF1563" i="6" s="1"/>
  <c r="AE1564" i="6"/>
  <c r="AF1564" i="6" s="1"/>
  <c r="AE1565" i="6"/>
  <c r="AF1565" i="6" s="1"/>
  <c r="AE1566" i="6"/>
  <c r="AF1566" i="6" s="1"/>
  <c r="AE1567" i="6"/>
  <c r="AF1567" i="6" s="1"/>
  <c r="AE1568" i="6"/>
  <c r="AF1568" i="6" s="1"/>
  <c r="AE1569" i="6"/>
  <c r="AF1569" i="6" s="1"/>
  <c r="AE1570" i="6"/>
  <c r="AF1570" i="6" s="1"/>
  <c r="AE1571" i="6"/>
  <c r="AF1571" i="6" s="1"/>
  <c r="AE1572" i="6"/>
  <c r="AF1572" i="6" s="1"/>
  <c r="AE1573" i="6"/>
  <c r="AF1573" i="6" s="1"/>
  <c r="AE1574" i="6"/>
  <c r="AF1574" i="6" s="1"/>
  <c r="AE1575" i="6"/>
  <c r="AF1575" i="6" s="1"/>
  <c r="AE1576" i="6"/>
  <c r="AF1576" i="6" s="1"/>
  <c r="AE1577" i="6"/>
  <c r="AF1577" i="6" s="1"/>
  <c r="AE1578" i="6"/>
  <c r="AF1578" i="6" s="1"/>
  <c r="AE1579" i="6"/>
  <c r="AF1579" i="6" s="1"/>
  <c r="AE1580" i="6"/>
  <c r="AF1580" i="6" s="1"/>
  <c r="AE1581" i="6"/>
  <c r="AF1581" i="6" s="1"/>
  <c r="AE1582" i="6"/>
  <c r="AF1582" i="6" s="1"/>
  <c r="AE1583" i="6"/>
  <c r="AF1583" i="6" s="1"/>
  <c r="AE1584" i="6"/>
  <c r="AF1584" i="6" s="1"/>
  <c r="AE1585" i="6"/>
  <c r="AF1585" i="6" s="1"/>
  <c r="AE1586" i="6"/>
  <c r="AF1586" i="6" s="1"/>
  <c r="AE1587" i="6"/>
  <c r="AF1587" i="6" s="1"/>
  <c r="AE1588" i="6"/>
  <c r="AF1588" i="6" s="1"/>
  <c r="AE1589" i="6"/>
  <c r="AF1589" i="6" s="1"/>
  <c r="AE1590" i="6"/>
  <c r="AF1590" i="6" s="1"/>
  <c r="AE1591" i="6"/>
  <c r="AF1591" i="6" s="1"/>
  <c r="AE1592" i="6"/>
  <c r="AF1592" i="6" s="1"/>
  <c r="AE1593" i="6"/>
  <c r="AF1593" i="6" s="1"/>
  <c r="AE1594" i="6"/>
  <c r="AF1594" i="6" s="1"/>
  <c r="AE1595" i="6"/>
  <c r="AF1595" i="6" s="1"/>
  <c r="AE1596" i="6"/>
  <c r="AF1596" i="6" s="1"/>
  <c r="AE1597" i="6"/>
  <c r="AF1597" i="6" s="1"/>
  <c r="AE1598" i="6"/>
  <c r="AF1598" i="6" s="1"/>
  <c r="AE1599" i="6"/>
  <c r="AF1599" i="6" s="1"/>
  <c r="AE1600" i="6"/>
  <c r="AF1600" i="6" s="1"/>
  <c r="AE1601" i="6"/>
  <c r="AF1601" i="6" s="1"/>
  <c r="AE1602" i="6"/>
  <c r="AF1602" i="6" s="1"/>
  <c r="AE1603" i="6"/>
  <c r="AF1603" i="6" s="1"/>
  <c r="AE1604" i="6"/>
  <c r="AF1604" i="6" s="1"/>
  <c r="AE1605" i="6"/>
  <c r="AF1605" i="6" s="1"/>
  <c r="AE1606" i="6"/>
  <c r="AF1606" i="6" s="1"/>
  <c r="AE1607" i="6"/>
  <c r="AF1607" i="6" s="1"/>
  <c r="AE1608" i="6"/>
  <c r="AF1608" i="6" s="1"/>
  <c r="AE1609" i="6"/>
  <c r="AF1609" i="6" s="1"/>
  <c r="AE1610" i="6"/>
  <c r="AF1610" i="6" s="1"/>
  <c r="AE1611" i="6"/>
  <c r="AF1611" i="6" s="1"/>
  <c r="AE1612" i="6"/>
  <c r="AF1612" i="6" s="1"/>
  <c r="AE1613" i="6"/>
  <c r="AF1613" i="6" s="1"/>
  <c r="AE1614" i="6"/>
  <c r="AF1614" i="6" s="1"/>
  <c r="AE1615" i="6"/>
  <c r="AF1615" i="6" s="1"/>
  <c r="AE1616" i="6"/>
  <c r="AF1616" i="6" s="1"/>
  <c r="AE1617" i="6"/>
  <c r="AF1617" i="6" s="1"/>
  <c r="AE1618" i="6"/>
  <c r="AF1618" i="6" s="1"/>
  <c r="AE1619" i="6"/>
  <c r="AF1619" i="6" s="1"/>
  <c r="AE1620" i="6"/>
  <c r="AF1620" i="6" s="1"/>
  <c r="AE1621" i="6"/>
  <c r="AF1621" i="6" s="1"/>
  <c r="AE1622" i="6"/>
  <c r="AF1622" i="6" s="1"/>
  <c r="AE1623" i="6"/>
  <c r="AF1623" i="6" s="1"/>
  <c r="AE1624" i="6"/>
  <c r="AF1624" i="6" s="1"/>
  <c r="AE1625" i="6"/>
  <c r="AF1625" i="6" s="1"/>
  <c r="AE1626" i="6"/>
  <c r="AF1626" i="6" s="1"/>
  <c r="AE1627" i="6"/>
  <c r="AF1627" i="6" s="1"/>
  <c r="AE1628" i="6"/>
  <c r="AF1628" i="6" s="1"/>
  <c r="AE1629" i="6"/>
  <c r="AF1629" i="6" s="1"/>
  <c r="AE1630" i="6"/>
  <c r="AF1630" i="6" s="1"/>
  <c r="AE1631" i="6"/>
  <c r="AF1631" i="6" s="1"/>
  <c r="AE1632" i="6"/>
  <c r="AF1632" i="6" s="1"/>
  <c r="AE1633" i="6"/>
  <c r="AF1633" i="6" s="1"/>
  <c r="AE1634" i="6"/>
  <c r="AF1634" i="6" s="1"/>
  <c r="AE1635" i="6"/>
  <c r="AF1635" i="6" s="1"/>
  <c r="AE1636" i="6"/>
  <c r="AF1636" i="6" s="1"/>
  <c r="AE1637" i="6"/>
  <c r="AF1637" i="6" s="1"/>
  <c r="AE1638" i="6"/>
  <c r="AF1638" i="6" s="1"/>
  <c r="AE1639" i="6"/>
  <c r="AF1639" i="6" s="1"/>
  <c r="AE1640" i="6"/>
  <c r="AF1640" i="6" s="1"/>
  <c r="AE1641" i="6"/>
  <c r="AF1641" i="6" s="1"/>
  <c r="AE1642" i="6"/>
  <c r="AF1642" i="6" s="1"/>
  <c r="AE1643" i="6"/>
  <c r="AF1643" i="6" s="1"/>
  <c r="AE1644" i="6"/>
  <c r="AF1644" i="6" s="1"/>
  <c r="AE1645" i="6"/>
  <c r="AF1645" i="6" s="1"/>
  <c r="AE1646" i="6"/>
  <c r="AF1646" i="6" s="1"/>
  <c r="AE1647" i="6"/>
  <c r="AF1647" i="6" s="1"/>
  <c r="AE1648" i="6"/>
  <c r="AF1648" i="6" s="1"/>
  <c r="AE1649" i="6"/>
  <c r="AF1649" i="6" s="1"/>
  <c r="AE1650" i="6"/>
  <c r="AF1650" i="6" s="1"/>
  <c r="AE1651" i="6"/>
  <c r="AF1651" i="6" s="1"/>
  <c r="AE1652" i="6"/>
  <c r="AF1652" i="6" s="1"/>
  <c r="AE1653" i="6"/>
  <c r="AF1653" i="6" s="1"/>
  <c r="AE1654" i="6"/>
  <c r="AF1654" i="6" s="1"/>
  <c r="AE1655" i="6"/>
  <c r="AF1655" i="6" s="1"/>
  <c r="AE1656" i="6"/>
  <c r="AF1656" i="6" s="1"/>
  <c r="AE1657" i="6"/>
  <c r="AF1657" i="6" s="1"/>
  <c r="AE1658" i="6"/>
  <c r="AF1658" i="6" s="1"/>
  <c r="AE1659" i="6"/>
  <c r="AF1659" i="6" s="1"/>
  <c r="AE1660" i="6"/>
  <c r="AF1660" i="6" s="1"/>
  <c r="AE1661" i="6"/>
  <c r="AF1661" i="6" s="1"/>
  <c r="AE1662" i="6"/>
  <c r="AF1662" i="6" s="1"/>
  <c r="AE1663" i="6"/>
  <c r="AF1663" i="6" s="1"/>
  <c r="AE1664" i="6"/>
  <c r="AF1664" i="6" s="1"/>
  <c r="AE1665" i="6"/>
  <c r="AF1665" i="6" s="1"/>
  <c r="AE1666" i="6"/>
  <c r="AF1666" i="6" s="1"/>
  <c r="AE1667" i="6"/>
  <c r="AF1667" i="6" s="1"/>
  <c r="AE1668" i="6"/>
  <c r="AF1668" i="6" s="1"/>
  <c r="AE1669" i="6"/>
  <c r="AF1669" i="6" s="1"/>
  <c r="AE1670" i="6"/>
  <c r="AF1670" i="6" s="1"/>
  <c r="AE1671" i="6"/>
  <c r="AF1671" i="6" s="1"/>
  <c r="AE1672" i="6"/>
  <c r="AF1672" i="6" s="1"/>
  <c r="AE1673" i="6"/>
  <c r="AF1673" i="6" s="1"/>
  <c r="AE1674" i="6"/>
  <c r="AF1674" i="6" s="1"/>
  <c r="AE1675" i="6"/>
  <c r="AF1675" i="6" s="1"/>
  <c r="AE1676" i="6"/>
  <c r="AF1676" i="6" s="1"/>
  <c r="AE1677" i="6"/>
  <c r="AF1677" i="6" s="1"/>
  <c r="AE1678" i="6"/>
  <c r="AF1678" i="6" s="1"/>
  <c r="AE1679" i="6"/>
  <c r="AF1679" i="6" s="1"/>
  <c r="AE1680" i="6"/>
  <c r="AF1680" i="6" s="1"/>
  <c r="AE1681" i="6"/>
  <c r="AF1681" i="6" s="1"/>
  <c r="AE1682" i="6"/>
  <c r="AF1682" i="6" s="1"/>
  <c r="AE1683" i="6"/>
  <c r="AF1683" i="6" s="1"/>
  <c r="AE1684" i="6"/>
  <c r="AF1684" i="6" s="1"/>
  <c r="AE1685" i="6"/>
  <c r="AF1685" i="6" s="1"/>
  <c r="AE1686" i="6"/>
  <c r="AF1686" i="6" s="1"/>
  <c r="AE1687" i="6"/>
  <c r="AF1687" i="6" s="1"/>
  <c r="AE1688" i="6"/>
  <c r="AF1688" i="6" s="1"/>
  <c r="AE1689" i="6"/>
  <c r="AF1689" i="6" s="1"/>
  <c r="AE1690" i="6"/>
  <c r="AF1690" i="6" s="1"/>
  <c r="AE1691" i="6"/>
  <c r="AF1691" i="6" s="1"/>
  <c r="AE1692" i="6"/>
  <c r="AF1692" i="6" s="1"/>
  <c r="AE1693" i="6"/>
  <c r="AF1693" i="6" s="1"/>
  <c r="AE1694" i="6"/>
  <c r="AF1694" i="6" s="1"/>
  <c r="AE1695" i="6"/>
  <c r="AF1695" i="6" s="1"/>
  <c r="AE1696" i="6"/>
  <c r="AF1696" i="6" s="1"/>
  <c r="AE1697" i="6"/>
  <c r="AF1697" i="6" s="1"/>
  <c r="AE1698" i="6"/>
  <c r="AF1698" i="6" s="1"/>
  <c r="AE1699" i="6"/>
  <c r="AF1699" i="6" s="1"/>
  <c r="AE1700" i="6"/>
  <c r="AF1700" i="6" s="1"/>
  <c r="AE1701" i="6"/>
  <c r="AF1701" i="6" s="1"/>
  <c r="AE1702" i="6"/>
  <c r="AF1702" i="6" s="1"/>
  <c r="AE1703" i="6"/>
  <c r="AF1703" i="6" s="1"/>
  <c r="AE1704" i="6"/>
  <c r="AF1704" i="6" s="1"/>
  <c r="AE1705" i="6"/>
  <c r="AF1705" i="6" s="1"/>
  <c r="AE1706" i="6"/>
  <c r="AF1706" i="6" s="1"/>
  <c r="AE1707" i="6"/>
  <c r="AF1707" i="6" s="1"/>
  <c r="AE1708" i="6"/>
  <c r="AF1708" i="6" s="1"/>
  <c r="AE1709" i="6"/>
  <c r="AF1709" i="6" s="1"/>
  <c r="AE1710" i="6"/>
  <c r="AF1710" i="6" s="1"/>
  <c r="AE1711" i="6"/>
  <c r="AF1711" i="6" s="1"/>
  <c r="AE1712" i="6"/>
  <c r="AF1712" i="6" s="1"/>
  <c r="AE1713" i="6"/>
  <c r="AF1713" i="6" s="1"/>
  <c r="AE1714" i="6"/>
  <c r="AF1714" i="6" s="1"/>
  <c r="AE1715" i="6"/>
  <c r="AF1715" i="6" s="1"/>
  <c r="AE1716" i="6"/>
  <c r="AF1716" i="6" s="1"/>
  <c r="AE1717" i="6"/>
  <c r="AF1717" i="6" s="1"/>
  <c r="AE1718" i="6"/>
  <c r="AF1718" i="6" s="1"/>
  <c r="AE1719" i="6"/>
  <c r="AF1719" i="6" s="1"/>
  <c r="AE1720" i="6"/>
  <c r="AF1720" i="6" s="1"/>
  <c r="AE1721" i="6"/>
  <c r="AF1721" i="6" s="1"/>
  <c r="AE1722" i="6"/>
  <c r="AF1722" i="6" s="1"/>
  <c r="AE1723" i="6"/>
  <c r="AF1723" i="6" s="1"/>
  <c r="AE1724" i="6"/>
  <c r="AF1724" i="6" s="1"/>
  <c r="AE1725" i="6"/>
  <c r="AF1725" i="6" s="1"/>
  <c r="AE1726" i="6"/>
  <c r="AF1726" i="6" s="1"/>
  <c r="AE1727" i="6"/>
  <c r="AF1727" i="6" s="1"/>
  <c r="AE1728" i="6"/>
  <c r="AF1728" i="6" s="1"/>
  <c r="AE1729" i="6"/>
  <c r="AF1729" i="6" s="1"/>
  <c r="AE1730" i="6"/>
  <c r="AF1730" i="6" s="1"/>
  <c r="AE1731" i="6"/>
  <c r="AF1731" i="6" s="1"/>
  <c r="AE1732" i="6"/>
  <c r="AF1732" i="6" s="1"/>
  <c r="AE1733" i="6"/>
  <c r="AF1733" i="6" s="1"/>
  <c r="AE1734" i="6"/>
  <c r="AF1734" i="6" s="1"/>
  <c r="AE1735" i="6"/>
  <c r="AF1735" i="6" s="1"/>
  <c r="AE1736" i="6"/>
  <c r="AF1736" i="6" s="1"/>
  <c r="AE1737" i="6"/>
  <c r="AF1737" i="6" s="1"/>
  <c r="AE1738" i="6"/>
  <c r="AF1738" i="6" s="1"/>
  <c r="AE1739" i="6"/>
  <c r="AF1739" i="6" s="1"/>
  <c r="AE1740" i="6"/>
  <c r="AF1740" i="6" s="1"/>
  <c r="AE1741" i="6"/>
  <c r="AF1741" i="6" s="1"/>
  <c r="AE1742" i="6"/>
  <c r="AF1742" i="6" s="1"/>
  <c r="AE1743" i="6"/>
  <c r="AF1743" i="6" s="1"/>
  <c r="AE1744" i="6"/>
  <c r="AF1744" i="6" s="1"/>
  <c r="AE1745" i="6"/>
  <c r="AF1745" i="6" s="1"/>
  <c r="AE1746" i="6"/>
  <c r="AF1746" i="6" s="1"/>
  <c r="AE1747" i="6"/>
  <c r="AF1747" i="6" s="1"/>
  <c r="AE1748" i="6"/>
  <c r="AF1748" i="6" s="1"/>
  <c r="AE1749" i="6"/>
  <c r="AF1749" i="6" s="1"/>
  <c r="AE1750" i="6"/>
  <c r="AF1750" i="6" s="1"/>
  <c r="AE1751" i="6"/>
  <c r="AF1751" i="6" s="1"/>
  <c r="AE1752" i="6"/>
  <c r="AF1752" i="6" s="1"/>
  <c r="AE1753" i="6"/>
  <c r="AF1753" i="6" s="1"/>
  <c r="AE1754" i="6"/>
  <c r="AF1754" i="6" s="1"/>
  <c r="AE1755" i="6"/>
  <c r="AF1755" i="6" s="1"/>
  <c r="AE1756" i="6"/>
  <c r="AF1756" i="6" s="1"/>
  <c r="AE1757" i="6"/>
  <c r="AF1757" i="6" s="1"/>
  <c r="AE1758" i="6"/>
  <c r="AF1758" i="6" s="1"/>
  <c r="AE1759" i="6"/>
  <c r="AF1759" i="6" s="1"/>
  <c r="AE1760" i="6"/>
  <c r="AF1760" i="6" s="1"/>
  <c r="AE1761" i="6"/>
  <c r="AF1761" i="6" s="1"/>
  <c r="AE1762" i="6"/>
  <c r="AF1762" i="6" s="1"/>
  <c r="AE1763" i="6"/>
  <c r="AF1763" i="6" s="1"/>
  <c r="AE1764" i="6"/>
  <c r="AF1764" i="6" s="1"/>
  <c r="AE1765" i="6"/>
  <c r="AF1765" i="6" s="1"/>
  <c r="AE1766" i="6"/>
  <c r="AF1766" i="6" s="1"/>
  <c r="AE1767" i="6"/>
  <c r="AF1767" i="6" s="1"/>
  <c r="AE1768" i="6"/>
  <c r="AF1768" i="6" s="1"/>
  <c r="AE1769" i="6"/>
  <c r="AF1769" i="6" s="1"/>
  <c r="AE1770" i="6"/>
  <c r="AF1770" i="6" s="1"/>
  <c r="AE1771" i="6"/>
  <c r="AF1771" i="6" s="1"/>
  <c r="AE1772" i="6"/>
  <c r="AF1772" i="6" s="1"/>
  <c r="AE1773" i="6"/>
  <c r="AF1773" i="6" s="1"/>
  <c r="AE1774" i="6"/>
  <c r="AF1774" i="6" s="1"/>
  <c r="AE1775" i="6"/>
  <c r="AF1775" i="6" s="1"/>
  <c r="AE1776" i="6"/>
  <c r="AF1776" i="6" s="1"/>
  <c r="AE1777" i="6"/>
  <c r="AF1777" i="6" s="1"/>
  <c r="AE1778" i="6"/>
  <c r="AF1778" i="6" s="1"/>
  <c r="AE1779" i="6"/>
  <c r="AF1779" i="6" s="1"/>
  <c r="AE1780" i="6"/>
  <c r="AF1780" i="6" s="1"/>
  <c r="AE1781" i="6"/>
  <c r="AF1781" i="6" s="1"/>
  <c r="AE1782" i="6"/>
  <c r="AF1782" i="6" s="1"/>
  <c r="AE1783" i="6"/>
  <c r="AF1783" i="6" s="1"/>
  <c r="AE1784" i="6"/>
  <c r="AF1784" i="6" s="1"/>
  <c r="AE1785" i="6"/>
  <c r="AF1785" i="6" s="1"/>
  <c r="AE1786" i="6"/>
  <c r="AF1786" i="6" s="1"/>
  <c r="AE1787" i="6"/>
  <c r="AF1787" i="6" s="1"/>
  <c r="AE1788" i="6"/>
  <c r="AF1788" i="6" s="1"/>
  <c r="AE1789" i="6"/>
  <c r="AF1789" i="6" s="1"/>
  <c r="AE1790" i="6"/>
  <c r="AF1790" i="6" s="1"/>
  <c r="AE1791" i="6"/>
  <c r="AF1791" i="6" s="1"/>
  <c r="AE1792" i="6"/>
  <c r="AF1792" i="6" s="1"/>
  <c r="AE1793" i="6"/>
  <c r="AF1793" i="6" s="1"/>
  <c r="AE1794" i="6"/>
  <c r="AF1794" i="6" s="1"/>
  <c r="AE1795" i="6"/>
  <c r="AF1795" i="6" s="1"/>
  <c r="AE1796" i="6"/>
  <c r="AF1796" i="6" s="1"/>
  <c r="AE1797" i="6"/>
  <c r="AF1797" i="6" s="1"/>
  <c r="AE1798" i="6"/>
  <c r="AF1798" i="6" s="1"/>
  <c r="AE1799" i="6"/>
  <c r="AF1799" i="6" s="1"/>
  <c r="AE1800" i="6"/>
  <c r="AF1800" i="6" s="1"/>
  <c r="AE1801" i="6"/>
  <c r="AF1801" i="6" s="1"/>
  <c r="AE1802" i="6"/>
  <c r="AF1802" i="6" s="1"/>
  <c r="AE1803" i="6"/>
  <c r="AF1803" i="6" s="1"/>
  <c r="AE1804" i="6"/>
  <c r="AF1804" i="6" s="1"/>
  <c r="AE1805" i="6"/>
  <c r="AF1805" i="6" s="1"/>
  <c r="AE1806" i="6"/>
  <c r="AF1806" i="6" s="1"/>
  <c r="AE1807" i="6"/>
  <c r="AF1807" i="6" s="1"/>
  <c r="AE1808" i="6"/>
  <c r="AF1808" i="6" s="1"/>
  <c r="AE1809" i="6"/>
  <c r="AF1809" i="6" s="1"/>
  <c r="AE1810" i="6"/>
  <c r="AF1810" i="6" s="1"/>
  <c r="AE1811" i="6"/>
  <c r="AF1811" i="6" s="1"/>
  <c r="AE1812" i="6"/>
  <c r="AF1812" i="6" s="1"/>
  <c r="AE1813" i="6"/>
  <c r="AF1813" i="6" s="1"/>
  <c r="AE1814" i="6"/>
  <c r="AF1814" i="6" s="1"/>
  <c r="AE1815" i="6"/>
  <c r="AF1815" i="6" s="1"/>
  <c r="AE1816" i="6"/>
  <c r="AF1816" i="6" s="1"/>
  <c r="AE1817" i="6"/>
  <c r="AF1817" i="6" s="1"/>
  <c r="AE1818" i="6"/>
  <c r="AF1818" i="6" s="1"/>
  <c r="AE1819" i="6"/>
  <c r="AF1819" i="6" s="1"/>
  <c r="AE1820" i="6"/>
  <c r="AF1820" i="6" s="1"/>
  <c r="AE1821" i="6"/>
  <c r="AF1821" i="6" s="1"/>
  <c r="AE1822" i="6"/>
  <c r="AF1822" i="6" s="1"/>
  <c r="AE1823" i="6"/>
  <c r="AF1823" i="6" s="1"/>
  <c r="AE1824" i="6"/>
  <c r="AF1824" i="6" s="1"/>
  <c r="AE1825" i="6"/>
  <c r="AF1825" i="6" s="1"/>
  <c r="AE1826" i="6"/>
  <c r="AF1826" i="6" s="1"/>
  <c r="AE1827" i="6"/>
  <c r="AF1827" i="6" s="1"/>
  <c r="AE1828" i="6"/>
  <c r="AF1828" i="6" s="1"/>
  <c r="AE1829" i="6"/>
  <c r="AF1829" i="6" s="1"/>
  <c r="AE1830" i="6"/>
  <c r="AF1830" i="6" s="1"/>
  <c r="AE1831" i="6"/>
  <c r="AF1831" i="6" s="1"/>
  <c r="AE1832" i="6"/>
  <c r="AF1832" i="6" s="1"/>
  <c r="AE1833" i="6"/>
  <c r="AF1833" i="6" s="1"/>
  <c r="AE1834" i="6"/>
  <c r="AF1834" i="6" s="1"/>
  <c r="AE1835" i="6"/>
  <c r="AF1835" i="6" s="1"/>
  <c r="AE1836" i="6"/>
  <c r="AF1836" i="6" s="1"/>
  <c r="AE1837" i="6"/>
  <c r="AF1837" i="6" s="1"/>
  <c r="AE1838" i="6"/>
  <c r="AF1838" i="6" s="1"/>
  <c r="AE1839" i="6"/>
  <c r="AF1839" i="6" s="1"/>
  <c r="AE1840" i="6"/>
  <c r="AF1840" i="6" s="1"/>
  <c r="AE1841" i="6"/>
  <c r="AF1841" i="6" s="1"/>
  <c r="AE1842" i="6"/>
  <c r="AF1842" i="6" s="1"/>
  <c r="AE1843" i="6"/>
  <c r="AF1843" i="6" s="1"/>
  <c r="AE1844" i="6"/>
  <c r="AF1844" i="6" s="1"/>
  <c r="AE1845" i="6"/>
  <c r="AF1845" i="6" s="1"/>
  <c r="AE1846" i="6"/>
  <c r="AF1846" i="6" s="1"/>
  <c r="AE1847" i="6"/>
  <c r="AF1847" i="6" s="1"/>
  <c r="AE1848" i="6"/>
  <c r="AF1848" i="6" s="1"/>
  <c r="AE1849" i="6"/>
  <c r="AF1849" i="6" s="1"/>
  <c r="AE1850" i="6"/>
  <c r="AF1850" i="6" s="1"/>
  <c r="AE1851" i="6"/>
  <c r="AF1851" i="6" s="1"/>
  <c r="AE1852" i="6"/>
  <c r="AF1852" i="6" s="1"/>
  <c r="AE1853" i="6"/>
  <c r="AF1853" i="6" s="1"/>
  <c r="AE1854" i="6"/>
  <c r="AF1854" i="6" s="1"/>
  <c r="AE1855" i="6"/>
  <c r="AF1855" i="6" s="1"/>
  <c r="AE1856" i="6"/>
  <c r="AF1856" i="6" s="1"/>
  <c r="AE1857" i="6"/>
  <c r="AF1857" i="6" s="1"/>
  <c r="AE1858" i="6"/>
  <c r="AF1858" i="6" s="1"/>
  <c r="AE1859" i="6"/>
  <c r="AF1859" i="6" s="1"/>
  <c r="AE1860" i="6"/>
  <c r="AF1860" i="6" s="1"/>
  <c r="AE1861" i="6"/>
  <c r="AF1861" i="6" s="1"/>
  <c r="AE1862" i="6"/>
  <c r="AF1862" i="6" s="1"/>
  <c r="AE1863" i="6"/>
  <c r="AF1863" i="6" s="1"/>
  <c r="AE1864" i="6"/>
  <c r="AF1864" i="6" s="1"/>
  <c r="AE1865" i="6"/>
  <c r="AF1865" i="6" s="1"/>
  <c r="AE1866" i="6"/>
  <c r="AF1866" i="6" s="1"/>
  <c r="AE1867" i="6"/>
  <c r="AF1867" i="6" s="1"/>
  <c r="AE1868" i="6"/>
  <c r="AF1868" i="6" s="1"/>
  <c r="AE1869" i="6"/>
  <c r="AF1869" i="6" s="1"/>
  <c r="AE1870" i="6"/>
  <c r="AF1870" i="6" s="1"/>
  <c r="AE1871" i="6"/>
  <c r="AF1871" i="6" s="1"/>
  <c r="AE1872" i="6"/>
  <c r="AF1872" i="6" s="1"/>
  <c r="AE1873" i="6"/>
  <c r="AF1873" i="6" s="1"/>
  <c r="AE1874" i="6"/>
  <c r="AF1874" i="6" s="1"/>
  <c r="AE1875" i="6"/>
  <c r="AF1875" i="6" s="1"/>
  <c r="AE1876" i="6"/>
  <c r="AF1876" i="6" s="1"/>
  <c r="AE1877" i="6"/>
  <c r="AF1877" i="6" s="1"/>
  <c r="AE1878" i="6"/>
  <c r="AF1878" i="6" s="1"/>
  <c r="AE1879" i="6"/>
  <c r="AF1879" i="6" s="1"/>
  <c r="AE1880" i="6"/>
  <c r="AF1880" i="6" s="1"/>
  <c r="AE1881" i="6"/>
  <c r="AF1881" i="6" s="1"/>
  <c r="AE1882" i="6"/>
  <c r="AF1882" i="6" s="1"/>
  <c r="AE1883" i="6"/>
  <c r="AF1883" i="6" s="1"/>
  <c r="AE1884" i="6"/>
  <c r="AF1884" i="6" s="1"/>
  <c r="AE1885" i="6"/>
  <c r="AF1885" i="6" s="1"/>
  <c r="AE1886" i="6"/>
  <c r="AF1886" i="6" s="1"/>
  <c r="AE1887" i="6"/>
  <c r="AF1887" i="6" s="1"/>
  <c r="AE1888" i="6"/>
  <c r="AF1888" i="6" s="1"/>
  <c r="AE1889" i="6"/>
  <c r="AF1889" i="6" s="1"/>
  <c r="AE1890" i="6"/>
  <c r="AF1890" i="6" s="1"/>
  <c r="AE1891" i="6"/>
  <c r="AF1891" i="6" s="1"/>
  <c r="AE1892" i="6"/>
  <c r="AF1892" i="6" s="1"/>
  <c r="AE1893" i="6"/>
  <c r="AF1893" i="6" s="1"/>
  <c r="AE1894" i="6"/>
  <c r="AF1894" i="6" s="1"/>
  <c r="AE1895" i="6"/>
  <c r="AF1895" i="6" s="1"/>
  <c r="AE1896" i="6"/>
  <c r="AF1896" i="6" s="1"/>
  <c r="AE1897" i="6"/>
  <c r="AF1897" i="6" s="1"/>
  <c r="AE1898" i="6"/>
  <c r="AF1898" i="6" s="1"/>
  <c r="AE1899" i="6"/>
  <c r="AF1899" i="6" s="1"/>
  <c r="AE1900" i="6"/>
  <c r="AF1900" i="6" s="1"/>
  <c r="AE1901" i="6"/>
  <c r="AF1901" i="6" s="1"/>
  <c r="AE1902" i="6"/>
  <c r="AF1902" i="6" s="1"/>
  <c r="AE1903" i="6"/>
  <c r="AF1903" i="6" s="1"/>
  <c r="AE1904" i="6"/>
  <c r="AF1904" i="6" s="1"/>
  <c r="AE1905" i="6"/>
  <c r="AF1905" i="6" s="1"/>
  <c r="AE1906" i="6"/>
  <c r="AF1906" i="6" s="1"/>
  <c r="AE1907" i="6"/>
  <c r="AF1907" i="6" s="1"/>
  <c r="AE1908" i="6"/>
  <c r="AF1908" i="6" s="1"/>
  <c r="AE1909" i="6"/>
  <c r="AF1909" i="6" s="1"/>
  <c r="AE1910" i="6"/>
  <c r="AF1910" i="6" s="1"/>
  <c r="AE1911" i="6"/>
  <c r="AF1911" i="6" s="1"/>
  <c r="AE1912" i="6"/>
  <c r="AF1912" i="6" s="1"/>
  <c r="AE1913" i="6"/>
  <c r="AF1913" i="6" s="1"/>
  <c r="AE1914" i="6"/>
  <c r="AF1914" i="6" s="1"/>
  <c r="AE1915" i="6"/>
  <c r="AF1915" i="6" s="1"/>
  <c r="AE1916" i="6"/>
  <c r="AF1916" i="6" s="1"/>
  <c r="AE1917" i="6"/>
  <c r="AF1917" i="6" s="1"/>
  <c r="AE1918" i="6"/>
  <c r="AF1918" i="6" s="1"/>
  <c r="AE1919" i="6"/>
  <c r="AF1919" i="6" s="1"/>
  <c r="AE1920" i="6"/>
  <c r="AF1920" i="6" s="1"/>
  <c r="AE1921" i="6"/>
  <c r="AF1921" i="6" s="1"/>
  <c r="AE1922" i="6"/>
  <c r="AF1922" i="6" s="1"/>
  <c r="AE1923" i="6"/>
  <c r="AF1923" i="6" s="1"/>
  <c r="AE1924" i="6"/>
  <c r="AF1924" i="6" s="1"/>
  <c r="AE1925" i="6"/>
  <c r="AF1925" i="6" s="1"/>
  <c r="AE1926" i="6"/>
  <c r="AF1926" i="6" s="1"/>
  <c r="AE1927" i="6"/>
  <c r="AF1927" i="6" s="1"/>
  <c r="AE1928" i="6"/>
  <c r="AF1928" i="6" s="1"/>
  <c r="AE1929" i="6"/>
  <c r="AF1929" i="6" s="1"/>
  <c r="AE1930" i="6"/>
  <c r="AF1930" i="6" s="1"/>
  <c r="AE1931" i="6"/>
  <c r="AF1931" i="6" s="1"/>
  <c r="AE1932" i="6"/>
  <c r="AF1932" i="6" s="1"/>
  <c r="AE1933" i="6"/>
  <c r="AF1933" i="6" s="1"/>
  <c r="AE1934" i="6"/>
  <c r="AF1934" i="6" s="1"/>
  <c r="AE1935" i="6"/>
  <c r="AF1935" i="6" s="1"/>
  <c r="AE1936" i="6"/>
  <c r="AF1936" i="6" s="1"/>
  <c r="AE1937" i="6"/>
  <c r="AF1937" i="6" s="1"/>
  <c r="AE1938" i="6"/>
  <c r="AF1938" i="6" s="1"/>
  <c r="AE1939" i="6"/>
  <c r="AF1939" i="6" s="1"/>
  <c r="AE1940" i="6"/>
  <c r="AF1940" i="6" s="1"/>
  <c r="AE1941" i="6"/>
  <c r="AF1941" i="6" s="1"/>
  <c r="AE1942" i="6"/>
  <c r="AF1942" i="6" s="1"/>
  <c r="AE1943" i="6"/>
  <c r="AF1943" i="6" s="1"/>
  <c r="AE1944" i="6"/>
  <c r="AF1944" i="6" s="1"/>
  <c r="AE1945" i="6"/>
  <c r="AF1945" i="6" s="1"/>
  <c r="AE1946" i="6"/>
  <c r="AF1946" i="6" s="1"/>
  <c r="AE1947" i="6"/>
  <c r="AF1947" i="6" s="1"/>
  <c r="AE1948" i="6"/>
  <c r="AF1948" i="6" s="1"/>
  <c r="AE1949" i="6"/>
  <c r="AF1949" i="6" s="1"/>
  <c r="AE1950" i="6"/>
  <c r="AF1950" i="6" s="1"/>
  <c r="AE1951" i="6"/>
  <c r="AF1951" i="6" s="1"/>
  <c r="AE1952" i="6"/>
  <c r="AF1952" i="6" s="1"/>
  <c r="AE1953" i="6"/>
  <c r="AF1953" i="6" s="1"/>
  <c r="AE1954" i="6"/>
  <c r="AF1954" i="6" s="1"/>
  <c r="AE1955" i="6"/>
  <c r="AF1955" i="6" s="1"/>
  <c r="AE1956" i="6"/>
  <c r="AF1956" i="6" s="1"/>
  <c r="AE1957" i="6"/>
  <c r="AF1957" i="6" s="1"/>
  <c r="AE1958" i="6"/>
  <c r="AF1958" i="6" s="1"/>
  <c r="AE1959" i="6"/>
  <c r="AF1959" i="6" s="1"/>
  <c r="AE1960" i="6"/>
  <c r="AF1960" i="6" s="1"/>
  <c r="AE1961" i="6"/>
  <c r="AF1961" i="6" s="1"/>
  <c r="AE1962" i="6"/>
  <c r="AF1962" i="6" s="1"/>
  <c r="AE1963" i="6"/>
  <c r="AF1963" i="6" s="1"/>
  <c r="AE1964" i="6"/>
  <c r="AF1964" i="6" s="1"/>
  <c r="AE1965" i="6"/>
  <c r="AF1965" i="6" s="1"/>
  <c r="AE1966" i="6"/>
  <c r="AF1966" i="6" s="1"/>
  <c r="AE1967" i="6"/>
  <c r="AF1967" i="6" s="1"/>
  <c r="AE1968" i="6"/>
  <c r="AF1968" i="6" s="1"/>
  <c r="AE1969" i="6"/>
  <c r="AF1969" i="6" s="1"/>
  <c r="AE1970" i="6"/>
  <c r="AF1970" i="6" s="1"/>
  <c r="AE1971" i="6"/>
  <c r="AF1971" i="6" s="1"/>
  <c r="AE1972" i="6"/>
  <c r="AF1972" i="6" s="1"/>
  <c r="AE1973" i="6"/>
  <c r="AF1973" i="6" s="1"/>
  <c r="AE1974" i="6"/>
  <c r="AF1974" i="6" s="1"/>
  <c r="AE1975" i="6"/>
  <c r="AF1975" i="6" s="1"/>
  <c r="AE1976" i="6"/>
  <c r="AF1976" i="6" s="1"/>
  <c r="AE1977" i="6"/>
  <c r="AF1977" i="6" s="1"/>
  <c r="AE1978" i="6"/>
  <c r="AF1978" i="6" s="1"/>
  <c r="AE1979" i="6"/>
  <c r="AF1979" i="6" s="1"/>
  <c r="AE1980" i="6"/>
  <c r="AF1980" i="6" s="1"/>
  <c r="AE1981" i="6"/>
  <c r="AF1981" i="6" s="1"/>
  <c r="AE1982" i="6"/>
  <c r="AF1982" i="6" s="1"/>
  <c r="AE1983" i="6"/>
  <c r="AF1983" i="6" s="1"/>
  <c r="AE1984" i="6"/>
  <c r="AF1984" i="6" s="1"/>
  <c r="AE1985" i="6"/>
  <c r="AF1985" i="6" s="1"/>
  <c r="AE1986" i="6"/>
  <c r="AF1986" i="6" s="1"/>
  <c r="AE1987" i="6"/>
  <c r="AF1987" i="6" s="1"/>
  <c r="AE1988" i="6"/>
  <c r="AF1988" i="6" s="1"/>
  <c r="AE1989" i="6"/>
  <c r="AF1989" i="6" s="1"/>
  <c r="AE1990" i="6"/>
  <c r="AF1990" i="6" s="1"/>
  <c r="AE1991" i="6"/>
  <c r="AF1991" i="6" s="1"/>
  <c r="AE1992" i="6"/>
  <c r="AF1992" i="6" s="1"/>
  <c r="AE1993" i="6"/>
  <c r="AF1993" i="6" s="1"/>
  <c r="AE1994" i="6"/>
  <c r="AF1994" i="6" s="1"/>
  <c r="AE1995" i="6"/>
  <c r="AF1995" i="6" s="1"/>
  <c r="AE1996" i="6"/>
  <c r="AF1996" i="6" s="1"/>
  <c r="AE1997" i="6"/>
  <c r="AF1997" i="6" s="1"/>
  <c r="AE1998" i="6"/>
  <c r="AF1998" i="6" s="1"/>
  <c r="AE1999" i="6"/>
  <c r="AF1999" i="6" s="1"/>
  <c r="AE2000" i="6"/>
  <c r="AF2000" i="6" s="1"/>
  <c r="AE2001" i="6"/>
  <c r="AF2001" i="6" s="1"/>
  <c r="AE2002" i="6"/>
  <c r="AF2002" i="6" s="1"/>
  <c r="AE2003" i="6"/>
  <c r="AF2003" i="6" s="1"/>
  <c r="AE2004" i="6"/>
  <c r="AF2004" i="6" s="1"/>
  <c r="AE2005" i="6"/>
  <c r="AF2005" i="6" s="1"/>
  <c r="AE2006" i="6"/>
  <c r="AF2006" i="6" s="1"/>
  <c r="AE2007" i="6"/>
  <c r="AF2007" i="6" s="1"/>
  <c r="AE2008" i="6"/>
  <c r="AF2008" i="6" s="1"/>
  <c r="AE2009" i="6"/>
  <c r="AF2009" i="6" s="1"/>
  <c r="AE2010" i="6"/>
  <c r="AF2010" i="6" s="1"/>
  <c r="AE2011" i="6"/>
  <c r="AF2011" i="6" s="1"/>
  <c r="AE2012" i="6"/>
  <c r="AF2012" i="6" s="1"/>
  <c r="AE2013" i="6"/>
  <c r="AF2013" i="6" s="1"/>
  <c r="AE2014" i="6"/>
  <c r="AF2014" i="6" s="1"/>
  <c r="AE2015" i="6"/>
  <c r="AF2015" i="6" s="1"/>
  <c r="AE2016" i="6"/>
  <c r="AF2016" i="6" s="1"/>
  <c r="AE2017" i="6"/>
  <c r="AF2017" i="6" s="1"/>
  <c r="AE2018" i="6"/>
  <c r="AF2018" i="6" s="1"/>
  <c r="AE2019" i="6"/>
  <c r="AF2019" i="6" s="1"/>
  <c r="AE2020" i="6"/>
  <c r="AF2020" i="6" s="1"/>
  <c r="AE2021" i="6"/>
  <c r="AF2021" i="6" s="1"/>
  <c r="AE2022" i="6"/>
  <c r="AF2022" i="6" s="1"/>
  <c r="AE2023" i="6"/>
  <c r="AF2023" i="6" s="1"/>
  <c r="AE2024" i="6"/>
  <c r="AF2024" i="6" s="1"/>
  <c r="AE2025" i="6"/>
  <c r="AF2025" i="6" s="1"/>
  <c r="AE2026" i="6"/>
  <c r="AF2026" i="6" s="1"/>
  <c r="AE2027" i="6"/>
  <c r="AF2027" i="6" s="1"/>
  <c r="AE2028" i="6"/>
  <c r="AF2028" i="6" s="1"/>
  <c r="AE2029" i="6"/>
  <c r="AF2029" i="6" s="1"/>
  <c r="AE2030" i="6"/>
  <c r="AF2030" i="6" s="1"/>
  <c r="AE2031" i="6"/>
  <c r="AF2031" i="6" s="1"/>
  <c r="AE2" i="6"/>
  <c r="AF2" i="6" s="1"/>
  <c r="A6" i="18"/>
  <c r="A7" i="18"/>
  <c r="A8" i="18"/>
  <c r="A9" i="18"/>
  <c r="A10" i="18"/>
  <c r="A11" i="18"/>
  <c r="A12" i="18"/>
  <c r="A13" i="18"/>
  <c r="A14" i="18"/>
  <c r="A15" i="18"/>
  <c r="A5" i="18"/>
  <c r="D5" i="18" s="1"/>
  <c r="M3" i="6" a="1"/>
  <c r="M3" i="6" s="1"/>
  <c r="N3" i="6" s="1"/>
  <c r="M4" i="6" a="1"/>
  <c r="M4" i="6" s="1"/>
  <c r="N4" i="6" s="1"/>
  <c r="M5" i="6" a="1"/>
  <c r="M5" i="6" s="1"/>
  <c r="N5" i="6" s="1"/>
  <c r="M6" i="6" a="1"/>
  <c r="M6" i="6" s="1"/>
  <c r="N6" i="6" s="1"/>
  <c r="M7" i="6" a="1"/>
  <c r="M7" i="6" s="1"/>
  <c r="N7" i="6" s="1"/>
  <c r="M8" i="6" a="1"/>
  <c r="M8" i="6" s="1"/>
  <c r="N8" i="6" s="1"/>
  <c r="M9" i="6" a="1"/>
  <c r="M9" i="6" s="1"/>
  <c r="N9" i="6" s="1"/>
  <c r="M10" i="6" a="1"/>
  <c r="M10" i="6" s="1"/>
  <c r="N10" i="6" s="1"/>
  <c r="M11" i="6" a="1"/>
  <c r="M11" i="6" s="1"/>
  <c r="N11" i="6" s="1"/>
  <c r="M12" i="6" a="1"/>
  <c r="M12" i="6" s="1"/>
  <c r="N12" i="6" s="1"/>
  <c r="M13" i="6" a="1"/>
  <c r="M13" i="6" s="1"/>
  <c r="N13" i="6" s="1"/>
  <c r="M14" i="6" a="1"/>
  <c r="M14" i="6" s="1"/>
  <c r="N14" i="6" s="1"/>
  <c r="M15" i="6" a="1"/>
  <c r="M15" i="6" s="1"/>
  <c r="N15" i="6" s="1"/>
  <c r="M16" i="6" a="1"/>
  <c r="M16" i="6" s="1"/>
  <c r="N16" i="6" s="1"/>
  <c r="M17" i="6" a="1"/>
  <c r="M17" i="6" s="1"/>
  <c r="N17" i="6" s="1"/>
  <c r="M18" i="6" a="1"/>
  <c r="M18" i="6" s="1"/>
  <c r="N18" i="6" s="1"/>
  <c r="M19" i="6" a="1"/>
  <c r="M19" i="6" s="1"/>
  <c r="N19" i="6" s="1"/>
  <c r="M20" i="6" a="1"/>
  <c r="M20" i="6" s="1"/>
  <c r="N20" i="6" s="1"/>
  <c r="M21" i="6" a="1"/>
  <c r="M21" i="6" s="1"/>
  <c r="N21" i="6" s="1"/>
  <c r="M22" i="6" a="1"/>
  <c r="M22" i="6" s="1"/>
  <c r="N22" i="6" s="1"/>
  <c r="M23" i="6" a="1"/>
  <c r="M23" i="6" s="1"/>
  <c r="N23" i="6" s="1"/>
  <c r="M24" i="6" a="1"/>
  <c r="M24" i="6" s="1"/>
  <c r="N24" i="6" s="1"/>
  <c r="M25" i="6" a="1"/>
  <c r="M25" i="6" s="1"/>
  <c r="N25" i="6" s="1"/>
  <c r="M26" i="6" a="1"/>
  <c r="M26" i="6" s="1"/>
  <c r="N26" i="6" s="1"/>
  <c r="M27" i="6" a="1"/>
  <c r="M27" i="6" s="1"/>
  <c r="N27" i="6" s="1"/>
  <c r="M28" i="6" a="1"/>
  <c r="M28" i="6" s="1"/>
  <c r="N28" i="6" s="1"/>
  <c r="M29" i="6" a="1"/>
  <c r="M29" i="6" s="1"/>
  <c r="N29" i="6" s="1"/>
  <c r="M30" i="6" a="1"/>
  <c r="M30" i="6" s="1"/>
  <c r="N30" i="6" s="1"/>
  <c r="M31" i="6" a="1"/>
  <c r="M31" i="6" s="1"/>
  <c r="N31" i="6" s="1"/>
  <c r="M32" i="6" a="1"/>
  <c r="M32" i="6" s="1"/>
  <c r="N32" i="6" s="1"/>
  <c r="M33" i="6" a="1"/>
  <c r="M33" i="6" s="1"/>
  <c r="N33" i="6" s="1"/>
  <c r="M34" i="6" a="1"/>
  <c r="M34" i="6" s="1"/>
  <c r="N34" i="6" s="1"/>
  <c r="M35" i="6" a="1"/>
  <c r="M35" i="6" s="1"/>
  <c r="N35" i="6" s="1"/>
  <c r="M36" i="6" a="1"/>
  <c r="M36" i="6" s="1"/>
  <c r="N36" i="6" s="1"/>
  <c r="M37" i="6" a="1"/>
  <c r="M37" i="6" s="1"/>
  <c r="N37" i="6" s="1"/>
  <c r="M38" i="6" a="1"/>
  <c r="M38" i="6" s="1"/>
  <c r="N38" i="6" s="1"/>
  <c r="M39" i="6" a="1"/>
  <c r="M39" i="6" s="1"/>
  <c r="N39" i="6" s="1"/>
  <c r="M40" i="6" a="1"/>
  <c r="M40" i="6" s="1"/>
  <c r="N40" i="6" s="1"/>
  <c r="M41" i="6" a="1"/>
  <c r="M41" i="6" s="1"/>
  <c r="N41" i="6" s="1"/>
  <c r="M42" i="6" a="1"/>
  <c r="M42" i="6" s="1"/>
  <c r="N42" i="6" s="1"/>
  <c r="M43" i="6" a="1"/>
  <c r="M43" i="6" s="1"/>
  <c r="N43" i="6" s="1"/>
  <c r="M44" i="6" a="1"/>
  <c r="M44" i="6" s="1"/>
  <c r="N44" i="6" s="1"/>
  <c r="M45" i="6" a="1"/>
  <c r="M45" i="6" s="1"/>
  <c r="N45" i="6" s="1"/>
  <c r="M46" i="6" a="1"/>
  <c r="M46" i="6" s="1"/>
  <c r="N46" i="6" s="1"/>
  <c r="M47" i="6" a="1"/>
  <c r="M47" i="6" s="1"/>
  <c r="N47" i="6" s="1"/>
  <c r="M48" i="6" a="1"/>
  <c r="M48" i="6" s="1"/>
  <c r="N48" i="6" s="1"/>
  <c r="M49" i="6" a="1"/>
  <c r="M49" i="6" s="1"/>
  <c r="N49" i="6" s="1"/>
  <c r="M50" i="6" a="1"/>
  <c r="M50" i="6" s="1"/>
  <c r="N50" i="6" s="1"/>
  <c r="M51" i="6" a="1"/>
  <c r="M51" i="6" s="1"/>
  <c r="N51" i="6" s="1"/>
  <c r="M52" i="6" a="1"/>
  <c r="M52" i="6" s="1"/>
  <c r="N52" i="6" s="1"/>
  <c r="M53" i="6" a="1"/>
  <c r="M53" i="6" s="1"/>
  <c r="N53" i="6" s="1"/>
  <c r="M54" i="6" a="1"/>
  <c r="M54" i="6" s="1"/>
  <c r="N54" i="6" s="1"/>
  <c r="M55" i="6" a="1"/>
  <c r="M55" i="6" s="1"/>
  <c r="N55" i="6" s="1"/>
  <c r="M56" i="6" a="1"/>
  <c r="M56" i="6" s="1"/>
  <c r="N56" i="6" s="1"/>
  <c r="M57" i="6" a="1"/>
  <c r="M57" i="6" s="1"/>
  <c r="N57" i="6" s="1"/>
  <c r="M58" i="6" a="1"/>
  <c r="M58" i="6" s="1"/>
  <c r="N58" i="6" s="1"/>
  <c r="M59" i="6" a="1"/>
  <c r="M59" i="6" s="1"/>
  <c r="N59" i="6" s="1"/>
  <c r="M60" i="6" a="1"/>
  <c r="M60" i="6" s="1"/>
  <c r="N60" i="6" s="1"/>
  <c r="M61" i="6" a="1"/>
  <c r="M61" i="6" s="1"/>
  <c r="N61" i="6" s="1"/>
  <c r="M62" i="6" a="1"/>
  <c r="M62" i="6" s="1"/>
  <c r="N62" i="6" s="1"/>
  <c r="M63" i="6" a="1"/>
  <c r="M63" i="6" s="1"/>
  <c r="N63" i="6" s="1"/>
  <c r="M64" i="6" a="1"/>
  <c r="M64" i="6" s="1"/>
  <c r="N64" i="6" s="1"/>
  <c r="M65" i="6" a="1"/>
  <c r="M65" i="6" s="1"/>
  <c r="N65" i="6" s="1"/>
  <c r="M66" i="6" a="1"/>
  <c r="M66" i="6" s="1"/>
  <c r="N66" i="6" s="1"/>
  <c r="M67" i="6" a="1"/>
  <c r="M67" i="6" s="1"/>
  <c r="N67" i="6" s="1"/>
  <c r="M68" i="6" a="1"/>
  <c r="M68" i="6" s="1"/>
  <c r="N68" i="6" s="1"/>
  <c r="M69" i="6" a="1"/>
  <c r="M69" i="6" s="1"/>
  <c r="N69" i="6" s="1"/>
  <c r="M70" i="6" a="1"/>
  <c r="M70" i="6" s="1"/>
  <c r="N70" i="6" s="1"/>
  <c r="M71" i="6" a="1"/>
  <c r="M71" i="6" s="1"/>
  <c r="N71" i="6" s="1"/>
  <c r="M72" i="6" a="1"/>
  <c r="M72" i="6" s="1"/>
  <c r="N72" i="6" s="1"/>
  <c r="M73" i="6" a="1"/>
  <c r="M73" i="6" s="1"/>
  <c r="N73" i="6" s="1"/>
  <c r="M74" i="6" a="1"/>
  <c r="M74" i="6" s="1"/>
  <c r="N74" i="6" s="1"/>
  <c r="M75" i="6" a="1"/>
  <c r="M75" i="6" s="1"/>
  <c r="N75" i="6" s="1"/>
  <c r="M76" i="6" a="1"/>
  <c r="M76" i="6" s="1"/>
  <c r="N76" i="6" s="1"/>
  <c r="M77" i="6" a="1"/>
  <c r="M77" i="6" s="1"/>
  <c r="N77" i="6" s="1"/>
  <c r="M78" i="6" a="1"/>
  <c r="M78" i="6" s="1"/>
  <c r="N78" i="6" s="1"/>
  <c r="M79" i="6" a="1"/>
  <c r="M79" i="6" s="1"/>
  <c r="N79" i="6" s="1"/>
  <c r="M80" i="6" a="1"/>
  <c r="M80" i="6" s="1"/>
  <c r="N80" i="6" s="1"/>
  <c r="M81" i="6" a="1"/>
  <c r="M81" i="6" s="1"/>
  <c r="N81" i="6" s="1"/>
  <c r="M82" i="6" a="1"/>
  <c r="M82" i="6" s="1"/>
  <c r="N82" i="6" s="1"/>
  <c r="M83" i="6" a="1"/>
  <c r="M83" i="6" s="1"/>
  <c r="N83" i="6" s="1"/>
  <c r="M84" i="6" a="1"/>
  <c r="M84" i="6" s="1"/>
  <c r="N84" i="6" s="1"/>
  <c r="M85" i="6" a="1"/>
  <c r="M85" i="6" s="1"/>
  <c r="N85" i="6" s="1"/>
  <c r="M86" i="6" a="1"/>
  <c r="M86" i="6" s="1"/>
  <c r="N86" i="6" s="1"/>
  <c r="M87" i="6" a="1"/>
  <c r="M87" i="6" s="1"/>
  <c r="N87" i="6" s="1"/>
  <c r="M88" i="6" a="1"/>
  <c r="M88" i="6" s="1"/>
  <c r="N88" i="6" s="1"/>
  <c r="M89" i="6" a="1"/>
  <c r="M89" i="6" s="1"/>
  <c r="N89" i="6" s="1"/>
  <c r="M90" i="6" a="1"/>
  <c r="M90" i="6" s="1"/>
  <c r="N90" i="6" s="1"/>
  <c r="M91" i="6" a="1"/>
  <c r="M91" i="6" s="1"/>
  <c r="N91" i="6" s="1"/>
  <c r="M92" i="6" a="1"/>
  <c r="M92" i="6" s="1"/>
  <c r="N92" i="6" s="1"/>
  <c r="M93" i="6" a="1"/>
  <c r="M93" i="6" s="1"/>
  <c r="N93" i="6" s="1"/>
  <c r="M94" i="6" a="1"/>
  <c r="M94" i="6" s="1"/>
  <c r="N94" i="6" s="1"/>
  <c r="M95" i="6" a="1"/>
  <c r="M95" i="6" s="1"/>
  <c r="N95" i="6" s="1"/>
  <c r="M96" i="6" a="1"/>
  <c r="M96" i="6" s="1"/>
  <c r="N96" i="6" s="1"/>
  <c r="M97" i="6" a="1"/>
  <c r="M97" i="6" s="1"/>
  <c r="N97" i="6" s="1"/>
  <c r="M98" i="6" a="1"/>
  <c r="M98" i="6" s="1"/>
  <c r="N98" i="6" s="1"/>
  <c r="M99" i="6" a="1"/>
  <c r="M99" i="6" s="1"/>
  <c r="N99" i="6" s="1"/>
  <c r="M100" i="6" a="1"/>
  <c r="M100" i="6" s="1"/>
  <c r="N100" i="6" s="1"/>
  <c r="M101" i="6" a="1"/>
  <c r="M101" i="6" s="1"/>
  <c r="N101" i="6" s="1"/>
  <c r="M102" i="6" a="1"/>
  <c r="M102" i="6" s="1"/>
  <c r="N102" i="6" s="1"/>
  <c r="M103" i="6" a="1"/>
  <c r="M103" i="6" s="1"/>
  <c r="N103" i="6" s="1"/>
  <c r="M104" i="6" a="1"/>
  <c r="M104" i="6" s="1"/>
  <c r="N104" i="6" s="1"/>
  <c r="M105" i="6" a="1"/>
  <c r="M105" i="6" s="1"/>
  <c r="N105" i="6" s="1"/>
  <c r="M106" i="6" a="1"/>
  <c r="M106" i="6" s="1"/>
  <c r="N106" i="6" s="1"/>
  <c r="M107" i="6" a="1"/>
  <c r="M107" i="6" s="1"/>
  <c r="N107" i="6" s="1"/>
  <c r="M108" i="6" a="1"/>
  <c r="M108" i="6" s="1"/>
  <c r="N108" i="6" s="1"/>
  <c r="M109" i="6" a="1"/>
  <c r="M109" i="6" s="1"/>
  <c r="N109" i="6" s="1"/>
  <c r="M110" i="6" a="1"/>
  <c r="M110" i="6" s="1"/>
  <c r="N110" i="6" s="1"/>
  <c r="M111" i="6" a="1"/>
  <c r="M111" i="6" s="1"/>
  <c r="N111" i="6" s="1"/>
  <c r="M112" i="6" a="1"/>
  <c r="M112" i="6" s="1"/>
  <c r="N112" i="6" s="1"/>
  <c r="M113" i="6" a="1"/>
  <c r="M113" i="6" s="1"/>
  <c r="N113" i="6" s="1"/>
  <c r="M114" i="6" a="1"/>
  <c r="M114" i="6" s="1"/>
  <c r="N114" i="6" s="1"/>
  <c r="M115" i="6" a="1"/>
  <c r="M115" i="6" s="1"/>
  <c r="N115" i="6" s="1"/>
  <c r="M116" i="6" a="1"/>
  <c r="M116" i="6" s="1"/>
  <c r="N116" i="6" s="1"/>
  <c r="M117" i="6" a="1"/>
  <c r="M117" i="6" s="1"/>
  <c r="N117" i="6" s="1"/>
  <c r="M118" i="6" a="1"/>
  <c r="M118" i="6" s="1"/>
  <c r="N118" i="6" s="1"/>
  <c r="M119" i="6" a="1"/>
  <c r="M119" i="6" s="1"/>
  <c r="N119" i="6" s="1"/>
  <c r="M120" i="6" a="1"/>
  <c r="M120" i="6" s="1"/>
  <c r="N120" i="6" s="1"/>
  <c r="M121" i="6" a="1"/>
  <c r="M121" i="6" s="1"/>
  <c r="N121" i="6" s="1"/>
  <c r="M122" i="6" a="1"/>
  <c r="M122" i="6" s="1"/>
  <c r="N122" i="6" s="1"/>
  <c r="M123" i="6" a="1"/>
  <c r="M123" i="6" s="1"/>
  <c r="N123" i="6" s="1"/>
  <c r="M124" i="6" a="1"/>
  <c r="M124" i="6" s="1"/>
  <c r="N124" i="6" s="1"/>
  <c r="M125" i="6" a="1"/>
  <c r="M125" i="6" s="1"/>
  <c r="N125" i="6" s="1"/>
  <c r="M126" i="6" a="1"/>
  <c r="M126" i="6" s="1"/>
  <c r="N126" i="6" s="1"/>
  <c r="M127" i="6" a="1"/>
  <c r="M127" i="6" s="1"/>
  <c r="N127" i="6" s="1"/>
  <c r="M128" i="6" a="1"/>
  <c r="M128" i="6" s="1"/>
  <c r="N128" i="6" s="1"/>
  <c r="M129" i="6" a="1"/>
  <c r="M129" i="6" s="1"/>
  <c r="N129" i="6" s="1"/>
  <c r="M130" i="6" a="1"/>
  <c r="M130" i="6" s="1"/>
  <c r="N130" i="6" s="1"/>
  <c r="M131" i="6" a="1"/>
  <c r="M131" i="6" s="1"/>
  <c r="N131" i="6" s="1"/>
  <c r="M132" i="6" a="1"/>
  <c r="M132" i="6" s="1"/>
  <c r="N132" i="6" s="1"/>
  <c r="M133" i="6" a="1"/>
  <c r="M133" i="6" s="1"/>
  <c r="N133" i="6" s="1"/>
  <c r="M134" i="6" a="1"/>
  <c r="M134" i="6" s="1"/>
  <c r="N134" i="6" s="1"/>
  <c r="M135" i="6" a="1"/>
  <c r="M135" i="6" s="1"/>
  <c r="N135" i="6" s="1"/>
  <c r="M136" i="6" a="1"/>
  <c r="M136" i="6" s="1"/>
  <c r="N136" i="6" s="1"/>
  <c r="M137" i="6" a="1"/>
  <c r="M137" i="6" s="1"/>
  <c r="N137" i="6" s="1"/>
  <c r="M138" i="6" a="1"/>
  <c r="M138" i="6" s="1"/>
  <c r="N138" i="6" s="1"/>
  <c r="M139" i="6" a="1"/>
  <c r="M139" i="6" s="1"/>
  <c r="N139" i="6" s="1"/>
  <c r="M140" i="6" a="1"/>
  <c r="M140" i="6" s="1"/>
  <c r="N140" i="6" s="1"/>
  <c r="M141" i="6" a="1"/>
  <c r="M141" i="6" s="1"/>
  <c r="N141" i="6" s="1"/>
  <c r="M142" i="6" a="1"/>
  <c r="M142" i="6" s="1"/>
  <c r="N142" i="6" s="1"/>
  <c r="M143" i="6" a="1"/>
  <c r="M143" i="6" s="1"/>
  <c r="N143" i="6" s="1"/>
  <c r="M144" i="6" a="1"/>
  <c r="M144" i="6" s="1"/>
  <c r="N144" i="6" s="1"/>
  <c r="M145" i="6" a="1"/>
  <c r="M145" i="6" s="1"/>
  <c r="N145" i="6" s="1"/>
  <c r="M146" i="6" a="1"/>
  <c r="M146" i="6" s="1"/>
  <c r="N146" i="6" s="1"/>
  <c r="M147" i="6" a="1"/>
  <c r="M147" i="6" s="1"/>
  <c r="N147" i="6" s="1"/>
  <c r="M148" i="6" a="1"/>
  <c r="M148" i="6" s="1"/>
  <c r="N148" i="6" s="1"/>
  <c r="M149" i="6" a="1"/>
  <c r="M149" i="6" s="1"/>
  <c r="N149" i="6" s="1"/>
  <c r="M150" i="6" a="1"/>
  <c r="M150" i="6" s="1"/>
  <c r="N150" i="6" s="1"/>
  <c r="M151" i="6" a="1"/>
  <c r="M151" i="6" s="1"/>
  <c r="N151" i="6" s="1"/>
  <c r="M152" i="6" a="1"/>
  <c r="M152" i="6" s="1"/>
  <c r="N152" i="6" s="1"/>
  <c r="M153" i="6" a="1"/>
  <c r="M153" i="6" s="1"/>
  <c r="N153" i="6" s="1"/>
  <c r="M154" i="6" a="1"/>
  <c r="M154" i="6" s="1"/>
  <c r="N154" i="6" s="1"/>
  <c r="M155" i="6" a="1"/>
  <c r="M155" i="6" s="1"/>
  <c r="N155" i="6" s="1"/>
  <c r="M156" i="6" a="1"/>
  <c r="M156" i="6" s="1"/>
  <c r="N156" i="6" s="1"/>
  <c r="M157" i="6" a="1"/>
  <c r="M157" i="6" s="1"/>
  <c r="N157" i="6" s="1"/>
  <c r="M158" i="6" a="1"/>
  <c r="M158" i="6" s="1"/>
  <c r="N158" i="6" s="1"/>
  <c r="M159" i="6" a="1"/>
  <c r="M159" i="6" s="1"/>
  <c r="N159" i="6" s="1"/>
  <c r="M160" i="6" a="1"/>
  <c r="M160" i="6" s="1"/>
  <c r="N160" i="6" s="1"/>
  <c r="M161" i="6" a="1"/>
  <c r="M161" i="6" s="1"/>
  <c r="N161" i="6" s="1"/>
  <c r="M162" i="6" a="1"/>
  <c r="M162" i="6" s="1"/>
  <c r="N162" i="6" s="1"/>
  <c r="M163" i="6" a="1"/>
  <c r="M163" i="6" s="1"/>
  <c r="N163" i="6" s="1"/>
  <c r="M164" i="6" a="1"/>
  <c r="M164" i="6" s="1"/>
  <c r="N164" i="6" s="1"/>
  <c r="M165" i="6" a="1"/>
  <c r="M165" i="6" s="1"/>
  <c r="N165" i="6" s="1"/>
  <c r="M166" i="6" a="1"/>
  <c r="M166" i="6" s="1"/>
  <c r="N166" i="6" s="1"/>
  <c r="M167" i="6" a="1"/>
  <c r="M167" i="6" s="1"/>
  <c r="N167" i="6" s="1"/>
  <c r="M168" i="6" a="1"/>
  <c r="M168" i="6" s="1"/>
  <c r="N168" i="6" s="1"/>
  <c r="M169" i="6" a="1"/>
  <c r="M169" i="6" s="1"/>
  <c r="N169" i="6" s="1"/>
  <c r="M170" i="6" a="1"/>
  <c r="M170" i="6" s="1"/>
  <c r="N170" i="6" s="1"/>
  <c r="M171" i="6" a="1"/>
  <c r="M171" i="6" s="1"/>
  <c r="N171" i="6" s="1"/>
  <c r="M172" i="6" a="1"/>
  <c r="M172" i="6" s="1"/>
  <c r="N172" i="6" s="1"/>
  <c r="M173" i="6" a="1"/>
  <c r="M173" i="6" s="1"/>
  <c r="N173" i="6" s="1"/>
  <c r="M174" i="6" a="1"/>
  <c r="M174" i="6" s="1"/>
  <c r="N174" i="6" s="1"/>
  <c r="M175" i="6" a="1"/>
  <c r="M175" i="6" s="1"/>
  <c r="N175" i="6" s="1"/>
  <c r="M176" i="6" a="1"/>
  <c r="M176" i="6" s="1"/>
  <c r="N176" i="6" s="1"/>
  <c r="M177" i="6" a="1"/>
  <c r="M177" i="6" s="1"/>
  <c r="N177" i="6" s="1"/>
  <c r="M178" i="6" a="1"/>
  <c r="M178" i="6" s="1"/>
  <c r="N178" i="6" s="1"/>
  <c r="M179" i="6" a="1"/>
  <c r="M179" i="6" s="1"/>
  <c r="N179" i="6" s="1"/>
  <c r="M180" i="6" a="1"/>
  <c r="M180" i="6" s="1"/>
  <c r="N180" i="6" s="1"/>
  <c r="M181" i="6" a="1"/>
  <c r="M181" i="6" s="1"/>
  <c r="N181" i="6" s="1"/>
  <c r="M182" i="6" a="1"/>
  <c r="M182" i="6" s="1"/>
  <c r="N182" i="6" s="1"/>
  <c r="M183" i="6" a="1"/>
  <c r="M183" i="6" s="1"/>
  <c r="N183" i="6" s="1"/>
  <c r="M184" i="6" a="1"/>
  <c r="M184" i="6" s="1"/>
  <c r="N184" i="6" s="1"/>
  <c r="M185" i="6" a="1"/>
  <c r="M185" i="6" s="1"/>
  <c r="N185" i="6" s="1"/>
  <c r="M186" i="6" a="1"/>
  <c r="M186" i="6" s="1"/>
  <c r="N186" i="6" s="1"/>
  <c r="M187" i="6" a="1"/>
  <c r="M187" i="6" s="1"/>
  <c r="N187" i="6" s="1"/>
  <c r="M188" i="6" a="1"/>
  <c r="M188" i="6" s="1"/>
  <c r="N188" i="6" s="1"/>
  <c r="M189" i="6" a="1"/>
  <c r="M189" i="6" s="1"/>
  <c r="N189" i="6" s="1"/>
  <c r="M190" i="6" a="1"/>
  <c r="M190" i="6" s="1"/>
  <c r="N190" i="6" s="1"/>
  <c r="M191" i="6" a="1"/>
  <c r="M191" i="6" s="1"/>
  <c r="N191" i="6" s="1"/>
  <c r="M192" i="6" a="1"/>
  <c r="M192" i="6" s="1"/>
  <c r="N192" i="6" s="1"/>
  <c r="M193" i="6" a="1"/>
  <c r="M193" i="6" s="1"/>
  <c r="N193" i="6" s="1"/>
  <c r="M194" i="6" a="1"/>
  <c r="M194" i="6" s="1"/>
  <c r="N194" i="6" s="1"/>
  <c r="M195" i="6" a="1"/>
  <c r="M195" i="6" s="1"/>
  <c r="N195" i="6" s="1"/>
  <c r="M196" i="6" a="1"/>
  <c r="M196" i="6" s="1"/>
  <c r="N196" i="6" s="1"/>
  <c r="M197" i="6" a="1"/>
  <c r="M197" i="6" s="1"/>
  <c r="N197" i="6" s="1"/>
  <c r="M198" i="6" a="1"/>
  <c r="M198" i="6" s="1"/>
  <c r="N198" i="6" s="1"/>
  <c r="M199" i="6" a="1"/>
  <c r="M199" i="6" s="1"/>
  <c r="N199" i="6" s="1"/>
  <c r="M200" i="6" a="1"/>
  <c r="M200" i="6" s="1"/>
  <c r="N200" i="6" s="1"/>
  <c r="M201" i="6" a="1"/>
  <c r="M201" i="6" s="1"/>
  <c r="N201" i="6" s="1"/>
  <c r="M202" i="6" a="1"/>
  <c r="M202" i="6" s="1"/>
  <c r="N202" i="6" s="1"/>
  <c r="M203" i="6" a="1"/>
  <c r="M203" i="6" s="1"/>
  <c r="N203" i="6" s="1"/>
  <c r="M204" i="6" a="1"/>
  <c r="M204" i="6" s="1"/>
  <c r="N204" i="6" s="1"/>
  <c r="M205" i="6" a="1"/>
  <c r="M205" i="6" s="1"/>
  <c r="N205" i="6" s="1"/>
  <c r="M206" i="6" a="1"/>
  <c r="M206" i="6" s="1"/>
  <c r="N206" i="6" s="1"/>
  <c r="M207" i="6" a="1"/>
  <c r="M207" i="6" s="1"/>
  <c r="N207" i="6" s="1"/>
  <c r="M208" i="6" a="1"/>
  <c r="M208" i="6" s="1"/>
  <c r="N208" i="6" s="1"/>
  <c r="M209" i="6" a="1"/>
  <c r="M209" i="6" s="1"/>
  <c r="N209" i="6" s="1"/>
  <c r="M210" i="6" a="1"/>
  <c r="M210" i="6" s="1"/>
  <c r="N210" i="6" s="1"/>
  <c r="M211" i="6" a="1"/>
  <c r="M211" i="6" s="1"/>
  <c r="N211" i="6" s="1"/>
  <c r="M212" i="6" a="1"/>
  <c r="M212" i="6" s="1"/>
  <c r="N212" i="6" s="1"/>
  <c r="M213" i="6" a="1"/>
  <c r="M213" i="6" s="1"/>
  <c r="N213" i="6" s="1"/>
  <c r="M214" i="6" a="1"/>
  <c r="M214" i="6" s="1"/>
  <c r="N214" i="6" s="1"/>
  <c r="M215" i="6" a="1"/>
  <c r="M215" i="6" s="1"/>
  <c r="N215" i="6" s="1"/>
  <c r="M216" i="6" a="1"/>
  <c r="M216" i="6" s="1"/>
  <c r="N216" i="6" s="1"/>
  <c r="M217" i="6" a="1"/>
  <c r="M217" i="6" s="1"/>
  <c r="N217" i="6" s="1"/>
  <c r="M218" i="6" a="1"/>
  <c r="M218" i="6" s="1"/>
  <c r="N218" i="6" s="1"/>
  <c r="M219" i="6" a="1"/>
  <c r="M219" i="6" s="1"/>
  <c r="N219" i="6" s="1"/>
  <c r="M220" i="6" a="1"/>
  <c r="M220" i="6" s="1"/>
  <c r="N220" i="6" s="1"/>
  <c r="M221" i="6" a="1"/>
  <c r="M221" i="6" s="1"/>
  <c r="N221" i="6" s="1"/>
  <c r="M222" i="6" a="1"/>
  <c r="M222" i="6" s="1"/>
  <c r="N222" i="6" s="1"/>
  <c r="M223" i="6" a="1"/>
  <c r="M223" i="6" s="1"/>
  <c r="N223" i="6" s="1"/>
  <c r="M224" i="6" a="1"/>
  <c r="M224" i="6" s="1"/>
  <c r="N224" i="6" s="1"/>
  <c r="M225" i="6" a="1"/>
  <c r="M225" i="6" s="1"/>
  <c r="N225" i="6" s="1"/>
  <c r="M226" i="6" a="1"/>
  <c r="M226" i="6" s="1"/>
  <c r="N226" i="6" s="1"/>
  <c r="M227" i="6" a="1"/>
  <c r="M227" i="6" s="1"/>
  <c r="N227" i="6" s="1"/>
  <c r="M228" i="6" a="1"/>
  <c r="M228" i="6" s="1"/>
  <c r="N228" i="6" s="1"/>
  <c r="M229" i="6" a="1"/>
  <c r="M229" i="6" s="1"/>
  <c r="N229" i="6" s="1"/>
  <c r="M230" i="6" a="1"/>
  <c r="M230" i="6" s="1"/>
  <c r="N230" i="6" s="1"/>
  <c r="M231" i="6" a="1"/>
  <c r="M231" i="6" s="1"/>
  <c r="N231" i="6" s="1"/>
  <c r="M232" i="6" a="1"/>
  <c r="M232" i="6" s="1"/>
  <c r="N232" i="6" s="1"/>
  <c r="M233" i="6" a="1"/>
  <c r="M233" i="6" s="1"/>
  <c r="N233" i="6" s="1"/>
  <c r="M234" i="6" a="1"/>
  <c r="M234" i="6" s="1"/>
  <c r="N234" i="6" s="1"/>
  <c r="M235" i="6" a="1"/>
  <c r="M235" i="6" s="1"/>
  <c r="N235" i="6" s="1"/>
  <c r="M236" i="6" a="1"/>
  <c r="M236" i="6" s="1"/>
  <c r="N236" i="6" s="1"/>
  <c r="M237" i="6" a="1"/>
  <c r="M237" i="6" s="1"/>
  <c r="N237" i="6" s="1"/>
  <c r="M238" i="6" a="1"/>
  <c r="M238" i="6" s="1"/>
  <c r="N238" i="6" s="1"/>
  <c r="M239" i="6" a="1"/>
  <c r="M239" i="6" s="1"/>
  <c r="N239" i="6" s="1"/>
  <c r="M240" i="6" a="1"/>
  <c r="M240" i="6" s="1"/>
  <c r="N240" i="6" s="1"/>
  <c r="M241" i="6" a="1"/>
  <c r="M241" i="6" s="1"/>
  <c r="N241" i="6" s="1"/>
  <c r="M242" i="6" a="1"/>
  <c r="M242" i="6" s="1"/>
  <c r="N242" i="6" s="1"/>
  <c r="M243" i="6" a="1"/>
  <c r="M243" i="6" s="1"/>
  <c r="N243" i="6" s="1"/>
  <c r="M244" i="6" a="1"/>
  <c r="M244" i="6" s="1"/>
  <c r="N244" i="6" s="1"/>
  <c r="M245" i="6" a="1"/>
  <c r="M245" i="6" s="1"/>
  <c r="N245" i="6" s="1"/>
  <c r="M246" i="6" a="1"/>
  <c r="M246" i="6" s="1"/>
  <c r="N246" i="6" s="1"/>
  <c r="M247" i="6" a="1"/>
  <c r="M247" i="6" s="1"/>
  <c r="N247" i="6" s="1"/>
  <c r="M248" i="6" a="1"/>
  <c r="M248" i="6" s="1"/>
  <c r="N248" i="6" s="1"/>
  <c r="M249" i="6" a="1"/>
  <c r="M249" i="6" s="1"/>
  <c r="N249" i="6" s="1"/>
  <c r="M250" i="6" a="1"/>
  <c r="M250" i="6" s="1"/>
  <c r="N250" i="6" s="1"/>
  <c r="M251" i="6" a="1"/>
  <c r="M251" i="6" s="1"/>
  <c r="N251" i="6" s="1"/>
  <c r="M252" i="6" a="1"/>
  <c r="M252" i="6" s="1"/>
  <c r="N252" i="6" s="1"/>
  <c r="M253" i="6" a="1"/>
  <c r="M253" i="6" s="1"/>
  <c r="N253" i="6" s="1"/>
  <c r="M254" i="6" a="1"/>
  <c r="M254" i="6" s="1"/>
  <c r="N254" i="6" s="1"/>
  <c r="M255" i="6" a="1"/>
  <c r="M255" i="6" s="1"/>
  <c r="N255" i="6" s="1"/>
  <c r="M256" i="6" a="1"/>
  <c r="M256" i="6" s="1"/>
  <c r="N256" i="6" s="1"/>
  <c r="M257" i="6" a="1"/>
  <c r="M257" i="6" s="1"/>
  <c r="N257" i="6" s="1"/>
  <c r="M258" i="6" a="1"/>
  <c r="M258" i="6" s="1"/>
  <c r="N258" i="6" s="1"/>
  <c r="M259" i="6" a="1"/>
  <c r="M259" i="6" s="1"/>
  <c r="N259" i="6" s="1"/>
  <c r="M260" i="6" a="1"/>
  <c r="M260" i="6" s="1"/>
  <c r="N260" i="6" s="1"/>
  <c r="M261" i="6" a="1"/>
  <c r="M261" i="6" s="1"/>
  <c r="N261" i="6" s="1"/>
  <c r="M262" i="6" a="1"/>
  <c r="M262" i="6" s="1"/>
  <c r="N262" i="6" s="1"/>
  <c r="M263" i="6" a="1"/>
  <c r="M263" i="6" s="1"/>
  <c r="N263" i="6" s="1"/>
  <c r="M264" i="6" a="1"/>
  <c r="M264" i="6" s="1"/>
  <c r="N264" i="6" s="1"/>
  <c r="M265" i="6" a="1"/>
  <c r="M265" i="6" s="1"/>
  <c r="N265" i="6" s="1"/>
  <c r="M266" i="6" a="1"/>
  <c r="M266" i="6" s="1"/>
  <c r="N266" i="6" s="1"/>
  <c r="M267" i="6" a="1"/>
  <c r="M267" i="6" s="1"/>
  <c r="N267" i="6" s="1"/>
  <c r="M268" i="6" a="1"/>
  <c r="M268" i="6" s="1"/>
  <c r="N268" i="6" s="1"/>
  <c r="M269" i="6" a="1"/>
  <c r="M269" i="6" s="1"/>
  <c r="N269" i="6" s="1"/>
  <c r="M270" i="6" a="1"/>
  <c r="M270" i="6" s="1"/>
  <c r="N270" i="6" s="1"/>
  <c r="M271" i="6" a="1"/>
  <c r="M271" i="6" s="1"/>
  <c r="N271" i="6" s="1"/>
  <c r="M272" i="6" a="1"/>
  <c r="M272" i="6" s="1"/>
  <c r="N272" i="6" s="1"/>
  <c r="M273" i="6" a="1"/>
  <c r="M273" i="6" s="1"/>
  <c r="N273" i="6" s="1"/>
  <c r="M274" i="6" a="1"/>
  <c r="M274" i="6" s="1"/>
  <c r="N274" i="6" s="1"/>
  <c r="M275" i="6" a="1"/>
  <c r="M275" i="6" s="1"/>
  <c r="N275" i="6" s="1"/>
  <c r="M276" i="6" a="1"/>
  <c r="M276" i="6" s="1"/>
  <c r="N276" i="6" s="1"/>
  <c r="M277" i="6" a="1"/>
  <c r="M277" i="6" s="1"/>
  <c r="N277" i="6" s="1"/>
  <c r="M278" i="6" a="1"/>
  <c r="M278" i="6" s="1"/>
  <c r="N278" i="6" s="1"/>
  <c r="M279" i="6" a="1"/>
  <c r="M279" i="6" s="1"/>
  <c r="N279" i="6" s="1"/>
  <c r="M280" i="6" a="1"/>
  <c r="M280" i="6" s="1"/>
  <c r="N280" i="6" s="1"/>
  <c r="M281" i="6" a="1"/>
  <c r="M281" i="6" s="1"/>
  <c r="N281" i="6" s="1"/>
  <c r="M282" i="6" a="1"/>
  <c r="M282" i="6" s="1"/>
  <c r="N282" i="6" s="1"/>
  <c r="M283" i="6" a="1"/>
  <c r="M283" i="6" s="1"/>
  <c r="N283" i="6" s="1"/>
  <c r="M284" i="6" a="1"/>
  <c r="M284" i="6" s="1"/>
  <c r="N284" i="6" s="1"/>
  <c r="M285" i="6" a="1"/>
  <c r="M285" i="6" s="1"/>
  <c r="N285" i="6" s="1"/>
  <c r="M286" i="6" a="1"/>
  <c r="M286" i="6" s="1"/>
  <c r="N286" i="6" s="1"/>
  <c r="M287" i="6" a="1"/>
  <c r="M287" i="6" s="1"/>
  <c r="N287" i="6" s="1"/>
  <c r="M288" i="6" a="1"/>
  <c r="M288" i="6" s="1"/>
  <c r="N288" i="6" s="1"/>
  <c r="M289" i="6" a="1"/>
  <c r="M289" i="6" s="1"/>
  <c r="N289" i="6" s="1"/>
  <c r="M290" i="6" a="1"/>
  <c r="M290" i="6" s="1"/>
  <c r="N290" i="6" s="1"/>
  <c r="M291" i="6" a="1"/>
  <c r="M291" i="6" s="1"/>
  <c r="N291" i="6" s="1"/>
  <c r="M292" i="6" a="1"/>
  <c r="M292" i="6" s="1"/>
  <c r="N292" i="6" s="1"/>
  <c r="M293" i="6" a="1"/>
  <c r="M293" i="6" s="1"/>
  <c r="N293" i="6" s="1"/>
  <c r="M294" i="6" a="1"/>
  <c r="M294" i="6" s="1"/>
  <c r="N294" i="6" s="1"/>
  <c r="M295" i="6" a="1"/>
  <c r="M295" i="6" s="1"/>
  <c r="N295" i="6" s="1"/>
  <c r="M296" i="6" a="1"/>
  <c r="M296" i="6" s="1"/>
  <c r="N296" i="6" s="1"/>
  <c r="M297" i="6" a="1"/>
  <c r="M297" i="6" s="1"/>
  <c r="N297" i="6" s="1"/>
  <c r="M298" i="6" a="1"/>
  <c r="M298" i="6" s="1"/>
  <c r="N298" i="6" s="1"/>
  <c r="M299" i="6" a="1"/>
  <c r="M299" i="6" s="1"/>
  <c r="N299" i="6" s="1"/>
  <c r="M300" i="6" a="1"/>
  <c r="M300" i="6" s="1"/>
  <c r="N300" i="6" s="1"/>
  <c r="M301" i="6" a="1"/>
  <c r="M301" i="6" s="1"/>
  <c r="N301" i="6" s="1"/>
  <c r="M302" i="6" a="1"/>
  <c r="M302" i="6" s="1"/>
  <c r="N302" i="6" s="1"/>
  <c r="M303" i="6" a="1"/>
  <c r="M303" i="6" s="1"/>
  <c r="N303" i="6" s="1"/>
  <c r="M304" i="6" a="1"/>
  <c r="M304" i="6" s="1"/>
  <c r="N304" i="6" s="1"/>
  <c r="M305" i="6" a="1"/>
  <c r="M305" i="6" s="1"/>
  <c r="N305" i="6" s="1"/>
  <c r="M306" i="6" a="1"/>
  <c r="M306" i="6" s="1"/>
  <c r="N306" i="6" s="1"/>
  <c r="M307" i="6" a="1"/>
  <c r="M307" i="6" s="1"/>
  <c r="N307" i="6" s="1"/>
  <c r="M308" i="6" a="1"/>
  <c r="M308" i="6" s="1"/>
  <c r="N308" i="6" s="1"/>
  <c r="M309" i="6" a="1"/>
  <c r="M309" i="6" s="1"/>
  <c r="N309" i="6" s="1"/>
  <c r="M310" i="6" a="1"/>
  <c r="M310" i="6" s="1"/>
  <c r="N310" i="6" s="1"/>
  <c r="M311" i="6" a="1"/>
  <c r="M311" i="6" s="1"/>
  <c r="N311" i="6" s="1"/>
  <c r="M312" i="6" a="1"/>
  <c r="M312" i="6" s="1"/>
  <c r="N312" i="6" s="1"/>
  <c r="M313" i="6" a="1"/>
  <c r="M313" i="6" s="1"/>
  <c r="N313" i="6" s="1"/>
  <c r="M314" i="6" a="1"/>
  <c r="M314" i="6" s="1"/>
  <c r="N314" i="6" s="1"/>
  <c r="M315" i="6" a="1"/>
  <c r="M315" i="6" s="1"/>
  <c r="N315" i="6" s="1"/>
  <c r="M316" i="6" a="1"/>
  <c r="M316" i="6" s="1"/>
  <c r="N316" i="6" s="1"/>
  <c r="M317" i="6" a="1"/>
  <c r="M317" i="6" s="1"/>
  <c r="N317" i="6" s="1"/>
  <c r="M318" i="6" a="1"/>
  <c r="M318" i="6" s="1"/>
  <c r="N318" i="6" s="1"/>
  <c r="M319" i="6" a="1"/>
  <c r="M319" i="6" s="1"/>
  <c r="N319" i="6" s="1"/>
  <c r="M320" i="6" a="1"/>
  <c r="M320" i="6" s="1"/>
  <c r="N320" i="6" s="1"/>
  <c r="M321" i="6" a="1"/>
  <c r="M321" i="6" s="1"/>
  <c r="N321" i="6" s="1"/>
  <c r="M322" i="6" a="1"/>
  <c r="M322" i="6" s="1"/>
  <c r="N322" i="6" s="1"/>
  <c r="M323" i="6" a="1"/>
  <c r="M323" i="6" s="1"/>
  <c r="N323" i="6" s="1"/>
  <c r="M324" i="6" a="1"/>
  <c r="M324" i="6" s="1"/>
  <c r="N324" i="6" s="1"/>
  <c r="M325" i="6" a="1"/>
  <c r="M325" i="6" s="1"/>
  <c r="N325" i="6" s="1"/>
  <c r="M326" i="6" a="1"/>
  <c r="M326" i="6" s="1"/>
  <c r="N326" i="6" s="1"/>
  <c r="M327" i="6" a="1"/>
  <c r="M327" i="6" s="1"/>
  <c r="N327" i="6" s="1"/>
  <c r="M328" i="6" a="1"/>
  <c r="M328" i="6" s="1"/>
  <c r="N328" i="6" s="1"/>
  <c r="M329" i="6" a="1"/>
  <c r="M329" i="6" s="1"/>
  <c r="N329" i="6" s="1"/>
  <c r="M330" i="6" a="1"/>
  <c r="M330" i="6" s="1"/>
  <c r="N330" i="6" s="1"/>
  <c r="M331" i="6" a="1"/>
  <c r="M331" i="6" s="1"/>
  <c r="N331" i="6" s="1"/>
  <c r="M332" i="6" a="1"/>
  <c r="M332" i="6" s="1"/>
  <c r="N332" i="6" s="1"/>
  <c r="M333" i="6" a="1"/>
  <c r="M333" i="6" s="1"/>
  <c r="N333" i="6" s="1"/>
  <c r="M334" i="6" a="1"/>
  <c r="M334" i="6" s="1"/>
  <c r="N334" i="6" s="1"/>
  <c r="M335" i="6" a="1"/>
  <c r="M335" i="6" s="1"/>
  <c r="N335" i="6" s="1"/>
  <c r="M336" i="6" a="1"/>
  <c r="M336" i="6" s="1"/>
  <c r="N336" i="6" s="1"/>
  <c r="M337" i="6" a="1"/>
  <c r="M337" i="6" s="1"/>
  <c r="N337" i="6" s="1"/>
  <c r="M338" i="6" a="1"/>
  <c r="M338" i="6" s="1"/>
  <c r="N338" i="6" s="1"/>
  <c r="M339" i="6" a="1"/>
  <c r="M339" i="6" s="1"/>
  <c r="N339" i="6" s="1"/>
  <c r="M340" i="6" a="1"/>
  <c r="M340" i="6" s="1"/>
  <c r="N340" i="6" s="1"/>
  <c r="M341" i="6" a="1"/>
  <c r="M341" i="6" s="1"/>
  <c r="N341" i="6" s="1"/>
  <c r="M342" i="6" a="1"/>
  <c r="M342" i="6" s="1"/>
  <c r="N342" i="6" s="1"/>
  <c r="M343" i="6" a="1"/>
  <c r="M343" i="6" s="1"/>
  <c r="N343" i="6" s="1"/>
  <c r="M344" i="6" a="1"/>
  <c r="M344" i="6" s="1"/>
  <c r="N344" i="6" s="1"/>
  <c r="M345" i="6" a="1"/>
  <c r="M345" i="6" s="1"/>
  <c r="N345" i="6" s="1"/>
  <c r="M346" i="6" a="1"/>
  <c r="M346" i="6" s="1"/>
  <c r="N346" i="6" s="1"/>
  <c r="M347" i="6" a="1"/>
  <c r="M347" i="6" s="1"/>
  <c r="N347" i="6" s="1"/>
  <c r="M348" i="6" a="1"/>
  <c r="M348" i="6" s="1"/>
  <c r="N348" i="6" s="1"/>
  <c r="M349" i="6" a="1"/>
  <c r="M349" i="6" s="1"/>
  <c r="N349" i="6" s="1"/>
  <c r="M350" i="6" a="1"/>
  <c r="M350" i="6" s="1"/>
  <c r="N350" i="6" s="1"/>
  <c r="M351" i="6" a="1"/>
  <c r="M351" i="6" s="1"/>
  <c r="N351" i="6" s="1"/>
  <c r="M352" i="6" a="1"/>
  <c r="M352" i="6" s="1"/>
  <c r="N352" i="6" s="1"/>
  <c r="M353" i="6" a="1"/>
  <c r="M353" i="6" s="1"/>
  <c r="N353" i="6" s="1"/>
  <c r="M354" i="6" a="1"/>
  <c r="M354" i="6" s="1"/>
  <c r="N354" i="6" s="1"/>
  <c r="M355" i="6" a="1"/>
  <c r="M355" i="6" s="1"/>
  <c r="N355" i="6" s="1"/>
  <c r="M356" i="6" a="1"/>
  <c r="M356" i="6" s="1"/>
  <c r="N356" i="6" s="1"/>
  <c r="M357" i="6" a="1"/>
  <c r="M357" i="6" s="1"/>
  <c r="N357" i="6" s="1"/>
  <c r="M358" i="6" a="1"/>
  <c r="M358" i="6" s="1"/>
  <c r="N358" i="6" s="1"/>
  <c r="M359" i="6" a="1"/>
  <c r="M359" i="6" s="1"/>
  <c r="N359" i="6" s="1"/>
  <c r="M360" i="6" a="1"/>
  <c r="M360" i="6" s="1"/>
  <c r="N360" i="6" s="1"/>
  <c r="M361" i="6" a="1"/>
  <c r="M361" i="6" s="1"/>
  <c r="N361" i="6" s="1"/>
  <c r="M362" i="6" a="1"/>
  <c r="M362" i="6" s="1"/>
  <c r="N362" i="6" s="1"/>
  <c r="M363" i="6" a="1"/>
  <c r="M363" i="6" s="1"/>
  <c r="N363" i="6" s="1"/>
  <c r="M364" i="6" a="1"/>
  <c r="M364" i="6" s="1"/>
  <c r="N364" i="6" s="1"/>
  <c r="M365" i="6" a="1"/>
  <c r="M365" i="6" s="1"/>
  <c r="N365" i="6" s="1"/>
  <c r="M366" i="6" a="1"/>
  <c r="M366" i="6" s="1"/>
  <c r="N366" i="6" s="1"/>
  <c r="M367" i="6" a="1"/>
  <c r="M367" i="6" s="1"/>
  <c r="N367" i="6" s="1"/>
  <c r="M368" i="6" a="1"/>
  <c r="M368" i="6" s="1"/>
  <c r="N368" i="6" s="1"/>
  <c r="M369" i="6" a="1"/>
  <c r="M369" i="6" s="1"/>
  <c r="N369" i="6" s="1"/>
  <c r="M370" i="6" a="1"/>
  <c r="M370" i="6" s="1"/>
  <c r="N370" i="6" s="1"/>
  <c r="M371" i="6" a="1"/>
  <c r="M371" i="6" s="1"/>
  <c r="N371" i="6" s="1"/>
  <c r="M372" i="6" a="1"/>
  <c r="M372" i="6" s="1"/>
  <c r="N372" i="6" s="1"/>
  <c r="M373" i="6" a="1"/>
  <c r="M373" i="6" s="1"/>
  <c r="N373" i="6" s="1"/>
  <c r="M374" i="6" a="1"/>
  <c r="M374" i="6" s="1"/>
  <c r="N374" i="6" s="1"/>
  <c r="M375" i="6" a="1"/>
  <c r="M375" i="6" s="1"/>
  <c r="N375" i="6" s="1"/>
  <c r="M376" i="6" a="1"/>
  <c r="M376" i="6" s="1"/>
  <c r="N376" i="6" s="1"/>
  <c r="M377" i="6" a="1"/>
  <c r="M377" i="6" s="1"/>
  <c r="N377" i="6" s="1"/>
  <c r="M378" i="6" a="1"/>
  <c r="M378" i="6" s="1"/>
  <c r="N378" i="6" s="1"/>
  <c r="M379" i="6" a="1"/>
  <c r="M379" i="6" s="1"/>
  <c r="N379" i="6" s="1"/>
  <c r="M380" i="6" a="1"/>
  <c r="M380" i="6" s="1"/>
  <c r="N380" i="6" s="1"/>
  <c r="M381" i="6" a="1"/>
  <c r="M381" i="6" s="1"/>
  <c r="N381" i="6" s="1"/>
  <c r="M382" i="6" a="1"/>
  <c r="M382" i="6" s="1"/>
  <c r="N382" i="6" s="1"/>
  <c r="M383" i="6" a="1"/>
  <c r="M383" i="6" s="1"/>
  <c r="N383" i="6" s="1"/>
  <c r="M384" i="6" a="1"/>
  <c r="M384" i="6" s="1"/>
  <c r="N384" i="6" s="1"/>
  <c r="M385" i="6" a="1"/>
  <c r="M385" i="6" s="1"/>
  <c r="N385" i="6" s="1"/>
  <c r="M386" i="6" a="1"/>
  <c r="M386" i="6" s="1"/>
  <c r="N386" i="6" s="1"/>
  <c r="M387" i="6" a="1"/>
  <c r="M387" i="6" s="1"/>
  <c r="N387" i="6" s="1"/>
  <c r="M388" i="6" a="1"/>
  <c r="M388" i="6" s="1"/>
  <c r="N388" i="6" s="1"/>
  <c r="M389" i="6" a="1"/>
  <c r="M389" i="6" s="1"/>
  <c r="N389" i="6" s="1"/>
  <c r="M390" i="6" a="1"/>
  <c r="M390" i="6" s="1"/>
  <c r="N390" i="6" s="1"/>
  <c r="M391" i="6" a="1"/>
  <c r="M391" i="6" s="1"/>
  <c r="N391" i="6" s="1"/>
  <c r="M392" i="6" a="1"/>
  <c r="M392" i="6" s="1"/>
  <c r="N392" i="6" s="1"/>
  <c r="M393" i="6" a="1"/>
  <c r="M393" i="6" s="1"/>
  <c r="N393" i="6" s="1"/>
  <c r="M394" i="6" a="1"/>
  <c r="M394" i="6" s="1"/>
  <c r="N394" i="6" s="1"/>
  <c r="M395" i="6" a="1"/>
  <c r="M395" i="6" s="1"/>
  <c r="N395" i="6" s="1"/>
  <c r="M396" i="6" a="1"/>
  <c r="M396" i="6" s="1"/>
  <c r="N396" i="6" s="1"/>
  <c r="M397" i="6" a="1"/>
  <c r="M397" i="6" s="1"/>
  <c r="N397" i="6" s="1"/>
  <c r="M398" i="6" a="1"/>
  <c r="M398" i="6" s="1"/>
  <c r="N398" i="6" s="1"/>
  <c r="M399" i="6" a="1"/>
  <c r="M399" i="6" s="1"/>
  <c r="N399" i="6" s="1"/>
  <c r="M400" i="6" a="1"/>
  <c r="M400" i="6" s="1"/>
  <c r="N400" i="6" s="1"/>
  <c r="M401" i="6" a="1"/>
  <c r="M401" i="6" s="1"/>
  <c r="N401" i="6" s="1"/>
  <c r="M402" i="6" a="1"/>
  <c r="M402" i="6" s="1"/>
  <c r="N402" i="6" s="1"/>
  <c r="M403" i="6" a="1"/>
  <c r="M403" i="6" s="1"/>
  <c r="N403" i="6" s="1"/>
  <c r="M404" i="6" a="1"/>
  <c r="M404" i="6" s="1"/>
  <c r="N404" i="6" s="1"/>
  <c r="M405" i="6" a="1"/>
  <c r="M405" i="6" s="1"/>
  <c r="N405" i="6" s="1"/>
  <c r="M406" i="6" a="1"/>
  <c r="M406" i="6" s="1"/>
  <c r="N406" i="6" s="1"/>
  <c r="M407" i="6" a="1"/>
  <c r="M407" i="6" s="1"/>
  <c r="N407" i="6" s="1"/>
  <c r="M408" i="6" a="1"/>
  <c r="M408" i="6" s="1"/>
  <c r="N408" i="6" s="1"/>
  <c r="M409" i="6" a="1"/>
  <c r="M409" i="6" s="1"/>
  <c r="N409" i="6" s="1"/>
  <c r="M410" i="6" a="1"/>
  <c r="M410" i="6" s="1"/>
  <c r="N410" i="6" s="1"/>
  <c r="M411" i="6" a="1"/>
  <c r="M411" i="6" s="1"/>
  <c r="N411" i="6" s="1"/>
  <c r="M412" i="6" a="1"/>
  <c r="M412" i="6" s="1"/>
  <c r="N412" i="6" s="1"/>
  <c r="M413" i="6" a="1"/>
  <c r="M413" i="6" s="1"/>
  <c r="N413" i="6" s="1"/>
  <c r="M414" i="6" a="1"/>
  <c r="M414" i="6" s="1"/>
  <c r="N414" i="6" s="1"/>
  <c r="M415" i="6" a="1"/>
  <c r="M415" i="6" s="1"/>
  <c r="N415" i="6" s="1"/>
  <c r="M416" i="6" a="1"/>
  <c r="M416" i="6" s="1"/>
  <c r="N416" i="6" s="1"/>
  <c r="M417" i="6" a="1"/>
  <c r="M417" i="6" s="1"/>
  <c r="N417" i="6" s="1"/>
  <c r="M418" i="6" a="1"/>
  <c r="M418" i="6" s="1"/>
  <c r="N418" i="6" s="1"/>
  <c r="M419" i="6" a="1"/>
  <c r="M419" i="6" s="1"/>
  <c r="N419" i="6" s="1"/>
  <c r="M420" i="6" a="1"/>
  <c r="M420" i="6" s="1"/>
  <c r="N420" i="6" s="1"/>
  <c r="M421" i="6" a="1"/>
  <c r="M421" i="6" s="1"/>
  <c r="N421" i="6" s="1"/>
  <c r="M422" i="6" a="1"/>
  <c r="M422" i="6" s="1"/>
  <c r="N422" i="6" s="1"/>
  <c r="M423" i="6" a="1"/>
  <c r="M423" i="6" s="1"/>
  <c r="N423" i="6" s="1"/>
  <c r="M424" i="6" a="1"/>
  <c r="M424" i="6" s="1"/>
  <c r="N424" i="6" s="1"/>
  <c r="M425" i="6" a="1"/>
  <c r="M425" i="6" s="1"/>
  <c r="N425" i="6" s="1"/>
  <c r="M426" i="6" a="1"/>
  <c r="M426" i="6" s="1"/>
  <c r="N426" i="6" s="1"/>
  <c r="M427" i="6" a="1"/>
  <c r="M427" i="6" s="1"/>
  <c r="N427" i="6" s="1"/>
  <c r="M428" i="6" a="1"/>
  <c r="M428" i="6" s="1"/>
  <c r="N428" i="6" s="1"/>
  <c r="M429" i="6" a="1"/>
  <c r="M429" i="6" s="1"/>
  <c r="N429" i="6" s="1"/>
  <c r="M430" i="6" a="1"/>
  <c r="M430" i="6" s="1"/>
  <c r="N430" i="6" s="1"/>
  <c r="M431" i="6" a="1"/>
  <c r="M431" i="6" s="1"/>
  <c r="N431" i="6" s="1"/>
  <c r="M432" i="6" a="1"/>
  <c r="M432" i="6" s="1"/>
  <c r="N432" i="6" s="1"/>
  <c r="M433" i="6" a="1"/>
  <c r="M433" i="6" s="1"/>
  <c r="N433" i="6" s="1"/>
  <c r="M434" i="6" a="1"/>
  <c r="M434" i="6" s="1"/>
  <c r="N434" i="6" s="1"/>
  <c r="M435" i="6" a="1"/>
  <c r="M435" i="6" s="1"/>
  <c r="N435" i="6" s="1"/>
  <c r="M436" i="6" a="1"/>
  <c r="M436" i="6" s="1"/>
  <c r="N436" i="6" s="1"/>
  <c r="M437" i="6" a="1"/>
  <c r="M437" i="6" s="1"/>
  <c r="N437" i="6" s="1"/>
  <c r="M438" i="6" a="1"/>
  <c r="M438" i="6" s="1"/>
  <c r="N438" i="6" s="1"/>
  <c r="M439" i="6" a="1"/>
  <c r="M439" i="6" s="1"/>
  <c r="N439" i="6" s="1"/>
  <c r="M440" i="6" a="1"/>
  <c r="M440" i="6" s="1"/>
  <c r="N440" i="6" s="1"/>
  <c r="M441" i="6" a="1"/>
  <c r="M441" i="6" s="1"/>
  <c r="N441" i="6" s="1"/>
  <c r="M442" i="6" a="1"/>
  <c r="M442" i="6" s="1"/>
  <c r="N442" i="6" s="1"/>
  <c r="M443" i="6" a="1"/>
  <c r="M443" i="6" s="1"/>
  <c r="N443" i="6" s="1"/>
  <c r="M444" i="6" a="1"/>
  <c r="M444" i="6" s="1"/>
  <c r="N444" i="6" s="1"/>
  <c r="M445" i="6" a="1"/>
  <c r="M445" i="6" s="1"/>
  <c r="N445" i="6" s="1"/>
  <c r="M446" i="6" a="1"/>
  <c r="M446" i="6" s="1"/>
  <c r="N446" i="6" s="1"/>
  <c r="M447" i="6" a="1"/>
  <c r="M447" i="6" s="1"/>
  <c r="N447" i="6" s="1"/>
  <c r="M448" i="6" a="1"/>
  <c r="M448" i="6" s="1"/>
  <c r="N448" i="6" s="1"/>
  <c r="M449" i="6" a="1"/>
  <c r="M449" i="6" s="1"/>
  <c r="N449" i="6" s="1"/>
  <c r="M450" i="6" a="1"/>
  <c r="M450" i="6" s="1"/>
  <c r="N450" i="6" s="1"/>
  <c r="M451" i="6" a="1"/>
  <c r="M451" i="6" s="1"/>
  <c r="N451" i="6" s="1"/>
  <c r="M452" i="6" a="1"/>
  <c r="M452" i="6" s="1"/>
  <c r="N452" i="6" s="1"/>
  <c r="M453" i="6" a="1"/>
  <c r="M453" i="6" s="1"/>
  <c r="N453" i="6" s="1"/>
  <c r="M454" i="6" a="1"/>
  <c r="M454" i="6" s="1"/>
  <c r="N454" i="6" s="1"/>
  <c r="M455" i="6" a="1"/>
  <c r="M455" i="6" s="1"/>
  <c r="N455" i="6" s="1"/>
  <c r="M456" i="6" a="1"/>
  <c r="M456" i="6" s="1"/>
  <c r="N456" i="6" s="1"/>
  <c r="M457" i="6" a="1"/>
  <c r="M457" i="6" s="1"/>
  <c r="N457" i="6" s="1"/>
  <c r="M458" i="6" a="1"/>
  <c r="M458" i="6" s="1"/>
  <c r="N458" i="6" s="1"/>
  <c r="M459" i="6" a="1"/>
  <c r="M459" i="6" s="1"/>
  <c r="N459" i="6" s="1"/>
  <c r="M460" i="6" a="1"/>
  <c r="M460" i="6" s="1"/>
  <c r="N460" i="6" s="1"/>
  <c r="M461" i="6" a="1"/>
  <c r="M461" i="6" s="1"/>
  <c r="N461" i="6" s="1"/>
  <c r="M462" i="6" a="1"/>
  <c r="M462" i="6" s="1"/>
  <c r="N462" i="6" s="1"/>
  <c r="M463" i="6" a="1"/>
  <c r="M463" i="6" s="1"/>
  <c r="N463" i="6" s="1"/>
  <c r="M464" i="6" a="1"/>
  <c r="M464" i="6" s="1"/>
  <c r="N464" i="6" s="1"/>
  <c r="M465" i="6" a="1"/>
  <c r="M465" i="6" s="1"/>
  <c r="N465" i="6" s="1"/>
  <c r="M466" i="6" a="1"/>
  <c r="M466" i="6" s="1"/>
  <c r="N466" i="6" s="1"/>
  <c r="M467" i="6" a="1"/>
  <c r="M467" i="6" s="1"/>
  <c r="N467" i="6" s="1"/>
  <c r="M468" i="6" a="1"/>
  <c r="M468" i="6" s="1"/>
  <c r="N468" i="6" s="1"/>
  <c r="M469" i="6" a="1"/>
  <c r="M469" i="6" s="1"/>
  <c r="N469" i="6" s="1"/>
  <c r="M470" i="6" a="1"/>
  <c r="M470" i="6" s="1"/>
  <c r="N470" i="6" s="1"/>
  <c r="M471" i="6" a="1"/>
  <c r="M471" i="6" s="1"/>
  <c r="N471" i="6" s="1"/>
  <c r="M472" i="6" a="1"/>
  <c r="M472" i="6" s="1"/>
  <c r="N472" i="6" s="1"/>
  <c r="M473" i="6" a="1"/>
  <c r="M473" i="6" s="1"/>
  <c r="N473" i="6" s="1"/>
  <c r="M474" i="6" a="1"/>
  <c r="M474" i="6" s="1"/>
  <c r="N474" i="6" s="1"/>
  <c r="M475" i="6" a="1"/>
  <c r="M475" i="6" s="1"/>
  <c r="N475" i="6" s="1"/>
  <c r="M476" i="6" a="1"/>
  <c r="M476" i="6" s="1"/>
  <c r="N476" i="6" s="1"/>
  <c r="M477" i="6" a="1"/>
  <c r="M477" i="6" s="1"/>
  <c r="N477" i="6" s="1"/>
  <c r="M478" i="6" a="1"/>
  <c r="M478" i="6" s="1"/>
  <c r="N478" i="6" s="1"/>
  <c r="M479" i="6" a="1"/>
  <c r="M479" i="6" s="1"/>
  <c r="N479" i="6" s="1"/>
  <c r="M480" i="6" a="1"/>
  <c r="M480" i="6" s="1"/>
  <c r="N480" i="6" s="1"/>
  <c r="M481" i="6" a="1"/>
  <c r="M481" i="6" s="1"/>
  <c r="N481" i="6" s="1"/>
  <c r="M482" i="6" a="1"/>
  <c r="M482" i="6" s="1"/>
  <c r="N482" i="6" s="1"/>
  <c r="M483" i="6" a="1"/>
  <c r="M483" i="6" s="1"/>
  <c r="N483" i="6" s="1"/>
  <c r="M484" i="6" a="1"/>
  <c r="M484" i="6" s="1"/>
  <c r="N484" i="6" s="1"/>
  <c r="M485" i="6" a="1"/>
  <c r="M485" i="6" s="1"/>
  <c r="N485" i="6" s="1"/>
  <c r="M486" i="6" a="1"/>
  <c r="M486" i="6" s="1"/>
  <c r="N486" i="6" s="1"/>
  <c r="M487" i="6" a="1"/>
  <c r="M487" i="6" s="1"/>
  <c r="N487" i="6" s="1"/>
  <c r="M488" i="6" a="1"/>
  <c r="M488" i="6" s="1"/>
  <c r="N488" i="6" s="1"/>
  <c r="M489" i="6" a="1"/>
  <c r="M489" i="6" s="1"/>
  <c r="N489" i="6" s="1"/>
  <c r="M490" i="6" a="1"/>
  <c r="M490" i="6" s="1"/>
  <c r="N490" i="6" s="1"/>
  <c r="M491" i="6" a="1"/>
  <c r="M491" i="6" s="1"/>
  <c r="N491" i="6" s="1"/>
  <c r="M492" i="6" a="1"/>
  <c r="M492" i="6" s="1"/>
  <c r="N492" i="6" s="1"/>
  <c r="M493" i="6" a="1"/>
  <c r="M493" i="6" s="1"/>
  <c r="N493" i="6" s="1"/>
  <c r="M494" i="6" a="1"/>
  <c r="M494" i="6" s="1"/>
  <c r="N494" i="6" s="1"/>
  <c r="M495" i="6" a="1"/>
  <c r="M495" i="6" s="1"/>
  <c r="N495" i="6" s="1"/>
  <c r="M496" i="6" a="1"/>
  <c r="M496" i="6" s="1"/>
  <c r="N496" i="6" s="1"/>
  <c r="M497" i="6" a="1"/>
  <c r="M497" i="6" s="1"/>
  <c r="N497" i="6" s="1"/>
  <c r="M498" i="6" a="1"/>
  <c r="M498" i="6" s="1"/>
  <c r="N498" i="6" s="1"/>
  <c r="M499" i="6" a="1"/>
  <c r="M499" i="6" s="1"/>
  <c r="N499" i="6" s="1"/>
  <c r="M500" i="6" a="1"/>
  <c r="M500" i="6" s="1"/>
  <c r="N500" i="6" s="1"/>
  <c r="M501" i="6" a="1"/>
  <c r="M501" i="6" s="1"/>
  <c r="N501" i="6" s="1"/>
  <c r="M502" i="6" a="1"/>
  <c r="M502" i="6" s="1"/>
  <c r="N502" i="6" s="1"/>
  <c r="M503" i="6" a="1"/>
  <c r="M503" i="6" s="1"/>
  <c r="N503" i="6" s="1"/>
  <c r="M504" i="6" a="1"/>
  <c r="M504" i="6" s="1"/>
  <c r="N504" i="6" s="1"/>
  <c r="M505" i="6" a="1"/>
  <c r="M505" i="6" s="1"/>
  <c r="N505" i="6" s="1"/>
  <c r="M506" i="6" a="1"/>
  <c r="M506" i="6" s="1"/>
  <c r="N506" i="6" s="1"/>
  <c r="M507" i="6" a="1"/>
  <c r="M507" i="6" s="1"/>
  <c r="N507" i="6" s="1"/>
  <c r="M508" i="6" a="1"/>
  <c r="M508" i="6" s="1"/>
  <c r="N508" i="6" s="1"/>
  <c r="M509" i="6" a="1"/>
  <c r="M509" i="6" s="1"/>
  <c r="N509" i="6" s="1"/>
  <c r="M510" i="6" a="1"/>
  <c r="M510" i="6" s="1"/>
  <c r="N510" i="6" s="1"/>
  <c r="M511" i="6" a="1"/>
  <c r="M511" i="6" s="1"/>
  <c r="N511" i="6" s="1"/>
  <c r="M512" i="6" a="1"/>
  <c r="M512" i="6" s="1"/>
  <c r="N512" i="6" s="1"/>
  <c r="M513" i="6" a="1"/>
  <c r="M513" i="6" s="1"/>
  <c r="N513" i="6" s="1"/>
  <c r="M514" i="6" a="1"/>
  <c r="M514" i="6" s="1"/>
  <c r="N514" i="6" s="1"/>
  <c r="M515" i="6" a="1"/>
  <c r="M515" i="6" s="1"/>
  <c r="N515" i="6" s="1"/>
  <c r="M516" i="6" a="1"/>
  <c r="M516" i="6" s="1"/>
  <c r="N516" i="6" s="1"/>
  <c r="M517" i="6" a="1"/>
  <c r="M517" i="6" s="1"/>
  <c r="N517" i="6" s="1"/>
  <c r="M518" i="6" a="1"/>
  <c r="M518" i="6" s="1"/>
  <c r="N518" i="6" s="1"/>
  <c r="M519" i="6" a="1"/>
  <c r="M519" i="6" s="1"/>
  <c r="N519" i="6" s="1"/>
  <c r="M520" i="6" a="1"/>
  <c r="M520" i="6" s="1"/>
  <c r="N520" i="6" s="1"/>
  <c r="M521" i="6" a="1"/>
  <c r="M521" i="6" s="1"/>
  <c r="N521" i="6" s="1"/>
  <c r="M522" i="6" a="1"/>
  <c r="M522" i="6" s="1"/>
  <c r="N522" i="6" s="1"/>
  <c r="M523" i="6" a="1"/>
  <c r="M523" i="6" s="1"/>
  <c r="N523" i="6" s="1"/>
  <c r="M524" i="6" a="1"/>
  <c r="M524" i="6" s="1"/>
  <c r="N524" i="6" s="1"/>
  <c r="M525" i="6" a="1"/>
  <c r="M525" i="6" s="1"/>
  <c r="N525" i="6" s="1"/>
  <c r="M526" i="6" a="1"/>
  <c r="M526" i="6" s="1"/>
  <c r="N526" i="6" s="1"/>
  <c r="M527" i="6" a="1"/>
  <c r="M527" i="6" s="1"/>
  <c r="N527" i="6" s="1"/>
  <c r="M528" i="6" a="1"/>
  <c r="M528" i="6" s="1"/>
  <c r="N528" i="6" s="1"/>
  <c r="M529" i="6" a="1"/>
  <c r="M529" i="6" s="1"/>
  <c r="N529" i="6" s="1"/>
  <c r="M530" i="6" a="1"/>
  <c r="M530" i="6" s="1"/>
  <c r="N530" i="6" s="1"/>
  <c r="M531" i="6" a="1"/>
  <c r="M531" i="6" s="1"/>
  <c r="N531" i="6" s="1"/>
  <c r="M532" i="6" a="1"/>
  <c r="M532" i="6" s="1"/>
  <c r="N532" i="6" s="1"/>
  <c r="M533" i="6" a="1"/>
  <c r="M533" i="6" s="1"/>
  <c r="N533" i="6" s="1"/>
  <c r="M534" i="6" a="1"/>
  <c r="M534" i="6" s="1"/>
  <c r="N534" i="6" s="1"/>
  <c r="M535" i="6" a="1"/>
  <c r="M535" i="6" s="1"/>
  <c r="N535" i="6" s="1"/>
  <c r="M536" i="6" a="1"/>
  <c r="M536" i="6" s="1"/>
  <c r="N536" i="6" s="1"/>
  <c r="M537" i="6" a="1"/>
  <c r="M537" i="6" s="1"/>
  <c r="N537" i="6" s="1"/>
  <c r="M538" i="6" a="1"/>
  <c r="M538" i="6" s="1"/>
  <c r="N538" i="6" s="1"/>
  <c r="M539" i="6" a="1"/>
  <c r="M539" i="6" s="1"/>
  <c r="N539" i="6" s="1"/>
  <c r="M540" i="6" a="1"/>
  <c r="M540" i="6" s="1"/>
  <c r="N540" i="6" s="1"/>
  <c r="M541" i="6" a="1"/>
  <c r="M541" i="6" s="1"/>
  <c r="N541" i="6" s="1"/>
  <c r="M542" i="6" a="1"/>
  <c r="M542" i="6" s="1"/>
  <c r="N542" i="6" s="1"/>
  <c r="M543" i="6" a="1"/>
  <c r="M543" i="6" s="1"/>
  <c r="N543" i="6" s="1"/>
  <c r="M544" i="6" a="1"/>
  <c r="M544" i="6" s="1"/>
  <c r="N544" i="6" s="1"/>
  <c r="M545" i="6" a="1"/>
  <c r="M545" i="6" s="1"/>
  <c r="N545" i="6" s="1"/>
  <c r="M546" i="6" a="1"/>
  <c r="M546" i="6" s="1"/>
  <c r="N546" i="6" s="1"/>
  <c r="M547" i="6" a="1"/>
  <c r="M547" i="6" s="1"/>
  <c r="N547" i="6" s="1"/>
  <c r="M548" i="6" a="1"/>
  <c r="M548" i="6" s="1"/>
  <c r="N548" i="6" s="1"/>
  <c r="M549" i="6" a="1"/>
  <c r="M549" i="6" s="1"/>
  <c r="N549" i="6" s="1"/>
  <c r="M550" i="6" a="1"/>
  <c r="M550" i="6" s="1"/>
  <c r="N550" i="6" s="1"/>
  <c r="M551" i="6" a="1"/>
  <c r="M551" i="6" s="1"/>
  <c r="N551" i="6" s="1"/>
  <c r="M552" i="6" a="1"/>
  <c r="M552" i="6" s="1"/>
  <c r="N552" i="6" s="1"/>
  <c r="M553" i="6" a="1"/>
  <c r="M553" i="6" s="1"/>
  <c r="N553" i="6" s="1"/>
  <c r="M554" i="6" a="1"/>
  <c r="M554" i="6" s="1"/>
  <c r="N554" i="6" s="1"/>
  <c r="M555" i="6" a="1"/>
  <c r="M555" i="6" s="1"/>
  <c r="N555" i="6" s="1"/>
  <c r="M556" i="6" a="1"/>
  <c r="M556" i="6" s="1"/>
  <c r="N556" i="6" s="1"/>
  <c r="M557" i="6" a="1"/>
  <c r="M557" i="6" s="1"/>
  <c r="N557" i="6" s="1"/>
  <c r="M558" i="6" a="1"/>
  <c r="M558" i="6" s="1"/>
  <c r="N558" i="6" s="1"/>
  <c r="M559" i="6" a="1"/>
  <c r="M559" i="6" s="1"/>
  <c r="N559" i="6" s="1"/>
  <c r="M560" i="6" a="1"/>
  <c r="M560" i="6" s="1"/>
  <c r="N560" i="6" s="1"/>
  <c r="M561" i="6" a="1"/>
  <c r="M561" i="6" s="1"/>
  <c r="N561" i="6" s="1"/>
  <c r="M562" i="6" a="1"/>
  <c r="M562" i="6" s="1"/>
  <c r="N562" i="6" s="1"/>
  <c r="M563" i="6" a="1"/>
  <c r="M563" i="6" s="1"/>
  <c r="N563" i="6" s="1"/>
  <c r="M564" i="6" a="1"/>
  <c r="M564" i="6" s="1"/>
  <c r="N564" i="6" s="1"/>
  <c r="M565" i="6" a="1"/>
  <c r="M565" i="6" s="1"/>
  <c r="N565" i="6" s="1"/>
  <c r="M566" i="6" a="1"/>
  <c r="M566" i="6" s="1"/>
  <c r="N566" i="6" s="1"/>
  <c r="M567" i="6" a="1"/>
  <c r="M567" i="6" s="1"/>
  <c r="N567" i="6" s="1"/>
  <c r="M568" i="6" a="1"/>
  <c r="M568" i="6" s="1"/>
  <c r="N568" i="6" s="1"/>
  <c r="M569" i="6" a="1"/>
  <c r="M569" i="6" s="1"/>
  <c r="N569" i="6" s="1"/>
  <c r="M570" i="6" a="1"/>
  <c r="M570" i="6" s="1"/>
  <c r="N570" i="6" s="1"/>
  <c r="M571" i="6" a="1"/>
  <c r="M571" i="6" s="1"/>
  <c r="N571" i="6" s="1"/>
  <c r="M572" i="6" a="1"/>
  <c r="M572" i="6" s="1"/>
  <c r="N572" i="6" s="1"/>
  <c r="M573" i="6" a="1"/>
  <c r="M573" i="6" s="1"/>
  <c r="N573" i="6" s="1"/>
  <c r="M574" i="6" a="1"/>
  <c r="M574" i="6" s="1"/>
  <c r="N574" i="6" s="1"/>
  <c r="M575" i="6" a="1"/>
  <c r="M575" i="6" s="1"/>
  <c r="N575" i="6" s="1"/>
  <c r="M576" i="6" a="1"/>
  <c r="M576" i="6" s="1"/>
  <c r="N576" i="6" s="1"/>
  <c r="M577" i="6" a="1"/>
  <c r="M577" i="6" s="1"/>
  <c r="N577" i="6" s="1"/>
  <c r="M578" i="6" a="1"/>
  <c r="M578" i="6" s="1"/>
  <c r="N578" i="6" s="1"/>
  <c r="M579" i="6" a="1"/>
  <c r="M579" i="6" s="1"/>
  <c r="N579" i="6" s="1"/>
  <c r="M580" i="6" a="1"/>
  <c r="M580" i="6" s="1"/>
  <c r="N580" i="6" s="1"/>
  <c r="M581" i="6" a="1"/>
  <c r="M581" i="6" s="1"/>
  <c r="N581" i="6" s="1"/>
  <c r="M582" i="6" a="1"/>
  <c r="M582" i="6" s="1"/>
  <c r="N582" i="6" s="1"/>
  <c r="M583" i="6" a="1"/>
  <c r="M583" i="6" s="1"/>
  <c r="N583" i="6" s="1"/>
  <c r="M584" i="6" a="1"/>
  <c r="M584" i="6" s="1"/>
  <c r="N584" i="6" s="1"/>
  <c r="M585" i="6" a="1"/>
  <c r="M585" i="6" s="1"/>
  <c r="N585" i="6" s="1"/>
  <c r="M586" i="6" a="1"/>
  <c r="M586" i="6" s="1"/>
  <c r="N586" i="6" s="1"/>
  <c r="M587" i="6" a="1"/>
  <c r="M587" i="6" s="1"/>
  <c r="N587" i="6" s="1"/>
  <c r="M588" i="6" a="1"/>
  <c r="M588" i="6" s="1"/>
  <c r="N588" i="6" s="1"/>
  <c r="M589" i="6" a="1"/>
  <c r="M589" i="6" s="1"/>
  <c r="N589" i="6" s="1"/>
  <c r="M590" i="6" a="1"/>
  <c r="M590" i="6" s="1"/>
  <c r="N590" i="6" s="1"/>
  <c r="M591" i="6" a="1"/>
  <c r="M591" i="6" s="1"/>
  <c r="N591" i="6" s="1"/>
  <c r="M592" i="6" a="1"/>
  <c r="M592" i="6" s="1"/>
  <c r="N592" i="6" s="1"/>
  <c r="M593" i="6" a="1"/>
  <c r="M593" i="6" s="1"/>
  <c r="N593" i="6" s="1"/>
  <c r="M594" i="6" a="1"/>
  <c r="M594" i="6" s="1"/>
  <c r="N594" i="6" s="1"/>
  <c r="M595" i="6" a="1"/>
  <c r="M595" i="6" s="1"/>
  <c r="N595" i="6" s="1"/>
  <c r="M596" i="6" a="1"/>
  <c r="M596" i="6" s="1"/>
  <c r="N596" i="6" s="1"/>
  <c r="M597" i="6" a="1"/>
  <c r="M597" i="6" s="1"/>
  <c r="N597" i="6" s="1"/>
  <c r="M598" i="6" a="1"/>
  <c r="M598" i="6" s="1"/>
  <c r="N598" i="6" s="1"/>
  <c r="M599" i="6" a="1"/>
  <c r="M599" i="6" s="1"/>
  <c r="N599" i="6" s="1"/>
  <c r="M600" i="6" a="1"/>
  <c r="M600" i="6" s="1"/>
  <c r="N600" i="6" s="1"/>
  <c r="M601" i="6" a="1"/>
  <c r="M601" i="6" s="1"/>
  <c r="N601" i="6" s="1"/>
  <c r="M602" i="6" a="1"/>
  <c r="M602" i="6" s="1"/>
  <c r="N602" i="6" s="1"/>
  <c r="M603" i="6" a="1"/>
  <c r="M603" i="6" s="1"/>
  <c r="N603" i="6" s="1"/>
  <c r="M604" i="6" a="1"/>
  <c r="M604" i="6" s="1"/>
  <c r="N604" i="6" s="1"/>
  <c r="M605" i="6" a="1"/>
  <c r="M605" i="6" s="1"/>
  <c r="N605" i="6" s="1"/>
  <c r="M606" i="6" a="1"/>
  <c r="M606" i="6" s="1"/>
  <c r="N606" i="6" s="1"/>
  <c r="M607" i="6" a="1"/>
  <c r="M607" i="6" s="1"/>
  <c r="N607" i="6" s="1"/>
  <c r="M608" i="6" a="1"/>
  <c r="M608" i="6" s="1"/>
  <c r="N608" i="6" s="1"/>
  <c r="M609" i="6" a="1"/>
  <c r="M609" i="6" s="1"/>
  <c r="N609" i="6" s="1"/>
  <c r="M610" i="6" a="1"/>
  <c r="M610" i="6" s="1"/>
  <c r="N610" i="6" s="1"/>
  <c r="M611" i="6" a="1"/>
  <c r="M611" i="6" s="1"/>
  <c r="N611" i="6" s="1"/>
  <c r="M612" i="6" a="1"/>
  <c r="M612" i="6" s="1"/>
  <c r="N612" i="6" s="1"/>
  <c r="M613" i="6" a="1"/>
  <c r="M613" i="6" s="1"/>
  <c r="N613" i="6" s="1"/>
  <c r="M614" i="6" a="1"/>
  <c r="M614" i="6" s="1"/>
  <c r="N614" i="6" s="1"/>
  <c r="M615" i="6" a="1"/>
  <c r="M615" i="6" s="1"/>
  <c r="N615" i="6" s="1"/>
  <c r="M616" i="6" a="1"/>
  <c r="M616" i="6" s="1"/>
  <c r="N616" i="6" s="1"/>
  <c r="M617" i="6" a="1"/>
  <c r="M617" i="6" s="1"/>
  <c r="N617" i="6" s="1"/>
  <c r="M618" i="6" a="1"/>
  <c r="M618" i="6" s="1"/>
  <c r="N618" i="6" s="1"/>
  <c r="M619" i="6" a="1"/>
  <c r="M619" i="6" s="1"/>
  <c r="N619" i="6" s="1"/>
  <c r="M620" i="6" a="1"/>
  <c r="M620" i="6" s="1"/>
  <c r="N620" i="6" s="1"/>
  <c r="M621" i="6" a="1"/>
  <c r="M621" i="6" s="1"/>
  <c r="N621" i="6" s="1"/>
  <c r="M622" i="6" a="1"/>
  <c r="M622" i="6" s="1"/>
  <c r="N622" i="6" s="1"/>
  <c r="M623" i="6" a="1"/>
  <c r="M623" i="6" s="1"/>
  <c r="N623" i="6" s="1"/>
  <c r="M624" i="6" a="1"/>
  <c r="M624" i="6" s="1"/>
  <c r="N624" i="6" s="1"/>
  <c r="M625" i="6" a="1"/>
  <c r="M625" i="6" s="1"/>
  <c r="N625" i="6" s="1"/>
  <c r="M626" i="6" a="1"/>
  <c r="M626" i="6" s="1"/>
  <c r="N626" i="6" s="1"/>
  <c r="M627" i="6" a="1"/>
  <c r="M627" i="6" s="1"/>
  <c r="N627" i="6" s="1"/>
  <c r="M628" i="6" a="1"/>
  <c r="M628" i="6" s="1"/>
  <c r="N628" i="6" s="1"/>
  <c r="M629" i="6" a="1"/>
  <c r="M629" i="6" s="1"/>
  <c r="N629" i="6" s="1"/>
  <c r="M630" i="6" a="1"/>
  <c r="M630" i="6" s="1"/>
  <c r="N630" i="6" s="1"/>
  <c r="M631" i="6" a="1"/>
  <c r="M631" i="6" s="1"/>
  <c r="N631" i="6" s="1"/>
  <c r="M632" i="6" a="1"/>
  <c r="M632" i="6" s="1"/>
  <c r="N632" i="6" s="1"/>
  <c r="M633" i="6" a="1"/>
  <c r="M633" i="6" s="1"/>
  <c r="N633" i="6" s="1"/>
  <c r="M634" i="6" a="1"/>
  <c r="M634" i="6" s="1"/>
  <c r="N634" i="6" s="1"/>
  <c r="M635" i="6" a="1"/>
  <c r="M635" i="6" s="1"/>
  <c r="N635" i="6" s="1"/>
  <c r="M636" i="6" a="1"/>
  <c r="M636" i="6" s="1"/>
  <c r="N636" i="6" s="1"/>
  <c r="M637" i="6" a="1"/>
  <c r="M637" i="6" s="1"/>
  <c r="N637" i="6" s="1"/>
  <c r="M638" i="6" a="1"/>
  <c r="M638" i="6" s="1"/>
  <c r="N638" i="6" s="1"/>
  <c r="M639" i="6" a="1"/>
  <c r="M639" i="6" s="1"/>
  <c r="N639" i="6" s="1"/>
  <c r="M640" i="6" a="1"/>
  <c r="M640" i="6" s="1"/>
  <c r="N640" i="6" s="1"/>
  <c r="M641" i="6" a="1"/>
  <c r="M641" i="6" s="1"/>
  <c r="N641" i="6" s="1"/>
  <c r="M642" i="6" a="1"/>
  <c r="M642" i="6" s="1"/>
  <c r="N642" i="6" s="1"/>
  <c r="M643" i="6" a="1"/>
  <c r="M643" i="6" s="1"/>
  <c r="N643" i="6" s="1"/>
  <c r="M644" i="6" a="1"/>
  <c r="M644" i="6" s="1"/>
  <c r="N644" i="6" s="1"/>
  <c r="M645" i="6" a="1"/>
  <c r="M645" i="6" s="1"/>
  <c r="N645" i="6" s="1"/>
  <c r="M646" i="6" a="1"/>
  <c r="M646" i="6" s="1"/>
  <c r="N646" i="6" s="1"/>
  <c r="M647" i="6" a="1"/>
  <c r="M647" i="6" s="1"/>
  <c r="N647" i="6" s="1"/>
  <c r="M648" i="6" a="1"/>
  <c r="M648" i="6" s="1"/>
  <c r="N648" i="6" s="1"/>
  <c r="M649" i="6" a="1"/>
  <c r="M649" i="6" s="1"/>
  <c r="N649" i="6" s="1"/>
  <c r="M650" i="6" a="1"/>
  <c r="M650" i="6" s="1"/>
  <c r="N650" i="6" s="1"/>
  <c r="M651" i="6" a="1"/>
  <c r="M651" i="6" s="1"/>
  <c r="N651" i="6" s="1"/>
  <c r="M652" i="6" a="1"/>
  <c r="M652" i="6" s="1"/>
  <c r="N652" i="6" s="1"/>
  <c r="M653" i="6" a="1"/>
  <c r="M653" i="6" s="1"/>
  <c r="N653" i="6" s="1"/>
  <c r="M654" i="6" a="1"/>
  <c r="M654" i="6" s="1"/>
  <c r="N654" i="6" s="1"/>
  <c r="M655" i="6" a="1"/>
  <c r="M655" i="6" s="1"/>
  <c r="N655" i="6" s="1"/>
  <c r="M656" i="6" a="1"/>
  <c r="M656" i="6" s="1"/>
  <c r="N656" i="6" s="1"/>
  <c r="M657" i="6" a="1"/>
  <c r="M657" i="6" s="1"/>
  <c r="N657" i="6" s="1"/>
  <c r="M658" i="6" a="1"/>
  <c r="M658" i="6" s="1"/>
  <c r="N658" i="6" s="1"/>
  <c r="M659" i="6" a="1"/>
  <c r="M659" i="6" s="1"/>
  <c r="N659" i="6" s="1"/>
  <c r="M660" i="6" a="1"/>
  <c r="M660" i="6" s="1"/>
  <c r="N660" i="6" s="1"/>
  <c r="M661" i="6" a="1"/>
  <c r="M661" i="6" s="1"/>
  <c r="N661" i="6" s="1"/>
  <c r="M662" i="6" a="1"/>
  <c r="M662" i="6" s="1"/>
  <c r="N662" i="6" s="1"/>
  <c r="M663" i="6" a="1"/>
  <c r="M663" i="6" s="1"/>
  <c r="N663" i="6" s="1"/>
  <c r="M664" i="6" a="1"/>
  <c r="M664" i="6" s="1"/>
  <c r="N664" i="6" s="1"/>
  <c r="M665" i="6" a="1"/>
  <c r="M665" i="6" s="1"/>
  <c r="N665" i="6" s="1"/>
  <c r="M666" i="6" a="1"/>
  <c r="M666" i="6" s="1"/>
  <c r="N666" i="6" s="1"/>
  <c r="M667" i="6" a="1"/>
  <c r="M667" i="6" s="1"/>
  <c r="N667" i="6" s="1"/>
  <c r="M668" i="6" a="1"/>
  <c r="M668" i="6" s="1"/>
  <c r="N668" i="6" s="1"/>
  <c r="M669" i="6" a="1"/>
  <c r="M669" i="6" s="1"/>
  <c r="N669" i="6" s="1"/>
  <c r="M670" i="6" a="1"/>
  <c r="M670" i="6" s="1"/>
  <c r="N670" i="6" s="1"/>
  <c r="M671" i="6" a="1"/>
  <c r="M671" i="6" s="1"/>
  <c r="N671" i="6" s="1"/>
  <c r="M672" i="6" a="1"/>
  <c r="M672" i="6" s="1"/>
  <c r="N672" i="6" s="1"/>
  <c r="M673" i="6" a="1"/>
  <c r="M673" i="6" s="1"/>
  <c r="N673" i="6" s="1"/>
  <c r="M674" i="6" a="1"/>
  <c r="M674" i="6" s="1"/>
  <c r="N674" i="6" s="1"/>
  <c r="M675" i="6" a="1"/>
  <c r="M675" i="6" s="1"/>
  <c r="N675" i="6" s="1"/>
  <c r="M676" i="6" a="1"/>
  <c r="M676" i="6" s="1"/>
  <c r="N676" i="6" s="1"/>
  <c r="M677" i="6" a="1"/>
  <c r="M677" i="6" s="1"/>
  <c r="N677" i="6" s="1"/>
  <c r="M678" i="6" a="1"/>
  <c r="M678" i="6" s="1"/>
  <c r="N678" i="6" s="1"/>
  <c r="M679" i="6" a="1"/>
  <c r="M679" i="6" s="1"/>
  <c r="N679" i="6" s="1"/>
  <c r="M680" i="6" a="1"/>
  <c r="M680" i="6" s="1"/>
  <c r="N680" i="6" s="1"/>
  <c r="M681" i="6" a="1"/>
  <c r="M681" i="6" s="1"/>
  <c r="N681" i="6" s="1"/>
  <c r="M682" i="6" a="1"/>
  <c r="M682" i="6" s="1"/>
  <c r="N682" i="6" s="1"/>
  <c r="M683" i="6" a="1"/>
  <c r="M683" i="6" s="1"/>
  <c r="N683" i="6" s="1"/>
  <c r="M684" i="6" a="1"/>
  <c r="M684" i="6" s="1"/>
  <c r="N684" i="6" s="1"/>
  <c r="M685" i="6" a="1"/>
  <c r="M685" i="6" s="1"/>
  <c r="N685" i="6" s="1"/>
  <c r="M686" i="6" a="1"/>
  <c r="M686" i="6" s="1"/>
  <c r="N686" i="6" s="1"/>
  <c r="M687" i="6" a="1"/>
  <c r="M687" i="6" s="1"/>
  <c r="N687" i="6" s="1"/>
  <c r="M688" i="6" a="1"/>
  <c r="M688" i="6" s="1"/>
  <c r="N688" i="6" s="1"/>
  <c r="M689" i="6" a="1"/>
  <c r="M689" i="6" s="1"/>
  <c r="N689" i="6" s="1"/>
  <c r="M690" i="6" a="1"/>
  <c r="M690" i="6" s="1"/>
  <c r="N690" i="6" s="1"/>
  <c r="M691" i="6" a="1"/>
  <c r="M691" i="6" s="1"/>
  <c r="N691" i="6" s="1"/>
  <c r="M692" i="6" a="1"/>
  <c r="M692" i="6" s="1"/>
  <c r="N692" i="6" s="1"/>
  <c r="M693" i="6" a="1"/>
  <c r="M693" i="6" s="1"/>
  <c r="N693" i="6" s="1"/>
  <c r="M694" i="6" a="1"/>
  <c r="M694" i="6" s="1"/>
  <c r="N694" i="6" s="1"/>
  <c r="M695" i="6" a="1"/>
  <c r="M695" i="6" s="1"/>
  <c r="N695" i="6" s="1"/>
  <c r="M696" i="6" a="1"/>
  <c r="M696" i="6" s="1"/>
  <c r="N696" i="6" s="1"/>
  <c r="M697" i="6" a="1"/>
  <c r="M697" i="6" s="1"/>
  <c r="N697" i="6" s="1"/>
  <c r="M698" i="6" a="1"/>
  <c r="M698" i="6" s="1"/>
  <c r="N698" i="6" s="1"/>
  <c r="M699" i="6" a="1"/>
  <c r="M699" i="6" s="1"/>
  <c r="N699" i="6" s="1"/>
  <c r="M700" i="6" a="1"/>
  <c r="M700" i="6" s="1"/>
  <c r="N700" i="6" s="1"/>
  <c r="M701" i="6" a="1"/>
  <c r="M701" i="6" s="1"/>
  <c r="N701" i="6" s="1"/>
  <c r="M702" i="6" a="1"/>
  <c r="M702" i="6" s="1"/>
  <c r="N702" i="6" s="1"/>
  <c r="M703" i="6" a="1"/>
  <c r="M703" i="6" s="1"/>
  <c r="N703" i="6" s="1"/>
  <c r="M704" i="6" a="1"/>
  <c r="M704" i="6" s="1"/>
  <c r="N704" i="6" s="1"/>
  <c r="M705" i="6" a="1"/>
  <c r="M705" i="6" s="1"/>
  <c r="N705" i="6" s="1"/>
  <c r="M706" i="6" a="1"/>
  <c r="M706" i="6" s="1"/>
  <c r="N706" i="6" s="1"/>
  <c r="M707" i="6" a="1"/>
  <c r="M707" i="6" s="1"/>
  <c r="N707" i="6" s="1"/>
  <c r="M708" i="6" a="1"/>
  <c r="M708" i="6" s="1"/>
  <c r="N708" i="6" s="1"/>
  <c r="M709" i="6" a="1"/>
  <c r="M709" i="6" s="1"/>
  <c r="N709" i="6" s="1"/>
  <c r="M710" i="6" a="1"/>
  <c r="M710" i="6" s="1"/>
  <c r="N710" i="6" s="1"/>
  <c r="M711" i="6" a="1"/>
  <c r="M711" i="6" s="1"/>
  <c r="N711" i="6" s="1"/>
  <c r="M712" i="6" a="1"/>
  <c r="M712" i="6" s="1"/>
  <c r="N712" i="6" s="1"/>
  <c r="M713" i="6" a="1"/>
  <c r="M713" i="6" s="1"/>
  <c r="N713" i="6" s="1"/>
  <c r="M714" i="6" a="1"/>
  <c r="M714" i="6" s="1"/>
  <c r="N714" i="6" s="1"/>
  <c r="M715" i="6" a="1"/>
  <c r="M715" i="6" s="1"/>
  <c r="N715" i="6" s="1"/>
  <c r="M716" i="6" a="1"/>
  <c r="M716" i="6" s="1"/>
  <c r="N716" i="6" s="1"/>
  <c r="M717" i="6" a="1"/>
  <c r="M717" i="6" s="1"/>
  <c r="N717" i="6" s="1"/>
  <c r="M718" i="6" a="1"/>
  <c r="M718" i="6" s="1"/>
  <c r="N718" i="6" s="1"/>
  <c r="M719" i="6" a="1"/>
  <c r="M719" i="6" s="1"/>
  <c r="N719" i="6" s="1"/>
  <c r="M720" i="6" a="1"/>
  <c r="M720" i="6" s="1"/>
  <c r="N720" i="6" s="1"/>
  <c r="M721" i="6" a="1"/>
  <c r="M721" i="6" s="1"/>
  <c r="N721" i="6" s="1"/>
  <c r="M722" i="6" a="1"/>
  <c r="M722" i="6" s="1"/>
  <c r="N722" i="6" s="1"/>
  <c r="M723" i="6" a="1"/>
  <c r="M723" i="6" s="1"/>
  <c r="N723" i="6" s="1"/>
  <c r="M724" i="6" a="1"/>
  <c r="M724" i="6" s="1"/>
  <c r="N724" i="6" s="1"/>
  <c r="M725" i="6" a="1"/>
  <c r="M725" i="6" s="1"/>
  <c r="N725" i="6" s="1"/>
  <c r="M726" i="6" a="1"/>
  <c r="M726" i="6" s="1"/>
  <c r="N726" i="6" s="1"/>
  <c r="M727" i="6" a="1"/>
  <c r="M727" i="6" s="1"/>
  <c r="N727" i="6" s="1"/>
  <c r="M728" i="6" a="1"/>
  <c r="M728" i="6" s="1"/>
  <c r="N728" i="6" s="1"/>
  <c r="M729" i="6" a="1"/>
  <c r="M729" i="6" s="1"/>
  <c r="N729" i="6" s="1"/>
  <c r="M730" i="6" a="1"/>
  <c r="M730" i="6" s="1"/>
  <c r="N730" i="6" s="1"/>
  <c r="M731" i="6" a="1"/>
  <c r="M731" i="6" s="1"/>
  <c r="N731" i="6" s="1"/>
  <c r="M732" i="6" a="1"/>
  <c r="M732" i="6" s="1"/>
  <c r="N732" i="6" s="1"/>
  <c r="M733" i="6" a="1"/>
  <c r="M733" i="6" s="1"/>
  <c r="N733" i="6" s="1"/>
  <c r="M734" i="6" a="1"/>
  <c r="M734" i="6" s="1"/>
  <c r="N734" i="6" s="1"/>
  <c r="M735" i="6" a="1"/>
  <c r="M735" i="6" s="1"/>
  <c r="N735" i="6" s="1"/>
  <c r="M736" i="6" a="1"/>
  <c r="M736" i="6" s="1"/>
  <c r="N736" i="6" s="1"/>
  <c r="M737" i="6" a="1"/>
  <c r="M737" i="6" s="1"/>
  <c r="N737" i="6" s="1"/>
  <c r="M738" i="6" a="1"/>
  <c r="M738" i="6" s="1"/>
  <c r="N738" i="6" s="1"/>
  <c r="M739" i="6" a="1"/>
  <c r="M739" i="6" s="1"/>
  <c r="N739" i="6" s="1"/>
  <c r="M740" i="6" a="1"/>
  <c r="M740" i="6" s="1"/>
  <c r="N740" i="6" s="1"/>
  <c r="M741" i="6" a="1"/>
  <c r="M741" i="6" s="1"/>
  <c r="N741" i="6" s="1"/>
  <c r="M742" i="6" a="1"/>
  <c r="M742" i="6" s="1"/>
  <c r="N742" i="6" s="1"/>
  <c r="M743" i="6" a="1"/>
  <c r="M743" i="6" s="1"/>
  <c r="N743" i="6" s="1"/>
  <c r="M744" i="6" a="1"/>
  <c r="M744" i="6" s="1"/>
  <c r="N744" i="6" s="1"/>
  <c r="M745" i="6" a="1"/>
  <c r="M745" i="6" s="1"/>
  <c r="N745" i="6" s="1"/>
  <c r="M746" i="6" a="1"/>
  <c r="M746" i="6" s="1"/>
  <c r="N746" i="6" s="1"/>
  <c r="M747" i="6" a="1"/>
  <c r="M747" i="6" s="1"/>
  <c r="N747" i="6" s="1"/>
  <c r="M748" i="6" a="1"/>
  <c r="M748" i="6" s="1"/>
  <c r="N748" i="6" s="1"/>
  <c r="M749" i="6" a="1"/>
  <c r="M749" i="6" s="1"/>
  <c r="N749" i="6" s="1"/>
  <c r="M750" i="6" a="1"/>
  <c r="M750" i="6" s="1"/>
  <c r="N750" i="6" s="1"/>
  <c r="M751" i="6" a="1"/>
  <c r="M751" i="6" s="1"/>
  <c r="N751" i="6" s="1"/>
  <c r="M752" i="6" a="1"/>
  <c r="M752" i="6" s="1"/>
  <c r="N752" i="6" s="1"/>
  <c r="M753" i="6" a="1"/>
  <c r="M753" i="6" s="1"/>
  <c r="N753" i="6" s="1"/>
  <c r="M754" i="6" a="1"/>
  <c r="M754" i="6" s="1"/>
  <c r="N754" i="6" s="1"/>
  <c r="M755" i="6" a="1"/>
  <c r="M755" i="6" s="1"/>
  <c r="N755" i="6" s="1"/>
  <c r="M756" i="6" a="1"/>
  <c r="M756" i="6" s="1"/>
  <c r="N756" i="6" s="1"/>
  <c r="M757" i="6" a="1"/>
  <c r="M757" i="6" s="1"/>
  <c r="N757" i="6" s="1"/>
  <c r="M758" i="6" a="1"/>
  <c r="M758" i="6" s="1"/>
  <c r="N758" i="6" s="1"/>
  <c r="M759" i="6" a="1"/>
  <c r="M759" i="6" s="1"/>
  <c r="N759" i="6" s="1"/>
  <c r="M760" i="6" a="1"/>
  <c r="M760" i="6" s="1"/>
  <c r="N760" i="6" s="1"/>
  <c r="M761" i="6" a="1"/>
  <c r="M761" i="6" s="1"/>
  <c r="N761" i="6" s="1"/>
  <c r="M762" i="6" a="1"/>
  <c r="M762" i="6" s="1"/>
  <c r="N762" i="6" s="1"/>
  <c r="M763" i="6" a="1"/>
  <c r="M763" i="6" s="1"/>
  <c r="N763" i="6" s="1"/>
  <c r="M764" i="6" a="1"/>
  <c r="M764" i="6" s="1"/>
  <c r="N764" i="6" s="1"/>
  <c r="M765" i="6" a="1"/>
  <c r="M765" i="6" s="1"/>
  <c r="N765" i="6" s="1"/>
  <c r="M766" i="6" a="1"/>
  <c r="M766" i="6" s="1"/>
  <c r="N766" i="6" s="1"/>
  <c r="M767" i="6" a="1"/>
  <c r="M767" i="6" s="1"/>
  <c r="N767" i="6" s="1"/>
  <c r="M768" i="6" a="1"/>
  <c r="M768" i="6" s="1"/>
  <c r="N768" i="6" s="1"/>
  <c r="M769" i="6" a="1"/>
  <c r="M769" i="6" s="1"/>
  <c r="N769" i="6" s="1"/>
  <c r="M770" i="6" a="1"/>
  <c r="M770" i="6" s="1"/>
  <c r="N770" i="6" s="1"/>
  <c r="M771" i="6" a="1"/>
  <c r="M771" i="6" s="1"/>
  <c r="N771" i="6" s="1"/>
  <c r="M772" i="6" a="1"/>
  <c r="M772" i="6" s="1"/>
  <c r="N772" i="6" s="1"/>
  <c r="M773" i="6" a="1"/>
  <c r="M773" i="6" s="1"/>
  <c r="N773" i="6" s="1"/>
  <c r="M774" i="6" a="1"/>
  <c r="M774" i="6" s="1"/>
  <c r="N774" i="6" s="1"/>
  <c r="M775" i="6" a="1"/>
  <c r="M775" i="6" s="1"/>
  <c r="N775" i="6" s="1"/>
  <c r="M776" i="6" a="1"/>
  <c r="M776" i="6" s="1"/>
  <c r="N776" i="6" s="1"/>
  <c r="M777" i="6" a="1"/>
  <c r="M777" i="6" s="1"/>
  <c r="N777" i="6" s="1"/>
  <c r="M778" i="6" a="1"/>
  <c r="M778" i="6" s="1"/>
  <c r="N778" i="6" s="1"/>
  <c r="M779" i="6" a="1"/>
  <c r="M779" i="6" s="1"/>
  <c r="N779" i="6" s="1"/>
  <c r="M780" i="6" a="1"/>
  <c r="M780" i="6" s="1"/>
  <c r="N780" i="6" s="1"/>
  <c r="M781" i="6" a="1"/>
  <c r="M781" i="6" s="1"/>
  <c r="N781" i="6" s="1"/>
  <c r="M782" i="6" a="1"/>
  <c r="M782" i="6" s="1"/>
  <c r="N782" i="6" s="1"/>
  <c r="M783" i="6" a="1"/>
  <c r="M783" i="6" s="1"/>
  <c r="N783" i="6" s="1"/>
  <c r="M784" i="6" a="1"/>
  <c r="M784" i="6" s="1"/>
  <c r="N784" i="6" s="1"/>
  <c r="M785" i="6" a="1"/>
  <c r="M785" i="6" s="1"/>
  <c r="N785" i="6" s="1"/>
  <c r="M786" i="6" a="1"/>
  <c r="M786" i="6" s="1"/>
  <c r="N786" i="6" s="1"/>
  <c r="M787" i="6" a="1"/>
  <c r="M787" i="6" s="1"/>
  <c r="N787" i="6" s="1"/>
  <c r="M788" i="6" a="1"/>
  <c r="M788" i="6" s="1"/>
  <c r="N788" i="6" s="1"/>
  <c r="M789" i="6" a="1"/>
  <c r="M789" i="6" s="1"/>
  <c r="N789" i="6" s="1"/>
  <c r="M790" i="6" a="1"/>
  <c r="M790" i="6" s="1"/>
  <c r="N790" i="6" s="1"/>
  <c r="M791" i="6" a="1"/>
  <c r="M791" i="6" s="1"/>
  <c r="N791" i="6" s="1"/>
  <c r="M792" i="6" a="1"/>
  <c r="M792" i="6" s="1"/>
  <c r="N792" i="6" s="1"/>
  <c r="M793" i="6" a="1"/>
  <c r="M793" i="6" s="1"/>
  <c r="N793" i="6" s="1"/>
  <c r="M794" i="6" a="1"/>
  <c r="M794" i="6" s="1"/>
  <c r="N794" i="6" s="1"/>
  <c r="M795" i="6" a="1"/>
  <c r="M795" i="6" s="1"/>
  <c r="N795" i="6" s="1"/>
  <c r="M796" i="6" a="1"/>
  <c r="M796" i="6" s="1"/>
  <c r="N796" i="6" s="1"/>
  <c r="M797" i="6" a="1"/>
  <c r="M797" i="6" s="1"/>
  <c r="N797" i="6" s="1"/>
  <c r="M798" i="6" a="1"/>
  <c r="M798" i="6" s="1"/>
  <c r="N798" i="6" s="1"/>
  <c r="M799" i="6" a="1"/>
  <c r="M799" i="6" s="1"/>
  <c r="N799" i="6" s="1"/>
  <c r="M800" i="6" a="1"/>
  <c r="M800" i="6" s="1"/>
  <c r="N800" i="6" s="1"/>
  <c r="M801" i="6" a="1"/>
  <c r="M801" i="6" s="1"/>
  <c r="N801" i="6" s="1"/>
  <c r="M802" i="6" a="1"/>
  <c r="M802" i="6" s="1"/>
  <c r="N802" i="6" s="1"/>
  <c r="M803" i="6" a="1"/>
  <c r="M803" i="6" s="1"/>
  <c r="N803" i="6" s="1"/>
  <c r="M804" i="6" a="1"/>
  <c r="M804" i="6" s="1"/>
  <c r="N804" i="6" s="1"/>
  <c r="M805" i="6" a="1"/>
  <c r="M805" i="6" s="1"/>
  <c r="N805" i="6" s="1"/>
  <c r="M806" i="6" a="1"/>
  <c r="M806" i="6" s="1"/>
  <c r="N806" i="6" s="1"/>
  <c r="M807" i="6" a="1"/>
  <c r="M807" i="6" s="1"/>
  <c r="N807" i="6" s="1"/>
  <c r="M808" i="6" a="1"/>
  <c r="M808" i="6" s="1"/>
  <c r="N808" i="6" s="1"/>
  <c r="M809" i="6" a="1"/>
  <c r="M809" i="6" s="1"/>
  <c r="N809" i="6" s="1"/>
  <c r="M810" i="6" a="1"/>
  <c r="M810" i="6" s="1"/>
  <c r="N810" i="6" s="1"/>
  <c r="M811" i="6" a="1"/>
  <c r="M811" i="6" s="1"/>
  <c r="N811" i="6" s="1"/>
  <c r="M812" i="6" a="1"/>
  <c r="M812" i="6" s="1"/>
  <c r="N812" i="6" s="1"/>
  <c r="M813" i="6" a="1"/>
  <c r="M813" i="6" s="1"/>
  <c r="N813" i="6" s="1"/>
  <c r="M814" i="6" a="1"/>
  <c r="M814" i="6" s="1"/>
  <c r="N814" i="6" s="1"/>
  <c r="M815" i="6" a="1"/>
  <c r="M815" i="6" s="1"/>
  <c r="N815" i="6" s="1"/>
  <c r="M816" i="6" a="1"/>
  <c r="M816" i="6" s="1"/>
  <c r="N816" i="6" s="1"/>
  <c r="M817" i="6" a="1"/>
  <c r="M817" i="6" s="1"/>
  <c r="N817" i="6" s="1"/>
  <c r="M818" i="6" a="1"/>
  <c r="M818" i="6" s="1"/>
  <c r="N818" i="6" s="1"/>
  <c r="M819" i="6" a="1"/>
  <c r="M819" i="6" s="1"/>
  <c r="N819" i="6" s="1"/>
  <c r="M820" i="6" a="1"/>
  <c r="M820" i="6" s="1"/>
  <c r="N820" i="6" s="1"/>
  <c r="M821" i="6" a="1"/>
  <c r="M821" i="6" s="1"/>
  <c r="N821" i="6" s="1"/>
  <c r="M822" i="6" a="1"/>
  <c r="M822" i="6" s="1"/>
  <c r="N822" i="6" s="1"/>
  <c r="M823" i="6" a="1"/>
  <c r="M823" i="6" s="1"/>
  <c r="N823" i="6" s="1"/>
  <c r="M824" i="6" a="1"/>
  <c r="M824" i="6" s="1"/>
  <c r="N824" i="6" s="1"/>
  <c r="M825" i="6" a="1"/>
  <c r="M825" i="6" s="1"/>
  <c r="N825" i="6" s="1"/>
  <c r="M826" i="6" a="1"/>
  <c r="M826" i="6" s="1"/>
  <c r="N826" i="6" s="1"/>
  <c r="M827" i="6" a="1"/>
  <c r="M827" i="6" s="1"/>
  <c r="N827" i="6" s="1"/>
  <c r="M828" i="6" a="1"/>
  <c r="M828" i="6" s="1"/>
  <c r="N828" i="6" s="1"/>
  <c r="M829" i="6" a="1"/>
  <c r="M829" i="6" s="1"/>
  <c r="N829" i="6" s="1"/>
  <c r="M830" i="6" a="1"/>
  <c r="M830" i="6" s="1"/>
  <c r="N830" i="6" s="1"/>
  <c r="M831" i="6" a="1"/>
  <c r="M831" i="6" s="1"/>
  <c r="N831" i="6" s="1"/>
  <c r="M832" i="6" a="1"/>
  <c r="M832" i="6" s="1"/>
  <c r="N832" i="6" s="1"/>
  <c r="M833" i="6" a="1"/>
  <c r="M833" i="6" s="1"/>
  <c r="N833" i="6" s="1"/>
  <c r="M834" i="6" a="1"/>
  <c r="M834" i="6" s="1"/>
  <c r="N834" i="6" s="1"/>
  <c r="M835" i="6" a="1"/>
  <c r="M835" i="6" s="1"/>
  <c r="N835" i="6" s="1"/>
  <c r="M836" i="6" a="1"/>
  <c r="M836" i="6" s="1"/>
  <c r="N836" i="6" s="1"/>
  <c r="M837" i="6" a="1"/>
  <c r="M837" i="6" s="1"/>
  <c r="N837" i="6" s="1"/>
  <c r="M838" i="6" a="1"/>
  <c r="M838" i="6" s="1"/>
  <c r="N838" i="6" s="1"/>
  <c r="M839" i="6" a="1"/>
  <c r="M839" i="6" s="1"/>
  <c r="N839" i="6" s="1"/>
  <c r="M840" i="6" a="1"/>
  <c r="M840" i="6" s="1"/>
  <c r="N840" i="6" s="1"/>
  <c r="M841" i="6" a="1"/>
  <c r="M841" i="6" s="1"/>
  <c r="N841" i="6" s="1"/>
  <c r="M842" i="6" a="1"/>
  <c r="M842" i="6" s="1"/>
  <c r="N842" i="6" s="1"/>
  <c r="M843" i="6" a="1"/>
  <c r="M843" i="6" s="1"/>
  <c r="N843" i="6" s="1"/>
  <c r="M844" i="6" a="1"/>
  <c r="M844" i="6" s="1"/>
  <c r="N844" i="6" s="1"/>
  <c r="M845" i="6" a="1"/>
  <c r="M845" i="6" s="1"/>
  <c r="N845" i="6" s="1"/>
  <c r="M846" i="6" a="1"/>
  <c r="M846" i="6" s="1"/>
  <c r="N846" i="6" s="1"/>
  <c r="M847" i="6" a="1"/>
  <c r="M847" i="6" s="1"/>
  <c r="N847" i="6" s="1"/>
  <c r="M848" i="6" a="1"/>
  <c r="M848" i="6" s="1"/>
  <c r="N848" i="6" s="1"/>
  <c r="M849" i="6" a="1"/>
  <c r="M849" i="6" s="1"/>
  <c r="N849" i="6" s="1"/>
  <c r="M850" i="6" a="1"/>
  <c r="M850" i="6" s="1"/>
  <c r="N850" i="6" s="1"/>
  <c r="M851" i="6" a="1"/>
  <c r="M851" i="6" s="1"/>
  <c r="N851" i="6" s="1"/>
  <c r="M852" i="6" a="1"/>
  <c r="M852" i="6" s="1"/>
  <c r="N852" i="6" s="1"/>
  <c r="M853" i="6" a="1"/>
  <c r="M853" i="6" s="1"/>
  <c r="N853" i="6" s="1"/>
  <c r="M854" i="6" a="1"/>
  <c r="M854" i="6" s="1"/>
  <c r="N854" i="6" s="1"/>
  <c r="M855" i="6" a="1"/>
  <c r="M855" i="6" s="1"/>
  <c r="N855" i="6" s="1"/>
  <c r="M856" i="6" a="1"/>
  <c r="M856" i="6" s="1"/>
  <c r="N856" i="6" s="1"/>
  <c r="M857" i="6" a="1"/>
  <c r="M857" i="6" s="1"/>
  <c r="N857" i="6" s="1"/>
  <c r="M858" i="6" a="1"/>
  <c r="M858" i="6" s="1"/>
  <c r="N858" i="6" s="1"/>
  <c r="M859" i="6" a="1"/>
  <c r="M859" i="6" s="1"/>
  <c r="N859" i="6" s="1"/>
  <c r="M860" i="6" a="1"/>
  <c r="M860" i="6" s="1"/>
  <c r="N860" i="6" s="1"/>
  <c r="M861" i="6" a="1"/>
  <c r="M861" i="6" s="1"/>
  <c r="N861" i="6" s="1"/>
  <c r="M862" i="6" a="1"/>
  <c r="M862" i="6" s="1"/>
  <c r="N862" i="6" s="1"/>
  <c r="M863" i="6" a="1"/>
  <c r="M863" i="6" s="1"/>
  <c r="N863" i="6" s="1"/>
  <c r="M864" i="6" a="1"/>
  <c r="M864" i="6" s="1"/>
  <c r="N864" i="6" s="1"/>
  <c r="M865" i="6" a="1"/>
  <c r="M865" i="6" s="1"/>
  <c r="N865" i="6" s="1"/>
  <c r="M866" i="6" a="1"/>
  <c r="M866" i="6" s="1"/>
  <c r="N866" i="6" s="1"/>
  <c r="M867" i="6" a="1"/>
  <c r="M867" i="6" s="1"/>
  <c r="N867" i="6" s="1"/>
  <c r="M868" i="6" a="1"/>
  <c r="M868" i="6" s="1"/>
  <c r="N868" i="6" s="1"/>
  <c r="M869" i="6" a="1"/>
  <c r="M869" i="6" s="1"/>
  <c r="N869" i="6" s="1"/>
  <c r="M870" i="6" a="1"/>
  <c r="M870" i="6" s="1"/>
  <c r="N870" i="6" s="1"/>
  <c r="M871" i="6" a="1"/>
  <c r="M871" i="6" s="1"/>
  <c r="N871" i="6" s="1"/>
  <c r="M872" i="6" a="1"/>
  <c r="M872" i="6" s="1"/>
  <c r="N872" i="6" s="1"/>
  <c r="M873" i="6" a="1"/>
  <c r="M873" i="6" s="1"/>
  <c r="N873" i="6" s="1"/>
  <c r="M874" i="6" a="1"/>
  <c r="M874" i="6" s="1"/>
  <c r="N874" i="6" s="1"/>
  <c r="M875" i="6" a="1"/>
  <c r="M875" i="6" s="1"/>
  <c r="N875" i="6" s="1"/>
  <c r="M876" i="6" a="1"/>
  <c r="M876" i="6" s="1"/>
  <c r="N876" i="6" s="1"/>
  <c r="M877" i="6" a="1"/>
  <c r="M877" i="6" s="1"/>
  <c r="N877" i="6" s="1"/>
  <c r="M878" i="6" a="1"/>
  <c r="M878" i="6" s="1"/>
  <c r="N878" i="6" s="1"/>
  <c r="M879" i="6" a="1"/>
  <c r="M879" i="6" s="1"/>
  <c r="N879" i="6" s="1"/>
  <c r="M880" i="6" a="1"/>
  <c r="M880" i="6" s="1"/>
  <c r="N880" i="6" s="1"/>
  <c r="M881" i="6" a="1"/>
  <c r="M881" i="6" s="1"/>
  <c r="N881" i="6" s="1"/>
  <c r="M882" i="6" a="1"/>
  <c r="M882" i="6" s="1"/>
  <c r="N882" i="6" s="1"/>
  <c r="M883" i="6" a="1"/>
  <c r="M883" i="6" s="1"/>
  <c r="N883" i="6" s="1"/>
  <c r="M884" i="6" a="1"/>
  <c r="M884" i="6" s="1"/>
  <c r="N884" i="6" s="1"/>
  <c r="M885" i="6" a="1"/>
  <c r="M885" i="6" s="1"/>
  <c r="N885" i="6" s="1"/>
  <c r="M886" i="6" a="1"/>
  <c r="M886" i="6" s="1"/>
  <c r="N886" i="6" s="1"/>
  <c r="M887" i="6" a="1"/>
  <c r="M887" i="6" s="1"/>
  <c r="N887" i="6" s="1"/>
  <c r="M888" i="6" a="1"/>
  <c r="M888" i="6" s="1"/>
  <c r="N888" i="6" s="1"/>
  <c r="M889" i="6" a="1"/>
  <c r="M889" i="6" s="1"/>
  <c r="N889" i="6" s="1"/>
  <c r="M890" i="6" a="1"/>
  <c r="M890" i="6" s="1"/>
  <c r="N890" i="6" s="1"/>
  <c r="M891" i="6" a="1"/>
  <c r="M891" i="6" s="1"/>
  <c r="N891" i="6" s="1"/>
  <c r="M892" i="6" a="1"/>
  <c r="M892" i="6" s="1"/>
  <c r="N892" i="6" s="1"/>
  <c r="M893" i="6" a="1"/>
  <c r="M893" i="6" s="1"/>
  <c r="N893" i="6" s="1"/>
  <c r="M894" i="6" a="1"/>
  <c r="M894" i="6" s="1"/>
  <c r="N894" i="6" s="1"/>
  <c r="M895" i="6" a="1"/>
  <c r="M895" i="6" s="1"/>
  <c r="N895" i="6" s="1"/>
  <c r="M896" i="6" a="1"/>
  <c r="M896" i="6" s="1"/>
  <c r="N896" i="6" s="1"/>
  <c r="M897" i="6" a="1"/>
  <c r="M897" i="6" s="1"/>
  <c r="N897" i="6" s="1"/>
  <c r="M898" i="6" a="1"/>
  <c r="M898" i="6" s="1"/>
  <c r="N898" i="6" s="1"/>
  <c r="M899" i="6" a="1"/>
  <c r="M899" i="6" s="1"/>
  <c r="N899" i="6" s="1"/>
  <c r="M900" i="6" a="1"/>
  <c r="M900" i="6" s="1"/>
  <c r="N900" i="6" s="1"/>
  <c r="M901" i="6" a="1"/>
  <c r="M901" i="6" s="1"/>
  <c r="N901" i="6" s="1"/>
  <c r="M902" i="6" a="1"/>
  <c r="M902" i="6" s="1"/>
  <c r="N902" i="6" s="1"/>
  <c r="M903" i="6" a="1"/>
  <c r="M903" i="6" s="1"/>
  <c r="N903" i="6" s="1"/>
  <c r="M904" i="6" a="1"/>
  <c r="M904" i="6" s="1"/>
  <c r="N904" i="6" s="1"/>
  <c r="M905" i="6" a="1"/>
  <c r="M905" i="6" s="1"/>
  <c r="N905" i="6" s="1"/>
  <c r="M906" i="6" a="1"/>
  <c r="M906" i="6" s="1"/>
  <c r="N906" i="6" s="1"/>
  <c r="M907" i="6" a="1"/>
  <c r="M907" i="6" s="1"/>
  <c r="N907" i="6" s="1"/>
  <c r="M908" i="6" a="1"/>
  <c r="M908" i="6" s="1"/>
  <c r="N908" i="6" s="1"/>
  <c r="M909" i="6" a="1"/>
  <c r="M909" i="6" s="1"/>
  <c r="N909" i="6" s="1"/>
  <c r="M910" i="6" a="1"/>
  <c r="M910" i="6" s="1"/>
  <c r="N910" i="6" s="1"/>
  <c r="M911" i="6" a="1"/>
  <c r="M911" i="6" s="1"/>
  <c r="N911" i="6" s="1"/>
  <c r="M912" i="6" a="1"/>
  <c r="M912" i="6" s="1"/>
  <c r="N912" i="6" s="1"/>
  <c r="M913" i="6" a="1"/>
  <c r="M913" i="6" s="1"/>
  <c r="N913" i="6" s="1"/>
  <c r="M914" i="6" a="1"/>
  <c r="M914" i="6" s="1"/>
  <c r="N914" i="6" s="1"/>
  <c r="M915" i="6" a="1"/>
  <c r="M915" i="6" s="1"/>
  <c r="N915" i="6" s="1"/>
  <c r="M916" i="6" a="1"/>
  <c r="M916" i="6" s="1"/>
  <c r="N916" i="6" s="1"/>
  <c r="M917" i="6" a="1"/>
  <c r="M917" i="6" s="1"/>
  <c r="N917" i="6" s="1"/>
  <c r="M918" i="6" a="1"/>
  <c r="M918" i="6" s="1"/>
  <c r="N918" i="6" s="1"/>
  <c r="M919" i="6" a="1"/>
  <c r="M919" i="6" s="1"/>
  <c r="N919" i="6" s="1"/>
  <c r="M920" i="6" a="1"/>
  <c r="M920" i="6" s="1"/>
  <c r="N920" i="6" s="1"/>
  <c r="M921" i="6" a="1"/>
  <c r="M921" i="6" s="1"/>
  <c r="N921" i="6" s="1"/>
  <c r="M922" i="6" a="1"/>
  <c r="M922" i="6" s="1"/>
  <c r="N922" i="6" s="1"/>
  <c r="M923" i="6" a="1"/>
  <c r="M923" i="6" s="1"/>
  <c r="N923" i="6" s="1"/>
  <c r="M924" i="6" a="1"/>
  <c r="M924" i="6" s="1"/>
  <c r="N924" i="6" s="1"/>
  <c r="M925" i="6" a="1"/>
  <c r="M925" i="6" s="1"/>
  <c r="N925" i="6" s="1"/>
  <c r="M926" i="6" a="1"/>
  <c r="M926" i="6" s="1"/>
  <c r="N926" i="6" s="1"/>
  <c r="M927" i="6" a="1"/>
  <c r="M927" i="6" s="1"/>
  <c r="N927" i="6" s="1"/>
  <c r="M928" i="6" a="1"/>
  <c r="M928" i="6" s="1"/>
  <c r="N928" i="6" s="1"/>
  <c r="M929" i="6" a="1"/>
  <c r="M929" i="6" s="1"/>
  <c r="N929" i="6" s="1"/>
  <c r="M930" i="6" a="1"/>
  <c r="M930" i="6" s="1"/>
  <c r="N930" i="6" s="1"/>
  <c r="M931" i="6" a="1"/>
  <c r="M931" i="6" s="1"/>
  <c r="N931" i="6" s="1"/>
  <c r="M932" i="6" a="1"/>
  <c r="M932" i="6" s="1"/>
  <c r="N932" i="6" s="1"/>
  <c r="M933" i="6" a="1"/>
  <c r="M933" i="6" s="1"/>
  <c r="N933" i="6" s="1"/>
  <c r="M934" i="6" a="1"/>
  <c r="M934" i="6" s="1"/>
  <c r="N934" i="6" s="1"/>
  <c r="M935" i="6" a="1"/>
  <c r="M935" i="6" s="1"/>
  <c r="N935" i="6" s="1"/>
  <c r="M936" i="6" a="1"/>
  <c r="M936" i="6" s="1"/>
  <c r="N936" i="6" s="1"/>
  <c r="M937" i="6" a="1"/>
  <c r="M937" i="6" s="1"/>
  <c r="N937" i="6" s="1"/>
  <c r="M938" i="6" a="1"/>
  <c r="M938" i="6" s="1"/>
  <c r="N938" i="6" s="1"/>
  <c r="M939" i="6" a="1"/>
  <c r="M939" i="6" s="1"/>
  <c r="N939" i="6" s="1"/>
  <c r="M940" i="6" a="1"/>
  <c r="M940" i="6" s="1"/>
  <c r="N940" i="6" s="1"/>
  <c r="M941" i="6" a="1"/>
  <c r="M941" i="6" s="1"/>
  <c r="N941" i="6" s="1"/>
  <c r="M942" i="6" a="1"/>
  <c r="M942" i="6" s="1"/>
  <c r="N942" i="6" s="1"/>
  <c r="M943" i="6" a="1"/>
  <c r="M943" i="6" s="1"/>
  <c r="N943" i="6" s="1"/>
  <c r="M944" i="6" a="1"/>
  <c r="M944" i="6" s="1"/>
  <c r="N944" i="6" s="1"/>
  <c r="M945" i="6" a="1"/>
  <c r="M945" i="6" s="1"/>
  <c r="N945" i="6" s="1"/>
  <c r="M946" i="6" a="1"/>
  <c r="M946" i="6" s="1"/>
  <c r="N946" i="6" s="1"/>
  <c r="M947" i="6" a="1"/>
  <c r="M947" i="6" s="1"/>
  <c r="N947" i="6" s="1"/>
  <c r="M948" i="6" a="1"/>
  <c r="M948" i="6" s="1"/>
  <c r="N948" i="6" s="1"/>
  <c r="M949" i="6" a="1"/>
  <c r="M949" i="6" s="1"/>
  <c r="N949" i="6" s="1"/>
  <c r="M950" i="6" a="1"/>
  <c r="M950" i="6" s="1"/>
  <c r="N950" i="6" s="1"/>
  <c r="M951" i="6" a="1"/>
  <c r="M951" i="6" s="1"/>
  <c r="N951" i="6" s="1"/>
  <c r="M952" i="6" a="1"/>
  <c r="M952" i="6" s="1"/>
  <c r="N952" i="6" s="1"/>
  <c r="M953" i="6" a="1"/>
  <c r="M953" i="6" s="1"/>
  <c r="N953" i="6" s="1"/>
  <c r="M954" i="6" a="1"/>
  <c r="M954" i="6" s="1"/>
  <c r="N954" i="6" s="1"/>
  <c r="M955" i="6" a="1"/>
  <c r="M955" i="6" s="1"/>
  <c r="N955" i="6" s="1"/>
  <c r="M956" i="6" a="1"/>
  <c r="M956" i="6" s="1"/>
  <c r="N956" i="6" s="1"/>
  <c r="M957" i="6" a="1"/>
  <c r="M957" i="6" s="1"/>
  <c r="N957" i="6" s="1"/>
  <c r="M958" i="6" a="1"/>
  <c r="M958" i="6" s="1"/>
  <c r="N958" i="6" s="1"/>
  <c r="M959" i="6" a="1"/>
  <c r="M959" i="6" s="1"/>
  <c r="N959" i="6" s="1"/>
  <c r="M960" i="6" a="1"/>
  <c r="M960" i="6" s="1"/>
  <c r="N960" i="6" s="1"/>
  <c r="M961" i="6" a="1"/>
  <c r="M961" i="6" s="1"/>
  <c r="N961" i="6" s="1"/>
  <c r="M962" i="6" a="1"/>
  <c r="M962" i="6" s="1"/>
  <c r="N962" i="6" s="1"/>
  <c r="M963" i="6" a="1"/>
  <c r="M963" i="6" s="1"/>
  <c r="N963" i="6" s="1"/>
  <c r="M964" i="6" a="1"/>
  <c r="M964" i="6" s="1"/>
  <c r="N964" i="6" s="1"/>
  <c r="M965" i="6" a="1"/>
  <c r="M965" i="6" s="1"/>
  <c r="N965" i="6" s="1"/>
  <c r="M966" i="6" a="1"/>
  <c r="M966" i="6" s="1"/>
  <c r="N966" i="6" s="1"/>
  <c r="M967" i="6" a="1"/>
  <c r="M967" i="6" s="1"/>
  <c r="N967" i="6" s="1"/>
  <c r="M968" i="6" a="1"/>
  <c r="M968" i="6" s="1"/>
  <c r="N968" i="6" s="1"/>
  <c r="M969" i="6" a="1"/>
  <c r="M969" i="6" s="1"/>
  <c r="N969" i="6" s="1"/>
  <c r="M970" i="6" a="1"/>
  <c r="M970" i="6" s="1"/>
  <c r="N970" i="6" s="1"/>
  <c r="M971" i="6" a="1"/>
  <c r="M971" i="6" s="1"/>
  <c r="N971" i="6" s="1"/>
  <c r="M972" i="6" a="1"/>
  <c r="M972" i="6" s="1"/>
  <c r="N972" i="6" s="1"/>
  <c r="M973" i="6" a="1"/>
  <c r="M973" i="6" s="1"/>
  <c r="N973" i="6" s="1"/>
  <c r="M974" i="6" a="1"/>
  <c r="M974" i="6" s="1"/>
  <c r="N974" i="6" s="1"/>
  <c r="M975" i="6" a="1"/>
  <c r="M975" i="6" s="1"/>
  <c r="N975" i="6" s="1"/>
  <c r="M976" i="6" a="1"/>
  <c r="M976" i="6" s="1"/>
  <c r="N976" i="6" s="1"/>
  <c r="M977" i="6" a="1"/>
  <c r="M977" i="6" s="1"/>
  <c r="N977" i="6" s="1"/>
  <c r="M978" i="6" a="1"/>
  <c r="M978" i="6" s="1"/>
  <c r="N978" i="6" s="1"/>
  <c r="M979" i="6" a="1"/>
  <c r="M979" i="6" s="1"/>
  <c r="N979" i="6" s="1"/>
  <c r="M980" i="6" a="1"/>
  <c r="M980" i="6" s="1"/>
  <c r="N980" i="6" s="1"/>
  <c r="M981" i="6" a="1"/>
  <c r="M981" i="6" s="1"/>
  <c r="N981" i="6" s="1"/>
  <c r="M982" i="6" a="1"/>
  <c r="M982" i="6" s="1"/>
  <c r="N982" i="6" s="1"/>
  <c r="M983" i="6" a="1"/>
  <c r="M983" i="6" s="1"/>
  <c r="N983" i="6" s="1"/>
  <c r="M984" i="6" a="1"/>
  <c r="M984" i="6" s="1"/>
  <c r="N984" i="6" s="1"/>
  <c r="M985" i="6" a="1"/>
  <c r="M985" i="6" s="1"/>
  <c r="N985" i="6" s="1"/>
  <c r="M986" i="6" a="1"/>
  <c r="M986" i="6" s="1"/>
  <c r="N986" i="6" s="1"/>
  <c r="M987" i="6" a="1"/>
  <c r="M987" i="6" s="1"/>
  <c r="N987" i="6" s="1"/>
  <c r="M988" i="6" a="1"/>
  <c r="M988" i="6" s="1"/>
  <c r="N988" i="6" s="1"/>
  <c r="M989" i="6" a="1"/>
  <c r="M989" i="6" s="1"/>
  <c r="N989" i="6" s="1"/>
  <c r="M990" i="6" a="1"/>
  <c r="M990" i="6" s="1"/>
  <c r="N990" i="6" s="1"/>
  <c r="M991" i="6" a="1"/>
  <c r="M991" i="6" s="1"/>
  <c r="N991" i="6" s="1"/>
  <c r="M992" i="6" a="1"/>
  <c r="M992" i="6" s="1"/>
  <c r="N992" i="6" s="1"/>
  <c r="M993" i="6" a="1"/>
  <c r="M993" i="6" s="1"/>
  <c r="N993" i="6" s="1"/>
  <c r="M994" i="6" a="1"/>
  <c r="M994" i="6" s="1"/>
  <c r="N994" i="6" s="1"/>
  <c r="M995" i="6" a="1"/>
  <c r="M995" i="6" s="1"/>
  <c r="N995" i="6" s="1"/>
  <c r="M996" i="6" a="1"/>
  <c r="M996" i="6" s="1"/>
  <c r="N996" i="6" s="1"/>
  <c r="M997" i="6" a="1"/>
  <c r="M997" i="6" s="1"/>
  <c r="N997" i="6" s="1"/>
  <c r="M998" i="6" a="1"/>
  <c r="M998" i="6" s="1"/>
  <c r="N998" i="6" s="1"/>
  <c r="M999" i="6" a="1"/>
  <c r="M999" i="6" s="1"/>
  <c r="N999" i="6" s="1"/>
  <c r="M1000" i="6" a="1"/>
  <c r="M1000" i="6" s="1"/>
  <c r="N1000" i="6" s="1"/>
  <c r="M1001" i="6" a="1"/>
  <c r="M1001" i="6" s="1"/>
  <c r="N1001" i="6" s="1"/>
  <c r="M1002" i="6" a="1"/>
  <c r="M1002" i="6" s="1"/>
  <c r="N1002" i="6" s="1"/>
  <c r="M1003" i="6" a="1"/>
  <c r="M1003" i="6" s="1"/>
  <c r="N1003" i="6" s="1"/>
  <c r="M1004" i="6" a="1"/>
  <c r="M1004" i="6" s="1"/>
  <c r="N1004" i="6" s="1"/>
  <c r="M1005" i="6" a="1"/>
  <c r="M1005" i="6" s="1"/>
  <c r="N1005" i="6" s="1"/>
  <c r="M1006" i="6" a="1"/>
  <c r="M1006" i="6" s="1"/>
  <c r="N1006" i="6" s="1"/>
  <c r="M1007" i="6" a="1"/>
  <c r="M1007" i="6" s="1"/>
  <c r="N1007" i="6" s="1"/>
  <c r="M1008" i="6" a="1"/>
  <c r="M1008" i="6" s="1"/>
  <c r="N1008" i="6" s="1"/>
  <c r="M1009" i="6" a="1"/>
  <c r="M1009" i="6" s="1"/>
  <c r="N1009" i="6" s="1"/>
  <c r="M1010" i="6" a="1"/>
  <c r="M1010" i="6" s="1"/>
  <c r="N1010" i="6" s="1"/>
  <c r="M1011" i="6" a="1"/>
  <c r="M1011" i="6" s="1"/>
  <c r="N1011" i="6" s="1"/>
  <c r="M1012" i="6" a="1"/>
  <c r="M1012" i="6" s="1"/>
  <c r="N1012" i="6" s="1"/>
  <c r="M1013" i="6" a="1"/>
  <c r="M1013" i="6" s="1"/>
  <c r="N1013" i="6" s="1"/>
  <c r="M1014" i="6" a="1"/>
  <c r="M1014" i="6" s="1"/>
  <c r="N1014" i="6" s="1"/>
  <c r="M1015" i="6" a="1"/>
  <c r="M1015" i="6" s="1"/>
  <c r="N1015" i="6" s="1"/>
  <c r="M1016" i="6" a="1"/>
  <c r="M1016" i="6" s="1"/>
  <c r="N1016" i="6" s="1"/>
  <c r="M1017" i="6" a="1"/>
  <c r="M1017" i="6" s="1"/>
  <c r="N1017" i="6" s="1"/>
  <c r="M1018" i="6" a="1"/>
  <c r="M1018" i="6" s="1"/>
  <c r="N1018" i="6" s="1"/>
  <c r="M1019" i="6" a="1"/>
  <c r="M1019" i="6" s="1"/>
  <c r="N1019" i="6" s="1"/>
  <c r="M1020" i="6" a="1"/>
  <c r="M1020" i="6" s="1"/>
  <c r="N1020" i="6" s="1"/>
  <c r="M1021" i="6" a="1"/>
  <c r="M1021" i="6" s="1"/>
  <c r="N1021" i="6" s="1"/>
  <c r="M1022" i="6" a="1"/>
  <c r="M1022" i="6" s="1"/>
  <c r="N1022" i="6" s="1"/>
  <c r="M1023" i="6" a="1"/>
  <c r="M1023" i="6" s="1"/>
  <c r="N1023" i="6" s="1"/>
  <c r="M1024" i="6" a="1"/>
  <c r="M1024" i="6" s="1"/>
  <c r="N1024" i="6" s="1"/>
  <c r="M1025" i="6" a="1"/>
  <c r="M1025" i="6" s="1"/>
  <c r="N1025" i="6" s="1"/>
  <c r="M1026" i="6" a="1"/>
  <c r="M1026" i="6" s="1"/>
  <c r="N1026" i="6" s="1"/>
  <c r="M1027" i="6" a="1"/>
  <c r="M1027" i="6" s="1"/>
  <c r="N1027" i="6" s="1"/>
  <c r="M1028" i="6" a="1"/>
  <c r="M1028" i="6" s="1"/>
  <c r="N1028" i="6" s="1"/>
  <c r="M1029" i="6" a="1"/>
  <c r="M1029" i="6" s="1"/>
  <c r="N1029" i="6" s="1"/>
  <c r="M1030" i="6" a="1"/>
  <c r="M1030" i="6" s="1"/>
  <c r="N1030" i="6" s="1"/>
  <c r="M1031" i="6" a="1"/>
  <c r="M1031" i="6" s="1"/>
  <c r="N1031" i="6" s="1"/>
  <c r="M1032" i="6" a="1"/>
  <c r="M1032" i="6" s="1"/>
  <c r="N1032" i="6" s="1"/>
  <c r="M1033" i="6" a="1"/>
  <c r="M1033" i="6" s="1"/>
  <c r="N1033" i="6" s="1"/>
  <c r="M1034" i="6" a="1"/>
  <c r="M1034" i="6" s="1"/>
  <c r="N1034" i="6" s="1"/>
  <c r="M1035" i="6" a="1"/>
  <c r="M1035" i="6" s="1"/>
  <c r="N1035" i="6" s="1"/>
  <c r="M1036" i="6" a="1"/>
  <c r="M1036" i="6" s="1"/>
  <c r="N1036" i="6" s="1"/>
  <c r="M1037" i="6" a="1"/>
  <c r="M1037" i="6" s="1"/>
  <c r="N1037" i="6" s="1"/>
  <c r="M1038" i="6" a="1"/>
  <c r="M1038" i="6" s="1"/>
  <c r="N1038" i="6" s="1"/>
  <c r="M1039" i="6" a="1"/>
  <c r="M1039" i="6" s="1"/>
  <c r="N1039" i="6" s="1"/>
  <c r="M1040" i="6" a="1"/>
  <c r="M1040" i="6" s="1"/>
  <c r="N1040" i="6" s="1"/>
  <c r="M1041" i="6" a="1"/>
  <c r="M1041" i="6" s="1"/>
  <c r="N1041" i="6" s="1"/>
  <c r="M1042" i="6" a="1"/>
  <c r="M1042" i="6" s="1"/>
  <c r="N1042" i="6" s="1"/>
  <c r="M1043" i="6" a="1"/>
  <c r="M1043" i="6" s="1"/>
  <c r="N1043" i="6" s="1"/>
  <c r="M1044" i="6" a="1"/>
  <c r="M1044" i="6" s="1"/>
  <c r="N1044" i="6" s="1"/>
  <c r="M1045" i="6" a="1"/>
  <c r="M1045" i="6" s="1"/>
  <c r="N1045" i="6" s="1"/>
  <c r="M1046" i="6" a="1"/>
  <c r="M1046" i="6" s="1"/>
  <c r="N1046" i="6" s="1"/>
  <c r="M1047" i="6" a="1"/>
  <c r="M1047" i="6" s="1"/>
  <c r="N1047" i="6" s="1"/>
  <c r="M1048" i="6" a="1"/>
  <c r="M1048" i="6" s="1"/>
  <c r="N1048" i="6" s="1"/>
  <c r="M1049" i="6" a="1"/>
  <c r="M1049" i="6" s="1"/>
  <c r="N1049" i="6" s="1"/>
  <c r="M1050" i="6" a="1"/>
  <c r="M1050" i="6" s="1"/>
  <c r="N1050" i="6" s="1"/>
  <c r="M1051" i="6" a="1"/>
  <c r="M1051" i="6" s="1"/>
  <c r="N1051" i="6" s="1"/>
  <c r="M1052" i="6" a="1"/>
  <c r="M1052" i="6" s="1"/>
  <c r="N1052" i="6" s="1"/>
  <c r="M1053" i="6" a="1"/>
  <c r="M1053" i="6" s="1"/>
  <c r="N1053" i="6" s="1"/>
  <c r="M1054" i="6" a="1"/>
  <c r="M1054" i="6" s="1"/>
  <c r="N1054" i="6" s="1"/>
  <c r="M1055" i="6" a="1"/>
  <c r="M1055" i="6" s="1"/>
  <c r="N1055" i="6" s="1"/>
  <c r="M1056" i="6" a="1"/>
  <c r="M1056" i="6" s="1"/>
  <c r="N1056" i="6" s="1"/>
  <c r="M1057" i="6" a="1"/>
  <c r="M1057" i="6" s="1"/>
  <c r="N1057" i="6" s="1"/>
  <c r="M1058" i="6" a="1"/>
  <c r="M1058" i="6" s="1"/>
  <c r="N1058" i="6" s="1"/>
  <c r="M1059" i="6" a="1"/>
  <c r="M1059" i="6" s="1"/>
  <c r="N1059" i="6" s="1"/>
  <c r="M1060" i="6" a="1"/>
  <c r="M1060" i="6" s="1"/>
  <c r="N1060" i="6" s="1"/>
  <c r="M1061" i="6" a="1"/>
  <c r="M1061" i="6" s="1"/>
  <c r="N1061" i="6" s="1"/>
  <c r="M1062" i="6" a="1"/>
  <c r="M1062" i="6" s="1"/>
  <c r="N1062" i="6" s="1"/>
  <c r="M1063" i="6" a="1"/>
  <c r="M1063" i="6" s="1"/>
  <c r="N1063" i="6" s="1"/>
  <c r="M1064" i="6" a="1"/>
  <c r="M1064" i="6" s="1"/>
  <c r="N1064" i="6" s="1"/>
  <c r="M1065" i="6" a="1"/>
  <c r="M1065" i="6" s="1"/>
  <c r="N1065" i="6" s="1"/>
  <c r="M1066" i="6" a="1"/>
  <c r="M1066" i="6" s="1"/>
  <c r="N1066" i="6" s="1"/>
  <c r="M1067" i="6" a="1"/>
  <c r="M1067" i="6" s="1"/>
  <c r="N1067" i="6" s="1"/>
  <c r="M1068" i="6" a="1"/>
  <c r="M1068" i="6" s="1"/>
  <c r="N1068" i="6" s="1"/>
  <c r="M1069" i="6" a="1"/>
  <c r="M1069" i="6" s="1"/>
  <c r="N1069" i="6" s="1"/>
  <c r="M1070" i="6" a="1"/>
  <c r="M1070" i="6" s="1"/>
  <c r="N1070" i="6" s="1"/>
  <c r="M1071" i="6" a="1"/>
  <c r="M1071" i="6" s="1"/>
  <c r="N1071" i="6" s="1"/>
  <c r="M1072" i="6" a="1"/>
  <c r="M1072" i="6" s="1"/>
  <c r="N1072" i="6" s="1"/>
  <c r="M1073" i="6" a="1"/>
  <c r="M1073" i="6" s="1"/>
  <c r="N1073" i="6" s="1"/>
  <c r="M1074" i="6" a="1"/>
  <c r="M1074" i="6" s="1"/>
  <c r="N1074" i="6" s="1"/>
  <c r="M1075" i="6" a="1"/>
  <c r="M1075" i="6" s="1"/>
  <c r="N1075" i="6" s="1"/>
  <c r="M1076" i="6" a="1"/>
  <c r="M1076" i="6" s="1"/>
  <c r="N1076" i="6" s="1"/>
  <c r="M1077" i="6" a="1"/>
  <c r="M1077" i="6" s="1"/>
  <c r="N1077" i="6" s="1"/>
  <c r="M1078" i="6" a="1"/>
  <c r="M1078" i="6" s="1"/>
  <c r="N1078" i="6" s="1"/>
  <c r="M1079" i="6" a="1"/>
  <c r="M1079" i="6" s="1"/>
  <c r="N1079" i="6" s="1"/>
  <c r="M1080" i="6" a="1"/>
  <c r="M1080" i="6" s="1"/>
  <c r="N1080" i="6" s="1"/>
  <c r="M1081" i="6" a="1"/>
  <c r="M1081" i="6" s="1"/>
  <c r="N1081" i="6" s="1"/>
  <c r="M1082" i="6" a="1"/>
  <c r="M1082" i="6" s="1"/>
  <c r="N1082" i="6" s="1"/>
  <c r="M1083" i="6" a="1"/>
  <c r="M1083" i="6" s="1"/>
  <c r="N1083" i="6" s="1"/>
  <c r="M1084" i="6" a="1"/>
  <c r="M1084" i="6" s="1"/>
  <c r="N1084" i="6" s="1"/>
  <c r="M1085" i="6" a="1"/>
  <c r="M1085" i="6" s="1"/>
  <c r="N1085" i="6" s="1"/>
  <c r="M1086" i="6" a="1"/>
  <c r="M1086" i="6" s="1"/>
  <c r="N1086" i="6" s="1"/>
  <c r="M1087" i="6" a="1"/>
  <c r="M1087" i="6" s="1"/>
  <c r="N1087" i="6" s="1"/>
  <c r="M1088" i="6" a="1"/>
  <c r="M1088" i="6" s="1"/>
  <c r="N1088" i="6" s="1"/>
  <c r="M1089" i="6" a="1"/>
  <c r="M1089" i="6" s="1"/>
  <c r="N1089" i="6" s="1"/>
  <c r="M1090" i="6" a="1"/>
  <c r="M1090" i="6" s="1"/>
  <c r="N1090" i="6" s="1"/>
  <c r="M1091" i="6" a="1"/>
  <c r="M1091" i="6" s="1"/>
  <c r="N1091" i="6" s="1"/>
  <c r="M1092" i="6" a="1"/>
  <c r="M1092" i="6" s="1"/>
  <c r="N1092" i="6" s="1"/>
  <c r="M1093" i="6" a="1"/>
  <c r="M1093" i="6" s="1"/>
  <c r="N1093" i="6" s="1"/>
  <c r="M1094" i="6" a="1"/>
  <c r="M1094" i="6" s="1"/>
  <c r="N1094" i="6" s="1"/>
  <c r="M1095" i="6" a="1"/>
  <c r="M1095" i="6" s="1"/>
  <c r="N1095" i="6" s="1"/>
  <c r="M1096" i="6" a="1"/>
  <c r="M1096" i="6" s="1"/>
  <c r="N1096" i="6" s="1"/>
  <c r="M1097" i="6" a="1"/>
  <c r="M1097" i="6" s="1"/>
  <c r="N1097" i="6" s="1"/>
  <c r="M1098" i="6" a="1"/>
  <c r="M1098" i="6" s="1"/>
  <c r="N1098" i="6" s="1"/>
  <c r="M1099" i="6" a="1"/>
  <c r="M1099" i="6" s="1"/>
  <c r="N1099" i="6" s="1"/>
  <c r="M1100" i="6" a="1"/>
  <c r="M1100" i="6" s="1"/>
  <c r="N1100" i="6" s="1"/>
  <c r="M1101" i="6" a="1"/>
  <c r="M1101" i="6" s="1"/>
  <c r="N1101" i="6" s="1"/>
  <c r="M1102" i="6" a="1"/>
  <c r="M1102" i="6" s="1"/>
  <c r="N1102" i="6" s="1"/>
  <c r="M1103" i="6" a="1"/>
  <c r="M1103" i="6" s="1"/>
  <c r="N1103" i="6" s="1"/>
  <c r="M1104" i="6" a="1"/>
  <c r="M1104" i="6" s="1"/>
  <c r="N1104" i="6" s="1"/>
  <c r="M1105" i="6" a="1"/>
  <c r="M1105" i="6" s="1"/>
  <c r="N1105" i="6" s="1"/>
  <c r="M1106" i="6" a="1"/>
  <c r="M1106" i="6" s="1"/>
  <c r="N1106" i="6" s="1"/>
  <c r="M1107" i="6" a="1"/>
  <c r="M1107" i="6" s="1"/>
  <c r="N1107" i="6" s="1"/>
  <c r="M1108" i="6" a="1"/>
  <c r="M1108" i="6" s="1"/>
  <c r="N1108" i="6" s="1"/>
  <c r="M1109" i="6" a="1"/>
  <c r="M1109" i="6" s="1"/>
  <c r="N1109" i="6" s="1"/>
  <c r="M1110" i="6" a="1"/>
  <c r="M1110" i="6" s="1"/>
  <c r="N1110" i="6" s="1"/>
  <c r="M1111" i="6" a="1"/>
  <c r="M1111" i="6" s="1"/>
  <c r="N1111" i="6" s="1"/>
  <c r="M1112" i="6" a="1"/>
  <c r="M1112" i="6" s="1"/>
  <c r="N1112" i="6" s="1"/>
  <c r="M1113" i="6" a="1"/>
  <c r="M1113" i="6" s="1"/>
  <c r="N1113" i="6" s="1"/>
  <c r="M1114" i="6" a="1"/>
  <c r="M1114" i="6" s="1"/>
  <c r="N1114" i="6" s="1"/>
  <c r="M1115" i="6" a="1"/>
  <c r="M1115" i="6" s="1"/>
  <c r="N1115" i="6" s="1"/>
  <c r="M1116" i="6" a="1"/>
  <c r="M1116" i="6" s="1"/>
  <c r="N1116" i="6" s="1"/>
  <c r="M1117" i="6" a="1"/>
  <c r="M1117" i="6" s="1"/>
  <c r="N1117" i="6" s="1"/>
  <c r="M1118" i="6" a="1"/>
  <c r="M1118" i="6" s="1"/>
  <c r="N1118" i="6" s="1"/>
  <c r="M1119" i="6" a="1"/>
  <c r="M1119" i="6" s="1"/>
  <c r="N1119" i="6" s="1"/>
  <c r="M1120" i="6" a="1"/>
  <c r="M1120" i="6" s="1"/>
  <c r="N1120" i="6" s="1"/>
  <c r="M1121" i="6" a="1"/>
  <c r="M1121" i="6" s="1"/>
  <c r="N1121" i="6" s="1"/>
  <c r="M1122" i="6" a="1"/>
  <c r="M1122" i="6" s="1"/>
  <c r="N1122" i="6" s="1"/>
  <c r="M1123" i="6" a="1"/>
  <c r="M1123" i="6" s="1"/>
  <c r="N1123" i="6" s="1"/>
  <c r="M1124" i="6" a="1"/>
  <c r="M1124" i="6" s="1"/>
  <c r="N1124" i="6" s="1"/>
  <c r="M1125" i="6" a="1"/>
  <c r="M1125" i="6" s="1"/>
  <c r="N1125" i="6" s="1"/>
  <c r="M1126" i="6" a="1"/>
  <c r="M1126" i="6" s="1"/>
  <c r="N1126" i="6" s="1"/>
  <c r="M1127" i="6" a="1"/>
  <c r="M1127" i="6" s="1"/>
  <c r="N1127" i="6" s="1"/>
  <c r="M1128" i="6" a="1"/>
  <c r="M1128" i="6" s="1"/>
  <c r="N1128" i="6" s="1"/>
  <c r="M1129" i="6" a="1"/>
  <c r="M1129" i="6" s="1"/>
  <c r="N1129" i="6" s="1"/>
  <c r="M1130" i="6" a="1"/>
  <c r="M1130" i="6" s="1"/>
  <c r="N1130" i="6" s="1"/>
  <c r="M1131" i="6" a="1"/>
  <c r="M1131" i="6" s="1"/>
  <c r="N1131" i="6" s="1"/>
  <c r="M1132" i="6" a="1"/>
  <c r="M1132" i="6" s="1"/>
  <c r="N1132" i="6" s="1"/>
  <c r="M1133" i="6" a="1"/>
  <c r="M1133" i="6" s="1"/>
  <c r="N1133" i="6" s="1"/>
  <c r="M1134" i="6" a="1"/>
  <c r="M1134" i="6" s="1"/>
  <c r="N1134" i="6" s="1"/>
  <c r="M1135" i="6" a="1"/>
  <c r="M1135" i="6" s="1"/>
  <c r="N1135" i="6" s="1"/>
  <c r="M1136" i="6" a="1"/>
  <c r="M1136" i="6" s="1"/>
  <c r="N1136" i="6" s="1"/>
  <c r="M1137" i="6" a="1"/>
  <c r="M1137" i="6" s="1"/>
  <c r="N1137" i="6" s="1"/>
  <c r="M1138" i="6" a="1"/>
  <c r="M1138" i="6" s="1"/>
  <c r="N1138" i="6" s="1"/>
  <c r="M1139" i="6" a="1"/>
  <c r="M1139" i="6" s="1"/>
  <c r="N1139" i="6" s="1"/>
  <c r="M1140" i="6" a="1"/>
  <c r="M1140" i="6" s="1"/>
  <c r="N1140" i="6" s="1"/>
  <c r="M1141" i="6" a="1"/>
  <c r="M1141" i="6" s="1"/>
  <c r="N1141" i="6" s="1"/>
  <c r="M1142" i="6" a="1"/>
  <c r="M1142" i="6" s="1"/>
  <c r="N1142" i="6" s="1"/>
  <c r="M1143" i="6" a="1"/>
  <c r="M1143" i="6" s="1"/>
  <c r="N1143" i="6" s="1"/>
  <c r="M1144" i="6" a="1"/>
  <c r="M1144" i="6" s="1"/>
  <c r="N1144" i="6" s="1"/>
  <c r="M1145" i="6" a="1"/>
  <c r="M1145" i="6" s="1"/>
  <c r="N1145" i="6" s="1"/>
  <c r="M1146" i="6" a="1"/>
  <c r="M1146" i="6" s="1"/>
  <c r="N1146" i="6" s="1"/>
  <c r="M1147" i="6" a="1"/>
  <c r="M1147" i="6" s="1"/>
  <c r="N1147" i="6" s="1"/>
  <c r="M1148" i="6" a="1"/>
  <c r="M1148" i="6" s="1"/>
  <c r="N1148" i="6" s="1"/>
  <c r="M1149" i="6" a="1"/>
  <c r="M1149" i="6" s="1"/>
  <c r="N1149" i="6" s="1"/>
  <c r="M1150" i="6" a="1"/>
  <c r="M1150" i="6" s="1"/>
  <c r="N1150" i="6" s="1"/>
  <c r="M1151" i="6" a="1"/>
  <c r="M1151" i="6" s="1"/>
  <c r="N1151" i="6" s="1"/>
  <c r="M1152" i="6" a="1"/>
  <c r="M1152" i="6" s="1"/>
  <c r="N1152" i="6" s="1"/>
  <c r="M1153" i="6" a="1"/>
  <c r="M1153" i="6" s="1"/>
  <c r="N1153" i="6" s="1"/>
  <c r="M1154" i="6" a="1"/>
  <c r="M1154" i="6" s="1"/>
  <c r="N1154" i="6" s="1"/>
  <c r="M1155" i="6" a="1"/>
  <c r="M1155" i="6" s="1"/>
  <c r="N1155" i="6" s="1"/>
  <c r="M1156" i="6" a="1"/>
  <c r="M1156" i="6" s="1"/>
  <c r="N1156" i="6" s="1"/>
  <c r="M1157" i="6" a="1"/>
  <c r="M1157" i="6" s="1"/>
  <c r="N1157" i="6" s="1"/>
  <c r="M1158" i="6" a="1"/>
  <c r="M1158" i="6" s="1"/>
  <c r="N1158" i="6" s="1"/>
  <c r="M1159" i="6" a="1"/>
  <c r="M1159" i="6" s="1"/>
  <c r="N1159" i="6" s="1"/>
  <c r="M1160" i="6" a="1"/>
  <c r="M1160" i="6" s="1"/>
  <c r="N1160" i="6" s="1"/>
  <c r="M1161" i="6" a="1"/>
  <c r="M1161" i="6" s="1"/>
  <c r="N1161" i="6" s="1"/>
  <c r="M1162" i="6" a="1"/>
  <c r="M1162" i="6" s="1"/>
  <c r="N1162" i="6" s="1"/>
  <c r="M1163" i="6" a="1"/>
  <c r="M1163" i="6" s="1"/>
  <c r="N1163" i="6" s="1"/>
  <c r="M1164" i="6" a="1"/>
  <c r="M1164" i="6" s="1"/>
  <c r="N1164" i="6" s="1"/>
  <c r="M1165" i="6" a="1"/>
  <c r="M1165" i="6" s="1"/>
  <c r="N1165" i="6" s="1"/>
  <c r="M1166" i="6" a="1"/>
  <c r="M1166" i="6" s="1"/>
  <c r="N1166" i="6" s="1"/>
  <c r="M1167" i="6" a="1"/>
  <c r="M1167" i="6" s="1"/>
  <c r="N1167" i="6" s="1"/>
  <c r="M1168" i="6" a="1"/>
  <c r="M1168" i="6" s="1"/>
  <c r="N1168" i="6" s="1"/>
  <c r="M1169" i="6" a="1"/>
  <c r="M1169" i="6" s="1"/>
  <c r="N1169" i="6" s="1"/>
  <c r="M1170" i="6" a="1"/>
  <c r="M1170" i="6" s="1"/>
  <c r="N1170" i="6" s="1"/>
  <c r="M1171" i="6" a="1"/>
  <c r="M1171" i="6" s="1"/>
  <c r="N1171" i="6" s="1"/>
  <c r="M1172" i="6" a="1"/>
  <c r="M1172" i="6" s="1"/>
  <c r="N1172" i="6" s="1"/>
  <c r="M1173" i="6" a="1"/>
  <c r="M1173" i="6" s="1"/>
  <c r="N1173" i="6" s="1"/>
  <c r="M1174" i="6" a="1"/>
  <c r="M1174" i="6" s="1"/>
  <c r="N1174" i="6" s="1"/>
  <c r="M1175" i="6" a="1"/>
  <c r="M1175" i="6" s="1"/>
  <c r="N1175" i="6" s="1"/>
  <c r="M1176" i="6" a="1"/>
  <c r="M1176" i="6" s="1"/>
  <c r="N1176" i="6" s="1"/>
  <c r="M1177" i="6" a="1"/>
  <c r="M1177" i="6" s="1"/>
  <c r="N1177" i="6" s="1"/>
  <c r="M1178" i="6" a="1"/>
  <c r="M1178" i="6" s="1"/>
  <c r="N1178" i="6" s="1"/>
  <c r="M1179" i="6" a="1"/>
  <c r="M1179" i="6" s="1"/>
  <c r="N1179" i="6" s="1"/>
  <c r="M1180" i="6" a="1"/>
  <c r="M1180" i="6" s="1"/>
  <c r="N1180" i="6" s="1"/>
  <c r="M1181" i="6" a="1"/>
  <c r="M1181" i="6" s="1"/>
  <c r="N1181" i="6" s="1"/>
  <c r="M1182" i="6" a="1"/>
  <c r="M1182" i="6" s="1"/>
  <c r="N1182" i="6" s="1"/>
  <c r="M1183" i="6" a="1"/>
  <c r="M1183" i="6" s="1"/>
  <c r="N1183" i="6" s="1"/>
  <c r="M1184" i="6" a="1"/>
  <c r="M1184" i="6" s="1"/>
  <c r="N1184" i="6" s="1"/>
  <c r="M1185" i="6" a="1"/>
  <c r="M1185" i="6" s="1"/>
  <c r="N1185" i="6" s="1"/>
  <c r="M1186" i="6" a="1"/>
  <c r="M1186" i="6" s="1"/>
  <c r="N1186" i="6" s="1"/>
  <c r="M1187" i="6" a="1"/>
  <c r="M1187" i="6" s="1"/>
  <c r="N1187" i="6" s="1"/>
  <c r="M1188" i="6" a="1"/>
  <c r="M1188" i="6" s="1"/>
  <c r="N1188" i="6" s="1"/>
  <c r="M1189" i="6" a="1"/>
  <c r="M1189" i="6" s="1"/>
  <c r="N1189" i="6" s="1"/>
  <c r="M1190" i="6" a="1"/>
  <c r="M1190" i="6" s="1"/>
  <c r="N1190" i="6" s="1"/>
  <c r="M1191" i="6" a="1"/>
  <c r="M1191" i="6" s="1"/>
  <c r="N1191" i="6" s="1"/>
  <c r="M1192" i="6" a="1"/>
  <c r="M1192" i="6" s="1"/>
  <c r="N1192" i="6" s="1"/>
  <c r="M1193" i="6" a="1"/>
  <c r="M1193" i="6" s="1"/>
  <c r="N1193" i="6" s="1"/>
  <c r="M1194" i="6" a="1"/>
  <c r="M1194" i="6" s="1"/>
  <c r="N1194" i="6" s="1"/>
  <c r="M1195" i="6" a="1"/>
  <c r="M1195" i="6" s="1"/>
  <c r="N1195" i="6" s="1"/>
  <c r="M1196" i="6" a="1"/>
  <c r="M1196" i="6" s="1"/>
  <c r="N1196" i="6" s="1"/>
  <c r="M1197" i="6" a="1"/>
  <c r="M1197" i="6" s="1"/>
  <c r="N1197" i="6" s="1"/>
  <c r="M1198" i="6" a="1"/>
  <c r="M1198" i="6" s="1"/>
  <c r="N1198" i="6" s="1"/>
  <c r="M1199" i="6" a="1"/>
  <c r="M1199" i="6" s="1"/>
  <c r="N1199" i="6" s="1"/>
  <c r="M1200" i="6" a="1"/>
  <c r="M1200" i="6" s="1"/>
  <c r="N1200" i="6" s="1"/>
  <c r="M1201" i="6" a="1"/>
  <c r="M1201" i="6" s="1"/>
  <c r="N1201" i="6" s="1"/>
  <c r="M1202" i="6" a="1"/>
  <c r="M1202" i="6" s="1"/>
  <c r="N1202" i="6" s="1"/>
  <c r="M1203" i="6" a="1"/>
  <c r="M1203" i="6" s="1"/>
  <c r="N1203" i="6" s="1"/>
  <c r="M1204" i="6" a="1"/>
  <c r="M1204" i="6" s="1"/>
  <c r="N1204" i="6" s="1"/>
  <c r="M1205" i="6" a="1"/>
  <c r="M1205" i="6" s="1"/>
  <c r="N1205" i="6" s="1"/>
  <c r="M1206" i="6" a="1"/>
  <c r="M1206" i="6" s="1"/>
  <c r="N1206" i="6" s="1"/>
  <c r="M1207" i="6" a="1"/>
  <c r="M1207" i="6" s="1"/>
  <c r="N1207" i="6" s="1"/>
  <c r="M1208" i="6" a="1"/>
  <c r="M1208" i="6" s="1"/>
  <c r="N1208" i="6" s="1"/>
  <c r="M1209" i="6" a="1"/>
  <c r="M1209" i="6" s="1"/>
  <c r="N1209" i="6" s="1"/>
  <c r="M1210" i="6" a="1"/>
  <c r="M1210" i="6" s="1"/>
  <c r="N1210" i="6" s="1"/>
  <c r="M1211" i="6" a="1"/>
  <c r="M1211" i="6" s="1"/>
  <c r="N1211" i="6" s="1"/>
  <c r="M1212" i="6" a="1"/>
  <c r="M1212" i="6" s="1"/>
  <c r="N1212" i="6" s="1"/>
  <c r="M1213" i="6" a="1"/>
  <c r="M1213" i="6" s="1"/>
  <c r="N1213" i="6" s="1"/>
  <c r="M1214" i="6" a="1"/>
  <c r="M1214" i="6" s="1"/>
  <c r="N1214" i="6" s="1"/>
  <c r="M1215" i="6" a="1"/>
  <c r="M1215" i="6" s="1"/>
  <c r="N1215" i="6" s="1"/>
  <c r="M1216" i="6" a="1"/>
  <c r="M1216" i="6" s="1"/>
  <c r="N1216" i="6" s="1"/>
  <c r="M1217" i="6" a="1"/>
  <c r="M1217" i="6" s="1"/>
  <c r="N1217" i="6" s="1"/>
  <c r="M1218" i="6" a="1"/>
  <c r="M1218" i="6" s="1"/>
  <c r="N1218" i="6" s="1"/>
  <c r="M1219" i="6" a="1"/>
  <c r="M1219" i="6" s="1"/>
  <c r="N1219" i="6" s="1"/>
  <c r="M1220" i="6" a="1"/>
  <c r="M1220" i="6" s="1"/>
  <c r="N1220" i="6" s="1"/>
  <c r="M1221" i="6" a="1"/>
  <c r="M1221" i="6" s="1"/>
  <c r="N1221" i="6" s="1"/>
  <c r="M1222" i="6" a="1"/>
  <c r="M1222" i="6" s="1"/>
  <c r="N1222" i="6" s="1"/>
  <c r="M1223" i="6" a="1"/>
  <c r="M1223" i="6" s="1"/>
  <c r="N1223" i="6" s="1"/>
  <c r="M1224" i="6" a="1"/>
  <c r="M1224" i="6" s="1"/>
  <c r="N1224" i="6" s="1"/>
  <c r="M1225" i="6" a="1"/>
  <c r="M1225" i="6" s="1"/>
  <c r="N1225" i="6" s="1"/>
  <c r="M1226" i="6" a="1"/>
  <c r="M1226" i="6" s="1"/>
  <c r="N1226" i="6" s="1"/>
  <c r="M1227" i="6" a="1"/>
  <c r="M1227" i="6" s="1"/>
  <c r="N1227" i="6" s="1"/>
  <c r="M1228" i="6" a="1"/>
  <c r="M1228" i="6" s="1"/>
  <c r="N1228" i="6" s="1"/>
  <c r="M1229" i="6" a="1"/>
  <c r="M1229" i="6" s="1"/>
  <c r="N1229" i="6" s="1"/>
  <c r="M1230" i="6" a="1"/>
  <c r="M1230" i="6" s="1"/>
  <c r="N1230" i="6" s="1"/>
  <c r="M1231" i="6" a="1"/>
  <c r="M1231" i="6" s="1"/>
  <c r="N1231" i="6" s="1"/>
  <c r="M1232" i="6" a="1"/>
  <c r="M1232" i="6" s="1"/>
  <c r="N1232" i="6" s="1"/>
  <c r="M1233" i="6" a="1"/>
  <c r="M1233" i="6" s="1"/>
  <c r="N1233" i="6" s="1"/>
  <c r="M1234" i="6" a="1"/>
  <c r="M1234" i="6" s="1"/>
  <c r="N1234" i="6" s="1"/>
  <c r="M1235" i="6" a="1"/>
  <c r="M1235" i="6" s="1"/>
  <c r="N1235" i="6" s="1"/>
  <c r="M1236" i="6" a="1"/>
  <c r="M1236" i="6" s="1"/>
  <c r="N1236" i="6" s="1"/>
  <c r="M1237" i="6" a="1"/>
  <c r="M1237" i="6" s="1"/>
  <c r="N1237" i="6" s="1"/>
  <c r="M1238" i="6" a="1"/>
  <c r="M1238" i="6" s="1"/>
  <c r="N1238" i="6" s="1"/>
  <c r="M1239" i="6" a="1"/>
  <c r="M1239" i="6" s="1"/>
  <c r="N1239" i="6" s="1"/>
  <c r="M1240" i="6" a="1"/>
  <c r="M1240" i="6" s="1"/>
  <c r="N1240" i="6" s="1"/>
  <c r="M1241" i="6" a="1"/>
  <c r="M1241" i="6" s="1"/>
  <c r="N1241" i="6" s="1"/>
  <c r="M1242" i="6" a="1"/>
  <c r="M1242" i="6" s="1"/>
  <c r="N1242" i="6" s="1"/>
  <c r="M1243" i="6" a="1"/>
  <c r="M1243" i="6" s="1"/>
  <c r="N1243" i="6" s="1"/>
  <c r="M1244" i="6" a="1"/>
  <c r="M1244" i="6" s="1"/>
  <c r="N1244" i="6" s="1"/>
  <c r="M1245" i="6" a="1"/>
  <c r="M1245" i="6" s="1"/>
  <c r="N1245" i="6" s="1"/>
  <c r="M1246" i="6" a="1"/>
  <c r="M1246" i="6" s="1"/>
  <c r="N1246" i="6" s="1"/>
  <c r="M1247" i="6" a="1"/>
  <c r="M1247" i="6" s="1"/>
  <c r="N1247" i="6" s="1"/>
  <c r="M1248" i="6" a="1"/>
  <c r="M1248" i="6" s="1"/>
  <c r="N1248" i="6" s="1"/>
  <c r="M1249" i="6" a="1"/>
  <c r="M1249" i="6" s="1"/>
  <c r="N1249" i="6" s="1"/>
  <c r="M1250" i="6" a="1"/>
  <c r="M1250" i="6" s="1"/>
  <c r="N1250" i="6" s="1"/>
  <c r="M1251" i="6" a="1"/>
  <c r="M1251" i="6" s="1"/>
  <c r="N1251" i="6" s="1"/>
  <c r="M1252" i="6" a="1"/>
  <c r="M1252" i="6" s="1"/>
  <c r="N1252" i="6" s="1"/>
  <c r="M1253" i="6" a="1"/>
  <c r="M1253" i="6" s="1"/>
  <c r="N1253" i="6" s="1"/>
  <c r="M1254" i="6" a="1"/>
  <c r="M1254" i="6" s="1"/>
  <c r="N1254" i="6" s="1"/>
  <c r="M1255" i="6" a="1"/>
  <c r="M1255" i="6" s="1"/>
  <c r="N1255" i="6" s="1"/>
  <c r="M1256" i="6" a="1"/>
  <c r="M1256" i="6" s="1"/>
  <c r="N1256" i="6" s="1"/>
  <c r="M1257" i="6" a="1"/>
  <c r="M1257" i="6" s="1"/>
  <c r="N1257" i="6" s="1"/>
  <c r="M1258" i="6" a="1"/>
  <c r="M1258" i="6" s="1"/>
  <c r="N1258" i="6" s="1"/>
  <c r="M1259" i="6" a="1"/>
  <c r="M1259" i="6" s="1"/>
  <c r="N1259" i="6" s="1"/>
  <c r="M1260" i="6" a="1"/>
  <c r="M1260" i="6" s="1"/>
  <c r="N1260" i="6" s="1"/>
  <c r="M1261" i="6" a="1"/>
  <c r="M1261" i="6" s="1"/>
  <c r="N1261" i="6" s="1"/>
  <c r="M1262" i="6" a="1"/>
  <c r="M1262" i="6" s="1"/>
  <c r="N1262" i="6" s="1"/>
  <c r="M1263" i="6" a="1"/>
  <c r="M1263" i="6" s="1"/>
  <c r="N1263" i="6" s="1"/>
  <c r="M1264" i="6" a="1"/>
  <c r="M1264" i="6" s="1"/>
  <c r="N1264" i="6" s="1"/>
  <c r="M1265" i="6" a="1"/>
  <c r="M1265" i="6" s="1"/>
  <c r="N1265" i="6" s="1"/>
  <c r="M1266" i="6" a="1"/>
  <c r="M1266" i="6" s="1"/>
  <c r="N1266" i="6" s="1"/>
  <c r="M1267" i="6" a="1"/>
  <c r="M1267" i="6" s="1"/>
  <c r="N1267" i="6" s="1"/>
  <c r="M1268" i="6" a="1"/>
  <c r="M1268" i="6" s="1"/>
  <c r="N1268" i="6" s="1"/>
  <c r="M1269" i="6" a="1"/>
  <c r="M1269" i="6" s="1"/>
  <c r="N1269" i="6" s="1"/>
  <c r="M1270" i="6" a="1"/>
  <c r="M1270" i="6" s="1"/>
  <c r="N1270" i="6" s="1"/>
  <c r="M1271" i="6" a="1"/>
  <c r="M1271" i="6" s="1"/>
  <c r="N1271" i="6" s="1"/>
  <c r="M1272" i="6" a="1"/>
  <c r="M1272" i="6" s="1"/>
  <c r="N1272" i="6" s="1"/>
  <c r="M1273" i="6" a="1"/>
  <c r="M1273" i="6" s="1"/>
  <c r="N1273" i="6" s="1"/>
  <c r="M1274" i="6" a="1"/>
  <c r="M1274" i="6" s="1"/>
  <c r="N1274" i="6" s="1"/>
  <c r="M1275" i="6" a="1"/>
  <c r="M1275" i="6" s="1"/>
  <c r="N1275" i="6" s="1"/>
  <c r="M1276" i="6" a="1"/>
  <c r="M1276" i="6" s="1"/>
  <c r="N1276" i="6" s="1"/>
  <c r="M1277" i="6" a="1"/>
  <c r="M1277" i="6" s="1"/>
  <c r="N1277" i="6" s="1"/>
  <c r="M1278" i="6" a="1"/>
  <c r="M1278" i="6" s="1"/>
  <c r="N1278" i="6" s="1"/>
  <c r="M1279" i="6" a="1"/>
  <c r="M1279" i="6" s="1"/>
  <c r="N1279" i="6" s="1"/>
  <c r="M1280" i="6" a="1"/>
  <c r="M1280" i="6" s="1"/>
  <c r="N1280" i="6" s="1"/>
  <c r="M1281" i="6" a="1"/>
  <c r="M1281" i="6" s="1"/>
  <c r="N1281" i="6" s="1"/>
  <c r="M1282" i="6" a="1"/>
  <c r="M1282" i="6" s="1"/>
  <c r="N1282" i="6" s="1"/>
  <c r="M1283" i="6" a="1"/>
  <c r="M1283" i="6" s="1"/>
  <c r="N1283" i="6" s="1"/>
  <c r="M1284" i="6" a="1"/>
  <c r="M1284" i="6" s="1"/>
  <c r="N1284" i="6" s="1"/>
  <c r="M1285" i="6" a="1"/>
  <c r="M1285" i="6" s="1"/>
  <c r="N1285" i="6" s="1"/>
  <c r="M1286" i="6" a="1"/>
  <c r="M1286" i="6" s="1"/>
  <c r="N1286" i="6" s="1"/>
  <c r="M1287" i="6" a="1"/>
  <c r="M1287" i="6" s="1"/>
  <c r="N1287" i="6" s="1"/>
  <c r="M1288" i="6" a="1"/>
  <c r="M1288" i="6" s="1"/>
  <c r="N1288" i="6" s="1"/>
  <c r="M1289" i="6" a="1"/>
  <c r="M1289" i="6" s="1"/>
  <c r="N1289" i="6" s="1"/>
  <c r="M1290" i="6" a="1"/>
  <c r="M1290" i="6" s="1"/>
  <c r="N1290" i="6" s="1"/>
  <c r="M1291" i="6" a="1"/>
  <c r="M1291" i="6" s="1"/>
  <c r="N1291" i="6" s="1"/>
  <c r="M1292" i="6" a="1"/>
  <c r="M1292" i="6" s="1"/>
  <c r="N1292" i="6" s="1"/>
  <c r="M1293" i="6" a="1"/>
  <c r="M1293" i="6" s="1"/>
  <c r="N1293" i="6" s="1"/>
  <c r="M1294" i="6" a="1"/>
  <c r="M1294" i="6" s="1"/>
  <c r="N1294" i="6" s="1"/>
  <c r="M1295" i="6" a="1"/>
  <c r="M1295" i="6" s="1"/>
  <c r="N1295" i="6" s="1"/>
  <c r="M1296" i="6" a="1"/>
  <c r="M1296" i="6" s="1"/>
  <c r="N1296" i="6" s="1"/>
  <c r="M1297" i="6" a="1"/>
  <c r="M1297" i="6" s="1"/>
  <c r="N1297" i="6" s="1"/>
  <c r="M1298" i="6" a="1"/>
  <c r="M1298" i="6" s="1"/>
  <c r="N1298" i="6" s="1"/>
  <c r="M1299" i="6" a="1"/>
  <c r="M1299" i="6" s="1"/>
  <c r="N1299" i="6" s="1"/>
  <c r="M1300" i="6" a="1"/>
  <c r="M1300" i="6" s="1"/>
  <c r="N1300" i="6" s="1"/>
  <c r="M1301" i="6" a="1"/>
  <c r="M1301" i="6" s="1"/>
  <c r="N1301" i="6" s="1"/>
  <c r="M1302" i="6" a="1"/>
  <c r="M1302" i="6" s="1"/>
  <c r="N1302" i="6" s="1"/>
  <c r="M1303" i="6" a="1"/>
  <c r="M1303" i="6" s="1"/>
  <c r="N1303" i="6" s="1"/>
  <c r="M1304" i="6" a="1"/>
  <c r="M1304" i="6" s="1"/>
  <c r="N1304" i="6" s="1"/>
  <c r="M1305" i="6" a="1"/>
  <c r="M1305" i="6" s="1"/>
  <c r="N1305" i="6" s="1"/>
  <c r="M1306" i="6" a="1"/>
  <c r="M1306" i="6" s="1"/>
  <c r="N1306" i="6" s="1"/>
  <c r="M1307" i="6" a="1"/>
  <c r="M1307" i="6" s="1"/>
  <c r="N1307" i="6" s="1"/>
  <c r="M1308" i="6" a="1"/>
  <c r="M1308" i="6" s="1"/>
  <c r="N1308" i="6" s="1"/>
  <c r="M1309" i="6" a="1"/>
  <c r="M1309" i="6" s="1"/>
  <c r="N1309" i="6" s="1"/>
  <c r="M1310" i="6" a="1"/>
  <c r="M1310" i="6" s="1"/>
  <c r="N1310" i="6" s="1"/>
  <c r="M1311" i="6" a="1"/>
  <c r="M1311" i="6" s="1"/>
  <c r="N1311" i="6" s="1"/>
  <c r="M1312" i="6" a="1"/>
  <c r="M1312" i="6" s="1"/>
  <c r="N1312" i="6" s="1"/>
  <c r="M1313" i="6" a="1"/>
  <c r="M1313" i="6" s="1"/>
  <c r="N1313" i="6" s="1"/>
  <c r="M1314" i="6" a="1"/>
  <c r="M1314" i="6" s="1"/>
  <c r="N1314" i="6" s="1"/>
  <c r="M1315" i="6" a="1"/>
  <c r="M1315" i="6" s="1"/>
  <c r="N1315" i="6" s="1"/>
  <c r="M1316" i="6" a="1"/>
  <c r="M1316" i="6" s="1"/>
  <c r="N1316" i="6" s="1"/>
  <c r="M1317" i="6" a="1"/>
  <c r="M1317" i="6" s="1"/>
  <c r="N1317" i="6" s="1"/>
  <c r="M1318" i="6" a="1"/>
  <c r="M1318" i="6" s="1"/>
  <c r="N1318" i="6" s="1"/>
  <c r="M1319" i="6" a="1"/>
  <c r="M1319" i="6" s="1"/>
  <c r="N1319" i="6" s="1"/>
  <c r="M1320" i="6" a="1"/>
  <c r="M1320" i="6" s="1"/>
  <c r="N1320" i="6" s="1"/>
  <c r="M1321" i="6" a="1"/>
  <c r="M1321" i="6" s="1"/>
  <c r="N1321" i="6" s="1"/>
  <c r="M1322" i="6" a="1"/>
  <c r="M1322" i="6" s="1"/>
  <c r="N1322" i="6" s="1"/>
  <c r="M1323" i="6" a="1"/>
  <c r="M1323" i="6" s="1"/>
  <c r="N1323" i="6" s="1"/>
  <c r="M1324" i="6" a="1"/>
  <c r="M1324" i="6" s="1"/>
  <c r="N1324" i="6" s="1"/>
  <c r="M1325" i="6" a="1"/>
  <c r="M1325" i="6" s="1"/>
  <c r="N1325" i="6" s="1"/>
  <c r="M1326" i="6" a="1"/>
  <c r="M1326" i="6" s="1"/>
  <c r="N1326" i="6" s="1"/>
  <c r="M1327" i="6" a="1"/>
  <c r="M1327" i="6" s="1"/>
  <c r="N1327" i="6" s="1"/>
  <c r="M1328" i="6" a="1"/>
  <c r="M1328" i="6" s="1"/>
  <c r="N1328" i="6" s="1"/>
  <c r="M1329" i="6" a="1"/>
  <c r="M1329" i="6" s="1"/>
  <c r="N1329" i="6" s="1"/>
  <c r="M1330" i="6" a="1"/>
  <c r="M1330" i="6" s="1"/>
  <c r="N1330" i="6" s="1"/>
  <c r="M1331" i="6" a="1"/>
  <c r="M1331" i="6" s="1"/>
  <c r="N1331" i="6" s="1"/>
  <c r="M1332" i="6" a="1"/>
  <c r="M1332" i="6" s="1"/>
  <c r="N1332" i="6" s="1"/>
  <c r="M1333" i="6" a="1"/>
  <c r="M1333" i="6" s="1"/>
  <c r="N1333" i="6" s="1"/>
  <c r="M1334" i="6" a="1"/>
  <c r="M1334" i="6" s="1"/>
  <c r="N1334" i="6" s="1"/>
  <c r="M1335" i="6" a="1"/>
  <c r="M1335" i="6" s="1"/>
  <c r="N1335" i="6" s="1"/>
  <c r="M1336" i="6" a="1"/>
  <c r="M1336" i="6" s="1"/>
  <c r="N1336" i="6" s="1"/>
  <c r="M1337" i="6" a="1"/>
  <c r="M1337" i="6" s="1"/>
  <c r="N1337" i="6" s="1"/>
  <c r="M1338" i="6" a="1"/>
  <c r="M1338" i="6" s="1"/>
  <c r="N1338" i="6" s="1"/>
  <c r="M1339" i="6" a="1"/>
  <c r="M1339" i="6" s="1"/>
  <c r="N1339" i="6" s="1"/>
  <c r="M1340" i="6" a="1"/>
  <c r="M1340" i="6" s="1"/>
  <c r="N1340" i="6" s="1"/>
  <c r="M1341" i="6" a="1"/>
  <c r="M1341" i="6" s="1"/>
  <c r="N1341" i="6" s="1"/>
  <c r="M1342" i="6" a="1"/>
  <c r="M1342" i="6" s="1"/>
  <c r="N1342" i="6" s="1"/>
  <c r="M1343" i="6" a="1"/>
  <c r="M1343" i="6" s="1"/>
  <c r="N1343" i="6" s="1"/>
  <c r="M1344" i="6" a="1"/>
  <c r="M1344" i="6" s="1"/>
  <c r="N1344" i="6" s="1"/>
  <c r="M1345" i="6" a="1"/>
  <c r="M1345" i="6" s="1"/>
  <c r="N1345" i="6" s="1"/>
  <c r="M1346" i="6" a="1"/>
  <c r="M1346" i="6" s="1"/>
  <c r="N1346" i="6" s="1"/>
  <c r="M1347" i="6" a="1"/>
  <c r="M1347" i="6" s="1"/>
  <c r="N1347" i="6" s="1"/>
  <c r="M1348" i="6" a="1"/>
  <c r="M1348" i="6" s="1"/>
  <c r="N1348" i="6" s="1"/>
  <c r="M1349" i="6" a="1"/>
  <c r="M1349" i="6" s="1"/>
  <c r="N1349" i="6" s="1"/>
  <c r="M1350" i="6" a="1"/>
  <c r="M1350" i="6" s="1"/>
  <c r="N1350" i="6" s="1"/>
  <c r="M1351" i="6" a="1"/>
  <c r="M1351" i="6" s="1"/>
  <c r="N1351" i="6" s="1"/>
  <c r="M1352" i="6" a="1"/>
  <c r="M1352" i="6" s="1"/>
  <c r="N1352" i="6" s="1"/>
  <c r="M1353" i="6" a="1"/>
  <c r="M1353" i="6" s="1"/>
  <c r="N1353" i="6" s="1"/>
  <c r="M1354" i="6" a="1"/>
  <c r="M1354" i="6" s="1"/>
  <c r="N1354" i="6" s="1"/>
  <c r="M1355" i="6" a="1"/>
  <c r="M1355" i="6" s="1"/>
  <c r="N1355" i="6" s="1"/>
  <c r="M1356" i="6" a="1"/>
  <c r="M1356" i="6" s="1"/>
  <c r="N1356" i="6" s="1"/>
  <c r="M1357" i="6" a="1"/>
  <c r="M1357" i="6" s="1"/>
  <c r="N1357" i="6" s="1"/>
  <c r="M1358" i="6" a="1"/>
  <c r="M1358" i="6" s="1"/>
  <c r="N1358" i="6" s="1"/>
  <c r="M1359" i="6" a="1"/>
  <c r="M1359" i="6" s="1"/>
  <c r="N1359" i="6" s="1"/>
  <c r="M1360" i="6" a="1"/>
  <c r="M1360" i="6" s="1"/>
  <c r="N1360" i="6" s="1"/>
  <c r="M1361" i="6" a="1"/>
  <c r="M1361" i="6" s="1"/>
  <c r="N1361" i="6" s="1"/>
  <c r="M1362" i="6" a="1"/>
  <c r="M1362" i="6" s="1"/>
  <c r="N1362" i="6" s="1"/>
  <c r="M1363" i="6" a="1"/>
  <c r="M1363" i="6" s="1"/>
  <c r="N1363" i="6" s="1"/>
  <c r="M1364" i="6" a="1"/>
  <c r="M1364" i="6" s="1"/>
  <c r="N1364" i="6" s="1"/>
  <c r="M1365" i="6" a="1"/>
  <c r="M1365" i="6" s="1"/>
  <c r="N1365" i="6" s="1"/>
  <c r="M1366" i="6" a="1"/>
  <c r="M1366" i="6" s="1"/>
  <c r="N1366" i="6" s="1"/>
  <c r="M1367" i="6" a="1"/>
  <c r="M1367" i="6" s="1"/>
  <c r="N1367" i="6" s="1"/>
  <c r="M1368" i="6" a="1"/>
  <c r="M1368" i="6" s="1"/>
  <c r="N1368" i="6" s="1"/>
  <c r="M1369" i="6" a="1"/>
  <c r="M1369" i="6" s="1"/>
  <c r="N1369" i="6" s="1"/>
  <c r="M1370" i="6" a="1"/>
  <c r="M1370" i="6" s="1"/>
  <c r="N1370" i="6" s="1"/>
  <c r="M1371" i="6" a="1"/>
  <c r="M1371" i="6" s="1"/>
  <c r="N1371" i="6" s="1"/>
  <c r="M1372" i="6" a="1"/>
  <c r="M1372" i="6" s="1"/>
  <c r="N1372" i="6" s="1"/>
  <c r="M1373" i="6" a="1"/>
  <c r="M1373" i="6" s="1"/>
  <c r="N1373" i="6" s="1"/>
  <c r="M1374" i="6" a="1"/>
  <c r="M1374" i="6" s="1"/>
  <c r="N1374" i="6" s="1"/>
  <c r="M1375" i="6" a="1"/>
  <c r="M1375" i="6" s="1"/>
  <c r="N1375" i="6" s="1"/>
  <c r="M1376" i="6" a="1"/>
  <c r="M1376" i="6" s="1"/>
  <c r="N1376" i="6" s="1"/>
  <c r="M1377" i="6" a="1"/>
  <c r="M1377" i="6" s="1"/>
  <c r="N1377" i="6" s="1"/>
  <c r="M1378" i="6" a="1"/>
  <c r="M1378" i="6" s="1"/>
  <c r="N1378" i="6" s="1"/>
  <c r="M1379" i="6" a="1"/>
  <c r="M1379" i="6" s="1"/>
  <c r="N1379" i="6" s="1"/>
  <c r="M1380" i="6" a="1"/>
  <c r="M1380" i="6" s="1"/>
  <c r="N1380" i="6" s="1"/>
  <c r="M1381" i="6" a="1"/>
  <c r="M1381" i="6" s="1"/>
  <c r="N1381" i="6" s="1"/>
  <c r="M1382" i="6" a="1"/>
  <c r="M1382" i="6" s="1"/>
  <c r="N1382" i="6" s="1"/>
  <c r="M1383" i="6" a="1"/>
  <c r="M1383" i="6" s="1"/>
  <c r="N1383" i="6" s="1"/>
  <c r="M1384" i="6" a="1"/>
  <c r="M1384" i="6" s="1"/>
  <c r="N1384" i="6" s="1"/>
  <c r="M1385" i="6" a="1"/>
  <c r="M1385" i="6" s="1"/>
  <c r="N1385" i="6" s="1"/>
  <c r="M1386" i="6" a="1"/>
  <c r="M1386" i="6" s="1"/>
  <c r="N1386" i="6" s="1"/>
  <c r="M1387" i="6" a="1"/>
  <c r="M1387" i="6" s="1"/>
  <c r="N1387" i="6" s="1"/>
  <c r="M1388" i="6" a="1"/>
  <c r="M1388" i="6" s="1"/>
  <c r="N1388" i="6" s="1"/>
  <c r="M1389" i="6" a="1"/>
  <c r="M1389" i="6" s="1"/>
  <c r="N1389" i="6" s="1"/>
  <c r="M1390" i="6" a="1"/>
  <c r="M1390" i="6" s="1"/>
  <c r="N1390" i="6" s="1"/>
  <c r="M1391" i="6" a="1"/>
  <c r="M1391" i="6" s="1"/>
  <c r="N1391" i="6" s="1"/>
  <c r="M1392" i="6" a="1"/>
  <c r="M1392" i="6" s="1"/>
  <c r="N1392" i="6" s="1"/>
  <c r="M1393" i="6" a="1"/>
  <c r="M1393" i="6" s="1"/>
  <c r="N1393" i="6" s="1"/>
  <c r="M1394" i="6" a="1"/>
  <c r="M1394" i="6" s="1"/>
  <c r="N1394" i="6" s="1"/>
  <c r="M1395" i="6" a="1"/>
  <c r="M1395" i="6" s="1"/>
  <c r="N1395" i="6" s="1"/>
  <c r="M1396" i="6" a="1"/>
  <c r="M1396" i="6" s="1"/>
  <c r="N1396" i="6" s="1"/>
  <c r="M1397" i="6" a="1"/>
  <c r="M1397" i="6" s="1"/>
  <c r="N1397" i="6" s="1"/>
  <c r="M1398" i="6" a="1"/>
  <c r="M1398" i="6" s="1"/>
  <c r="N1398" i="6" s="1"/>
  <c r="M1399" i="6" a="1"/>
  <c r="M1399" i="6" s="1"/>
  <c r="N1399" i="6" s="1"/>
  <c r="M1400" i="6" a="1"/>
  <c r="M1400" i="6" s="1"/>
  <c r="N1400" i="6" s="1"/>
  <c r="M1401" i="6" a="1"/>
  <c r="M1401" i="6" s="1"/>
  <c r="N1401" i="6" s="1"/>
  <c r="M1402" i="6" a="1"/>
  <c r="M1402" i="6" s="1"/>
  <c r="N1402" i="6" s="1"/>
  <c r="M1403" i="6" a="1"/>
  <c r="M1403" i="6" s="1"/>
  <c r="N1403" i="6" s="1"/>
  <c r="M1404" i="6" a="1"/>
  <c r="M1404" i="6" s="1"/>
  <c r="N1404" i="6" s="1"/>
  <c r="M1405" i="6" a="1"/>
  <c r="M1405" i="6" s="1"/>
  <c r="N1405" i="6" s="1"/>
  <c r="M1406" i="6" a="1"/>
  <c r="M1406" i="6" s="1"/>
  <c r="N1406" i="6" s="1"/>
  <c r="M1407" i="6" a="1"/>
  <c r="M1407" i="6" s="1"/>
  <c r="N1407" i="6" s="1"/>
  <c r="M1408" i="6" a="1"/>
  <c r="M1408" i="6" s="1"/>
  <c r="N1408" i="6" s="1"/>
  <c r="M1409" i="6" a="1"/>
  <c r="M1409" i="6" s="1"/>
  <c r="N1409" i="6" s="1"/>
  <c r="M1410" i="6" a="1"/>
  <c r="M1410" i="6" s="1"/>
  <c r="N1410" i="6" s="1"/>
  <c r="M1411" i="6" a="1"/>
  <c r="M1411" i="6" s="1"/>
  <c r="N1411" i="6" s="1"/>
  <c r="M1412" i="6" a="1"/>
  <c r="M1412" i="6" s="1"/>
  <c r="N1412" i="6" s="1"/>
  <c r="M1413" i="6" a="1"/>
  <c r="M1413" i="6" s="1"/>
  <c r="N1413" i="6" s="1"/>
  <c r="M1414" i="6" a="1"/>
  <c r="M1414" i="6" s="1"/>
  <c r="N1414" i="6" s="1"/>
  <c r="M1415" i="6" a="1"/>
  <c r="M1415" i="6" s="1"/>
  <c r="N1415" i="6" s="1"/>
  <c r="M1416" i="6" a="1"/>
  <c r="M1416" i="6" s="1"/>
  <c r="N1416" i="6" s="1"/>
  <c r="M1417" i="6" a="1"/>
  <c r="M1417" i="6" s="1"/>
  <c r="N1417" i="6" s="1"/>
  <c r="M1418" i="6" a="1"/>
  <c r="M1418" i="6" s="1"/>
  <c r="N1418" i="6" s="1"/>
  <c r="M1419" i="6" a="1"/>
  <c r="M1419" i="6" s="1"/>
  <c r="N1419" i="6" s="1"/>
  <c r="M1420" i="6" a="1"/>
  <c r="M1420" i="6" s="1"/>
  <c r="N1420" i="6" s="1"/>
  <c r="M1421" i="6" a="1"/>
  <c r="M1421" i="6" s="1"/>
  <c r="N1421" i="6" s="1"/>
  <c r="M1422" i="6" a="1"/>
  <c r="M1422" i="6" s="1"/>
  <c r="N1422" i="6" s="1"/>
  <c r="M1423" i="6" a="1"/>
  <c r="M1423" i="6" s="1"/>
  <c r="N1423" i="6" s="1"/>
  <c r="M1424" i="6" a="1"/>
  <c r="M1424" i="6" s="1"/>
  <c r="N1424" i="6" s="1"/>
  <c r="M1425" i="6" a="1"/>
  <c r="M1425" i="6" s="1"/>
  <c r="N1425" i="6" s="1"/>
  <c r="M1426" i="6" a="1"/>
  <c r="M1426" i="6" s="1"/>
  <c r="N1426" i="6" s="1"/>
  <c r="M1427" i="6" a="1"/>
  <c r="M1427" i="6" s="1"/>
  <c r="N1427" i="6" s="1"/>
  <c r="M1428" i="6" a="1"/>
  <c r="M1428" i="6" s="1"/>
  <c r="N1428" i="6" s="1"/>
  <c r="M1429" i="6" a="1"/>
  <c r="M1429" i="6" s="1"/>
  <c r="N1429" i="6" s="1"/>
  <c r="M1430" i="6" a="1"/>
  <c r="M1430" i="6" s="1"/>
  <c r="N1430" i="6" s="1"/>
  <c r="M1431" i="6" a="1"/>
  <c r="M1431" i="6" s="1"/>
  <c r="N1431" i="6" s="1"/>
  <c r="M1432" i="6" a="1"/>
  <c r="M1432" i="6" s="1"/>
  <c r="N1432" i="6" s="1"/>
  <c r="M1433" i="6" a="1"/>
  <c r="M1433" i="6" s="1"/>
  <c r="N1433" i="6" s="1"/>
  <c r="M1434" i="6" a="1"/>
  <c r="M1434" i="6" s="1"/>
  <c r="N1434" i="6" s="1"/>
  <c r="M1435" i="6" a="1"/>
  <c r="M1435" i="6" s="1"/>
  <c r="N1435" i="6" s="1"/>
  <c r="M1436" i="6" a="1"/>
  <c r="M1436" i="6" s="1"/>
  <c r="N1436" i="6" s="1"/>
  <c r="M1437" i="6" a="1"/>
  <c r="M1437" i="6" s="1"/>
  <c r="N1437" i="6" s="1"/>
  <c r="M1438" i="6" a="1"/>
  <c r="M1438" i="6" s="1"/>
  <c r="N1438" i="6" s="1"/>
  <c r="M1439" i="6" a="1"/>
  <c r="M1439" i="6" s="1"/>
  <c r="N1439" i="6" s="1"/>
  <c r="M1440" i="6" a="1"/>
  <c r="M1440" i="6" s="1"/>
  <c r="N1440" i="6" s="1"/>
  <c r="M1441" i="6" a="1"/>
  <c r="M1441" i="6" s="1"/>
  <c r="N1441" i="6" s="1"/>
  <c r="M1442" i="6" a="1"/>
  <c r="M1442" i="6" s="1"/>
  <c r="N1442" i="6" s="1"/>
  <c r="M1443" i="6" a="1"/>
  <c r="M1443" i="6" s="1"/>
  <c r="N1443" i="6" s="1"/>
  <c r="M1444" i="6" a="1"/>
  <c r="M1444" i="6" s="1"/>
  <c r="N1444" i="6" s="1"/>
  <c r="M1445" i="6" a="1"/>
  <c r="M1445" i="6" s="1"/>
  <c r="N1445" i="6" s="1"/>
  <c r="M1446" i="6" a="1"/>
  <c r="M1446" i="6" s="1"/>
  <c r="N1446" i="6" s="1"/>
  <c r="M1447" i="6" a="1"/>
  <c r="M1447" i="6" s="1"/>
  <c r="N1447" i="6" s="1"/>
  <c r="M1448" i="6" a="1"/>
  <c r="M1448" i="6" s="1"/>
  <c r="N1448" i="6" s="1"/>
  <c r="M1449" i="6" a="1"/>
  <c r="M1449" i="6" s="1"/>
  <c r="N1449" i="6" s="1"/>
  <c r="M1450" i="6" a="1"/>
  <c r="M1450" i="6" s="1"/>
  <c r="N1450" i="6" s="1"/>
  <c r="M1451" i="6" a="1"/>
  <c r="M1451" i="6" s="1"/>
  <c r="N1451" i="6" s="1"/>
  <c r="M1452" i="6" a="1"/>
  <c r="M1452" i="6" s="1"/>
  <c r="N1452" i="6" s="1"/>
  <c r="M1453" i="6" a="1"/>
  <c r="M1453" i="6" s="1"/>
  <c r="N1453" i="6" s="1"/>
  <c r="M1454" i="6" a="1"/>
  <c r="M1454" i="6" s="1"/>
  <c r="N1454" i="6" s="1"/>
  <c r="M1455" i="6" a="1"/>
  <c r="M1455" i="6" s="1"/>
  <c r="N1455" i="6" s="1"/>
  <c r="M1456" i="6" a="1"/>
  <c r="M1456" i="6" s="1"/>
  <c r="N1456" i="6" s="1"/>
  <c r="M1457" i="6" a="1"/>
  <c r="M1457" i="6" s="1"/>
  <c r="N1457" i="6" s="1"/>
  <c r="M1458" i="6" a="1"/>
  <c r="M1458" i="6" s="1"/>
  <c r="N1458" i="6" s="1"/>
  <c r="M1459" i="6" a="1"/>
  <c r="M1459" i="6" s="1"/>
  <c r="N1459" i="6" s="1"/>
  <c r="M1460" i="6" a="1"/>
  <c r="M1460" i="6" s="1"/>
  <c r="N1460" i="6" s="1"/>
  <c r="M1461" i="6" a="1"/>
  <c r="M1461" i="6" s="1"/>
  <c r="N1461" i="6" s="1"/>
  <c r="M1462" i="6" a="1"/>
  <c r="M1462" i="6" s="1"/>
  <c r="N1462" i="6" s="1"/>
  <c r="M1463" i="6" a="1"/>
  <c r="M1463" i="6" s="1"/>
  <c r="N1463" i="6" s="1"/>
  <c r="M1464" i="6" a="1"/>
  <c r="M1464" i="6" s="1"/>
  <c r="N1464" i="6" s="1"/>
  <c r="M1465" i="6" a="1"/>
  <c r="M1465" i="6" s="1"/>
  <c r="N1465" i="6" s="1"/>
  <c r="M1466" i="6" a="1"/>
  <c r="M1466" i="6" s="1"/>
  <c r="N1466" i="6" s="1"/>
  <c r="M1467" i="6" a="1"/>
  <c r="M1467" i="6" s="1"/>
  <c r="N1467" i="6" s="1"/>
  <c r="M1468" i="6" a="1"/>
  <c r="M1468" i="6" s="1"/>
  <c r="N1468" i="6" s="1"/>
  <c r="M1469" i="6" a="1"/>
  <c r="M1469" i="6" s="1"/>
  <c r="N1469" i="6" s="1"/>
  <c r="M1470" i="6" a="1"/>
  <c r="M1470" i="6" s="1"/>
  <c r="N1470" i="6" s="1"/>
  <c r="M1471" i="6" a="1"/>
  <c r="M1471" i="6" s="1"/>
  <c r="N1471" i="6" s="1"/>
  <c r="M1472" i="6" a="1"/>
  <c r="M1472" i="6" s="1"/>
  <c r="N1472" i="6" s="1"/>
  <c r="M1473" i="6" a="1"/>
  <c r="M1473" i="6" s="1"/>
  <c r="N1473" i="6" s="1"/>
  <c r="M1474" i="6" a="1"/>
  <c r="M1474" i="6" s="1"/>
  <c r="N1474" i="6" s="1"/>
  <c r="M1475" i="6" a="1"/>
  <c r="M1475" i="6" s="1"/>
  <c r="N1475" i="6" s="1"/>
  <c r="M1476" i="6" a="1"/>
  <c r="M1476" i="6" s="1"/>
  <c r="N1476" i="6" s="1"/>
  <c r="M1477" i="6" a="1"/>
  <c r="M1477" i="6" s="1"/>
  <c r="N1477" i="6" s="1"/>
  <c r="M1478" i="6" a="1"/>
  <c r="M1478" i="6" s="1"/>
  <c r="N1478" i="6" s="1"/>
  <c r="M1479" i="6" a="1"/>
  <c r="M1479" i="6" s="1"/>
  <c r="N1479" i="6" s="1"/>
  <c r="M1480" i="6" a="1"/>
  <c r="M1480" i="6" s="1"/>
  <c r="N1480" i="6" s="1"/>
  <c r="M1481" i="6" a="1"/>
  <c r="M1481" i="6" s="1"/>
  <c r="N1481" i="6" s="1"/>
  <c r="M1482" i="6" a="1"/>
  <c r="M1482" i="6" s="1"/>
  <c r="N1482" i="6" s="1"/>
  <c r="M1483" i="6" a="1"/>
  <c r="M1483" i="6" s="1"/>
  <c r="N1483" i="6" s="1"/>
  <c r="M1484" i="6" a="1"/>
  <c r="M1484" i="6" s="1"/>
  <c r="N1484" i="6" s="1"/>
  <c r="M1485" i="6" a="1"/>
  <c r="M1485" i="6" s="1"/>
  <c r="N1485" i="6" s="1"/>
  <c r="M1486" i="6" a="1"/>
  <c r="M1486" i="6" s="1"/>
  <c r="N1486" i="6" s="1"/>
  <c r="M1487" i="6" a="1"/>
  <c r="M1487" i="6" s="1"/>
  <c r="N1487" i="6" s="1"/>
  <c r="M1488" i="6" a="1"/>
  <c r="M1488" i="6" s="1"/>
  <c r="N1488" i="6" s="1"/>
  <c r="M1489" i="6" a="1"/>
  <c r="M1489" i="6" s="1"/>
  <c r="N1489" i="6" s="1"/>
  <c r="M1490" i="6" a="1"/>
  <c r="M1490" i="6" s="1"/>
  <c r="N1490" i="6" s="1"/>
  <c r="M1491" i="6" a="1"/>
  <c r="M1491" i="6" s="1"/>
  <c r="N1491" i="6" s="1"/>
  <c r="M1492" i="6" a="1"/>
  <c r="M1492" i="6" s="1"/>
  <c r="N1492" i="6" s="1"/>
  <c r="M1493" i="6" a="1"/>
  <c r="M1493" i="6" s="1"/>
  <c r="N1493" i="6" s="1"/>
  <c r="M1494" i="6" a="1"/>
  <c r="M1494" i="6" s="1"/>
  <c r="N1494" i="6" s="1"/>
  <c r="M1495" i="6" a="1"/>
  <c r="M1495" i="6" s="1"/>
  <c r="N1495" i="6" s="1"/>
  <c r="M1496" i="6" a="1"/>
  <c r="M1496" i="6" s="1"/>
  <c r="N1496" i="6" s="1"/>
  <c r="M1497" i="6" a="1"/>
  <c r="M1497" i="6" s="1"/>
  <c r="N1497" i="6" s="1"/>
  <c r="M1498" i="6" a="1"/>
  <c r="M1498" i="6" s="1"/>
  <c r="N1498" i="6" s="1"/>
  <c r="M1499" i="6" a="1"/>
  <c r="M1499" i="6" s="1"/>
  <c r="N1499" i="6" s="1"/>
  <c r="M1500" i="6" a="1"/>
  <c r="M1500" i="6" s="1"/>
  <c r="N1500" i="6" s="1"/>
  <c r="M1501" i="6" a="1"/>
  <c r="M1501" i="6" s="1"/>
  <c r="N1501" i="6" s="1"/>
  <c r="M1502" i="6" a="1"/>
  <c r="M1502" i="6" s="1"/>
  <c r="N1502" i="6" s="1"/>
  <c r="M1503" i="6" a="1"/>
  <c r="M1503" i="6" s="1"/>
  <c r="N1503" i="6" s="1"/>
  <c r="M1504" i="6" a="1"/>
  <c r="M1504" i="6" s="1"/>
  <c r="N1504" i="6" s="1"/>
  <c r="M1505" i="6" a="1"/>
  <c r="M1505" i="6" s="1"/>
  <c r="N1505" i="6" s="1"/>
  <c r="M1506" i="6" a="1"/>
  <c r="M1506" i="6" s="1"/>
  <c r="N1506" i="6" s="1"/>
  <c r="M1507" i="6" a="1"/>
  <c r="M1507" i="6" s="1"/>
  <c r="N1507" i="6" s="1"/>
  <c r="M1508" i="6" a="1"/>
  <c r="M1508" i="6" s="1"/>
  <c r="N1508" i="6" s="1"/>
  <c r="M1509" i="6" a="1"/>
  <c r="M1509" i="6" s="1"/>
  <c r="N1509" i="6" s="1"/>
  <c r="M1510" i="6" a="1"/>
  <c r="M1510" i="6" s="1"/>
  <c r="N1510" i="6" s="1"/>
  <c r="M1511" i="6" a="1"/>
  <c r="M1511" i="6" s="1"/>
  <c r="N1511" i="6" s="1"/>
  <c r="M1512" i="6" a="1"/>
  <c r="M1512" i="6" s="1"/>
  <c r="N1512" i="6" s="1"/>
  <c r="M1513" i="6" a="1"/>
  <c r="M1513" i="6" s="1"/>
  <c r="N1513" i="6" s="1"/>
  <c r="M1514" i="6" a="1"/>
  <c r="M1514" i="6" s="1"/>
  <c r="N1514" i="6" s="1"/>
  <c r="M1515" i="6" a="1"/>
  <c r="M1515" i="6" s="1"/>
  <c r="N1515" i="6" s="1"/>
  <c r="M1516" i="6" a="1"/>
  <c r="M1516" i="6" s="1"/>
  <c r="N1516" i="6" s="1"/>
  <c r="M1517" i="6" a="1"/>
  <c r="M1517" i="6" s="1"/>
  <c r="N1517" i="6" s="1"/>
  <c r="M1518" i="6" a="1"/>
  <c r="M1518" i="6" s="1"/>
  <c r="N1518" i="6" s="1"/>
  <c r="M1519" i="6" a="1"/>
  <c r="M1519" i="6" s="1"/>
  <c r="N1519" i="6" s="1"/>
  <c r="M1520" i="6" a="1"/>
  <c r="M1520" i="6" s="1"/>
  <c r="N1520" i="6" s="1"/>
  <c r="M1521" i="6" a="1"/>
  <c r="M1521" i="6" s="1"/>
  <c r="N1521" i="6" s="1"/>
  <c r="M1522" i="6" a="1"/>
  <c r="M1522" i="6" s="1"/>
  <c r="N1522" i="6" s="1"/>
  <c r="M1523" i="6" a="1"/>
  <c r="M1523" i="6" s="1"/>
  <c r="N1523" i="6" s="1"/>
  <c r="M1524" i="6" a="1"/>
  <c r="M1524" i="6" s="1"/>
  <c r="N1524" i="6" s="1"/>
  <c r="M1525" i="6" a="1"/>
  <c r="M1525" i="6" s="1"/>
  <c r="N1525" i="6" s="1"/>
  <c r="M1526" i="6" a="1"/>
  <c r="M1526" i="6" s="1"/>
  <c r="N1526" i="6" s="1"/>
  <c r="M1527" i="6" a="1"/>
  <c r="M1527" i="6" s="1"/>
  <c r="N1527" i="6" s="1"/>
  <c r="M1528" i="6" a="1"/>
  <c r="M1528" i="6" s="1"/>
  <c r="N1528" i="6" s="1"/>
  <c r="M1529" i="6" a="1"/>
  <c r="M1529" i="6" s="1"/>
  <c r="N1529" i="6" s="1"/>
  <c r="M1530" i="6" a="1"/>
  <c r="M1530" i="6" s="1"/>
  <c r="N1530" i="6" s="1"/>
  <c r="M1531" i="6" a="1"/>
  <c r="M1531" i="6" s="1"/>
  <c r="N1531" i="6" s="1"/>
  <c r="M1532" i="6" a="1"/>
  <c r="M1532" i="6" s="1"/>
  <c r="N1532" i="6" s="1"/>
  <c r="M1533" i="6" a="1"/>
  <c r="M1533" i="6" s="1"/>
  <c r="N1533" i="6" s="1"/>
  <c r="M1534" i="6" a="1"/>
  <c r="M1534" i="6" s="1"/>
  <c r="N1534" i="6" s="1"/>
  <c r="M1535" i="6" a="1"/>
  <c r="M1535" i="6" s="1"/>
  <c r="N1535" i="6" s="1"/>
  <c r="M1536" i="6" a="1"/>
  <c r="M1536" i="6" s="1"/>
  <c r="N1536" i="6" s="1"/>
  <c r="M1537" i="6" a="1"/>
  <c r="M1537" i="6" s="1"/>
  <c r="N1537" i="6" s="1"/>
  <c r="M1538" i="6" a="1"/>
  <c r="M1538" i="6" s="1"/>
  <c r="N1538" i="6" s="1"/>
  <c r="M1539" i="6" a="1"/>
  <c r="M1539" i="6" s="1"/>
  <c r="N1539" i="6" s="1"/>
  <c r="M1540" i="6" a="1"/>
  <c r="M1540" i="6" s="1"/>
  <c r="N1540" i="6" s="1"/>
  <c r="M1541" i="6" a="1"/>
  <c r="M1541" i="6" s="1"/>
  <c r="N1541" i="6" s="1"/>
  <c r="M1542" i="6" a="1"/>
  <c r="M1542" i="6" s="1"/>
  <c r="N1542" i="6" s="1"/>
  <c r="M1543" i="6" a="1"/>
  <c r="M1543" i="6" s="1"/>
  <c r="N1543" i="6" s="1"/>
  <c r="M1544" i="6" a="1"/>
  <c r="M1544" i="6" s="1"/>
  <c r="N1544" i="6" s="1"/>
  <c r="M1545" i="6" a="1"/>
  <c r="M1545" i="6" s="1"/>
  <c r="N1545" i="6" s="1"/>
  <c r="M1546" i="6" a="1"/>
  <c r="M1546" i="6" s="1"/>
  <c r="N1546" i="6" s="1"/>
  <c r="M1547" i="6" a="1"/>
  <c r="M1547" i="6" s="1"/>
  <c r="N1547" i="6" s="1"/>
  <c r="M1548" i="6" a="1"/>
  <c r="M1548" i="6" s="1"/>
  <c r="N1548" i="6" s="1"/>
  <c r="M1549" i="6" a="1"/>
  <c r="M1549" i="6" s="1"/>
  <c r="N1549" i="6" s="1"/>
  <c r="M1550" i="6" a="1"/>
  <c r="M1550" i="6" s="1"/>
  <c r="N1550" i="6" s="1"/>
  <c r="M1551" i="6" a="1"/>
  <c r="M1551" i="6" s="1"/>
  <c r="N1551" i="6" s="1"/>
  <c r="M1552" i="6" a="1"/>
  <c r="M1552" i="6" s="1"/>
  <c r="N1552" i="6" s="1"/>
  <c r="M1553" i="6" a="1"/>
  <c r="M1553" i="6" s="1"/>
  <c r="N1553" i="6" s="1"/>
  <c r="M1554" i="6" a="1"/>
  <c r="M1554" i="6" s="1"/>
  <c r="N1554" i="6" s="1"/>
  <c r="M1555" i="6" a="1"/>
  <c r="M1555" i="6" s="1"/>
  <c r="N1555" i="6" s="1"/>
  <c r="M1556" i="6" a="1"/>
  <c r="M1556" i="6" s="1"/>
  <c r="N1556" i="6" s="1"/>
  <c r="M1557" i="6" a="1"/>
  <c r="M1557" i="6" s="1"/>
  <c r="N1557" i="6" s="1"/>
  <c r="M1558" i="6" a="1"/>
  <c r="M1558" i="6" s="1"/>
  <c r="N1558" i="6" s="1"/>
  <c r="M1559" i="6" a="1"/>
  <c r="M1559" i="6" s="1"/>
  <c r="N1559" i="6" s="1"/>
  <c r="M1560" i="6" a="1"/>
  <c r="M1560" i="6" s="1"/>
  <c r="N1560" i="6" s="1"/>
  <c r="M1561" i="6" a="1"/>
  <c r="M1561" i="6" s="1"/>
  <c r="N1561" i="6" s="1"/>
  <c r="M1562" i="6" a="1"/>
  <c r="M1562" i="6" s="1"/>
  <c r="N1562" i="6" s="1"/>
  <c r="M1563" i="6" a="1"/>
  <c r="M1563" i="6" s="1"/>
  <c r="N1563" i="6" s="1"/>
  <c r="M1564" i="6" a="1"/>
  <c r="M1564" i="6" s="1"/>
  <c r="N1564" i="6" s="1"/>
  <c r="M1565" i="6" a="1"/>
  <c r="M1565" i="6" s="1"/>
  <c r="N1565" i="6" s="1"/>
  <c r="M1566" i="6" a="1"/>
  <c r="M1566" i="6" s="1"/>
  <c r="N1566" i="6" s="1"/>
  <c r="M1567" i="6" a="1"/>
  <c r="M1567" i="6" s="1"/>
  <c r="N1567" i="6" s="1"/>
  <c r="M1568" i="6" a="1"/>
  <c r="M1568" i="6" s="1"/>
  <c r="N1568" i="6" s="1"/>
  <c r="M1569" i="6" a="1"/>
  <c r="M1569" i="6" s="1"/>
  <c r="N1569" i="6" s="1"/>
  <c r="M1570" i="6" a="1"/>
  <c r="M1570" i="6" s="1"/>
  <c r="N1570" i="6" s="1"/>
  <c r="M1571" i="6" a="1"/>
  <c r="M1571" i="6" s="1"/>
  <c r="N1571" i="6" s="1"/>
  <c r="M1572" i="6" a="1"/>
  <c r="M1572" i="6" s="1"/>
  <c r="N1572" i="6" s="1"/>
  <c r="M1573" i="6" a="1"/>
  <c r="M1573" i="6" s="1"/>
  <c r="N1573" i="6" s="1"/>
  <c r="M1574" i="6" a="1"/>
  <c r="M1574" i="6" s="1"/>
  <c r="N1574" i="6" s="1"/>
  <c r="M1575" i="6" a="1"/>
  <c r="M1575" i="6" s="1"/>
  <c r="N1575" i="6" s="1"/>
  <c r="M1576" i="6" a="1"/>
  <c r="M1576" i="6" s="1"/>
  <c r="N1576" i="6" s="1"/>
  <c r="M1577" i="6" a="1"/>
  <c r="M1577" i="6" s="1"/>
  <c r="N1577" i="6" s="1"/>
  <c r="M1578" i="6" a="1"/>
  <c r="M1578" i="6" s="1"/>
  <c r="N1578" i="6" s="1"/>
  <c r="M1579" i="6" a="1"/>
  <c r="M1579" i="6" s="1"/>
  <c r="N1579" i="6" s="1"/>
  <c r="M1580" i="6" a="1"/>
  <c r="M1580" i="6" s="1"/>
  <c r="N1580" i="6" s="1"/>
  <c r="M1581" i="6" a="1"/>
  <c r="M1581" i="6" s="1"/>
  <c r="N1581" i="6" s="1"/>
  <c r="M1582" i="6" a="1"/>
  <c r="M1582" i="6" s="1"/>
  <c r="N1582" i="6" s="1"/>
  <c r="M1583" i="6" a="1"/>
  <c r="M1583" i="6" s="1"/>
  <c r="N1583" i="6" s="1"/>
  <c r="M1584" i="6" a="1"/>
  <c r="M1584" i="6" s="1"/>
  <c r="N1584" i="6" s="1"/>
  <c r="M1585" i="6" a="1"/>
  <c r="M1585" i="6" s="1"/>
  <c r="N1585" i="6" s="1"/>
  <c r="M1586" i="6" a="1"/>
  <c r="M1586" i="6" s="1"/>
  <c r="N1586" i="6" s="1"/>
  <c r="M1587" i="6" a="1"/>
  <c r="M1587" i="6" s="1"/>
  <c r="N1587" i="6" s="1"/>
  <c r="M1588" i="6" a="1"/>
  <c r="M1588" i="6" s="1"/>
  <c r="N1588" i="6" s="1"/>
  <c r="M1589" i="6" a="1"/>
  <c r="M1589" i="6" s="1"/>
  <c r="N1589" i="6" s="1"/>
  <c r="M1590" i="6" a="1"/>
  <c r="M1590" i="6" s="1"/>
  <c r="N1590" i="6" s="1"/>
  <c r="M1591" i="6" a="1"/>
  <c r="M1591" i="6" s="1"/>
  <c r="N1591" i="6" s="1"/>
  <c r="M1592" i="6" a="1"/>
  <c r="M1592" i="6" s="1"/>
  <c r="N1592" i="6" s="1"/>
  <c r="M1593" i="6" a="1"/>
  <c r="M1593" i="6" s="1"/>
  <c r="N1593" i="6" s="1"/>
  <c r="M1594" i="6" a="1"/>
  <c r="M1594" i="6" s="1"/>
  <c r="N1594" i="6" s="1"/>
  <c r="M1595" i="6" a="1"/>
  <c r="M1595" i="6" s="1"/>
  <c r="N1595" i="6" s="1"/>
  <c r="M1596" i="6" a="1"/>
  <c r="M1596" i="6" s="1"/>
  <c r="N1596" i="6" s="1"/>
  <c r="M1597" i="6" a="1"/>
  <c r="M1597" i="6" s="1"/>
  <c r="N1597" i="6" s="1"/>
  <c r="M1598" i="6" a="1"/>
  <c r="M1598" i="6" s="1"/>
  <c r="N1598" i="6" s="1"/>
  <c r="M1599" i="6" a="1"/>
  <c r="M1599" i="6" s="1"/>
  <c r="N1599" i="6" s="1"/>
  <c r="M1600" i="6" a="1"/>
  <c r="M1600" i="6" s="1"/>
  <c r="N1600" i="6" s="1"/>
  <c r="M1601" i="6" a="1"/>
  <c r="M1601" i="6" s="1"/>
  <c r="N1601" i="6" s="1"/>
  <c r="M1602" i="6" a="1"/>
  <c r="M1602" i="6" s="1"/>
  <c r="N1602" i="6" s="1"/>
  <c r="M1603" i="6" a="1"/>
  <c r="M1603" i="6" s="1"/>
  <c r="N1603" i="6" s="1"/>
  <c r="M1604" i="6" a="1"/>
  <c r="M1604" i="6" s="1"/>
  <c r="N1604" i="6" s="1"/>
  <c r="M1605" i="6" a="1"/>
  <c r="M1605" i="6" s="1"/>
  <c r="N1605" i="6" s="1"/>
  <c r="M1606" i="6" a="1"/>
  <c r="M1606" i="6" s="1"/>
  <c r="N1606" i="6" s="1"/>
  <c r="M1607" i="6" a="1"/>
  <c r="M1607" i="6" s="1"/>
  <c r="N1607" i="6" s="1"/>
  <c r="M1608" i="6" a="1"/>
  <c r="M1608" i="6" s="1"/>
  <c r="N1608" i="6" s="1"/>
  <c r="M1609" i="6" a="1"/>
  <c r="M1609" i="6" s="1"/>
  <c r="N1609" i="6" s="1"/>
  <c r="M1610" i="6" a="1"/>
  <c r="M1610" i="6" s="1"/>
  <c r="N1610" i="6" s="1"/>
  <c r="M1611" i="6" a="1"/>
  <c r="M1611" i="6" s="1"/>
  <c r="N1611" i="6" s="1"/>
  <c r="M1612" i="6" a="1"/>
  <c r="M1612" i="6" s="1"/>
  <c r="N1612" i="6" s="1"/>
  <c r="M1613" i="6" a="1"/>
  <c r="M1613" i="6" s="1"/>
  <c r="N1613" i="6" s="1"/>
  <c r="M1614" i="6" a="1"/>
  <c r="M1614" i="6" s="1"/>
  <c r="N1614" i="6" s="1"/>
  <c r="M1615" i="6" a="1"/>
  <c r="M1615" i="6" s="1"/>
  <c r="N1615" i="6" s="1"/>
  <c r="M1616" i="6" a="1"/>
  <c r="M1616" i="6" s="1"/>
  <c r="N1616" i="6" s="1"/>
  <c r="M1617" i="6" a="1"/>
  <c r="M1617" i="6" s="1"/>
  <c r="N1617" i="6" s="1"/>
  <c r="M1618" i="6" a="1"/>
  <c r="M1618" i="6" s="1"/>
  <c r="N1618" i="6" s="1"/>
  <c r="M1619" i="6" a="1"/>
  <c r="M1619" i="6" s="1"/>
  <c r="N1619" i="6" s="1"/>
  <c r="M1620" i="6" a="1"/>
  <c r="M1620" i="6" s="1"/>
  <c r="N1620" i="6" s="1"/>
  <c r="M1621" i="6" a="1"/>
  <c r="M1621" i="6" s="1"/>
  <c r="N1621" i="6" s="1"/>
  <c r="M1622" i="6" a="1"/>
  <c r="M1622" i="6" s="1"/>
  <c r="N1622" i="6" s="1"/>
  <c r="M1623" i="6" a="1"/>
  <c r="M1623" i="6" s="1"/>
  <c r="N1623" i="6" s="1"/>
  <c r="M1624" i="6" a="1"/>
  <c r="M1624" i="6" s="1"/>
  <c r="N1624" i="6" s="1"/>
  <c r="M1625" i="6" a="1"/>
  <c r="M1625" i="6" s="1"/>
  <c r="N1625" i="6" s="1"/>
  <c r="M1626" i="6" a="1"/>
  <c r="M1626" i="6" s="1"/>
  <c r="N1626" i="6" s="1"/>
  <c r="M1627" i="6" a="1"/>
  <c r="M1627" i="6" s="1"/>
  <c r="N1627" i="6" s="1"/>
  <c r="M1628" i="6" a="1"/>
  <c r="M1628" i="6" s="1"/>
  <c r="N1628" i="6" s="1"/>
  <c r="M1629" i="6" a="1"/>
  <c r="M1629" i="6" s="1"/>
  <c r="N1629" i="6" s="1"/>
  <c r="M1630" i="6" a="1"/>
  <c r="M1630" i="6" s="1"/>
  <c r="N1630" i="6" s="1"/>
  <c r="M1631" i="6" a="1"/>
  <c r="M1631" i="6" s="1"/>
  <c r="N1631" i="6" s="1"/>
  <c r="M1632" i="6" a="1"/>
  <c r="M1632" i="6" s="1"/>
  <c r="N1632" i="6" s="1"/>
  <c r="M1633" i="6" a="1"/>
  <c r="M1633" i="6" s="1"/>
  <c r="N1633" i="6" s="1"/>
  <c r="M1634" i="6" a="1"/>
  <c r="M1634" i="6" s="1"/>
  <c r="N1634" i="6" s="1"/>
  <c r="M1635" i="6" a="1"/>
  <c r="M1635" i="6" s="1"/>
  <c r="N1635" i="6" s="1"/>
  <c r="M1636" i="6" a="1"/>
  <c r="M1636" i="6" s="1"/>
  <c r="N1636" i="6" s="1"/>
  <c r="M1637" i="6" a="1"/>
  <c r="M1637" i="6" s="1"/>
  <c r="N1637" i="6" s="1"/>
  <c r="M1638" i="6" a="1"/>
  <c r="M1638" i="6" s="1"/>
  <c r="N1638" i="6" s="1"/>
  <c r="M1639" i="6" a="1"/>
  <c r="M1639" i="6" s="1"/>
  <c r="N1639" i="6" s="1"/>
  <c r="M1640" i="6" a="1"/>
  <c r="M1640" i="6" s="1"/>
  <c r="N1640" i="6" s="1"/>
  <c r="M1641" i="6" a="1"/>
  <c r="M1641" i="6" s="1"/>
  <c r="N1641" i="6" s="1"/>
  <c r="M1642" i="6" a="1"/>
  <c r="M1642" i="6" s="1"/>
  <c r="N1642" i="6" s="1"/>
  <c r="M1643" i="6" a="1"/>
  <c r="M1643" i="6" s="1"/>
  <c r="N1643" i="6" s="1"/>
  <c r="M1644" i="6" a="1"/>
  <c r="M1644" i="6" s="1"/>
  <c r="N1644" i="6" s="1"/>
  <c r="M1645" i="6" a="1"/>
  <c r="M1645" i="6" s="1"/>
  <c r="N1645" i="6" s="1"/>
  <c r="M1646" i="6" a="1"/>
  <c r="M1646" i="6" s="1"/>
  <c r="N1646" i="6" s="1"/>
  <c r="M1647" i="6" a="1"/>
  <c r="M1647" i="6" s="1"/>
  <c r="N1647" i="6" s="1"/>
  <c r="M1648" i="6" a="1"/>
  <c r="M1648" i="6" s="1"/>
  <c r="N1648" i="6" s="1"/>
  <c r="M1649" i="6" a="1"/>
  <c r="M1649" i="6" s="1"/>
  <c r="N1649" i="6" s="1"/>
  <c r="M1650" i="6" a="1"/>
  <c r="M1650" i="6" s="1"/>
  <c r="N1650" i="6" s="1"/>
  <c r="M1651" i="6" a="1"/>
  <c r="M1651" i="6" s="1"/>
  <c r="N1651" i="6" s="1"/>
  <c r="M1652" i="6" a="1"/>
  <c r="M1652" i="6" s="1"/>
  <c r="N1652" i="6" s="1"/>
  <c r="M1653" i="6" a="1"/>
  <c r="M1653" i="6" s="1"/>
  <c r="N1653" i="6" s="1"/>
  <c r="M1654" i="6" a="1"/>
  <c r="M1654" i="6" s="1"/>
  <c r="N1654" i="6" s="1"/>
  <c r="M1655" i="6" a="1"/>
  <c r="M1655" i="6" s="1"/>
  <c r="N1655" i="6" s="1"/>
  <c r="M1656" i="6" a="1"/>
  <c r="M1656" i="6" s="1"/>
  <c r="N1656" i="6" s="1"/>
  <c r="M1657" i="6" a="1"/>
  <c r="M1657" i="6" s="1"/>
  <c r="N1657" i="6" s="1"/>
  <c r="M1658" i="6" a="1"/>
  <c r="M1658" i="6" s="1"/>
  <c r="N1658" i="6" s="1"/>
  <c r="M1659" i="6" a="1"/>
  <c r="M1659" i="6" s="1"/>
  <c r="N1659" i="6" s="1"/>
  <c r="M1660" i="6" a="1"/>
  <c r="M1660" i="6" s="1"/>
  <c r="N1660" i="6" s="1"/>
  <c r="M1661" i="6" a="1"/>
  <c r="M1661" i="6" s="1"/>
  <c r="N1661" i="6" s="1"/>
  <c r="M1662" i="6" a="1"/>
  <c r="M1662" i="6" s="1"/>
  <c r="N1662" i="6" s="1"/>
  <c r="M1663" i="6" a="1"/>
  <c r="M1663" i="6" s="1"/>
  <c r="N1663" i="6" s="1"/>
  <c r="M1664" i="6" a="1"/>
  <c r="M1664" i="6" s="1"/>
  <c r="N1664" i="6" s="1"/>
  <c r="M1665" i="6" a="1"/>
  <c r="M1665" i="6" s="1"/>
  <c r="N1665" i="6" s="1"/>
  <c r="M1666" i="6" a="1"/>
  <c r="M1666" i="6" s="1"/>
  <c r="N1666" i="6" s="1"/>
  <c r="M1667" i="6" a="1"/>
  <c r="M1667" i="6" s="1"/>
  <c r="N1667" i="6" s="1"/>
  <c r="M1668" i="6" a="1"/>
  <c r="M1668" i="6" s="1"/>
  <c r="N1668" i="6" s="1"/>
  <c r="M1669" i="6" a="1"/>
  <c r="M1669" i="6" s="1"/>
  <c r="N1669" i="6" s="1"/>
  <c r="M1670" i="6" a="1"/>
  <c r="M1670" i="6" s="1"/>
  <c r="N1670" i="6" s="1"/>
  <c r="M1671" i="6" a="1"/>
  <c r="M1671" i="6" s="1"/>
  <c r="N1671" i="6" s="1"/>
  <c r="M1672" i="6" a="1"/>
  <c r="M1672" i="6" s="1"/>
  <c r="N1672" i="6" s="1"/>
  <c r="M1673" i="6" a="1"/>
  <c r="M1673" i="6" s="1"/>
  <c r="N1673" i="6" s="1"/>
  <c r="M1674" i="6" a="1"/>
  <c r="M1674" i="6" s="1"/>
  <c r="N1674" i="6" s="1"/>
  <c r="M1675" i="6" a="1"/>
  <c r="M1675" i="6" s="1"/>
  <c r="N1675" i="6" s="1"/>
  <c r="M1676" i="6" a="1"/>
  <c r="M1676" i="6" s="1"/>
  <c r="N1676" i="6" s="1"/>
  <c r="M1677" i="6" a="1"/>
  <c r="M1677" i="6" s="1"/>
  <c r="N1677" i="6" s="1"/>
  <c r="M1678" i="6" a="1"/>
  <c r="M1678" i="6" s="1"/>
  <c r="N1678" i="6" s="1"/>
  <c r="M1679" i="6" a="1"/>
  <c r="M1679" i="6" s="1"/>
  <c r="N1679" i="6" s="1"/>
  <c r="M1680" i="6" a="1"/>
  <c r="M1680" i="6" s="1"/>
  <c r="N1680" i="6" s="1"/>
  <c r="M1681" i="6" a="1"/>
  <c r="M1681" i="6" s="1"/>
  <c r="N1681" i="6" s="1"/>
  <c r="M1682" i="6" a="1"/>
  <c r="M1682" i="6" s="1"/>
  <c r="N1682" i="6" s="1"/>
  <c r="M1683" i="6" a="1"/>
  <c r="M1683" i="6" s="1"/>
  <c r="N1683" i="6" s="1"/>
  <c r="M1684" i="6" a="1"/>
  <c r="M1684" i="6" s="1"/>
  <c r="N1684" i="6" s="1"/>
  <c r="M1685" i="6" a="1"/>
  <c r="M1685" i="6" s="1"/>
  <c r="N1685" i="6" s="1"/>
  <c r="M1686" i="6" a="1"/>
  <c r="M1686" i="6" s="1"/>
  <c r="N1686" i="6" s="1"/>
  <c r="M1687" i="6" a="1"/>
  <c r="M1687" i="6" s="1"/>
  <c r="N1687" i="6" s="1"/>
  <c r="M1688" i="6" a="1"/>
  <c r="M1688" i="6" s="1"/>
  <c r="N1688" i="6" s="1"/>
  <c r="M1689" i="6" a="1"/>
  <c r="M1689" i="6" s="1"/>
  <c r="N1689" i="6" s="1"/>
  <c r="M1690" i="6" a="1"/>
  <c r="M1690" i="6" s="1"/>
  <c r="N1690" i="6" s="1"/>
  <c r="M1691" i="6" a="1"/>
  <c r="M1691" i="6" s="1"/>
  <c r="N1691" i="6" s="1"/>
  <c r="M1692" i="6" a="1"/>
  <c r="M1692" i="6" s="1"/>
  <c r="N1692" i="6" s="1"/>
  <c r="M1693" i="6" a="1"/>
  <c r="M1693" i="6" s="1"/>
  <c r="N1693" i="6" s="1"/>
  <c r="M1694" i="6" a="1"/>
  <c r="M1694" i="6" s="1"/>
  <c r="N1694" i="6" s="1"/>
  <c r="M1695" i="6" a="1"/>
  <c r="M1695" i="6" s="1"/>
  <c r="N1695" i="6" s="1"/>
  <c r="M1696" i="6" a="1"/>
  <c r="M1696" i="6" s="1"/>
  <c r="N1696" i="6" s="1"/>
  <c r="M1697" i="6" a="1"/>
  <c r="M1697" i="6" s="1"/>
  <c r="N1697" i="6" s="1"/>
  <c r="M1698" i="6" a="1"/>
  <c r="M1698" i="6" s="1"/>
  <c r="N1698" i="6" s="1"/>
  <c r="M1699" i="6" a="1"/>
  <c r="M1699" i="6" s="1"/>
  <c r="N1699" i="6" s="1"/>
  <c r="M1700" i="6" a="1"/>
  <c r="M1700" i="6" s="1"/>
  <c r="N1700" i="6" s="1"/>
  <c r="M1701" i="6" a="1"/>
  <c r="M1701" i="6" s="1"/>
  <c r="N1701" i="6" s="1"/>
  <c r="M1702" i="6" a="1"/>
  <c r="M1702" i="6" s="1"/>
  <c r="N1702" i="6" s="1"/>
  <c r="M1703" i="6" a="1"/>
  <c r="M1703" i="6" s="1"/>
  <c r="N1703" i="6" s="1"/>
  <c r="M1704" i="6" a="1"/>
  <c r="M1704" i="6" s="1"/>
  <c r="N1704" i="6" s="1"/>
  <c r="M1705" i="6" a="1"/>
  <c r="M1705" i="6" s="1"/>
  <c r="N1705" i="6" s="1"/>
  <c r="M1706" i="6" a="1"/>
  <c r="M1706" i="6" s="1"/>
  <c r="N1706" i="6" s="1"/>
  <c r="M1707" i="6" a="1"/>
  <c r="M1707" i="6" s="1"/>
  <c r="N1707" i="6" s="1"/>
  <c r="M1708" i="6" a="1"/>
  <c r="M1708" i="6" s="1"/>
  <c r="N1708" i="6" s="1"/>
  <c r="M1709" i="6" a="1"/>
  <c r="M1709" i="6" s="1"/>
  <c r="N1709" i="6" s="1"/>
  <c r="M1710" i="6" a="1"/>
  <c r="M1710" i="6" s="1"/>
  <c r="N1710" i="6" s="1"/>
  <c r="M1711" i="6" a="1"/>
  <c r="M1711" i="6" s="1"/>
  <c r="N1711" i="6" s="1"/>
  <c r="M1712" i="6" a="1"/>
  <c r="M1712" i="6" s="1"/>
  <c r="N1712" i="6" s="1"/>
  <c r="M1713" i="6" a="1"/>
  <c r="M1713" i="6" s="1"/>
  <c r="N1713" i="6" s="1"/>
  <c r="M1714" i="6" a="1"/>
  <c r="M1714" i="6" s="1"/>
  <c r="N1714" i="6" s="1"/>
  <c r="M1715" i="6" a="1"/>
  <c r="M1715" i="6" s="1"/>
  <c r="N1715" i="6" s="1"/>
  <c r="M1716" i="6" a="1"/>
  <c r="M1716" i="6" s="1"/>
  <c r="N1716" i="6" s="1"/>
  <c r="M1717" i="6" a="1"/>
  <c r="M1717" i="6" s="1"/>
  <c r="N1717" i="6" s="1"/>
  <c r="M1718" i="6" a="1"/>
  <c r="M1718" i="6" s="1"/>
  <c r="N1718" i="6" s="1"/>
  <c r="M1719" i="6" a="1"/>
  <c r="M1719" i="6" s="1"/>
  <c r="N1719" i="6" s="1"/>
  <c r="M1720" i="6" a="1"/>
  <c r="M1720" i="6" s="1"/>
  <c r="N1720" i="6" s="1"/>
  <c r="M1721" i="6" a="1"/>
  <c r="M1721" i="6" s="1"/>
  <c r="N1721" i="6" s="1"/>
  <c r="M1722" i="6" a="1"/>
  <c r="M1722" i="6" s="1"/>
  <c r="N1722" i="6" s="1"/>
  <c r="M1723" i="6" a="1"/>
  <c r="M1723" i="6" s="1"/>
  <c r="N1723" i="6" s="1"/>
  <c r="M1724" i="6" a="1"/>
  <c r="M1724" i="6" s="1"/>
  <c r="N1724" i="6" s="1"/>
  <c r="M1725" i="6" a="1"/>
  <c r="M1725" i="6" s="1"/>
  <c r="N1725" i="6" s="1"/>
  <c r="M1726" i="6" a="1"/>
  <c r="M1726" i="6" s="1"/>
  <c r="N1726" i="6" s="1"/>
  <c r="M1727" i="6" a="1"/>
  <c r="M1727" i="6" s="1"/>
  <c r="N1727" i="6" s="1"/>
  <c r="M1728" i="6" a="1"/>
  <c r="M1728" i="6" s="1"/>
  <c r="N1728" i="6" s="1"/>
  <c r="M1729" i="6" a="1"/>
  <c r="M1729" i="6" s="1"/>
  <c r="N1729" i="6" s="1"/>
  <c r="M1730" i="6" a="1"/>
  <c r="M1730" i="6" s="1"/>
  <c r="N1730" i="6" s="1"/>
  <c r="M1731" i="6" a="1"/>
  <c r="M1731" i="6" s="1"/>
  <c r="N1731" i="6" s="1"/>
  <c r="M1732" i="6" a="1"/>
  <c r="M1732" i="6" s="1"/>
  <c r="N1732" i="6" s="1"/>
  <c r="M1733" i="6" a="1"/>
  <c r="M1733" i="6" s="1"/>
  <c r="N1733" i="6" s="1"/>
  <c r="M1734" i="6" a="1"/>
  <c r="M1734" i="6" s="1"/>
  <c r="N1734" i="6" s="1"/>
  <c r="M1735" i="6" a="1"/>
  <c r="M1735" i="6" s="1"/>
  <c r="N1735" i="6" s="1"/>
  <c r="M1736" i="6" a="1"/>
  <c r="M1736" i="6" s="1"/>
  <c r="N1736" i="6" s="1"/>
  <c r="M1737" i="6" a="1"/>
  <c r="M1737" i="6" s="1"/>
  <c r="N1737" i="6" s="1"/>
  <c r="M1738" i="6" a="1"/>
  <c r="M1738" i="6" s="1"/>
  <c r="N1738" i="6" s="1"/>
  <c r="M1739" i="6" a="1"/>
  <c r="M1739" i="6" s="1"/>
  <c r="N1739" i="6" s="1"/>
  <c r="M1740" i="6" a="1"/>
  <c r="M1740" i="6" s="1"/>
  <c r="N1740" i="6" s="1"/>
  <c r="M1741" i="6" a="1"/>
  <c r="M1741" i="6" s="1"/>
  <c r="N1741" i="6" s="1"/>
  <c r="M1742" i="6" a="1"/>
  <c r="M1742" i="6" s="1"/>
  <c r="N1742" i="6" s="1"/>
  <c r="M1743" i="6" a="1"/>
  <c r="M1743" i="6" s="1"/>
  <c r="N1743" i="6" s="1"/>
  <c r="M1744" i="6" a="1"/>
  <c r="M1744" i="6" s="1"/>
  <c r="N1744" i="6" s="1"/>
  <c r="M1745" i="6" a="1"/>
  <c r="M1745" i="6" s="1"/>
  <c r="N1745" i="6" s="1"/>
  <c r="M1746" i="6" a="1"/>
  <c r="M1746" i="6" s="1"/>
  <c r="N1746" i="6" s="1"/>
  <c r="M1747" i="6" a="1"/>
  <c r="M1747" i="6" s="1"/>
  <c r="N1747" i="6" s="1"/>
  <c r="M1748" i="6" a="1"/>
  <c r="M1748" i="6" s="1"/>
  <c r="N1748" i="6" s="1"/>
  <c r="M1749" i="6" a="1"/>
  <c r="M1749" i="6" s="1"/>
  <c r="N1749" i="6" s="1"/>
  <c r="M1750" i="6" a="1"/>
  <c r="M1750" i="6" s="1"/>
  <c r="N1750" i="6" s="1"/>
  <c r="M1751" i="6" a="1"/>
  <c r="M1751" i="6" s="1"/>
  <c r="N1751" i="6" s="1"/>
  <c r="M1752" i="6" a="1"/>
  <c r="M1752" i="6" s="1"/>
  <c r="N1752" i="6" s="1"/>
  <c r="M1753" i="6" a="1"/>
  <c r="M1753" i="6" s="1"/>
  <c r="N1753" i="6" s="1"/>
  <c r="M1754" i="6" a="1"/>
  <c r="M1754" i="6" s="1"/>
  <c r="N1754" i="6" s="1"/>
  <c r="M1755" i="6" a="1"/>
  <c r="M1755" i="6" s="1"/>
  <c r="N1755" i="6" s="1"/>
  <c r="M1756" i="6" a="1"/>
  <c r="M1756" i="6" s="1"/>
  <c r="N1756" i="6" s="1"/>
  <c r="M1757" i="6" a="1"/>
  <c r="M1757" i="6" s="1"/>
  <c r="N1757" i="6" s="1"/>
  <c r="M1758" i="6" a="1"/>
  <c r="M1758" i="6" s="1"/>
  <c r="N1758" i="6" s="1"/>
  <c r="M1759" i="6" a="1"/>
  <c r="M1759" i="6" s="1"/>
  <c r="N1759" i="6" s="1"/>
  <c r="M1760" i="6" a="1"/>
  <c r="M1760" i="6" s="1"/>
  <c r="N1760" i="6" s="1"/>
  <c r="M1761" i="6" a="1"/>
  <c r="M1761" i="6" s="1"/>
  <c r="N1761" i="6" s="1"/>
  <c r="M1762" i="6" a="1"/>
  <c r="M1762" i="6" s="1"/>
  <c r="N1762" i="6" s="1"/>
  <c r="M1763" i="6" a="1"/>
  <c r="M1763" i="6" s="1"/>
  <c r="N1763" i="6" s="1"/>
  <c r="M1764" i="6" a="1"/>
  <c r="M1764" i="6" s="1"/>
  <c r="N1764" i="6" s="1"/>
  <c r="M1765" i="6" a="1"/>
  <c r="M1765" i="6" s="1"/>
  <c r="N1765" i="6" s="1"/>
  <c r="M1766" i="6" a="1"/>
  <c r="M1766" i="6" s="1"/>
  <c r="N1766" i="6" s="1"/>
  <c r="M1767" i="6" a="1"/>
  <c r="M1767" i="6" s="1"/>
  <c r="N1767" i="6" s="1"/>
  <c r="M1768" i="6" a="1"/>
  <c r="M1768" i="6" s="1"/>
  <c r="N1768" i="6" s="1"/>
  <c r="M1769" i="6" a="1"/>
  <c r="M1769" i="6" s="1"/>
  <c r="N1769" i="6" s="1"/>
  <c r="M1770" i="6" a="1"/>
  <c r="M1770" i="6" s="1"/>
  <c r="N1770" i="6" s="1"/>
  <c r="M1771" i="6" a="1"/>
  <c r="M1771" i="6" s="1"/>
  <c r="N1771" i="6" s="1"/>
  <c r="M1772" i="6" a="1"/>
  <c r="M1772" i="6" s="1"/>
  <c r="N1772" i="6" s="1"/>
  <c r="M1773" i="6" a="1"/>
  <c r="M1773" i="6" s="1"/>
  <c r="N1773" i="6" s="1"/>
  <c r="M1774" i="6" a="1"/>
  <c r="M1774" i="6" s="1"/>
  <c r="N1774" i="6" s="1"/>
  <c r="M1775" i="6" a="1"/>
  <c r="M1775" i="6" s="1"/>
  <c r="N1775" i="6" s="1"/>
  <c r="M1776" i="6" a="1"/>
  <c r="M1776" i="6" s="1"/>
  <c r="N1776" i="6" s="1"/>
  <c r="M1777" i="6" a="1"/>
  <c r="M1777" i="6" s="1"/>
  <c r="N1777" i="6" s="1"/>
  <c r="M1778" i="6" a="1"/>
  <c r="M1778" i="6" s="1"/>
  <c r="N1778" i="6" s="1"/>
  <c r="M1779" i="6" a="1"/>
  <c r="M1779" i="6" s="1"/>
  <c r="N1779" i="6" s="1"/>
  <c r="M1780" i="6" a="1"/>
  <c r="M1780" i="6" s="1"/>
  <c r="N1780" i="6" s="1"/>
  <c r="M1781" i="6" a="1"/>
  <c r="M1781" i="6" s="1"/>
  <c r="N1781" i="6" s="1"/>
  <c r="M1782" i="6" a="1"/>
  <c r="M1782" i="6" s="1"/>
  <c r="N1782" i="6" s="1"/>
  <c r="M1783" i="6" a="1"/>
  <c r="M1783" i="6" s="1"/>
  <c r="N1783" i="6" s="1"/>
  <c r="M1784" i="6" a="1"/>
  <c r="M1784" i="6" s="1"/>
  <c r="N1784" i="6" s="1"/>
  <c r="M1785" i="6" a="1"/>
  <c r="M1785" i="6" s="1"/>
  <c r="N1785" i="6" s="1"/>
  <c r="M1786" i="6" a="1"/>
  <c r="M1786" i="6" s="1"/>
  <c r="N1786" i="6" s="1"/>
  <c r="M1787" i="6" a="1"/>
  <c r="M1787" i="6" s="1"/>
  <c r="N1787" i="6" s="1"/>
  <c r="M1788" i="6" a="1"/>
  <c r="M1788" i="6" s="1"/>
  <c r="N1788" i="6" s="1"/>
  <c r="M1789" i="6" a="1"/>
  <c r="M1789" i="6" s="1"/>
  <c r="N1789" i="6" s="1"/>
  <c r="M1790" i="6" a="1"/>
  <c r="M1790" i="6" s="1"/>
  <c r="N1790" i="6" s="1"/>
  <c r="M1791" i="6" a="1"/>
  <c r="M1791" i="6" s="1"/>
  <c r="N1791" i="6" s="1"/>
  <c r="M1792" i="6" a="1"/>
  <c r="M1792" i="6" s="1"/>
  <c r="N1792" i="6" s="1"/>
  <c r="M1793" i="6" a="1"/>
  <c r="M1793" i="6" s="1"/>
  <c r="N1793" i="6" s="1"/>
  <c r="M1794" i="6" a="1"/>
  <c r="M1794" i="6" s="1"/>
  <c r="N1794" i="6" s="1"/>
  <c r="M1795" i="6" a="1"/>
  <c r="M1795" i="6" s="1"/>
  <c r="N1795" i="6" s="1"/>
  <c r="M1796" i="6" a="1"/>
  <c r="M1796" i="6" s="1"/>
  <c r="N1796" i="6" s="1"/>
  <c r="M1797" i="6" a="1"/>
  <c r="M1797" i="6" s="1"/>
  <c r="N1797" i="6" s="1"/>
  <c r="M1798" i="6" a="1"/>
  <c r="M1798" i="6" s="1"/>
  <c r="N1798" i="6" s="1"/>
  <c r="M1799" i="6" a="1"/>
  <c r="M1799" i="6" s="1"/>
  <c r="N1799" i="6" s="1"/>
  <c r="M1800" i="6" a="1"/>
  <c r="M1800" i="6" s="1"/>
  <c r="N1800" i="6" s="1"/>
  <c r="M1801" i="6" a="1"/>
  <c r="M1801" i="6" s="1"/>
  <c r="N1801" i="6" s="1"/>
  <c r="M1802" i="6" a="1"/>
  <c r="M1802" i="6" s="1"/>
  <c r="N1802" i="6" s="1"/>
  <c r="M1803" i="6" a="1"/>
  <c r="M1803" i="6" s="1"/>
  <c r="N1803" i="6" s="1"/>
  <c r="M1804" i="6" a="1"/>
  <c r="M1804" i="6" s="1"/>
  <c r="N1804" i="6" s="1"/>
  <c r="M1805" i="6" a="1"/>
  <c r="M1805" i="6" s="1"/>
  <c r="N1805" i="6" s="1"/>
  <c r="M1806" i="6" a="1"/>
  <c r="M1806" i="6" s="1"/>
  <c r="N1806" i="6" s="1"/>
  <c r="M1807" i="6" a="1"/>
  <c r="M1807" i="6" s="1"/>
  <c r="N1807" i="6" s="1"/>
  <c r="M1808" i="6" a="1"/>
  <c r="M1808" i="6" s="1"/>
  <c r="N1808" i="6" s="1"/>
  <c r="M1809" i="6" a="1"/>
  <c r="M1809" i="6" s="1"/>
  <c r="N1809" i="6" s="1"/>
  <c r="M1810" i="6" a="1"/>
  <c r="M1810" i="6" s="1"/>
  <c r="N1810" i="6" s="1"/>
  <c r="M1811" i="6" a="1"/>
  <c r="M1811" i="6" s="1"/>
  <c r="N1811" i="6" s="1"/>
  <c r="M1812" i="6" a="1"/>
  <c r="M1812" i="6" s="1"/>
  <c r="N1812" i="6" s="1"/>
  <c r="M1813" i="6" a="1"/>
  <c r="M1813" i="6" s="1"/>
  <c r="N1813" i="6" s="1"/>
  <c r="M1814" i="6" a="1"/>
  <c r="M1814" i="6" s="1"/>
  <c r="N1814" i="6" s="1"/>
  <c r="M1815" i="6" a="1"/>
  <c r="M1815" i="6" s="1"/>
  <c r="N1815" i="6" s="1"/>
  <c r="M1816" i="6" a="1"/>
  <c r="M1816" i="6" s="1"/>
  <c r="N1816" i="6" s="1"/>
  <c r="M1817" i="6" a="1"/>
  <c r="M1817" i="6" s="1"/>
  <c r="N1817" i="6" s="1"/>
  <c r="M1818" i="6" a="1"/>
  <c r="M1818" i="6" s="1"/>
  <c r="N1818" i="6" s="1"/>
  <c r="M1819" i="6" a="1"/>
  <c r="M1819" i="6" s="1"/>
  <c r="N1819" i="6" s="1"/>
  <c r="M1820" i="6" a="1"/>
  <c r="M1820" i="6" s="1"/>
  <c r="N1820" i="6" s="1"/>
  <c r="M1821" i="6" a="1"/>
  <c r="M1821" i="6" s="1"/>
  <c r="N1821" i="6" s="1"/>
  <c r="M1822" i="6" a="1"/>
  <c r="M1822" i="6" s="1"/>
  <c r="N1822" i="6" s="1"/>
  <c r="M1823" i="6" a="1"/>
  <c r="M1823" i="6" s="1"/>
  <c r="N1823" i="6" s="1"/>
  <c r="M1824" i="6" a="1"/>
  <c r="M1824" i="6" s="1"/>
  <c r="N1824" i="6" s="1"/>
  <c r="M1825" i="6" a="1"/>
  <c r="M1825" i="6" s="1"/>
  <c r="N1825" i="6" s="1"/>
  <c r="M1826" i="6" a="1"/>
  <c r="M1826" i="6" s="1"/>
  <c r="N1826" i="6" s="1"/>
  <c r="M1827" i="6" a="1"/>
  <c r="M1827" i="6" s="1"/>
  <c r="N1827" i="6" s="1"/>
  <c r="M1828" i="6" a="1"/>
  <c r="M1828" i="6" s="1"/>
  <c r="N1828" i="6" s="1"/>
  <c r="M1829" i="6" a="1"/>
  <c r="M1829" i="6" s="1"/>
  <c r="N1829" i="6" s="1"/>
  <c r="M1830" i="6" a="1"/>
  <c r="M1830" i="6" s="1"/>
  <c r="N1830" i="6" s="1"/>
  <c r="M1831" i="6" a="1"/>
  <c r="M1831" i="6" s="1"/>
  <c r="N1831" i="6" s="1"/>
  <c r="M1832" i="6" a="1"/>
  <c r="M1832" i="6" s="1"/>
  <c r="N1832" i="6" s="1"/>
  <c r="M1833" i="6" a="1"/>
  <c r="M1833" i="6" s="1"/>
  <c r="N1833" i="6" s="1"/>
  <c r="M1834" i="6" a="1"/>
  <c r="M1834" i="6" s="1"/>
  <c r="N1834" i="6" s="1"/>
  <c r="M1835" i="6" a="1"/>
  <c r="M1835" i="6" s="1"/>
  <c r="N1835" i="6" s="1"/>
  <c r="M1836" i="6" a="1"/>
  <c r="M1836" i="6" s="1"/>
  <c r="N1836" i="6" s="1"/>
  <c r="M1837" i="6" a="1"/>
  <c r="M1837" i="6" s="1"/>
  <c r="N1837" i="6" s="1"/>
  <c r="M1838" i="6" a="1"/>
  <c r="M1838" i="6" s="1"/>
  <c r="N1838" i="6" s="1"/>
  <c r="M1839" i="6" a="1"/>
  <c r="M1839" i="6" s="1"/>
  <c r="N1839" i="6" s="1"/>
  <c r="M1840" i="6" a="1"/>
  <c r="M1840" i="6" s="1"/>
  <c r="N1840" i="6" s="1"/>
  <c r="M1841" i="6" a="1"/>
  <c r="M1841" i="6" s="1"/>
  <c r="N1841" i="6" s="1"/>
  <c r="M1842" i="6" a="1"/>
  <c r="M1842" i="6" s="1"/>
  <c r="N1842" i="6" s="1"/>
  <c r="M1843" i="6" a="1"/>
  <c r="M1843" i="6" s="1"/>
  <c r="N1843" i="6" s="1"/>
  <c r="M1844" i="6" a="1"/>
  <c r="M1844" i="6" s="1"/>
  <c r="N1844" i="6" s="1"/>
  <c r="M1845" i="6" a="1"/>
  <c r="M1845" i="6" s="1"/>
  <c r="N1845" i="6" s="1"/>
  <c r="M1846" i="6" a="1"/>
  <c r="M1846" i="6" s="1"/>
  <c r="N1846" i="6" s="1"/>
  <c r="M1847" i="6" a="1"/>
  <c r="M1847" i="6" s="1"/>
  <c r="N1847" i="6" s="1"/>
  <c r="M1848" i="6" a="1"/>
  <c r="M1848" i="6" s="1"/>
  <c r="N1848" i="6" s="1"/>
  <c r="M1849" i="6" a="1"/>
  <c r="M1849" i="6" s="1"/>
  <c r="N1849" i="6" s="1"/>
  <c r="M1850" i="6" a="1"/>
  <c r="M1850" i="6" s="1"/>
  <c r="N1850" i="6" s="1"/>
  <c r="M1851" i="6" a="1"/>
  <c r="M1851" i="6" s="1"/>
  <c r="N1851" i="6" s="1"/>
  <c r="M1852" i="6" a="1"/>
  <c r="M1852" i="6" s="1"/>
  <c r="N1852" i="6" s="1"/>
  <c r="M1853" i="6" a="1"/>
  <c r="M1853" i="6" s="1"/>
  <c r="N1853" i="6" s="1"/>
  <c r="M1854" i="6" a="1"/>
  <c r="M1854" i="6" s="1"/>
  <c r="N1854" i="6" s="1"/>
  <c r="M1855" i="6" a="1"/>
  <c r="M1855" i="6" s="1"/>
  <c r="N1855" i="6" s="1"/>
  <c r="M1856" i="6" a="1"/>
  <c r="M1856" i="6" s="1"/>
  <c r="N1856" i="6" s="1"/>
  <c r="M1857" i="6" a="1"/>
  <c r="M1857" i="6" s="1"/>
  <c r="N1857" i="6" s="1"/>
  <c r="M1858" i="6" a="1"/>
  <c r="M1858" i="6" s="1"/>
  <c r="N1858" i="6" s="1"/>
  <c r="M1859" i="6" a="1"/>
  <c r="M1859" i="6" s="1"/>
  <c r="N1859" i="6" s="1"/>
  <c r="M1860" i="6" a="1"/>
  <c r="M1860" i="6" s="1"/>
  <c r="N1860" i="6" s="1"/>
  <c r="M1861" i="6" a="1"/>
  <c r="M1861" i="6" s="1"/>
  <c r="N1861" i="6" s="1"/>
  <c r="M1862" i="6" a="1"/>
  <c r="M1862" i="6" s="1"/>
  <c r="N1862" i="6" s="1"/>
  <c r="M1863" i="6" a="1"/>
  <c r="M1863" i="6" s="1"/>
  <c r="N1863" i="6" s="1"/>
  <c r="M1864" i="6" a="1"/>
  <c r="M1864" i="6" s="1"/>
  <c r="N1864" i="6" s="1"/>
  <c r="M1865" i="6" a="1"/>
  <c r="M1865" i="6" s="1"/>
  <c r="N1865" i="6" s="1"/>
  <c r="M1866" i="6" a="1"/>
  <c r="M1866" i="6" s="1"/>
  <c r="N1866" i="6" s="1"/>
  <c r="M1867" i="6" a="1"/>
  <c r="M1867" i="6" s="1"/>
  <c r="N1867" i="6" s="1"/>
  <c r="M1868" i="6" a="1"/>
  <c r="M1868" i="6" s="1"/>
  <c r="N1868" i="6" s="1"/>
  <c r="M1869" i="6" a="1"/>
  <c r="M1869" i="6" s="1"/>
  <c r="N1869" i="6" s="1"/>
  <c r="M1870" i="6" a="1"/>
  <c r="M1870" i="6" s="1"/>
  <c r="N1870" i="6" s="1"/>
  <c r="M1871" i="6" a="1"/>
  <c r="M1871" i="6" s="1"/>
  <c r="N1871" i="6" s="1"/>
  <c r="M1872" i="6" a="1"/>
  <c r="M1872" i="6" s="1"/>
  <c r="N1872" i="6" s="1"/>
  <c r="M1873" i="6" a="1"/>
  <c r="M1873" i="6" s="1"/>
  <c r="N1873" i="6" s="1"/>
  <c r="M1874" i="6" a="1"/>
  <c r="M1874" i="6" s="1"/>
  <c r="N1874" i="6" s="1"/>
  <c r="M1875" i="6" a="1"/>
  <c r="M1875" i="6" s="1"/>
  <c r="N1875" i="6" s="1"/>
  <c r="M1876" i="6" a="1"/>
  <c r="M1876" i="6" s="1"/>
  <c r="N1876" i="6" s="1"/>
  <c r="M1877" i="6" a="1"/>
  <c r="M1877" i="6" s="1"/>
  <c r="N1877" i="6" s="1"/>
  <c r="M1878" i="6" a="1"/>
  <c r="M1878" i="6" s="1"/>
  <c r="N1878" i="6" s="1"/>
  <c r="M1879" i="6" a="1"/>
  <c r="M1879" i="6" s="1"/>
  <c r="N1879" i="6" s="1"/>
  <c r="M1880" i="6" a="1"/>
  <c r="M1880" i="6" s="1"/>
  <c r="N1880" i="6" s="1"/>
  <c r="M1881" i="6" a="1"/>
  <c r="M1881" i="6" s="1"/>
  <c r="N1881" i="6" s="1"/>
  <c r="M1882" i="6" a="1"/>
  <c r="M1882" i="6" s="1"/>
  <c r="N1882" i="6" s="1"/>
  <c r="M1883" i="6" a="1"/>
  <c r="M1883" i="6" s="1"/>
  <c r="N1883" i="6" s="1"/>
  <c r="M1884" i="6" a="1"/>
  <c r="M1884" i="6" s="1"/>
  <c r="N1884" i="6" s="1"/>
  <c r="M1885" i="6" a="1"/>
  <c r="M1885" i="6" s="1"/>
  <c r="N1885" i="6" s="1"/>
  <c r="M1886" i="6" a="1"/>
  <c r="M1886" i="6" s="1"/>
  <c r="N1886" i="6" s="1"/>
  <c r="M1887" i="6" a="1"/>
  <c r="M1887" i="6" s="1"/>
  <c r="N1887" i="6" s="1"/>
  <c r="M1888" i="6" a="1"/>
  <c r="M1888" i="6" s="1"/>
  <c r="N1888" i="6" s="1"/>
  <c r="M1889" i="6" a="1"/>
  <c r="M1889" i="6" s="1"/>
  <c r="N1889" i="6" s="1"/>
  <c r="M1890" i="6" a="1"/>
  <c r="M1890" i="6" s="1"/>
  <c r="N1890" i="6" s="1"/>
  <c r="M1891" i="6" a="1"/>
  <c r="M1891" i="6" s="1"/>
  <c r="N1891" i="6" s="1"/>
  <c r="M1892" i="6" a="1"/>
  <c r="M1892" i="6" s="1"/>
  <c r="N1892" i="6" s="1"/>
  <c r="M1893" i="6" a="1"/>
  <c r="M1893" i="6" s="1"/>
  <c r="N1893" i="6" s="1"/>
  <c r="M1894" i="6" a="1"/>
  <c r="M1894" i="6" s="1"/>
  <c r="N1894" i="6" s="1"/>
  <c r="M1895" i="6" a="1"/>
  <c r="M1895" i="6" s="1"/>
  <c r="N1895" i="6" s="1"/>
  <c r="M1896" i="6" a="1"/>
  <c r="M1896" i="6" s="1"/>
  <c r="N1896" i="6" s="1"/>
  <c r="M1897" i="6" a="1"/>
  <c r="M1897" i="6" s="1"/>
  <c r="N1897" i="6" s="1"/>
  <c r="M1898" i="6" a="1"/>
  <c r="M1898" i="6" s="1"/>
  <c r="N1898" i="6" s="1"/>
  <c r="M1899" i="6" a="1"/>
  <c r="M1899" i="6" s="1"/>
  <c r="N1899" i="6" s="1"/>
  <c r="M1900" i="6" a="1"/>
  <c r="M1900" i="6" s="1"/>
  <c r="N1900" i="6" s="1"/>
  <c r="M1901" i="6" a="1"/>
  <c r="M1901" i="6" s="1"/>
  <c r="N1901" i="6" s="1"/>
  <c r="M1902" i="6" a="1"/>
  <c r="M1902" i="6" s="1"/>
  <c r="N1902" i="6" s="1"/>
  <c r="M1903" i="6" a="1"/>
  <c r="M1903" i="6" s="1"/>
  <c r="N1903" i="6" s="1"/>
  <c r="M1904" i="6" a="1"/>
  <c r="M1904" i="6" s="1"/>
  <c r="N1904" i="6" s="1"/>
  <c r="M1905" i="6" a="1"/>
  <c r="M1905" i="6" s="1"/>
  <c r="N1905" i="6" s="1"/>
  <c r="M1906" i="6" a="1"/>
  <c r="M1906" i="6" s="1"/>
  <c r="N1906" i="6" s="1"/>
  <c r="M1907" i="6" a="1"/>
  <c r="M1907" i="6" s="1"/>
  <c r="N1907" i="6" s="1"/>
  <c r="M1908" i="6" a="1"/>
  <c r="M1908" i="6" s="1"/>
  <c r="N1908" i="6" s="1"/>
  <c r="M1909" i="6" a="1"/>
  <c r="M1909" i="6" s="1"/>
  <c r="N1909" i="6" s="1"/>
  <c r="M1910" i="6" a="1"/>
  <c r="M1910" i="6" s="1"/>
  <c r="N1910" i="6" s="1"/>
  <c r="M1911" i="6" a="1"/>
  <c r="M1911" i="6" s="1"/>
  <c r="N1911" i="6" s="1"/>
  <c r="M1912" i="6" a="1"/>
  <c r="M1912" i="6" s="1"/>
  <c r="N1912" i="6" s="1"/>
  <c r="M1913" i="6" a="1"/>
  <c r="M1913" i="6" s="1"/>
  <c r="N1913" i="6" s="1"/>
  <c r="M1914" i="6" a="1"/>
  <c r="M1914" i="6" s="1"/>
  <c r="N1914" i="6" s="1"/>
  <c r="M1915" i="6" a="1"/>
  <c r="M1915" i="6" s="1"/>
  <c r="N1915" i="6" s="1"/>
  <c r="M1916" i="6" a="1"/>
  <c r="M1916" i="6" s="1"/>
  <c r="N1916" i="6" s="1"/>
  <c r="M1917" i="6" a="1"/>
  <c r="M1917" i="6" s="1"/>
  <c r="N1917" i="6" s="1"/>
  <c r="M1918" i="6" a="1"/>
  <c r="M1918" i="6" s="1"/>
  <c r="N1918" i="6" s="1"/>
  <c r="M1919" i="6" a="1"/>
  <c r="M1919" i="6" s="1"/>
  <c r="N1919" i="6" s="1"/>
  <c r="M1920" i="6" a="1"/>
  <c r="M1920" i="6" s="1"/>
  <c r="N1920" i="6" s="1"/>
  <c r="M1921" i="6" a="1"/>
  <c r="M1921" i="6" s="1"/>
  <c r="N1921" i="6" s="1"/>
  <c r="M1922" i="6" a="1"/>
  <c r="M1922" i="6" s="1"/>
  <c r="N1922" i="6" s="1"/>
  <c r="M1923" i="6" a="1"/>
  <c r="M1923" i="6" s="1"/>
  <c r="N1923" i="6" s="1"/>
  <c r="M1924" i="6" a="1"/>
  <c r="M1924" i="6" s="1"/>
  <c r="N1924" i="6" s="1"/>
  <c r="M1925" i="6" a="1"/>
  <c r="M1925" i="6" s="1"/>
  <c r="N1925" i="6" s="1"/>
  <c r="M1926" i="6" a="1"/>
  <c r="M1926" i="6" s="1"/>
  <c r="N1926" i="6" s="1"/>
  <c r="M1927" i="6" a="1"/>
  <c r="M1927" i="6" s="1"/>
  <c r="N1927" i="6" s="1"/>
  <c r="M1928" i="6" a="1"/>
  <c r="M1928" i="6" s="1"/>
  <c r="N1928" i="6" s="1"/>
  <c r="M1929" i="6" a="1"/>
  <c r="M1929" i="6" s="1"/>
  <c r="N1929" i="6" s="1"/>
  <c r="M1930" i="6" a="1"/>
  <c r="M1930" i="6" s="1"/>
  <c r="N1930" i="6" s="1"/>
  <c r="M1931" i="6" a="1"/>
  <c r="M1931" i="6" s="1"/>
  <c r="N1931" i="6" s="1"/>
  <c r="M1932" i="6" a="1"/>
  <c r="M1932" i="6" s="1"/>
  <c r="N1932" i="6" s="1"/>
  <c r="M1933" i="6" a="1"/>
  <c r="M1933" i="6" s="1"/>
  <c r="N1933" i="6" s="1"/>
  <c r="M1934" i="6" a="1"/>
  <c r="M1934" i="6" s="1"/>
  <c r="N1934" i="6" s="1"/>
  <c r="M1935" i="6" a="1"/>
  <c r="M1935" i="6" s="1"/>
  <c r="N1935" i="6" s="1"/>
  <c r="M1936" i="6" a="1"/>
  <c r="M1936" i="6" s="1"/>
  <c r="N1936" i="6" s="1"/>
  <c r="M1937" i="6" a="1"/>
  <c r="M1937" i="6" s="1"/>
  <c r="N1937" i="6" s="1"/>
  <c r="M1938" i="6" a="1"/>
  <c r="M1938" i="6" s="1"/>
  <c r="N1938" i="6" s="1"/>
  <c r="M1939" i="6" a="1"/>
  <c r="M1939" i="6" s="1"/>
  <c r="N1939" i="6" s="1"/>
  <c r="M1940" i="6" a="1"/>
  <c r="M1940" i="6" s="1"/>
  <c r="N1940" i="6" s="1"/>
  <c r="M1941" i="6" a="1"/>
  <c r="M1941" i="6" s="1"/>
  <c r="N1941" i="6" s="1"/>
  <c r="M1942" i="6" a="1"/>
  <c r="M1942" i="6" s="1"/>
  <c r="N1942" i="6" s="1"/>
  <c r="M1943" i="6" a="1"/>
  <c r="M1943" i="6" s="1"/>
  <c r="N1943" i="6" s="1"/>
  <c r="M1944" i="6" a="1"/>
  <c r="M1944" i="6" s="1"/>
  <c r="N1944" i="6" s="1"/>
  <c r="M1945" i="6" a="1"/>
  <c r="M1945" i="6" s="1"/>
  <c r="N1945" i="6" s="1"/>
  <c r="M1946" i="6" a="1"/>
  <c r="M1946" i="6" s="1"/>
  <c r="N1946" i="6" s="1"/>
  <c r="M1947" i="6" a="1"/>
  <c r="M1947" i="6" s="1"/>
  <c r="N1947" i="6" s="1"/>
  <c r="M1948" i="6" a="1"/>
  <c r="M1948" i="6" s="1"/>
  <c r="N1948" i="6" s="1"/>
  <c r="M1949" i="6" a="1"/>
  <c r="M1949" i="6" s="1"/>
  <c r="N1949" i="6" s="1"/>
  <c r="M1950" i="6" a="1"/>
  <c r="M1950" i="6" s="1"/>
  <c r="N1950" i="6" s="1"/>
  <c r="M1951" i="6" a="1"/>
  <c r="M1951" i="6" s="1"/>
  <c r="N1951" i="6" s="1"/>
  <c r="M1952" i="6" a="1"/>
  <c r="M1952" i="6" s="1"/>
  <c r="N1952" i="6" s="1"/>
  <c r="M1953" i="6" a="1"/>
  <c r="M1953" i="6" s="1"/>
  <c r="N1953" i="6" s="1"/>
  <c r="M1954" i="6" a="1"/>
  <c r="M1954" i="6" s="1"/>
  <c r="N1954" i="6" s="1"/>
  <c r="M1955" i="6" a="1"/>
  <c r="M1955" i="6" s="1"/>
  <c r="N1955" i="6" s="1"/>
  <c r="M1956" i="6" a="1"/>
  <c r="M1956" i="6" s="1"/>
  <c r="N1956" i="6" s="1"/>
  <c r="M1957" i="6" a="1"/>
  <c r="M1957" i="6" s="1"/>
  <c r="N1957" i="6" s="1"/>
  <c r="M1958" i="6" a="1"/>
  <c r="M1958" i="6" s="1"/>
  <c r="N1958" i="6" s="1"/>
  <c r="M1959" i="6" a="1"/>
  <c r="M1959" i="6" s="1"/>
  <c r="N1959" i="6" s="1"/>
  <c r="M1960" i="6" a="1"/>
  <c r="M1960" i="6" s="1"/>
  <c r="N1960" i="6" s="1"/>
  <c r="M1961" i="6" a="1"/>
  <c r="M1961" i="6" s="1"/>
  <c r="N1961" i="6" s="1"/>
  <c r="M1962" i="6" a="1"/>
  <c r="M1962" i="6" s="1"/>
  <c r="N1962" i="6" s="1"/>
  <c r="M1963" i="6" a="1"/>
  <c r="M1963" i="6" s="1"/>
  <c r="N1963" i="6" s="1"/>
  <c r="M1964" i="6" a="1"/>
  <c r="M1964" i="6" s="1"/>
  <c r="N1964" i="6" s="1"/>
  <c r="M1965" i="6" a="1"/>
  <c r="M1965" i="6" s="1"/>
  <c r="N1965" i="6" s="1"/>
  <c r="M1966" i="6" a="1"/>
  <c r="M1966" i="6" s="1"/>
  <c r="N1966" i="6" s="1"/>
  <c r="M1967" i="6" a="1"/>
  <c r="M1967" i="6" s="1"/>
  <c r="N1967" i="6" s="1"/>
  <c r="M1968" i="6" a="1"/>
  <c r="M1968" i="6" s="1"/>
  <c r="N1968" i="6" s="1"/>
  <c r="M1969" i="6" a="1"/>
  <c r="M1969" i="6" s="1"/>
  <c r="N1969" i="6" s="1"/>
  <c r="M1970" i="6" a="1"/>
  <c r="M1970" i="6" s="1"/>
  <c r="N1970" i="6" s="1"/>
  <c r="M1971" i="6" a="1"/>
  <c r="M1971" i="6" s="1"/>
  <c r="N1971" i="6" s="1"/>
  <c r="M1972" i="6" a="1"/>
  <c r="M1972" i="6" s="1"/>
  <c r="N1972" i="6" s="1"/>
  <c r="M1973" i="6" a="1"/>
  <c r="M1973" i="6" s="1"/>
  <c r="N1973" i="6" s="1"/>
  <c r="M1974" i="6" a="1"/>
  <c r="M1974" i="6" s="1"/>
  <c r="N1974" i="6" s="1"/>
  <c r="M1975" i="6" a="1"/>
  <c r="M1975" i="6" s="1"/>
  <c r="N1975" i="6" s="1"/>
  <c r="M1976" i="6" a="1"/>
  <c r="M1976" i="6" s="1"/>
  <c r="N1976" i="6" s="1"/>
  <c r="M1977" i="6" a="1"/>
  <c r="M1977" i="6" s="1"/>
  <c r="N1977" i="6" s="1"/>
  <c r="M1978" i="6" a="1"/>
  <c r="M1978" i="6" s="1"/>
  <c r="N1978" i="6" s="1"/>
  <c r="M1979" i="6" a="1"/>
  <c r="M1979" i="6" s="1"/>
  <c r="N1979" i="6" s="1"/>
  <c r="M1980" i="6" a="1"/>
  <c r="M1980" i="6" s="1"/>
  <c r="N1980" i="6" s="1"/>
  <c r="M1981" i="6" a="1"/>
  <c r="M1981" i="6" s="1"/>
  <c r="N1981" i="6" s="1"/>
  <c r="M1982" i="6" a="1"/>
  <c r="M1982" i="6" s="1"/>
  <c r="N1982" i="6" s="1"/>
  <c r="M1983" i="6" a="1"/>
  <c r="M1983" i="6" s="1"/>
  <c r="N1983" i="6" s="1"/>
  <c r="M1984" i="6" a="1"/>
  <c r="M1984" i="6" s="1"/>
  <c r="N1984" i="6" s="1"/>
  <c r="M1985" i="6" a="1"/>
  <c r="M1985" i="6" s="1"/>
  <c r="N1985" i="6" s="1"/>
  <c r="M1986" i="6" a="1"/>
  <c r="M1986" i="6" s="1"/>
  <c r="N1986" i="6" s="1"/>
  <c r="M1987" i="6" a="1"/>
  <c r="M1987" i="6" s="1"/>
  <c r="N1987" i="6" s="1"/>
  <c r="M1988" i="6" a="1"/>
  <c r="M1988" i="6" s="1"/>
  <c r="N1988" i="6" s="1"/>
  <c r="M1989" i="6" a="1"/>
  <c r="M1989" i="6" s="1"/>
  <c r="N1989" i="6" s="1"/>
  <c r="M1990" i="6" a="1"/>
  <c r="M1990" i="6" s="1"/>
  <c r="N1990" i="6" s="1"/>
  <c r="M1991" i="6" a="1"/>
  <c r="M1991" i="6" s="1"/>
  <c r="N1991" i="6" s="1"/>
  <c r="M1992" i="6" a="1"/>
  <c r="M1992" i="6" s="1"/>
  <c r="N1992" i="6" s="1"/>
  <c r="M1993" i="6" a="1"/>
  <c r="M1993" i="6" s="1"/>
  <c r="N1993" i="6" s="1"/>
  <c r="M1994" i="6" a="1"/>
  <c r="M1994" i="6" s="1"/>
  <c r="N1994" i="6" s="1"/>
  <c r="M1995" i="6" a="1"/>
  <c r="M1995" i="6" s="1"/>
  <c r="N1995" i="6" s="1"/>
  <c r="M1996" i="6" a="1"/>
  <c r="M1996" i="6" s="1"/>
  <c r="N1996" i="6" s="1"/>
  <c r="M1997" i="6" a="1"/>
  <c r="M1997" i="6" s="1"/>
  <c r="N1997" i="6" s="1"/>
  <c r="M1998" i="6" a="1"/>
  <c r="M1998" i="6" s="1"/>
  <c r="N1998" i="6" s="1"/>
  <c r="M1999" i="6" a="1"/>
  <c r="M1999" i="6" s="1"/>
  <c r="N1999" i="6" s="1"/>
  <c r="M2000" i="6" a="1"/>
  <c r="M2000" i="6" s="1"/>
  <c r="N2000" i="6" s="1"/>
  <c r="M2001" i="6" a="1"/>
  <c r="M2001" i="6" s="1"/>
  <c r="N2001" i="6" s="1"/>
  <c r="M2002" i="6" a="1"/>
  <c r="M2002" i="6" s="1"/>
  <c r="N2002" i="6" s="1"/>
  <c r="M2003" i="6" a="1"/>
  <c r="M2003" i="6" s="1"/>
  <c r="N2003" i="6" s="1"/>
  <c r="M2004" i="6" a="1"/>
  <c r="M2004" i="6" s="1"/>
  <c r="N2004" i="6" s="1"/>
  <c r="M2005" i="6" a="1"/>
  <c r="M2005" i="6" s="1"/>
  <c r="N2005" i="6" s="1"/>
  <c r="M2006" i="6" a="1"/>
  <c r="M2006" i="6" s="1"/>
  <c r="N2006" i="6" s="1"/>
  <c r="M2007" i="6" a="1"/>
  <c r="M2007" i="6" s="1"/>
  <c r="N2007" i="6" s="1"/>
  <c r="M2008" i="6" a="1"/>
  <c r="M2008" i="6" s="1"/>
  <c r="N2008" i="6" s="1"/>
  <c r="M2009" i="6" a="1"/>
  <c r="M2009" i="6" s="1"/>
  <c r="N2009" i="6" s="1"/>
  <c r="M2010" i="6" a="1"/>
  <c r="M2010" i="6" s="1"/>
  <c r="N2010" i="6" s="1"/>
  <c r="M2011" i="6" a="1"/>
  <c r="M2011" i="6" s="1"/>
  <c r="N2011" i="6" s="1"/>
  <c r="M2012" i="6" a="1"/>
  <c r="M2012" i="6" s="1"/>
  <c r="N2012" i="6" s="1"/>
  <c r="M2013" i="6" a="1"/>
  <c r="M2013" i="6" s="1"/>
  <c r="N2013" i="6" s="1"/>
  <c r="M2014" i="6" a="1"/>
  <c r="M2014" i="6" s="1"/>
  <c r="N2014" i="6" s="1"/>
  <c r="M2015" i="6" a="1"/>
  <c r="M2015" i="6" s="1"/>
  <c r="N2015" i="6" s="1"/>
  <c r="M2016" i="6" a="1"/>
  <c r="M2016" i="6" s="1"/>
  <c r="N2016" i="6" s="1"/>
  <c r="M2017" i="6" a="1"/>
  <c r="M2017" i="6" s="1"/>
  <c r="N2017" i="6" s="1"/>
  <c r="M2018" i="6" a="1"/>
  <c r="M2018" i="6" s="1"/>
  <c r="N2018" i="6" s="1"/>
  <c r="M2019" i="6" a="1"/>
  <c r="M2019" i="6" s="1"/>
  <c r="N2019" i="6" s="1"/>
  <c r="M2020" i="6" a="1"/>
  <c r="M2020" i="6" s="1"/>
  <c r="N2020" i="6" s="1"/>
  <c r="M2021" i="6" a="1"/>
  <c r="M2021" i="6" s="1"/>
  <c r="N2021" i="6" s="1"/>
  <c r="M2022" i="6" a="1"/>
  <c r="M2022" i="6" s="1"/>
  <c r="N2022" i="6" s="1"/>
  <c r="M2023" i="6" a="1"/>
  <c r="M2023" i="6" s="1"/>
  <c r="N2023" i="6" s="1"/>
  <c r="M2024" i="6" a="1"/>
  <c r="M2024" i="6" s="1"/>
  <c r="N2024" i="6" s="1"/>
  <c r="M2025" i="6" a="1"/>
  <c r="M2025" i="6" s="1"/>
  <c r="N2025" i="6" s="1"/>
  <c r="M2026" i="6" a="1"/>
  <c r="M2026" i="6" s="1"/>
  <c r="N2026" i="6" s="1"/>
  <c r="M2027" i="6" a="1"/>
  <c r="M2027" i="6" s="1"/>
  <c r="N2027" i="6" s="1"/>
  <c r="M2028" i="6" a="1"/>
  <c r="M2028" i="6" s="1"/>
  <c r="N2028" i="6" s="1"/>
  <c r="M2029" i="6" a="1"/>
  <c r="M2029" i="6" s="1"/>
  <c r="N2029" i="6" s="1"/>
  <c r="M2030" i="6" a="1"/>
  <c r="M2030" i="6" s="1"/>
  <c r="N2030" i="6" s="1"/>
  <c r="M2031" i="6" a="1"/>
  <c r="M2031" i="6" s="1"/>
  <c r="N2031" i="6" s="1"/>
  <c r="M2" i="6" a="1"/>
  <c r="M2" i="6" s="1"/>
  <c r="N2" i="6" s="1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6" i="14"/>
  <c r="E5" i="14"/>
  <c r="C6" i="11"/>
  <c r="C7" i="11"/>
  <c r="C5" i="11"/>
  <c r="C6" i="10"/>
  <c r="C7" i="10"/>
  <c r="C8" i="10"/>
  <c r="C9" i="10"/>
  <c r="C10" i="10"/>
  <c r="C11" i="10"/>
  <c r="C12" i="10"/>
  <c r="C13" i="10"/>
  <c r="C14" i="10"/>
  <c r="C5" i="10"/>
  <c r="C6" i="9"/>
  <c r="C7" i="9"/>
  <c r="C8" i="9"/>
  <c r="C9" i="9"/>
  <c r="C10" i="9"/>
  <c r="C5" i="9"/>
  <c r="C7" i="7"/>
  <c r="C3" i="5"/>
  <c r="C7" i="5"/>
  <c r="C2" i="5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5" i="14"/>
  <c r="A5" i="15"/>
  <c r="C5" i="15" s="1"/>
  <c r="A3" i="5"/>
  <c r="A4" i="5"/>
  <c r="C4" i="5" s="1"/>
  <c r="A5" i="5"/>
  <c r="C5" i="5" s="1"/>
  <c r="A6" i="5"/>
  <c r="C6" i="5" s="1"/>
  <c r="A7" i="5"/>
  <c r="A2" i="5"/>
  <c r="A3" i="13"/>
  <c r="C3" i="13" s="1"/>
  <c r="A4" i="13"/>
  <c r="C4" i="13" s="1"/>
  <c r="A5" i="13"/>
  <c r="C5" i="13" s="1"/>
  <c r="A6" i="13"/>
  <c r="C6" i="13" s="1"/>
  <c r="A2" i="13"/>
  <c r="C2" i="13" s="1"/>
  <c r="A3" i="2"/>
  <c r="D3" i="2" s="1"/>
  <c r="A2" i="2"/>
  <c r="D2" i="2" s="1"/>
  <c r="A2" i="12"/>
  <c r="C2" i="12" s="1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5" i="14"/>
  <c r="A6" i="9"/>
  <c r="A7" i="9"/>
  <c r="A8" i="9"/>
  <c r="A9" i="9"/>
  <c r="A10" i="9"/>
  <c r="A5" i="9"/>
  <c r="A6" i="11"/>
  <c r="A7" i="11"/>
  <c r="A5" i="11"/>
  <c r="A6" i="7"/>
  <c r="C6" i="7" s="1"/>
  <c r="A7" i="7"/>
  <c r="A8" i="7"/>
  <c r="C8" i="7" s="1"/>
  <c r="A9" i="7"/>
  <c r="C9" i="7" s="1"/>
  <c r="A10" i="7"/>
  <c r="C10" i="7" s="1"/>
  <c r="A11" i="7"/>
  <c r="C11" i="7" s="1"/>
  <c r="A12" i="7"/>
  <c r="C12" i="7" s="1"/>
  <c r="A13" i="7"/>
  <c r="C13" i="7" s="1"/>
  <c r="A14" i="7"/>
  <c r="C14" i="7" s="1"/>
  <c r="A15" i="7"/>
  <c r="C15" i="7" s="1"/>
  <c r="A16" i="7"/>
  <c r="C16" i="7" s="1"/>
  <c r="A5" i="7"/>
  <c r="C5" i="7" s="1"/>
  <c r="A6" i="10"/>
  <c r="A7" i="10"/>
  <c r="A8" i="10"/>
  <c r="A9" i="10"/>
  <c r="A10" i="10"/>
  <c r="A11" i="10"/>
  <c r="A12" i="10"/>
  <c r="A13" i="10"/>
  <c r="A14" i="10"/>
  <c r="A5" i="10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E27" i="1" s="1"/>
  <c r="A28" i="1"/>
  <c r="E28" i="1" s="1"/>
  <c r="A29" i="1"/>
  <c r="A30" i="1"/>
  <c r="A31" i="1"/>
  <c r="A32" i="1"/>
  <c r="A33" i="1"/>
  <c r="A34" i="1"/>
  <c r="A35" i="1"/>
  <c r="A36" i="1"/>
  <c r="A37" i="1"/>
  <c r="A38" i="1"/>
  <c r="A39" i="1"/>
  <c r="E39" i="1" s="1"/>
  <c r="A40" i="1"/>
  <c r="E40" i="1" s="1"/>
  <c r="A41" i="1"/>
  <c r="A42" i="1"/>
  <c r="A43" i="1"/>
  <c r="A44" i="1"/>
  <c r="A45" i="1"/>
  <c r="A46" i="1"/>
  <c r="A47" i="1"/>
  <c r="A48" i="1"/>
  <c r="A49" i="1"/>
  <c r="A50" i="1"/>
  <c r="A51" i="1"/>
  <c r="E51" i="1" s="1"/>
  <c r="A52" i="1"/>
  <c r="E52" i="1" s="1"/>
  <c r="A53" i="1"/>
  <c r="A54" i="1"/>
  <c r="A55" i="1"/>
  <c r="A56" i="1"/>
  <c r="A57" i="1"/>
  <c r="A58" i="1"/>
  <c r="A59" i="1"/>
  <c r="A60" i="1"/>
  <c r="A61" i="1"/>
  <c r="A62" i="1"/>
  <c r="A63" i="1"/>
  <c r="E63" i="1" s="1"/>
  <c r="A64" i="1"/>
  <c r="E64" i="1" s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E87" i="1" s="1"/>
  <c r="A88" i="1"/>
  <c r="E88" i="1" s="1"/>
  <c r="A89" i="1"/>
  <c r="A90" i="1"/>
  <c r="A91" i="1"/>
  <c r="A92" i="1"/>
  <c r="A93" i="1"/>
  <c r="A94" i="1"/>
  <c r="A95" i="1"/>
  <c r="A96" i="1"/>
  <c r="A97" i="1"/>
  <c r="A98" i="1"/>
  <c r="A99" i="1"/>
  <c r="E99" i="1" s="1"/>
  <c r="A100" i="1"/>
  <c r="E100" i="1" s="1"/>
  <c r="A101" i="1"/>
  <c r="A102" i="1"/>
  <c r="A103" i="1"/>
  <c r="A104" i="1"/>
  <c r="A105" i="1"/>
  <c r="A106" i="1"/>
  <c r="A107" i="1"/>
  <c r="A108" i="1"/>
  <c r="A109" i="1"/>
  <c r="A110" i="1"/>
  <c r="A111" i="1"/>
  <c r="E111" i="1" s="1"/>
  <c r="A112" i="1"/>
  <c r="E112" i="1" s="1"/>
  <c r="A113" i="1"/>
  <c r="A114" i="1"/>
  <c r="A115" i="1"/>
  <c r="A116" i="1"/>
  <c r="A117" i="1"/>
  <c r="A118" i="1"/>
  <c r="A119" i="1"/>
  <c r="A120" i="1"/>
  <c r="A121" i="1"/>
  <c r="A122" i="1"/>
  <c r="A123" i="1"/>
  <c r="E123" i="1" s="1"/>
  <c r="A124" i="1"/>
  <c r="E124" i="1" s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E147" i="1" s="1"/>
  <c r="A148" i="1"/>
  <c r="E148" i="1" s="1"/>
  <c r="A149" i="1"/>
  <c r="A150" i="1"/>
  <c r="A151" i="1"/>
  <c r="A152" i="1"/>
  <c r="A153" i="1"/>
  <c r="A154" i="1"/>
  <c r="A155" i="1"/>
  <c r="A156" i="1"/>
  <c r="A157" i="1"/>
  <c r="A158" i="1"/>
  <c r="A159" i="1"/>
  <c r="E159" i="1" s="1"/>
  <c r="A160" i="1"/>
  <c r="E160" i="1" s="1"/>
  <c r="A161" i="1"/>
  <c r="A162" i="1"/>
  <c r="A163" i="1"/>
  <c r="A164" i="1"/>
  <c r="A165" i="1"/>
  <c r="A166" i="1"/>
  <c r="A167" i="1"/>
  <c r="A168" i="1"/>
  <c r="A169" i="1"/>
  <c r="A170" i="1"/>
  <c r="A171" i="1"/>
  <c r="E171" i="1" s="1"/>
  <c r="A172" i="1"/>
  <c r="E172" i="1" s="1"/>
  <c r="A173" i="1"/>
  <c r="A174" i="1"/>
  <c r="A175" i="1"/>
  <c r="A176" i="1"/>
  <c r="A177" i="1"/>
  <c r="A178" i="1"/>
  <c r="A179" i="1"/>
  <c r="A180" i="1"/>
  <c r="A181" i="1"/>
  <c r="A182" i="1"/>
  <c r="A183" i="1"/>
  <c r="E183" i="1" s="1"/>
  <c r="A184" i="1"/>
  <c r="E184" i="1" s="1"/>
  <c r="A185" i="1"/>
  <c r="A186" i="1"/>
  <c r="A187" i="1"/>
  <c r="A188" i="1"/>
  <c r="A189" i="1"/>
  <c r="A190" i="1"/>
  <c r="A191" i="1"/>
  <c r="A192" i="1"/>
  <c r="A193" i="1"/>
  <c r="A194" i="1"/>
  <c r="A195" i="1"/>
  <c r="E195" i="1" s="1"/>
  <c r="A196" i="1"/>
  <c r="E196" i="1" s="1"/>
  <c r="A197" i="1"/>
  <c r="A198" i="1"/>
  <c r="A199" i="1"/>
  <c r="A200" i="1"/>
  <c r="A201" i="1"/>
  <c r="A202" i="1"/>
  <c r="A203" i="1"/>
  <c r="A204" i="1"/>
  <c r="A205" i="1"/>
  <c r="A206" i="1"/>
  <c r="A207" i="1"/>
  <c r="E207" i="1" s="1"/>
  <c r="A208" i="1"/>
  <c r="E208" i="1" s="1"/>
  <c r="A209" i="1"/>
  <c r="A210" i="1"/>
  <c r="A211" i="1"/>
  <c r="A212" i="1"/>
  <c r="A213" i="1"/>
  <c r="A214" i="1"/>
  <c r="A215" i="1"/>
  <c r="A216" i="1"/>
  <c r="A217" i="1"/>
  <c r="A218" i="1"/>
  <c r="A219" i="1"/>
  <c r="E219" i="1" s="1"/>
  <c r="A220" i="1"/>
  <c r="E220" i="1" s="1"/>
  <c r="A221" i="1"/>
  <c r="A222" i="1"/>
  <c r="A223" i="1"/>
  <c r="A224" i="1"/>
  <c r="A225" i="1"/>
  <c r="A226" i="1"/>
  <c r="A227" i="1"/>
  <c r="A228" i="1"/>
  <c r="A229" i="1"/>
  <c r="A230" i="1"/>
  <c r="A231" i="1"/>
  <c r="E231" i="1" s="1"/>
  <c r="A232" i="1"/>
  <c r="E232" i="1" s="1"/>
  <c r="A233" i="1"/>
  <c r="A234" i="1"/>
  <c r="A235" i="1"/>
  <c r="A236" i="1"/>
  <c r="A237" i="1"/>
  <c r="A238" i="1"/>
  <c r="A239" i="1"/>
  <c r="A240" i="1"/>
  <c r="A241" i="1"/>
  <c r="A242" i="1"/>
  <c r="A243" i="1"/>
  <c r="E243" i="1" s="1"/>
  <c r="A244" i="1"/>
  <c r="A245" i="1"/>
  <c r="A246" i="1"/>
  <c r="A247" i="1"/>
  <c r="A248" i="1"/>
  <c r="A249" i="1"/>
  <c r="A250" i="1"/>
  <c r="A251" i="1"/>
  <c r="A252" i="1"/>
  <c r="A253" i="1"/>
  <c r="A254" i="1"/>
  <c r="A255" i="1"/>
  <c r="E255" i="1" s="1"/>
  <c r="A256" i="1"/>
  <c r="E256" i="1" s="1"/>
  <c r="A257" i="1"/>
  <c r="A258" i="1"/>
  <c r="A259" i="1"/>
  <c r="A260" i="1"/>
  <c r="A261" i="1"/>
  <c r="A262" i="1"/>
  <c r="A263" i="1"/>
  <c r="A264" i="1"/>
  <c r="A265" i="1"/>
  <c r="A266" i="1"/>
  <c r="A267" i="1"/>
  <c r="A268" i="1"/>
  <c r="E268" i="1" s="1"/>
  <c r="A269" i="1"/>
  <c r="A270" i="1"/>
  <c r="A271" i="1"/>
  <c r="A272" i="1"/>
  <c r="A273" i="1"/>
  <c r="A274" i="1"/>
  <c r="A275" i="1"/>
  <c r="A276" i="1"/>
  <c r="A277" i="1"/>
  <c r="A278" i="1"/>
  <c r="A279" i="1"/>
  <c r="A280" i="1"/>
  <c r="E280" i="1" s="1"/>
  <c r="A281" i="1"/>
  <c r="A282" i="1"/>
  <c r="A283" i="1"/>
  <c r="A284" i="1"/>
  <c r="A285" i="1"/>
  <c r="A286" i="1"/>
  <c r="A287" i="1"/>
  <c r="A288" i="1"/>
  <c r="A289" i="1"/>
  <c r="A290" i="1"/>
  <c r="A291" i="1"/>
  <c r="A292" i="1"/>
  <c r="E292" i="1" s="1"/>
  <c r="A293" i="1"/>
  <c r="A294" i="1"/>
  <c r="A295" i="1"/>
  <c r="A296" i="1"/>
  <c r="A297" i="1"/>
  <c r="A298" i="1"/>
  <c r="A299" i="1"/>
  <c r="A300" i="1"/>
  <c r="A301" i="1"/>
  <c r="A302" i="1"/>
  <c r="A303" i="1"/>
  <c r="E303" i="1" s="1"/>
  <c r="A304" i="1"/>
  <c r="E304" i="1" s="1"/>
  <c r="A305" i="1"/>
  <c r="A306" i="1"/>
  <c r="A307" i="1"/>
  <c r="A308" i="1"/>
  <c r="A309" i="1"/>
  <c r="A310" i="1"/>
  <c r="A311" i="1"/>
  <c r="A312" i="1"/>
  <c r="A313" i="1"/>
  <c r="A314" i="1"/>
  <c r="A315" i="1"/>
  <c r="E315" i="1" s="1"/>
  <c r="A316" i="1"/>
  <c r="E316" i="1" s="1"/>
  <c r="A317" i="1"/>
  <c r="A318" i="1"/>
  <c r="A319" i="1"/>
  <c r="A320" i="1"/>
  <c r="A321" i="1"/>
  <c r="A322" i="1"/>
  <c r="A323" i="1"/>
  <c r="A324" i="1"/>
  <c r="A325" i="1"/>
  <c r="A326" i="1"/>
  <c r="A327" i="1"/>
  <c r="E327" i="1" s="1"/>
  <c r="A328" i="1"/>
  <c r="E328" i="1" s="1"/>
  <c r="A329" i="1"/>
  <c r="A330" i="1"/>
  <c r="A331" i="1"/>
  <c r="A332" i="1"/>
  <c r="A333" i="1"/>
  <c r="A334" i="1"/>
  <c r="A335" i="1"/>
  <c r="A336" i="1"/>
  <c r="A337" i="1"/>
  <c r="A338" i="1"/>
  <c r="A339" i="1"/>
  <c r="A340" i="1"/>
  <c r="E340" i="1" s="1"/>
  <c r="A341" i="1"/>
  <c r="A342" i="1"/>
  <c r="A343" i="1"/>
  <c r="A344" i="1"/>
  <c r="A345" i="1"/>
  <c r="A346" i="1"/>
  <c r="A347" i="1"/>
  <c r="A348" i="1"/>
  <c r="A349" i="1"/>
  <c r="A350" i="1"/>
  <c r="A351" i="1"/>
  <c r="E351" i="1" s="1"/>
  <c r="A352" i="1"/>
  <c r="E352" i="1" s="1"/>
  <c r="A353" i="1"/>
  <c r="A354" i="1"/>
  <c r="A355" i="1"/>
  <c r="A356" i="1"/>
  <c r="A357" i="1"/>
  <c r="A358" i="1"/>
  <c r="A359" i="1"/>
  <c r="A360" i="1"/>
  <c r="A361" i="1"/>
  <c r="A362" i="1"/>
  <c r="A363" i="1"/>
  <c r="E363" i="1" s="1"/>
  <c r="A364" i="1"/>
  <c r="E364" i="1" s="1"/>
  <c r="A365" i="1"/>
  <c r="A366" i="1"/>
  <c r="A367" i="1"/>
  <c r="A5" i="1"/>
  <c r="A6" i="4"/>
  <c r="A7" i="4"/>
  <c r="A8" i="4"/>
  <c r="A9" i="4"/>
  <c r="A10" i="4"/>
  <c r="A11" i="4"/>
  <c r="A12" i="4"/>
  <c r="A13" i="4"/>
  <c r="A14" i="4"/>
  <c r="C14" i="4" s="1"/>
  <c r="A15" i="4"/>
  <c r="A16" i="4"/>
  <c r="C16" i="4" s="1"/>
  <c r="A17" i="4"/>
  <c r="A18" i="4"/>
  <c r="A19" i="4"/>
  <c r="A20" i="4"/>
  <c r="A21" i="4"/>
  <c r="A22" i="4"/>
  <c r="A23" i="4"/>
  <c r="A24" i="4"/>
  <c r="A25" i="4"/>
  <c r="A26" i="4"/>
  <c r="C26" i="4" s="1"/>
  <c r="A27" i="4"/>
  <c r="A28" i="4"/>
  <c r="C28" i="4" s="1"/>
  <c r="A29" i="4"/>
  <c r="A30" i="4"/>
  <c r="A31" i="4"/>
  <c r="A32" i="4"/>
  <c r="A33" i="4"/>
  <c r="A34" i="4"/>
  <c r="A35" i="4"/>
  <c r="A36" i="4"/>
  <c r="A37" i="4"/>
  <c r="A38" i="4"/>
  <c r="C38" i="4" s="1"/>
  <c r="A39" i="4"/>
  <c r="A40" i="4"/>
  <c r="C40" i="4" s="1"/>
  <c r="A41" i="4"/>
  <c r="A42" i="4"/>
  <c r="A43" i="4"/>
  <c r="A44" i="4"/>
  <c r="A45" i="4"/>
  <c r="A46" i="4"/>
  <c r="A47" i="4"/>
  <c r="A48" i="4"/>
  <c r="A49" i="4"/>
  <c r="A50" i="4"/>
  <c r="C50" i="4" s="1"/>
  <c r="A51" i="4"/>
  <c r="A52" i="4"/>
  <c r="C52" i="4" s="1"/>
  <c r="A53" i="4"/>
  <c r="A54" i="4"/>
  <c r="A55" i="4"/>
  <c r="A56" i="4"/>
  <c r="A57" i="4"/>
  <c r="A58" i="4"/>
  <c r="A59" i="4"/>
  <c r="A60" i="4"/>
  <c r="A61" i="4"/>
  <c r="A62" i="4"/>
  <c r="C62" i="4" s="1"/>
  <c r="A63" i="4"/>
  <c r="A64" i="4"/>
  <c r="C64" i="4" s="1"/>
  <c r="A65" i="4"/>
  <c r="A66" i="4"/>
  <c r="A67" i="4"/>
  <c r="A68" i="4"/>
  <c r="A69" i="4"/>
  <c r="A70" i="4"/>
  <c r="A71" i="4"/>
  <c r="A72" i="4"/>
  <c r="A73" i="4"/>
  <c r="A74" i="4"/>
  <c r="C74" i="4" s="1"/>
  <c r="A75" i="4"/>
  <c r="A76" i="4"/>
  <c r="C76" i="4" s="1"/>
  <c r="A77" i="4"/>
  <c r="A78" i="4"/>
  <c r="A79" i="4"/>
  <c r="A80" i="4"/>
  <c r="A81" i="4"/>
  <c r="A82" i="4"/>
  <c r="A83" i="4"/>
  <c r="A84" i="4"/>
  <c r="A85" i="4"/>
  <c r="A86" i="4"/>
  <c r="C86" i="4" s="1"/>
  <c r="A87" i="4"/>
  <c r="A88" i="4"/>
  <c r="C88" i="4" s="1"/>
  <c r="A89" i="4"/>
  <c r="A90" i="4"/>
  <c r="A91" i="4"/>
  <c r="A92" i="4"/>
  <c r="A93" i="4"/>
  <c r="A94" i="4"/>
  <c r="A95" i="4"/>
  <c r="A96" i="4"/>
  <c r="A97" i="4"/>
  <c r="A98" i="4"/>
  <c r="C98" i="4" s="1"/>
  <c r="A99" i="4"/>
  <c r="A100" i="4"/>
  <c r="C100" i="4" s="1"/>
  <c r="A101" i="4"/>
  <c r="A102" i="4"/>
  <c r="A103" i="4"/>
  <c r="A104" i="4"/>
  <c r="A105" i="4"/>
  <c r="A106" i="4"/>
  <c r="A107" i="4"/>
  <c r="A108" i="4"/>
  <c r="A109" i="4"/>
  <c r="A110" i="4"/>
  <c r="C110" i="4" s="1"/>
  <c r="A111" i="4"/>
  <c r="A112" i="4"/>
  <c r="C112" i="4" s="1"/>
  <c r="A113" i="4"/>
  <c r="A114" i="4"/>
  <c r="A115" i="4"/>
  <c r="A116" i="4"/>
  <c r="A117" i="4"/>
  <c r="A118" i="4"/>
  <c r="A119" i="4"/>
  <c r="A120" i="4"/>
  <c r="A121" i="4"/>
  <c r="A122" i="4"/>
  <c r="A123" i="4"/>
  <c r="A124" i="4"/>
  <c r="C124" i="4" s="1"/>
  <c r="A125" i="4"/>
  <c r="A126" i="4"/>
  <c r="A127" i="4"/>
  <c r="A128" i="4"/>
  <c r="A129" i="4"/>
  <c r="A130" i="4"/>
  <c r="A131" i="4"/>
  <c r="A132" i="4"/>
  <c r="A133" i="4"/>
  <c r="A134" i="4"/>
  <c r="C134" i="4" s="1"/>
  <c r="A135" i="4"/>
  <c r="A136" i="4"/>
  <c r="C136" i="4" s="1"/>
  <c r="A137" i="4"/>
  <c r="A138" i="4"/>
  <c r="A139" i="4"/>
  <c r="A140" i="4"/>
  <c r="A141" i="4"/>
  <c r="A142" i="4"/>
  <c r="A143" i="4"/>
  <c r="A144" i="4"/>
  <c r="A145" i="4"/>
  <c r="A146" i="4"/>
  <c r="C146" i="4" s="1"/>
  <c r="A147" i="4"/>
  <c r="A148" i="4"/>
  <c r="C148" i="4" s="1"/>
  <c r="A149" i="4"/>
  <c r="A150" i="4"/>
  <c r="A151" i="4"/>
  <c r="A152" i="4"/>
  <c r="A153" i="4"/>
  <c r="A154" i="4"/>
  <c r="A155" i="4"/>
  <c r="A156" i="4"/>
  <c r="A157" i="4"/>
  <c r="A158" i="4"/>
  <c r="A159" i="4"/>
  <c r="A160" i="4"/>
  <c r="C160" i="4" s="1"/>
  <c r="A161" i="4"/>
  <c r="A162" i="4"/>
  <c r="A163" i="4"/>
  <c r="A164" i="4"/>
  <c r="A165" i="4"/>
  <c r="A166" i="4"/>
  <c r="A167" i="4"/>
  <c r="A168" i="4"/>
  <c r="A169" i="4"/>
  <c r="A170" i="4"/>
  <c r="C170" i="4" s="1"/>
  <c r="A171" i="4"/>
  <c r="A172" i="4"/>
  <c r="C172" i="4" s="1"/>
  <c r="A173" i="4"/>
  <c r="A174" i="4"/>
  <c r="A175" i="4"/>
  <c r="A176" i="4"/>
  <c r="A177" i="4"/>
  <c r="A178" i="4"/>
  <c r="A179" i="4"/>
  <c r="A180" i="4"/>
  <c r="A181" i="4"/>
  <c r="A182" i="4"/>
  <c r="C182" i="4" s="1"/>
  <c r="A183" i="4"/>
  <c r="A184" i="4"/>
  <c r="C184" i="4" s="1"/>
  <c r="A185" i="4"/>
  <c r="A186" i="4"/>
  <c r="A187" i="4"/>
  <c r="A188" i="4"/>
  <c r="A189" i="4"/>
  <c r="A190" i="4"/>
  <c r="A191" i="4"/>
  <c r="A192" i="4"/>
  <c r="A193" i="4"/>
  <c r="A194" i="4"/>
  <c r="A195" i="4"/>
  <c r="A5" i="4"/>
  <c r="E50" i="1"/>
  <c r="E62" i="1"/>
  <c r="E74" i="1"/>
  <c r="E86" i="1"/>
  <c r="E98" i="1"/>
  <c r="E110" i="1"/>
  <c r="E122" i="1"/>
  <c r="E134" i="1"/>
  <c r="E146" i="1"/>
  <c r="E158" i="1"/>
  <c r="E170" i="1"/>
  <c r="E194" i="1"/>
  <c r="E206" i="1"/>
  <c r="E218" i="1"/>
  <c r="E230" i="1"/>
  <c r="E254" i="1"/>
  <c r="E266" i="1"/>
  <c r="E278" i="1"/>
  <c r="E290" i="1"/>
  <c r="E302" i="1"/>
  <c r="E326" i="1"/>
  <c r="E338" i="1"/>
  <c r="E350" i="1"/>
  <c r="E362" i="1"/>
  <c r="Z3" i="6"/>
  <c r="Z4" i="6"/>
  <c r="E70" i="6"/>
  <c r="E106" i="6"/>
  <c r="E127" i="6"/>
  <c r="Z155" i="6"/>
  <c r="Z156" i="6"/>
  <c r="E190" i="6"/>
  <c r="E210" i="6"/>
  <c r="E214" i="6"/>
  <c r="E238" i="6"/>
  <c r="E287" i="6"/>
  <c r="E289" i="6"/>
  <c r="E363" i="6"/>
  <c r="E371" i="6"/>
  <c r="E411" i="6"/>
  <c r="E412" i="6"/>
  <c r="E515" i="6"/>
  <c r="E519" i="6"/>
  <c r="Z534" i="6"/>
  <c r="Z539" i="6"/>
  <c r="E555" i="6"/>
  <c r="E586" i="6"/>
  <c r="E615" i="6"/>
  <c r="E617" i="6"/>
  <c r="E618" i="6"/>
  <c r="E619" i="6"/>
  <c r="E653" i="6"/>
  <c r="E676" i="6"/>
  <c r="E687" i="6"/>
  <c r="E711" i="6"/>
  <c r="E718" i="6"/>
  <c r="E745" i="6"/>
  <c r="E754" i="6"/>
  <c r="E808" i="6"/>
  <c r="E810" i="6"/>
  <c r="Z815" i="6"/>
  <c r="E819" i="6"/>
  <c r="Z829" i="6"/>
  <c r="E839" i="6"/>
  <c r="E850" i="6"/>
  <c r="E879" i="6"/>
  <c r="E907" i="6"/>
  <c r="E964" i="6"/>
  <c r="E966" i="6"/>
  <c r="Z970" i="6"/>
  <c r="Z971" i="6"/>
  <c r="E1072" i="6"/>
  <c r="E1079" i="6"/>
  <c r="Z1087" i="6"/>
  <c r="Z1088" i="6"/>
  <c r="E1096" i="6"/>
  <c r="E1131" i="6"/>
  <c r="E1132" i="6"/>
  <c r="E1157" i="6"/>
  <c r="E1176" i="6"/>
  <c r="E1183" i="6"/>
  <c r="Z1195" i="6"/>
  <c r="E1203" i="6"/>
  <c r="E1227" i="6"/>
  <c r="E1229" i="6"/>
  <c r="E1255" i="6"/>
  <c r="E1275" i="6"/>
  <c r="E1276" i="6"/>
  <c r="E1277" i="6"/>
  <c r="E1278" i="6"/>
  <c r="E1279" i="6"/>
  <c r="Z1283" i="6"/>
  <c r="AB1283" i="6" s="1"/>
  <c r="AC1283" i="6" s="1"/>
  <c r="Z1284" i="6"/>
  <c r="E1316" i="6"/>
  <c r="Z1345" i="6"/>
  <c r="E1356" i="6"/>
  <c r="E1369" i="6"/>
  <c r="E1372" i="6"/>
  <c r="Z1395" i="6"/>
  <c r="Z1396" i="6"/>
  <c r="E1405" i="6"/>
  <c r="E1417" i="6"/>
  <c r="E1420" i="6"/>
  <c r="E1446" i="6"/>
  <c r="E1447" i="6"/>
  <c r="E1448" i="6"/>
  <c r="E1459" i="6"/>
  <c r="E1462" i="6"/>
  <c r="Z1481" i="6"/>
  <c r="Z1482" i="6"/>
  <c r="E1491" i="6"/>
  <c r="E1492" i="6"/>
  <c r="E1504" i="6"/>
  <c r="Z1513" i="6"/>
  <c r="E1515" i="6"/>
  <c r="E1516" i="6"/>
  <c r="E1517" i="6"/>
  <c r="E1518" i="6"/>
  <c r="E1528" i="6"/>
  <c r="E1529" i="6"/>
  <c r="E1530" i="6"/>
  <c r="E1543" i="6"/>
  <c r="Z1546" i="6"/>
  <c r="AB1546" i="6" s="1"/>
  <c r="AC1546" i="6" s="1"/>
  <c r="E1568" i="6"/>
  <c r="Z1577" i="6"/>
  <c r="Z1578" i="6"/>
  <c r="E1582" i="6"/>
  <c r="Z1609" i="6"/>
  <c r="E1619" i="6"/>
  <c r="E1630" i="6"/>
  <c r="Z1632" i="6"/>
  <c r="Z1633" i="6"/>
  <c r="E1635" i="6"/>
  <c r="E1642" i="6"/>
  <c r="E1647" i="6"/>
  <c r="E1648" i="6"/>
  <c r="Z1650" i="6"/>
  <c r="Z1656" i="6"/>
  <c r="E1661" i="6"/>
  <c r="Z1673" i="6"/>
  <c r="Z1674" i="6"/>
  <c r="E1685" i="6"/>
  <c r="E1686" i="6"/>
  <c r="E1687" i="6"/>
  <c r="Z1696" i="6"/>
  <c r="AB1696" i="6" s="1"/>
  <c r="AC1696" i="6" s="1"/>
  <c r="Z1697" i="6"/>
  <c r="E1700" i="6"/>
  <c r="Z1714" i="6"/>
  <c r="AB1714" i="6" s="1"/>
  <c r="AC1714" i="6" s="1"/>
  <c r="Z1720" i="6"/>
  <c r="AB1720" i="6" s="1"/>
  <c r="AC1720" i="6" s="1"/>
  <c r="E1727" i="6"/>
  <c r="Z1738" i="6"/>
  <c r="AB1738" i="6" s="1"/>
  <c r="AC1738" i="6" s="1"/>
  <c r="Z1760" i="6"/>
  <c r="E1762" i="6"/>
  <c r="E1767" i="6"/>
  <c r="E1774" i="6"/>
  <c r="Z1776" i="6"/>
  <c r="E1779" i="6"/>
  <c r="Z1786" i="6"/>
  <c r="AB1786" i="6" s="1"/>
  <c r="AC1786" i="6" s="1"/>
  <c r="Z1788" i="6"/>
  <c r="E1791" i="6"/>
  <c r="E1792" i="6"/>
  <c r="E1793" i="6"/>
  <c r="Z1800" i="6"/>
  <c r="Z1801" i="6"/>
  <c r="E1803" i="6"/>
  <c r="E1804" i="6"/>
  <c r="E1805" i="6"/>
  <c r="E1806" i="6"/>
  <c r="E1811" i="6"/>
  <c r="Z1812" i="6"/>
  <c r="Z1813" i="6"/>
  <c r="E1817" i="6"/>
  <c r="Z1825" i="6"/>
  <c r="E1829" i="6"/>
  <c r="E1830" i="6"/>
  <c r="E1831" i="6"/>
  <c r="E1832" i="6"/>
  <c r="Z1837" i="6"/>
  <c r="Z1840" i="6"/>
  <c r="AB1840" i="6" s="1"/>
  <c r="AC1840" i="6" s="1"/>
  <c r="Z1849" i="6"/>
  <c r="Z1860" i="6"/>
  <c r="Z1861" i="6"/>
  <c r="E1864" i="6"/>
  <c r="E1868" i="6"/>
  <c r="E1871" i="6"/>
  <c r="Z1872" i="6"/>
  <c r="AB1872" i="6" s="1"/>
  <c r="AC1872" i="6" s="1"/>
  <c r="E1881" i="6"/>
  <c r="Z1882" i="6"/>
  <c r="AB1882" i="6" s="1"/>
  <c r="AC1882" i="6" s="1"/>
  <c r="Z1892" i="6"/>
  <c r="AB1892" i="6" s="1"/>
  <c r="AC1892" i="6" s="1"/>
  <c r="E1894" i="6"/>
  <c r="Z1903" i="6"/>
  <c r="AB1903" i="6" s="1"/>
  <c r="AC1903" i="6" s="1"/>
  <c r="Z1904" i="6"/>
  <c r="AB1904" i="6" s="1"/>
  <c r="AC1904" i="6" s="1"/>
  <c r="E1906" i="6"/>
  <c r="E1907" i="6"/>
  <c r="Z1913" i="6"/>
  <c r="AB1913" i="6" s="1"/>
  <c r="AC1913" i="6" s="1"/>
  <c r="Z1914" i="6"/>
  <c r="AB1914" i="6" s="1"/>
  <c r="AC1914" i="6" s="1"/>
  <c r="E1923" i="6"/>
  <c r="E1924" i="6"/>
  <c r="Z1925" i="6"/>
  <c r="AB1925" i="6" s="1"/>
  <c r="AC1925" i="6" s="1"/>
  <c r="E1935" i="6"/>
  <c r="E1936" i="6"/>
  <c r="E1937" i="6"/>
  <c r="Z1945" i="6"/>
  <c r="AB1945" i="6" s="1"/>
  <c r="AC1945" i="6" s="1"/>
  <c r="E1948" i="6"/>
  <c r="E1949" i="6"/>
  <c r="E1950" i="6"/>
  <c r="Z1956" i="6"/>
  <c r="AB1956" i="6" s="1"/>
  <c r="AC1956" i="6" s="1"/>
  <c r="Z1957" i="6"/>
  <c r="AB1957" i="6" s="1"/>
  <c r="AC1957" i="6" s="1"/>
  <c r="E1963" i="6"/>
  <c r="Z1967" i="6"/>
  <c r="AB1967" i="6" s="1"/>
  <c r="AC1967" i="6" s="1"/>
  <c r="Z1968" i="6"/>
  <c r="AB1968" i="6" s="1"/>
  <c r="AC1968" i="6" s="1"/>
  <c r="Z1978" i="6"/>
  <c r="AB1978" i="6" s="1"/>
  <c r="AC1978" i="6" s="1"/>
  <c r="Z1988" i="6"/>
  <c r="AB1988" i="6" s="1"/>
  <c r="AC1988" i="6" s="1"/>
  <c r="Z1999" i="6"/>
  <c r="AB1999" i="6" s="1"/>
  <c r="AC1999" i="6" s="1"/>
  <c r="Z2000" i="6"/>
  <c r="AB2000" i="6" s="1"/>
  <c r="AC2000" i="6" s="1"/>
  <c r="E2008" i="6"/>
  <c r="Z2009" i="6"/>
  <c r="AB2009" i="6" s="1"/>
  <c r="AC2009" i="6" s="1"/>
  <c r="Z2010" i="6"/>
  <c r="AB2010" i="6" s="1"/>
  <c r="AC2010" i="6" s="1"/>
  <c r="E2014" i="6"/>
  <c r="Z2020" i="6"/>
  <c r="Z2021" i="6"/>
  <c r="AB2021" i="6" s="1"/>
  <c r="AC2021" i="6" s="1"/>
  <c r="E2026" i="6"/>
  <c r="Z2031" i="6"/>
  <c r="AB2031" i="6" s="1"/>
  <c r="AC2031" i="6" s="1"/>
  <c r="Z2" i="6"/>
  <c r="X2" i="6" s="1"/>
  <c r="AC1" i="6"/>
  <c r="AA1" i="6"/>
  <c r="Y1" i="6"/>
  <c r="W1" i="6"/>
  <c r="T1" i="6"/>
  <c r="P1" i="6"/>
  <c r="H1" i="6"/>
  <c r="G1" i="6"/>
  <c r="F1" i="6"/>
  <c r="E1" i="6"/>
  <c r="C7" i="4"/>
  <c r="C8" i="4"/>
  <c r="C17" i="4"/>
  <c r="C19" i="4"/>
  <c r="C20" i="4"/>
  <c r="C29" i="4"/>
  <c r="C31" i="4"/>
  <c r="C32" i="4"/>
  <c r="C41" i="4"/>
  <c r="C43" i="4"/>
  <c r="C44" i="4"/>
  <c r="C53" i="4"/>
  <c r="C55" i="4"/>
  <c r="C56" i="4"/>
  <c r="C65" i="4"/>
  <c r="C67" i="4"/>
  <c r="C68" i="4"/>
  <c r="C77" i="4"/>
  <c r="C79" i="4"/>
  <c r="C80" i="4"/>
  <c r="C89" i="4"/>
  <c r="C91" i="4"/>
  <c r="C92" i="4"/>
  <c r="C101" i="4"/>
  <c r="C103" i="4"/>
  <c r="C104" i="4"/>
  <c r="C113" i="4"/>
  <c r="C115" i="4"/>
  <c r="C116" i="4"/>
  <c r="C125" i="4"/>
  <c r="C127" i="4"/>
  <c r="C128" i="4"/>
  <c r="C137" i="4"/>
  <c r="C139" i="4"/>
  <c r="C140" i="4"/>
  <c r="C149" i="4"/>
  <c r="C151" i="4"/>
  <c r="C152" i="4"/>
  <c r="C161" i="4"/>
  <c r="C163" i="4"/>
  <c r="C164" i="4"/>
  <c r="C173" i="4"/>
  <c r="C175" i="4"/>
  <c r="C176" i="4"/>
  <c r="C185" i="4"/>
  <c r="C187" i="4"/>
  <c r="C188" i="4"/>
  <c r="E5" i="1"/>
  <c r="E6" i="1"/>
  <c r="E18" i="1"/>
  <c r="E20" i="1"/>
  <c r="E21" i="1"/>
  <c r="E42" i="1"/>
  <c r="E56" i="1"/>
  <c r="E68" i="1"/>
  <c r="E80" i="1"/>
  <c r="E92" i="1"/>
  <c r="E116" i="1"/>
  <c r="E152" i="1"/>
  <c r="E164" i="1"/>
  <c r="E174" i="1"/>
  <c r="E188" i="1"/>
  <c r="E200" i="1"/>
  <c r="E244" i="1"/>
  <c r="E7" i="1"/>
  <c r="E9" i="1"/>
  <c r="E30" i="1"/>
  <c r="E37" i="1"/>
  <c r="E44" i="1"/>
  <c r="E49" i="1"/>
  <c r="E67" i="1"/>
  <c r="E75" i="1"/>
  <c r="E76" i="1"/>
  <c r="E79" i="1"/>
  <c r="E81" i="1"/>
  <c r="E93" i="1"/>
  <c r="E102" i="1"/>
  <c r="E109" i="1"/>
  <c r="E121" i="1"/>
  <c r="E135" i="1"/>
  <c r="E136" i="1"/>
  <c r="E279" i="1"/>
  <c r="E291" i="1"/>
  <c r="E267" i="1"/>
  <c r="E339" i="1"/>
  <c r="C6" i="4"/>
  <c r="C9" i="4"/>
  <c r="C10" i="4"/>
  <c r="C11" i="4"/>
  <c r="C12" i="4"/>
  <c r="C13" i="4"/>
  <c r="C15" i="4"/>
  <c r="C18" i="4"/>
  <c r="C21" i="4"/>
  <c r="C22" i="4"/>
  <c r="C23" i="4"/>
  <c r="C24" i="4"/>
  <c r="C25" i="4"/>
  <c r="C27" i="4"/>
  <c r="C30" i="4"/>
  <c r="C33" i="4"/>
  <c r="C34" i="4"/>
  <c r="C35" i="4"/>
  <c r="C36" i="4"/>
  <c r="C37" i="4"/>
  <c r="C39" i="4"/>
  <c r="C42" i="4"/>
  <c r="C45" i="4"/>
  <c r="C46" i="4"/>
  <c r="C47" i="4"/>
  <c r="C48" i="4"/>
  <c r="C49" i="4"/>
  <c r="C51" i="4"/>
  <c r="C54" i="4"/>
  <c r="C57" i="4"/>
  <c r="C58" i="4"/>
  <c r="C59" i="4"/>
  <c r="C60" i="4"/>
  <c r="C61" i="4"/>
  <c r="C63" i="4"/>
  <c r="C66" i="4"/>
  <c r="C69" i="4"/>
  <c r="C70" i="4"/>
  <c r="C71" i="4"/>
  <c r="C72" i="4"/>
  <c r="C73" i="4"/>
  <c r="C75" i="4"/>
  <c r="C78" i="4"/>
  <c r="C81" i="4"/>
  <c r="C82" i="4"/>
  <c r="C83" i="4"/>
  <c r="C84" i="4"/>
  <c r="C85" i="4"/>
  <c r="C87" i="4"/>
  <c r="C90" i="4"/>
  <c r="C93" i="4"/>
  <c r="C94" i="4"/>
  <c r="C95" i="4"/>
  <c r="C96" i="4"/>
  <c r="C97" i="4"/>
  <c r="C99" i="4"/>
  <c r="C102" i="4"/>
  <c r="C105" i="4"/>
  <c r="C106" i="4"/>
  <c r="C107" i="4"/>
  <c r="C108" i="4"/>
  <c r="C109" i="4"/>
  <c r="C111" i="4"/>
  <c r="C114" i="4"/>
  <c r="C117" i="4"/>
  <c r="C118" i="4"/>
  <c r="C119" i="4"/>
  <c r="C120" i="4"/>
  <c r="C121" i="4"/>
  <c r="C122" i="4"/>
  <c r="C123" i="4"/>
  <c r="C126" i="4"/>
  <c r="C129" i="4"/>
  <c r="C130" i="4"/>
  <c r="C131" i="4"/>
  <c r="C132" i="4"/>
  <c r="C133" i="4"/>
  <c r="C135" i="4"/>
  <c r="C138" i="4"/>
  <c r="C141" i="4"/>
  <c r="C142" i="4"/>
  <c r="C143" i="4"/>
  <c r="C144" i="4"/>
  <c r="C145" i="4"/>
  <c r="C147" i="4"/>
  <c r="C150" i="4"/>
  <c r="C153" i="4"/>
  <c r="C154" i="4"/>
  <c r="C155" i="4"/>
  <c r="C156" i="4"/>
  <c r="C157" i="4"/>
  <c r="C158" i="4"/>
  <c r="C159" i="4"/>
  <c r="C162" i="4"/>
  <c r="C165" i="4"/>
  <c r="C166" i="4"/>
  <c r="C167" i="4"/>
  <c r="C168" i="4"/>
  <c r="C169" i="4"/>
  <c r="C171" i="4"/>
  <c r="C174" i="4"/>
  <c r="C177" i="4"/>
  <c r="C178" i="4"/>
  <c r="C179" i="4"/>
  <c r="C180" i="4"/>
  <c r="C181" i="4"/>
  <c r="C183" i="4"/>
  <c r="C186" i="4"/>
  <c r="C189" i="4"/>
  <c r="C190" i="4"/>
  <c r="C191" i="4"/>
  <c r="C192" i="4"/>
  <c r="C193" i="4"/>
  <c r="C194" i="4"/>
  <c r="C195" i="4"/>
  <c r="C5" i="4"/>
  <c r="E8" i="1"/>
  <c r="E10" i="1"/>
  <c r="E11" i="1"/>
  <c r="E12" i="1"/>
  <c r="E13" i="1"/>
  <c r="E17" i="1"/>
  <c r="E19" i="1"/>
  <c r="E22" i="1"/>
  <c r="E23" i="1"/>
  <c r="E24" i="1"/>
  <c r="E25" i="1"/>
  <c r="E29" i="1"/>
  <c r="E31" i="1"/>
  <c r="E32" i="1"/>
  <c r="E33" i="1"/>
  <c r="E34" i="1"/>
  <c r="E35" i="1"/>
  <c r="E36" i="1"/>
  <c r="E41" i="1"/>
  <c r="E43" i="1"/>
  <c r="E45" i="1"/>
  <c r="E46" i="1"/>
  <c r="E47" i="1"/>
  <c r="E48" i="1"/>
  <c r="E53" i="1"/>
  <c r="E54" i="1"/>
  <c r="E55" i="1"/>
  <c r="E57" i="1"/>
  <c r="E58" i="1"/>
  <c r="E59" i="1"/>
  <c r="E60" i="1"/>
  <c r="E61" i="1"/>
  <c r="E65" i="1"/>
  <c r="E66" i="1"/>
  <c r="E69" i="1"/>
  <c r="E70" i="1"/>
  <c r="E71" i="1"/>
  <c r="E72" i="1"/>
  <c r="E73" i="1"/>
  <c r="E77" i="1"/>
  <c r="E78" i="1"/>
  <c r="E82" i="1"/>
  <c r="E83" i="1"/>
  <c r="E84" i="1"/>
  <c r="E85" i="1"/>
  <c r="E89" i="1"/>
  <c r="E90" i="1"/>
  <c r="E91" i="1"/>
  <c r="E94" i="1"/>
  <c r="E95" i="1"/>
  <c r="E96" i="1"/>
  <c r="E97" i="1"/>
  <c r="E101" i="1"/>
  <c r="E103" i="1"/>
  <c r="E104" i="1"/>
  <c r="E105" i="1"/>
  <c r="E106" i="1"/>
  <c r="E107" i="1"/>
  <c r="E108" i="1"/>
  <c r="E113" i="1"/>
  <c r="E114" i="1"/>
  <c r="E115" i="1"/>
  <c r="E117" i="1"/>
  <c r="E118" i="1"/>
  <c r="E119" i="1"/>
  <c r="E120" i="1"/>
  <c r="E125" i="1"/>
  <c r="E126" i="1"/>
  <c r="E127" i="1"/>
  <c r="E128" i="1"/>
  <c r="E129" i="1"/>
  <c r="E130" i="1"/>
  <c r="E131" i="1"/>
  <c r="E132" i="1"/>
  <c r="E133" i="1"/>
  <c r="E137" i="1"/>
  <c r="E138" i="1"/>
  <c r="E139" i="1"/>
  <c r="E140" i="1"/>
  <c r="E141" i="1"/>
  <c r="E142" i="1"/>
  <c r="E143" i="1"/>
  <c r="E144" i="1"/>
  <c r="E145" i="1"/>
  <c r="E149" i="1"/>
  <c r="E150" i="1"/>
  <c r="E151" i="1"/>
  <c r="E153" i="1"/>
  <c r="E154" i="1"/>
  <c r="E155" i="1"/>
  <c r="E156" i="1"/>
  <c r="E157" i="1"/>
  <c r="E161" i="1"/>
  <c r="E162" i="1"/>
  <c r="E163" i="1"/>
  <c r="E165" i="1"/>
  <c r="E166" i="1"/>
  <c r="E167" i="1"/>
  <c r="E168" i="1"/>
  <c r="E169" i="1"/>
  <c r="E173" i="1"/>
  <c r="E175" i="1"/>
  <c r="E176" i="1"/>
  <c r="E177" i="1"/>
  <c r="E178" i="1"/>
  <c r="E179" i="1"/>
  <c r="E180" i="1"/>
  <c r="E181" i="1"/>
  <c r="E182" i="1"/>
  <c r="E185" i="1"/>
  <c r="E186" i="1"/>
  <c r="E187" i="1"/>
  <c r="E189" i="1"/>
  <c r="E190" i="1"/>
  <c r="E191" i="1"/>
  <c r="E192" i="1"/>
  <c r="E193" i="1"/>
  <c r="E197" i="1"/>
  <c r="E198" i="1"/>
  <c r="E199" i="1"/>
  <c r="E201" i="1"/>
  <c r="E202" i="1"/>
  <c r="E203" i="1"/>
  <c r="E204" i="1"/>
  <c r="E205" i="1"/>
  <c r="E209" i="1"/>
  <c r="E210" i="1"/>
  <c r="E211" i="1"/>
  <c r="E212" i="1"/>
  <c r="E213" i="1"/>
  <c r="E214" i="1"/>
  <c r="E215" i="1"/>
  <c r="E216" i="1"/>
  <c r="E217" i="1"/>
  <c r="E221" i="1"/>
  <c r="E222" i="1"/>
  <c r="E223" i="1"/>
  <c r="E224" i="1"/>
  <c r="E225" i="1"/>
  <c r="E226" i="1"/>
  <c r="E227" i="1"/>
  <c r="E228" i="1"/>
  <c r="E229" i="1"/>
  <c r="E233" i="1"/>
  <c r="E234" i="1"/>
  <c r="E235" i="1"/>
  <c r="E236" i="1"/>
  <c r="E237" i="1"/>
  <c r="E238" i="1"/>
  <c r="E239" i="1"/>
  <c r="E240" i="1"/>
  <c r="E241" i="1"/>
  <c r="E242" i="1"/>
  <c r="E245" i="1"/>
  <c r="E246" i="1"/>
  <c r="E247" i="1"/>
  <c r="E248" i="1"/>
  <c r="E249" i="1"/>
  <c r="E250" i="1"/>
  <c r="E251" i="1"/>
  <c r="E252" i="1"/>
  <c r="E253" i="1"/>
  <c r="E257" i="1"/>
  <c r="E258" i="1"/>
  <c r="E259" i="1"/>
  <c r="E260" i="1"/>
  <c r="E261" i="1"/>
  <c r="E262" i="1"/>
  <c r="E263" i="1"/>
  <c r="E264" i="1"/>
  <c r="E265" i="1"/>
  <c r="E269" i="1"/>
  <c r="E270" i="1"/>
  <c r="E271" i="1"/>
  <c r="E272" i="1"/>
  <c r="E273" i="1"/>
  <c r="E274" i="1"/>
  <c r="E275" i="1"/>
  <c r="E276" i="1"/>
  <c r="E277" i="1"/>
  <c r="E281" i="1"/>
  <c r="E282" i="1"/>
  <c r="E283" i="1"/>
  <c r="E284" i="1"/>
  <c r="E285" i="1"/>
  <c r="E286" i="1"/>
  <c r="E287" i="1"/>
  <c r="E288" i="1"/>
  <c r="E289" i="1"/>
  <c r="E293" i="1"/>
  <c r="E294" i="1"/>
  <c r="E295" i="1"/>
  <c r="E296" i="1"/>
  <c r="E297" i="1"/>
  <c r="E298" i="1"/>
  <c r="E299" i="1"/>
  <c r="E300" i="1"/>
  <c r="E301" i="1"/>
  <c r="E305" i="1"/>
  <c r="E306" i="1"/>
  <c r="E307" i="1"/>
  <c r="E308" i="1"/>
  <c r="E309" i="1"/>
  <c r="E310" i="1"/>
  <c r="E311" i="1"/>
  <c r="E312" i="1"/>
  <c r="E313" i="1"/>
  <c r="E314" i="1"/>
  <c r="E317" i="1"/>
  <c r="E318" i="1"/>
  <c r="E319" i="1"/>
  <c r="E320" i="1"/>
  <c r="E321" i="1"/>
  <c r="E322" i="1"/>
  <c r="E323" i="1"/>
  <c r="E324" i="1"/>
  <c r="E325" i="1"/>
  <c r="E329" i="1"/>
  <c r="E330" i="1"/>
  <c r="E331" i="1"/>
  <c r="E332" i="1"/>
  <c r="E333" i="1"/>
  <c r="E334" i="1"/>
  <c r="E335" i="1"/>
  <c r="E336" i="1"/>
  <c r="E337" i="1"/>
  <c r="E341" i="1"/>
  <c r="E342" i="1"/>
  <c r="E343" i="1"/>
  <c r="E344" i="1"/>
  <c r="E345" i="1"/>
  <c r="E346" i="1"/>
  <c r="E347" i="1"/>
  <c r="E348" i="1"/>
  <c r="E349" i="1"/>
  <c r="E353" i="1"/>
  <c r="E354" i="1"/>
  <c r="E355" i="1"/>
  <c r="E356" i="1"/>
  <c r="E357" i="1"/>
  <c r="E358" i="1"/>
  <c r="E359" i="1"/>
  <c r="E360" i="1"/>
  <c r="E361" i="1"/>
  <c r="E365" i="1"/>
  <c r="E366" i="1"/>
  <c r="E367" i="1"/>
  <c r="C1185" i="6" a="1"/>
  <c r="C1617" i="6" a="1"/>
  <c r="C1236" i="6" a="1"/>
  <c r="C651" i="6" a="1"/>
  <c r="C1196" i="6" a="1"/>
  <c r="C412" i="6" a="1"/>
  <c r="C272" i="6" a="1"/>
  <c r="C791" i="6" a="1"/>
  <c r="C1778" i="6" a="1"/>
  <c r="C828" i="6" a="1"/>
  <c r="C602" i="6" a="1"/>
  <c r="C1060" i="6" a="1"/>
  <c r="C1676" i="6" a="1"/>
  <c r="C477" i="6" a="1"/>
  <c r="C267" i="6" a="1"/>
  <c r="C421" i="6" a="1"/>
  <c r="C1686" i="6" a="1"/>
  <c r="C208" i="6" a="1"/>
  <c r="C1189" i="6" a="1"/>
  <c r="C1175" i="6" a="1"/>
  <c r="C1785" i="6" a="1"/>
  <c r="C569" i="6" a="1"/>
  <c r="C1431" i="6" a="1"/>
  <c r="C847" i="6" a="1"/>
  <c r="C1624" i="6" a="1"/>
  <c r="C1007" i="6" a="1"/>
  <c r="C1246" i="6" a="1"/>
  <c r="C90" i="6" a="1"/>
  <c r="C1665" i="6" a="1"/>
  <c r="C1902" i="6" a="1"/>
  <c r="C965" i="6" a="1"/>
  <c r="C429" i="6" a="1"/>
  <c r="C224" i="6" a="1"/>
  <c r="C507" i="6" a="1"/>
  <c r="C1039" i="6" a="1"/>
  <c r="C930" i="6" a="1"/>
  <c r="C818" i="6" a="1"/>
  <c r="C876" i="6" a="1"/>
  <c r="C998" i="6" a="1"/>
  <c r="C580" i="6" a="1"/>
  <c r="C1321" i="6" a="1"/>
  <c r="C377" i="6" a="1"/>
  <c r="C774" i="6" a="1"/>
  <c r="C997" i="6" a="1"/>
  <c r="C801" i="6" a="1"/>
  <c r="C346" i="6" a="1"/>
  <c r="C21" i="6" a="1"/>
  <c r="C460" i="6" a="1"/>
  <c r="C1655" i="6" a="1"/>
  <c r="C852" i="6" a="1"/>
  <c r="C1539" i="6" a="1"/>
  <c r="C147" i="6" a="1"/>
  <c r="C1926" i="6" a="1"/>
  <c r="C1176" i="6" a="1"/>
  <c r="C34" i="6" a="1"/>
  <c r="C260" i="6" a="1"/>
  <c r="C1720" i="6" a="1"/>
  <c r="C1626" i="6" a="1"/>
  <c r="C1260" i="6" a="1"/>
  <c r="C558" i="6" a="1"/>
  <c r="C933" i="6" a="1"/>
  <c r="C492" i="6" a="1"/>
  <c r="C1057" i="6" a="1"/>
  <c r="C1018" i="6" a="1"/>
  <c r="C1228" i="6" a="1"/>
  <c r="C1781" i="6" a="1"/>
  <c r="C679" i="6" a="1"/>
  <c r="C1521" i="6" a="1"/>
  <c r="C1888" i="6" a="1"/>
  <c r="C1425" i="6" a="1"/>
  <c r="C1588" i="6" a="1"/>
  <c r="C1604" i="6" a="1"/>
  <c r="C1507" i="6" a="1"/>
  <c r="C50" i="6" a="1"/>
  <c r="C320" i="6" a="1"/>
  <c r="C1025" i="6" a="1"/>
  <c r="C951" i="6" a="1"/>
  <c r="C1034" i="6" a="1"/>
  <c r="C1451" i="6" a="1"/>
  <c r="C251" i="6" a="1"/>
  <c r="C1259" i="6" a="1"/>
  <c r="C1247" i="6" a="1"/>
  <c r="C740" i="6" a="1"/>
  <c r="C329" i="6" a="1"/>
  <c r="C1868" i="6" a="1"/>
  <c r="C432" i="6" a="1"/>
  <c r="C1501" i="6" a="1"/>
  <c r="C31" i="6" a="1"/>
  <c r="C658" i="6" a="1"/>
  <c r="C669" i="6" a="1"/>
  <c r="C1002" i="6" a="1"/>
  <c r="C1994" i="6" a="1"/>
  <c r="C27" i="6" a="1"/>
  <c r="C1092" i="6" a="1"/>
  <c r="C1840" i="6" a="1"/>
  <c r="C1897" i="6" a="1"/>
  <c r="C1136" i="6" a="1"/>
  <c r="C1671" i="6" a="1"/>
  <c r="C481" i="6" a="1"/>
  <c r="C45" i="6" a="1"/>
  <c r="C522" i="6" a="1"/>
  <c r="C1436" i="6" a="1"/>
  <c r="C1513" i="6" a="1"/>
  <c r="C808" i="6" a="1"/>
  <c r="C2011" i="6" a="1"/>
  <c r="C1432" i="6" a="1"/>
  <c r="C388" i="6" a="1"/>
  <c r="C1666" i="6" a="1"/>
  <c r="C1630" i="6" a="1"/>
  <c r="C9" i="6" a="1"/>
  <c r="C1492" i="6" a="1"/>
  <c r="C193" i="6" a="1"/>
  <c r="C277" i="6" a="1"/>
  <c r="C343" i="6" a="1"/>
  <c r="C1963" i="6" a="1"/>
  <c r="C726" i="6" a="1"/>
  <c r="C948" i="6" a="1"/>
  <c r="C321" i="6" a="1"/>
  <c r="C615" i="6" a="1"/>
  <c r="C1804" i="6" a="1"/>
  <c r="C765" i="6" a="1"/>
  <c r="C366" i="6" a="1"/>
  <c r="C398" i="6" a="1"/>
  <c r="C92" i="6" a="1"/>
  <c r="C387" i="6" a="1"/>
  <c r="C781" i="6" a="1"/>
  <c r="C360" i="6" a="1"/>
  <c r="C732" i="6" a="1"/>
  <c r="C185" i="6" a="1"/>
  <c r="C25" i="6" a="1"/>
  <c r="C389" i="6" a="1"/>
  <c r="C1511" i="6" a="1"/>
  <c r="C1706" i="6" a="1"/>
  <c r="C111" i="6" a="1"/>
  <c r="C476" i="6" a="1"/>
  <c r="C1161" i="6" a="1"/>
  <c r="C1517" i="6" a="1"/>
  <c r="C367" i="6" a="1"/>
  <c r="C20" i="6" a="1"/>
  <c r="C858" i="6" a="1"/>
  <c r="C325" i="6" a="1"/>
  <c r="C879" i="6" a="1"/>
  <c r="C402" i="6" a="1"/>
  <c r="C1766" i="6" a="1"/>
  <c r="C51" i="6" a="1"/>
  <c r="C177" i="6" a="1"/>
  <c r="C38" i="6" a="1"/>
  <c r="C1795" i="6" a="1"/>
  <c r="C1212" i="6" a="1"/>
  <c r="C1048" i="6" a="1"/>
  <c r="C268" i="6" a="1"/>
  <c r="C1448" i="6" a="1"/>
  <c r="C424" i="6" a="1"/>
  <c r="C984" i="6" a="1"/>
  <c r="C225" i="6" a="1"/>
  <c r="C527" i="6" a="1"/>
  <c r="C206" i="6" a="1"/>
  <c r="C1499" i="6" a="1"/>
  <c r="C525" i="6" a="1"/>
  <c r="C719" i="6" a="1"/>
  <c r="C298" i="6" a="1"/>
  <c r="C297" i="6" a="1"/>
  <c r="C586" i="6" a="1"/>
  <c r="C539" i="6" a="1"/>
  <c r="C37" i="6" a="1"/>
  <c r="C956" i="6" a="1"/>
  <c r="C1097" i="6" a="1"/>
  <c r="C868" i="6" a="1"/>
  <c r="C1315" i="6" a="1"/>
  <c r="C1909" i="6" a="1"/>
  <c r="C1929" i="6" a="1"/>
  <c r="C234" i="6" a="1"/>
  <c r="C556" i="6" a="1"/>
  <c r="C616" i="6" a="1"/>
  <c r="C1342" i="6" a="1"/>
  <c r="C59" i="6" a="1"/>
  <c r="C908" i="6" a="1"/>
  <c r="C1653" i="6" a="1"/>
  <c r="C461" i="6" a="1"/>
  <c r="C119" i="6" a="1"/>
  <c r="C785" i="6" a="1"/>
  <c r="C342" i="6" a="1"/>
  <c r="C18" i="6" a="1"/>
  <c r="C1560" i="6" a="1"/>
  <c r="C1214" i="6" a="1"/>
  <c r="C1368" i="6" a="1"/>
  <c r="C1752" i="6" a="1"/>
  <c r="C323" i="6" a="1"/>
  <c r="C720" i="6" a="1"/>
  <c r="C1231" i="6" a="1"/>
  <c r="C1848" i="6" a="1"/>
  <c r="C1559" i="6" a="1"/>
  <c r="C155" i="6" a="1"/>
  <c r="C864" i="6" a="1"/>
  <c r="C1157" i="6" a="1"/>
  <c r="C1305" i="6" a="1"/>
  <c r="C962" i="6" a="1"/>
  <c r="C770" i="6" a="1"/>
  <c r="C1358" i="6" a="1"/>
  <c r="C1127" i="6" a="1"/>
  <c r="C1483" i="6" a="1"/>
  <c r="C1883" i="6" a="1"/>
  <c r="C1772" i="6" a="1"/>
  <c r="C963" i="6" a="1"/>
  <c r="C1905" i="6" a="1"/>
  <c r="C1667" i="6" a="1"/>
  <c r="C696" i="6" a="1"/>
  <c r="C1194" i="6" a="1"/>
  <c r="C1783" i="6" a="1"/>
  <c r="C1605" i="6" a="1"/>
  <c r="C1824" i="6" a="1"/>
  <c r="C607" i="6" a="1"/>
  <c r="C1544" i="6" a="1"/>
  <c r="C597" i="6" a="1"/>
  <c r="C364" i="6" a="1"/>
  <c r="C826" i="6" a="1"/>
  <c r="C2028" i="6" a="1"/>
  <c r="C265" i="6" a="1"/>
  <c r="C993" i="6" a="1"/>
  <c r="C909" i="6" a="1"/>
  <c r="C861" i="6" a="1"/>
  <c r="C596" i="6" a="1"/>
  <c r="C107" i="6" a="1"/>
  <c r="C1851" i="6" a="1"/>
  <c r="C397" i="6" a="1"/>
  <c r="C299" i="6" a="1"/>
  <c r="C1534" i="6" a="1"/>
  <c r="C722" i="6" a="1"/>
  <c r="C71" i="6" a="1"/>
  <c r="C1220" i="6" a="1"/>
  <c r="C710" i="6" a="1"/>
  <c r="C640" i="6" a="1"/>
  <c r="C581" i="6" a="1"/>
  <c r="C1056" i="6" a="1"/>
  <c r="C1250" i="6" a="1"/>
  <c r="C856" i="6" a="1"/>
  <c r="C182" i="6" a="1"/>
  <c r="C1421" i="6" a="1"/>
  <c r="C324" i="6" a="1"/>
  <c r="C284" i="6" a="1"/>
  <c r="C1915" i="6" a="1"/>
  <c r="C1599" i="6" a="1"/>
  <c r="C1035" i="6" a="1"/>
  <c r="C362" i="6" a="1"/>
  <c r="C1735" i="6" a="1"/>
  <c r="C1037" i="6" a="1"/>
  <c r="C1700" i="6" a="1"/>
  <c r="C1974" i="6" a="1"/>
  <c r="C568" i="6" a="1"/>
  <c r="C308" i="6" a="1"/>
  <c r="C1468" i="6" a="1"/>
  <c r="C1969" i="6" a="1"/>
  <c r="C58" i="6" a="1"/>
  <c r="C508" i="6" a="1"/>
  <c r="C742" i="6" a="1"/>
  <c r="C1330" i="6" a="1"/>
  <c r="C1024" i="6" a="1"/>
  <c r="C1577" i="6" a="1"/>
  <c r="C494" i="6" a="1"/>
  <c r="C1622" i="6" a="1"/>
  <c r="C499" i="6" a="1"/>
  <c r="C261" i="6" a="1"/>
  <c r="C694" i="6" a="1"/>
  <c r="C134" i="6" a="1"/>
  <c r="C659" i="6" a="1"/>
  <c r="C1641" i="6" a="1"/>
  <c r="C1880" i="6" a="1"/>
  <c r="C971" i="6" a="1"/>
  <c r="C644" i="6" a="1"/>
  <c r="C1379" i="6" a="1"/>
  <c r="C204" i="6" a="1"/>
  <c r="C369" i="6" a="1"/>
  <c r="C1112" i="6" a="1"/>
  <c r="C1498" i="6" a="1"/>
  <c r="C509" i="6" a="1"/>
  <c r="C620" i="6" a="1"/>
  <c r="C1226" i="6" a="1"/>
  <c r="C1558" i="6" a="1"/>
  <c r="C164" i="6" a="1"/>
  <c r="C1697" i="6" a="1"/>
  <c r="C1625" i="6" a="1"/>
  <c r="C795" i="6" a="1"/>
  <c r="C1399" i="6" a="1"/>
  <c r="C70" i="6" a="1"/>
  <c r="C1334" i="6" a="1"/>
  <c r="C563" i="6" a="1"/>
  <c r="C1331" i="6" a="1"/>
  <c r="C396" i="6" a="1"/>
  <c r="C197" i="6" a="1"/>
  <c r="C1402" i="6" a="1"/>
  <c r="C1479" i="6" a="1"/>
  <c r="C585" i="6" a="1"/>
  <c r="C1213" i="6" a="1"/>
  <c r="C1287" i="6" a="1"/>
  <c r="C1073" i="6" a="1"/>
  <c r="C545" i="6" a="1"/>
  <c r="C1823" i="6" a="1"/>
  <c r="C1753" i="6" a="1"/>
  <c r="C53" i="6" a="1"/>
  <c r="C1088" i="6" a="1"/>
  <c r="C1376" i="6" a="1"/>
  <c r="C245" i="6" a="1"/>
  <c r="C1299" i="6" a="1"/>
  <c r="C1998" i="6" a="1"/>
  <c r="C1530" i="6" a="1"/>
  <c r="C231" i="6" a="1"/>
  <c r="C1682" i="6" a="1"/>
  <c r="C1111" i="6" a="1"/>
  <c r="C1082" i="6" a="1"/>
  <c r="C191" i="6" a="1"/>
  <c r="C1745" i="6" a="1"/>
  <c r="C938" i="6" a="1"/>
  <c r="C1217" i="6" a="1"/>
  <c r="C1281" i="6" a="1"/>
  <c r="C1907" i="6" a="1"/>
  <c r="C469" i="6" a="1"/>
  <c r="C354" i="6" a="1"/>
  <c r="C554" i="6" a="1"/>
  <c r="C215" i="6" a="1"/>
  <c r="C850" i="6" a="1"/>
  <c r="C771" i="6" a="1"/>
  <c r="C1895" i="6" a="1"/>
  <c r="C110" i="6" a="1"/>
  <c r="C1739" i="6" a="1"/>
  <c r="C1391" i="6" a="1"/>
  <c r="C2003" i="6" a="1"/>
  <c r="C269" i="6" a="1"/>
  <c r="C1011" i="6" a="1"/>
  <c r="C1332" i="6" a="1"/>
  <c r="C1028" i="6" a="1"/>
  <c r="C621" i="6" a="1"/>
  <c r="C65" i="6" a="1"/>
  <c r="C108" i="6" a="1"/>
  <c r="C458" i="6" a="1"/>
  <c r="C319" i="6" a="1"/>
  <c r="C1012" i="6" a="1"/>
  <c r="C1182" i="6" a="1"/>
  <c r="C1858" i="6" a="1"/>
  <c r="C1094" i="6" a="1"/>
  <c r="C1277" i="6" a="1"/>
  <c r="C521" i="6" a="1"/>
  <c r="C442" i="6" a="1"/>
  <c r="C635" i="6" a="1"/>
  <c r="C61" i="6" a="1"/>
  <c r="C593" i="6" a="1"/>
  <c r="C1115" i="6" a="1"/>
  <c r="C1066" i="6" a="1"/>
  <c r="C1312" i="6" a="1"/>
  <c r="C1578" i="6" a="1"/>
  <c r="C175" i="6" a="1"/>
  <c r="C1362" i="6" a="1"/>
  <c r="C496" i="6" a="1"/>
  <c r="C462" i="6" a="1"/>
  <c r="C327" i="6" a="1"/>
  <c r="C1812" i="6" a="1"/>
  <c r="C1160" i="6" a="1"/>
  <c r="C1124" i="6" a="1"/>
  <c r="C1346" i="6" a="1"/>
  <c r="C1146" i="6" a="1"/>
  <c r="C334" i="6" a="1"/>
  <c r="C574" i="6" a="1"/>
  <c r="C1590" i="6" a="1"/>
  <c r="C16" i="6" a="1"/>
  <c r="C1123" i="6" a="1"/>
  <c r="C576" i="6" a="1"/>
  <c r="C3" i="6" a="1"/>
  <c r="C1687" i="6" a="1"/>
  <c r="C361" i="6" a="1"/>
  <c r="C699" i="6" a="1"/>
  <c r="C833" i="6" a="1"/>
  <c r="C1528" i="6" a="1"/>
  <c r="C328" i="6" a="1"/>
  <c r="C1027" i="6" a="1"/>
  <c r="C365" i="6" a="1"/>
  <c r="C1941" i="6" a="1"/>
  <c r="C1197" i="6" a="1"/>
  <c r="C1557" i="6" a="1"/>
  <c r="C489" i="6" a="1"/>
  <c r="C798" i="6" a="1"/>
  <c r="C548" i="6" a="1"/>
  <c r="C1971" i="6" a="1"/>
  <c r="C1278" i="6" a="1"/>
  <c r="C300" i="6" a="1"/>
  <c r="C1023" i="6" a="1"/>
  <c r="C662" i="6" a="1"/>
  <c r="C1793" i="6" a="1"/>
  <c r="C1699" i="6" a="1"/>
  <c r="C1361" i="6" a="1"/>
  <c r="C1074" i="6" a="1"/>
  <c r="C150" i="6" a="1"/>
  <c r="C1388" i="6" a="1"/>
  <c r="C276" i="6" a="1"/>
  <c r="C776" i="6" a="1"/>
  <c r="C1341" i="6" a="1"/>
  <c r="C992" i="6" a="1"/>
  <c r="C504" i="6" a="1"/>
  <c r="C468" i="6" a="1"/>
  <c r="C1009" i="6" a="1"/>
  <c r="C151" i="6" a="1"/>
  <c r="C112" i="6" a="1"/>
  <c r="C1238" i="6" a="1"/>
  <c r="C515" i="6" a="1"/>
  <c r="C917" i="6" a="1"/>
  <c r="C1433" i="6" a="1"/>
  <c r="C945" i="6" a="1"/>
  <c r="C1203" i="6" a="1"/>
  <c r="C483" i="6" a="1"/>
  <c r="C1113" i="6" a="1"/>
  <c r="C1084" i="6" a="1"/>
  <c r="C1843" i="6" a="1"/>
  <c r="C162" i="6" a="1"/>
  <c r="C836" i="6" a="1"/>
  <c r="C1317" i="6" a="1"/>
  <c r="C1704" i="6" a="1"/>
  <c r="C130" i="6" a="1"/>
  <c r="C500" i="6" a="1"/>
  <c r="C148" i="6" a="1"/>
  <c r="C401" i="6" a="1"/>
  <c r="C1645" i="6" a="1"/>
  <c r="C1323" i="6" a="1"/>
  <c r="C482" i="6" a="1"/>
  <c r="C1592" i="6" a="1"/>
  <c r="C767" i="6" a="1"/>
  <c r="C1827" i="6" a="1"/>
  <c r="C877" i="6" a="1"/>
  <c r="C391" i="6" a="1"/>
  <c r="C1125" i="6" a="1"/>
  <c r="C706" i="6" a="1"/>
  <c r="C1569" i="6" a="1"/>
  <c r="C207" i="6" a="1"/>
  <c r="C577" i="6" a="1"/>
  <c r="C609" i="6" a="1"/>
  <c r="C214" i="6" a="1"/>
  <c r="C1225" i="6" a="1"/>
  <c r="C1163" i="6" a="1"/>
  <c r="C495" i="6" a="1"/>
  <c r="C799" i="6" a="1"/>
  <c r="C1799" i="6" a="1"/>
  <c r="C845" i="6" a="1"/>
  <c r="C764" i="6" a="1"/>
  <c r="C1596" i="6" a="1"/>
  <c r="C73" i="6" a="1"/>
  <c r="C1650" i="6" a="1"/>
  <c r="C451" i="6" a="1"/>
  <c r="C1314" i="6" a="1"/>
  <c r="C530" i="6" a="1"/>
  <c r="C1131" i="6" a="1"/>
  <c r="C1058" i="6" a="1"/>
  <c r="C1598" i="6" a="1"/>
  <c r="C595" i="6" a="1"/>
  <c r="C1316" i="6" a="1"/>
  <c r="C1562" i="6" a="1"/>
  <c r="C89" i="6" a="1"/>
  <c r="C1442" i="6" a="1"/>
  <c r="C1040" i="6" a="1"/>
  <c r="C344" i="6" a="1"/>
  <c r="C949" i="6" a="1"/>
  <c r="C1114" i="6" a="1"/>
  <c r="C1244" i="6" a="1"/>
  <c r="C180" i="6" a="1"/>
  <c r="C88" i="6" a="1"/>
  <c r="C872" i="6" a="1"/>
  <c r="C1426" i="6" a="1"/>
  <c r="C1065" i="6" a="1"/>
  <c r="C350" i="6" a="1"/>
  <c r="C570" i="6" a="1"/>
  <c r="C1621" i="6" a="1"/>
  <c r="C1850" i="6" a="1"/>
  <c r="C1151" i="6" a="1"/>
  <c r="C1274" i="6" a="1"/>
  <c r="C1961" i="6" a="1"/>
  <c r="C1340" i="6" a="1"/>
  <c r="C737" i="6" a="1"/>
  <c r="C1886" i="6" a="1"/>
  <c r="C632" i="6" a="1"/>
  <c r="C708" i="6" a="1"/>
  <c r="C452" i="6" a="1"/>
  <c r="C120" i="6" a="1"/>
  <c r="C1273" i="6" a="1"/>
  <c r="C1983" i="6" a="1"/>
  <c r="C1830" i="6" a="1"/>
  <c r="C1993" i="6" a="1"/>
  <c r="C1944" i="6" a="1"/>
  <c r="C633" i="6" a="1"/>
  <c r="C1294" i="6" a="1"/>
  <c r="C348" i="6" a="1"/>
  <c r="C1797" i="6" a="1"/>
  <c r="C292" i="6" a="1"/>
  <c r="C1439" i="6" a="1"/>
  <c r="C1156" i="6" a="1"/>
  <c r="C762" i="6" a="1"/>
  <c r="C1117" i="6" a="1"/>
  <c r="C582" i="6" a="1"/>
  <c r="C1450" i="6" a="1"/>
  <c r="C375" i="6" a="1"/>
  <c r="C1087" i="6" a="1"/>
  <c r="C747" i="6" a="1"/>
  <c r="C455" i="6" a="1"/>
  <c r="C440" i="6" a="1"/>
  <c r="C1805" i="6" a="1"/>
  <c r="C307" i="6" a="1"/>
  <c r="C913" i="6" a="1"/>
  <c r="C881" i="6" a="1"/>
  <c r="C1032" i="6" a="1"/>
  <c r="C1255" i="6" a="1"/>
  <c r="C341" i="6" a="1"/>
  <c r="C794" i="6" a="1"/>
  <c r="C242" i="6" a="1"/>
  <c r="C789" i="6" a="1"/>
  <c r="C1982" i="6" a="1"/>
  <c r="C1427" i="6" a="1"/>
  <c r="C1852" i="6" a="1"/>
  <c r="C1777" i="6" a="1"/>
  <c r="C349" i="6" a="1"/>
  <c r="C1381" i="6" a="1"/>
  <c r="C79" i="6" a="1"/>
  <c r="C478" i="6" a="1"/>
  <c r="C1102" i="6" a="1"/>
  <c r="C1787" i="6" a="1"/>
  <c r="C1587" i="6" a="1"/>
  <c r="C935" i="6" a="1"/>
  <c r="C1826" i="6" a="1"/>
  <c r="C675" i="6" a="1"/>
  <c r="C562" i="6" a="1"/>
  <c r="C839" i="6" a="1"/>
  <c r="C484" i="6" a="1"/>
  <c r="C1780" i="6" a="1"/>
  <c r="C459" i="6" a="1"/>
  <c r="C358" i="6" a="1"/>
  <c r="C896" i="6" a="1"/>
  <c r="C534" i="6" a="1"/>
  <c r="C464" i="6" a="1"/>
  <c r="C1242" i="6" a="1"/>
  <c r="C1349" i="6" a="1"/>
  <c r="C2002" i="6" a="1"/>
  <c r="C863" i="6" a="1"/>
  <c r="C1420" i="6" a="1"/>
  <c r="C1365" i="6" a="1"/>
  <c r="C902" i="6" a="1"/>
  <c r="C142" i="6" a="1"/>
  <c r="C1272" i="6" a="1"/>
  <c r="C1803" i="6" a="1"/>
  <c r="C842" i="6" a="1"/>
  <c r="C1646" i="6" a="1"/>
  <c r="C1351" i="6" a="1"/>
  <c r="C906" i="6" a="1"/>
  <c r="C117" i="6" a="1"/>
  <c r="C198" i="6" a="1"/>
  <c r="C1748" i="6" a="1"/>
  <c r="C357" i="6" a="1"/>
  <c r="C1207" i="6" a="1"/>
  <c r="C131" i="6" a="1"/>
  <c r="C1882" i="6" a="1"/>
  <c r="C1867" i="6" a="1"/>
  <c r="C490" i="6" a="1"/>
  <c r="C676" i="6" a="1"/>
  <c r="C141" i="6" a="1"/>
  <c r="C1380" i="6" a="1"/>
  <c r="C2008" i="6" a="1"/>
  <c r="C1371" i="6" a="1"/>
  <c r="C1791" i="6" a="1"/>
  <c r="C1607" i="6" a="1"/>
  <c r="C1377" i="6" a="1"/>
  <c r="C1441" i="6" a="1"/>
  <c r="C1854" i="6" a="1"/>
  <c r="C1949" i="6" a="1"/>
  <c r="C911" i="6" a="1"/>
  <c r="C203" i="6" a="1"/>
  <c r="C811" i="6" a="1"/>
  <c r="C1109" i="6" a="1"/>
  <c r="C579" i="6" a="1"/>
  <c r="C467" i="6" a="1"/>
  <c r="C827" i="6" a="1"/>
  <c r="C1917" i="6" a="1"/>
  <c r="C805" i="6" a="1"/>
  <c r="C678" i="6" a="1"/>
  <c r="C368" i="6" a="1"/>
  <c r="C55" i="6" a="1"/>
  <c r="C674" i="6" a="1"/>
  <c r="C760" i="6" a="1"/>
  <c r="C654" i="6" a="1"/>
  <c r="C1486" i="6" a="1"/>
  <c r="C1347" i="6" a="1"/>
  <c r="C1398" i="6" a="1"/>
  <c r="C271" i="6" a="1"/>
  <c r="C926" i="6" a="1"/>
  <c r="C1266" i="6" a="1"/>
  <c r="C1756" i="6" a="1"/>
  <c r="C480" i="6" a="1"/>
  <c r="C1183" i="6" a="1"/>
  <c r="C1054" i="6" a="1"/>
  <c r="C1613" i="6" a="1"/>
  <c r="C474" i="6" a="1"/>
  <c r="C121" i="6" a="1"/>
  <c r="C1550" i="6" a="1"/>
  <c r="C707" i="6" a="1"/>
  <c r="C1654" i="6" a="1"/>
  <c r="C928" i="6" a="1"/>
  <c r="C618" i="6" a="1"/>
  <c r="C1079" i="6" a="1"/>
  <c r="C1357" i="6" a="1"/>
  <c r="C1910" i="6" a="1"/>
  <c r="C1620" i="6" a="1"/>
  <c r="C743" i="6" a="1"/>
  <c r="C1061" i="6" a="1"/>
  <c r="C158" i="6" a="1"/>
  <c r="C503" i="6" a="1"/>
  <c r="C1506" i="6" a="1"/>
  <c r="C289" i="6" a="1"/>
  <c r="C775" i="6" a="1"/>
  <c r="C837" i="6" a="1"/>
  <c r="C454" i="6" a="1"/>
  <c r="C196" i="6" a="1"/>
  <c r="C14" i="6" a="1"/>
  <c r="C1547" i="6" a="1"/>
  <c r="C1180" i="6" a="1"/>
  <c r="C1832" i="6" a="1"/>
  <c r="C988" i="6" a="1"/>
  <c r="C989" i="6" a="1"/>
  <c r="C1724" i="6" a="1"/>
  <c r="C232" i="6" a="1"/>
  <c r="C1714" i="6" a="1"/>
  <c r="C652" i="6" a="1"/>
  <c r="C1069" i="6" a="1"/>
  <c r="C104" i="6" a="1"/>
  <c r="C1762" i="6" a="1"/>
  <c r="C978" i="6" a="1"/>
  <c r="C1029" i="6" a="1"/>
  <c r="C535" i="6" a="1"/>
  <c r="C1976" i="6" a="1"/>
  <c r="C973" i="6" a="1"/>
  <c r="C312" i="6" a="1"/>
  <c r="C1510" i="6" a="1"/>
  <c r="C434" i="6" a="1"/>
  <c r="C485" i="6" a="1"/>
  <c r="C1419" i="6" a="1"/>
  <c r="C1232" i="6" a="1"/>
  <c r="C1229" i="6" a="1"/>
  <c r="C1017" i="6" a="1"/>
  <c r="C709" i="6" a="1"/>
  <c r="C1688" i="6" a="1"/>
  <c r="C258" i="6" a="1"/>
  <c r="C105" i="6" a="1"/>
  <c r="C1806" i="6" a="1"/>
  <c r="C754" i="6" a="1"/>
  <c r="C684" i="6" a="1"/>
  <c r="C1370" i="6" a="1"/>
  <c r="C160" i="6" a="1"/>
  <c r="C390" i="6" a="1"/>
  <c r="C1130" i="6" a="1"/>
  <c r="C35" i="6" a="1"/>
  <c r="C189" i="6" a="1"/>
  <c r="C1919" i="6" a="1"/>
  <c r="C1884" i="6" a="1"/>
  <c r="C673" i="6" a="1"/>
  <c r="C990" i="6" a="1"/>
  <c r="C1373" i="6" a="1"/>
  <c r="C305" i="6" a="1"/>
  <c r="C473" i="6" a="1"/>
  <c r="C1286" i="6" a="1"/>
  <c r="C1877" i="6" a="1"/>
  <c r="C641" i="6" a="1"/>
  <c r="C1602" i="6" a="1"/>
  <c r="C1529" i="6" a="1"/>
  <c r="C1878" i="6" a="1"/>
  <c r="C1206" i="6" a="1"/>
  <c r="C929" i="6" a="1"/>
  <c r="C1120" i="6" a="1"/>
  <c r="C1091" i="6" a="1"/>
  <c r="C1695" i="6" a="1"/>
  <c r="C41" i="6" a="1"/>
  <c r="C2024" i="6" a="1"/>
  <c r="C514" i="6" a="1"/>
  <c r="C1800" i="6" a="1"/>
  <c r="C1874" i="6" a="1"/>
  <c r="C1585" i="6" a="1"/>
  <c r="C317" i="6" a="1"/>
  <c r="C937" i="6" a="1"/>
  <c r="C727" i="6" a="1"/>
  <c r="C584" i="6" a="1"/>
  <c r="C1475" i="6" a="1"/>
  <c r="C1367" i="6" a="1"/>
  <c r="C745" i="6" a="1"/>
  <c r="C1276" i="6" a="1"/>
  <c r="C1715" i="6" a="1"/>
  <c r="C721" i="6" a="1"/>
  <c r="C60" i="6" a="1"/>
  <c r="C2014" i="6" a="1"/>
  <c r="C919" i="6" a="1"/>
  <c r="C870" i="6" a="1"/>
  <c r="C903" i="6" a="1"/>
  <c r="C1652" i="6" a="1"/>
  <c r="C547" i="6" a="1"/>
  <c r="C1896" i="6" a="1"/>
  <c r="C1796" i="6" a="1"/>
  <c r="C1275" i="6" a="1"/>
  <c r="C975" i="6" a="1"/>
  <c r="C1148" i="6" a="1"/>
  <c r="C322" i="6" a="1"/>
  <c r="C101" i="6" a="1"/>
  <c r="C925" i="6" a="1"/>
  <c r="C738" i="6" a="1"/>
  <c r="C1552" i="6" a="1"/>
  <c r="C1761" i="6" a="1"/>
  <c r="C757" i="6" a="1"/>
  <c r="C417" i="6" a="1"/>
  <c r="C238" i="6" a="1"/>
  <c r="C1352" i="6" a="1"/>
  <c r="C1736" i="6" a="1"/>
  <c r="C1106" i="6" a="1"/>
  <c r="C431" i="6" a="1"/>
  <c r="C869" i="6" a="1"/>
  <c r="C834" i="6" a="1"/>
  <c r="C87" i="6" a="1"/>
  <c r="C1422" i="6" a="1"/>
  <c r="C1147" i="6" a="1"/>
  <c r="C1414" i="6" a="1"/>
  <c r="C190" i="6" a="1"/>
  <c r="C1167" i="6" a="1"/>
  <c r="C443" i="6" a="1"/>
  <c r="C1487" i="6" a="1"/>
  <c r="C501" i="6" a="1"/>
  <c r="C1730" i="6" a="1"/>
  <c r="C1149" i="6" a="1"/>
  <c r="C125" i="6" a="1"/>
  <c r="C934" i="6" a="1"/>
  <c r="C77" i="6" a="1"/>
  <c r="C1045" i="6" a="1"/>
  <c r="C1374" i="6" a="1"/>
  <c r="C887" i="6" a="1"/>
  <c r="C506" i="6" a="1"/>
  <c r="C1261" i="6" a="1"/>
  <c r="C560" i="6" a="1"/>
  <c r="C1633" i="6" a="1"/>
  <c r="C703" i="6" a="1"/>
  <c r="C1105" i="6" a="1"/>
  <c r="C1719" i="6" a="1"/>
  <c r="C1205" i="6" a="1"/>
  <c r="C983" i="6" a="1"/>
  <c r="C844" i="6" a="1"/>
  <c r="C1601" i="6" a="1"/>
  <c r="C161" i="6" a="1"/>
  <c r="C758" i="6" a="1"/>
  <c r="C1493" i="6" a="1"/>
  <c r="C1779" i="6" a="1"/>
  <c r="C1491" i="6" a="1"/>
  <c r="C664" i="6" a="1"/>
  <c r="C266" i="6" a="1"/>
  <c r="C399" i="6" a="1"/>
  <c r="C1216" i="6" a="1"/>
  <c r="C44" i="6" a="1"/>
  <c r="C118" i="6" a="1"/>
  <c r="C1295" i="6" a="1"/>
  <c r="C1871" i="6" a="1"/>
  <c r="C1253" i="6" a="1"/>
  <c r="C126" i="6" a="1"/>
  <c r="C832" i="6" a="1"/>
  <c r="C1290" i="6" a="1"/>
  <c r="C1681" i="6" a="1"/>
  <c r="C1912" i="6" a="1"/>
  <c r="C1089" i="6" a="1"/>
  <c r="C2019" i="6" a="1"/>
  <c r="C337" i="6" a="1"/>
  <c r="C43" i="6" a="1"/>
  <c r="C1533" i="6" a="1"/>
  <c r="C2000" i="6" a="1"/>
  <c r="C1181" i="6" a="1"/>
  <c r="C924" i="6" a="1"/>
  <c r="C1893" i="6" a="1"/>
  <c r="C243" i="6" a="1"/>
  <c r="C524" i="6" a="1"/>
  <c r="C663" i="6" a="1"/>
  <c r="C1555" i="6" a="1"/>
  <c r="C1350" i="6" a="1"/>
  <c r="C888" i="6" a="1"/>
  <c r="C630" i="6" a="1"/>
  <c r="C228" i="6" a="1"/>
  <c r="C1734" i="6" a="1"/>
  <c r="C330" i="6" a="1"/>
  <c r="C1820" i="6" a="1"/>
  <c r="C263" i="6" a="1"/>
  <c r="C1629" i="6" a="1"/>
  <c r="C1042" i="6" a="1"/>
  <c r="C2013" i="6" a="1"/>
  <c r="C136" i="6" a="1"/>
  <c r="C1460" i="6" a="1"/>
  <c r="C878" i="6" a="1"/>
  <c r="C1611" i="6" a="1"/>
  <c r="C497" i="6" a="1"/>
  <c r="C1030" i="6" a="1"/>
  <c r="C807" i="6" a="1"/>
  <c r="C544" i="6" a="1"/>
  <c r="C338" i="6" a="1"/>
  <c r="C536" i="6" a="1"/>
  <c r="C1428" i="6" a="1"/>
  <c r="C1885" i="6" a="1"/>
  <c r="C1337" i="6" a="1"/>
  <c r="C1729" i="6" a="1"/>
  <c r="C1026" i="6" a="1"/>
  <c r="C1990" i="6" a="1"/>
  <c r="C1429" i="6" a="1"/>
  <c r="C1966" i="6" a="1"/>
  <c r="C1424" i="6" a="1"/>
  <c r="C176" i="6" a="1"/>
  <c r="C1642" i="6" a="1"/>
  <c r="C1639" i="6" a="1"/>
  <c r="C567" i="6" a="1"/>
  <c r="C1881" i="6" a="1"/>
  <c r="C715" i="6" a="1"/>
  <c r="C1911" i="6" a="1"/>
  <c r="C1372" i="6" a="1"/>
  <c r="C40" i="6" a="1"/>
  <c r="C1387" i="6" a="1"/>
  <c r="C1108" i="6" a="1"/>
  <c r="C1021" i="6" a="1"/>
  <c r="C1413" i="6" a="1"/>
  <c r="C880" i="6" a="1"/>
  <c r="C1725" i="6" a="1"/>
  <c r="C169" i="6" a="1"/>
  <c r="C1072" i="6" a="1"/>
  <c r="C353" i="6" a="1"/>
  <c r="C540" i="6" a="1"/>
  <c r="C96" i="6" a="1"/>
  <c r="C1129" i="6" a="1"/>
  <c r="C974" i="6" a="1"/>
  <c r="C820" i="6" a="1"/>
  <c r="C281" i="6" a="1"/>
  <c r="C1903" i="6" a="1"/>
  <c r="C867" i="6" a="1"/>
  <c r="C947" i="6" a="1"/>
  <c r="C379" i="6" a="1"/>
  <c r="C404" i="6" a="1"/>
  <c r="C1179" i="6" a="1"/>
  <c r="C1224" i="6" a="1"/>
  <c r="C181" i="6" a="1"/>
  <c r="C264" i="6" a="1"/>
  <c r="C167" i="6" a="1"/>
  <c r="C623" i="6" a="1"/>
  <c r="C681" i="6" a="1"/>
  <c r="C355" i="6" a="1"/>
  <c r="C1452" i="6" a="1"/>
  <c r="C419" i="6" a="1"/>
  <c r="C295" i="6" a="1"/>
  <c r="C314" i="6" a="1"/>
  <c r="C1258" i="6" a="1"/>
  <c r="C413" i="6" a="1"/>
  <c r="C29" i="6" a="1"/>
  <c r="C831" i="6" a="1"/>
  <c r="C1564" i="6" a="1"/>
  <c r="C1440" i="6" a="1"/>
  <c r="C229" i="6" a="1"/>
  <c r="C1545" i="6" a="1"/>
  <c r="C1520" i="6" a="1"/>
  <c r="C333" i="6" a="1"/>
  <c r="C1846" i="6" a="1"/>
  <c r="C80" i="6" a="1"/>
  <c r="C1691" i="6" a="1"/>
  <c r="C846" i="6" a="1"/>
  <c r="C1307" i="6" a="1"/>
  <c r="C309" i="6" a="1"/>
  <c r="C1845" i="6" a="1"/>
  <c r="C1502" i="6" a="1"/>
  <c r="C1243" i="6" a="1"/>
  <c r="C1364" i="6" a="1"/>
  <c r="C248" i="6" a="1"/>
  <c r="C571" i="6" a="1"/>
  <c r="C1964" i="6" a="1"/>
  <c r="C1466" i="6" a="1"/>
  <c r="C449" i="6" a="1"/>
  <c r="C705" i="6" a="1"/>
  <c r="C1445" i="6" a="1"/>
  <c r="C668" i="6" a="1"/>
  <c r="C102" i="6" a="1"/>
  <c r="C1311" i="6" a="1"/>
  <c r="C345" i="6" a="1"/>
  <c r="C636" i="6" a="1"/>
  <c r="C1741" i="6" a="1"/>
  <c r="C1985" i="6" a="1"/>
  <c r="C1668" i="6" a="1"/>
  <c r="C982" i="6" a="1"/>
  <c r="C1938" i="6" a="1"/>
  <c r="C817" i="6" a="1"/>
  <c r="C1900" i="6" a="1"/>
  <c r="C1222" i="6" a="1"/>
  <c r="C1786" i="6" a="1"/>
  <c r="C1118" i="6" a="1"/>
  <c r="C1270" i="6" a="1"/>
  <c r="C634" i="6" a="1"/>
  <c r="C692" i="6" a="1"/>
  <c r="C592" i="6" a="1"/>
  <c r="C665" i="6" a="1"/>
  <c r="C409" i="6" a="1"/>
  <c r="C1525" i="6" a="1"/>
  <c r="C188" i="6" a="1"/>
  <c r="C302" i="6" a="1"/>
  <c r="C578" i="6" a="1"/>
  <c r="C1169" i="6" a="1"/>
  <c r="C1549" i="6" a="1"/>
  <c r="C293" i="6" a="1"/>
  <c r="C436" i="6" a="1"/>
  <c r="C447" i="6" a="1"/>
  <c r="C1523" i="6" a="1"/>
  <c r="C612" i="6" a="1"/>
  <c r="C81" i="6" a="1"/>
  <c r="C1818" i="6" a="1"/>
  <c r="C944" i="6" a="1"/>
  <c r="C841" i="6" a="1"/>
  <c r="C8" i="6" a="1"/>
  <c r="C1672" i="6" a="1"/>
  <c r="C22" i="6" a="1"/>
  <c r="C606" i="6" a="1"/>
  <c r="C1814" i="6" a="1"/>
  <c r="C1951" i="6" a="1"/>
  <c r="C1140" i="6" a="1"/>
  <c r="C1257" i="6" a="1"/>
  <c r="C1609" i="6" a="1"/>
  <c r="C892" i="6" a="1"/>
  <c r="C1159" i="6" a="1"/>
  <c r="C677" i="6" a="1"/>
  <c r="C1240" i="6" a="1"/>
  <c r="C1904" i="6" a="1"/>
  <c r="C838" i="6" a="1"/>
  <c r="C1958" i="6" a="1"/>
  <c r="C1628" i="6" a="1"/>
  <c r="C532" i="6" a="1"/>
  <c r="C970" i="6" a="1"/>
  <c r="C793" i="6" a="1"/>
  <c r="C891" i="6" a="1"/>
  <c r="C1831" i="6" a="1"/>
  <c r="C1737" i="6" a="1"/>
  <c r="C643" i="6" a="1"/>
  <c r="C174" i="6" a="1"/>
  <c r="C1509" i="6" a="1"/>
  <c r="C1297" i="6" a="1"/>
  <c r="C824" i="6" a="1"/>
  <c r="C519" i="6" a="1"/>
  <c r="C819" i="6" a="1"/>
  <c r="C1344" i="6" a="1"/>
  <c r="C1918" i="6" a="1"/>
  <c r="C237" i="6" a="1"/>
  <c r="C1574" i="6" a="1"/>
  <c r="C695" i="6" a="1"/>
  <c r="C1284" i="6" a="1"/>
  <c r="C588" i="6" a="1"/>
  <c r="C1636" i="6" a="1"/>
  <c r="C1478" i="6" a="1"/>
  <c r="C1080" i="6" a="1"/>
  <c r="C875" i="6" a="1"/>
  <c r="C470" i="6" a="1"/>
  <c r="C1894" i="6" a="1"/>
  <c r="C803" i="6" a="1"/>
  <c r="C1178" i="6" a="1"/>
  <c r="C810" i="6" a="1"/>
  <c r="C859" i="6" a="1"/>
  <c r="C1293" i="6" a="1"/>
  <c r="C1390" i="6" a="1"/>
  <c r="C1925" i="6" a="1"/>
  <c r="C1195" i="6" a="1"/>
  <c r="C1100" i="6" a="1"/>
  <c r="C370" i="6" a="1"/>
  <c r="C512" i="6" a="1"/>
  <c r="C1121" i="6" a="1"/>
  <c r="C2027" i="6" a="1"/>
  <c r="C84" i="6" a="1"/>
  <c r="C800" i="6" a="1"/>
  <c r="C86" i="6" a="1"/>
  <c r="C1022" i="6" a="1"/>
  <c r="C1038" i="6" a="1"/>
  <c r="C1991" i="6" a="1"/>
  <c r="C1210" i="6" a="1"/>
  <c r="C12" i="6" a="1"/>
  <c r="C1768" i="6" a="1"/>
  <c r="C1104" i="6" a="1"/>
  <c r="C406" i="6" a="1"/>
  <c r="C1986" i="6" a="1"/>
  <c r="C1366" i="6" a="1"/>
  <c r="C1327" i="6" a="1"/>
  <c r="C1070" i="6" a="1"/>
  <c r="C209" i="6" a="1"/>
  <c r="C561" i="6" a="1"/>
  <c r="C56" i="6" a="1"/>
  <c r="C999" i="6" a="1"/>
  <c r="C1931" i="6" a="1"/>
  <c r="C626" i="6" a="1"/>
  <c r="C589" i="6" a="1"/>
  <c r="C156" i="6" a="1"/>
  <c r="C1817" i="6" a="1"/>
  <c r="C1999" i="6" a="1"/>
  <c r="C916" i="6" a="1"/>
  <c r="C227" i="6" a="1"/>
  <c r="C566" i="6" a="1"/>
  <c r="C1612" i="6" a="1"/>
  <c r="C2007" i="6" a="1"/>
  <c r="C1116" i="6" a="1"/>
  <c r="C1462" i="6" a="1"/>
  <c r="C128" i="6" a="1"/>
  <c r="C236" i="6" a="1"/>
  <c r="C1979" i="6" a="1"/>
  <c r="C1412" i="6" a="1"/>
  <c r="C943" i="6" a="1"/>
  <c r="C1675" i="6" a="1"/>
  <c r="C741" i="6" a="1"/>
  <c r="C734" i="6" a="1"/>
  <c r="C690" i="6" a="1"/>
  <c r="C1660" i="6" a="1"/>
  <c r="C1150" i="6" a="1"/>
  <c r="C1825" i="6" a="1"/>
  <c r="C1738" i="6" a="1"/>
  <c r="C1771" i="6" a="1"/>
  <c r="C533" i="6" a="1"/>
  <c r="C920" i="6" a="1"/>
  <c r="C157" i="6" a="1"/>
  <c r="C326" i="6" a="1"/>
  <c r="C1930" i="6" a="1"/>
  <c r="C1618" i="6" a="1"/>
  <c r="C4" i="6" a="1"/>
  <c r="C1227" i="6" a="1"/>
  <c r="C931" i="6" a="1"/>
  <c r="C1532" i="6" a="1"/>
  <c r="C1064" i="6" a="1"/>
  <c r="C124" i="6" a="1"/>
  <c r="C849" i="6" a="1"/>
  <c r="C1369" i="6" a="1"/>
  <c r="C866" i="6" a="1"/>
  <c r="C395" i="6" a="1"/>
  <c r="C1943" i="6" a="1"/>
  <c r="C1464" i="6" a="1"/>
  <c r="C1264" i="6" a="1"/>
  <c r="C1995" i="6" a="1"/>
  <c r="C763" i="6" a="1"/>
  <c r="C922" i="6" a="1"/>
  <c r="C1218" i="6" a="1"/>
  <c r="C1055" i="6" a="1"/>
  <c r="C964" i="6" a="1"/>
  <c r="C565" i="6" a="1"/>
  <c r="C552" i="6" a="1"/>
  <c r="C486" i="6" a="1"/>
  <c r="C505" i="6" a="1"/>
  <c r="C1664" i="6" a="1"/>
  <c r="C829" i="6" a="1"/>
  <c r="C115" i="6" a="1"/>
  <c r="C958" i="6" a="1"/>
  <c r="C463" i="6" a="1"/>
  <c r="C179" i="6" a="1"/>
  <c r="C541" i="6" a="1"/>
  <c r="C1860" i="6" a="1"/>
  <c r="C1663" i="6" a="1"/>
  <c r="C603" i="6" a="1"/>
  <c r="C957" i="6" a="1"/>
  <c r="C1186" i="6" a="1"/>
  <c r="C235" i="6" a="1"/>
  <c r="C1514" i="6" a="1"/>
  <c r="C1457" i="6" a="1"/>
  <c r="C1482" i="6" a="1"/>
  <c r="C1901" i="6" a="1"/>
  <c r="C1535" i="6" a="1"/>
  <c r="C1733" i="6" a="1"/>
  <c r="C1597" i="6" a="1"/>
  <c r="C1301" i="6" a="1"/>
  <c r="C1593" i="6" a="1"/>
  <c r="C1446" i="6" a="1"/>
  <c r="C1456" i="6" a="1"/>
  <c r="C1947" i="6" a="1"/>
  <c r="C1343" i="6" a="1"/>
  <c r="C1728" i="6" a="1"/>
  <c r="C85" i="6" a="1"/>
  <c r="C1554" i="6" a="1"/>
  <c r="C914" i="6" a="1"/>
  <c r="C1101" i="6" a="1"/>
  <c r="C1873" i="6" a="1"/>
  <c r="C7" i="6" a="1"/>
  <c r="C1386" i="6" a="1"/>
  <c r="C702" i="6" a="1"/>
  <c r="C904" i="6" a="1"/>
  <c r="C1580" i="6" a="1"/>
  <c r="C1790" i="6" a="1"/>
  <c r="C1516" i="6" a="1"/>
  <c r="C1041" i="6" a="1"/>
  <c r="C1033" i="6" a="1"/>
  <c r="C713" i="6" a="1"/>
  <c r="C416" i="6" a="1"/>
  <c r="C1086" i="6" a="1"/>
  <c r="C444" i="6" a="1"/>
  <c r="C1393" i="6" a="1"/>
  <c r="C551" i="6" a="1"/>
  <c r="C1889" i="6" a="1"/>
  <c r="C1447" i="6" a="1"/>
  <c r="C1997" i="6" a="1"/>
  <c r="C915" i="6" a="1"/>
  <c r="C733" i="6" a="1"/>
  <c r="C1524" i="6" a="1"/>
  <c r="C591" i="6" a="1"/>
  <c r="C787" i="6" a="1"/>
  <c r="C195" i="6" a="1"/>
  <c r="C2023" i="6" a="1"/>
  <c r="C697" i="6" a="1"/>
  <c r="C905" i="6" a="1"/>
  <c r="C526" i="6" a="1"/>
  <c r="C693" i="6" a="1"/>
  <c r="C1586" i="6" a="1"/>
  <c r="C1166" i="6" a="1"/>
  <c r="C1320" i="6" a="1"/>
  <c r="C216" i="6" a="1"/>
  <c r="C1164" i="6" a="1"/>
  <c r="C1249" i="6" a="1"/>
  <c r="C426" i="6" a="1"/>
  <c r="C279" i="6" a="1"/>
  <c r="C1962" i="6" a="1"/>
  <c r="C1437" i="6" a="1"/>
  <c r="C262" i="6" a="1"/>
  <c r="C97" i="6" a="1"/>
  <c r="C714" i="6" a="1"/>
  <c r="C1864" i="6" a="1"/>
  <c r="C901" i="6" a="1"/>
  <c r="C450" i="6" a="1"/>
  <c r="C564" i="6" a="1"/>
  <c r="C100" i="6" a="1"/>
  <c r="C786" i="6" a="1"/>
  <c r="C1296" i="6" a="1"/>
  <c r="C613" i="6" a="1"/>
  <c r="C631" i="6" a="1"/>
  <c r="C629" i="6" a="1"/>
  <c r="C550" i="6" a="1"/>
  <c r="C689" i="6" a="1"/>
  <c r="C806" i="6" a="1"/>
  <c r="C1476" i="6" a="1"/>
  <c r="C1582" i="6" a="1"/>
  <c r="C840" i="6" a="1"/>
  <c r="C1300" i="6" a="1"/>
  <c r="C614" i="6" a="1"/>
  <c r="C241" i="6" a="1"/>
  <c r="C1298" i="6" a="1"/>
  <c r="C82" i="6" a="1"/>
  <c r="C1855" i="6" a="1"/>
  <c r="C972" i="6" a="1"/>
  <c r="C1223" i="6" a="1"/>
  <c r="C1444" i="6" a="1"/>
  <c r="C1829" i="6" a="1"/>
  <c r="C1658" i="6" a="1"/>
  <c r="C897" i="6" a="1"/>
  <c r="C154" i="6" a="1"/>
  <c r="C1674" i="6" a="1"/>
  <c r="C946" i="6" a="1"/>
  <c r="C1920" i="6" a="1"/>
  <c r="C885" i="6" a="1"/>
  <c r="C331" i="6" a="1"/>
  <c r="C968" i="6" a="1"/>
  <c r="C1732" i="6" a="1"/>
  <c r="C1833" i="6" a="1"/>
  <c r="C619" i="6" a="1"/>
  <c r="C304" i="6" a="1"/>
  <c r="C1876" i="6" a="1"/>
  <c r="C1471" i="6" a="1"/>
  <c r="C711" i="6" a="1"/>
  <c r="C374" i="6" a="1"/>
  <c r="C1970" i="6" a="1"/>
  <c r="C47" i="6" a="1"/>
  <c r="C1495" i="6" a="1"/>
  <c r="C378" i="6" a="1"/>
  <c r="C739" i="6" a="1"/>
  <c r="C1776" i="6" a="1"/>
  <c r="C1076" i="6" a="1"/>
  <c r="C186" i="6" a="1"/>
  <c r="C625" i="6" a="1"/>
  <c r="C1678" i="6" a="1"/>
  <c r="C257" i="6" a="1"/>
  <c r="C316" i="6" a="1"/>
  <c r="C605" i="6" a="1"/>
  <c r="C1128" i="6" a="1"/>
  <c r="C790" i="6" a="1"/>
  <c r="C1879" i="6" a="1"/>
  <c r="C407" i="6" a="1"/>
  <c r="C1960" i="6" a="1"/>
  <c r="C967" i="6" a="1"/>
  <c r="C42" i="6" a="1"/>
  <c r="C1713" i="6" a="1"/>
  <c r="C1308" i="6" a="1"/>
  <c r="C1110" i="6" a="1"/>
  <c r="C1518" i="6" a="1"/>
  <c r="C753" i="6" a="1"/>
  <c r="C1656" i="6" a="1"/>
  <c r="C1304" i="6" a="1"/>
  <c r="C1309" i="6" a="1"/>
  <c r="C517" i="6" a="1"/>
  <c r="C735" i="6" a="1"/>
  <c r="C590" i="6" a="1"/>
  <c r="C1174" i="6" a="1"/>
  <c r="C140" i="6" a="1"/>
  <c r="C598" i="6" a="1"/>
  <c r="C1190" i="6" a="1"/>
  <c r="C1760" i="6" a="1"/>
  <c r="C1634" i="6" a="1"/>
  <c r="C1505" i="6" a="1"/>
  <c r="C650" i="6" a="1"/>
  <c r="C103" i="6" a="1"/>
  <c r="C382" i="6" a="1"/>
  <c r="C244" i="6" a="1"/>
  <c r="C1698" i="6" a="1"/>
  <c r="C1859" i="6" a="1"/>
  <c r="C1469" i="6" a="1"/>
  <c r="C1718" i="6" a="1"/>
  <c r="C966" i="6" a="1"/>
  <c r="C1978" i="6" a="1"/>
  <c r="C1085" i="6" a="1"/>
  <c r="C1015" i="6" a="1"/>
  <c r="C1003" i="6" a="1"/>
  <c r="C649" i="6" a="1"/>
  <c r="C1679" i="6" a="1"/>
  <c r="C1872" i="6" a="1"/>
  <c r="C1708" i="6" a="1"/>
  <c r="C1449" i="6" a="1"/>
  <c r="C610" i="6" a="1"/>
  <c r="C1333" i="6" a="1"/>
  <c r="C1573" i="6" a="1"/>
  <c r="C1709" i="6" a="1"/>
  <c r="C1955" i="6" a="1"/>
  <c r="C871" i="6" a="1"/>
  <c r="C91" i="6" a="1"/>
  <c r="C900" i="6" a="1"/>
  <c r="C212" i="6" a="1"/>
  <c r="C772" i="6" a="1"/>
  <c r="C1935" i="6" a="1"/>
  <c r="C1640" i="6" a="1"/>
  <c r="C1188" i="6" a="1"/>
  <c r="C163" i="6" a="1"/>
  <c r="C1067" i="6" a="1"/>
  <c r="C761" i="6" a="1"/>
  <c r="C1616" i="6" a="1"/>
  <c r="C491" i="6" a="1"/>
  <c r="C1977" i="6" a="1"/>
  <c r="C1454" i="6" a="1"/>
  <c r="C1627" i="6" a="1"/>
  <c r="C1540" i="6" a="1"/>
  <c r="C33" i="6" a="1"/>
  <c r="C313" i="6" a="1"/>
  <c r="C843" i="6" a="1"/>
  <c r="C1051" i="6" a="1"/>
  <c r="C116" i="6" a="1"/>
  <c r="C1743" i="6" a="1"/>
  <c r="C1355" i="6" a="1"/>
  <c r="C575" i="6" a="1"/>
  <c r="C1869" i="6" a="1"/>
  <c r="C1575" i="6" a="1"/>
  <c r="C144" i="6" a="1"/>
  <c r="C756" i="6" a="1"/>
  <c r="C1239" i="6" a="1"/>
  <c r="C1461" i="6" a="1"/>
  <c r="C1096" i="6" a="1"/>
  <c r="C250" i="6" a="1"/>
  <c r="C782" i="6" a="1"/>
  <c r="C1324" i="6" a="1"/>
  <c r="C1288" i="6" a="1"/>
  <c r="C835" i="6" a="1"/>
  <c r="C2026" i="6" a="1"/>
  <c r="C430" i="6" a="1"/>
  <c r="C1004" i="6" a="1"/>
  <c r="C171" i="6" a="1"/>
  <c r="C1453" i="6" a="1"/>
  <c r="C1490" i="6" a="1"/>
  <c r="C1378" i="6" a="1"/>
  <c r="C221" i="6" a="1"/>
  <c r="C127" i="6" a="1"/>
  <c r="C1389" i="6" a="1"/>
  <c r="C1792" i="6" a="1"/>
  <c r="C1198" i="6" a="1"/>
  <c r="C1141" i="6" a="1"/>
  <c r="C691" i="6" a="1"/>
  <c r="C1326" i="6" a="1"/>
  <c r="C987" i="6" a="1"/>
  <c r="C1137" i="6" a="1"/>
  <c r="C1638" i="6" a="1"/>
  <c r="C217" i="6" a="1"/>
  <c r="C418" i="6" a="1"/>
  <c r="C253" i="6" a="1"/>
  <c r="C600" i="6" a="1"/>
  <c r="C98" i="6" a="1"/>
  <c r="C1809" i="6" a="1"/>
  <c r="C813" i="6" a="1"/>
  <c r="C1934" i="6" a="1"/>
  <c r="C335" i="6" a="1"/>
  <c r="C1849" i="6" a="1"/>
  <c r="C202" i="6" a="1"/>
  <c r="C1497" i="6" a="1"/>
  <c r="C1171" i="6" a="1"/>
  <c r="C1711" i="6" a="1"/>
  <c r="C1680" i="6" a="1"/>
  <c r="C724" i="6" a="1"/>
  <c r="C1890" i="6" a="1"/>
  <c r="C1740" i="6" a="1"/>
  <c r="C2010" i="6" a="1"/>
  <c r="C1619" i="6" a="1"/>
  <c r="C979" i="6" a="1"/>
  <c r="C1815" i="6" a="1"/>
  <c r="C698" i="6" a="1"/>
  <c r="C823" i="6" a="1"/>
  <c r="C5" i="6" a="1"/>
  <c r="C28" i="6" a="1"/>
  <c r="C1543" i="6" a="1"/>
  <c r="C1406" i="6" a="1"/>
  <c r="C1839" i="6" a="1"/>
  <c r="C1690" i="6" a="1"/>
  <c r="C1794" i="6" a="1"/>
  <c r="C72" i="6" a="1"/>
  <c r="C855" i="6" a="1"/>
  <c r="C923" i="6" a="1"/>
  <c r="C1095" i="6" a="1"/>
  <c r="C1392" i="6" a="1"/>
  <c r="C1099" i="6" a="1"/>
  <c r="C1992" i="6" a="1"/>
  <c r="C1211" i="6" a="1"/>
  <c r="C1744" i="6" a="1"/>
  <c r="C1219" i="6" a="1"/>
  <c r="C380" i="6" a="1"/>
  <c r="C1407" i="6" a="1"/>
  <c r="C502" i="6" a="1"/>
  <c r="C1567" i="6" a="1"/>
  <c r="C1168" i="6" a="1"/>
  <c r="C1561" i="6" a="1"/>
  <c r="C46" i="6" a="1"/>
  <c r="C1819" i="6" a="1"/>
  <c r="C549" i="6" a="1"/>
  <c r="C315" i="6" a="1"/>
  <c r="C403" i="6" a="1"/>
  <c r="C657" i="6" a="1"/>
  <c r="C1423" i="6" a="1"/>
  <c r="C347" i="6" a="1"/>
  <c r="C927" i="6" a="1"/>
  <c r="C854" i="6" a="1"/>
  <c r="C52" i="6" a="1"/>
  <c r="C1526" i="6" a="1"/>
  <c r="C523" i="6" a="1"/>
  <c r="C1537" i="6" a="1"/>
  <c r="C249" i="6" a="1"/>
  <c r="C670" i="6" a="1"/>
  <c r="C1906" i="6" a="1"/>
  <c r="C288" i="6" a="1"/>
  <c r="C278" i="6" a="1"/>
  <c r="C233" i="6" a="1"/>
  <c r="C1677" i="6" a="1"/>
  <c r="C1546" i="6" a="1"/>
  <c r="C383" i="6" a="1"/>
  <c r="C1397" i="6" a="1"/>
  <c r="C624" i="6" a="1"/>
  <c r="C1485" i="6" a="1"/>
  <c r="C627" i="6" a="1"/>
  <c r="C19" i="6" a="1"/>
  <c r="C1764" i="6" a="1"/>
  <c r="C559" i="6" a="1"/>
  <c r="C1504" i="6" a="1"/>
  <c r="C954" i="6" a="1"/>
  <c r="C960" i="6" a="1"/>
  <c r="C1563" i="6" a="1"/>
  <c r="C178" i="6" a="1"/>
  <c r="C441" i="6" a="1"/>
  <c r="C1434" i="6" a="1"/>
  <c r="C555" i="6" a="1"/>
  <c r="C205" i="6" a="1"/>
  <c r="C275" i="6" a="1"/>
  <c r="C1975" i="6" a="1"/>
  <c r="C1751" i="6" a="1"/>
  <c r="C1801" i="6" a="1"/>
  <c r="C1959" i="6" a="1"/>
  <c r="C1637" i="6" a="1"/>
  <c r="C1409" i="6" a="1"/>
  <c r="C1132" i="6" a="1"/>
  <c r="C639" i="6" a="1"/>
  <c r="C1595" i="6" a="1"/>
  <c r="C1981" i="6" a="1"/>
  <c r="C1262" i="6" a="1"/>
  <c r="C1705" i="6" a="1"/>
  <c r="C777" i="6" a="1"/>
  <c r="C1968" i="6" a="1"/>
  <c r="C2017" i="6" a="1"/>
  <c r="C1435" i="6" a="1"/>
  <c r="C1765" i="6" a="1"/>
  <c r="C1989" i="6" a="1"/>
  <c r="C543" i="6" a="1"/>
  <c r="C479" i="6" a="1"/>
  <c r="C1488" i="6" a="1"/>
  <c r="C1684" i="6" a="1"/>
  <c r="C1010" i="6" a="1"/>
  <c r="C1898" i="6" a="1"/>
  <c r="C2" i="6" a="1"/>
  <c r="C1669" i="6" a="1"/>
  <c r="C153" i="6" a="1"/>
  <c r="C518" i="6" a="1"/>
  <c r="C435" i="6" a="1"/>
  <c r="C1043" i="6" a="1"/>
  <c r="C1215" i="6" a="1"/>
  <c r="C1870" i="6" a="1"/>
  <c r="C748" i="6" a="1"/>
  <c r="C1119" i="6" a="1"/>
  <c r="C1659" i="6" a="1"/>
  <c r="C768" i="6" a="1"/>
  <c r="C712" i="6" a="1"/>
  <c r="C1857" i="6" a="1"/>
  <c r="C1000" i="6" a="1"/>
  <c r="C10" i="6" a="1"/>
  <c r="C773" i="6" a="1"/>
  <c r="C1375" i="6" a="1"/>
  <c r="C729" i="6" a="1"/>
  <c r="C744" i="6" a="1"/>
  <c r="C1503" i="6" a="1"/>
  <c r="C1570" i="6" a="1"/>
  <c r="C184" i="6" a="1"/>
  <c r="C1339" i="6" a="1"/>
  <c r="C339" i="6" a="1"/>
  <c r="C1589" i="6" a="1"/>
  <c r="C318" i="6" a="1"/>
  <c r="C1837" i="6" a="1"/>
  <c r="C932" i="6" a="1"/>
  <c r="C830" i="6" a="1"/>
  <c r="C24" i="6" a="1"/>
  <c r="C340" i="6" a="1"/>
  <c r="C538" i="6" a="1"/>
  <c r="C1336" i="6" a="1"/>
  <c r="C1477" i="6" a="1"/>
  <c r="C716" i="6" a="1"/>
  <c r="C542" i="6" a="1"/>
  <c r="C511" i="6" a="1"/>
  <c r="C940" i="6" a="1"/>
  <c r="C1722" i="6" a="1"/>
  <c r="C23" i="6" a="1"/>
  <c r="C656" i="6" a="1"/>
  <c r="C1923" i="6" a="1"/>
  <c r="C1411" i="6" a="1"/>
  <c r="C1775" i="6" a="1"/>
  <c r="C661" i="6" a="1"/>
  <c r="C352" i="6" a="1"/>
  <c r="C99" i="6" a="1"/>
  <c r="C1980" i="6" a="1"/>
  <c r="C48" i="6" a="1"/>
  <c r="C1145" i="6" a="1"/>
  <c r="C1784" i="6" a="1"/>
  <c r="C730" i="6" a="1"/>
  <c r="C718" i="6" a="1"/>
  <c r="C1807" i="6" a="1"/>
  <c r="C1916" i="6" a="1"/>
  <c r="C857" i="6" a="1"/>
  <c r="C1747" i="6" a="1"/>
  <c r="C688" i="6" a="1"/>
  <c r="C1853" i="6" a="1"/>
  <c r="C1914" i="6" a="1"/>
  <c r="C1579" i="6" a="1"/>
  <c r="C1581" i="6" a="1"/>
  <c r="C1455" i="6" a="1"/>
  <c r="C796" i="6" a="1"/>
  <c r="C392" i="6" a="1"/>
  <c r="C898" i="6" a="1"/>
  <c r="C1014" i="6" a="1"/>
  <c r="C1348" i="6" a="1"/>
  <c r="C1712" i="6" a="1"/>
  <c r="C1279" i="6" a="1"/>
  <c r="C604" i="6" a="1"/>
  <c r="C628" i="6" a="1"/>
  <c r="C1615" i="6" a="1"/>
  <c r="C1098" i="6" a="1"/>
  <c r="C1810" i="6" a="1"/>
  <c r="C1408" i="6" a="1"/>
  <c r="C287" i="6" a="1"/>
  <c r="C1531" i="6" a="1"/>
  <c r="C1170" i="6" a="1"/>
  <c r="C187" i="6" a="1"/>
  <c r="C788" i="6" a="1"/>
  <c r="C587" i="6" a="1"/>
  <c r="C667" i="6" a="1"/>
  <c r="C961" i="6" a="1"/>
  <c r="C1489" i="6" a="1"/>
  <c r="C1122" i="6" a="1"/>
  <c r="C1731" i="6" a="1"/>
  <c r="C306" i="6" a="1"/>
  <c r="C1694" i="6" a="1"/>
  <c r="C750" i="6" a="1"/>
  <c r="C1939" i="6" a="1"/>
  <c r="C1404" i="6" a="1"/>
  <c r="C1538" i="6" a="1"/>
  <c r="C1031" i="6" a="1"/>
  <c r="C642" i="6" a="1"/>
  <c r="C1822" i="6" a="1"/>
  <c r="C422" i="6" a="1"/>
  <c r="C969" i="6" a="1"/>
  <c r="C1318" i="6" a="1"/>
  <c r="C1394" i="6" a="1"/>
  <c r="C1075" i="6" a="1"/>
  <c r="C1967" i="6" a="1"/>
  <c r="C617" i="6" a="1"/>
  <c r="C1834" i="6" a="1"/>
  <c r="C704" i="6" a="1"/>
  <c r="C1470" i="6" a="1"/>
  <c r="C1068" i="6" a="1"/>
  <c r="C886" i="6" a="1"/>
  <c r="C528" i="6" a="1"/>
  <c r="C1512" i="6" a="1"/>
  <c r="C1865" i="6" a="1"/>
  <c r="C529" i="6" a="1"/>
  <c r="C1644" i="6" a="1"/>
  <c r="C1541" i="6" a="1"/>
  <c r="C359" i="6" a="1"/>
  <c r="C995" i="6" a="1"/>
  <c r="C884" i="6" a="1"/>
  <c r="C1866" i="6" a="1"/>
  <c r="C1685" i="6" a="1"/>
  <c r="C893" i="6" a="1"/>
  <c r="C1338" i="6" a="1"/>
  <c r="C1403" i="6" a="1"/>
  <c r="C1237" i="6" a="1"/>
  <c r="C912" i="6" a="1"/>
  <c r="C1942" i="6" a="1"/>
  <c r="C1418" i="6" a="1"/>
  <c r="C1948" i="6" a="1"/>
  <c r="C149" i="6" a="1"/>
  <c r="C955" i="6" a="1"/>
  <c r="C1635" i="6" a="1"/>
  <c r="C1126" i="6" a="1"/>
  <c r="C2009" i="6" a="1"/>
  <c r="C520" i="6" a="1"/>
  <c r="C822" i="6" a="1"/>
  <c r="C1142" i="6" a="1"/>
  <c r="C1354" i="6" a="1"/>
  <c r="C1542" i="6" a="1"/>
  <c r="C959" i="6" a="1"/>
  <c r="C2030" i="6" a="1"/>
  <c r="C1282" i="6" a="1"/>
  <c r="C420" i="6" a="1"/>
  <c r="C1922" i="6" a="1"/>
  <c r="C1254" i="6" a="1"/>
  <c r="C1268" i="6" a="1"/>
  <c r="C336" i="6" a="1"/>
  <c r="C1551" i="6" a="1"/>
  <c r="C94" i="6" a="1"/>
  <c r="C394" i="6" a="1"/>
  <c r="C1474" i="6" a="1"/>
  <c r="C62" i="6" a="1"/>
  <c r="C1937" i="6" a="1"/>
  <c r="C194" i="6" a="1"/>
  <c r="C1200" i="6" a="1"/>
  <c r="C728" i="6" a="1"/>
  <c r="C1670" i="6" a="1"/>
  <c r="C1808" i="6" a="1"/>
  <c r="C583" i="6" a="1"/>
  <c r="C1932" i="6" a="1"/>
  <c r="C809" i="6" a="1"/>
  <c r="C895" i="6" a="1"/>
  <c r="C778" i="6" a="1"/>
  <c r="C1500" i="6" a="1"/>
  <c r="C168" i="6" a="1"/>
  <c r="C860" i="6" a="1"/>
  <c r="C980" i="6" a="1"/>
  <c r="C1310" i="6" a="1"/>
  <c r="C311" i="6" a="1"/>
  <c r="C1841" i="6" a="1"/>
  <c r="C39" i="6" a="1"/>
  <c r="C1396" i="6" a="1"/>
  <c r="C446" i="6" a="1"/>
  <c r="C1773" i="6" a="1"/>
  <c r="C493" i="6" a="1"/>
  <c r="C57" i="6" a="1"/>
  <c r="C1313" i="6" a="1"/>
  <c r="C1875" i="6" a="1"/>
  <c r="C283" i="6" a="1"/>
  <c r="C1927" i="6" a="1"/>
  <c r="C75" i="6" a="1"/>
  <c r="C531" i="6" a="1"/>
  <c r="C1248" i="6" a="1"/>
  <c r="C1749" i="6" a="1"/>
  <c r="C425" i="6" a="1"/>
  <c r="C1836" i="6" a="1"/>
  <c r="C1172" i="6" a="1"/>
  <c r="C1459" i="6" a="1"/>
  <c r="C1138" i="6" a="1"/>
  <c r="C537" i="6" a="1"/>
  <c r="C259" i="6" a="1"/>
  <c r="C766" i="6" a="1"/>
  <c r="C290" i="6" a="1"/>
  <c r="C1019" i="6" a="1"/>
  <c r="C138" i="6" a="1"/>
  <c r="C687" i="6" a="1"/>
  <c r="C1842" i="6" a="1"/>
  <c r="C1443" i="6" a="1"/>
  <c r="C1908" i="6" a="1"/>
  <c r="C428" i="6" a="1"/>
  <c r="C183" i="6" a="1"/>
  <c r="C1956" i="6" a="1"/>
  <c r="C1921" i="6" a="1"/>
  <c r="C301" i="6" a="1"/>
  <c r="C13" i="6" a="1"/>
  <c r="C456" i="6" a="1"/>
  <c r="C666" i="6" a="1"/>
  <c r="C1494" i="6" a="1"/>
  <c r="C36" i="6" a="1"/>
  <c r="C638" i="6" a="1"/>
  <c r="C376" i="6" a="1"/>
  <c r="C783" i="6" a="1"/>
  <c r="C1847" i="6" a="1"/>
  <c r="C1723" i="6" a="1"/>
  <c r="C1416" i="6" a="1"/>
  <c r="C546" i="6" a="1"/>
  <c r="C1987" i="6" a="1"/>
  <c r="C1726" i="6" a="1"/>
  <c r="C1835" i="6" a="1"/>
  <c r="C941" i="6" a="1"/>
  <c r="C210" i="6" a="1"/>
  <c r="C821" i="6" a="1"/>
  <c r="C1405" i="6" a="1"/>
  <c r="C1265" i="6" a="1"/>
  <c r="C222" i="6" a="1"/>
  <c r="C1090" i="6" a="1"/>
  <c r="C1016" i="6" a="1"/>
  <c r="C1789" i="6" a="1"/>
  <c r="C672" i="6" a="1"/>
  <c r="C2004" i="6" a="1"/>
  <c r="C1382" i="6" a="1"/>
  <c r="C1953" i="6" a="1"/>
  <c r="C411" i="6" a="1"/>
  <c r="C310" i="6" a="1"/>
  <c r="C1463" i="6" a="1"/>
  <c r="C680" i="6" a="1"/>
  <c r="C2021" i="6" a="1"/>
  <c r="C1936" i="6" a="1"/>
  <c r="C1828" i="6" a="1"/>
  <c r="C1727" i="6" a="1"/>
  <c r="C139" i="6" a="1"/>
  <c r="C393" i="6" a="1"/>
  <c r="C1755" i="6" a="1"/>
  <c r="C1536" i="6" a="1"/>
  <c r="C1769" i="6" a="1"/>
  <c r="C685" i="6" a="1"/>
  <c r="C907" i="6" a="1"/>
  <c r="C218" i="6" a="1"/>
  <c r="C1006" i="6" a="1"/>
  <c r="C106" i="6" a="1"/>
  <c r="C653" i="6" a="1"/>
  <c r="C1472" i="6" a="1"/>
  <c r="C686" i="6" a="1"/>
  <c r="C282" i="6" a="1"/>
  <c r="C1484" i="6" a="1"/>
  <c r="C1643" i="6" a="1"/>
  <c r="C1202" i="6" a="1"/>
  <c r="C1610" i="6" a="1"/>
  <c r="C1758" i="6" a="1"/>
  <c r="C812" i="6" a="1"/>
  <c r="C1201" i="6" a="1"/>
  <c r="C1600" i="6" a="1"/>
  <c r="C1673" i="6" a="1"/>
  <c r="C133" i="6" a="1"/>
  <c r="C280" i="6" a="1"/>
  <c r="C135" i="6" a="1"/>
  <c r="C660" i="6" a="1"/>
  <c r="C1892" i="6" a="1"/>
  <c r="C1647" i="6" a="1"/>
  <c r="C1782" i="6" a="1"/>
  <c r="C1662" i="6" a="1"/>
  <c r="C1957" i="6" a="1"/>
  <c r="C1013" i="6" a="1"/>
  <c r="C1480" i="6" a="1"/>
  <c r="C122" i="6" a="1"/>
  <c r="C637" i="6" a="1"/>
  <c r="C1754" i="6" a="1"/>
  <c r="C1465" i="6" a="1"/>
  <c r="C1648" i="6" a="1"/>
  <c r="C804" i="6" a="1"/>
  <c r="C815" i="6" a="1"/>
  <c r="C1252" i="6" a="1"/>
  <c r="C78" i="6" a="1"/>
  <c r="C1965" i="6" a="1"/>
  <c r="C1165" i="6" a="1"/>
  <c r="C123" i="6" a="1"/>
  <c r="C1661" i="6" a="1"/>
  <c r="C862" i="6" a="1"/>
  <c r="C1813" i="6" a="1"/>
  <c r="C1657" i="6" a="1"/>
  <c r="C488" i="6" a="1"/>
  <c r="C1683" i="6" a="1"/>
  <c r="C466" i="6" a="1"/>
  <c r="C213" i="6" a="1"/>
  <c r="C1289" i="6" a="1"/>
  <c r="C1717" i="6" a="1"/>
  <c r="C472" i="6" a="1"/>
  <c r="C1008" i="6" a="1"/>
  <c r="C226" i="6" a="1"/>
  <c r="C1591" i="6" a="1"/>
  <c r="C74" i="6" a="1"/>
  <c r="C1924" i="6" a="1"/>
  <c r="C976" i="6" a="1"/>
  <c r="C553" i="6" a="1"/>
  <c r="C889" i="6" a="1"/>
  <c r="C1417" i="6" a="1"/>
  <c r="C68" i="6" a="1"/>
  <c r="C1062" i="6" a="1"/>
  <c r="C1946" i="6" a="1"/>
  <c r="C1863" i="6" a="1"/>
  <c r="C1052" i="6" a="1"/>
  <c r="C1856" i="6" a="1"/>
  <c r="C438" i="6" a="1"/>
  <c r="C256" i="6" a="1"/>
  <c r="C1689" i="6" a="1"/>
  <c r="C137" i="6" a="1"/>
  <c r="C1081" i="6" a="1"/>
  <c r="C1345" i="6" a="1"/>
  <c r="C173" i="6" a="1"/>
  <c r="C918" i="6" a="1"/>
  <c r="C1458" i="6" a="1"/>
  <c r="C557" i="6" a="1"/>
  <c r="C1862" i="6" a="1"/>
  <c r="C1614" i="6" a="1"/>
  <c r="C1269" i="6" a="1"/>
  <c r="C1283" i="6" a="1"/>
  <c r="C1515" i="6" a="1"/>
  <c r="C223" i="6" a="1"/>
  <c r="C159" i="6" a="1"/>
  <c r="C1821" i="6" a="1"/>
  <c r="C445" i="6" a="1"/>
  <c r="C802" i="6" a="1"/>
  <c r="C498" i="6" a="1"/>
  <c r="C433" i="6" a="1"/>
  <c r="C921" i="6" a="1"/>
  <c r="C611" i="6" a="1"/>
  <c r="C303" i="6" a="1"/>
  <c r="C751" i="6" a="1"/>
  <c r="C2006" i="6" a="1"/>
  <c r="C2018" i="6" a="1"/>
  <c r="C453" i="6" a="1"/>
  <c r="C291" i="6" a="1"/>
  <c r="C1527" i="6" a="1"/>
  <c r="C1954" i="6" a="1"/>
  <c r="C723" i="6" a="1"/>
  <c r="C152" i="6" a="1"/>
  <c r="C270" i="6" a="1"/>
  <c r="C953" i="6" a="1"/>
  <c r="C1153" i="6" a="1"/>
  <c r="C1328" i="6" a="1"/>
  <c r="C894" i="6" a="1"/>
  <c r="C1319" i="6" a="1"/>
  <c r="C671" i="6" a="1"/>
  <c r="C1306" i="6" a="1"/>
  <c r="C1071" i="6" a="1"/>
  <c r="C1988" i="6" a="1"/>
  <c r="C1245" i="6" a="1"/>
  <c r="C1280" i="6" a="1"/>
  <c r="C1891" i="6" a="1"/>
  <c r="C172" i="6" a="1"/>
  <c r="C594" i="6" a="1"/>
  <c r="C1192" i="6" a="1"/>
  <c r="C1193" i="6" a="1"/>
  <c r="C1763" i="6" a="1"/>
  <c r="C1302" i="6" a="1"/>
  <c r="C1359" i="6" a="1"/>
  <c r="C996" i="6" a="1"/>
  <c r="C1053" i="6" a="1"/>
  <c r="C1861" i="6" a="1"/>
  <c r="C797" i="6" a="1"/>
  <c r="C1184" i="6" a="1"/>
  <c r="C1267" i="6" a="1"/>
  <c r="C1692" i="6" a="1"/>
  <c r="C981" i="6" a="1"/>
  <c r="C1594" i="6" a="1"/>
  <c r="C1519" i="6" a="1"/>
  <c r="C1811" i="6" a="1"/>
  <c r="C211" i="6" a="1"/>
  <c r="C1707" i="6" a="1"/>
  <c r="C1093" i="6" a="1"/>
  <c r="C273" i="6" a="1"/>
  <c r="C942" i="6" a="1"/>
  <c r="C471" i="6" a="1"/>
  <c r="C814" i="6" a="1"/>
  <c r="C1036" i="6" a="1"/>
  <c r="C1721" i="6" a="1"/>
  <c r="C910" i="6" a="1"/>
  <c r="C254" i="6" a="1"/>
  <c r="C294" i="6" a="1"/>
  <c r="C247" i="6" a="1"/>
  <c r="C701" i="6" a="1"/>
  <c r="C1649" i="6" a="1"/>
  <c r="C816" i="6" a="1"/>
  <c r="C1383" i="6" a="1"/>
  <c r="C1984" i="6" a="1"/>
  <c r="C1631" i="6" a="1"/>
  <c r="C1568" i="6" a="1"/>
  <c r="C717" i="6" a="1"/>
  <c r="C1553" i="6" a="1"/>
  <c r="C93" i="6" a="1"/>
  <c r="C385" i="6" a="1"/>
  <c r="C1230" i="6" a="1"/>
  <c r="C1838" i="6" a="1"/>
  <c r="C192" i="6" a="1"/>
  <c r="C1802" i="6" a="1"/>
  <c r="C1757" i="6" a="1"/>
  <c r="C1496" i="6" a="1"/>
  <c r="C1353" i="6" a="1"/>
  <c r="C882" i="6" a="1"/>
  <c r="C1770" i="6" a="1"/>
  <c r="C274" i="6" a="1"/>
  <c r="C1177" i="6" a="1"/>
  <c r="C1950" i="6" a="1"/>
  <c r="C2022" i="6" a="1"/>
  <c r="C1233" i="6" a="1"/>
  <c r="C1005" i="6" a="1"/>
  <c r="C883" i="6" a="1"/>
  <c r="C1208" i="6" a="1"/>
  <c r="C682" i="6" a="1"/>
  <c r="C647" i="6" a="1"/>
  <c r="C76" i="6" a="1"/>
  <c r="C54" i="6" a="1"/>
  <c r="C414" i="6" a="1"/>
  <c r="C749" i="6" a="1"/>
  <c r="C1020" i="6" a="1"/>
  <c r="C779" i="6" a="1"/>
  <c r="C865" i="6" a="1"/>
  <c r="C936" i="6" a="1"/>
  <c r="C1199" i="6" a="1"/>
  <c r="C1103" i="6" a="1"/>
  <c r="C448" i="6" a="1"/>
  <c r="C1256" i="6" a="1"/>
  <c r="C851" i="6" a="1"/>
  <c r="C415" i="6" a="1"/>
  <c r="C1063" i="6" a="1"/>
  <c r="C356" i="6" a="1"/>
  <c r="C1360" i="6" a="1"/>
  <c r="C2025" i="6" a="1"/>
  <c r="C11" i="6" a="1"/>
  <c r="C746" i="6" a="1"/>
  <c r="C1816" i="6" a="1"/>
  <c r="C1291" i="6" a="1"/>
  <c r="C769" i="6" a="1"/>
  <c r="C1400" i="6" a="1"/>
  <c r="C1050" i="6" a="1"/>
  <c r="C95" i="6" a="1"/>
  <c r="C1702" i="6" a="1"/>
  <c r="C1415" i="6" a="1"/>
  <c r="C516" i="6" a="1"/>
  <c r="C1716" i="6" a="1"/>
  <c r="C285" i="6" a="1"/>
  <c r="C1139" i="6" a="1"/>
  <c r="C200" i="6" a="1"/>
  <c r="C1285" i="6" a="1"/>
  <c r="C372" i="6" a="1"/>
  <c r="C1703" i="6" a="1"/>
  <c r="C1696" i="6" a="1"/>
  <c r="C1263" i="6" a="1"/>
  <c r="C475" i="6" a="1"/>
  <c r="C1603" i="6" a="1"/>
  <c r="C890" i="6" a="1"/>
  <c r="C1566" i="6" a="1"/>
  <c r="C2016" i="6" a="1"/>
  <c r="C1467" i="6" a="1"/>
  <c r="C1438" i="6" a="1"/>
  <c r="C1047" i="6" a="1"/>
  <c r="C1135" i="6" a="1"/>
  <c r="C1204" i="6" a="1"/>
  <c r="C457" i="6" a="1"/>
  <c r="C2005" i="6" a="1"/>
  <c r="C752" i="6" a="1"/>
  <c r="C1710" i="6" a="1"/>
  <c r="C1742" i="6" a="1"/>
  <c r="C1750" i="6" a="1"/>
  <c r="C1152" i="6" a="1"/>
  <c r="C755" i="6" a="1"/>
  <c r="C465" i="6" a="1"/>
  <c r="C410" i="6" a="1"/>
  <c r="C1798" i="6" a="1"/>
  <c r="C1395" i="6" a="1"/>
  <c r="C113" i="6" a="1"/>
  <c r="C848" i="6" a="1"/>
  <c r="C655" i="6" a="1"/>
  <c r="C1363" i="6" a="1"/>
  <c r="C2015" i="6" a="1"/>
  <c r="C1844" i="6" a="1"/>
  <c r="C15" i="6" a="1"/>
  <c r="C991" i="6" a="1"/>
  <c r="C239" i="6" a="1"/>
  <c r="C219" i="6" a="1"/>
  <c r="C784" i="6" a="1"/>
  <c r="C201" i="6" a="1"/>
  <c r="C1134" i="6" a="1"/>
  <c r="C1046" i="6" a="1"/>
  <c r="C114" i="6" a="1"/>
  <c r="C220" i="6" a="1"/>
  <c r="C1303" i="6" a="1"/>
  <c r="C400" i="6" a="1"/>
  <c r="C952" i="6" a="1"/>
  <c r="C255" i="6" a="1"/>
  <c r="C1077" i="6" a="1"/>
  <c r="C1187" i="6" a="1"/>
  <c r="C1133" i="6" a="1"/>
  <c r="C439" i="6" a="1"/>
  <c r="C1767" i="6" a="1"/>
  <c r="C1325" i="6" a="1"/>
  <c r="C1221" i="6" a="1"/>
  <c r="C1576" i="6" a="1"/>
  <c r="C1522" i="6" a="1"/>
  <c r="C1565" i="6" a="1"/>
  <c r="C26" i="6" a="1"/>
  <c r="C1001" i="6" a="1"/>
  <c r="C994" i="6" a="1"/>
  <c r="C373" i="6" a="1"/>
  <c r="C1973" i="6" a="1"/>
  <c r="C49" i="6" a="1"/>
  <c r="C1913" i="6" a="1"/>
  <c r="C384" i="6" a="1"/>
  <c r="C1107" i="6" a="1"/>
  <c r="C599" i="6" a="1"/>
  <c r="C1173" i="6" a="1"/>
  <c r="C853" i="6" a="1"/>
  <c r="C63" i="6" a="1"/>
  <c r="C1940" i="6" a="1"/>
  <c r="C487" i="6" a="1"/>
  <c r="C1887" i="6" a="1"/>
  <c r="C1608" i="6" a="1"/>
  <c r="C1356" i="6" a="1"/>
  <c r="C371" i="6" a="1"/>
  <c r="C1078" i="6" a="1"/>
  <c r="C977" i="6" a="1"/>
  <c r="C700" i="6" a="1"/>
  <c r="C146" i="6" a="1"/>
  <c r="C601" i="6" a="1"/>
  <c r="C899" i="6" a="1"/>
  <c r="C1234" i="6" a="1"/>
  <c r="C1996" i="6" a="1"/>
  <c r="C240" i="6" a="1"/>
  <c r="C825" i="6" a="1"/>
  <c r="C1322" i="6" a="1"/>
  <c r="C1049" i="6" a="1"/>
  <c r="C645" i="6" a="1"/>
  <c r="C1059" i="6" a="1"/>
  <c r="C1759" i="6" a="1"/>
  <c r="C427" i="6" a="1"/>
  <c r="C1430" i="6" a="1"/>
  <c r="C1473" i="6" a="1"/>
  <c r="C1044" i="6" a="1"/>
  <c r="C1481" i="6" a="1"/>
  <c r="C873" i="6" a="1"/>
  <c r="C2012" i="6" a="1"/>
  <c r="C296" i="6" a="1"/>
  <c r="C1508" i="6" a="1"/>
  <c r="C145" i="6" a="1"/>
  <c r="C648" i="6" a="1"/>
  <c r="C437" i="6" a="1"/>
  <c r="C199" i="6" a="1"/>
  <c r="C1746" i="6" a="1"/>
  <c r="C1632" i="6" a="1"/>
  <c r="C1410" i="6" a="1"/>
  <c r="C252" i="6" a="1"/>
  <c r="C1401" i="6" a="1"/>
  <c r="C1144" i="6" a="1"/>
  <c r="C165" i="6" a="1"/>
  <c r="C332" i="6" a="1"/>
  <c r="C1154" i="6" a="1"/>
  <c r="C166" i="6" a="1"/>
  <c r="C170" i="6" a="1"/>
  <c r="C1241" i="6" a="1"/>
  <c r="C1583" i="6" a="1"/>
  <c r="C408" i="6" a="1"/>
  <c r="C1155" i="6" a="1"/>
  <c r="C683" i="6" a="1"/>
  <c r="C874" i="6" a="1"/>
  <c r="C1774" i="6" a="1"/>
  <c r="C423" i="6" a="1"/>
  <c r="C1651" i="6" a="1"/>
  <c r="C608" i="6" a="1"/>
  <c r="C1945" i="6" a="1"/>
  <c r="C69" i="6" a="1"/>
  <c r="C950" i="6" a="1"/>
  <c r="C1292" i="6" a="1"/>
  <c r="C386" i="6" a="1"/>
  <c r="C646" i="6" a="1"/>
  <c r="C6" i="6" a="1"/>
  <c r="C1384" i="6" a="1"/>
  <c r="C1556" i="6" a="1"/>
  <c r="C132" i="6" a="1"/>
  <c r="C1899" i="6" a="1"/>
  <c r="C1701" i="6" a="1"/>
  <c r="C66" i="6" a="1"/>
  <c r="C1191" i="6" a="1"/>
  <c r="C572" i="6" a="1"/>
  <c r="C731" i="6" a="1"/>
  <c r="C1928" i="6" a="1"/>
  <c r="C725" i="6" a="1"/>
  <c r="C1385" i="6" a="1"/>
  <c r="C405" i="6" a="1"/>
  <c r="C2029" i="6" a="1"/>
  <c r="C1271" i="6" a="1"/>
  <c r="C32" i="6" a="1"/>
  <c r="C2020" i="6" a="1"/>
  <c r="C2031" i="6" a="1"/>
  <c r="C1933" i="6" a="1"/>
  <c r="C230" i="6" a="1"/>
  <c r="C1972" i="6" a="1"/>
  <c r="C1623" i="6" a="1"/>
  <c r="C129" i="6" a="1"/>
  <c r="C622" i="6" a="1"/>
  <c r="C1606" i="6" a="1"/>
  <c r="C1329" i="6" a="1"/>
  <c r="C1209" i="6" a="1"/>
  <c r="C1251" i="6" a="1"/>
  <c r="C759" i="6" a="1"/>
  <c r="C510" i="6" a="1"/>
  <c r="C792" i="6" a="1"/>
  <c r="C1584" i="6" a="1"/>
  <c r="C985" i="6" a="1"/>
  <c r="C1693" i="6" a="1"/>
  <c r="C986" i="6" a="1"/>
  <c r="C246" i="6" a="1"/>
  <c r="C1158" i="6" a="1"/>
  <c r="C1571" i="6" a="1"/>
  <c r="C1572" i="6" a="1"/>
  <c r="C1335" i="6" a="1"/>
  <c r="C1162" i="6" a="1"/>
  <c r="C381" i="6" a="1"/>
  <c r="C143" i="6" a="1"/>
  <c r="C1083" i="6" a="1"/>
  <c r="C30" i="6" a="1"/>
  <c r="C513" i="6" a="1"/>
  <c r="C2001" i="6" a="1"/>
  <c r="C17" i="6" a="1"/>
  <c r="C363" i="6" a="1"/>
  <c r="C1548" i="6" a="1"/>
  <c r="C780" i="6" a="1"/>
  <c r="C736" i="6" a="1"/>
  <c r="C1235" i="6" a="1"/>
  <c r="C67" i="6" a="1"/>
  <c r="C109" i="6" a="1"/>
  <c r="C286" i="6" a="1"/>
  <c r="C1143" i="6" a="1"/>
  <c r="C1952" i="6" a="1"/>
  <c r="C939" i="6" a="1"/>
  <c r="C64" i="6" a="1"/>
  <c r="C351" i="6" a="1"/>
  <c r="C83" i="6" a="1"/>
  <c r="C573" i="6" a="1"/>
  <c r="C1788" i="6" a="1"/>
  <c r="Y2" i="6" l="1"/>
  <c r="AJ1999" i="6"/>
  <c r="AJ1978" i="6"/>
  <c r="AJ1760" i="6"/>
  <c r="AJ1482" i="6"/>
  <c r="AJ1977" i="6"/>
  <c r="D1917" i="6"/>
  <c r="AJ2021" i="6"/>
  <c r="AJ2009" i="6"/>
  <c r="D1960" i="6"/>
  <c r="AJ2020" i="6"/>
  <c r="AJ2031" i="6"/>
  <c r="AJ1957" i="6"/>
  <c r="AJ1945" i="6"/>
  <c r="AJ1872" i="6"/>
  <c r="AJ1860" i="6"/>
  <c r="AJ1812" i="6"/>
  <c r="AJ1800" i="6"/>
  <c r="AJ1788" i="6"/>
  <c r="AJ1545" i="6"/>
  <c r="AJ1967" i="6"/>
  <c r="AJ1882" i="6"/>
  <c r="AJ1786" i="6"/>
  <c r="AJ1761" i="6"/>
  <c r="AJ1737" i="6"/>
  <c r="AH1289" i="6"/>
  <c r="AI1289" i="6" s="1"/>
  <c r="AJ1893" i="6"/>
  <c r="AJ1650" i="6"/>
  <c r="AJ1578" i="6"/>
  <c r="AJ1481" i="6"/>
  <c r="AJ1396" i="6"/>
  <c r="AJ1202" i="6"/>
  <c r="AH1167" i="6"/>
  <c r="AI1167" i="6" s="1"/>
  <c r="AJ1988" i="6"/>
  <c r="AJ1904" i="6"/>
  <c r="AJ1892" i="6"/>
  <c r="AJ829" i="6"/>
  <c r="AJ1674" i="6"/>
  <c r="AJ1577" i="6"/>
  <c r="AJ1395" i="6"/>
  <c r="AJ2000" i="6"/>
  <c r="AJ1903" i="6"/>
  <c r="AJ1697" i="6"/>
  <c r="AJ1673" i="6"/>
  <c r="AJ1914" i="6"/>
  <c r="AJ1720" i="6"/>
  <c r="AJ1696" i="6"/>
  <c r="AJ1514" i="6"/>
  <c r="AJ1345" i="6"/>
  <c r="AJ1284" i="6"/>
  <c r="AJ2010" i="6"/>
  <c r="AJ1925" i="6"/>
  <c r="AJ1913" i="6"/>
  <c r="AJ1840" i="6"/>
  <c r="AJ1610" i="6"/>
  <c r="AJ1513" i="6"/>
  <c r="AJ1283" i="6"/>
  <c r="AJ1633" i="6"/>
  <c r="AJ1609" i="6"/>
  <c r="AJ1088" i="6"/>
  <c r="AJ1850" i="6"/>
  <c r="AJ1826" i="6"/>
  <c r="AJ1656" i="6"/>
  <c r="AJ1632" i="6"/>
  <c r="AJ1946" i="6"/>
  <c r="AJ1861" i="6"/>
  <c r="AJ1849" i="6"/>
  <c r="AJ1837" i="6"/>
  <c r="AJ1825" i="6"/>
  <c r="AJ1813" i="6"/>
  <c r="AJ1801" i="6"/>
  <c r="AJ1546" i="6"/>
  <c r="AJ1195" i="6"/>
  <c r="AJ1449" i="6"/>
  <c r="AJ1968" i="6"/>
  <c r="AJ1956" i="6"/>
  <c r="AJ1738" i="6"/>
  <c r="AJ1714" i="6"/>
  <c r="AJ539" i="6"/>
  <c r="AJ815" i="6"/>
  <c r="AJ971" i="6"/>
  <c r="AJ1346" i="6"/>
  <c r="AJ970" i="6"/>
  <c r="AJ534" i="6"/>
  <c r="AH738" i="6"/>
  <c r="AI738" i="6" s="1"/>
  <c r="AJ1087" i="6"/>
  <c r="AJ156" i="6"/>
  <c r="AJ155" i="6"/>
  <c r="AJ4" i="6"/>
  <c r="AJ3" i="6"/>
  <c r="AJ2" i="6"/>
  <c r="D1992" i="6"/>
  <c r="D1968" i="6"/>
  <c r="D1944" i="6"/>
  <c r="D1920" i="6"/>
  <c r="D1896" i="6"/>
  <c r="AH1799" i="6"/>
  <c r="AI1799" i="6" s="1"/>
  <c r="AH1787" i="6"/>
  <c r="AI1787" i="6" s="1"/>
  <c r="AH1775" i="6"/>
  <c r="AI1775" i="6" s="1"/>
  <c r="D1653" i="6"/>
  <c r="D1629" i="6"/>
  <c r="D1617" i="6"/>
  <c r="D1593" i="6"/>
  <c r="D1581" i="6"/>
  <c r="D1557" i="6"/>
  <c r="D1399" i="6"/>
  <c r="D2016" i="6"/>
  <c r="D1701" i="6"/>
  <c r="AH1945" i="6"/>
  <c r="AI1945" i="6" s="1"/>
  <c r="AH1933" i="6"/>
  <c r="AI1933" i="6" s="1"/>
  <c r="AH1909" i="6"/>
  <c r="AI1909" i="6" s="1"/>
  <c r="AH1897" i="6"/>
  <c r="AI1897" i="6" s="1"/>
  <c r="AH1885" i="6"/>
  <c r="AI1885" i="6" s="1"/>
  <c r="D1788" i="6"/>
  <c r="AH1751" i="6"/>
  <c r="AI1751" i="6" s="1"/>
  <c r="AH1739" i="6"/>
  <c r="AI1739" i="6" s="1"/>
  <c r="D1703" i="6"/>
  <c r="D1667" i="6"/>
  <c r="D1545" i="6"/>
  <c r="D1533" i="6"/>
  <c r="D1521" i="6"/>
  <c r="D1509" i="6"/>
  <c r="D1497" i="6"/>
  <c r="D1485" i="6"/>
  <c r="D1473" i="6"/>
  <c r="D1461" i="6"/>
  <c r="D1449" i="6"/>
  <c r="D1400" i="6"/>
  <c r="D1170" i="6"/>
  <c r="D395" i="6"/>
  <c r="D2027" i="6"/>
  <c r="D2015" i="6"/>
  <c r="D1990" i="6"/>
  <c r="D1966" i="6"/>
  <c r="D1942" i="6"/>
  <c r="D1918" i="6"/>
  <c r="D1894" i="6"/>
  <c r="D1881" i="6"/>
  <c r="D1869" i="6"/>
  <c r="D1857" i="6"/>
  <c r="D1845" i="6"/>
  <c r="D1833" i="6"/>
  <c r="D1821" i="6"/>
  <c r="D1809" i="6"/>
  <c r="D1797" i="6"/>
  <c r="D1772" i="6"/>
  <c r="D1591" i="6"/>
  <c r="D1555" i="6"/>
  <c r="D1373" i="6"/>
  <c r="D1846" i="6"/>
  <c r="D2014" i="6"/>
  <c r="D1989" i="6"/>
  <c r="D1977" i="6"/>
  <c r="D1965" i="6"/>
  <c r="D1953" i="6"/>
  <c r="D1941" i="6"/>
  <c r="D1929" i="6"/>
  <c r="D1905" i="6"/>
  <c r="D1893" i="6"/>
  <c r="D1880" i="6"/>
  <c r="D1771" i="6"/>
  <c r="D1735" i="6"/>
  <c r="D1699" i="6"/>
  <c r="D1663" i="6"/>
  <c r="D1638" i="6"/>
  <c r="D1602" i="6"/>
  <c r="D1590" i="6"/>
  <c r="D1093" i="6"/>
  <c r="D1725" i="6"/>
  <c r="D1289" i="6"/>
  <c r="D1904" i="6"/>
  <c r="D1879" i="6"/>
  <c r="D1855" i="6"/>
  <c r="D1831" i="6"/>
  <c r="D1807" i="6"/>
  <c r="D1770" i="6"/>
  <c r="D1746" i="6"/>
  <c r="D1734" i="6"/>
  <c r="D1710" i="6"/>
  <c r="D1698" i="6"/>
  <c r="D1674" i="6"/>
  <c r="D1649" i="6"/>
  <c r="D1613" i="6"/>
  <c r="D1577" i="6"/>
  <c r="D1431" i="6"/>
  <c r="D1419" i="6"/>
  <c r="D1274" i="6"/>
  <c r="D1213" i="6"/>
  <c r="D1302" i="6"/>
  <c r="D1689" i="6"/>
  <c r="D1927" i="6"/>
  <c r="D1903" i="6"/>
  <c r="D1782" i="6"/>
  <c r="D1769" i="6"/>
  <c r="D1757" i="6"/>
  <c r="D1733" i="6"/>
  <c r="D1721" i="6"/>
  <c r="D1685" i="6"/>
  <c r="D1515" i="6"/>
  <c r="D1503" i="6"/>
  <c r="D1491" i="6"/>
  <c r="D1479" i="6"/>
  <c r="D1467" i="6"/>
  <c r="D1455" i="6"/>
  <c r="D1406" i="6"/>
  <c r="D1370" i="6"/>
  <c r="D1798" i="6"/>
  <c r="D2023" i="6"/>
  <c r="D1999" i="6"/>
  <c r="D1877" i="6"/>
  <c r="D1865" i="6"/>
  <c r="D1853" i="6"/>
  <c r="D1841" i="6"/>
  <c r="D1829" i="6"/>
  <c r="D1817" i="6"/>
  <c r="D1805" i="6"/>
  <c r="D1793" i="6"/>
  <c r="D1647" i="6"/>
  <c r="D1635" i="6"/>
  <c r="AH1611" i="6"/>
  <c r="AI1611" i="6" s="1"/>
  <c r="D1599" i="6"/>
  <c r="AH1575" i="6"/>
  <c r="AI1575" i="6" s="1"/>
  <c r="D1563" i="6"/>
  <c r="D1429" i="6"/>
  <c r="D1417" i="6"/>
  <c r="D1308" i="6"/>
  <c r="D1870" i="6"/>
  <c r="D1761" i="6"/>
  <c r="D1350" i="6"/>
  <c r="D1204" i="6"/>
  <c r="D1985" i="6"/>
  <c r="D1973" i="6"/>
  <c r="D1949" i="6"/>
  <c r="D1937" i="6"/>
  <c r="D1925" i="6"/>
  <c r="D1913" i="6"/>
  <c r="D1901" i="6"/>
  <c r="D1889" i="6"/>
  <c r="D1876" i="6"/>
  <c r="D1864" i="6"/>
  <c r="D1852" i="6"/>
  <c r="D1840" i="6"/>
  <c r="D1828" i="6"/>
  <c r="D1816" i="6"/>
  <c r="D1804" i="6"/>
  <c r="AH1755" i="6"/>
  <c r="AI1755" i="6" s="1"/>
  <c r="D1743" i="6"/>
  <c r="D1719" i="6"/>
  <c r="AH1707" i="6"/>
  <c r="AI1707" i="6" s="1"/>
  <c r="AH1683" i="6"/>
  <c r="AI1683" i="6" s="1"/>
  <c r="D1671" i="6"/>
  <c r="D1537" i="6"/>
  <c r="D1525" i="6"/>
  <c r="D1513" i="6"/>
  <c r="D1501" i="6"/>
  <c r="D1489" i="6"/>
  <c r="D1477" i="6"/>
  <c r="D1465" i="6"/>
  <c r="D1453" i="6"/>
  <c r="D1441" i="6"/>
  <c r="D1404" i="6"/>
  <c r="D1392" i="6"/>
  <c r="D1356" i="6"/>
  <c r="D1235" i="6"/>
  <c r="D1035" i="6"/>
  <c r="D1779" i="6"/>
  <c r="D1379" i="6"/>
  <c r="D1234" i="6"/>
  <c r="D1326" i="6"/>
  <c r="D1193" i="6"/>
  <c r="D1822" i="6"/>
  <c r="D1737" i="6"/>
  <c r="D1959" i="6"/>
  <c r="D1644" i="6"/>
  <c r="AH1293" i="6"/>
  <c r="AI1293" i="6" s="1"/>
  <c r="AH1386" i="6"/>
  <c r="AI1386" i="6" s="1"/>
  <c r="D1764" i="6"/>
  <c r="D1752" i="6"/>
  <c r="D1728" i="6"/>
  <c r="D1716" i="6"/>
  <c r="D1692" i="6"/>
  <c r="D1680" i="6"/>
  <c r="D1631" i="6"/>
  <c r="D1595" i="6"/>
  <c r="D1559" i="6"/>
  <c r="D1437" i="6"/>
  <c r="D1425" i="6"/>
  <c r="D1413" i="6"/>
  <c r="D1244" i="6"/>
  <c r="D599" i="6"/>
  <c r="D1034" i="6"/>
  <c r="D816" i="6"/>
  <c r="D642" i="6"/>
  <c r="D908" i="6"/>
  <c r="D750" i="6"/>
  <c r="D678" i="6"/>
  <c r="D881" i="6"/>
  <c r="AH288" i="6"/>
  <c r="AI288" i="6" s="1"/>
  <c r="D929" i="6"/>
  <c r="D602" i="6"/>
  <c r="AH131" i="6"/>
  <c r="AI131" i="6" s="1"/>
  <c r="D2012" i="6"/>
  <c r="D1975" i="6"/>
  <c r="D1963" i="6"/>
  <c r="D2021" i="6"/>
  <c r="D2009" i="6"/>
  <c r="D1997" i="6"/>
  <c r="D1984" i="6"/>
  <c r="D1972" i="6"/>
  <c r="D1948" i="6"/>
  <c r="D1936" i="6"/>
  <c r="D1924" i="6"/>
  <c r="D1912" i="6"/>
  <c r="D1900" i="6"/>
  <c r="D1888" i="6"/>
  <c r="D1875" i="6"/>
  <c r="D1863" i="6"/>
  <c r="D1851" i="6"/>
  <c r="D1839" i="6"/>
  <c r="D1827" i="6"/>
  <c r="D1815" i="6"/>
  <c r="AH1803" i="6"/>
  <c r="AI1803" i="6" s="1"/>
  <c r="D1791" i="6"/>
  <c r="AH1766" i="6"/>
  <c r="AI1766" i="6" s="1"/>
  <c r="AH1754" i="6"/>
  <c r="AI1754" i="6" s="1"/>
  <c r="AH1742" i="6"/>
  <c r="AI1742" i="6" s="1"/>
  <c r="AH1730" i="6"/>
  <c r="AI1730" i="6" s="1"/>
  <c r="AH1718" i="6"/>
  <c r="AI1718" i="6" s="1"/>
  <c r="D1706" i="6"/>
  <c r="D1694" i="6"/>
  <c r="D1682" i="6"/>
  <c r="D1670" i="6"/>
  <c r="D1657" i="6"/>
  <c r="D1645" i="6"/>
  <c r="D1633" i="6"/>
  <c r="D1621" i="6"/>
  <c r="D1609" i="6"/>
  <c r="D1597" i="6"/>
  <c r="D1585" i="6"/>
  <c r="D1573" i="6"/>
  <c r="D1561" i="6"/>
  <c r="D1548" i="6"/>
  <c r="D1536" i="6"/>
  <c r="D1524" i="6"/>
  <c r="D1512" i="6"/>
  <c r="D1500" i="6"/>
  <c r="D1488" i="6"/>
  <c r="D1476" i="6"/>
  <c r="D1464" i="6"/>
  <c r="D1452" i="6"/>
  <c r="D1439" i="6"/>
  <c r="D1427" i="6"/>
  <c r="D1415" i="6"/>
  <c r="D1403" i="6"/>
  <c r="D1391" i="6"/>
  <c r="D1367" i="6"/>
  <c r="D1355" i="6"/>
  <c r="D1343" i="6"/>
  <c r="D1331" i="6"/>
  <c r="D1318" i="6"/>
  <c r="D1306" i="6"/>
  <c r="D1294" i="6"/>
  <c r="D1282" i="6"/>
  <c r="D1270" i="6"/>
  <c r="D1258" i="6"/>
  <c r="D1246" i="6"/>
  <c r="D1222" i="6"/>
  <c r="D1209" i="6"/>
  <c r="D1197" i="6"/>
  <c r="D1185" i="6"/>
  <c r="D1173" i="6"/>
  <c r="D1161" i="6"/>
  <c r="D1149" i="6"/>
  <c r="D1137" i="6"/>
  <c r="D1125" i="6"/>
  <c r="D1113" i="6"/>
  <c r="D1100" i="6"/>
  <c r="D1088" i="6"/>
  <c r="D1076" i="6"/>
  <c r="D1064" i="6"/>
  <c r="D1052" i="6"/>
  <c r="D1040" i="6"/>
  <c r="D1028" i="6"/>
  <c r="D1016" i="6"/>
  <c r="D1004" i="6"/>
  <c r="D991" i="6"/>
  <c r="D979" i="6"/>
  <c r="D967" i="6"/>
  <c r="D955" i="6"/>
  <c r="D943" i="6"/>
  <c r="D931" i="6"/>
  <c r="D919" i="6"/>
  <c r="D907" i="6"/>
  <c r="D895" i="6"/>
  <c r="D882" i="6"/>
  <c r="D870" i="6"/>
  <c r="D858" i="6"/>
  <c r="D846" i="6"/>
  <c r="D834" i="6"/>
  <c r="D822" i="6"/>
  <c r="D810" i="6"/>
  <c r="D798" i="6"/>
  <c r="D786" i="6"/>
  <c r="D773" i="6"/>
  <c r="D761" i="6"/>
  <c r="D749" i="6"/>
  <c r="D737" i="6"/>
  <c r="D725" i="6"/>
  <c r="D713" i="6"/>
  <c r="D701" i="6"/>
  <c r="D689" i="6"/>
  <c r="D677" i="6"/>
  <c r="D665" i="6"/>
  <c r="D652" i="6"/>
  <c r="D640" i="6"/>
  <c r="D628" i="6"/>
  <c r="D616" i="6"/>
  <c r="D604" i="6"/>
  <c r="D592" i="6"/>
  <c r="D580" i="6"/>
  <c r="D568" i="6"/>
  <c r="D556" i="6"/>
  <c r="D543" i="6"/>
  <c r="D531" i="6"/>
  <c r="D519" i="6"/>
  <c r="D507" i="6"/>
  <c r="D495" i="6"/>
  <c r="D483" i="6"/>
  <c r="D471" i="6"/>
  <c r="D459" i="6"/>
  <c r="D447" i="6"/>
  <c r="D434" i="6"/>
  <c r="D422" i="6"/>
  <c r="D410" i="6"/>
  <c r="D398" i="6"/>
  <c r="D386" i="6"/>
  <c r="D374" i="6"/>
  <c r="D362" i="6"/>
  <c r="D350" i="6"/>
  <c r="D338" i="6"/>
  <c r="D325" i="6"/>
  <c r="D313" i="6"/>
  <c r="D301" i="6"/>
  <c r="D277" i="6"/>
  <c r="D265" i="6"/>
  <c r="D253" i="6"/>
  <c r="D229" i="6"/>
  <c r="D216" i="6"/>
  <c r="D204" i="6"/>
  <c r="D192" i="6"/>
  <c r="D180" i="6"/>
  <c r="D168" i="6"/>
  <c r="D156" i="6"/>
  <c r="D144" i="6"/>
  <c r="D132" i="6"/>
  <c r="D120" i="6"/>
  <c r="D107" i="6"/>
  <c r="D95" i="6"/>
  <c r="D83" i="6"/>
  <c r="D71" i="6"/>
  <c r="D59" i="6"/>
  <c r="D47" i="6"/>
  <c r="D35" i="6"/>
  <c r="D23" i="6"/>
  <c r="D11" i="6"/>
  <c r="D1951" i="6"/>
  <c r="D2020" i="6"/>
  <c r="D2008" i="6"/>
  <c r="D1996" i="6"/>
  <c r="D1983" i="6"/>
  <c r="D1971" i="6"/>
  <c r="D1947" i="6"/>
  <c r="D1935" i="6"/>
  <c r="D1923" i="6"/>
  <c r="D1911" i="6"/>
  <c r="D1899" i="6"/>
  <c r="AH1874" i="6"/>
  <c r="AI1874" i="6" s="1"/>
  <c r="AH1862" i="6"/>
  <c r="AI1862" i="6" s="1"/>
  <c r="AH1850" i="6"/>
  <c r="AI1850" i="6" s="1"/>
  <c r="AH1838" i="6"/>
  <c r="AI1838" i="6" s="1"/>
  <c r="AH1826" i="6"/>
  <c r="AI1826" i="6" s="1"/>
  <c r="AH1814" i="6"/>
  <c r="AI1814" i="6" s="1"/>
  <c r="AH1802" i="6"/>
  <c r="AI1802" i="6" s="1"/>
  <c r="AH1790" i="6"/>
  <c r="AI1790" i="6" s="1"/>
  <c r="AH1778" i="6"/>
  <c r="AI1778" i="6" s="1"/>
  <c r="AH1765" i="6"/>
  <c r="AI1765" i="6" s="1"/>
  <c r="AH1753" i="6"/>
  <c r="AI1753" i="6" s="1"/>
  <c r="AH1741" i="6"/>
  <c r="AI1741" i="6" s="1"/>
  <c r="AH1729" i="6"/>
  <c r="AI1729" i="6" s="1"/>
  <c r="AH1717" i="6"/>
  <c r="AI1717" i="6" s="1"/>
  <c r="D1705" i="6"/>
  <c r="D1693" i="6"/>
  <c r="D1681" i="6"/>
  <c r="D1669" i="6"/>
  <c r="D1656" i="6"/>
  <c r="D1632" i="6"/>
  <c r="D1620" i="6"/>
  <c r="D1608" i="6"/>
  <c r="D1596" i="6"/>
  <c r="D1584" i="6"/>
  <c r="D1572" i="6"/>
  <c r="D1560" i="6"/>
  <c r="D1547" i="6"/>
  <c r="D1535" i="6"/>
  <c r="D1523" i="6"/>
  <c r="D1511" i="6"/>
  <c r="D1499" i="6"/>
  <c r="D1487" i="6"/>
  <c r="D1475" i="6"/>
  <c r="D1463" i="6"/>
  <c r="D1451" i="6"/>
  <c r="D1438" i="6"/>
  <c r="D1426" i="6"/>
  <c r="D1414" i="6"/>
  <c r="D1402" i="6"/>
  <c r="D1390" i="6"/>
  <c r="D1378" i="6"/>
  <c r="D1366" i="6"/>
  <c r="D1354" i="6"/>
  <c r="D1342" i="6"/>
  <c r="D1330" i="6"/>
  <c r="D1317" i="6"/>
  <c r="D1305" i="6"/>
  <c r="D1293" i="6"/>
  <c r="D1281" i="6"/>
  <c r="D1269" i="6"/>
  <c r="D1257" i="6"/>
  <c r="D1245" i="6"/>
  <c r="D1233" i="6"/>
  <c r="D1208" i="6"/>
  <c r="D1196" i="6"/>
  <c r="D1184" i="6"/>
  <c r="D1172" i="6"/>
  <c r="D1160" i="6"/>
  <c r="D1148" i="6"/>
  <c r="D1136" i="6"/>
  <c r="D1124" i="6"/>
  <c r="D1112" i="6"/>
  <c r="D1099" i="6"/>
  <c r="D1087" i="6"/>
  <c r="D1075" i="6"/>
  <c r="D1063" i="6"/>
  <c r="D1051" i="6"/>
  <c r="D1039" i="6"/>
  <c r="D1027" i="6"/>
  <c r="D1015" i="6"/>
  <c r="D1003" i="6"/>
  <c r="D990" i="6"/>
  <c r="D978" i="6"/>
  <c r="D966" i="6"/>
  <c r="D954" i="6"/>
  <c r="D942" i="6"/>
  <c r="D930" i="6"/>
  <c r="D918" i="6"/>
  <c r="D906" i="6"/>
  <c r="D894" i="6"/>
  <c r="D869" i="6"/>
  <c r="D857" i="6"/>
  <c r="D845" i="6"/>
  <c r="D833" i="6"/>
  <c r="D821" i="6"/>
  <c r="D809" i="6"/>
  <c r="D797" i="6"/>
  <c r="D785" i="6"/>
  <c r="D772" i="6"/>
  <c r="D760" i="6"/>
  <c r="D748" i="6"/>
  <c r="D736" i="6"/>
  <c r="D724" i="6"/>
  <c r="D712" i="6"/>
  <c r="D700" i="6"/>
  <c r="D688" i="6"/>
  <c r="D676" i="6"/>
  <c r="D664" i="6"/>
  <c r="D651" i="6"/>
  <c r="D639" i="6"/>
  <c r="D627" i="6"/>
  <c r="D615" i="6"/>
  <c r="D603" i="6"/>
  <c r="D591" i="6"/>
  <c r="D579" i="6"/>
  <c r="D567" i="6"/>
  <c r="D542" i="6"/>
  <c r="D530" i="6"/>
  <c r="D518" i="6"/>
  <c r="D506" i="6"/>
  <c r="D494" i="6"/>
  <c r="D482" i="6"/>
  <c r="D470" i="6"/>
  <c r="D458" i="6"/>
  <c r="D446" i="6"/>
  <c r="D421" i="6"/>
  <c r="D409" i="6"/>
  <c r="D397" i="6"/>
  <c r="D373" i="6"/>
  <c r="D361" i="6"/>
  <c r="D349" i="6"/>
  <c r="D324" i="6"/>
  <c r="D312" i="6"/>
  <c r="D300" i="6"/>
  <c r="D288" i="6"/>
  <c r="D276" i="6"/>
  <c r="D264" i="6"/>
  <c r="D252" i="6"/>
  <c r="D240" i="6"/>
  <c r="D228" i="6"/>
  <c r="D215" i="6"/>
  <c r="D203" i="6"/>
  <c r="D191" i="6"/>
  <c r="D179" i="6"/>
  <c r="D167" i="6"/>
  <c r="D155" i="6"/>
  <c r="D143" i="6"/>
  <c r="D131" i="6"/>
  <c r="D119" i="6"/>
  <c r="D106" i="6"/>
  <c r="D94" i="6"/>
  <c r="D82" i="6"/>
  <c r="D70" i="6"/>
  <c r="D58" i="6"/>
  <c r="D46" i="6"/>
  <c r="D34" i="6"/>
  <c r="D22" i="6"/>
  <c r="D10" i="6"/>
  <c r="AH857" i="6"/>
  <c r="AI857" i="6" s="1"/>
  <c r="D2031" i="6"/>
  <c r="D2019" i="6"/>
  <c r="D2007" i="6"/>
  <c r="AH1981" i="6"/>
  <c r="AI1981" i="6" s="1"/>
  <c r="AH1969" i="6"/>
  <c r="AI1969" i="6" s="1"/>
  <c r="AH1957" i="6"/>
  <c r="AI1957" i="6" s="1"/>
  <c r="AH1921" i="6"/>
  <c r="AI1921" i="6" s="1"/>
  <c r="AH688" i="6"/>
  <c r="AI688" i="6" s="1"/>
  <c r="D2025" i="6"/>
  <c r="D2013" i="6"/>
  <c r="D2001" i="6"/>
  <c r="D1988" i="6"/>
  <c r="D1976" i="6"/>
  <c r="D1964" i="6"/>
  <c r="D1952" i="6"/>
  <c r="D1940" i="6"/>
  <c r="D1928" i="6"/>
  <c r="D1916" i="6"/>
  <c r="D1792" i="6"/>
  <c r="D1780" i="6"/>
  <c r="D1767" i="6"/>
  <c r="AH1731" i="6"/>
  <c r="AI1731" i="6" s="1"/>
  <c r="D1695" i="6"/>
  <c r="D1658" i="6"/>
  <c r="D1646" i="6"/>
  <c r="D1634" i="6"/>
  <c r="D1622" i="6"/>
  <c r="D1610" i="6"/>
  <c r="D1598" i="6"/>
  <c r="D1586" i="6"/>
  <c r="D1574" i="6"/>
  <c r="D1562" i="6"/>
  <c r="D1549" i="6"/>
  <c r="D1428" i="6"/>
  <c r="D1416" i="6"/>
  <c r="D1380" i="6"/>
  <c r="D1368" i="6"/>
  <c r="D1344" i="6"/>
  <c r="D1319" i="6"/>
  <c r="D1307" i="6"/>
  <c r="D1295" i="6"/>
  <c r="D1283" i="6"/>
  <c r="D1271" i="6"/>
  <c r="D1259" i="6"/>
  <c r="D1247" i="6"/>
  <c r="D1223" i="6"/>
  <c r="D1210" i="6"/>
  <c r="D1198" i="6"/>
  <c r="D1186" i="6"/>
  <c r="D1174" i="6"/>
  <c r="D1162" i="6"/>
  <c r="D1150" i="6"/>
  <c r="D1138" i="6"/>
  <c r="D1126" i="6"/>
  <c r="D1114" i="6"/>
  <c r="D1101" i="6"/>
  <c r="D1089" i="6"/>
  <c r="D1077" i="6"/>
  <c r="D1065" i="6"/>
  <c r="D1053" i="6"/>
  <c r="D1041" i="6"/>
  <c r="D1029" i="6"/>
  <c r="D1017" i="6"/>
  <c r="D1005" i="6"/>
  <c r="D992" i="6"/>
  <c r="D980" i="6"/>
  <c r="D968" i="6"/>
  <c r="D956" i="6"/>
  <c r="D944" i="6"/>
  <c r="D932" i="6"/>
  <c r="D920" i="6"/>
  <c r="D896" i="6"/>
  <c r="D883" i="6"/>
  <c r="D871" i="6"/>
  <c r="D859" i="6"/>
  <c r="D847" i="6"/>
  <c r="D835" i="6"/>
  <c r="D823" i="6"/>
  <c r="D811" i="6"/>
  <c r="D799" i="6"/>
  <c r="D787" i="6"/>
  <c r="D775" i="6"/>
  <c r="D762" i="6"/>
  <c r="D738" i="6"/>
  <c r="D726" i="6"/>
  <c r="D714" i="6"/>
  <c r="D702" i="6"/>
  <c r="D690" i="6"/>
  <c r="D653" i="6"/>
  <c r="D641" i="6"/>
  <c r="D629" i="6"/>
  <c r="D617" i="6"/>
  <c r="D605" i="6"/>
  <c r="D593" i="6"/>
  <c r="D581" i="6"/>
  <c r="D569" i="6"/>
  <c r="D557" i="6"/>
  <c r="D544" i="6"/>
  <c r="D532" i="6"/>
  <c r="D520" i="6"/>
  <c r="D508" i="6"/>
  <c r="D496" i="6"/>
  <c r="D484" i="6"/>
  <c r="D472" i="6"/>
  <c r="D460" i="6"/>
  <c r="D448" i="6"/>
  <c r="D435" i="6"/>
  <c r="D423" i="6"/>
  <c r="D411" i="6"/>
  <c r="D399" i="6"/>
  <c r="D387" i="6"/>
  <c r="D375" i="6"/>
  <c r="D363" i="6"/>
  <c r="D351" i="6"/>
  <c r="D339" i="6"/>
  <c r="D326" i="6"/>
  <c r="D314" i="6"/>
  <c r="D302" i="6"/>
  <c r="D290" i="6"/>
  <c r="D278" i="6"/>
  <c r="D266" i="6"/>
  <c r="D254" i="6"/>
  <c r="D242" i="6"/>
  <c r="D230" i="6"/>
  <c r="D217" i="6"/>
  <c r="D205" i="6"/>
  <c r="D181" i="6"/>
  <c r="D169" i="6"/>
  <c r="D157" i="6"/>
  <c r="D133" i="6"/>
  <c r="D121" i="6"/>
  <c r="D109" i="6"/>
  <c r="D96" i="6"/>
  <c r="D84" i="6"/>
  <c r="D72" i="6"/>
  <c r="D60" i="6"/>
  <c r="D48" i="6"/>
  <c r="D36" i="6"/>
  <c r="D24" i="6"/>
  <c r="D1740" i="6"/>
  <c r="D1704" i="6"/>
  <c r="D1668" i="6"/>
  <c r="D1655" i="6"/>
  <c r="D1643" i="6"/>
  <c r="D1619" i="6"/>
  <c r="D1607" i="6"/>
  <c r="D1583" i="6"/>
  <c r="D1571" i="6"/>
  <c r="D1546" i="6"/>
  <c r="D1534" i="6"/>
  <c r="D1522" i="6"/>
  <c r="D1510" i="6"/>
  <c r="D1498" i="6"/>
  <c r="D1486" i="6"/>
  <c r="D1474" i="6"/>
  <c r="D1462" i="6"/>
  <c r="D1450" i="6"/>
  <c r="D1401" i="6"/>
  <c r="D1389" i="6"/>
  <c r="D1377" i="6"/>
  <c r="D1365" i="6"/>
  <c r="D1353" i="6"/>
  <c r="D1341" i="6"/>
  <c r="D1328" i="6"/>
  <c r="D1316" i="6"/>
  <c r="D1304" i="6"/>
  <c r="D1292" i="6"/>
  <c r="D1280" i="6"/>
  <c r="D1268" i="6"/>
  <c r="D1256" i="6"/>
  <c r="D1232" i="6"/>
  <c r="D1220" i="6"/>
  <c r="D1207" i="6"/>
  <c r="D1195" i="6"/>
  <c r="D1183" i="6"/>
  <c r="D1171" i="6"/>
  <c r="D1159" i="6"/>
  <c r="D1147" i="6"/>
  <c r="D1135" i="6"/>
  <c r="D1123" i="6"/>
  <c r="D1111" i="6"/>
  <c r="D1098" i="6"/>
  <c r="D1086" i="6"/>
  <c r="D1074" i="6"/>
  <c r="D1062" i="6"/>
  <c r="D1050" i="6"/>
  <c r="D1038" i="6"/>
  <c r="D1026" i="6"/>
  <c r="D1014" i="6"/>
  <c r="D1002" i="6"/>
  <c r="D989" i="6"/>
  <c r="D977" i="6"/>
  <c r="D965" i="6"/>
  <c r="D953" i="6"/>
  <c r="D941" i="6"/>
  <c r="D917" i="6"/>
  <c r="D905" i="6"/>
  <c r="D893" i="6"/>
  <c r="D880" i="6"/>
  <c r="D868" i="6"/>
  <c r="D856" i="6"/>
  <c r="D844" i="6"/>
  <c r="D832" i="6"/>
  <c r="D820" i="6"/>
  <c r="D808" i="6"/>
  <c r="D796" i="6"/>
  <c r="D784" i="6"/>
  <c r="D771" i="6"/>
  <c r="D759" i="6"/>
  <c r="D747" i="6"/>
  <c r="D735" i="6"/>
  <c r="D723" i="6"/>
  <c r="D711" i="6"/>
  <c r="D699" i="6"/>
  <c r="D687" i="6"/>
  <c r="D675" i="6"/>
  <c r="D662" i="6"/>
  <c r="D650" i="6"/>
  <c r="D638" i="6"/>
  <c r="D626" i="6"/>
  <c r="D614" i="6"/>
  <c r="D590" i="6"/>
  <c r="D578" i="6"/>
  <c r="D566" i="6"/>
  <c r="D554" i="6"/>
  <c r="D541" i="6"/>
  <c r="D529" i="6"/>
  <c r="AH517" i="6"/>
  <c r="AI517" i="6" s="1"/>
  <c r="D505" i="6"/>
  <c r="D493" i="6"/>
  <c r="D469" i="6"/>
  <c r="D457" i="6"/>
  <c r="D445" i="6"/>
  <c r="D432" i="6"/>
  <c r="D420" i="6"/>
  <c r="D408" i="6"/>
  <c r="D396" i="6"/>
  <c r="D384" i="6"/>
  <c r="D372" i="6"/>
  <c r="D360" i="6"/>
  <c r="D348" i="6"/>
  <c r="D336" i="6"/>
  <c r="D323" i="6"/>
  <c r="D311" i="6"/>
  <c r="D299" i="6"/>
  <c r="D287" i="6"/>
  <c r="D275" i="6"/>
  <c r="D263" i="6"/>
  <c r="D251" i="6"/>
  <c r="D239" i="6"/>
  <c r="D227" i="6"/>
  <c r="D214" i="6"/>
  <c r="D202" i="6"/>
  <c r="D190" i="6"/>
  <c r="D178" i="6"/>
  <c r="D166" i="6"/>
  <c r="D154" i="6"/>
  <c r="D142" i="6"/>
  <c r="D130" i="6"/>
  <c r="D118" i="6"/>
  <c r="D105" i="6"/>
  <c r="D93" i="6"/>
  <c r="D81" i="6"/>
  <c r="D69" i="6"/>
  <c r="D57" i="6"/>
  <c r="D45" i="6"/>
  <c r="D33" i="6"/>
  <c r="D21" i="6"/>
  <c r="D9" i="6"/>
  <c r="D1872" i="6"/>
  <c r="D1860" i="6"/>
  <c r="D1848" i="6"/>
  <c r="D1836" i="6"/>
  <c r="D1824" i="6"/>
  <c r="D1812" i="6"/>
  <c r="D1800" i="6"/>
  <c r="AH1763" i="6"/>
  <c r="AI1763" i="6" s="1"/>
  <c r="AH1727" i="6"/>
  <c r="AI1727" i="6" s="1"/>
  <c r="AH1715" i="6"/>
  <c r="AI1715" i="6" s="1"/>
  <c r="D1691" i="6"/>
  <c r="D1679" i="6"/>
  <c r="D1654" i="6"/>
  <c r="D1642" i="6"/>
  <c r="D1630" i="6"/>
  <c r="D1618" i="6"/>
  <c r="D1606" i="6"/>
  <c r="D1594" i="6"/>
  <c r="D1582" i="6"/>
  <c r="D1570" i="6"/>
  <c r="D1558" i="6"/>
  <c r="D1436" i="6"/>
  <c r="D1424" i="6"/>
  <c r="D1412" i="6"/>
  <c r="D1388" i="6"/>
  <c r="AH1376" i="6"/>
  <c r="AI1376" i="6" s="1"/>
  <c r="D1364" i="6"/>
  <c r="D1352" i="6"/>
  <c r="D1340" i="6"/>
  <c r="D1327" i="6"/>
  <c r="D1315" i="6"/>
  <c r="D1303" i="6"/>
  <c r="D1291" i="6"/>
  <c r="D1279" i="6"/>
  <c r="D1267" i="6"/>
  <c r="D1255" i="6"/>
  <c r="D1243" i="6"/>
  <c r="D1231" i="6"/>
  <c r="D1219" i="6"/>
  <c r="D1206" i="6"/>
  <c r="D1194" i="6"/>
  <c r="D1182" i="6"/>
  <c r="D1158" i="6"/>
  <c r="D1146" i="6"/>
  <c r="D1134" i="6"/>
  <c r="D1122" i="6"/>
  <c r="D1097" i="6"/>
  <c r="D1085" i="6"/>
  <c r="D1073" i="6"/>
  <c r="D1061" i="6"/>
  <c r="D1049" i="6"/>
  <c r="D1037" i="6"/>
  <c r="D1025" i="6"/>
  <c r="D1013" i="6"/>
  <c r="D1001" i="6"/>
  <c r="D988" i="6"/>
  <c r="D976" i="6"/>
  <c r="D964" i="6"/>
  <c r="D952" i="6"/>
  <c r="D940" i="6"/>
  <c r="D928" i="6"/>
  <c r="D916" i="6"/>
  <c r="D904" i="6"/>
  <c r="D892" i="6"/>
  <c r="AH879" i="6"/>
  <c r="AI879" i="6" s="1"/>
  <c r="D867" i="6"/>
  <c r="D855" i="6"/>
  <c r="D843" i="6"/>
  <c r="D831" i="6"/>
  <c r="D819" i="6"/>
  <c r="D807" i="6"/>
  <c r="D795" i="6"/>
  <c r="D783" i="6"/>
  <c r="D770" i="6"/>
  <c r="D758" i="6"/>
  <c r="D746" i="6"/>
  <c r="D734" i="6"/>
  <c r="D722" i="6"/>
  <c r="D710" i="6"/>
  <c r="D698" i="6"/>
  <c r="D686" i="6"/>
  <c r="D674" i="6"/>
  <c r="AH661" i="6"/>
  <c r="AI661" i="6" s="1"/>
  <c r="D649" i="6"/>
  <c r="D637" i="6"/>
  <c r="D613" i="6"/>
  <c r="D601" i="6"/>
  <c r="D577" i="6"/>
  <c r="D565" i="6"/>
  <c r="AH553" i="6"/>
  <c r="AI553" i="6" s="1"/>
  <c r="D540" i="6"/>
  <c r="D528" i="6"/>
  <c r="D516" i="6"/>
  <c r="D504" i="6"/>
  <c r="D492" i="6"/>
  <c r="D480" i="6"/>
  <c r="D468" i="6"/>
  <c r="D456" i="6"/>
  <c r="D431" i="6"/>
  <c r="D419" i="6"/>
  <c r="D407" i="6"/>
  <c r="D383" i="6"/>
  <c r="D371" i="6"/>
  <c r="D359" i="6"/>
  <c r="D347" i="6"/>
  <c r="D335" i="6"/>
  <c r="D322" i="6"/>
  <c r="D310" i="6"/>
  <c r="D298" i="6"/>
  <c r="D286" i="6"/>
  <c r="D274" i="6"/>
  <c r="D262" i="6"/>
  <c r="D250" i="6"/>
  <c r="D238" i="6"/>
  <c r="D226" i="6"/>
  <c r="D213" i="6"/>
  <c r="D201" i="6"/>
  <c r="D189" i="6"/>
  <c r="D177" i="6"/>
  <c r="D165" i="6"/>
  <c r="D153" i="6"/>
  <c r="D141" i="6"/>
  <c r="D129" i="6"/>
  <c r="D117" i="6"/>
  <c r="D104" i="6"/>
  <c r="D92" i="6"/>
  <c r="D80" i="6"/>
  <c r="D68" i="6"/>
  <c r="D56" i="6"/>
  <c r="D44" i="6"/>
  <c r="D32" i="6"/>
  <c r="D20" i="6"/>
  <c r="D1980" i="6"/>
  <c r="D1956" i="6"/>
  <c r="D1932" i="6"/>
  <c r="D1908" i="6"/>
  <c r="AH1811" i="6"/>
  <c r="AI1811" i="6" s="1"/>
  <c r="D1762" i="6"/>
  <c r="D1750" i="6"/>
  <c r="D1738" i="6"/>
  <c r="D1726" i="6"/>
  <c r="D1714" i="6"/>
  <c r="D1702" i="6"/>
  <c r="D1690" i="6"/>
  <c r="D1678" i="6"/>
  <c r="D1666" i="6"/>
  <c r="D1641" i="6"/>
  <c r="D1605" i="6"/>
  <c r="D1569" i="6"/>
  <c r="AH1544" i="6"/>
  <c r="AI1544" i="6" s="1"/>
  <c r="D1532" i="6"/>
  <c r="D1520" i="6"/>
  <c r="D1508" i="6"/>
  <c r="D1496" i="6"/>
  <c r="D1484" i="6"/>
  <c r="D1472" i="6"/>
  <c r="D1460" i="6"/>
  <c r="D1448" i="6"/>
  <c r="D1435" i="6"/>
  <c r="D1423" i="6"/>
  <c r="D1411" i="6"/>
  <c r="D1387" i="6"/>
  <c r="D1363" i="6"/>
  <c r="D1351" i="6"/>
  <c r="D1339" i="6"/>
  <c r="D1314" i="6"/>
  <c r="D1290" i="6"/>
  <c r="D1278" i="6"/>
  <c r="D1266" i="6"/>
  <c r="D1254" i="6"/>
  <c r="D1242" i="6"/>
  <c r="D1230" i="6"/>
  <c r="D1217" i="6"/>
  <c r="D1205" i="6"/>
  <c r="D1181" i="6"/>
  <c r="D1169" i="6"/>
  <c r="D1157" i="6"/>
  <c r="D1145" i="6"/>
  <c r="D1133" i="6"/>
  <c r="D1121" i="6"/>
  <c r="D1109" i="6"/>
  <c r="D1096" i="6"/>
  <c r="D1084" i="6"/>
  <c r="D1072" i="6"/>
  <c r="D1060" i="6"/>
  <c r="D1048" i="6"/>
  <c r="D1036" i="6"/>
  <c r="D1024" i="6"/>
  <c r="D1012" i="6"/>
  <c r="D1000" i="6"/>
  <c r="D987" i="6"/>
  <c r="D975" i="6"/>
  <c r="D963" i="6"/>
  <c r="D951" i="6"/>
  <c r="D939" i="6"/>
  <c r="D927" i="6"/>
  <c r="D915" i="6"/>
  <c r="D903" i="6"/>
  <c r="D891" i="6"/>
  <c r="D878" i="6"/>
  <c r="D866" i="6"/>
  <c r="D854" i="6"/>
  <c r="D842" i="6"/>
  <c r="D830" i="6"/>
  <c r="D818" i="6"/>
  <c r="D806" i="6"/>
  <c r="D794" i="6"/>
  <c r="D782" i="6"/>
  <c r="D757" i="6"/>
  <c r="D745" i="6"/>
  <c r="D721" i="6"/>
  <c r="D709" i="6"/>
  <c r="AH697" i="6"/>
  <c r="AI697" i="6" s="1"/>
  <c r="D685" i="6"/>
  <c r="D673" i="6"/>
  <c r="D660" i="6"/>
  <c r="D648" i="6"/>
  <c r="D636" i="6"/>
  <c r="D624" i="6"/>
  <c r="D612" i="6"/>
  <c r="D600" i="6"/>
  <c r="D588" i="6"/>
  <c r="D576" i="6"/>
  <c r="D564" i="6"/>
  <c r="D551" i="6"/>
  <c r="D539" i="6"/>
  <c r="D527" i="6"/>
  <c r="D515" i="6"/>
  <c r="D503" i="6"/>
  <c r="D491" i="6"/>
  <c r="D479" i="6"/>
  <c r="D467" i="6"/>
  <c r="D455" i="6"/>
  <c r="D443" i="6"/>
  <c r="D430" i="6"/>
  <c r="D418" i="6"/>
  <c r="D406" i="6"/>
  <c r="D394" i="6"/>
  <c r="D382" i="6"/>
  <c r="D370" i="6"/>
  <c r="D358" i="6"/>
  <c r="D346" i="6"/>
  <c r="D334" i="6"/>
  <c r="D321" i="6"/>
  <c r="D309" i="6"/>
  <c r="D297" i="6"/>
  <c r="D285" i="6"/>
  <c r="D273" i="6"/>
  <c r="D261" i="6"/>
  <c r="D249" i="6"/>
  <c r="D237" i="6"/>
  <c r="D225" i="6"/>
  <c r="D212" i="6"/>
  <c r="D200" i="6"/>
  <c r="D188" i="6"/>
  <c r="D176" i="6"/>
  <c r="D164" i="6"/>
  <c r="D152" i="6"/>
  <c r="D140" i="6"/>
  <c r="D128" i="6"/>
  <c r="D116" i="6"/>
  <c r="D103" i="6"/>
  <c r="D91" i="6"/>
  <c r="D79" i="6"/>
  <c r="D2028" i="6"/>
  <c r="D2004" i="6"/>
  <c r="D1882" i="6"/>
  <c r="D1858" i="6"/>
  <c r="D1834" i="6"/>
  <c r="D1810" i="6"/>
  <c r="D1786" i="6"/>
  <c r="D1774" i="6"/>
  <c r="D1749" i="6"/>
  <c r="D1713" i="6"/>
  <c r="D1677" i="6"/>
  <c r="D1652" i="6"/>
  <c r="D1640" i="6"/>
  <c r="D1628" i="6"/>
  <c r="D1616" i="6"/>
  <c r="D1604" i="6"/>
  <c r="D1592" i="6"/>
  <c r="D1580" i="6"/>
  <c r="D1568" i="6"/>
  <c r="D1556" i="6"/>
  <c r="D1543" i="6"/>
  <c r="D1531" i="6"/>
  <c r="D1519" i="6"/>
  <c r="D1507" i="6"/>
  <c r="D1495" i="6"/>
  <c r="D1483" i="6"/>
  <c r="D1471" i="6"/>
  <c r="D1459" i="6"/>
  <c r="D1447" i="6"/>
  <c r="D1434" i="6"/>
  <c r="D1422" i="6"/>
  <c r="D1410" i="6"/>
  <c r="D1398" i="6"/>
  <c r="D1374" i="6"/>
  <c r="D1362" i="6"/>
  <c r="D1338" i="6"/>
  <c r="D1325" i="6"/>
  <c r="D1313" i="6"/>
  <c r="D1301" i="6"/>
  <c r="D1277" i="6"/>
  <c r="D1265" i="6"/>
  <c r="D1253" i="6"/>
  <c r="D1241" i="6"/>
  <c r="D1229" i="6"/>
  <c r="D1216" i="6"/>
  <c r="D1192" i="6"/>
  <c r="D1180" i="6"/>
  <c r="D1168" i="6"/>
  <c r="D1156" i="6"/>
  <c r="D1144" i="6"/>
  <c r="D1132" i="6"/>
  <c r="D1120" i="6"/>
  <c r="D1108" i="6"/>
  <c r="D1095" i="6"/>
  <c r="D1083" i="6"/>
  <c r="D1071" i="6"/>
  <c r="D1059" i="6"/>
  <c r="D1047" i="6"/>
  <c r="D1023" i="6"/>
  <c r="D1011" i="6"/>
  <c r="D974" i="6"/>
  <c r="D950" i="6"/>
  <c r="D926" i="6"/>
  <c r="D914" i="6"/>
  <c r="D902" i="6"/>
  <c r="D890" i="6"/>
  <c r="D877" i="6"/>
  <c r="D865" i="6"/>
  <c r="D853" i="6"/>
  <c r="D841" i="6"/>
  <c r="D817" i="6"/>
  <c r="D805" i="6"/>
  <c r="D793" i="6"/>
  <c r="D781" i="6"/>
  <c r="D768" i="6"/>
  <c r="D756" i="6"/>
  <c r="D744" i="6"/>
  <c r="D732" i="6"/>
  <c r="D720" i="6"/>
  <c r="D708" i="6"/>
  <c r="D696" i="6"/>
  <c r="D684" i="6"/>
  <c r="D672" i="6"/>
  <c r="D659" i="6"/>
  <c r="D647" i="6"/>
  <c r="D635" i="6"/>
  <c r="D623" i="6"/>
  <c r="D611" i="6"/>
  <c r="D587" i="6"/>
  <c r="D575" i="6"/>
  <c r="D563" i="6"/>
  <c r="D550" i="6"/>
  <c r="D538" i="6"/>
  <c r="D526" i="6"/>
  <c r="D514" i="6"/>
  <c r="D502" i="6"/>
  <c r="D490" i="6"/>
  <c r="D478" i="6"/>
  <c r="D466" i="6"/>
  <c r="D454" i="6"/>
  <c r="D442" i="6"/>
  <c r="D429" i="6"/>
  <c r="D417" i="6"/>
  <c r="D405" i="6"/>
  <c r="D393" i="6"/>
  <c r="D381" i="6"/>
  <c r="D369" i="6"/>
  <c r="D357" i="6"/>
  <c r="D345" i="6"/>
  <c r="D320" i="6"/>
  <c r="D308" i="6"/>
  <c r="D296" i="6"/>
  <c r="D284" i="6"/>
  <c r="D272" i="6"/>
  <c r="D260" i="6"/>
  <c r="D248" i="6"/>
  <c r="D236" i="6"/>
  <c r="D224" i="6"/>
  <c r="D211" i="6"/>
  <c r="D199" i="6"/>
  <c r="D187" i="6"/>
  <c r="D175" i="6"/>
  <c r="D163" i="6"/>
  <c r="D151" i="6"/>
  <c r="D139" i="6"/>
  <c r="D127" i="6"/>
  <c r="D115" i="6"/>
  <c r="D102" i="6"/>
  <c r="D90" i="6"/>
  <c r="D78" i="6"/>
  <c r="D66" i="6"/>
  <c r="D54" i="6"/>
  <c r="D42" i="6"/>
  <c r="D2003" i="6"/>
  <c r="D1978" i="6"/>
  <c r="D1954" i="6"/>
  <c r="D1930" i="6"/>
  <c r="D1906" i="6"/>
  <c r="D1785" i="6"/>
  <c r="D1760" i="6"/>
  <c r="D1748" i="6"/>
  <c r="D1736" i="6"/>
  <c r="D1724" i="6"/>
  <c r="D1712" i="6"/>
  <c r="D1700" i="6"/>
  <c r="D1688" i="6"/>
  <c r="D1676" i="6"/>
  <c r="D1664" i="6"/>
  <c r="D1651" i="6"/>
  <c r="D1639" i="6"/>
  <c r="D1615" i="6"/>
  <c r="D1603" i="6"/>
  <c r="D1579" i="6"/>
  <c r="D1567" i="6"/>
  <c r="D1542" i="6"/>
  <c r="D1530" i="6"/>
  <c r="D1518" i="6"/>
  <c r="D1506" i="6"/>
  <c r="D1494" i="6"/>
  <c r="D1482" i="6"/>
  <c r="D1470" i="6"/>
  <c r="D1458" i="6"/>
  <c r="D1446" i="6"/>
  <c r="D1433" i="6"/>
  <c r="D1421" i="6"/>
  <c r="D1409" i="6"/>
  <c r="D1397" i="6"/>
  <c r="D1385" i="6"/>
  <c r="D1361" i="6"/>
  <c r="D1349" i="6"/>
  <c r="D1337" i="6"/>
  <c r="D1324" i="6"/>
  <c r="D1312" i="6"/>
  <c r="D1300" i="6"/>
  <c r="D1288" i="6"/>
  <c r="D1276" i="6"/>
  <c r="D1264" i="6"/>
  <c r="D1252" i="6"/>
  <c r="D1240" i="6"/>
  <c r="D1228" i="6"/>
  <c r="D1215" i="6"/>
  <c r="D1203" i="6"/>
  <c r="D1191" i="6"/>
  <c r="D1179" i="6"/>
  <c r="D1167" i="6"/>
  <c r="D1155" i="6"/>
  <c r="D1143" i="6"/>
  <c r="D1131" i="6"/>
  <c r="D1119" i="6"/>
  <c r="D1106" i="6"/>
  <c r="D1094" i="6"/>
  <c r="D1082" i="6"/>
  <c r="D1070" i="6"/>
  <c r="D1058" i="6"/>
  <c r="D1046" i="6"/>
  <c r="D1022" i="6"/>
  <c r="D1010" i="6"/>
  <c r="D998" i="6"/>
  <c r="D985" i="6"/>
  <c r="D973" i="6"/>
  <c r="D961" i="6"/>
  <c r="D949" i="6"/>
  <c r="D937" i="6"/>
  <c r="D925" i="6"/>
  <c r="D913" i="6"/>
  <c r="D901" i="6"/>
  <c r="D889" i="6"/>
  <c r="D876" i="6"/>
  <c r="D864" i="6"/>
  <c r="D852" i="6"/>
  <c r="D840" i="6"/>
  <c r="D828" i="6"/>
  <c r="D804" i="6"/>
  <c r="D792" i="6"/>
  <c r="D780" i="6"/>
  <c r="D767" i="6"/>
  <c r="D755" i="6"/>
  <c r="D743" i="6"/>
  <c r="D731" i="6"/>
  <c r="D719" i="6"/>
  <c r="D707" i="6"/>
  <c r="D695" i="6"/>
  <c r="D683" i="6"/>
  <c r="D671" i="6"/>
  <c r="D658" i="6"/>
  <c r="D646" i="6"/>
  <c r="D634" i="6"/>
  <c r="D622" i="6"/>
  <c r="D610" i="6"/>
  <c r="D598" i="6"/>
  <c r="D586" i="6"/>
  <c r="D574" i="6"/>
  <c r="D562" i="6"/>
  <c r="D549" i="6"/>
  <c r="D537" i="6"/>
  <c r="D525" i="6"/>
  <c r="D513" i="6"/>
  <c r="D501" i="6"/>
  <c r="D489" i="6"/>
  <c r="D477" i="6"/>
  <c r="D465" i="6"/>
  <c r="D453" i="6"/>
  <c r="D440" i="6"/>
  <c r="D428" i="6"/>
  <c r="D416" i="6"/>
  <c r="D404" i="6"/>
  <c r="D392" i="6"/>
  <c r="D380" i="6"/>
  <c r="D368" i="6"/>
  <c r="D356" i="6"/>
  <c r="D344" i="6"/>
  <c r="D332" i="6"/>
  <c r="D319" i="6"/>
  <c r="D307" i="6"/>
  <c r="D295" i="6"/>
  <c r="D283" i="6"/>
  <c r="D271" i="6"/>
  <c r="D259" i="6"/>
  <c r="D247" i="6"/>
  <c r="D235" i="6"/>
  <c r="D223" i="6"/>
  <c r="D210" i="6"/>
  <c r="D198" i="6"/>
  <c r="D186" i="6"/>
  <c r="D174" i="6"/>
  <c r="D162" i="6"/>
  <c r="D150" i="6"/>
  <c r="D138" i="6"/>
  <c r="D126" i="6"/>
  <c r="D114" i="6"/>
  <c r="D101" i="6"/>
  <c r="D89" i="6"/>
  <c r="D77" i="6"/>
  <c r="D65" i="6"/>
  <c r="D53" i="6"/>
  <c r="D41" i="6"/>
  <c r="D29" i="6"/>
  <c r="D17" i="6"/>
  <c r="D5" i="6"/>
  <c r="D2026" i="6"/>
  <c r="D2002" i="6"/>
  <c r="D1868" i="6"/>
  <c r="D1856" i="6"/>
  <c r="D1844" i="6"/>
  <c r="D1832" i="6"/>
  <c r="D1820" i="6"/>
  <c r="D1808" i="6"/>
  <c r="D1796" i="6"/>
  <c r="D1784" i="6"/>
  <c r="D1759" i="6"/>
  <c r="D1747" i="6"/>
  <c r="D1723" i="6"/>
  <c r="D1711" i="6"/>
  <c r="D1687" i="6"/>
  <c r="D1675" i="6"/>
  <c r="D1650" i="6"/>
  <c r="D1614" i="6"/>
  <c r="D1578" i="6"/>
  <c r="D1541" i="6"/>
  <c r="D1529" i="6"/>
  <c r="D1517" i="6"/>
  <c r="D1505" i="6"/>
  <c r="D1493" i="6"/>
  <c r="D1481" i="6"/>
  <c r="D1469" i="6"/>
  <c r="D1457" i="6"/>
  <c r="D1445" i="6"/>
  <c r="D1432" i="6"/>
  <c r="D1420" i="6"/>
  <c r="D1408" i="6"/>
  <c r="D1396" i="6"/>
  <c r="D1384" i="6"/>
  <c r="D1372" i="6"/>
  <c r="D1360" i="6"/>
  <c r="D1348" i="6"/>
  <c r="D1336" i="6"/>
  <c r="D1323" i="6"/>
  <c r="D1311" i="6"/>
  <c r="D1299" i="6"/>
  <c r="D1287" i="6"/>
  <c r="D1275" i="6"/>
  <c r="D1263" i="6"/>
  <c r="D1251" i="6"/>
  <c r="D1239" i="6"/>
  <c r="D1227" i="6"/>
  <c r="D1214" i="6"/>
  <c r="D1202" i="6"/>
  <c r="D1190" i="6"/>
  <c r="D1178" i="6"/>
  <c r="D1166" i="6"/>
  <c r="D1154" i="6"/>
  <c r="D1142" i="6"/>
  <c r="D1130" i="6"/>
  <c r="D1118" i="6"/>
  <c r="D1105" i="6"/>
  <c r="D1081" i="6"/>
  <c r="D1069" i="6"/>
  <c r="D1057" i="6"/>
  <c r="D1045" i="6"/>
  <c r="D1033" i="6"/>
  <c r="D1021" i="6"/>
  <c r="D1009" i="6"/>
  <c r="D997" i="6"/>
  <c r="D984" i="6"/>
  <c r="D972" i="6"/>
  <c r="D960" i="6"/>
  <c r="D948" i="6"/>
  <c r="D936" i="6"/>
  <c r="D924" i="6"/>
  <c r="D912" i="6"/>
  <c r="D900" i="6"/>
  <c r="D875" i="6"/>
  <c r="D863" i="6"/>
  <c r="D851" i="6"/>
  <c r="D839" i="6"/>
  <c r="D827" i="6"/>
  <c r="D815" i="6"/>
  <c r="D803" i="6"/>
  <c r="D791" i="6"/>
  <c r="D779" i="6"/>
  <c r="D766" i="6"/>
  <c r="D754" i="6"/>
  <c r="D742" i="6"/>
  <c r="D730" i="6"/>
  <c r="D718" i="6"/>
  <c r="D706" i="6"/>
  <c r="D694" i="6"/>
  <c r="D682" i="6"/>
  <c r="D670" i="6"/>
  <c r="D657" i="6"/>
  <c r="D645" i="6"/>
  <c r="D633" i="6"/>
  <c r="D621" i="6"/>
  <c r="D609" i="6"/>
  <c r="D597" i="6"/>
  <c r="D585" i="6"/>
  <c r="D573" i="6"/>
  <c r="D561" i="6"/>
  <c r="D548" i="6"/>
  <c r="D536" i="6"/>
  <c r="D524" i="6"/>
  <c r="D512" i="6"/>
  <c r="D500" i="6"/>
  <c r="D488" i="6"/>
  <c r="D476" i="6"/>
  <c r="D464" i="6"/>
  <c r="D452" i="6"/>
  <c r="D439" i="6"/>
  <c r="D427" i="6"/>
  <c r="D415" i="6"/>
  <c r="D403" i="6"/>
  <c r="D391" i="6"/>
  <c r="D379" i="6"/>
  <c r="D367" i="6"/>
  <c r="D355" i="6"/>
  <c r="D343" i="6"/>
  <c r="D331" i="6"/>
  <c r="D318" i="6"/>
  <c r="D306" i="6"/>
  <c r="D294" i="6"/>
  <c r="D282" i="6"/>
  <c r="D270" i="6"/>
  <c r="D258" i="6"/>
  <c r="D246" i="6"/>
  <c r="D234" i="6"/>
  <c r="D209" i="6"/>
  <c r="D197" i="6"/>
  <c r="D185" i="6"/>
  <c r="D173" i="6"/>
  <c r="D161" i="6"/>
  <c r="D149" i="6"/>
  <c r="D137" i="6"/>
  <c r="D125" i="6"/>
  <c r="D113" i="6"/>
  <c r="D100" i="6"/>
  <c r="D88" i="6"/>
  <c r="D76" i="6"/>
  <c r="D64" i="6"/>
  <c r="D52" i="6"/>
  <c r="D40" i="6"/>
  <c r="D28" i="6"/>
  <c r="D16" i="6"/>
  <c r="D4" i="6"/>
  <c r="D1892" i="6"/>
  <c r="D1867" i="6"/>
  <c r="D1843" i="6"/>
  <c r="D1819" i="6"/>
  <c r="D1795" i="6"/>
  <c r="D1783" i="6"/>
  <c r="D1758" i="6"/>
  <c r="D1686" i="6"/>
  <c r="D1661" i="6"/>
  <c r="D1637" i="6"/>
  <c r="D1625" i="6"/>
  <c r="D1601" i="6"/>
  <c r="D1589" i="6"/>
  <c r="D1565" i="6"/>
  <c r="D1553" i="6"/>
  <c r="D1540" i="6"/>
  <c r="D1528" i="6"/>
  <c r="D1516" i="6"/>
  <c r="D1504" i="6"/>
  <c r="D1492" i="6"/>
  <c r="D1480" i="6"/>
  <c r="D1468" i="6"/>
  <c r="D1456" i="6"/>
  <c r="D1444" i="6"/>
  <c r="D1407" i="6"/>
  <c r="D1395" i="6"/>
  <c r="D1383" i="6"/>
  <c r="D1371" i="6"/>
  <c r="D1359" i="6"/>
  <c r="D1347" i="6"/>
  <c r="D1335" i="6"/>
  <c r="D1322" i="6"/>
  <c r="D1310" i="6"/>
  <c r="D1298" i="6"/>
  <c r="D1286" i="6"/>
  <c r="D1262" i="6"/>
  <c r="D1250" i="6"/>
  <c r="D1238" i="6"/>
  <c r="D1226" i="6"/>
  <c r="D1201" i="6"/>
  <c r="D1189" i="6"/>
  <c r="D1177" i="6"/>
  <c r="D1165" i="6"/>
  <c r="D1153" i="6"/>
  <c r="D1141" i="6"/>
  <c r="D1129" i="6"/>
  <c r="D1117" i="6"/>
  <c r="D1104" i="6"/>
  <c r="D1092" i="6"/>
  <c r="D1080" i="6"/>
  <c r="D1068" i="6"/>
  <c r="D1056" i="6"/>
  <c r="D1044" i="6"/>
  <c r="D1032" i="6"/>
  <c r="D1020" i="6"/>
  <c r="D1008" i="6"/>
  <c r="D995" i="6"/>
  <c r="D983" i="6"/>
  <c r="D971" i="6"/>
  <c r="D959" i="6"/>
  <c r="D947" i="6"/>
  <c r="D935" i="6"/>
  <c r="D923" i="6"/>
  <c r="D911" i="6"/>
  <c r="D899" i="6"/>
  <c r="D887" i="6"/>
  <c r="D874" i="6"/>
  <c r="D862" i="6"/>
  <c r="D850" i="6"/>
  <c r="D838" i="6"/>
  <c r="D826" i="6"/>
  <c r="D814" i="6"/>
  <c r="D802" i="6"/>
  <c r="D790" i="6"/>
  <c r="D778" i="6"/>
  <c r="D765" i="6"/>
  <c r="D753" i="6"/>
  <c r="D741" i="6"/>
  <c r="D729" i="6"/>
  <c r="D717" i="6"/>
  <c r="D705" i="6"/>
  <c r="D693" i="6"/>
  <c r="D681" i="6"/>
  <c r="D669" i="6"/>
  <c r="D656" i="6"/>
  <c r="D644" i="6"/>
  <c r="D632" i="6"/>
  <c r="D620" i="6"/>
  <c r="D608" i="6"/>
  <c r="D596" i="6"/>
  <c r="D584" i="6"/>
  <c r="D572" i="6"/>
  <c r="D560" i="6"/>
  <c r="D547" i="6"/>
  <c r="D535" i="6"/>
  <c r="D523" i="6"/>
  <c r="D511" i="6"/>
  <c r="D499" i="6"/>
  <c r="D487" i="6"/>
  <c r="D475" i="6"/>
  <c r="D463" i="6"/>
  <c r="D451" i="6"/>
  <c r="D438" i="6"/>
  <c r="D426" i="6"/>
  <c r="D414" i="6"/>
  <c r="D402" i="6"/>
  <c r="D390" i="6"/>
  <c r="D378" i="6"/>
  <c r="D366" i="6"/>
  <c r="D354" i="6"/>
  <c r="D342" i="6"/>
  <c r="D329" i="6"/>
  <c r="D317" i="6"/>
  <c r="D305" i="6"/>
  <c r="D293" i="6"/>
  <c r="D281" i="6"/>
  <c r="D269" i="6"/>
  <c r="D257" i="6"/>
  <c r="D245" i="6"/>
  <c r="D233" i="6"/>
  <c r="D221" i="6"/>
  <c r="D208" i="6"/>
  <c r="D196" i="6"/>
  <c r="D184" i="6"/>
  <c r="D172" i="6"/>
  <c r="D160" i="6"/>
  <c r="D148" i="6"/>
  <c r="D136" i="6"/>
  <c r="D124" i="6"/>
  <c r="D112" i="6"/>
  <c r="D99" i="6"/>
  <c r="D87" i="6"/>
  <c r="D75" i="6"/>
  <c r="D63" i="6"/>
  <c r="D51" i="6"/>
  <c r="D39" i="6"/>
  <c r="D27" i="6"/>
  <c r="D15" i="6"/>
  <c r="D3" i="6"/>
  <c r="D1939" i="6"/>
  <c r="D1915" i="6"/>
  <c r="D1891" i="6"/>
  <c r="D1878" i="6"/>
  <c r="D1866" i="6"/>
  <c r="D1854" i="6"/>
  <c r="D1842" i="6"/>
  <c r="D1830" i="6"/>
  <c r="D1818" i="6"/>
  <c r="D1806" i="6"/>
  <c r="D1794" i="6"/>
  <c r="D1745" i="6"/>
  <c r="D1709" i="6"/>
  <c r="D1697" i="6"/>
  <c r="D1660" i="6"/>
  <c r="D1648" i="6"/>
  <c r="D1636" i="6"/>
  <c r="D1624" i="6"/>
  <c r="D1612" i="6"/>
  <c r="D1600" i="6"/>
  <c r="D1588" i="6"/>
  <c r="D1576" i="6"/>
  <c r="D1564" i="6"/>
  <c r="D1552" i="6"/>
  <c r="D1430" i="6"/>
  <c r="D1418" i="6"/>
  <c r="D1394" i="6"/>
  <c r="D1382" i="6"/>
  <c r="D1358" i="6"/>
  <c r="D1346" i="6"/>
  <c r="D1334" i="6"/>
  <c r="D1321" i="6"/>
  <c r="D1309" i="6"/>
  <c r="D1297" i="6"/>
  <c r="D1285" i="6"/>
  <c r="D1273" i="6"/>
  <c r="D1261" i="6"/>
  <c r="AH1249" i="6"/>
  <c r="AI1249" i="6" s="1"/>
  <c r="D1237" i="6"/>
  <c r="D1225" i="6"/>
  <c r="D1212" i="6"/>
  <c r="D1200" i="6"/>
  <c r="D1188" i="6"/>
  <c r="D1176" i="6"/>
  <c r="D1164" i="6"/>
  <c r="D1152" i="6"/>
  <c r="D1140" i="6"/>
  <c r="D1128" i="6"/>
  <c r="D1116" i="6"/>
  <c r="D1103" i="6"/>
  <c r="D1091" i="6"/>
  <c r="D1079" i="6"/>
  <c r="D1067" i="6"/>
  <c r="D1055" i="6"/>
  <c r="D1043" i="6"/>
  <c r="D1031" i="6"/>
  <c r="D1019" i="6"/>
  <c r="D1007" i="6"/>
  <c r="D994" i="6"/>
  <c r="D982" i="6"/>
  <c r="D970" i="6"/>
  <c r="D958" i="6"/>
  <c r="D946" i="6"/>
  <c r="D934" i="6"/>
  <c r="D922" i="6"/>
  <c r="D910" i="6"/>
  <c r="D898" i="6"/>
  <c r="D886" i="6"/>
  <c r="D873" i="6"/>
  <c r="D861" i="6"/>
  <c r="D849" i="6"/>
  <c r="D837" i="6"/>
  <c r="D825" i="6"/>
  <c r="D813" i="6"/>
  <c r="D801" i="6"/>
  <c r="D789" i="6"/>
  <c r="D764" i="6"/>
  <c r="D752" i="6"/>
  <c r="D740" i="6"/>
  <c r="D728" i="6"/>
  <c r="D716" i="6"/>
  <c r="D704" i="6"/>
  <c r="D692" i="6"/>
  <c r="AH680" i="6"/>
  <c r="AI680" i="6" s="1"/>
  <c r="D668" i="6"/>
  <c r="D655" i="6"/>
  <c r="D643" i="6"/>
  <c r="D631" i="6"/>
  <c r="D619" i="6"/>
  <c r="D607" i="6"/>
  <c r="D595" i="6"/>
  <c r="D583" i="6"/>
  <c r="D571" i="6"/>
  <c r="D559" i="6"/>
  <c r="D546" i="6"/>
  <c r="D534" i="6"/>
  <c r="D522" i="6"/>
  <c r="D510" i="6"/>
  <c r="D498" i="6"/>
  <c r="D486" i="6"/>
  <c r="D474" i="6"/>
  <c r="D462" i="6"/>
  <c r="D450" i="6"/>
  <c r="D437" i="6"/>
  <c r="D425" i="6"/>
  <c r="D413" i="6"/>
  <c r="D401" i="6"/>
  <c r="D389" i="6"/>
  <c r="D377" i="6"/>
  <c r="D365" i="6"/>
  <c r="D353" i="6"/>
  <c r="D328" i="6"/>
  <c r="D316" i="6"/>
  <c r="D292" i="6"/>
  <c r="D280" i="6"/>
  <c r="D256" i="6"/>
  <c r="D244" i="6"/>
  <c r="D220" i="6"/>
  <c r="D207" i="6"/>
  <c r="D195" i="6"/>
  <c r="D183" i="6"/>
  <c r="D171" i="6"/>
  <c r="D159" i="6"/>
  <c r="D147" i="6"/>
  <c r="D135" i="6"/>
  <c r="D123" i="6"/>
  <c r="D98" i="6"/>
  <c r="D86" i="6"/>
  <c r="D74" i="6"/>
  <c r="D62" i="6"/>
  <c r="D50" i="6"/>
  <c r="D38" i="6"/>
  <c r="D26" i="6"/>
  <c r="D2011" i="6"/>
  <c r="D1986" i="6"/>
  <c r="D1974" i="6"/>
  <c r="D1962" i="6"/>
  <c r="D1950" i="6"/>
  <c r="D1938" i="6"/>
  <c r="D1926" i="6"/>
  <c r="D1914" i="6"/>
  <c r="D1902" i="6"/>
  <c r="D1890" i="6"/>
  <c r="D1781" i="6"/>
  <c r="D1768" i="6"/>
  <c r="D1756" i="6"/>
  <c r="D1744" i="6"/>
  <c r="D1732" i="6"/>
  <c r="D1720" i="6"/>
  <c r="D1708" i="6"/>
  <c r="D1696" i="6"/>
  <c r="D1684" i="6"/>
  <c r="D1672" i="6"/>
  <c r="AH1659" i="6"/>
  <c r="AI1659" i="6" s="1"/>
  <c r="D1623" i="6"/>
  <c r="D1587" i="6"/>
  <c r="D1550" i="6"/>
  <c r="D1538" i="6"/>
  <c r="D1526" i="6"/>
  <c r="D1514" i="6"/>
  <c r="D1502" i="6"/>
  <c r="D1490" i="6"/>
  <c r="D1478" i="6"/>
  <c r="D1466" i="6"/>
  <c r="D1454" i="6"/>
  <c r="D1442" i="6"/>
  <c r="D1405" i="6"/>
  <c r="D1393" i="6"/>
  <c r="D1381" i="6"/>
  <c r="D1369" i="6"/>
  <c r="D1357" i="6"/>
  <c r="D1345" i="6"/>
  <c r="D1333" i="6"/>
  <c r="D1320" i="6"/>
  <c r="D1296" i="6"/>
  <c r="D1284" i="6"/>
  <c r="D1272" i="6"/>
  <c r="D1260" i="6"/>
  <c r="D1248" i="6"/>
  <c r="D1236" i="6"/>
  <c r="D1224" i="6"/>
  <c r="D1211" i="6"/>
  <c r="D1199" i="6"/>
  <c r="D1187" i="6"/>
  <c r="D1175" i="6"/>
  <c r="D1163" i="6"/>
  <c r="D1151" i="6"/>
  <c r="D1139" i="6"/>
  <c r="D1127" i="6"/>
  <c r="D1115" i="6"/>
  <c r="D1102" i="6"/>
  <c r="D1090" i="6"/>
  <c r="D1078" i="6"/>
  <c r="D1066" i="6"/>
  <c r="D1054" i="6"/>
  <c r="D1042" i="6"/>
  <c r="D1030" i="6"/>
  <c r="D1018" i="6"/>
  <c r="D1006" i="6"/>
  <c r="D993" i="6"/>
  <c r="D981" i="6"/>
  <c r="D969" i="6"/>
  <c r="D957" i="6"/>
  <c r="D945" i="6"/>
  <c r="D933" i="6"/>
  <c r="D921" i="6"/>
  <c r="D909" i="6"/>
  <c r="D897" i="6"/>
  <c r="D884" i="6"/>
  <c r="D872" i="6"/>
  <c r="D860" i="6"/>
  <c r="D848" i="6"/>
  <c r="D836" i="6"/>
  <c r="D824" i="6"/>
  <c r="D812" i="6"/>
  <c r="D800" i="6"/>
  <c r="D788" i="6"/>
  <c r="D776" i="6"/>
  <c r="D763" i="6"/>
  <c r="D751" i="6"/>
  <c r="D739" i="6"/>
  <c r="D727" i="6"/>
  <c r="D715" i="6"/>
  <c r="D703" i="6"/>
  <c r="D691" i="6"/>
  <c r="D679" i="6"/>
  <c r="D667" i="6"/>
  <c r="D654" i="6"/>
  <c r="D630" i="6"/>
  <c r="D618" i="6"/>
  <c r="D606" i="6"/>
  <c r="D594" i="6"/>
  <c r="D582" i="6"/>
  <c r="D570" i="6"/>
  <c r="D558" i="6"/>
  <c r="D545" i="6"/>
  <c r="D533" i="6"/>
  <c r="D521" i="6"/>
  <c r="D509" i="6"/>
  <c r="D497" i="6"/>
  <c r="D485" i="6"/>
  <c r="D473" i="6"/>
  <c r="D461" i="6"/>
  <c r="D449" i="6"/>
  <c r="D436" i="6"/>
  <c r="D424" i="6"/>
  <c r="D412" i="6"/>
  <c r="D400" i="6"/>
  <c r="D388" i="6"/>
  <c r="D376" i="6"/>
  <c r="D364" i="6"/>
  <c r="D352" i="6"/>
  <c r="D340" i="6"/>
  <c r="D327" i="6"/>
  <c r="D315" i="6"/>
  <c r="D303" i="6"/>
  <c r="D291" i="6"/>
  <c r="D279" i="6"/>
  <c r="D267" i="6"/>
  <c r="D255" i="6"/>
  <c r="D243" i="6"/>
  <c r="D231" i="6"/>
  <c r="D218" i="6"/>
  <c r="D206" i="6"/>
  <c r="D194" i="6"/>
  <c r="D182" i="6"/>
  <c r="D170" i="6"/>
  <c r="D158" i="6"/>
  <c r="D146" i="6"/>
  <c r="D67" i="6"/>
  <c r="D55" i="6"/>
  <c r="D43" i="6"/>
  <c r="D31" i="6"/>
  <c r="D19" i="6"/>
  <c r="D7" i="6"/>
  <c r="D30" i="6"/>
  <c r="D18" i="6"/>
  <c r="D6" i="6"/>
  <c r="D134" i="6"/>
  <c r="D122" i="6"/>
  <c r="D110" i="6"/>
  <c r="D85" i="6"/>
  <c r="D73" i="6"/>
  <c r="D61" i="6"/>
  <c r="D37" i="6"/>
  <c r="D25" i="6"/>
  <c r="D13" i="6"/>
  <c r="D8" i="6"/>
  <c r="D14" i="6"/>
  <c r="D12" i="6"/>
  <c r="AH1419" i="6"/>
  <c r="AI1419" i="6" s="1"/>
  <c r="AH1291" i="6"/>
  <c r="AI1291" i="6" s="1"/>
  <c r="AH1716" i="6"/>
  <c r="AI1716" i="6" s="1"/>
  <c r="AH2025" i="6"/>
  <c r="AI2025" i="6" s="1"/>
  <c r="AH992" i="6"/>
  <c r="AI992" i="6" s="1"/>
  <c r="AH927" i="6"/>
  <c r="AI927" i="6" s="1"/>
  <c r="AH237" i="6"/>
  <c r="AI237" i="6" s="1"/>
  <c r="AH116" i="6"/>
  <c r="AI116" i="6" s="1"/>
  <c r="AH612" i="6"/>
  <c r="AI612" i="6" s="1"/>
  <c r="AH503" i="6"/>
  <c r="AI503" i="6" s="1"/>
  <c r="AH152" i="6"/>
  <c r="AI152" i="6" s="1"/>
  <c r="AH31" i="6"/>
  <c r="AI31" i="6" s="1"/>
  <c r="AH394" i="6"/>
  <c r="AI394" i="6" s="1"/>
  <c r="AH321" i="6"/>
  <c r="AI321" i="6" s="1"/>
  <c r="AH200" i="6"/>
  <c r="AI200" i="6" s="1"/>
  <c r="AH551" i="6"/>
  <c r="AI551" i="6" s="1"/>
  <c r="AH67" i="6"/>
  <c r="AI67" i="6" s="1"/>
  <c r="AH1613" i="6"/>
  <c r="AI1613" i="6" s="1"/>
  <c r="AH1516" i="6"/>
  <c r="AI1516" i="6" s="1"/>
  <c r="AH415" i="6"/>
  <c r="AI415" i="6" s="1"/>
  <c r="AH125" i="6"/>
  <c r="AI125" i="6" s="1"/>
  <c r="AH343" i="6"/>
  <c r="AI343" i="6" s="1"/>
  <c r="AH64" i="6"/>
  <c r="AI64" i="6" s="1"/>
  <c r="AH52" i="6"/>
  <c r="AI52" i="6" s="1"/>
  <c r="AH209" i="6"/>
  <c r="AI209" i="6" s="1"/>
  <c r="AH137" i="6"/>
  <c r="AI137" i="6" s="1"/>
  <c r="AH1620" i="6"/>
  <c r="AI1620" i="6" s="1"/>
  <c r="AH1075" i="6"/>
  <c r="AI1075" i="6" s="1"/>
  <c r="AH1560" i="6"/>
  <c r="AI1560" i="6" s="1"/>
  <c r="AH1148" i="6"/>
  <c r="AI1148" i="6" s="1"/>
  <c r="AH1661" i="6"/>
  <c r="AI1661" i="6" s="1"/>
  <c r="AH1226" i="6"/>
  <c r="AI1226" i="6" s="1"/>
  <c r="AH1080" i="6"/>
  <c r="AI1080" i="6" s="1"/>
  <c r="AH811" i="6"/>
  <c r="AI811" i="6" s="1"/>
  <c r="AH352" i="6"/>
  <c r="AI352" i="6" s="1"/>
  <c r="AH570" i="6"/>
  <c r="AI570" i="6" s="1"/>
  <c r="AH1816" i="6"/>
  <c r="AI1816" i="6" s="1"/>
  <c r="AH1577" i="6"/>
  <c r="AI1577" i="6" s="1"/>
  <c r="AH1492" i="6"/>
  <c r="AI1492" i="6" s="1"/>
  <c r="AH1407" i="6"/>
  <c r="AI1407" i="6" s="1"/>
  <c r="AH1335" i="6"/>
  <c r="AI1335" i="6" s="1"/>
  <c r="AH1286" i="6"/>
  <c r="AI1286" i="6" s="1"/>
  <c r="AH1201" i="6"/>
  <c r="AI1201" i="6" s="1"/>
  <c r="AH1734" i="6"/>
  <c r="AI1734" i="6" s="1"/>
  <c r="AH1553" i="6"/>
  <c r="AI1553" i="6" s="1"/>
  <c r="AH1398" i="6"/>
  <c r="AI1398" i="6" s="1"/>
  <c r="AH1274" i="6"/>
  <c r="AI1274" i="6" s="1"/>
  <c r="AH981" i="6"/>
  <c r="AI981" i="6" s="1"/>
  <c r="AH449" i="6"/>
  <c r="AI449" i="6" s="1"/>
  <c r="AH1468" i="6"/>
  <c r="AI1468" i="6" s="1"/>
  <c r="AH1322" i="6"/>
  <c r="AI1322" i="6" s="1"/>
  <c r="AH1710" i="6"/>
  <c r="AI1710" i="6" s="1"/>
  <c r="AH1540" i="6"/>
  <c r="AI1540" i="6" s="1"/>
  <c r="AH1383" i="6"/>
  <c r="AI1383" i="6" s="1"/>
  <c r="AH1262" i="6"/>
  <c r="AI1262" i="6" s="1"/>
  <c r="AH1114" i="6"/>
  <c r="AI1114" i="6" s="1"/>
  <c r="AH775" i="6"/>
  <c r="AI775" i="6" s="1"/>
  <c r="AH376" i="6"/>
  <c r="AI376" i="6" s="1"/>
  <c r="AH1686" i="6"/>
  <c r="AI1686" i="6" s="1"/>
  <c r="AH1528" i="6"/>
  <c r="AI1528" i="6" s="1"/>
  <c r="AH1444" i="6"/>
  <c r="AI1444" i="6" s="1"/>
  <c r="AH1371" i="6"/>
  <c r="AI1371" i="6" s="1"/>
  <c r="AH520" i="6"/>
  <c r="AI520" i="6" s="1"/>
  <c r="AH1674" i="6"/>
  <c r="AI1674" i="6" s="1"/>
  <c r="AH1298" i="6"/>
  <c r="AI1298" i="6" s="1"/>
  <c r="AH1238" i="6"/>
  <c r="AI1238" i="6" s="1"/>
  <c r="AH593" i="6"/>
  <c r="AI593" i="6" s="1"/>
  <c r="AB1346" i="6"/>
  <c r="AC1346" i="6" s="1"/>
  <c r="AB1861" i="6"/>
  <c r="AC1861" i="6" s="1"/>
  <c r="AB1849" i="6"/>
  <c r="AC1849" i="6" s="1"/>
  <c r="AB1837" i="6"/>
  <c r="AC1837" i="6" s="1"/>
  <c r="AB1825" i="6"/>
  <c r="AC1825" i="6" s="1"/>
  <c r="AB1813" i="6"/>
  <c r="AC1813" i="6" s="1"/>
  <c r="AB1801" i="6"/>
  <c r="AC1801" i="6" s="1"/>
  <c r="AB1633" i="6"/>
  <c r="AC1633" i="6" s="1"/>
  <c r="AB1609" i="6"/>
  <c r="AC1609" i="6" s="1"/>
  <c r="AB1513" i="6"/>
  <c r="AC1513" i="6" s="1"/>
  <c r="AB1345" i="6"/>
  <c r="AC1345" i="6" s="1"/>
  <c r="AB829" i="6"/>
  <c r="AC829" i="6" s="1"/>
  <c r="AH1001" i="6"/>
  <c r="AI1001" i="6" s="1"/>
  <c r="AH964" i="6"/>
  <c r="AI964" i="6" s="1"/>
  <c r="AH491" i="6"/>
  <c r="AI491" i="6" s="1"/>
  <c r="AH431" i="6"/>
  <c r="AI431" i="6" s="1"/>
  <c r="AH273" i="6"/>
  <c r="AI273" i="6" s="1"/>
  <c r="AB1860" i="6"/>
  <c r="AC1860" i="6" s="1"/>
  <c r="AB1812" i="6"/>
  <c r="AC1812" i="6" s="1"/>
  <c r="AB1800" i="6"/>
  <c r="AC1800" i="6" s="1"/>
  <c r="AB1788" i="6"/>
  <c r="AC1788" i="6" s="1"/>
  <c r="AB1776" i="6"/>
  <c r="AC1776" i="6" s="1"/>
  <c r="AB1656" i="6"/>
  <c r="AC1656" i="6" s="1"/>
  <c r="AB1632" i="6"/>
  <c r="AC1632" i="6" s="1"/>
  <c r="AB1284" i="6"/>
  <c r="AC1284" i="6" s="1"/>
  <c r="AB156" i="6"/>
  <c r="AC156" i="6" s="1"/>
  <c r="AH1000" i="6"/>
  <c r="AI1000" i="6" s="1"/>
  <c r="AH963" i="6"/>
  <c r="AI963" i="6" s="1"/>
  <c r="AH915" i="6"/>
  <c r="AI915" i="6" s="1"/>
  <c r="AH600" i="6"/>
  <c r="AI600" i="6" s="1"/>
  <c r="AH539" i="6"/>
  <c r="AI539" i="6" s="1"/>
  <c r="AH430" i="6"/>
  <c r="AI430" i="6" s="1"/>
  <c r="AH347" i="6"/>
  <c r="AI347" i="6" s="1"/>
  <c r="AH309" i="6"/>
  <c r="AI309" i="6" s="1"/>
  <c r="AH188" i="6"/>
  <c r="AI188" i="6" s="1"/>
  <c r="AH140" i="6"/>
  <c r="AI140" i="6" s="1"/>
  <c r="AH103" i="6"/>
  <c r="AI103" i="6" s="1"/>
  <c r="AB971" i="6"/>
  <c r="AC971" i="6" s="1"/>
  <c r="AB815" i="6"/>
  <c r="AC815" i="6" s="1"/>
  <c r="AB539" i="6"/>
  <c r="AC539" i="6" s="1"/>
  <c r="AB155" i="6"/>
  <c r="AC155" i="6" s="1"/>
  <c r="AH479" i="6"/>
  <c r="AI479" i="6" s="1"/>
  <c r="AH382" i="6"/>
  <c r="AI382" i="6" s="1"/>
  <c r="AH346" i="6"/>
  <c r="AI346" i="6" s="1"/>
  <c r="AH225" i="6"/>
  <c r="AI225" i="6" s="1"/>
  <c r="AH20" i="6"/>
  <c r="AI20" i="6" s="1"/>
  <c r="AB1610" i="6"/>
  <c r="AC1610" i="6" s="1"/>
  <c r="AB970" i="6"/>
  <c r="AC970" i="6" s="1"/>
  <c r="AH1060" i="6"/>
  <c r="AI1060" i="6" s="1"/>
  <c r="AH855" i="6"/>
  <c r="AI855" i="6" s="1"/>
  <c r="AH660" i="6"/>
  <c r="AI660" i="6" s="1"/>
  <c r="AH527" i="6"/>
  <c r="AI527" i="6" s="1"/>
  <c r="AH262" i="6"/>
  <c r="AI262" i="6" s="1"/>
  <c r="AH56" i="6"/>
  <c r="AI56" i="6" s="1"/>
  <c r="AH19" i="6"/>
  <c r="AI19" i="6" s="1"/>
  <c r="AB1773" i="6"/>
  <c r="AC1773" i="6" s="1"/>
  <c r="AB1761" i="6"/>
  <c r="AC1761" i="6" s="1"/>
  <c r="AB1737" i="6"/>
  <c r="AC1737" i="6" s="1"/>
  <c r="AB1545" i="6"/>
  <c r="AC1545" i="6" s="1"/>
  <c r="AB1449" i="6"/>
  <c r="AC1449" i="6" s="1"/>
  <c r="AH1449" i="6"/>
  <c r="AI1449" i="6" s="1"/>
  <c r="AH951" i="6"/>
  <c r="AI951" i="6" s="1"/>
  <c r="AH903" i="6"/>
  <c r="AI903" i="6" s="1"/>
  <c r="AH588" i="6"/>
  <c r="AI588" i="6" s="1"/>
  <c r="AH467" i="6"/>
  <c r="AI467" i="6" s="1"/>
  <c r="AH418" i="6"/>
  <c r="AI418" i="6" s="1"/>
  <c r="AH297" i="6"/>
  <c r="AI297" i="6" s="1"/>
  <c r="AH261" i="6"/>
  <c r="AI261" i="6" s="1"/>
  <c r="AH176" i="6"/>
  <c r="AI176" i="6" s="1"/>
  <c r="AH92" i="6"/>
  <c r="AI92" i="6" s="1"/>
  <c r="AH55" i="6"/>
  <c r="AI55" i="6" s="1"/>
  <c r="AB1760" i="6"/>
  <c r="AC1760" i="6" s="1"/>
  <c r="AB1088" i="6"/>
  <c r="AC1088" i="6" s="1"/>
  <c r="AH1448" i="6"/>
  <c r="AI1448" i="6" s="1"/>
  <c r="AH987" i="6"/>
  <c r="AI987" i="6" s="1"/>
  <c r="AH648" i="6"/>
  <c r="AI648" i="6" s="1"/>
  <c r="AH212" i="6"/>
  <c r="AI212" i="6" s="1"/>
  <c r="AH91" i="6"/>
  <c r="AI91" i="6" s="1"/>
  <c r="AH1254" i="6"/>
  <c r="AI1254" i="6" s="1"/>
  <c r="AH576" i="6"/>
  <c r="AI576" i="6" s="1"/>
  <c r="AH455" i="6"/>
  <c r="AI455" i="6" s="1"/>
  <c r="AH370" i="6"/>
  <c r="AI370" i="6" s="1"/>
  <c r="AH334" i="6"/>
  <c r="AI334" i="6" s="1"/>
  <c r="AH128" i="6"/>
  <c r="AI128" i="6" s="1"/>
  <c r="AH7" i="6"/>
  <c r="AI7" i="6" s="1"/>
  <c r="AB534" i="6"/>
  <c r="AC534" i="6" s="1"/>
  <c r="AH939" i="6"/>
  <c r="AI939" i="6" s="1"/>
  <c r="AH891" i="6"/>
  <c r="AI891" i="6" s="1"/>
  <c r="AH636" i="6"/>
  <c r="AI636" i="6" s="1"/>
  <c r="AH516" i="6"/>
  <c r="AI516" i="6" s="1"/>
  <c r="AH249" i="6"/>
  <c r="AI249" i="6" s="1"/>
  <c r="AH164" i="6"/>
  <c r="AI164" i="6" s="1"/>
  <c r="AB1395" i="6"/>
  <c r="AC1395" i="6" s="1"/>
  <c r="AB1202" i="6"/>
  <c r="AC1202" i="6" s="1"/>
  <c r="AB1087" i="6"/>
  <c r="AC1087" i="6" s="1"/>
  <c r="AB1650" i="6"/>
  <c r="AC1650" i="6" s="1"/>
  <c r="AB1482" i="6"/>
  <c r="AC1482" i="6" s="1"/>
  <c r="AB1697" i="6"/>
  <c r="AC1697" i="6" s="1"/>
  <c r="AB1673" i="6"/>
  <c r="AC1673" i="6" s="1"/>
  <c r="AB1577" i="6"/>
  <c r="AC1577" i="6" s="1"/>
  <c r="AB1481" i="6"/>
  <c r="AC1481" i="6" s="1"/>
  <c r="AH515" i="6"/>
  <c r="AI515" i="6" s="1"/>
  <c r="AH406" i="6"/>
  <c r="AI406" i="6" s="1"/>
  <c r="AH285" i="6"/>
  <c r="AI285" i="6" s="1"/>
  <c r="AH79" i="6"/>
  <c r="AI79" i="6" s="1"/>
  <c r="AH43" i="6"/>
  <c r="AI43" i="6" s="1"/>
  <c r="AB1514" i="6"/>
  <c r="AC1514" i="6" s="1"/>
  <c r="AB1195" i="6"/>
  <c r="AC1195" i="6" s="1"/>
  <c r="AB1674" i="6"/>
  <c r="AC1674" i="6" s="1"/>
  <c r="AB1578" i="6"/>
  <c r="AC1578" i="6" s="1"/>
  <c r="AB1396" i="6"/>
  <c r="AC1396" i="6" s="1"/>
  <c r="AH1992" i="6"/>
  <c r="AI1992" i="6" s="1"/>
  <c r="AH975" i="6"/>
  <c r="AI975" i="6" s="1"/>
  <c r="AH624" i="6"/>
  <c r="AI624" i="6" s="1"/>
  <c r="AH564" i="6"/>
  <c r="AI564" i="6" s="1"/>
  <c r="AH443" i="6"/>
  <c r="AI443" i="6" s="1"/>
  <c r="AH358" i="6"/>
  <c r="AI358" i="6" s="1"/>
  <c r="AH322" i="6"/>
  <c r="AI322" i="6" s="1"/>
  <c r="AH201" i="6"/>
  <c r="AI201" i="6" s="1"/>
  <c r="AH1629" i="6"/>
  <c r="AI1629" i="6" s="1"/>
  <c r="AH1532" i="6"/>
  <c r="AI1532" i="6" s="1"/>
  <c r="AH1472" i="6"/>
  <c r="AI1472" i="6" s="1"/>
  <c r="AH1278" i="6"/>
  <c r="AI1278" i="6" s="1"/>
  <c r="AH1363" i="6"/>
  <c r="AI1363" i="6" s="1"/>
  <c r="AH1314" i="6"/>
  <c r="AI1314" i="6" s="1"/>
  <c r="AH1169" i="6"/>
  <c r="AI1169" i="6" s="1"/>
  <c r="AH1024" i="6"/>
  <c r="AI1024" i="6" s="1"/>
  <c r="AH1714" i="6"/>
  <c r="AI1714" i="6" s="1"/>
  <c r="AH1411" i="6"/>
  <c r="AI1411" i="6" s="1"/>
  <c r="AH1217" i="6"/>
  <c r="AI1217" i="6" s="1"/>
  <c r="AH1121" i="6"/>
  <c r="AI1121" i="6" s="1"/>
  <c r="AH1605" i="6"/>
  <c r="AI1605" i="6" s="1"/>
  <c r="AH1460" i="6"/>
  <c r="AI1460" i="6" s="1"/>
  <c r="AH1266" i="6"/>
  <c r="AI1266" i="6" s="1"/>
  <c r="AH1072" i="6"/>
  <c r="AI1072" i="6" s="1"/>
  <c r="AH1593" i="6"/>
  <c r="AI1593" i="6" s="1"/>
  <c r="AH1351" i="6"/>
  <c r="AI1351" i="6" s="1"/>
  <c r="AH1157" i="6"/>
  <c r="AI1157" i="6" s="1"/>
  <c r="AH1012" i="6"/>
  <c r="AI1012" i="6" s="1"/>
  <c r="AH1702" i="6"/>
  <c r="AI1702" i="6" s="1"/>
  <c r="AH1581" i="6"/>
  <c r="AI1581" i="6" s="1"/>
  <c r="AH1399" i="6"/>
  <c r="AI1399" i="6" s="1"/>
  <c r="AH1205" i="6"/>
  <c r="AI1205" i="6" s="1"/>
  <c r="AH1932" i="6"/>
  <c r="AI1932" i="6" s="1"/>
  <c r="AH1496" i="6"/>
  <c r="AI1496" i="6" s="1"/>
  <c r="AH1109" i="6"/>
  <c r="AI1109" i="6" s="1"/>
  <c r="AH1896" i="6"/>
  <c r="AI1896" i="6" s="1"/>
  <c r="AH1387" i="6"/>
  <c r="AI1387" i="6" s="1"/>
  <c r="AH1290" i="6"/>
  <c r="AI1290" i="6" s="1"/>
  <c r="AH1242" i="6"/>
  <c r="AI1242" i="6" s="1"/>
  <c r="AH1193" i="6"/>
  <c r="AI1193" i="6" s="1"/>
  <c r="AH1145" i="6"/>
  <c r="AI1145" i="6" s="1"/>
  <c r="AH1048" i="6"/>
  <c r="AI1048" i="6" s="1"/>
  <c r="AH1666" i="6"/>
  <c r="AI1666" i="6" s="1"/>
  <c r="AH1096" i="6"/>
  <c r="AI1096" i="6" s="1"/>
  <c r="AH1484" i="6"/>
  <c r="AI1484" i="6" s="1"/>
  <c r="AH1326" i="6"/>
  <c r="AI1326" i="6" s="1"/>
  <c r="AH1750" i="6"/>
  <c r="AI1750" i="6" s="1"/>
  <c r="AH1641" i="6"/>
  <c r="AI1641" i="6" s="1"/>
  <c r="AH1423" i="6"/>
  <c r="AI1423" i="6" s="1"/>
  <c r="AH1230" i="6"/>
  <c r="AI1230" i="6" s="1"/>
  <c r="AH1181" i="6"/>
  <c r="AI1181" i="6" s="1"/>
  <c r="AH1133" i="6"/>
  <c r="AI1133" i="6" s="1"/>
  <c r="AH1084" i="6"/>
  <c r="AI1084" i="6" s="1"/>
  <c r="AH1036" i="6"/>
  <c r="AI1036" i="6" s="1"/>
  <c r="AH1937" i="6"/>
  <c r="AI1937" i="6" s="1"/>
  <c r="AH1342" i="6"/>
  <c r="AI1342" i="6" s="1"/>
  <c r="AH1305" i="6"/>
  <c r="AI1305" i="6" s="1"/>
  <c r="AH1233" i="6"/>
  <c r="AI1233" i="6" s="1"/>
  <c r="AH1196" i="6"/>
  <c r="AI1196" i="6" s="1"/>
  <c r="AH978" i="6"/>
  <c r="AI978" i="6" s="1"/>
  <c r="AH869" i="6"/>
  <c r="AI869" i="6" s="1"/>
  <c r="AH785" i="6"/>
  <c r="AI785" i="6" s="1"/>
  <c r="AH700" i="6"/>
  <c r="AI700" i="6" s="1"/>
  <c r="AH264" i="6"/>
  <c r="AI264" i="6" s="1"/>
  <c r="AH167" i="6"/>
  <c r="AI167" i="6" s="1"/>
  <c r="AH1572" i="6"/>
  <c r="AI1572" i="6" s="1"/>
  <c r="AH1414" i="6"/>
  <c r="AI1414" i="6" s="1"/>
  <c r="AH1378" i="6"/>
  <c r="AI1378" i="6" s="1"/>
  <c r="AH1269" i="6"/>
  <c r="AI1269" i="6" s="1"/>
  <c r="AH1003" i="6"/>
  <c r="AI1003" i="6" s="1"/>
  <c r="AH942" i="6"/>
  <c r="AI942" i="6" s="1"/>
  <c r="AH906" i="6"/>
  <c r="AI906" i="6" s="1"/>
  <c r="AH651" i="6"/>
  <c r="AI651" i="6" s="1"/>
  <c r="AH567" i="6"/>
  <c r="AI567" i="6" s="1"/>
  <c r="AH1923" i="6"/>
  <c r="AI1923" i="6" s="1"/>
  <c r="AH1625" i="6"/>
  <c r="AI1625" i="6" s="1"/>
  <c r="AH1569" i="6"/>
  <c r="AI1569" i="6" s="1"/>
  <c r="AH1508" i="6"/>
  <c r="AI1508" i="6" s="1"/>
  <c r="AH1039" i="6"/>
  <c r="AI1039" i="6" s="1"/>
  <c r="AH821" i="6"/>
  <c r="AI821" i="6" s="1"/>
  <c r="AH736" i="6"/>
  <c r="AI736" i="6" s="1"/>
  <c r="AH603" i="6"/>
  <c r="AI603" i="6" s="1"/>
  <c r="AH324" i="6"/>
  <c r="AI324" i="6" s="1"/>
  <c r="AH228" i="6"/>
  <c r="AI228" i="6" s="1"/>
  <c r="AH94" i="6"/>
  <c r="AI94" i="6" s="1"/>
  <c r="AH34" i="6"/>
  <c r="AI34" i="6" s="1"/>
  <c r="AH2" i="6"/>
  <c r="AI2" i="6" s="1"/>
  <c r="AH1690" i="6"/>
  <c r="AI1690" i="6" s="1"/>
  <c r="AH1617" i="6"/>
  <c r="AI1617" i="6" s="1"/>
  <c r="AH1557" i="6"/>
  <c r="AI1557" i="6" s="1"/>
  <c r="AH1366" i="6"/>
  <c r="AI1366" i="6" s="1"/>
  <c r="AH1330" i="6"/>
  <c r="AI1330" i="6" s="1"/>
  <c r="AH1184" i="6"/>
  <c r="AI1184" i="6" s="1"/>
  <c r="AH1112" i="6"/>
  <c r="AI1112" i="6" s="1"/>
  <c r="AH966" i="6"/>
  <c r="AI966" i="6" s="1"/>
  <c r="AH772" i="6"/>
  <c r="AI772" i="6" s="1"/>
  <c r="AH639" i="6"/>
  <c r="AI639" i="6" s="1"/>
  <c r="AH191" i="6"/>
  <c r="AI191" i="6" s="1"/>
  <c r="AH155" i="6"/>
  <c r="AI155" i="6" s="1"/>
  <c r="AH58" i="6"/>
  <c r="AI58" i="6" s="1"/>
  <c r="AH1402" i="6"/>
  <c r="AI1402" i="6" s="1"/>
  <c r="AH1257" i="6"/>
  <c r="AI1257" i="6" s="1"/>
  <c r="AH1027" i="6"/>
  <c r="AI1027" i="6" s="1"/>
  <c r="AH930" i="6"/>
  <c r="AI930" i="6" s="1"/>
  <c r="AH894" i="6"/>
  <c r="AI894" i="6" s="1"/>
  <c r="AH724" i="6"/>
  <c r="AI724" i="6" s="1"/>
  <c r="AH252" i="6"/>
  <c r="AI252" i="6" s="1"/>
  <c r="AH2008" i="6"/>
  <c r="AI2008" i="6" s="1"/>
  <c r="AH1800" i="6"/>
  <c r="AI1800" i="6" s="1"/>
  <c r="AH1438" i="6"/>
  <c r="AI1438" i="6" s="1"/>
  <c r="AH809" i="6"/>
  <c r="AI809" i="6" s="1"/>
  <c r="AH676" i="6"/>
  <c r="AI676" i="6" s="1"/>
  <c r="AH591" i="6"/>
  <c r="AI591" i="6" s="1"/>
  <c r="AH215" i="6"/>
  <c r="AI215" i="6" s="1"/>
  <c r="AH119" i="6"/>
  <c r="AI119" i="6" s="1"/>
  <c r="AH22" i="6"/>
  <c r="AI22" i="6" s="1"/>
  <c r="AH2001" i="6"/>
  <c r="AI2001" i="6" s="1"/>
  <c r="AH1601" i="6"/>
  <c r="AI1601" i="6" s="1"/>
  <c r="AH1172" i="6"/>
  <c r="AI1172" i="6" s="1"/>
  <c r="AH1136" i="6"/>
  <c r="AI1136" i="6" s="1"/>
  <c r="AH1063" i="6"/>
  <c r="AI1063" i="6" s="1"/>
  <c r="AH990" i="6"/>
  <c r="AI990" i="6" s="1"/>
  <c r="AH847" i="6"/>
  <c r="AI847" i="6" s="1"/>
  <c r="AH760" i="6"/>
  <c r="AI760" i="6" s="1"/>
  <c r="AH629" i="6"/>
  <c r="AI629" i="6" s="1"/>
  <c r="AH312" i="6"/>
  <c r="AI312" i="6" s="1"/>
  <c r="AH82" i="6"/>
  <c r="AI82" i="6" s="1"/>
  <c r="AH1596" i="6"/>
  <c r="AI1596" i="6" s="1"/>
  <c r="AH1354" i="6"/>
  <c r="AI1354" i="6" s="1"/>
  <c r="AH1317" i="6"/>
  <c r="AI1317" i="6" s="1"/>
  <c r="AH1245" i="6"/>
  <c r="AI1245" i="6" s="1"/>
  <c r="AH1208" i="6"/>
  <c r="AI1208" i="6" s="1"/>
  <c r="AH1099" i="6"/>
  <c r="AI1099" i="6" s="1"/>
  <c r="AH845" i="6"/>
  <c r="AI845" i="6" s="1"/>
  <c r="AH712" i="6"/>
  <c r="AI712" i="6" s="1"/>
  <c r="AH627" i="6"/>
  <c r="AI627" i="6" s="1"/>
  <c r="AH276" i="6"/>
  <c r="AI276" i="6" s="1"/>
  <c r="AH179" i="6"/>
  <c r="AI179" i="6" s="1"/>
  <c r="AH143" i="6"/>
  <c r="AI143" i="6" s="1"/>
  <c r="AH1980" i="6"/>
  <c r="AI1980" i="6" s="1"/>
  <c r="AH1746" i="6"/>
  <c r="AI1746" i="6" s="1"/>
  <c r="AH1426" i="6"/>
  <c r="AI1426" i="6" s="1"/>
  <c r="AH1390" i="6"/>
  <c r="AI1390" i="6" s="1"/>
  <c r="AH1281" i="6"/>
  <c r="AI1281" i="6" s="1"/>
  <c r="AH1015" i="6"/>
  <c r="AI1015" i="6" s="1"/>
  <c r="AH954" i="6"/>
  <c r="AI954" i="6" s="1"/>
  <c r="AH918" i="6"/>
  <c r="AI918" i="6" s="1"/>
  <c r="AH881" i="6"/>
  <c r="AI881" i="6" s="1"/>
  <c r="AH797" i="6"/>
  <c r="AI797" i="6" s="1"/>
  <c r="AH579" i="6"/>
  <c r="AI579" i="6" s="1"/>
  <c r="AH240" i="6"/>
  <c r="AI240" i="6" s="1"/>
  <c r="AH1959" i="6"/>
  <c r="AI1959" i="6" s="1"/>
  <c r="AH1656" i="6"/>
  <c r="AI1656" i="6" s="1"/>
  <c r="AH1584" i="6"/>
  <c r="AI1584" i="6" s="1"/>
  <c r="AH1051" i="6"/>
  <c r="AI1051" i="6" s="1"/>
  <c r="AH748" i="6"/>
  <c r="AI748" i="6" s="1"/>
  <c r="AH664" i="6"/>
  <c r="AI664" i="6" s="1"/>
  <c r="AH106" i="6"/>
  <c r="AI106" i="6" s="1"/>
  <c r="AH46" i="6"/>
  <c r="AI46" i="6" s="1"/>
  <c r="AH1947" i="6"/>
  <c r="AI1947" i="6" s="1"/>
  <c r="AH1644" i="6"/>
  <c r="AI1644" i="6" s="1"/>
  <c r="AH1160" i="6"/>
  <c r="AI1160" i="6" s="1"/>
  <c r="AH1124" i="6"/>
  <c r="AI1124" i="6" s="1"/>
  <c r="AH1087" i="6"/>
  <c r="AI1087" i="6" s="1"/>
  <c r="AH833" i="6"/>
  <c r="AI833" i="6" s="1"/>
  <c r="AH702" i="6"/>
  <c r="AI702" i="6" s="1"/>
  <c r="AH615" i="6"/>
  <c r="AI615" i="6" s="1"/>
  <c r="AH300" i="6"/>
  <c r="AI300" i="6" s="1"/>
  <c r="AH203" i="6"/>
  <c r="AI203" i="6" s="1"/>
  <c r="AH70" i="6"/>
  <c r="AI70" i="6" s="1"/>
  <c r="AH10" i="6"/>
  <c r="AI10" i="6" s="1"/>
  <c r="AH1828" i="6"/>
  <c r="AI1828" i="6" s="1"/>
  <c r="AH1235" i="6"/>
  <c r="AI1235" i="6" s="1"/>
  <c r="AH1174" i="6"/>
  <c r="AI1174" i="6" s="1"/>
  <c r="AH1053" i="6"/>
  <c r="AI1053" i="6" s="1"/>
  <c r="AH968" i="6"/>
  <c r="AI968" i="6" s="1"/>
  <c r="AH883" i="6"/>
  <c r="AI883" i="6" s="1"/>
  <c r="AH435" i="6"/>
  <c r="AI435" i="6" s="1"/>
  <c r="AH84" i="6"/>
  <c r="AI84" i="6" s="1"/>
  <c r="AH1804" i="6"/>
  <c r="AI1804" i="6" s="1"/>
  <c r="AH1392" i="6"/>
  <c r="AI1392" i="6" s="1"/>
  <c r="AH1017" i="6"/>
  <c r="AI1017" i="6" s="1"/>
  <c r="AH908" i="6"/>
  <c r="AI908" i="6" s="1"/>
  <c r="AH557" i="6"/>
  <c r="AI557" i="6" s="1"/>
  <c r="AH472" i="6"/>
  <c r="AI472" i="6" s="1"/>
  <c r="AH399" i="6"/>
  <c r="AI399" i="6" s="1"/>
  <c r="AH339" i="6"/>
  <c r="AI339" i="6" s="1"/>
  <c r="AH1925" i="6"/>
  <c r="AI1925" i="6" s="1"/>
  <c r="AH1259" i="6"/>
  <c r="AI1259" i="6" s="1"/>
  <c r="AH1198" i="6"/>
  <c r="AI1198" i="6" s="1"/>
  <c r="AH1138" i="6"/>
  <c r="AI1138" i="6" s="1"/>
  <c r="AH1077" i="6"/>
  <c r="AI1077" i="6" s="1"/>
  <c r="AH363" i="6"/>
  <c r="AI363" i="6" s="1"/>
  <c r="AH1792" i="6"/>
  <c r="AI1792" i="6" s="1"/>
  <c r="AH1695" i="6"/>
  <c r="AI1695" i="6" s="1"/>
  <c r="AH1416" i="6"/>
  <c r="AI1416" i="6" s="1"/>
  <c r="AH1356" i="6"/>
  <c r="AI1356" i="6" s="1"/>
  <c r="AH932" i="6"/>
  <c r="AI932" i="6" s="1"/>
  <c r="AH871" i="6"/>
  <c r="AI871" i="6" s="1"/>
  <c r="AH24" i="6"/>
  <c r="AI24" i="6" s="1"/>
  <c r="AH1901" i="6"/>
  <c r="AI1901" i="6" s="1"/>
  <c r="AH1780" i="6"/>
  <c r="AI1780" i="6" s="1"/>
  <c r="AH1223" i="6"/>
  <c r="AI1223" i="6" s="1"/>
  <c r="AH1162" i="6"/>
  <c r="AI1162" i="6" s="1"/>
  <c r="AH1041" i="6"/>
  <c r="AI1041" i="6" s="1"/>
  <c r="AH835" i="6"/>
  <c r="AI835" i="6" s="1"/>
  <c r="AH799" i="6"/>
  <c r="AI799" i="6" s="1"/>
  <c r="AH762" i="6"/>
  <c r="AI762" i="6" s="1"/>
  <c r="AH726" i="6"/>
  <c r="AI726" i="6" s="1"/>
  <c r="AH690" i="6"/>
  <c r="AI690" i="6" s="1"/>
  <c r="AH653" i="6"/>
  <c r="AI653" i="6" s="1"/>
  <c r="AH617" i="6"/>
  <c r="AI617" i="6" s="1"/>
  <c r="AH581" i="6"/>
  <c r="AI581" i="6" s="1"/>
  <c r="AH508" i="6"/>
  <c r="AI508" i="6" s="1"/>
  <c r="AH460" i="6"/>
  <c r="AI460" i="6" s="1"/>
  <c r="AH423" i="6"/>
  <c r="AI423" i="6" s="1"/>
  <c r="AH72" i="6"/>
  <c r="AI72" i="6" s="1"/>
  <c r="AH1101" i="6"/>
  <c r="AI1101" i="6" s="1"/>
  <c r="AH956" i="6"/>
  <c r="AI956" i="6" s="1"/>
  <c r="AH544" i="6"/>
  <c r="AI544" i="6" s="1"/>
  <c r="AH387" i="6"/>
  <c r="AI387" i="6" s="1"/>
  <c r="AH96" i="6"/>
  <c r="AI96" i="6" s="1"/>
  <c r="AH48" i="6"/>
  <c r="AI48" i="6" s="1"/>
  <c r="AH1985" i="6"/>
  <c r="AI1985" i="6" s="1"/>
  <c r="AH1889" i="6"/>
  <c r="AI1889" i="6" s="1"/>
  <c r="AH1380" i="6"/>
  <c r="AI1380" i="6" s="1"/>
  <c r="AH1247" i="6"/>
  <c r="AI1247" i="6" s="1"/>
  <c r="AH1005" i="6"/>
  <c r="AI1005" i="6" s="1"/>
  <c r="AH980" i="6"/>
  <c r="AI980" i="6" s="1"/>
  <c r="AH896" i="6"/>
  <c r="AI896" i="6" s="1"/>
  <c r="AH1671" i="6"/>
  <c r="AI1671" i="6" s="1"/>
  <c r="AH1186" i="6"/>
  <c r="AI1186" i="6" s="1"/>
  <c r="AH1126" i="6"/>
  <c r="AI1126" i="6" s="1"/>
  <c r="AH1065" i="6"/>
  <c r="AI1065" i="6" s="1"/>
  <c r="AH859" i="6"/>
  <c r="AI859" i="6" s="1"/>
  <c r="AH496" i="6"/>
  <c r="AI496" i="6" s="1"/>
  <c r="AH351" i="6"/>
  <c r="AI351" i="6" s="1"/>
  <c r="AH1973" i="6"/>
  <c r="AI1973" i="6" s="1"/>
  <c r="AH1876" i="6"/>
  <c r="AI1876" i="6" s="1"/>
  <c r="AH1404" i="6"/>
  <c r="AI1404" i="6" s="1"/>
  <c r="AH1344" i="6"/>
  <c r="AI1344" i="6" s="1"/>
  <c r="AH1029" i="6"/>
  <c r="AI1029" i="6" s="1"/>
  <c r="AH920" i="6"/>
  <c r="AI920" i="6" s="1"/>
  <c r="AH823" i="6"/>
  <c r="AI823" i="6" s="1"/>
  <c r="AH787" i="6"/>
  <c r="AI787" i="6" s="1"/>
  <c r="AH750" i="6"/>
  <c r="AI750" i="6" s="1"/>
  <c r="AH714" i="6"/>
  <c r="AI714" i="6" s="1"/>
  <c r="AH678" i="6"/>
  <c r="AI678" i="6" s="1"/>
  <c r="AH641" i="6"/>
  <c r="AI641" i="6" s="1"/>
  <c r="AH605" i="6"/>
  <c r="AI605" i="6" s="1"/>
  <c r="AH532" i="6"/>
  <c r="AI532" i="6" s="1"/>
  <c r="AH448" i="6"/>
  <c r="AI448" i="6" s="1"/>
  <c r="AH1864" i="6"/>
  <c r="AI1864" i="6" s="1"/>
  <c r="AH1719" i="6"/>
  <c r="AI1719" i="6" s="1"/>
  <c r="AH1210" i="6"/>
  <c r="AI1210" i="6" s="1"/>
  <c r="AH1150" i="6"/>
  <c r="AI1150" i="6" s="1"/>
  <c r="AH1089" i="6"/>
  <c r="AI1089" i="6" s="1"/>
  <c r="AH569" i="6"/>
  <c r="AI569" i="6" s="1"/>
  <c r="AH411" i="6"/>
  <c r="AI411" i="6" s="1"/>
  <c r="AH12" i="6"/>
  <c r="AI12" i="6" s="1"/>
  <c r="AH1949" i="6"/>
  <c r="AI1949" i="6" s="1"/>
  <c r="AH1840" i="6"/>
  <c r="AI1840" i="6" s="1"/>
  <c r="AH1428" i="6"/>
  <c r="AI1428" i="6" s="1"/>
  <c r="AH1368" i="6"/>
  <c r="AI1368" i="6" s="1"/>
  <c r="AH944" i="6"/>
  <c r="AI944" i="6" s="1"/>
  <c r="AH484" i="6"/>
  <c r="AI484" i="6" s="1"/>
  <c r="AH375" i="6"/>
  <c r="AI375" i="6" s="1"/>
  <c r="AH60" i="6"/>
  <c r="AI60" i="6" s="1"/>
  <c r="AH36" i="6"/>
  <c r="AI36" i="6" s="1"/>
  <c r="AH1920" i="6"/>
  <c r="AI1920" i="6" s="1"/>
  <c r="AH1770" i="6"/>
  <c r="AI1770" i="6" s="1"/>
  <c r="AH1940" i="6"/>
  <c r="AI1940" i="6" s="1"/>
  <c r="AH1867" i="6"/>
  <c r="AI1867" i="6" s="1"/>
  <c r="AH1758" i="6"/>
  <c r="AI1758" i="6" s="1"/>
  <c r="AH1506" i="6"/>
  <c r="AI1506" i="6" s="1"/>
  <c r="AH743" i="6"/>
  <c r="AI743" i="6" s="1"/>
  <c r="AH1843" i="6"/>
  <c r="AI1843" i="6" s="1"/>
  <c r="AH840" i="6"/>
  <c r="AI840" i="6" s="1"/>
  <c r="AH344" i="6"/>
  <c r="AI344" i="6" s="1"/>
  <c r="AH210" i="6"/>
  <c r="AI210" i="6" s="1"/>
  <c r="AH1916" i="6"/>
  <c r="AI1916" i="6" s="1"/>
  <c r="AH1276" i="6"/>
  <c r="AI1276" i="6" s="1"/>
  <c r="AH1155" i="6"/>
  <c r="AI1155" i="6" s="1"/>
  <c r="AH792" i="6"/>
  <c r="AI792" i="6" s="1"/>
  <c r="AH1964" i="6"/>
  <c r="AI1964" i="6" s="1"/>
  <c r="AH1795" i="6"/>
  <c r="AI1795" i="6" s="1"/>
  <c r="AH77" i="6"/>
  <c r="AI77" i="6" s="1"/>
  <c r="AH610" i="6"/>
  <c r="AI610" i="6" s="1"/>
  <c r="AH1899" i="6"/>
  <c r="AI1899" i="6" s="1"/>
  <c r="AH1216" i="6"/>
  <c r="AI1216" i="6" s="1"/>
  <c r="AH280" i="6"/>
  <c r="AI280" i="6" s="1"/>
  <c r="AB4" i="6"/>
  <c r="AC4" i="6" s="1"/>
  <c r="AB3" i="6"/>
  <c r="AC3" i="6" s="1"/>
  <c r="AH592" i="6"/>
  <c r="AI592" i="6" s="1"/>
  <c r="AH216" i="6"/>
  <c r="AI216" i="6" s="1"/>
  <c r="AH1113" i="6"/>
  <c r="AI1113" i="6" s="1"/>
  <c r="AH1137" i="6"/>
  <c r="AI1137" i="6" s="1"/>
  <c r="AH120" i="6"/>
  <c r="AI120" i="6" s="1"/>
  <c r="AH991" i="6"/>
  <c r="AI991" i="6" s="1"/>
  <c r="AH144" i="6"/>
  <c r="AI144" i="6" s="1"/>
  <c r="AH1306" i="6"/>
  <c r="AI1306" i="6" s="1"/>
  <c r="AH846" i="6"/>
  <c r="AI846" i="6" s="1"/>
  <c r="AH713" i="6"/>
  <c r="AI713" i="6" s="1"/>
  <c r="AH507" i="6"/>
  <c r="AI507" i="6" s="1"/>
  <c r="AB2020" i="6"/>
  <c r="AC2020" i="6" s="1"/>
  <c r="AH677" i="6"/>
  <c r="AI677" i="6" s="1"/>
  <c r="AH1040" i="6"/>
  <c r="AI1040" i="6" s="1"/>
  <c r="AH1968" i="6"/>
  <c r="AI1968" i="6" s="1"/>
  <c r="AH1908" i="6"/>
  <c r="AI1908" i="6" s="1"/>
  <c r="AH1827" i="6"/>
  <c r="AI1827" i="6" s="1"/>
  <c r="AH1738" i="6"/>
  <c r="AI1738" i="6" s="1"/>
  <c r="AH1726" i="6"/>
  <c r="AI1726" i="6" s="1"/>
  <c r="AH1944" i="6"/>
  <c r="AI1944" i="6" s="1"/>
  <c r="AH1042" i="6"/>
  <c r="AI1042" i="6" s="1"/>
  <c r="AB2" i="6"/>
  <c r="AC2" i="6" s="1"/>
  <c r="AH1997" i="6"/>
  <c r="AI1997" i="6" s="1"/>
  <c r="AH1839" i="6"/>
  <c r="AI1839" i="6" s="1"/>
  <c r="AH1764" i="6"/>
  <c r="AI1764" i="6" s="1"/>
  <c r="AH1464" i="6"/>
  <c r="AI1464" i="6" s="1"/>
  <c r="AH967" i="6"/>
  <c r="AI967" i="6" s="1"/>
  <c r="AH870" i="6"/>
  <c r="AI870" i="6" s="1"/>
  <c r="AH737" i="6"/>
  <c r="AI737" i="6" s="1"/>
  <c r="AH652" i="6"/>
  <c r="AI652" i="6" s="1"/>
  <c r="AH543" i="6"/>
  <c r="AI543" i="6" s="1"/>
  <c r="AH389" i="6"/>
  <c r="AI389" i="6" s="1"/>
  <c r="AH168" i="6"/>
  <c r="AI168" i="6" s="1"/>
  <c r="AH71" i="6"/>
  <c r="AI71" i="6" s="1"/>
  <c r="AH1536" i="6"/>
  <c r="AI1536" i="6" s="1"/>
  <c r="AH1500" i="6"/>
  <c r="AI1500" i="6" s="1"/>
  <c r="AH943" i="6"/>
  <c r="AI943" i="6" s="1"/>
  <c r="AH919" i="6"/>
  <c r="AI919" i="6" s="1"/>
  <c r="AH895" i="6"/>
  <c r="AI895" i="6" s="1"/>
  <c r="AH761" i="6"/>
  <c r="AI761" i="6" s="1"/>
  <c r="AH568" i="6"/>
  <c r="AI568" i="6" s="1"/>
  <c r="AH474" i="6"/>
  <c r="AI474" i="6" s="1"/>
  <c r="AH447" i="6"/>
  <c r="AI447" i="6" s="1"/>
  <c r="AH192" i="6"/>
  <c r="AI192" i="6" s="1"/>
  <c r="AH813" i="6"/>
  <c r="AI813" i="6" s="1"/>
  <c r="AH1936" i="6"/>
  <c r="AI1936" i="6" s="1"/>
  <c r="AH1888" i="6"/>
  <c r="AI1888" i="6" s="1"/>
  <c r="AH1452" i="6"/>
  <c r="AI1452" i="6" s="1"/>
  <c r="AH1294" i="6"/>
  <c r="AI1294" i="6" s="1"/>
  <c r="AH1246" i="6"/>
  <c r="AI1246" i="6" s="1"/>
  <c r="AH1222" i="6"/>
  <c r="AI1222" i="6" s="1"/>
  <c r="AH1173" i="6"/>
  <c r="AI1173" i="6" s="1"/>
  <c r="AH1152" i="6"/>
  <c r="AI1152" i="6" s="1"/>
  <c r="AH1052" i="6"/>
  <c r="AI1052" i="6" s="1"/>
  <c r="AH786" i="6"/>
  <c r="AI786" i="6" s="1"/>
  <c r="AH616" i="6"/>
  <c r="AI616" i="6" s="1"/>
  <c r="AH471" i="6"/>
  <c r="AI471" i="6" s="1"/>
  <c r="AH353" i="6"/>
  <c r="AI353" i="6" s="1"/>
  <c r="AH47" i="6"/>
  <c r="AI47" i="6" s="1"/>
  <c r="AH23" i="6"/>
  <c r="AI23" i="6" s="1"/>
  <c r="AH1270" i="6"/>
  <c r="AI1270" i="6" s="1"/>
  <c r="AH1197" i="6"/>
  <c r="AI1197" i="6" s="1"/>
  <c r="AH1076" i="6"/>
  <c r="AI1076" i="6" s="1"/>
  <c r="AH1028" i="6"/>
  <c r="AI1028" i="6" s="1"/>
  <c r="AH1004" i="6"/>
  <c r="AI1004" i="6" s="1"/>
  <c r="AH810" i="6"/>
  <c r="AI810" i="6" s="1"/>
  <c r="AH728" i="6"/>
  <c r="AI728" i="6" s="1"/>
  <c r="AH701" i="6"/>
  <c r="AI701" i="6" s="1"/>
  <c r="AH531" i="6"/>
  <c r="AI531" i="6" s="1"/>
  <c r="AH107" i="6"/>
  <c r="AI107" i="6" s="1"/>
  <c r="AH2031" i="6"/>
  <c r="AI2031" i="6" s="1"/>
  <c r="AH1972" i="6"/>
  <c r="AI1972" i="6" s="1"/>
  <c r="AH1740" i="6"/>
  <c r="AI1740" i="6" s="1"/>
  <c r="AH1692" i="6"/>
  <c r="AI1692" i="6" s="1"/>
  <c r="AH1524" i="6"/>
  <c r="AI1524" i="6" s="1"/>
  <c r="AH1488" i="6"/>
  <c r="AI1488" i="6" s="1"/>
  <c r="AH1149" i="6"/>
  <c r="AI1149" i="6" s="1"/>
  <c r="AH1125" i="6"/>
  <c r="AI1125" i="6" s="1"/>
  <c r="AH1100" i="6"/>
  <c r="AI1100" i="6" s="1"/>
  <c r="AH858" i="6"/>
  <c r="AI858" i="6" s="1"/>
  <c r="AH834" i="6"/>
  <c r="AI834" i="6" s="1"/>
  <c r="AH640" i="6"/>
  <c r="AI640" i="6" s="1"/>
  <c r="AH559" i="6"/>
  <c r="AI559" i="6" s="1"/>
  <c r="AH292" i="6"/>
  <c r="AI292" i="6" s="1"/>
  <c r="AH159" i="6"/>
  <c r="AI159" i="6" s="1"/>
  <c r="AH132" i="6"/>
  <c r="AI132" i="6" s="1"/>
  <c r="AH83" i="6"/>
  <c r="AI83" i="6" s="1"/>
  <c r="AH1924" i="6"/>
  <c r="AI1924" i="6" s="1"/>
  <c r="AH1875" i="6"/>
  <c r="AI1875" i="6" s="1"/>
  <c r="AH1318" i="6"/>
  <c r="AI1318" i="6" s="1"/>
  <c r="AH979" i="6"/>
  <c r="AI979" i="6" s="1"/>
  <c r="AH749" i="6"/>
  <c r="AI749" i="6" s="1"/>
  <c r="AH725" i="6"/>
  <c r="AI725" i="6" s="1"/>
  <c r="AH495" i="6"/>
  <c r="AI495" i="6" s="1"/>
  <c r="AH462" i="6"/>
  <c r="AI462" i="6" s="1"/>
  <c r="AH207" i="6"/>
  <c r="AI207" i="6" s="1"/>
  <c r="AH183" i="6"/>
  <c r="AI183" i="6" s="1"/>
  <c r="AH156" i="6"/>
  <c r="AI156" i="6" s="1"/>
  <c r="AH2019" i="6"/>
  <c r="AI2019" i="6" s="1"/>
  <c r="AH955" i="6"/>
  <c r="AI955" i="6" s="1"/>
  <c r="AH931" i="6"/>
  <c r="AI931" i="6" s="1"/>
  <c r="AH907" i="6"/>
  <c r="AI907" i="6" s="1"/>
  <c r="AH882" i="6"/>
  <c r="AI882" i="6" s="1"/>
  <c r="AH665" i="6"/>
  <c r="AI665" i="6" s="1"/>
  <c r="AH580" i="6"/>
  <c r="AI580" i="6" s="1"/>
  <c r="AH556" i="6"/>
  <c r="AI556" i="6" s="1"/>
  <c r="AH401" i="6"/>
  <c r="AI401" i="6" s="1"/>
  <c r="AH204" i="6"/>
  <c r="AI204" i="6" s="1"/>
  <c r="AH180" i="6"/>
  <c r="AI180" i="6" s="1"/>
  <c r="AH59" i="6"/>
  <c r="AI59" i="6" s="1"/>
  <c r="AH2009" i="6"/>
  <c r="AI2009" i="6" s="1"/>
  <c r="AH1791" i="6"/>
  <c r="AI1791" i="6" s="1"/>
  <c r="AH1728" i="6"/>
  <c r="AI1728" i="6" s="1"/>
  <c r="AH1680" i="6"/>
  <c r="AI1680" i="6" s="1"/>
  <c r="AH1512" i="6"/>
  <c r="AI1512" i="6" s="1"/>
  <c r="AH1476" i="6"/>
  <c r="AI1476" i="6" s="1"/>
  <c r="AH1043" i="6"/>
  <c r="AI1043" i="6" s="1"/>
  <c r="AH773" i="6"/>
  <c r="AI773" i="6" s="1"/>
  <c r="AH459" i="6"/>
  <c r="AI459" i="6" s="1"/>
  <c r="AH1234" i="6"/>
  <c r="AI1234" i="6" s="1"/>
  <c r="AH1161" i="6"/>
  <c r="AI1161" i="6" s="1"/>
  <c r="AH798" i="6"/>
  <c r="AI798" i="6" s="1"/>
  <c r="AH689" i="6"/>
  <c r="AI689" i="6" s="1"/>
  <c r="AH604" i="6"/>
  <c r="AI604" i="6" s="1"/>
  <c r="AH519" i="6"/>
  <c r="AI519" i="6" s="1"/>
  <c r="AH425" i="6"/>
  <c r="AI425" i="6" s="1"/>
  <c r="AH256" i="6"/>
  <c r="AI256" i="6" s="1"/>
  <c r="AH35" i="6"/>
  <c r="AI35" i="6" s="1"/>
  <c r="AH2007" i="6"/>
  <c r="AI2007" i="6" s="1"/>
  <c r="AH1948" i="6"/>
  <c r="AI1948" i="6" s="1"/>
  <c r="AH1842" i="6"/>
  <c r="AI1842" i="6" s="1"/>
  <c r="AH1779" i="6"/>
  <c r="AI1779" i="6" s="1"/>
  <c r="AH1548" i="6"/>
  <c r="AI1548" i="6" s="1"/>
  <c r="AH1282" i="6"/>
  <c r="AI1282" i="6" s="1"/>
  <c r="AH1258" i="6"/>
  <c r="AI1258" i="6" s="1"/>
  <c r="AH1209" i="6"/>
  <c r="AI1209" i="6" s="1"/>
  <c r="AH1185" i="6"/>
  <c r="AI1185" i="6" s="1"/>
  <c r="AH1088" i="6"/>
  <c r="AI1088" i="6" s="1"/>
  <c r="AH1064" i="6"/>
  <c r="AI1064" i="6" s="1"/>
  <c r="AH1016" i="6"/>
  <c r="AI1016" i="6" s="1"/>
  <c r="AH822" i="6"/>
  <c r="AI822" i="6" s="1"/>
  <c r="AH628" i="6"/>
  <c r="AI628" i="6" s="1"/>
  <c r="AH483" i="6"/>
  <c r="AI483" i="6" s="1"/>
  <c r="AH365" i="6"/>
  <c r="AI365" i="6" s="1"/>
  <c r="AH95" i="6"/>
  <c r="AI95" i="6" s="1"/>
  <c r="AH11" i="6"/>
  <c r="AI11" i="6" s="1"/>
  <c r="AH1793" i="6"/>
  <c r="AI1793" i="6" s="1"/>
  <c r="AH1708" i="6"/>
  <c r="AI1708" i="6" s="1"/>
  <c r="AH1066" i="6"/>
  <c r="AI1066" i="6" s="1"/>
  <c r="AH884" i="6"/>
  <c r="AI884" i="6" s="1"/>
  <c r="AH860" i="6"/>
  <c r="AI860" i="6" s="1"/>
  <c r="AH751" i="6"/>
  <c r="AI751" i="6" s="1"/>
  <c r="AH594" i="6"/>
  <c r="AI594" i="6" s="1"/>
  <c r="AH1926" i="6"/>
  <c r="AI1926" i="6" s="1"/>
  <c r="AH1841" i="6"/>
  <c r="AI1841" i="6" s="1"/>
  <c r="AH1211" i="6"/>
  <c r="AI1211" i="6" s="1"/>
  <c r="AH1151" i="6"/>
  <c r="AI1151" i="6" s="1"/>
  <c r="AH921" i="6"/>
  <c r="AI921" i="6" s="1"/>
  <c r="AH727" i="6"/>
  <c r="AI727" i="6" s="1"/>
  <c r="AH679" i="6"/>
  <c r="AI679" i="6" s="1"/>
  <c r="AH655" i="6"/>
  <c r="AI655" i="6" s="1"/>
  <c r="AH546" i="6"/>
  <c r="AI546" i="6" s="1"/>
  <c r="AH521" i="6"/>
  <c r="AI521" i="6" s="1"/>
  <c r="AH498" i="6"/>
  <c r="AI498" i="6" s="1"/>
  <c r="AH473" i="6"/>
  <c r="AI473" i="6" s="1"/>
  <c r="AH424" i="6"/>
  <c r="AI424" i="6" s="1"/>
  <c r="AH400" i="6"/>
  <c r="AI400" i="6" s="1"/>
  <c r="AH327" i="6"/>
  <c r="AI327" i="6" s="1"/>
  <c r="AH303" i="6"/>
  <c r="AI303" i="6" s="1"/>
  <c r="AH1733" i="6"/>
  <c r="AI1733" i="6" s="1"/>
  <c r="AH1248" i="6"/>
  <c r="AI1248" i="6" s="1"/>
  <c r="AH1018" i="6"/>
  <c r="AI1018" i="6" s="1"/>
  <c r="AH836" i="6"/>
  <c r="AI836" i="6" s="1"/>
  <c r="AH654" i="6"/>
  <c r="AI654" i="6" s="1"/>
  <c r="AH630" i="6"/>
  <c r="AI630" i="6" s="1"/>
  <c r="AH545" i="6"/>
  <c r="AI545" i="6" s="1"/>
  <c r="AH497" i="6"/>
  <c r="AI497" i="6" s="1"/>
  <c r="AH279" i="6"/>
  <c r="AI279" i="6" s="1"/>
  <c r="AH255" i="6"/>
  <c r="AI255" i="6" s="1"/>
  <c r="AH231" i="6"/>
  <c r="AI231" i="6" s="1"/>
  <c r="AH1648" i="6"/>
  <c r="AI1648" i="6" s="1"/>
  <c r="AH1600" i="6"/>
  <c r="AI1600" i="6" s="1"/>
  <c r="AH1272" i="6"/>
  <c r="AI1272" i="6" s="1"/>
  <c r="AH1164" i="6"/>
  <c r="AI1164" i="6" s="1"/>
  <c r="AH1102" i="6"/>
  <c r="AI1102" i="6" s="1"/>
  <c r="AH957" i="6"/>
  <c r="AI957" i="6" s="1"/>
  <c r="AH897" i="6"/>
  <c r="AI897" i="6" s="1"/>
  <c r="AH812" i="6"/>
  <c r="AI812" i="6" s="1"/>
  <c r="AH1996" i="6"/>
  <c r="AI1996" i="6" s="1"/>
  <c r="AH1599" i="6"/>
  <c r="AI1599" i="6" s="1"/>
  <c r="AH1552" i="6"/>
  <c r="AI1552" i="6" s="1"/>
  <c r="AH1406" i="6"/>
  <c r="AI1406" i="6" s="1"/>
  <c r="AH1163" i="6"/>
  <c r="AI1163" i="6" s="1"/>
  <c r="AH788" i="6"/>
  <c r="AI788" i="6" s="1"/>
  <c r="AH764" i="6"/>
  <c r="AI764" i="6" s="1"/>
  <c r="AH606" i="6"/>
  <c r="AI606" i="6" s="1"/>
  <c r="AH135" i="6"/>
  <c r="AI135" i="6" s="1"/>
  <c r="AH1768" i="6"/>
  <c r="AI1768" i="6" s="1"/>
  <c r="AH1720" i="6"/>
  <c r="AI1720" i="6" s="1"/>
  <c r="AH1346" i="6"/>
  <c r="AI1346" i="6" s="1"/>
  <c r="AH1225" i="6"/>
  <c r="AI1225" i="6" s="1"/>
  <c r="AH993" i="6"/>
  <c r="AI993" i="6" s="1"/>
  <c r="AH934" i="6"/>
  <c r="AI934" i="6" s="1"/>
  <c r="AH872" i="6"/>
  <c r="AI872" i="6" s="1"/>
  <c r="AH763" i="6"/>
  <c r="AI763" i="6" s="1"/>
  <c r="AH583" i="6"/>
  <c r="AI583" i="6" s="1"/>
  <c r="AH437" i="6"/>
  <c r="AI437" i="6" s="1"/>
  <c r="AH1986" i="6"/>
  <c r="AI1986" i="6" s="1"/>
  <c r="AH1685" i="6"/>
  <c r="AI1685" i="6" s="1"/>
  <c r="AH1635" i="6"/>
  <c r="AI1635" i="6" s="1"/>
  <c r="AH1031" i="6"/>
  <c r="AI1031" i="6" s="1"/>
  <c r="AH933" i="6"/>
  <c r="AI933" i="6" s="1"/>
  <c r="AH849" i="6"/>
  <c r="AI849" i="6" s="1"/>
  <c r="AH739" i="6"/>
  <c r="AI739" i="6" s="1"/>
  <c r="AH692" i="6"/>
  <c r="AI692" i="6" s="1"/>
  <c r="AH582" i="6"/>
  <c r="AI582" i="6" s="1"/>
  <c r="AH436" i="6"/>
  <c r="AI436" i="6" s="1"/>
  <c r="AH364" i="6"/>
  <c r="AI364" i="6" s="1"/>
  <c r="AH1915" i="6"/>
  <c r="AI1915" i="6" s="1"/>
  <c r="AH1815" i="6"/>
  <c r="AI1815" i="6" s="1"/>
  <c r="AH1587" i="6"/>
  <c r="AI1587" i="6" s="1"/>
  <c r="AH1030" i="6"/>
  <c r="AI1030" i="6" s="1"/>
  <c r="AH969" i="6"/>
  <c r="AI969" i="6" s="1"/>
  <c r="AH848" i="6"/>
  <c r="AI848" i="6" s="1"/>
  <c r="AH715" i="6"/>
  <c r="AI715" i="6" s="1"/>
  <c r="AH691" i="6"/>
  <c r="AI691" i="6" s="1"/>
  <c r="AH667" i="6"/>
  <c r="AI667" i="6" s="1"/>
  <c r="AH558" i="6"/>
  <c r="AI558" i="6" s="1"/>
  <c r="AH533" i="6"/>
  <c r="AI533" i="6" s="1"/>
  <c r="AH510" i="6"/>
  <c r="AI510" i="6" s="1"/>
  <c r="AH485" i="6"/>
  <c r="AI485" i="6" s="1"/>
  <c r="AH461" i="6"/>
  <c r="AI461" i="6" s="1"/>
  <c r="AH412" i="6"/>
  <c r="AI412" i="6" s="1"/>
  <c r="AH388" i="6"/>
  <c r="AI388" i="6" s="1"/>
  <c r="AH316" i="6"/>
  <c r="AI316" i="6" s="1"/>
  <c r="AH291" i="6"/>
  <c r="AI291" i="6" s="1"/>
  <c r="AH267" i="6"/>
  <c r="AI267" i="6" s="1"/>
  <c r="AH244" i="6"/>
  <c r="AI244" i="6" s="1"/>
  <c r="AH220" i="6"/>
  <c r="AI220" i="6" s="1"/>
  <c r="AH1984" i="6"/>
  <c r="AI1984" i="6" s="1"/>
  <c r="AH1914" i="6"/>
  <c r="AI1914" i="6" s="1"/>
  <c r="AH1308" i="6"/>
  <c r="AI1308" i="6" s="1"/>
  <c r="AH1284" i="6"/>
  <c r="AI1284" i="6" s="1"/>
  <c r="AH1199" i="6"/>
  <c r="AI1199" i="6" s="1"/>
  <c r="AH1176" i="6"/>
  <c r="AI1176" i="6" s="1"/>
  <c r="AH1139" i="6"/>
  <c r="AI1139" i="6" s="1"/>
  <c r="AH909" i="6"/>
  <c r="AI909" i="6" s="1"/>
  <c r="AH824" i="6"/>
  <c r="AI824" i="6" s="1"/>
  <c r="AH642" i="6"/>
  <c r="AI642" i="6" s="1"/>
  <c r="AH619" i="6"/>
  <c r="AI619" i="6" s="1"/>
  <c r="AH509" i="6"/>
  <c r="AI509" i="6" s="1"/>
  <c r="AH340" i="6"/>
  <c r="AI340" i="6" s="1"/>
  <c r="AH315" i="6"/>
  <c r="AI315" i="6" s="1"/>
  <c r="AH243" i="6"/>
  <c r="AI243" i="6" s="1"/>
  <c r="AH1983" i="6"/>
  <c r="AI1983" i="6" s="1"/>
  <c r="AH1939" i="6"/>
  <c r="AI1939" i="6" s="1"/>
  <c r="AH1911" i="6"/>
  <c r="AI1911" i="6" s="1"/>
  <c r="AH1863" i="6"/>
  <c r="AI1863" i="6" s="1"/>
  <c r="AH1672" i="6"/>
  <c r="AI1672" i="6" s="1"/>
  <c r="AH1623" i="6"/>
  <c r="AI1623" i="6" s="1"/>
  <c r="AH1237" i="6"/>
  <c r="AI1237" i="6" s="1"/>
  <c r="AH1091" i="6"/>
  <c r="AI1091" i="6" s="1"/>
  <c r="AH1006" i="6"/>
  <c r="AI1006" i="6" s="1"/>
  <c r="AH800" i="6"/>
  <c r="AI800" i="6" s="1"/>
  <c r="AH618" i="6"/>
  <c r="AI618" i="6" s="1"/>
  <c r="AH171" i="6"/>
  <c r="AI171" i="6" s="1"/>
  <c r="AH147" i="6"/>
  <c r="AI147" i="6" s="1"/>
  <c r="AH2011" i="6"/>
  <c r="AI2011" i="6" s="1"/>
  <c r="AH1851" i="6"/>
  <c r="AI1851" i="6" s="1"/>
  <c r="AH1709" i="6"/>
  <c r="AI1709" i="6" s="1"/>
  <c r="AH1236" i="6"/>
  <c r="AI1236" i="6" s="1"/>
  <c r="AH1090" i="6"/>
  <c r="AI1090" i="6" s="1"/>
  <c r="AH945" i="6"/>
  <c r="AI945" i="6" s="1"/>
  <c r="AH886" i="6"/>
  <c r="AI886" i="6" s="1"/>
  <c r="AH776" i="6"/>
  <c r="AI776" i="6" s="1"/>
  <c r="AH595" i="6"/>
  <c r="AI595" i="6" s="1"/>
  <c r="AH1606" i="6"/>
  <c r="AI1606" i="6" s="1"/>
  <c r="AH1507" i="6"/>
  <c r="AI1507" i="6" s="1"/>
  <c r="AH1073" i="6"/>
  <c r="AI1073" i="6" s="1"/>
  <c r="AH1037" i="6"/>
  <c r="AI1037" i="6" s="1"/>
  <c r="AH819" i="6"/>
  <c r="AI819" i="6" s="1"/>
  <c r="AH456" i="6"/>
  <c r="AI456" i="6" s="1"/>
  <c r="AH1798" i="6"/>
  <c r="AI1798" i="6" s="1"/>
  <c r="AH1642" i="6"/>
  <c r="AI1642" i="6" s="1"/>
  <c r="AH1570" i="6"/>
  <c r="AI1570" i="6" s="1"/>
  <c r="AH1533" i="6"/>
  <c r="AI1533" i="6" s="1"/>
  <c r="AH1315" i="6"/>
  <c r="AI1315" i="6" s="1"/>
  <c r="AH1146" i="6"/>
  <c r="AI1146" i="6" s="1"/>
  <c r="AH1108" i="6"/>
  <c r="AI1108" i="6" s="1"/>
  <c r="AH928" i="6"/>
  <c r="AI928" i="6" s="1"/>
  <c r="AH892" i="6"/>
  <c r="AI892" i="6" s="1"/>
  <c r="AH732" i="6"/>
  <c r="AI732" i="6" s="1"/>
  <c r="AH177" i="6"/>
  <c r="AI177" i="6" s="1"/>
  <c r="AH117" i="6"/>
  <c r="AI117" i="6" s="1"/>
  <c r="AH1231" i="6"/>
  <c r="AI1231" i="6" s="1"/>
  <c r="AH492" i="6"/>
  <c r="AI492" i="6" s="1"/>
  <c r="AH1194" i="6"/>
  <c r="AI1194" i="6" s="1"/>
  <c r="AH1158" i="6"/>
  <c r="AI1158" i="6" s="1"/>
  <c r="AH1013" i="6"/>
  <c r="AI1013" i="6" s="1"/>
  <c r="AH298" i="6"/>
  <c r="AI298" i="6" s="1"/>
  <c r="AH213" i="6"/>
  <c r="AI213" i="6" s="1"/>
  <c r="AH153" i="6"/>
  <c r="AI153" i="6" s="1"/>
  <c r="AH795" i="6"/>
  <c r="AI795" i="6" s="1"/>
  <c r="AH1836" i="6"/>
  <c r="AI1836" i="6" s="1"/>
  <c r="AH1558" i="6"/>
  <c r="AI1558" i="6" s="1"/>
  <c r="AH1497" i="6"/>
  <c r="AI1497" i="6" s="1"/>
  <c r="AH1388" i="6"/>
  <c r="AI1388" i="6" s="1"/>
  <c r="AH1122" i="6"/>
  <c r="AI1122" i="6" s="1"/>
  <c r="AH1085" i="6"/>
  <c r="AI1085" i="6" s="1"/>
  <c r="AH976" i="6"/>
  <c r="AI976" i="6" s="1"/>
  <c r="AH940" i="6"/>
  <c r="AI940" i="6" s="1"/>
  <c r="AH831" i="6"/>
  <c r="AI831" i="6" s="1"/>
  <c r="AH659" i="6"/>
  <c r="AI659" i="6" s="1"/>
  <c r="AH528" i="6"/>
  <c r="AI528" i="6" s="1"/>
  <c r="AH490" i="6"/>
  <c r="AI490" i="6" s="1"/>
  <c r="AH468" i="6"/>
  <c r="AI468" i="6" s="1"/>
  <c r="AH383" i="6"/>
  <c r="AI383" i="6" s="1"/>
  <c r="AH1594" i="6"/>
  <c r="AI1594" i="6" s="1"/>
  <c r="AH1436" i="6"/>
  <c r="AI1436" i="6" s="1"/>
  <c r="AH1243" i="6"/>
  <c r="AI1243" i="6" s="1"/>
  <c r="AH1170" i="6"/>
  <c r="AI1170" i="6" s="1"/>
  <c r="AH1011" i="6"/>
  <c r="AI1011" i="6" s="1"/>
  <c r="AH904" i="6"/>
  <c r="AI904" i="6" s="1"/>
  <c r="AH867" i="6"/>
  <c r="AI867" i="6" s="1"/>
  <c r="AH359" i="6"/>
  <c r="AI359" i="6" s="1"/>
  <c r="AH68" i="6"/>
  <c r="AI68" i="6" s="1"/>
  <c r="AH32" i="6"/>
  <c r="AI32" i="6" s="1"/>
  <c r="AH1473" i="6"/>
  <c r="AI1473" i="6" s="1"/>
  <c r="AH1786" i="6"/>
  <c r="AI1786" i="6" s="1"/>
  <c r="AH1495" i="6"/>
  <c r="AI1495" i="6" s="1"/>
  <c r="AH526" i="6"/>
  <c r="AI526" i="6" s="1"/>
  <c r="AH274" i="6"/>
  <c r="AI274" i="6" s="1"/>
  <c r="AH189" i="6"/>
  <c r="AI189" i="6" s="1"/>
  <c r="AH129" i="6"/>
  <c r="AI129" i="6" s="1"/>
  <c r="AH407" i="6"/>
  <c r="AI407" i="6" s="1"/>
  <c r="AH1824" i="6"/>
  <c r="AI1824" i="6" s="1"/>
  <c r="AH1737" i="6"/>
  <c r="AI1737" i="6" s="1"/>
  <c r="AH1461" i="6"/>
  <c r="AI1461" i="6" s="1"/>
  <c r="AH1327" i="6"/>
  <c r="AI1327" i="6" s="1"/>
  <c r="AH1206" i="6"/>
  <c r="AI1206" i="6" s="1"/>
  <c r="AH1168" i="6"/>
  <c r="AI1168" i="6" s="1"/>
  <c r="AH1061" i="6"/>
  <c r="AI1061" i="6" s="1"/>
  <c r="AH1025" i="6"/>
  <c r="AI1025" i="6" s="1"/>
  <c r="AH807" i="6"/>
  <c r="AI807" i="6" s="1"/>
  <c r="AH504" i="6"/>
  <c r="AI504" i="6" s="1"/>
  <c r="AH419" i="6"/>
  <c r="AI419" i="6" s="1"/>
  <c r="AH250" i="6"/>
  <c r="AI250" i="6" s="1"/>
  <c r="AH104" i="6"/>
  <c r="AI104" i="6" s="1"/>
  <c r="AH66" i="6"/>
  <c r="AI66" i="6" s="1"/>
  <c r="AH8" i="6"/>
  <c r="AI8" i="6" s="1"/>
  <c r="AH1049" i="6"/>
  <c r="AI1049" i="6" s="1"/>
  <c r="AH1860" i="6"/>
  <c r="AI1860" i="6" s="1"/>
  <c r="AH1618" i="6"/>
  <c r="AI1618" i="6" s="1"/>
  <c r="AH1352" i="6"/>
  <c r="AI1352" i="6" s="1"/>
  <c r="AH1279" i="6"/>
  <c r="AI1279" i="6" s="1"/>
  <c r="AH1097" i="6"/>
  <c r="AI1097" i="6" s="1"/>
  <c r="AH988" i="6"/>
  <c r="AI988" i="6" s="1"/>
  <c r="AH952" i="6"/>
  <c r="AI952" i="6" s="1"/>
  <c r="AH843" i="6"/>
  <c r="AI843" i="6" s="1"/>
  <c r="AH335" i="6"/>
  <c r="AI335" i="6" s="1"/>
  <c r="AH226" i="6"/>
  <c r="AI226" i="6" s="1"/>
  <c r="AH165" i="6"/>
  <c r="AI165" i="6" s="1"/>
  <c r="AH1364" i="6"/>
  <c r="AI1364" i="6" s="1"/>
  <c r="AH1701" i="6"/>
  <c r="AI1701" i="6" s="1"/>
  <c r="AH1582" i="6"/>
  <c r="AI1582" i="6" s="1"/>
  <c r="AH1509" i="6"/>
  <c r="AI1509" i="6" s="1"/>
  <c r="AH1459" i="6"/>
  <c r="AI1459" i="6" s="1"/>
  <c r="AH1134" i="6"/>
  <c r="AI1134" i="6" s="1"/>
  <c r="AH1059" i="6"/>
  <c r="AI1059" i="6" s="1"/>
  <c r="AH916" i="6"/>
  <c r="AI916" i="6" s="1"/>
  <c r="AH672" i="6"/>
  <c r="AI672" i="6" s="1"/>
  <c r="AH480" i="6"/>
  <c r="AI480" i="6" s="1"/>
  <c r="AH395" i="6"/>
  <c r="AI395" i="6" s="1"/>
  <c r="AH310" i="6"/>
  <c r="AI310" i="6" s="1"/>
  <c r="AH80" i="6"/>
  <c r="AI80" i="6" s="1"/>
  <c r="D879" i="6"/>
  <c r="AH1848" i="6"/>
  <c r="AI1848" i="6" s="1"/>
  <c r="AH1812" i="6"/>
  <c r="AI1812" i="6" s="1"/>
  <c r="AH1485" i="6"/>
  <c r="AI1485" i="6" s="1"/>
  <c r="AH1424" i="6"/>
  <c r="AI1424" i="6" s="1"/>
  <c r="AH1400" i="6"/>
  <c r="AI1400" i="6" s="1"/>
  <c r="AH1255" i="6"/>
  <c r="AI1255" i="6" s="1"/>
  <c r="AH1219" i="6"/>
  <c r="AI1219" i="6" s="1"/>
  <c r="AH1182" i="6"/>
  <c r="AI1182" i="6" s="1"/>
  <c r="AH783" i="6"/>
  <c r="AI783" i="6" s="1"/>
  <c r="AH540" i="6"/>
  <c r="AI540" i="6" s="1"/>
  <c r="AH371" i="6"/>
  <c r="AI371" i="6" s="1"/>
  <c r="AH286" i="6"/>
  <c r="AI286" i="6" s="1"/>
  <c r="AH141" i="6"/>
  <c r="AI141" i="6" s="1"/>
  <c r="AH44" i="6"/>
  <c r="AI44" i="6" s="1"/>
  <c r="AH1999" i="6"/>
  <c r="AI1999" i="6" s="1"/>
  <c r="AH1938" i="6"/>
  <c r="AI1938" i="6" s="1"/>
  <c r="AH1912" i="6"/>
  <c r="AI1912" i="6" s="1"/>
  <c r="AH1882" i="6"/>
  <c r="AI1882" i="6" s="1"/>
  <c r="AH1684" i="6"/>
  <c r="AI1684" i="6" s="1"/>
  <c r="AH1652" i="6"/>
  <c r="AI1652" i="6" s="1"/>
  <c r="AH1543" i="6"/>
  <c r="AI1543" i="6" s="1"/>
  <c r="AH1350" i="6"/>
  <c r="AI1350" i="6" s="1"/>
  <c r="AH1253" i="6"/>
  <c r="AI1253" i="6" s="1"/>
  <c r="AH1187" i="6"/>
  <c r="AI1187" i="6" s="1"/>
  <c r="AH1127" i="6"/>
  <c r="AI1127" i="6" s="1"/>
  <c r="AH1078" i="6"/>
  <c r="AI1078" i="6" s="1"/>
  <c r="AH1047" i="6"/>
  <c r="AI1047" i="6" s="1"/>
  <c r="AH720" i="6"/>
  <c r="AI720" i="6" s="1"/>
  <c r="AH563" i="6"/>
  <c r="AI563" i="6" s="1"/>
  <c r="AH357" i="6"/>
  <c r="AI357" i="6" s="1"/>
  <c r="AH320" i="6"/>
  <c r="AI320" i="6" s="1"/>
  <c r="D1386" i="6"/>
  <c r="AH2028" i="6"/>
  <c r="AI2028" i="6" s="1"/>
  <c r="AH1877" i="6"/>
  <c r="AI1877" i="6" s="1"/>
  <c r="AH1846" i="6"/>
  <c r="AI1846" i="6" s="1"/>
  <c r="AH1822" i="6"/>
  <c r="AI1822" i="6" s="1"/>
  <c r="AH1761" i="6"/>
  <c r="AI1761" i="6" s="1"/>
  <c r="AH1325" i="6"/>
  <c r="AI1325" i="6" s="1"/>
  <c r="AH1204" i="6"/>
  <c r="AI1204" i="6" s="1"/>
  <c r="AH1144" i="6"/>
  <c r="AI1144" i="6" s="1"/>
  <c r="AH1095" i="6"/>
  <c r="AI1095" i="6" s="1"/>
  <c r="AH756" i="6"/>
  <c r="AI756" i="6" s="1"/>
  <c r="AH696" i="6"/>
  <c r="AI696" i="6" s="1"/>
  <c r="AH599" i="6"/>
  <c r="AI599" i="6" s="1"/>
  <c r="AH429" i="6"/>
  <c r="AI429" i="6" s="1"/>
  <c r="AH393" i="6"/>
  <c r="AI393" i="6" s="1"/>
  <c r="AH224" i="6"/>
  <c r="AI224" i="6" s="1"/>
  <c r="AH30" i="6"/>
  <c r="AI30" i="6" s="1"/>
  <c r="D1611" i="6"/>
  <c r="AH1962" i="6"/>
  <c r="AI1962" i="6" s="1"/>
  <c r="AH1817" i="6"/>
  <c r="AI1817" i="6" s="1"/>
  <c r="AH1732" i="6"/>
  <c r="AI1732" i="6" s="1"/>
  <c r="AH1677" i="6"/>
  <c r="AI1677" i="6" s="1"/>
  <c r="AH1647" i="6"/>
  <c r="AI1647" i="6" s="1"/>
  <c r="AH1568" i="6"/>
  <c r="AI1568" i="6" s="1"/>
  <c r="AH1434" i="6"/>
  <c r="AI1434" i="6" s="1"/>
  <c r="AH1156" i="6"/>
  <c r="AI1156" i="6" s="1"/>
  <c r="AH635" i="6"/>
  <c r="AI635" i="6" s="1"/>
  <c r="AH466" i="6"/>
  <c r="AI466" i="6" s="1"/>
  <c r="AH260" i="6"/>
  <c r="AI260" i="6" s="1"/>
  <c r="AH187" i="6"/>
  <c r="AI187" i="6" s="1"/>
  <c r="AH151" i="6"/>
  <c r="AI151" i="6" s="1"/>
  <c r="AH78" i="6"/>
  <c r="AI78" i="6" s="1"/>
  <c r="AH2021" i="6"/>
  <c r="AI2021" i="6" s="1"/>
  <c r="AH1960" i="6"/>
  <c r="AI1960" i="6" s="1"/>
  <c r="AH1902" i="6"/>
  <c r="AI1902" i="6" s="1"/>
  <c r="AH1756" i="6"/>
  <c r="AI1756" i="6" s="1"/>
  <c r="AH1616" i="6"/>
  <c r="AI1616" i="6" s="1"/>
  <c r="AH1592" i="6"/>
  <c r="AI1592" i="6" s="1"/>
  <c r="AH1563" i="6"/>
  <c r="AI1563" i="6" s="1"/>
  <c r="AH1410" i="6"/>
  <c r="AI1410" i="6" s="1"/>
  <c r="AH1320" i="6"/>
  <c r="AI1320" i="6" s="1"/>
  <c r="AH1301" i="6"/>
  <c r="AI1301" i="6" s="1"/>
  <c r="AH1265" i="6"/>
  <c r="AI1265" i="6" s="1"/>
  <c r="AH502" i="6"/>
  <c r="AI502" i="6" s="1"/>
  <c r="AH296" i="6"/>
  <c r="AI296" i="6" s="1"/>
  <c r="AH115" i="6"/>
  <c r="AI115" i="6" s="1"/>
  <c r="AH538" i="6"/>
  <c r="AI538" i="6" s="1"/>
  <c r="AH369" i="6"/>
  <c r="AI369" i="6" s="1"/>
  <c r="D1575" i="6"/>
  <c r="AH2016" i="6"/>
  <c r="AI2016" i="6" s="1"/>
  <c r="AH1950" i="6"/>
  <c r="AI1950" i="6" s="1"/>
  <c r="AH1900" i="6"/>
  <c r="AI1900" i="6" s="1"/>
  <c r="AH1865" i="6"/>
  <c r="AI1865" i="6" s="1"/>
  <c r="AH1781" i="6"/>
  <c r="AI1781" i="6" s="1"/>
  <c r="AH1725" i="6"/>
  <c r="AI1725" i="6" s="1"/>
  <c r="AH1696" i="6"/>
  <c r="AI1696" i="6" s="1"/>
  <c r="AH1483" i="6"/>
  <c r="AI1483" i="6" s="1"/>
  <c r="AH1362" i="6"/>
  <c r="AI1362" i="6" s="1"/>
  <c r="AH1296" i="6"/>
  <c r="AI1296" i="6" s="1"/>
  <c r="AH1260" i="6"/>
  <c r="AI1260" i="6" s="1"/>
  <c r="AH1054" i="6"/>
  <c r="AI1054" i="6" s="1"/>
  <c r="AH768" i="6"/>
  <c r="AI768" i="6" s="1"/>
  <c r="AH611" i="6"/>
  <c r="AI611" i="6" s="1"/>
  <c r="AH575" i="6"/>
  <c r="AI575" i="6" s="1"/>
  <c r="AH442" i="6"/>
  <c r="AI442" i="6" s="1"/>
  <c r="AH405" i="6"/>
  <c r="AI405" i="6" s="1"/>
  <c r="AH42" i="6"/>
  <c r="AI42" i="6" s="1"/>
  <c r="AH6" i="6"/>
  <c r="AI6" i="6" s="1"/>
  <c r="AH1810" i="6"/>
  <c r="AI1810" i="6" s="1"/>
  <c r="AH1749" i="6"/>
  <c r="AI1749" i="6" s="1"/>
  <c r="AH1640" i="6"/>
  <c r="AI1640" i="6" s="1"/>
  <c r="AH1531" i="6"/>
  <c r="AI1531" i="6" s="1"/>
  <c r="AH1338" i="6"/>
  <c r="AI1338" i="6" s="1"/>
  <c r="AH1229" i="6"/>
  <c r="AI1229" i="6" s="1"/>
  <c r="AH478" i="6"/>
  <c r="AI478" i="6" s="1"/>
  <c r="AH236" i="6"/>
  <c r="AI236" i="6" s="1"/>
  <c r="AH163" i="6"/>
  <c r="AI163" i="6" s="1"/>
  <c r="AH90" i="6"/>
  <c r="AI90" i="6" s="1"/>
  <c r="D1803" i="6"/>
  <c r="AH1805" i="6"/>
  <c r="AI1805" i="6" s="1"/>
  <c r="AH1556" i="6"/>
  <c r="AI1556" i="6" s="1"/>
  <c r="AH1277" i="6"/>
  <c r="AI1277" i="6" s="1"/>
  <c r="AH1180" i="6"/>
  <c r="AI1180" i="6" s="1"/>
  <c r="AH1120" i="6"/>
  <c r="AI1120" i="6" s="1"/>
  <c r="AH1071" i="6"/>
  <c r="AI1071" i="6" s="1"/>
  <c r="AH1023" i="6"/>
  <c r="AI1023" i="6" s="1"/>
  <c r="AH708" i="6"/>
  <c r="AI708" i="6" s="1"/>
  <c r="AH647" i="6"/>
  <c r="AI647" i="6" s="1"/>
  <c r="AH514" i="6"/>
  <c r="AI514" i="6" s="1"/>
  <c r="AH272" i="6"/>
  <c r="AI272" i="6" s="1"/>
  <c r="AH199" i="6"/>
  <c r="AI199" i="6" s="1"/>
  <c r="AH127" i="6"/>
  <c r="AI127" i="6" s="1"/>
  <c r="AH1890" i="6"/>
  <c r="AI1890" i="6" s="1"/>
  <c r="AH1834" i="6"/>
  <c r="AI1834" i="6" s="1"/>
  <c r="AH1744" i="6"/>
  <c r="AI1744" i="6" s="1"/>
  <c r="AH1604" i="6"/>
  <c r="AI1604" i="6" s="1"/>
  <c r="AH1580" i="6"/>
  <c r="AI1580" i="6" s="1"/>
  <c r="AH1241" i="6"/>
  <c r="AI1241" i="6" s="1"/>
  <c r="AH744" i="6"/>
  <c r="AI744" i="6" s="1"/>
  <c r="AH550" i="6"/>
  <c r="AI550" i="6" s="1"/>
  <c r="AH345" i="6"/>
  <c r="AI345" i="6" s="1"/>
  <c r="AH308" i="6"/>
  <c r="AI308" i="6" s="1"/>
  <c r="AH54" i="6"/>
  <c r="AI54" i="6" s="1"/>
  <c r="AH1974" i="6"/>
  <c r="AI1974" i="6" s="1"/>
  <c r="AH1858" i="6"/>
  <c r="AI1858" i="6" s="1"/>
  <c r="AH1829" i="6"/>
  <c r="AI1829" i="6" s="1"/>
  <c r="AH1774" i="6"/>
  <c r="AI1774" i="6" s="1"/>
  <c r="AH1689" i="6"/>
  <c r="AI1689" i="6" s="1"/>
  <c r="AH1628" i="6"/>
  <c r="AI1628" i="6" s="1"/>
  <c r="AH1447" i="6"/>
  <c r="AI1447" i="6" s="1"/>
  <c r="AH1422" i="6"/>
  <c r="AI1422" i="6" s="1"/>
  <c r="AH1313" i="6"/>
  <c r="AI1313" i="6" s="1"/>
  <c r="AH1224" i="6"/>
  <c r="AI1224" i="6" s="1"/>
  <c r="AH1175" i="6"/>
  <c r="AI1175" i="6" s="1"/>
  <c r="AH1115" i="6"/>
  <c r="AI1115" i="6" s="1"/>
  <c r="AH684" i="6"/>
  <c r="AI684" i="6" s="1"/>
  <c r="AH623" i="6"/>
  <c r="AI623" i="6" s="1"/>
  <c r="AH587" i="6"/>
  <c r="AI587" i="6" s="1"/>
  <c r="AH417" i="6"/>
  <c r="AI417" i="6" s="1"/>
  <c r="AH381" i="6"/>
  <c r="AI381" i="6" s="1"/>
  <c r="AH211" i="6"/>
  <c r="AI211" i="6" s="1"/>
  <c r="AH18" i="6"/>
  <c r="AI18" i="6" s="1"/>
  <c r="D1659" i="6"/>
  <c r="AH2004" i="6"/>
  <c r="AI2004" i="6" s="1"/>
  <c r="AH1853" i="6"/>
  <c r="AI1853" i="6" s="1"/>
  <c r="AH1713" i="6"/>
  <c r="AI1713" i="6" s="1"/>
  <c r="AH1519" i="6"/>
  <c r="AI1519" i="6" s="1"/>
  <c r="AH1471" i="6"/>
  <c r="AI1471" i="6" s="1"/>
  <c r="AH1374" i="6"/>
  <c r="AI1374" i="6" s="1"/>
  <c r="AH1192" i="6"/>
  <c r="AI1192" i="6" s="1"/>
  <c r="AH1132" i="6"/>
  <c r="AI1132" i="6" s="1"/>
  <c r="AH1083" i="6"/>
  <c r="AI1083" i="6" s="1"/>
  <c r="AH1035" i="6"/>
  <c r="AI1035" i="6" s="1"/>
  <c r="AH454" i="6"/>
  <c r="AI454" i="6" s="1"/>
  <c r="AH248" i="6"/>
  <c r="AI248" i="6" s="1"/>
  <c r="AH175" i="6"/>
  <c r="AI175" i="6" s="1"/>
  <c r="AH139" i="6"/>
  <c r="AI139" i="6" s="1"/>
  <c r="AH102" i="6"/>
  <c r="AI102" i="6" s="1"/>
  <c r="AH1806" i="6"/>
  <c r="AI1806" i="6" s="1"/>
  <c r="AH1782" i="6"/>
  <c r="AI1782" i="6" s="1"/>
  <c r="AH1757" i="6"/>
  <c r="AI1757" i="6" s="1"/>
  <c r="AH1660" i="6"/>
  <c r="AI1660" i="6" s="1"/>
  <c r="AH1370" i="6"/>
  <c r="AI1370" i="6" s="1"/>
  <c r="AH1079" i="6"/>
  <c r="AI1079" i="6" s="1"/>
  <c r="AH970" i="6"/>
  <c r="AI970" i="6" s="1"/>
  <c r="AH922" i="6"/>
  <c r="AI922" i="6" s="1"/>
  <c r="AH837" i="6"/>
  <c r="AI837" i="6" s="1"/>
  <c r="AH801" i="6"/>
  <c r="AI801" i="6" s="1"/>
  <c r="AH1991" i="6"/>
  <c r="AI1991" i="6" s="1"/>
  <c r="D1991" i="6"/>
  <c r="AH1979" i="6"/>
  <c r="AI1979" i="6" s="1"/>
  <c r="D1979" i="6"/>
  <c r="AH1967" i="6"/>
  <c r="AI1967" i="6" s="1"/>
  <c r="D1967" i="6"/>
  <c r="AH1955" i="6"/>
  <c r="AI1955" i="6" s="1"/>
  <c r="D1955" i="6"/>
  <c r="AH1943" i="6"/>
  <c r="AI1943" i="6" s="1"/>
  <c r="D1943" i="6"/>
  <c r="AH1931" i="6"/>
  <c r="AI1931" i="6" s="1"/>
  <c r="D1931" i="6"/>
  <c r="AH1919" i="6"/>
  <c r="AI1919" i="6" s="1"/>
  <c r="D1919" i="6"/>
  <c r="AH1907" i="6"/>
  <c r="AI1907" i="6" s="1"/>
  <c r="D1907" i="6"/>
  <c r="AH1895" i="6"/>
  <c r="AI1895" i="6" s="1"/>
  <c r="D1895" i="6"/>
  <c r="D1249" i="6"/>
  <c r="AH1627" i="6"/>
  <c r="AI1627" i="6" s="1"/>
  <c r="D1627" i="6"/>
  <c r="AH1603" i="6"/>
  <c r="AI1603" i="6" s="1"/>
  <c r="AH1626" i="6"/>
  <c r="AI1626" i="6" s="1"/>
  <c r="D1626" i="6"/>
  <c r="AH1566" i="6"/>
  <c r="AI1566" i="6" s="1"/>
  <c r="D1566" i="6"/>
  <c r="AH1891" i="6"/>
  <c r="AI1891" i="6" s="1"/>
  <c r="AH1866" i="6"/>
  <c r="AI1866" i="6" s="1"/>
  <c r="AH1503" i="6"/>
  <c r="AI1503" i="6" s="1"/>
  <c r="AH1455" i="6"/>
  <c r="AI1455" i="6" s="1"/>
  <c r="AH1722" i="6"/>
  <c r="AI1722" i="6" s="1"/>
  <c r="D1722" i="6"/>
  <c r="D1755" i="6"/>
  <c r="D680" i="6"/>
  <c r="AH2024" i="6"/>
  <c r="AI2024" i="6" s="1"/>
  <c r="D2024" i="6"/>
  <c r="AH2000" i="6"/>
  <c r="AI2000" i="6" s="1"/>
  <c r="D2000" i="6"/>
  <c r="AH1987" i="6"/>
  <c r="AI1987" i="6" s="1"/>
  <c r="D1987" i="6"/>
  <c r="AH1673" i="6"/>
  <c r="AI1673" i="6" s="1"/>
  <c r="D1673" i="6"/>
  <c r="AH1539" i="6"/>
  <c r="AI1539" i="6" s="1"/>
  <c r="D1539" i="6"/>
  <c r="AH1527" i="6"/>
  <c r="AI1527" i="6" s="1"/>
  <c r="D1527" i="6"/>
  <c r="D341" i="6"/>
  <c r="AH341" i="6"/>
  <c r="AI341" i="6" s="1"/>
  <c r="D304" i="6"/>
  <c r="AH304" i="6"/>
  <c r="AI304" i="6" s="1"/>
  <c r="D268" i="6"/>
  <c r="AH268" i="6"/>
  <c r="AI268" i="6" s="1"/>
  <c r="D232" i="6"/>
  <c r="AH232" i="6"/>
  <c r="AI232" i="6" s="1"/>
  <c r="AH2013" i="6"/>
  <c r="AI2013" i="6" s="1"/>
  <c r="AH1963" i="6"/>
  <c r="AI1963" i="6" s="1"/>
  <c r="AH1819" i="6"/>
  <c r="AI1819" i="6" s="1"/>
  <c r="AH1103" i="6"/>
  <c r="AI1103" i="6" s="1"/>
  <c r="AH668" i="6"/>
  <c r="AI668" i="6" s="1"/>
  <c r="AH631" i="6"/>
  <c r="AI631" i="6" s="1"/>
  <c r="AH328" i="6"/>
  <c r="AI328" i="6" s="1"/>
  <c r="D1731" i="6"/>
  <c r="AH2012" i="6"/>
  <c r="AI2012" i="6" s="1"/>
  <c r="AH1818" i="6"/>
  <c r="AI1818" i="6" s="1"/>
  <c r="AH1745" i="6"/>
  <c r="AI1745" i="6" s="1"/>
  <c r="AH1721" i="6"/>
  <c r="AI1721" i="6" s="1"/>
  <c r="AH1697" i="6"/>
  <c r="AI1697" i="6" s="1"/>
  <c r="AH1382" i="6"/>
  <c r="AI1382" i="6" s="1"/>
  <c r="AH946" i="6"/>
  <c r="AI946" i="6" s="1"/>
  <c r="AH898" i="6"/>
  <c r="AI898" i="6" s="1"/>
  <c r="AH740" i="6"/>
  <c r="AI740" i="6" s="1"/>
  <c r="AH704" i="6"/>
  <c r="AI704" i="6" s="1"/>
  <c r="AH2022" i="6"/>
  <c r="AI2022" i="6" s="1"/>
  <c r="D2022" i="6"/>
  <c r="AH2010" i="6"/>
  <c r="AI2010" i="6" s="1"/>
  <c r="D2010" i="6"/>
  <c r="AH1961" i="6"/>
  <c r="AI1961" i="6" s="1"/>
  <c r="D1961" i="6"/>
  <c r="AH1794" i="6"/>
  <c r="AI1794" i="6" s="1"/>
  <c r="AH1769" i="6"/>
  <c r="AI1769" i="6" s="1"/>
  <c r="AH1515" i="6"/>
  <c r="AI1515" i="6" s="1"/>
  <c r="AH1188" i="6"/>
  <c r="AI1188" i="6" s="1"/>
  <c r="AH1116" i="6"/>
  <c r="AI1116" i="6" s="1"/>
  <c r="AH994" i="6"/>
  <c r="AI994" i="6" s="1"/>
  <c r="AH861" i="6"/>
  <c r="AI861" i="6" s="1"/>
  <c r="AH522" i="6"/>
  <c r="AI522" i="6" s="1"/>
  <c r="AH486" i="6"/>
  <c r="AI486" i="6" s="1"/>
  <c r="AH450" i="6"/>
  <c r="AI450" i="6" s="1"/>
  <c r="D1707" i="6"/>
  <c r="AH1358" i="6"/>
  <c r="AI1358" i="6" s="1"/>
  <c r="AH1261" i="6"/>
  <c r="AI1261" i="6" s="1"/>
  <c r="AH825" i="6"/>
  <c r="AI825" i="6" s="1"/>
  <c r="AH413" i="6"/>
  <c r="AI413" i="6" s="1"/>
  <c r="AH377" i="6"/>
  <c r="AI377" i="6" s="1"/>
  <c r="AH195" i="6"/>
  <c r="AI195" i="6" s="1"/>
  <c r="AH1951" i="6"/>
  <c r="AI1951" i="6" s="1"/>
  <c r="AH1927" i="6"/>
  <c r="AI1927" i="6" s="1"/>
  <c r="AH1903" i="6"/>
  <c r="AI1903" i="6" s="1"/>
  <c r="AH1879" i="6"/>
  <c r="AI1879" i="6" s="1"/>
  <c r="AH1855" i="6"/>
  <c r="AI1855" i="6" s="1"/>
  <c r="AH1612" i="6"/>
  <c r="AI1612" i="6" s="1"/>
  <c r="AH1564" i="6"/>
  <c r="AI1564" i="6" s="1"/>
  <c r="AH1467" i="6"/>
  <c r="AI1467" i="6" s="1"/>
  <c r="AH1200" i="6"/>
  <c r="AI1200" i="6" s="1"/>
  <c r="AH1128" i="6"/>
  <c r="AI1128" i="6" s="1"/>
  <c r="AH1007" i="6"/>
  <c r="AI1007" i="6" s="1"/>
  <c r="AH958" i="6"/>
  <c r="AI958" i="6" s="1"/>
  <c r="AH910" i="6"/>
  <c r="AI910" i="6" s="1"/>
  <c r="AH789" i="6"/>
  <c r="AI789" i="6" s="1"/>
  <c r="AH752" i="6"/>
  <c r="AI752" i="6" s="1"/>
  <c r="AH643" i="6"/>
  <c r="AI643" i="6" s="1"/>
  <c r="AH1994" i="6"/>
  <c r="AI1994" i="6" s="1"/>
  <c r="D1994" i="6"/>
  <c r="AH1982" i="6"/>
  <c r="AI1982" i="6" s="1"/>
  <c r="D1982" i="6"/>
  <c r="AH1970" i="6"/>
  <c r="AI1970" i="6" s="1"/>
  <c r="D1970" i="6"/>
  <c r="AH1958" i="6"/>
  <c r="AI1958" i="6" s="1"/>
  <c r="D1958" i="6"/>
  <c r="AH1946" i="6"/>
  <c r="AI1946" i="6" s="1"/>
  <c r="D1946" i="6"/>
  <c r="AH1934" i="6"/>
  <c r="AI1934" i="6" s="1"/>
  <c r="D1934" i="6"/>
  <c r="AH1922" i="6"/>
  <c r="AI1922" i="6" s="1"/>
  <c r="D1922" i="6"/>
  <c r="AH1910" i="6"/>
  <c r="AI1910" i="6" s="1"/>
  <c r="D1910" i="6"/>
  <c r="AH1898" i="6"/>
  <c r="AI1898" i="6" s="1"/>
  <c r="D1898" i="6"/>
  <c r="AH1886" i="6"/>
  <c r="AI1886" i="6" s="1"/>
  <c r="D1886" i="6"/>
  <c r="AH1873" i="6"/>
  <c r="AI1873" i="6" s="1"/>
  <c r="D1873" i="6"/>
  <c r="AH1861" i="6"/>
  <c r="AI1861" i="6" s="1"/>
  <c r="D1861" i="6"/>
  <c r="AH1849" i="6"/>
  <c r="AI1849" i="6" s="1"/>
  <c r="D1849" i="6"/>
  <c r="AH1837" i="6"/>
  <c r="AI1837" i="6" s="1"/>
  <c r="D1837" i="6"/>
  <c r="AH1825" i="6"/>
  <c r="AI1825" i="6" s="1"/>
  <c r="D1825" i="6"/>
  <c r="AH1813" i="6"/>
  <c r="AI1813" i="6" s="1"/>
  <c r="D1813" i="6"/>
  <c r="AH1801" i="6"/>
  <c r="AI1801" i="6" s="1"/>
  <c r="D1801" i="6"/>
  <c r="AH1789" i="6"/>
  <c r="AI1789" i="6" s="1"/>
  <c r="D1789" i="6"/>
  <c r="AH1777" i="6"/>
  <c r="AI1777" i="6" s="1"/>
  <c r="D1777" i="6"/>
  <c r="D1683" i="6"/>
  <c r="AH1978" i="6"/>
  <c r="AI1978" i="6" s="1"/>
  <c r="AH1878" i="6"/>
  <c r="AI1878" i="6" s="1"/>
  <c r="AH1854" i="6"/>
  <c r="AI1854" i="6" s="1"/>
  <c r="AH1831" i="6"/>
  <c r="AI1831" i="6" s="1"/>
  <c r="AH1637" i="6"/>
  <c r="AI1637" i="6" s="1"/>
  <c r="AH1334" i="6"/>
  <c r="AI1334" i="6" s="1"/>
  <c r="AH1067" i="6"/>
  <c r="AI1067" i="6" s="1"/>
  <c r="AH716" i="6"/>
  <c r="AI716" i="6" s="1"/>
  <c r="AH607" i="6"/>
  <c r="AI607" i="6" s="1"/>
  <c r="AH571" i="6"/>
  <c r="AI571" i="6" s="1"/>
  <c r="AH534" i="6"/>
  <c r="AI534" i="6" s="1"/>
  <c r="AH123" i="6"/>
  <c r="AI123" i="6" s="1"/>
  <c r="AH2030" i="6"/>
  <c r="AI2030" i="6" s="1"/>
  <c r="D2030" i="6"/>
  <c r="AH2018" i="6"/>
  <c r="AI2018" i="6" s="1"/>
  <c r="D2018" i="6"/>
  <c r="AH2006" i="6"/>
  <c r="AI2006" i="6" s="1"/>
  <c r="D2006" i="6"/>
  <c r="AH1993" i="6"/>
  <c r="AI1993" i="6" s="1"/>
  <c r="D1993" i="6"/>
  <c r="AH1975" i="6"/>
  <c r="AI1975" i="6" s="1"/>
  <c r="AH1830" i="6"/>
  <c r="AI1830" i="6" s="1"/>
  <c r="AH1736" i="6"/>
  <c r="AI1736" i="6" s="1"/>
  <c r="AH1212" i="6"/>
  <c r="AI1212" i="6" s="1"/>
  <c r="AH1140" i="6"/>
  <c r="AI1140" i="6" s="1"/>
  <c r="AH1019" i="6"/>
  <c r="AI1019" i="6" s="1"/>
  <c r="AH873" i="6"/>
  <c r="AI873" i="6" s="1"/>
  <c r="AH2029" i="6"/>
  <c r="AI2029" i="6" s="1"/>
  <c r="D2029" i="6"/>
  <c r="AH2017" i="6"/>
  <c r="AI2017" i="6" s="1"/>
  <c r="D2017" i="6"/>
  <c r="AH2005" i="6"/>
  <c r="AI2005" i="6" s="1"/>
  <c r="D2005" i="6"/>
  <c r="AH1883" i="6"/>
  <c r="AI1883" i="6" s="1"/>
  <c r="D1883" i="6"/>
  <c r="AH1871" i="6"/>
  <c r="AI1871" i="6" s="1"/>
  <c r="D1871" i="6"/>
  <c r="AH1859" i="6"/>
  <c r="AI1859" i="6" s="1"/>
  <c r="D1859" i="6"/>
  <c r="AH1847" i="6"/>
  <c r="AI1847" i="6" s="1"/>
  <c r="D1847" i="6"/>
  <c r="AH1835" i="6"/>
  <c r="AI1835" i="6" s="1"/>
  <c r="D1835" i="6"/>
  <c r="AH1823" i="6"/>
  <c r="AI1823" i="6" s="1"/>
  <c r="D1823" i="6"/>
  <c r="AH97" i="6"/>
  <c r="AI97" i="6" s="1"/>
  <c r="D97" i="6"/>
  <c r="AH49" i="6"/>
  <c r="AI49" i="6" s="1"/>
  <c r="D49" i="6"/>
  <c r="D1874" i="6"/>
  <c r="D1862" i="6"/>
  <c r="D1850" i="6"/>
  <c r="D1838" i="6"/>
  <c r="D1826" i="6"/>
  <c r="D1814" i="6"/>
  <c r="D1802" i="6"/>
  <c r="D1790" i="6"/>
  <c r="D1778" i="6"/>
  <c r="D1766" i="6"/>
  <c r="D1754" i="6"/>
  <c r="D1742" i="6"/>
  <c r="D1730" i="6"/>
  <c r="D1718" i="6"/>
  <c r="AH193" i="6"/>
  <c r="AI193" i="6" s="1"/>
  <c r="D193" i="6"/>
  <c r="AH145" i="6"/>
  <c r="AI145" i="6" s="1"/>
  <c r="D145" i="6"/>
  <c r="D1981" i="6"/>
  <c r="D1969" i="6"/>
  <c r="D1957" i="6"/>
  <c r="D1945" i="6"/>
  <c r="D1933" i="6"/>
  <c r="D1921" i="6"/>
  <c r="D1909" i="6"/>
  <c r="D1897" i="6"/>
  <c r="D1885" i="6"/>
  <c r="D1765" i="6"/>
  <c r="D1753" i="6"/>
  <c r="D1741" i="6"/>
  <c r="D1729" i="6"/>
  <c r="D1717" i="6"/>
  <c r="D1544" i="6"/>
  <c r="AH289" i="6"/>
  <c r="AI289" i="6" s="1"/>
  <c r="D289" i="6"/>
  <c r="AH241" i="6"/>
  <c r="AI241" i="6" s="1"/>
  <c r="D241" i="6"/>
  <c r="D517" i="6"/>
  <c r="AH433" i="6"/>
  <c r="AI433" i="6" s="1"/>
  <c r="D433" i="6"/>
  <c r="AH385" i="6"/>
  <c r="AI385" i="6" s="1"/>
  <c r="D385" i="6"/>
  <c r="AH337" i="6"/>
  <c r="AI337" i="6" s="1"/>
  <c r="D337" i="6"/>
  <c r="D1811" i="6"/>
  <c r="D1799" i="6"/>
  <c r="D1787" i="6"/>
  <c r="D1775" i="6"/>
  <c r="D1763" i="6"/>
  <c r="D1751" i="6"/>
  <c r="D1739" i="6"/>
  <c r="D1727" i="6"/>
  <c r="D1715" i="6"/>
  <c r="D661" i="6"/>
  <c r="AH481" i="6"/>
  <c r="AI481" i="6" s="1"/>
  <c r="D481" i="6"/>
  <c r="AH625" i="6"/>
  <c r="AI625" i="6" s="1"/>
  <c r="D625" i="6"/>
  <c r="AH589" i="6"/>
  <c r="AI589" i="6" s="1"/>
  <c r="D589" i="6"/>
  <c r="AH1375" i="6"/>
  <c r="AI1375" i="6" s="1"/>
  <c r="D1375" i="6"/>
  <c r="AH769" i="6"/>
  <c r="AI769" i="6" s="1"/>
  <c r="D769" i="6"/>
  <c r="AH733" i="6"/>
  <c r="AI733" i="6" s="1"/>
  <c r="D733" i="6"/>
  <c r="D1376" i="6"/>
  <c r="D553" i="6"/>
  <c r="AH986" i="6"/>
  <c r="AI986" i="6" s="1"/>
  <c r="D986" i="6"/>
  <c r="AH962" i="6"/>
  <c r="AI962" i="6" s="1"/>
  <c r="D962" i="6"/>
  <c r="AH938" i="6"/>
  <c r="AI938" i="6" s="1"/>
  <c r="D938" i="6"/>
  <c r="AH829" i="6"/>
  <c r="AI829" i="6" s="1"/>
  <c r="D829" i="6"/>
  <c r="D697" i="6"/>
  <c r="AH1976" i="6"/>
  <c r="AI1976" i="6" s="1"/>
  <c r="AH1956" i="6"/>
  <c r="AI1956" i="6" s="1"/>
  <c r="AH1892" i="6"/>
  <c r="AI1892" i="6" s="1"/>
  <c r="AH1872" i="6"/>
  <c r="AI1872" i="6" s="1"/>
  <c r="AH1852" i="6"/>
  <c r="AI1852" i="6" s="1"/>
  <c r="AH1678" i="6"/>
  <c r="AI1678" i="6" s="1"/>
  <c r="AH1654" i="6"/>
  <c r="AI1654" i="6" s="1"/>
  <c r="AH1632" i="6"/>
  <c r="AI1632" i="6" s="1"/>
  <c r="AH1545" i="6"/>
  <c r="AI1545" i="6" s="1"/>
  <c r="AH1521" i="6"/>
  <c r="AI1521" i="6" s="1"/>
  <c r="AH1480" i="6"/>
  <c r="AI1480" i="6" s="1"/>
  <c r="AH1435" i="6"/>
  <c r="AI1435" i="6" s="1"/>
  <c r="AH1395" i="6"/>
  <c r="AI1395" i="6" s="1"/>
  <c r="AH1340" i="6"/>
  <c r="AI1340" i="6" s="1"/>
  <c r="AH1303" i="6"/>
  <c r="AI1303" i="6" s="1"/>
  <c r="AH1165" i="6"/>
  <c r="AI1165" i="6" s="1"/>
  <c r="AH355" i="6"/>
  <c r="AI355" i="6" s="1"/>
  <c r="AH2020" i="6"/>
  <c r="AI2020" i="6" s="1"/>
  <c r="AH1952" i="6"/>
  <c r="AI1952" i="6" s="1"/>
  <c r="AH1935" i="6"/>
  <c r="AI1935" i="6" s="1"/>
  <c r="AH1913" i="6"/>
  <c r="AI1913" i="6" s="1"/>
  <c r="AH1870" i="6"/>
  <c r="AI1870" i="6" s="1"/>
  <c r="AH1807" i="6"/>
  <c r="AI1807" i="6" s="1"/>
  <c r="AH1788" i="6"/>
  <c r="AI1788" i="6" s="1"/>
  <c r="AH1767" i="6"/>
  <c r="AI1767" i="6" s="1"/>
  <c r="AH1743" i="6"/>
  <c r="AI1743" i="6" s="1"/>
  <c r="AH1698" i="6"/>
  <c r="AI1698" i="6" s="1"/>
  <c r="AH1653" i="6"/>
  <c r="AI1653" i="6" s="1"/>
  <c r="AH1630" i="6"/>
  <c r="AI1630" i="6" s="1"/>
  <c r="AH1608" i="6"/>
  <c r="AI1608" i="6" s="1"/>
  <c r="AH1589" i="6"/>
  <c r="AI1589" i="6" s="1"/>
  <c r="AH1565" i="6"/>
  <c r="AI1565" i="6" s="1"/>
  <c r="AH1520" i="6"/>
  <c r="AI1520" i="6" s="1"/>
  <c r="AH1456" i="6"/>
  <c r="AI1456" i="6" s="1"/>
  <c r="AH1412" i="6"/>
  <c r="AI1412" i="6" s="1"/>
  <c r="AH1339" i="6"/>
  <c r="AI1339" i="6" s="1"/>
  <c r="AH1302" i="6"/>
  <c r="AI1302" i="6" s="1"/>
  <c r="AH1250" i="6"/>
  <c r="AI1250" i="6" s="1"/>
  <c r="AH1177" i="6"/>
  <c r="AI1177" i="6" s="1"/>
  <c r="AH1092" i="6"/>
  <c r="AI1092" i="6" s="1"/>
  <c r="AH1032" i="6"/>
  <c r="AI1032" i="6" s="1"/>
  <c r="AH197" i="6"/>
  <c r="AI197" i="6" s="1"/>
  <c r="AH1928" i="6"/>
  <c r="AI1928" i="6" s="1"/>
  <c r="AH1783" i="6"/>
  <c r="AI1783" i="6" s="1"/>
  <c r="AH1649" i="6"/>
  <c r="AI1649" i="6" s="1"/>
  <c r="AH1988" i="6"/>
  <c r="AI1988" i="6" s="1"/>
  <c r="AH1971" i="6"/>
  <c r="AI1971" i="6" s="1"/>
  <c r="AH1904" i="6"/>
  <c r="AI1904" i="6" s="1"/>
  <c r="AH949" i="6"/>
  <c r="AI949" i="6" s="1"/>
  <c r="AH440" i="6"/>
  <c r="AI440" i="6" s="1"/>
  <c r="AH247" i="6"/>
  <c r="AI247" i="6" s="1"/>
  <c r="AH174" i="6"/>
  <c r="AI174" i="6" s="1"/>
  <c r="AH114" i="6"/>
  <c r="AI114" i="6" s="1"/>
  <c r="AH41" i="6"/>
  <c r="AI41" i="6" s="1"/>
  <c r="AH1639" i="6"/>
  <c r="AI1639" i="6" s="1"/>
  <c r="AH1542" i="6"/>
  <c r="AI1542" i="6" s="1"/>
  <c r="AH1446" i="6"/>
  <c r="AI1446" i="6" s="1"/>
  <c r="AH1373" i="6"/>
  <c r="AI1373" i="6" s="1"/>
  <c r="AH1324" i="6"/>
  <c r="AI1324" i="6" s="1"/>
  <c r="AH1179" i="6"/>
  <c r="AI1179" i="6" s="1"/>
  <c r="AH574" i="6"/>
  <c r="AI574" i="6" s="1"/>
  <c r="AH356" i="6"/>
  <c r="AI356" i="6" s="1"/>
  <c r="AH2026" i="6"/>
  <c r="AI2026" i="6" s="1"/>
  <c r="AH2014" i="6"/>
  <c r="AI2014" i="6" s="1"/>
  <c r="AH2002" i="6"/>
  <c r="AI2002" i="6" s="1"/>
  <c r="AH1989" i="6"/>
  <c r="AI1989" i="6" s="1"/>
  <c r="AH1977" i="6"/>
  <c r="AI1977" i="6" s="1"/>
  <c r="AH1965" i="6"/>
  <c r="AI1965" i="6" s="1"/>
  <c r="AH1953" i="6"/>
  <c r="AI1953" i="6" s="1"/>
  <c r="AH1941" i="6"/>
  <c r="AI1941" i="6" s="1"/>
  <c r="AH1929" i="6"/>
  <c r="AI1929" i="6" s="1"/>
  <c r="AH1917" i="6"/>
  <c r="AI1917" i="6" s="1"/>
  <c r="AH1905" i="6"/>
  <c r="AI1905" i="6" s="1"/>
  <c r="AH1893" i="6"/>
  <c r="AI1893" i="6" s="1"/>
  <c r="AH1880" i="6"/>
  <c r="AI1880" i="6" s="1"/>
  <c r="AH1868" i="6"/>
  <c r="AI1868" i="6" s="1"/>
  <c r="AH1856" i="6"/>
  <c r="AI1856" i="6" s="1"/>
  <c r="AH1844" i="6"/>
  <c r="AI1844" i="6" s="1"/>
  <c r="AH1832" i="6"/>
  <c r="AI1832" i="6" s="1"/>
  <c r="AH1820" i="6"/>
  <c r="AI1820" i="6" s="1"/>
  <c r="AH1808" i="6"/>
  <c r="AI1808" i="6" s="1"/>
  <c r="AH1796" i="6"/>
  <c r="AI1796" i="6" s="1"/>
  <c r="AH1784" i="6"/>
  <c r="AI1784" i="6" s="1"/>
  <c r="AH1771" i="6"/>
  <c r="AI1771" i="6" s="1"/>
  <c r="AH1759" i="6"/>
  <c r="AI1759" i="6" s="1"/>
  <c r="AH1747" i="6"/>
  <c r="AI1747" i="6" s="1"/>
  <c r="AH1735" i="6"/>
  <c r="AI1735" i="6" s="1"/>
  <c r="AH1723" i="6"/>
  <c r="AI1723" i="6" s="1"/>
  <c r="AH1711" i="6"/>
  <c r="AI1711" i="6" s="1"/>
  <c r="AH1699" i="6"/>
  <c r="AI1699" i="6" s="1"/>
  <c r="AH1675" i="6"/>
  <c r="AI1675" i="6" s="1"/>
  <c r="AH1663" i="6"/>
  <c r="AI1663" i="6" s="1"/>
  <c r="AH1650" i="6"/>
  <c r="AI1650" i="6" s="1"/>
  <c r="AH1638" i="6"/>
  <c r="AI1638" i="6" s="1"/>
  <c r="AH1614" i="6"/>
  <c r="AI1614" i="6" s="1"/>
  <c r="AH1602" i="6"/>
  <c r="AI1602" i="6" s="1"/>
  <c r="AH1590" i="6"/>
  <c r="AI1590" i="6" s="1"/>
  <c r="AH1578" i="6"/>
  <c r="AI1578" i="6" s="1"/>
  <c r="AH1541" i="6"/>
  <c r="AI1541" i="6" s="1"/>
  <c r="AH1529" i="6"/>
  <c r="AI1529" i="6" s="1"/>
  <c r="AH1517" i="6"/>
  <c r="AI1517" i="6" s="1"/>
  <c r="AH1505" i="6"/>
  <c r="AI1505" i="6" s="1"/>
  <c r="AH1493" i="6"/>
  <c r="AI1493" i="6" s="1"/>
  <c r="AH1481" i="6"/>
  <c r="AI1481" i="6" s="1"/>
  <c r="AH1469" i="6"/>
  <c r="AI1469" i="6" s="1"/>
  <c r="AH1457" i="6"/>
  <c r="AI1457" i="6" s="1"/>
  <c r="AH1445" i="6"/>
  <c r="AI1445" i="6" s="1"/>
  <c r="AH1432" i="6"/>
  <c r="AI1432" i="6" s="1"/>
  <c r="AH1420" i="6"/>
  <c r="AI1420" i="6" s="1"/>
  <c r="AH1408" i="6"/>
  <c r="AI1408" i="6" s="1"/>
  <c r="AH1396" i="6"/>
  <c r="AI1396" i="6" s="1"/>
  <c r="AH1384" i="6"/>
  <c r="AI1384" i="6" s="1"/>
  <c r="AH1372" i="6"/>
  <c r="AI1372" i="6" s="1"/>
  <c r="AH1360" i="6"/>
  <c r="AI1360" i="6" s="1"/>
  <c r="AH1348" i="6"/>
  <c r="AI1348" i="6" s="1"/>
  <c r="AH1336" i="6"/>
  <c r="AI1336" i="6" s="1"/>
  <c r="AH1323" i="6"/>
  <c r="AI1323" i="6" s="1"/>
  <c r="AH1311" i="6"/>
  <c r="AI1311" i="6" s="1"/>
  <c r="AH1299" i="6"/>
  <c r="AI1299" i="6" s="1"/>
  <c r="AH1287" i="6"/>
  <c r="AI1287" i="6" s="1"/>
  <c r="AH1275" i="6"/>
  <c r="AI1275" i="6" s="1"/>
  <c r="AH1263" i="6"/>
  <c r="AI1263" i="6" s="1"/>
  <c r="AH1251" i="6"/>
  <c r="AI1251" i="6" s="1"/>
  <c r="AH1239" i="6"/>
  <c r="AI1239" i="6" s="1"/>
  <c r="AH1227" i="6"/>
  <c r="AI1227" i="6" s="1"/>
  <c r="AH1214" i="6"/>
  <c r="AI1214" i="6" s="1"/>
  <c r="AH1202" i="6"/>
  <c r="AI1202" i="6" s="1"/>
  <c r="AH1190" i="6"/>
  <c r="AI1190" i="6" s="1"/>
  <c r="AH1178" i="6"/>
  <c r="AI1178" i="6" s="1"/>
  <c r="AH1166" i="6"/>
  <c r="AI1166" i="6" s="1"/>
  <c r="AH1154" i="6"/>
  <c r="AI1154" i="6" s="1"/>
  <c r="AH1142" i="6"/>
  <c r="AI1142" i="6" s="1"/>
  <c r="AH1130" i="6"/>
  <c r="AI1130" i="6" s="1"/>
  <c r="AH1118" i="6"/>
  <c r="AI1118" i="6" s="1"/>
  <c r="AH1105" i="6"/>
  <c r="AI1105" i="6" s="1"/>
  <c r="AH1093" i="6"/>
  <c r="AI1093" i="6" s="1"/>
  <c r="AH1081" i="6"/>
  <c r="AI1081" i="6" s="1"/>
  <c r="AH1069" i="6"/>
  <c r="AI1069" i="6" s="1"/>
  <c r="AH1057" i="6"/>
  <c r="AI1057" i="6" s="1"/>
  <c r="AH1045" i="6"/>
  <c r="AI1045" i="6" s="1"/>
  <c r="AH1033" i="6"/>
  <c r="AI1033" i="6" s="1"/>
  <c r="AH1021" i="6"/>
  <c r="AI1021" i="6" s="1"/>
  <c r="AH1009" i="6"/>
  <c r="AI1009" i="6" s="1"/>
  <c r="AH997" i="6"/>
  <c r="AI997" i="6" s="1"/>
  <c r="AH984" i="6"/>
  <c r="AI984" i="6" s="1"/>
  <c r="AH972" i="6"/>
  <c r="AI972" i="6" s="1"/>
  <c r="AH960" i="6"/>
  <c r="AI960" i="6" s="1"/>
  <c r="AH948" i="6"/>
  <c r="AI948" i="6" s="1"/>
  <c r="AH936" i="6"/>
  <c r="AI936" i="6" s="1"/>
  <c r="AH924" i="6"/>
  <c r="AI924" i="6" s="1"/>
  <c r="AH912" i="6"/>
  <c r="AI912" i="6" s="1"/>
  <c r="AH900" i="6"/>
  <c r="AI900" i="6" s="1"/>
  <c r="AH875" i="6"/>
  <c r="AI875" i="6" s="1"/>
  <c r="AH863" i="6"/>
  <c r="AI863" i="6" s="1"/>
  <c r="AH851" i="6"/>
  <c r="AI851" i="6" s="1"/>
  <c r="AH839" i="6"/>
  <c r="AI839" i="6" s="1"/>
  <c r="AH827" i="6"/>
  <c r="AI827" i="6" s="1"/>
  <c r="AH815" i="6"/>
  <c r="AI815" i="6" s="1"/>
  <c r="AH803" i="6"/>
  <c r="AI803" i="6" s="1"/>
  <c r="AH791" i="6"/>
  <c r="AI791" i="6" s="1"/>
  <c r="AH779" i="6"/>
  <c r="AI779" i="6" s="1"/>
  <c r="AH766" i="6"/>
  <c r="AI766" i="6" s="1"/>
  <c r="AH754" i="6"/>
  <c r="AI754" i="6" s="1"/>
  <c r="AH742" i="6"/>
  <c r="AI742" i="6" s="1"/>
  <c r="AH730" i="6"/>
  <c r="AI730" i="6" s="1"/>
  <c r="AH718" i="6"/>
  <c r="AI718" i="6" s="1"/>
  <c r="AH706" i="6"/>
  <c r="AI706" i="6" s="1"/>
  <c r="AH694" i="6"/>
  <c r="AI694" i="6" s="1"/>
  <c r="AH682" i="6"/>
  <c r="AI682" i="6" s="1"/>
  <c r="AH670" i="6"/>
  <c r="AI670" i="6" s="1"/>
  <c r="AH657" i="6"/>
  <c r="AI657" i="6" s="1"/>
  <c r="AH645" i="6"/>
  <c r="AI645" i="6" s="1"/>
  <c r="AH621" i="6"/>
  <c r="AI621" i="6" s="1"/>
  <c r="AH609" i="6"/>
  <c r="AI609" i="6" s="1"/>
  <c r="AH597" i="6"/>
  <c r="AI597" i="6" s="1"/>
  <c r="AH585" i="6"/>
  <c r="AI585" i="6" s="1"/>
  <c r="AH573" i="6"/>
  <c r="AI573" i="6" s="1"/>
  <c r="AH561" i="6"/>
  <c r="AI561" i="6" s="1"/>
  <c r="AH548" i="6"/>
  <c r="AI548" i="6" s="1"/>
  <c r="AH536" i="6"/>
  <c r="AI536" i="6" s="1"/>
  <c r="AH524" i="6"/>
  <c r="AI524" i="6" s="1"/>
  <c r="AH512" i="6"/>
  <c r="AI512" i="6" s="1"/>
  <c r="AH500" i="6"/>
  <c r="AI500" i="6" s="1"/>
  <c r="AH488" i="6"/>
  <c r="AI488" i="6" s="1"/>
  <c r="AH476" i="6"/>
  <c r="AI476" i="6" s="1"/>
  <c r="AH464" i="6"/>
  <c r="AI464" i="6" s="1"/>
  <c r="AH452" i="6"/>
  <c r="AI452" i="6" s="1"/>
  <c r="AH439" i="6"/>
  <c r="AI439" i="6" s="1"/>
  <c r="AH427" i="6"/>
  <c r="AI427" i="6" s="1"/>
  <c r="AH403" i="6"/>
  <c r="AI403" i="6" s="1"/>
  <c r="AH391" i="6"/>
  <c r="AI391" i="6" s="1"/>
  <c r="AH379" i="6"/>
  <c r="AI379" i="6" s="1"/>
  <c r="AH367" i="6"/>
  <c r="AI367" i="6" s="1"/>
  <c r="AH331" i="6"/>
  <c r="AI331" i="6" s="1"/>
  <c r="AH318" i="6"/>
  <c r="AI318" i="6" s="1"/>
  <c r="AH306" i="6"/>
  <c r="AI306" i="6" s="1"/>
  <c r="AH294" i="6"/>
  <c r="AI294" i="6" s="1"/>
  <c r="AH258" i="6"/>
  <c r="AI258" i="6" s="1"/>
  <c r="AH246" i="6"/>
  <c r="AI246" i="6" s="1"/>
  <c r="AH234" i="6"/>
  <c r="AI234" i="6" s="1"/>
  <c r="AH185" i="6"/>
  <c r="AI185" i="6" s="1"/>
  <c r="AH173" i="6"/>
  <c r="AI173" i="6" s="1"/>
  <c r="AH161" i="6"/>
  <c r="AI161" i="6" s="1"/>
  <c r="AH149" i="6"/>
  <c r="AI149" i="6" s="1"/>
  <c r="AH113" i="6"/>
  <c r="AI113" i="6" s="1"/>
  <c r="AH100" i="6"/>
  <c r="AI100" i="6" s="1"/>
  <c r="AH88" i="6"/>
  <c r="AI88" i="6" s="1"/>
  <c r="AH76" i="6"/>
  <c r="AI76" i="6" s="1"/>
  <c r="AH40" i="6"/>
  <c r="AI40" i="6" s="1"/>
  <c r="AH28" i="6"/>
  <c r="AI28" i="6" s="1"/>
  <c r="AH16" i="6"/>
  <c r="AI16" i="6" s="1"/>
  <c r="AH4" i="6"/>
  <c r="AI4" i="6" s="1"/>
  <c r="AH998" i="6"/>
  <c r="AI998" i="6" s="1"/>
  <c r="AH380" i="6"/>
  <c r="AI380" i="6" s="1"/>
  <c r="AH307" i="6"/>
  <c r="AI307" i="6" s="1"/>
  <c r="AH259" i="6"/>
  <c r="AI259" i="6" s="1"/>
  <c r="AH162" i="6"/>
  <c r="AI162" i="6" s="1"/>
  <c r="AH1954" i="6"/>
  <c r="AI1954" i="6" s="1"/>
  <c r="AH1918" i="6"/>
  <c r="AI1918" i="6" s="1"/>
  <c r="AH1881" i="6"/>
  <c r="AI1881" i="6" s="1"/>
  <c r="AH1845" i="6"/>
  <c r="AI1845" i="6" s="1"/>
  <c r="AH1809" i="6"/>
  <c r="AI1809" i="6" s="1"/>
  <c r="AH1772" i="6"/>
  <c r="AI1772" i="6" s="1"/>
  <c r="AH1676" i="6"/>
  <c r="AI1676" i="6" s="1"/>
  <c r="AH1579" i="6"/>
  <c r="AI1579" i="6" s="1"/>
  <c r="AH1482" i="6"/>
  <c r="AI1482" i="6" s="1"/>
  <c r="AH1191" i="6"/>
  <c r="AI1191" i="6" s="1"/>
  <c r="AH852" i="6"/>
  <c r="AI852" i="6" s="1"/>
  <c r="AH804" i="6"/>
  <c r="AI804" i="6" s="1"/>
  <c r="AH755" i="6"/>
  <c r="AI755" i="6" s="1"/>
  <c r="AH707" i="6"/>
  <c r="AI707" i="6" s="1"/>
  <c r="AH622" i="6"/>
  <c r="AI622" i="6" s="1"/>
  <c r="AH223" i="6"/>
  <c r="AI223" i="6" s="1"/>
  <c r="AH126" i="6"/>
  <c r="AI126" i="6" s="1"/>
  <c r="AH973" i="6"/>
  <c r="AI973" i="6" s="1"/>
  <c r="AH1712" i="6"/>
  <c r="AI1712" i="6" s="1"/>
  <c r="AH1615" i="6"/>
  <c r="AI1615" i="6" s="1"/>
  <c r="AH1518" i="6"/>
  <c r="AI1518" i="6" s="1"/>
  <c r="AH1288" i="6"/>
  <c r="AI1288" i="6" s="1"/>
  <c r="AH1203" i="6"/>
  <c r="AI1203" i="6" s="1"/>
  <c r="AH1058" i="6"/>
  <c r="AI1058" i="6" s="1"/>
  <c r="AH671" i="6"/>
  <c r="AI671" i="6" s="1"/>
  <c r="AH404" i="6"/>
  <c r="AI404" i="6" s="1"/>
  <c r="AH1046" i="6"/>
  <c r="AI1046" i="6" s="1"/>
  <c r="AH937" i="6"/>
  <c r="AI937" i="6" s="1"/>
  <c r="AH1990" i="6"/>
  <c r="AI1990" i="6" s="1"/>
  <c r="AH1748" i="6"/>
  <c r="AI1748" i="6" s="1"/>
  <c r="AH1421" i="6"/>
  <c r="AI1421" i="6" s="1"/>
  <c r="AH1385" i="6"/>
  <c r="AI1385" i="6" s="1"/>
  <c r="AH1337" i="6"/>
  <c r="AI1337" i="6" s="1"/>
  <c r="AH1215" i="6"/>
  <c r="AI1215" i="6" s="1"/>
  <c r="AH1070" i="6"/>
  <c r="AI1070" i="6" s="1"/>
  <c r="AH634" i="6"/>
  <c r="AI634" i="6" s="1"/>
  <c r="AH586" i="6"/>
  <c r="AI586" i="6" s="1"/>
  <c r="AH368" i="6"/>
  <c r="AI368" i="6" s="1"/>
  <c r="AH271" i="6"/>
  <c r="AI271" i="6" s="1"/>
  <c r="AH138" i="6"/>
  <c r="AI138" i="6" s="1"/>
  <c r="AH1550" i="6"/>
  <c r="AI1550" i="6" s="1"/>
  <c r="AH1538" i="6"/>
  <c r="AI1538" i="6" s="1"/>
  <c r="AH1526" i="6"/>
  <c r="AI1526" i="6" s="1"/>
  <c r="AH1514" i="6"/>
  <c r="AI1514" i="6" s="1"/>
  <c r="AH1502" i="6"/>
  <c r="AI1502" i="6" s="1"/>
  <c r="AH1490" i="6"/>
  <c r="AI1490" i="6" s="1"/>
  <c r="AH1478" i="6"/>
  <c r="AI1478" i="6" s="1"/>
  <c r="AH1466" i="6"/>
  <c r="AI1466" i="6" s="1"/>
  <c r="AH1454" i="6"/>
  <c r="AI1454" i="6" s="1"/>
  <c r="AH1442" i="6"/>
  <c r="AI1442" i="6" s="1"/>
  <c r="AH1429" i="6"/>
  <c r="AI1429" i="6" s="1"/>
  <c r="AH1417" i="6"/>
  <c r="AI1417" i="6" s="1"/>
  <c r="AH1405" i="6"/>
  <c r="AI1405" i="6" s="1"/>
  <c r="AH1393" i="6"/>
  <c r="AI1393" i="6" s="1"/>
  <c r="AH1381" i="6"/>
  <c r="AI1381" i="6" s="1"/>
  <c r="AH1369" i="6"/>
  <c r="AI1369" i="6" s="1"/>
  <c r="AH1357" i="6"/>
  <c r="AI1357" i="6" s="1"/>
  <c r="AH1345" i="6"/>
  <c r="AI1345" i="6" s="1"/>
  <c r="AH1333" i="6"/>
  <c r="AI1333" i="6" s="1"/>
  <c r="AH17" i="6"/>
  <c r="AI17" i="6" s="1"/>
  <c r="AH1651" i="6"/>
  <c r="AI1651" i="6" s="1"/>
  <c r="AH1555" i="6"/>
  <c r="AI1555" i="6" s="1"/>
  <c r="AH1458" i="6"/>
  <c r="AI1458" i="6" s="1"/>
  <c r="AH1228" i="6"/>
  <c r="AI1228" i="6" s="1"/>
  <c r="AH1082" i="6"/>
  <c r="AI1082" i="6" s="1"/>
  <c r="AH864" i="6"/>
  <c r="AI864" i="6" s="1"/>
  <c r="AH816" i="6"/>
  <c r="AI816" i="6" s="1"/>
  <c r="AH767" i="6"/>
  <c r="AI767" i="6" s="1"/>
  <c r="AH719" i="6"/>
  <c r="AI719" i="6" s="1"/>
  <c r="AH633" i="6"/>
  <c r="AI633" i="6" s="1"/>
  <c r="AH501" i="6"/>
  <c r="AI501" i="6" s="1"/>
  <c r="AH416" i="6"/>
  <c r="AI416" i="6" s="1"/>
  <c r="AH270" i="6"/>
  <c r="AI270" i="6" s="1"/>
  <c r="AH5" i="6"/>
  <c r="AI5" i="6" s="1"/>
  <c r="AH2015" i="6"/>
  <c r="AI2015" i="6" s="1"/>
  <c r="AH1010" i="6"/>
  <c r="AI1010" i="6" s="1"/>
  <c r="AH925" i="6"/>
  <c r="AI925" i="6" s="1"/>
  <c r="AH889" i="6"/>
  <c r="AI889" i="6" s="1"/>
  <c r="AH695" i="6"/>
  <c r="AI695" i="6" s="1"/>
  <c r="AH598" i="6"/>
  <c r="AI598" i="6" s="1"/>
  <c r="AH392" i="6"/>
  <c r="AI392" i="6" s="1"/>
  <c r="AH235" i="6"/>
  <c r="AI235" i="6" s="1"/>
  <c r="AH1930" i="6"/>
  <c r="AI1930" i="6" s="1"/>
  <c r="AH1894" i="6"/>
  <c r="AI1894" i="6" s="1"/>
  <c r="AH1857" i="6"/>
  <c r="AI1857" i="6" s="1"/>
  <c r="AH1821" i="6"/>
  <c r="AI1821" i="6" s="1"/>
  <c r="AH1785" i="6"/>
  <c r="AI1785" i="6" s="1"/>
  <c r="AH1688" i="6"/>
  <c r="AI1688" i="6" s="1"/>
  <c r="AH1300" i="6"/>
  <c r="AI1300" i="6" s="1"/>
  <c r="AH1240" i="6"/>
  <c r="AI1240" i="6" s="1"/>
  <c r="AH1094" i="6"/>
  <c r="AI1094" i="6" s="1"/>
  <c r="AH683" i="6"/>
  <c r="AI683" i="6" s="1"/>
  <c r="AH283" i="6"/>
  <c r="AI283" i="6" s="1"/>
  <c r="AH2003" i="6"/>
  <c r="AI2003" i="6" s="1"/>
  <c r="AH1034" i="6"/>
  <c r="AI1034" i="6" s="1"/>
  <c r="AH913" i="6"/>
  <c r="AI913" i="6" s="1"/>
  <c r="AH537" i="6"/>
  <c r="AI537" i="6" s="1"/>
  <c r="AH332" i="6"/>
  <c r="AI332" i="6" s="1"/>
  <c r="AH101" i="6"/>
  <c r="AI101" i="6" s="1"/>
  <c r="AH1966" i="6"/>
  <c r="AI1966" i="6" s="1"/>
  <c r="AH1724" i="6"/>
  <c r="AI1724" i="6" s="1"/>
  <c r="AH1687" i="6"/>
  <c r="AI1687" i="6" s="1"/>
  <c r="AH1591" i="6"/>
  <c r="AI1591" i="6" s="1"/>
  <c r="AH1494" i="6"/>
  <c r="AI1494" i="6" s="1"/>
  <c r="AH1349" i="6"/>
  <c r="AI1349" i="6" s="1"/>
  <c r="AH1252" i="6"/>
  <c r="AI1252" i="6" s="1"/>
  <c r="AH1106" i="6"/>
  <c r="AI1106" i="6" s="1"/>
  <c r="AH549" i="6"/>
  <c r="AI549" i="6" s="1"/>
  <c r="AH465" i="6"/>
  <c r="AI465" i="6" s="1"/>
  <c r="AH282" i="6"/>
  <c r="AI282" i="6" s="1"/>
  <c r="AH150" i="6"/>
  <c r="AI150" i="6" s="1"/>
  <c r="AH53" i="6"/>
  <c r="AI53" i="6" s="1"/>
  <c r="AH985" i="6"/>
  <c r="AI985" i="6" s="1"/>
  <c r="AH513" i="6"/>
  <c r="AI513" i="6" s="1"/>
  <c r="AH186" i="6"/>
  <c r="AI186" i="6" s="1"/>
  <c r="AH1530" i="6"/>
  <c r="AI1530" i="6" s="1"/>
  <c r="AH1433" i="6"/>
  <c r="AI1433" i="6" s="1"/>
  <c r="AH1397" i="6"/>
  <c r="AI1397" i="6" s="1"/>
  <c r="AH1264" i="6"/>
  <c r="AI1264" i="6" s="1"/>
  <c r="AH1119" i="6"/>
  <c r="AI1119" i="6" s="1"/>
  <c r="AH876" i="6"/>
  <c r="AI876" i="6" s="1"/>
  <c r="AH828" i="6"/>
  <c r="AI828" i="6" s="1"/>
  <c r="AH780" i="6"/>
  <c r="AI780" i="6" s="1"/>
  <c r="AH731" i="6"/>
  <c r="AI731" i="6" s="1"/>
  <c r="AH428" i="6"/>
  <c r="AI428" i="6" s="1"/>
  <c r="AH1312" i="6"/>
  <c r="AI1312" i="6" s="1"/>
  <c r="AH1022" i="6"/>
  <c r="AI1022" i="6" s="1"/>
  <c r="AH901" i="6"/>
  <c r="AI901" i="6" s="1"/>
  <c r="AH646" i="6"/>
  <c r="AI646" i="6" s="1"/>
  <c r="AH489" i="6"/>
  <c r="AI489" i="6" s="1"/>
  <c r="AH453" i="6"/>
  <c r="AI453" i="6" s="1"/>
  <c r="AH89" i="6"/>
  <c r="AI89" i="6" s="1"/>
  <c r="AH1760" i="6"/>
  <c r="AI1760" i="6" s="1"/>
  <c r="AH1664" i="6"/>
  <c r="AI1664" i="6" s="1"/>
  <c r="AH1567" i="6"/>
  <c r="AI1567" i="6" s="1"/>
  <c r="AH1470" i="6"/>
  <c r="AI1470" i="6" s="1"/>
  <c r="AH1131" i="6"/>
  <c r="AI1131" i="6" s="1"/>
  <c r="AH295" i="6"/>
  <c r="AI295" i="6" s="1"/>
  <c r="AH198" i="6"/>
  <c r="AI198" i="6" s="1"/>
  <c r="AH65" i="6"/>
  <c r="AI65" i="6" s="1"/>
  <c r="AH2027" i="6"/>
  <c r="AI2027" i="6" s="1"/>
  <c r="AH961" i="6"/>
  <c r="AI961" i="6" s="1"/>
  <c r="AH658" i="6"/>
  <c r="AI658" i="6" s="1"/>
  <c r="AH319" i="6"/>
  <c r="AI319" i="6" s="1"/>
  <c r="AH29" i="6"/>
  <c r="AI29" i="6" s="1"/>
  <c r="AH2023" i="6"/>
  <c r="AI2023" i="6" s="1"/>
  <c r="AH1942" i="6"/>
  <c r="AI1942" i="6" s="1"/>
  <c r="AH1906" i="6"/>
  <c r="AI1906" i="6" s="1"/>
  <c r="AH1869" i="6"/>
  <c r="AI1869" i="6" s="1"/>
  <c r="AH1833" i="6"/>
  <c r="AI1833" i="6" s="1"/>
  <c r="AH1797" i="6"/>
  <c r="AI1797" i="6" s="1"/>
  <c r="AH1700" i="6"/>
  <c r="AI1700" i="6" s="1"/>
  <c r="AH1361" i="6"/>
  <c r="AI1361" i="6" s="1"/>
  <c r="AH1143" i="6"/>
  <c r="AI1143" i="6" s="1"/>
  <c r="AH562" i="6"/>
  <c r="AI562" i="6" s="1"/>
  <c r="AH477" i="6"/>
  <c r="AI477" i="6" s="1"/>
  <c r="AH1636" i="6"/>
  <c r="AI1636" i="6" s="1"/>
  <c r="AH1624" i="6"/>
  <c r="AI1624" i="6" s="1"/>
  <c r="AH1588" i="6"/>
  <c r="AI1588" i="6" s="1"/>
  <c r="AH1576" i="6"/>
  <c r="AI1576" i="6" s="1"/>
  <c r="AH1491" i="6"/>
  <c r="AI1491" i="6" s="1"/>
  <c r="AH1479" i="6"/>
  <c r="AI1479" i="6" s="1"/>
  <c r="AH1430" i="6"/>
  <c r="AI1430" i="6" s="1"/>
  <c r="AH1418" i="6"/>
  <c r="AI1418" i="6" s="1"/>
  <c r="AH1394" i="6"/>
  <c r="AI1394" i="6" s="1"/>
  <c r="AH1321" i="6"/>
  <c r="AI1321" i="6" s="1"/>
  <c r="AH1309" i="6"/>
  <c r="AI1309" i="6" s="1"/>
  <c r="AH1297" i="6"/>
  <c r="AI1297" i="6" s="1"/>
  <c r="AH1285" i="6"/>
  <c r="AI1285" i="6" s="1"/>
  <c r="AH1273" i="6"/>
  <c r="AI1273" i="6" s="1"/>
  <c r="AH1055" i="6"/>
  <c r="AI1055" i="6" s="1"/>
  <c r="AH982" i="6"/>
  <c r="AI982" i="6" s="1"/>
  <c r="AH98" i="6"/>
  <c r="AI98" i="6" s="1"/>
  <c r="AH86" i="6"/>
  <c r="AI86" i="6" s="1"/>
  <c r="AH74" i="6"/>
  <c r="AI74" i="6" s="1"/>
  <c r="AH62" i="6"/>
  <c r="AI62" i="6" s="1"/>
  <c r="AH50" i="6"/>
  <c r="AI50" i="6" s="1"/>
  <c r="AH38" i="6"/>
  <c r="AI38" i="6" s="1"/>
  <c r="AH26" i="6"/>
  <c r="AI26" i="6" s="1"/>
  <c r="AH14" i="6"/>
  <c r="AI14" i="6" s="1"/>
  <c r="AH218" i="6"/>
  <c r="AI218" i="6" s="1"/>
  <c r="AH206" i="6"/>
  <c r="AI206" i="6" s="1"/>
  <c r="AH194" i="6"/>
  <c r="AI194" i="6" s="1"/>
  <c r="AH182" i="6"/>
  <c r="AI182" i="6" s="1"/>
  <c r="AH170" i="6"/>
  <c r="AI170" i="6" s="1"/>
  <c r="AH158" i="6"/>
  <c r="AI158" i="6" s="1"/>
  <c r="AH146" i="6"/>
  <c r="AI146" i="6" s="1"/>
  <c r="AH134" i="6"/>
  <c r="AI134" i="6" s="1"/>
  <c r="AH122" i="6"/>
  <c r="AI122" i="6" s="1"/>
  <c r="AH110" i="6"/>
  <c r="AI110" i="6" s="1"/>
  <c r="AH85" i="6"/>
  <c r="AI85" i="6" s="1"/>
  <c r="AH73" i="6"/>
  <c r="AI73" i="6" s="1"/>
  <c r="AH61" i="6"/>
  <c r="AI61" i="6" s="1"/>
  <c r="AH37" i="6"/>
  <c r="AI37" i="6" s="1"/>
  <c r="AH25" i="6"/>
  <c r="AI25" i="6" s="1"/>
  <c r="AH13" i="6"/>
  <c r="AI13" i="6" s="1"/>
  <c r="AH1658" i="6"/>
  <c r="AI1658" i="6" s="1"/>
  <c r="AH1646" i="6"/>
  <c r="AI1646" i="6" s="1"/>
  <c r="AH1634" i="6"/>
  <c r="AI1634" i="6" s="1"/>
  <c r="AH1622" i="6"/>
  <c r="AI1622" i="6" s="1"/>
  <c r="AH1610" i="6"/>
  <c r="AI1610" i="6" s="1"/>
  <c r="AH1598" i="6"/>
  <c r="AI1598" i="6" s="1"/>
  <c r="AH1586" i="6"/>
  <c r="AI1586" i="6" s="1"/>
  <c r="AH1574" i="6"/>
  <c r="AI1574" i="6" s="1"/>
  <c r="AH1562" i="6"/>
  <c r="AI1562" i="6" s="1"/>
  <c r="AH1549" i="6"/>
  <c r="AI1549" i="6" s="1"/>
  <c r="AH1537" i="6"/>
  <c r="AI1537" i="6" s="1"/>
  <c r="AH1525" i="6"/>
  <c r="AI1525" i="6" s="1"/>
  <c r="AH1513" i="6"/>
  <c r="AI1513" i="6" s="1"/>
  <c r="AH1501" i="6"/>
  <c r="AI1501" i="6" s="1"/>
  <c r="AH1489" i="6"/>
  <c r="AI1489" i="6" s="1"/>
  <c r="AH1477" i="6"/>
  <c r="AI1477" i="6" s="1"/>
  <c r="AH1465" i="6"/>
  <c r="AI1465" i="6" s="1"/>
  <c r="AH1453" i="6"/>
  <c r="AI1453" i="6" s="1"/>
  <c r="AH1441" i="6"/>
  <c r="AI1441" i="6" s="1"/>
  <c r="AH1319" i="6"/>
  <c r="AI1319" i="6" s="1"/>
  <c r="AH1307" i="6"/>
  <c r="AI1307" i="6" s="1"/>
  <c r="AH1295" i="6"/>
  <c r="AI1295" i="6" s="1"/>
  <c r="AH1283" i="6"/>
  <c r="AI1283" i="6" s="1"/>
  <c r="AH1271" i="6"/>
  <c r="AI1271" i="6" s="1"/>
  <c r="AH326" i="6"/>
  <c r="AI326" i="6" s="1"/>
  <c r="AH314" i="6"/>
  <c r="AI314" i="6" s="1"/>
  <c r="AH302" i="6"/>
  <c r="AI302" i="6" s="1"/>
  <c r="AH290" i="6"/>
  <c r="AI290" i="6" s="1"/>
  <c r="AH278" i="6"/>
  <c r="AI278" i="6" s="1"/>
  <c r="AH266" i="6"/>
  <c r="AI266" i="6" s="1"/>
  <c r="AH254" i="6"/>
  <c r="AI254" i="6" s="1"/>
  <c r="AH242" i="6"/>
  <c r="AI242" i="6" s="1"/>
  <c r="AH230" i="6"/>
  <c r="AI230" i="6" s="1"/>
  <c r="AH217" i="6"/>
  <c r="AI217" i="6" s="1"/>
  <c r="AH205" i="6"/>
  <c r="AI205" i="6" s="1"/>
  <c r="AH181" i="6"/>
  <c r="AI181" i="6" s="1"/>
  <c r="AH169" i="6"/>
  <c r="AI169" i="6" s="1"/>
  <c r="AH157" i="6"/>
  <c r="AI157" i="6" s="1"/>
  <c r="AH133" i="6"/>
  <c r="AI133" i="6" s="1"/>
  <c r="AH121" i="6"/>
  <c r="AI121" i="6" s="1"/>
  <c r="AH109" i="6"/>
  <c r="AI109" i="6" s="1"/>
  <c r="AH1706" i="6"/>
  <c r="AI1706" i="6" s="1"/>
  <c r="AH1694" i="6"/>
  <c r="AI1694" i="6" s="1"/>
  <c r="AH1682" i="6"/>
  <c r="AI1682" i="6" s="1"/>
  <c r="AH1670" i="6"/>
  <c r="AI1670" i="6" s="1"/>
  <c r="AH1657" i="6"/>
  <c r="AI1657" i="6" s="1"/>
  <c r="AH1645" i="6"/>
  <c r="AI1645" i="6" s="1"/>
  <c r="AH1633" i="6"/>
  <c r="AI1633" i="6" s="1"/>
  <c r="AH1621" i="6"/>
  <c r="AI1621" i="6" s="1"/>
  <c r="AH1609" i="6"/>
  <c r="AI1609" i="6" s="1"/>
  <c r="AH1597" i="6"/>
  <c r="AI1597" i="6" s="1"/>
  <c r="AH1585" i="6"/>
  <c r="AI1585" i="6" s="1"/>
  <c r="AH1573" i="6"/>
  <c r="AI1573" i="6" s="1"/>
  <c r="AH1561" i="6"/>
  <c r="AI1561" i="6" s="1"/>
  <c r="AH1439" i="6"/>
  <c r="AI1439" i="6" s="1"/>
  <c r="AH1427" i="6"/>
  <c r="AI1427" i="6" s="1"/>
  <c r="AH1415" i="6"/>
  <c r="AI1415" i="6" s="1"/>
  <c r="AH1403" i="6"/>
  <c r="AI1403" i="6" s="1"/>
  <c r="AH1391" i="6"/>
  <c r="AI1391" i="6" s="1"/>
  <c r="AH1379" i="6"/>
  <c r="AI1379" i="6" s="1"/>
  <c r="AH1367" i="6"/>
  <c r="AI1367" i="6" s="1"/>
  <c r="AH1355" i="6"/>
  <c r="AI1355" i="6" s="1"/>
  <c r="AH1343" i="6"/>
  <c r="AI1343" i="6" s="1"/>
  <c r="AH1331" i="6"/>
  <c r="AI1331" i="6" s="1"/>
  <c r="AH434" i="6"/>
  <c r="AI434" i="6" s="1"/>
  <c r="AH422" i="6"/>
  <c r="AI422" i="6" s="1"/>
  <c r="AH410" i="6"/>
  <c r="AI410" i="6" s="1"/>
  <c r="AH398" i="6"/>
  <c r="AI398" i="6" s="1"/>
  <c r="AH386" i="6"/>
  <c r="AI386" i="6" s="1"/>
  <c r="AH374" i="6"/>
  <c r="AI374" i="6" s="1"/>
  <c r="AH362" i="6"/>
  <c r="AI362" i="6" s="1"/>
  <c r="AH338" i="6"/>
  <c r="AI338" i="6" s="1"/>
  <c r="AH325" i="6"/>
  <c r="AI325" i="6" s="1"/>
  <c r="AH313" i="6"/>
  <c r="AI313" i="6" s="1"/>
  <c r="AH301" i="6"/>
  <c r="AI301" i="6" s="1"/>
  <c r="AH277" i="6"/>
  <c r="AI277" i="6" s="1"/>
  <c r="AH265" i="6"/>
  <c r="AI265" i="6" s="1"/>
  <c r="AH253" i="6"/>
  <c r="AI253" i="6" s="1"/>
  <c r="AH229" i="6"/>
  <c r="AI229" i="6" s="1"/>
  <c r="AH1705" i="6"/>
  <c r="AI1705" i="6" s="1"/>
  <c r="AH1693" i="6"/>
  <c r="AI1693" i="6" s="1"/>
  <c r="AH1681" i="6"/>
  <c r="AI1681" i="6" s="1"/>
  <c r="AH1669" i="6"/>
  <c r="AI1669" i="6" s="1"/>
  <c r="AH1547" i="6"/>
  <c r="AI1547" i="6" s="1"/>
  <c r="AH1535" i="6"/>
  <c r="AI1535" i="6" s="1"/>
  <c r="AH1523" i="6"/>
  <c r="AI1523" i="6" s="1"/>
  <c r="AH1511" i="6"/>
  <c r="AI1511" i="6" s="1"/>
  <c r="AH1499" i="6"/>
  <c r="AI1499" i="6" s="1"/>
  <c r="AH1487" i="6"/>
  <c r="AI1487" i="6" s="1"/>
  <c r="AH1475" i="6"/>
  <c r="AI1475" i="6" s="1"/>
  <c r="AH1463" i="6"/>
  <c r="AI1463" i="6" s="1"/>
  <c r="AH1451" i="6"/>
  <c r="AI1451" i="6" s="1"/>
  <c r="AH542" i="6"/>
  <c r="AI542" i="6" s="1"/>
  <c r="AH530" i="6"/>
  <c r="AI530" i="6" s="1"/>
  <c r="AH518" i="6"/>
  <c r="AI518" i="6" s="1"/>
  <c r="AH506" i="6"/>
  <c r="AI506" i="6" s="1"/>
  <c r="AH494" i="6"/>
  <c r="AI494" i="6" s="1"/>
  <c r="AH482" i="6"/>
  <c r="AI482" i="6" s="1"/>
  <c r="AH470" i="6"/>
  <c r="AI470" i="6" s="1"/>
  <c r="AH458" i="6"/>
  <c r="AI458" i="6" s="1"/>
  <c r="AH446" i="6"/>
  <c r="AI446" i="6" s="1"/>
  <c r="AH421" i="6"/>
  <c r="AI421" i="6" s="1"/>
  <c r="AH409" i="6"/>
  <c r="AI409" i="6" s="1"/>
  <c r="AH397" i="6"/>
  <c r="AI397" i="6" s="1"/>
  <c r="AH373" i="6"/>
  <c r="AI373" i="6" s="1"/>
  <c r="AH361" i="6"/>
  <c r="AI361" i="6" s="1"/>
  <c r="AH349" i="6"/>
  <c r="AI349" i="6" s="1"/>
  <c r="AH1655" i="6"/>
  <c r="AI1655" i="6" s="1"/>
  <c r="AH1643" i="6"/>
  <c r="AI1643" i="6" s="1"/>
  <c r="AH1631" i="6"/>
  <c r="AI1631" i="6" s="1"/>
  <c r="AH1619" i="6"/>
  <c r="AI1619" i="6" s="1"/>
  <c r="AH1607" i="6"/>
  <c r="AI1607" i="6" s="1"/>
  <c r="AH1595" i="6"/>
  <c r="AI1595" i="6" s="1"/>
  <c r="AH1583" i="6"/>
  <c r="AI1583" i="6" s="1"/>
  <c r="AH1571" i="6"/>
  <c r="AI1571" i="6" s="1"/>
  <c r="AH1559" i="6"/>
  <c r="AI1559" i="6" s="1"/>
  <c r="AH662" i="6"/>
  <c r="AI662" i="6" s="1"/>
  <c r="AH650" i="6"/>
  <c r="AI650" i="6" s="1"/>
  <c r="AH638" i="6"/>
  <c r="AI638" i="6" s="1"/>
  <c r="AH626" i="6"/>
  <c r="AI626" i="6" s="1"/>
  <c r="AH614" i="6"/>
  <c r="AI614" i="6" s="1"/>
  <c r="AH602" i="6"/>
  <c r="AI602" i="6" s="1"/>
  <c r="AH590" i="6"/>
  <c r="AI590" i="6" s="1"/>
  <c r="AH578" i="6"/>
  <c r="AI578" i="6" s="1"/>
  <c r="AH566" i="6"/>
  <c r="AI566" i="6" s="1"/>
  <c r="AH554" i="6"/>
  <c r="AI554" i="6" s="1"/>
  <c r="AH541" i="6"/>
  <c r="AI541" i="6" s="1"/>
  <c r="AH529" i="6"/>
  <c r="AI529" i="6" s="1"/>
  <c r="AH505" i="6"/>
  <c r="AI505" i="6" s="1"/>
  <c r="AH493" i="6"/>
  <c r="AI493" i="6" s="1"/>
  <c r="AH469" i="6"/>
  <c r="AI469" i="6" s="1"/>
  <c r="AH457" i="6"/>
  <c r="AI457" i="6" s="1"/>
  <c r="AH445" i="6"/>
  <c r="AI445" i="6" s="1"/>
  <c r="AH1703" i="6"/>
  <c r="AI1703" i="6" s="1"/>
  <c r="AH1691" i="6"/>
  <c r="AI1691" i="6" s="1"/>
  <c r="AH1679" i="6"/>
  <c r="AI1679" i="6" s="1"/>
  <c r="AH1667" i="6"/>
  <c r="AI1667" i="6" s="1"/>
  <c r="AH1267" i="6"/>
  <c r="AI1267" i="6" s="1"/>
  <c r="AH770" i="6"/>
  <c r="AI770" i="6" s="1"/>
  <c r="AH758" i="6"/>
  <c r="AI758" i="6" s="1"/>
  <c r="AH746" i="6"/>
  <c r="AI746" i="6" s="1"/>
  <c r="AH734" i="6"/>
  <c r="AI734" i="6" s="1"/>
  <c r="AH722" i="6"/>
  <c r="AI722" i="6" s="1"/>
  <c r="AH710" i="6"/>
  <c r="AI710" i="6" s="1"/>
  <c r="AH698" i="6"/>
  <c r="AI698" i="6" s="1"/>
  <c r="AH686" i="6"/>
  <c r="AI686" i="6" s="1"/>
  <c r="AH674" i="6"/>
  <c r="AI674" i="6" s="1"/>
  <c r="AH649" i="6"/>
  <c r="AI649" i="6" s="1"/>
  <c r="AH637" i="6"/>
  <c r="AI637" i="6" s="1"/>
  <c r="AH613" i="6"/>
  <c r="AI613" i="6" s="1"/>
  <c r="AH601" i="6"/>
  <c r="AI601" i="6" s="1"/>
  <c r="AH577" i="6"/>
  <c r="AI577" i="6" s="1"/>
  <c r="AH565" i="6"/>
  <c r="AI565" i="6" s="1"/>
  <c r="AH878" i="6"/>
  <c r="AI878" i="6" s="1"/>
  <c r="AH866" i="6"/>
  <c r="AI866" i="6" s="1"/>
  <c r="AH854" i="6"/>
  <c r="AI854" i="6" s="1"/>
  <c r="AH842" i="6"/>
  <c r="AI842" i="6" s="1"/>
  <c r="AH830" i="6"/>
  <c r="AI830" i="6" s="1"/>
  <c r="AH818" i="6"/>
  <c r="AI818" i="6" s="1"/>
  <c r="AH806" i="6"/>
  <c r="AI806" i="6" s="1"/>
  <c r="AH794" i="6"/>
  <c r="AI794" i="6" s="1"/>
  <c r="AH782" i="6"/>
  <c r="AI782" i="6" s="1"/>
  <c r="AH757" i="6"/>
  <c r="AI757" i="6" s="1"/>
  <c r="AH745" i="6"/>
  <c r="AI745" i="6" s="1"/>
  <c r="AH721" i="6"/>
  <c r="AI721" i="6" s="1"/>
  <c r="AH709" i="6"/>
  <c r="AI709" i="6" s="1"/>
  <c r="AH685" i="6"/>
  <c r="AI685" i="6" s="1"/>
  <c r="AH673" i="6"/>
  <c r="AI673" i="6" s="1"/>
  <c r="AH974" i="6"/>
  <c r="AI974" i="6" s="1"/>
  <c r="AH950" i="6"/>
  <c r="AI950" i="6" s="1"/>
  <c r="AH926" i="6"/>
  <c r="AI926" i="6" s="1"/>
  <c r="AH914" i="6"/>
  <c r="AI914" i="6" s="1"/>
  <c r="AH902" i="6"/>
  <c r="AI902" i="6" s="1"/>
  <c r="AH890" i="6"/>
  <c r="AI890" i="6" s="1"/>
  <c r="AH877" i="6"/>
  <c r="AI877" i="6" s="1"/>
  <c r="AH865" i="6"/>
  <c r="AI865" i="6" s="1"/>
  <c r="AH853" i="6"/>
  <c r="AI853" i="6" s="1"/>
  <c r="AH841" i="6"/>
  <c r="AI841" i="6" s="1"/>
  <c r="AH817" i="6"/>
  <c r="AI817" i="6" s="1"/>
  <c r="AH805" i="6"/>
  <c r="AI805" i="6" s="1"/>
  <c r="AH793" i="6"/>
  <c r="AI793" i="6" s="1"/>
  <c r="AH781" i="6"/>
  <c r="AI781" i="6" s="1"/>
  <c r="C2" i="6"/>
  <c r="K1955" i="6" a="1"/>
  <c r="K1955" i="6" s="1"/>
  <c r="K1961" i="6" a="1"/>
  <c r="K1961" i="6" s="1"/>
  <c r="K1922" i="6" a="1"/>
  <c r="K1922" i="6" s="1"/>
  <c r="K1916" i="6" a="1"/>
  <c r="K1916" i="6" s="1"/>
  <c r="K1804" i="6" a="1"/>
  <c r="K1804" i="6" s="1"/>
  <c r="K1798" i="6" a="1"/>
  <c r="K1798" i="6" s="1"/>
  <c r="K1763" i="6" a="1"/>
  <c r="K1763" i="6" s="1"/>
  <c r="K1707" i="6" a="1"/>
  <c r="K1707" i="6" s="1"/>
  <c r="K1646" i="6" a="1"/>
  <c r="K1646" i="6" s="1"/>
  <c r="K1561" i="6" a="1"/>
  <c r="K1561" i="6" s="1"/>
  <c r="K2030" i="6" a="1"/>
  <c r="K2030" i="6" s="1"/>
  <c r="K1467" i="6" a="1"/>
  <c r="K1467" i="6" s="1"/>
  <c r="K1994" i="6" a="1"/>
  <c r="K1994" i="6" s="1"/>
  <c r="K1294" i="6" a="1"/>
  <c r="K1294" i="6" s="1"/>
  <c r="K1576" i="6" a="1"/>
  <c r="K1576" i="6" s="1"/>
  <c r="K844" i="6" a="1"/>
  <c r="K844" i="6" s="1"/>
  <c r="K1094" i="6" a="1"/>
  <c r="K1094" i="6" s="1"/>
  <c r="K673" i="6" a="1"/>
  <c r="K673" i="6" s="1"/>
  <c r="K1030" i="6" a="1"/>
  <c r="K1030" i="6" s="1"/>
  <c r="K1998" i="6" a="1"/>
  <c r="K1998" i="6" s="1"/>
  <c r="K1734" i="6" a="1"/>
  <c r="K1734" i="6" s="1"/>
  <c r="K1650" i="6" a="1"/>
  <c r="K1650" i="6" s="1"/>
  <c r="K1532" i="6" a="1"/>
  <c r="K1532" i="6" s="1"/>
  <c r="K1388" i="6" a="1"/>
  <c r="K1388" i="6" s="1"/>
  <c r="K1053" i="6" a="1"/>
  <c r="K1053" i="6" s="1"/>
  <c r="K946" i="6" a="1"/>
  <c r="K946" i="6" s="1"/>
  <c r="K862" i="6" a="1"/>
  <c r="K862" i="6" s="1"/>
  <c r="K755" i="6" a="1"/>
  <c r="K755" i="6" s="1"/>
  <c r="K577" i="6" a="1"/>
  <c r="K577" i="6" s="1"/>
  <c r="K470" i="6" a="1"/>
  <c r="K470" i="6" s="1"/>
  <c r="K363" i="6" a="1"/>
  <c r="K363" i="6" s="1"/>
  <c r="K231" i="6" a="1"/>
  <c r="K231" i="6" s="1"/>
  <c r="K111" i="6" a="1"/>
  <c r="K111" i="6" s="1"/>
  <c r="K1447" i="6" a="1"/>
  <c r="K1447" i="6" s="1"/>
  <c r="K2023" i="6" a="1"/>
  <c r="K2023" i="6" s="1"/>
  <c r="K2011" i="6" a="1"/>
  <c r="K2011" i="6" s="1"/>
  <c r="K1999" i="6" a="1"/>
  <c r="K1999" i="6" s="1"/>
  <c r="K1987" i="6" a="1"/>
  <c r="K1987" i="6" s="1"/>
  <c r="K1963" i="6" a="1"/>
  <c r="K1963" i="6" s="1"/>
  <c r="K1951" i="6" a="1"/>
  <c r="K1951" i="6" s="1"/>
  <c r="K1939" i="6" a="1"/>
  <c r="K1939" i="6" s="1"/>
  <c r="K1927" i="6" a="1"/>
  <c r="K1927" i="6" s="1"/>
  <c r="K1915" i="6" a="1"/>
  <c r="K1915" i="6" s="1"/>
  <c r="K1891" i="6" a="1"/>
  <c r="K1891" i="6" s="1"/>
  <c r="K1879" i="6" a="1"/>
  <c r="K1879" i="6" s="1"/>
  <c r="K1867" i="6" a="1"/>
  <c r="K1867" i="6" s="1"/>
  <c r="K1855" i="6" a="1"/>
  <c r="K1855" i="6" s="1"/>
  <c r="K1843" i="6" a="1"/>
  <c r="K1843" i="6" s="1"/>
  <c r="K1819" i="6" a="1"/>
  <c r="K1819" i="6" s="1"/>
  <c r="K1807" i="6" a="1"/>
  <c r="K1807" i="6" s="1"/>
  <c r="K1795" i="6" a="1"/>
  <c r="K1795" i="6" s="1"/>
  <c r="K1783" i="6" a="1"/>
  <c r="K1783" i="6" s="1"/>
  <c r="K1759" i="6" a="1"/>
  <c r="K1759" i="6" s="1"/>
  <c r="K1747" i="6" a="1"/>
  <c r="K1747" i="6" s="1"/>
  <c r="K1735" i="6" a="1"/>
  <c r="K1735" i="6" s="1"/>
  <c r="K1723" i="6" a="1"/>
  <c r="K1723" i="6" s="1"/>
  <c r="K1711" i="6" a="1"/>
  <c r="K1711" i="6" s="1"/>
  <c r="K1699" i="6" a="1"/>
  <c r="K1699" i="6" s="1"/>
  <c r="K1675" i="6" a="1"/>
  <c r="K1675" i="6" s="1"/>
  <c r="K1663" i="6" a="1"/>
  <c r="K1663" i="6" s="1"/>
  <c r="K1651" i="6" a="1"/>
  <c r="K1651" i="6" s="1"/>
  <c r="K1639" i="6" a="1"/>
  <c r="K1639" i="6" s="1"/>
  <c r="K1627" i="6" a="1"/>
  <c r="K1627" i="6" s="1"/>
  <c r="K1615" i="6" a="1"/>
  <c r="K1615" i="6" s="1"/>
  <c r="K1603" i="6" a="1"/>
  <c r="K1603" i="6" s="1"/>
  <c r="K1591" i="6" a="1"/>
  <c r="K1591" i="6" s="1"/>
  <c r="K1569" i="6" a="1"/>
  <c r="K1569" i="6" s="1"/>
  <c r="K1557" i="6" a="1"/>
  <c r="K1557" i="6" s="1"/>
  <c r="K1545" i="6" a="1"/>
  <c r="K1545" i="6" s="1"/>
  <c r="K1533" i="6" a="1"/>
  <c r="K1533" i="6" s="1"/>
  <c r="K1521" i="6" a="1"/>
  <c r="K1521" i="6" s="1"/>
  <c r="K1509" i="6" a="1"/>
  <c r="K1509" i="6" s="1"/>
  <c r="K1497" i="6" a="1"/>
  <c r="K1497" i="6" s="1"/>
  <c r="K1485" i="6" a="1"/>
  <c r="K1485" i="6" s="1"/>
  <c r="K1473" i="6" a="1"/>
  <c r="K1473" i="6" s="1"/>
  <c r="K1461" i="6" a="1"/>
  <c r="K1461" i="6" s="1"/>
  <c r="K1449" i="6" a="1"/>
  <c r="K1449" i="6" s="1"/>
  <c r="K1437" i="6" a="1"/>
  <c r="K1437" i="6" s="1"/>
  <c r="K1425" i="6" a="1"/>
  <c r="K1425" i="6" s="1"/>
  <c r="K1413" i="6" a="1"/>
  <c r="K1413" i="6" s="1"/>
  <c r="K1401" i="6" a="1"/>
  <c r="K1401" i="6" s="1"/>
  <c r="K1389" i="6" a="1"/>
  <c r="K1389" i="6" s="1"/>
  <c r="K1377" i="6" a="1"/>
  <c r="K1377" i="6" s="1"/>
  <c r="K1365" i="6" a="1"/>
  <c r="K1365" i="6" s="1"/>
  <c r="K1353" i="6" a="1"/>
  <c r="K1353" i="6" s="1"/>
  <c r="K1341" i="6" a="1"/>
  <c r="K1341" i="6" s="1"/>
  <c r="K1329" i="6" a="1"/>
  <c r="K1329" i="6" s="1"/>
  <c r="K1317" i="6" a="1"/>
  <c r="K1317" i="6" s="1"/>
  <c r="K1305" i="6" a="1"/>
  <c r="K1305" i="6" s="1"/>
  <c r="K1293" i="6" a="1"/>
  <c r="K1293" i="6" s="1"/>
  <c r="K1281" i="6" a="1"/>
  <c r="K1281" i="6" s="1"/>
  <c r="K1269" i="6" a="1"/>
  <c r="K1269" i="6" s="1"/>
  <c r="K1257" i="6" a="1"/>
  <c r="K1257" i="6" s="1"/>
  <c r="K1245" i="6" a="1"/>
  <c r="K1245" i="6" s="1"/>
  <c r="K1221" i="6" a="1"/>
  <c r="K1221" i="6" s="1"/>
  <c r="K1209" i="6" a="1"/>
  <c r="K1209" i="6" s="1"/>
  <c r="K1197" i="6" a="1"/>
  <c r="K1197" i="6" s="1"/>
  <c r="K1185" i="6" a="1"/>
  <c r="K1185" i="6" s="1"/>
  <c r="K1173" i="6" a="1"/>
  <c r="K1173" i="6" s="1"/>
  <c r="K1161" i="6" a="1"/>
  <c r="K1161" i="6" s="1"/>
  <c r="K1149" i="6" a="1"/>
  <c r="K1149" i="6" s="1"/>
  <c r="K1137" i="6" a="1"/>
  <c r="K1137" i="6" s="1"/>
  <c r="K1125" i="6" a="1"/>
  <c r="K1125" i="6" s="1"/>
  <c r="K1113" i="6" a="1"/>
  <c r="K1113" i="6" s="1"/>
  <c r="K1101" i="6" a="1"/>
  <c r="K1101" i="6" s="1"/>
  <c r="K1090" i="6" a="1"/>
  <c r="K1090" i="6" s="1"/>
  <c r="K1078" i="6" a="1"/>
  <c r="K1078" i="6" s="1"/>
  <c r="K1066" i="6" a="1"/>
  <c r="K1066" i="6" s="1"/>
  <c r="K1054" i="6" a="1"/>
  <c r="K1054" i="6" s="1"/>
  <c r="K1042" i="6" a="1"/>
  <c r="K1042" i="6" s="1"/>
  <c r="K1019" i="6" a="1"/>
  <c r="K1019" i="6" s="1"/>
  <c r="K1007" i="6" a="1"/>
  <c r="K1007" i="6" s="1"/>
  <c r="K995" i="6" a="1"/>
  <c r="K995" i="6" s="1"/>
  <c r="K983" i="6" a="1"/>
  <c r="K983" i="6" s="1"/>
  <c r="K971" i="6" a="1"/>
  <c r="K971" i="6" s="1"/>
  <c r="K959" i="6" a="1"/>
  <c r="K959" i="6" s="1"/>
  <c r="K947" i="6" a="1"/>
  <c r="K947" i="6" s="1"/>
  <c r="K935" i="6" a="1"/>
  <c r="K935" i="6" s="1"/>
  <c r="K923" i="6" a="1"/>
  <c r="K923" i="6" s="1"/>
  <c r="K911" i="6" a="1"/>
  <c r="K911" i="6" s="1"/>
  <c r="K899" i="6" a="1"/>
  <c r="K899" i="6" s="1"/>
  <c r="K887" i="6" a="1"/>
  <c r="K887" i="6" s="1"/>
  <c r="K875" i="6" a="1"/>
  <c r="K875" i="6" s="1"/>
  <c r="K863" i="6" a="1"/>
  <c r="K863" i="6" s="1"/>
  <c r="K851" i="6" a="1"/>
  <c r="K851" i="6" s="1"/>
  <c r="K840" i="6" a="1"/>
  <c r="K840" i="6" s="1"/>
  <c r="K828" i="6" a="1"/>
  <c r="K828" i="6" s="1"/>
  <c r="K816" i="6" a="1"/>
  <c r="K816" i="6" s="1"/>
  <c r="K804" i="6" a="1"/>
  <c r="K804" i="6" s="1"/>
  <c r="K792" i="6" a="1"/>
  <c r="K792" i="6" s="1"/>
  <c r="K780" i="6" a="1"/>
  <c r="K780" i="6" s="1"/>
  <c r="K768" i="6" a="1"/>
  <c r="K768" i="6" s="1"/>
  <c r="K756" i="6" a="1"/>
  <c r="K756" i="6" s="1"/>
  <c r="K744" i="6" a="1"/>
  <c r="K744" i="6" s="1"/>
  <c r="K732" i="6" a="1"/>
  <c r="K732" i="6" s="1"/>
  <c r="K721" i="6" a="1"/>
  <c r="K721" i="6" s="1"/>
  <c r="K709" i="6" a="1"/>
  <c r="K709" i="6" s="1"/>
  <c r="K697" i="6" a="1"/>
  <c r="K697" i="6" s="1"/>
  <c r="K685" i="6" a="1"/>
  <c r="K685" i="6" s="1"/>
  <c r="K662" i="6" a="1"/>
  <c r="K662" i="6" s="1"/>
  <c r="K650" i="6" a="1"/>
  <c r="K650" i="6" s="1"/>
  <c r="K638" i="6" a="1"/>
  <c r="K638" i="6" s="1"/>
  <c r="K626" i="6" a="1"/>
  <c r="K626" i="6" s="1"/>
  <c r="K614" i="6" a="1"/>
  <c r="K614" i="6" s="1"/>
  <c r="K602" i="6" a="1"/>
  <c r="K602" i="6" s="1"/>
  <c r="K590" i="6" a="1"/>
  <c r="K590" i="6" s="1"/>
  <c r="K578" i="6" a="1"/>
  <c r="K578" i="6" s="1"/>
  <c r="K566" i="6" a="1"/>
  <c r="K566" i="6" s="1"/>
  <c r="K555" i="6" a="1"/>
  <c r="K555" i="6" s="1"/>
  <c r="K543" i="6" a="1"/>
  <c r="K543" i="6" s="1"/>
  <c r="K531" i="6" a="1"/>
  <c r="K531" i="6" s="1"/>
  <c r="K519" i="6" a="1"/>
  <c r="K519" i="6" s="1"/>
  <c r="K507" i="6" a="1"/>
  <c r="K507" i="6" s="1"/>
  <c r="K495" i="6" a="1"/>
  <c r="K495" i="6" s="1"/>
  <c r="K483" i="6" a="1"/>
  <c r="K483" i="6" s="1"/>
  <c r="K471" i="6" a="1"/>
  <c r="K471" i="6" s="1"/>
  <c r="K459" i="6" a="1"/>
  <c r="K459" i="6" s="1"/>
  <c r="K448" i="6" a="1"/>
  <c r="K448" i="6" s="1"/>
  <c r="K436" i="6" a="1"/>
  <c r="K436" i="6" s="1"/>
  <c r="K424" i="6" a="1"/>
  <c r="K424" i="6" s="1"/>
  <c r="K412" i="6" a="1"/>
  <c r="K412" i="6" s="1"/>
  <c r="K400" i="6" a="1"/>
  <c r="K400" i="6" s="1"/>
  <c r="K388" i="6" a="1"/>
  <c r="K388" i="6" s="1"/>
  <c r="K376" i="6" a="1"/>
  <c r="K376" i="6" s="1"/>
  <c r="K364" i="6" a="1"/>
  <c r="K364" i="6" s="1"/>
  <c r="K352" i="6" a="1"/>
  <c r="K352" i="6" s="1"/>
  <c r="K340" i="6" a="1"/>
  <c r="K340" i="6" s="1"/>
  <c r="K328" i="6" a="1"/>
  <c r="K328" i="6" s="1"/>
  <c r="K316" i="6" a="1"/>
  <c r="K316" i="6" s="1"/>
  <c r="K304" i="6" a="1"/>
  <c r="K304" i="6" s="1"/>
  <c r="K292" i="6" a="1"/>
  <c r="K292" i="6" s="1"/>
  <c r="K280" i="6" a="1"/>
  <c r="K280" i="6" s="1"/>
  <c r="K268" i="6" a="1"/>
  <c r="K268" i="6" s="1"/>
  <c r="K256" i="6" a="1"/>
  <c r="K256" i="6" s="1"/>
  <c r="K244" i="6" a="1"/>
  <c r="K244" i="6" s="1"/>
  <c r="K232" i="6" a="1"/>
  <c r="K232" i="6" s="1"/>
  <c r="K2000" i="6" a="1"/>
  <c r="K2000" i="6" s="1"/>
  <c r="K1962" i="6" a="1"/>
  <c r="K1962" i="6" s="1"/>
  <c r="K1883" i="6" a="1"/>
  <c r="K1883" i="6" s="1"/>
  <c r="K1844" i="6" a="1"/>
  <c r="K1844" i="6" s="1"/>
  <c r="K1764" i="6" a="1"/>
  <c r="K1764" i="6" s="1"/>
  <c r="K1715" i="6" a="1"/>
  <c r="K1715" i="6" s="1"/>
  <c r="K1655" i="6" a="1"/>
  <c r="K1655" i="6" s="1"/>
  <c r="K1579" i="6" a="1"/>
  <c r="K1579" i="6" s="1"/>
  <c r="K1334" i="6" a="1"/>
  <c r="K1334" i="6" s="1"/>
  <c r="K1782" i="6" a="1"/>
  <c r="K1782" i="6" s="1"/>
  <c r="K1662" i="6" a="1"/>
  <c r="K1662" i="6" s="1"/>
  <c r="K1556" i="6" a="1"/>
  <c r="K1556" i="6" s="1"/>
  <c r="K1472" i="6" a="1"/>
  <c r="K1472" i="6" s="1"/>
  <c r="K1376" i="6" a="1"/>
  <c r="K1376" i="6" s="1"/>
  <c r="K1280" i="6" a="1"/>
  <c r="K1280" i="6" s="1"/>
  <c r="K1184" i="6" a="1"/>
  <c r="K1184" i="6" s="1"/>
  <c r="K1089" i="6" a="1"/>
  <c r="K1089" i="6" s="1"/>
  <c r="K958" i="6" a="1"/>
  <c r="K958" i="6" s="1"/>
  <c r="K839" i="6" a="1"/>
  <c r="K839" i="6" s="1"/>
  <c r="K720" i="6" a="1"/>
  <c r="K720" i="6" s="1"/>
  <c r="K589" i="6" a="1"/>
  <c r="K589" i="6" s="1"/>
  <c r="K482" i="6" a="1"/>
  <c r="K482" i="6" s="1"/>
  <c r="K399" i="6" a="1"/>
  <c r="K399" i="6" s="1"/>
  <c r="K339" i="6" a="1"/>
  <c r="K339" i="6" s="1"/>
  <c r="K267" i="6" a="1"/>
  <c r="K267" i="6" s="1"/>
  <c r="K171" i="6" a="1"/>
  <c r="K171" i="6" s="1"/>
  <c r="K1949" i="6" a="1"/>
  <c r="K1949" i="6" s="1"/>
  <c r="K1853" i="6" a="1"/>
  <c r="K1853" i="6" s="1"/>
  <c r="K1781" i="6" a="1"/>
  <c r="K1781" i="6" s="1"/>
  <c r="K1697" i="6" a="1"/>
  <c r="K1697" i="6" s="1"/>
  <c r="K1637" i="6" a="1"/>
  <c r="K1637" i="6" s="1"/>
  <c r="K1567" i="6" a="1"/>
  <c r="K1567" i="6" s="1"/>
  <c r="K1471" i="6" a="1"/>
  <c r="K1471" i="6" s="1"/>
  <c r="K1375" i="6" a="1"/>
  <c r="K1375" i="6" s="1"/>
  <c r="K1291" i="6" a="1"/>
  <c r="K1291" i="6" s="1"/>
  <c r="K1243" i="6" a="1"/>
  <c r="K1243" i="6" s="1"/>
  <c r="K1171" i="6" a="1"/>
  <c r="K1171" i="6" s="1"/>
  <c r="K1076" i="6" a="1"/>
  <c r="K1076" i="6" s="1"/>
  <c r="K1017" i="6" a="1"/>
  <c r="K1017" i="6" s="1"/>
  <c r="K981" i="6" a="1"/>
  <c r="K981" i="6" s="1"/>
  <c r="K933" i="6" a="1"/>
  <c r="K933" i="6" s="1"/>
  <c r="K873" i="6" a="1"/>
  <c r="K873" i="6" s="1"/>
  <c r="K802" i="6" a="1"/>
  <c r="K802" i="6" s="1"/>
  <c r="K754" i="6" a="1"/>
  <c r="K754" i="6" s="1"/>
  <c r="K707" i="6" a="1"/>
  <c r="K707" i="6" s="1"/>
  <c r="K660" i="6" a="1"/>
  <c r="K660" i="6" s="1"/>
  <c r="K612" i="6" a="1"/>
  <c r="K612" i="6" s="1"/>
  <c r="K541" i="6" a="1"/>
  <c r="K541" i="6" s="1"/>
  <c r="K493" i="6" a="1"/>
  <c r="K493" i="6" s="1"/>
  <c r="K434" i="6" a="1"/>
  <c r="K434" i="6" s="1"/>
  <c r="K398" i="6" a="1"/>
  <c r="K398" i="6" s="1"/>
  <c r="K362" i="6" a="1"/>
  <c r="K362" i="6" s="1"/>
  <c r="K314" i="6" a="1"/>
  <c r="K314" i="6" s="1"/>
  <c r="K254" i="6" a="1"/>
  <c r="K254" i="6" s="1"/>
  <c r="K2020" i="6" a="1"/>
  <c r="K2020" i="6" s="1"/>
  <c r="K2008" i="6" a="1"/>
  <c r="K2008" i="6" s="1"/>
  <c r="K1996" i="6" a="1"/>
  <c r="K1996" i="6" s="1"/>
  <c r="K1984" i="6" a="1"/>
  <c r="K1984" i="6" s="1"/>
  <c r="K1972" i="6" a="1"/>
  <c r="K1972" i="6" s="1"/>
  <c r="K1960" i="6" a="1"/>
  <c r="K1960" i="6" s="1"/>
  <c r="K1936" i="6" a="1"/>
  <c r="K1936" i="6" s="1"/>
  <c r="K1924" i="6" a="1"/>
  <c r="K1924" i="6" s="1"/>
  <c r="K1912" i="6" a="1"/>
  <c r="K1912" i="6" s="1"/>
  <c r="K1900" i="6" a="1"/>
  <c r="K1900" i="6" s="1"/>
  <c r="K1888" i="6" a="1"/>
  <c r="K1888" i="6" s="1"/>
  <c r="K1864" i="6" a="1"/>
  <c r="K1864" i="6" s="1"/>
  <c r="K1852" i="6" a="1"/>
  <c r="K1852" i="6" s="1"/>
  <c r="K1840" i="6" a="1"/>
  <c r="K1840" i="6" s="1"/>
  <c r="K1828" i="6" a="1"/>
  <c r="K1828" i="6" s="1"/>
  <c r="K1816" i="6" a="1"/>
  <c r="K1816" i="6" s="1"/>
  <c r="K1792" i="6" a="1"/>
  <c r="K1792" i="6" s="1"/>
  <c r="K1780" i="6" a="1"/>
  <c r="K1780" i="6" s="1"/>
  <c r="K1768" i="6" a="1"/>
  <c r="K1768" i="6" s="1"/>
  <c r="K1744" i="6" a="1"/>
  <c r="K1744" i="6" s="1"/>
  <c r="K1732" i="6" a="1"/>
  <c r="K1732" i="6" s="1"/>
  <c r="K1720" i="6" a="1"/>
  <c r="K1720" i="6" s="1"/>
  <c r="K1708" i="6" a="1"/>
  <c r="K1708" i="6" s="1"/>
  <c r="K1684" i="6" a="1"/>
  <c r="K1684" i="6" s="1"/>
  <c r="K1672" i="6" a="1"/>
  <c r="K1672" i="6" s="1"/>
  <c r="K1660" i="6" a="1"/>
  <c r="K1660" i="6" s="1"/>
  <c r="K1648" i="6" a="1"/>
  <c r="K1648" i="6" s="1"/>
  <c r="K1636" i="6" a="1"/>
  <c r="K1636" i="6" s="1"/>
  <c r="K1624" i="6" a="1"/>
  <c r="K1624" i="6" s="1"/>
  <c r="K1612" i="6" a="1"/>
  <c r="K1612" i="6" s="1"/>
  <c r="K1600" i="6" a="1"/>
  <c r="K1600" i="6" s="1"/>
  <c r="K1588" i="6" a="1"/>
  <c r="K1588" i="6" s="1"/>
  <c r="K1577" i="6" a="1"/>
  <c r="K1577" i="6" s="1"/>
  <c r="K1566" i="6" a="1"/>
  <c r="K1566" i="6" s="1"/>
  <c r="K1554" i="6" a="1"/>
  <c r="K1554" i="6" s="1"/>
  <c r="K1542" i="6" a="1"/>
  <c r="K1542" i="6" s="1"/>
  <c r="K1530" i="6" a="1"/>
  <c r="K1530" i="6" s="1"/>
  <c r="K1518" i="6" a="1"/>
  <c r="K1518" i="6" s="1"/>
  <c r="K1506" i="6" a="1"/>
  <c r="K1506" i="6" s="1"/>
  <c r="K1494" i="6" a="1"/>
  <c r="K1494" i="6" s="1"/>
  <c r="K1482" i="6" a="1"/>
  <c r="K1482" i="6" s="1"/>
  <c r="K1470" i="6" a="1"/>
  <c r="K1470" i="6" s="1"/>
  <c r="K1458" i="6" a="1"/>
  <c r="K1458" i="6" s="1"/>
  <c r="K1434" i="6" a="1"/>
  <c r="K1434" i="6" s="1"/>
  <c r="K1422" i="6" a="1"/>
  <c r="K1422" i="6" s="1"/>
  <c r="K1410" i="6" a="1"/>
  <c r="K1410" i="6" s="1"/>
  <c r="K1398" i="6" a="1"/>
  <c r="K1398" i="6" s="1"/>
  <c r="K1386" i="6" a="1"/>
  <c r="K1386" i="6" s="1"/>
  <c r="K1374" i="6" a="1"/>
  <c r="K1374" i="6" s="1"/>
  <c r="K1362" i="6" a="1"/>
  <c r="K1362" i="6" s="1"/>
  <c r="K1350" i="6" a="1"/>
  <c r="K1350" i="6" s="1"/>
  <c r="K1338" i="6" a="1"/>
  <c r="K1338" i="6" s="1"/>
  <c r="K1326" i="6" a="1"/>
  <c r="K1326" i="6" s="1"/>
  <c r="K1314" i="6" a="1"/>
  <c r="K1314" i="6" s="1"/>
  <c r="K1302" i="6" a="1"/>
  <c r="K1302" i="6" s="1"/>
  <c r="K1290" i="6" a="1"/>
  <c r="K1290" i="6" s="1"/>
  <c r="K1278" i="6" a="1"/>
  <c r="K1278" i="6" s="1"/>
  <c r="K1266" i="6" a="1"/>
  <c r="K1266" i="6" s="1"/>
  <c r="K1254" i="6" a="1"/>
  <c r="K1254" i="6" s="1"/>
  <c r="K1242" i="6" a="1"/>
  <c r="K1242" i="6" s="1"/>
  <c r="K1230" i="6" a="1"/>
  <c r="K1230" i="6" s="1"/>
  <c r="K1218" i="6" a="1"/>
  <c r="K1218" i="6" s="1"/>
  <c r="K1206" i="6" a="1"/>
  <c r="K1206" i="6" s="1"/>
  <c r="K1194" i="6" a="1"/>
  <c r="K1194" i="6" s="1"/>
  <c r="K1182" i="6" a="1"/>
  <c r="K1182" i="6" s="1"/>
  <c r="K1170" i="6" a="1"/>
  <c r="K1170" i="6" s="1"/>
  <c r="K1158" i="6" a="1"/>
  <c r="K1158" i="6" s="1"/>
  <c r="K1146" i="6" a="1"/>
  <c r="K1146" i="6" s="1"/>
  <c r="K1134" i="6" a="1"/>
  <c r="K1134" i="6" s="1"/>
  <c r="K1122" i="6" a="1"/>
  <c r="K1122" i="6" s="1"/>
  <c r="K1110" i="6" a="1"/>
  <c r="K1110" i="6" s="1"/>
  <c r="K1098" i="6" a="1"/>
  <c r="K1098" i="6" s="1"/>
  <c r="K1087" i="6" a="1"/>
  <c r="K1087" i="6" s="1"/>
  <c r="K1075" i="6" a="1"/>
  <c r="K1075" i="6" s="1"/>
  <c r="K1063" i="6" a="1"/>
  <c r="K1063" i="6" s="1"/>
  <c r="K1051" i="6" a="1"/>
  <c r="K1051" i="6" s="1"/>
  <c r="K1039" i="6" a="1"/>
  <c r="K1039" i="6" s="1"/>
  <c r="K1028" i="6" a="1"/>
  <c r="K1028" i="6" s="1"/>
  <c r="K1016" i="6" a="1"/>
  <c r="K1016" i="6" s="1"/>
  <c r="K1004" i="6" a="1"/>
  <c r="K1004" i="6" s="1"/>
  <c r="K992" i="6" a="1"/>
  <c r="K992" i="6" s="1"/>
  <c r="K980" i="6" a="1"/>
  <c r="K980" i="6" s="1"/>
  <c r="K968" i="6" a="1"/>
  <c r="K968" i="6" s="1"/>
  <c r="K956" i="6" a="1"/>
  <c r="K956" i="6" s="1"/>
  <c r="K944" i="6" a="1"/>
  <c r="K944" i="6" s="1"/>
  <c r="K932" i="6" a="1"/>
  <c r="K932" i="6" s="1"/>
  <c r="K920" i="6" a="1"/>
  <c r="K920" i="6" s="1"/>
  <c r="K908" i="6" a="1"/>
  <c r="K908" i="6" s="1"/>
  <c r="K896" i="6" a="1"/>
  <c r="K896" i="6" s="1"/>
  <c r="K884" i="6" a="1"/>
  <c r="K884" i="6" s="1"/>
  <c r="K872" i="6" a="1"/>
  <c r="K872" i="6" s="1"/>
  <c r="K860" i="6" a="1"/>
  <c r="K860" i="6" s="1"/>
  <c r="K848" i="6" a="1"/>
  <c r="K848" i="6" s="1"/>
  <c r="K837" i="6" a="1"/>
  <c r="K837" i="6" s="1"/>
  <c r="K825" i="6" a="1"/>
  <c r="K825" i="6" s="1"/>
  <c r="K813" i="6" a="1"/>
  <c r="K813" i="6" s="1"/>
  <c r="K801" i="6" a="1"/>
  <c r="K801" i="6" s="1"/>
  <c r="K789" i="6" a="1"/>
  <c r="K789" i="6" s="1"/>
  <c r="K777" i="6" a="1"/>
  <c r="K777" i="6" s="1"/>
  <c r="K765" i="6" a="1"/>
  <c r="K765" i="6" s="1"/>
  <c r="K753" i="6" a="1"/>
  <c r="K753" i="6" s="1"/>
  <c r="K741" i="6" a="1"/>
  <c r="K741" i="6" s="1"/>
  <c r="K729" i="6" a="1"/>
  <c r="K729" i="6" s="1"/>
  <c r="K718" i="6" a="1"/>
  <c r="K718" i="6" s="1"/>
  <c r="K706" i="6" a="1"/>
  <c r="K706" i="6" s="1"/>
  <c r="K694" i="6" a="1"/>
  <c r="K694" i="6" s="1"/>
  <c r="K682" i="6" a="1"/>
  <c r="K682" i="6" s="1"/>
  <c r="K671" i="6" a="1"/>
  <c r="K671" i="6" s="1"/>
  <c r="K659" i="6" a="1"/>
  <c r="K659" i="6" s="1"/>
  <c r="K647" i="6" a="1"/>
  <c r="K647" i="6" s="1"/>
  <c r="K635" i="6" a="1"/>
  <c r="K635" i="6" s="1"/>
  <c r="K623" i="6" a="1"/>
  <c r="K623" i="6" s="1"/>
  <c r="K611" i="6" a="1"/>
  <c r="K611" i="6" s="1"/>
  <c r="K599" i="6" a="1"/>
  <c r="K599" i="6" s="1"/>
  <c r="K587" i="6" a="1"/>
  <c r="K587" i="6" s="1"/>
  <c r="K575" i="6" a="1"/>
  <c r="K575" i="6" s="1"/>
  <c r="K552" i="6" a="1"/>
  <c r="K552" i="6" s="1"/>
  <c r="K540" i="6" a="1"/>
  <c r="K540" i="6" s="1"/>
  <c r="K528" i="6" a="1"/>
  <c r="K528" i="6" s="1"/>
  <c r="K516" i="6" a="1"/>
  <c r="K516" i="6" s="1"/>
  <c r="K504" i="6" a="1"/>
  <c r="K504" i="6" s="1"/>
  <c r="K492" i="6" a="1"/>
  <c r="K492" i="6" s="1"/>
  <c r="K480" i="6" a="1"/>
  <c r="K480" i="6" s="1"/>
  <c r="K468" i="6" a="1"/>
  <c r="K468" i="6" s="1"/>
  <c r="K456" i="6" a="1"/>
  <c r="K456" i="6" s="1"/>
  <c r="K445" i="6" a="1"/>
  <c r="K445" i="6" s="1"/>
  <c r="K433" i="6" a="1"/>
  <c r="K433" i="6" s="1"/>
  <c r="K421" i="6" a="1"/>
  <c r="K421" i="6" s="1"/>
  <c r="K409" i="6" a="1"/>
  <c r="K409" i="6" s="1"/>
  <c r="K397" i="6" a="1"/>
  <c r="K397" i="6" s="1"/>
  <c r="K385" i="6" a="1"/>
  <c r="K385" i="6" s="1"/>
  <c r="K373" i="6" a="1"/>
  <c r="K373" i="6" s="1"/>
  <c r="K361" i="6" a="1"/>
  <c r="K361" i="6" s="1"/>
  <c r="K349" i="6" a="1"/>
  <c r="K349" i="6" s="1"/>
  <c r="K337" i="6" a="1"/>
  <c r="K337" i="6" s="1"/>
  <c r="K325" i="6" a="1"/>
  <c r="K325" i="6" s="1"/>
  <c r="K313" i="6" a="1"/>
  <c r="K313" i="6" s="1"/>
  <c r="K301" i="6" a="1"/>
  <c r="K301" i="6" s="1"/>
  <c r="K289" i="6" a="1"/>
  <c r="K289" i="6" s="1"/>
  <c r="K1876" i="6" a="1"/>
  <c r="K1876" i="6" s="1"/>
  <c r="K1837" i="6" a="1"/>
  <c r="K1837" i="6" s="1"/>
  <c r="K1756" i="6" a="1"/>
  <c r="K1756" i="6" s="1"/>
  <c r="K1706" i="6" a="1"/>
  <c r="K1706" i="6" s="1"/>
  <c r="K1645" i="6" a="1"/>
  <c r="K1645" i="6" s="1"/>
  <c r="K1446" i="6" a="1"/>
  <c r="K1446" i="6" s="1"/>
  <c r="K1986" i="6" a="1"/>
  <c r="K1986" i="6" s="1"/>
  <c r="K1878" i="6" a="1"/>
  <c r="K1878" i="6" s="1"/>
  <c r="K1770" i="6" a="1"/>
  <c r="K1770" i="6" s="1"/>
  <c r="K1674" i="6" a="1"/>
  <c r="K1674" i="6" s="1"/>
  <c r="K1544" i="6" a="1"/>
  <c r="K1544" i="6" s="1"/>
  <c r="K1460" i="6" a="1"/>
  <c r="K1460" i="6" s="1"/>
  <c r="K1352" i="6" a="1"/>
  <c r="K1352" i="6" s="1"/>
  <c r="K1268" i="6" a="1"/>
  <c r="K1268" i="6" s="1"/>
  <c r="K1172" i="6" a="1"/>
  <c r="K1172" i="6" s="1"/>
  <c r="K1077" i="6" a="1"/>
  <c r="K1077" i="6" s="1"/>
  <c r="K970" i="6" a="1"/>
  <c r="K970" i="6" s="1"/>
  <c r="K850" i="6" a="1"/>
  <c r="K850" i="6" s="1"/>
  <c r="K743" i="6" a="1"/>
  <c r="K743" i="6" s="1"/>
  <c r="K649" i="6" a="1"/>
  <c r="K649" i="6" s="1"/>
  <c r="K554" i="6" a="1"/>
  <c r="K554" i="6" s="1"/>
  <c r="K458" i="6" a="1"/>
  <c r="K458" i="6" s="1"/>
  <c r="K375" i="6" a="1"/>
  <c r="K375" i="6" s="1"/>
  <c r="K279" i="6" a="1"/>
  <c r="K279" i="6" s="1"/>
  <c r="K195" i="6" a="1"/>
  <c r="K195" i="6" s="1"/>
  <c r="K123" i="6" a="1"/>
  <c r="K123" i="6" s="1"/>
  <c r="K87" i="6" a="1"/>
  <c r="K87" i="6" s="1"/>
  <c r="K1901" i="6" a="1"/>
  <c r="K1901" i="6" s="1"/>
  <c r="K1625" i="6" a="1"/>
  <c r="K1625" i="6" s="1"/>
  <c r="K1555" i="6" a="1"/>
  <c r="K1555" i="6" s="1"/>
  <c r="K1483" i="6" a="1"/>
  <c r="K1483" i="6" s="1"/>
  <c r="K1387" i="6" a="1"/>
  <c r="K1387" i="6" s="1"/>
  <c r="K1315" i="6" a="1"/>
  <c r="K1315" i="6" s="1"/>
  <c r="K1231" i="6" a="1"/>
  <c r="K1231" i="6" s="1"/>
  <c r="K1159" i="6" a="1"/>
  <c r="K1159" i="6" s="1"/>
  <c r="K1088" i="6" a="1"/>
  <c r="K1088" i="6" s="1"/>
  <c r="K1029" i="6" a="1"/>
  <c r="K1029" i="6" s="1"/>
  <c r="K969" i="6" a="1"/>
  <c r="K969" i="6" s="1"/>
  <c r="K921" i="6" a="1"/>
  <c r="K921" i="6" s="1"/>
  <c r="K849" i="6" a="1"/>
  <c r="K849" i="6" s="1"/>
  <c r="K790" i="6" a="1"/>
  <c r="K790" i="6" s="1"/>
  <c r="K742" i="6" a="1"/>
  <c r="K742" i="6" s="1"/>
  <c r="K719" i="6" a="1"/>
  <c r="K719" i="6" s="1"/>
  <c r="K648" i="6" a="1"/>
  <c r="K648" i="6" s="1"/>
  <c r="K600" i="6" a="1"/>
  <c r="K600" i="6" s="1"/>
  <c r="K529" i="6" a="1"/>
  <c r="K529" i="6" s="1"/>
  <c r="K481" i="6" a="1"/>
  <c r="K481" i="6" s="1"/>
  <c r="K446" i="6" a="1"/>
  <c r="K446" i="6" s="1"/>
  <c r="K386" i="6" a="1"/>
  <c r="K386" i="6" s="1"/>
  <c r="K350" i="6" a="1"/>
  <c r="K350" i="6" s="1"/>
  <c r="K302" i="6" a="1"/>
  <c r="K302" i="6" s="1"/>
  <c r="K278" i="6" a="1"/>
  <c r="K278" i="6" s="1"/>
  <c r="K242" i="6" a="1"/>
  <c r="K242" i="6" s="1"/>
  <c r="K2031" i="6" a="1"/>
  <c r="K2031" i="6" s="1"/>
  <c r="K2019" i="6" a="1"/>
  <c r="K2019" i="6" s="1"/>
  <c r="K2007" i="6" a="1"/>
  <c r="K2007" i="6" s="1"/>
  <c r="K1995" i="6" a="1"/>
  <c r="K1995" i="6" s="1"/>
  <c r="K1983" i="6" a="1"/>
  <c r="K1983" i="6" s="1"/>
  <c r="K1971" i="6" a="1"/>
  <c r="K1971" i="6" s="1"/>
  <c r="K1959" i="6" a="1"/>
  <c r="K1959" i="6" s="1"/>
  <c r="K1947" i="6" a="1"/>
  <c r="K1947" i="6" s="1"/>
  <c r="K1923" i="6" a="1"/>
  <c r="K1923" i="6" s="1"/>
  <c r="K1911" i="6" a="1"/>
  <c r="K1911" i="6" s="1"/>
  <c r="K1899" i="6" a="1"/>
  <c r="K1899" i="6" s="1"/>
  <c r="K1887" i="6" a="1"/>
  <c r="K1887" i="6" s="1"/>
  <c r="K1875" i="6" a="1"/>
  <c r="K1875" i="6" s="1"/>
  <c r="K1851" i="6" a="1"/>
  <c r="K1851" i="6" s="1"/>
  <c r="K1839" i="6" a="1"/>
  <c r="K1839" i="6" s="1"/>
  <c r="K1827" i="6" a="1"/>
  <c r="K1827" i="6" s="1"/>
  <c r="K1815" i="6" a="1"/>
  <c r="K1815" i="6" s="1"/>
  <c r="K1803" i="6" a="1"/>
  <c r="K1803" i="6" s="1"/>
  <c r="K1779" i="6" a="1"/>
  <c r="K1779" i="6" s="1"/>
  <c r="K1767" i="6" a="1"/>
  <c r="K1767" i="6" s="1"/>
  <c r="K1755" i="6" a="1"/>
  <c r="K1755" i="6" s="1"/>
  <c r="K1743" i="6" a="1"/>
  <c r="K1743" i="6" s="1"/>
  <c r="K1731" i="6" a="1"/>
  <c r="K1731" i="6" s="1"/>
  <c r="K1719" i="6" a="1"/>
  <c r="K1719" i="6" s="1"/>
  <c r="K1695" i="6" a="1"/>
  <c r="K1695" i="6" s="1"/>
  <c r="K1683" i="6" a="1"/>
  <c r="K1683" i="6" s="1"/>
  <c r="K1671" i="6" a="1"/>
  <c r="K1671" i="6" s="1"/>
  <c r="K1659" i="6" a="1"/>
  <c r="K1659" i="6" s="1"/>
  <c r="K1647" i="6" a="1"/>
  <c r="K1647" i="6" s="1"/>
  <c r="K1611" i="6" a="1"/>
  <c r="K1611" i="6" s="1"/>
  <c r="K1599" i="6" a="1"/>
  <c r="K1599" i="6" s="1"/>
  <c r="K1587" i="6" a="1"/>
  <c r="K1587" i="6" s="1"/>
  <c r="K1565" i="6" a="1"/>
  <c r="K1565" i="6" s="1"/>
  <c r="K1553" i="6" a="1"/>
  <c r="K1553" i="6" s="1"/>
  <c r="K1541" i="6" a="1"/>
  <c r="K1541" i="6" s="1"/>
  <c r="K1529" i="6" a="1"/>
  <c r="K1529" i="6" s="1"/>
  <c r="K1517" i="6" a="1"/>
  <c r="K1517" i="6" s="1"/>
  <c r="K1505" i="6" a="1"/>
  <c r="K1505" i="6" s="1"/>
  <c r="K1493" i="6" a="1"/>
  <c r="K1493" i="6" s="1"/>
  <c r="K1481" i="6" a="1"/>
  <c r="K1481" i="6" s="1"/>
  <c r="K1469" i="6" a="1"/>
  <c r="K1469" i="6" s="1"/>
  <c r="K1457" i="6" a="1"/>
  <c r="K1457" i="6" s="1"/>
  <c r="K1445" i="6" a="1"/>
  <c r="K1445" i="6" s="1"/>
  <c r="K1433" i="6" a="1"/>
  <c r="K1433" i="6" s="1"/>
  <c r="K1421" i="6" a="1"/>
  <c r="K1421" i="6" s="1"/>
  <c r="K1409" i="6" a="1"/>
  <c r="K1409" i="6" s="1"/>
  <c r="K1397" i="6" a="1"/>
  <c r="K1397" i="6" s="1"/>
  <c r="K1385" i="6" a="1"/>
  <c r="K1385" i="6" s="1"/>
  <c r="K1373" i="6" a="1"/>
  <c r="K1373" i="6" s="1"/>
  <c r="K1361" i="6" a="1"/>
  <c r="K1361" i="6" s="1"/>
  <c r="K1349" i="6" a="1"/>
  <c r="K1349" i="6" s="1"/>
  <c r="K1337" i="6" a="1"/>
  <c r="K1337" i="6" s="1"/>
  <c r="K1325" i="6" a="1"/>
  <c r="K1325" i="6" s="1"/>
  <c r="K1313" i="6" a="1"/>
  <c r="K1313" i="6" s="1"/>
  <c r="K1301" i="6" a="1"/>
  <c r="K1301" i="6" s="1"/>
  <c r="K1289" i="6" a="1"/>
  <c r="K1289" i="6" s="1"/>
  <c r="K1277" i="6" a="1"/>
  <c r="K1277" i="6" s="1"/>
  <c r="K1265" i="6" a="1"/>
  <c r="K1265" i="6" s="1"/>
  <c r="K1253" i="6" a="1"/>
  <c r="K1253" i="6" s="1"/>
  <c r="K1241" i="6" a="1"/>
  <c r="K1241" i="6" s="1"/>
  <c r="K1229" i="6" a="1"/>
  <c r="K1229" i="6" s="1"/>
  <c r="K1217" i="6" a="1"/>
  <c r="K1217" i="6" s="1"/>
  <c r="K1205" i="6" a="1"/>
  <c r="K1205" i="6" s="1"/>
  <c r="K1193" i="6" a="1"/>
  <c r="K1193" i="6" s="1"/>
  <c r="K1181" i="6" a="1"/>
  <c r="K1181" i="6" s="1"/>
  <c r="K1169" i="6" a="1"/>
  <c r="K1169" i="6" s="1"/>
  <c r="K1157" i="6" a="1"/>
  <c r="K1157" i="6" s="1"/>
  <c r="K1145" i="6" a="1"/>
  <c r="K1145" i="6" s="1"/>
  <c r="K1133" i="6" a="1"/>
  <c r="K1133" i="6" s="1"/>
  <c r="K1121" i="6" a="1"/>
  <c r="K1121" i="6" s="1"/>
  <c r="K1109" i="6" a="1"/>
  <c r="K1109" i="6" s="1"/>
  <c r="K1097" i="6" a="1"/>
  <c r="K1097" i="6" s="1"/>
  <c r="K1086" i="6" a="1"/>
  <c r="K1086" i="6" s="1"/>
  <c r="K1074" i="6" a="1"/>
  <c r="K1074" i="6" s="1"/>
  <c r="K1062" i="6" a="1"/>
  <c r="K1062" i="6" s="1"/>
  <c r="K1050" i="6" a="1"/>
  <c r="K1050" i="6" s="1"/>
  <c r="K1038" i="6" a="1"/>
  <c r="K1038" i="6" s="1"/>
  <c r="K1027" i="6" a="1"/>
  <c r="K1027" i="6" s="1"/>
  <c r="K1015" i="6" a="1"/>
  <c r="K1015" i="6" s="1"/>
  <c r="K1003" i="6" a="1"/>
  <c r="K1003" i="6" s="1"/>
  <c r="K991" i="6" a="1"/>
  <c r="K991" i="6" s="1"/>
  <c r="K979" i="6" a="1"/>
  <c r="K979" i="6" s="1"/>
  <c r="K967" i="6" a="1"/>
  <c r="K967" i="6" s="1"/>
  <c r="K955" i="6" a="1"/>
  <c r="K955" i="6" s="1"/>
  <c r="K943" i="6" a="1"/>
  <c r="K943" i="6" s="1"/>
  <c r="K931" i="6" a="1"/>
  <c r="K931" i="6" s="1"/>
  <c r="K919" i="6" a="1"/>
  <c r="K919" i="6" s="1"/>
  <c r="K907" i="6" a="1"/>
  <c r="K907" i="6" s="1"/>
  <c r="K895" i="6" a="1"/>
  <c r="K895" i="6" s="1"/>
  <c r="K883" i="6" a="1"/>
  <c r="K883" i="6" s="1"/>
  <c r="K871" i="6" a="1"/>
  <c r="K871" i="6" s="1"/>
  <c r="K859" i="6" a="1"/>
  <c r="K859" i="6" s="1"/>
  <c r="K847" i="6" a="1"/>
  <c r="K847" i="6" s="1"/>
  <c r="K836" i="6" a="1"/>
  <c r="K836" i="6" s="1"/>
  <c r="K824" i="6" a="1"/>
  <c r="K824" i="6" s="1"/>
  <c r="K812" i="6" a="1"/>
  <c r="K812" i="6" s="1"/>
  <c r="K800" i="6" a="1"/>
  <c r="K800" i="6" s="1"/>
  <c r="K788" i="6" a="1"/>
  <c r="K788" i="6" s="1"/>
  <c r="K776" i="6" a="1"/>
  <c r="K776" i="6" s="1"/>
  <c r="K764" i="6" a="1"/>
  <c r="K764" i="6" s="1"/>
  <c r="K752" i="6" a="1"/>
  <c r="K752" i="6" s="1"/>
  <c r="K740" i="6" a="1"/>
  <c r="K740" i="6" s="1"/>
  <c r="K728" i="6" a="1"/>
  <c r="K728" i="6" s="1"/>
  <c r="K717" i="6" a="1"/>
  <c r="K717" i="6" s="1"/>
  <c r="K705" i="6" a="1"/>
  <c r="K705" i="6" s="1"/>
  <c r="K693" i="6" a="1"/>
  <c r="K693" i="6" s="1"/>
  <c r="K681" i="6" a="1"/>
  <c r="K681" i="6" s="1"/>
  <c r="K670" i="6" a="1"/>
  <c r="K670" i="6" s="1"/>
  <c r="K658" i="6" a="1"/>
  <c r="K658" i="6" s="1"/>
  <c r="K646" i="6" a="1"/>
  <c r="K646" i="6" s="1"/>
  <c r="K634" i="6" a="1"/>
  <c r="K634" i="6" s="1"/>
  <c r="K622" i="6" a="1"/>
  <c r="K622" i="6" s="1"/>
  <c r="K610" i="6" a="1"/>
  <c r="K610" i="6" s="1"/>
  <c r="K598" i="6" a="1"/>
  <c r="K598" i="6" s="1"/>
  <c r="K586" i="6" a="1"/>
  <c r="K586" i="6" s="1"/>
  <c r="K574" i="6" a="1"/>
  <c r="K574" i="6" s="1"/>
  <c r="K563" i="6" a="1"/>
  <c r="K563" i="6" s="1"/>
  <c r="K551" i="6" a="1"/>
  <c r="K551" i="6" s="1"/>
  <c r="K539" i="6" a="1"/>
  <c r="K539" i="6" s="1"/>
  <c r="K527" i="6" a="1"/>
  <c r="K527" i="6" s="1"/>
  <c r="K515" i="6" a="1"/>
  <c r="K515" i="6" s="1"/>
  <c r="K503" i="6" a="1"/>
  <c r="K503" i="6" s="1"/>
  <c r="K491" i="6" a="1"/>
  <c r="K491" i="6" s="1"/>
  <c r="K479" i="6" a="1"/>
  <c r="K479" i="6" s="1"/>
  <c r="K467" i="6" a="1"/>
  <c r="K467" i="6" s="1"/>
  <c r="K455" i="6" a="1"/>
  <c r="K455" i="6" s="1"/>
  <c r="K444" i="6" a="1"/>
  <c r="K444" i="6" s="1"/>
  <c r="K432" i="6" a="1"/>
  <c r="K432" i="6" s="1"/>
  <c r="K420" i="6" a="1"/>
  <c r="K420" i="6" s="1"/>
  <c r="K408" i="6" a="1"/>
  <c r="K408" i="6" s="1"/>
  <c r="K396" i="6" a="1"/>
  <c r="K396" i="6" s="1"/>
  <c r="K384" i="6" a="1"/>
  <c r="K384" i="6" s="1"/>
  <c r="K372" i="6" a="1"/>
  <c r="K372" i="6" s="1"/>
  <c r="K360" i="6" a="1"/>
  <c r="K360" i="6" s="1"/>
  <c r="K348" i="6" a="1"/>
  <c r="K348" i="6" s="1"/>
  <c r="K336" i="6" a="1"/>
  <c r="K336" i="6" s="1"/>
  <c r="K324" i="6" a="1"/>
  <c r="K324" i="6" s="1"/>
  <c r="K312" i="6" a="1"/>
  <c r="K312" i="6" s="1"/>
  <c r="K300" i="6" a="1"/>
  <c r="K300" i="6" s="1"/>
  <c r="K288" i="6" a="1"/>
  <c r="K288" i="6" s="1"/>
  <c r="K276" i="6" a="1"/>
  <c r="K276" i="6" s="1"/>
  <c r="K264" i="6" a="1"/>
  <c r="K264" i="6" s="1"/>
  <c r="K252" i="6" a="1"/>
  <c r="K252" i="6" s="1"/>
  <c r="K240" i="6" a="1"/>
  <c r="K240" i="6" s="1"/>
  <c r="K2024" i="6" a="1"/>
  <c r="K2024" i="6" s="1"/>
  <c r="K1988" i="6" a="1"/>
  <c r="K1988" i="6" s="1"/>
  <c r="K1870" i="6" a="1"/>
  <c r="K1870" i="6" s="1"/>
  <c r="K1831" i="6" a="1"/>
  <c r="K1831" i="6" s="1"/>
  <c r="K1543" i="6" a="1"/>
  <c r="K1543" i="6" s="1"/>
  <c r="K1233" i="6" a="1"/>
  <c r="K1233" i="6" s="1"/>
  <c r="K2022" i="6" a="1"/>
  <c r="K2022" i="6" s="1"/>
  <c r="K1914" i="6" a="1"/>
  <c r="K1914" i="6" s="1"/>
  <c r="K1830" i="6" a="1"/>
  <c r="K1830" i="6" s="1"/>
  <c r="K1722" i="6" a="1"/>
  <c r="K1722" i="6" s="1"/>
  <c r="K1638" i="6" a="1"/>
  <c r="K1638" i="6" s="1"/>
  <c r="K1578" i="6" a="1"/>
  <c r="K1578" i="6" s="1"/>
  <c r="K1484" i="6" a="1"/>
  <c r="K1484" i="6" s="1"/>
  <c r="K1364" i="6" a="1"/>
  <c r="K1364" i="6" s="1"/>
  <c r="K1244" i="6" a="1"/>
  <c r="K1244" i="6" s="1"/>
  <c r="K1160" i="6" a="1"/>
  <c r="K1160" i="6" s="1"/>
  <c r="K1065" i="6" a="1"/>
  <c r="K1065" i="6" s="1"/>
  <c r="K982" i="6" a="1"/>
  <c r="K982" i="6" s="1"/>
  <c r="K874" i="6" a="1"/>
  <c r="K874" i="6" s="1"/>
  <c r="K767" i="6" a="1"/>
  <c r="K767" i="6" s="1"/>
  <c r="K661" i="6" a="1"/>
  <c r="K661" i="6" s="1"/>
  <c r="K565" i="6" a="1"/>
  <c r="K565" i="6" s="1"/>
  <c r="K447" i="6" a="1"/>
  <c r="K447" i="6" s="1"/>
  <c r="K351" i="6" a="1"/>
  <c r="K351" i="6" s="1"/>
  <c r="K219" i="6" a="1"/>
  <c r="K219" i="6" s="1"/>
  <c r="K99" i="6" a="1"/>
  <c r="K99" i="6" s="1"/>
  <c r="K1435" i="6" a="1"/>
  <c r="K1435" i="6" s="1"/>
  <c r="K1363" i="6" a="1"/>
  <c r="K1363" i="6" s="1"/>
  <c r="K1279" i="6" a="1"/>
  <c r="K1279" i="6" s="1"/>
  <c r="K1207" i="6" a="1"/>
  <c r="K1207" i="6" s="1"/>
  <c r="K1123" i="6" a="1"/>
  <c r="K1123" i="6" s="1"/>
  <c r="K1040" i="6" a="1"/>
  <c r="K1040" i="6" s="1"/>
  <c r="K957" i="6" a="1"/>
  <c r="K957" i="6" s="1"/>
  <c r="K897" i="6" a="1"/>
  <c r="K897" i="6" s="1"/>
  <c r="K826" i="6" a="1"/>
  <c r="K826" i="6" s="1"/>
  <c r="K730" i="6" a="1"/>
  <c r="K730" i="6" s="1"/>
  <c r="K672" i="6" a="1"/>
  <c r="K672" i="6" s="1"/>
  <c r="K624" i="6" a="1"/>
  <c r="K624" i="6" s="1"/>
  <c r="K553" i="6" a="1"/>
  <c r="K553" i="6" s="1"/>
  <c r="K505" i="6" a="1"/>
  <c r="K505" i="6" s="1"/>
  <c r="K457" i="6" a="1"/>
  <c r="K457" i="6" s="1"/>
  <c r="K374" i="6" a="1"/>
  <c r="K374" i="6" s="1"/>
  <c r="K326" i="6" a="1"/>
  <c r="K326" i="6" s="1"/>
  <c r="K290" i="6" a="1"/>
  <c r="K290" i="6" s="1"/>
  <c r="K1982" i="6" a="1"/>
  <c r="K1982" i="6" s="1"/>
  <c r="K1970" i="6" a="1"/>
  <c r="K1970" i="6" s="1"/>
  <c r="K1958" i="6" a="1"/>
  <c r="K1958" i="6" s="1"/>
  <c r="K1946" i="6" a="1"/>
  <c r="K1946" i="6" s="1"/>
  <c r="K1934" i="6" a="1"/>
  <c r="K1934" i="6" s="1"/>
  <c r="K1910" i="6" a="1"/>
  <c r="K1910" i="6" s="1"/>
  <c r="K1898" i="6" a="1"/>
  <c r="K1898" i="6" s="1"/>
  <c r="K1886" i="6" a="1"/>
  <c r="K1886" i="6" s="1"/>
  <c r="K1874" i="6" a="1"/>
  <c r="K1874" i="6" s="1"/>
  <c r="K1862" i="6" a="1"/>
  <c r="K1862" i="6" s="1"/>
  <c r="K1838" i="6" a="1"/>
  <c r="K1838" i="6" s="1"/>
  <c r="K1826" i="6" a="1"/>
  <c r="K1826" i="6" s="1"/>
  <c r="K1814" i="6" a="1"/>
  <c r="K1814" i="6" s="1"/>
  <c r="K1802" i="6" a="1"/>
  <c r="K1802" i="6" s="1"/>
  <c r="K1790" i="6" a="1"/>
  <c r="K1790" i="6" s="1"/>
  <c r="K1766" i="6" a="1"/>
  <c r="K1766" i="6" s="1"/>
  <c r="K1754" i="6" a="1"/>
  <c r="K1754" i="6" s="1"/>
  <c r="K1730" i="6" a="1"/>
  <c r="K1730" i="6" s="1"/>
  <c r="K1718" i="6" a="1"/>
  <c r="K1718" i="6" s="1"/>
  <c r="K1694" i="6" a="1"/>
  <c r="K1694" i="6" s="1"/>
  <c r="K1682" i="6" a="1"/>
  <c r="K1682" i="6" s="1"/>
  <c r="K1670" i="6" a="1"/>
  <c r="K1670" i="6" s="1"/>
  <c r="K1658" i="6" a="1"/>
  <c r="K1658" i="6" s="1"/>
  <c r="K1634" i="6" a="1"/>
  <c r="K1634" i="6" s="1"/>
  <c r="K1622" i="6" a="1"/>
  <c r="K1622" i="6" s="1"/>
  <c r="K1610" i="6" a="1"/>
  <c r="K1610" i="6" s="1"/>
  <c r="K1598" i="6" a="1"/>
  <c r="K1598" i="6" s="1"/>
  <c r="K1586" i="6" a="1"/>
  <c r="K1586" i="6" s="1"/>
  <c r="K1564" i="6" a="1"/>
  <c r="K1564" i="6" s="1"/>
  <c r="K1552" i="6" a="1"/>
  <c r="K1552" i="6" s="1"/>
  <c r="K1540" i="6" a="1"/>
  <c r="K1540" i="6" s="1"/>
  <c r="K1528" i="6" a="1"/>
  <c r="K1528" i="6" s="1"/>
  <c r="K1516" i="6" a="1"/>
  <c r="K1516" i="6" s="1"/>
  <c r="K1504" i="6" a="1"/>
  <c r="K1504" i="6" s="1"/>
  <c r="K1492" i="6" a="1"/>
  <c r="K1492" i="6" s="1"/>
  <c r="K1480" i="6" a="1"/>
  <c r="K1480" i="6" s="1"/>
  <c r="K1468" i="6" a="1"/>
  <c r="K1468" i="6" s="1"/>
  <c r="K1456" i="6" a="1"/>
  <c r="K1456" i="6" s="1"/>
  <c r="K1444" i="6" a="1"/>
  <c r="K1444" i="6" s="1"/>
  <c r="K1432" i="6" a="1"/>
  <c r="K1432" i="6" s="1"/>
  <c r="K1420" i="6" a="1"/>
  <c r="K1420" i="6" s="1"/>
  <c r="K1408" i="6" a="1"/>
  <c r="K1408" i="6" s="1"/>
  <c r="K1396" i="6" a="1"/>
  <c r="K1396" i="6" s="1"/>
  <c r="K1372" i="6" a="1"/>
  <c r="K1372" i="6" s="1"/>
  <c r="K1360" i="6" a="1"/>
  <c r="K1360" i="6" s="1"/>
  <c r="K1348" i="6" a="1"/>
  <c r="K1348" i="6" s="1"/>
  <c r="K1336" i="6" a="1"/>
  <c r="K1336" i="6" s="1"/>
  <c r="K1324" i="6" a="1"/>
  <c r="K1324" i="6" s="1"/>
  <c r="K1312" i="6" a="1"/>
  <c r="K1312" i="6" s="1"/>
  <c r="K1300" i="6" a="1"/>
  <c r="K1300" i="6" s="1"/>
  <c r="K1288" i="6" a="1"/>
  <c r="K1288" i="6" s="1"/>
  <c r="K1276" i="6" a="1"/>
  <c r="K1276" i="6" s="1"/>
  <c r="K1264" i="6" a="1"/>
  <c r="K1264" i="6" s="1"/>
  <c r="K1252" i="6" a="1"/>
  <c r="K1252" i="6" s="1"/>
  <c r="K1240" i="6" a="1"/>
  <c r="K1240" i="6" s="1"/>
  <c r="K1228" i="6" a="1"/>
  <c r="K1228" i="6" s="1"/>
  <c r="K1216" i="6" a="1"/>
  <c r="K1216" i="6" s="1"/>
  <c r="K1204" i="6" a="1"/>
  <c r="K1204" i="6" s="1"/>
  <c r="K1192" i="6" a="1"/>
  <c r="K1192" i="6" s="1"/>
  <c r="K1180" i="6" a="1"/>
  <c r="K1180" i="6" s="1"/>
  <c r="K1168" i="6" a="1"/>
  <c r="K1168" i="6" s="1"/>
  <c r="K1156" i="6" a="1"/>
  <c r="K1156" i="6" s="1"/>
  <c r="K1144" i="6" a="1"/>
  <c r="K1144" i="6" s="1"/>
  <c r="K1132" i="6" a="1"/>
  <c r="K1132" i="6" s="1"/>
  <c r="K1120" i="6" a="1"/>
  <c r="K1120" i="6" s="1"/>
  <c r="K1108" i="6" a="1"/>
  <c r="K1108" i="6" s="1"/>
  <c r="K1096" i="6" a="1"/>
  <c r="K1096" i="6" s="1"/>
  <c r="K1085" i="6" a="1"/>
  <c r="K1085" i="6" s="1"/>
  <c r="K1073" i="6" a="1"/>
  <c r="K1073" i="6" s="1"/>
  <c r="K1061" i="6" a="1"/>
  <c r="K1061" i="6" s="1"/>
  <c r="K1049" i="6" a="1"/>
  <c r="K1049" i="6" s="1"/>
  <c r="K1037" i="6" a="1"/>
  <c r="K1037" i="6" s="1"/>
  <c r="K1026" i="6" a="1"/>
  <c r="K1026" i="6" s="1"/>
  <c r="K1014" i="6" a="1"/>
  <c r="K1014" i="6" s="1"/>
  <c r="K1002" i="6" a="1"/>
  <c r="K1002" i="6" s="1"/>
  <c r="K990" i="6" a="1"/>
  <c r="K990" i="6" s="1"/>
  <c r="K978" i="6" a="1"/>
  <c r="K978" i="6" s="1"/>
  <c r="K966" i="6" a="1"/>
  <c r="K966" i="6" s="1"/>
  <c r="K954" i="6" a="1"/>
  <c r="K954" i="6" s="1"/>
  <c r="K942" i="6" a="1"/>
  <c r="K942" i="6" s="1"/>
  <c r="K930" i="6" a="1"/>
  <c r="K930" i="6" s="1"/>
  <c r="K918" i="6" a="1"/>
  <c r="K918" i="6" s="1"/>
  <c r="K906" i="6" a="1"/>
  <c r="K906" i="6" s="1"/>
  <c r="K894" i="6" a="1"/>
  <c r="K894" i="6" s="1"/>
  <c r="K882" i="6" a="1"/>
  <c r="K882" i="6" s="1"/>
  <c r="K870" i="6" a="1"/>
  <c r="K870" i="6" s="1"/>
  <c r="K858" i="6" a="1"/>
  <c r="K858" i="6" s="1"/>
  <c r="K846" i="6" a="1"/>
  <c r="K846" i="6" s="1"/>
  <c r="K835" i="6" a="1"/>
  <c r="K835" i="6" s="1"/>
  <c r="K823" i="6" a="1"/>
  <c r="K823" i="6" s="1"/>
  <c r="K811" i="6" a="1"/>
  <c r="K811" i="6" s="1"/>
  <c r="K799" i="6" a="1"/>
  <c r="K799" i="6" s="1"/>
  <c r="K787" i="6" a="1"/>
  <c r="K787" i="6" s="1"/>
  <c r="K775" i="6" a="1"/>
  <c r="K775" i="6" s="1"/>
  <c r="K763" i="6" a="1"/>
  <c r="K763" i="6" s="1"/>
  <c r="K751" i="6" a="1"/>
  <c r="K751" i="6" s="1"/>
  <c r="K739" i="6" a="1"/>
  <c r="K739" i="6" s="1"/>
  <c r="K727" i="6" a="1"/>
  <c r="K727" i="6" s="1"/>
  <c r="K716" i="6" a="1"/>
  <c r="K716" i="6" s="1"/>
  <c r="K704" i="6" a="1"/>
  <c r="K704" i="6" s="1"/>
  <c r="K692" i="6" a="1"/>
  <c r="K692" i="6" s="1"/>
  <c r="K680" i="6" a="1"/>
  <c r="K680" i="6" s="1"/>
  <c r="K669" i="6" a="1"/>
  <c r="K669" i="6" s="1"/>
  <c r="K657" i="6" a="1"/>
  <c r="K657" i="6" s="1"/>
  <c r="K645" i="6" a="1"/>
  <c r="K645" i="6" s="1"/>
  <c r="K633" i="6" a="1"/>
  <c r="K633" i="6" s="1"/>
  <c r="K621" i="6" a="1"/>
  <c r="K621" i="6" s="1"/>
  <c r="K609" i="6" a="1"/>
  <c r="K609" i="6" s="1"/>
  <c r="K597" i="6" a="1"/>
  <c r="K597" i="6" s="1"/>
  <c r="K585" i="6" a="1"/>
  <c r="K585" i="6" s="1"/>
  <c r="K573" i="6" a="1"/>
  <c r="K573" i="6" s="1"/>
  <c r="K562" i="6" a="1"/>
  <c r="K562" i="6" s="1"/>
  <c r="K550" i="6" a="1"/>
  <c r="K550" i="6" s="1"/>
  <c r="K538" i="6" a="1"/>
  <c r="K538" i="6" s="1"/>
  <c r="K526" i="6" a="1"/>
  <c r="K526" i="6" s="1"/>
  <c r="K514" i="6" a="1"/>
  <c r="K514" i="6" s="1"/>
  <c r="K502" i="6" a="1"/>
  <c r="K502" i="6" s="1"/>
  <c r="K490" i="6" a="1"/>
  <c r="K490" i="6" s="1"/>
  <c r="K478" i="6" a="1"/>
  <c r="K478" i="6" s="1"/>
  <c r="K466" i="6" a="1"/>
  <c r="K466" i="6" s="1"/>
  <c r="K454" i="6" a="1"/>
  <c r="K454" i="6" s="1"/>
  <c r="K443" i="6" a="1"/>
  <c r="K443" i="6" s="1"/>
  <c r="K431" i="6" a="1"/>
  <c r="K431" i="6" s="1"/>
  <c r="K419" i="6" a="1"/>
  <c r="K419" i="6" s="1"/>
  <c r="K407" i="6" a="1"/>
  <c r="K407" i="6" s="1"/>
  <c r="K395" i="6" a="1"/>
  <c r="K395" i="6" s="1"/>
  <c r="K383" i="6" a="1"/>
  <c r="K383" i="6" s="1"/>
  <c r="K371" i="6" a="1"/>
  <c r="K371" i="6" s="1"/>
  <c r="K359" i="6" a="1"/>
  <c r="K359" i="6" s="1"/>
  <c r="K347" i="6" a="1"/>
  <c r="K347" i="6" s="1"/>
  <c r="K335" i="6" a="1"/>
  <c r="K335" i="6" s="1"/>
  <c r="K323" i="6" a="1"/>
  <c r="K323" i="6" s="1"/>
  <c r="K311" i="6" a="1"/>
  <c r="K311" i="6" s="1"/>
  <c r="K299" i="6" a="1"/>
  <c r="K299" i="6" s="1"/>
  <c r="K287" i="6" a="1"/>
  <c r="K287" i="6" s="1"/>
  <c r="K275" i="6" a="1"/>
  <c r="K275" i="6" s="1"/>
  <c r="K263" i="6" a="1"/>
  <c r="K263" i="6" s="1"/>
  <c r="K251" i="6" a="1"/>
  <c r="K251" i="6" s="1"/>
  <c r="K239" i="6" a="1"/>
  <c r="K239" i="6" s="1"/>
  <c r="K227" i="6" a="1"/>
  <c r="K227" i="6" s="1"/>
  <c r="K215" i="6" a="1"/>
  <c r="K215" i="6" s="1"/>
  <c r="K203" i="6" a="1"/>
  <c r="K203" i="6" s="1"/>
  <c r="K191" i="6" a="1"/>
  <c r="K191" i="6" s="1"/>
  <c r="K179" i="6" a="1"/>
  <c r="K179" i="6" s="1"/>
  <c r="K167" i="6" a="1"/>
  <c r="K167" i="6" s="1"/>
  <c r="K155" i="6" a="1"/>
  <c r="K155" i="6" s="1"/>
  <c r="K143" i="6" a="1"/>
  <c r="K143" i="6" s="1"/>
  <c r="K131" i="6" a="1"/>
  <c r="K131" i="6" s="1"/>
  <c r="K119" i="6" a="1"/>
  <c r="K119" i="6" s="1"/>
  <c r="K107" i="6" a="1"/>
  <c r="K107" i="6" s="1"/>
  <c r="K95" i="6" a="1"/>
  <c r="K95" i="6" s="1"/>
  <c r="K83" i="6" a="1"/>
  <c r="K83" i="6" s="1"/>
  <c r="K71" i="6" a="1"/>
  <c r="K71" i="6" s="1"/>
  <c r="K59" i="6" a="1"/>
  <c r="K59" i="6" s="1"/>
  <c r="K47" i="6" a="1"/>
  <c r="K47" i="6" s="1"/>
  <c r="K35" i="6" a="1"/>
  <c r="K35" i="6" s="1"/>
  <c r="K23" i="6" a="1"/>
  <c r="K23" i="6" s="1"/>
  <c r="K11" i="6" a="1"/>
  <c r="K11" i="6" s="1"/>
  <c r="K1948" i="6" a="1"/>
  <c r="K1948" i="6" s="1"/>
  <c r="K1909" i="6" a="1"/>
  <c r="K1909" i="6" s="1"/>
  <c r="K1791" i="6" a="1"/>
  <c r="K1791" i="6" s="1"/>
  <c r="K1749" i="6" a="1"/>
  <c r="K1749" i="6" s="1"/>
  <c r="K1696" i="6" a="1"/>
  <c r="K1696" i="6" s="1"/>
  <c r="K1635" i="6" a="1"/>
  <c r="K1635" i="6" s="1"/>
  <c r="K1424" i="6" a="1"/>
  <c r="K1424" i="6" s="1"/>
  <c r="K1950" i="6" a="1"/>
  <c r="K1950" i="6" s="1"/>
  <c r="K1794" i="6" a="1"/>
  <c r="K1794" i="6" s="1"/>
  <c r="K1602" i="6" a="1"/>
  <c r="K1602" i="6" s="1"/>
  <c r="K1448" i="6" a="1"/>
  <c r="K1448" i="6" s="1"/>
  <c r="K1256" i="6" a="1"/>
  <c r="K1256" i="6" s="1"/>
  <c r="K1041" i="6" a="1"/>
  <c r="K1041" i="6" s="1"/>
  <c r="K803" i="6" a="1"/>
  <c r="K803" i="6" s="1"/>
  <c r="K506" i="6" a="1"/>
  <c r="K506" i="6" s="1"/>
  <c r="K1973" i="6" a="1"/>
  <c r="K1973" i="6" s="1"/>
  <c r="K1865" i="6" a="1"/>
  <c r="K1865" i="6" s="1"/>
  <c r="K1769" i="6" a="1"/>
  <c r="K1769" i="6" s="1"/>
  <c r="K1649" i="6" a="1"/>
  <c r="K1649" i="6" s="1"/>
  <c r="K1423" i="6" a="1"/>
  <c r="K1423" i="6" s="1"/>
  <c r="K1339" i="6" a="1"/>
  <c r="K1339" i="6" s="1"/>
  <c r="K1255" i="6" a="1"/>
  <c r="K1255" i="6" s="1"/>
  <c r="K1147" i="6" a="1"/>
  <c r="K1147" i="6" s="1"/>
  <c r="K1064" i="6" a="1"/>
  <c r="K1064" i="6" s="1"/>
  <c r="K1005" i="6" a="1"/>
  <c r="K1005" i="6" s="1"/>
  <c r="K945" i="6" a="1"/>
  <c r="K945" i="6" s="1"/>
  <c r="K861" i="6" a="1"/>
  <c r="K861" i="6" s="1"/>
  <c r="K778" i="6" a="1"/>
  <c r="K778" i="6" s="1"/>
  <c r="K695" i="6" a="1"/>
  <c r="K695" i="6" s="1"/>
  <c r="K636" i="6" a="1"/>
  <c r="K636" i="6" s="1"/>
  <c r="K588" i="6" a="1"/>
  <c r="K588" i="6" s="1"/>
  <c r="K564" i="6" a="1"/>
  <c r="K564" i="6" s="1"/>
  <c r="K517" i="6" a="1"/>
  <c r="K517" i="6" s="1"/>
  <c r="K469" i="6" a="1"/>
  <c r="K469" i="6" s="1"/>
  <c r="K422" i="6" a="1"/>
  <c r="K422" i="6" s="1"/>
  <c r="K338" i="6" a="1"/>
  <c r="K338" i="6" s="1"/>
  <c r="K266" i="6" a="1"/>
  <c r="K266" i="6" s="1"/>
  <c r="K2029" i="6" a="1"/>
  <c r="K2029" i="6" s="1"/>
  <c r="K2017" i="6" a="1"/>
  <c r="K2017" i="6" s="1"/>
  <c r="K2005" i="6" a="1"/>
  <c r="K2005" i="6" s="1"/>
  <c r="K1993" i="6" a="1"/>
  <c r="K1993" i="6" s="1"/>
  <c r="K1969" i="6" a="1"/>
  <c r="K1969" i="6" s="1"/>
  <c r="K1957" i="6" a="1"/>
  <c r="K1957" i="6" s="1"/>
  <c r="K1945" i="6" a="1"/>
  <c r="K1945" i="6" s="1"/>
  <c r="K1933" i="6" a="1"/>
  <c r="K1933" i="6" s="1"/>
  <c r="K1921" i="6" a="1"/>
  <c r="K1921" i="6" s="1"/>
  <c r="K1897" i="6" a="1"/>
  <c r="K1897" i="6" s="1"/>
  <c r="K1885" i="6" a="1"/>
  <c r="K1885" i="6" s="1"/>
  <c r="K1873" i="6" a="1"/>
  <c r="K1873" i="6" s="1"/>
  <c r="K1861" i="6" a="1"/>
  <c r="K1861" i="6" s="1"/>
  <c r="K1849" i="6" a="1"/>
  <c r="K1849" i="6" s="1"/>
  <c r="K1825" i="6" a="1"/>
  <c r="K1825" i="6" s="1"/>
  <c r="K1813" i="6" a="1"/>
  <c r="K1813" i="6" s="1"/>
  <c r="K1801" i="6" a="1"/>
  <c r="K1801" i="6" s="1"/>
  <c r="K1789" i="6" a="1"/>
  <c r="K1789" i="6" s="1"/>
  <c r="K1777" i="6" a="1"/>
  <c r="K1777" i="6" s="1"/>
  <c r="K1765" i="6" a="1"/>
  <c r="K1765" i="6" s="1"/>
  <c r="K1753" i="6" a="1"/>
  <c r="K1753" i="6" s="1"/>
  <c r="K1741" i="6" a="1"/>
  <c r="K1741" i="6" s="1"/>
  <c r="K1729" i="6" a="1"/>
  <c r="K1729" i="6" s="1"/>
  <c r="K1717" i="6" a="1"/>
  <c r="K1717" i="6" s="1"/>
  <c r="K1705" i="6" a="1"/>
  <c r="K1705" i="6" s="1"/>
  <c r="K1693" i="6" a="1"/>
  <c r="K1693" i="6" s="1"/>
  <c r="K1681" i="6" a="1"/>
  <c r="K1681" i="6" s="1"/>
  <c r="K1669" i="6" a="1"/>
  <c r="K1669" i="6" s="1"/>
  <c r="K1657" i="6" a="1"/>
  <c r="K1657" i="6" s="1"/>
  <c r="K1633" i="6" a="1"/>
  <c r="K1633" i="6" s="1"/>
  <c r="K1609" i="6" a="1"/>
  <c r="K1609" i="6" s="1"/>
  <c r="K1597" i="6" a="1"/>
  <c r="K1597" i="6" s="1"/>
  <c r="K1585" i="6" a="1"/>
  <c r="K1585" i="6" s="1"/>
  <c r="K1575" i="6" a="1"/>
  <c r="K1575" i="6" s="1"/>
  <c r="K1563" i="6" a="1"/>
  <c r="K1563" i="6" s="1"/>
  <c r="K1551" i="6" a="1"/>
  <c r="K1551" i="6" s="1"/>
  <c r="K1539" i="6" a="1"/>
  <c r="K1539" i="6" s="1"/>
  <c r="K1527" i="6" a="1"/>
  <c r="K1527" i="6" s="1"/>
  <c r="K1515" i="6" a="1"/>
  <c r="K1515" i="6" s="1"/>
  <c r="K1503" i="6" a="1"/>
  <c r="K1503" i="6" s="1"/>
  <c r="K1491" i="6" a="1"/>
  <c r="K1491" i="6" s="1"/>
  <c r="K1479" i="6" a="1"/>
  <c r="K1479" i="6" s="1"/>
  <c r="K1455" i="6" a="1"/>
  <c r="K1455" i="6" s="1"/>
  <c r="K1443" i="6" a="1"/>
  <c r="K1443" i="6" s="1"/>
  <c r="K1431" i="6" a="1"/>
  <c r="K1431" i="6" s="1"/>
  <c r="K1419" i="6" a="1"/>
  <c r="K1419" i="6" s="1"/>
  <c r="K1407" i="6" a="1"/>
  <c r="K1407" i="6" s="1"/>
  <c r="K1395" i="6" a="1"/>
  <c r="K1395" i="6" s="1"/>
  <c r="K1383" i="6" a="1"/>
  <c r="K1383" i="6" s="1"/>
  <c r="K1371" i="6" a="1"/>
  <c r="K1371" i="6" s="1"/>
  <c r="K1347" i="6" a="1"/>
  <c r="K1347" i="6" s="1"/>
  <c r="K1335" i="6" a="1"/>
  <c r="K1335" i="6" s="1"/>
  <c r="K1323" i="6" a="1"/>
  <c r="K1323" i="6" s="1"/>
  <c r="K1311" i="6" a="1"/>
  <c r="K1311" i="6" s="1"/>
  <c r="K1299" i="6" a="1"/>
  <c r="K1299" i="6" s="1"/>
  <c r="K1287" i="6" a="1"/>
  <c r="K1287" i="6" s="1"/>
  <c r="K1275" i="6" a="1"/>
  <c r="K1275" i="6" s="1"/>
  <c r="K1263" i="6" a="1"/>
  <c r="K1263" i="6" s="1"/>
  <c r="K1251" i="6" a="1"/>
  <c r="K1251" i="6" s="1"/>
  <c r="K1239" i="6" a="1"/>
  <c r="K1239" i="6" s="1"/>
  <c r="K1227" i="6" a="1"/>
  <c r="K1227" i="6" s="1"/>
  <c r="K1215" i="6" a="1"/>
  <c r="K1215" i="6" s="1"/>
  <c r="K1203" i="6" a="1"/>
  <c r="K1203" i="6" s="1"/>
  <c r="K1191" i="6" a="1"/>
  <c r="K1191" i="6" s="1"/>
  <c r="K1179" i="6" a="1"/>
  <c r="K1179" i="6" s="1"/>
  <c r="K1167" i="6" a="1"/>
  <c r="K1167" i="6" s="1"/>
  <c r="K1155" i="6" a="1"/>
  <c r="K1155" i="6" s="1"/>
  <c r="K1143" i="6" a="1"/>
  <c r="K1143" i="6" s="1"/>
  <c r="K1131" i="6" a="1"/>
  <c r="K1131" i="6" s="1"/>
  <c r="K1119" i="6" a="1"/>
  <c r="K1119" i="6" s="1"/>
  <c r="K1107" i="6" a="1"/>
  <c r="K1107" i="6" s="1"/>
  <c r="K1095" i="6" a="1"/>
  <c r="K1095" i="6" s="1"/>
  <c r="K1084" i="6" a="1"/>
  <c r="K1084" i="6" s="1"/>
  <c r="K1072" i="6" a="1"/>
  <c r="K1072" i="6" s="1"/>
  <c r="K1060" i="6" a="1"/>
  <c r="K1060" i="6" s="1"/>
  <c r="K1048" i="6" a="1"/>
  <c r="K1048" i="6" s="1"/>
  <c r="K1036" i="6" a="1"/>
  <c r="K1036" i="6" s="1"/>
  <c r="K1025" i="6" a="1"/>
  <c r="K1025" i="6" s="1"/>
  <c r="K1013" i="6" a="1"/>
  <c r="K1013" i="6" s="1"/>
  <c r="K1001" i="6" a="1"/>
  <c r="K1001" i="6" s="1"/>
  <c r="K989" i="6" a="1"/>
  <c r="K989" i="6" s="1"/>
  <c r="K977" i="6" a="1"/>
  <c r="K977" i="6" s="1"/>
  <c r="K965" i="6" a="1"/>
  <c r="K965" i="6" s="1"/>
  <c r="K953" i="6" a="1"/>
  <c r="K953" i="6" s="1"/>
  <c r="K941" i="6" a="1"/>
  <c r="K941" i="6" s="1"/>
  <c r="K929" i="6" a="1"/>
  <c r="K929" i="6" s="1"/>
  <c r="K917" i="6" a="1"/>
  <c r="K917" i="6" s="1"/>
  <c r="K905" i="6" a="1"/>
  <c r="K905" i="6" s="1"/>
  <c r="K893" i="6" a="1"/>
  <c r="K893" i="6" s="1"/>
  <c r="K881" i="6" a="1"/>
  <c r="K881" i="6" s="1"/>
  <c r="K869" i="6" a="1"/>
  <c r="K869" i="6" s="1"/>
  <c r="K857" i="6" a="1"/>
  <c r="K857" i="6" s="1"/>
  <c r="K845" i="6" a="1"/>
  <c r="K845" i="6" s="1"/>
  <c r="K834" i="6" a="1"/>
  <c r="K834" i="6" s="1"/>
  <c r="K822" i="6" a="1"/>
  <c r="K822" i="6" s="1"/>
  <c r="K810" i="6" a="1"/>
  <c r="K810" i="6" s="1"/>
  <c r="K798" i="6" a="1"/>
  <c r="K798" i="6" s="1"/>
  <c r="K786" i="6" a="1"/>
  <c r="K786" i="6" s="1"/>
  <c r="K774" i="6" a="1"/>
  <c r="K774" i="6" s="1"/>
  <c r="K762" i="6" a="1"/>
  <c r="K762" i="6" s="1"/>
  <c r="K750" i="6" a="1"/>
  <c r="K750" i="6" s="1"/>
  <c r="K738" i="6" a="1"/>
  <c r="K738" i="6" s="1"/>
  <c r="K726" i="6" a="1"/>
  <c r="K726" i="6" s="1"/>
  <c r="K715" i="6" a="1"/>
  <c r="K715" i="6" s="1"/>
  <c r="K703" i="6" a="1"/>
  <c r="K703" i="6" s="1"/>
  <c r="K691" i="6" a="1"/>
  <c r="K691" i="6" s="1"/>
  <c r="K679" i="6" a="1"/>
  <c r="K679" i="6" s="1"/>
  <c r="K668" i="6" a="1"/>
  <c r="K668" i="6" s="1"/>
  <c r="K656" i="6" a="1"/>
  <c r="K656" i="6" s="1"/>
  <c r="K644" i="6" a="1"/>
  <c r="K644" i="6" s="1"/>
  <c r="K632" i="6" a="1"/>
  <c r="K632" i="6" s="1"/>
  <c r="K620" i="6" a="1"/>
  <c r="K620" i="6" s="1"/>
  <c r="K608" i="6" a="1"/>
  <c r="K608" i="6" s="1"/>
  <c r="K596" i="6" a="1"/>
  <c r="K596" i="6" s="1"/>
  <c r="K584" i="6" a="1"/>
  <c r="K584" i="6" s="1"/>
  <c r="K572" i="6" a="1"/>
  <c r="K572" i="6" s="1"/>
  <c r="K561" i="6" a="1"/>
  <c r="K561" i="6" s="1"/>
  <c r="K549" i="6" a="1"/>
  <c r="K549" i="6" s="1"/>
  <c r="K537" i="6" a="1"/>
  <c r="K537" i="6" s="1"/>
  <c r="K525" i="6" a="1"/>
  <c r="K525" i="6" s="1"/>
  <c r="K513" i="6" a="1"/>
  <c r="K513" i="6" s="1"/>
  <c r="K501" i="6" a="1"/>
  <c r="K501" i="6" s="1"/>
  <c r="K489" i="6" a="1"/>
  <c r="K489" i="6" s="1"/>
  <c r="K477" i="6" a="1"/>
  <c r="K477" i="6" s="1"/>
  <c r="K465" i="6" a="1"/>
  <c r="K465" i="6" s="1"/>
  <c r="K453" i="6" a="1"/>
  <c r="K453" i="6" s="1"/>
  <c r="K442" i="6" a="1"/>
  <c r="K442" i="6" s="1"/>
  <c r="K430" i="6" a="1"/>
  <c r="K430" i="6" s="1"/>
  <c r="K418" i="6" a="1"/>
  <c r="K418" i="6" s="1"/>
  <c r="K406" i="6" a="1"/>
  <c r="K406" i="6" s="1"/>
  <c r="K394" i="6" a="1"/>
  <c r="K394" i="6" s="1"/>
  <c r="K382" i="6" a="1"/>
  <c r="K382" i="6" s="1"/>
  <c r="K370" i="6" a="1"/>
  <c r="K370" i="6" s="1"/>
  <c r="K358" i="6" a="1"/>
  <c r="K358" i="6" s="1"/>
  <c r="K346" i="6" a="1"/>
  <c r="K346" i="6" s="1"/>
  <c r="K334" i="6" a="1"/>
  <c r="K334" i="6" s="1"/>
  <c r="K322" i="6" a="1"/>
  <c r="K322" i="6" s="1"/>
  <c r="K310" i="6" a="1"/>
  <c r="K310" i="6" s="1"/>
  <c r="K298" i="6" a="1"/>
  <c r="K298" i="6" s="1"/>
  <c r="K286" i="6" a="1"/>
  <c r="K286" i="6" s="1"/>
  <c r="K274" i="6" a="1"/>
  <c r="K274" i="6" s="1"/>
  <c r="K262" i="6" a="1"/>
  <c r="K262" i="6" s="1"/>
  <c r="K250" i="6" a="1"/>
  <c r="K250" i="6" s="1"/>
  <c r="K238" i="6" a="1"/>
  <c r="K238" i="6" s="1"/>
  <c r="K226" i="6" a="1"/>
  <c r="K226" i="6" s="1"/>
  <c r="K214" i="6" a="1"/>
  <c r="K214" i="6" s="1"/>
  <c r="K202" i="6" a="1"/>
  <c r="K202" i="6" s="1"/>
  <c r="K190" i="6" a="1"/>
  <c r="K190" i="6" s="1"/>
  <c r="K178" i="6" a="1"/>
  <c r="K178" i="6" s="1"/>
  <c r="K166" i="6" a="1"/>
  <c r="K166" i="6" s="1"/>
  <c r="K154" i="6" a="1"/>
  <c r="K154" i="6" s="1"/>
  <c r="K142" i="6" a="1"/>
  <c r="K142" i="6" s="1"/>
  <c r="K130" i="6" a="1"/>
  <c r="K130" i="6" s="1"/>
  <c r="K118" i="6" a="1"/>
  <c r="K118" i="6" s="1"/>
  <c r="K106" i="6" a="1"/>
  <c r="K106" i="6" s="1"/>
  <c r="K94" i="6" a="1"/>
  <c r="K94" i="6" s="1"/>
  <c r="K82" i="6" a="1"/>
  <c r="K82" i="6" s="1"/>
  <c r="K70" i="6" a="1"/>
  <c r="K70" i="6" s="1"/>
  <c r="K58" i="6" a="1"/>
  <c r="K58" i="6" s="1"/>
  <c r="K46" i="6" a="1"/>
  <c r="K46" i="6" s="1"/>
  <c r="K34" i="6" a="1"/>
  <c r="K34" i="6" s="1"/>
  <c r="K22" i="6" a="1"/>
  <c r="K22" i="6" s="1"/>
  <c r="K10" i="6" a="1"/>
  <c r="K10" i="6" s="1"/>
  <c r="K2018" i="6" a="1"/>
  <c r="K2018" i="6" s="1"/>
  <c r="K1942" i="6" a="1"/>
  <c r="K1942" i="6" s="1"/>
  <c r="K1903" i="6" a="1"/>
  <c r="K1903" i="6" s="1"/>
  <c r="K1785" i="6" a="1"/>
  <c r="K1785" i="6" s="1"/>
  <c r="K1687" i="6" a="1"/>
  <c r="K1687" i="6" s="1"/>
  <c r="K1623" i="6" a="1"/>
  <c r="K1623" i="6" s="1"/>
  <c r="K1525" i="6" a="1"/>
  <c r="K1525" i="6" s="1"/>
  <c r="K1938" i="6" a="1"/>
  <c r="K1938" i="6" s="1"/>
  <c r="K1758" i="6" a="1"/>
  <c r="K1758" i="6" s="1"/>
  <c r="K1568" i="6" a="1"/>
  <c r="K1568" i="6" s="1"/>
  <c r="K1328" i="6" a="1"/>
  <c r="K1328" i="6" s="1"/>
  <c r="K898" i="6" a="1"/>
  <c r="K898" i="6" s="1"/>
  <c r="K2021" i="6" a="1"/>
  <c r="K2021" i="6" s="1"/>
  <c r="K1877" i="6" a="1"/>
  <c r="K1877" i="6" s="1"/>
  <c r="K1793" i="6" a="1"/>
  <c r="K1793" i="6" s="1"/>
  <c r="K1709" i="6" a="1"/>
  <c r="K1709" i="6" s="1"/>
  <c r="K1589" i="6" a="1"/>
  <c r="K1589" i="6" s="1"/>
  <c r="K1459" i="6" a="1"/>
  <c r="K1459" i="6" s="1"/>
  <c r="K1303" i="6" a="1"/>
  <c r="K1303" i="6" s="1"/>
  <c r="K1195" i="6" a="1"/>
  <c r="K1195" i="6" s="1"/>
  <c r="K1111" i="6" a="1"/>
  <c r="K1111" i="6" s="1"/>
  <c r="K1052" i="6" a="1"/>
  <c r="K1052" i="6" s="1"/>
  <c r="K993" i="6" a="1"/>
  <c r="K993" i="6" s="1"/>
  <c r="K909" i="6" a="1"/>
  <c r="K909" i="6" s="1"/>
  <c r="K838" i="6" a="1"/>
  <c r="K838" i="6" s="1"/>
  <c r="K766" i="6" a="1"/>
  <c r="K766" i="6" s="1"/>
  <c r="K683" i="6" a="1"/>
  <c r="K683" i="6" s="1"/>
  <c r="K576" i="6" a="1"/>
  <c r="K576" i="6" s="1"/>
  <c r="K410" i="6" a="1"/>
  <c r="K410" i="6" s="1"/>
  <c r="K2028" i="6" a="1"/>
  <c r="K2028" i="6" s="1"/>
  <c r="K2016" i="6" a="1"/>
  <c r="K2016" i="6" s="1"/>
  <c r="K2004" i="6" a="1"/>
  <c r="K2004" i="6" s="1"/>
  <c r="K1992" i="6" a="1"/>
  <c r="K1992" i="6" s="1"/>
  <c r="K1980" i="6" a="1"/>
  <c r="K1980" i="6" s="1"/>
  <c r="K1956" i="6" a="1"/>
  <c r="K1956" i="6" s="1"/>
  <c r="K1944" i="6" a="1"/>
  <c r="K1944" i="6" s="1"/>
  <c r="K1932" i="6" a="1"/>
  <c r="K1932" i="6" s="1"/>
  <c r="K1920" i="6" a="1"/>
  <c r="K1920" i="6" s="1"/>
  <c r="K1908" i="6" a="1"/>
  <c r="K1908" i="6" s="1"/>
  <c r="K1884" i="6" a="1"/>
  <c r="K1884" i="6" s="1"/>
  <c r="K1872" i="6" a="1"/>
  <c r="K1872" i="6" s="1"/>
  <c r="K1860" i="6" a="1"/>
  <c r="K1860" i="6" s="1"/>
  <c r="K1848" i="6" a="1"/>
  <c r="K1848" i="6" s="1"/>
  <c r="K1836" i="6" a="1"/>
  <c r="K1836" i="6" s="1"/>
  <c r="K1812" i="6" a="1"/>
  <c r="K1812" i="6" s="1"/>
  <c r="K1800" i="6" a="1"/>
  <c r="K1800" i="6" s="1"/>
  <c r="K1788" i="6" a="1"/>
  <c r="K1788" i="6" s="1"/>
  <c r="K1776" i="6" a="1"/>
  <c r="K1776" i="6" s="1"/>
  <c r="K1752" i="6" a="1"/>
  <c r="K1752" i="6" s="1"/>
  <c r="K1740" i="6" a="1"/>
  <c r="K1740" i="6" s="1"/>
  <c r="K1728" i="6" a="1"/>
  <c r="K1728" i="6" s="1"/>
  <c r="K1716" i="6" a="1"/>
  <c r="K1716" i="6" s="1"/>
  <c r="K1704" i="6" a="1"/>
  <c r="K1704" i="6" s="1"/>
  <c r="K1692" i="6" a="1"/>
  <c r="K1692" i="6" s="1"/>
  <c r="K1680" i="6" a="1"/>
  <c r="K1680" i="6" s="1"/>
  <c r="K1668" i="6" a="1"/>
  <c r="K1668" i="6" s="1"/>
  <c r="K1656" i="6" a="1"/>
  <c r="K1656" i="6" s="1"/>
  <c r="K1644" i="6" a="1"/>
  <c r="K1644" i="6" s="1"/>
  <c r="K1632" i="6" a="1"/>
  <c r="K1632" i="6" s="1"/>
  <c r="K1620" i="6" a="1"/>
  <c r="K1620" i="6" s="1"/>
  <c r="K1608" i="6" a="1"/>
  <c r="K1608" i="6" s="1"/>
  <c r="K1596" i="6" a="1"/>
  <c r="K1596" i="6" s="1"/>
  <c r="K1584" i="6" a="1"/>
  <c r="K1584" i="6" s="1"/>
  <c r="K1574" i="6" a="1"/>
  <c r="K1574" i="6" s="1"/>
  <c r="K1562" i="6" a="1"/>
  <c r="K1562" i="6" s="1"/>
  <c r="K1550" i="6" a="1"/>
  <c r="K1550" i="6" s="1"/>
  <c r="K1538" i="6" a="1"/>
  <c r="K1538" i="6" s="1"/>
  <c r="K1526" i="6" a="1"/>
  <c r="K1526" i="6" s="1"/>
  <c r="K1514" i="6" a="1"/>
  <c r="K1514" i="6" s="1"/>
  <c r="K1502" i="6" a="1"/>
  <c r="K1502" i="6" s="1"/>
  <c r="K1490" i="6" a="1"/>
  <c r="K1490" i="6" s="1"/>
  <c r="K1478" i="6" a="1"/>
  <c r="K1478" i="6" s="1"/>
  <c r="K1466" i="6" a="1"/>
  <c r="K1466" i="6" s="1"/>
  <c r="K1454" i="6" a="1"/>
  <c r="K1454" i="6" s="1"/>
  <c r="K1442" i="6" a="1"/>
  <c r="K1442" i="6" s="1"/>
  <c r="K1430" i="6" a="1"/>
  <c r="K1430" i="6" s="1"/>
  <c r="K1418" i="6" a="1"/>
  <c r="K1418" i="6" s="1"/>
  <c r="K1406" i="6" a="1"/>
  <c r="K1406" i="6" s="1"/>
  <c r="K1394" i="6" a="1"/>
  <c r="K1394" i="6" s="1"/>
  <c r="K1382" i="6" a="1"/>
  <c r="K1382" i="6" s="1"/>
  <c r="K1370" i="6" a="1"/>
  <c r="K1370" i="6" s="1"/>
  <c r="K1358" i="6" a="1"/>
  <c r="K1358" i="6" s="1"/>
  <c r="K1346" i="6" a="1"/>
  <c r="K1346" i="6" s="1"/>
  <c r="K1322" i="6" a="1"/>
  <c r="K1322" i="6" s="1"/>
  <c r="K1310" i="6" a="1"/>
  <c r="K1310" i="6" s="1"/>
  <c r="K1298" i="6" a="1"/>
  <c r="K1298" i="6" s="1"/>
  <c r="K1286" i="6" a="1"/>
  <c r="K1286" i="6" s="1"/>
  <c r="K1274" i="6" a="1"/>
  <c r="K1274" i="6" s="1"/>
  <c r="K1262" i="6" a="1"/>
  <c r="K1262" i="6" s="1"/>
  <c r="K1250" i="6" a="1"/>
  <c r="K1250" i="6" s="1"/>
  <c r="K1238" i="6" a="1"/>
  <c r="K1238" i="6" s="1"/>
  <c r="K1226" i="6" a="1"/>
  <c r="K1226" i="6" s="1"/>
  <c r="K1214" i="6" a="1"/>
  <c r="K1214" i="6" s="1"/>
  <c r="K1202" i="6" a="1"/>
  <c r="K1202" i="6" s="1"/>
  <c r="K1190" i="6" a="1"/>
  <c r="K1190" i="6" s="1"/>
  <c r="K1178" i="6" a="1"/>
  <c r="K1178" i="6" s="1"/>
  <c r="K1166" i="6" a="1"/>
  <c r="K1166" i="6" s="1"/>
  <c r="K1154" i="6" a="1"/>
  <c r="K1154" i="6" s="1"/>
  <c r="K1142" i="6" a="1"/>
  <c r="K1142" i="6" s="1"/>
  <c r="K1130" i="6" a="1"/>
  <c r="K1130" i="6" s="1"/>
  <c r="K1118" i="6" a="1"/>
  <c r="K1118" i="6" s="1"/>
  <c r="K1106" i="6" a="1"/>
  <c r="K1106" i="6" s="1"/>
  <c r="K1083" i="6" a="1"/>
  <c r="K1083" i="6" s="1"/>
  <c r="K1071" i="6" a="1"/>
  <c r="K1071" i="6" s="1"/>
  <c r="K1059" i="6" a="1"/>
  <c r="K1059" i="6" s="1"/>
  <c r="K1047" i="6" a="1"/>
  <c r="K1047" i="6" s="1"/>
  <c r="K1035" i="6" a="1"/>
  <c r="K1035" i="6" s="1"/>
  <c r="K1024" i="6" a="1"/>
  <c r="K1024" i="6" s="1"/>
  <c r="K1012" i="6" a="1"/>
  <c r="K1012" i="6" s="1"/>
  <c r="K1000" i="6" a="1"/>
  <c r="K1000" i="6" s="1"/>
  <c r="K988" i="6" a="1"/>
  <c r="K988" i="6" s="1"/>
  <c r="K976" i="6" a="1"/>
  <c r="K976" i="6" s="1"/>
  <c r="K964" i="6" a="1"/>
  <c r="K964" i="6" s="1"/>
  <c r="K952" i="6" a="1"/>
  <c r="K952" i="6" s="1"/>
  <c r="K940" i="6" a="1"/>
  <c r="K940" i="6" s="1"/>
  <c r="K928" i="6" a="1"/>
  <c r="K928" i="6" s="1"/>
  <c r="K916" i="6" a="1"/>
  <c r="K916" i="6" s="1"/>
  <c r="K904" i="6" a="1"/>
  <c r="K904" i="6" s="1"/>
  <c r="K892" i="6" a="1"/>
  <c r="K892" i="6" s="1"/>
  <c r="K880" i="6" a="1"/>
  <c r="K880" i="6" s="1"/>
  <c r="K868" i="6" a="1"/>
  <c r="K868" i="6" s="1"/>
  <c r="K856" i="6" a="1"/>
  <c r="K856" i="6" s="1"/>
  <c r="K833" i="6" a="1"/>
  <c r="K833" i="6" s="1"/>
  <c r="K821" i="6" a="1"/>
  <c r="K821" i="6" s="1"/>
  <c r="K809" i="6" a="1"/>
  <c r="K809" i="6" s="1"/>
  <c r="K797" i="6" a="1"/>
  <c r="K797" i="6" s="1"/>
  <c r="K785" i="6" a="1"/>
  <c r="K785" i="6" s="1"/>
  <c r="K773" i="6" a="1"/>
  <c r="K773" i="6" s="1"/>
  <c r="K761" i="6" a="1"/>
  <c r="K761" i="6" s="1"/>
  <c r="K749" i="6" a="1"/>
  <c r="K749" i="6" s="1"/>
  <c r="K737" i="6" a="1"/>
  <c r="K737" i="6" s="1"/>
  <c r="K725" i="6" a="1"/>
  <c r="K725" i="6" s="1"/>
  <c r="K714" i="6" a="1"/>
  <c r="K714" i="6" s="1"/>
  <c r="K702" i="6" a="1"/>
  <c r="K702" i="6" s="1"/>
  <c r="K690" i="6" a="1"/>
  <c r="K690" i="6" s="1"/>
  <c r="K678" i="6" a="1"/>
  <c r="K678" i="6" s="1"/>
  <c r="K667" i="6" a="1"/>
  <c r="K667" i="6" s="1"/>
  <c r="K655" i="6" a="1"/>
  <c r="K655" i="6" s="1"/>
  <c r="K643" i="6" a="1"/>
  <c r="K643" i="6" s="1"/>
  <c r="K631" i="6" a="1"/>
  <c r="K631" i="6" s="1"/>
  <c r="K619" i="6" a="1"/>
  <c r="K619" i="6" s="1"/>
  <c r="K607" i="6" a="1"/>
  <c r="K607" i="6" s="1"/>
  <c r="K595" i="6" a="1"/>
  <c r="K595" i="6" s="1"/>
  <c r="K583" i="6" a="1"/>
  <c r="K583" i="6" s="1"/>
  <c r="K571" i="6" a="1"/>
  <c r="K571" i="6" s="1"/>
  <c r="K560" i="6" a="1"/>
  <c r="K560" i="6" s="1"/>
  <c r="K548" i="6" a="1"/>
  <c r="K548" i="6" s="1"/>
  <c r="K536" i="6" a="1"/>
  <c r="K536" i="6" s="1"/>
  <c r="K524" i="6" a="1"/>
  <c r="K524" i="6" s="1"/>
  <c r="K512" i="6" a="1"/>
  <c r="K512" i="6" s="1"/>
  <c r="K500" i="6" a="1"/>
  <c r="K500" i="6" s="1"/>
  <c r="K488" i="6" a="1"/>
  <c r="K488" i="6" s="1"/>
  <c r="K476" i="6" a="1"/>
  <c r="K476" i="6" s="1"/>
  <c r="K464" i="6" a="1"/>
  <c r="K464" i="6" s="1"/>
  <c r="K452" i="6" a="1"/>
  <c r="K452" i="6" s="1"/>
  <c r="K441" i="6" a="1"/>
  <c r="K441" i="6" s="1"/>
  <c r="K429" i="6" a="1"/>
  <c r="K429" i="6" s="1"/>
  <c r="K417" i="6" a="1"/>
  <c r="K417" i="6" s="1"/>
  <c r="K405" i="6" a="1"/>
  <c r="K405" i="6" s="1"/>
  <c r="K393" i="6" a="1"/>
  <c r="K393" i="6" s="1"/>
  <c r="K381" i="6" a="1"/>
  <c r="K381" i="6" s="1"/>
  <c r="K369" i="6" a="1"/>
  <c r="K369" i="6" s="1"/>
  <c r="K357" i="6" a="1"/>
  <c r="K357" i="6" s="1"/>
  <c r="K345" i="6" a="1"/>
  <c r="K345" i="6" s="1"/>
  <c r="K333" i="6" a="1"/>
  <c r="K333" i="6" s="1"/>
  <c r="K321" i="6" a="1"/>
  <c r="K321" i="6" s="1"/>
  <c r="K309" i="6" a="1"/>
  <c r="K309" i="6" s="1"/>
  <c r="K297" i="6" a="1"/>
  <c r="K297" i="6" s="1"/>
  <c r="K285" i="6" a="1"/>
  <c r="K285" i="6" s="1"/>
  <c r="K273" i="6" a="1"/>
  <c r="K273" i="6" s="1"/>
  <c r="K261" i="6" a="1"/>
  <c r="K261" i="6" s="1"/>
  <c r="K249" i="6" a="1"/>
  <c r="K249" i="6" s="1"/>
  <c r="K237" i="6" a="1"/>
  <c r="K237" i="6" s="1"/>
  <c r="K225" i="6" a="1"/>
  <c r="K225" i="6" s="1"/>
  <c r="K213" i="6" a="1"/>
  <c r="K213" i="6" s="1"/>
  <c r="K201" i="6" a="1"/>
  <c r="K201" i="6" s="1"/>
  <c r="K189" i="6" a="1"/>
  <c r="K189" i="6" s="1"/>
  <c r="K177" i="6" a="1"/>
  <c r="K177" i="6" s="1"/>
  <c r="K165" i="6" a="1"/>
  <c r="K165" i="6" s="1"/>
  <c r="K153" i="6" a="1"/>
  <c r="K153" i="6" s="1"/>
  <c r="K141" i="6" a="1"/>
  <c r="K141" i="6" s="1"/>
  <c r="K129" i="6" a="1"/>
  <c r="K129" i="6" s="1"/>
  <c r="K117" i="6" a="1"/>
  <c r="K117" i="6" s="1"/>
  <c r="K105" i="6" a="1"/>
  <c r="K105" i="6" s="1"/>
  <c r="K93" i="6" a="1"/>
  <c r="K93" i="6" s="1"/>
  <c r="K1981" i="6" a="1"/>
  <c r="K1981" i="6" s="1"/>
  <c r="K1863" i="6" a="1"/>
  <c r="K1863" i="6" s="1"/>
  <c r="K1824" i="6" a="1"/>
  <c r="K1824" i="6" s="1"/>
  <c r="K1742" i="6" a="1"/>
  <c r="K1742" i="6" s="1"/>
  <c r="K1685" i="6" a="1"/>
  <c r="K1685" i="6" s="1"/>
  <c r="K1621" i="6" a="1"/>
  <c r="K1621" i="6" s="1"/>
  <c r="K1403" i="6" a="1"/>
  <c r="K1403" i="6" s="1"/>
  <c r="K1148" i="6" a="1"/>
  <c r="K1148" i="6" s="1"/>
  <c r="K1926" i="6" a="1"/>
  <c r="K1926" i="6" s="1"/>
  <c r="K1842" i="6" a="1"/>
  <c r="K1842" i="6" s="1"/>
  <c r="K1710" i="6" a="1"/>
  <c r="K1710" i="6" s="1"/>
  <c r="K1614" i="6" a="1"/>
  <c r="K1614" i="6" s="1"/>
  <c r="K1508" i="6" a="1"/>
  <c r="K1508" i="6" s="1"/>
  <c r="K1400" i="6" a="1"/>
  <c r="K1400" i="6" s="1"/>
  <c r="K1292" i="6" a="1"/>
  <c r="K1292" i="6" s="1"/>
  <c r="K1196" i="6" a="1"/>
  <c r="K1196" i="6" s="1"/>
  <c r="K1112" i="6" a="1"/>
  <c r="K1112" i="6" s="1"/>
  <c r="K994" i="6" a="1"/>
  <c r="K994" i="6" s="1"/>
  <c r="K886" i="6" a="1"/>
  <c r="K886" i="6" s="1"/>
  <c r="K791" i="6" a="1"/>
  <c r="K791" i="6" s="1"/>
  <c r="K696" i="6" a="1"/>
  <c r="K696" i="6" s="1"/>
  <c r="K613" i="6" a="1"/>
  <c r="K613" i="6" s="1"/>
  <c r="K542" i="6" a="1"/>
  <c r="K542" i="6" s="1"/>
  <c r="K435" i="6" a="1"/>
  <c r="K435" i="6" s="1"/>
  <c r="K327" i="6" a="1"/>
  <c r="K327" i="6" s="1"/>
  <c r="K183" i="6" a="1"/>
  <c r="K183" i="6" s="1"/>
  <c r="K2009" i="6" a="1"/>
  <c r="K2009" i="6" s="1"/>
  <c r="K1913" i="6" a="1"/>
  <c r="K1913" i="6" s="1"/>
  <c r="K1805" i="6" a="1"/>
  <c r="K1805" i="6" s="1"/>
  <c r="K1745" i="6" a="1"/>
  <c r="K1745" i="6" s="1"/>
  <c r="K1673" i="6" a="1"/>
  <c r="K1673" i="6" s="1"/>
  <c r="K1613" i="6" a="1"/>
  <c r="K1613" i="6" s="1"/>
  <c r="K1531" i="6" a="1"/>
  <c r="K1531" i="6" s="1"/>
  <c r="K1399" i="6" a="1"/>
  <c r="K1399" i="6" s="1"/>
  <c r="K1327" i="6" a="1"/>
  <c r="K1327" i="6" s="1"/>
  <c r="K1219" i="6" a="1"/>
  <c r="K1219" i="6" s="1"/>
  <c r="K1099" i="6" a="1"/>
  <c r="K1099" i="6" s="1"/>
  <c r="K814" i="6" a="1"/>
  <c r="K814" i="6" s="1"/>
  <c r="K2027" i="6" a="1"/>
  <c r="K2027" i="6" s="1"/>
  <c r="K2015" i="6" a="1"/>
  <c r="K2015" i="6" s="1"/>
  <c r="K2003" i="6" a="1"/>
  <c r="K2003" i="6" s="1"/>
  <c r="K1991" i="6" a="1"/>
  <c r="K1991" i="6" s="1"/>
  <c r="K1979" i="6" a="1"/>
  <c r="K1979" i="6" s="1"/>
  <c r="K1967" i="6" a="1"/>
  <c r="K1967" i="6" s="1"/>
  <c r="K1943" i="6" a="1"/>
  <c r="K1943" i="6" s="1"/>
  <c r="K1931" i="6" a="1"/>
  <c r="K1931" i="6" s="1"/>
  <c r="K1919" i="6" a="1"/>
  <c r="K1919" i="6" s="1"/>
  <c r="K1907" i="6" a="1"/>
  <c r="K1907" i="6" s="1"/>
  <c r="K1895" i="6" a="1"/>
  <c r="K1895" i="6" s="1"/>
  <c r="K1871" i="6" a="1"/>
  <c r="K1871" i="6" s="1"/>
  <c r="K1859" i="6" a="1"/>
  <c r="K1859" i="6" s="1"/>
  <c r="K1847" i="6" a="1"/>
  <c r="K1847" i="6" s="1"/>
  <c r="K1835" i="6" a="1"/>
  <c r="K1835" i="6" s="1"/>
  <c r="K1823" i="6" a="1"/>
  <c r="K1823" i="6" s="1"/>
  <c r="K1799" i="6" a="1"/>
  <c r="K1799" i="6" s="1"/>
  <c r="K1787" i="6" a="1"/>
  <c r="K1787" i="6" s="1"/>
  <c r="K1775" i="6" a="1"/>
  <c r="K1775" i="6" s="1"/>
  <c r="K1751" i="6" a="1"/>
  <c r="K1751" i="6" s="1"/>
  <c r="K1739" i="6" a="1"/>
  <c r="K1739" i="6" s="1"/>
  <c r="K1727" i="6" a="1"/>
  <c r="K1727" i="6" s="1"/>
  <c r="K1703" i="6" a="1"/>
  <c r="K1703" i="6" s="1"/>
  <c r="K1691" i="6" a="1"/>
  <c r="K1691" i="6" s="1"/>
  <c r="K1679" i="6" a="1"/>
  <c r="K1679" i="6" s="1"/>
  <c r="K1667" i="6" a="1"/>
  <c r="K1667" i="6" s="1"/>
  <c r="K1643" i="6" a="1"/>
  <c r="K1643" i="6" s="1"/>
  <c r="K1631" i="6" a="1"/>
  <c r="K1631" i="6" s="1"/>
  <c r="K1619" i="6" a="1"/>
  <c r="K1619" i="6" s="1"/>
  <c r="K1607" i="6" a="1"/>
  <c r="K1607" i="6" s="1"/>
  <c r="K1595" i="6" a="1"/>
  <c r="K1595" i="6" s="1"/>
  <c r="K1583" i="6" a="1"/>
  <c r="K1583" i="6" s="1"/>
  <c r="K1573" i="6" a="1"/>
  <c r="K1573" i="6" s="1"/>
  <c r="K1549" i="6" a="1"/>
  <c r="K1549" i="6" s="1"/>
  <c r="K1537" i="6" a="1"/>
  <c r="K1537" i="6" s="1"/>
  <c r="K1513" i="6" a="1"/>
  <c r="K1513" i="6" s="1"/>
  <c r="K1501" i="6" a="1"/>
  <c r="K1501" i="6" s="1"/>
  <c r="K1477" i="6" a="1"/>
  <c r="K1477" i="6" s="1"/>
  <c r="K1465" i="6" a="1"/>
  <c r="K1465" i="6" s="1"/>
  <c r="K1453" i="6" a="1"/>
  <c r="K1453" i="6" s="1"/>
  <c r="K1441" i="6" a="1"/>
  <c r="K1441" i="6" s="1"/>
  <c r="K1429" i="6" a="1"/>
  <c r="K1429" i="6" s="1"/>
  <c r="K1417" i="6" a="1"/>
  <c r="K1417" i="6" s="1"/>
  <c r="K1405" i="6" a="1"/>
  <c r="K1405" i="6" s="1"/>
  <c r="K1393" i="6" a="1"/>
  <c r="K1393" i="6" s="1"/>
  <c r="K1369" i="6" a="1"/>
  <c r="K1369" i="6" s="1"/>
  <c r="K1357" i="6" a="1"/>
  <c r="K1357" i="6" s="1"/>
  <c r="K1345" i="6" a="1"/>
  <c r="K1345" i="6" s="1"/>
  <c r="K1333" i="6" a="1"/>
  <c r="K1333" i="6" s="1"/>
  <c r="K1321" i="6" a="1"/>
  <c r="K1321" i="6" s="1"/>
  <c r="K1309" i="6" a="1"/>
  <c r="K1309" i="6" s="1"/>
  <c r="K1297" i="6" a="1"/>
  <c r="K1297" i="6" s="1"/>
  <c r="K1285" i="6" a="1"/>
  <c r="K1285" i="6" s="1"/>
  <c r="K1273" i="6" a="1"/>
  <c r="K1273" i="6" s="1"/>
  <c r="K1261" i="6" a="1"/>
  <c r="K1261" i="6" s="1"/>
  <c r="K1249" i="6" a="1"/>
  <c r="K1249" i="6" s="1"/>
  <c r="K1237" i="6" a="1"/>
  <c r="K1237" i="6" s="1"/>
  <c r="K1225" i="6" a="1"/>
  <c r="K1225" i="6" s="1"/>
  <c r="K1213" i="6" a="1"/>
  <c r="K1213" i="6" s="1"/>
  <c r="K1201" i="6" a="1"/>
  <c r="K1201" i="6" s="1"/>
  <c r="K1189" i="6" a="1"/>
  <c r="K1189" i="6" s="1"/>
  <c r="K1177" i="6" a="1"/>
  <c r="K1177" i="6" s="1"/>
  <c r="K1165" i="6" a="1"/>
  <c r="K1165" i="6" s="1"/>
  <c r="K1153" i="6" a="1"/>
  <c r="K1153" i="6" s="1"/>
  <c r="K1141" i="6" a="1"/>
  <c r="K1141" i="6" s="1"/>
  <c r="K1129" i="6" a="1"/>
  <c r="K1129" i="6" s="1"/>
  <c r="K1117" i="6" a="1"/>
  <c r="K1117" i="6" s="1"/>
  <c r="K1105" i="6" a="1"/>
  <c r="K1105" i="6" s="1"/>
  <c r="K1082" i="6" a="1"/>
  <c r="K1082" i="6" s="1"/>
  <c r="K1070" i="6" a="1"/>
  <c r="K1070" i="6" s="1"/>
  <c r="K1058" i="6" a="1"/>
  <c r="K1058" i="6" s="1"/>
  <c r="K1046" i="6" a="1"/>
  <c r="K1046" i="6" s="1"/>
  <c r="K1034" i="6" a="1"/>
  <c r="K1034" i="6" s="1"/>
  <c r="K1023" i="6" a="1"/>
  <c r="K1023" i="6" s="1"/>
  <c r="K999" i="6" a="1"/>
  <c r="K999" i="6" s="1"/>
  <c r="K987" i="6" a="1"/>
  <c r="K987" i="6" s="1"/>
  <c r="K975" i="6" a="1"/>
  <c r="K975" i="6" s="1"/>
  <c r="K963" i="6" a="1"/>
  <c r="K963" i="6" s="1"/>
  <c r="K951" i="6" a="1"/>
  <c r="K951" i="6" s="1"/>
  <c r="K939" i="6" a="1"/>
  <c r="K939" i="6" s="1"/>
  <c r="K927" i="6" a="1"/>
  <c r="K927" i="6" s="1"/>
  <c r="K915" i="6" a="1"/>
  <c r="K915" i="6" s="1"/>
  <c r="K903" i="6" a="1"/>
  <c r="K903" i="6" s="1"/>
  <c r="K891" i="6" a="1"/>
  <c r="K891" i="6" s="1"/>
  <c r="K879" i="6" a="1"/>
  <c r="K879" i="6" s="1"/>
  <c r="K867" i="6" a="1"/>
  <c r="K867" i="6" s="1"/>
  <c r="K855" i="6" a="1"/>
  <c r="K855" i="6" s="1"/>
  <c r="K832" i="6" a="1"/>
  <c r="K832" i="6" s="1"/>
  <c r="K820" i="6" a="1"/>
  <c r="K820" i="6" s="1"/>
  <c r="K808" i="6" a="1"/>
  <c r="K808" i="6" s="1"/>
  <c r="K796" i="6" a="1"/>
  <c r="K796" i="6" s="1"/>
  <c r="K784" i="6" a="1"/>
  <c r="K784" i="6" s="1"/>
  <c r="K772" i="6" a="1"/>
  <c r="K772" i="6" s="1"/>
  <c r="K760" i="6" a="1"/>
  <c r="K760" i="6" s="1"/>
  <c r="K748" i="6" a="1"/>
  <c r="K748" i="6" s="1"/>
  <c r="K736" i="6" a="1"/>
  <c r="K736" i="6" s="1"/>
  <c r="K724" i="6" a="1"/>
  <c r="K724" i="6" s="1"/>
  <c r="K713" i="6" a="1"/>
  <c r="K713" i="6" s="1"/>
  <c r="K701" i="6" a="1"/>
  <c r="K701" i="6" s="1"/>
  <c r="K689" i="6" a="1"/>
  <c r="K689" i="6" s="1"/>
  <c r="K677" i="6" a="1"/>
  <c r="K677" i="6" s="1"/>
  <c r="K666" i="6" a="1"/>
  <c r="K666" i="6" s="1"/>
  <c r="K654" i="6" a="1"/>
  <c r="K654" i="6" s="1"/>
  <c r="K642" i="6" a="1"/>
  <c r="K642" i="6" s="1"/>
  <c r="K630" i="6" a="1"/>
  <c r="K630" i="6" s="1"/>
  <c r="K618" i="6" a="1"/>
  <c r="K618" i="6" s="1"/>
  <c r="K606" i="6" a="1"/>
  <c r="K606" i="6" s="1"/>
  <c r="K594" i="6" a="1"/>
  <c r="K594" i="6" s="1"/>
  <c r="K582" i="6" a="1"/>
  <c r="K582" i="6" s="1"/>
  <c r="K570" i="6" a="1"/>
  <c r="K570" i="6" s="1"/>
  <c r="K559" i="6" a="1"/>
  <c r="K559" i="6" s="1"/>
  <c r="K547" i="6" a="1"/>
  <c r="K547" i="6" s="1"/>
  <c r="K535" i="6" a="1"/>
  <c r="K535" i="6" s="1"/>
  <c r="K523" i="6" a="1"/>
  <c r="K523" i="6" s="1"/>
  <c r="K511" i="6" a="1"/>
  <c r="K511" i="6" s="1"/>
  <c r="K499" i="6" a="1"/>
  <c r="K499" i="6" s="1"/>
  <c r="K487" i="6" a="1"/>
  <c r="K487" i="6" s="1"/>
  <c r="K475" i="6" a="1"/>
  <c r="K475" i="6" s="1"/>
  <c r="K463" i="6" a="1"/>
  <c r="K463" i="6" s="1"/>
  <c r="K451" i="6" a="1"/>
  <c r="K451" i="6" s="1"/>
  <c r="K440" i="6" a="1"/>
  <c r="K440" i="6" s="1"/>
  <c r="K428" i="6" a="1"/>
  <c r="K428" i="6" s="1"/>
  <c r="K416" i="6" a="1"/>
  <c r="K416" i="6" s="1"/>
  <c r="K404" i="6" a="1"/>
  <c r="K404" i="6" s="1"/>
  <c r="K392" i="6" a="1"/>
  <c r="K392" i="6" s="1"/>
  <c r="K380" i="6" a="1"/>
  <c r="K380" i="6" s="1"/>
  <c r="K368" i="6" a="1"/>
  <c r="K368" i="6" s="1"/>
  <c r="K356" i="6" a="1"/>
  <c r="K356" i="6" s="1"/>
  <c r="K344" i="6" a="1"/>
  <c r="K344" i="6" s="1"/>
  <c r="K332" i="6" a="1"/>
  <c r="K332" i="6" s="1"/>
  <c r="K320" i="6" a="1"/>
  <c r="K320" i="6" s="1"/>
  <c r="K308" i="6" a="1"/>
  <c r="K308" i="6" s="1"/>
  <c r="K296" i="6" a="1"/>
  <c r="K296" i="6" s="1"/>
  <c r="K284" i="6" a="1"/>
  <c r="K284" i="6" s="1"/>
  <c r="K2012" i="6" a="1"/>
  <c r="K2012" i="6" s="1"/>
  <c r="K1975" i="6" a="1"/>
  <c r="K1975" i="6" s="1"/>
  <c r="K1857" i="6" a="1"/>
  <c r="K1857" i="6" s="1"/>
  <c r="K1818" i="6" a="1"/>
  <c r="K1818" i="6" s="1"/>
  <c r="K1733" i="6" a="1"/>
  <c r="K1733" i="6" s="1"/>
  <c r="K1677" i="6" a="1"/>
  <c r="K1677" i="6" s="1"/>
  <c r="K1507" i="6" a="1"/>
  <c r="K1507" i="6" s="1"/>
  <c r="K1384" i="6" a="1"/>
  <c r="K1384" i="6" s="1"/>
  <c r="K1011" i="6" a="1"/>
  <c r="K1011" i="6" s="1"/>
  <c r="K1974" i="6" a="1"/>
  <c r="K1974" i="6" s="1"/>
  <c r="K1866" i="6" a="1"/>
  <c r="K1866" i="6" s="1"/>
  <c r="K1746" i="6" a="1"/>
  <c r="K1746" i="6" s="1"/>
  <c r="K1626" i="6" a="1"/>
  <c r="K1626" i="6" s="1"/>
  <c r="K1520" i="6" a="1"/>
  <c r="K1520" i="6" s="1"/>
  <c r="K1436" i="6" a="1"/>
  <c r="K1436" i="6" s="1"/>
  <c r="K1340" i="6" a="1"/>
  <c r="K1340" i="6" s="1"/>
  <c r="K1232" i="6" a="1"/>
  <c r="K1232" i="6" s="1"/>
  <c r="K1124" i="6" a="1"/>
  <c r="K1124" i="6" s="1"/>
  <c r="K934" i="6" a="1"/>
  <c r="K934" i="6" s="1"/>
  <c r="K827" i="6" a="1"/>
  <c r="K827" i="6" s="1"/>
  <c r="K731" i="6" a="1"/>
  <c r="K731" i="6" s="1"/>
  <c r="K625" i="6" a="1"/>
  <c r="K625" i="6" s="1"/>
  <c r="K518" i="6" a="1"/>
  <c r="K518" i="6" s="1"/>
  <c r="K423" i="6" a="1"/>
  <c r="K423" i="6" s="1"/>
  <c r="K303" i="6" a="1"/>
  <c r="K303" i="6" s="1"/>
  <c r="K243" i="6" a="1"/>
  <c r="K243" i="6" s="1"/>
  <c r="K147" i="6" a="1"/>
  <c r="K147" i="6" s="1"/>
  <c r="K1997" i="6" a="1"/>
  <c r="K1997" i="6" s="1"/>
  <c r="K1937" i="6" a="1"/>
  <c r="K1937" i="6" s="1"/>
  <c r="K1841" i="6" a="1"/>
  <c r="K1841" i="6" s="1"/>
  <c r="K1757" i="6" a="1"/>
  <c r="K1757" i="6" s="1"/>
  <c r="K1661" i="6" a="1"/>
  <c r="K1661" i="6" s="1"/>
  <c r="K1601" i="6" a="1"/>
  <c r="K1601" i="6" s="1"/>
  <c r="K1495" i="6" a="1"/>
  <c r="K1495" i="6" s="1"/>
  <c r="K1411" i="6" a="1"/>
  <c r="K1411" i="6" s="1"/>
  <c r="K1351" i="6" a="1"/>
  <c r="K1351" i="6" s="1"/>
  <c r="K1267" i="6" a="1"/>
  <c r="K1267" i="6" s="1"/>
  <c r="K1135" i="6" a="1"/>
  <c r="K1135" i="6" s="1"/>
  <c r="K885" i="6" a="1"/>
  <c r="K885" i="6" s="1"/>
  <c r="K2026" i="6" a="1"/>
  <c r="K2026" i="6" s="1"/>
  <c r="K2014" i="6" a="1"/>
  <c r="K2014" i="6" s="1"/>
  <c r="K2002" i="6" a="1"/>
  <c r="K2002" i="6" s="1"/>
  <c r="K1990" i="6" a="1"/>
  <c r="K1990" i="6" s="1"/>
  <c r="K1978" i="6" a="1"/>
  <c r="K1978" i="6" s="1"/>
  <c r="K1966" i="6" a="1"/>
  <c r="K1966" i="6" s="1"/>
  <c r="K1954" i="6" a="1"/>
  <c r="K1954" i="6" s="1"/>
  <c r="K1930" i="6" a="1"/>
  <c r="K1930" i="6" s="1"/>
  <c r="K1918" i="6" a="1"/>
  <c r="K1918" i="6" s="1"/>
  <c r="K1906" i="6" a="1"/>
  <c r="K1906" i="6" s="1"/>
  <c r="K1894" i="6" a="1"/>
  <c r="K1894" i="6" s="1"/>
  <c r="K1882" i="6" a="1"/>
  <c r="K1882" i="6" s="1"/>
  <c r="K1858" i="6" a="1"/>
  <c r="K1858" i="6" s="1"/>
  <c r="K1846" i="6" a="1"/>
  <c r="K1846" i="6" s="1"/>
  <c r="K1834" i="6" a="1"/>
  <c r="K1834" i="6" s="1"/>
  <c r="K1822" i="6" a="1"/>
  <c r="K1822" i="6" s="1"/>
  <c r="K1810" i="6" a="1"/>
  <c r="K1810" i="6" s="1"/>
  <c r="K1786" i="6" a="1"/>
  <c r="K1786" i="6" s="1"/>
  <c r="K1774" i="6" a="1"/>
  <c r="K1774" i="6" s="1"/>
  <c r="K1762" i="6" a="1"/>
  <c r="K1762" i="6" s="1"/>
  <c r="K1750" i="6" a="1"/>
  <c r="K1750" i="6" s="1"/>
  <c r="K1738" i="6" a="1"/>
  <c r="K1738" i="6" s="1"/>
  <c r="K1726" i="6" a="1"/>
  <c r="K1726" i="6" s="1"/>
  <c r="K1714" i="6" a="1"/>
  <c r="K1714" i="6" s="1"/>
  <c r="K1702" i="6" a="1"/>
  <c r="K1702" i="6" s="1"/>
  <c r="K1690" i="6" a="1"/>
  <c r="K1690" i="6" s="1"/>
  <c r="K1678" i="6" a="1"/>
  <c r="K1678" i="6" s="1"/>
  <c r="K1654" i="6" a="1"/>
  <c r="K1654" i="6" s="1"/>
  <c r="K1642" i="6" a="1"/>
  <c r="K1642" i="6" s="1"/>
  <c r="K1630" i="6" a="1"/>
  <c r="K1630" i="6" s="1"/>
  <c r="K1618" i="6" a="1"/>
  <c r="K1618" i="6" s="1"/>
  <c r="K1594" i="6" a="1"/>
  <c r="K1594" i="6" s="1"/>
  <c r="K1582" i="6" a="1"/>
  <c r="K1582" i="6" s="1"/>
  <c r="K1572" i="6" a="1"/>
  <c r="K1572" i="6" s="1"/>
  <c r="K1560" i="6" a="1"/>
  <c r="K1560" i="6" s="1"/>
  <c r="K1548" i="6" a="1"/>
  <c r="K1548" i="6" s="1"/>
  <c r="K1536" i="6" a="1"/>
  <c r="K1536" i="6" s="1"/>
  <c r="K1524" i="6" a="1"/>
  <c r="K1524" i="6" s="1"/>
  <c r="K1512" i="6" a="1"/>
  <c r="K1512" i="6" s="1"/>
  <c r="K1500" i="6" a="1"/>
  <c r="K1500" i="6" s="1"/>
  <c r="K1488" i="6" a="1"/>
  <c r="K1488" i="6" s="1"/>
  <c r="K1476" i="6" a="1"/>
  <c r="K1476" i="6" s="1"/>
  <c r="K1464" i="6" a="1"/>
  <c r="K1464" i="6" s="1"/>
  <c r="K1452" i="6" a="1"/>
  <c r="K1452" i="6" s="1"/>
  <c r="K1440" i="6" a="1"/>
  <c r="K1440" i="6" s="1"/>
  <c r="K1428" i="6" a="1"/>
  <c r="K1428" i="6" s="1"/>
  <c r="K1416" i="6" a="1"/>
  <c r="K1416" i="6" s="1"/>
  <c r="K1404" i="6" a="1"/>
  <c r="K1404" i="6" s="1"/>
  <c r="K1392" i="6" a="1"/>
  <c r="K1392" i="6" s="1"/>
  <c r="K1380" i="6" a="1"/>
  <c r="K1380" i="6" s="1"/>
  <c r="K1368" i="6" a="1"/>
  <c r="K1368" i="6" s="1"/>
  <c r="K1356" i="6" a="1"/>
  <c r="K1356" i="6" s="1"/>
  <c r="K1344" i="6" a="1"/>
  <c r="K1344" i="6" s="1"/>
  <c r="K1332" i="6" a="1"/>
  <c r="K1332" i="6" s="1"/>
  <c r="K1320" i="6" a="1"/>
  <c r="K1320" i="6" s="1"/>
  <c r="K1308" i="6" a="1"/>
  <c r="K1308" i="6" s="1"/>
  <c r="K1296" i="6" a="1"/>
  <c r="K1296" i="6" s="1"/>
  <c r="K1284" i="6" a="1"/>
  <c r="K1284" i="6" s="1"/>
  <c r="K1272" i="6" a="1"/>
  <c r="K1272" i="6" s="1"/>
  <c r="K1260" i="6" a="1"/>
  <c r="K1260" i="6" s="1"/>
  <c r="K1248" i="6" a="1"/>
  <c r="K1248" i="6" s="1"/>
  <c r="K1236" i="6" a="1"/>
  <c r="K1236" i="6" s="1"/>
  <c r="K1224" i="6" a="1"/>
  <c r="K1224" i="6" s="1"/>
  <c r="K1212" i="6" a="1"/>
  <c r="K1212" i="6" s="1"/>
  <c r="K1200" i="6" a="1"/>
  <c r="K1200" i="6" s="1"/>
  <c r="K1188" i="6" a="1"/>
  <c r="K1188" i="6" s="1"/>
  <c r="K1176" i="6" a="1"/>
  <c r="K1176" i="6" s="1"/>
  <c r="K1164" i="6" a="1"/>
  <c r="K1164" i="6" s="1"/>
  <c r="K1152" i="6" a="1"/>
  <c r="K1152" i="6" s="1"/>
  <c r="K1140" i="6" a="1"/>
  <c r="K1140" i="6" s="1"/>
  <c r="K1128" i="6" a="1"/>
  <c r="K1128" i="6" s="1"/>
  <c r="K1116" i="6" a="1"/>
  <c r="K1116" i="6" s="1"/>
  <c r="K1104" i="6" a="1"/>
  <c r="K1104" i="6" s="1"/>
  <c r="K1093" i="6" a="1"/>
  <c r="K1093" i="6" s="1"/>
  <c r="K1081" i="6" a="1"/>
  <c r="K1081" i="6" s="1"/>
  <c r="K1069" i="6" a="1"/>
  <c r="K1069" i="6" s="1"/>
  <c r="K1057" i="6" a="1"/>
  <c r="K1057" i="6" s="1"/>
  <c r="K1045" i="6" a="1"/>
  <c r="K1045" i="6" s="1"/>
  <c r="K1033" i="6" a="1"/>
  <c r="K1033" i="6" s="1"/>
  <c r="K1022" i="6" a="1"/>
  <c r="K1022" i="6" s="1"/>
  <c r="K1010" i="6" a="1"/>
  <c r="K1010" i="6" s="1"/>
  <c r="K998" i="6" a="1"/>
  <c r="K998" i="6" s="1"/>
  <c r="K986" i="6" a="1"/>
  <c r="K986" i="6" s="1"/>
  <c r="K974" i="6" a="1"/>
  <c r="K974" i="6" s="1"/>
  <c r="K962" i="6" a="1"/>
  <c r="K962" i="6" s="1"/>
  <c r="K950" i="6" a="1"/>
  <c r="K950" i="6" s="1"/>
  <c r="K938" i="6" a="1"/>
  <c r="K938" i="6" s="1"/>
  <c r="K926" i="6" a="1"/>
  <c r="K926" i="6" s="1"/>
  <c r="K914" i="6" a="1"/>
  <c r="K914" i="6" s="1"/>
  <c r="K902" i="6" a="1"/>
  <c r="K902" i="6" s="1"/>
  <c r="K890" i="6" a="1"/>
  <c r="K890" i="6" s="1"/>
  <c r="K878" i="6" a="1"/>
  <c r="K878" i="6" s="1"/>
  <c r="K866" i="6" a="1"/>
  <c r="K866" i="6" s="1"/>
  <c r="K854" i="6" a="1"/>
  <c r="K854" i="6" s="1"/>
  <c r="K843" i="6" a="1"/>
  <c r="K843" i="6" s="1"/>
  <c r="K831" i="6" a="1"/>
  <c r="K831" i="6" s="1"/>
  <c r="K819" i="6" a="1"/>
  <c r="K819" i="6" s="1"/>
  <c r="K807" i="6" a="1"/>
  <c r="K807" i="6" s="1"/>
  <c r="K795" i="6" a="1"/>
  <c r="K795" i="6" s="1"/>
  <c r="K783" i="6" a="1"/>
  <c r="K783" i="6" s="1"/>
  <c r="K771" i="6" a="1"/>
  <c r="K771" i="6" s="1"/>
  <c r="K759" i="6" a="1"/>
  <c r="K759" i="6" s="1"/>
  <c r="K747" i="6" a="1"/>
  <c r="K747" i="6" s="1"/>
  <c r="K735" i="6" a="1"/>
  <c r="K735" i="6" s="1"/>
  <c r="K712" i="6" a="1"/>
  <c r="K712" i="6" s="1"/>
  <c r="K700" i="6" a="1"/>
  <c r="K700" i="6" s="1"/>
  <c r="K688" i="6" a="1"/>
  <c r="K688" i="6" s="1"/>
  <c r="K676" i="6" a="1"/>
  <c r="K676" i="6" s="1"/>
  <c r="K665" i="6" a="1"/>
  <c r="K665" i="6" s="1"/>
  <c r="K653" i="6" a="1"/>
  <c r="K653" i="6" s="1"/>
  <c r="K641" i="6" a="1"/>
  <c r="K641" i="6" s="1"/>
  <c r="K629" i="6" a="1"/>
  <c r="K629" i="6" s="1"/>
  <c r="K617" i="6" a="1"/>
  <c r="K617" i="6" s="1"/>
  <c r="K605" i="6" a="1"/>
  <c r="K605" i="6" s="1"/>
  <c r="K593" i="6" a="1"/>
  <c r="K593" i="6" s="1"/>
  <c r="K581" i="6" a="1"/>
  <c r="K581" i="6" s="1"/>
  <c r="K569" i="6" a="1"/>
  <c r="K569" i="6" s="1"/>
  <c r="K558" i="6" a="1"/>
  <c r="K558" i="6" s="1"/>
  <c r="K546" i="6" a="1"/>
  <c r="K546" i="6" s="1"/>
  <c r="K534" i="6" a="1"/>
  <c r="K534" i="6" s="1"/>
  <c r="K522" i="6" a="1"/>
  <c r="K522" i="6" s="1"/>
  <c r="K510" i="6" a="1"/>
  <c r="K510" i="6" s="1"/>
  <c r="K498" i="6" a="1"/>
  <c r="K498" i="6" s="1"/>
  <c r="K486" i="6" a="1"/>
  <c r="K486" i="6" s="1"/>
  <c r="K474" i="6" a="1"/>
  <c r="K474" i="6" s="1"/>
  <c r="K462" i="6" a="1"/>
  <c r="K462" i="6" s="1"/>
  <c r="K439" i="6" a="1"/>
  <c r="K439" i="6" s="1"/>
  <c r="K427" i="6" a="1"/>
  <c r="K427" i="6" s="1"/>
  <c r="K415" i="6" a="1"/>
  <c r="K415" i="6" s="1"/>
  <c r="K403" i="6" a="1"/>
  <c r="K403" i="6" s="1"/>
  <c r="K391" i="6" a="1"/>
  <c r="K391" i="6" s="1"/>
  <c r="K379" i="6" a="1"/>
  <c r="K379" i="6" s="1"/>
  <c r="K367" i="6" a="1"/>
  <c r="K367" i="6" s="1"/>
  <c r="K355" i="6" a="1"/>
  <c r="K355" i="6" s="1"/>
  <c r="K343" i="6" a="1"/>
  <c r="K343" i="6" s="1"/>
  <c r="K331" i="6" a="1"/>
  <c r="K331" i="6" s="1"/>
  <c r="K319" i="6" a="1"/>
  <c r="K319" i="6" s="1"/>
  <c r="K307" i="6" a="1"/>
  <c r="K307" i="6" s="1"/>
  <c r="K295" i="6" a="1"/>
  <c r="K295" i="6" s="1"/>
  <c r="K283" i="6" a="1"/>
  <c r="K283" i="6" s="1"/>
  <c r="K271" i="6" a="1"/>
  <c r="K271" i="6" s="1"/>
  <c r="K1935" i="6" a="1"/>
  <c r="K1935" i="6" s="1"/>
  <c r="K1896" i="6" a="1"/>
  <c r="K1896" i="6" s="1"/>
  <c r="K1817" i="6" a="1"/>
  <c r="K1817" i="6" s="1"/>
  <c r="K1778" i="6" a="1"/>
  <c r="K1778" i="6" s="1"/>
  <c r="K1676" i="6" a="1"/>
  <c r="K1676" i="6" s="1"/>
  <c r="K1606" i="6" a="1"/>
  <c r="K1606" i="6" s="1"/>
  <c r="K1381" i="6" a="1"/>
  <c r="K1381" i="6" s="1"/>
  <c r="K2010" i="6" a="1"/>
  <c r="K2010" i="6" s="1"/>
  <c r="K1902" i="6" a="1"/>
  <c r="K1902" i="6" s="1"/>
  <c r="K1806" i="6" a="1"/>
  <c r="K1806" i="6" s="1"/>
  <c r="K1698" i="6" a="1"/>
  <c r="K1698" i="6" s="1"/>
  <c r="K1590" i="6" a="1"/>
  <c r="K1590" i="6" s="1"/>
  <c r="K1496" i="6" a="1"/>
  <c r="K1496" i="6" s="1"/>
  <c r="K1412" i="6" a="1"/>
  <c r="K1412" i="6" s="1"/>
  <c r="K1304" i="6" a="1"/>
  <c r="K1304" i="6" s="1"/>
  <c r="K1208" i="6" a="1"/>
  <c r="K1208" i="6" s="1"/>
  <c r="K1100" i="6" a="1"/>
  <c r="K1100" i="6" s="1"/>
  <c r="K1006" i="6" a="1"/>
  <c r="K1006" i="6" s="1"/>
  <c r="K910" i="6" a="1"/>
  <c r="K910" i="6" s="1"/>
  <c r="K779" i="6" a="1"/>
  <c r="K779" i="6" s="1"/>
  <c r="K684" i="6" a="1"/>
  <c r="K684" i="6" s="1"/>
  <c r="K637" i="6" a="1"/>
  <c r="K637" i="6" s="1"/>
  <c r="K530" i="6" a="1"/>
  <c r="K530" i="6" s="1"/>
  <c r="K411" i="6" a="1"/>
  <c r="K411" i="6" s="1"/>
  <c r="K291" i="6" a="1"/>
  <c r="K291" i="6" s="1"/>
  <c r="K207" i="6" a="1"/>
  <c r="K207" i="6" s="1"/>
  <c r="K135" i="6" a="1"/>
  <c r="K135" i="6" s="1"/>
  <c r="K1519" i="6" a="1"/>
  <c r="K1519" i="6" s="1"/>
  <c r="K2025" i="6" a="1"/>
  <c r="K2025" i="6" s="1"/>
  <c r="K2013" i="6" a="1"/>
  <c r="K2013" i="6" s="1"/>
  <c r="K2001" i="6" a="1"/>
  <c r="K2001" i="6" s="1"/>
  <c r="K1989" i="6" a="1"/>
  <c r="K1989" i="6" s="1"/>
  <c r="K1977" i="6" a="1"/>
  <c r="K1977" i="6" s="1"/>
  <c r="K1965" i="6" a="1"/>
  <c r="K1965" i="6" s="1"/>
  <c r="K1953" i="6" a="1"/>
  <c r="K1953" i="6" s="1"/>
  <c r="K1941" i="6" a="1"/>
  <c r="K1941" i="6" s="1"/>
  <c r="K1917" i="6" a="1"/>
  <c r="K1917" i="6" s="1"/>
  <c r="K1905" i="6" a="1"/>
  <c r="K1905" i="6" s="1"/>
  <c r="K1893" i="6" a="1"/>
  <c r="K1893" i="6" s="1"/>
  <c r="K1881" i="6" a="1"/>
  <c r="K1881" i="6" s="1"/>
  <c r="K1869" i="6" a="1"/>
  <c r="K1869" i="6" s="1"/>
  <c r="K1845" i="6" a="1"/>
  <c r="K1845" i="6" s="1"/>
  <c r="K1833" i="6" a="1"/>
  <c r="K1833" i="6" s="1"/>
  <c r="K1821" i="6" a="1"/>
  <c r="K1821" i="6" s="1"/>
  <c r="K1809" i="6" a="1"/>
  <c r="K1809" i="6" s="1"/>
  <c r="K1797" i="6" a="1"/>
  <c r="K1797" i="6" s="1"/>
  <c r="K1773" i="6" a="1"/>
  <c r="K1773" i="6" s="1"/>
  <c r="K1761" i="6" a="1"/>
  <c r="K1761" i="6" s="1"/>
  <c r="K1737" i="6" a="1"/>
  <c r="K1737" i="6" s="1"/>
  <c r="K1713" i="6" a="1"/>
  <c r="K1713" i="6" s="1"/>
  <c r="K1701" i="6" a="1"/>
  <c r="K1701" i="6" s="1"/>
  <c r="K1689" i="6" a="1"/>
  <c r="K1689" i="6" s="1"/>
  <c r="K1665" i="6" a="1"/>
  <c r="K1665" i="6" s="1"/>
  <c r="K1653" i="6" a="1"/>
  <c r="K1653" i="6" s="1"/>
  <c r="K1641" i="6" a="1"/>
  <c r="K1641" i="6" s="1"/>
  <c r="K1629" i="6" a="1"/>
  <c r="K1629" i="6" s="1"/>
  <c r="K1617" i="6" a="1"/>
  <c r="K1617" i="6" s="1"/>
  <c r="K1605" i="6" a="1"/>
  <c r="K1605" i="6" s="1"/>
  <c r="K1581" i="6" a="1"/>
  <c r="K1581" i="6" s="1"/>
  <c r="K1571" i="6" a="1"/>
  <c r="K1571" i="6" s="1"/>
  <c r="K1559" i="6" a="1"/>
  <c r="K1559" i="6" s="1"/>
  <c r="K1547" i="6" a="1"/>
  <c r="K1547" i="6" s="1"/>
  <c r="K1535" i="6" a="1"/>
  <c r="K1535" i="6" s="1"/>
  <c r="K1523" i="6" a="1"/>
  <c r="K1523" i="6" s="1"/>
  <c r="K1511" i="6" a="1"/>
  <c r="K1511" i="6" s="1"/>
  <c r="K1499" i="6" a="1"/>
  <c r="K1499" i="6" s="1"/>
  <c r="K1487" i="6" a="1"/>
  <c r="K1487" i="6" s="1"/>
  <c r="K1475" i="6" a="1"/>
  <c r="K1475" i="6" s="1"/>
  <c r="K1463" i="6" a="1"/>
  <c r="K1463" i="6" s="1"/>
  <c r="K1451" i="6" a="1"/>
  <c r="K1451" i="6" s="1"/>
  <c r="K1439" i="6" a="1"/>
  <c r="K1439" i="6" s="1"/>
  <c r="K1427" i="6" a="1"/>
  <c r="K1427" i="6" s="1"/>
  <c r="K1415" i="6" a="1"/>
  <c r="K1415" i="6" s="1"/>
  <c r="K1391" i="6" a="1"/>
  <c r="K1391" i="6" s="1"/>
  <c r="K1379" i="6" a="1"/>
  <c r="K1379" i="6" s="1"/>
  <c r="K1367" i="6" a="1"/>
  <c r="K1367" i="6" s="1"/>
  <c r="K1355" i="6" a="1"/>
  <c r="K1355" i="6" s="1"/>
  <c r="K1343" i="6" a="1"/>
  <c r="K1343" i="6" s="1"/>
  <c r="K1331" i="6" a="1"/>
  <c r="K1331" i="6" s="1"/>
  <c r="K1319" i="6" a="1"/>
  <c r="K1319" i="6" s="1"/>
  <c r="K1307" i="6" a="1"/>
  <c r="K1307" i="6" s="1"/>
  <c r="K1295" i="6" a="1"/>
  <c r="K1295" i="6" s="1"/>
  <c r="K1283" i="6" a="1"/>
  <c r="K1283" i="6" s="1"/>
  <c r="K1271" i="6" a="1"/>
  <c r="K1271" i="6" s="1"/>
  <c r="K1259" i="6" a="1"/>
  <c r="K1259" i="6" s="1"/>
  <c r="K1247" i="6" a="1"/>
  <c r="K1247" i="6" s="1"/>
  <c r="K1235" i="6" a="1"/>
  <c r="K1235" i="6" s="1"/>
  <c r="K1223" i="6" a="1"/>
  <c r="K1223" i="6" s="1"/>
  <c r="K1211" i="6" a="1"/>
  <c r="K1211" i="6" s="1"/>
  <c r="K1199" i="6" a="1"/>
  <c r="K1199" i="6" s="1"/>
  <c r="K1187" i="6" a="1"/>
  <c r="K1187" i="6" s="1"/>
  <c r="K1175" i="6" a="1"/>
  <c r="K1175" i="6" s="1"/>
  <c r="K1163" i="6" a="1"/>
  <c r="K1163" i="6" s="1"/>
  <c r="K1151" i="6" a="1"/>
  <c r="K1151" i="6" s="1"/>
  <c r="K1139" i="6" a="1"/>
  <c r="K1139" i="6" s="1"/>
  <c r="K1127" i="6" a="1"/>
  <c r="K1127" i="6" s="1"/>
  <c r="K1115" i="6" a="1"/>
  <c r="K1115" i="6" s="1"/>
  <c r="K1103" i="6" a="1"/>
  <c r="K1103" i="6" s="1"/>
  <c r="K1092" i="6" a="1"/>
  <c r="K1092" i="6" s="1"/>
  <c r="K1080" i="6" a="1"/>
  <c r="K1080" i="6" s="1"/>
  <c r="K1068" i="6" a="1"/>
  <c r="K1068" i="6" s="1"/>
  <c r="K1056" i="6" a="1"/>
  <c r="K1056" i="6" s="1"/>
  <c r="K1044" i="6" a="1"/>
  <c r="K1044" i="6" s="1"/>
  <c r="K1032" i="6" a="1"/>
  <c r="K1032" i="6" s="1"/>
  <c r="K1021" i="6" a="1"/>
  <c r="K1021" i="6" s="1"/>
  <c r="K1009" i="6" a="1"/>
  <c r="K1009" i="6" s="1"/>
  <c r="K997" i="6" a="1"/>
  <c r="K997" i="6" s="1"/>
  <c r="K985" i="6" a="1"/>
  <c r="K985" i="6" s="1"/>
  <c r="K973" i="6" a="1"/>
  <c r="K973" i="6" s="1"/>
  <c r="K961" i="6" a="1"/>
  <c r="K961" i="6" s="1"/>
  <c r="K949" i="6" a="1"/>
  <c r="K949" i="6" s="1"/>
  <c r="K937" i="6" a="1"/>
  <c r="K937" i="6" s="1"/>
  <c r="K925" i="6" a="1"/>
  <c r="K925" i="6" s="1"/>
  <c r="K913" i="6" a="1"/>
  <c r="K913" i="6" s="1"/>
  <c r="K901" i="6" a="1"/>
  <c r="K901" i="6" s="1"/>
  <c r="K889" i="6" a="1"/>
  <c r="K889" i="6" s="1"/>
  <c r="K877" i="6" a="1"/>
  <c r="K877" i="6" s="1"/>
  <c r="K865" i="6" a="1"/>
  <c r="K865" i="6" s="1"/>
  <c r="K853" i="6" a="1"/>
  <c r="K853" i="6" s="1"/>
  <c r="K842" i="6" a="1"/>
  <c r="K842" i="6" s="1"/>
  <c r="K830" i="6" a="1"/>
  <c r="K830" i="6" s="1"/>
  <c r="K818" i="6" a="1"/>
  <c r="K818" i="6" s="1"/>
  <c r="K806" i="6" a="1"/>
  <c r="K806" i="6" s="1"/>
  <c r="K794" i="6" a="1"/>
  <c r="K794" i="6" s="1"/>
  <c r="K782" i="6" a="1"/>
  <c r="K782" i="6" s="1"/>
  <c r="K770" i="6" a="1"/>
  <c r="K770" i="6" s="1"/>
  <c r="K758" i="6" a="1"/>
  <c r="K758" i="6" s="1"/>
  <c r="K746" i="6" a="1"/>
  <c r="K746" i="6" s="1"/>
  <c r="K734" i="6" a="1"/>
  <c r="K734" i="6" s="1"/>
  <c r="K723" i="6" a="1"/>
  <c r="K723" i="6" s="1"/>
  <c r="K711" i="6" a="1"/>
  <c r="K711" i="6" s="1"/>
  <c r="K699" i="6" a="1"/>
  <c r="K699" i="6" s="1"/>
  <c r="K687" i="6" a="1"/>
  <c r="K687" i="6" s="1"/>
  <c r="K675" i="6" a="1"/>
  <c r="K675" i="6" s="1"/>
  <c r="K664" i="6" a="1"/>
  <c r="K664" i="6" s="1"/>
  <c r="K652" i="6" a="1"/>
  <c r="K652" i="6" s="1"/>
  <c r="K640" i="6" a="1"/>
  <c r="K640" i="6" s="1"/>
  <c r="K628" i="6" a="1"/>
  <c r="K628" i="6" s="1"/>
  <c r="K616" i="6" a="1"/>
  <c r="K616" i="6" s="1"/>
  <c r="K604" i="6" a="1"/>
  <c r="K604" i="6" s="1"/>
  <c r="K592" i="6" a="1"/>
  <c r="K592" i="6" s="1"/>
  <c r="K580" i="6" a="1"/>
  <c r="K580" i="6" s="1"/>
  <c r="K568" i="6" a="1"/>
  <c r="K568" i="6" s="1"/>
  <c r="K557" i="6" a="1"/>
  <c r="K557" i="6" s="1"/>
  <c r="K545" i="6" a="1"/>
  <c r="K545" i="6" s="1"/>
  <c r="K533" i="6" a="1"/>
  <c r="K533" i="6" s="1"/>
  <c r="K521" i="6" a="1"/>
  <c r="K521" i="6" s="1"/>
  <c r="K509" i="6" a="1"/>
  <c r="K509" i="6" s="1"/>
  <c r="K497" i="6" a="1"/>
  <c r="K497" i="6" s="1"/>
  <c r="K485" i="6" a="1"/>
  <c r="K485" i="6" s="1"/>
  <c r="K473" i="6" a="1"/>
  <c r="K473" i="6" s="1"/>
  <c r="K461" i="6" a="1"/>
  <c r="K461" i="6" s="1"/>
  <c r="K450" i="6" a="1"/>
  <c r="K450" i="6" s="1"/>
  <c r="K438" i="6" a="1"/>
  <c r="K438" i="6" s="1"/>
  <c r="K426" i="6" a="1"/>
  <c r="K426" i="6" s="1"/>
  <c r="K414" i="6" a="1"/>
  <c r="K414" i="6" s="1"/>
  <c r="K402" i="6" a="1"/>
  <c r="K402" i="6" s="1"/>
  <c r="K390" i="6" a="1"/>
  <c r="K390" i="6" s="1"/>
  <c r="K378" i="6" a="1"/>
  <c r="K378" i="6" s="1"/>
  <c r="K366" i="6" a="1"/>
  <c r="K366" i="6" s="1"/>
  <c r="K354" i="6" a="1"/>
  <c r="K354" i="6" s="1"/>
  <c r="K342" i="6" a="1"/>
  <c r="K342" i="6" s="1"/>
  <c r="K330" i="6" a="1"/>
  <c r="K330" i="6" s="1"/>
  <c r="K318" i="6" a="1"/>
  <c r="K318" i="6" s="1"/>
  <c r="K306" i="6" a="1"/>
  <c r="K306" i="6" s="1"/>
  <c r="K294" i="6" a="1"/>
  <c r="K294" i="6" s="1"/>
  <c r="K282" i="6" a="1"/>
  <c r="K282" i="6" s="1"/>
  <c r="K270" i="6" a="1"/>
  <c r="K270" i="6" s="1"/>
  <c r="K2006" i="6" a="1"/>
  <c r="K2006" i="6" s="1"/>
  <c r="K1929" i="6" a="1"/>
  <c r="K1929" i="6" s="1"/>
  <c r="K1890" i="6" a="1"/>
  <c r="K1890" i="6" s="1"/>
  <c r="K1811" i="6" a="1"/>
  <c r="K1811" i="6" s="1"/>
  <c r="K1725" i="6" a="1"/>
  <c r="K1725" i="6" s="1"/>
  <c r="K1666" i="6" a="1"/>
  <c r="K1666" i="6" s="1"/>
  <c r="K1489" i="6" a="1"/>
  <c r="K1489" i="6" s="1"/>
  <c r="K1854" i="6" a="1"/>
  <c r="K1854" i="6" s="1"/>
  <c r="K1686" i="6" a="1"/>
  <c r="K1686" i="6" s="1"/>
  <c r="K1316" i="6" a="1"/>
  <c r="K1316" i="6" s="1"/>
  <c r="K1220" i="6" a="1"/>
  <c r="K1220" i="6" s="1"/>
  <c r="K1136" i="6" a="1"/>
  <c r="K1136" i="6" s="1"/>
  <c r="K1018" i="6" a="1"/>
  <c r="K1018" i="6" s="1"/>
  <c r="K922" i="6" a="1"/>
  <c r="K922" i="6" s="1"/>
  <c r="K815" i="6" a="1"/>
  <c r="K815" i="6" s="1"/>
  <c r="K708" i="6" a="1"/>
  <c r="K708" i="6" s="1"/>
  <c r="K601" i="6" a="1"/>
  <c r="K601" i="6" s="1"/>
  <c r="K494" i="6" a="1"/>
  <c r="K494" i="6" s="1"/>
  <c r="K387" i="6" a="1"/>
  <c r="K387" i="6" s="1"/>
  <c r="K315" i="6" a="1"/>
  <c r="K315" i="6" s="1"/>
  <c r="K255" i="6" a="1"/>
  <c r="K255" i="6" s="1"/>
  <c r="K159" i="6" a="1"/>
  <c r="K159" i="6" s="1"/>
  <c r="K1985" i="6" a="1"/>
  <c r="K1985" i="6" s="1"/>
  <c r="K1925" i="6" a="1"/>
  <c r="K1925" i="6" s="1"/>
  <c r="K1829" i="6" a="1"/>
  <c r="K1829" i="6" s="1"/>
  <c r="K1721" i="6" a="1"/>
  <c r="K1721" i="6" s="1"/>
  <c r="K1183" i="6" a="1"/>
  <c r="K1183" i="6" s="1"/>
  <c r="K1976" i="6" a="1"/>
  <c r="K1976" i="6" s="1"/>
  <c r="K1964" i="6" a="1"/>
  <c r="K1964" i="6" s="1"/>
  <c r="K1952" i="6" a="1"/>
  <c r="K1952" i="6" s="1"/>
  <c r="K1940" i="6" a="1"/>
  <c r="K1940" i="6" s="1"/>
  <c r="K1928" i="6" a="1"/>
  <c r="K1928" i="6" s="1"/>
  <c r="K1904" i="6" a="1"/>
  <c r="K1904" i="6" s="1"/>
  <c r="K1892" i="6" a="1"/>
  <c r="K1892" i="6" s="1"/>
  <c r="K1880" i="6" a="1"/>
  <c r="K1880" i="6" s="1"/>
  <c r="K1868" i="6" a="1"/>
  <c r="K1868" i="6" s="1"/>
  <c r="K1856" i="6" a="1"/>
  <c r="K1856" i="6" s="1"/>
  <c r="K1832" i="6" a="1"/>
  <c r="K1832" i="6" s="1"/>
  <c r="K1820" i="6" a="1"/>
  <c r="K1820" i="6" s="1"/>
  <c r="K1808" i="6" a="1"/>
  <c r="K1808" i="6" s="1"/>
  <c r="K1796" i="6" a="1"/>
  <c r="K1796" i="6" s="1"/>
  <c r="K1784" i="6" a="1"/>
  <c r="K1784" i="6" s="1"/>
  <c r="K1772" i="6" a="1"/>
  <c r="K1772" i="6" s="1"/>
  <c r="K1760" i="6" a="1"/>
  <c r="K1760" i="6" s="1"/>
  <c r="K1748" i="6" a="1"/>
  <c r="K1748" i="6" s="1"/>
  <c r="K1736" i="6" a="1"/>
  <c r="K1736" i="6" s="1"/>
  <c r="K1712" i="6" a="1"/>
  <c r="K1712" i="6" s="1"/>
  <c r="K1700" i="6" a="1"/>
  <c r="K1700" i="6" s="1"/>
  <c r="K1688" i="6" a="1"/>
  <c r="K1688" i="6" s="1"/>
  <c r="K1664" i="6" a="1"/>
  <c r="K1664" i="6" s="1"/>
  <c r="K1652" i="6" a="1"/>
  <c r="K1652" i="6" s="1"/>
  <c r="K1640" i="6" a="1"/>
  <c r="K1640" i="6" s="1"/>
  <c r="K1628" i="6" a="1"/>
  <c r="K1628" i="6" s="1"/>
  <c r="K1616" i="6" a="1"/>
  <c r="K1616" i="6" s="1"/>
  <c r="K1604" i="6" a="1"/>
  <c r="K1604" i="6" s="1"/>
  <c r="K1592" i="6" a="1"/>
  <c r="K1592" i="6" s="1"/>
  <c r="K1580" i="6" a="1"/>
  <c r="K1580" i="6" s="1"/>
  <c r="K1570" i="6" a="1"/>
  <c r="K1570" i="6" s="1"/>
  <c r="K1558" i="6" a="1"/>
  <c r="K1558" i="6" s="1"/>
  <c r="K1546" i="6" a="1"/>
  <c r="K1546" i="6" s="1"/>
  <c r="K1534" i="6" a="1"/>
  <c r="K1534" i="6" s="1"/>
  <c r="K1522" i="6" a="1"/>
  <c r="K1522" i="6" s="1"/>
  <c r="K1510" i="6" a="1"/>
  <c r="K1510" i="6" s="1"/>
  <c r="K1498" i="6" a="1"/>
  <c r="K1498" i="6" s="1"/>
  <c r="K1486" i="6" a="1"/>
  <c r="K1486" i="6" s="1"/>
  <c r="K1474" i="6" a="1"/>
  <c r="K1474" i="6" s="1"/>
  <c r="K1462" i="6" a="1"/>
  <c r="K1462" i="6" s="1"/>
  <c r="K1450" i="6" a="1"/>
  <c r="K1450" i="6" s="1"/>
  <c r="K1438" i="6" a="1"/>
  <c r="K1438" i="6" s="1"/>
  <c r="K1426" i="6" a="1"/>
  <c r="K1426" i="6" s="1"/>
  <c r="K1414" i="6" a="1"/>
  <c r="K1414" i="6" s="1"/>
  <c r="K1402" i="6" a="1"/>
  <c r="K1402" i="6" s="1"/>
  <c r="K1390" i="6" a="1"/>
  <c r="K1390" i="6" s="1"/>
  <c r="K1378" i="6" a="1"/>
  <c r="K1378" i="6" s="1"/>
  <c r="K1366" i="6" a="1"/>
  <c r="K1366" i="6" s="1"/>
  <c r="K1354" i="6" a="1"/>
  <c r="K1354" i="6" s="1"/>
  <c r="K1342" i="6" a="1"/>
  <c r="K1342" i="6" s="1"/>
  <c r="K1330" i="6" a="1"/>
  <c r="K1330" i="6" s="1"/>
  <c r="K1318" i="6" a="1"/>
  <c r="K1318" i="6" s="1"/>
  <c r="K1306" i="6" a="1"/>
  <c r="K1306" i="6" s="1"/>
  <c r="K1282" i="6" a="1"/>
  <c r="K1282" i="6" s="1"/>
  <c r="K1270" i="6" a="1"/>
  <c r="K1270" i="6" s="1"/>
  <c r="K1258" i="6" a="1"/>
  <c r="K1258" i="6" s="1"/>
  <c r="K1246" i="6" a="1"/>
  <c r="K1246" i="6" s="1"/>
  <c r="K1234" i="6" a="1"/>
  <c r="K1234" i="6" s="1"/>
  <c r="K1222" i="6" a="1"/>
  <c r="K1222" i="6" s="1"/>
  <c r="K1210" i="6" a="1"/>
  <c r="K1210" i="6" s="1"/>
  <c r="K1198" i="6" a="1"/>
  <c r="K1198" i="6" s="1"/>
  <c r="K1186" i="6" a="1"/>
  <c r="K1186" i="6" s="1"/>
  <c r="K1174" i="6" a="1"/>
  <c r="K1174" i="6" s="1"/>
  <c r="K1162" i="6" a="1"/>
  <c r="K1162" i="6" s="1"/>
  <c r="K1150" i="6" a="1"/>
  <c r="K1150" i="6" s="1"/>
  <c r="K1138" i="6" a="1"/>
  <c r="K1138" i="6" s="1"/>
  <c r="K1126" i="6" a="1"/>
  <c r="K1126" i="6" s="1"/>
  <c r="K1114" i="6" a="1"/>
  <c r="K1114" i="6" s="1"/>
  <c r="K1102" i="6" a="1"/>
  <c r="K1102" i="6" s="1"/>
  <c r="K1091" i="6" a="1"/>
  <c r="K1091" i="6" s="1"/>
  <c r="K1079" i="6" a="1"/>
  <c r="K1079" i="6" s="1"/>
  <c r="K1067" i="6" a="1"/>
  <c r="K1067" i="6" s="1"/>
  <c r="K1055" i="6" a="1"/>
  <c r="K1055" i="6" s="1"/>
  <c r="K1043" i="6" a="1"/>
  <c r="K1043" i="6" s="1"/>
  <c r="K1031" i="6" a="1"/>
  <c r="K1031" i="6" s="1"/>
  <c r="K1020" i="6" a="1"/>
  <c r="K1020" i="6" s="1"/>
  <c r="K1008" i="6" a="1"/>
  <c r="K1008" i="6" s="1"/>
  <c r="K996" i="6" a="1"/>
  <c r="K996" i="6" s="1"/>
  <c r="K984" i="6" a="1"/>
  <c r="K984" i="6" s="1"/>
  <c r="K972" i="6" a="1"/>
  <c r="K972" i="6" s="1"/>
  <c r="K960" i="6" a="1"/>
  <c r="K960" i="6" s="1"/>
  <c r="K948" i="6" a="1"/>
  <c r="K948" i="6" s="1"/>
  <c r="K936" i="6" a="1"/>
  <c r="K936" i="6" s="1"/>
  <c r="K924" i="6" a="1"/>
  <c r="K924" i="6" s="1"/>
  <c r="K912" i="6" a="1"/>
  <c r="K912" i="6" s="1"/>
  <c r="K900" i="6" a="1"/>
  <c r="K900" i="6" s="1"/>
  <c r="K888" i="6" a="1"/>
  <c r="K888" i="6" s="1"/>
  <c r="K876" i="6" a="1"/>
  <c r="K876" i="6" s="1"/>
  <c r="K864" i="6" a="1"/>
  <c r="K864" i="6" s="1"/>
  <c r="K852" i="6" a="1"/>
  <c r="K852" i="6" s="1"/>
  <c r="K841" i="6" a="1"/>
  <c r="K841" i="6" s="1"/>
  <c r="K829" i="6" a="1"/>
  <c r="K829" i="6" s="1"/>
  <c r="K817" i="6" a="1"/>
  <c r="K817" i="6" s="1"/>
  <c r="K805" i="6" a="1"/>
  <c r="K805" i="6" s="1"/>
  <c r="K793" i="6" a="1"/>
  <c r="K793" i="6" s="1"/>
  <c r="K781" i="6" a="1"/>
  <c r="K781" i="6" s="1"/>
  <c r="K769" i="6" a="1"/>
  <c r="K769" i="6" s="1"/>
  <c r="K757" i="6" a="1"/>
  <c r="K757" i="6" s="1"/>
  <c r="K745" i="6" a="1"/>
  <c r="K745" i="6" s="1"/>
  <c r="K733" i="6" a="1"/>
  <c r="K733" i="6" s="1"/>
  <c r="K722" i="6" a="1"/>
  <c r="K722" i="6" s="1"/>
  <c r="K710" i="6" a="1"/>
  <c r="K710" i="6" s="1"/>
  <c r="K698" i="6" a="1"/>
  <c r="K698" i="6" s="1"/>
  <c r="K686" i="6" a="1"/>
  <c r="K686" i="6" s="1"/>
  <c r="K674" i="6" a="1"/>
  <c r="K674" i="6" s="1"/>
  <c r="K663" i="6" a="1"/>
  <c r="K663" i="6" s="1"/>
  <c r="K651" i="6" a="1"/>
  <c r="K651" i="6" s="1"/>
  <c r="K639" i="6" a="1"/>
  <c r="K639" i="6" s="1"/>
  <c r="K627" i="6" a="1"/>
  <c r="K627" i="6" s="1"/>
  <c r="K615" i="6" a="1"/>
  <c r="K615" i="6" s="1"/>
  <c r="K603" i="6" a="1"/>
  <c r="K603" i="6" s="1"/>
  <c r="K591" i="6" a="1"/>
  <c r="K591" i="6" s="1"/>
  <c r="K579" i="6" a="1"/>
  <c r="K579" i="6" s="1"/>
  <c r="K567" i="6" a="1"/>
  <c r="K567" i="6" s="1"/>
  <c r="K556" i="6" a="1"/>
  <c r="K556" i="6" s="1"/>
  <c r="K544" i="6" a="1"/>
  <c r="K544" i="6" s="1"/>
  <c r="K532" i="6" a="1"/>
  <c r="K532" i="6" s="1"/>
  <c r="K520" i="6" a="1"/>
  <c r="K520" i="6" s="1"/>
  <c r="K508" i="6" a="1"/>
  <c r="K508" i="6" s="1"/>
  <c r="K496" i="6" a="1"/>
  <c r="K496" i="6" s="1"/>
  <c r="K484" i="6" a="1"/>
  <c r="K484" i="6" s="1"/>
  <c r="K472" i="6" a="1"/>
  <c r="K472" i="6" s="1"/>
  <c r="K460" i="6" a="1"/>
  <c r="K460" i="6" s="1"/>
  <c r="K449" i="6" a="1"/>
  <c r="K449" i="6" s="1"/>
  <c r="K437" i="6" a="1"/>
  <c r="K437" i="6" s="1"/>
  <c r="K425" i="6" a="1"/>
  <c r="K425" i="6" s="1"/>
  <c r="K413" i="6" a="1"/>
  <c r="K413" i="6" s="1"/>
  <c r="K401" i="6" a="1"/>
  <c r="K401" i="6" s="1"/>
  <c r="K389" i="6" a="1"/>
  <c r="K389" i="6" s="1"/>
  <c r="K377" i="6" a="1"/>
  <c r="K377" i="6" s="1"/>
  <c r="K365" i="6" a="1"/>
  <c r="K365" i="6" s="1"/>
  <c r="K353" i="6" a="1"/>
  <c r="K353" i="6" s="1"/>
  <c r="K341" i="6" a="1"/>
  <c r="K341" i="6" s="1"/>
  <c r="K329" i="6" a="1"/>
  <c r="K329" i="6" s="1"/>
  <c r="K317" i="6" a="1"/>
  <c r="K317" i="6" s="1"/>
  <c r="K305" i="6" a="1"/>
  <c r="K305" i="6" s="1"/>
  <c r="K293" i="6" a="1"/>
  <c r="K293" i="6" s="1"/>
  <c r="K281" i="6" a="1"/>
  <c r="K281" i="6" s="1"/>
  <c r="K269" i="6" a="1"/>
  <c r="K269" i="6" s="1"/>
  <c r="K257" i="6" a="1"/>
  <c r="K257" i="6" s="1"/>
  <c r="K245" i="6" a="1"/>
  <c r="K245" i="6" s="1"/>
  <c r="K233" i="6" a="1"/>
  <c r="K233" i="6" s="1"/>
  <c r="K221" i="6" a="1"/>
  <c r="K221" i="6" s="1"/>
  <c r="K209" i="6" a="1"/>
  <c r="K209" i="6" s="1"/>
  <c r="K197" i="6" a="1"/>
  <c r="K197" i="6" s="1"/>
  <c r="K185" i="6" a="1"/>
  <c r="K185" i="6" s="1"/>
  <c r="K173" i="6" a="1"/>
  <c r="K173" i="6" s="1"/>
  <c r="K161" i="6" a="1"/>
  <c r="K161" i="6" s="1"/>
  <c r="K149" i="6" a="1"/>
  <c r="K149" i="6" s="1"/>
  <c r="K1968" i="6" a="1"/>
  <c r="K1968" i="6" s="1"/>
  <c r="K1889" i="6" a="1"/>
  <c r="K1889" i="6" s="1"/>
  <c r="K1850" i="6" a="1"/>
  <c r="K1850" i="6" s="1"/>
  <c r="K1771" i="6" a="1"/>
  <c r="K1771" i="6" s="1"/>
  <c r="K1724" i="6" a="1"/>
  <c r="K1724" i="6" s="1"/>
  <c r="K1593" i="6" a="1"/>
  <c r="K1593" i="6" s="1"/>
  <c r="K1359" i="6" a="1"/>
  <c r="K1359" i="6" s="1"/>
  <c r="K81" i="6" a="1"/>
  <c r="K81" i="6" s="1"/>
  <c r="K69" i="6" a="1"/>
  <c r="K69" i="6" s="1"/>
  <c r="K57" i="6" a="1"/>
  <c r="K57" i="6" s="1"/>
  <c r="K45" i="6" a="1"/>
  <c r="K45" i="6" s="1"/>
  <c r="K33" i="6" a="1"/>
  <c r="K33" i="6" s="1"/>
  <c r="K21" i="6" a="1"/>
  <c r="K21" i="6" s="1"/>
  <c r="K9" i="6" a="1"/>
  <c r="K9" i="6" s="1"/>
  <c r="K272" i="6" a="1"/>
  <c r="K272" i="6" s="1"/>
  <c r="K260" i="6" a="1"/>
  <c r="K260" i="6" s="1"/>
  <c r="K248" i="6" a="1"/>
  <c r="K248" i="6" s="1"/>
  <c r="K236" i="6" a="1"/>
  <c r="K236" i="6" s="1"/>
  <c r="K224" i="6" a="1"/>
  <c r="K224" i="6" s="1"/>
  <c r="K212" i="6" a="1"/>
  <c r="K212" i="6" s="1"/>
  <c r="K200" i="6" a="1"/>
  <c r="K200" i="6" s="1"/>
  <c r="K188" i="6" a="1"/>
  <c r="K188" i="6" s="1"/>
  <c r="K176" i="6" a="1"/>
  <c r="K176" i="6" s="1"/>
  <c r="K164" i="6" a="1"/>
  <c r="K164" i="6" s="1"/>
  <c r="K152" i="6" a="1"/>
  <c r="K152" i="6" s="1"/>
  <c r="K140" i="6" a="1"/>
  <c r="K140" i="6" s="1"/>
  <c r="K128" i="6" a="1"/>
  <c r="K128" i="6" s="1"/>
  <c r="K116" i="6" a="1"/>
  <c r="K116" i="6" s="1"/>
  <c r="K104" i="6" a="1"/>
  <c r="K104" i="6" s="1"/>
  <c r="K92" i="6" a="1"/>
  <c r="K92" i="6" s="1"/>
  <c r="K80" i="6" a="1"/>
  <c r="K80" i="6" s="1"/>
  <c r="K68" i="6" a="1"/>
  <c r="K68" i="6" s="1"/>
  <c r="K56" i="6" a="1"/>
  <c r="K56" i="6" s="1"/>
  <c r="K44" i="6" a="1"/>
  <c r="K44" i="6" s="1"/>
  <c r="K32" i="6" a="1"/>
  <c r="K32" i="6" s="1"/>
  <c r="K20" i="6" a="1"/>
  <c r="K20" i="6" s="1"/>
  <c r="K8" i="6" a="1"/>
  <c r="K8" i="6" s="1"/>
  <c r="K259" i="6" a="1"/>
  <c r="K259" i="6" s="1"/>
  <c r="K247" i="6" a="1"/>
  <c r="K247" i="6" s="1"/>
  <c r="K235" i="6" a="1"/>
  <c r="K235" i="6" s="1"/>
  <c r="K223" i="6" a="1"/>
  <c r="K223" i="6" s="1"/>
  <c r="K211" i="6" a="1"/>
  <c r="K211" i="6" s="1"/>
  <c r="K199" i="6" a="1"/>
  <c r="K199" i="6" s="1"/>
  <c r="K187" i="6" a="1"/>
  <c r="K187" i="6" s="1"/>
  <c r="K175" i="6" a="1"/>
  <c r="K175" i="6" s="1"/>
  <c r="K163" i="6" a="1"/>
  <c r="K163" i="6" s="1"/>
  <c r="K151" i="6" a="1"/>
  <c r="K151" i="6" s="1"/>
  <c r="K139" i="6" a="1"/>
  <c r="K139" i="6" s="1"/>
  <c r="K127" i="6" a="1"/>
  <c r="K127" i="6" s="1"/>
  <c r="K115" i="6" a="1"/>
  <c r="K115" i="6" s="1"/>
  <c r="K103" i="6" a="1"/>
  <c r="K103" i="6" s="1"/>
  <c r="K91" i="6" a="1"/>
  <c r="K91" i="6" s="1"/>
  <c r="K79" i="6" a="1"/>
  <c r="K79" i="6" s="1"/>
  <c r="K67" i="6" a="1"/>
  <c r="K67" i="6" s="1"/>
  <c r="K55" i="6" a="1"/>
  <c r="K55" i="6" s="1"/>
  <c r="K43" i="6" a="1"/>
  <c r="K43" i="6" s="1"/>
  <c r="K31" i="6" a="1"/>
  <c r="K31" i="6" s="1"/>
  <c r="K19" i="6" a="1"/>
  <c r="K19" i="6" s="1"/>
  <c r="K7" i="6" a="1"/>
  <c r="K7" i="6" s="1"/>
  <c r="K258" i="6" a="1"/>
  <c r="K258" i="6" s="1"/>
  <c r="K246" i="6" a="1"/>
  <c r="K246" i="6" s="1"/>
  <c r="K234" i="6" a="1"/>
  <c r="K234" i="6" s="1"/>
  <c r="K222" i="6" a="1"/>
  <c r="K222" i="6" s="1"/>
  <c r="K210" i="6" a="1"/>
  <c r="K210" i="6" s="1"/>
  <c r="K198" i="6" a="1"/>
  <c r="K198" i="6" s="1"/>
  <c r="K186" i="6" a="1"/>
  <c r="K186" i="6" s="1"/>
  <c r="K174" i="6" a="1"/>
  <c r="K174" i="6" s="1"/>
  <c r="K162" i="6" a="1"/>
  <c r="K162" i="6" s="1"/>
  <c r="K150" i="6" a="1"/>
  <c r="K150" i="6" s="1"/>
  <c r="K138" i="6" a="1"/>
  <c r="K138" i="6" s="1"/>
  <c r="K126" i="6" a="1"/>
  <c r="K126" i="6" s="1"/>
  <c r="K114" i="6" a="1"/>
  <c r="K114" i="6" s="1"/>
  <c r="K102" i="6" a="1"/>
  <c r="K102" i="6" s="1"/>
  <c r="K90" i="6" a="1"/>
  <c r="K90" i="6" s="1"/>
  <c r="K78" i="6" a="1"/>
  <c r="K78" i="6" s="1"/>
  <c r="K66" i="6" a="1"/>
  <c r="K66" i="6" s="1"/>
  <c r="K54" i="6" a="1"/>
  <c r="K54" i="6" s="1"/>
  <c r="K42" i="6" a="1"/>
  <c r="K42" i="6" s="1"/>
  <c r="K30" i="6" a="1"/>
  <c r="K30" i="6" s="1"/>
  <c r="K18" i="6" a="1"/>
  <c r="K18" i="6" s="1"/>
  <c r="K6" i="6" a="1"/>
  <c r="K6" i="6" s="1"/>
  <c r="K137" i="6" a="1"/>
  <c r="K137" i="6" s="1"/>
  <c r="K125" i="6" a="1"/>
  <c r="K125" i="6" s="1"/>
  <c r="K113" i="6" a="1"/>
  <c r="K113" i="6" s="1"/>
  <c r="K101" i="6" a="1"/>
  <c r="K101" i="6" s="1"/>
  <c r="K89" i="6" a="1"/>
  <c r="K89" i="6" s="1"/>
  <c r="K77" i="6" a="1"/>
  <c r="K77" i="6" s="1"/>
  <c r="K65" i="6" a="1"/>
  <c r="K65" i="6" s="1"/>
  <c r="K53" i="6" a="1"/>
  <c r="K53" i="6" s="1"/>
  <c r="K41" i="6" a="1"/>
  <c r="K41" i="6" s="1"/>
  <c r="K29" i="6" a="1"/>
  <c r="K29" i="6" s="1"/>
  <c r="K17" i="6" a="1"/>
  <c r="K17" i="6" s="1"/>
  <c r="K5" i="6" a="1"/>
  <c r="K5" i="6" s="1"/>
  <c r="K220" i="6" a="1"/>
  <c r="K220" i="6" s="1"/>
  <c r="K208" i="6" a="1"/>
  <c r="K208" i="6" s="1"/>
  <c r="K196" i="6" a="1"/>
  <c r="K196" i="6" s="1"/>
  <c r="K184" i="6" a="1"/>
  <c r="K184" i="6" s="1"/>
  <c r="K172" i="6" a="1"/>
  <c r="K172" i="6" s="1"/>
  <c r="K160" i="6" a="1"/>
  <c r="K160" i="6" s="1"/>
  <c r="K148" i="6" a="1"/>
  <c r="K148" i="6" s="1"/>
  <c r="K136" i="6" a="1"/>
  <c r="K136" i="6" s="1"/>
  <c r="K124" i="6" a="1"/>
  <c r="K124" i="6" s="1"/>
  <c r="K112" i="6" a="1"/>
  <c r="K112" i="6" s="1"/>
  <c r="K100" i="6" a="1"/>
  <c r="K100" i="6" s="1"/>
  <c r="K88" i="6" a="1"/>
  <c r="K88" i="6" s="1"/>
  <c r="K76" i="6" a="1"/>
  <c r="K76" i="6" s="1"/>
  <c r="K64" i="6" a="1"/>
  <c r="K64" i="6" s="1"/>
  <c r="K52" i="6" a="1"/>
  <c r="K52" i="6" s="1"/>
  <c r="K40" i="6" a="1"/>
  <c r="K40" i="6" s="1"/>
  <c r="K28" i="6" a="1"/>
  <c r="K28" i="6" s="1"/>
  <c r="K16" i="6" a="1"/>
  <c r="K16" i="6" s="1"/>
  <c r="K4" i="6" a="1"/>
  <c r="K4" i="6" s="1"/>
  <c r="K75" i="6" a="1"/>
  <c r="K75" i="6" s="1"/>
  <c r="K63" i="6" a="1"/>
  <c r="K63" i="6" s="1"/>
  <c r="K51" i="6" a="1"/>
  <c r="K51" i="6" s="1"/>
  <c r="K39" i="6" a="1"/>
  <c r="K39" i="6" s="1"/>
  <c r="K27" i="6" a="1"/>
  <c r="K27" i="6" s="1"/>
  <c r="K15" i="6" a="1"/>
  <c r="K15" i="6" s="1"/>
  <c r="K3" i="6" a="1"/>
  <c r="K3" i="6" s="1"/>
  <c r="K230" i="6" a="1"/>
  <c r="K230" i="6" s="1"/>
  <c r="K218" i="6" a="1"/>
  <c r="K218" i="6" s="1"/>
  <c r="K206" i="6" a="1"/>
  <c r="K206" i="6" s="1"/>
  <c r="K194" i="6" a="1"/>
  <c r="K194" i="6" s="1"/>
  <c r="K182" i="6" a="1"/>
  <c r="K182" i="6" s="1"/>
  <c r="K170" i="6" a="1"/>
  <c r="K170" i="6" s="1"/>
  <c r="K158" i="6" a="1"/>
  <c r="K158" i="6" s="1"/>
  <c r="K146" i="6" a="1"/>
  <c r="K146" i="6" s="1"/>
  <c r="K134" i="6" a="1"/>
  <c r="K134" i="6" s="1"/>
  <c r="K122" i="6" a="1"/>
  <c r="K122" i="6" s="1"/>
  <c r="K110" i="6" a="1"/>
  <c r="K110" i="6" s="1"/>
  <c r="K98" i="6" a="1"/>
  <c r="K98" i="6" s="1"/>
  <c r="K86" i="6" a="1"/>
  <c r="K86" i="6" s="1"/>
  <c r="K74" i="6" a="1"/>
  <c r="K74" i="6" s="1"/>
  <c r="K62" i="6" a="1"/>
  <c r="K62" i="6" s="1"/>
  <c r="K50" i="6" a="1"/>
  <c r="K50" i="6" s="1"/>
  <c r="K38" i="6" a="1"/>
  <c r="K38" i="6" s="1"/>
  <c r="K26" i="6" a="1"/>
  <c r="K26" i="6" s="1"/>
  <c r="K14" i="6" a="1"/>
  <c r="K14" i="6" s="1"/>
  <c r="K277" i="6" a="1"/>
  <c r="K277" i="6" s="1"/>
  <c r="K265" i="6" a="1"/>
  <c r="K265" i="6" s="1"/>
  <c r="K253" i="6" a="1"/>
  <c r="K253" i="6" s="1"/>
  <c r="K241" i="6" a="1"/>
  <c r="K241" i="6" s="1"/>
  <c r="K229" i="6" a="1"/>
  <c r="K229" i="6" s="1"/>
  <c r="K217" i="6" a="1"/>
  <c r="K217" i="6" s="1"/>
  <c r="K205" i="6" a="1"/>
  <c r="K205" i="6" s="1"/>
  <c r="K193" i="6" a="1"/>
  <c r="K193" i="6" s="1"/>
  <c r="K181" i="6" a="1"/>
  <c r="K181" i="6" s="1"/>
  <c r="K169" i="6" a="1"/>
  <c r="K169" i="6" s="1"/>
  <c r="K157" i="6" a="1"/>
  <c r="K157" i="6" s="1"/>
  <c r="K145" i="6" a="1"/>
  <c r="K145" i="6" s="1"/>
  <c r="K133" i="6" a="1"/>
  <c r="K133" i="6" s="1"/>
  <c r="K121" i="6" a="1"/>
  <c r="K121" i="6" s="1"/>
  <c r="K109" i="6" a="1"/>
  <c r="K109" i="6" s="1"/>
  <c r="K97" i="6" a="1"/>
  <c r="K97" i="6" s="1"/>
  <c r="K85" i="6" a="1"/>
  <c r="K85" i="6" s="1"/>
  <c r="K73" i="6" a="1"/>
  <c r="K73" i="6" s="1"/>
  <c r="K61" i="6" a="1"/>
  <c r="K61" i="6" s="1"/>
  <c r="K49" i="6" a="1"/>
  <c r="K49" i="6" s="1"/>
  <c r="K37" i="6" a="1"/>
  <c r="K37" i="6" s="1"/>
  <c r="K25" i="6" a="1"/>
  <c r="K25" i="6" s="1"/>
  <c r="K13" i="6" a="1"/>
  <c r="K13" i="6" s="1"/>
  <c r="K228" i="6" a="1"/>
  <c r="K228" i="6" s="1"/>
  <c r="K216" i="6" a="1"/>
  <c r="K216" i="6" s="1"/>
  <c r="K204" i="6" a="1"/>
  <c r="K204" i="6" s="1"/>
  <c r="K192" i="6" a="1"/>
  <c r="K192" i="6" s="1"/>
  <c r="K180" i="6" a="1"/>
  <c r="K180" i="6" s="1"/>
  <c r="K168" i="6" a="1"/>
  <c r="K168" i="6" s="1"/>
  <c r="K156" i="6" a="1"/>
  <c r="K156" i="6" s="1"/>
  <c r="K144" i="6" a="1"/>
  <c r="K144" i="6" s="1"/>
  <c r="K132" i="6" a="1"/>
  <c r="K132" i="6" s="1"/>
  <c r="K120" i="6" a="1"/>
  <c r="K120" i="6" s="1"/>
  <c r="K108" i="6" a="1"/>
  <c r="K108" i="6" s="1"/>
  <c r="K96" i="6" a="1"/>
  <c r="K96" i="6" s="1"/>
  <c r="K84" i="6" a="1"/>
  <c r="K84" i="6" s="1"/>
  <c r="K72" i="6" a="1"/>
  <c r="K72" i="6" s="1"/>
  <c r="K60" i="6" a="1"/>
  <c r="K60" i="6" s="1"/>
  <c r="K48" i="6" a="1"/>
  <c r="K48" i="6" s="1"/>
  <c r="K36" i="6" a="1"/>
  <c r="K36" i="6" s="1"/>
  <c r="K24" i="6" a="1"/>
  <c r="K24" i="6" s="1"/>
  <c r="K12" i="6" a="1"/>
  <c r="K12" i="6" s="1"/>
  <c r="K2" i="6" a="1"/>
  <c r="K2" i="6" s="1"/>
  <c r="D331" i="1"/>
  <c r="D343" i="1"/>
  <c r="D355" i="1"/>
  <c r="D323" i="1"/>
  <c r="D278" i="1"/>
  <c r="D290" i="1"/>
  <c r="D267" i="1"/>
  <c r="D257" i="1"/>
  <c r="D102" i="1"/>
  <c r="D114" i="1"/>
  <c r="D126" i="1"/>
  <c r="D138" i="1"/>
  <c r="D150" i="1"/>
  <c r="D162" i="1"/>
  <c r="D174" i="1"/>
  <c r="D186" i="1"/>
  <c r="D198" i="1"/>
  <c r="D210" i="1"/>
  <c r="D222" i="1"/>
  <c r="D234" i="1"/>
  <c r="D246" i="1"/>
  <c r="D12" i="1"/>
  <c r="D24" i="1"/>
  <c r="D36" i="1"/>
  <c r="D48" i="1"/>
  <c r="D60" i="1"/>
  <c r="D72" i="1"/>
  <c r="D84" i="1"/>
  <c r="D96" i="1"/>
  <c r="D315" i="1"/>
  <c r="D332" i="1"/>
  <c r="D305" i="1"/>
  <c r="D291" i="1"/>
  <c r="D258" i="1"/>
  <c r="D115" i="1"/>
  <c r="D139" i="1"/>
  <c r="D163" i="1"/>
  <c r="D187" i="1"/>
  <c r="D223" i="1"/>
  <c r="D247" i="1"/>
  <c r="D37" i="1"/>
  <c r="D73" i="1"/>
  <c r="D316" i="1"/>
  <c r="D356" i="1"/>
  <c r="D151" i="1"/>
  <c r="D211" i="1"/>
  <c r="D13" i="1"/>
  <c r="D49" i="1"/>
  <c r="D85" i="1"/>
  <c r="D333" i="1"/>
  <c r="D345" i="1"/>
  <c r="D357" i="1"/>
  <c r="D301" i="1"/>
  <c r="D280" i="1"/>
  <c r="D292" i="1"/>
  <c r="D269" i="1"/>
  <c r="D259" i="1"/>
  <c r="D104" i="1"/>
  <c r="D116" i="1"/>
  <c r="D128" i="1"/>
  <c r="D140" i="1"/>
  <c r="D152" i="1"/>
  <c r="D164" i="1"/>
  <c r="D176" i="1"/>
  <c r="D188" i="1"/>
  <c r="D200" i="1"/>
  <c r="D212" i="1"/>
  <c r="D224" i="1"/>
  <c r="D236" i="1"/>
  <c r="D248" i="1"/>
  <c r="D14" i="1"/>
  <c r="D26" i="1"/>
  <c r="D38" i="1"/>
  <c r="D50" i="1"/>
  <c r="D62" i="1"/>
  <c r="D74" i="1"/>
  <c r="D86" i="1"/>
  <c r="D320" i="1"/>
  <c r="D317" i="1"/>
  <c r="D328" i="1"/>
  <c r="D275" i="1"/>
  <c r="D254" i="1"/>
  <c r="D123" i="1"/>
  <c r="D147" i="1"/>
  <c r="D183" i="1"/>
  <c r="D207" i="1"/>
  <c r="D9" i="1"/>
  <c r="D45" i="1"/>
  <c r="D93" i="1"/>
  <c r="D334" i="1"/>
  <c r="D346" i="1"/>
  <c r="D358" i="1"/>
  <c r="D302" i="1"/>
  <c r="D281" i="1"/>
  <c r="D293" i="1"/>
  <c r="D270" i="1"/>
  <c r="D260" i="1"/>
  <c r="D105" i="1"/>
  <c r="D117" i="1"/>
  <c r="D129" i="1"/>
  <c r="D141" i="1"/>
  <c r="D153" i="1"/>
  <c r="D165" i="1"/>
  <c r="D177" i="1"/>
  <c r="D189" i="1"/>
  <c r="D201" i="1"/>
  <c r="D213" i="1"/>
  <c r="D225" i="1"/>
  <c r="D237" i="1"/>
  <c r="D249" i="1"/>
  <c r="D15" i="1"/>
  <c r="D27" i="1"/>
  <c r="D39" i="1"/>
  <c r="D51" i="1"/>
  <c r="D63" i="1"/>
  <c r="D75" i="1"/>
  <c r="D87" i="1"/>
  <c r="D306" i="1"/>
  <c r="D318" i="1"/>
  <c r="D352" i="1"/>
  <c r="D231" i="1"/>
  <c r="D57" i="1"/>
  <c r="D312" i="1"/>
  <c r="D367" i="1"/>
  <c r="D335" i="1"/>
  <c r="D347" i="1"/>
  <c r="D359" i="1"/>
  <c r="D303" i="1"/>
  <c r="D282" i="1"/>
  <c r="D294" i="1"/>
  <c r="D271" i="1"/>
  <c r="D261" i="1"/>
  <c r="D106" i="1"/>
  <c r="D118" i="1"/>
  <c r="D130" i="1"/>
  <c r="D142" i="1"/>
  <c r="D154" i="1"/>
  <c r="D166" i="1"/>
  <c r="D178" i="1"/>
  <c r="D190" i="1"/>
  <c r="D202" i="1"/>
  <c r="D214" i="1"/>
  <c r="D226" i="1"/>
  <c r="D238" i="1"/>
  <c r="D97" i="1"/>
  <c r="D16" i="1"/>
  <c r="D28" i="1"/>
  <c r="D40" i="1"/>
  <c r="D52" i="1"/>
  <c r="D64" i="1"/>
  <c r="D76" i="1"/>
  <c r="D88" i="1"/>
  <c r="D307" i="1"/>
  <c r="D319" i="1"/>
  <c r="D324" i="1"/>
  <c r="D336" i="1"/>
  <c r="D348" i="1"/>
  <c r="D360" i="1"/>
  <c r="D304" i="1"/>
  <c r="D283" i="1"/>
  <c r="D295" i="1"/>
  <c r="D265" i="1"/>
  <c r="D262" i="1"/>
  <c r="D107" i="1"/>
  <c r="D119" i="1"/>
  <c r="D131" i="1"/>
  <c r="D143" i="1"/>
  <c r="D155" i="1"/>
  <c r="D167" i="1"/>
  <c r="D179" i="1"/>
  <c r="D191" i="1"/>
  <c r="D203" i="1"/>
  <c r="D215" i="1"/>
  <c r="D227" i="1"/>
  <c r="D239" i="1"/>
  <c r="D98" i="1"/>
  <c r="D17" i="1"/>
  <c r="D29" i="1"/>
  <c r="D41" i="1"/>
  <c r="D53" i="1"/>
  <c r="D65" i="1"/>
  <c r="D77" i="1"/>
  <c r="D89" i="1"/>
  <c r="D308" i="1"/>
  <c r="D321" i="1"/>
  <c r="D340" i="1"/>
  <c r="D287" i="1"/>
  <c r="D299" i="1"/>
  <c r="D99" i="1"/>
  <c r="D135" i="1"/>
  <c r="D171" i="1"/>
  <c r="D195" i="1"/>
  <c r="D243" i="1"/>
  <c r="D33" i="1"/>
  <c r="D81" i="1"/>
  <c r="D325" i="1"/>
  <c r="D337" i="1"/>
  <c r="D349" i="1"/>
  <c r="D361" i="1"/>
  <c r="D300" i="1"/>
  <c r="D284" i="1"/>
  <c r="D296" i="1"/>
  <c r="D251" i="1"/>
  <c r="D263" i="1"/>
  <c r="D108" i="1"/>
  <c r="D120" i="1"/>
  <c r="D132" i="1"/>
  <c r="D144" i="1"/>
  <c r="D156" i="1"/>
  <c r="D168" i="1"/>
  <c r="D180" i="1"/>
  <c r="D192" i="1"/>
  <c r="D204" i="1"/>
  <c r="D216" i="1"/>
  <c r="D228" i="1"/>
  <c r="D240" i="1"/>
  <c r="D6" i="1"/>
  <c r="D18" i="1"/>
  <c r="D30" i="1"/>
  <c r="D42" i="1"/>
  <c r="D54" i="1"/>
  <c r="D66" i="1"/>
  <c r="D78" i="1"/>
  <c r="D90" i="1"/>
  <c r="D309" i="1"/>
  <c r="D322" i="1"/>
  <c r="D364" i="1"/>
  <c r="D111" i="1"/>
  <c r="D159" i="1"/>
  <c r="D219" i="1"/>
  <c r="D21" i="1"/>
  <c r="D69" i="1"/>
  <c r="D326" i="1"/>
  <c r="D338" i="1"/>
  <c r="D350" i="1"/>
  <c r="D362" i="1"/>
  <c r="D273" i="1"/>
  <c r="D285" i="1"/>
  <c r="D297" i="1"/>
  <c r="D252" i="1"/>
  <c r="D264" i="1"/>
  <c r="D109" i="1"/>
  <c r="D121" i="1"/>
  <c r="D133" i="1"/>
  <c r="D145" i="1"/>
  <c r="D157" i="1"/>
  <c r="D169" i="1"/>
  <c r="D181" i="1"/>
  <c r="D193" i="1"/>
  <c r="D205" i="1"/>
  <c r="D217" i="1"/>
  <c r="D229" i="1"/>
  <c r="D241" i="1"/>
  <c r="D7" i="1"/>
  <c r="D19" i="1"/>
  <c r="D31" i="1"/>
  <c r="D43" i="1"/>
  <c r="D55" i="1"/>
  <c r="D67" i="1"/>
  <c r="D79" i="1"/>
  <c r="D91" i="1"/>
  <c r="D310" i="1"/>
  <c r="D327" i="1"/>
  <c r="D339" i="1"/>
  <c r="D351" i="1"/>
  <c r="D363" i="1"/>
  <c r="D274" i="1"/>
  <c r="D286" i="1"/>
  <c r="D298" i="1"/>
  <c r="D253" i="1"/>
  <c r="D250" i="1"/>
  <c r="D110" i="1"/>
  <c r="D122" i="1"/>
  <c r="D134" i="1"/>
  <c r="D146" i="1"/>
  <c r="D158" i="1"/>
  <c r="D170" i="1"/>
  <c r="D182" i="1"/>
  <c r="D194" i="1"/>
  <c r="D206" i="1"/>
  <c r="D218" i="1"/>
  <c r="D230" i="1"/>
  <c r="D242" i="1"/>
  <c r="D8" i="1"/>
  <c r="D20" i="1"/>
  <c r="D32" i="1"/>
  <c r="D44" i="1"/>
  <c r="D56" i="1"/>
  <c r="D68" i="1"/>
  <c r="D80" i="1"/>
  <c r="D92" i="1"/>
  <c r="D311" i="1"/>
  <c r="D329" i="1"/>
  <c r="D341" i="1"/>
  <c r="D353" i="1"/>
  <c r="D365" i="1"/>
  <c r="D276" i="1"/>
  <c r="D288" i="1"/>
  <c r="D272" i="1"/>
  <c r="D255" i="1"/>
  <c r="D100" i="1"/>
  <c r="D112" i="1"/>
  <c r="D124" i="1"/>
  <c r="D136" i="1"/>
  <c r="D148" i="1"/>
  <c r="D160" i="1"/>
  <c r="D172" i="1"/>
  <c r="D184" i="1"/>
  <c r="D196" i="1"/>
  <c r="D208" i="1"/>
  <c r="D220" i="1"/>
  <c r="D232" i="1"/>
  <c r="D244" i="1"/>
  <c r="D10" i="1"/>
  <c r="D22" i="1"/>
  <c r="D34" i="1"/>
  <c r="D46" i="1"/>
  <c r="D58" i="1"/>
  <c r="D70" i="1"/>
  <c r="D82" i="1"/>
  <c r="D94" i="1"/>
  <c r="D313" i="1"/>
  <c r="D344" i="1"/>
  <c r="D279" i="1"/>
  <c r="D268" i="1"/>
  <c r="D103" i="1"/>
  <c r="D127" i="1"/>
  <c r="D175" i="1"/>
  <c r="D199" i="1"/>
  <c r="D235" i="1"/>
  <c r="D25" i="1"/>
  <c r="D61" i="1"/>
  <c r="D5" i="1"/>
  <c r="D330" i="1"/>
  <c r="D342" i="1"/>
  <c r="D354" i="1"/>
  <c r="D366" i="1"/>
  <c r="D277" i="1"/>
  <c r="D289" i="1"/>
  <c r="D266" i="1"/>
  <c r="D256" i="1"/>
  <c r="D101" i="1"/>
  <c r="D113" i="1"/>
  <c r="D125" i="1"/>
  <c r="D137" i="1"/>
  <c r="D149" i="1"/>
  <c r="D161" i="1"/>
  <c r="D173" i="1"/>
  <c r="D185" i="1"/>
  <c r="D197" i="1"/>
  <c r="D209" i="1"/>
  <c r="D221" i="1"/>
  <c r="D233" i="1"/>
  <c r="D245" i="1"/>
  <c r="D11" i="1"/>
  <c r="D23" i="1"/>
  <c r="D35" i="1"/>
  <c r="D47" i="1"/>
  <c r="D59" i="1"/>
  <c r="D71" i="1"/>
  <c r="D83" i="1"/>
  <c r="D95" i="1"/>
  <c r="D314" i="1"/>
  <c r="C1996" i="6"/>
  <c r="C1836" i="6"/>
  <c r="C1832" i="6"/>
  <c r="C2020" i="6"/>
  <c r="C1988" i="6"/>
  <c r="C1956" i="6"/>
  <c r="C1924" i="6"/>
  <c r="C1892" i="6"/>
  <c r="C1860" i="6"/>
  <c r="C1828" i="6"/>
  <c r="C1796" i="6"/>
  <c r="C1804" i="6"/>
  <c r="C1992" i="6"/>
  <c r="C1960" i="6"/>
  <c r="C1800" i="6"/>
  <c r="C2016" i="6"/>
  <c r="C1984" i="6"/>
  <c r="C1952" i="6"/>
  <c r="C1920" i="6"/>
  <c r="C1888" i="6"/>
  <c r="C1856" i="6"/>
  <c r="C1824" i="6"/>
  <c r="C1792" i="6"/>
  <c r="C1932" i="6"/>
  <c r="C1928" i="6"/>
  <c r="C2012" i="6"/>
  <c r="C1980" i="6"/>
  <c r="C1948" i="6"/>
  <c r="C1916" i="6"/>
  <c r="C1884" i="6"/>
  <c r="C1852" i="6"/>
  <c r="C1820" i="6"/>
  <c r="C1780" i="6"/>
  <c r="C2028" i="6"/>
  <c r="C1868" i="6"/>
  <c r="C1864" i="6"/>
  <c r="C2008" i="6"/>
  <c r="C1976" i="6"/>
  <c r="C1944" i="6"/>
  <c r="C1912" i="6"/>
  <c r="C1880" i="6"/>
  <c r="C1848" i="6"/>
  <c r="C1816" i="6"/>
  <c r="C1900" i="6"/>
  <c r="C2024" i="6"/>
  <c r="C1896" i="6"/>
  <c r="C1776" i="6"/>
  <c r="C2004" i="6"/>
  <c r="C1972" i="6"/>
  <c r="C1940" i="6"/>
  <c r="C1908" i="6"/>
  <c r="C1876" i="6"/>
  <c r="C1844" i="6"/>
  <c r="C1812" i="6"/>
  <c r="C1751" i="6"/>
  <c r="C1964" i="6"/>
  <c r="C2000" i="6"/>
  <c r="C1968" i="6"/>
  <c r="C1936" i="6"/>
  <c r="C1904" i="6"/>
  <c r="C1872" i="6"/>
  <c r="C1840" i="6"/>
  <c r="C1808" i="6"/>
  <c r="C1075" i="6"/>
  <c r="C2031" i="6"/>
  <c r="C2027" i="6"/>
  <c r="C2023" i="6"/>
  <c r="C2019" i="6"/>
  <c r="C2015" i="6"/>
  <c r="C2011" i="6"/>
  <c r="C2007" i="6"/>
  <c r="C2003" i="6"/>
  <c r="C1999" i="6"/>
  <c r="C1995" i="6"/>
  <c r="C1991" i="6"/>
  <c r="C1987" i="6"/>
  <c r="C1983" i="6"/>
  <c r="C1979" i="6"/>
  <c r="C1975" i="6"/>
  <c r="C1971" i="6"/>
  <c r="C1967" i="6"/>
  <c r="C1963" i="6"/>
  <c r="C1959" i="6"/>
  <c r="C1955" i="6"/>
  <c r="C1951" i="6"/>
  <c r="C1947" i="6"/>
  <c r="C1943" i="6"/>
  <c r="C1939" i="6"/>
  <c r="C1935" i="6"/>
  <c r="C1931" i="6"/>
  <c r="C1927" i="6"/>
  <c r="C1923" i="6"/>
  <c r="C1919" i="6"/>
  <c r="C1915" i="6"/>
  <c r="C1911" i="6"/>
  <c r="C1907" i="6"/>
  <c r="C1903" i="6"/>
  <c r="C1899" i="6"/>
  <c r="C1895" i="6"/>
  <c r="C1891" i="6"/>
  <c r="C1887" i="6"/>
  <c r="C1883" i="6"/>
  <c r="C1879" i="6"/>
  <c r="C1875" i="6"/>
  <c r="C1871" i="6"/>
  <c r="C1867" i="6"/>
  <c r="C1863" i="6"/>
  <c r="C1859" i="6"/>
  <c r="C1855" i="6"/>
  <c r="C1851" i="6"/>
  <c r="C1847" i="6"/>
  <c r="C1843" i="6"/>
  <c r="C1839" i="6"/>
  <c r="C1835" i="6"/>
  <c r="C1831" i="6"/>
  <c r="C1827" i="6"/>
  <c r="C1823" i="6"/>
  <c r="C1819" i="6"/>
  <c r="C1815" i="6"/>
  <c r="C1811" i="6"/>
  <c r="C1807" i="6"/>
  <c r="C1803" i="6"/>
  <c r="C1799" i="6"/>
  <c r="C1795" i="6"/>
  <c r="C1791" i="6"/>
  <c r="C1787" i="6"/>
  <c r="C1783" i="6"/>
  <c r="C1779" i="6"/>
  <c r="C1775" i="6"/>
  <c r="C1771" i="6"/>
  <c r="C1767" i="6"/>
  <c r="C1759" i="6"/>
  <c r="C1749" i="6"/>
  <c r="C1727" i="6"/>
  <c r="C1717" i="6"/>
  <c r="C1695" i="6"/>
  <c r="C1685" i="6"/>
  <c r="C1663" i="6"/>
  <c r="C1653" i="6"/>
  <c r="C1631" i="6"/>
  <c r="C1621" i="6"/>
  <c r="C1599" i="6"/>
  <c r="C1589" i="6"/>
  <c r="C1567" i="6"/>
  <c r="C1557" i="6"/>
  <c r="C903" i="6"/>
  <c r="C775" i="6"/>
  <c r="C552" i="6"/>
  <c r="C1788" i="6"/>
  <c r="C1772" i="6"/>
  <c r="C1741" i="6"/>
  <c r="C1709" i="6"/>
  <c r="C1677" i="6"/>
  <c r="C1645" i="6"/>
  <c r="C1613" i="6"/>
  <c r="C1581" i="6"/>
  <c r="C1011" i="6"/>
  <c r="C1761" i="6"/>
  <c r="C1697" i="6"/>
  <c r="C1675" i="6"/>
  <c r="C1643" i="6"/>
  <c r="C1611" i="6"/>
  <c r="C1579" i="6"/>
  <c r="C1545" i="6"/>
  <c r="C1513" i="6"/>
  <c r="C1481" i="6"/>
  <c r="C1449" i="6"/>
  <c r="C1417" i="6"/>
  <c r="C1385" i="6"/>
  <c r="C1353" i="6"/>
  <c r="C1321" i="6"/>
  <c r="C1289" i="6"/>
  <c r="C1257" i="6"/>
  <c r="C1171" i="6"/>
  <c r="C618" i="6"/>
  <c r="C1747" i="6"/>
  <c r="C1737" i="6"/>
  <c r="C1715" i="6"/>
  <c r="C1705" i="6"/>
  <c r="C1683" i="6"/>
  <c r="C1673" i="6"/>
  <c r="C1651" i="6"/>
  <c r="C1641" i="6"/>
  <c r="C1619" i="6"/>
  <c r="C1609" i="6"/>
  <c r="C1587" i="6"/>
  <c r="C1577" i="6"/>
  <c r="C1555" i="6"/>
  <c r="C1541" i="6"/>
  <c r="C1525" i="6"/>
  <c r="C1509" i="6"/>
  <c r="C1493" i="6"/>
  <c r="C1477" i="6"/>
  <c r="C1461" i="6"/>
  <c r="C1445" i="6"/>
  <c r="C1429" i="6"/>
  <c r="C1413" i="6"/>
  <c r="C1397" i="6"/>
  <c r="C1381" i="6"/>
  <c r="C1365" i="6"/>
  <c r="C1349" i="6"/>
  <c r="C1333" i="6"/>
  <c r="C1317" i="6"/>
  <c r="C1301" i="6"/>
  <c r="C1285" i="6"/>
  <c r="C1269" i="6"/>
  <c r="C1253" i="6"/>
  <c r="C1227" i="6"/>
  <c r="C1195" i="6"/>
  <c r="C1163" i="6"/>
  <c r="C1131" i="6"/>
  <c r="C1099" i="6"/>
  <c r="C1067" i="6"/>
  <c r="C1035" i="6"/>
  <c r="C999" i="6"/>
  <c r="C549" i="6"/>
  <c r="C1729" i="6"/>
  <c r="C1569" i="6"/>
  <c r="C1043" i="6"/>
  <c r="C2030" i="6"/>
  <c r="C2026" i="6"/>
  <c r="C2022" i="6"/>
  <c r="C2018" i="6"/>
  <c r="C2014" i="6"/>
  <c r="C2010" i="6"/>
  <c r="C2006" i="6"/>
  <c r="C2002" i="6"/>
  <c r="C1998" i="6"/>
  <c r="C1994" i="6"/>
  <c r="C1990" i="6"/>
  <c r="C1986" i="6"/>
  <c r="C1982" i="6"/>
  <c r="C1978" i="6"/>
  <c r="C1974" i="6"/>
  <c r="C1970" i="6"/>
  <c r="C1966" i="6"/>
  <c r="C1962" i="6"/>
  <c r="C1958" i="6"/>
  <c r="C1954" i="6"/>
  <c r="C1950" i="6"/>
  <c r="C1946" i="6"/>
  <c r="C1942" i="6"/>
  <c r="C1938" i="6"/>
  <c r="C1934" i="6"/>
  <c r="C1930" i="6"/>
  <c r="C1926" i="6"/>
  <c r="C1922" i="6"/>
  <c r="C1918" i="6"/>
  <c r="C1914" i="6"/>
  <c r="C1910" i="6"/>
  <c r="C1906" i="6"/>
  <c r="C1902" i="6"/>
  <c r="C1898" i="6"/>
  <c r="C1894" i="6"/>
  <c r="C1890" i="6"/>
  <c r="C1886" i="6"/>
  <c r="C1882" i="6"/>
  <c r="C1878" i="6"/>
  <c r="C1874" i="6"/>
  <c r="C1870" i="6"/>
  <c r="C1866" i="6"/>
  <c r="C1862" i="6"/>
  <c r="C1858" i="6"/>
  <c r="C1854" i="6"/>
  <c r="C1850" i="6"/>
  <c r="C1846" i="6"/>
  <c r="C1842" i="6"/>
  <c r="C1838" i="6"/>
  <c r="C1834" i="6"/>
  <c r="C1830" i="6"/>
  <c r="C1826" i="6"/>
  <c r="C1822" i="6"/>
  <c r="C1818" i="6"/>
  <c r="C1814" i="6"/>
  <c r="C1810" i="6"/>
  <c r="C1806" i="6"/>
  <c r="C1802" i="6"/>
  <c r="C1798" i="6"/>
  <c r="C1794" i="6"/>
  <c r="C1790" i="6"/>
  <c r="C1786" i="6"/>
  <c r="C1782" i="6"/>
  <c r="C1778" i="6"/>
  <c r="C1774" i="6"/>
  <c r="C1770" i="6"/>
  <c r="C1757" i="6"/>
  <c r="C1735" i="6"/>
  <c r="C1725" i="6"/>
  <c r="C1703" i="6"/>
  <c r="C1693" i="6"/>
  <c r="C1671" i="6"/>
  <c r="C1661" i="6"/>
  <c r="C1639" i="6"/>
  <c r="C1629" i="6"/>
  <c r="C1607" i="6"/>
  <c r="C1597" i="6"/>
  <c r="C1575" i="6"/>
  <c r="C1565" i="6"/>
  <c r="C871" i="6"/>
  <c r="C743" i="6"/>
  <c r="C445" i="6"/>
  <c r="C620" i="6"/>
  <c r="C1707" i="6"/>
  <c r="C1765" i="6"/>
  <c r="C1755" i="6"/>
  <c r="C1745" i="6"/>
  <c r="C1723" i="6"/>
  <c r="C1713" i="6"/>
  <c r="C1691" i="6"/>
  <c r="C1681" i="6"/>
  <c r="C1659" i="6"/>
  <c r="C1649" i="6"/>
  <c r="C1627" i="6"/>
  <c r="C1617" i="6"/>
  <c r="C1595" i="6"/>
  <c r="C1585" i="6"/>
  <c r="C1563" i="6"/>
  <c r="C1553" i="6"/>
  <c r="C1537" i="6"/>
  <c r="C1521" i="6"/>
  <c r="C1505" i="6"/>
  <c r="C1489" i="6"/>
  <c r="C1473" i="6"/>
  <c r="C1457" i="6"/>
  <c r="C1441" i="6"/>
  <c r="C1425" i="6"/>
  <c r="C1409" i="6"/>
  <c r="C1393" i="6"/>
  <c r="C1377" i="6"/>
  <c r="C1361" i="6"/>
  <c r="C1345" i="6"/>
  <c r="C1329" i="6"/>
  <c r="C1313" i="6"/>
  <c r="C1297" i="6"/>
  <c r="C1281" i="6"/>
  <c r="C1265" i="6"/>
  <c r="C1248" i="6"/>
  <c r="C1219" i="6"/>
  <c r="C1187" i="6"/>
  <c r="C1155" i="6"/>
  <c r="C1123" i="6"/>
  <c r="C1091" i="6"/>
  <c r="C1059" i="6"/>
  <c r="C1027" i="6"/>
  <c r="C983" i="6"/>
  <c r="C441" i="6"/>
  <c r="C807" i="6"/>
  <c r="C1739" i="6"/>
  <c r="C2029" i="6"/>
  <c r="C2025" i="6"/>
  <c r="C2021" i="6"/>
  <c r="C2017" i="6"/>
  <c r="C2013" i="6"/>
  <c r="C2009" i="6"/>
  <c r="C2005" i="6"/>
  <c r="C2001" i="6"/>
  <c r="C1997" i="6"/>
  <c r="C1993" i="6"/>
  <c r="C1989" i="6"/>
  <c r="C1985" i="6"/>
  <c r="C1981" i="6"/>
  <c r="C1977" i="6"/>
  <c r="C1973" i="6"/>
  <c r="C1969" i="6"/>
  <c r="C1965" i="6"/>
  <c r="C1961" i="6"/>
  <c r="C1957" i="6"/>
  <c r="C1953" i="6"/>
  <c r="C1949" i="6"/>
  <c r="C1945" i="6"/>
  <c r="C1941" i="6"/>
  <c r="C1937" i="6"/>
  <c r="C1933" i="6"/>
  <c r="C1929" i="6"/>
  <c r="C1925" i="6"/>
  <c r="C1921" i="6"/>
  <c r="C1917" i="6"/>
  <c r="C1913" i="6"/>
  <c r="C1909" i="6"/>
  <c r="C1905" i="6"/>
  <c r="C1901" i="6"/>
  <c r="C1897" i="6"/>
  <c r="C1893" i="6"/>
  <c r="C1889" i="6"/>
  <c r="C1885" i="6"/>
  <c r="C1881" i="6"/>
  <c r="C1877" i="6"/>
  <c r="C1873" i="6"/>
  <c r="C1869" i="6"/>
  <c r="C1865" i="6"/>
  <c r="C1861" i="6"/>
  <c r="C1857" i="6"/>
  <c r="C1853" i="6"/>
  <c r="C1849" i="6"/>
  <c r="C1845" i="6"/>
  <c r="C1841" i="6"/>
  <c r="C1837" i="6"/>
  <c r="C1833" i="6"/>
  <c r="C1829" i="6"/>
  <c r="C1825" i="6"/>
  <c r="C1821" i="6"/>
  <c r="C1817" i="6"/>
  <c r="C1813" i="6"/>
  <c r="C1809" i="6"/>
  <c r="C1805" i="6"/>
  <c r="C1801" i="6"/>
  <c r="C1797" i="6"/>
  <c r="C1793" i="6"/>
  <c r="C1789" i="6"/>
  <c r="C1785" i="6"/>
  <c r="C1781" i="6"/>
  <c r="C1777" i="6"/>
  <c r="C1773" i="6"/>
  <c r="C1769" i="6"/>
  <c r="C1764" i="6"/>
  <c r="C1743" i="6"/>
  <c r="C1733" i="6"/>
  <c r="C1711" i="6"/>
  <c r="C1701" i="6"/>
  <c r="C1679" i="6"/>
  <c r="C1669" i="6"/>
  <c r="C1647" i="6"/>
  <c r="C1637" i="6"/>
  <c r="C1615" i="6"/>
  <c r="C1605" i="6"/>
  <c r="C1583" i="6"/>
  <c r="C1573" i="6"/>
  <c r="C1243" i="6"/>
  <c r="C839" i="6"/>
  <c r="C684" i="6"/>
  <c r="C1784" i="6"/>
  <c r="C1768" i="6"/>
  <c r="C1719" i="6"/>
  <c r="C1687" i="6"/>
  <c r="C1655" i="6"/>
  <c r="C1623" i="6"/>
  <c r="C1591" i="6"/>
  <c r="C1559" i="6"/>
  <c r="C935" i="6"/>
  <c r="C1665" i="6"/>
  <c r="C1633" i="6"/>
  <c r="C1601" i="6"/>
  <c r="C1529" i="6"/>
  <c r="C1497" i="6"/>
  <c r="C1465" i="6"/>
  <c r="C1433" i="6"/>
  <c r="C1401" i="6"/>
  <c r="C1369" i="6"/>
  <c r="C1337" i="6"/>
  <c r="C1305" i="6"/>
  <c r="C1273" i="6"/>
  <c r="C1235" i="6"/>
  <c r="C1203" i="6"/>
  <c r="C1139" i="6"/>
  <c r="C1107" i="6"/>
  <c r="C1009" i="6"/>
  <c r="C1763" i="6"/>
  <c r="C1753" i="6"/>
  <c r="C1731" i="6"/>
  <c r="C1721" i="6"/>
  <c r="C1699" i="6"/>
  <c r="C1689" i="6"/>
  <c r="C1667" i="6"/>
  <c r="C1657" i="6"/>
  <c r="C1635" i="6"/>
  <c r="C1625" i="6"/>
  <c r="C1603" i="6"/>
  <c r="C1593" i="6"/>
  <c r="C1571" i="6"/>
  <c r="C1561" i="6"/>
  <c r="C1549" i="6"/>
  <c r="C1533" i="6"/>
  <c r="C1517" i="6"/>
  <c r="C1501" i="6"/>
  <c r="C1485" i="6"/>
  <c r="C1469" i="6"/>
  <c r="C1453" i="6"/>
  <c r="C1437" i="6"/>
  <c r="C1421" i="6"/>
  <c r="C1405" i="6"/>
  <c r="C1389" i="6"/>
  <c r="C1373" i="6"/>
  <c r="C1357" i="6"/>
  <c r="C1341" i="6"/>
  <c r="C1325" i="6"/>
  <c r="C1309" i="6"/>
  <c r="C1293" i="6"/>
  <c r="C1277" i="6"/>
  <c r="C1261" i="6"/>
  <c r="C1241" i="6"/>
  <c r="C1211" i="6"/>
  <c r="C1179" i="6"/>
  <c r="C1147" i="6"/>
  <c r="C1115" i="6"/>
  <c r="C1083" i="6"/>
  <c r="C1051" i="6"/>
  <c r="C1019" i="6"/>
  <c r="C961" i="6"/>
  <c r="C682" i="6"/>
  <c r="C1233" i="6"/>
  <c r="C1225" i="6"/>
  <c r="C1217" i="6"/>
  <c r="C1209" i="6"/>
  <c r="C1201" i="6"/>
  <c r="C1193" i="6"/>
  <c r="C1185" i="6"/>
  <c r="C1177" i="6"/>
  <c r="C1169" i="6"/>
  <c r="C1161" i="6"/>
  <c r="C1153" i="6"/>
  <c r="C1145" i="6"/>
  <c r="C1137" i="6"/>
  <c r="C1129" i="6"/>
  <c r="C1121" i="6"/>
  <c r="C1113" i="6"/>
  <c r="C1105" i="6"/>
  <c r="C1097" i="6"/>
  <c r="C1089" i="6"/>
  <c r="C1081" i="6"/>
  <c r="C1073" i="6"/>
  <c r="C1065" i="6"/>
  <c r="C1057" i="6"/>
  <c r="C1049" i="6"/>
  <c r="C1041" i="6"/>
  <c r="C1033" i="6"/>
  <c r="C1025" i="6"/>
  <c r="C1017" i="6"/>
  <c r="C979" i="6"/>
  <c r="C955" i="6"/>
  <c r="C927" i="6"/>
  <c r="C895" i="6"/>
  <c r="C863" i="6"/>
  <c r="C831" i="6"/>
  <c r="C799" i="6"/>
  <c r="C767" i="6"/>
  <c r="C732" i="6"/>
  <c r="C668" i="6"/>
  <c r="C604" i="6"/>
  <c r="C413" i="6"/>
  <c r="C1760" i="6"/>
  <c r="C1756" i="6"/>
  <c r="C1752" i="6"/>
  <c r="C1748" i="6"/>
  <c r="C1744" i="6"/>
  <c r="C1740" i="6"/>
  <c r="C1736" i="6"/>
  <c r="C1732" i="6"/>
  <c r="C1728" i="6"/>
  <c r="C1724" i="6"/>
  <c r="C1720" i="6"/>
  <c r="C1716" i="6"/>
  <c r="C1712" i="6"/>
  <c r="C1708" i="6"/>
  <c r="C1704" i="6"/>
  <c r="C1700" i="6"/>
  <c r="C1696" i="6"/>
  <c r="C1692" i="6"/>
  <c r="C1688" i="6"/>
  <c r="C1684" i="6"/>
  <c r="C1680" i="6"/>
  <c r="C1676" i="6"/>
  <c r="C1672" i="6"/>
  <c r="C1668" i="6"/>
  <c r="C1664" i="6"/>
  <c r="C1660" i="6"/>
  <c r="C1656" i="6"/>
  <c r="C1652" i="6"/>
  <c r="C1648" i="6"/>
  <c r="C1644" i="6"/>
  <c r="C1640" i="6"/>
  <c r="C1636" i="6"/>
  <c r="C1632" i="6"/>
  <c r="C1628" i="6"/>
  <c r="C1624" i="6"/>
  <c r="C1620" i="6"/>
  <c r="C1616" i="6"/>
  <c r="C1612" i="6"/>
  <c r="C1608" i="6"/>
  <c r="C1604" i="6"/>
  <c r="C1600" i="6"/>
  <c r="C1596" i="6"/>
  <c r="C1592" i="6"/>
  <c r="C1588" i="6"/>
  <c r="C1584" i="6"/>
  <c r="C1580" i="6"/>
  <c r="C1576" i="6"/>
  <c r="C1572" i="6"/>
  <c r="C1568" i="6"/>
  <c r="C1564" i="6"/>
  <c r="C1560" i="6"/>
  <c r="C1556" i="6"/>
  <c r="C1552" i="6"/>
  <c r="C1548" i="6"/>
  <c r="C1544" i="6"/>
  <c r="C1540" i="6"/>
  <c r="C1536" i="6"/>
  <c r="C1532" i="6"/>
  <c r="C1528" i="6"/>
  <c r="C1524" i="6"/>
  <c r="C1520" i="6"/>
  <c r="C1516" i="6"/>
  <c r="C1512" i="6"/>
  <c r="C1508" i="6"/>
  <c r="C1504" i="6"/>
  <c r="C1500" i="6"/>
  <c r="C1496" i="6"/>
  <c r="C1492" i="6"/>
  <c r="C1488" i="6"/>
  <c r="C1484" i="6"/>
  <c r="C1480" i="6"/>
  <c r="C1476" i="6"/>
  <c r="C1472" i="6"/>
  <c r="C1468" i="6"/>
  <c r="C1464" i="6"/>
  <c r="C1460" i="6"/>
  <c r="C1456" i="6"/>
  <c r="C1452" i="6"/>
  <c r="C1448" i="6"/>
  <c r="C1444" i="6"/>
  <c r="C1440" i="6"/>
  <c r="C1436" i="6"/>
  <c r="C1432" i="6"/>
  <c r="C1428" i="6"/>
  <c r="C1424" i="6"/>
  <c r="C1420" i="6"/>
  <c r="C1416" i="6"/>
  <c r="C1412" i="6"/>
  <c r="C1408" i="6"/>
  <c r="C1404" i="6"/>
  <c r="C1400" i="6"/>
  <c r="C1396" i="6"/>
  <c r="C1392" i="6"/>
  <c r="C1388" i="6"/>
  <c r="C1384" i="6"/>
  <c r="C1380" i="6"/>
  <c r="C1376" i="6"/>
  <c r="C1372" i="6"/>
  <c r="C1368" i="6"/>
  <c r="C1364" i="6"/>
  <c r="C1360" i="6"/>
  <c r="C1356" i="6"/>
  <c r="C1352" i="6"/>
  <c r="C1348" i="6"/>
  <c r="C1344" i="6"/>
  <c r="C1340" i="6"/>
  <c r="C1336" i="6"/>
  <c r="C1332" i="6"/>
  <c r="C1328" i="6"/>
  <c r="C1324" i="6"/>
  <c r="C1320" i="6"/>
  <c r="C1316" i="6"/>
  <c r="C1312" i="6"/>
  <c r="C1308" i="6"/>
  <c r="C1304" i="6"/>
  <c r="C1300" i="6"/>
  <c r="C1296" i="6"/>
  <c r="C1292" i="6"/>
  <c r="C1288" i="6"/>
  <c r="C1284" i="6"/>
  <c r="C1280" i="6"/>
  <c r="C1276" i="6"/>
  <c r="C1272" i="6"/>
  <c r="C1268" i="6"/>
  <c r="C1264" i="6"/>
  <c r="C1260" i="6"/>
  <c r="C1256" i="6"/>
  <c r="C1252" i="6"/>
  <c r="C1247" i="6"/>
  <c r="C1240" i="6"/>
  <c r="C1007" i="6"/>
  <c r="C995" i="6"/>
  <c r="C730" i="6"/>
  <c r="C666" i="6"/>
  <c r="C602" i="6"/>
  <c r="C528" i="6"/>
  <c r="C409" i="6"/>
  <c r="C1245" i="6"/>
  <c r="C1005" i="6"/>
  <c r="C949" i="6"/>
  <c r="C919" i="6"/>
  <c r="C887" i="6"/>
  <c r="C855" i="6"/>
  <c r="C823" i="6"/>
  <c r="C791" i="6"/>
  <c r="C759" i="6"/>
  <c r="C716" i="6"/>
  <c r="C652" i="6"/>
  <c r="C588" i="6"/>
  <c r="C509" i="6"/>
  <c r="C381" i="6"/>
  <c r="C1551" i="6"/>
  <c r="C1547" i="6"/>
  <c r="C1543" i="6"/>
  <c r="C1539" i="6"/>
  <c r="C1535" i="6"/>
  <c r="C1531" i="6"/>
  <c r="C1527" i="6"/>
  <c r="C1523" i="6"/>
  <c r="C1519" i="6"/>
  <c r="C1515" i="6"/>
  <c r="C1511" i="6"/>
  <c r="C1507" i="6"/>
  <c r="C1503" i="6"/>
  <c r="C1499" i="6"/>
  <c r="C1495" i="6"/>
  <c r="C1491" i="6"/>
  <c r="C1487" i="6"/>
  <c r="C1483" i="6"/>
  <c r="C1479" i="6"/>
  <c r="C1475" i="6"/>
  <c r="C1471" i="6"/>
  <c r="C1467" i="6"/>
  <c r="C1463" i="6"/>
  <c r="C1459" i="6"/>
  <c r="C1455" i="6"/>
  <c r="C1451" i="6"/>
  <c r="C1447" i="6"/>
  <c r="C1443" i="6"/>
  <c r="C1439" i="6"/>
  <c r="C1435" i="6"/>
  <c r="C1431" i="6"/>
  <c r="C1427" i="6"/>
  <c r="C1423" i="6"/>
  <c r="C1419" i="6"/>
  <c r="C1415" i="6"/>
  <c r="C1411" i="6"/>
  <c r="C1407" i="6"/>
  <c r="C1403" i="6"/>
  <c r="C1399" i="6"/>
  <c r="C1395" i="6"/>
  <c r="C1391" i="6"/>
  <c r="C1387" i="6"/>
  <c r="C1383" i="6"/>
  <c r="C1379" i="6"/>
  <c r="C1375" i="6"/>
  <c r="C1371" i="6"/>
  <c r="C1367" i="6"/>
  <c r="C1363" i="6"/>
  <c r="C1359" i="6"/>
  <c r="C1355" i="6"/>
  <c r="C1351" i="6"/>
  <c r="C1347" i="6"/>
  <c r="C1343" i="6"/>
  <c r="C1339" i="6"/>
  <c r="C1335" i="6"/>
  <c r="C1331" i="6"/>
  <c r="C1327" i="6"/>
  <c r="C1323" i="6"/>
  <c r="C1319" i="6"/>
  <c r="C1315" i="6"/>
  <c r="C1311" i="6"/>
  <c r="C1307" i="6"/>
  <c r="C1303" i="6"/>
  <c r="C1299" i="6"/>
  <c r="C1295" i="6"/>
  <c r="C1291" i="6"/>
  <c r="C1287" i="6"/>
  <c r="C1283" i="6"/>
  <c r="C1279" i="6"/>
  <c r="C1275" i="6"/>
  <c r="C1271" i="6"/>
  <c r="C1267" i="6"/>
  <c r="C1263" i="6"/>
  <c r="C1259" i="6"/>
  <c r="C1255" i="6"/>
  <c r="C1251" i="6"/>
  <c r="C1239" i="6"/>
  <c r="C1231" i="6"/>
  <c r="C1223" i="6"/>
  <c r="C1215" i="6"/>
  <c r="C1207" i="6"/>
  <c r="C1199" i="6"/>
  <c r="C1191" i="6"/>
  <c r="C1183" i="6"/>
  <c r="C1175" i="6"/>
  <c r="C1167" i="6"/>
  <c r="C1159" i="6"/>
  <c r="C1151" i="6"/>
  <c r="C1143" i="6"/>
  <c r="C1135" i="6"/>
  <c r="C1127" i="6"/>
  <c r="C1119" i="6"/>
  <c r="C1111" i="6"/>
  <c r="C1103" i="6"/>
  <c r="C1095" i="6"/>
  <c r="C1087" i="6"/>
  <c r="C1079" i="6"/>
  <c r="C1071" i="6"/>
  <c r="C1063" i="6"/>
  <c r="C1055" i="6"/>
  <c r="C1047" i="6"/>
  <c r="C1039" i="6"/>
  <c r="C1031" i="6"/>
  <c r="C1023" i="6"/>
  <c r="C1015" i="6"/>
  <c r="C991" i="6"/>
  <c r="C714" i="6"/>
  <c r="C650" i="6"/>
  <c r="C586" i="6"/>
  <c r="C505" i="6"/>
  <c r="C377" i="6"/>
  <c r="C1250" i="6"/>
  <c r="C1244" i="6"/>
  <c r="C1237" i="6"/>
  <c r="C1229" i="6"/>
  <c r="C1221" i="6"/>
  <c r="C1213" i="6"/>
  <c r="C1205" i="6"/>
  <c r="C1197" i="6"/>
  <c r="C1189" i="6"/>
  <c r="C1181" i="6"/>
  <c r="C1173" i="6"/>
  <c r="C1165" i="6"/>
  <c r="C1157" i="6"/>
  <c r="C1149" i="6"/>
  <c r="C1141" i="6"/>
  <c r="C1133" i="6"/>
  <c r="C1125" i="6"/>
  <c r="C1117" i="6"/>
  <c r="C1109" i="6"/>
  <c r="C1101" i="6"/>
  <c r="C1093" i="6"/>
  <c r="C1085" i="6"/>
  <c r="C1077" i="6"/>
  <c r="C1069" i="6"/>
  <c r="C1061" i="6"/>
  <c r="C1053" i="6"/>
  <c r="C1045" i="6"/>
  <c r="C1037" i="6"/>
  <c r="C1029" i="6"/>
  <c r="C1021" i="6"/>
  <c r="C1013" i="6"/>
  <c r="C1003" i="6"/>
  <c r="C911" i="6"/>
  <c r="C879" i="6"/>
  <c r="C847" i="6"/>
  <c r="C815" i="6"/>
  <c r="C783" i="6"/>
  <c r="C751" i="6"/>
  <c r="C700" i="6"/>
  <c r="C636" i="6"/>
  <c r="C572" i="6"/>
  <c r="C477" i="6"/>
  <c r="C349" i="6"/>
  <c r="C1766" i="6"/>
  <c r="C1762" i="6"/>
  <c r="C1758" i="6"/>
  <c r="C1754" i="6"/>
  <c r="C1750" i="6"/>
  <c r="C1746" i="6"/>
  <c r="C1742" i="6"/>
  <c r="C1738" i="6"/>
  <c r="C1734" i="6"/>
  <c r="C1730" i="6"/>
  <c r="C1726" i="6"/>
  <c r="C1722" i="6"/>
  <c r="C1718" i="6"/>
  <c r="C1714" i="6"/>
  <c r="C1710" i="6"/>
  <c r="C1706" i="6"/>
  <c r="C1702" i="6"/>
  <c r="C1698" i="6"/>
  <c r="C1694" i="6"/>
  <c r="C1690" i="6"/>
  <c r="C1686" i="6"/>
  <c r="C1682" i="6"/>
  <c r="C1678" i="6"/>
  <c r="C1674" i="6"/>
  <c r="C1670" i="6"/>
  <c r="C1666" i="6"/>
  <c r="C1662" i="6"/>
  <c r="C1658" i="6"/>
  <c r="C1654" i="6"/>
  <c r="C1650" i="6"/>
  <c r="C1646" i="6"/>
  <c r="C1642" i="6"/>
  <c r="C1638" i="6"/>
  <c r="C1634" i="6"/>
  <c r="C1630" i="6"/>
  <c r="C1626" i="6"/>
  <c r="C1622" i="6"/>
  <c r="C1618" i="6"/>
  <c r="C1614" i="6"/>
  <c r="C1610" i="6"/>
  <c r="C1606" i="6"/>
  <c r="C1602" i="6"/>
  <c r="C1598" i="6"/>
  <c r="C1594" i="6"/>
  <c r="C1590" i="6"/>
  <c r="C1586" i="6"/>
  <c r="C1582" i="6"/>
  <c r="C1578" i="6"/>
  <c r="C1574" i="6"/>
  <c r="C1570" i="6"/>
  <c r="C1566" i="6"/>
  <c r="C1562" i="6"/>
  <c r="C1558" i="6"/>
  <c r="C1554" i="6"/>
  <c r="C1550" i="6"/>
  <c r="C1546" i="6"/>
  <c r="C1542" i="6"/>
  <c r="C1538" i="6"/>
  <c r="C1534" i="6"/>
  <c r="C1530" i="6"/>
  <c r="C1526" i="6"/>
  <c r="C1522" i="6"/>
  <c r="C1518" i="6"/>
  <c r="C1514" i="6"/>
  <c r="C1510" i="6"/>
  <c r="C1506" i="6"/>
  <c r="C1502" i="6"/>
  <c r="C1498" i="6"/>
  <c r="C1494" i="6"/>
  <c r="C1490" i="6"/>
  <c r="C1486" i="6"/>
  <c r="C1482" i="6"/>
  <c r="C1478" i="6"/>
  <c r="C1474" i="6"/>
  <c r="C1470" i="6"/>
  <c r="C1466" i="6"/>
  <c r="C1462" i="6"/>
  <c r="C1458" i="6"/>
  <c r="C1454" i="6"/>
  <c r="C1450" i="6"/>
  <c r="C1446" i="6"/>
  <c r="C1442" i="6"/>
  <c r="C1438" i="6"/>
  <c r="C1434" i="6"/>
  <c r="C1430" i="6"/>
  <c r="C1426" i="6"/>
  <c r="C1422" i="6"/>
  <c r="C1418" i="6"/>
  <c r="C1414" i="6"/>
  <c r="C1410" i="6"/>
  <c r="C1406" i="6"/>
  <c r="C1402" i="6"/>
  <c r="C1398" i="6"/>
  <c r="C1394" i="6"/>
  <c r="C1390" i="6"/>
  <c r="C1386" i="6"/>
  <c r="C1382" i="6"/>
  <c r="C1378" i="6"/>
  <c r="C1374" i="6"/>
  <c r="C1370" i="6"/>
  <c r="C1366" i="6"/>
  <c r="C1362" i="6"/>
  <c r="C1358" i="6"/>
  <c r="C1354" i="6"/>
  <c r="C1350" i="6"/>
  <c r="C1346" i="6"/>
  <c r="C1342" i="6"/>
  <c r="C1338" i="6"/>
  <c r="C1334" i="6"/>
  <c r="C1330" i="6"/>
  <c r="C1326" i="6"/>
  <c r="C1322" i="6"/>
  <c r="C1318" i="6"/>
  <c r="C1314" i="6"/>
  <c r="C1310" i="6"/>
  <c r="C1306" i="6"/>
  <c r="C1302" i="6"/>
  <c r="C1298" i="6"/>
  <c r="C1294" i="6"/>
  <c r="C1290" i="6"/>
  <c r="C1286" i="6"/>
  <c r="C1282" i="6"/>
  <c r="C1278" i="6"/>
  <c r="C1274" i="6"/>
  <c r="C1270" i="6"/>
  <c r="C1266" i="6"/>
  <c r="C1262" i="6"/>
  <c r="C1258" i="6"/>
  <c r="C1254" i="6"/>
  <c r="C1249" i="6"/>
  <c r="C1001" i="6"/>
  <c r="C987" i="6"/>
  <c r="C967" i="6"/>
  <c r="C698" i="6"/>
  <c r="C634" i="6"/>
  <c r="C570" i="6"/>
  <c r="C473" i="6"/>
  <c r="C345" i="6"/>
  <c r="C978" i="6"/>
  <c r="C973" i="6"/>
  <c r="C947" i="6"/>
  <c r="C941" i="6"/>
  <c r="C547" i="6"/>
  <c r="C526" i="6"/>
  <c r="C342" i="6"/>
  <c r="C278" i="6"/>
  <c r="C214" i="6"/>
  <c r="C150" i="6"/>
  <c r="C86" i="6"/>
  <c r="C1246" i="6"/>
  <c r="C1242" i="6"/>
  <c r="C1238" i="6"/>
  <c r="C1234" i="6"/>
  <c r="C1230" i="6"/>
  <c r="C1226" i="6"/>
  <c r="C1222" i="6"/>
  <c r="C1218" i="6"/>
  <c r="C1214" i="6"/>
  <c r="C1210" i="6"/>
  <c r="C1206" i="6"/>
  <c r="C1202" i="6"/>
  <c r="C1198" i="6"/>
  <c r="C1194" i="6"/>
  <c r="C1190" i="6"/>
  <c r="C1186" i="6"/>
  <c r="C1182" i="6"/>
  <c r="C1178" i="6"/>
  <c r="C1174" i="6"/>
  <c r="C1170" i="6"/>
  <c r="C1166" i="6"/>
  <c r="C1162" i="6"/>
  <c r="C1158" i="6"/>
  <c r="C1154" i="6"/>
  <c r="C1150" i="6"/>
  <c r="C1146" i="6"/>
  <c r="C1142" i="6"/>
  <c r="C1138" i="6"/>
  <c r="C1134" i="6"/>
  <c r="C1130" i="6"/>
  <c r="C1126" i="6"/>
  <c r="C1122" i="6"/>
  <c r="C1118" i="6"/>
  <c r="C1114" i="6"/>
  <c r="C1110" i="6"/>
  <c r="C1106" i="6"/>
  <c r="C1102" i="6"/>
  <c r="C1098" i="6"/>
  <c r="C1094" i="6"/>
  <c r="C1090" i="6"/>
  <c r="C1086" i="6"/>
  <c r="C1082" i="6"/>
  <c r="C1078" i="6"/>
  <c r="C1074" i="6"/>
  <c r="C1070" i="6"/>
  <c r="C1066" i="6"/>
  <c r="C1062" i="6"/>
  <c r="C1058" i="6"/>
  <c r="C1054" i="6"/>
  <c r="C1050" i="6"/>
  <c r="C1046" i="6"/>
  <c r="C1042" i="6"/>
  <c r="C1038" i="6"/>
  <c r="C1034" i="6"/>
  <c r="C1030" i="6"/>
  <c r="C1026" i="6"/>
  <c r="C1022" i="6"/>
  <c r="C1018" i="6"/>
  <c r="C1014" i="6"/>
  <c r="C1010" i="6"/>
  <c r="C1006" i="6"/>
  <c r="C1002" i="6"/>
  <c r="C998" i="6"/>
  <c r="C994" i="6"/>
  <c r="C990" i="6"/>
  <c r="C986" i="6"/>
  <c r="C982" i="6"/>
  <c r="C959" i="6"/>
  <c r="C953" i="6"/>
  <c r="C933" i="6"/>
  <c r="C925" i="6"/>
  <c r="C917" i="6"/>
  <c r="C909" i="6"/>
  <c r="C901" i="6"/>
  <c r="C893" i="6"/>
  <c r="C885" i="6"/>
  <c r="C877" i="6"/>
  <c r="C869" i="6"/>
  <c r="C861" i="6"/>
  <c r="C853" i="6"/>
  <c r="C845" i="6"/>
  <c r="C837" i="6"/>
  <c r="C829" i="6"/>
  <c r="C821" i="6"/>
  <c r="C813" i="6"/>
  <c r="C805" i="6"/>
  <c r="C797" i="6"/>
  <c r="C789" i="6"/>
  <c r="C781" i="6"/>
  <c r="C773" i="6"/>
  <c r="C765" i="6"/>
  <c r="C757" i="6"/>
  <c r="C749" i="6"/>
  <c r="C741" i="6"/>
  <c r="C728" i="6"/>
  <c r="C712" i="6"/>
  <c r="C696" i="6"/>
  <c r="C680" i="6"/>
  <c r="C664" i="6"/>
  <c r="C648" i="6"/>
  <c r="C632" i="6"/>
  <c r="C616" i="6"/>
  <c r="C600" i="6"/>
  <c r="C584" i="6"/>
  <c r="C568" i="6"/>
  <c r="C525" i="6"/>
  <c r="C501" i="6"/>
  <c r="C469" i="6"/>
  <c r="C437" i="6"/>
  <c r="C405" i="6"/>
  <c r="C373" i="6"/>
  <c r="C977" i="6"/>
  <c r="C971" i="6"/>
  <c r="C965" i="6"/>
  <c r="C939" i="6"/>
  <c r="C931" i="6"/>
  <c r="C923" i="6"/>
  <c r="C915" i="6"/>
  <c r="C907" i="6"/>
  <c r="C899" i="6"/>
  <c r="C891" i="6"/>
  <c r="C883" i="6"/>
  <c r="C875" i="6"/>
  <c r="C867" i="6"/>
  <c r="C859" i="6"/>
  <c r="C851" i="6"/>
  <c r="C843" i="6"/>
  <c r="C835" i="6"/>
  <c r="C827" i="6"/>
  <c r="C819" i="6"/>
  <c r="C811" i="6"/>
  <c r="C803" i="6"/>
  <c r="C795" i="6"/>
  <c r="C787" i="6"/>
  <c r="C779" i="6"/>
  <c r="C771" i="6"/>
  <c r="C763" i="6"/>
  <c r="C755" i="6"/>
  <c r="C747" i="6"/>
  <c r="C724" i="6"/>
  <c r="C708" i="6"/>
  <c r="C692" i="6"/>
  <c r="C676" i="6"/>
  <c r="C660" i="6"/>
  <c r="C644" i="6"/>
  <c r="C628" i="6"/>
  <c r="C612" i="6"/>
  <c r="C596" i="6"/>
  <c r="C580" i="6"/>
  <c r="C541" i="6"/>
  <c r="C520" i="6"/>
  <c r="C493" i="6"/>
  <c r="C461" i="6"/>
  <c r="C429" i="6"/>
  <c r="C397" i="6"/>
  <c r="C365" i="6"/>
  <c r="C997" i="6"/>
  <c r="C993" i="6"/>
  <c r="C989" i="6"/>
  <c r="C985" i="6"/>
  <c r="C981" i="6"/>
  <c r="C951" i="6"/>
  <c r="C945" i="6"/>
  <c r="C738" i="6"/>
  <c r="C722" i="6"/>
  <c r="C706" i="6"/>
  <c r="C690" i="6"/>
  <c r="C674" i="6"/>
  <c r="C658" i="6"/>
  <c r="C642" i="6"/>
  <c r="C626" i="6"/>
  <c r="C610" i="6"/>
  <c r="C594" i="6"/>
  <c r="C578" i="6"/>
  <c r="C560" i="6"/>
  <c r="C517" i="6"/>
  <c r="C489" i="6"/>
  <c r="C457" i="6"/>
  <c r="C425" i="6"/>
  <c r="C393" i="6"/>
  <c r="C361" i="6"/>
  <c r="C58" i="6"/>
  <c r="C976" i="6"/>
  <c r="C963" i="6"/>
  <c r="C957" i="6"/>
  <c r="C558" i="6"/>
  <c r="C515" i="6"/>
  <c r="C310" i="6"/>
  <c r="C246" i="6"/>
  <c r="C182" i="6"/>
  <c r="C118" i="6"/>
  <c r="C50" i="6"/>
  <c r="C1236" i="6"/>
  <c r="C1232" i="6"/>
  <c r="C1228" i="6"/>
  <c r="C1224" i="6"/>
  <c r="C1220" i="6"/>
  <c r="C1216" i="6"/>
  <c r="C1212" i="6"/>
  <c r="C1208" i="6"/>
  <c r="C1204" i="6"/>
  <c r="C1200" i="6"/>
  <c r="C1196" i="6"/>
  <c r="C1192" i="6"/>
  <c r="C1188" i="6"/>
  <c r="C1184" i="6"/>
  <c r="C1180" i="6"/>
  <c r="C1176" i="6"/>
  <c r="C1172" i="6"/>
  <c r="C1168" i="6"/>
  <c r="C1164" i="6"/>
  <c r="C1160" i="6"/>
  <c r="C1156" i="6"/>
  <c r="C1152" i="6"/>
  <c r="C1148" i="6"/>
  <c r="C1144" i="6"/>
  <c r="C1140" i="6"/>
  <c r="C1136" i="6"/>
  <c r="C1132" i="6"/>
  <c r="C1128" i="6"/>
  <c r="C1124" i="6"/>
  <c r="C1120" i="6"/>
  <c r="C1116" i="6"/>
  <c r="C1112" i="6"/>
  <c r="C1108" i="6"/>
  <c r="C1104" i="6"/>
  <c r="C1100" i="6"/>
  <c r="C1096" i="6"/>
  <c r="C1092" i="6"/>
  <c r="C1088" i="6"/>
  <c r="C1084" i="6"/>
  <c r="C1080" i="6"/>
  <c r="C1076" i="6"/>
  <c r="C1072" i="6"/>
  <c r="C1068" i="6"/>
  <c r="C1064" i="6"/>
  <c r="C1060" i="6"/>
  <c r="C1056" i="6"/>
  <c r="C1052" i="6"/>
  <c r="C1048" i="6"/>
  <c r="C1044" i="6"/>
  <c r="C1040" i="6"/>
  <c r="C1036" i="6"/>
  <c r="C1032" i="6"/>
  <c r="C1028" i="6"/>
  <c r="C1024" i="6"/>
  <c r="C1020" i="6"/>
  <c r="C1016" i="6"/>
  <c r="C1012" i="6"/>
  <c r="C1008" i="6"/>
  <c r="C1004" i="6"/>
  <c r="C1000" i="6"/>
  <c r="C996" i="6"/>
  <c r="C992" i="6"/>
  <c r="C988" i="6"/>
  <c r="C984" i="6"/>
  <c r="C980" i="6"/>
  <c r="C975" i="6"/>
  <c r="C969" i="6"/>
  <c r="C943" i="6"/>
  <c r="C937" i="6"/>
  <c r="C929" i="6"/>
  <c r="C921" i="6"/>
  <c r="C913" i="6"/>
  <c r="C905" i="6"/>
  <c r="C897" i="6"/>
  <c r="C889" i="6"/>
  <c r="C881" i="6"/>
  <c r="C873" i="6"/>
  <c r="C865" i="6"/>
  <c r="C857" i="6"/>
  <c r="C849" i="6"/>
  <c r="C841" i="6"/>
  <c r="C833" i="6"/>
  <c r="C825" i="6"/>
  <c r="C817" i="6"/>
  <c r="C809" i="6"/>
  <c r="C801" i="6"/>
  <c r="C793" i="6"/>
  <c r="C785" i="6"/>
  <c r="C777" i="6"/>
  <c r="C769" i="6"/>
  <c r="C761" i="6"/>
  <c r="C753" i="6"/>
  <c r="C745" i="6"/>
  <c r="C736" i="6"/>
  <c r="C720" i="6"/>
  <c r="C704" i="6"/>
  <c r="C688" i="6"/>
  <c r="C672" i="6"/>
  <c r="C656" i="6"/>
  <c r="C640" i="6"/>
  <c r="C624" i="6"/>
  <c r="C608" i="6"/>
  <c r="C592" i="6"/>
  <c r="C576" i="6"/>
  <c r="C557" i="6"/>
  <c r="C536" i="6"/>
  <c r="C485" i="6"/>
  <c r="C453" i="6"/>
  <c r="C421" i="6"/>
  <c r="C389" i="6"/>
  <c r="C357" i="6"/>
  <c r="C46" i="6"/>
  <c r="C734" i="6"/>
  <c r="C726" i="6"/>
  <c r="C718" i="6"/>
  <c r="C710" i="6"/>
  <c r="C702" i="6"/>
  <c r="C694" i="6"/>
  <c r="C686" i="6"/>
  <c r="C678" i="6"/>
  <c r="C670" i="6"/>
  <c r="C662" i="6"/>
  <c r="C654" i="6"/>
  <c r="C646" i="6"/>
  <c r="C638" i="6"/>
  <c r="C630" i="6"/>
  <c r="C622" i="6"/>
  <c r="C614" i="6"/>
  <c r="C606" i="6"/>
  <c r="C598" i="6"/>
  <c r="C590" i="6"/>
  <c r="C582" i="6"/>
  <c r="C574" i="6"/>
  <c r="C565" i="6"/>
  <c r="C544" i="6"/>
  <c r="C533" i="6"/>
  <c r="C512" i="6"/>
  <c r="C497" i="6"/>
  <c r="C481" i="6"/>
  <c r="C465" i="6"/>
  <c r="C449" i="6"/>
  <c r="C433" i="6"/>
  <c r="C417" i="6"/>
  <c r="C401" i="6"/>
  <c r="C385" i="6"/>
  <c r="C369" i="6"/>
  <c r="C353" i="6"/>
  <c r="C972" i="6"/>
  <c r="C968" i="6"/>
  <c r="C964" i="6"/>
  <c r="C960" i="6"/>
  <c r="C956" i="6"/>
  <c r="C952" i="6"/>
  <c r="C948" i="6"/>
  <c r="C944" i="6"/>
  <c r="C940" i="6"/>
  <c r="C936" i="6"/>
  <c r="C932" i="6"/>
  <c r="C928" i="6"/>
  <c r="C924" i="6"/>
  <c r="C920" i="6"/>
  <c r="C916" i="6"/>
  <c r="C912" i="6"/>
  <c r="C908" i="6"/>
  <c r="C904" i="6"/>
  <c r="C900" i="6"/>
  <c r="C896" i="6"/>
  <c r="C892" i="6"/>
  <c r="C888" i="6"/>
  <c r="C884" i="6"/>
  <c r="C880" i="6"/>
  <c r="C876" i="6"/>
  <c r="C872" i="6"/>
  <c r="C868" i="6"/>
  <c r="C864" i="6"/>
  <c r="C860" i="6"/>
  <c r="C856" i="6"/>
  <c r="C852" i="6"/>
  <c r="C848" i="6"/>
  <c r="C844" i="6"/>
  <c r="C840" i="6"/>
  <c r="C836" i="6"/>
  <c r="C832" i="6"/>
  <c r="C828" i="6"/>
  <c r="C824" i="6"/>
  <c r="C820" i="6"/>
  <c r="C816" i="6"/>
  <c r="C812" i="6"/>
  <c r="C808" i="6"/>
  <c r="C804" i="6"/>
  <c r="C800" i="6"/>
  <c r="C796" i="6"/>
  <c r="C792" i="6"/>
  <c r="C788" i="6"/>
  <c r="C784" i="6"/>
  <c r="C780" i="6"/>
  <c r="C776" i="6"/>
  <c r="C772" i="6"/>
  <c r="C768" i="6"/>
  <c r="C764" i="6"/>
  <c r="C760" i="6"/>
  <c r="C756" i="6"/>
  <c r="C752" i="6"/>
  <c r="C748" i="6"/>
  <c r="C744" i="6"/>
  <c r="C740" i="6"/>
  <c r="C554" i="6"/>
  <c r="C543" i="6"/>
  <c r="C522" i="6"/>
  <c r="C511" i="6"/>
  <c r="C330" i="6"/>
  <c r="C298" i="6"/>
  <c r="C266" i="6"/>
  <c r="C234" i="6"/>
  <c r="C202" i="6"/>
  <c r="C170" i="6"/>
  <c r="C138" i="6"/>
  <c r="C106" i="6"/>
  <c r="C74" i="6"/>
  <c r="C34" i="6"/>
  <c r="C563" i="6"/>
  <c r="C542" i="6"/>
  <c r="C531" i="6"/>
  <c r="C510" i="6"/>
  <c r="C326" i="6"/>
  <c r="C294" i="6"/>
  <c r="C262" i="6"/>
  <c r="C230" i="6"/>
  <c r="C198" i="6"/>
  <c r="C166" i="6"/>
  <c r="C134" i="6"/>
  <c r="C102" i="6"/>
  <c r="C70" i="6"/>
  <c r="C26" i="6"/>
  <c r="C14" i="6"/>
  <c r="C974" i="6"/>
  <c r="C970" i="6"/>
  <c r="C966" i="6"/>
  <c r="C962" i="6"/>
  <c r="C958" i="6"/>
  <c r="C954" i="6"/>
  <c r="C950" i="6"/>
  <c r="C946" i="6"/>
  <c r="C942" i="6"/>
  <c r="C938" i="6"/>
  <c r="C934" i="6"/>
  <c r="C930" i="6"/>
  <c r="C926" i="6"/>
  <c r="C922" i="6"/>
  <c r="C918" i="6"/>
  <c r="C914" i="6"/>
  <c r="C910" i="6"/>
  <c r="C906" i="6"/>
  <c r="C902" i="6"/>
  <c r="C898" i="6"/>
  <c r="C894" i="6"/>
  <c r="C890" i="6"/>
  <c r="C886" i="6"/>
  <c r="C882" i="6"/>
  <c r="C878" i="6"/>
  <c r="C874" i="6"/>
  <c r="C870" i="6"/>
  <c r="C866" i="6"/>
  <c r="C862" i="6"/>
  <c r="C858" i="6"/>
  <c r="C854" i="6"/>
  <c r="C850" i="6"/>
  <c r="C846" i="6"/>
  <c r="C842" i="6"/>
  <c r="C838" i="6"/>
  <c r="C834" i="6"/>
  <c r="C830" i="6"/>
  <c r="C826" i="6"/>
  <c r="C822" i="6"/>
  <c r="C818" i="6"/>
  <c r="C814" i="6"/>
  <c r="C810" i="6"/>
  <c r="C806" i="6"/>
  <c r="C802" i="6"/>
  <c r="C798" i="6"/>
  <c r="C794" i="6"/>
  <c r="C790" i="6"/>
  <c r="C786" i="6"/>
  <c r="C782" i="6"/>
  <c r="C778" i="6"/>
  <c r="C774" i="6"/>
  <c r="C770" i="6"/>
  <c r="C766" i="6"/>
  <c r="C762" i="6"/>
  <c r="C758" i="6"/>
  <c r="C754" i="6"/>
  <c r="C750" i="6"/>
  <c r="C746" i="6"/>
  <c r="C742" i="6"/>
  <c r="C559" i="6"/>
  <c r="C538" i="6"/>
  <c r="C527" i="6"/>
  <c r="C314" i="6"/>
  <c r="C282" i="6"/>
  <c r="C250" i="6"/>
  <c r="C218" i="6"/>
  <c r="C186" i="6"/>
  <c r="C154" i="6"/>
  <c r="C122" i="6"/>
  <c r="C90" i="6"/>
  <c r="C54" i="6"/>
  <c r="C567" i="6"/>
  <c r="C562" i="6"/>
  <c r="C551" i="6"/>
  <c r="C546" i="6"/>
  <c r="C535" i="6"/>
  <c r="C530" i="6"/>
  <c r="C519" i="6"/>
  <c r="C514" i="6"/>
  <c r="C338" i="6"/>
  <c r="C322" i="6"/>
  <c r="C306" i="6"/>
  <c r="C290" i="6"/>
  <c r="C274" i="6"/>
  <c r="C258" i="6"/>
  <c r="C242" i="6"/>
  <c r="C226" i="6"/>
  <c r="C210" i="6"/>
  <c r="C194" i="6"/>
  <c r="C178" i="6"/>
  <c r="C162" i="6"/>
  <c r="C146" i="6"/>
  <c r="C130" i="6"/>
  <c r="C114" i="6"/>
  <c r="C98" i="6"/>
  <c r="C82" i="6"/>
  <c r="C66" i="6"/>
  <c r="C22" i="6"/>
  <c r="C739" i="6"/>
  <c r="C735" i="6"/>
  <c r="C731" i="6"/>
  <c r="C727" i="6"/>
  <c r="C723" i="6"/>
  <c r="C719" i="6"/>
  <c r="C715" i="6"/>
  <c r="C711" i="6"/>
  <c r="C707" i="6"/>
  <c r="C703" i="6"/>
  <c r="C699" i="6"/>
  <c r="C695" i="6"/>
  <c r="C691" i="6"/>
  <c r="C687" i="6"/>
  <c r="C683" i="6"/>
  <c r="C679" i="6"/>
  <c r="C675" i="6"/>
  <c r="C671" i="6"/>
  <c r="C667" i="6"/>
  <c r="C663" i="6"/>
  <c r="C659" i="6"/>
  <c r="C655" i="6"/>
  <c r="C651" i="6"/>
  <c r="C647" i="6"/>
  <c r="C643" i="6"/>
  <c r="C639" i="6"/>
  <c r="C635" i="6"/>
  <c r="C631" i="6"/>
  <c r="C627" i="6"/>
  <c r="C623" i="6"/>
  <c r="C619" i="6"/>
  <c r="C615" i="6"/>
  <c r="C611" i="6"/>
  <c r="C607" i="6"/>
  <c r="C603" i="6"/>
  <c r="C599" i="6"/>
  <c r="C595" i="6"/>
  <c r="C591" i="6"/>
  <c r="C587" i="6"/>
  <c r="C583" i="6"/>
  <c r="C579" i="6"/>
  <c r="C575" i="6"/>
  <c r="C571" i="6"/>
  <c r="C561" i="6"/>
  <c r="C556" i="6"/>
  <c r="C545" i="6"/>
  <c r="C540" i="6"/>
  <c r="C529" i="6"/>
  <c r="C524" i="6"/>
  <c r="C513" i="6"/>
  <c r="C508" i="6"/>
  <c r="C500" i="6"/>
  <c r="C492" i="6"/>
  <c r="C484" i="6"/>
  <c r="C476" i="6"/>
  <c r="C468" i="6"/>
  <c r="C460" i="6"/>
  <c r="C452" i="6"/>
  <c r="C444" i="6"/>
  <c r="C436" i="6"/>
  <c r="C428" i="6"/>
  <c r="C420" i="6"/>
  <c r="C412" i="6"/>
  <c r="C404" i="6"/>
  <c r="C396" i="6"/>
  <c r="C388" i="6"/>
  <c r="C380" i="6"/>
  <c r="C372" i="6"/>
  <c r="C364" i="6"/>
  <c r="C356" i="6"/>
  <c r="C348" i="6"/>
  <c r="C62" i="6"/>
  <c r="C42" i="6"/>
  <c r="C566" i="6"/>
  <c r="C555" i="6"/>
  <c r="C550" i="6"/>
  <c r="C539" i="6"/>
  <c r="C534" i="6"/>
  <c r="C523" i="6"/>
  <c r="C518" i="6"/>
  <c r="C334" i="6"/>
  <c r="C318" i="6"/>
  <c r="C302" i="6"/>
  <c r="C286" i="6"/>
  <c r="C270" i="6"/>
  <c r="C254" i="6"/>
  <c r="C238" i="6"/>
  <c r="C222" i="6"/>
  <c r="C206" i="6"/>
  <c r="C190" i="6"/>
  <c r="C174" i="6"/>
  <c r="C158" i="6"/>
  <c r="C142" i="6"/>
  <c r="C126" i="6"/>
  <c r="C110" i="6"/>
  <c r="C94" i="6"/>
  <c r="C78" i="6"/>
  <c r="C38" i="6"/>
  <c r="C18" i="6"/>
  <c r="C737" i="6"/>
  <c r="C733" i="6"/>
  <c r="C729" i="6"/>
  <c r="C725" i="6"/>
  <c r="C721" i="6"/>
  <c r="C717" i="6"/>
  <c r="C713" i="6"/>
  <c r="C709" i="6"/>
  <c r="C705" i="6"/>
  <c r="C701" i="6"/>
  <c r="C697" i="6"/>
  <c r="C693" i="6"/>
  <c r="C689" i="6"/>
  <c r="C685" i="6"/>
  <c r="C681" i="6"/>
  <c r="C677" i="6"/>
  <c r="C673" i="6"/>
  <c r="C669" i="6"/>
  <c r="C665" i="6"/>
  <c r="C661" i="6"/>
  <c r="C657" i="6"/>
  <c r="C653" i="6"/>
  <c r="C649" i="6"/>
  <c r="C645" i="6"/>
  <c r="C641" i="6"/>
  <c r="C637" i="6"/>
  <c r="C633" i="6"/>
  <c r="C629" i="6"/>
  <c r="C625" i="6"/>
  <c r="C621" i="6"/>
  <c r="C617" i="6"/>
  <c r="C613" i="6"/>
  <c r="C609" i="6"/>
  <c r="C605" i="6"/>
  <c r="C601" i="6"/>
  <c r="C597" i="6"/>
  <c r="C593" i="6"/>
  <c r="C589" i="6"/>
  <c r="C585" i="6"/>
  <c r="C581" i="6"/>
  <c r="C577" i="6"/>
  <c r="C573" i="6"/>
  <c r="C569" i="6"/>
  <c r="C564" i="6"/>
  <c r="C553" i="6"/>
  <c r="C548" i="6"/>
  <c r="C537" i="6"/>
  <c r="C532" i="6"/>
  <c r="C521" i="6"/>
  <c r="C516" i="6"/>
  <c r="C504" i="6"/>
  <c r="C496" i="6"/>
  <c r="C488" i="6"/>
  <c r="C480" i="6"/>
  <c r="C472" i="6"/>
  <c r="C464" i="6"/>
  <c r="C456" i="6"/>
  <c r="C448" i="6"/>
  <c r="C440" i="6"/>
  <c r="C432" i="6"/>
  <c r="C424" i="6"/>
  <c r="C416" i="6"/>
  <c r="C408" i="6"/>
  <c r="C400" i="6"/>
  <c r="C392" i="6"/>
  <c r="C384" i="6"/>
  <c r="C376" i="6"/>
  <c r="C368" i="6"/>
  <c r="C360" i="6"/>
  <c r="C352" i="6"/>
  <c r="C344" i="6"/>
  <c r="C30" i="6"/>
  <c r="C10" i="6"/>
  <c r="C336" i="6"/>
  <c r="C328" i="6"/>
  <c r="C320" i="6"/>
  <c r="C312" i="6"/>
  <c r="C304" i="6"/>
  <c r="C296" i="6"/>
  <c r="C288" i="6"/>
  <c r="C280" i="6"/>
  <c r="C272" i="6"/>
  <c r="C264" i="6"/>
  <c r="C256" i="6"/>
  <c r="C248" i="6"/>
  <c r="C240" i="6"/>
  <c r="C232" i="6"/>
  <c r="C224" i="6"/>
  <c r="C216" i="6"/>
  <c r="C208" i="6"/>
  <c r="C200" i="6"/>
  <c r="C192" i="6"/>
  <c r="C184" i="6"/>
  <c r="C176" i="6"/>
  <c r="C168" i="6"/>
  <c r="C160" i="6"/>
  <c r="C152" i="6"/>
  <c r="C144" i="6"/>
  <c r="C136" i="6"/>
  <c r="C128" i="6"/>
  <c r="C120" i="6"/>
  <c r="C112" i="6"/>
  <c r="C104" i="6"/>
  <c r="C96" i="6"/>
  <c r="C88" i="6"/>
  <c r="C80" i="6"/>
  <c r="C72" i="6"/>
  <c r="C64" i="6"/>
  <c r="C56" i="6"/>
  <c r="C48" i="6"/>
  <c r="C40" i="6"/>
  <c r="C32" i="6"/>
  <c r="C24" i="6"/>
  <c r="C16" i="6"/>
  <c r="C8" i="6"/>
  <c r="C507" i="6"/>
  <c r="C503" i="6"/>
  <c r="C499" i="6"/>
  <c r="C495" i="6"/>
  <c r="C491" i="6"/>
  <c r="C487" i="6"/>
  <c r="C483" i="6"/>
  <c r="C479" i="6"/>
  <c r="C475" i="6"/>
  <c r="C471" i="6"/>
  <c r="C467" i="6"/>
  <c r="C463" i="6"/>
  <c r="C459" i="6"/>
  <c r="C455" i="6"/>
  <c r="C451" i="6"/>
  <c r="C447" i="6"/>
  <c r="C443" i="6"/>
  <c r="C439" i="6"/>
  <c r="C435" i="6"/>
  <c r="C431" i="6"/>
  <c r="C427" i="6"/>
  <c r="C423" i="6"/>
  <c r="C419" i="6"/>
  <c r="C415" i="6"/>
  <c r="C411" i="6"/>
  <c r="C407" i="6"/>
  <c r="C403" i="6"/>
  <c r="C399" i="6"/>
  <c r="C395" i="6"/>
  <c r="C391" i="6"/>
  <c r="C387" i="6"/>
  <c r="C383" i="6"/>
  <c r="C379" i="6"/>
  <c r="C375" i="6"/>
  <c r="C371" i="6"/>
  <c r="C367" i="6"/>
  <c r="C363" i="6"/>
  <c r="C359" i="6"/>
  <c r="C355" i="6"/>
  <c r="C351" i="6"/>
  <c r="C347" i="6"/>
  <c r="C6" i="6"/>
  <c r="C506" i="6"/>
  <c r="C502" i="6"/>
  <c r="C498" i="6"/>
  <c r="C494" i="6"/>
  <c r="C490" i="6"/>
  <c r="C486" i="6"/>
  <c r="C482" i="6"/>
  <c r="C478" i="6"/>
  <c r="C474" i="6"/>
  <c r="C470" i="6"/>
  <c r="C466" i="6"/>
  <c r="C462" i="6"/>
  <c r="C458" i="6"/>
  <c r="C454" i="6"/>
  <c r="C450" i="6"/>
  <c r="C446" i="6"/>
  <c r="C442" i="6"/>
  <c r="C438" i="6"/>
  <c r="C434" i="6"/>
  <c r="C430" i="6"/>
  <c r="C426" i="6"/>
  <c r="C422" i="6"/>
  <c r="C418" i="6"/>
  <c r="C414" i="6"/>
  <c r="C410" i="6"/>
  <c r="C406" i="6"/>
  <c r="C402" i="6"/>
  <c r="C398" i="6"/>
  <c r="C394" i="6"/>
  <c r="C390" i="6"/>
  <c r="C386" i="6"/>
  <c r="C382" i="6"/>
  <c r="C378" i="6"/>
  <c r="C374" i="6"/>
  <c r="C370" i="6"/>
  <c r="C366" i="6"/>
  <c r="C362" i="6"/>
  <c r="C358" i="6"/>
  <c r="C354" i="6"/>
  <c r="C350" i="6"/>
  <c r="C346" i="6"/>
  <c r="C340" i="6"/>
  <c r="C332" i="6"/>
  <c r="C324" i="6"/>
  <c r="C316" i="6"/>
  <c r="C308" i="6"/>
  <c r="C300" i="6"/>
  <c r="C292" i="6"/>
  <c r="C284" i="6"/>
  <c r="C276" i="6"/>
  <c r="C268" i="6"/>
  <c r="C260" i="6"/>
  <c r="C252" i="6"/>
  <c r="C244" i="6"/>
  <c r="C236" i="6"/>
  <c r="C228" i="6"/>
  <c r="C220" i="6"/>
  <c r="C212" i="6"/>
  <c r="C204" i="6"/>
  <c r="C196" i="6"/>
  <c r="C188" i="6"/>
  <c r="C180" i="6"/>
  <c r="C172" i="6"/>
  <c r="C164" i="6"/>
  <c r="C156" i="6"/>
  <c r="C148" i="6"/>
  <c r="C140" i="6"/>
  <c r="C132" i="6"/>
  <c r="C124" i="6"/>
  <c r="C116" i="6"/>
  <c r="C108" i="6"/>
  <c r="C100" i="6"/>
  <c r="C92" i="6"/>
  <c r="C84" i="6"/>
  <c r="C76" i="6"/>
  <c r="C68" i="6"/>
  <c r="C60" i="6"/>
  <c r="C52" i="6"/>
  <c r="C44" i="6"/>
  <c r="C36" i="6"/>
  <c r="C28" i="6"/>
  <c r="C20" i="6"/>
  <c r="C12" i="6"/>
  <c r="C4" i="6"/>
  <c r="C341" i="6"/>
  <c r="C337" i="6"/>
  <c r="C333" i="6"/>
  <c r="C329" i="6"/>
  <c r="C325" i="6"/>
  <c r="C321" i="6"/>
  <c r="C317" i="6"/>
  <c r="C313" i="6"/>
  <c r="C309" i="6"/>
  <c r="C305" i="6"/>
  <c r="C301" i="6"/>
  <c r="C297" i="6"/>
  <c r="C293" i="6"/>
  <c r="C289" i="6"/>
  <c r="C285" i="6"/>
  <c r="C281" i="6"/>
  <c r="C277" i="6"/>
  <c r="C273" i="6"/>
  <c r="C269" i="6"/>
  <c r="C265" i="6"/>
  <c r="C261" i="6"/>
  <c r="C257" i="6"/>
  <c r="C253" i="6"/>
  <c r="C249" i="6"/>
  <c r="C245" i="6"/>
  <c r="C241" i="6"/>
  <c r="C237" i="6"/>
  <c r="C233" i="6"/>
  <c r="C229" i="6"/>
  <c r="C225" i="6"/>
  <c r="C221" i="6"/>
  <c r="C217" i="6"/>
  <c r="C213" i="6"/>
  <c r="C209" i="6"/>
  <c r="C205" i="6"/>
  <c r="C201" i="6"/>
  <c r="C197" i="6"/>
  <c r="C193" i="6"/>
  <c r="C189" i="6"/>
  <c r="C185" i="6"/>
  <c r="C181" i="6"/>
  <c r="C177" i="6"/>
  <c r="C173" i="6"/>
  <c r="C169" i="6"/>
  <c r="C165" i="6"/>
  <c r="C161" i="6"/>
  <c r="C157" i="6"/>
  <c r="C153" i="6"/>
  <c r="C149" i="6"/>
  <c r="C145" i="6"/>
  <c r="C141" i="6"/>
  <c r="C137" i="6"/>
  <c r="C133" i="6"/>
  <c r="C129" i="6"/>
  <c r="C125" i="6"/>
  <c r="C121" i="6"/>
  <c r="C117" i="6"/>
  <c r="C113" i="6"/>
  <c r="C109" i="6"/>
  <c r="C105" i="6"/>
  <c r="C101" i="6"/>
  <c r="C97" i="6"/>
  <c r="C93" i="6"/>
  <c r="C89" i="6"/>
  <c r="C85" i="6"/>
  <c r="C81" i="6"/>
  <c r="C77" i="6"/>
  <c r="C73" i="6"/>
  <c r="C69" i="6"/>
  <c r="C65" i="6"/>
  <c r="C61" i="6"/>
  <c r="C57" i="6"/>
  <c r="C53" i="6"/>
  <c r="C49" i="6"/>
  <c r="C45" i="6"/>
  <c r="C41" i="6"/>
  <c r="C37" i="6"/>
  <c r="C33" i="6"/>
  <c r="C29" i="6"/>
  <c r="C25" i="6"/>
  <c r="C21" i="6"/>
  <c r="C17" i="6"/>
  <c r="C13" i="6"/>
  <c r="C9" i="6"/>
  <c r="C5" i="6"/>
  <c r="C343" i="6"/>
  <c r="C339" i="6"/>
  <c r="C335" i="6"/>
  <c r="C331" i="6"/>
  <c r="C327" i="6"/>
  <c r="C323" i="6"/>
  <c r="C319" i="6"/>
  <c r="C315" i="6"/>
  <c r="C311" i="6"/>
  <c r="C307" i="6"/>
  <c r="C303" i="6"/>
  <c r="C299" i="6"/>
  <c r="C295" i="6"/>
  <c r="C291" i="6"/>
  <c r="C287" i="6"/>
  <c r="C283" i="6"/>
  <c r="C279" i="6"/>
  <c r="C275" i="6"/>
  <c r="C271" i="6"/>
  <c r="C267" i="6"/>
  <c r="C263" i="6"/>
  <c r="C259" i="6"/>
  <c r="C255" i="6"/>
  <c r="C251" i="6"/>
  <c r="C247" i="6"/>
  <c r="C243" i="6"/>
  <c r="C239" i="6"/>
  <c r="C235" i="6"/>
  <c r="C231" i="6"/>
  <c r="C227" i="6"/>
  <c r="C223" i="6"/>
  <c r="C219" i="6"/>
  <c r="C215" i="6"/>
  <c r="C211" i="6"/>
  <c r="C207" i="6"/>
  <c r="C203" i="6"/>
  <c r="C199" i="6"/>
  <c r="C195" i="6"/>
  <c r="C191" i="6"/>
  <c r="C187" i="6"/>
  <c r="C183" i="6"/>
  <c r="C179" i="6"/>
  <c r="C175" i="6"/>
  <c r="C171" i="6"/>
  <c r="C167" i="6"/>
  <c r="C163" i="6"/>
  <c r="C159" i="6"/>
  <c r="C155" i="6"/>
  <c r="C151" i="6"/>
  <c r="C147" i="6"/>
  <c r="C143" i="6"/>
  <c r="C139" i="6"/>
  <c r="C135" i="6"/>
  <c r="C131" i="6"/>
  <c r="C127" i="6"/>
  <c r="C123" i="6"/>
  <c r="C119" i="6"/>
  <c r="C115" i="6"/>
  <c r="C111" i="6"/>
  <c r="C107" i="6"/>
  <c r="C103" i="6"/>
  <c r="C99" i="6"/>
  <c r="C95" i="6"/>
  <c r="C91" i="6"/>
  <c r="C87" i="6"/>
  <c r="C83" i="6"/>
  <c r="C79" i="6"/>
  <c r="C75" i="6"/>
  <c r="C71" i="6"/>
  <c r="C67" i="6"/>
  <c r="C63" i="6"/>
  <c r="C59" i="6"/>
  <c r="C55" i="6"/>
  <c r="C51" i="6"/>
  <c r="C47" i="6"/>
  <c r="C43" i="6"/>
  <c r="C39" i="6"/>
  <c r="C35" i="6"/>
  <c r="C31" i="6"/>
  <c r="C27" i="6"/>
  <c r="C23" i="6"/>
  <c r="C19" i="6"/>
  <c r="C15" i="6"/>
  <c r="C11" i="6"/>
  <c r="C7" i="6"/>
  <c r="C3" i="6"/>
  <c r="E1395" i="6"/>
  <c r="F1395" i="6" s="1"/>
  <c r="E1850" i="6"/>
  <c r="F1850" i="6" s="1"/>
  <c r="E4" i="6"/>
  <c r="O4" i="6" s="1"/>
  <c r="P4" i="6" s="1"/>
  <c r="Z1274" i="6"/>
  <c r="AJ1274" i="6" s="1"/>
  <c r="E1801" i="6"/>
  <c r="F1801" i="6" s="1"/>
  <c r="E829" i="6"/>
  <c r="F829" i="6" s="1"/>
  <c r="E1738" i="6"/>
  <c r="O1738" i="6" s="1"/>
  <c r="P1738" i="6" s="1"/>
  <c r="E2021" i="6"/>
  <c r="F2021" i="6" s="1"/>
  <c r="E1737" i="6"/>
  <c r="O1737" i="6" s="1"/>
  <c r="P1737" i="6" s="1"/>
  <c r="E3" i="6"/>
  <c r="O3" i="6" s="1"/>
  <c r="P3" i="6" s="1"/>
  <c r="E2020" i="6"/>
  <c r="F2020" i="6" s="1"/>
  <c r="E1650" i="6"/>
  <c r="F1650" i="6" s="1"/>
  <c r="Z1906" i="6"/>
  <c r="AJ1906" i="6" s="1"/>
  <c r="E1978" i="6"/>
  <c r="O1978" i="6" s="1"/>
  <c r="P1978" i="6" s="1"/>
  <c r="E1546" i="6"/>
  <c r="O1546" i="6" s="1"/>
  <c r="P1546" i="6" s="1"/>
  <c r="Z1894" i="6"/>
  <c r="AJ1894" i="6" s="1"/>
  <c r="E1893" i="6"/>
  <c r="O1893" i="6" s="1"/>
  <c r="P1893" i="6" s="1"/>
  <c r="E1545" i="6"/>
  <c r="F1545" i="6" s="1"/>
  <c r="Z1279" i="6"/>
  <c r="AJ1279" i="6" s="1"/>
  <c r="E1892" i="6"/>
  <c r="F1892" i="6" s="1"/>
  <c r="E1396" i="6"/>
  <c r="O1396" i="6" s="1"/>
  <c r="P1396" i="6" s="1"/>
  <c r="Z1768" i="6"/>
  <c r="AJ1768" i="6" s="1"/>
  <c r="E1768" i="6"/>
  <c r="F1768" i="6" s="1"/>
  <c r="Z1752" i="6"/>
  <c r="AJ1752" i="6" s="1"/>
  <c r="E1752" i="6"/>
  <c r="O1752" i="6" s="1"/>
  <c r="P1752" i="6" s="1"/>
  <c r="Z1728" i="6"/>
  <c r="AJ1728" i="6" s="1"/>
  <c r="E1728" i="6"/>
  <c r="O1728" i="6" s="1"/>
  <c r="P1728" i="6" s="1"/>
  <c r="Z1704" i="6"/>
  <c r="AJ1704" i="6" s="1"/>
  <c r="E1704" i="6"/>
  <c r="F1704" i="6" s="1"/>
  <c r="Z1664" i="6"/>
  <c r="AJ1664" i="6" s="1"/>
  <c r="E1664" i="6"/>
  <c r="O1664" i="6" s="1"/>
  <c r="P1664" i="6" s="1"/>
  <c r="Z1480" i="6"/>
  <c r="AJ1480" i="6" s="1"/>
  <c r="E1480" i="6"/>
  <c r="O1480" i="6" s="1"/>
  <c r="P1480" i="6" s="1"/>
  <c r="Z1424" i="6"/>
  <c r="AJ1424" i="6" s="1"/>
  <c r="E1424" i="6"/>
  <c r="O1424" i="6" s="1"/>
  <c r="P1424" i="6" s="1"/>
  <c r="Z1360" i="6"/>
  <c r="AJ1360" i="6" s="1"/>
  <c r="E1360" i="6"/>
  <c r="F1360" i="6" s="1"/>
  <c r="Z1264" i="6"/>
  <c r="AJ1264" i="6" s="1"/>
  <c r="E1264" i="6"/>
  <c r="O1264" i="6" s="1"/>
  <c r="P1264" i="6" s="1"/>
  <c r="Z1056" i="6"/>
  <c r="AJ1056" i="6" s="1"/>
  <c r="E1056" i="6"/>
  <c r="F1056" i="6" s="1"/>
  <c r="Z1008" i="6"/>
  <c r="AJ1008" i="6" s="1"/>
  <c r="E1008" i="6"/>
  <c r="F1008" i="6" s="1"/>
  <c r="Z968" i="6"/>
  <c r="AJ968" i="6" s="1"/>
  <c r="E968" i="6"/>
  <c r="F968" i="6" s="1"/>
  <c r="Z928" i="6"/>
  <c r="AJ928" i="6" s="1"/>
  <c r="E928" i="6"/>
  <c r="F928" i="6" s="1"/>
  <c r="Z864" i="6"/>
  <c r="AJ864" i="6" s="1"/>
  <c r="E864" i="6"/>
  <c r="F864" i="6" s="1"/>
  <c r="Z2007" i="6"/>
  <c r="AJ2007" i="6" s="1"/>
  <c r="E2007" i="6"/>
  <c r="F2007" i="6" s="1"/>
  <c r="Z1975" i="6"/>
  <c r="AJ1975" i="6" s="1"/>
  <c r="E1975" i="6"/>
  <c r="O1975" i="6" s="1"/>
  <c r="P1975" i="6" s="1"/>
  <c r="Z1951" i="6"/>
  <c r="AJ1951" i="6" s="1"/>
  <c r="E1951" i="6"/>
  <c r="F1951" i="6" s="1"/>
  <c r="Z1927" i="6"/>
  <c r="AJ1927" i="6" s="1"/>
  <c r="E1927" i="6"/>
  <c r="F1927" i="6" s="1"/>
  <c r="Z1911" i="6"/>
  <c r="AJ1911" i="6" s="1"/>
  <c r="E1911" i="6"/>
  <c r="O1911" i="6" s="1"/>
  <c r="P1911" i="6" s="1"/>
  <c r="Z1895" i="6"/>
  <c r="AJ1895" i="6" s="1"/>
  <c r="E1895" i="6"/>
  <c r="O1895" i="6" s="1"/>
  <c r="P1895" i="6" s="1"/>
  <c r="Z1855" i="6"/>
  <c r="AJ1855" i="6" s="1"/>
  <c r="E1855" i="6"/>
  <c r="O1855" i="6" s="1"/>
  <c r="P1855" i="6" s="1"/>
  <c r="Z1839" i="6"/>
  <c r="AJ1839" i="6" s="1"/>
  <c r="E1839" i="6"/>
  <c r="F1839" i="6" s="1"/>
  <c r="Z1655" i="6"/>
  <c r="AJ1655" i="6" s="1"/>
  <c r="E1655" i="6"/>
  <c r="F1655" i="6" s="1"/>
  <c r="Z1599" i="6"/>
  <c r="AJ1599" i="6" s="1"/>
  <c r="E1599" i="6"/>
  <c r="F1599" i="6" s="1"/>
  <c r="E1495" i="6"/>
  <c r="O1495" i="6" s="1"/>
  <c r="P1495" i="6" s="1"/>
  <c r="Z1495" i="6"/>
  <c r="AJ1495" i="6" s="1"/>
  <c r="Z1239" i="6"/>
  <c r="AJ1239" i="6" s="1"/>
  <c r="E1239" i="6"/>
  <c r="O1239" i="6" s="1"/>
  <c r="P1239" i="6" s="1"/>
  <c r="Z1223" i="6"/>
  <c r="AJ1223" i="6" s="1"/>
  <c r="E1223" i="6"/>
  <c r="O1223" i="6" s="1"/>
  <c r="P1223" i="6" s="1"/>
  <c r="Z1199" i="6"/>
  <c r="AJ1199" i="6" s="1"/>
  <c r="E1199" i="6"/>
  <c r="F1199" i="6" s="1"/>
  <c r="Z1175" i="6"/>
  <c r="AJ1175" i="6" s="1"/>
  <c r="E1175" i="6"/>
  <c r="F1175" i="6" s="1"/>
  <c r="Z1151" i="6"/>
  <c r="AJ1151" i="6" s="1"/>
  <c r="E1151" i="6"/>
  <c r="F1151" i="6" s="1"/>
  <c r="Z1127" i="6"/>
  <c r="AJ1127" i="6" s="1"/>
  <c r="E1127" i="6"/>
  <c r="F1127" i="6" s="1"/>
  <c r="Z1103" i="6"/>
  <c r="AJ1103" i="6" s="1"/>
  <c r="E1103" i="6"/>
  <c r="F1103" i="6" s="1"/>
  <c r="Z1071" i="6"/>
  <c r="AJ1071" i="6" s="1"/>
  <c r="E1071" i="6"/>
  <c r="F1071" i="6" s="1"/>
  <c r="Z991" i="6"/>
  <c r="AJ991" i="6" s="1"/>
  <c r="E991" i="6"/>
  <c r="F991" i="6" s="1"/>
  <c r="Z911" i="6"/>
  <c r="AJ911" i="6" s="1"/>
  <c r="E911" i="6"/>
  <c r="F911" i="6" s="1"/>
  <c r="Z727" i="6"/>
  <c r="AJ727" i="6" s="1"/>
  <c r="E727" i="6"/>
  <c r="F727" i="6" s="1"/>
  <c r="E1087" i="6"/>
  <c r="F1087" i="6" s="1"/>
  <c r="Z2030" i="6"/>
  <c r="AJ2030" i="6" s="1"/>
  <c r="E2030" i="6"/>
  <c r="F2030" i="6" s="1"/>
  <c r="Z2022" i="6"/>
  <c r="AJ2022" i="6" s="1"/>
  <c r="E2022" i="6"/>
  <c r="O2022" i="6" s="1"/>
  <c r="P2022" i="6" s="1"/>
  <c r="Z2006" i="6"/>
  <c r="AJ2006" i="6" s="1"/>
  <c r="E2006" i="6"/>
  <c r="F2006" i="6" s="1"/>
  <c r="Z1998" i="6"/>
  <c r="E1998" i="6"/>
  <c r="F1998" i="6" s="1"/>
  <c r="E1990" i="6"/>
  <c r="O1990" i="6" s="1"/>
  <c r="P1990" i="6" s="1"/>
  <c r="Z1990" i="6"/>
  <c r="AJ1990" i="6" s="1"/>
  <c r="Z1982" i="6"/>
  <c r="AJ1982" i="6" s="1"/>
  <c r="E1982" i="6"/>
  <c r="O1982" i="6" s="1"/>
  <c r="P1982" i="6" s="1"/>
  <c r="Z1974" i="6"/>
  <c r="AJ1974" i="6" s="1"/>
  <c r="E1974" i="6"/>
  <c r="F1974" i="6" s="1"/>
  <c r="E1966" i="6"/>
  <c r="O1966" i="6" s="1"/>
  <c r="P1966" i="6" s="1"/>
  <c r="Z1966" i="6"/>
  <c r="AJ1966" i="6" s="1"/>
  <c r="Z1958" i="6"/>
  <c r="AJ1958" i="6" s="1"/>
  <c r="E1958" i="6"/>
  <c r="F1958" i="6" s="1"/>
  <c r="Z1942" i="6"/>
  <c r="AJ1942" i="6" s="1"/>
  <c r="E1942" i="6"/>
  <c r="O1942" i="6" s="1"/>
  <c r="P1942" i="6" s="1"/>
  <c r="Z1934" i="6"/>
  <c r="AJ1934" i="6" s="1"/>
  <c r="E1934" i="6"/>
  <c r="F1934" i="6" s="1"/>
  <c r="Z1926" i="6"/>
  <c r="AJ1926" i="6" s="1"/>
  <c r="E1926" i="6"/>
  <c r="O1926" i="6" s="1"/>
  <c r="P1926" i="6" s="1"/>
  <c r="E1918" i="6"/>
  <c r="O1918" i="6" s="1"/>
  <c r="P1918" i="6" s="1"/>
  <c r="Z1918" i="6"/>
  <c r="AJ1918" i="6" s="1"/>
  <c r="Z1910" i="6"/>
  <c r="AJ1910" i="6" s="1"/>
  <c r="E1910" i="6"/>
  <c r="F1910" i="6" s="1"/>
  <c r="Z1902" i="6"/>
  <c r="AJ1902" i="6" s="1"/>
  <c r="E1902" i="6"/>
  <c r="O1902" i="6" s="1"/>
  <c r="P1902" i="6" s="1"/>
  <c r="Z1886" i="6"/>
  <c r="AJ1886" i="6" s="1"/>
  <c r="E1886" i="6"/>
  <c r="F1886" i="6" s="1"/>
  <c r="Z1878" i="6"/>
  <c r="AJ1878" i="6" s="1"/>
  <c r="E1878" i="6"/>
  <c r="F1878" i="6" s="1"/>
  <c r="E1870" i="6"/>
  <c r="O1870" i="6" s="1"/>
  <c r="P1870" i="6" s="1"/>
  <c r="Z1870" i="6"/>
  <c r="AJ1870" i="6" s="1"/>
  <c r="Z1862" i="6"/>
  <c r="AJ1862" i="6" s="1"/>
  <c r="E1862" i="6"/>
  <c r="F1862" i="6" s="1"/>
  <c r="Z1854" i="6"/>
  <c r="AJ1854" i="6" s="1"/>
  <c r="E1854" i="6"/>
  <c r="O1854" i="6" s="1"/>
  <c r="P1854" i="6" s="1"/>
  <c r="Z1846" i="6"/>
  <c r="AJ1846" i="6" s="1"/>
  <c r="E1846" i="6"/>
  <c r="O1846" i="6" s="1"/>
  <c r="P1846" i="6" s="1"/>
  <c r="Z1838" i="6"/>
  <c r="AJ1838" i="6" s="1"/>
  <c r="E1838" i="6"/>
  <c r="F1838" i="6" s="1"/>
  <c r="E1822" i="6"/>
  <c r="F1822" i="6" s="1"/>
  <c r="Z1822" i="6"/>
  <c r="AJ1822" i="6" s="1"/>
  <c r="Z1814" i="6"/>
  <c r="AJ1814" i="6" s="1"/>
  <c r="E1814" i="6"/>
  <c r="O1814" i="6" s="1"/>
  <c r="P1814" i="6" s="1"/>
  <c r="E1798" i="6"/>
  <c r="F1798" i="6" s="1"/>
  <c r="Z1798" i="6"/>
  <c r="AJ1798" i="6" s="1"/>
  <c r="Z1790" i="6"/>
  <c r="AJ1790" i="6" s="1"/>
  <c r="E1790" i="6"/>
  <c r="F1790" i="6" s="1"/>
  <c r="Z1782" i="6"/>
  <c r="AJ1782" i="6" s="1"/>
  <c r="E1782" i="6"/>
  <c r="F1782" i="6" s="1"/>
  <c r="Z1766" i="6"/>
  <c r="AJ1766" i="6" s="1"/>
  <c r="E1766" i="6"/>
  <c r="F1766" i="6" s="1"/>
  <c r="Z1758" i="6"/>
  <c r="AJ1758" i="6" s="1"/>
  <c r="E1758" i="6"/>
  <c r="O1758" i="6" s="1"/>
  <c r="P1758" i="6" s="1"/>
  <c r="Z1750" i="6"/>
  <c r="AJ1750" i="6" s="1"/>
  <c r="E1750" i="6"/>
  <c r="F1750" i="6" s="1"/>
  <c r="Z1742" i="6"/>
  <c r="AJ1742" i="6" s="1"/>
  <c r="E1742" i="6"/>
  <c r="F1742" i="6" s="1"/>
  <c r="Z1734" i="6"/>
  <c r="AJ1734" i="6" s="1"/>
  <c r="E1734" i="6"/>
  <c r="O1734" i="6" s="1"/>
  <c r="P1734" i="6" s="1"/>
  <c r="E1726" i="6"/>
  <c r="O1726" i="6" s="1"/>
  <c r="P1726" i="6" s="1"/>
  <c r="Z1726" i="6"/>
  <c r="AJ1726" i="6" s="1"/>
  <c r="Z1718" i="6"/>
  <c r="AJ1718" i="6" s="1"/>
  <c r="E1718" i="6"/>
  <c r="F1718" i="6" s="1"/>
  <c r="Z1710" i="6"/>
  <c r="AJ1710" i="6" s="1"/>
  <c r="E1710" i="6"/>
  <c r="O1710" i="6" s="1"/>
  <c r="P1710" i="6" s="1"/>
  <c r="E1702" i="6"/>
  <c r="F1702" i="6" s="1"/>
  <c r="Z1702" i="6"/>
  <c r="AJ1702" i="6" s="1"/>
  <c r="Z1694" i="6"/>
  <c r="AJ1694" i="6" s="1"/>
  <c r="E1694" i="6"/>
  <c r="F1694" i="6" s="1"/>
  <c r="E1678" i="6"/>
  <c r="O1678" i="6" s="1"/>
  <c r="P1678" i="6" s="1"/>
  <c r="Z1678" i="6"/>
  <c r="AJ1678" i="6" s="1"/>
  <c r="Z1670" i="6"/>
  <c r="AJ1670" i="6" s="1"/>
  <c r="E1670" i="6"/>
  <c r="F1670" i="6" s="1"/>
  <c r="Z1662" i="6"/>
  <c r="E1662" i="6"/>
  <c r="O1662" i="6" s="1"/>
  <c r="P1662" i="6" s="1"/>
  <c r="Z1654" i="6"/>
  <c r="AJ1654" i="6" s="1"/>
  <c r="E1654" i="6"/>
  <c r="O1654" i="6" s="1"/>
  <c r="P1654" i="6" s="1"/>
  <c r="Z1646" i="6"/>
  <c r="AJ1646" i="6" s="1"/>
  <c r="E1646" i="6"/>
  <c r="O1646" i="6" s="1"/>
  <c r="P1646" i="6" s="1"/>
  <c r="Z1638" i="6"/>
  <c r="AJ1638" i="6" s="1"/>
  <c r="E1638" i="6"/>
  <c r="F1638" i="6" s="1"/>
  <c r="Z1622" i="6"/>
  <c r="AJ1622" i="6" s="1"/>
  <c r="E1622" i="6"/>
  <c r="F1622" i="6" s="1"/>
  <c r="Z1614" i="6"/>
  <c r="AJ1614" i="6" s="1"/>
  <c r="E1614" i="6"/>
  <c r="F1614" i="6" s="1"/>
  <c r="E1606" i="6"/>
  <c r="O1606" i="6" s="1"/>
  <c r="P1606" i="6" s="1"/>
  <c r="Z1606" i="6"/>
  <c r="AJ1606" i="6" s="1"/>
  <c r="Z1598" i="6"/>
  <c r="AJ1598" i="6" s="1"/>
  <c r="E1598" i="6"/>
  <c r="O1598" i="6" s="1"/>
  <c r="P1598" i="6" s="1"/>
  <c r="Z1590" i="6"/>
  <c r="AJ1590" i="6" s="1"/>
  <c r="E1590" i="6"/>
  <c r="F1590" i="6" s="1"/>
  <c r="Z1574" i="6"/>
  <c r="AJ1574" i="6" s="1"/>
  <c r="E1574" i="6"/>
  <c r="F1574" i="6" s="1"/>
  <c r="Z1566" i="6"/>
  <c r="AJ1566" i="6" s="1"/>
  <c r="E1566" i="6"/>
  <c r="F1566" i="6" s="1"/>
  <c r="Z1558" i="6"/>
  <c r="AJ1558" i="6" s="1"/>
  <c r="E1558" i="6"/>
  <c r="O1558" i="6" s="1"/>
  <c r="P1558" i="6" s="1"/>
  <c r="Z1550" i="6"/>
  <c r="AJ1550" i="6" s="1"/>
  <c r="E1550" i="6"/>
  <c r="O1550" i="6" s="1"/>
  <c r="P1550" i="6" s="1"/>
  <c r="Z1542" i="6"/>
  <c r="AJ1542" i="6" s="1"/>
  <c r="E1542" i="6"/>
  <c r="F1542" i="6" s="1"/>
  <c r="Z1534" i="6"/>
  <c r="AJ1534" i="6" s="1"/>
  <c r="E1534" i="6"/>
  <c r="O1534" i="6" s="1"/>
  <c r="P1534" i="6" s="1"/>
  <c r="E1526" i="6"/>
  <c r="O1526" i="6" s="1"/>
  <c r="P1526" i="6" s="1"/>
  <c r="Z1526" i="6"/>
  <c r="AJ1526" i="6" s="1"/>
  <c r="Z1510" i="6"/>
  <c r="AJ1510" i="6" s="1"/>
  <c r="E1510" i="6"/>
  <c r="O1510" i="6" s="1"/>
  <c r="P1510" i="6" s="1"/>
  <c r="Z1502" i="6"/>
  <c r="AJ1502" i="6" s="1"/>
  <c r="E1502" i="6"/>
  <c r="O1502" i="6" s="1"/>
  <c r="P1502" i="6" s="1"/>
  <c r="Z1494" i="6"/>
  <c r="AJ1494" i="6" s="1"/>
  <c r="E1494" i="6"/>
  <c r="F1494" i="6" s="1"/>
  <c r="Z1486" i="6"/>
  <c r="AJ1486" i="6" s="1"/>
  <c r="E1486" i="6"/>
  <c r="O1486" i="6" s="1"/>
  <c r="P1486" i="6" s="1"/>
  <c r="Z1478" i="6"/>
  <c r="AJ1478" i="6" s="1"/>
  <c r="E1478" i="6"/>
  <c r="F1478" i="6" s="1"/>
  <c r="Z1470" i="6"/>
  <c r="AJ1470" i="6" s="1"/>
  <c r="E1470" i="6"/>
  <c r="F1470" i="6" s="1"/>
  <c r="E1454" i="6"/>
  <c r="F1454" i="6" s="1"/>
  <c r="Z1454" i="6"/>
  <c r="AJ1454" i="6" s="1"/>
  <c r="Z1438" i="6"/>
  <c r="AJ1438" i="6" s="1"/>
  <c r="E1438" i="6"/>
  <c r="F1438" i="6" s="1"/>
  <c r="Z1430" i="6"/>
  <c r="AJ1430" i="6" s="1"/>
  <c r="E1430" i="6"/>
  <c r="F1430" i="6" s="1"/>
  <c r="Z1422" i="6"/>
  <c r="AJ1422" i="6" s="1"/>
  <c r="E1422" i="6"/>
  <c r="F1422" i="6" s="1"/>
  <c r="Z1414" i="6"/>
  <c r="AJ1414" i="6" s="1"/>
  <c r="E1414" i="6"/>
  <c r="O1414" i="6" s="1"/>
  <c r="P1414" i="6" s="1"/>
  <c r="Z1406" i="6"/>
  <c r="AJ1406" i="6" s="1"/>
  <c r="E1406" i="6"/>
  <c r="F1406" i="6" s="1"/>
  <c r="Z1398" i="6"/>
  <c r="AJ1398" i="6" s="1"/>
  <c r="E1398" i="6"/>
  <c r="O1398" i="6" s="1"/>
  <c r="P1398" i="6" s="1"/>
  <c r="Z1390" i="6"/>
  <c r="AJ1390" i="6" s="1"/>
  <c r="E1390" i="6"/>
  <c r="F1390" i="6" s="1"/>
  <c r="E1382" i="6"/>
  <c r="O1382" i="6" s="1"/>
  <c r="P1382" i="6" s="1"/>
  <c r="Z1382" i="6"/>
  <c r="AJ1382" i="6" s="1"/>
  <c r="Z1374" i="6"/>
  <c r="AJ1374" i="6" s="1"/>
  <c r="E1374" i="6"/>
  <c r="F1374" i="6" s="1"/>
  <c r="Z1366" i="6"/>
  <c r="AJ1366" i="6" s="1"/>
  <c r="E1366" i="6"/>
  <c r="O1366" i="6" s="1"/>
  <c r="P1366" i="6" s="1"/>
  <c r="Z1358" i="6"/>
  <c r="AJ1358" i="6" s="1"/>
  <c r="E1358" i="6"/>
  <c r="O1358" i="6" s="1"/>
  <c r="P1358" i="6" s="1"/>
  <c r="Z1350" i="6"/>
  <c r="AJ1350" i="6" s="1"/>
  <c r="E1350" i="6"/>
  <c r="O1350" i="6" s="1"/>
  <c r="P1350" i="6" s="1"/>
  <c r="Z1342" i="6"/>
  <c r="AJ1342" i="6" s="1"/>
  <c r="E1342" i="6"/>
  <c r="F1342" i="6" s="1"/>
  <c r="Z1334" i="6"/>
  <c r="AJ1334" i="6" s="1"/>
  <c r="E1334" i="6"/>
  <c r="F1334" i="6" s="1"/>
  <c r="Z1326" i="6"/>
  <c r="AJ1326" i="6" s="1"/>
  <c r="E1326" i="6"/>
  <c r="F1326" i="6" s="1"/>
  <c r="Z1318" i="6"/>
  <c r="AJ1318" i="6" s="1"/>
  <c r="E1318" i="6"/>
  <c r="O1318" i="6" s="1"/>
  <c r="P1318" i="6" s="1"/>
  <c r="E1310" i="6"/>
  <c r="O1310" i="6" s="1"/>
  <c r="P1310" i="6" s="1"/>
  <c r="Z1310" i="6"/>
  <c r="AJ1310" i="6" s="1"/>
  <c r="Z1302" i="6"/>
  <c r="AJ1302" i="6" s="1"/>
  <c r="E1302" i="6"/>
  <c r="O1302" i="6" s="1"/>
  <c r="P1302" i="6" s="1"/>
  <c r="Z1294" i="6"/>
  <c r="AJ1294" i="6" s="1"/>
  <c r="E1294" i="6"/>
  <c r="O1294" i="6" s="1"/>
  <c r="P1294" i="6" s="1"/>
  <c r="Z1286" i="6"/>
  <c r="AJ1286" i="6" s="1"/>
  <c r="E1286" i="6"/>
  <c r="F1286" i="6" s="1"/>
  <c r="Z1270" i="6"/>
  <c r="AJ1270" i="6" s="1"/>
  <c r="E1270" i="6"/>
  <c r="F1270" i="6" s="1"/>
  <c r="Z1262" i="6"/>
  <c r="AJ1262" i="6" s="1"/>
  <c r="E1262" i="6"/>
  <c r="F1262" i="6" s="1"/>
  <c r="Z1254" i="6"/>
  <c r="AJ1254" i="6" s="1"/>
  <c r="E1254" i="6"/>
  <c r="O1254" i="6" s="1"/>
  <c r="P1254" i="6" s="1"/>
  <c r="Z1246" i="6"/>
  <c r="AJ1246" i="6" s="1"/>
  <c r="E1246" i="6"/>
  <c r="F1246" i="6" s="1"/>
  <c r="Z1238" i="6"/>
  <c r="AJ1238" i="6" s="1"/>
  <c r="E1238" i="6"/>
  <c r="F1238" i="6" s="1"/>
  <c r="Z1230" i="6"/>
  <c r="AJ1230" i="6" s="1"/>
  <c r="E1230" i="6"/>
  <c r="F1230" i="6" s="1"/>
  <c r="Z1222" i="6"/>
  <c r="AJ1222" i="6" s="1"/>
  <c r="E1222" i="6"/>
  <c r="F1222" i="6" s="1"/>
  <c r="E1214" i="6"/>
  <c r="O1214" i="6" s="1"/>
  <c r="P1214" i="6" s="1"/>
  <c r="Z1214" i="6"/>
  <c r="AJ1214" i="6" s="1"/>
  <c r="Z1206" i="6"/>
  <c r="AJ1206" i="6" s="1"/>
  <c r="E1206" i="6"/>
  <c r="F1206" i="6" s="1"/>
  <c r="Z1198" i="6"/>
  <c r="AJ1198" i="6" s="1"/>
  <c r="E1198" i="6"/>
  <c r="F1198" i="6" s="1"/>
  <c r="Z1190" i="6"/>
  <c r="AJ1190" i="6" s="1"/>
  <c r="E1190" i="6"/>
  <c r="F1190" i="6" s="1"/>
  <c r="Z1182" i="6"/>
  <c r="AJ1182" i="6" s="1"/>
  <c r="E1182" i="6"/>
  <c r="F1182" i="6" s="1"/>
  <c r="Z1174" i="6"/>
  <c r="AJ1174" i="6" s="1"/>
  <c r="E1174" i="6"/>
  <c r="F1174" i="6" s="1"/>
  <c r="Z1166" i="6"/>
  <c r="AJ1166" i="6" s="1"/>
  <c r="E1166" i="6"/>
  <c r="F1166" i="6" s="1"/>
  <c r="Z1158" i="6"/>
  <c r="AJ1158" i="6" s="1"/>
  <c r="E1158" i="6"/>
  <c r="F1158" i="6" s="1"/>
  <c r="Z1150" i="6"/>
  <c r="AJ1150" i="6" s="1"/>
  <c r="E1150" i="6"/>
  <c r="F1150" i="6" s="1"/>
  <c r="E1142" i="6"/>
  <c r="F1142" i="6" s="1"/>
  <c r="Z1142" i="6"/>
  <c r="AJ1142" i="6" s="1"/>
  <c r="Z1134" i="6"/>
  <c r="AJ1134" i="6" s="1"/>
  <c r="E1134" i="6"/>
  <c r="F1134" i="6" s="1"/>
  <c r="Z1126" i="6"/>
  <c r="AJ1126" i="6" s="1"/>
  <c r="E1126" i="6"/>
  <c r="F1126" i="6" s="1"/>
  <c r="Z1118" i="6"/>
  <c r="AJ1118" i="6" s="1"/>
  <c r="E1118" i="6"/>
  <c r="F1118" i="6" s="1"/>
  <c r="Z1110" i="6"/>
  <c r="E1110" i="6"/>
  <c r="F1110" i="6" s="1"/>
  <c r="Z1102" i="6"/>
  <c r="AJ1102" i="6" s="1"/>
  <c r="E1102" i="6"/>
  <c r="F1102" i="6" s="1"/>
  <c r="Z1094" i="6"/>
  <c r="AJ1094" i="6" s="1"/>
  <c r="E1094" i="6"/>
  <c r="F1094" i="6" s="1"/>
  <c r="Z1086" i="6"/>
  <c r="AJ1086" i="6" s="1"/>
  <c r="E1086" i="6"/>
  <c r="F1086" i="6" s="1"/>
  <c r="Z1078" i="6"/>
  <c r="AJ1078" i="6" s="1"/>
  <c r="E1078" i="6"/>
  <c r="F1078" i="6" s="1"/>
  <c r="E1070" i="6"/>
  <c r="F1070" i="6" s="1"/>
  <c r="Z1070" i="6"/>
  <c r="AJ1070" i="6" s="1"/>
  <c r="Z1062" i="6"/>
  <c r="AJ1062" i="6" s="1"/>
  <c r="E1062" i="6"/>
  <c r="F1062" i="6" s="1"/>
  <c r="Z1054" i="6"/>
  <c r="AJ1054" i="6" s="1"/>
  <c r="E1054" i="6"/>
  <c r="F1054" i="6" s="1"/>
  <c r="Z1046" i="6"/>
  <c r="AJ1046" i="6" s="1"/>
  <c r="E1046" i="6"/>
  <c r="F1046" i="6" s="1"/>
  <c r="Z1038" i="6"/>
  <c r="AJ1038" i="6" s="1"/>
  <c r="E1038" i="6"/>
  <c r="F1038" i="6" s="1"/>
  <c r="Z1030" i="6"/>
  <c r="AJ1030" i="6" s="1"/>
  <c r="E1030" i="6"/>
  <c r="F1030" i="6" s="1"/>
  <c r="Z1022" i="6"/>
  <c r="AJ1022" i="6" s="1"/>
  <c r="E1022" i="6"/>
  <c r="F1022" i="6" s="1"/>
  <c r="Z1014" i="6"/>
  <c r="AJ1014" i="6" s="1"/>
  <c r="E1014" i="6"/>
  <c r="F1014" i="6" s="1"/>
  <c r="Z1006" i="6"/>
  <c r="AJ1006" i="6" s="1"/>
  <c r="E1006" i="6"/>
  <c r="F1006" i="6" s="1"/>
  <c r="Z998" i="6"/>
  <c r="AJ998" i="6" s="1"/>
  <c r="E998" i="6"/>
  <c r="F998" i="6" s="1"/>
  <c r="Z990" i="6"/>
  <c r="AJ990" i="6" s="1"/>
  <c r="E990" i="6"/>
  <c r="F990" i="6" s="1"/>
  <c r="Z982" i="6"/>
  <c r="AJ982" i="6" s="1"/>
  <c r="E982" i="6"/>
  <c r="F982" i="6" s="1"/>
  <c r="Z974" i="6"/>
  <c r="AJ974" i="6" s="1"/>
  <c r="E974" i="6"/>
  <c r="F974" i="6" s="1"/>
  <c r="Z958" i="6"/>
  <c r="AJ958" i="6" s="1"/>
  <c r="E958" i="6"/>
  <c r="O958" i="6" s="1"/>
  <c r="P958" i="6" s="1"/>
  <c r="Z950" i="6"/>
  <c r="AJ950" i="6" s="1"/>
  <c r="E950" i="6"/>
  <c r="F950" i="6" s="1"/>
  <c r="Z942" i="6"/>
  <c r="AJ942" i="6" s="1"/>
  <c r="E942" i="6"/>
  <c r="F942" i="6" s="1"/>
  <c r="Z934" i="6"/>
  <c r="AJ934" i="6" s="1"/>
  <c r="E934" i="6"/>
  <c r="F934" i="6" s="1"/>
  <c r="Z926" i="6"/>
  <c r="AJ926" i="6" s="1"/>
  <c r="E926" i="6"/>
  <c r="F926" i="6" s="1"/>
  <c r="Z918" i="6"/>
  <c r="AJ918" i="6" s="1"/>
  <c r="E918" i="6"/>
  <c r="F918" i="6" s="1"/>
  <c r="Z910" i="6"/>
  <c r="AJ910" i="6" s="1"/>
  <c r="E910" i="6"/>
  <c r="F910" i="6" s="1"/>
  <c r="Z902" i="6"/>
  <c r="AJ902" i="6" s="1"/>
  <c r="E902" i="6"/>
  <c r="F902" i="6" s="1"/>
  <c r="E894" i="6"/>
  <c r="F894" i="6" s="1"/>
  <c r="Z894" i="6"/>
  <c r="AJ894" i="6" s="1"/>
  <c r="Z886" i="6"/>
  <c r="AJ886" i="6" s="1"/>
  <c r="E886" i="6"/>
  <c r="F886" i="6" s="1"/>
  <c r="Z878" i="6"/>
  <c r="AJ878" i="6" s="1"/>
  <c r="E878" i="6"/>
  <c r="F878" i="6" s="1"/>
  <c r="Z870" i="6"/>
  <c r="AJ870" i="6" s="1"/>
  <c r="E870" i="6"/>
  <c r="F870" i="6" s="1"/>
  <c r="Z862" i="6"/>
  <c r="AJ862" i="6" s="1"/>
  <c r="E862" i="6"/>
  <c r="F862" i="6" s="1"/>
  <c r="Z854" i="6"/>
  <c r="AJ854" i="6" s="1"/>
  <c r="E854" i="6"/>
  <c r="F854" i="6" s="1"/>
  <c r="Z846" i="6"/>
  <c r="AJ846" i="6" s="1"/>
  <c r="E846" i="6"/>
  <c r="F846" i="6" s="1"/>
  <c r="Z838" i="6"/>
  <c r="AJ838" i="6" s="1"/>
  <c r="E838" i="6"/>
  <c r="F838" i="6" s="1"/>
  <c r="Z830" i="6"/>
  <c r="AJ830" i="6" s="1"/>
  <c r="E830" i="6"/>
  <c r="F830" i="6" s="1"/>
  <c r="Z822" i="6"/>
  <c r="AJ822" i="6" s="1"/>
  <c r="E822" i="6"/>
  <c r="F822" i="6" s="1"/>
  <c r="Z814" i="6"/>
  <c r="AJ814" i="6" s="1"/>
  <c r="E814" i="6"/>
  <c r="F814" i="6" s="1"/>
  <c r="Z806" i="6"/>
  <c r="AJ806" i="6" s="1"/>
  <c r="E806" i="6"/>
  <c r="F806" i="6" s="1"/>
  <c r="Z798" i="6"/>
  <c r="AJ798" i="6" s="1"/>
  <c r="E798" i="6"/>
  <c r="F798" i="6" s="1"/>
  <c r="Z790" i="6"/>
  <c r="AJ790" i="6" s="1"/>
  <c r="E790" i="6"/>
  <c r="F790" i="6" s="1"/>
  <c r="Z782" i="6"/>
  <c r="AJ782" i="6" s="1"/>
  <c r="E782" i="6"/>
  <c r="F782" i="6" s="1"/>
  <c r="Z774" i="6"/>
  <c r="E774" i="6"/>
  <c r="F774" i="6" s="1"/>
  <c r="Z766" i="6"/>
  <c r="AJ766" i="6" s="1"/>
  <c r="E766" i="6"/>
  <c r="F766" i="6" s="1"/>
  <c r="Z758" i="6"/>
  <c r="AJ758" i="6" s="1"/>
  <c r="E758" i="6"/>
  <c r="F758" i="6" s="1"/>
  <c r="Z750" i="6"/>
  <c r="AJ750" i="6" s="1"/>
  <c r="E750" i="6"/>
  <c r="F750" i="6" s="1"/>
  <c r="Z742" i="6"/>
  <c r="AJ742" i="6" s="1"/>
  <c r="E742" i="6"/>
  <c r="F742" i="6" s="1"/>
  <c r="Z734" i="6"/>
  <c r="AJ734" i="6" s="1"/>
  <c r="E734" i="6"/>
  <c r="F734" i="6" s="1"/>
  <c r="Z726" i="6"/>
  <c r="AJ726" i="6" s="1"/>
  <c r="E726" i="6"/>
  <c r="F726" i="6" s="1"/>
  <c r="Z710" i="6"/>
  <c r="AJ710" i="6" s="1"/>
  <c r="E710" i="6"/>
  <c r="F710" i="6" s="1"/>
  <c r="Z702" i="6"/>
  <c r="AJ702" i="6" s="1"/>
  <c r="E702" i="6"/>
  <c r="F702" i="6" s="1"/>
  <c r="Z694" i="6"/>
  <c r="AJ694" i="6" s="1"/>
  <c r="E694" i="6"/>
  <c r="F694" i="6" s="1"/>
  <c r="Z686" i="6"/>
  <c r="AJ686" i="6" s="1"/>
  <c r="E686" i="6"/>
  <c r="F686" i="6" s="1"/>
  <c r="Z678" i="6"/>
  <c r="AJ678" i="6" s="1"/>
  <c r="E678" i="6"/>
  <c r="F678" i="6" s="1"/>
  <c r="Z670" i="6"/>
  <c r="AJ670" i="6" s="1"/>
  <c r="E670" i="6"/>
  <c r="F670" i="6" s="1"/>
  <c r="Z662" i="6"/>
  <c r="AJ662" i="6" s="1"/>
  <c r="E662" i="6"/>
  <c r="F662" i="6" s="1"/>
  <c r="Z654" i="6"/>
  <c r="AJ654" i="6" s="1"/>
  <c r="E654" i="6"/>
  <c r="F654" i="6" s="1"/>
  <c r="Z646" i="6"/>
  <c r="AJ646" i="6" s="1"/>
  <c r="E646" i="6"/>
  <c r="F646" i="6" s="1"/>
  <c r="Z638" i="6"/>
  <c r="AJ638" i="6" s="1"/>
  <c r="E638" i="6"/>
  <c r="F638" i="6" s="1"/>
  <c r="Z630" i="6"/>
  <c r="AJ630" i="6" s="1"/>
  <c r="E630" i="6"/>
  <c r="F630" i="6" s="1"/>
  <c r="Z622" i="6"/>
  <c r="AJ622" i="6" s="1"/>
  <c r="E622" i="6"/>
  <c r="F622" i="6" s="1"/>
  <c r="Z614" i="6"/>
  <c r="AJ614" i="6" s="1"/>
  <c r="E614" i="6"/>
  <c r="F614" i="6" s="1"/>
  <c r="Z606" i="6"/>
  <c r="AJ606" i="6" s="1"/>
  <c r="E606" i="6"/>
  <c r="F606" i="6" s="1"/>
  <c r="Z598" i="6"/>
  <c r="AJ598" i="6" s="1"/>
  <c r="E598" i="6"/>
  <c r="F598" i="6" s="1"/>
  <c r="Z590" i="6"/>
  <c r="AJ590" i="6" s="1"/>
  <c r="E590" i="6"/>
  <c r="F590" i="6" s="1"/>
  <c r="Z582" i="6"/>
  <c r="AJ582" i="6" s="1"/>
  <c r="E582" i="6"/>
  <c r="F582" i="6" s="1"/>
  <c r="E574" i="6"/>
  <c r="F574" i="6" s="1"/>
  <c r="Z574" i="6"/>
  <c r="AJ574" i="6" s="1"/>
  <c r="Z566" i="6"/>
  <c r="AJ566" i="6" s="1"/>
  <c r="E566" i="6"/>
  <c r="F566" i="6" s="1"/>
  <c r="Z558" i="6"/>
  <c r="AJ558" i="6" s="1"/>
  <c r="E558" i="6"/>
  <c r="F558" i="6" s="1"/>
  <c r="Z550" i="6"/>
  <c r="AJ550" i="6" s="1"/>
  <c r="E550" i="6"/>
  <c r="F550" i="6" s="1"/>
  <c r="E542" i="6"/>
  <c r="F542" i="6" s="1"/>
  <c r="Z542" i="6"/>
  <c r="AJ542" i="6" s="1"/>
  <c r="Z526" i="6"/>
  <c r="AJ526" i="6" s="1"/>
  <c r="E526" i="6"/>
  <c r="F526" i="6" s="1"/>
  <c r="Z518" i="6"/>
  <c r="AJ518" i="6" s="1"/>
  <c r="E518" i="6"/>
  <c r="F518" i="6" s="1"/>
  <c r="Z510" i="6"/>
  <c r="AJ510" i="6" s="1"/>
  <c r="E510" i="6"/>
  <c r="F510" i="6" s="1"/>
  <c r="Z502" i="6"/>
  <c r="AJ502" i="6" s="1"/>
  <c r="E502" i="6"/>
  <c r="F502" i="6" s="1"/>
  <c r="Z494" i="6"/>
  <c r="AJ494" i="6" s="1"/>
  <c r="E494" i="6"/>
  <c r="F494" i="6" s="1"/>
  <c r="Z486" i="6"/>
  <c r="AJ486" i="6" s="1"/>
  <c r="E486" i="6"/>
  <c r="F486" i="6" s="1"/>
  <c r="Z478" i="6"/>
  <c r="AJ478" i="6" s="1"/>
  <c r="E478" i="6"/>
  <c r="F478" i="6" s="1"/>
  <c r="Z470" i="6"/>
  <c r="AJ470" i="6" s="1"/>
  <c r="E470" i="6"/>
  <c r="F470" i="6" s="1"/>
  <c r="Z462" i="6"/>
  <c r="AJ462" i="6" s="1"/>
  <c r="E462" i="6"/>
  <c r="F462" i="6" s="1"/>
  <c r="Z454" i="6"/>
  <c r="AJ454" i="6" s="1"/>
  <c r="E454" i="6"/>
  <c r="F454" i="6" s="1"/>
  <c r="Z446" i="6"/>
  <c r="AJ446" i="6" s="1"/>
  <c r="E446" i="6"/>
  <c r="F446" i="6" s="1"/>
  <c r="Z438" i="6"/>
  <c r="AJ438" i="6" s="1"/>
  <c r="E438" i="6"/>
  <c r="F438" i="6" s="1"/>
  <c r="Z430" i="6"/>
  <c r="AJ430" i="6" s="1"/>
  <c r="E430" i="6"/>
  <c r="F430" i="6" s="1"/>
  <c r="Z422" i="6"/>
  <c r="AJ422" i="6" s="1"/>
  <c r="E422" i="6"/>
  <c r="F422" i="6" s="1"/>
  <c r="Z414" i="6"/>
  <c r="AJ414" i="6" s="1"/>
  <c r="E414" i="6"/>
  <c r="F414" i="6" s="1"/>
  <c r="Z406" i="6"/>
  <c r="AJ406" i="6" s="1"/>
  <c r="E406" i="6"/>
  <c r="F406" i="6" s="1"/>
  <c r="E398" i="6"/>
  <c r="F398" i="6" s="1"/>
  <c r="Z398" i="6"/>
  <c r="AJ398" i="6" s="1"/>
  <c r="Z390" i="6"/>
  <c r="AJ390" i="6" s="1"/>
  <c r="E390" i="6"/>
  <c r="F390" i="6" s="1"/>
  <c r="Z382" i="6"/>
  <c r="AJ382" i="6" s="1"/>
  <c r="E382" i="6"/>
  <c r="F382" i="6" s="1"/>
  <c r="Z374" i="6"/>
  <c r="AJ374" i="6" s="1"/>
  <c r="E374" i="6"/>
  <c r="F374" i="6" s="1"/>
  <c r="Z366" i="6"/>
  <c r="AJ366" i="6" s="1"/>
  <c r="E366" i="6"/>
  <c r="F366" i="6" s="1"/>
  <c r="Z358" i="6"/>
  <c r="AJ358" i="6" s="1"/>
  <c r="E358" i="6"/>
  <c r="F358" i="6" s="1"/>
  <c r="Z350" i="6"/>
  <c r="AJ350" i="6" s="1"/>
  <c r="E350" i="6"/>
  <c r="F350" i="6" s="1"/>
  <c r="Z1774" i="6"/>
  <c r="AJ1774" i="6" s="1"/>
  <c r="Z745" i="6"/>
  <c r="AJ745" i="6" s="1"/>
  <c r="E2010" i="6"/>
  <c r="F2010" i="6" s="1"/>
  <c r="E1968" i="6"/>
  <c r="F1968" i="6" s="1"/>
  <c r="E1925" i="6"/>
  <c r="F1925" i="6" s="1"/>
  <c r="E1882" i="6"/>
  <c r="F1882" i="6" s="1"/>
  <c r="E1840" i="6"/>
  <c r="F1840" i="6" s="1"/>
  <c r="E1788" i="6"/>
  <c r="F1788" i="6" s="1"/>
  <c r="E1720" i="6"/>
  <c r="O1720" i="6" s="1"/>
  <c r="P1720" i="6" s="1"/>
  <c r="E1633" i="6"/>
  <c r="F1633" i="6" s="1"/>
  <c r="E1514" i="6"/>
  <c r="O1514" i="6" s="1"/>
  <c r="P1514" i="6" s="1"/>
  <c r="E1346" i="6"/>
  <c r="O1346" i="6" s="1"/>
  <c r="P1346" i="6" s="1"/>
  <c r="E971" i="6"/>
  <c r="F971" i="6" s="1"/>
  <c r="Z1976" i="6"/>
  <c r="AJ1976" i="6" s="1"/>
  <c r="E1976" i="6"/>
  <c r="O1976" i="6" s="1"/>
  <c r="P1976" i="6" s="1"/>
  <c r="Z1952" i="6"/>
  <c r="AJ1952" i="6" s="1"/>
  <c r="E1952" i="6"/>
  <c r="F1952" i="6" s="1"/>
  <c r="Z1912" i="6"/>
  <c r="AJ1912" i="6" s="1"/>
  <c r="E1912" i="6"/>
  <c r="O1912" i="6" s="1"/>
  <c r="P1912" i="6" s="1"/>
  <c r="Z1824" i="6"/>
  <c r="AJ1824" i="6" s="1"/>
  <c r="E1824" i="6"/>
  <c r="O1824" i="6" s="1"/>
  <c r="P1824" i="6" s="1"/>
  <c r="Z1816" i="6"/>
  <c r="AJ1816" i="6" s="1"/>
  <c r="E1816" i="6"/>
  <c r="O1816" i="6" s="1"/>
  <c r="P1816" i="6" s="1"/>
  <c r="Z1808" i="6"/>
  <c r="AJ1808" i="6" s="1"/>
  <c r="E1808" i="6"/>
  <c r="O1808" i="6" s="1"/>
  <c r="P1808" i="6" s="1"/>
  <c r="Z1784" i="6"/>
  <c r="AJ1784" i="6" s="1"/>
  <c r="E1784" i="6"/>
  <c r="F1784" i="6" s="1"/>
  <c r="Z1688" i="6"/>
  <c r="AJ1688" i="6" s="1"/>
  <c r="E1688" i="6"/>
  <c r="F1688" i="6" s="1"/>
  <c r="Z1680" i="6"/>
  <c r="AJ1680" i="6" s="1"/>
  <c r="E1680" i="6"/>
  <c r="O1680" i="6" s="1"/>
  <c r="P1680" i="6" s="1"/>
  <c r="Z1672" i="6"/>
  <c r="AJ1672" i="6" s="1"/>
  <c r="E1672" i="6"/>
  <c r="F1672" i="6" s="1"/>
  <c r="Z1624" i="6"/>
  <c r="AJ1624" i="6" s="1"/>
  <c r="E1624" i="6"/>
  <c r="F1624" i="6" s="1"/>
  <c r="Z1368" i="6"/>
  <c r="AJ1368" i="6" s="1"/>
  <c r="E1368" i="6"/>
  <c r="F1368" i="6" s="1"/>
  <c r="Z1200" i="6"/>
  <c r="AJ1200" i="6" s="1"/>
  <c r="E1200" i="6"/>
  <c r="F1200" i="6" s="1"/>
  <c r="E1656" i="6"/>
  <c r="F1656" i="6" s="1"/>
  <c r="E1088" i="6"/>
  <c r="F1088" i="6" s="1"/>
  <c r="Z2015" i="6"/>
  <c r="AJ2015" i="6" s="1"/>
  <c r="E2015" i="6"/>
  <c r="F2015" i="6" s="1"/>
  <c r="Z1991" i="6"/>
  <c r="AJ1991" i="6" s="1"/>
  <c r="E1991" i="6"/>
  <c r="O1991" i="6" s="1"/>
  <c r="P1991" i="6" s="1"/>
  <c r="Z1815" i="6"/>
  <c r="AJ1815" i="6" s="1"/>
  <c r="E1815" i="6"/>
  <c r="F1815" i="6" s="1"/>
  <c r="Z1807" i="6"/>
  <c r="AJ1807" i="6" s="1"/>
  <c r="E1807" i="6"/>
  <c r="O1807" i="6" s="1"/>
  <c r="P1807" i="6" s="1"/>
  <c r="Z1799" i="6"/>
  <c r="AJ1799" i="6" s="1"/>
  <c r="E1799" i="6"/>
  <c r="O1799" i="6" s="1"/>
  <c r="P1799" i="6" s="1"/>
  <c r="Z1759" i="6"/>
  <c r="AJ1759" i="6" s="1"/>
  <c r="E1759" i="6"/>
  <c r="O1759" i="6" s="1"/>
  <c r="P1759" i="6" s="1"/>
  <c r="Z1751" i="6"/>
  <c r="AJ1751" i="6" s="1"/>
  <c r="E1751" i="6"/>
  <c r="O1751" i="6" s="1"/>
  <c r="P1751" i="6" s="1"/>
  <c r="Z1743" i="6"/>
  <c r="AJ1743" i="6" s="1"/>
  <c r="E1743" i="6"/>
  <c r="O1743" i="6" s="1"/>
  <c r="P1743" i="6" s="1"/>
  <c r="Z1735" i="6"/>
  <c r="AJ1735" i="6" s="1"/>
  <c r="E1735" i="6"/>
  <c r="F1735" i="6" s="1"/>
  <c r="Z1623" i="6"/>
  <c r="AJ1623" i="6" s="1"/>
  <c r="E1623" i="6"/>
  <c r="O1623" i="6" s="1"/>
  <c r="P1623" i="6" s="1"/>
  <c r="Z1607" i="6"/>
  <c r="AJ1607" i="6" s="1"/>
  <c r="E1607" i="6"/>
  <c r="O1607" i="6" s="1"/>
  <c r="P1607" i="6" s="1"/>
  <c r="Z1583" i="6"/>
  <c r="AJ1583" i="6" s="1"/>
  <c r="E1583" i="6"/>
  <c r="O1583" i="6" s="1"/>
  <c r="P1583" i="6" s="1"/>
  <c r="Z1559" i="6"/>
  <c r="AJ1559" i="6" s="1"/>
  <c r="E1559" i="6"/>
  <c r="O1559" i="6" s="1"/>
  <c r="P1559" i="6" s="1"/>
  <c r="Z1535" i="6"/>
  <c r="AJ1535" i="6" s="1"/>
  <c r="E1535" i="6"/>
  <c r="F1535" i="6" s="1"/>
  <c r="Z1503" i="6"/>
  <c r="AJ1503" i="6" s="1"/>
  <c r="E1503" i="6"/>
  <c r="O1503" i="6" s="1"/>
  <c r="P1503" i="6" s="1"/>
  <c r="Z1471" i="6"/>
  <c r="AJ1471" i="6" s="1"/>
  <c r="E1471" i="6"/>
  <c r="F1471" i="6" s="1"/>
  <c r="Z1431" i="6"/>
  <c r="AJ1431" i="6" s="1"/>
  <c r="E1431" i="6"/>
  <c r="O1431" i="6" s="1"/>
  <c r="P1431" i="6" s="1"/>
  <c r="Z1391" i="6"/>
  <c r="AJ1391" i="6" s="1"/>
  <c r="E1391" i="6"/>
  <c r="F1391" i="6" s="1"/>
  <c r="Z1327" i="6"/>
  <c r="AJ1327" i="6" s="1"/>
  <c r="E1327" i="6"/>
  <c r="O1327" i="6" s="1"/>
  <c r="P1327" i="6" s="1"/>
  <c r="Z1159" i="6"/>
  <c r="AJ1159" i="6" s="1"/>
  <c r="E1159" i="6"/>
  <c r="O1159" i="6" s="1"/>
  <c r="P1159" i="6" s="1"/>
  <c r="Z1135" i="6"/>
  <c r="AJ1135" i="6" s="1"/>
  <c r="E1135" i="6"/>
  <c r="F1135" i="6" s="1"/>
  <c r="Z1119" i="6"/>
  <c r="AJ1119" i="6" s="1"/>
  <c r="E1119" i="6"/>
  <c r="F1119" i="6" s="1"/>
  <c r="Z1095" i="6"/>
  <c r="AJ1095" i="6" s="1"/>
  <c r="E1095" i="6"/>
  <c r="F1095" i="6" s="1"/>
  <c r="Z1023" i="6"/>
  <c r="AJ1023" i="6" s="1"/>
  <c r="E1023" i="6"/>
  <c r="F1023" i="6" s="1"/>
  <c r="Z863" i="6"/>
  <c r="AJ863" i="6" s="1"/>
  <c r="E863" i="6"/>
  <c r="F863" i="6" s="1"/>
  <c r="Z847" i="6"/>
  <c r="AJ847" i="6" s="1"/>
  <c r="E847" i="6"/>
  <c r="F847" i="6" s="1"/>
  <c r="Z807" i="6"/>
  <c r="AJ807" i="6" s="1"/>
  <c r="E807" i="6"/>
  <c r="F807" i="6" s="1"/>
  <c r="Z703" i="6"/>
  <c r="AJ703" i="6" s="1"/>
  <c r="E703" i="6"/>
  <c r="F703" i="6" s="1"/>
  <c r="Z695" i="6"/>
  <c r="AJ695" i="6" s="1"/>
  <c r="E695" i="6"/>
  <c r="F695" i="6" s="1"/>
  <c r="Z679" i="6"/>
  <c r="AJ679" i="6" s="1"/>
  <c r="E679" i="6"/>
  <c r="F679" i="6" s="1"/>
  <c r="Z639" i="6"/>
  <c r="AJ639" i="6" s="1"/>
  <c r="E639" i="6"/>
  <c r="F639" i="6" s="1"/>
  <c r="E1800" i="6"/>
  <c r="O1800" i="6" s="1"/>
  <c r="P1800" i="6" s="1"/>
  <c r="Z2029" i="6"/>
  <c r="AJ2029" i="6" s="1"/>
  <c r="E2029" i="6"/>
  <c r="F2029" i="6" s="1"/>
  <c r="Z2005" i="6"/>
  <c r="AJ2005" i="6" s="1"/>
  <c r="E2005" i="6"/>
  <c r="O2005" i="6" s="1"/>
  <c r="P2005" i="6" s="1"/>
  <c r="Z1997" i="6"/>
  <c r="AJ1997" i="6" s="1"/>
  <c r="E1997" i="6"/>
  <c r="O1997" i="6" s="1"/>
  <c r="P1997" i="6" s="1"/>
  <c r="Z1981" i="6"/>
  <c r="AJ1981" i="6" s="1"/>
  <c r="E1981" i="6"/>
  <c r="O1981" i="6" s="1"/>
  <c r="P1981" i="6" s="1"/>
  <c r="Z1973" i="6"/>
  <c r="AJ1973" i="6" s="1"/>
  <c r="E1973" i="6"/>
  <c r="F1973" i="6" s="1"/>
  <c r="Z1965" i="6"/>
  <c r="AJ1965" i="6" s="1"/>
  <c r="E1965" i="6"/>
  <c r="F1965" i="6" s="1"/>
  <c r="Z1941" i="6"/>
  <c r="AJ1941" i="6" s="1"/>
  <c r="E1941" i="6"/>
  <c r="F1941" i="6" s="1"/>
  <c r="Z1933" i="6"/>
  <c r="AJ1933" i="6" s="1"/>
  <c r="E1933" i="6"/>
  <c r="O1933" i="6" s="1"/>
  <c r="P1933" i="6" s="1"/>
  <c r="Z1917" i="6"/>
  <c r="AJ1917" i="6" s="1"/>
  <c r="E1917" i="6"/>
  <c r="F1917" i="6" s="1"/>
  <c r="Z1909" i="6"/>
  <c r="AJ1909" i="6" s="1"/>
  <c r="E1909" i="6"/>
  <c r="F1909" i="6" s="1"/>
  <c r="Z1901" i="6"/>
  <c r="AJ1901" i="6" s="1"/>
  <c r="E1901" i="6"/>
  <c r="F1901" i="6" s="1"/>
  <c r="Z1885" i="6"/>
  <c r="AJ1885" i="6" s="1"/>
  <c r="E1885" i="6"/>
  <c r="O1885" i="6" s="1"/>
  <c r="P1885" i="6" s="1"/>
  <c r="Z1877" i="6"/>
  <c r="AJ1877" i="6" s="1"/>
  <c r="E1877" i="6"/>
  <c r="F1877" i="6" s="1"/>
  <c r="Z1853" i="6"/>
  <c r="AJ1853" i="6" s="1"/>
  <c r="E1853" i="6"/>
  <c r="O1853" i="6" s="1"/>
  <c r="P1853" i="6" s="1"/>
  <c r="Z1821" i="6"/>
  <c r="AJ1821" i="6" s="1"/>
  <c r="E1821" i="6"/>
  <c r="O1821" i="6" s="1"/>
  <c r="P1821" i="6" s="1"/>
  <c r="Z1797" i="6"/>
  <c r="AJ1797" i="6" s="1"/>
  <c r="E1797" i="6"/>
  <c r="O1797" i="6" s="1"/>
  <c r="P1797" i="6" s="1"/>
  <c r="Z1789" i="6"/>
  <c r="AJ1789" i="6" s="1"/>
  <c r="E1789" i="6"/>
  <c r="F1789" i="6" s="1"/>
  <c r="Z1781" i="6"/>
  <c r="AJ1781" i="6" s="1"/>
  <c r="E1781" i="6"/>
  <c r="F1781" i="6" s="1"/>
  <c r="Z1765" i="6"/>
  <c r="AJ1765" i="6" s="1"/>
  <c r="E1765" i="6"/>
  <c r="F1765" i="6" s="1"/>
  <c r="Z1757" i="6"/>
  <c r="AJ1757" i="6" s="1"/>
  <c r="E1757" i="6"/>
  <c r="F1757" i="6" s="1"/>
  <c r="Z1749" i="6"/>
  <c r="AJ1749" i="6" s="1"/>
  <c r="E1749" i="6"/>
  <c r="F1749" i="6" s="1"/>
  <c r="Z1741" i="6"/>
  <c r="AJ1741" i="6" s="1"/>
  <c r="E1741" i="6"/>
  <c r="F1741" i="6" s="1"/>
  <c r="Z1733" i="6"/>
  <c r="AJ1733" i="6" s="1"/>
  <c r="E1733" i="6"/>
  <c r="F1733" i="6" s="1"/>
  <c r="Z1725" i="6"/>
  <c r="AJ1725" i="6" s="1"/>
  <c r="E1725" i="6"/>
  <c r="O1725" i="6" s="1"/>
  <c r="P1725" i="6" s="1"/>
  <c r="Z1717" i="6"/>
  <c r="AJ1717" i="6" s="1"/>
  <c r="E1717" i="6"/>
  <c r="F1717" i="6" s="1"/>
  <c r="Z1709" i="6"/>
  <c r="AJ1709" i="6" s="1"/>
  <c r="E1709" i="6"/>
  <c r="F1709" i="6" s="1"/>
  <c r="Z1701" i="6"/>
  <c r="AJ1701" i="6" s="1"/>
  <c r="E1701" i="6"/>
  <c r="O1701" i="6" s="1"/>
  <c r="P1701" i="6" s="1"/>
  <c r="Z1693" i="6"/>
  <c r="AJ1693" i="6" s="1"/>
  <c r="E1693" i="6"/>
  <c r="F1693" i="6" s="1"/>
  <c r="Z1677" i="6"/>
  <c r="AJ1677" i="6" s="1"/>
  <c r="E1677" i="6"/>
  <c r="O1677" i="6" s="1"/>
  <c r="P1677" i="6" s="1"/>
  <c r="Z1669" i="6"/>
  <c r="AJ1669" i="6" s="1"/>
  <c r="E1669" i="6"/>
  <c r="O1669" i="6" s="1"/>
  <c r="P1669" i="6" s="1"/>
  <c r="Z1653" i="6"/>
  <c r="AJ1653" i="6" s="1"/>
  <c r="E1653" i="6"/>
  <c r="F1653" i="6" s="1"/>
  <c r="Z1645" i="6"/>
  <c r="AJ1645" i="6" s="1"/>
  <c r="E1645" i="6"/>
  <c r="F1645" i="6" s="1"/>
  <c r="Z1637" i="6"/>
  <c r="AJ1637" i="6" s="1"/>
  <c r="E1637" i="6"/>
  <c r="F1637" i="6" s="1"/>
  <c r="Z1629" i="6"/>
  <c r="AJ1629" i="6" s="1"/>
  <c r="E1629" i="6"/>
  <c r="F1629" i="6" s="1"/>
  <c r="Z1621" i="6"/>
  <c r="AJ1621" i="6" s="1"/>
  <c r="E1621" i="6"/>
  <c r="F1621" i="6" s="1"/>
  <c r="Z1613" i="6"/>
  <c r="AJ1613" i="6" s="1"/>
  <c r="E1613" i="6"/>
  <c r="O1613" i="6" s="1"/>
  <c r="P1613" i="6" s="1"/>
  <c r="Z1605" i="6"/>
  <c r="AJ1605" i="6" s="1"/>
  <c r="E1605" i="6"/>
  <c r="F1605" i="6" s="1"/>
  <c r="Z1597" i="6"/>
  <c r="AJ1597" i="6" s="1"/>
  <c r="E1597" i="6"/>
  <c r="O1597" i="6" s="1"/>
  <c r="P1597" i="6" s="1"/>
  <c r="Z1589" i="6"/>
  <c r="AJ1589" i="6" s="1"/>
  <c r="E1589" i="6"/>
  <c r="F1589" i="6" s="1"/>
  <c r="Z1581" i="6"/>
  <c r="AJ1581" i="6" s="1"/>
  <c r="E1581" i="6"/>
  <c r="F1581" i="6" s="1"/>
  <c r="Z1573" i="6"/>
  <c r="AJ1573" i="6" s="1"/>
  <c r="E1573" i="6"/>
  <c r="O1573" i="6" s="1"/>
  <c r="P1573" i="6" s="1"/>
  <c r="Z1565" i="6"/>
  <c r="AJ1565" i="6" s="1"/>
  <c r="E1565" i="6"/>
  <c r="F1565" i="6" s="1"/>
  <c r="Z1557" i="6"/>
  <c r="AJ1557" i="6" s="1"/>
  <c r="E1557" i="6"/>
  <c r="F1557" i="6" s="1"/>
  <c r="Z1549" i="6"/>
  <c r="AJ1549" i="6" s="1"/>
  <c r="E1549" i="6"/>
  <c r="O1549" i="6" s="1"/>
  <c r="P1549" i="6" s="1"/>
  <c r="Z1541" i="6"/>
  <c r="AJ1541" i="6" s="1"/>
  <c r="E1541" i="6"/>
  <c r="O1541" i="6" s="1"/>
  <c r="P1541" i="6" s="1"/>
  <c r="Z1533" i="6"/>
  <c r="AJ1533" i="6" s="1"/>
  <c r="E1533" i="6"/>
  <c r="F1533" i="6" s="1"/>
  <c r="Z1525" i="6"/>
  <c r="AJ1525" i="6" s="1"/>
  <c r="E1525" i="6"/>
  <c r="F1525" i="6" s="1"/>
  <c r="Z1509" i="6"/>
  <c r="AJ1509" i="6" s="1"/>
  <c r="E1509" i="6"/>
  <c r="O1509" i="6" s="1"/>
  <c r="P1509" i="6" s="1"/>
  <c r="Z1501" i="6"/>
  <c r="AJ1501" i="6" s="1"/>
  <c r="E1501" i="6"/>
  <c r="F1501" i="6" s="1"/>
  <c r="Z1493" i="6"/>
  <c r="AJ1493" i="6" s="1"/>
  <c r="E1493" i="6"/>
  <c r="F1493" i="6" s="1"/>
  <c r="Z1485" i="6"/>
  <c r="AJ1485" i="6" s="1"/>
  <c r="E1485" i="6"/>
  <c r="O1485" i="6" s="1"/>
  <c r="P1485" i="6" s="1"/>
  <c r="Z1477" i="6"/>
  <c r="AJ1477" i="6" s="1"/>
  <c r="E1477" i="6"/>
  <c r="F1477" i="6" s="1"/>
  <c r="Z1469" i="6"/>
  <c r="AJ1469" i="6" s="1"/>
  <c r="E1469" i="6"/>
  <c r="F1469" i="6" s="1"/>
  <c r="Z1461" i="6"/>
  <c r="AJ1461" i="6" s="1"/>
  <c r="E1461" i="6"/>
  <c r="O1461" i="6" s="1"/>
  <c r="P1461" i="6" s="1"/>
  <c r="Z1453" i="6"/>
  <c r="AJ1453" i="6" s="1"/>
  <c r="E1453" i="6"/>
  <c r="O1453" i="6" s="1"/>
  <c r="P1453" i="6" s="1"/>
  <c r="Z1445" i="6"/>
  <c r="AJ1445" i="6" s="1"/>
  <c r="E1445" i="6"/>
  <c r="O1445" i="6" s="1"/>
  <c r="P1445" i="6" s="1"/>
  <c r="Z1437" i="6"/>
  <c r="AJ1437" i="6" s="1"/>
  <c r="E1437" i="6"/>
  <c r="O1437" i="6" s="1"/>
  <c r="P1437" i="6" s="1"/>
  <c r="Z1429" i="6"/>
  <c r="AJ1429" i="6" s="1"/>
  <c r="E1429" i="6"/>
  <c r="F1429" i="6" s="1"/>
  <c r="Z1421" i="6"/>
  <c r="AJ1421" i="6" s="1"/>
  <c r="E1421" i="6"/>
  <c r="O1421" i="6" s="1"/>
  <c r="P1421" i="6" s="1"/>
  <c r="Z1413" i="6"/>
  <c r="AJ1413" i="6" s="1"/>
  <c r="E1413" i="6"/>
  <c r="O1413" i="6" s="1"/>
  <c r="P1413" i="6" s="1"/>
  <c r="Z1397" i="6"/>
  <c r="AJ1397" i="6" s="1"/>
  <c r="E1397" i="6"/>
  <c r="O1397" i="6" s="1"/>
  <c r="P1397" i="6" s="1"/>
  <c r="Z1389" i="6"/>
  <c r="AJ1389" i="6" s="1"/>
  <c r="E1389" i="6"/>
  <c r="F1389" i="6" s="1"/>
  <c r="Z1381" i="6"/>
  <c r="AJ1381" i="6" s="1"/>
  <c r="E1381" i="6"/>
  <c r="F1381" i="6" s="1"/>
  <c r="Z1373" i="6"/>
  <c r="AJ1373" i="6" s="1"/>
  <c r="E1373" i="6"/>
  <c r="O1373" i="6" s="1"/>
  <c r="P1373" i="6" s="1"/>
  <c r="Z1365" i="6"/>
  <c r="AJ1365" i="6" s="1"/>
  <c r="E1365" i="6"/>
  <c r="F1365" i="6" s="1"/>
  <c r="Z1357" i="6"/>
  <c r="AJ1357" i="6" s="1"/>
  <c r="E1357" i="6"/>
  <c r="O1357" i="6" s="1"/>
  <c r="P1357" i="6" s="1"/>
  <c r="Z1349" i="6"/>
  <c r="AJ1349" i="6" s="1"/>
  <c r="E1349" i="6"/>
  <c r="O1349" i="6" s="1"/>
  <c r="P1349" i="6" s="1"/>
  <c r="Z1341" i="6"/>
  <c r="AJ1341" i="6" s="1"/>
  <c r="E1341" i="6"/>
  <c r="F1341" i="6" s="1"/>
  <c r="Z1333" i="6"/>
  <c r="AJ1333" i="6" s="1"/>
  <c r="E1333" i="6"/>
  <c r="O1333" i="6" s="1"/>
  <c r="P1333" i="6" s="1"/>
  <c r="Z1325" i="6"/>
  <c r="AJ1325" i="6" s="1"/>
  <c r="E1325" i="6"/>
  <c r="F1325" i="6" s="1"/>
  <c r="Z1317" i="6"/>
  <c r="AJ1317" i="6" s="1"/>
  <c r="E1317" i="6"/>
  <c r="F1317" i="6" s="1"/>
  <c r="Z1309" i="6"/>
  <c r="AJ1309" i="6" s="1"/>
  <c r="E1309" i="6"/>
  <c r="O1309" i="6" s="1"/>
  <c r="P1309" i="6" s="1"/>
  <c r="Z1301" i="6"/>
  <c r="AJ1301" i="6" s="1"/>
  <c r="E1301" i="6"/>
  <c r="F1301" i="6" s="1"/>
  <c r="Z1293" i="6"/>
  <c r="AJ1293" i="6" s="1"/>
  <c r="E1293" i="6"/>
  <c r="O1293" i="6" s="1"/>
  <c r="P1293" i="6" s="1"/>
  <c r="Z1285" i="6"/>
  <c r="AJ1285" i="6" s="1"/>
  <c r="E1285" i="6"/>
  <c r="O1285" i="6" s="1"/>
  <c r="P1285" i="6" s="1"/>
  <c r="Z1269" i="6"/>
  <c r="AJ1269" i="6" s="1"/>
  <c r="E1269" i="6"/>
  <c r="O1269" i="6" s="1"/>
  <c r="P1269" i="6" s="1"/>
  <c r="Z1261" i="6"/>
  <c r="AJ1261" i="6" s="1"/>
  <c r="E1261" i="6"/>
  <c r="F1261" i="6" s="1"/>
  <c r="Z1253" i="6"/>
  <c r="AJ1253" i="6" s="1"/>
  <c r="E1253" i="6"/>
  <c r="O1253" i="6" s="1"/>
  <c r="P1253" i="6" s="1"/>
  <c r="Z1245" i="6"/>
  <c r="AJ1245" i="6" s="1"/>
  <c r="E1245" i="6"/>
  <c r="F1245" i="6" s="1"/>
  <c r="Z1237" i="6"/>
  <c r="AJ1237" i="6" s="1"/>
  <c r="E1237" i="6"/>
  <c r="F1237" i="6" s="1"/>
  <c r="Z1221" i="6"/>
  <c r="E1221" i="6"/>
  <c r="F1221" i="6" s="1"/>
  <c r="Z1213" i="6"/>
  <c r="AJ1213" i="6" s="1"/>
  <c r="E1213" i="6"/>
  <c r="F1213" i="6" s="1"/>
  <c r="Z1205" i="6"/>
  <c r="AJ1205" i="6" s="1"/>
  <c r="E1205" i="6"/>
  <c r="F1205" i="6" s="1"/>
  <c r="Z1197" i="6"/>
  <c r="AJ1197" i="6" s="1"/>
  <c r="E1197" i="6"/>
  <c r="F1197" i="6" s="1"/>
  <c r="Z1189" i="6"/>
  <c r="AJ1189" i="6" s="1"/>
  <c r="E1189" i="6"/>
  <c r="F1189" i="6" s="1"/>
  <c r="Z1181" i="6"/>
  <c r="AJ1181" i="6" s="1"/>
  <c r="E1181" i="6"/>
  <c r="F1181" i="6" s="1"/>
  <c r="Z1173" i="6"/>
  <c r="AJ1173" i="6" s="1"/>
  <c r="E1173" i="6"/>
  <c r="F1173" i="6" s="1"/>
  <c r="Z1165" i="6"/>
  <c r="AJ1165" i="6" s="1"/>
  <c r="E1165" i="6"/>
  <c r="F1165" i="6" s="1"/>
  <c r="Z1149" i="6"/>
  <c r="AJ1149" i="6" s="1"/>
  <c r="E1149" i="6"/>
  <c r="F1149" i="6" s="1"/>
  <c r="Z1141" i="6"/>
  <c r="AJ1141" i="6" s="1"/>
  <c r="E1141" i="6"/>
  <c r="F1141" i="6" s="1"/>
  <c r="Z1133" i="6"/>
  <c r="AJ1133" i="6" s="1"/>
  <c r="E1133" i="6"/>
  <c r="F1133" i="6" s="1"/>
  <c r="Z1125" i="6"/>
  <c r="AJ1125" i="6" s="1"/>
  <c r="E1125" i="6"/>
  <c r="F1125" i="6" s="1"/>
  <c r="Z1117" i="6"/>
  <c r="AJ1117" i="6" s="1"/>
  <c r="E1117" i="6"/>
  <c r="F1117" i="6" s="1"/>
  <c r="Z1109" i="6"/>
  <c r="AJ1109" i="6" s="1"/>
  <c r="E1109" i="6"/>
  <c r="F1109" i="6" s="1"/>
  <c r="Z1101" i="6"/>
  <c r="AJ1101" i="6" s="1"/>
  <c r="E1101" i="6"/>
  <c r="F1101" i="6" s="1"/>
  <c r="Z1093" i="6"/>
  <c r="AJ1093" i="6" s="1"/>
  <c r="E1093" i="6"/>
  <c r="F1093" i="6" s="1"/>
  <c r="Z1085" i="6"/>
  <c r="AJ1085" i="6" s="1"/>
  <c r="E1085" i="6"/>
  <c r="F1085" i="6" s="1"/>
  <c r="Z1077" i="6"/>
  <c r="AJ1077" i="6" s="1"/>
  <c r="E1077" i="6"/>
  <c r="F1077" i="6" s="1"/>
  <c r="Z1069" i="6"/>
  <c r="AJ1069" i="6" s="1"/>
  <c r="E1069" i="6"/>
  <c r="F1069" i="6" s="1"/>
  <c r="Z1061" i="6"/>
  <c r="AJ1061" i="6" s="1"/>
  <c r="E1061" i="6"/>
  <c r="F1061" i="6" s="1"/>
  <c r="Z1053" i="6"/>
  <c r="AJ1053" i="6" s="1"/>
  <c r="E1053" i="6"/>
  <c r="F1053" i="6" s="1"/>
  <c r="Z1045" i="6"/>
  <c r="AJ1045" i="6" s="1"/>
  <c r="E1045" i="6"/>
  <c r="F1045" i="6" s="1"/>
  <c r="Z1037" i="6"/>
  <c r="AJ1037" i="6" s="1"/>
  <c r="E1037" i="6"/>
  <c r="F1037" i="6" s="1"/>
  <c r="Z1029" i="6"/>
  <c r="AJ1029" i="6" s="1"/>
  <c r="E1029" i="6"/>
  <c r="F1029" i="6" s="1"/>
  <c r="Z1021" i="6"/>
  <c r="AJ1021" i="6" s="1"/>
  <c r="E1021" i="6"/>
  <c r="F1021" i="6" s="1"/>
  <c r="Z1013" i="6"/>
  <c r="AJ1013" i="6" s="1"/>
  <c r="E1013" i="6"/>
  <c r="F1013" i="6" s="1"/>
  <c r="Z1005" i="6"/>
  <c r="AJ1005" i="6" s="1"/>
  <c r="E1005" i="6"/>
  <c r="F1005" i="6" s="1"/>
  <c r="Z997" i="6"/>
  <c r="AJ997" i="6" s="1"/>
  <c r="E997" i="6"/>
  <c r="F997" i="6" s="1"/>
  <c r="Z989" i="6"/>
  <c r="AJ989" i="6" s="1"/>
  <c r="E989" i="6"/>
  <c r="F989" i="6" s="1"/>
  <c r="Z981" i="6"/>
  <c r="AJ981" i="6" s="1"/>
  <c r="E981" i="6"/>
  <c r="F981" i="6" s="1"/>
  <c r="Z973" i="6"/>
  <c r="AJ973" i="6" s="1"/>
  <c r="E973" i="6"/>
  <c r="F973" i="6" s="1"/>
  <c r="Z965" i="6"/>
  <c r="AJ965" i="6" s="1"/>
  <c r="E965" i="6"/>
  <c r="F965" i="6" s="1"/>
  <c r="Z957" i="6"/>
  <c r="AJ957" i="6" s="1"/>
  <c r="E957" i="6"/>
  <c r="F957" i="6" s="1"/>
  <c r="Z949" i="6"/>
  <c r="AJ949" i="6" s="1"/>
  <c r="E949" i="6"/>
  <c r="F949" i="6" s="1"/>
  <c r="Z941" i="6"/>
  <c r="AJ941" i="6" s="1"/>
  <c r="E941" i="6"/>
  <c r="F941" i="6" s="1"/>
  <c r="Z933" i="6"/>
  <c r="AJ933" i="6" s="1"/>
  <c r="E933" i="6"/>
  <c r="F933" i="6" s="1"/>
  <c r="Z925" i="6"/>
  <c r="AJ925" i="6" s="1"/>
  <c r="E925" i="6"/>
  <c r="F925" i="6" s="1"/>
  <c r="Z917" i="6"/>
  <c r="AJ917" i="6" s="1"/>
  <c r="E917" i="6"/>
  <c r="F917" i="6" s="1"/>
  <c r="Z909" i="6"/>
  <c r="AJ909" i="6" s="1"/>
  <c r="E909" i="6"/>
  <c r="F909" i="6" s="1"/>
  <c r="Z901" i="6"/>
  <c r="AJ901" i="6" s="1"/>
  <c r="E901" i="6"/>
  <c r="F901" i="6" s="1"/>
  <c r="Z893" i="6"/>
  <c r="AJ893" i="6" s="1"/>
  <c r="E893" i="6"/>
  <c r="F893" i="6" s="1"/>
  <c r="Z885" i="6"/>
  <c r="E885" i="6"/>
  <c r="F885" i="6" s="1"/>
  <c r="Z877" i="6"/>
  <c r="AJ877" i="6" s="1"/>
  <c r="E877" i="6"/>
  <c r="F877" i="6" s="1"/>
  <c r="Z869" i="6"/>
  <c r="AJ869" i="6" s="1"/>
  <c r="E869" i="6"/>
  <c r="F869" i="6" s="1"/>
  <c r="Z861" i="6"/>
  <c r="AJ861" i="6" s="1"/>
  <c r="E861" i="6"/>
  <c r="F861" i="6" s="1"/>
  <c r="Z853" i="6"/>
  <c r="AJ853" i="6" s="1"/>
  <c r="E853" i="6"/>
  <c r="F853" i="6" s="1"/>
  <c r="Z845" i="6"/>
  <c r="AJ845" i="6" s="1"/>
  <c r="E845" i="6"/>
  <c r="F845" i="6" s="1"/>
  <c r="Z837" i="6"/>
  <c r="AJ837" i="6" s="1"/>
  <c r="E837" i="6"/>
  <c r="F837" i="6" s="1"/>
  <c r="Z821" i="6"/>
  <c r="AJ821" i="6" s="1"/>
  <c r="E821" i="6"/>
  <c r="F821" i="6" s="1"/>
  <c r="Z813" i="6"/>
  <c r="AJ813" i="6" s="1"/>
  <c r="E813" i="6"/>
  <c r="F813" i="6" s="1"/>
  <c r="Z805" i="6"/>
  <c r="AJ805" i="6" s="1"/>
  <c r="E805" i="6"/>
  <c r="F805" i="6" s="1"/>
  <c r="Z797" i="6"/>
  <c r="AJ797" i="6" s="1"/>
  <c r="E797" i="6"/>
  <c r="F797" i="6" s="1"/>
  <c r="Z789" i="6"/>
  <c r="AJ789" i="6" s="1"/>
  <c r="E789" i="6"/>
  <c r="F789" i="6" s="1"/>
  <c r="Z781" i="6"/>
  <c r="AJ781" i="6" s="1"/>
  <c r="E781" i="6"/>
  <c r="F781" i="6" s="1"/>
  <c r="Z773" i="6"/>
  <c r="AJ773" i="6" s="1"/>
  <c r="E773" i="6"/>
  <c r="F773" i="6" s="1"/>
  <c r="Z765" i="6"/>
  <c r="AJ765" i="6" s="1"/>
  <c r="E765" i="6"/>
  <c r="F765" i="6" s="1"/>
  <c r="Z757" i="6"/>
  <c r="AJ757" i="6" s="1"/>
  <c r="E757" i="6"/>
  <c r="F757" i="6" s="1"/>
  <c r="Z749" i="6"/>
  <c r="AJ749" i="6" s="1"/>
  <c r="E749" i="6"/>
  <c r="F749" i="6" s="1"/>
  <c r="Z741" i="6"/>
  <c r="AJ741" i="6" s="1"/>
  <c r="E741" i="6"/>
  <c r="F741" i="6" s="1"/>
  <c r="Z733" i="6"/>
  <c r="AJ733" i="6" s="1"/>
  <c r="E733" i="6"/>
  <c r="O733" i="6" s="1"/>
  <c r="P733" i="6" s="1"/>
  <c r="Z725" i="6"/>
  <c r="AJ725" i="6" s="1"/>
  <c r="E725" i="6"/>
  <c r="F725" i="6" s="1"/>
  <c r="Z717" i="6"/>
  <c r="AJ717" i="6" s="1"/>
  <c r="E717" i="6"/>
  <c r="F717" i="6" s="1"/>
  <c r="Z709" i="6"/>
  <c r="AJ709" i="6" s="1"/>
  <c r="E709" i="6"/>
  <c r="F709" i="6" s="1"/>
  <c r="Z701" i="6"/>
  <c r="AJ701" i="6" s="1"/>
  <c r="E701" i="6"/>
  <c r="F701" i="6" s="1"/>
  <c r="Z693" i="6"/>
  <c r="AJ693" i="6" s="1"/>
  <c r="E693" i="6"/>
  <c r="F693" i="6" s="1"/>
  <c r="Z685" i="6"/>
  <c r="AJ685" i="6" s="1"/>
  <c r="E685" i="6"/>
  <c r="F685" i="6" s="1"/>
  <c r="Z677" i="6"/>
  <c r="AJ677" i="6" s="1"/>
  <c r="E677" i="6"/>
  <c r="F677" i="6" s="1"/>
  <c r="Z669" i="6"/>
  <c r="AJ669" i="6" s="1"/>
  <c r="E669" i="6"/>
  <c r="F669" i="6" s="1"/>
  <c r="Z661" i="6"/>
  <c r="AJ661" i="6" s="1"/>
  <c r="E661" i="6"/>
  <c r="F661" i="6" s="1"/>
  <c r="Z645" i="6"/>
  <c r="AJ645" i="6" s="1"/>
  <c r="E645" i="6"/>
  <c r="F645" i="6" s="1"/>
  <c r="Z637" i="6"/>
  <c r="AJ637" i="6" s="1"/>
  <c r="E637" i="6"/>
  <c r="F637" i="6" s="1"/>
  <c r="Z629" i="6"/>
  <c r="AJ629" i="6" s="1"/>
  <c r="E629" i="6"/>
  <c r="F629" i="6" s="1"/>
  <c r="Z621" i="6"/>
  <c r="AJ621" i="6" s="1"/>
  <c r="E621" i="6"/>
  <c r="F621" i="6" s="1"/>
  <c r="Z613" i="6"/>
  <c r="AJ613" i="6" s="1"/>
  <c r="E613" i="6"/>
  <c r="F613" i="6" s="1"/>
  <c r="Z605" i="6"/>
  <c r="AJ605" i="6" s="1"/>
  <c r="E605" i="6"/>
  <c r="F605" i="6" s="1"/>
  <c r="Z597" i="6"/>
  <c r="AJ597" i="6" s="1"/>
  <c r="E597" i="6"/>
  <c r="F597" i="6" s="1"/>
  <c r="Z589" i="6"/>
  <c r="AJ589" i="6" s="1"/>
  <c r="E589" i="6"/>
  <c r="F589" i="6" s="1"/>
  <c r="Z581" i="6"/>
  <c r="AJ581" i="6" s="1"/>
  <c r="E581" i="6"/>
  <c r="F581" i="6" s="1"/>
  <c r="Z573" i="6"/>
  <c r="AJ573" i="6" s="1"/>
  <c r="E573" i="6"/>
  <c r="F573" i="6" s="1"/>
  <c r="Z565" i="6"/>
  <c r="AJ565" i="6" s="1"/>
  <c r="E565" i="6"/>
  <c r="F565" i="6" s="1"/>
  <c r="Z557" i="6"/>
  <c r="AJ557" i="6" s="1"/>
  <c r="E557" i="6"/>
  <c r="F557" i="6" s="1"/>
  <c r="Z549" i="6"/>
  <c r="AJ549" i="6" s="1"/>
  <c r="E549" i="6"/>
  <c r="F549" i="6" s="1"/>
  <c r="Z541" i="6"/>
  <c r="AJ541" i="6" s="1"/>
  <c r="E541" i="6"/>
  <c r="F541" i="6" s="1"/>
  <c r="Z533" i="6"/>
  <c r="AJ533" i="6" s="1"/>
  <c r="E533" i="6"/>
  <c r="F533" i="6" s="1"/>
  <c r="Z525" i="6"/>
  <c r="AJ525" i="6" s="1"/>
  <c r="E525" i="6"/>
  <c r="F525" i="6" s="1"/>
  <c r="Z517" i="6"/>
  <c r="AJ517" i="6" s="1"/>
  <c r="E517" i="6"/>
  <c r="F517" i="6" s="1"/>
  <c r="Z509" i="6"/>
  <c r="AJ509" i="6" s="1"/>
  <c r="E509" i="6"/>
  <c r="F509" i="6" s="1"/>
  <c r="Z501" i="6"/>
  <c r="AJ501" i="6" s="1"/>
  <c r="E501" i="6"/>
  <c r="F501" i="6" s="1"/>
  <c r="Z493" i="6"/>
  <c r="AJ493" i="6" s="1"/>
  <c r="E493" i="6"/>
  <c r="F493" i="6" s="1"/>
  <c r="Z485" i="6"/>
  <c r="AJ485" i="6" s="1"/>
  <c r="E485" i="6"/>
  <c r="F485" i="6" s="1"/>
  <c r="Z477" i="6"/>
  <c r="AJ477" i="6" s="1"/>
  <c r="E477" i="6"/>
  <c r="F477" i="6" s="1"/>
  <c r="Z469" i="6"/>
  <c r="AJ469" i="6" s="1"/>
  <c r="E469" i="6"/>
  <c r="F469" i="6" s="1"/>
  <c r="Z461" i="6"/>
  <c r="AJ461" i="6" s="1"/>
  <c r="E461" i="6"/>
  <c r="F461" i="6" s="1"/>
  <c r="Z453" i="6"/>
  <c r="AJ453" i="6" s="1"/>
  <c r="E453" i="6"/>
  <c r="F453" i="6" s="1"/>
  <c r="Z445" i="6"/>
  <c r="AJ445" i="6" s="1"/>
  <c r="E445" i="6"/>
  <c r="F445" i="6" s="1"/>
  <c r="Z437" i="6"/>
  <c r="AJ437" i="6" s="1"/>
  <c r="E437" i="6"/>
  <c r="F437" i="6" s="1"/>
  <c r="Z429" i="6"/>
  <c r="AJ429" i="6" s="1"/>
  <c r="E429" i="6"/>
  <c r="F429" i="6" s="1"/>
  <c r="Z421" i="6"/>
  <c r="AJ421" i="6" s="1"/>
  <c r="E421" i="6"/>
  <c r="F421" i="6" s="1"/>
  <c r="Z413" i="6"/>
  <c r="AJ413" i="6" s="1"/>
  <c r="E413" i="6"/>
  <c r="F413" i="6" s="1"/>
  <c r="Z405" i="6"/>
  <c r="AJ405" i="6" s="1"/>
  <c r="E405" i="6"/>
  <c r="F405" i="6" s="1"/>
  <c r="Z397" i="6"/>
  <c r="AJ397" i="6" s="1"/>
  <c r="E397" i="6"/>
  <c r="F397" i="6" s="1"/>
  <c r="Z389" i="6"/>
  <c r="AJ389" i="6" s="1"/>
  <c r="E389" i="6"/>
  <c r="F389" i="6" s="1"/>
  <c r="Z381" i="6"/>
  <c r="AJ381" i="6" s="1"/>
  <c r="E381" i="6"/>
  <c r="F381" i="6" s="1"/>
  <c r="Z373" i="6"/>
  <c r="AJ373" i="6" s="1"/>
  <c r="E373" i="6"/>
  <c r="F373" i="6" s="1"/>
  <c r="Z365" i="6"/>
  <c r="AJ365" i="6" s="1"/>
  <c r="E365" i="6"/>
  <c r="F365" i="6" s="1"/>
  <c r="Z357" i="6"/>
  <c r="AJ357" i="6" s="1"/>
  <c r="E357" i="6"/>
  <c r="F357" i="6" s="1"/>
  <c r="Z349" i="6"/>
  <c r="AJ349" i="6" s="1"/>
  <c r="E349" i="6"/>
  <c r="F349" i="6" s="1"/>
  <c r="Z341" i="6"/>
  <c r="AJ341" i="6" s="1"/>
  <c r="E341" i="6"/>
  <c r="F341" i="6" s="1"/>
  <c r="Z333" i="6"/>
  <c r="E333" i="6"/>
  <c r="F333" i="6" s="1"/>
  <c r="Z325" i="6"/>
  <c r="AJ325" i="6" s="1"/>
  <c r="E325" i="6"/>
  <c r="F325" i="6" s="1"/>
  <c r="Z317" i="6"/>
  <c r="AJ317" i="6" s="1"/>
  <c r="E317" i="6"/>
  <c r="F317" i="6" s="1"/>
  <c r="Z309" i="6"/>
  <c r="AJ309" i="6" s="1"/>
  <c r="E309" i="6"/>
  <c r="F309" i="6" s="1"/>
  <c r="Z301" i="6"/>
  <c r="AJ301" i="6" s="1"/>
  <c r="E301" i="6"/>
  <c r="F301" i="6" s="1"/>
  <c r="Z293" i="6"/>
  <c r="AJ293" i="6" s="1"/>
  <c r="E293" i="6"/>
  <c r="F293" i="6" s="1"/>
  <c r="Z1762" i="6"/>
  <c r="AJ1762" i="6" s="1"/>
  <c r="Z718" i="6"/>
  <c r="AJ718" i="6" s="1"/>
  <c r="E2009" i="6"/>
  <c r="F2009" i="6" s="1"/>
  <c r="E1967" i="6"/>
  <c r="O1967" i="6" s="1"/>
  <c r="P1967" i="6" s="1"/>
  <c r="E1837" i="6"/>
  <c r="F1837" i="6" s="1"/>
  <c r="E1786" i="6"/>
  <c r="O1786" i="6" s="1"/>
  <c r="P1786" i="6" s="1"/>
  <c r="E1714" i="6"/>
  <c r="F1714" i="6" s="1"/>
  <c r="E1632" i="6"/>
  <c r="F1632" i="6" s="1"/>
  <c r="E1513" i="6"/>
  <c r="F1513" i="6" s="1"/>
  <c r="E1345" i="6"/>
  <c r="O1345" i="6" s="1"/>
  <c r="P1345" i="6" s="1"/>
  <c r="E970" i="6"/>
  <c r="F970" i="6" s="1"/>
  <c r="Z2016" i="6"/>
  <c r="AJ2016" i="6" s="1"/>
  <c r="E2016" i="6"/>
  <c r="F2016" i="6" s="1"/>
  <c r="Z1888" i="6"/>
  <c r="AJ1888" i="6" s="1"/>
  <c r="E1888" i="6"/>
  <c r="F1888" i="6" s="1"/>
  <c r="Z1472" i="6"/>
  <c r="AJ1472" i="6" s="1"/>
  <c r="E1472" i="6"/>
  <c r="F1472" i="6" s="1"/>
  <c r="Z1440" i="6"/>
  <c r="E1440" i="6"/>
  <c r="F1440" i="6" s="1"/>
  <c r="Z1400" i="6"/>
  <c r="AJ1400" i="6" s="1"/>
  <c r="E1400" i="6"/>
  <c r="O1400" i="6" s="1"/>
  <c r="P1400" i="6" s="1"/>
  <c r="Z1384" i="6"/>
  <c r="AJ1384" i="6" s="1"/>
  <c r="E1384" i="6"/>
  <c r="F1384" i="6" s="1"/>
  <c r="Z1352" i="6"/>
  <c r="AJ1352" i="6" s="1"/>
  <c r="E1352" i="6"/>
  <c r="O1352" i="6" s="1"/>
  <c r="P1352" i="6" s="1"/>
  <c r="Z1320" i="6"/>
  <c r="AJ1320" i="6" s="1"/>
  <c r="E1320" i="6"/>
  <c r="O1320" i="6" s="1"/>
  <c r="P1320" i="6" s="1"/>
  <c r="Z1304" i="6"/>
  <c r="AJ1304" i="6" s="1"/>
  <c r="E1304" i="6"/>
  <c r="F1304" i="6" s="1"/>
  <c r="Z1288" i="6"/>
  <c r="AJ1288" i="6" s="1"/>
  <c r="E1288" i="6"/>
  <c r="F1288" i="6" s="1"/>
  <c r="Z1272" i="6"/>
  <c r="AJ1272" i="6" s="1"/>
  <c r="E1272" i="6"/>
  <c r="F1272" i="6" s="1"/>
  <c r="Z1240" i="6"/>
  <c r="AJ1240" i="6" s="1"/>
  <c r="E1240" i="6"/>
  <c r="F1240" i="6" s="1"/>
  <c r="Z1208" i="6"/>
  <c r="AJ1208" i="6" s="1"/>
  <c r="E1208" i="6"/>
  <c r="O1208" i="6" s="1"/>
  <c r="P1208" i="6" s="1"/>
  <c r="Z1048" i="6"/>
  <c r="AJ1048" i="6" s="1"/>
  <c r="E1048" i="6"/>
  <c r="F1048" i="6" s="1"/>
  <c r="Z1016" i="6"/>
  <c r="AJ1016" i="6" s="1"/>
  <c r="E1016" i="6"/>
  <c r="F1016" i="6" s="1"/>
  <c r="Z992" i="6"/>
  <c r="AJ992" i="6" s="1"/>
  <c r="E992" i="6"/>
  <c r="F992" i="6" s="1"/>
  <c r="Z960" i="6"/>
  <c r="AJ960" i="6" s="1"/>
  <c r="E960" i="6"/>
  <c r="F960" i="6" s="1"/>
  <c r="Z936" i="6"/>
  <c r="AJ936" i="6" s="1"/>
  <c r="E936" i="6"/>
  <c r="F936" i="6" s="1"/>
  <c r="Z904" i="6"/>
  <c r="AJ904" i="6" s="1"/>
  <c r="E904" i="6"/>
  <c r="F904" i="6" s="1"/>
  <c r="Z888" i="6"/>
  <c r="E888" i="6"/>
  <c r="F888" i="6" s="1"/>
  <c r="Z872" i="6"/>
  <c r="AJ872" i="6" s="1"/>
  <c r="E872" i="6"/>
  <c r="F872" i="6" s="1"/>
  <c r="Z856" i="6"/>
  <c r="AJ856" i="6" s="1"/>
  <c r="E856" i="6"/>
  <c r="F856" i="6" s="1"/>
  <c r="Z832" i="6"/>
  <c r="AJ832" i="6" s="1"/>
  <c r="E832" i="6"/>
  <c r="F832" i="6" s="1"/>
  <c r="Z824" i="6"/>
  <c r="AJ824" i="6" s="1"/>
  <c r="E824" i="6"/>
  <c r="F824" i="6" s="1"/>
  <c r="Z800" i="6"/>
  <c r="AJ800" i="6" s="1"/>
  <c r="E800" i="6"/>
  <c r="F800" i="6" s="1"/>
  <c r="Z792" i="6"/>
  <c r="AJ792" i="6" s="1"/>
  <c r="E792" i="6"/>
  <c r="F792" i="6" s="1"/>
  <c r="Z1943" i="6"/>
  <c r="AJ1943" i="6" s="1"/>
  <c r="E1943" i="6"/>
  <c r="F1943" i="6" s="1"/>
  <c r="Z1887" i="6"/>
  <c r="E1887" i="6"/>
  <c r="F1887" i="6" s="1"/>
  <c r="Z1823" i="6"/>
  <c r="AJ1823" i="6" s="1"/>
  <c r="E1823" i="6"/>
  <c r="F1823" i="6" s="1"/>
  <c r="Z1519" i="6"/>
  <c r="AJ1519" i="6" s="1"/>
  <c r="E1519" i="6"/>
  <c r="F1519" i="6" s="1"/>
  <c r="Z1479" i="6"/>
  <c r="AJ1479" i="6" s="1"/>
  <c r="E1479" i="6"/>
  <c r="O1479" i="6" s="1"/>
  <c r="P1479" i="6" s="1"/>
  <c r="Z1415" i="6"/>
  <c r="AJ1415" i="6" s="1"/>
  <c r="E1415" i="6"/>
  <c r="F1415" i="6" s="1"/>
  <c r="Z1399" i="6"/>
  <c r="AJ1399" i="6" s="1"/>
  <c r="E1399" i="6"/>
  <c r="F1399" i="6" s="1"/>
  <c r="Z1375" i="6"/>
  <c r="AJ1375" i="6" s="1"/>
  <c r="E1375" i="6"/>
  <c r="F1375" i="6" s="1"/>
  <c r="Z1359" i="6"/>
  <c r="AJ1359" i="6" s="1"/>
  <c r="E1359" i="6"/>
  <c r="F1359" i="6" s="1"/>
  <c r="Z1343" i="6"/>
  <c r="AJ1343" i="6" s="1"/>
  <c r="E1343" i="6"/>
  <c r="O1343" i="6" s="1"/>
  <c r="P1343" i="6" s="1"/>
  <c r="Z1319" i="6"/>
  <c r="AJ1319" i="6" s="1"/>
  <c r="E1319" i="6"/>
  <c r="F1319" i="6" s="1"/>
  <c r="Z1287" i="6"/>
  <c r="AJ1287" i="6" s="1"/>
  <c r="E1287" i="6"/>
  <c r="O1287" i="6" s="1"/>
  <c r="P1287" i="6" s="1"/>
  <c r="Z1055" i="6"/>
  <c r="AJ1055" i="6" s="1"/>
  <c r="E1055" i="6"/>
  <c r="F1055" i="6" s="1"/>
  <c r="Z1031" i="6"/>
  <c r="AJ1031" i="6" s="1"/>
  <c r="E1031" i="6"/>
  <c r="F1031" i="6" s="1"/>
  <c r="Z1007" i="6"/>
  <c r="AJ1007" i="6" s="1"/>
  <c r="E1007" i="6"/>
  <c r="F1007" i="6" s="1"/>
  <c r="Z983" i="6"/>
  <c r="AJ983" i="6" s="1"/>
  <c r="E983" i="6"/>
  <c r="F983" i="6" s="1"/>
  <c r="Z967" i="6"/>
  <c r="AJ967" i="6" s="1"/>
  <c r="E967" i="6"/>
  <c r="F967" i="6" s="1"/>
  <c r="Z951" i="6"/>
  <c r="AJ951" i="6" s="1"/>
  <c r="E951" i="6"/>
  <c r="F951" i="6" s="1"/>
  <c r="Z935" i="6"/>
  <c r="AJ935" i="6" s="1"/>
  <c r="E935" i="6"/>
  <c r="F935" i="6" s="1"/>
  <c r="Z919" i="6"/>
  <c r="AJ919" i="6" s="1"/>
  <c r="E919" i="6"/>
  <c r="F919" i="6" s="1"/>
  <c r="Z903" i="6"/>
  <c r="AJ903" i="6" s="1"/>
  <c r="E903" i="6"/>
  <c r="F903" i="6" s="1"/>
  <c r="Z895" i="6"/>
  <c r="AJ895" i="6" s="1"/>
  <c r="E895" i="6"/>
  <c r="F895" i="6" s="1"/>
  <c r="Z887" i="6"/>
  <c r="AJ887" i="6" s="1"/>
  <c r="E887" i="6"/>
  <c r="F887" i="6" s="1"/>
  <c r="Z871" i="6"/>
  <c r="AJ871" i="6" s="1"/>
  <c r="E871" i="6"/>
  <c r="F871" i="6" s="1"/>
  <c r="Z855" i="6"/>
  <c r="AJ855" i="6" s="1"/>
  <c r="E855" i="6"/>
  <c r="F855" i="6" s="1"/>
  <c r="Z823" i="6"/>
  <c r="AJ823" i="6" s="1"/>
  <c r="E823" i="6"/>
  <c r="F823" i="6" s="1"/>
  <c r="Z671" i="6"/>
  <c r="AJ671" i="6" s="1"/>
  <c r="E671" i="6"/>
  <c r="F671" i="6" s="1"/>
  <c r="Z663" i="6"/>
  <c r="E663" i="6"/>
  <c r="F663" i="6" s="1"/>
  <c r="Z655" i="6"/>
  <c r="AJ655" i="6" s="1"/>
  <c r="E655" i="6"/>
  <c r="F655" i="6" s="1"/>
  <c r="Z631" i="6"/>
  <c r="AJ631" i="6" s="1"/>
  <c r="E631" i="6"/>
  <c r="F631" i="6" s="1"/>
  <c r="Z623" i="6"/>
  <c r="AJ623" i="6" s="1"/>
  <c r="E623" i="6"/>
  <c r="F623" i="6" s="1"/>
  <c r="Z599" i="6"/>
  <c r="AJ599" i="6" s="1"/>
  <c r="E599" i="6"/>
  <c r="F599" i="6" s="1"/>
  <c r="Z2004" i="6"/>
  <c r="AJ2004" i="6" s="1"/>
  <c r="E2004" i="6"/>
  <c r="F2004" i="6" s="1"/>
  <c r="Z1980" i="6"/>
  <c r="AJ1980" i="6" s="1"/>
  <c r="E1980" i="6"/>
  <c r="F1980" i="6" s="1"/>
  <c r="Z1972" i="6"/>
  <c r="AJ1972" i="6" s="1"/>
  <c r="E1972" i="6"/>
  <c r="O1972" i="6" s="1"/>
  <c r="P1972" i="6" s="1"/>
  <c r="Z1964" i="6"/>
  <c r="AJ1964" i="6" s="1"/>
  <c r="E1964" i="6"/>
  <c r="O1964" i="6" s="1"/>
  <c r="P1964" i="6" s="1"/>
  <c r="Z1940" i="6"/>
  <c r="AJ1940" i="6" s="1"/>
  <c r="E1940" i="6"/>
  <c r="F1940" i="6" s="1"/>
  <c r="Z1932" i="6"/>
  <c r="AJ1932" i="6" s="1"/>
  <c r="E1932" i="6"/>
  <c r="F1932" i="6" s="1"/>
  <c r="Z1916" i="6"/>
  <c r="AJ1916" i="6" s="1"/>
  <c r="E1916" i="6"/>
  <c r="O1916" i="6" s="1"/>
  <c r="P1916" i="6" s="1"/>
  <c r="Z1908" i="6"/>
  <c r="AJ1908" i="6" s="1"/>
  <c r="E1908" i="6"/>
  <c r="F1908" i="6" s="1"/>
  <c r="Z1900" i="6"/>
  <c r="AJ1900" i="6" s="1"/>
  <c r="E1900" i="6"/>
  <c r="O1900" i="6" s="1"/>
  <c r="P1900" i="6" s="1"/>
  <c r="Z1884" i="6"/>
  <c r="E1884" i="6"/>
  <c r="O1884" i="6" s="1"/>
  <c r="P1884" i="6" s="1"/>
  <c r="Z1876" i="6"/>
  <c r="AJ1876" i="6" s="1"/>
  <c r="E1876" i="6"/>
  <c r="O1876" i="6" s="1"/>
  <c r="P1876" i="6" s="1"/>
  <c r="Z1852" i="6"/>
  <c r="AJ1852" i="6" s="1"/>
  <c r="E1852" i="6"/>
  <c r="F1852" i="6" s="1"/>
  <c r="Z1844" i="6"/>
  <c r="AJ1844" i="6" s="1"/>
  <c r="E1844" i="6"/>
  <c r="F1844" i="6" s="1"/>
  <c r="Z1836" i="6"/>
  <c r="AJ1836" i="6" s="1"/>
  <c r="E1836" i="6"/>
  <c r="O1836" i="6" s="1"/>
  <c r="P1836" i="6" s="1"/>
  <c r="Z1828" i="6"/>
  <c r="AJ1828" i="6" s="1"/>
  <c r="E1828" i="6"/>
  <c r="O1828" i="6" s="1"/>
  <c r="P1828" i="6" s="1"/>
  <c r="Z1820" i="6"/>
  <c r="AJ1820" i="6" s="1"/>
  <c r="E1820" i="6"/>
  <c r="F1820" i="6" s="1"/>
  <c r="Z1796" i="6"/>
  <c r="AJ1796" i="6" s="1"/>
  <c r="E1796" i="6"/>
  <c r="O1796" i="6" s="1"/>
  <c r="P1796" i="6" s="1"/>
  <c r="Z1780" i="6"/>
  <c r="AJ1780" i="6" s="1"/>
  <c r="E1780" i="6"/>
  <c r="F1780" i="6" s="1"/>
  <c r="Z1772" i="6"/>
  <c r="AJ1772" i="6" s="1"/>
  <c r="E1772" i="6"/>
  <c r="F1772" i="6" s="1"/>
  <c r="Z1764" i="6"/>
  <c r="AJ1764" i="6" s="1"/>
  <c r="E1764" i="6"/>
  <c r="O1764" i="6" s="1"/>
  <c r="P1764" i="6" s="1"/>
  <c r="Z1756" i="6"/>
  <c r="AJ1756" i="6" s="1"/>
  <c r="E1756" i="6"/>
  <c r="F1756" i="6" s="1"/>
  <c r="Z1748" i="6"/>
  <c r="AJ1748" i="6" s="1"/>
  <c r="E1748" i="6"/>
  <c r="F1748" i="6" s="1"/>
  <c r="Z1740" i="6"/>
  <c r="AJ1740" i="6" s="1"/>
  <c r="E1740" i="6"/>
  <c r="O1740" i="6" s="1"/>
  <c r="P1740" i="6" s="1"/>
  <c r="Z1732" i="6"/>
  <c r="AJ1732" i="6" s="1"/>
  <c r="E1732" i="6"/>
  <c r="F1732" i="6" s="1"/>
  <c r="Z1724" i="6"/>
  <c r="AJ1724" i="6" s="1"/>
  <c r="E1724" i="6"/>
  <c r="F1724" i="6" s="1"/>
  <c r="Z1716" i="6"/>
  <c r="AJ1716" i="6" s="1"/>
  <c r="E1716" i="6"/>
  <c r="F1716" i="6" s="1"/>
  <c r="Z1708" i="6"/>
  <c r="AJ1708" i="6" s="1"/>
  <c r="E1708" i="6"/>
  <c r="F1708" i="6" s="1"/>
  <c r="Z1692" i="6"/>
  <c r="AJ1692" i="6" s="1"/>
  <c r="E1692" i="6"/>
  <c r="F1692" i="6" s="1"/>
  <c r="Z1684" i="6"/>
  <c r="AJ1684" i="6" s="1"/>
  <c r="E1684" i="6"/>
  <c r="O1684" i="6" s="1"/>
  <c r="P1684" i="6" s="1"/>
  <c r="Z1676" i="6"/>
  <c r="AJ1676" i="6" s="1"/>
  <c r="E1676" i="6"/>
  <c r="F1676" i="6" s="1"/>
  <c r="Z1668" i="6"/>
  <c r="AJ1668" i="6" s="1"/>
  <c r="E1668" i="6"/>
  <c r="O1668" i="6" s="1"/>
  <c r="P1668" i="6" s="1"/>
  <c r="Z1660" i="6"/>
  <c r="AJ1660" i="6" s="1"/>
  <c r="E1660" i="6"/>
  <c r="F1660" i="6" s="1"/>
  <c r="Z1652" i="6"/>
  <c r="AJ1652" i="6" s="1"/>
  <c r="E1652" i="6"/>
  <c r="O1652" i="6" s="1"/>
  <c r="P1652" i="6" s="1"/>
  <c r="Z1644" i="6"/>
  <c r="AJ1644" i="6" s="1"/>
  <c r="E1644" i="6"/>
  <c r="F1644" i="6" s="1"/>
  <c r="Z1636" i="6"/>
  <c r="AJ1636" i="6" s="1"/>
  <c r="E1636" i="6"/>
  <c r="F1636" i="6" s="1"/>
  <c r="Z1628" i="6"/>
  <c r="AJ1628" i="6" s="1"/>
  <c r="E1628" i="6"/>
  <c r="O1628" i="6" s="1"/>
  <c r="P1628" i="6" s="1"/>
  <c r="Z1620" i="6"/>
  <c r="AJ1620" i="6" s="1"/>
  <c r="E1620" i="6"/>
  <c r="F1620" i="6" s="1"/>
  <c r="Z1612" i="6"/>
  <c r="AJ1612" i="6" s="1"/>
  <c r="E1612" i="6"/>
  <c r="F1612" i="6" s="1"/>
  <c r="Z1604" i="6"/>
  <c r="AJ1604" i="6" s="1"/>
  <c r="E1604" i="6"/>
  <c r="O1604" i="6" s="1"/>
  <c r="P1604" i="6" s="1"/>
  <c r="Z1596" i="6"/>
  <c r="AJ1596" i="6" s="1"/>
  <c r="E1596" i="6"/>
  <c r="F1596" i="6" s="1"/>
  <c r="Z1588" i="6"/>
  <c r="AJ1588" i="6" s="1"/>
  <c r="E1588" i="6"/>
  <c r="F1588" i="6" s="1"/>
  <c r="Z1580" i="6"/>
  <c r="AJ1580" i="6" s="1"/>
  <c r="E1580" i="6"/>
  <c r="O1580" i="6" s="1"/>
  <c r="P1580" i="6" s="1"/>
  <c r="Z1572" i="6"/>
  <c r="AJ1572" i="6" s="1"/>
  <c r="E1572" i="6"/>
  <c r="F1572" i="6" s="1"/>
  <c r="Z1564" i="6"/>
  <c r="AJ1564" i="6" s="1"/>
  <c r="E1564" i="6"/>
  <c r="O1564" i="6" s="1"/>
  <c r="P1564" i="6" s="1"/>
  <c r="Z1556" i="6"/>
  <c r="AJ1556" i="6" s="1"/>
  <c r="E1556" i="6"/>
  <c r="F1556" i="6" s="1"/>
  <c r="Z1548" i="6"/>
  <c r="AJ1548" i="6" s="1"/>
  <c r="E1548" i="6"/>
  <c r="O1548" i="6" s="1"/>
  <c r="P1548" i="6" s="1"/>
  <c r="Z1540" i="6"/>
  <c r="AJ1540" i="6" s="1"/>
  <c r="E1540" i="6"/>
  <c r="O1540" i="6" s="1"/>
  <c r="P1540" i="6" s="1"/>
  <c r="Z1532" i="6"/>
  <c r="AJ1532" i="6" s="1"/>
  <c r="E1532" i="6"/>
  <c r="F1532" i="6" s="1"/>
  <c r="Z1524" i="6"/>
  <c r="AJ1524" i="6" s="1"/>
  <c r="E1524" i="6"/>
  <c r="F1524" i="6" s="1"/>
  <c r="Z1508" i="6"/>
  <c r="AJ1508" i="6" s="1"/>
  <c r="E1508" i="6"/>
  <c r="F1508" i="6" s="1"/>
  <c r="Z1500" i="6"/>
  <c r="AJ1500" i="6" s="1"/>
  <c r="E1500" i="6"/>
  <c r="F1500" i="6" s="1"/>
  <c r="Z1484" i="6"/>
  <c r="AJ1484" i="6" s="1"/>
  <c r="E1484" i="6"/>
  <c r="F1484" i="6" s="1"/>
  <c r="Z1476" i="6"/>
  <c r="AJ1476" i="6" s="1"/>
  <c r="E1476" i="6"/>
  <c r="O1476" i="6" s="1"/>
  <c r="P1476" i="6" s="1"/>
  <c r="Z1468" i="6"/>
  <c r="AJ1468" i="6" s="1"/>
  <c r="E1468" i="6"/>
  <c r="F1468" i="6" s="1"/>
  <c r="Z1460" i="6"/>
  <c r="AJ1460" i="6" s="1"/>
  <c r="E1460" i="6"/>
  <c r="F1460" i="6" s="1"/>
  <c r="Z1452" i="6"/>
  <c r="AJ1452" i="6" s="1"/>
  <c r="E1452" i="6"/>
  <c r="F1452" i="6" s="1"/>
  <c r="Z1444" i="6"/>
  <c r="AJ1444" i="6" s="1"/>
  <c r="E1444" i="6"/>
  <c r="F1444" i="6" s="1"/>
  <c r="Z1436" i="6"/>
  <c r="AJ1436" i="6" s="1"/>
  <c r="E1436" i="6"/>
  <c r="O1436" i="6" s="1"/>
  <c r="P1436" i="6" s="1"/>
  <c r="Z1428" i="6"/>
  <c r="AJ1428" i="6" s="1"/>
  <c r="E1428" i="6"/>
  <c r="F1428" i="6" s="1"/>
  <c r="Z1412" i="6"/>
  <c r="AJ1412" i="6" s="1"/>
  <c r="E1412" i="6"/>
  <c r="O1412" i="6" s="1"/>
  <c r="P1412" i="6" s="1"/>
  <c r="Z1404" i="6"/>
  <c r="AJ1404" i="6" s="1"/>
  <c r="E1404" i="6"/>
  <c r="F1404" i="6" s="1"/>
  <c r="Z1388" i="6"/>
  <c r="AJ1388" i="6" s="1"/>
  <c r="E1388" i="6"/>
  <c r="O1388" i="6" s="1"/>
  <c r="P1388" i="6" s="1"/>
  <c r="Z1380" i="6"/>
  <c r="AJ1380" i="6" s="1"/>
  <c r="E1380" i="6"/>
  <c r="F1380" i="6" s="1"/>
  <c r="Z1364" i="6"/>
  <c r="AJ1364" i="6" s="1"/>
  <c r="E1364" i="6"/>
  <c r="O1364" i="6" s="1"/>
  <c r="P1364" i="6" s="1"/>
  <c r="Z1348" i="6"/>
  <c r="AJ1348" i="6" s="1"/>
  <c r="E1348" i="6"/>
  <c r="O1348" i="6" s="1"/>
  <c r="P1348" i="6" s="1"/>
  <c r="Z1340" i="6"/>
  <c r="AJ1340" i="6" s="1"/>
  <c r="E1340" i="6"/>
  <c r="O1340" i="6" s="1"/>
  <c r="P1340" i="6" s="1"/>
  <c r="Z1332" i="6"/>
  <c r="E1332" i="6"/>
  <c r="O1332" i="6" s="1"/>
  <c r="P1332" i="6" s="1"/>
  <c r="Z1324" i="6"/>
  <c r="AJ1324" i="6" s="1"/>
  <c r="E1324" i="6"/>
  <c r="F1324" i="6" s="1"/>
  <c r="Z1308" i="6"/>
  <c r="AJ1308" i="6" s="1"/>
  <c r="E1308" i="6"/>
  <c r="O1308" i="6" s="1"/>
  <c r="P1308" i="6" s="1"/>
  <c r="Z1300" i="6"/>
  <c r="AJ1300" i="6" s="1"/>
  <c r="E1300" i="6"/>
  <c r="F1300" i="6" s="1"/>
  <c r="Z1292" i="6"/>
  <c r="AJ1292" i="6" s="1"/>
  <c r="E1292" i="6"/>
  <c r="F1292" i="6" s="1"/>
  <c r="Z1268" i="6"/>
  <c r="AJ1268" i="6" s="1"/>
  <c r="E1268" i="6"/>
  <c r="F1268" i="6" s="1"/>
  <c r="Z1260" i="6"/>
  <c r="AJ1260" i="6" s="1"/>
  <c r="E1260" i="6"/>
  <c r="O1260" i="6" s="1"/>
  <c r="P1260" i="6" s="1"/>
  <c r="Z1252" i="6"/>
  <c r="AJ1252" i="6" s="1"/>
  <c r="E1252" i="6"/>
  <c r="F1252" i="6" s="1"/>
  <c r="Z1244" i="6"/>
  <c r="AJ1244" i="6" s="1"/>
  <c r="E1244" i="6"/>
  <c r="O1244" i="6" s="1"/>
  <c r="P1244" i="6" s="1"/>
  <c r="Z1236" i="6"/>
  <c r="AJ1236" i="6" s="1"/>
  <c r="E1236" i="6"/>
  <c r="F1236" i="6" s="1"/>
  <c r="Z1228" i="6"/>
  <c r="AJ1228" i="6" s="1"/>
  <c r="E1228" i="6"/>
  <c r="F1228" i="6" s="1"/>
  <c r="Z1220" i="6"/>
  <c r="AJ1220" i="6" s="1"/>
  <c r="E1220" i="6"/>
  <c r="O1220" i="6" s="1"/>
  <c r="P1220" i="6" s="1"/>
  <c r="Z1212" i="6"/>
  <c r="AJ1212" i="6" s="1"/>
  <c r="E1212" i="6"/>
  <c r="F1212" i="6" s="1"/>
  <c r="Z1204" i="6"/>
  <c r="AJ1204" i="6" s="1"/>
  <c r="E1204" i="6"/>
  <c r="F1204" i="6" s="1"/>
  <c r="Z1196" i="6"/>
  <c r="AJ1196" i="6" s="1"/>
  <c r="E1196" i="6"/>
  <c r="F1196" i="6" s="1"/>
  <c r="Z1188" i="6"/>
  <c r="AJ1188" i="6" s="1"/>
  <c r="E1188" i="6"/>
  <c r="F1188" i="6" s="1"/>
  <c r="Z1180" i="6"/>
  <c r="AJ1180" i="6" s="1"/>
  <c r="E1180" i="6"/>
  <c r="F1180" i="6" s="1"/>
  <c r="Z1172" i="6"/>
  <c r="AJ1172" i="6" s="1"/>
  <c r="E1172" i="6"/>
  <c r="F1172" i="6" s="1"/>
  <c r="Z1164" i="6"/>
  <c r="AJ1164" i="6" s="1"/>
  <c r="E1164" i="6"/>
  <c r="F1164" i="6" s="1"/>
  <c r="Z1156" i="6"/>
  <c r="AJ1156" i="6" s="1"/>
  <c r="E1156" i="6"/>
  <c r="F1156" i="6" s="1"/>
  <c r="Z1148" i="6"/>
  <c r="AJ1148" i="6" s="1"/>
  <c r="E1148" i="6"/>
  <c r="F1148" i="6" s="1"/>
  <c r="Z1140" i="6"/>
  <c r="AJ1140" i="6" s="1"/>
  <c r="E1140" i="6"/>
  <c r="F1140" i="6" s="1"/>
  <c r="Z1124" i="6"/>
  <c r="AJ1124" i="6" s="1"/>
  <c r="E1124" i="6"/>
  <c r="F1124" i="6" s="1"/>
  <c r="Z1116" i="6"/>
  <c r="AJ1116" i="6" s="1"/>
  <c r="E1116" i="6"/>
  <c r="F1116" i="6" s="1"/>
  <c r="Z1108" i="6"/>
  <c r="AJ1108" i="6" s="1"/>
  <c r="E1108" i="6"/>
  <c r="F1108" i="6" s="1"/>
  <c r="Z1100" i="6"/>
  <c r="AJ1100" i="6" s="1"/>
  <c r="E1100" i="6"/>
  <c r="F1100" i="6" s="1"/>
  <c r="Z1092" i="6"/>
  <c r="AJ1092" i="6" s="1"/>
  <c r="E1092" i="6"/>
  <c r="F1092" i="6" s="1"/>
  <c r="Z1084" i="6"/>
  <c r="AJ1084" i="6" s="1"/>
  <c r="E1084" i="6"/>
  <c r="F1084" i="6" s="1"/>
  <c r="Z1076" i="6"/>
  <c r="AJ1076" i="6" s="1"/>
  <c r="E1076" i="6"/>
  <c r="F1076" i="6" s="1"/>
  <c r="Z1068" i="6"/>
  <c r="AJ1068" i="6" s="1"/>
  <c r="E1068" i="6"/>
  <c r="F1068" i="6" s="1"/>
  <c r="Z1060" i="6"/>
  <c r="AJ1060" i="6" s="1"/>
  <c r="E1060" i="6"/>
  <c r="F1060" i="6" s="1"/>
  <c r="Z1052" i="6"/>
  <c r="AJ1052" i="6" s="1"/>
  <c r="E1052" i="6"/>
  <c r="F1052" i="6" s="1"/>
  <c r="Z1044" i="6"/>
  <c r="AJ1044" i="6" s="1"/>
  <c r="E1044" i="6"/>
  <c r="F1044" i="6" s="1"/>
  <c r="Z1036" i="6"/>
  <c r="AJ1036" i="6" s="1"/>
  <c r="E1036" i="6"/>
  <c r="F1036" i="6" s="1"/>
  <c r="Z1028" i="6"/>
  <c r="AJ1028" i="6" s="1"/>
  <c r="E1028" i="6"/>
  <c r="F1028" i="6" s="1"/>
  <c r="Z1020" i="6"/>
  <c r="AJ1020" i="6" s="1"/>
  <c r="E1020" i="6"/>
  <c r="F1020" i="6" s="1"/>
  <c r="Z1012" i="6"/>
  <c r="AJ1012" i="6" s="1"/>
  <c r="E1012" i="6"/>
  <c r="F1012" i="6" s="1"/>
  <c r="Z1004" i="6"/>
  <c r="AJ1004" i="6" s="1"/>
  <c r="E1004" i="6"/>
  <c r="F1004" i="6" s="1"/>
  <c r="Z996" i="6"/>
  <c r="E996" i="6"/>
  <c r="F996" i="6" s="1"/>
  <c r="Z988" i="6"/>
  <c r="AJ988" i="6" s="1"/>
  <c r="E988" i="6"/>
  <c r="F988" i="6" s="1"/>
  <c r="Z980" i="6"/>
  <c r="AJ980" i="6" s="1"/>
  <c r="E980" i="6"/>
  <c r="F980" i="6" s="1"/>
  <c r="Z972" i="6"/>
  <c r="AJ972" i="6" s="1"/>
  <c r="E972" i="6"/>
  <c r="F972" i="6" s="1"/>
  <c r="Z956" i="6"/>
  <c r="AJ956" i="6" s="1"/>
  <c r="E956" i="6"/>
  <c r="F956" i="6" s="1"/>
  <c r="Z948" i="6"/>
  <c r="AJ948" i="6" s="1"/>
  <c r="E948" i="6"/>
  <c r="F948" i="6" s="1"/>
  <c r="Z940" i="6"/>
  <c r="AJ940" i="6" s="1"/>
  <c r="E940" i="6"/>
  <c r="F940" i="6" s="1"/>
  <c r="Z932" i="6"/>
  <c r="AJ932" i="6" s="1"/>
  <c r="E932" i="6"/>
  <c r="F932" i="6" s="1"/>
  <c r="Z924" i="6"/>
  <c r="AJ924" i="6" s="1"/>
  <c r="E924" i="6"/>
  <c r="F924" i="6" s="1"/>
  <c r="Z916" i="6"/>
  <c r="AJ916" i="6" s="1"/>
  <c r="E916" i="6"/>
  <c r="F916" i="6" s="1"/>
  <c r="Z908" i="6"/>
  <c r="AJ908" i="6" s="1"/>
  <c r="E908" i="6"/>
  <c r="F908" i="6" s="1"/>
  <c r="Z900" i="6"/>
  <c r="AJ900" i="6" s="1"/>
  <c r="E900" i="6"/>
  <c r="F900" i="6" s="1"/>
  <c r="Z892" i="6"/>
  <c r="AJ892" i="6" s="1"/>
  <c r="E892" i="6"/>
  <c r="O892" i="6" s="1"/>
  <c r="P892" i="6" s="1"/>
  <c r="Z884" i="6"/>
  <c r="AJ884" i="6" s="1"/>
  <c r="E884" i="6"/>
  <c r="F884" i="6" s="1"/>
  <c r="Z876" i="6"/>
  <c r="AJ876" i="6" s="1"/>
  <c r="E876" i="6"/>
  <c r="F876" i="6" s="1"/>
  <c r="Z868" i="6"/>
  <c r="AJ868" i="6" s="1"/>
  <c r="E868" i="6"/>
  <c r="F868" i="6" s="1"/>
  <c r="Z860" i="6"/>
  <c r="AJ860" i="6" s="1"/>
  <c r="E860" i="6"/>
  <c r="F860" i="6" s="1"/>
  <c r="Z852" i="6"/>
  <c r="AJ852" i="6" s="1"/>
  <c r="E852" i="6"/>
  <c r="F852" i="6" s="1"/>
  <c r="Z844" i="6"/>
  <c r="AJ844" i="6" s="1"/>
  <c r="E844" i="6"/>
  <c r="F844" i="6" s="1"/>
  <c r="Z836" i="6"/>
  <c r="AJ836" i="6" s="1"/>
  <c r="E836" i="6"/>
  <c r="F836" i="6" s="1"/>
  <c r="Z828" i="6"/>
  <c r="AJ828" i="6" s="1"/>
  <c r="E828" i="6"/>
  <c r="F828" i="6" s="1"/>
  <c r="Z820" i="6"/>
  <c r="AJ820" i="6" s="1"/>
  <c r="E820" i="6"/>
  <c r="F820" i="6" s="1"/>
  <c r="Z812" i="6"/>
  <c r="AJ812" i="6" s="1"/>
  <c r="E812" i="6"/>
  <c r="F812" i="6" s="1"/>
  <c r="Z804" i="6"/>
  <c r="AJ804" i="6" s="1"/>
  <c r="E804" i="6"/>
  <c r="F804" i="6" s="1"/>
  <c r="Z796" i="6"/>
  <c r="AJ796" i="6" s="1"/>
  <c r="E796" i="6"/>
  <c r="F796" i="6" s="1"/>
  <c r="Z788" i="6"/>
  <c r="AJ788" i="6" s="1"/>
  <c r="E788" i="6"/>
  <c r="F788" i="6" s="1"/>
  <c r="Z780" i="6"/>
  <c r="AJ780" i="6" s="1"/>
  <c r="E780" i="6"/>
  <c r="F780" i="6" s="1"/>
  <c r="Z772" i="6"/>
  <c r="AJ772" i="6" s="1"/>
  <c r="E772" i="6"/>
  <c r="F772" i="6" s="1"/>
  <c r="Z764" i="6"/>
  <c r="AJ764" i="6" s="1"/>
  <c r="E764" i="6"/>
  <c r="F764" i="6" s="1"/>
  <c r="Z756" i="6"/>
  <c r="AJ756" i="6" s="1"/>
  <c r="E756" i="6"/>
  <c r="F756" i="6" s="1"/>
  <c r="Z748" i="6"/>
  <c r="AJ748" i="6" s="1"/>
  <c r="E748" i="6"/>
  <c r="F748" i="6" s="1"/>
  <c r="Z740" i="6"/>
  <c r="AJ740" i="6" s="1"/>
  <c r="E740" i="6"/>
  <c r="F740" i="6" s="1"/>
  <c r="Z732" i="6"/>
  <c r="AJ732" i="6" s="1"/>
  <c r="E732" i="6"/>
  <c r="F732" i="6" s="1"/>
  <c r="Z724" i="6"/>
  <c r="AJ724" i="6" s="1"/>
  <c r="E724" i="6"/>
  <c r="F724" i="6" s="1"/>
  <c r="Z716" i="6"/>
  <c r="AJ716" i="6" s="1"/>
  <c r="E716" i="6"/>
  <c r="F716" i="6" s="1"/>
  <c r="Z708" i="6"/>
  <c r="AJ708" i="6" s="1"/>
  <c r="E708" i="6"/>
  <c r="F708" i="6" s="1"/>
  <c r="Z700" i="6"/>
  <c r="AJ700" i="6" s="1"/>
  <c r="E700" i="6"/>
  <c r="F700" i="6" s="1"/>
  <c r="Z692" i="6"/>
  <c r="AJ692" i="6" s="1"/>
  <c r="E692" i="6"/>
  <c r="F692" i="6" s="1"/>
  <c r="Z684" i="6"/>
  <c r="AJ684" i="6" s="1"/>
  <c r="E684" i="6"/>
  <c r="F684" i="6" s="1"/>
  <c r="Z668" i="6"/>
  <c r="AJ668" i="6" s="1"/>
  <c r="E668" i="6"/>
  <c r="F668" i="6" s="1"/>
  <c r="Z660" i="6"/>
  <c r="AJ660" i="6" s="1"/>
  <c r="E660" i="6"/>
  <c r="F660" i="6" s="1"/>
  <c r="Z652" i="6"/>
  <c r="AJ652" i="6" s="1"/>
  <c r="E652" i="6"/>
  <c r="F652" i="6" s="1"/>
  <c r="Z644" i="6"/>
  <c r="AJ644" i="6" s="1"/>
  <c r="E644" i="6"/>
  <c r="F644" i="6" s="1"/>
  <c r="Z636" i="6"/>
  <c r="AJ636" i="6" s="1"/>
  <c r="E636" i="6"/>
  <c r="F636" i="6" s="1"/>
  <c r="Z628" i="6"/>
  <c r="AJ628" i="6" s="1"/>
  <c r="E628" i="6"/>
  <c r="F628" i="6" s="1"/>
  <c r="Z620" i="6"/>
  <c r="AJ620" i="6" s="1"/>
  <c r="E620" i="6"/>
  <c r="F620" i="6" s="1"/>
  <c r="Z612" i="6"/>
  <c r="AJ612" i="6" s="1"/>
  <c r="E612" i="6"/>
  <c r="F612" i="6" s="1"/>
  <c r="Z604" i="6"/>
  <c r="AJ604" i="6" s="1"/>
  <c r="E604" i="6"/>
  <c r="F604" i="6" s="1"/>
  <c r="Z596" i="6"/>
  <c r="AJ596" i="6" s="1"/>
  <c r="E596" i="6"/>
  <c r="F596" i="6" s="1"/>
  <c r="Z588" i="6"/>
  <c r="AJ588" i="6" s="1"/>
  <c r="E588" i="6"/>
  <c r="F588" i="6" s="1"/>
  <c r="Z580" i="6"/>
  <c r="AJ580" i="6" s="1"/>
  <c r="E580" i="6"/>
  <c r="F580" i="6" s="1"/>
  <c r="Z572" i="6"/>
  <c r="AJ572" i="6" s="1"/>
  <c r="E572" i="6"/>
  <c r="F572" i="6" s="1"/>
  <c r="Z564" i="6"/>
  <c r="AJ564" i="6" s="1"/>
  <c r="E564" i="6"/>
  <c r="F564" i="6" s="1"/>
  <c r="Z556" i="6"/>
  <c r="AJ556" i="6" s="1"/>
  <c r="E556" i="6"/>
  <c r="F556" i="6" s="1"/>
  <c r="Z548" i="6"/>
  <c r="AJ548" i="6" s="1"/>
  <c r="E548" i="6"/>
  <c r="F548" i="6" s="1"/>
  <c r="Z540" i="6"/>
  <c r="AJ540" i="6" s="1"/>
  <c r="E540" i="6"/>
  <c r="F540" i="6" s="1"/>
  <c r="Z532" i="6"/>
  <c r="AJ532" i="6" s="1"/>
  <c r="E532" i="6"/>
  <c r="F532" i="6" s="1"/>
  <c r="Z524" i="6"/>
  <c r="AJ524" i="6" s="1"/>
  <c r="E524" i="6"/>
  <c r="F524" i="6" s="1"/>
  <c r="Z516" i="6"/>
  <c r="AJ516" i="6" s="1"/>
  <c r="E516" i="6"/>
  <c r="F516" i="6" s="1"/>
  <c r="Z508" i="6"/>
  <c r="AJ508" i="6" s="1"/>
  <c r="E508" i="6"/>
  <c r="F508" i="6" s="1"/>
  <c r="Z500" i="6"/>
  <c r="AJ500" i="6" s="1"/>
  <c r="E500" i="6"/>
  <c r="F500" i="6" s="1"/>
  <c r="Z492" i="6"/>
  <c r="AJ492" i="6" s="1"/>
  <c r="E492" i="6"/>
  <c r="F492" i="6" s="1"/>
  <c r="Z484" i="6"/>
  <c r="AJ484" i="6" s="1"/>
  <c r="E484" i="6"/>
  <c r="F484" i="6" s="1"/>
  <c r="Z476" i="6"/>
  <c r="AJ476" i="6" s="1"/>
  <c r="E476" i="6"/>
  <c r="F476" i="6" s="1"/>
  <c r="Z468" i="6"/>
  <c r="AJ468" i="6" s="1"/>
  <c r="E468" i="6"/>
  <c r="F468" i="6" s="1"/>
  <c r="Z460" i="6"/>
  <c r="AJ460" i="6" s="1"/>
  <c r="E460" i="6"/>
  <c r="F460" i="6" s="1"/>
  <c r="Z452" i="6"/>
  <c r="AJ452" i="6" s="1"/>
  <c r="E452" i="6"/>
  <c r="F452" i="6" s="1"/>
  <c r="Z444" i="6"/>
  <c r="E444" i="6"/>
  <c r="F444" i="6" s="1"/>
  <c r="Z436" i="6"/>
  <c r="AJ436" i="6" s="1"/>
  <c r="E436" i="6"/>
  <c r="F436" i="6" s="1"/>
  <c r="Z428" i="6"/>
  <c r="AJ428" i="6" s="1"/>
  <c r="E428" i="6"/>
  <c r="F428" i="6" s="1"/>
  <c r="Z420" i="6"/>
  <c r="AJ420" i="6" s="1"/>
  <c r="E420" i="6"/>
  <c r="F420" i="6" s="1"/>
  <c r="Z404" i="6"/>
  <c r="AJ404" i="6" s="1"/>
  <c r="E404" i="6"/>
  <c r="F404" i="6" s="1"/>
  <c r="Z396" i="6"/>
  <c r="AJ396" i="6" s="1"/>
  <c r="E396" i="6"/>
  <c r="F396" i="6" s="1"/>
  <c r="Z388" i="6"/>
  <c r="AJ388" i="6" s="1"/>
  <c r="E388" i="6"/>
  <c r="F388" i="6" s="1"/>
  <c r="Z380" i="6"/>
  <c r="AJ380" i="6" s="1"/>
  <c r="E380" i="6"/>
  <c r="F380" i="6" s="1"/>
  <c r="Z372" i="6"/>
  <c r="AJ372" i="6" s="1"/>
  <c r="E372" i="6"/>
  <c r="F372" i="6" s="1"/>
  <c r="Z364" i="6"/>
  <c r="AJ364" i="6" s="1"/>
  <c r="E364" i="6"/>
  <c r="F364" i="6" s="1"/>
  <c r="Z356" i="6"/>
  <c r="AJ356" i="6" s="1"/>
  <c r="E356" i="6"/>
  <c r="F356" i="6" s="1"/>
  <c r="Z348" i="6"/>
  <c r="AJ348" i="6" s="1"/>
  <c r="E348" i="6"/>
  <c r="F348" i="6" s="1"/>
  <c r="Z340" i="6"/>
  <c r="AJ340" i="6" s="1"/>
  <c r="E340" i="6"/>
  <c r="F340" i="6" s="1"/>
  <c r="Z332" i="6"/>
  <c r="AJ332" i="6" s="1"/>
  <c r="E332" i="6"/>
  <c r="F332" i="6" s="1"/>
  <c r="Z324" i="6"/>
  <c r="AJ324" i="6" s="1"/>
  <c r="E324" i="6"/>
  <c r="F324" i="6" s="1"/>
  <c r="Z316" i="6"/>
  <c r="AJ316" i="6" s="1"/>
  <c r="E316" i="6"/>
  <c r="F316" i="6" s="1"/>
  <c r="Z308" i="6"/>
  <c r="AJ308" i="6" s="1"/>
  <c r="E308" i="6"/>
  <c r="F308" i="6" s="1"/>
  <c r="Z300" i="6"/>
  <c r="AJ300" i="6" s="1"/>
  <c r="E300" i="6"/>
  <c r="F300" i="6" s="1"/>
  <c r="Z292" i="6"/>
  <c r="AJ292" i="6" s="1"/>
  <c r="E292" i="6"/>
  <c r="F292" i="6" s="1"/>
  <c r="Z284" i="6"/>
  <c r="AJ284" i="6" s="1"/>
  <c r="E284" i="6"/>
  <c r="F284" i="6" s="1"/>
  <c r="Z276" i="6"/>
  <c r="AJ276" i="6" s="1"/>
  <c r="E276" i="6"/>
  <c r="F276" i="6" s="1"/>
  <c r="Z268" i="6"/>
  <c r="AJ268" i="6" s="1"/>
  <c r="E268" i="6"/>
  <c r="F268" i="6" s="1"/>
  <c r="Z260" i="6"/>
  <c r="AJ260" i="6" s="1"/>
  <c r="E260" i="6"/>
  <c r="F260" i="6" s="1"/>
  <c r="Z252" i="6"/>
  <c r="AJ252" i="6" s="1"/>
  <c r="E252" i="6"/>
  <c r="F252" i="6" s="1"/>
  <c r="Z244" i="6"/>
  <c r="AJ244" i="6" s="1"/>
  <c r="E244" i="6"/>
  <c r="F244" i="6" s="1"/>
  <c r="Z236" i="6"/>
  <c r="AJ236" i="6" s="1"/>
  <c r="E236" i="6"/>
  <c r="F236" i="6" s="1"/>
  <c r="Z228" i="6"/>
  <c r="AJ228" i="6" s="1"/>
  <c r="E228" i="6"/>
  <c r="F228" i="6" s="1"/>
  <c r="Z220" i="6"/>
  <c r="AJ220" i="6" s="1"/>
  <c r="E220" i="6"/>
  <c r="F220" i="6" s="1"/>
  <c r="Z212" i="6"/>
  <c r="AJ212" i="6" s="1"/>
  <c r="E212" i="6"/>
  <c r="F212" i="6" s="1"/>
  <c r="Z204" i="6"/>
  <c r="AJ204" i="6" s="1"/>
  <c r="E204" i="6"/>
  <c r="F204" i="6" s="1"/>
  <c r="Z196" i="6"/>
  <c r="AJ196" i="6" s="1"/>
  <c r="E196" i="6"/>
  <c r="F196" i="6" s="1"/>
  <c r="Z188" i="6"/>
  <c r="AJ188" i="6" s="1"/>
  <c r="E188" i="6"/>
  <c r="F188" i="6" s="1"/>
  <c r="Z180" i="6"/>
  <c r="AJ180" i="6" s="1"/>
  <c r="E180" i="6"/>
  <c r="F180" i="6" s="1"/>
  <c r="Z172" i="6"/>
  <c r="AJ172" i="6" s="1"/>
  <c r="E172" i="6"/>
  <c r="F172" i="6" s="1"/>
  <c r="Z164" i="6"/>
  <c r="AJ164" i="6" s="1"/>
  <c r="E164" i="6"/>
  <c r="F164" i="6" s="1"/>
  <c r="Z1642" i="6"/>
  <c r="AJ1642" i="6" s="1"/>
  <c r="E2000" i="6"/>
  <c r="F2000" i="6" s="1"/>
  <c r="E1957" i="6"/>
  <c r="O1957" i="6" s="1"/>
  <c r="P1957" i="6" s="1"/>
  <c r="E1914" i="6"/>
  <c r="F1914" i="6" s="1"/>
  <c r="E1872" i="6"/>
  <c r="O1872" i="6" s="1"/>
  <c r="P1872" i="6" s="1"/>
  <c r="E1826" i="6"/>
  <c r="F1826" i="6" s="1"/>
  <c r="E1776" i="6"/>
  <c r="F1776" i="6" s="1"/>
  <c r="E1697" i="6"/>
  <c r="O1697" i="6" s="1"/>
  <c r="P1697" i="6" s="1"/>
  <c r="E1610" i="6"/>
  <c r="F1610" i="6" s="1"/>
  <c r="E1482" i="6"/>
  <c r="F1482" i="6" s="1"/>
  <c r="E1284" i="6"/>
  <c r="F1284" i="6" s="1"/>
  <c r="Z2024" i="6"/>
  <c r="AJ2024" i="6" s="1"/>
  <c r="E2024" i="6"/>
  <c r="F2024" i="6" s="1"/>
  <c r="Z1992" i="6"/>
  <c r="AJ1992" i="6" s="1"/>
  <c r="E1992" i="6"/>
  <c r="F1992" i="6" s="1"/>
  <c r="Z1856" i="6"/>
  <c r="AJ1856" i="6" s="1"/>
  <c r="E1856" i="6"/>
  <c r="F1856" i="6" s="1"/>
  <c r="Z1848" i="6"/>
  <c r="AJ1848" i="6" s="1"/>
  <c r="E1848" i="6"/>
  <c r="O1848" i="6" s="1"/>
  <c r="P1848" i="6" s="1"/>
  <c r="Z1736" i="6"/>
  <c r="AJ1736" i="6" s="1"/>
  <c r="E1736" i="6"/>
  <c r="O1736" i="6" s="1"/>
  <c r="P1736" i="6" s="1"/>
  <c r="Z1712" i="6"/>
  <c r="AJ1712" i="6" s="1"/>
  <c r="E1712" i="6"/>
  <c r="O1712" i="6" s="1"/>
  <c r="P1712" i="6" s="1"/>
  <c r="Z1608" i="6"/>
  <c r="AJ1608" i="6" s="1"/>
  <c r="E1608" i="6"/>
  <c r="F1608" i="6" s="1"/>
  <c r="Z1592" i="6"/>
  <c r="AJ1592" i="6" s="1"/>
  <c r="E1592" i="6"/>
  <c r="O1592" i="6" s="1"/>
  <c r="P1592" i="6" s="1"/>
  <c r="Z1576" i="6"/>
  <c r="AJ1576" i="6" s="1"/>
  <c r="E1576" i="6"/>
  <c r="O1576" i="6" s="1"/>
  <c r="P1576" i="6" s="1"/>
  <c r="Z1552" i="6"/>
  <c r="AJ1552" i="6" s="1"/>
  <c r="E1552" i="6"/>
  <c r="O1552" i="6" s="1"/>
  <c r="P1552" i="6" s="1"/>
  <c r="Z1512" i="6"/>
  <c r="AJ1512" i="6" s="1"/>
  <c r="E1512" i="6"/>
  <c r="O1512" i="6" s="1"/>
  <c r="P1512" i="6" s="1"/>
  <c r="Z1464" i="6"/>
  <c r="AJ1464" i="6" s="1"/>
  <c r="E1464" i="6"/>
  <c r="O1464" i="6" s="1"/>
  <c r="P1464" i="6" s="1"/>
  <c r="Z1408" i="6"/>
  <c r="AJ1408" i="6" s="1"/>
  <c r="E1408" i="6"/>
  <c r="F1408" i="6" s="1"/>
  <c r="Z1344" i="6"/>
  <c r="AJ1344" i="6" s="1"/>
  <c r="E1344" i="6"/>
  <c r="F1344" i="6" s="1"/>
  <c r="Z1248" i="6"/>
  <c r="AJ1248" i="6" s="1"/>
  <c r="E1248" i="6"/>
  <c r="F1248" i="6" s="1"/>
  <c r="Z1032" i="6"/>
  <c r="AJ1032" i="6" s="1"/>
  <c r="E1032" i="6"/>
  <c r="F1032" i="6" s="1"/>
  <c r="Z976" i="6"/>
  <c r="AJ976" i="6" s="1"/>
  <c r="E976" i="6"/>
  <c r="F976" i="6" s="1"/>
  <c r="Z912" i="6"/>
  <c r="AJ912" i="6" s="1"/>
  <c r="E912" i="6"/>
  <c r="F912" i="6" s="1"/>
  <c r="Z848" i="6"/>
  <c r="AJ848" i="6" s="1"/>
  <c r="E848" i="6"/>
  <c r="F848" i="6" s="1"/>
  <c r="Z2023" i="6"/>
  <c r="AJ2023" i="6" s="1"/>
  <c r="E2023" i="6"/>
  <c r="F2023" i="6" s="1"/>
  <c r="Z1879" i="6"/>
  <c r="AJ1879" i="6" s="1"/>
  <c r="E1879" i="6"/>
  <c r="F1879" i="6" s="1"/>
  <c r="Z1863" i="6"/>
  <c r="AJ1863" i="6" s="1"/>
  <c r="E1863" i="6"/>
  <c r="O1863" i="6" s="1"/>
  <c r="P1863" i="6" s="1"/>
  <c r="Z1847" i="6"/>
  <c r="AJ1847" i="6" s="1"/>
  <c r="E1847" i="6"/>
  <c r="O1847" i="6" s="1"/>
  <c r="P1847" i="6" s="1"/>
  <c r="Z1719" i="6"/>
  <c r="AJ1719" i="6" s="1"/>
  <c r="E1719" i="6"/>
  <c r="O1719" i="6" s="1"/>
  <c r="P1719" i="6" s="1"/>
  <c r="Z1711" i="6"/>
  <c r="AJ1711" i="6" s="1"/>
  <c r="E1711" i="6"/>
  <c r="O1711" i="6" s="1"/>
  <c r="P1711" i="6" s="1"/>
  <c r="Z1703" i="6"/>
  <c r="AJ1703" i="6" s="1"/>
  <c r="E1703" i="6"/>
  <c r="O1703" i="6" s="1"/>
  <c r="P1703" i="6" s="1"/>
  <c r="Z1695" i="6"/>
  <c r="AJ1695" i="6" s="1"/>
  <c r="E1695" i="6"/>
  <c r="O1695" i="6" s="1"/>
  <c r="P1695" i="6" s="1"/>
  <c r="Z1679" i="6"/>
  <c r="AJ1679" i="6" s="1"/>
  <c r="E1679" i="6"/>
  <c r="F1679" i="6" s="1"/>
  <c r="Z1639" i="6"/>
  <c r="AJ1639" i="6" s="1"/>
  <c r="E1639" i="6"/>
  <c r="F1639" i="6" s="1"/>
  <c r="Z1575" i="6"/>
  <c r="AJ1575" i="6" s="1"/>
  <c r="E1575" i="6"/>
  <c r="F1575" i="6" s="1"/>
  <c r="Z1463" i="6"/>
  <c r="AJ1463" i="6" s="1"/>
  <c r="E1463" i="6"/>
  <c r="F1463" i="6" s="1"/>
  <c r="Z1263" i="6"/>
  <c r="AJ1263" i="6" s="1"/>
  <c r="E1263" i="6"/>
  <c r="O1263" i="6" s="1"/>
  <c r="P1263" i="6" s="1"/>
  <c r="Z1247" i="6"/>
  <c r="AJ1247" i="6" s="1"/>
  <c r="E1247" i="6"/>
  <c r="O1247" i="6" s="1"/>
  <c r="P1247" i="6" s="1"/>
  <c r="Z1231" i="6"/>
  <c r="AJ1231" i="6" s="1"/>
  <c r="E1231" i="6"/>
  <c r="F1231" i="6" s="1"/>
  <c r="Z1215" i="6"/>
  <c r="AJ1215" i="6" s="1"/>
  <c r="E1215" i="6"/>
  <c r="O1215" i="6" s="1"/>
  <c r="P1215" i="6" s="1"/>
  <c r="Z1191" i="6"/>
  <c r="AJ1191" i="6" s="1"/>
  <c r="E1191" i="6"/>
  <c r="F1191" i="6" s="1"/>
  <c r="Z1167" i="6"/>
  <c r="AJ1167" i="6" s="1"/>
  <c r="E1167" i="6"/>
  <c r="F1167" i="6" s="1"/>
  <c r="Z1143" i="6"/>
  <c r="AJ1143" i="6" s="1"/>
  <c r="E1143" i="6"/>
  <c r="F1143" i="6" s="1"/>
  <c r="Z1111" i="6"/>
  <c r="AJ1111" i="6" s="1"/>
  <c r="E1111" i="6"/>
  <c r="O1111" i="6" s="1"/>
  <c r="P1111" i="6" s="1"/>
  <c r="Z1047" i="6"/>
  <c r="AJ1047" i="6" s="1"/>
  <c r="E1047" i="6"/>
  <c r="F1047" i="6" s="1"/>
  <c r="Z831" i="6"/>
  <c r="AJ831" i="6" s="1"/>
  <c r="E831" i="6"/>
  <c r="F831" i="6" s="1"/>
  <c r="Z799" i="6"/>
  <c r="AJ799" i="6" s="1"/>
  <c r="E799" i="6"/>
  <c r="F799" i="6" s="1"/>
  <c r="Z783" i="6"/>
  <c r="AJ783" i="6" s="1"/>
  <c r="E783" i="6"/>
  <c r="F783" i="6" s="1"/>
  <c r="Z775" i="6"/>
  <c r="AJ775" i="6" s="1"/>
  <c r="E775" i="6"/>
  <c r="O775" i="6" s="1"/>
  <c r="P775" i="6" s="1"/>
  <c r="Z767" i="6"/>
  <c r="AJ767" i="6" s="1"/>
  <c r="E767" i="6"/>
  <c r="F767" i="6" s="1"/>
  <c r="Z759" i="6"/>
  <c r="AJ759" i="6" s="1"/>
  <c r="E759" i="6"/>
  <c r="F759" i="6" s="1"/>
  <c r="Z743" i="6"/>
  <c r="AJ743" i="6" s="1"/>
  <c r="E743" i="6"/>
  <c r="F743" i="6" s="1"/>
  <c r="Z735" i="6"/>
  <c r="AJ735" i="6" s="1"/>
  <c r="E735" i="6"/>
  <c r="F735" i="6" s="1"/>
  <c r="Z719" i="6"/>
  <c r="AJ719" i="6" s="1"/>
  <c r="E719" i="6"/>
  <c r="F719" i="6" s="1"/>
  <c r="Z647" i="6"/>
  <c r="AJ647" i="6" s="1"/>
  <c r="E647" i="6"/>
  <c r="F647" i="6" s="1"/>
  <c r="E1977" i="6"/>
  <c r="F1977" i="6" s="1"/>
  <c r="E1849" i="6"/>
  <c r="F1849" i="6" s="1"/>
  <c r="Z2028" i="6"/>
  <c r="AJ2028" i="6" s="1"/>
  <c r="E2028" i="6"/>
  <c r="O2028" i="6" s="1"/>
  <c r="P2028" i="6" s="1"/>
  <c r="Z2012" i="6"/>
  <c r="AJ2012" i="6" s="1"/>
  <c r="E2012" i="6"/>
  <c r="O2012" i="6" s="1"/>
  <c r="P2012" i="6" s="1"/>
  <c r="Z1996" i="6"/>
  <c r="AJ1996" i="6" s="1"/>
  <c r="E1996" i="6"/>
  <c r="O1996" i="6" s="1"/>
  <c r="P1996" i="6" s="1"/>
  <c r="Z2027" i="6"/>
  <c r="AJ2027" i="6" s="1"/>
  <c r="E2027" i="6"/>
  <c r="F2027" i="6" s="1"/>
  <c r="Z2019" i="6"/>
  <c r="AJ2019" i="6" s="1"/>
  <c r="E2019" i="6"/>
  <c r="O2019" i="6" s="1"/>
  <c r="P2019" i="6" s="1"/>
  <c r="Z2011" i="6"/>
  <c r="AJ2011" i="6" s="1"/>
  <c r="E2011" i="6"/>
  <c r="O2011" i="6" s="1"/>
  <c r="P2011" i="6" s="1"/>
  <c r="Z2003" i="6"/>
  <c r="AJ2003" i="6" s="1"/>
  <c r="E2003" i="6"/>
  <c r="O2003" i="6" s="1"/>
  <c r="P2003" i="6" s="1"/>
  <c r="Z1995" i="6"/>
  <c r="E1995" i="6"/>
  <c r="O1995" i="6" s="1"/>
  <c r="P1995" i="6" s="1"/>
  <c r="Z1987" i="6"/>
  <c r="AJ1987" i="6" s="1"/>
  <c r="E1987" i="6"/>
  <c r="O1987" i="6" s="1"/>
  <c r="P1987" i="6" s="1"/>
  <c r="Z1979" i="6"/>
  <c r="AJ1979" i="6" s="1"/>
  <c r="E1979" i="6"/>
  <c r="O1979" i="6" s="1"/>
  <c r="P1979" i="6" s="1"/>
  <c r="Z1971" i="6"/>
  <c r="AJ1971" i="6" s="1"/>
  <c r="E1971" i="6"/>
  <c r="F1971" i="6" s="1"/>
  <c r="Z1955" i="6"/>
  <c r="AJ1955" i="6" s="1"/>
  <c r="E1955" i="6"/>
  <c r="F1955" i="6" s="1"/>
  <c r="Z1947" i="6"/>
  <c r="AJ1947" i="6" s="1"/>
  <c r="E1947" i="6"/>
  <c r="F1947" i="6" s="1"/>
  <c r="Z1939" i="6"/>
  <c r="AJ1939" i="6" s="1"/>
  <c r="E1939" i="6"/>
  <c r="O1939" i="6" s="1"/>
  <c r="P1939" i="6" s="1"/>
  <c r="Z1931" i="6"/>
  <c r="AJ1931" i="6" s="1"/>
  <c r="E1931" i="6"/>
  <c r="O1931" i="6" s="1"/>
  <c r="P1931" i="6" s="1"/>
  <c r="Z1915" i="6"/>
  <c r="AJ1915" i="6" s="1"/>
  <c r="E1915" i="6"/>
  <c r="O1915" i="6" s="1"/>
  <c r="P1915" i="6" s="1"/>
  <c r="Z1899" i="6"/>
  <c r="AJ1899" i="6" s="1"/>
  <c r="E1899" i="6"/>
  <c r="O1899" i="6" s="1"/>
  <c r="P1899" i="6" s="1"/>
  <c r="Z1891" i="6"/>
  <c r="AJ1891" i="6" s="1"/>
  <c r="E1891" i="6"/>
  <c r="F1891" i="6" s="1"/>
  <c r="Z1883" i="6"/>
  <c r="AJ1883" i="6" s="1"/>
  <c r="E1883" i="6"/>
  <c r="F1883" i="6" s="1"/>
  <c r="Z1875" i="6"/>
  <c r="AJ1875" i="6" s="1"/>
  <c r="E1875" i="6"/>
  <c r="F1875" i="6" s="1"/>
  <c r="Z1867" i="6"/>
  <c r="AJ1867" i="6" s="1"/>
  <c r="E1867" i="6"/>
  <c r="F1867" i="6" s="1"/>
  <c r="Z1859" i="6"/>
  <c r="AJ1859" i="6" s="1"/>
  <c r="E1859" i="6"/>
  <c r="O1859" i="6" s="1"/>
  <c r="P1859" i="6" s="1"/>
  <c r="Z1851" i="6"/>
  <c r="AJ1851" i="6" s="1"/>
  <c r="E1851" i="6"/>
  <c r="O1851" i="6" s="1"/>
  <c r="P1851" i="6" s="1"/>
  <c r="Z1843" i="6"/>
  <c r="AJ1843" i="6" s="1"/>
  <c r="E1843" i="6"/>
  <c r="F1843" i="6" s="1"/>
  <c r="Z1835" i="6"/>
  <c r="AJ1835" i="6" s="1"/>
  <c r="E1835" i="6"/>
  <c r="O1835" i="6" s="1"/>
  <c r="P1835" i="6" s="1"/>
  <c r="Z1827" i="6"/>
  <c r="AJ1827" i="6" s="1"/>
  <c r="E1827" i="6"/>
  <c r="F1827" i="6" s="1"/>
  <c r="Z1819" i="6"/>
  <c r="AJ1819" i="6" s="1"/>
  <c r="E1819" i="6"/>
  <c r="O1819" i="6" s="1"/>
  <c r="P1819" i="6" s="1"/>
  <c r="Z1795" i="6"/>
  <c r="AJ1795" i="6" s="1"/>
  <c r="E1795" i="6"/>
  <c r="O1795" i="6" s="1"/>
  <c r="P1795" i="6" s="1"/>
  <c r="Z1787" i="6"/>
  <c r="AJ1787" i="6" s="1"/>
  <c r="E1787" i="6"/>
  <c r="F1787" i="6" s="1"/>
  <c r="Z1771" i="6"/>
  <c r="AJ1771" i="6" s="1"/>
  <c r="E1771" i="6"/>
  <c r="F1771" i="6" s="1"/>
  <c r="Z1763" i="6"/>
  <c r="AJ1763" i="6" s="1"/>
  <c r="E1763" i="6"/>
  <c r="F1763" i="6" s="1"/>
  <c r="Z1755" i="6"/>
  <c r="AJ1755" i="6" s="1"/>
  <c r="E1755" i="6"/>
  <c r="O1755" i="6" s="1"/>
  <c r="P1755" i="6" s="1"/>
  <c r="Z1747" i="6"/>
  <c r="AJ1747" i="6" s="1"/>
  <c r="E1747" i="6"/>
  <c r="F1747" i="6" s="1"/>
  <c r="Z1739" i="6"/>
  <c r="AJ1739" i="6" s="1"/>
  <c r="E1739" i="6"/>
  <c r="F1739" i="6" s="1"/>
  <c r="Z1731" i="6"/>
  <c r="AJ1731" i="6" s="1"/>
  <c r="E1731" i="6"/>
  <c r="O1731" i="6" s="1"/>
  <c r="P1731" i="6" s="1"/>
  <c r="Z1723" i="6"/>
  <c r="AJ1723" i="6" s="1"/>
  <c r="E1723" i="6"/>
  <c r="O1723" i="6" s="1"/>
  <c r="P1723" i="6" s="1"/>
  <c r="Z1715" i="6"/>
  <c r="AJ1715" i="6" s="1"/>
  <c r="E1715" i="6"/>
  <c r="F1715" i="6" s="1"/>
  <c r="Z1707" i="6"/>
  <c r="AJ1707" i="6" s="1"/>
  <c r="E1707" i="6"/>
  <c r="O1707" i="6" s="1"/>
  <c r="P1707" i="6" s="1"/>
  <c r="Z1699" i="6"/>
  <c r="AJ1699" i="6" s="1"/>
  <c r="E1699" i="6"/>
  <c r="O1699" i="6" s="1"/>
  <c r="P1699" i="6" s="1"/>
  <c r="Z1691" i="6"/>
  <c r="AJ1691" i="6" s="1"/>
  <c r="E1691" i="6"/>
  <c r="F1691" i="6" s="1"/>
  <c r="Z1683" i="6"/>
  <c r="AJ1683" i="6" s="1"/>
  <c r="E1683" i="6"/>
  <c r="F1683" i="6" s="1"/>
  <c r="Z1675" i="6"/>
  <c r="AJ1675" i="6" s="1"/>
  <c r="E1675" i="6"/>
  <c r="O1675" i="6" s="1"/>
  <c r="P1675" i="6" s="1"/>
  <c r="Z1667" i="6"/>
  <c r="AJ1667" i="6" s="1"/>
  <c r="E1667" i="6"/>
  <c r="F1667" i="6" s="1"/>
  <c r="Z1659" i="6"/>
  <c r="AJ1659" i="6" s="1"/>
  <c r="E1659" i="6"/>
  <c r="O1659" i="6" s="1"/>
  <c r="P1659" i="6" s="1"/>
  <c r="Z1651" i="6"/>
  <c r="AJ1651" i="6" s="1"/>
  <c r="E1651" i="6"/>
  <c r="O1651" i="6" s="1"/>
  <c r="P1651" i="6" s="1"/>
  <c r="Z1643" i="6"/>
  <c r="AJ1643" i="6" s="1"/>
  <c r="E1643" i="6"/>
  <c r="O1643" i="6" s="1"/>
  <c r="P1643" i="6" s="1"/>
  <c r="Z1627" i="6"/>
  <c r="AJ1627" i="6" s="1"/>
  <c r="E1627" i="6"/>
  <c r="F1627" i="6" s="1"/>
  <c r="Z1611" i="6"/>
  <c r="AJ1611" i="6" s="1"/>
  <c r="E1611" i="6"/>
  <c r="F1611" i="6" s="1"/>
  <c r="Z1603" i="6"/>
  <c r="AJ1603" i="6" s="1"/>
  <c r="E1603" i="6"/>
  <c r="O1603" i="6" s="1"/>
  <c r="P1603" i="6" s="1"/>
  <c r="Z1595" i="6"/>
  <c r="AJ1595" i="6" s="1"/>
  <c r="E1595" i="6"/>
  <c r="O1595" i="6" s="1"/>
  <c r="P1595" i="6" s="1"/>
  <c r="Z1587" i="6"/>
  <c r="AJ1587" i="6" s="1"/>
  <c r="E1587" i="6"/>
  <c r="O1587" i="6" s="1"/>
  <c r="P1587" i="6" s="1"/>
  <c r="Z1579" i="6"/>
  <c r="AJ1579" i="6" s="1"/>
  <c r="E1579" i="6"/>
  <c r="O1579" i="6" s="1"/>
  <c r="P1579" i="6" s="1"/>
  <c r="Z1571" i="6"/>
  <c r="AJ1571" i="6" s="1"/>
  <c r="E1571" i="6"/>
  <c r="F1571" i="6" s="1"/>
  <c r="Z1563" i="6"/>
  <c r="AJ1563" i="6" s="1"/>
  <c r="E1563" i="6"/>
  <c r="F1563" i="6" s="1"/>
  <c r="Z1555" i="6"/>
  <c r="AJ1555" i="6" s="1"/>
  <c r="E1555" i="6"/>
  <c r="O1555" i="6" s="1"/>
  <c r="P1555" i="6" s="1"/>
  <c r="Z1547" i="6"/>
  <c r="AJ1547" i="6" s="1"/>
  <c r="E1547" i="6"/>
  <c r="O1547" i="6" s="1"/>
  <c r="P1547" i="6" s="1"/>
  <c r="Z1539" i="6"/>
  <c r="AJ1539" i="6" s="1"/>
  <c r="E1539" i="6"/>
  <c r="F1539" i="6" s="1"/>
  <c r="E1531" i="6"/>
  <c r="O1531" i="6" s="1"/>
  <c r="P1531" i="6" s="1"/>
  <c r="Z1531" i="6"/>
  <c r="AJ1531" i="6" s="1"/>
  <c r="Z1523" i="6"/>
  <c r="AJ1523" i="6" s="1"/>
  <c r="E1523" i="6"/>
  <c r="F1523" i="6" s="1"/>
  <c r="Z1507" i="6"/>
  <c r="AJ1507" i="6" s="1"/>
  <c r="E1507" i="6"/>
  <c r="F1507" i="6" s="1"/>
  <c r="Z1499" i="6"/>
  <c r="AJ1499" i="6" s="1"/>
  <c r="E1499" i="6"/>
  <c r="O1499" i="6" s="1"/>
  <c r="P1499" i="6" s="1"/>
  <c r="Z1483" i="6"/>
  <c r="AJ1483" i="6" s="1"/>
  <c r="E1483" i="6"/>
  <c r="F1483" i="6" s="1"/>
  <c r="Z1475" i="6"/>
  <c r="AJ1475" i="6" s="1"/>
  <c r="E1475" i="6"/>
  <c r="O1475" i="6" s="1"/>
  <c r="P1475" i="6" s="1"/>
  <c r="Z1467" i="6"/>
  <c r="AJ1467" i="6" s="1"/>
  <c r="E1467" i="6"/>
  <c r="F1467" i="6" s="1"/>
  <c r="Z1451" i="6"/>
  <c r="AJ1451" i="6" s="1"/>
  <c r="E1451" i="6"/>
  <c r="O1451" i="6" s="1"/>
  <c r="P1451" i="6" s="1"/>
  <c r="Z1443" i="6"/>
  <c r="E1443" i="6"/>
  <c r="O1443" i="6" s="1"/>
  <c r="P1443" i="6" s="1"/>
  <c r="Z1435" i="6"/>
  <c r="AJ1435" i="6" s="1"/>
  <c r="E1435" i="6"/>
  <c r="F1435" i="6" s="1"/>
  <c r="Z1427" i="6"/>
  <c r="AJ1427" i="6" s="1"/>
  <c r="E1427" i="6"/>
  <c r="F1427" i="6" s="1"/>
  <c r="Z1419" i="6"/>
  <c r="AJ1419" i="6" s="1"/>
  <c r="E1419" i="6"/>
  <c r="O1419" i="6" s="1"/>
  <c r="P1419" i="6" s="1"/>
  <c r="Z1411" i="6"/>
  <c r="AJ1411" i="6" s="1"/>
  <c r="E1411" i="6"/>
  <c r="F1411" i="6" s="1"/>
  <c r="Z1403" i="6"/>
  <c r="AJ1403" i="6" s="1"/>
  <c r="E1403" i="6"/>
  <c r="F1403" i="6" s="1"/>
  <c r="Z1387" i="6"/>
  <c r="AJ1387" i="6" s="1"/>
  <c r="E1387" i="6"/>
  <c r="F1387" i="6" s="1"/>
  <c r="Z1379" i="6"/>
  <c r="AJ1379" i="6" s="1"/>
  <c r="E1379" i="6"/>
  <c r="O1379" i="6" s="1"/>
  <c r="P1379" i="6" s="1"/>
  <c r="Z1371" i="6"/>
  <c r="AJ1371" i="6" s="1"/>
  <c r="E1371" i="6"/>
  <c r="F1371" i="6" s="1"/>
  <c r="Z1363" i="6"/>
  <c r="AJ1363" i="6" s="1"/>
  <c r="E1363" i="6"/>
  <c r="O1363" i="6" s="1"/>
  <c r="P1363" i="6" s="1"/>
  <c r="Z1355" i="6"/>
  <c r="AJ1355" i="6" s="1"/>
  <c r="E1355" i="6"/>
  <c r="O1355" i="6" s="1"/>
  <c r="P1355" i="6" s="1"/>
  <c r="Z1347" i="6"/>
  <c r="AJ1347" i="6" s="1"/>
  <c r="E1347" i="6"/>
  <c r="F1347" i="6" s="1"/>
  <c r="Z1339" i="6"/>
  <c r="AJ1339" i="6" s="1"/>
  <c r="E1339" i="6"/>
  <c r="O1339" i="6" s="1"/>
  <c r="P1339" i="6" s="1"/>
  <c r="Z1331" i="6"/>
  <c r="AJ1331" i="6" s="1"/>
  <c r="E1331" i="6"/>
  <c r="F1331" i="6" s="1"/>
  <c r="Z1323" i="6"/>
  <c r="AJ1323" i="6" s="1"/>
  <c r="E1323" i="6"/>
  <c r="O1323" i="6" s="1"/>
  <c r="P1323" i="6" s="1"/>
  <c r="Z1315" i="6"/>
  <c r="AJ1315" i="6" s="1"/>
  <c r="E1315" i="6"/>
  <c r="F1315" i="6" s="1"/>
  <c r="Z1307" i="6"/>
  <c r="AJ1307" i="6" s="1"/>
  <c r="E1307" i="6"/>
  <c r="O1307" i="6" s="1"/>
  <c r="P1307" i="6" s="1"/>
  <c r="Z1299" i="6"/>
  <c r="AJ1299" i="6" s="1"/>
  <c r="E1299" i="6"/>
  <c r="O1299" i="6" s="1"/>
  <c r="P1299" i="6" s="1"/>
  <c r="Z1291" i="6"/>
  <c r="AJ1291" i="6" s="1"/>
  <c r="E1291" i="6"/>
  <c r="O1291" i="6" s="1"/>
  <c r="P1291" i="6" s="1"/>
  <c r="Z1267" i="6"/>
  <c r="AJ1267" i="6" s="1"/>
  <c r="E1267" i="6"/>
  <c r="O1267" i="6" s="1"/>
  <c r="P1267" i="6" s="1"/>
  <c r="Z1259" i="6"/>
  <c r="AJ1259" i="6" s="1"/>
  <c r="E1259" i="6"/>
  <c r="O1259" i="6" s="1"/>
  <c r="P1259" i="6" s="1"/>
  <c r="Z1251" i="6"/>
  <c r="AJ1251" i="6" s="1"/>
  <c r="E1251" i="6"/>
  <c r="F1251" i="6" s="1"/>
  <c r="Z1243" i="6"/>
  <c r="AJ1243" i="6" s="1"/>
  <c r="E1243" i="6"/>
  <c r="F1243" i="6" s="1"/>
  <c r="Z1235" i="6"/>
  <c r="AJ1235" i="6" s="1"/>
  <c r="E1235" i="6"/>
  <c r="O1235" i="6" s="1"/>
  <c r="P1235" i="6" s="1"/>
  <c r="Z1219" i="6"/>
  <c r="AJ1219" i="6" s="1"/>
  <c r="E1219" i="6"/>
  <c r="F1219" i="6" s="1"/>
  <c r="Z1211" i="6"/>
  <c r="AJ1211" i="6" s="1"/>
  <c r="E1211" i="6"/>
  <c r="O1211" i="6" s="1"/>
  <c r="P1211" i="6" s="1"/>
  <c r="Z1187" i="6"/>
  <c r="AJ1187" i="6" s="1"/>
  <c r="E1187" i="6"/>
  <c r="F1187" i="6" s="1"/>
  <c r="Z1179" i="6"/>
  <c r="AJ1179" i="6" s="1"/>
  <c r="E1179" i="6"/>
  <c r="F1179" i="6" s="1"/>
  <c r="Z1171" i="6"/>
  <c r="AJ1171" i="6" s="1"/>
  <c r="E1171" i="6"/>
  <c r="F1171" i="6" s="1"/>
  <c r="Z1163" i="6"/>
  <c r="AJ1163" i="6" s="1"/>
  <c r="E1163" i="6"/>
  <c r="F1163" i="6" s="1"/>
  <c r="Z1155" i="6"/>
  <c r="AJ1155" i="6" s="1"/>
  <c r="E1155" i="6"/>
  <c r="F1155" i="6" s="1"/>
  <c r="Z1147" i="6"/>
  <c r="AJ1147" i="6" s="1"/>
  <c r="E1147" i="6"/>
  <c r="F1147" i="6" s="1"/>
  <c r="Z1139" i="6"/>
  <c r="AJ1139" i="6" s="1"/>
  <c r="E1139" i="6"/>
  <c r="F1139" i="6" s="1"/>
  <c r="Z1123" i="6"/>
  <c r="AJ1123" i="6" s="1"/>
  <c r="E1123" i="6"/>
  <c r="F1123" i="6" s="1"/>
  <c r="Z1115" i="6"/>
  <c r="AJ1115" i="6" s="1"/>
  <c r="E1115" i="6"/>
  <c r="F1115" i="6" s="1"/>
  <c r="Z1107" i="6"/>
  <c r="E1107" i="6"/>
  <c r="F1107" i="6" s="1"/>
  <c r="Z1099" i="6"/>
  <c r="AJ1099" i="6" s="1"/>
  <c r="E1099" i="6"/>
  <c r="F1099" i="6" s="1"/>
  <c r="Z1091" i="6"/>
  <c r="AJ1091" i="6" s="1"/>
  <c r="E1091" i="6"/>
  <c r="F1091" i="6" s="1"/>
  <c r="Z1083" i="6"/>
  <c r="AJ1083" i="6" s="1"/>
  <c r="E1083" i="6"/>
  <c r="F1083" i="6" s="1"/>
  <c r="Z1075" i="6"/>
  <c r="AJ1075" i="6" s="1"/>
  <c r="E1075" i="6"/>
  <c r="F1075" i="6" s="1"/>
  <c r="Z1067" i="6"/>
  <c r="AJ1067" i="6" s="1"/>
  <c r="E1067" i="6"/>
  <c r="F1067" i="6" s="1"/>
  <c r="Z1059" i="6"/>
  <c r="AJ1059" i="6" s="1"/>
  <c r="E1059" i="6"/>
  <c r="F1059" i="6" s="1"/>
  <c r="Z1051" i="6"/>
  <c r="AJ1051" i="6" s="1"/>
  <c r="E1051" i="6"/>
  <c r="F1051" i="6" s="1"/>
  <c r="Z1043" i="6"/>
  <c r="AJ1043" i="6" s="1"/>
  <c r="E1043" i="6"/>
  <c r="F1043" i="6" s="1"/>
  <c r="Z1035" i="6"/>
  <c r="AJ1035" i="6" s="1"/>
  <c r="E1035" i="6"/>
  <c r="F1035" i="6" s="1"/>
  <c r="Z1027" i="6"/>
  <c r="AJ1027" i="6" s="1"/>
  <c r="E1027" i="6"/>
  <c r="F1027" i="6" s="1"/>
  <c r="Z1019" i="6"/>
  <c r="AJ1019" i="6" s="1"/>
  <c r="E1019" i="6"/>
  <c r="F1019" i="6" s="1"/>
  <c r="Z1011" i="6"/>
  <c r="AJ1011" i="6" s="1"/>
  <c r="E1011" i="6"/>
  <c r="F1011" i="6" s="1"/>
  <c r="Z1003" i="6"/>
  <c r="AJ1003" i="6" s="1"/>
  <c r="E1003" i="6"/>
  <c r="F1003" i="6" s="1"/>
  <c r="Z995" i="6"/>
  <c r="AJ995" i="6" s="1"/>
  <c r="E995" i="6"/>
  <c r="F995" i="6" s="1"/>
  <c r="Z987" i="6"/>
  <c r="AJ987" i="6" s="1"/>
  <c r="E987" i="6"/>
  <c r="F987" i="6" s="1"/>
  <c r="Z979" i="6"/>
  <c r="AJ979" i="6" s="1"/>
  <c r="E979" i="6"/>
  <c r="F979" i="6" s="1"/>
  <c r="Z963" i="6"/>
  <c r="AJ963" i="6" s="1"/>
  <c r="E963" i="6"/>
  <c r="F963" i="6" s="1"/>
  <c r="Z955" i="6"/>
  <c r="AJ955" i="6" s="1"/>
  <c r="E955" i="6"/>
  <c r="F955" i="6" s="1"/>
  <c r="Z947" i="6"/>
  <c r="AJ947" i="6" s="1"/>
  <c r="E947" i="6"/>
  <c r="F947" i="6" s="1"/>
  <c r="Z939" i="6"/>
  <c r="AJ939" i="6" s="1"/>
  <c r="E939" i="6"/>
  <c r="F939" i="6" s="1"/>
  <c r="Z931" i="6"/>
  <c r="AJ931" i="6" s="1"/>
  <c r="E931" i="6"/>
  <c r="F931" i="6" s="1"/>
  <c r="Z923" i="6"/>
  <c r="AJ923" i="6" s="1"/>
  <c r="E923" i="6"/>
  <c r="F923" i="6" s="1"/>
  <c r="Z915" i="6"/>
  <c r="AJ915" i="6" s="1"/>
  <c r="E915" i="6"/>
  <c r="F915" i="6" s="1"/>
  <c r="Z899" i="6"/>
  <c r="AJ899" i="6" s="1"/>
  <c r="E899" i="6"/>
  <c r="F899" i="6" s="1"/>
  <c r="Z891" i="6"/>
  <c r="AJ891" i="6" s="1"/>
  <c r="E891" i="6"/>
  <c r="F891" i="6" s="1"/>
  <c r="Z883" i="6"/>
  <c r="AJ883" i="6" s="1"/>
  <c r="E883" i="6"/>
  <c r="F883" i="6" s="1"/>
  <c r="Z875" i="6"/>
  <c r="AJ875" i="6" s="1"/>
  <c r="E875" i="6"/>
  <c r="F875" i="6" s="1"/>
  <c r="Z867" i="6"/>
  <c r="AJ867" i="6" s="1"/>
  <c r="E867" i="6"/>
  <c r="O867" i="6" s="1"/>
  <c r="P867" i="6" s="1"/>
  <c r="Z859" i="6"/>
  <c r="AJ859" i="6" s="1"/>
  <c r="E859" i="6"/>
  <c r="F859" i="6" s="1"/>
  <c r="Z851" i="6"/>
  <c r="AJ851" i="6" s="1"/>
  <c r="E851" i="6"/>
  <c r="F851" i="6" s="1"/>
  <c r="Z843" i="6"/>
  <c r="AJ843" i="6" s="1"/>
  <c r="E843" i="6"/>
  <c r="F843" i="6" s="1"/>
  <c r="Z835" i="6"/>
  <c r="AJ835" i="6" s="1"/>
  <c r="E835" i="6"/>
  <c r="F835" i="6" s="1"/>
  <c r="Z827" i="6"/>
  <c r="AJ827" i="6" s="1"/>
  <c r="E827" i="6"/>
  <c r="F827" i="6" s="1"/>
  <c r="Z811" i="6"/>
  <c r="AJ811" i="6" s="1"/>
  <c r="E811" i="6"/>
  <c r="F811" i="6" s="1"/>
  <c r="Z803" i="6"/>
  <c r="AJ803" i="6" s="1"/>
  <c r="E803" i="6"/>
  <c r="F803" i="6" s="1"/>
  <c r="Z795" i="6"/>
  <c r="AJ795" i="6" s="1"/>
  <c r="E795" i="6"/>
  <c r="F795" i="6" s="1"/>
  <c r="Z787" i="6"/>
  <c r="AJ787" i="6" s="1"/>
  <c r="E787" i="6"/>
  <c r="F787" i="6" s="1"/>
  <c r="Z779" i="6"/>
  <c r="AJ779" i="6" s="1"/>
  <c r="E779" i="6"/>
  <c r="F779" i="6" s="1"/>
  <c r="Z771" i="6"/>
  <c r="AJ771" i="6" s="1"/>
  <c r="E771" i="6"/>
  <c r="F771" i="6" s="1"/>
  <c r="Z763" i="6"/>
  <c r="AJ763" i="6" s="1"/>
  <c r="E763" i="6"/>
  <c r="F763" i="6" s="1"/>
  <c r="Z755" i="6"/>
  <c r="AJ755" i="6" s="1"/>
  <c r="E755" i="6"/>
  <c r="F755" i="6" s="1"/>
  <c r="Z747" i="6"/>
  <c r="AJ747" i="6" s="1"/>
  <c r="E747" i="6"/>
  <c r="F747" i="6" s="1"/>
  <c r="Z739" i="6"/>
  <c r="AJ739" i="6" s="1"/>
  <c r="E739" i="6"/>
  <c r="F739" i="6" s="1"/>
  <c r="Z731" i="6"/>
  <c r="AJ731" i="6" s="1"/>
  <c r="E731" i="6"/>
  <c r="F731" i="6" s="1"/>
  <c r="Z723" i="6"/>
  <c r="AJ723" i="6" s="1"/>
  <c r="E723" i="6"/>
  <c r="F723" i="6" s="1"/>
  <c r="Z715" i="6"/>
  <c r="AJ715" i="6" s="1"/>
  <c r="E715" i="6"/>
  <c r="F715" i="6" s="1"/>
  <c r="Z707" i="6"/>
  <c r="AJ707" i="6" s="1"/>
  <c r="E707" i="6"/>
  <c r="F707" i="6" s="1"/>
  <c r="Z699" i="6"/>
  <c r="AJ699" i="6" s="1"/>
  <c r="E699" i="6"/>
  <c r="F699" i="6" s="1"/>
  <c r="Z691" i="6"/>
  <c r="AJ691" i="6" s="1"/>
  <c r="E691" i="6"/>
  <c r="F691" i="6" s="1"/>
  <c r="Z683" i="6"/>
  <c r="AJ683" i="6" s="1"/>
  <c r="E683" i="6"/>
  <c r="F683" i="6" s="1"/>
  <c r="Z675" i="6"/>
  <c r="AJ675" i="6" s="1"/>
  <c r="E675" i="6"/>
  <c r="F675" i="6" s="1"/>
  <c r="Z667" i="6"/>
  <c r="AJ667" i="6" s="1"/>
  <c r="E667" i="6"/>
  <c r="F667" i="6" s="1"/>
  <c r="Z659" i="6"/>
  <c r="AJ659" i="6" s="1"/>
  <c r="E659" i="6"/>
  <c r="F659" i="6" s="1"/>
  <c r="Z651" i="6"/>
  <c r="AJ651" i="6" s="1"/>
  <c r="E651" i="6"/>
  <c r="F651" i="6" s="1"/>
  <c r="Z643" i="6"/>
  <c r="AJ643" i="6" s="1"/>
  <c r="E643" i="6"/>
  <c r="F643" i="6" s="1"/>
  <c r="Z635" i="6"/>
  <c r="AJ635" i="6" s="1"/>
  <c r="E635" i="6"/>
  <c r="F635" i="6" s="1"/>
  <c r="Z627" i="6"/>
  <c r="AJ627" i="6" s="1"/>
  <c r="E627" i="6"/>
  <c r="F627" i="6" s="1"/>
  <c r="Z611" i="6"/>
  <c r="AJ611" i="6" s="1"/>
  <c r="E611" i="6"/>
  <c r="F611" i="6" s="1"/>
  <c r="Z603" i="6"/>
  <c r="AJ603" i="6" s="1"/>
  <c r="E603" i="6"/>
  <c r="F603" i="6" s="1"/>
  <c r="Z595" i="6"/>
  <c r="AJ595" i="6" s="1"/>
  <c r="E595" i="6"/>
  <c r="F595" i="6" s="1"/>
  <c r="Z587" i="6"/>
  <c r="AJ587" i="6" s="1"/>
  <c r="E587" i="6"/>
  <c r="F587" i="6" s="1"/>
  <c r="Z579" i="6"/>
  <c r="AJ579" i="6" s="1"/>
  <c r="E579" i="6"/>
  <c r="F579" i="6" s="1"/>
  <c r="Z571" i="6"/>
  <c r="AJ571" i="6" s="1"/>
  <c r="E571" i="6"/>
  <c r="F571" i="6" s="1"/>
  <c r="Z563" i="6"/>
  <c r="AJ563" i="6" s="1"/>
  <c r="E563" i="6"/>
  <c r="F563" i="6" s="1"/>
  <c r="Z547" i="6"/>
  <c r="AJ547" i="6" s="1"/>
  <c r="E547" i="6"/>
  <c r="F547" i="6" s="1"/>
  <c r="Z531" i="6"/>
  <c r="AJ531" i="6" s="1"/>
  <c r="E531" i="6"/>
  <c r="F531" i="6" s="1"/>
  <c r="Z523" i="6"/>
  <c r="AJ523" i="6" s="1"/>
  <c r="E523" i="6"/>
  <c r="F523" i="6" s="1"/>
  <c r="Z1630" i="6"/>
  <c r="AJ1630" i="6" s="1"/>
  <c r="E1999" i="6"/>
  <c r="O1999" i="6" s="1"/>
  <c r="P1999" i="6" s="1"/>
  <c r="E1956" i="6"/>
  <c r="F1956" i="6" s="1"/>
  <c r="E1913" i="6"/>
  <c r="F1913" i="6" s="1"/>
  <c r="E1825" i="6"/>
  <c r="F1825" i="6" s="1"/>
  <c r="E1773" i="6"/>
  <c r="F1773" i="6" s="1"/>
  <c r="E1696" i="6"/>
  <c r="F1696" i="6" s="1"/>
  <c r="E1609" i="6"/>
  <c r="F1609" i="6" s="1"/>
  <c r="E1481" i="6"/>
  <c r="O1481" i="6" s="1"/>
  <c r="P1481" i="6" s="1"/>
  <c r="E1283" i="6"/>
  <c r="F1283" i="6" s="1"/>
  <c r="E815" i="6"/>
  <c r="F815" i="6" s="1"/>
  <c r="Z1984" i="6"/>
  <c r="AJ1984" i="6" s="1"/>
  <c r="E1984" i="6"/>
  <c r="O1984" i="6" s="1"/>
  <c r="P1984" i="6" s="1"/>
  <c r="Z1944" i="6"/>
  <c r="AJ1944" i="6" s="1"/>
  <c r="E1944" i="6"/>
  <c r="F1944" i="6" s="1"/>
  <c r="Z1544" i="6"/>
  <c r="AJ1544" i="6" s="1"/>
  <c r="E1544" i="6"/>
  <c r="F1544" i="6" s="1"/>
  <c r="Z1520" i="6"/>
  <c r="AJ1520" i="6" s="1"/>
  <c r="E1520" i="6"/>
  <c r="O1520" i="6" s="1"/>
  <c r="P1520" i="6" s="1"/>
  <c r="Z1496" i="6"/>
  <c r="AJ1496" i="6" s="1"/>
  <c r="E1496" i="6"/>
  <c r="F1496" i="6" s="1"/>
  <c r="Z1456" i="6"/>
  <c r="AJ1456" i="6" s="1"/>
  <c r="E1456" i="6"/>
  <c r="F1456" i="6" s="1"/>
  <c r="Z1432" i="6"/>
  <c r="AJ1432" i="6" s="1"/>
  <c r="E1432" i="6"/>
  <c r="O1432" i="6" s="1"/>
  <c r="P1432" i="6" s="1"/>
  <c r="Z1392" i="6"/>
  <c r="AJ1392" i="6" s="1"/>
  <c r="E1392" i="6"/>
  <c r="F1392" i="6" s="1"/>
  <c r="Z1376" i="6"/>
  <c r="AJ1376" i="6" s="1"/>
  <c r="E1376" i="6"/>
  <c r="O1376" i="6" s="1"/>
  <c r="P1376" i="6" s="1"/>
  <c r="Z1336" i="6"/>
  <c r="AJ1336" i="6" s="1"/>
  <c r="E1336" i="6"/>
  <c r="O1336" i="6" s="1"/>
  <c r="P1336" i="6" s="1"/>
  <c r="Z1312" i="6"/>
  <c r="AJ1312" i="6" s="1"/>
  <c r="E1312" i="6"/>
  <c r="O1312" i="6" s="1"/>
  <c r="P1312" i="6" s="1"/>
  <c r="Z1296" i="6"/>
  <c r="AJ1296" i="6" s="1"/>
  <c r="E1296" i="6"/>
  <c r="F1296" i="6" s="1"/>
  <c r="Z1280" i="6"/>
  <c r="AJ1280" i="6" s="1"/>
  <c r="E1280" i="6"/>
  <c r="F1280" i="6" s="1"/>
  <c r="Z1256" i="6"/>
  <c r="AJ1256" i="6" s="1"/>
  <c r="E1256" i="6"/>
  <c r="O1256" i="6" s="1"/>
  <c r="P1256" i="6" s="1"/>
  <c r="Z1232" i="6"/>
  <c r="AJ1232" i="6" s="1"/>
  <c r="E1232" i="6"/>
  <c r="O1232" i="6" s="1"/>
  <c r="P1232" i="6" s="1"/>
  <c r="Z1224" i="6"/>
  <c r="AJ1224" i="6" s="1"/>
  <c r="E1224" i="6"/>
  <c r="O1224" i="6" s="1"/>
  <c r="P1224" i="6" s="1"/>
  <c r="Z1216" i="6"/>
  <c r="AJ1216" i="6" s="1"/>
  <c r="E1216" i="6"/>
  <c r="F1216" i="6" s="1"/>
  <c r="Z1192" i="6"/>
  <c r="AJ1192" i="6" s="1"/>
  <c r="E1192" i="6"/>
  <c r="F1192" i="6" s="1"/>
  <c r="Z1184" i="6"/>
  <c r="AJ1184" i="6" s="1"/>
  <c r="E1184" i="6"/>
  <c r="F1184" i="6" s="1"/>
  <c r="Z1168" i="6"/>
  <c r="AJ1168" i="6" s="1"/>
  <c r="E1168" i="6"/>
  <c r="F1168" i="6" s="1"/>
  <c r="Z1152" i="6"/>
  <c r="AJ1152" i="6" s="1"/>
  <c r="E1152" i="6"/>
  <c r="F1152" i="6" s="1"/>
  <c r="Z1136" i="6"/>
  <c r="AJ1136" i="6" s="1"/>
  <c r="E1136" i="6"/>
  <c r="F1136" i="6" s="1"/>
  <c r="Z1120" i="6"/>
  <c r="AJ1120" i="6" s="1"/>
  <c r="E1120" i="6"/>
  <c r="F1120" i="6" s="1"/>
  <c r="Z1104" i="6"/>
  <c r="AJ1104" i="6" s="1"/>
  <c r="E1104" i="6"/>
  <c r="F1104" i="6" s="1"/>
  <c r="Z1064" i="6"/>
  <c r="AJ1064" i="6" s="1"/>
  <c r="E1064" i="6"/>
  <c r="F1064" i="6" s="1"/>
  <c r="Z1024" i="6"/>
  <c r="AJ1024" i="6" s="1"/>
  <c r="E1024" i="6"/>
  <c r="F1024" i="6" s="1"/>
  <c r="Z984" i="6"/>
  <c r="AJ984" i="6" s="1"/>
  <c r="E984" i="6"/>
  <c r="F984" i="6" s="1"/>
  <c r="Z952" i="6"/>
  <c r="AJ952" i="6" s="1"/>
  <c r="E952" i="6"/>
  <c r="F952" i="6" s="1"/>
  <c r="Z920" i="6"/>
  <c r="AJ920" i="6" s="1"/>
  <c r="E920" i="6"/>
  <c r="F920" i="6" s="1"/>
  <c r="Z896" i="6"/>
  <c r="AJ896" i="6" s="1"/>
  <c r="E896" i="6"/>
  <c r="F896" i="6" s="1"/>
  <c r="Z840" i="6"/>
  <c r="AJ840" i="6" s="1"/>
  <c r="E840" i="6"/>
  <c r="F840" i="6" s="1"/>
  <c r="Z1983" i="6"/>
  <c r="AJ1983" i="6" s="1"/>
  <c r="E1983" i="6"/>
  <c r="F1983" i="6" s="1"/>
  <c r="Z1959" i="6"/>
  <c r="AJ1959" i="6" s="1"/>
  <c r="E1959" i="6"/>
  <c r="F1959" i="6" s="1"/>
  <c r="Z1919" i="6"/>
  <c r="AJ1919" i="6" s="1"/>
  <c r="E1919" i="6"/>
  <c r="F1919" i="6" s="1"/>
  <c r="Z1783" i="6"/>
  <c r="AJ1783" i="6" s="1"/>
  <c r="E1783" i="6"/>
  <c r="O1783" i="6" s="1"/>
  <c r="P1783" i="6" s="1"/>
  <c r="Z1775" i="6"/>
  <c r="AJ1775" i="6" s="1"/>
  <c r="E1775" i="6"/>
  <c r="F1775" i="6" s="1"/>
  <c r="Z1671" i="6"/>
  <c r="AJ1671" i="6" s="1"/>
  <c r="E1671" i="6"/>
  <c r="O1671" i="6" s="1"/>
  <c r="P1671" i="6" s="1"/>
  <c r="Z1663" i="6"/>
  <c r="AJ1663" i="6" s="1"/>
  <c r="E1663" i="6"/>
  <c r="F1663" i="6" s="1"/>
  <c r="Z1631" i="6"/>
  <c r="AJ1631" i="6" s="1"/>
  <c r="E1631" i="6"/>
  <c r="F1631" i="6" s="1"/>
  <c r="Z1615" i="6"/>
  <c r="AJ1615" i="6" s="1"/>
  <c r="E1615" i="6"/>
  <c r="O1615" i="6" s="1"/>
  <c r="P1615" i="6" s="1"/>
  <c r="Z1591" i="6"/>
  <c r="AJ1591" i="6" s="1"/>
  <c r="E1591" i="6"/>
  <c r="F1591" i="6" s="1"/>
  <c r="E1567" i="6"/>
  <c r="O1567" i="6" s="1"/>
  <c r="P1567" i="6" s="1"/>
  <c r="Z1567" i="6"/>
  <c r="AJ1567" i="6" s="1"/>
  <c r="Z1551" i="6"/>
  <c r="E1551" i="6"/>
  <c r="F1551" i="6" s="1"/>
  <c r="Z1527" i="6"/>
  <c r="AJ1527" i="6" s="1"/>
  <c r="E1527" i="6"/>
  <c r="F1527" i="6" s="1"/>
  <c r="Z1511" i="6"/>
  <c r="AJ1511" i="6" s="1"/>
  <c r="E1511" i="6"/>
  <c r="F1511" i="6" s="1"/>
  <c r="Z1487" i="6"/>
  <c r="AJ1487" i="6" s="1"/>
  <c r="E1487" i="6"/>
  <c r="O1487" i="6" s="1"/>
  <c r="P1487" i="6" s="1"/>
  <c r="Z1455" i="6"/>
  <c r="AJ1455" i="6" s="1"/>
  <c r="E1455" i="6"/>
  <c r="O1455" i="6" s="1"/>
  <c r="P1455" i="6" s="1"/>
  <c r="Z1439" i="6"/>
  <c r="AJ1439" i="6" s="1"/>
  <c r="E1439" i="6"/>
  <c r="O1439" i="6" s="1"/>
  <c r="P1439" i="6" s="1"/>
  <c r="E1423" i="6"/>
  <c r="F1423" i="6" s="1"/>
  <c r="Z1423" i="6"/>
  <c r="AJ1423" i="6" s="1"/>
  <c r="Z1407" i="6"/>
  <c r="AJ1407" i="6" s="1"/>
  <c r="E1407" i="6"/>
  <c r="O1407" i="6" s="1"/>
  <c r="P1407" i="6" s="1"/>
  <c r="Z1383" i="6"/>
  <c r="AJ1383" i="6" s="1"/>
  <c r="E1383" i="6"/>
  <c r="O1383" i="6" s="1"/>
  <c r="P1383" i="6" s="1"/>
  <c r="Z1367" i="6"/>
  <c r="AJ1367" i="6" s="1"/>
  <c r="E1367" i="6"/>
  <c r="O1367" i="6" s="1"/>
  <c r="P1367" i="6" s="1"/>
  <c r="E1351" i="6"/>
  <c r="F1351" i="6" s="1"/>
  <c r="Z1351" i="6"/>
  <c r="AJ1351" i="6" s="1"/>
  <c r="Z1335" i="6"/>
  <c r="AJ1335" i="6" s="1"/>
  <c r="E1335" i="6"/>
  <c r="F1335" i="6" s="1"/>
  <c r="Z1311" i="6"/>
  <c r="AJ1311" i="6" s="1"/>
  <c r="E1311" i="6"/>
  <c r="O1311" i="6" s="1"/>
  <c r="P1311" i="6" s="1"/>
  <c r="Z1303" i="6"/>
  <c r="AJ1303" i="6" s="1"/>
  <c r="E1303" i="6"/>
  <c r="F1303" i="6" s="1"/>
  <c r="Z1295" i="6"/>
  <c r="AJ1295" i="6" s="1"/>
  <c r="E1295" i="6"/>
  <c r="F1295" i="6" s="1"/>
  <c r="Z1271" i="6"/>
  <c r="AJ1271" i="6" s="1"/>
  <c r="E1271" i="6"/>
  <c r="O1271" i="6" s="1"/>
  <c r="P1271" i="6" s="1"/>
  <c r="Z1207" i="6"/>
  <c r="AJ1207" i="6" s="1"/>
  <c r="E1207" i="6"/>
  <c r="F1207" i="6" s="1"/>
  <c r="Z1063" i="6"/>
  <c r="AJ1063" i="6" s="1"/>
  <c r="E1063" i="6"/>
  <c r="F1063" i="6" s="1"/>
  <c r="Z1039" i="6"/>
  <c r="AJ1039" i="6" s="1"/>
  <c r="E1039" i="6"/>
  <c r="F1039" i="6" s="1"/>
  <c r="Z1015" i="6"/>
  <c r="AJ1015" i="6" s="1"/>
  <c r="E1015" i="6"/>
  <c r="F1015" i="6" s="1"/>
  <c r="Z999" i="6"/>
  <c r="E999" i="6"/>
  <c r="F999" i="6" s="1"/>
  <c r="Z975" i="6"/>
  <c r="AJ975" i="6" s="1"/>
  <c r="E975" i="6"/>
  <c r="F975" i="6" s="1"/>
  <c r="Z959" i="6"/>
  <c r="AJ959" i="6" s="1"/>
  <c r="E959" i="6"/>
  <c r="F959" i="6" s="1"/>
  <c r="Z943" i="6"/>
  <c r="AJ943" i="6" s="1"/>
  <c r="E943" i="6"/>
  <c r="F943" i="6" s="1"/>
  <c r="Z927" i="6"/>
  <c r="AJ927" i="6" s="1"/>
  <c r="E927" i="6"/>
  <c r="F927" i="6" s="1"/>
  <c r="Z791" i="6"/>
  <c r="AJ791" i="6" s="1"/>
  <c r="E791" i="6"/>
  <c r="F791" i="6" s="1"/>
  <c r="Z751" i="6"/>
  <c r="AJ751" i="6" s="1"/>
  <c r="E751" i="6"/>
  <c r="F751" i="6" s="1"/>
  <c r="Z607" i="6"/>
  <c r="AJ607" i="6" s="1"/>
  <c r="E607" i="6"/>
  <c r="F607" i="6" s="1"/>
  <c r="Z2018" i="6"/>
  <c r="AJ2018" i="6" s="1"/>
  <c r="E2018" i="6"/>
  <c r="F2018" i="6" s="1"/>
  <c r="E2002" i="6"/>
  <c r="O2002" i="6" s="1"/>
  <c r="P2002" i="6" s="1"/>
  <c r="Z2002" i="6"/>
  <c r="AJ2002" i="6" s="1"/>
  <c r="Z1994" i="6"/>
  <c r="AJ1994" i="6" s="1"/>
  <c r="E1994" i="6"/>
  <c r="O1994" i="6" s="1"/>
  <c r="P1994" i="6" s="1"/>
  <c r="Z1986" i="6"/>
  <c r="AJ1986" i="6" s="1"/>
  <c r="E1986" i="6"/>
  <c r="F1986" i="6" s="1"/>
  <c r="Z1970" i="6"/>
  <c r="AJ1970" i="6" s="1"/>
  <c r="E1970" i="6"/>
  <c r="O1970" i="6" s="1"/>
  <c r="P1970" i="6" s="1"/>
  <c r="Z1962" i="6"/>
  <c r="AJ1962" i="6" s="1"/>
  <c r="E1962" i="6"/>
  <c r="F1962" i="6" s="1"/>
  <c r="Z1954" i="6"/>
  <c r="AJ1954" i="6" s="1"/>
  <c r="E1954" i="6"/>
  <c r="O1954" i="6" s="1"/>
  <c r="P1954" i="6" s="1"/>
  <c r="Z1938" i="6"/>
  <c r="AJ1938" i="6" s="1"/>
  <c r="E1938" i="6"/>
  <c r="F1938" i="6" s="1"/>
  <c r="Z1930" i="6"/>
  <c r="AJ1930" i="6" s="1"/>
  <c r="E1930" i="6"/>
  <c r="F1930" i="6" s="1"/>
  <c r="Z1922" i="6"/>
  <c r="AJ1922" i="6" s="1"/>
  <c r="E1922" i="6"/>
  <c r="O1922" i="6" s="1"/>
  <c r="P1922" i="6" s="1"/>
  <c r="Z1898" i="6"/>
  <c r="AJ1898" i="6" s="1"/>
  <c r="E1898" i="6"/>
  <c r="F1898" i="6" s="1"/>
  <c r="Z1890" i="6"/>
  <c r="AJ1890" i="6" s="1"/>
  <c r="E1890" i="6"/>
  <c r="O1890" i="6" s="1"/>
  <c r="P1890" i="6" s="1"/>
  <c r="Z1874" i="6"/>
  <c r="AJ1874" i="6" s="1"/>
  <c r="E1874" i="6"/>
  <c r="F1874" i="6" s="1"/>
  <c r="Z1866" i="6"/>
  <c r="AJ1866" i="6" s="1"/>
  <c r="E1866" i="6"/>
  <c r="O1866" i="6" s="1"/>
  <c r="P1866" i="6" s="1"/>
  <c r="Z1858" i="6"/>
  <c r="AJ1858" i="6" s="1"/>
  <c r="E1858" i="6"/>
  <c r="O1858" i="6" s="1"/>
  <c r="P1858" i="6" s="1"/>
  <c r="Z1842" i="6"/>
  <c r="AJ1842" i="6" s="1"/>
  <c r="E1842" i="6"/>
  <c r="F1842" i="6" s="1"/>
  <c r="Z1834" i="6"/>
  <c r="AJ1834" i="6" s="1"/>
  <c r="E1834" i="6"/>
  <c r="F1834" i="6" s="1"/>
  <c r="Z1818" i="6"/>
  <c r="AJ1818" i="6" s="1"/>
  <c r="E1818" i="6"/>
  <c r="F1818" i="6" s="1"/>
  <c r="Z1810" i="6"/>
  <c r="AJ1810" i="6" s="1"/>
  <c r="E1810" i="6"/>
  <c r="F1810" i="6" s="1"/>
  <c r="Z1802" i="6"/>
  <c r="AJ1802" i="6" s="1"/>
  <c r="E1802" i="6"/>
  <c r="O1802" i="6" s="1"/>
  <c r="P1802" i="6" s="1"/>
  <c r="Z1794" i="6"/>
  <c r="AJ1794" i="6" s="1"/>
  <c r="E1794" i="6"/>
  <c r="O1794" i="6" s="1"/>
  <c r="P1794" i="6" s="1"/>
  <c r="Z1778" i="6"/>
  <c r="AJ1778" i="6" s="1"/>
  <c r="E1778" i="6"/>
  <c r="O1778" i="6" s="1"/>
  <c r="P1778" i="6" s="1"/>
  <c r="Z1770" i="6"/>
  <c r="AJ1770" i="6" s="1"/>
  <c r="E1770" i="6"/>
  <c r="F1770" i="6" s="1"/>
  <c r="Z1754" i="6"/>
  <c r="AJ1754" i="6" s="1"/>
  <c r="E1754" i="6"/>
  <c r="F1754" i="6" s="1"/>
  <c r="Z1746" i="6"/>
  <c r="AJ1746" i="6" s="1"/>
  <c r="E1746" i="6"/>
  <c r="O1746" i="6" s="1"/>
  <c r="P1746" i="6" s="1"/>
  <c r="Z1730" i="6"/>
  <c r="AJ1730" i="6" s="1"/>
  <c r="E1730" i="6"/>
  <c r="F1730" i="6" s="1"/>
  <c r="Z1722" i="6"/>
  <c r="AJ1722" i="6" s="1"/>
  <c r="E1722" i="6"/>
  <c r="O1722" i="6" s="1"/>
  <c r="P1722" i="6" s="1"/>
  <c r="Z1706" i="6"/>
  <c r="AJ1706" i="6" s="1"/>
  <c r="E1706" i="6"/>
  <c r="F1706" i="6" s="1"/>
  <c r="Z1698" i="6"/>
  <c r="AJ1698" i="6" s="1"/>
  <c r="E1698" i="6"/>
  <c r="O1698" i="6" s="1"/>
  <c r="P1698" i="6" s="1"/>
  <c r="Z1690" i="6"/>
  <c r="AJ1690" i="6" s="1"/>
  <c r="E1690" i="6"/>
  <c r="F1690" i="6" s="1"/>
  <c r="Z1682" i="6"/>
  <c r="AJ1682" i="6" s="1"/>
  <c r="E1682" i="6"/>
  <c r="F1682" i="6" s="1"/>
  <c r="Z1666" i="6"/>
  <c r="AJ1666" i="6" s="1"/>
  <c r="E1666" i="6"/>
  <c r="O1666" i="6" s="1"/>
  <c r="P1666" i="6" s="1"/>
  <c r="Z1658" i="6"/>
  <c r="AJ1658" i="6" s="1"/>
  <c r="E1658" i="6"/>
  <c r="O1658" i="6" s="1"/>
  <c r="P1658" i="6" s="1"/>
  <c r="Z1634" i="6"/>
  <c r="AJ1634" i="6" s="1"/>
  <c r="E1634" i="6"/>
  <c r="F1634" i="6" s="1"/>
  <c r="Z1626" i="6"/>
  <c r="AJ1626" i="6" s="1"/>
  <c r="E1626" i="6"/>
  <c r="F1626" i="6" s="1"/>
  <c r="E1618" i="6"/>
  <c r="F1618" i="6" s="1"/>
  <c r="Z1618" i="6"/>
  <c r="AJ1618" i="6" s="1"/>
  <c r="Z1602" i="6"/>
  <c r="AJ1602" i="6" s="1"/>
  <c r="E1602" i="6"/>
  <c r="F1602" i="6" s="1"/>
  <c r="Z1594" i="6"/>
  <c r="AJ1594" i="6" s="1"/>
  <c r="E1594" i="6"/>
  <c r="O1594" i="6" s="1"/>
  <c r="P1594" i="6" s="1"/>
  <c r="Z1586" i="6"/>
  <c r="AJ1586" i="6" s="1"/>
  <c r="E1586" i="6"/>
  <c r="F1586" i="6" s="1"/>
  <c r="Z1570" i="6"/>
  <c r="AJ1570" i="6" s="1"/>
  <c r="E1570" i="6"/>
  <c r="O1570" i="6" s="1"/>
  <c r="P1570" i="6" s="1"/>
  <c r="Z1562" i="6"/>
  <c r="AJ1562" i="6" s="1"/>
  <c r="E1562" i="6"/>
  <c r="O1562" i="6" s="1"/>
  <c r="P1562" i="6" s="1"/>
  <c r="Z1554" i="6"/>
  <c r="E1554" i="6"/>
  <c r="F1554" i="6" s="1"/>
  <c r="Z1538" i="6"/>
  <c r="AJ1538" i="6" s="1"/>
  <c r="E1538" i="6"/>
  <c r="O1538" i="6" s="1"/>
  <c r="P1538" i="6" s="1"/>
  <c r="Z1522" i="6"/>
  <c r="AJ1522" i="6" s="1"/>
  <c r="E1522" i="6"/>
  <c r="F1522" i="6" s="1"/>
  <c r="Z1506" i="6"/>
  <c r="AJ1506" i="6" s="1"/>
  <c r="E1506" i="6"/>
  <c r="F1506" i="6" s="1"/>
  <c r="Z1498" i="6"/>
  <c r="AJ1498" i="6" s="1"/>
  <c r="E1498" i="6"/>
  <c r="F1498" i="6" s="1"/>
  <c r="Z1474" i="6"/>
  <c r="AJ1474" i="6" s="1"/>
  <c r="E1474" i="6"/>
  <c r="F1474" i="6" s="1"/>
  <c r="Z1466" i="6"/>
  <c r="AJ1466" i="6" s="1"/>
  <c r="E1466" i="6"/>
  <c r="F1466" i="6" s="1"/>
  <c r="Z1458" i="6"/>
  <c r="AJ1458" i="6" s="1"/>
  <c r="E1458" i="6"/>
  <c r="F1458" i="6" s="1"/>
  <c r="Z1450" i="6"/>
  <c r="AJ1450" i="6" s="1"/>
  <c r="E1450" i="6"/>
  <c r="F1450" i="6" s="1"/>
  <c r="Z1442" i="6"/>
  <c r="AJ1442" i="6" s="1"/>
  <c r="E1442" i="6"/>
  <c r="F1442" i="6" s="1"/>
  <c r="Z1434" i="6"/>
  <c r="AJ1434" i="6" s="1"/>
  <c r="E1434" i="6"/>
  <c r="F1434" i="6" s="1"/>
  <c r="Z1426" i="6"/>
  <c r="AJ1426" i="6" s="1"/>
  <c r="E1426" i="6"/>
  <c r="O1426" i="6" s="1"/>
  <c r="P1426" i="6" s="1"/>
  <c r="E1418" i="6"/>
  <c r="F1418" i="6" s="1"/>
  <c r="Z1418" i="6"/>
  <c r="AJ1418" i="6" s="1"/>
  <c r="Z1410" i="6"/>
  <c r="AJ1410" i="6" s="1"/>
  <c r="E1410" i="6"/>
  <c r="O1410" i="6" s="1"/>
  <c r="P1410" i="6" s="1"/>
  <c r="Z1402" i="6"/>
  <c r="AJ1402" i="6" s="1"/>
  <c r="E1402" i="6"/>
  <c r="F1402" i="6" s="1"/>
  <c r="Z1394" i="6"/>
  <c r="AJ1394" i="6" s="1"/>
  <c r="E1394" i="6"/>
  <c r="O1394" i="6" s="1"/>
  <c r="P1394" i="6" s="1"/>
  <c r="Z1386" i="6"/>
  <c r="AJ1386" i="6" s="1"/>
  <c r="E1386" i="6"/>
  <c r="F1386" i="6" s="1"/>
  <c r="Z1378" i="6"/>
  <c r="AJ1378" i="6" s="1"/>
  <c r="E1378" i="6"/>
  <c r="O1378" i="6" s="1"/>
  <c r="P1378" i="6" s="1"/>
  <c r="Z1370" i="6"/>
  <c r="AJ1370" i="6" s="1"/>
  <c r="E1370" i="6"/>
  <c r="O1370" i="6" s="1"/>
  <c r="P1370" i="6" s="1"/>
  <c r="Z1362" i="6"/>
  <c r="AJ1362" i="6" s="1"/>
  <c r="E1362" i="6"/>
  <c r="F1362" i="6" s="1"/>
  <c r="Z1354" i="6"/>
  <c r="AJ1354" i="6" s="1"/>
  <c r="E1354" i="6"/>
  <c r="F1354" i="6" s="1"/>
  <c r="Z1338" i="6"/>
  <c r="AJ1338" i="6" s="1"/>
  <c r="E1338" i="6"/>
  <c r="O1338" i="6" s="1"/>
  <c r="P1338" i="6" s="1"/>
  <c r="Z1330" i="6"/>
  <c r="AJ1330" i="6" s="1"/>
  <c r="E1330" i="6"/>
  <c r="F1330" i="6" s="1"/>
  <c r="Z1322" i="6"/>
  <c r="AJ1322" i="6" s="1"/>
  <c r="E1322" i="6"/>
  <c r="F1322" i="6" s="1"/>
  <c r="Z1314" i="6"/>
  <c r="AJ1314" i="6" s="1"/>
  <c r="E1314" i="6"/>
  <c r="O1314" i="6" s="1"/>
  <c r="P1314" i="6" s="1"/>
  <c r="Z1306" i="6"/>
  <c r="AJ1306" i="6" s="1"/>
  <c r="E1306" i="6"/>
  <c r="F1306" i="6" s="1"/>
  <c r="Z1298" i="6"/>
  <c r="AJ1298" i="6" s="1"/>
  <c r="E1298" i="6"/>
  <c r="F1298" i="6" s="1"/>
  <c r="Z1290" i="6"/>
  <c r="AJ1290" i="6" s="1"/>
  <c r="E1290" i="6"/>
  <c r="F1290" i="6" s="1"/>
  <c r="Z1282" i="6"/>
  <c r="AJ1282" i="6" s="1"/>
  <c r="E1282" i="6"/>
  <c r="F1282" i="6" s="1"/>
  <c r="Z1266" i="6"/>
  <c r="AJ1266" i="6" s="1"/>
  <c r="E1266" i="6"/>
  <c r="O1266" i="6" s="1"/>
  <c r="P1266" i="6" s="1"/>
  <c r="Z1258" i="6"/>
  <c r="AJ1258" i="6" s="1"/>
  <c r="E1258" i="6"/>
  <c r="F1258" i="6" s="1"/>
  <c r="Z1250" i="6"/>
  <c r="AJ1250" i="6" s="1"/>
  <c r="E1250" i="6"/>
  <c r="O1250" i="6" s="1"/>
  <c r="P1250" i="6" s="1"/>
  <c r="Z1242" i="6"/>
  <c r="AJ1242" i="6" s="1"/>
  <c r="E1242" i="6"/>
  <c r="F1242" i="6" s="1"/>
  <c r="Z1234" i="6"/>
  <c r="AJ1234" i="6" s="1"/>
  <c r="E1234" i="6"/>
  <c r="F1234" i="6" s="1"/>
  <c r="Z1226" i="6"/>
  <c r="AJ1226" i="6" s="1"/>
  <c r="E1226" i="6"/>
  <c r="O1226" i="6" s="1"/>
  <c r="P1226" i="6" s="1"/>
  <c r="Z1218" i="6"/>
  <c r="E1218" i="6"/>
  <c r="F1218" i="6" s="1"/>
  <c r="Z1210" i="6"/>
  <c r="AJ1210" i="6" s="1"/>
  <c r="E1210" i="6"/>
  <c r="F1210" i="6" s="1"/>
  <c r="Z1194" i="6"/>
  <c r="AJ1194" i="6" s="1"/>
  <c r="E1194" i="6"/>
  <c r="F1194" i="6" s="1"/>
  <c r="Z1186" i="6"/>
  <c r="AJ1186" i="6" s="1"/>
  <c r="E1186" i="6"/>
  <c r="F1186" i="6" s="1"/>
  <c r="Z1178" i="6"/>
  <c r="AJ1178" i="6" s="1"/>
  <c r="E1178" i="6"/>
  <c r="F1178" i="6" s="1"/>
  <c r="Z1170" i="6"/>
  <c r="AJ1170" i="6" s="1"/>
  <c r="E1170" i="6"/>
  <c r="F1170" i="6" s="1"/>
  <c r="Z1162" i="6"/>
  <c r="AJ1162" i="6" s="1"/>
  <c r="E1162" i="6"/>
  <c r="F1162" i="6" s="1"/>
  <c r="Z1154" i="6"/>
  <c r="AJ1154" i="6" s="1"/>
  <c r="E1154" i="6"/>
  <c r="F1154" i="6" s="1"/>
  <c r="Z1146" i="6"/>
  <c r="AJ1146" i="6" s="1"/>
  <c r="E1146" i="6"/>
  <c r="F1146" i="6" s="1"/>
  <c r="Z1138" i="6"/>
  <c r="AJ1138" i="6" s="1"/>
  <c r="E1138" i="6"/>
  <c r="F1138" i="6" s="1"/>
  <c r="E1130" i="6"/>
  <c r="F1130" i="6" s="1"/>
  <c r="Z1130" i="6"/>
  <c r="AJ1130" i="6" s="1"/>
  <c r="Z1122" i="6"/>
  <c r="AJ1122" i="6" s="1"/>
  <c r="E1122" i="6"/>
  <c r="F1122" i="6" s="1"/>
  <c r="Z1114" i="6"/>
  <c r="AJ1114" i="6" s="1"/>
  <c r="E1114" i="6"/>
  <c r="F1114" i="6" s="1"/>
  <c r="Z1106" i="6"/>
  <c r="AJ1106" i="6" s="1"/>
  <c r="E1106" i="6"/>
  <c r="F1106" i="6" s="1"/>
  <c r="Z1098" i="6"/>
  <c r="AJ1098" i="6" s="1"/>
  <c r="E1098" i="6"/>
  <c r="F1098" i="6" s="1"/>
  <c r="Z1090" i="6"/>
  <c r="AJ1090" i="6" s="1"/>
  <c r="E1090" i="6"/>
  <c r="F1090" i="6" s="1"/>
  <c r="Z1082" i="6"/>
  <c r="AJ1082" i="6" s="1"/>
  <c r="E1082" i="6"/>
  <c r="O1082" i="6" s="1"/>
  <c r="P1082" i="6" s="1"/>
  <c r="Z1074" i="6"/>
  <c r="AJ1074" i="6" s="1"/>
  <c r="E1074" i="6"/>
  <c r="F1074" i="6" s="1"/>
  <c r="Z1066" i="6"/>
  <c r="AJ1066" i="6" s="1"/>
  <c r="E1066" i="6"/>
  <c r="F1066" i="6" s="1"/>
  <c r="E1058" i="6"/>
  <c r="F1058" i="6" s="1"/>
  <c r="Z1058" i="6"/>
  <c r="AJ1058" i="6" s="1"/>
  <c r="Z1050" i="6"/>
  <c r="AJ1050" i="6" s="1"/>
  <c r="E1050" i="6"/>
  <c r="F1050" i="6" s="1"/>
  <c r="Z1042" i="6"/>
  <c r="AJ1042" i="6" s="1"/>
  <c r="E1042" i="6"/>
  <c r="F1042" i="6" s="1"/>
  <c r="Z1034" i="6"/>
  <c r="AJ1034" i="6" s="1"/>
  <c r="E1034" i="6"/>
  <c r="F1034" i="6" s="1"/>
  <c r="Z1026" i="6"/>
  <c r="AJ1026" i="6" s="1"/>
  <c r="E1026" i="6"/>
  <c r="F1026" i="6" s="1"/>
  <c r="Z1018" i="6"/>
  <c r="AJ1018" i="6" s="1"/>
  <c r="E1018" i="6"/>
  <c r="F1018" i="6" s="1"/>
  <c r="Z1010" i="6"/>
  <c r="AJ1010" i="6" s="1"/>
  <c r="E1010" i="6"/>
  <c r="F1010" i="6" s="1"/>
  <c r="Z1002" i="6"/>
  <c r="AJ1002" i="6" s="1"/>
  <c r="E1002" i="6"/>
  <c r="F1002" i="6" s="1"/>
  <c r="Z994" i="6"/>
  <c r="AJ994" i="6" s="1"/>
  <c r="E994" i="6"/>
  <c r="F994" i="6" s="1"/>
  <c r="Z986" i="6"/>
  <c r="AJ986" i="6" s="1"/>
  <c r="E986" i="6"/>
  <c r="F986" i="6" s="1"/>
  <c r="E978" i="6"/>
  <c r="F978" i="6" s="1"/>
  <c r="Z978" i="6"/>
  <c r="AJ978" i="6" s="1"/>
  <c r="Z962" i="6"/>
  <c r="AJ962" i="6" s="1"/>
  <c r="E962" i="6"/>
  <c r="F962" i="6" s="1"/>
  <c r="Z954" i="6"/>
  <c r="AJ954" i="6" s="1"/>
  <c r="E954" i="6"/>
  <c r="F954" i="6" s="1"/>
  <c r="Z946" i="6"/>
  <c r="AJ946" i="6" s="1"/>
  <c r="E946" i="6"/>
  <c r="F946" i="6" s="1"/>
  <c r="Z938" i="6"/>
  <c r="AJ938" i="6" s="1"/>
  <c r="E938" i="6"/>
  <c r="F938" i="6" s="1"/>
  <c r="Z930" i="6"/>
  <c r="AJ930" i="6" s="1"/>
  <c r="E930" i="6"/>
  <c r="F930" i="6" s="1"/>
  <c r="Z922" i="6"/>
  <c r="AJ922" i="6" s="1"/>
  <c r="E922" i="6"/>
  <c r="F922" i="6" s="1"/>
  <c r="Z914" i="6"/>
  <c r="AJ914" i="6" s="1"/>
  <c r="E914" i="6"/>
  <c r="F914" i="6" s="1"/>
  <c r="Z906" i="6"/>
  <c r="AJ906" i="6" s="1"/>
  <c r="E906" i="6"/>
  <c r="F906" i="6" s="1"/>
  <c r="Z898" i="6"/>
  <c r="AJ898" i="6" s="1"/>
  <c r="E898" i="6"/>
  <c r="F898" i="6" s="1"/>
  <c r="Z890" i="6"/>
  <c r="AJ890" i="6" s="1"/>
  <c r="E890" i="6"/>
  <c r="F890" i="6" s="1"/>
  <c r="Z882" i="6"/>
  <c r="AJ882" i="6" s="1"/>
  <c r="E882" i="6"/>
  <c r="F882" i="6" s="1"/>
  <c r="E874" i="6"/>
  <c r="F874" i="6" s="1"/>
  <c r="Z874" i="6"/>
  <c r="AJ874" i="6" s="1"/>
  <c r="Z866" i="6"/>
  <c r="AJ866" i="6" s="1"/>
  <c r="E866" i="6"/>
  <c r="F866" i="6" s="1"/>
  <c r="Z858" i="6"/>
  <c r="AJ858" i="6" s="1"/>
  <c r="E858" i="6"/>
  <c r="F858" i="6" s="1"/>
  <c r="Z842" i="6"/>
  <c r="AJ842" i="6" s="1"/>
  <c r="E842" i="6"/>
  <c r="F842" i="6" s="1"/>
  <c r="Z834" i="6"/>
  <c r="AJ834" i="6" s="1"/>
  <c r="E834" i="6"/>
  <c r="F834" i="6" s="1"/>
  <c r="Z826" i="6"/>
  <c r="AJ826" i="6" s="1"/>
  <c r="E826" i="6"/>
  <c r="F826" i="6" s="1"/>
  <c r="Z818" i="6"/>
  <c r="AJ818" i="6" s="1"/>
  <c r="E818" i="6"/>
  <c r="F818" i="6" s="1"/>
  <c r="Z802" i="6"/>
  <c r="AJ802" i="6" s="1"/>
  <c r="E802" i="6"/>
  <c r="F802" i="6" s="1"/>
  <c r="Z794" i="6"/>
  <c r="AJ794" i="6" s="1"/>
  <c r="E794" i="6"/>
  <c r="F794" i="6" s="1"/>
  <c r="Z786" i="6"/>
  <c r="AJ786" i="6" s="1"/>
  <c r="E786" i="6"/>
  <c r="F786" i="6" s="1"/>
  <c r="Z778" i="6"/>
  <c r="AJ778" i="6" s="1"/>
  <c r="E778" i="6"/>
  <c r="F778" i="6" s="1"/>
  <c r="Z770" i="6"/>
  <c r="AJ770" i="6" s="1"/>
  <c r="E770" i="6"/>
  <c r="F770" i="6" s="1"/>
  <c r="Z762" i="6"/>
  <c r="AJ762" i="6" s="1"/>
  <c r="E762" i="6"/>
  <c r="F762" i="6" s="1"/>
  <c r="Z746" i="6"/>
  <c r="AJ746" i="6" s="1"/>
  <c r="E746" i="6"/>
  <c r="F746" i="6" s="1"/>
  <c r="Z738" i="6"/>
  <c r="AJ738" i="6" s="1"/>
  <c r="E738" i="6"/>
  <c r="F738" i="6" s="1"/>
  <c r="Z730" i="6"/>
  <c r="AJ730" i="6" s="1"/>
  <c r="E730" i="6"/>
  <c r="F730" i="6" s="1"/>
  <c r="Z722" i="6"/>
  <c r="AJ722" i="6" s="1"/>
  <c r="E722" i="6"/>
  <c r="F722" i="6" s="1"/>
  <c r="Z714" i="6"/>
  <c r="AJ714" i="6" s="1"/>
  <c r="E714" i="6"/>
  <c r="F714" i="6" s="1"/>
  <c r="Z706" i="6"/>
  <c r="AJ706" i="6" s="1"/>
  <c r="E706" i="6"/>
  <c r="F706" i="6" s="1"/>
  <c r="Z698" i="6"/>
  <c r="AJ698" i="6" s="1"/>
  <c r="E698" i="6"/>
  <c r="F698" i="6" s="1"/>
  <c r="Z690" i="6"/>
  <c r="AJ690" i="6" s="1"/>
  <c r="E690" i="6"/>
  <c r="F690" i="6" s="1"/>
  <c r="Z682" i="6"/>
  <c r="AJ682" i="6" s="1"/>
  <c r="E682" i="6"/>
  <c r="F682" i="6" s="1"/>
  <c r="Z674" i="6"/>
  <c r="AJ674" i="6" s="1"/>
  <c r="E674" i="6"/>
  <c r="F674" i="6" s="1"/>
  <c r="Z666" i="6"/>
  <c r="E666" i="6"/>
  <c r="F666" i="6" s="1"/>
  <c r="Z658" i="6"/>
  <c r="AJ658" i="6" s="1"/>
  <c r="E658" i="6"/>
  <c r="F658" i="6" s="1"/>
  <c r="Z650" i="6"/>
  <c r="AJ650" i="6" s="1"/>
  <c r="E650" i="6"/>
  <c r="F650" i="6" s="1"/>
  <c r="Z642" i="6"/>
  <c r="AJ642" i="6" s="1"/>
  <c r="E642" i="6"/>
  <c r="F642" i="6" s="1"/>
  <c r="Z634" i="6"/>
  <c r="AJ634" i="6" s="1"/>
  <c r="E634" i="6"/>
  <c r="F634" i="6" s="1"/>
  <c r="Z626" i="6"/>
  <c r="AJ626" i="6" s="1"/>
  <c r="E626" i="6"/>
  <c r="F626" i="6" s="1"/>
  <c r="Z610" i="6"/>
  <c r="AJ610" i="6" s="1"/>
  <c r="E610" i="6"/>
  <c r="F610" i="6" s="1"/>
  <c r="Z602" i="6"/>
  <c r="AJ602" i="6" s="1"/>
  <c r="E602" i="6"/>
  <c r="F602" i="6" s="1"/>
  <c r="Z594" i="6"/>
  <c r="AJ594" i="6" s="1"/>
  <c r="E594" i="6"/>
  <c r="F594" i="6" s="1"/>
  <c r="Z578" i="6"/>
  <c r="AJ578" i="6" s="1"/>
  <c r="E578" i="6"/>
  <c r="F578" i="6" s="1"/>
  <c r="Z570" i="6"/>
  <c r="AJ570" i="6" s="1"/>
  <c r="E570" i="6"/>
  <c r="F570" i="6" s="1"/>
  <c r="Z562" i="6"/>
  <c r="AJ562" i="6" s="1"/>
  <c r="E562" i="6"/>
  <c r="O562" i="6" s="1"/>
  <c r="P562" i="6" s="1"/>
  <c r="Z554" i="6"/>
  <c r="AJ554" i="6" s="1"/>
  <c r="E554" i="6"/>
  <c r="F554" i="6" s="1"/>
  <c r="Z546" i="6"/>
  <c r="AJ546" i="6" s="1"/>
  <c r="E546" i="6"/>
  <c r="F546" i="6" s="1"/>
  <c r="Z538" i="6"/>
  <c r="AJ538" i="6" s="1"/>
  <c r="E538" i="6"/>
  <c r="F538" i="6" s="1"/>
  <c r="Z530" i="6"/>
  <c r="AJ530" i="6" s="1"/>
  <c r="E530" i="6"/>
  <c r="F530" i="6" s="1"/>
  <c r="Z522" i="6"/>
  <c r="AJ522" i="6" s="1"/>
  <c r="E522" i="6"/>
  <c r="F522" i="6" s="1"/>
  <c r="Z514" i="6"/>
  <c r="AJ514" i="6" s="1"/>
  <c r="E514" i="6"/>
  <c r="F514" i="6" s="1"/>
  <c r="Z506" i="6"/>
  <c r="AJ506" i="6" s="1"/>
  <c r="E506" i="6"/>
  <c r="F506" i="6" s="1"/>
  <c r="Z498" i="6"/>
  <c r="AJ498" i="6" s="1"/>
  <c r="E498" i="6"/>
  <c r="F498" i="6" s="1"/>
  <c r="Z490" i="6"/>
  <c r="AJ490" i="6" s="1"/>
  <c r="E490" i="6"/>
  <c r="F490" i="6" s="1"/>
  <c r="Z482" i="6"/>
  <c r="AJ482" i="6" s="1"/>
  <c r="E482" i="6"/>
  <c r="F482" i="6" s="1"/>
  <c r="Z474" i="6"/>
  <c r="AJ474" i="6" s="1"/>
  <c r="E474" i="6"/>
  <c r="F474" i="6" s="1"/>
  <c r="Z466" i="6"/>
  <c r="AJ466" i="6" s="1"/>
  <c r="E466" i="6"/>
  <c r="F466" i="6" s="1"/>
  <c r="Z458" i="6"/>
  <c r="AJ458" i="6" s="1"/>
  <c r="E458" i="6"/>
  <c r="F458" i="6" s="1"/>
  <c r="Z450" i="6"/>
  <c r="AJ450" i="6" s="1"/>
  <c r="E450" i="6"/>
  <c r="F450" i="6" s="1"/>
  <c r="Z442" i="6"/>
  <c r="AJ442" i="6" s="1"/>
  <c r="E442" i="6"/>
  <c r="F442" i="6" s="1"/>
  <c r="Z434" i="6"/>
  <c r="AJ434" i="6" s="1"/>
  <c r="E434" i="6"/>
  <c r="F434" i="6" s="1"/>
  <c r="Z426" i="6"/>
  <c r="AJ426" i="6" s="1"/>
  <c r="E426" i="6"/>
  <c r="F426" i="6" s="1"/>
  <c r="Z418" i="6"/>
  <c r="AJ418" i="6" s="1"/>
  <c r="E418" i="6"/>
  <c r="F418" i="6" s="1"/>
  <c r="Z410" i="6"/>
  <c r="AJ410" i="6" s="1"/>
  <c r="E410" i="6"/>
  <c r="F410" i="6" s="1"/>
  <c r="Z402" i="6"/>
  <c r="AJ402" i="6" s="1"/>
  <c r="E402" i="6"/>
  <c r="F402" i="6" s="1"/>
  <c r="Z394" i="6"/>
  <c r="AJ394" i="6" s="1"/>
  <c r="E394" i="6"/>
  <c r="F394" i="6" s="1"/>
  <c r="Z386" i="6"/>
  <c r="AJ386" i="6" s="1"/>
  <c r="E386" i="6"/>
  <c r="F386" i="6" s="1"/>
  <c r="Z378" i="6"/>
  <c r="AJ378" i="6" s="1"/>
  <c r="E378" i="6"/>
  <c r="F378" i="6" s="1"/>
  <c r="Z370" i="6"/>
  <c r="AJ370" i="6" s="1"/>
  <c r="E370" i="6"/>
  <c r="F370" i="6" s="1"/>
  <c r="Z362" i="6"/>
  <c r="AJ362" i="6" s="1"/>
  <c r="E362" i="6"/>
  <c r="F362" i="6" s="1"/>
  <c r="Z354" i="6"/>
  <c r="AJ354" i="6" s="1"/>
  <c r="E354" i="6"/>
  <c r="F354" i="6" s="1"/>
  <c r="Z346" i="6"/>
  <c r="AJ346" i="6" s="1"/>
  <c r="E346" i="6"/>
  <c r="F346" i="6" s="1"/>
  <c r="Z338" i="6"/>
  <c r="AJ338" i="6" s="1"/>
  <c r="E338" i="6"/>
  <c r="F338" i="6" s="1"/>
  <c r="Z330" i="6"/>
  <c r="E330" i="6"/>
  <c r="F330" i="6" s="1"/>
  <c r="Z322" i="6"/>
  <c r="AJ322" i="6" s="1"/>
  <c r="E322" i="6"/>
  <c r="F322" i="6" s="1"/>
  <c r="Z314" i="6"/>
  <c r="AJ314" i="6" s="1"/>
  <c r="E314" i="6"/>
  <c r="F314" i="6" s="1"/>
  <c r="Z306" i="6"/>
  <c r="AJ306" i="6" s="1"/>
  <c r="E306" i="6"/>
  <c r="F306" i="6" s="1"/>
  <c r="Z298" i="6"/>
  <c r="AJ298" i="6" s="1"/>
  <c r="E298" i="6"/>
  <c r="F298" i="6" s="1"/>
  <c r="Z290" i="6"/>
  <c r="AJ290" i="6" s="1"/>
  <c r="E290" i="6"/>
  <c r="F290" i="6" s="1"/>
  <c r="Z282" i="6"/>
  <c r="AJ282" i="6" s="1"/>
  <c r="E282" i="6"/>
  <c r="F282" i="6" s="1"/>
  <c r="Z274" i="6"/>
  <c r="AJ274" i="6" s="1"/>
  <c r="E274" i="6"/>
  <c r="F274" i="6" s="1"/>
  <c r="Z266" i="6"/>
  <c r="AJ266" i="6" s="1"/>
  <c r="E266" i="6"/>
  <c r="F266" i="6" s="1"/>
  <c r="Z258" i="6"/>
  <c r="AJ258" i="6" s="1"/>
  <c r="E258" i="6"/>
  <c r="F258" i="6" s="1"/>
  <c r="Z250" i="6"/>
  <c r="AJ250" i="6" s="1"/>
  <c r="E250" i="6"/>
  <c r="F250" i="6" s="1"/>
  <c r="Z242" i="6"/>
  <c r="AJ242" i="6" s="1"/>
  <c r="E242" i="6"/>
  <c r="F242" i="6" s="1"/>
  <c r="Z234" i="6"/>
  <c r="AJ234" i="6" s="1"/>
  <c r="E234" i="6"/>
  <c r="O234" i="6" s="1"/>
  <c r="P234" i="6" s="1"/>
  <c r="Z226" i="6"/>
  <c r="AJ226" i="6" s="1"/>
  <c r="E226" i="6"/>
  <c r="F226" i="6" s="1"/>
  <c r="Z218" i="6"/>
  <c r="AJ218" i="6" s="1"/>
  <c r="E218" i="6"/>
  <c r="F218" i="6" s="1"/>
  <c r="Z202" i="6"/>
  <c r="AJ202" i="6" s="1"/>
  <c r="E202" i="6"/>
  <c r="F202" i="6" s="1"/>
  <c r="Z194" i="6"/>
  <c r="AJ194" i="6" s="1"/>
  <c r="E194" i="6"/>
  <c r="F194" i="6" s="1"/>
  <c r="Z186" i="6"/>
  <c r="AJ186" i="6" s="1"/>
  <c r="E186" i="6"/>
  <c r="F186" i="6" s="1"/>
  <c r="E178" i="6"/>
  <c r="F178" i="6" s="1"/>
  <c r="Z178" i="6"/>
  <c r="AJ178" i="6" s="1"/>
  <c r="Z170" i="6"/>
  <c r="AJ170" i="6" s="1"/>
  <c r="E170" i="6"/>
  <c r="F170" i="6" s="1"/>
  <c r="Z162" i="6"/>
  <c r="AJ162" i="6" s="1"/>
  <c r="E162" i="6"/>
  <c r="F162" i="6" s="1"/>
  <c r="Z154" i="6"/>
  <c r="AJ154" i="6" s="1"/>
  <c r="E154" i="6"/>
  <c r="F154" i="6" s="1"/>
  <c r="Z146" i="6"/>
  <c r="AJ146" i="6" s="1"/>
  <c r="E146" i="6"/>
  <c r="F146" i="6" s="1"/>
  <c r="Z138" i="6"/>
  <c r="AJ138" i="6" s="1"/>
  <c r="E138" i="6"/>
  <c r="F138" i="6" s="1"/>
  <c r="Z130" i="6"/>
  <c r="AJ130" i="6" s="1"/>
  <c r="E130" i="6"/>
  <c r="F130" i="6" s="1"/>
  <c r="Z122" i="6"/>
  <c r="AJ122" i="6" s="1"/>
  <c r="E122" i="6"/>
  <c r="F122" i="6" s="1"/>
  <c r="Z114" i="6"/>
  <c r="AJ114" i="6" s="1"/>
  <c r="E114" i="6"/>
  <c r="O114" i="6" s="1"/>
  <c r="P114" i="6" s="1"/>
  <c r="Z98" i="6"/>
  <c r="AJ98" i="6" s="1"/>
  <c r="E98" i="6"/>
  <c r="F98" i="6" s="1"/>
  <c r="Z90" i="6"/>
  <c r="AJ90" i="6" s="1"/>
  <c r="E90" i="6"/>
  <c r="F90" i="6" s="1"/>
  <c r="Z82" i="6"/>
  <c r="AJ82" i="6" s="1"/>
  <c r="E82" i="6"/>
  <c r="F82" i="6" s="1"/>
  <c r="Z74" i="6"/>
  <c r="AJ74" i="6" s="1"/>
  <c r="E74" i="6"/>
  <c r="F74" i="6" s="1"/>
  <c r="Z66" i="6"/>
  <c r="AJ66" i="6" s="1"/>
  <c r="E66" i="6"/>
  <c r="F66" i="6" s="1"/>
  <c r="Z58" i="6"/>
  <c r="AJ58" i="6" s="1"/>
  <c r="E58" i="6"/>
  <c r="F58" i="6" s="1"/>
  <c r="Z50" i="6"/>
  <c r="AJ50" i="6" s="1"/>
  <c r="E50" i="6"/>
  <c r="O50" i="6" s="1"/>
  <c r="P50" i="6" s="1"/>
  <c r="Z42" i="6"/>
  <c r="AJ42" i="6" s="1"/>
  <c r="E42" i="6"/>
  <c r="O42" i="6" s="1"/>
  <c r="P42" i="6" s="1"/>
  <c r="Z34" i="6"/>
  <c r="AJ34" i="6" s="1"/>
  <c r="E34" i="6"/>
  <c r="F34" i="6" s="1"/>
  <c r="Z26" i="6"/>
  <c r="AJ26" i="6" s="1"/>
  <c r="E26" i="6"/>
  <c r="O26" i="6" s="1"/>
  <c r="P26" i="6" s="1"/>
  <c r="Z18" i="6"/>
  <c r="AJ18" i="6" s="1"/>
  <c r="E18" i="6"/>
  <c r="F18" i="6" s="1"/>
  <c r="Z10" i="6"/>
  <c r="AJ10" i="6" s="1"/>
  <c r="E10" i="6"/>
  <c r="F10" i="6" s="1"/>
  <c r="Z2026" i="6"/>
  <c r="AJ2026" i="6" s="1"/>
  <c r="Z1490" i="6"/>
  <c r="AJ1490" i="6" s="1"/>
  <c r="E2" i="6"/>
  <c r="E1946" i="6"/>
  <c r="F1946" i="6" s="1"/>
  <c r="E1904" i="6"/>
  <c r="F1904" i="6" s="1"/>
  <c r="E1861" i="6"/>
  <c r="F1861" i="6" s="1"/>
  <c r="E1813" i="6"/>
  <c r="O1813" i="6" s="1"/>
  <c r="P1813" i="6" s="1"/>
  <c r="E1761" i="6"/>
  <c r="O1761" i="6" s="1"/>
  <c r="P1761" i="6" s="1"/>
  <c r="E1674" i="6"/>
  <c r="O1674" i="6" s="1"/>
  <c r="P1674" i="6" s="1"/>
  <c r="E1578" i="6"/>
  <c r="F1578" i="6" s="1"/>
  <c r="E1449" i="6"/>
  <c r="F1449" i="6" s="1"/>
  <c r="E1202" i="6"/>
  <c r="F1202" i="6" s="1"/>
  <c r="E539" i="6"/>
  <c r="F539" i="6" s="1"/>
  <c r="Z1960" i="6"/>
  <c r="AJ1960" i="6" s="1"/>
  <c r="E1960" i="6"/>
  <c r="O1960" i="6" s="1"/>
  <c r="P1960" i="6" s="1"/>
  <c r="Z1928" i="6"/>
  <c r="AJ1928" i="6" s="1"/>
  <c r="E1928" i="6"/>
  <c r="O1928" i="6" s="1"/>
  <c r="P1928" i="6" s="1"/>
  <c r="Z1920" i="6"/>
  <c r="AJ1920" i="6" s="1"/>
  <c r="E1920" i="6"/>
  <c r="F1920" i="6" s="1"/>
  <c r="Z1896" i="6"/>
  <c r="AJ1896" i="6" s="1"/>
  <c r="E1896" i="6"/>
  <c r="O1896" i="6" s="1"/>
  <c r="P1896" i="6" s="1"/>
  <c r="Z1880" i="6"/>
  <c r="AJ1880" i="6" s="1"/>
  <c r="E1880" i="6"/>
  <c r="O1880" i="6" s="1"/>
  <c r="P1880" i="6" s="1"/>
  <c r="Z1744" i="6"/>
  <c r="AJ1744" i="6" s="1"/>
  <c r="E1744" i="6"/>
  <c r="F1744" i="6" s="1"/>
  <c r="Z1640" i="6"/>
  <c r="AJ1640" i="6" s="1"/>
  <c r="E1640" i="6"/>
  <c r="O1640" i="6" s="1"/>
  <c r="P1640" i="6" s="1"/>
  <c r="Z1616" i="6"/>
  <c r="AJ1616" i="6" s="1"/>
  <c r="E1616" i="6"/>
  <c r="O1616" i="6" s="1"/>
  <c r="P1616" i="6" s="1"/>
  <c r="Z1600" i="6"/>
  <c r="AJ1600" i="6" s="1"/>
  <c r="E1600" i="6"/>
  <c r="F1600" i="6" s="1"/>
  <c r="Z1584" i="6"/>
  <c r="AJ1584" i="6" s="1"/>
  <c r="E1584" i="6"/>
  <c r="F1584" i="6" s="1"/>
  <c r="Z1560" i="6"/>
  <c r="AJ1560" i="6" s="1"/>
  <c r="E1560" i="6"/>
  <c r="F1560" i="6" s="1"/>
  <c r="Z1536" i="6"/>
  <c r="AJ1536" i="6" s="1"/>
  <c r="E1536" i="6"/>
  <c r="F1536" i="6" s="1"/>
  <c r="Z1488" i="6"/>
  <c r="AJ1488" i="6" s="1"/>
  <c r="E1488" i="6"/>
  <c r="O1488" i="6" s="1"/>
  <c r="P1488" i="6" s="1"/>
  <c r="Z1416" i="6"/>
  <c r="AJ1416" i="6" s="1"/>
  <c r="E1416" i="6"/>
  <c r="F1416" i="6" s="1"/>
  <c r="Z1328" i="6"/>
  <c r="AJ1328" i="6" s="1"/>
  <c r="E1328" i="6"/>
  <c r="F1328" i="6" s="1"/>
  <c r="Z1160" i="6"/>
  <c r="AJ1160" i="6" s="1"/>
  <c r="E1160" i="6"/>
  <c r="F1160" i="6" s="1"/>
  <c r="Z1144" i="6"/>
  <c r="AJ1144" i="6" s="1"/>
  <c r="E1144" i="6"/>
  <c r="F1144" i="6" s="1"/>
  <c r="Z1128" i="6"/>
  <c r="AJ1128" i="6" s="1"/>
  <c r="E1128" i="6"/>
  <c r="F1128" i="6" s="1"/>
  <c r="Z1112" i="6"/>
  <c r="AJ1112" i="6" s="1"/>
  <c r="E1112" i="6"/>
  <c r="F1112" i="6" s="1"/>
  <c r="Z1080" i="6"/>
  <c r="AJ1080" i="6" s="1"/>
  <c r="E1080" i="6"/>
  <c r="F1080" i="6" s="1"/>
  <c r="Z1040" i="6"/>
  <c r="AJ1040" i="6" s="1"/>
  <c r="E1040" i="6"/>
  <c r="F1040" i="6" s="1"/>
  <c r="Z1000" i="6"/>
  <c r="AJ1000" i="6" s="1"/>
  <c r="E1000" i="6"/>
  <c r="F1000" i="6" s="1"/>
  <c r="Z944" i="6"/>
  <c r="AJ944" i="6" s="1"/>
  <c r="E944" i="6"/>
  <c r="F944" i="6" s="1"/>
  <c r="Z880" i="6"/>
  <c r="AJ880" i="6" s="1"/>
  <c r="E880" i="6"/>
  <c r="F880" i="6" s="1"/>
  <c r="Z816" i="6"/>
  <c r="AJ816" i="6" s="1"/>
  <c r="E816" i="6"/>
  <c r="F816" i="6" s="1"/>
  <c r="Z2025" i="6"/>
  <c r="AJ2025" i="6" s="1"/>
  <c r="E2025" i="6"/>
  <c r="O2025" i="6" s="1"/>
  <c r="P2025" i="6" s="1"/>
  <c r="Z2017" i="6"/>
  <c r="AJ2017" i="6" s="1"/>
  <c r="E2017" i="6"/>
  <c r="F2017" i="6" s="1"/>
  <c r="Z2001" i="6"/>
  <c r="AJ2001" i="6" s="1"/>
  <c r="E2001" i="6"/>
  <c r="F2001" i="6" s="1"/>
  <c r="Z1993" i="6"/>
  <c r="AJ1993" i="6" s="1"/>
  <c r="E1993" i="6"/>
  <c r="O1993" i="6" s="1"/>
  <c r="P1993" i="6" s="1"/>
  <c r="Z1985" i="6"/>
  <c r="AJ1985" i="6" s="1"/>
  <c r="E1985" i="6"/>
  <c r="F1985" i="6" s="1"/>
  <c r="Z1969" i="6"/>
  <c r="AJ1969" i="6" s="1"/>
  <c r="E1969" i="6"/>
  <c r="O1969" i="6" s="1"/>
  <c r="P1969" i="6" s="1"/>
  <c r="Z1961" i="6"/>
  <c r="AJ1961" i="6" s="1"/>
  <c r="E1961" i="6"/>
  <c r="O1961" i="6" s="1"/>
  <c r="P1961" i="6" s="1"/>
  <c r="Z1953" i="6"/>
  <c r="AJ1953" i="6" s="1"/>
  <c r="E1953" i="6"/>
  <c r="F1953" i="6" s="1"/>
  <c r="Z1929" i="6"/>
  <c r="AJ1929" i="6" s="1"/>
  <c r="E1929" i="6"/>
  <c r="O1929" i="6" s="1"/>
  <c r="P1929" i="6" s="1"/>
  <c r="Z1921" i="6"/>
  <c r="AJ1921" i="6" s="1"/>
  <c r="E1921" i="6"/>
  <c r="O1921" i="6" s="1"/>
  <c r="P1921" i="6" s="1"/>
  <c r="Z1905" i="6"/>
  <c r="AJ1905" i="6" s="1"/>
  <c r="E1905" i="6"/>
  <c r="O1905" i="6" s="1"/>
  <c r="P1905" i="6" s="1"/>
  <c r="Z1897" i="6"/>
  <c r="AJ1897" i="6" s="1"/>
  <c r="E1897" i="6"/>
  <c r="F1897" i="6" s="1"/>
  <c r="Z1889" i="6"/>
  <c r="AJ1889" i="6" s="1"/>
  <c r="E1889" i="6"/>
  <c r="O1889" i="6" s="1"/>
  <c r="P1889" i="6" s="1"/>
  <c r="Z1873" i="6"/>
  <c r="AJ1873" i="6" s="1"/>
  <c r="E1873" i="6"/>
  <c r="O1873" i="6" s="1"/>
  <c r="P1873" i="6" s="1"/>
  <c r="Z1865" i="6"/>
  <c r="AJ1865" i="6" s="1"/>
  <c r="E1865" i="6"/>
  <c r="F1865" i="6" s="1"/>
  <c r="Z1857" i="6"/>
  <c r="AJ1857" i="6" s="1"/>
  <c r="E1857" i="6"/>
  <c r="O1857" i="6" s="1"/>
  <c r="P1857" i="6" s="1"/>
  <c r="Z1841" i="6"/>
  <c r="AJ1841" i="6" s="1"/>
  <c r="E1841" i="6"/>
  <c r="O1841" i="6" s="1"/>
  <c r="P1841" i="6" s="1"/>
  <c r="Z1833" i="6"/>
  <c r="AJ1833" i="6" s="1"/>
  <c r="E1833" i="6"/>
  <c r="O1833" i="6" s="1"/>
  <c r="P1833" i="6" s="1"/>
  <c r="Z1809" i="6"/>
  <c r="AJ1809" i="6" s="1"/>
  <c r="E1809" i="6"/>
  <c r="O1809" i="6" s="1"/>
  <c r="P1809" i="6" s="1"/>
  <c r="Z1785" i="6"/>
  <c r="AJ1785" i="6" s="1"/>
  <c r="E1785" i="6"/>
  <c r="O1785" i="6" s="1"/>
  <c r="P1785" i="6" s="1"/>
  <c r="Z1777" i="6"/>
  <c r="AJ1777" i="6" s="1"/>
  <c r="E1777" i="6"/>
  <c r="O1777" i="6" s="1"/>
  <c r="P1777" i="6" s="1"/>
  <c r="Z1769" i="6"/>
  <c r="AJ1769" i="6" s="1"/>
  <c r="E1769" i="6"/>
  <c r="F1769" i="6" s="1"/>
  <c r="Z1753" i="6"/>
  <c r="AJ1753" i="6" s="1"/>
  <c r="E1753" i="6"/>
  <c r="F1753" i="6" s="1"/>
  <c r="Z1745" i="6"/>
  <c r="AJ1745" i="6" s="1"/>
  <c r="E1745" i="6"/>
  <c r="O1745" i="6" s="1"/>
  <c r="P1745" i="6" s="1"/>
  <c r="Z1729" i="6"/>
  <c r="AJ1729" i="6" s="1"/>
  <c r="E1729" i="6"/>
  <c r="F1729" i="6" s="1"/>
  <c r="Z1721" i="6"/>
  <c r="AJ1721" i="6" s="1"/>
  <c r="E1721" i="6"/>
  <c r="F1721" i="6" s="1"/>
  <c r="Z1713" i="6"/>
  <c r="AJ1713" i="6" s="1"/>
  <c r="E1713" i="6"/>
  <c r="O1713" i="6" s="1"/>
  <c r="P1713" i="6" s="1"/>
  <c r="Z1705" i="6"/>
  <c r="AJ1705" i="6" s="1"/>
  <c r="E1705" i="6"/>
  <c r="O1705" i="6" s="1"/>
  <c r="P1705" i="6" s="1"/>
  <c r="Z1689" i="6"/>
  <c r="AJ1689" i="6" s="1"/>
  <c r="E1689" i="6"/>
  <c r="O1689" i="6" s="1"/>
  <c r="P1689" i="6" s="1"/>
  <c r="Z1681" i="6"/>
  <c r="AJ1681" i="6" s="1"/>
  <c r="E1681" i="6"/>
  <c r="F1681" i="6" s="1"/>
  <c r="Z1665" i="6"/>
  <c r="E1665" i="6"/>
  <c r="O1665" i="6" s="1"/>
  <c r="P1665" i="6" s="1"/>
  <c r="Z1657" i="6"/>
  <c r="AJ1657" i="6" s="1"/>
  <c r="E1657" i="6"/>
  <c r="F1657" i="6" s="1"/>
  <c r="Z1649" i="6"/>
  <c r="AJ1649" i="6" s="1"/>
  <c r="E1649" i="6"/>
  <c r="O1649" i="6" s="1"/>
  <c r="P1649" i="6" s="1"/>
  <c r="Z1641" i="6"/>
  <c r="AJ1641" i="6" s="1"/>
  <c r="E1641" i="6"/>
  <c r="F1641" i="6" s="1"/>
  <c r="Z1625" i="6"/>
  <c r="AJ1625" i="6" s="1"/>
  <c r="E1625" i="6"/>
  <c r="F1625" i="6" s="1"/>
  <c r="Z1617" i="6"/>
  <c r="AJ1617" i="6" s="1"/>
  <c r="E1617" i="6"/>
  <c r="O1617" i="6" s="1"/>
  <c r="P1617" i="6" s="1"/>
  <c r="Z1601" i="6"/>
  <c r="AJ1601" i="6" s="1"/>
  <c r="E1601" i="6"/>
  <c r="O1601" i="6" s="1"/>
  <c r="P1601" i="6" s="1"/>
  <c r="Z1593" i="6"/>
  <c r="AJ1593" i="6" s="1"/>
  <c r="E1593" i="6"/>
  <c r="F1593" i="6" s="1"/>
  <c r="Z1585" i="6"/>
  <c r="AJ1585" i="6" s="1"/>
  <c r="E1585" i="6"/>
  <c r="O1585" i="6" s="1"/>
  <c r="P1585" i="6" s="1"/>
  <c r="Z1561" i="6"/>
  <c r="AJ1561" i="6" s="1"/>
  <c r="E1561" i="6"/>
  <c r="O1561" i="6" s="1"/>
  <c r="P1561" i="6" s="1"/>
  <c r="Z1553" i="6"/>
  <c r="AJ1553" i="6" s="1"/>
  <c r="E1553" i="6"/>
  <c r="F1553" i="6" s="1"/>
  <c r="Z1537" i="6"/>
  <c r="AJ1537" i="6" s="1"/>
  <c r="E1537" i="6"/>
  <c r="O1537" i="6" s="1"/>
  <c r="P1537" i="6" s="1"/>
  <c r="Z1521" i="6"/>
  <c r="AJ1521" i="6" s="1"/>
  <c r="E1521" i="6"/>
  <c r="O1521" i="6" s="1"/>
  <c r="P1521" i="6" s="1"/>
  <c r="Z1505" i="6"/>
  <c r="AJ1505" i="6" s="1"/>
  <c r="E1505" i="6"/>
  <c r="O1505" i="6" s="1"/>
  <c r="P1505" i="6" s="1"/>
  <c r="Z1497" i="6"/>
  <c r="AJ1497" i="6" s="1"/>
  <c r="E1497" i="6"/>
  <c r="O1497" i="6" s="1"/>
  <c r="P1497" i="6" s="1"/>
  <c r="Z1489" i="6"/>
  <c r="AJ1489" i="6" s="1"/>
  <c r="E1489" i="6"/>
  <c r="F1489" i="6" s="1"/>
  <c r="Z1473" i="6"/>
  <c r="AJ1473" i="6" s="1"/>
  <c r="E1473" i="6"/>
  <c r="O1473" i="6" s="1"/>
  <c r="P1473" i="6" s="1"/>
  <c r="Z1465" i="6"/>
  <c r="AJ1465" i="6" s="1"/>
  <c r="E1465" i="6"/>
  <c r="F1465" i="6" s="1"/>
  <c r="Z1457" i="6"/>
  <c r="AJ1457" i="6" s="1"/>
  <c r="E1457" i="6"/>
  <c r="O1457" i="6" s="1"/>
  <c r="P1457" i="6" s="1"/>
  <c r="Z1441" i="6"/>
  <c r="AJ1441" i="6" s="1"/>
  <c r="E1441" i="6"/>
  <c r="O1441" i="6" s="1"/>
  <c r="P1441" i="6" s="1"/>
  <c r="Z1433" i="6"/>
  <c r="AJ1433" i="6" s="1"/>
  <c r="E1433" i="6"/>
  <c r="O1433" i="6" s="1"/>
  <c r="P1433" i="6" s="1"/>
  <c r="Z1425" i="6"/>
  <c r="AJ1425" i="6" s="1"/>
  <c r="E1425" i="6"/>
  <c r="O1425" i="6" s="1"/>
  <c r="P1425" i="6" s="1"/>
  <c r="Z1409" i="6"/>
  <c r="AJ1409" i="6" s="1"/>
  <c r="E1409" i="6"/>
  <c r="F1409" i="6" s="1"/>
  <c r="Z1401" i="6"/>
  <c r="AJ1401" i="6" s="1"/>
  <c r="E1401" i="6"/>
  <c r="O1401" i="6" s="1"/>
  <c r="P1401" i="6" s="1"/>
  <c r="Z1393" i="6"/>
  <c r="AJ1393" i="6" s="1"/>
  <c r="E1393" i="6"/>
  <c r="F1393" i="6" s="1"/>
  <c r="Z1385" i="6"/>
  <c r="AJ1385" i="6" s="1"/>
  <c r="E1385" i="6"/>
  <c r="O1385" i="6" s="1"/>
  <c r="P1385" i="6" s="1"/>
  <c r="Z1377" i="6"/>
  <c r="AJ1377" i="6" s="1"/>
  <c r="E1377" i="6"/>
  <c r="F1377" i="6" s="1"/>
  <c r="Z1361" i="6"/>
  <c r="AJ1361" i="6" s="1"/>
  <c r="E1361" i="6"/>
  <c r="O1361" i="6" s="1"/>
  <c r="P1361" i="6" s="1"/>
  <c r="Z1353" i="6"/>
  <c r="AJ1353" i="6" s="1"/>
  <c r="E1353" i="6"/>
  <c r="F1353" i="6" s="1"/>
  <c r="Z1337" i="6"/>
  <c r="AJ1337" i="6" s="1"/>
  <c r="E1337" i="6"/>
  <c r="O1337" i="6" s="1"/>
  <c r="P1337" i="6" s="1"/>
  <c r="Z1329" i="6"/>
  <c r="E1329" i="6"/>
  <c r="O1329" i="6" s="1"/>
  <c r="P1329" i="6" s="1"/>
  <c r="Z1321" i="6"/>
  <c r="AJ1321" i="6" s="1"/>
  <c r="E1321" i="6"/>
  <c r="F1321" i="6" s="1"/>
  <c r="Z1313" i="6"/>
  <c r="AJ1313" i="6" s="1"/>
  <c r="E1313" i="6"/>
  <c r="F1313" i="6" s="1"/>
  <c r="Z1305" i="6"/>
  <c r="AJ1305" i="6" s="1"/>
  <c r="E1305" i="6"/>
  <c r="O1305" i="6" s="1"/>
  <c r="P1305" i="6" s="1"/>
  <c r="Z1297" i="6"/>
  <c r="AJ1297" i="6" s="1"/>
  <c r="E1297" i="6"/>
  <c r="O1297" i="6" s="1"/>
  <c r="P1297" i="6" s="1"/>
  <c r="Z1289" i="6"/>
  <c r="AJ1289" i="6" s="1"/>
  <c r="E1289" i="6"/>
  <c r="F1289" i="6" s="1"/>
  <c r="Z1281" i="6"/>
  <c r="AJ1281" i="6" s="1"/>
  <c r="E1281" i="6"/>
  <c r="O1281" i="6" s="1"/>
  <c r="P1281" i="6" s="1"/>
  <c r="Z1273" i="6"/>
  <c r="AJ1273" i="6" s="1"/>
  <c r="E1273" i="6"/>
  <c r="O1273" i="6" s="1"/>
  <c r="P1273" i="6" s="1"/>
  <c r="Z1265" i="6"/>
  <c r="AJ1265" i="6" s="1"/>
  <c r="E1265" i="6"/>
  <c r="O1265" i="6" s="1"/>
  <c r="P1265" i="6" s="1"/>
  <c r="Z1257" i="6"/>
  <c r="AJ1257" i="6" s="1"/>
  <c r="E1257" i="6"/>
  <c r="F1257" i="6" s="1"/>
  <c r="Z1249" i="6"/>
  <c r="AJ1249" i="6" s="1"/>
  <c r="E1249" i="6"/>
  <c r="O1249" i="6" s="1"/>
  <c r="P1249" i="6" s="1"/>
  <c r="Z1241" i="6"/>
  <c r="AJ1241" i="6" s="1"/>
  <c r="E1241" i="6"/>
  <c r="O1241" i="6" s="1"/>
  <c r="P1241" i="6" s="1"/>
  <c r="Z1233" i="6"/>
  <c r="AJ1233" i="6" s="1"/>
  <c r="E1233" i="6"/>
  <c r="F1233" i="6" s="1"/>
  <c r="Z1225" i="6"/>
  <c r="AJ1225" i="6" s="1"/>
  <c r="E1225" i="6"/>
  <c r="F1225" i="6" s="1"/>
  <c r="Z1217" i="6"/>
  <c r="AJ1217" i="6" s="1"/>
  <c r="E1217" i="6"/>
  <c r="O1217" i="6" s="1"/>
  <c r="P1217" i="6" s="1"/>
  <c r="Z1209" i="6"/>
  <c r="AJ1209" i="6" s="1"/>
  <c r="E1209" i="6"/>
  <c r="F1209" i="6" s="1"/>
  <c r="Z1201" i="6"/>
  <c r="AJ1201" i="6" s="1"/>
  <c r="E1201" i="6"/>
  <c r="F1201" i="6" s="1"/>
  <c r="Z1193" i="6"/>
  <c r="AJ1193" i="6" s="1"/>
  <c r="E1193" i="6"/>
  <c r="F1193" i="6" s="1"/>
  <c r="Z1185" i="6"/>
  <c r="AJ1185" i="6" s="1"/>
  <c r="E1185" i="6"/>
  <c r="F1185" i="6" s="1"/>
  <c r="Z1177" i="6"/>
  <c r="AJ1177" i="6" s="1"/>
  <c r="E1177" i="6"/>
  <c r="F1177" i="6" s="1"/>
  <c r="Z1169" i="6"/>
  <c r="AJ1169" i="6" s="1"/>
  <c r="E1169" i="6"/>
  <c r="F1169" i="6" s="1"/>
  <c r="Z1161" i="6"/>
  <c r="AJ1161" i="6" s="1"/>
  <c r="E1161" i="6"/>
  <c r="F1161" i="6" s="1"/>
  <c r="Z1153" i="6"/>
  <c r="AJ1153" i="6" s="1"/>
  <c r="E1153" i="6"/>
  <c r="F1153" i="6" s="1"/>
  <c r="Z1145" i="6"/>
  <c r="AJ1145" i="6" s="1"/>
  <c r="E1145" i="6"/>
  <c r="F1145" i="6" s="1"/>
  <c r="Z1137" i="6"/>
  <c r="AJ1137" i="6" s="1"/>
  <c r="E1137" i="6"/>
  <c r="F1137" i="6" s="1"/>
  <c r="Z1129" i="6"/>
  <c r="AJ1129" i="6" s="1"/>
  <c r="E1129" i="6"/>
  <c r="F1129" i="6" s="1"/>
  <c r="Z1121" i="6"/>
  <c r="AJ1121" i="6" s="1"/>
  <c r="E1121" i="6"/>
  <c r="F1121" i="6" s="1"/>
  <c r="Z1113" i="6"/>
  <c r="AJ1113" i="6" s="1"/>
  <c r="E1113" i="6"/>
  <c r="F1113" i="6" s="1"/>
  <c r="Z1105" i="6"/>
  <c r="AJ1105" i="6" s="1"/>
  <c r="E1105" i="6"/>
  <c r="F1105" i="6" s="1"/>
  <c r="Z1097" i="6"/>
  <c r="AJ1097" i="6" s="1"/>
  <c r="E1097" i="6"/>
  <c r="F1097" i="6" s="1"/>
  <c r="Z1089" i="6"/>
  <c r="AJ1089" i="6" s="1"/>
  <c r="E1089" i="6"/>
  <c r="F1089" i="6" s="1"/>
  <c r="Z1081" i="6"/>
  <c r="AJ1081" i="6" s="1"/>
  <c r="E1081" i="6"/>
  <c r="F1081" i="6" s="1"/>
  <c r="Z1073" i="6"/>
  <c r="AJ1073" i="6" s="1"/>
  <c r="E1073" i="6"/>
  <c r="F1073" i="6" s="1"/>
  <c r="Z1065" i="6"/>
  <c r="AJ1065" i="6" s="1"/>
  <c r="E1065" i="6"/>
  <c r="F1065" i="6" s="1"/>
  <c r="Z1057" i="6"/>
  <c r="AJ1057" i="6" s="1"/>
  <c r="E1057" i="6"/>
  <c r="F1057" i="6" s="1"/>
  <c r="Z1049" i="6"/>
  <c r="AJ1049" i="6" s="1"/>
  <c r="E1049" i="6"/>
  <c r="F1049" i="6" s="1"/>
  <c r="Z1041" i="6"/>
  <c r="AJ1041" i="6" s="1"/>
  <c r="E1041" i="6"/>
  <c r="F1041" i="6" s="1"/>
  <c r="Z1033" i="6"/>
  <c r="AJ1033" i="6" s="1"/>
  <c r="E1033" i="6"/>
  <c r="F1033" i="6" s="1"/>
  <c r="Z1025" i="6"/>
  <c r="AJ1025" i="6" s="1"/>
  <c r="E1025" i="6"/>
  <c r="F1025" i="6" s="1"/>
  <c r="Z1017" i="6"/>
  <c r="AJ1017" i="6" s="1"/>
  <c r="E1017" i="6"/>
  <c r="F1017" i="6" s="1"/>
  <c r="Z1009" i="6"/>
  <c r="AJ1009" i="6" s="1"/>
  <c r="E1009" i="6"/>
  <c r="F1009" i="6" s="1"/>
  <c r="Z1001" i="6"/>
  <c r="AJ1001" i="6" s="1"/>
  <c r="E1001" i="6"/>
  <c r="F1001" i="6" s="1"/>
  <c r="Z993" i="6"/>
  <c r="AJ993" i="6" s="1"/>
  <c r="E993" i="6"/>
  <c r="F993" i="6" s="1"/>
  <c r="Z985" i="6"/>
  <c r="AJ985" i="6" s="1"/>
  <c r="E985" i="6"/>
  <c r="F985" i="6" s="1"/>
  <c r="Z977" i="6"/>
  <c r="AJ977" i="6" s="1"/>
  <c r="E977" i="6"/>
  <c r="F977" i="6" s="1"/>
  <c r="Z969" i="6"/>
  <c r="AJ969" i="6" s="1"/>
  <c r="E969" i="6"/>
  <c r="F969" i="6" s="1"/>
  <c r="Z961" i="6"/>
  <c r="AJ961" i="6" s="1"/>
  <c r="E961" i="6"/>
  <c r="F961" i="6" s="1"/>
  <c r="Z953" i="6"/>
  <c r="AJ953" i="6" s="1"/>
  <c r="E953" i="6"/>
  <c r="F953" i="6" s="1"/>
  <c r="Z945" i="6"/>
  <c r="AJ945" i="6" s="1"/>
  <c r="E945" i="6"/>
  <c r="F945" i="6" s="1"/>
  <c r="Z937" i="6"/>
  <c r="AJ937" i="6" s="1"/>
  <c r="E937" i="6"/>
  <c r="F937" i="6" s="1"/>
  <c r="Z929" i="6"/>
  <c r="AJ929" i="6" s="1"/>
  <c r="E929" i="6"/>
  <c r="F929" i="6" s="1"/>
  <c r="Z921" i="6"/>
  <c r="AJ921" i="6" s="1"/>
  <c r="E921" i="6"/>
  <c r="F921" i="6" s="1"/>
  <c r="Z913" i="6"/>
  <c r="AJ913" i="6" s="1"/>
  <c r="E913" i="6"/>
  <c r="F913" i="6" s="1"/>
  <c r="Z905" i="6"/>
  <c r="AJ905" i="6" s="1"/>
  <c r="E905" i="6"/>
  <c r="F905" i="6" s="1"/>
  <c r="Z897" i="6"/>
  <c r="AJ897" i="6" s="1"/>
  <c r="E897" i="6"/>
  <c r="F897" i="6" s="1"/>
  <c r="Z889" i="6"/>
  <c r="AJ889" i="6" s="1"/>
  <c r="E889" i="6"/>
  <c r="F889" i="6" s="1"/>
  <c r="Z881" i="6"/>
  <c r="AJ881" i="6" s="1"/>
  <c r="E881" i="6"/>
  <c r="F881" i="6" s="1"/>
  <c r="Z873" i="6"/>
  <c r="AJ873" i="6" s="1"/>
  <c r="E873" i="6"/>
  <c r="F873" i="6" s="1"/>
  <c r="Z865" i="6"/>
  <c r="AJ865" i="6" s="1"/>
  <c r="E865" i="6"/>
  <c r="F865" i="6" s="1"/>
  <c r="Z857" i="6"/>
  <c r="AJ857" i="6" s="1"/>
  <c r="E857" i="6"/>
  <c r="F857" i="6" s="1"/>
  <c r="Z849" i="6"/>
  <c r="AJ849" i="6" s="1"/>
  <c r="E849" i="6"/>
  <c r="F849" i="6" s="1"/>
  <c r="Z841" i="6"/>
  <c r="AJ841" i="6" s="1"/>
  <c r="E841" i="6"/>
  <c r="F841" i="6" s="1"/>
  <c r="Z833" i="6"/>
  <c r="AJ833" i="6" s="1"/>
  <c r="E833" i="6"/>
  <c r="F833" i="6" s="1"/>
  <c r="Z825" i="6"/>
  <c r="AJ825" i="6" s="1"/>
  <c r="E825" i="6"/>
  <c r="F825" i="6" s="1"/>
  <c r="Z817" i="6"/>
  <c r="AJ817" i="6" s="1"/>
  <c r="E817" i="6"/>
  <c r="F817" i="6" s="1"/>
  <c r="Z809" i="6"/>
  <c r="AJ809" i="6" s="1"/>
  <c r="E809" i="6"/>
  <c r="F809" i="6" s="1"/>
  <c r="Z801" i="6"/>
  <c r="AJ801" i="6" s="1"/>
  <c r="E801" i="6"/>
  <c r="F801" i="6" s="1"/>
  <c r="Z793" i="6"/>
  <c r="AJ793" i="6" s="1"/>
  <c r="E793" i="6"/>
  <c r="F793" i="6" s="1"/>
  <c r="Z785" i="6"/>
  <c r="AJ785" i="6" s="1"/>
  <c r="E785" i="6"/>
  <c r="F785" i="6" s="1"/>
  <c r="Z777" i="6"/>
  <c r="E777" i="6"/>
  <c r="F777" i="6" s="1"/>
  <c r="Z769" i="6"/>
  <c r="AJ769" i="6" s="1"/>
  <c r="E769" i="6"/>
  <c r="F769" i="6" s="1"/>
  <c r="Z761" i="6"/>
  <c r="AJ761" i="6" s="1"/>
  <c r="E761" i="6"/>
  <c r="F761" i="6" s="1"/>
  <c r="Z753" i="6"/>
  <c r="AJ753" i="6" s="1"/>
  <c r="E753" i="6"/>
  <c r="F753" i="6" s="1"/>
  <c r="Z737" i="6"/>
  <c r="AJ737" i="6" s="1"/>
  <c r="E737" i="6"/>
  <c r="F737" i="6" s="1"/>
  <c r="Z729" i="6"/>
  <c r="AJ729" i="6" s="1"/>
  <c r="E729" i="6"/>
  <c r="F729" i="6" s="1"/>
  <c r="Z721" i="6"/>
  <c r="AJ721" i="6" s="1"/>
  <c r="E721" i="6"/>
  <c r="F721" i="6" s="1"/>
  <c r="Z713" i="6"/>
  <c r="AJ713" i="6" s="1"/>
  <c r="E713" i="6"/>
  <c r="F713" i="6" s="1"/>
  <c r="Z705" i="6"/>
  <c r="AJ705" i="6" s="1"/>
  <c r="E705" i="6"/>
  <c r="F705" i="6" s="1"/>
  <c r="Z697" i="6"/>
  <c r="AJ697" i="6" s="1"/>
  <c r="E697" i="6"/>
  <c r="F697" i="6" s="1"/>
  <c r="Z689" i="6"/>
  <c r="AJ689" i="6" s="1"/>
  <c r="E689" i="6"/>
  <c r="F689" i="6" s="1"/>
  <c r="Z681" i="6"/>
  <c r="AJ681" i="6" s="1"/>
  <c r="E681" i="6"/>
  <c r="F681" i="6" s="1"/>
  <c r="Z673" i="6"/>
  <c r="AJ673" i="6" s="1"/>
  <c r="E673" i="6"/>
  <c r="F673" i="6" s="1"/>
  <c r="Z665" i="6"/>
  <c r="AJ665" i="6" s="1"/>
  <c r="E665" i="6"/>
  <c r="F665" i="6" s="1"/>
  <c r="Z657" i="6"/>
  <c r="AJ657" i="6" s="1"/>
  <c r="E657" i="6"/>
  <c r="F657" i="6" s="1"/>
  <c r="Z649" i="6"/>
  <c r="AJ649" i="6" s="1"/>
  <c r="E649" i="6"/>
  <c r="F649" i="6" s="1"/>
  <c r="Z641" i="6"/>
  <c r="AJ641" i="6" s="1"/>
  <c r="E641" i="6"/>
  <c r="F641" i="6" s="1"/>
  <c r="Z633" i="6"/>
  <c r="AJ633" i="6" s="1"/>
  <c r="E633" i="6"/>
  <c r="F633" i="6" s="1"/>
  <c r="Z625" i="6"/>
  <c r="AJ625" i="6" s="1"/>
  <c r="E625" i="6"/>
  <c r="F625" i="6" s="1"/>
  <c r="Z609" i="6"/>
  <c r="AJ609" i="6" s="1"/>
  <c r="E609" i="6"/>
  <c r="F609" i="6" s="1"/>
  <c r="Z601" i="6"/>
  <c r="AJ601" i="6" s="1"/>
  <c r="E601" i="6"/>
  <c r="F601" i="6" s="1"/>
  <c r="Z593" i="6"/>
  <c r="AJ593" i="6" s="1"/>
  <c r="E593" i="6"/>
  <c r="F593" i="6" s="1"/>
  <c r="Z585" i="6"/>
  <c r="AJ585" i="6" s="1"/>
  <c r="E585" i="6"/>
  <c r="F585" i="6" s="1"/>
  <c r="Z577" i="6"/>
  <c r="AJ577" i="6" s="1"/>
  <c r="E577" i="6"/>
  <c r="F577" i="6" s="1"/>
  <c r="Z569" i="6"/>
  <c r="AJ569" i="6" s="1"/>
  <c r="E569" i="6"/>
  <c r="F569" i="6" s="1"/>
  <c r="Z561" i="6"/>
  <c r="AJ561" i="6" s="1"/>
  <c r="E561" i="6"/>
  <c r="F561" i="6" s="1"/>
  <c r="Z553" i="6"/>
  <c r="AJ553" i="6" s="1"/>
  <c r="E553" i="6"/>
  <c r="F553" i="6" s="1"/>
  <c r="Z545" i="6"/>
  <c r="AJ545" i="6" s="1"/>
  <c r="E545" i="6"/>
  <c r="F545" i="6" s="1"/>
  <c r="Z537" i="6"/>
  <c r="AJ537" i="6" s="1"/>
  <c r="E537" i="6"/>
  <c r="F537" i="6" s="1"/>
  <c r="Z529" i="6"/>
  <c r="AJ529" i="6" s="1"/>
  <c r="E529" i="6"/>
  <c r="F529" i="6" s="1"/>
  <c r="Z521" i="6"/>
  <c r="AJ521" i="6" s="1"/>
  <c r="E521" i="6"/>
  <c r="F521" i="6" s="1"/>
  <c r="Z513" i="6"/>
  <c r="AJ513" i="6" s="1"/>
  <c r="E513" i="6"/>
  <c r="F513" i="6" s="1"/>
  <c r="Z505" i="6"/>
  <c r="AJ505" i="6" s="1"/>
  <c r="E505" i="6"/>
  <c r="F505" i="6" s="1"/>
  <c r="Z497" i="6"/>
  <c r="AJ497" i="6" s="1"/>
  <c r="E497" i="6"/>
  <c r="F497" i="6" s="1"/>
  <c r="Z481" i="6"/>
  <c r="AJ481" i="6" s="1"/>
  <c r="E481" i="6"/>
  <c r="F481" i="6" s="1"/>
  <c r="Z473" i="6"/>
  <c r="AJ473" i="6" s="1"/>
  <c r="E473" i="6"/>
  <c r="F473" i="6" s="1"/>
  <c r="Z465" i="6"/>
  <c r="AJ465" i="6" s="1"/>
  <c r="E465" i="6"/>
  <c r="F465" i="6" s="1"/>
  <c r="Z457" i="6"/>
  <c r="AJ457" i="6" s="1"/>
  <c r="E457" i="6"/>
  <c r="F457" i="6" s="1"/>
  <c r="Z449" i="6"/>
  <c r="AJ449" i="6" s="1"/>
  <c r="E449" i="6"/>
  <c r="F449" i="6" s="1"/>
  <c r="Z441" i="6"/>
  <c r="E441" i="6"/>
  <c r="F441" i="6" s="1"/>
  <c r="Z433" i="6"/>
  <c r="AJ433" i="6" s="1"/>
  <c r="E433" i="6"/>
  <c r="F433" i="6" s="1"/>
  <c r="Z425" i="6"/>
  <c r="AJ425" i="6" s="1"/>
  <c r="E425" i="6"/>
  <c r="F425" i="6" s="1"/>
  <c r="Z417" i="6"/>
  <c r="AJ417" i="6" s="1"/>
  <c r="E417" i="6"/>
  <c r="F417" i="6" s="1"/>
  <c r="Z409" i="6"/>
  <c r="AJ409" i="6" s="1"/>
  <c r="E409" i="6"/>
  <c r="F409" i="6" s="1"/>
  <c r="Z401" i="6"/>
  <c r="AJ401" i="6" s="1"/>
  <c r="E401" i="6"/>
  <c r="F401" i="6" s="1"/>
  <c r="Z393" i="6"/>
  <c r="AJ393" i="6" s="1"/>
  <c r="E393" i="6"/>
  <c r="F393" i="6" s="1"/>
  <c r="Z385" i="6"/>
  <c r="AJ385" i="6" s="1"/>
  <c r="E385" i="6"/>
  <c r="F385" i="6" s="1"/>
  <c r="Z377" i="6"/>
  <c r="AJ377" i="6" s="1"/>
  <c r="E377" i="6"/>
  <c r="F377" i="6" s="1"/>
  <c r="Z369" i="6"/>
  <c r="AJ369" i="6" s="1"/>
  <c r="E369" i="6"/>
  <c r="F369" i="6" s="1"/>
  <c r="Z361" i="6"/>
  <c r="AJ361" i="6" s="1"/>
  <c r="E361" i="6"/>
  <c r="F361" i="6" s="1"/>
  <c r="Z353" i="6"/>
  <c r="AJ353" i="6" s="1"/>
  <c r="E353" i="6"/>
  <c r="F353" i="6" s="1"/>
  <c r="Z345" i="6"/>
  <c r="AJ345" i="6" s="1"/>
  <c r="E345" i="6"/>
  <c r="F345" i="6" s="1"/>
  <c r="Z337" i="6"/>
  <c r="AJ337" i="6" s="1"/>
  <c r="E337" i="6"/>
  <c r="F337" i="6" s="1"/>
  <c r="Z329" i="6"/>
  <c r="AJ329" i="6" s="1"/>
  <c r="E329" i="6"/>
  <c r="F329" i="6" s="1"/>
  <c r="Z321" i="6"/>
  <c r="AJ321" i="6" s="1"/>
  <c r="E321" i="6"/>
  <c r="F321" i="6" s="1"/>
  <c r="Z313" i="6"/>
  <c r="AJ313" i="6" s="1"/>
  <c r="E313" i="6"/>
  <c r="F313" i="6" s="1"/>
  <c r="Z305" i="6"/>
  <c r="AJ305" i="6" s="1"/>
  <c r="E305" i="6"/>
  <c r="F305" i="6" s="1"/>
  <c r="Z297" i="6"/>
  <c r="AJ297" i="6" s="1"/>
  <c r="E297" i="6"/>
  <c r="F297" i="6" s="1"/>
  <c r="Z281" i="6"/>
  <c r="AJ281" i="6" s="1"/>
  <c r="E281" i="6"/>
  <c r="F281" i="6" s="1"/>
  <c r="Z273" i="6"/>
  <c r="AJ273" i="6" s="1"/>
  <c r="E273" i="6"/>
  <c r="F273" i="6" s="1"/>
  <c r="Z265" i="6"/>
  <c r="AJ265" i="6" s="1"/>
  <c r="E265" i="6"/>
  <c r="F265" i="6" s="1"/>
  <c r="Z257" i="6"/>
  <c r="AJ257" i="6" s="1"/>
  <c r="E257" i="6"/>
  <c r="F257" i="6" s="1"/>
  <c r="Z249" i="6"/>
  <c r="AJ249" i="6" s="1"/>
  <c r="E249" i="6"/>
  <c r="F249" i="6" s="1"/>
  <c r="Z241" i="6"/>
  <c r="AJ241" i="6" s="1"/>
  <c r="E241" i="6"/>
  <c r="F241" i="6" s="1"/>
  <c r="Z233" i="6"/>
  <c r="AJ233" i="6" s="1"/>
  <c r="E233" i="6"/>
  <c r="F233" i="6" s="1"/>
  <c r="Z225" i="6"/>
  <c r="AJ225" i="6" s="1"/>
  <c r="E225" i="6"/>
  <c r="F225" i="6" s="1"/>
  <c r="Z217" i="6"/>
  <c r="AJ217" i="6" s="1"/>
  <c r="E217" i="6"/>
  <c r="F217" i="6" s="1"/>
  <c r="Z209" i="6"/>
  <c r="AJ209" i="6" s="1"/>
  <c r="E209" i="6"/>
  <c r="F209" i="6" s="1"/>
  <c r="Z201" i="6"/>
  <c r="AJ201" i="6" s="1"/>
  <c r="E201" i="6"/>
  <c r="F201" i="6" s="1"/>
  <c r="Z193" i="6"/>
  <c r="AJ193" i="6" s="1"/>
  <c r="E193" i="6"/>
  <c r="F193" i="6" s="1"/>
  <c r="Z185" i="6"/>
  <c r="AJ185" i="6" s="1"/>
  <c r="E185" i="6"/>
  <c r="F185" i="6" s="1"/>
  <c r="Z177" i="6"/>
  <c r="AJ177" i="6" s="1"/>
  <c r="E177" i="6"/>
  <c r="F177" i="6" s="1"/>
  <c r="Z169" i="6"/>
  <c r="AJ169" i="6" s="1"/>
  <c r="E169" i="6"/>
  <c r="F169" i="6" s="1"/>
  <c r="Z161" i="6"/>
  <c r="AJ161" i="6" s="1"/>
  <c r="E161" i="6"/>
  <c r="F161" i="6" s="1"/>
  <c r="Z153" i="6"/>
  <c r="AJ153" i="6" s="1"/>
  <c r="E153" i="6"/>
  <c r="F153" i="6" s="1"/>
  <c r="Z145" i="6"/>
  <c r="AJ145" i="6" s="1"/>
  <c r="E145" i="6"/>
  <c r="F145" i="6" s="1"/>
  <c r="Z137" i="6"/>
  <c r="AJ137" i="6" s="1"/>
  <c r="E137" i="6"/>
  <c r="F137" i="6" s="1"/>
  <c r="Z129" i="6"/>
  <c r="AJ129" i="6" s="1"/>
  <c r="E129" i="6"/>
  <c r="F129" i="6" s="1"/>
  <c r="Z121" i="6"/>
  <c r="AJ121" i="6" s="1"/>
  <c r="E121" i="6"/>
  <c r="Z113" i="6"/>
  <c r="AJ113" i="6" s="1"/>
  <c r="E113" i="6"/>
  <c r="F113" i="6" s="1"/>
  <c r="Z105" i="6"/>
  <c r="AJ105" i="6" s="1"/>
  <c r="E105" i="6"/>
  <c r="F105" i="6" s="1"/>
  <c r="Z97" i="6"/>
  <c r="AJ97" i="6" s="1"/>
  <c r="E97" i="6"/>
  <c r="F97" i="6" s="1"/>
  <c r="Z89" i="6"/>
  <c r="AJ89" i="6" s="1"/>
  <c r="E89" i="6"/>
  <c r="F89" i="6" s="1"/>
  <c r="Z81" i="6"/>
  <c r="AJ81" i="6" s="1"/>
  <c r="E81" i="6"/>
  <c r="F81" i="6" s="1"/>
  <c r="Z73" i="6"/>
  <c r="AJ73" i="6" s="1"/>
  <c r="E73" i="6"/>
  <c r="F73" i="6" s="1"/>
  <c r="Z65" i="6"/>
  <c r="AJ65" i="6" s="1"/>
  <c r="E65" i="6"/>
  <c r="F65" i="6" s="1"/>
  <c r="Z57" i="6"/>
  <c r="AJ57" i="6" s="1"/>
  <c r="E57" i="6"/>
  <c r="F57" i="6" s="1"/>
  <c r="Z49" i="6"/>
  <c r="AJ49" i="6" s="1"/>
  <c r="E49" i="6"/>
  <c r="F49" i="6" s="1"/>
  <c r="Z41" i="6"/>
  <c r="AJ41" i="6" s="1"/>
  <c r="E41" i="6"/>
  <c r="F41" i="6" s="1"/>
  <c r="Z33" i="6"/>
  <c r="AJ33" i="6" s="1"/>
  <c r="E33" i="6"/>
  <c r="F33" i="6" s="1"/>
  <c r="Z25" i="6"/>
  <c r="AJ25" i="6" s="1"/>
  <c r="E25" i="6"/>
  <c r="F25" i="6" s="1"/>
  <c r="Z17" i="6"/>
  <c r="AJ17" i="6" s="1"/>
  <c r="E17" i="6"/>
  <c r="F17" i="6" s="1"/>
  <c r="Z9" i="6"/>
  <c r="AJ9" i="6" s="1"/>
  <c r="E9" i="6"/>
  <c r="F9" i="6" s="1"/>
  <c r="Z2014" i="6"/>
  <c r="AJ2014" i="6" s="1"/>
  <c r="Z1459" i="6"/>
  <c r="AJ1459" i="6" s="1"/>
  <c r="E2031" i="6"/>
  <c r="O2031" i="6" s="1"/>
  <c r="P2031" i="6" s="1"/>
  <c r="E1988" i="6"/>
  <c r="F1988" i="6" s="1"/>
  <c r="E1945" i="6"/>
  <c r="F1945" i="6" s="1"/>
  <c r="E1903" i="6"/>
  <c r="F1903" i="6" s="1"/>
  <c r="E1860" i="6"/>
  <c r="O1860" i="6" s="1"/>
  <c r="P1860" i="6" s="1"/>
  <c r="E1812" i="6"/>
  <c r="O1812" i="6" s="1"/>
  <c r="P1812" i="6" s="1"/>
  <c r="E1760" i="6"/>
  <c r="F1760" i="6" s="1"/>
  <c r="E1673" i="6"/>
  <c r="F1673" i="6" s="1"/>
  <c r="E1577" i="6"/>
  <c r="O1577" i="6" s="1"/>
  <c r="P1577" i="6" s="1"/>
  <c r="E1195" i="6"/>
  <c r="F1195" i="6" s="1"/>
  <c r="E534" i="6"/>
  <c r="F534" i="6" s="1"/>
  <c r="Z784" i="6"/>
  <c r="AJ784" i="6" s="1"/>
  <c r="E784" i="6"/>
  <c r="O784" i="6" s="1"/>
  <c r="P784" i="6" s="1"/>
  <c r="Z776" i="6"/>
  <c r="AJ776" i="6" s="1"/>
  <c r="E776" i="6"/>
  <c r="F776" i="6" s="1"/>
  <c r="Z768" i="6"/>
  <c r="AJ768" i="6" s="1"/>
  <c r="E768" i="6"/>
  <c r="F768" i="6" s="1"/>
  <c r="Z760" i="6"/>
  <c r="AJ760" i="6" s="1"/>
  <c r="E760" i="6"/>
  <c r="F760" i="6" s="1"/>
  <c r="Z752" i="6"/>
  <c r="AJ752" i="6" s="1"/>
  <c r="E752" i="6"/>
  <c r="F752" i="6" s="1"/>
  <c r="Z744" i="6"/>
  <c r="AJ744" i="6" s="1"/>
  <c r="E744" i="6"/>
  <c r="F744" i="6" s="1"/>
  <c r="Z736" i="6"/>
  <c r="AJ736" i="6" s="1"/>
  <c r="E736" i="6"/>
  <c r="F736" i="6" s="1"/>
  <c r="Z728" i="6"/>
  <c r="AJ728" i="6" s="1"/>
  <c r="E728" i="6"/>
  <c r="F728" i="6" s="1"/>
  <c r="Z720" i="6"/>
  <c r="AJ720" i="6" s="1"/>
  <c r="E720" i="6"/>
  <c r="F720" i="6" s="1"/>
  <c r="Z712" i="6"/>
  <c r="AJ712" i="6" s="1"/>
  <c r="E712" i="6"/>
  <c r="F712" i="6" s="1"/>
  <c r="Z704" i="6"/>
  <c r="AJ704" i="6" s="1"/>
  <c r="E704" i="6"/>
  <c r="F704" i="6" s="1"/>
  <c r="Z696" i="6"/>
  <c r="AJ696" i="6" s="1"/>
  <c r="E696" i="6"/>
  <c r="F696" i="6" s="1"/>
  <c r="Z688" i="6"/>
  <c r="AJ688" i="6" s="1"/>
  <c r="E688" i="6"/>
  <c r="O688" i="6" s="1"/>
  <c r="P688" i="6" s="1"/>
  <c r="Z680" i="6"/>
  <c r="AJ680" i="6" s="1"/>
  <c r="E680" i="6"/>
  <c r="F680" i="6" s="1"/>
  <c r="Z672" i="6"/>
  <c r="AJ672" i="6" s="1"/>
  <c r="E672" i="6"/>
  <c r="F672" i="6" s="1"/>
  <c r="Z664" i="6"/>
  <c r="AJ664" i="6" s="1"/>
  <c r="E664" i="6"/>
  <c r="F664" i="6" s="1"/>
  <c r="Z656" i="6"/>
  <c r="AJ656" i="6" s="1"/>
  <c r="E656" i="6"/>
  <c r="O656" i="6" s="1"/>
  <c r="P656" i="6" s="1"/>
  <c r="Z648" i="6"/>
  <c r="AJ648" i="6" s="1"/>
  <c r="E648" i="6"/>
  <c r="F648" i="6" s="1"/>
  <c r="Z640" i="6"/>
  <c r="AJ640" i="6" s="1"/>
  <c r="E640" i="6"/>
  <c r="F640" i="6" s="1"/>
  <c r="Z632" i="6"/>
  <c r="AJ632" i="6" s="1"/>
  <c r="E632" i="6"/>
  <c r="F632" i="6" s="1"/>
  <c r="Z624" i="6"/>
  <c r="AJ624" i="6" s="1"/>
  <c r="E624" i="6"/>
  <c r="F624" i="6" s="1"/>
  <c r="Z616" i="6"/>
  <c r="AJ616" i="6" s="1"/>
  <c r="E616" i="6"/>
  <c r="F616" i="6" s="1"/>
  <c r="Z608" i="6"/>
  <c r="AJ608" i="6" s="1"/>
  <c r="E608" i="6"/>
  <c r="F608" i="6" s="1"/>
  <c r="Z600" i="6"/>
  <c r="AJ600" i="6" s="1"/>
  <c r="E600" i="6"/>
  <c r="F600" i="6" s="1"/>
  <c r="Z592" i="6"/>
  <c r="AJ592" i="6" s="1"/>
  <c r="E592" i="6"/>
  <c r="F592" i="6" s="1"/>
  <c r="Z584" i="6"/>
  <c r="AJ584" i="6" s="1"/>
  <c r="E584" i="6"/>
  <c r="F584" i="6" s="1"/>
  <c r="Z576" i="6"/>
  <c r="AJ576" i="6" s="1"/>
  <c r="E576" i="6"/>
  <c r="F576" i="6" s="1"/>
  <c r="Z568" i="6"/>
  <c r="AJ568" i="6" s="1"/>
  <c r="E568" i="6"/>
  <c r="F568" i="6" s="1"/>
  <c r="Z560" i="6"/>
  <c r="AJ560" i="6" s="1"/>
  <c r="E560" i="6"/>
  <c r="F560" i="6" s="1"/>
  <c r="Z552" i="6"/>
  <c r="E552" i="6"/>
  <c r="F552" i="6" s="1"/>
  <c r="Z544" i="6"/>
  <c r="AJ544" i="6" s="1"/>
  <c r="E544" i="6"/>
  <c r="F544" i="6" s="1"/>
  <c r="Z536" i="6"/>
  <c r="AJ536" i="6" s="1"/>
  <c r="E536" i="6"/>
  <c r="F536" i="6" s="1"/>
  <c r="Z528" i="6"/>
  <c r="AJ528" i="6" s="1"/>
  <c r="E528" i="6"/>
  <c r="F528" i="6" s="1"/>
  <c r="Z520" i="6"/>
  <c r="AJ520" i="6" s="1"/>
  <c r="E520" i="6"/>
  <c r="F520" i="6" s="1"/>
  <c r="Z512" i="6"/>
  <c r="AJ512" i="6" s="1"/>
  <c r="E512" i="6"/>
  <c r="F512" i="6" s="1"/>
  <c r="Z504" i="6"/>
  <c r="AJ504" i="6" s="1"/>
  <c r="E504" i="6"/>
  <c r="F504" i="6" s="1"/>
  <c r="Z496" i="6"/>
  <c r="AJ496" i="6" s="1"/>
  <c r="E496" i="6"/>
  <c r="F496" i="6" s="1"/>
  <c r="Z488" i="6"/>
  <c r="AJ488" i="6" s="1"/>
  <c r="E488" i="6"/>
  <c r="F488" i="6" s="1"/>
  <c r="Z480" i="6"/>
  <c r="AJ480" i="6" s="1"/>
  <c r="E480" i="6"/>
  <c r="F480" i="6" s="1"/>
  <c r="Z472" i="6"/>
  <c r="AJ472" i="6" s="1"/>
  <c r="E472" i="6"/>
  <c r="F472" i="6" s="1"/>
  <c r="Z464" i="6"/>
  <c r="AJ464" i="6" s="1"/>
  <c r="E464" i="6"/>
  <c r="F464" i="6" s="1"/>
  <c r="Z456" i="6"/>
  <c r="AJ456" i="6" s="1"/>
  <c r="E456" i="6"/>
  <c r="F456" i="6" s="1"/>
  <c r="Z448" i="6"/>
  <c r="AJ448" i="6" s="1"/>
  <c r="E448" i="6"/>
  <c r="F448" i="6" s="1"/>
  <c r="Z440" i="6"/>
  <c r="AJ440" i="6" s="1"/>
  <c r="E440" i="6"/>
  <c r="F440" i="6" s="1"/>
  <c r="Z432" i="6"/>
  <c r="AJ432" i="6" s="1"/>
  <c r="E432" i="6"/>
  <c r="F432" i="6" s="1"/>
  <c r="Z424" i="6"/>
  <c r="AJ424" i="6" s="1"/>
  <c r="E424" i="6"/>
  <c r="F424" i="6" s="1"/>
  <c r="Z416" i="6"/>
  <c r="AJ416" i="6" s="1"/>
  <c r="E416" i="6"/>
  <c r="F416" i="6" s="1"/>
  <c r="Z408" i="6"/>
  <c r="AJ408" i="6" s="1"/>
  <c r="E408" i="6"/>
  <c r="F408" i="6" s="1"/>
  <c r="Z400" i="6"/>
  <c r="AJ400" i="6" s="1"/>
  <c r="E400" i="6"/>
  <c r="F400" i="6" s="1"/>
  <c r="Z392" i="6"/>
  <c r="AJ392" i="6" s="1"/>
  <c r="E392" i="6"/>
  <c r="F392" i="6" s="1"/>
  <c r="Z384" i="6"/>
  <c r="AJ384" i="6" s="1"/>
  <c r="E384" i="6"/>
  <c r="F384" i="6" s="1"/>
  <c r="Z376" i="6"/>
  <c r="AJ376" i="6" s="1"/>
  <c r="E376" i="6"/>
  <c r="F376" i="6" s="1"/>
  <c r="Z368" i="6"/>
  <c r="AJ368" i="6" s="1"/>
  <c r="E368" i="6"/>
  <c r="F368" i="6" s="1"/>
  <c r="Z360" i="6"/>
  <c r="AJ360" i="6" s="1"/>
  <c r="E360" i="6"/>
  <c r="F360" i="6" s="1"/>
  <c r="Z352" i="6"/>
  <c r="AJ352" i="6" s="1"/>
  <c r="E352" i="6"/>
  <c r="F352" i="6" s="1"/>
  <c r="Z344" i="6"/>
  <c r="AJ344" i="6" s="1"/>
  <c r="E344" i="6"/>
  <c r="F344" i="6" s="1"/>
  <c r="Z336" i="6"/>
  <c r="AJ336" i="6" s="1"/>
  <c r="E336" i="6"/>
  <c r="F336" i="6" s="1"/>
  <c r="Z328" i="6"/>
  <c r="AJ328" i="6" s="1"/>
  <c r="E328" i="6"/>
  <c r="F328" i="6" s="1"/>
  <c r="Z320" i="6"/>
  <c r="AJ320" i="6" s="1"/>
  <c r="E320" i="6"/>
  <c r="F320" i="6" s="1"/>
  <c r="Z312" i="6"/>
  <c r="AJ312" i="6" s="1"/>
  <c r="E312" i="6"/>
  <c r="F312" i="6" s="1"/>
  <c r="Z304" i="6"/>
  <c r="AJ304" i="6" s="1"/>
  <c r="E304" i="6"/>
  <c r="F304" i="6" s="1"/>
  <c r="Z296" i="6"/>
  <c r="AJ296" i="6" s="1"/>
  <c r="E296" i="6"/>
  <c r="F296" i="6" s="1"/>
  <c r="Z288" i="6"/>
  <c r="AJ288" i="6" s="1"/>
  <c r="E288" i="6"/>
  <c r="F288" i="6" s="1"/>
  <c r="Z280" i="6"/>
  <c r="AJ280" i="6" s="1"/>
  <c r="E280" i="6"/>
  <c r="F280" i="6" s="1"/>
  <c r="Z272" i="6"/>
  <c r="AJ272" i="6" s="1"/>
  <c r="E272" i="6"/>
  <c r="F272" i="6" s="1"/>
  <c r="Z264" i="6"/>
  <c r="AJ264" i="6" s="1"/>
  <c r="E264" i="6"/>
  <c r="F264" i="6" s="1"/>
  <c r="Z256" i="6"/>
  <c r="AJ256" i="6" s="1"/>
  <c r="E256" i="6"/>
  <c r="F256" i="6" s="1"/>
  <c r="Z248" i="6"/>
  <c r="AJ248" i="6" s="1"/>
  <c r="E248" i="6"/>
  <c r="F248" i="6" s="1"/>
  <c r="Z240" i="6"/>
  <c r="AJ240" i="6" s="1"/>
  <c r="E240" i="6"/>
  <c r="F240" i="6" s="1"/>
  <c r="Z232" i="6"/>
  <c r="AJ232" i="6" s="1"/>
  <c r="E232" i="6"/>
  <c r="F232" i="6" s="1"/>
  <c r="Z224" i="6"/>
  <c r="AJ224" i="6" s="1"/>
  <c r="E224" i="6"/>
  <c r="F224" i="6" s="1"/>
  <c r="Z216" i="6"/>
  <c r="AJ216" i="6" s="1"/>
  <c r="E216" i="6"/>
  <c r="F216" i="6" s="1"/>
  <c r="Z208" i="6"/>
  <c r="AJ208" i="6" s="1"/>
  <c r="E208" i="6"/>
  <c r="F208" i="6" s="1"/>
  <c r="Z200" i="6"/>
  <c r="AJ200" i="6" s="1"/>
  <c r="E200" i="6"/>
  <c r="F200" i="6" s="1"/>
  <c r="Z192" i="6"/>
  <c r="AJ192" i="6" s="1"/>
  <c r="E192" i="6"/>
  <c r="F192" i="6" s="1"/>
  <c r="Z184" i="6"/>
  <c r="AJ184" i="6" s="1"/>
  <c r="E184" i="6"/>
  <c r="F184" i="6" s="1"/>
  <c r="Z176" i="6"/>
  <c r="AJ176" i="6" s="1"/>
  <c r="E176" i="6"/>
  <c r="F176" i="6" s="1"/>
  <c r="Z168" i="6"/>
  <c r="AJ168" i="6" s="1"/>
  <c r="E168" i="6"/>
  <c r="F168" i="6" s="1"/>
  <c r="Z160" i="6"/>
  <c r="AJ160" i="6" s="1"/>
  <c r="E160" i="6"/>
  <c r="F160" i="6" s="1"/>
  <c r="Z152" i="6"/>
  <c r="AJ152" i="6" s="1"/>
  <c r="E152" i="6"/>
  <c r="F152" i="6" s="1"/>
  <c r="Z144" i="6"/>
  <c r="AJ144" i="6" s="1"/>
  <c r="E144" i="6"/>
  <c r="F144" i="6" s="1"/>
  <c r="Z136" i="6"/>
  <c r="AJ136" i="6" s="1"/>
  <c r="E136" i="6"/>
  <c r="F136" i="6" s="1"/>
  <c r="Z128" i="6"/>
  <c r="AJ128" i="6" s="1"/>
  <c r="E128" i="6"/>
  <c r="F128" i="6" s="1"/>
  <c r="Z120" i="6"/>
  <c r="AJ120" i="6" s="1"/>
  <c r="E120" i="6"/>
  <c r="F120" i="6" s="1"/>
  <c r="Z112" i="6"/>
  <c r="AJ112" i="6" s="1"/>
  <c r="E112" i="6"/>
  <c r="F112" i="6" s="1"/>
  <c r="Z104" i="6"/>
  <c r="AJ104" i="6" s="1"/>
  <c r="E104" i="6"/>
  <c r="F104" i="6" s="1"/>
  <c r="Z96" i="6"/>
  <c r="AJ96" i="6" s="1"/>
  <c r="E96" i="6"/>
  <c r="F96" i="6" s="1"/>
  <c r="Z88" i="6"/>
  <c r="AJ88" i="6" s="1"/>
  <c r="E88" i="6"/>
  <c r="F88" i="6" s="1"/>
  <c r="Z80" i="6"/>
  <c r="AJ80" i="6" s="1"/>
  <c r="E80" i="6"/>
  <c r="F80" i="6" s="1"/>
  <c r="Z72" i="6"/>
  <c r="AJ72" i="6" s="1"/>
  <c r="E72" i="6"/>
  <c r="F72" i="6" s="1"/>
  <c r="Z64" i="6"/>
  <c r="AJ64" i="6" s="1"/>
  <c r="E64" i="6"/>
  <c r="F64" i="6" s="1"/>
  <c r="Z56" i="6"/>
  <c r="AJ56" i="6" s="1"/>
  <c r="E56" i="6"/>
  <c r="F56" i="6" s="1"/>
  <c r="Z48" i="6"/>
  <c r="AJ48" i="6" s="1"/>
  <c r="E48" i="6"/>
  <c r="F48" i="6" s="1"/>
  <c r="Z40" i="6"/>
  <c r="AJ40" i="6" s="1"/>
  <c r="E40" i="6"/>
  <c r="F40" i="6" s="1"/>
  <c r="Z32" i="6"/>
  <c r="AJ32" i="6" s="1"/>
  <c r="E32" i="6"/>
  <c r="F32" i="6" s="1"/>
  <c r="Z24" i="6"/>
  <c r="AJ24" i="6" s="1"/>
  <c r="E24" i="6"/>
  <c r="F24" i="6" s="1"/>
  <c r="Z16" i="6"/>
  <c r="AJ16" i="6" s="1"/>
  <c r="E16" i="6"/>
  <c r="F16" i="6" s="1"/>
  <c r="Z8" i="6"/>
  <c r="AJ8" i="6" s="1"/>
  <c r="E8" i="6"/>
  <c r="F8" i="6" s="1"/>
  <c r="Z591" i="6"/>
  <c r="AJ591" i="6" s="1"/>
  <c r="E591" i="6"/>
  <c r="F591" i="6" s="1"/>
  <c r="Z583" i="6"/>
  <c r="AJ583" i="6" s="1"/>
  <c r="E583" i="6"/>
  <c r="F583" i="6" s="1"/>
  <c r="Z575" i="6"/>
  <c r="AJ575" i="6" s="1"/>
  <c r="E575" i="6"/>
  <c r="F575" i="6" s="1"/>
  <c r="Z567" i="6"/>
  <c r="AJ567" i="6" s="1"/>
  <c r="E567" i="6"/>
  <c r="F567" i="6" s="1"/>
  <c r="Z559" i="6"/>
  <c r="AJ559" i="6" s="1"/>
  <c r="E559" i="6"/>
  <c r="F559" i="6" s="1"/>
  <c r="Z551" i="6"/>
  <c r="AJ551" i="6" s="1"/>
  <c r="E551" i="6"/>
  <c r="F551" i="6" s="1"/>
  <c r="Z543" i="6"/>
  <c r="AJ543" i="6" s="1"/>
  <c r="E543" i="6"/>
  <c r="F543" i="6" s="1"/>
  <c r="Z535" i="6"/>
  <c r="AJ535" i="6" s="1"/>
  <c r="E535" i="6"/>
  <c r="F535" i="6" s="1"/>
  <c r="Z527" i="6"/>
  <c r="AJ527" i="6" s="1"/>
  <c r="E527" i="6"/>
  <c r="F527" i="6" s="1"/>
  <c r="Z511" i="6"/>
  <c r="AJ511" i="6" s="1"/>
  <c r="E511" i="6"/>
  <c r="F511" i="6" s="1"/>
  <c r="Z503" i="6"/>
  <c r="AJ503" i="6" s="1"/>
  <c r="E503" i="6"/>
  <c r="F503" i="6" s="1"/>
  <c r="Z495" i="6"/>
  <c r="AJ495" i="6" s="1"/>
  <c r="E495" i="6"/>
  <c r="F495" i="6" s="1"/>
  <c r="Z487" i="6"/>
  <c r="AJ487" i="6" s="1"/>
  <c r="E487" i="6"/>
  <c r="F487" i="6" s="1"/>
  <c r="Z479" i="6"/>
  <c r="AJ479" i="6" s="1"/>
  <c r="E479" i="6"/>
  <c r="F479" i="6" s="1"/>
  <c r="Z471" i="6"/>
  <c r="AJ471" i="6" s="1"/>
  <c r="E471" i="6"/>
  <c r="F471" i="6" s="1"/>
  <c r="Z463" i="6"/>
  <c r="AJ463" i="6" s="1"/>
  <c r="E463" i="6"/>
  <c r="F463" i="6" s="1"/>
  <c r="Z455" i="6"/>
  <c r="AJ455" i="6" s="1"/>
  <c r="E455" i="6"/>
  <c r="F455" i="6" s="1"/>
  <c r="Z447" i="6"/>
  <c r="AJ447" i="6" s="1"/>
  <c r="E447" i="6"/>
  <c r="F447" i="6" s="1"/>
  <c r="Z439" i="6"/>
  <c r="AJ439" i="6" s="1"/>
  <c r="E439" i="6"/>
  <c r="F439" i="6" s="1"/>
  <c r="Z431" i="6"/>
  <c r="AJ431" i="6" s="1"/>
  <c r="E431" i="6"/>
  <c r="F431" i="6" s="1"/>
  <c r="Z423" i="6"/>
  <c r="AJ423" i="6" s="1"/>
  <c r="E423" i="6"/>
  <c r="F423" i="6" s="1"/>
  <c r="Z415" i="6"/>
  <c r="AJ415" i="6" s="1"/>
  <c r="E415" i="6"/>
  <c r="Z407" i="6"/>
  <c r="AJ407" i="6" s="1"/>
  <c r="E407" i="6"/>
  <c r="F407" i="6" s="1"/>
  <c r="Z399" i="6"/>
  <c r="AJ399" i="6" s="1"/>
  <c r="E399" i="6"/>
  <c r="F399" i="6" s="1"/>
  <c r="Z391" i="6"/>
  <c r="AJ391" i="6" s="1"/>
  <c r="E391" i="6"/>
  <c r="F391" i="6" s="1"/>
  <c r="Z383" i="6"/>
  <c r="AJ383" i="6" s="1"/>
  <c r="E383" i="6"/>
  <c r="F383" i="6" s="1"/>
  <c r="Z375" i="6"/>
  <c r="AJ375" i="6" s="1"/>
  <c r="E375" i="6"/>
  <c r="F375" i="6" s="1"/>
  <c r="Z367" i="6"/>
  <c r="AJ367" i="6" s="1"/>
  <c r="E367" i="6"/>
  <c r="F367" i="6" s="1"/>
  <c r="Z359" i="6"/>
  <c r="AJ359" i="6" s="1"/>
  <c r="E359" i="6"/>
  <c r="F359" i="6" s="1"/>
  <c r="Z351" i="6"/>
  <c r="AJ351" i="6" s="1"/>
  <c r="E351" i="6"/>
  <c r="F351" i="6" s="1"/>
  <c r="Z343" i="6"/>
  <c r="AJ343" i="6" s="1"/>
  <c r="E343" i="6"/>
  <c r="F343" i="6" s="1"/>
  <c r="Z335" i="6"/>
  <c r="AJ335" i="6" s="1"/>
  <c r="E335" i="6"/>
  <c r="F335" i="6" s="1"/>
  <c r="Z327" i="6"/>
  <c r="AJ327" i="6" s="1"/>
  <c r="E327" i="6"/>
  <c r="F327" i="6" s="1"/>
  <c r="Z319" i="6"/>
  <c r="AJ319" i="6" s="1"/>
  <c r="E319" i="6"/>
  <c r="F319" i="6" s="1"/>
  <c r="Z311" i="6"/>
  <c r="AJ311" i="6" s="1"/>
  <c r="E311" i="6"/>
  <c r="F311" i="6" s="1"/>
  <c r="Z303" i="6"/>
  <c r="AJ303" i="6" s="1"/>
  <c r="E303" i="6"/>
  <c r="F303" i="6" s="1"/>
  <c r="Z295" i="6"/>
  <c r="AJ295" i="6" s="1"/>
  <c r="E295" i="6"/>
  <c r="F295" i="6" s="1"/>
  <c r="Z279" i="6"/>
  <c r="AJ279" i="6" s="1"/>
  <c r="E279" i="6"/>
  <c r="F279" i="6" s="1"/>
  <c r="Z271" i="6"/>
  <c r="AJ271" i="6" s="1"/>
  <c r="E271" i="6"/>
  <c r="F271" i="6" s="1"/>
  <c r="Z263" i="6"/>
  <c r="AJ263" i="6" s="1"/>
  <c r="E263" i="6"/>
  <c r="F263" i="6" s="1"/>
  <c r="Z255" i="6"/>
  <c r="AJ255" i="6" s="1"/>
  <c r="E255" i="6"/>
  <c r="F255" i="6" s="1"/>
  <c r="Z247" i="6"/>
  <c r="AJ247" i="6" s="1"/>
  <c r="E247" i="6"/>
  <c r="F247" i="6" s="1"/>
  <c r="Z239" i="6"/>
  <c r="AJ239" i="6" s="1"/>
  <c r="E239" i="6"/>
  <c r="F239" i="6" s="1"/>
  <c r="Z231" i="6"/>
  <c r="AJ231" i="6" s="1"/>
  <c r="E231" i="6"/>
  <c r="F231" i="6" s="1"/>
  <c r="Z223" i="6"/>
  <c r="AJ223" i="6" s="1"/>
  <c r="E223" i="6"/>
  <c r="F223" i="6" s="1"/>
  <c r="Z215" i="6"/>
  <c r="AJ215" i="6" s="1"/>
  <c r="E215" i="6"/>
  <c r="F215" i="6" s="1"/>
  <c r="Z207" i="6"/>
  <c r="AJ207" i="6" s="1"/>
  <c r="E207" i="6"/>
  <c r="F207" i="6" s="1"/>
  <c r="Z199" i="6"/>
  <c r="AJ199" i="6" s="1"/>
  <c r="E199" i="6"/>
  <c r="F199" i="6" s="1"/>
  <c r="Z191" i="6"/>
  <c r="AJ191" i="6" s="1"/>
  <c r="E191" i="6"/>
  <c r="F191" i="6" s="1"/>
  <c r="Z183" i="6"/>
  <c r="AJ183" i="6" s="1"/>
  <c r="E183" i="6"/>
  <c r="F183" i="6" s="1"/>
  <c r="Z175" i="6"/>
  <c r="AJ175" i="6" s="1"/>
  <c r="E175" i="6"/>
  <c r="F175" i="6" s="1"/>
  <c r="Z167" i="6"/>
  <c r="AJ167" i="6" s="1"/>
  <c r="E167" i="6"/>
  <c r="F167" i="6" s="1"/>
  <c r="Z159" i="6"/>
  <c r="AJ159" i="6" s="1"/>
  <c r="E159" i="6"/>
  <c r="F159" i="6" s="1"/>
  <c r="Z151" i="6"/>
  <c r="AJ151" i="6" s="1"/>
  <c r="E151" i="6"/>
  <c r="F151" i="6" s="1"/>
  <c r="Z143" i="6"/>
  <c r="AJ143" i="6" s="1"/>
  <c r="E143" i="6"/>
  <c r="F143" i="6" s="1"/>
  <c r="Z135" i="6"/>
  <c r="AJ135" i="6" s="1"/>
  <c r="E135" i="6"/>
  <c r="F135" i="6" s="1"/>
  <c r="Z119" i="6"/>
  <c r="AJ119" i="6" s="1"/>
  <c r="E119" i="6"/>
  <c r="F119" i="6" s="1"/>
  <c r="Z111" i="6"/>
  <c r="E111" i="6"/>
  <c r="F111" i="6" s="1"/>
  <c r="Z103" i="6"/>
  <c r="AJ103" i="6" s="1"/>
  <c r="E103" i="6"/>
  <c r="F103" i="6" s="1"/>
  <c r="Z95" i="6"/>
  <c r="AJ95" i="6" s="1"/>
  <c r="E95" i="6"/>
  <c r="F95" i="6" s="1"/>
  <c r="Z87" i="6"/>
  <c r="AJ87" i="6" s="1"/>
  <c r="E87" i="6"/>
  <c r="F87" i="6" s="1"/>
  <c r="Z79" i="6"/>
  <c r="AJ79" i="6" s="1"/>
  <c r="E79" i="6"/>
  <c r="F79" i="6" s="1"/>
  <c r="Z71" i="6"/>
  <c r="AJ71" i="6" s="1"/>
  <c r="E71" i="6"/>
  <c r="F71" i="6" s="1"/>
  <c r="Z63" i="6"/>
  <c r="AJ63" i="6" s="1"/>
  <c r="E63" i="6"/>
  <c r="F63" i="6" s="1"/>
  <c r="Z55" i="6"/>
  <c r="AJ55" i="6" s="1"/>
  <c r="E55" i="6"/>
  <c r="F55" i="6" s="1"/>
  <c r="Z47" i="6"/>
  <c r="AJ47" i="6" s="1"/>
  <c r="E47" i="6"/>
  <c r="F47" i="6" s="1"/>
  <c r="Z39" i="6"/>
  <c r="AJ39" i="6" s="1"/>
  <c r="E39" i="6"/>
  <c r="F39" i="6" s="1"/>
  <c r="Z31" i="6"/>
  <c r="AJ31" i="6" s="1"/>
  <c r="E31" i="6"/>
  <c r="F31" i="6" s="1"/>
  <c r="Z23" i="6"/>
  <c r="AJ23" i="6" s="1"/>
  <c r="E23" i="6"/>
  <c r="F23" i="6" s="1"/>
  <c r="Z15" i="6"/>
  <c r="AJ15" i="6" s="1"/>
  <c r="E15" i="6"/>
  <c r="F15" i="6" s="1"/>
  <c r="Z7" i="6"/>
  <c r="AJ7" i="6" s="1"/>
  <c r="E7" i="6"/>
  <c r="F7" i="6" s="1"/>
  <c r="Z342" i="6"/>
  <c r="AJ342" i="6" s="1"/>
  <c r="E342" i="6"/>
  <c r="F342" i="6" s="1"/>
  <c r="Z334" i="6"/>
  <c r="AJ334" i="6" s="1"/>
  <c r="E334" i="6"/>
  <c r="F334" i="6" s="1"/>
  <c r="Z326" i="6"/>
  <c r="AJ326" i="6" s="1"/>
  <c r="E326" i="6"/>
  <c r="F326" i="6" s="1"/>
  <c r="Z318" i="6"/>
  <c r="AJ318" i="6" s="1"/>
  <c r="E318" i="6"/>
  <c r="F318" i="6" s="1"/>
  <c r="Z310" i="6"/>
  <c r="AJ310" i="6" s="1"/>
  <c r="E310" i="6"/>
  <c r="F310" i="6" s="1"/>
  <c r="Z302" i="6"/>
  <c r="AJ302" i="6" s="1"/>
  <c r="E302" i="6"/>
  <c r="F302" i="6" s="1"/>
  <c r="Z294" i="6"/>
  <c r="AJ294" i="6" s="1"/>
  <c r="E294" i="6"/>
  <c r="F294" i="6" s="1"/>
  <c r="Z286" i="6"/>
  <c r="AJ286" i="6" s="1"/>
  <c r="E286" i="6"/>
  <c r="F286" i="6" s="1"/>
  <c r="Z278" i="6"/>
  <c r="AJ278" i="6" s="1"/>
  <c r="E278" i="6"/>
  <c r="F278" i="6" s="1"/>
  <c r="Z270" i="6"/>
  <c r="AJ270" i="6" s="1"/>
  <c r="E270" i="6"/>
  <c r="F270" i="6" s="1"/>
  <c r="Z262" i="6"/>
  <c r="AJ262" i="6" s="1"/>
  <c r="E262" i="6"/>
  <c r="F262" i="6" s="1"/>
  <c r="Z254" i="6"/>
  <c r="AJ254" i="6" s="1"/>
  <c r="E254" i="6"/>
  <c r="F254" i="6" s="1"/>
  <c r="Z246" i="6"/>
  <c r="AJ246" i="6" s="1"/>
  <c r="E246" i="6"/>
  <c r="F246" i="6" s="1"/>
  <c r="Z230" i="6"/>
  <c r="AJ230" i="6" s="1"/>
  <c r="E230" i="6"/>
  <c r="F230" i="6" s="1"/>
  <c r="Z222" i="6"/>
  <c r="E222" i="6"/>
  <c r="F222" i="6" s="1"/>
  <c r="Z206" i="6"/>
  <c r="AJ206" i="6" s="1"/>
  <c r="E206" i="6"/>
  <c r="F206" i="6" s="1"/>
  <c r="Z198" i="6"/>
  <c r="AJ198" i="6" s="1"/>
  <c r="E198" i="6"/>
  <c r="F198" i="6" s="1"/>
  <c r="Z182" i="6"/>
  <c r="AJ182" i="6" s="1"/>
  <c r="E182" i="6"/>
  <c r="F182" i="6" s="1"/>
  <c r="Z174" i="6"/>
  <c r="AJ174" i="6" s="1"/>
  <c r="E174" i="6"/>
  <c r="F174" i="6" s="1"/>
  <c r="Z166" i="6"/>
  <c r="AJ166" i="6" s="1"/>
  <c r="E166" i="6"/>
  <c r="F166" i="6" s="1"/>
  <c r="Z158" i="6"/>
  <c r="AJ158" i="6" s="1"/>
  <c r="E158" i="6"/>
  <c r="F158" i="6" s="1"/>
  <c r="Z150" i="6"/>
  <c r="AJ150" i="6" s="1"/>
  <c r="E150" i="6"/>
  <c r="F150" i="6" s="1"/>
  <c r="Z142" i="6"/>
  <c r="AJ142" i="6" s="1"/>
  <c r="E142" i="6"/>
  <c r="F142" i="6" s="1"/>
  <c r="Z134" i="6"/>
  <c r="AJ134" i="6" s="1"/>
  <c r="E134" i="6"/>
  <c r="O134" i="6" s="1"/>
  <c r="P134" i="6" s="1"/>
  <c r="Z126" i="6"/>
  <c r="AJ126" i="6" s="1"/>
  <c r="E126" i="6"/>
  <c r="F126" i="6" s="1"/>
  <c r="Z118" i="6"/>
  <c r="AJ118" i="6" s="1"/>
  <c r="E118" i="6"/>
  <c r="F118" i="6" s="1"/>
  <c r="Z110" i="6"/>
  <c r="AJ110" i="6" s="1"/>
  <c r="E110" i="6"/>
  <c r="F110" i="6" s="1"/>
  <c r="Z102" i="6"/>
  <c r="AJ102" i="6" s="1"/>
  <c r="E102" i="6"/>
  <c r="F102" i="6" s="1"/>
  <c r="Z94" i="6"/>
  <c r="AJ94" i="6" s="1"/>
  <c r="E94" i="6"/>
  <c r="F94" i="6" s="1"/>
  <c r="Z86" i="6"/>
  <c r="AJ86" i="6" s="1"/>
  <c r="E86" i="6"/>
  <c r="F86" i="6" s="1"/>
  <c r="Z78" i="6"/>
  <c r="AJ78" i="6" s="1"/>
  <c r="E78" i="6"/>
  <c r="F78" i="6" s="1"/>
  <c r="Z62" i="6"/>
  <c r="AJ62" i="6" s="1"/>
  <c r="E62" i="6"/>
  <c r="F62" i="6" s="1"/>
  <c r="Z54" i="6"/>
  <c r="AJ54" i="6" s="1"/>
  <c r="E54" i="6"/>
  <c r="F54" i="6" s="1"/>
  <c r="Z46" i="6"/>
  <c r="AJ46" i="6" s="1"/>
  <c r="E46" i="6"/>
  <c r="F46" i="6" s="1"/>
  <c r="Z38" i="6"/>
  <c r="AJ38" i="6" s="1"/>
  <c r="E38" i="6"/>
  <c r="F38" i="6" s="1"/>
  <c r="Z30" i="6"/>
  <c r="AJ30" i="6" s="1"/>
  <c r="E30" i="6"/>
  <c r="F30" i="6" s="1"/>
  <c r="Z22" i="6"/>
  <c r="AJ22" i="6" s="1"/>
  <c r="E22" i="6"/>
  <c r="F22" i="6" s="1"/>
  <c r="Z14" i="6"/>
  <c r="AJ14" i="6" s="1"/>
  <c r="E14" i="6"/>
  <c r="F14" i="6" s="1"/>
  <c r="Z371" i="6"/>
  <c r="AJ371" i="6" s="1"/>
  <c r="Z285" i="6"/>
  <c r="AJ285" i="6" s="1"/>
  <c r="E285" i="6"/>
  <c r="F285" i="6" s="1"/>
  <c r="Z277" i="6"/>
  <c r="AJ277" i="6" s="1"/>
  <c r="E277" i="6"/>
  <c r="F277" i="6" s="1"/>
  <c r="Z269" i="6"/>
  <c r="AJ269" i="6" s="1"/>
  <c r="E269" i="6"/>
  <c r="F269" i="6" s="1"/>
  <c r="Z261" i="6"/>
  <c r="AJ261" i="6" s="1"/>
  <c r="E261" i="6"/>
  <c r="F261" i="6" s="1"/>
  <c r="Z253" i="6"/>
  <c r="AJ253" i="6" s="1"/>
  <c r="E253" i="6"/>
  <c r="F253" i="6" s="1"/>
  <c r="Z245" i="6"/>
  <c r="AJ245" i="6" s="1"/>
  <c r="E245" i="6"/>
  <c r="F245" i="6" s="1"/>
  <c r="Z237" i="6"/>
  <c r="AJ237" i="6" s="1"/>
  <c r="E237" i="6"/>
  <c r="F237" i="6" s="1"/>
  <c r="Z229" i="6"/>
  <c r="AJ229" i="6" s="1"/>
  <c r="E229" i="6"/>
  <c r="F229" i="6" s="1"/>
  <c r="Z221" i="6"/>
  <c r="AJ221" i="6" s="1"/>
  <c r="E221" i="6"/>
  <c r="F221" i="6" s="1"/>
  <c r="Z213" i="6"/>
  <c r="AJ213" i="6" s="1"/>
  <c r="E213" i="6"/>
  <c r="F213" i="6" s="1"/>
  <c r="Z205" i="6"/>
  <c r="AJ205" i="6" s="1"/>
  <c r="E205" i="6"/>
  <c r="F205" i="6" s="1"/>
  <c r="Z197" i="6"/>
  <c r="AJ197" i="6" s="1"/>
  <c r="E197" i="6"/>
  <c r="F197" i="6" s="1"/>
  <c r="Z189" i="6"/>
  <c r="AJ189" i="6" s="1"/>
  <c r="E189" i="6"/>
  <c r="F189" i="6" s="1"/>
  <c r="Z181" i="6"/>
  <c r="AJ181" i="6" s="1"/>
  <c r="E181" i="6"/>
  <c r="F181" i="6" s="1"/>
  <c r="Z173" i="6"/>
  <c r="AJ173" i="6" s="1"/>
  <c r="E173" i="6"/>
  <c r="F173" i="6" s="1"/>
  <c r="Z165" i="6"/>
  <c r="AJ165" i="6" s="1"/>
  <c r="E165" i="6"/>
  <c r="F165" i="6" s="1"/>
  <c r="Z157" i="6"/>
  <c r="AJ157" i="6" s="1"/>
  <c r="E157" i="6"/>
  <c r="F157" i="6" s="1"/>
  <c r="Z149" i="6"/>
  <c r="AJ149" i="6" s="1"/>
  <c r="E149" i="6"/>
  <c r="F149" i="6" s="1"/>
  <c r="Z141" i="6"/>
  <c r="AJ141" i="6" s="1"/>
  <c r="E141" i="6"/>
  <c r="F141" i="6" s="1"/>
  <c r="Z133" i="6"/>
  <c r="AJ133" i="6" s="1"/>
  <c r="E133" i="6"/>
  <c r="F133" i="6" s="1"/>
  <c r="Z125" i="6"/>
  <c r="AJ125" i="6" s="1"/>
  <c r="E125" i="6"/>
  <c r="F125" i="6" s="1"/>
  <c r="Z117" i="6"/>
  <c r="AJ117" i="6" s="1"/>
  <c r="E117" i="6"/>
  <c r="F117" i="6" s="1"/>
  <c r="Z109" i="6"/>
  <c r="AJ109" i="6" s="1"/>
  <c r="E109" i="6"/>
  <c r="F109" i="6" s="1"/>
  <c r="Z101" i="6"/>
  <c r="AJ101" i="6" s="1"/>
  <c r="E101" i="6"/>
  <c r="F101" i="6" s="1"/>
  <c r="Z93" i="6"/>
  <c r="AJ93" i="6" s="1"/>
  <c r="E93" i="6"/>
  <c r="F93" i="6" s="1"/>
  <c r="Z85" i="6"/>
  <c r="AJ85" i="6" s="1"/>
  <c r="E85" i="6"/>
  <c r="F85" i="6" s="1"/>
  <c r="Z77" i="6"/>
  <c r="AJ77" i="6" s="1"/>
  <c r="E77" i="6"/>
  <c r="F77" i="6" s="1"/>
  <c r="Z69" i="6"/>
  <c r="AJ69" i="6" s="1"/>
  <c r="E69" i="6"/>
  <c r="F69" i="6" s="1"/>
  <c r="Z61" i="6"/>
  <c r="AJ61" i="6" s="1"/>
  <c r="E61" i="6"/>
  <c r="F61" i="6" s="1"/>
  <c r="Z53" i="6"/>
  <c r="AJ53" i="6" s="1"/>
  <c r="E53" i="6"/>
  <c r="F53" i="6" s="1"/>
  <c r="Z45" i="6"/>
  <c r="AJ45" i="6" s="1"/>
  <c r="E45" i="6"/>
  <c r="F45" i="6" s="1"/>
  <c r="Z37" i="6"/>
  <c r="AJ37" i="6" s="1"/>
  <c r="E37" i="6"/>
  <c r="F37" i="6" s="1"/>
  <c r="Z29" i="6"/>
  <c r="AJ29" i="6" s="1"/>
  <c r="E29" i="6"/>
  <c r="F29" i="6" s="1"/>
  <c r="Z21" i="6"/>
  <c r="AJ21" i="6" s="1"/>
  <c r="E21" i="6"/>
  <c r="F21" i="6" s="1"/>
  <c r="Z13" i="6"/>
  <c r="AJ13" i="6" s="1"/>
  <c r="E13" i="6"/>
  <c r="F13" i="6" s="1"/>
  <c r="Z5" i="6"/>
  <c r="AJ5" i="6" s="1"/>
  <c r="E5" i="6"/>
  <c r="F5" i="6" s="1"/>
  <c r="Z214" i="6"/>
  <c r="AJ214" i="6" s="1"/>
  <c r="Z148" i="6"/>
  <c r="AJ148" i="6" s="1"/>
  <c r="E148" i="6"/>
  <c r="F148" i="6" s="1"/>
  <c r="Z140" i="6"/>
  <c r="AJ140" i="6" s="1"/>
  <c r="E140" i="6"/>
  <c r="F140" i="6" s="1"/>
  <c r="Z132" i="6"/>
  <c r="AJ132" i="6" s="1"/>
  <c r="E132" i="6"/>
  <c r="F132" i="6" s="1"/>
  <c r="Z124" i="6"/>
  <c r="AJ124" i="6" s="1"/>
  <c r="E124" i="6"/>
  <c r="F124" i="6" s="1"/>
  <c r="Z116" i="6"/>
  <c r="AJ116" i="6" s="1"/>
  <c r="E116" i="6"/>
  <c r="F116" i="6" s="1"/>
  <c r="Z108" i="6"/>
  <c r="E108" i="6"/>
  <c r="F108" i="6" s="1"/>
  <c r="Z100" i="6"/>
  <c r="AJ100" i="6" s="1"/>
  <c r="E100" i="6"/>
  <c r="F100" i="6" s="1"/>
  <c r="Z92" i="6"/>
  <c r="AJ92" i="6" s="1"/>
  <c r="E92" i="6"/>
  <c r="F92" i="6" s="1"/>
  <c r="Z84" i="6"/>
  <c r="AJ84" i="6" s="1"/>
  <c r="E84" i="6"/>
  <c r="F84" i="6" s="1"/>
  <c r="Z76" i="6"/>
  <c r="AJ76" i="6" s="1"/>
  <c r="E76" i="6"/>
  <c r="F76" i="6" s="1"/>
  <c r="Z68" i="6"/>
  <c r="AJ68" i="6" s="1"/>
  <c r="E68" i="6"/>
  <c r="F68" i="6" s="1"/>
  <c r="Z60" i="6"/>
  <c r="AJ60" i="6" s="1"/>
  <c r="E60" i="6"/>
  <c r="F60" i="6" s="1"/>
  <c r="Z52" i="6"/>
  <c r="AJ52" i="6" s="1"/>
  <c r="E52" i="6"/>
  <c r="F52" i="6" s="1"/>
  <c r="Z44" i="6"/>
  <c r="AJ44" i="6" s="1"/>
  <c r="E44" i="6"/>
  <c r="F44" i="6" s="1"/>
  <c r="Z36" i="6"/>
  <c r="AJ36" i="6" s="1"/>
  <c r="E36" i="6"/>
  <c r="F36" i="6" s="1"/>
  <c r="Z28" i="6"/>
  <c r="AJ28" i="6" s="1"/>
  <c r="E28" i="6"/>
  <c r="F28" i="6" s="1"/>
  <c r="Z20" i="6"/>
  <c r="AJ20" i="6" s="1"/>
  <c r="E20" i="6"/>
  <c r="F20" i="6" s="1"/>
  <c r="Z12" i="6"/>
  <c r="AJ12" i="6" s="1"/>
  <c r="E12" i="6"/>
  <c r="F12" i="6" s="1"/>
  <c r="E156" i="6"/>
  <c r="F156" i="6" s="1"/>
  <c r="Z507" i="6"/>
  <c r="AJ507" i="6" s="1"/>
  <c r="E507" i="6"/>
  <c r="F507" i="6" s="1"/>
  <c r="Z499" i="6"/>
  <c r="AJ499" i="6" s="1"/>
  <c r="E499" i="6"/>
  <c r="F499" i="6" s="1"/>
  <c r="Z491" i="6"/>
  <c r="AJ491" i="6" s="1"/>
  <c r="E491" i="6"/>
  <c r="F491" i="6" s="1"/>
  <c r="Z483" i="6"/>
  <c r="AJ483" i="6" s="1"/>
  <c r="E483" i="6"/>
  <c r="F483" i="6" s="1"/>
  <c r="Z475" i="6"/>
  <c r="AJ475" i="6" s="1"/>
  <c r="E475" i="6"/>
  <c r="F475" i="6" s="1"/>
  <c r="Z467" i="6"/>
  <c r="AJ467" i="6" s="1"/>
  <c r="E467" i="6"/>
  <c r="F467" i="6" s="1"/>
  <c r="Z459" i="6"/>
  <c r="AJ459" i="6" s="1"/>
  <c r="E459" i="6"/>
  <c r="F459" i="6" s="1"/>
  <c r="Z451" i="6"/>
  <c r="AJ451" i="6" s="1"/>
  <c r="E451" i="6"/>
  <c r="F451" i="6" s="1"/>
  <c r="Z443" i="6"/>
  <c r="AJ443" i="6" s="1"/>
  <c r="E443" i="6"/>
  <c r="F443" i="6" s="1"/>
  <c r="Z435" i="6"/>
  <c r="AJ435" i="6" s="1"/>
  <c r="E435" i="6"/>
  <c r="F435" i="6" s="1"/>
  <c r="Z427" i="6"/>
  <c r="AJ427" i="6" s="1"/>
  <c r="E427" i="6"/>
  <c r="F427" i="6" s="1"/>
  <c r="Z419" i="6"/>
  <c r="AJ419" i="6" s="1"/>
  <c r="E419" i="6"/>
  <c r="F419" i="6" s="1"/>
  <c r="Z403" i="6"/>
  <c r="AJ403" i="6" s="1"/>
  <c r="E403" i="6"/>
  <c r="F403" i="6" s="1"/>
  <c r="Z395" i="6"/>
  <c r="AJ395" i="6" s="1"/>
  <c r="E395" i="6"/>
  <c r="F395" i="6" s="1"/>
  <c r="Z387" i="6"/>
  <c r="AJ387" i="6" s="1"/>
  <c r="E387" i="6"/>
  <c r="F387" i="6" s="1"/>
  <c r="Z379" i="6"/>
  <c r="AJ379" i="6" s="1"/>
  <c r="E379" i="6"/>
  <c r="F379" i="6" s="1"/>
  <c r="Z355" i="6"/>
  <c r="AJ355" i="6" s="1"/>
  <c r="E355" i="6"/>
  <c r="F355" i="6" s="1"/>
  <c r="Z347" i="6"/>
  <c r="AJ347" i="6" s="1"/>
  <c r="E347" i="6"/>
  <c r="F347" i="6" s="1"/>
  <c r="Z339" i="6"/>
  <c r="AJ339" i="6" s="1"/>
  <c r="E339" i="6"/>
  <c r="F339" i="6" s="1"/>
  <c r="Z331" i="6"/>
  <c r="AJ331" i="6" s="1"/>
  <c r="E331" i="6"/>
  <c r="F331" i="6" s="1"/>
  <c r="Z323" i="6"/>
  <c r="AJ323" i="6" s="1"/>
  <c r="E323" i="6"/>
  <c r="F323" i="6" s="1"/>
  <c r="Z315" i="6"/>
  <c r="AJ315" i="6" s="1"/>
  <c r="E315" i="6"/>
  <c r="F315" i="6" s="1"/>
  <c r="Z307" i="6"/>
  <c r="AJ307" i="6" s="1"/>
  <c r="E307" i="6"/>
  <c r="F307" i="6" s="1"/>
  <c r="Z299" i="6"/>
  <c r="AJ299" i="6" s="1"/>
  <c r="E299" i="6"/>
  <c r="F299" i="6" s="1"/>
  <c r="Z291" i="6"/>
  <c r="AJ291" i="6" s="1"/>
  <c r="E291" i="6"/>
  <c r="F291" i="6" s="1"/>
  <c r="Z283" i="6"/>
  <c r="AJ283" i="6" s="1"/>
  <c r="E283" i="6"/>
  <c r="F283" i="6" s="1"/>
  <c r="Z275" i="6"/>
  <c r="AJ275" i="6" s="1"/>
  <c r="E275" i="6"/>
  <c r="O275" i="6" s="1"/>
  <c r="P275" i="6" s="1"/>
  <c r="Z267" i="6"/>
  <c r="AJ267" i="6" s="1"/>
  <c r="E267" i="6"/>
  <c r="F267" i="6" s="1"/>
  <c r="Z259" i="6"/>
  <c r="AJ259" i="6" s="1"/>
  <c r="E259" i="6"/>
  <c r="F259" i="6" s="1"/>
  <c r="Z251" i="6"/>
  <c r="AJ251" i="6" s="1"/>
  <c r="E251" i="6"/>
  <c r="F251" i="6" s="1"/>
  <c r="Z243" i="6"/>
  <c r="AJ243" i="6" s="1"/>
  <c r="E243" i="6"/>
  <c r="F243" i="6" s="1"/>
  <c r="Z235" i="6"/>
  <c r="AJ235" i="6" s="1"/>
  <c r="E235" i="6"/>
  <c r="F235" i="6" s="1"/>
  <c r="Z227" i="6"/>
  <c r="AJ227" i="6" s="1"/>
  <c r="E227" i="6"/>
  <c r="F227" i="6" s="1"/>
  <c r="Z219" i="6"/>
  <c r="E219" i="6"/>
  <c r="F219" i="6" s="1"/>
  <c r="Z211" i="6"/>
  <c r="AJ211" i="6" s="1"/>
  <c r="E211" i="6"/>
  <c r="F211" i="6" s="1"/>
  <c r="Z203" i="6"/>
  <c r="AJ203" i="6" s="1"/>
  <c r="E203" i="6"/>
  <c r="F203" i="6" s="1"/>
  <c r="Z195" i="6"/>
  <c r="AJ195" i="6" s="1"/>
  <c r="E195" i="6"/>
  <c r="O195" i="6" s="1"/>
  <c r="P195" i="6" s="1"/>
  <c r="Z187" i="6"/>
  <c r="AJ187" i="6" s="1"/>
  <c r="E187" i="6"/>
  <c r="F187" i="6" s="1"/>
  <c r="Z179" i="6"/>
  <c r="AJ179" i="6" s="1"/>
  <c r="E179" i="6"/>
  <c r="F179" i="6" s="1"/>
  <c r="Z171" i="6"/>
  <c r="AJ171" i="6" s="1"/>
  <c r="E171" i="6"/>
  <c r="F171" i="6" s="1"/>
  <c r="Z163" i="6"/>
  <c r="AJ163" i="6" s="1"/>
  <c r="E163" i="6"/>
  <c r="F163" i="6" s="1"/>
  <c r="Z147" i="6"/>
  <c r="AJ147" i="6" s="1"/>
  <c r="E147" i="6"/>
  <c r="F147" i="6" s="1"/>
  <c r="Z139" i="6"/>
  <c r="AJ139" i="6" s="1"/>
  <c r="E139" i="6"/>
  <c r="F139" i="6" s="1"/>
  <c r="Z131" i="6"/>
  <c r="AJ131" i="6" s="1"/>
  <c r="E131" i="6"/>
  <c r="F131" i="6" s="1"/>
  <c r="Z123" i="6"/>
  <c r="AJ123" i="6" s="1"/>
  <c r="E123" i="6"/>
  <c r="F123" i="6" s="1"/>
  <c r="Z115" i="6"/>
  <c r="AJ115" i="6" s="1"/>
  <c r="E115" i="6"/>
  <c r="F115" i="6" s="1"/>
  <c r="Z107" i="6"/>
  <c r="AJ107" i="6" s="1"/>
  <c r="E107" i="6"/>
  <c r="F107" i="6" s="1"/>
  <c r="Z99" i="6"/>
  <c r="AJ99" i="6" s="1"/>
  <c r="E99" i="6"/>
  <c r="F99" i="6" s="1"/>
  <c r="Z91" i="6"/>
  <c r="AJ91" i="6" s="1"/>
  <c r="E91" i="6"/>
  <c r="F91" i="6" s="1"/>
  <c r="Z83" i="6"/>
  <c r="AJ83" i="6" s="1"/>
  <c r="E83" i="6"/>
  <c r="F83" i="6" s="1"/>
  <c r="Z75" i="6"/>
  <c r="AJ75" i="6" s="1"/>
  <c r="E75" i="6"/>
  <c r="F75" i="6" s="1"/>
  <c r="Z67" i="6"/>
  <c r="AJ67" i="6" s="1"/>
  <c r="E67" i="6"/>
  <c r="F67" i="6" s="1"/>
  <c r="Z59" i="6"/>
  <c r="AJ59" i="6" s="1"/>
  <c r="E59" i="6"/>
  <c r="F59" i="6" s="1"/>
  <c r="Z51" i="6"/>
  <c r="AJ51" i="6" s="1"/>
  <c r="E51" i="6"/>
  <c r="F51" i="6" s="1"/>
  <c r="Z43" i="6"/>
  <c r="AJ43" i="6" s="1"/>
  <c r="E43" i="6"/>
  <c r="F43" i="6" s="1"/>
  <c r="Z35" i="6"/>
  <c r="AJ35" i="6" s="1"/>
  <c r="E35" i="6"/>
  <c r="F35" i="6" s="1"/>
  <c r="Z27" i="6"/>
  <c r="AJ27" i="6" s="1"/>
  <c r="E27" i="6"/>
  <c r="F27" i="6" s="1"/>
  <c r="Z19" i="6"/>
  <c r="AJ19" i="6" s="1"/>
  <c r="E19" i="6"/>
  <c r="F19" i="6" s="1"/>
  <c r="Z11" i="6"/>
  <c r="AJ11" i="6" s="1"/>
  <c r="E11" i="6"/>
  <c r="F11" i="6" s="1"/>
  <c r="E155" i="6"/>
  <c r="F155" i="6" s="1"/>
  <c r="Z6" i="6"/>
  <c r="AJ6" i="6" s="1"/>
  <c r="E6" i="6"/>
  <c r="F6" i="6" s="1"/>
  <c r="S815" i="6"/>
  <c r="T815" i="6" s="1"/>
  <c r="U1860" i="6"/>
  <c r="AD1860" i="6" s="1"/>
  <c r="U1978" i="6"/>
  <c r="AD1978" i="6" s="1"/>
  <c r="S1395" i="6"/>
  <c r="T1395" i="6" s="1"/>
  <c r="S1946" i="6"/>
  <c r="T1946" i="6" s="1"/>
  <c r="S1850" i="6"/>
  <c r="T1850" i="6" s="1"/>
  <c r="S1826" i="6"/>
  <c r="T1826" i="6" s="1"/>
  <c r="S1610" i="6"/>
  <c r="T1610" i="6" s="1"/>
  <c r="S1514" i="6"/>
  <c r="T1514" i="6" s="1"/>
  <c r="S1968" i="6"/>
  <c r="T1968" i="6" s="1"/>
  <c r="S1720" i="6"/>
  <c r="T1720" i="6" s="1"/>
  <c r="S1957" i="6"/>
  <c r="T1957" i="6" s="1"/>
  <c r="S1945" i="6"/>
  <c r="T1945" i="6" s="1"/>
  <c r="S1861" i="6"/>
  <c r="T1861" i="6" s="1"/>
  <c r="S1849" i="6"/>
  <c r="T1849" i="6" s="1"/>
  <c r="S1837" i="6"/>
  <c r="T1837" i="6" s="1"/>
  <c r="S1825" i="6"/>
  <c r="T1825" i="6" s="1"/>
  <c r="S1813" i="6"/>
  <c r="T1813" i="6" s="1"/>
  <c r="S1801" i="6"/>
  <c r="T1801" i="6" s="1"/>
  <c r="S1633" i="6"/>
  <c r="T1633" i="6" s="1"/>
  <c r="S1609" i="6"/>
  <c r="T1609" i="6" s="1"/>
  <c r="S1513" i="6"/>
  <c r="T1513" i="6" s="1"/>
  <c r="S1345" i="6"/>
  <c r="T1345" i="6" s="1"/>
  <c r="S829" i="6"/>
  <c r="T829" i="6" s="1"/>
  <c r="S1956" i="6"/>
  <c r="T1956" i="6" s="1"/>
  <c r="S1812" i="6"/>
  <c r="T1812" i="6" s="1"/>
  <c r="S2031" i="6"/>
  <c r="T2031" i="6" s="1"/>
  <c r="S1284" i="6"/>
  <c r="T1284" i="6" s="1"/>
  <c r="S1800" i="6"/>
  <c r="T1800" i="6" s="1"/>
  <c r="S1656" i="6"/>
  <c r="T1656" i="6" s="1"/>
  <c r="S1696" i="6"/>
  <c r="T1696" i="6" s="1"/>
  <c r="S1283" i="6"/>
  <c r="T1283" i="6" s="1"/>
  <c r="S971" i="6"/>
  <c r="T971" i="6" s="1"/>
  <c r="S539" i="6"/>
  <c r="T539" i="6" s="1"/>
  <c r="S155" i="6"/>
  <c r="T155" i="6" s="1"/>
  <c r="S1788" i="6"/>
  <c r="T1788" i="6" s="1"/>
  <c r="S1967" i="6"/>
  <c r="T1967" i="6" s="1"/>
  <c r="S1546" i="6"/>
  <c r="T1546" i="6" s="1"/>
  <c r="S970" i="6"/>
  <c r="T970" i="6" s="1"/>
  <c r="S1776" i="6"/>
  <c r="T1776" i="6" s="1"/>
  <c r="S1632" i="6"/>
  <c r="T1632" i="6" s="1"/>
  <c r="S1840" i="6"/>
  <c r="T1840" i="6" s="1"/>
  <c r="S1977" i="6"/>
  <c r="T1977" i="6" s="1"/>
  <c r="S1893" i="6"/>
  <c r="T1893" i="6" s="1"/>
  <c r="S1773" i="6"/>
  <c r="T1773" i="6" s="1"/>
  <c r="S1761" i="6"/>
  <c r="T1761" i="6" s="1"/>
  <c r="S1737" i="6"/>
  <c r="T1737" i="6" s="1"/>
  <c r="S1545" i="6"/>
  <c r="T1545" i="6" s="1"/>
  <c r="S1449" i="6"/>
  <c r="T1449" i="6" s="1"/>
  <c r="S1396" i="6"/>
  <c r="T1396" i="6" s="1"/>
  <c r="S1892" i="6"/>
  <c r="T1892" i="6" s="1"/>
  <c r="S1088" i="6"/>
  <c r="T1088" i="6" s="1"/>
  <c r="U1999" i="6"/>
  <c r="AD1999" i="6" s="1"/>
  <c r="S1999" i="6"/>
  <c r="T1999" i="6" s="1"/>
  <c r="S1903" i="6"/>
  <c r="T1903" i="6" s="1"/>
  <c r="S1195" i="6"/>
  <c r="T1195" i="6" s="1"/>
  <c r="S1087" i="6"/>
  <c r="T1087" i="6" s="1"/>
  <c r="S2020" i="6"/>
  <c r="T2020" i="6" s="1"/>
  <c r="S4" i="6"/>
  <c r="T4" i="6" s="1"/>
  <c r="S2000" i="6"/>
  <c r="T2000" i="6" s="1"/>
  <c r="S2010" i="6"/>
  <c r="T2010" i="6" s="1"/>
  <c r="S1914" i="6"/>
  <c r="T1914" i="6" s="1"/>
  <c r="S1674" i="6"/>
  <c r="T1674" i="6" s="1"/>
  <c r="S1650" i="6"/>
  <c r="T1650" i="6" s="1"/>
  <c r="S1578" i="6"/>
  <c r="T1578" i="6" s="1"/>
  <c r="S1482" i="6"/>
  <c r="T1482" i="6" s="1"/>
  <c r="S534" i="6"/>
  <c r="T534" i="6" s="1"/>
  <c r="S1872" i="6"/>
  <c r="T1872" i="6" s="1"/>
  <c r="S1988" i="6"/>
  <c r="T1988" i="6" s="1"/>
  <c r="S1904" i="6"/>
  <c r="T1904" i="6" s="1"/>
  <c r="S1760" i="6"/>
  <c r="T1760" i="6" s="1"/>
  <c r="S2021" i="6"/>
  <c r="T2021" i="6" s="1"/>
  <c r="S2009" i="6"/>
  <c r="T2009" i="6" s="1"/>
  <c r="U1925" i="6"/>
  <c r="AD1925" i="6" s="1"/>
  <c r="S1925" i="6"/>
  <c r="T1925" i="6" s="1"/>
  <c r="S1913" i="6"/>
  <c r="T1913" i="6" s="1"/>
  <c r="S1697" i="6"/>
  <c r="T1697" i="6" s="1"/>
  <c r="S1673" i="6"/>
  <c r="T1673" i="6" s="1"/>
  <c r="S1577" i="6"/>
  <c r="T1577" i="6" s="1"/>
  <c r="S1481" i="6"/>
  <c r="T1481" i="6" s="1"/>
  <c r="S1860" i="6"/>
  <c r="T1860" i="6" s="1"/>
  <c r="S3" i="6"/>
  <c r="T3" i="6" s="1"/>
  <c r="S1978" i="6"/>
  <c r="T1978" i="6" s="1"/>
  <c r="S1882" i="6"/>
  <c r="T1882" i="6" s="1"/>
  <c r="S1786" i="6"/>
  <c r="T1786" i="6" s="1"/>
  <c r="S1738" i="6"/>
  <c r="T1738" i="6" s="1"/>
  <c r="S1714" i="6"/>
  <c r="T1714" i="6" s="1"/>
  <c r="S156" i="6"/>
  <c r="T156" i="6" s="1"/>
  <c r="S1346" i="6"/>
  <c r="T1346" i="6" s="1"/>
  <c r="S1202" i="6"/>
  <c r="T1202" i="6" s="1"/>
  <c r="S2" i="6"/>
  <c r="T2" i="6" s="1"/>
  <c r="U815" i="6"/>
  <c r="AD815" i="6" s="1"/>
  <c r="U1957" i="6"/>
  <c r="AD1957" i="6" s="1"/>
  <c r="U1825" i="6"/>
  <c r="AD1825" i="6" s="1"/>
  <c r="U1513" i="6"/>
  <c r="AD1513" i="6" s="1"/>
  <c r="U2000" i="6"/>
  <c r="AD2000" i="6" s="1"/>
  <c r="U1988" i="6"/>
  <c r="AD1988" i="6" s="1"/>
  <c r="U1904" i="6"/>
  <c r="AD1904" i="6" s="1"/>
  <c r="U1892" i="6"/>
  <c r="AD1892" i="6" s="1"/>
  <c r="U1760" i="6"/>
  <c r="AD1760" i="6" s="1"/>
  <c r="U1088" i="6"/>
  <c r="AD1088" i="6" s="1"/>
  <c r="U1903" i="6"/>
  <c r="AD1903" i="6" s="1"/>
  <c r="U2010" i="6"/>
  <c r="AD2010" i="6" s="1"/>
  <c r="U1650" i="6"/>
  <c r="AD1650" i="6" s="1"/>
  <c r="U1578" i="6"/>
  <c r="AD1578" i="6" s="1"/>
  <c r="U1482" i="6"/>
  <c r="AD1482" i="6" s="1"/>
  <c r="U1697" i="6"/>
  <c r="AD1697" i="6" s="1"/>
  <c r="U2020" i="6"/>
  <c r="AD2020" i="6" s="1"/>
  <c r="U1840" i="6"/>
  <c r="AD1840" i="6" s="1"/>
  <c r="U1720" i="6"/>
  <c r="AD1720" i="6" s="1"/>
  <c r="U1696" i="6"/>
  <c r="AD1696" i="6" s="1"/>
  <c r="U1396" i="6"/>
  <c r="AD1396" i="6" s="1"/>
  <c r="U1913" i="6"/>
  <c r="AD1913" i="6" s="1"/>
  <c r="U1395" i="6"/>
  <c r="AD1395" i="6" s="1"/>
  <c r="U2021" i="6"/>
  <c r="AD2021" i="6" s="1"/>
  <c r="U1946" i="6"/>
  <c r="AD1946" i="6" s="1"/>
  <c r="U1826" i="6"/>
  <c r="AD1826" i="6" s="1"/>
  <c r="U1514" i="6"/>
  <c r="AD1514" i="6" s="1"/>
  <c r="U1345" i="6"/>
  <c r="AD1345" i="6" s="1"/>
  <c r="U1673" i="6"/>
  <c r="AD1673" i="6" s="1"/>
  <c r="U1837" i="6"/>
  <c r="AD1837" i="6" s="1"/>
  <c r="U1801" i="6"/>
  <c r="AD1801" i="6" s="1"/>
  <c r="U1872" i="6"/>
  <c r="AD1872" i="6" s="1"/>
  <c r="U1800" i="6"/>
  <c r="AD1800" i="6" s="1"/>
  <c r="U1656" i="6"/>
  <c r="AD1656" i="6" s="1"/>
  <c r="U1967" i="6"/>
  <c r="AD1967" i="6" s="1"/>
  <c r="U1283" i="6"/>
  <c r="AD1283" i="6" s="1"/>
  <c r="U2009" i="6"/>
  <c r="AD2009" i="6" s="1"/>
  <c r="U1481" i="6"/>
  <c r="AD1481" i="6" s="1"/>
  <c r="U1861" i="6"/>
  <c r="AD1861" i="6" s="1"/>
  <c r="U1813" i="6"/>
  <c r="AD1813" i="6" s="1"/>
  <c r="U1633" i="6"/>
  <c r="AD1633" i="6" s="1"/>
  <c r="U1968" i="6"/>
  <c r="AD1968" i="6" s="1"/>
  <c r="U1812" i="6"/>
  <c r="AD1812" i="6" s="1"/>
  <c r="U1776" i="6"/>
  <c r="AD1776" i="6" s="1"/>
  <c r="AG1776" i="6" s="1"/>
  <c r="U1632" i="6"/>
  <c r="AD1632" i="6" s="1"/>
  <c r="U970" i="6"/>
  <c r="AD970" i="6" s="1"/>
  <c r="U1849" i="6"/>
  <c r="AD1849" i="6" s="1"/>
  <c r="U1609" i="6"/>
  <c r="AD1609" i="6" s="1"/>
  <c r="U1956" i="6"/>
  <c r="AD1956" i="6" s="1"/>
  <c r="U1788" i="6"/>
  <c r="AD1788" i="6" s="1"/>
  <c r="U1284" i="6"/>
  <c r="AD1284" i="6" s="1"/>
  <c r="U1546" i="6"/>
  <c r="AD1546" i="6" s="1"/>
  <c r="U1977" i="6"/>
  <c r="AD1977" i="6" s="1"/>
  <c r="U1893" i="6"/>
  <c r="AD1893" i="6" s="1"/>
  <c r="U1773" i="6"/>
  <c r="AD1773" i="6" s="1"/>
  <c r="AG1773" i="6" s="1"/>
  <c r="AJ1773" i="6" s="1"/>
  <c r="U1761" i="6"/>
  <c r="AD1761" i="6" s="1"/>
  <c r="U1737" i="6"/>
  <c r="AD1737" i="6" s="1"/>
  <c r="U1545" i="6"/>
  <c r="AD1545" i="6" s="1"/>
  <c r="U1449" i="6"/>
  <c r="AD1449" i="6" s="1"/>
  <c r="U4" i="6"/>
  <c r="AD4" i="6" s="1"/>
  <c r="U3" i="6"/>
  <c r="AD3" i="6" s="1"/>
  <c r="U829" i="6"/>
  <c r="AD829" i="6" s="1"/>
  <c r="U156" i="6"/>
  <c r="AD156" i="6" s="1"/>
  <c r="U1346" i="6"/>
  <c r="AD1346" i="6" s="1"/>
  <c r="U971" i="6"/>
  <c r="AD971" i="6" s="1"/>
  <c r="U539" i="6"/>
  <c r="AD539" i="6" s="1"/>
  <c r="U155" i="6"/>
  <c r="AD155" i="6" s="1"/>
  <c r="U1195" i="6"/>
  <c r="AD1195" i="6" s="1"/>
  <c r="U1087" i="6"/>
  <c r="AD1087" i="6" s="1"/>
  <c r="U534" i="6"/>
  <c r="AD534" i="6" s="1"/>
  <c r="U1202" i="6"/>
  <c r="AD1202" i="6" s="1"/>
  <c r="U2031" i="6"/>
  <c r="AD2031" i="6" s="1"/>
  <c r="V1882" i="6"/>
  <c r="W1882" i="6" s="1"/>
  <c r="U1882" i="6"/>
  <c r="AD1882" i="6" s="1"/>
  <c r="U1914" i="6"/>
  <c r="AD1914" i="6" s="1"/>
  <c r="U1674" i="6"/>
  <c r="AD1674" i="6" s="1"/>
  <c r="U1577" i="6"/>
  <c r="AD1577" i="6" s="1"/>
  <c r="U1738" i="6"/>
  <c r="AD1738" i="6" s="1"/>
  <c r="U1610" i="6"/>
  <c r="AD1610" i="6" s="1"/>
  <c r="U1850" i="6"/>
  <c r="AD1850" i="6" s="1"/>
  <c r="U1945" i="6"/>
  <c r="AD1945" i="6" s="1"/>
  <c r="U1786" i="6"/>
  <c r="AD1786" i="6" s="1"/>
  <c r="U1714" i="6"/>
  <c r="AD1714" i="6" s="1"/>
  <c r="U2" i="6"/>
  <c r="AD2" i="6" s="1"/>
  <c r="V1738" i="6"/>
  <c r="W1738" i="6" s="1"/>
  <c r="V1786" i="6"/>
  <c r="W1786" i="6" s="1"/>
  <c r="V1610" i="6"/>
  <c r="W1610" i="6" s="1"/>
  <c r="V1396" i="6"/>
  <c r="W1396" i="6" s="1"/>
  <c r="V1968" i="6"/>
  <c r="W1968" i="6" s="1"/>
  <c r="V1956" i="6"/>
  <c r="W1956" i="6" s="1"/>
  <c r="V1872" i="6"/>
  <c r="W1872" i="6" s="1"/>
  <c r="V1860" i="6"/>
  <c r="W1860" i="6" s="1"/>
  <c r="V1812" i="6"/>
  <c r="W1812" i="6" s="1"/>
  <c r="V1800" i="6"/>
  <c r="W1800" i="6" s="1"/>
  <c r="V1788" i="6"/>
  <c r="W1788" i="6" s="1"/>
  <c r="V1776" i="6"/>
  <c r="W1776" i="6" s="1"/>
  <c r="V1656" i="6"/>
  <c r="W1656" i="6" s="1"/>
  <c r="V1632" i="6"/>
  <c r="W1632" i="6" s="1"/>
  <c r="V1284" i="6"/>
  <c r="W1284" i="6" s="1"/>
  <c r="V1696" i="6"/>
  <c r="W1696" i="6" s="1"/>
  <c r="V971" i="6"/>
  <c r="W971" i="6" s="1"/>
  <c r="V815" i="6"/>
  <c r="W815" i="6" s="1"/>
  <c r="V1546" i="6"/>
  <c r="W1546" i="6" s="1"/>
  <c r="V970" i="6"/>
  <c r="W970" i="6" s="1"/>
  <c r="X1978" i="6"/>
  <c r="Y1978" i="6" s="1"/>
  <c r="V1978" i="6"/>
  <c r="W1978" i="6" s="1"/>
  <c r="X1977" i="6"/>
  <c r="Y1977" i="6" s="1"/>
  <c r="V1977" i="6"/>
  <c r="W1977" i="6" s="1"/>
  <c r="V1893" i="6"/>
  <c r="W1893" i="6" s="1"/>
  <c r="V1773" i="6"/>
  <c r="W1773" i="6" s="1"/>
  <c r="V1761" i="6"/>
  <c r="W1761" i="6" s="1"/>
  <c r="V1737" i="6"/>
  <c r="W1737" i="6" s="1"/>
  <c r="V1545" i="6"/>
  <c r="W1545" i="6" s="1"/>
  <c r="V1449" i="6"/>
  <c r="W1449" i="6" s="1"/>
  <c r="V1577" i="6"/>
  <c r="W1577" i="6" s="1"/>
  <c r="V1395" i="6"/>
  <c r="W1395" i="6" s="1"/>
  <c r="V1283" i="6"/>
  <c r="W1283" i="6" s="1"/>
  <c r="V1988" i="6"/>
  <c r="W1988" i="6" s="1"/>
  <c r="V1904" i="6"/>
  <c r="W1904" i="6" s="1"/>
  <c r="V1892" i="6"/>
  <c r="W1892" i="6" s="1"/>
  <c r="V1760" i="6"/>
  <c r="W1760" i="6" s="1"/>
  <c r="V1088" i="6"/>
  <c r="W1088" i="6" s="1"/>
  <c r="V1945" i="6"/>
  <c r="W1945" i="6" s="1"/>
  <c r="V1999" i="6"/>
  <c r="W1999" i="6" s="1"/>
  <c r="V1903" i="6"/>
  <c r="W1903" i="6" s="1"/>
  <c r="V1195" i="6"/>
  <c r="W1195" i="6" s="1"/>
  <c r="V1087" i="6"/>
  <c r="W1087" i="6" s="1"/>
  <c r="V2000" i="6"/>
  <c r="W2000" i="6" s="1"/>
  <c r="V1578" i="6"/>
  <c r="W1578" i="6" s="1"/>
  <c r="V1482" i="6"/>
  <c r="W1482" i="6" s="1"/>
  <c r="V1914" i="6"/>
  <c r="W1914" i="6" s="1"/>
  <c r="V1840" i="6"/>
  <c r="W1840" i="6" s="1"/>
  <c r="V1967" i="6"/>
  <c r="W1967" i="6" s="1"/>
  <c r="V2010" i="6"/>
  <c r="W2010" i="6" s="1"/>
  <c r="V1650" i="6"/>
  <c r="W1650" i="6" s="1"/>
  <c r="V2021" i="6"/>
  <c r="W2021" i="6" s="1"/>
  <c r="V2009" i="6"/>
  <c r="W2009" i="6" s="1"/>
  <c r="V1925" i="6"/>
  <c r="W1925" i="6" s="1"/>
  <c r="V1913" i="6"/>
  <c r="W1913" i="6" s="1"/>
  <c r="V1697" i="6"/>
  <c r="W1697" i="6" s="1"/>
  <c r="V1673" i="6"/>
  <c r="W1673" i="6" s="1"/>
  <c r="V1481" i="6"/>
  <c r="W1481" i="6" s="1"/>
  <c r="V1720" i="6"/>
  <c r="W1720" i="6" s="1"/>
  <c r="V4" i="6"/>
  <c r="W4" i="6" s="1"/>
  <c r="V2031" i="6"/>
  <c r="W2031" i="6" s="1"/>
  <c r="V1674" i="6"/>
  <c r="W1674" i="6" s="1"/>
  <c r="V2020" i="6"/>
  <c r="W2020" i="6" s="1"/>
  <c r="V1826" i="6"/>
  <c r="W1826" i="6" s="1"/>
  <c r="V1514" i="6"/>
  <c r="W1514" i="6" s="1"/>
  <c r="V1850" i="6"/>
  <c r="W1850" i="6" s="1"/>
  <c r="V3" i="6"/>
  <c r="W3" i="6" s="1"/>
  <c r="V1946" i="6"/>
  <c r="W1946" i="6" s="1"/>
  <c r="V1957" i="6"/>
  <c r="W1957" i="6" s="1"/>
  <c r="V1861" i="6"/>
  <c r="W1861" i="6" s="1"/>
  <c r="V1849" i="6"/>
  <c r="W1849" i="6" s="1"/>
  <c r="V1837" i="6"/>
  <c r="W1837" i="6" s="1"/>
  <c r="V1825" i="6"/>
  <c r="W1825" i="6" s="1"/>
  <c r="V1813" i="6"/>
  <c r="W1813" i="6" s="1"/>
  <c r="V1801" i="6"/>
  <c r="W1801" i="6" s="1"/>
  <c r="V1633" i="6"/>
  <c r="W1633" i="6" s="1"/>
  <c r="V1609" i="6"/>
  <c r="W1609" i="6" s="1"/>
  <c r="V1513" i="6"/>
  <c r="W1513" i="6" s="1"/>
  <c r="V1345" i="6"/>
  <c r="W1345" i="6" s="1"/>
  <c r="V829" i="6"/>
  <c r="W829" i="6" s="1"/>
  <c r="V156" i="6"/>
  <c r="W156" i="6" s="1"/>
  <c r="V1346" i="6"/>
  <c r="W1346" i="6" s="1"/>
  <c r="V539" i="6"/>
  <c r="W539" i="6" s="1"/>
  <c r="V155" i="6"/>
  <c r="W155" i="6" s="1"/>
  <c r="V1714" i="6"/>
  <c r="W1714" i="6" s="1"/>
  <c r="V534" i="6"/>
  <c r="W534" i="6" s="1"/>
  <c r="V1202" i="6"/>
  <c r="W1202" i="6" s="1"/>
  <c r="V2" i="6"/>
  <c r="W2" i="6" s="1"/>
  <c r="E15" i="1"/>
  <c r="E16" i="1"/>
  <c r="X1882" i="6"/>
  <c r="Y1882" i="6" s="1"/>
  <c r="X1786" i="6"/>
  <c r="Y1786" i="6" s="1"/>
  <c r="X1738" i="6"/>
  <c r="Y1738" i="6" s="1"/>
  <c r="X1714" i="6"/>
  <c r="Y1714" i="6" s="1"/>
  <c r="X1346" i="6"/>
  <c r="Y1346" i="6" s="1"/>
  <c r="X1202" i="6"/>
  <c r="Y1202" i="6" s="1"/>
  <c r="X1773" i="6"/>
  <c r="Y1773" i="6" s="1"/>
  <c r="X1893" i="6"/>
  <c r="Y1893" i="6" s="1"/>
  <c r="X1761" i="6"/>
  <c r="Y1761" i="6" s="1"/>
  <c r="X1737" i="6"/>
  <c r="Y1737" i="6" s="1"/>
  <c r="X1449" i="6"/>
  <c r="Y1449" i="6" s="1"/>
  <c r="X1945" i="6"/>
  <c r="Y1945" i="6" s="1"/>
  <c r="X1849" i="6"/>
  <c r="Y1849" i="6" s="1"/>
  <c r="X1813" i="6"/>
  <c r="Y1813" i="6" s="1"/>
  <c r="X1872" i="6"/>
  <c r="Y1872" i="6" s="1"/>
  <c r="X1800" i="6"/>
  <c r="Y1800" i="6" s="1"/>
  <c r="X1546" i="6"/>
  <c r="Y1546" i="6" s="1"/>
  <c r="X970" i="6"/>
  <c r="Y970" i="6" s="1"/>
  <c r="X1988" i="6"/>
  <c r="Y1988" i="6" s="1"/>
  <c r="X1760" i="6"/>
  <c r="Y1760" i="6" s="1"/>
  <c r="X1088" i="6"/>
  <c r="Y1088" i="6" s="1"/>
  <c r="X1892" i="6"/>
  <c r="Y1892" i="6" s="1"/>
  <c r="X1999" i="6"/>
  <c r="Y1999" i="6" s="1"/>
  <c r="X1903" i="6"/>
  <c r="Y1903" i="6" s="1"/>
  <c r="X1195" i="6"/>
  <c r="Y1195" i="6" s="1"/>
  <c r="X1087" i="6"/>
  <c r="Y1087" i="6" s="1"/>
  <c r="X1545" i="6"/>
  <c r="Y1545" i="6" s="1"/>
  <c r="X1674" i="6"/>
  <c r="Y1674" i="6" s="1"/>
  <c r="X1650" i="6"/>
  <c r="Y1650" i="6" s="1"/>
  <c r="X1578" i="6"/>
  <c r="Y1578" i="6" s="1"/>
  <c r="X1482" i="6"/>
  <c r="Y1482" i="6" s="1"/>
  <c r="X534" i="6"/>
  <c r="Y534" i="6" s="1"/>
  <c r="X2000" i="6"/>
  <c r="Y2000" i="6" s="1"/>
  <c r="X1904" i="6"/>
  <c r="Y1904" i="6" s="1"/>
  <c r="X2010" i="6"/>
  <c r="Y2010" i="6" s="1"/>
  <c r="X1914" i="6"/>
  <c r="Y1914" i="6" s="1"/>
  <c r="X2021" i="6"/>
  <c r="Y2021" i="6" s="1"/>
  <c r="X2009" i="6"/>
  <c r="Y2009" i="6" s="1"/>
  <c r="X1925" i="6"/>
  <c r="Y1925" i="6" s="1"/>
  <c r="X1913" i="6"/>
  <c r="Y1913" i="6" s="1"/>
  <c r="X1697" i="6"/>
  <c r="Y1697" i="6" s="1"/>
  <c r="X1673" i="6"/>
  <c r="Y1673" i="6" s="1"/>
  <c r="X1577" i="6"/>
  <c r="Y1577" i="6" s="1"/>
  <c r="X1481" i="6"/>
  <c r="Y1481" i="6" s="1"/>
  <c r="X1840" i="6"/>
  <c r="Y1840" i="6" s="1"/>
  <c r="X1720" i="6"/>
  <c r="Y1720" i="6" s="1"/>
  <c r="X1696" i="6"/>
  <c r="Y1696" i="6" s="1"/>
  <c r="X1396" i="6"/>
  <c r="Y1396" i="6" s="1"/>
  <c r="X2020" i="6"/>
  <c r="Y2020" i="6" s="1"/>
  <c r="X2031" i="6"/>
  <c r="Y2031" i="6" s="1"/>
  <c r="X1395" i="6"/>
  <c r="Y1395" i="6" s="1"/>
  <c r="X1946" i="6"/>
  <c r="Y1946" i="6" s="1"/>
  <c r="X1850" i="6"/>
  <c r="Y1850" i="6" s="1"/>
  <c r="X1826" i="6"/>
  <c r="Y1826" i="6" s="1"/>
  <c r="X1610" i="6"/>
  <c r="Y1610" i="6" s="1"/>
  <c r="X1514" i="6"/>
  <c r="Y1514" i="6" s="1"/>
  <c r="X1825" i="6"/>
  <c r="Y1825" i="6" s="1"/>
  <c r="X1633" i="6"/>
  <c r="Y1633" i="6" s="1"/>
  <c r="X1609" i="6"/>
  <c r="Y1609" i="6" s="1"/>
  <c r="X1513" i="6"/>
  <c r="Y1513" i="6" s="1"/>
  <c r="X1345" i="6"/>
  <c r="Y1345" i="6" s="1"/>
  <c r="X829" i="6"/>
  <c r="Y829" i="6" s="1"/>
  <c r="X1957" i="6"/>
  <c r="Y1957" i="6" s="1"/>
  <c r="X1861" i="6"/>
  <c r="Y1861" i="6" s="1"/>
  <c r="X1956" i="6"/>
  <c r="Y1956" i="6" s="1"/>
  <c r="X1812" i="6"/>
  <c r="Y1812" i="6" s="1"/>
  <c r="X1776" i="6"/>
  <c r="Y1776" i="6" s="1"/>
  <c r="X1656" i="6"/>
  <c r="Y1656" i="6" s="1"/>
  <c r="X1632" i="6"/>
  <c r="Y1632" i="6" s="1"/>
  <c r="X1284" i="6"/>
  <c r="Y1284" i="6" s="1"/>
  <c r="X1837" i="6"/>
  <c r="Y1837" i="6" s="1"/>
  <c r="X1801" i="6"/>
  <c r="Y1801" i="6" s="1"/>
  <c r="X1968" i="6"/>
  <c r="Y1968" i="6" s="1"/>
  <c r="X1860" i="6"/>
  <c r="Y1860" i="6" s="1"/>
  <c r="X1788" i="6"/>
  <c r="Y1788" i="6" s="1"/>
  <c r="X1967" i="6"/>
  <c r="Y1967" i="6" s="1"/>
  <c r="X1283" i="6"/>
  <c r="Y1283" i="6" s="1"/>
  <c r="X971" i="6"/>
  <c r="Y971" i="6" s="1"/>
  <c r="X815" i="6"/>
  <c r="Y815" i="6" s="1"/>
  <c r="X539" i="6"/>
  <c r="Y539" i="6" s="1"/>
  <c r="X4" i="6"/>
  <c r="Y4" i="6" s="1"/>
  <c r="X3" i="6"/>
  <c r="Y3" i="6" s="1"/>
  <c r="X156" i="6"/>
  <c r="Y156" i="6" s="1"/>
  <c r="X155" i="6"/>
  <c r="Y155" i="6" s="1"/>
  <c r="Z489" i="6"/>
  <c r="AJ489" i="6" s="1"/>
  <c r="Z1356" i="6"/>
  <c r="AJ1356" i="6" s="1"/>
  <c r="F1582" i="6"/>
  <c r="Z1582" i="6"/>
  <c r="AJ1582" i="6" s="1"/>
  <c r="Z1462" i="6"/>
  <c r="AJ1462" i="6" s="1"/>
  <c r="Z850" i="6"/>
  <c r="AJ850" i="6" s="1"/>
  <c r="F754" i="6"/>
  <c r="Z754" i="6"/>
  <c r="AJ754" i="6" s="1"/>
  <c r="Z586" i="6"/>
  <c r="AJ586" i="6" s="1"/>
  <c r="Z238" i="6"/>
  <c r="AJ238" i="6" s="1"/>
  <c r="F190" i="6"/>
  <c r="Z190" i="6"/>
  <c r="AJ190" i="6" s="1"/>
  <c r="Z1907" i="6"/>
  <c r="AJ1907" i="6" s="1"/>
  <c r="Z1871" i="6"/>
  <c r="AJ1871" i="6" s="1"/>
  <c r="Z1811" i="6"/>
  <c r="AJ1811" i="6" s="1"/>
  <c r="Z1727" i="6"/>
  <c r="AJ1727" i="6" s="1"/>
  <c r="Z1619" i="6"/>
  <c r="AJ1619" i="6" s="1"/>
  <c r="Z1072" i="6"/>
  <c r="AJ1072" i="6" s="1"/>
  <c r="O1448" i="6"/>
  <c r="P1448" i="6" s="1"/>
  <c r="Z1448" i="6"/>
  <c r="AJ1448" i="6" s="1"/>
  <c r="F1316" i="6"/>
  <c r="Z1316" i="6"/>
  <c r="AJ1316" i="6" s="1"/>
  <c r="Z2013" i="6"/>
  <c r="AJ2013" i="6" s="1"/>
  <c r="Z1989" i="6"/>
  <c r="AJ1989" i="6" s="1"/>
  <c r="Z1881" i="6"/>
  <c r="AJ1881" i="6" s="1"/>
  <c r="Z1869" i="6"/>
  <c r="AJ1869" i="6" s="1"/>
  <c r="Z1845" i="6"/>
  <c r="AJ1845" i="6" s="1"/>
  <c r="Z1528" i="6"/>
  <c r="AJ1528" i="6" s="1"/>
  <c r="Z1492" i="6"/>
  <c r="AJ1492" i="6" s="1"/>
  <c r="Z1420" i="6"/>
  <c r="AJ1420" i="6" s="1"/>
  <c r="Z1276" i="6"/>
  <c r="AJ1276" i="6" s="1"/>
  <c r="Z1132" i="6"/>
  <c r="AJ1132" i="6" s="1"/>
  <c r="O1568" i="6"/>
  <c r="P1568" i="6" s="1"/>
  <c r="Z1568" i="6"/>
  <c r="AJ1568" i="6" s="1"/>
  <c r="Z1530" i="6"/>
  <c r="AJ1530" i="6" s="1"/>
  <c r="Z1518" i="6"/>
  <c r="AJ1518" i="6" s="1"/>
  <c r="O1446" i="6"/>
  <c r="P1446" i="6" s="1"/>
  <c r="Z1446" i="6"/>
  <c r="AJ1446" i="6" s="1"/>
  <c r="Z1278" i="6"/>
  <c r="AJ1278" i="6" s="1"/>
  <c r="Z966" i="6"/>
  <c r="AJ966" i="6" s="1"/>
  <c r="F810" i="6"/>
  <c r="Z810" i="6"/>
  <c r="AJ810" i="6" s="1"/>
  <c r="Z618" i="6"/>
  <c r="AJ618" i="6" s="1"/>
  <c r="Z210" i="6"/>
  <c r="AJ210" i="6" s="1"/>
  <c r="F489" i="6"/>
  <c r="Z1963" i="6"/>
  <c r="AJ1963" i="6" s="1"/>
  <c r="Z1831" i="6"/>
  <c r="AJ1831" i="6" s="1"/>
  <c r="Z1687" i="6"/>
  <c r="AJ1687" i="6" s="1"/>
  <c r="Z964" i="6"/>
  <c r="AJ964" i="6" s="1"/>
  <c r="Z1832" i="6"/>
  <c r="AJ1832" i="6" s="1"/>
  <c r="F1529" i="6"/>
  <c r="Z1529" i="6"/>
  <c r="AJ1529" i="6" s="1"/>
  <c r="Z1517" i="6"/>
  <c r="AJ1517" i="6" s="1"/>
  <c r="O1277" i="6"/>
  <c r="P1277" i="6" s="1"/>
  <c r="Z1277" i="6"/>
  <c r="AJ1277" i="6" s="1"/>
  <c r="Z1229" i="6"/>
  <c r="AJ1229" i="6" s="1"/>
  <c r="Z1157" i="6"/>
  <c r="AJ1157" i="6" s="1"/>
  <c r="Z653" i="6"/>
  <c r="AJ653" i="6" s="1"/>
  <c r="F617" i="6"/>
  <c r="Z617" i="6"/>
  <c r="AJ617" i="6" s="1"/>
  <c r="Z1950" i="6"/>
  <c r="AJ1950" i="6" s="1"/>
  <c r="Z1830" i="6"/>
  <c r="AJ1830" i="6" s="1"/>
  <c r="Z1806" i="6"/>
  <c r="AJ1806" i="6" s="1"/>
  <c r="Z1686" i="6"/>
  <c r="AJ1686" i="6" s="1"/>
  <c r="Z1447" i="6"/>
  <c r="AJ1447" i="6" s="1"/>
  <c r="Z515" i="6"/>
  <c r="AJ515" i="6" s="1"/>
  <c r="F1255" i="6"/>
  <c r="Z1255" i="6"/>
  <c r="AJ1255" i="6" s="1"/>
  <c r="Z808" i="6"/>
  <c r="AJ808" i="6" s="1"/>
  <c r="Z676" i="6"/>
  <c r="AJ676" i="6" s="1"/>
  <c r="F412" i="6"/>
  <c r="Z412" i="6"/>
  <c r="AJ412" i="6" s="1"/>
  <c r="Z1949" i="6"/>
  <c r="AJ1949" i="6" s="1"/>
  <c r="Z1937" i="6"/>
  <c r="AJ1937" i="6" s="1"/>
  <c r="Z1829" i="6"/>
  <c r="AJ1829" i="6" s="1"/>
  <c r="Z1817" i="6"/>
  <c r="AJ1817" i="6" s="1"/>
  <c r="Z1805" i="6"/>
  <c r="AJ1805" i="6" s="1"/>
  <c r="Z1793" i="6"/>
  <c r="AJ1793" i="6" s="1"/>
  <c r="Z1685" i="6"/>
  <c r="AJ1685" i="6" s="1"/>
  <c r="Z1661" i="6"/>
  <c r="AJ1661" i="6" s="1"/>
  <c r="Z1516" i="6"/>
  <c r="AJ1516" i="6" s="1"/>
  <c r="Z1372" i="6"/>
  <c r="AJ1372" i="6" s="1"/>
  <c r="Z1868" i="6"/>
  <c r="AJ1868" i="6" s="1"/>
  <c r="Z1515" i="6"/>
  <c r="AJ1515" i="6" s="1"/>
  <c r="F1491" i="6"/>
  <c r="Z1491" i="6"/>
  <c r="AJ1491" i="6" s="1"/>
  <c r="O1275" i="6"/>
  <c r="P1275" i="6" s="1"/>
  <c r="Z1275" i="6"/>
  <c r="AJ1275" i="6" s="1"/>
  <c r="F1227" i="6"/>
  <c r="Z1227" i="6"/>
  <c r="AJ1227" i="6" s="1"/>
  <c r="F1203" i="6"/>
  <c r="Z1203" i="6"/>
  <c r="AJ1203" i="6" s="1"/>
  <c r="Z1131" i="6"/>
  <c r="AJ1131" i="6" s="1"/>
  <c r="Z879" i="6"/>
  <c r="AJ879" i="6" s="1"/>
  <c r="F819" i="6"/>
  <c r="Z819" i="6"/>
  <c r="AJ819" i="6" s="1"/>
  <c r="F711" i="6"/>
  <c r="Z711" i="6"/>
  <c r="AJ711" i="6" s="1"/>
  <c r="F687" i="6"/>
  <c r="Z687" i="6"/>
  <c r="AJ687" i="6" s="1"/>
  <c r="Z615" i="6"/>
  <c r="AJ615" i="6" s="1"/>
  <c r="Z555" i="6"/>
  <c r="Z519" i="6"/>
  <c r="AJ519" i="6" s="1"/>
  <c r="F411" i="6"/>
  <c r="Z411" i="6"/>
  <c r="AJ411" i="6" s="1"/>
  <c r="F363" i="6"/>
  <c r="Z363" i="6"/>
  <c r="AJ363" i="6" s="1"/>
  <c r="G489" i="6"/>
  <c r="H489" i="6" s="1"/>
  <c r="Z2008" i="6"/>
  <c r="AJ2008" i="6" s="1"/>
  <c r="Z1948" i="6"/>
  <c r="AJ1948" i="6" s="1"/>
  <c r="Z1936" i="6"/>
  <c r="AJ1936" i="6" s="1"/>
  <c r="Z1924" i="6"/>
  <c r="AJ1924" i="6" s="1"/>
  <c r="Z1864" i="6"/>
  <c r="AJ1864" i="6" s="1"/>
  <c r="Z1804" i="6"/>
  <c r="AJ1804" i="6" s="1"/>
  <c r="Z1792" i="6"/>
  <c r="AJ1792" i="6" s="1"/>
  <c r="Z1648" i="6"/>
  <c r="AJ1648" i="6" s="1"/>
  <c r="Z106" i="6"/>
  <c r="AJ106" i="6" s="1"/>
  <c r="F1569" i="6"/>
  <c r="Z1569" i="6"/>
  <c r="AJ1569" i="6" s="1"/>
  <c r="F907" i="6"/>
  <c r="Z907" i="6"/>
  <c r="AJ907" i="6" s="1"/>
  <c r="Z1700" i="6"/>
  <c r="AJ1700" i="6" s="1"/>
  <c r="O1936" i="6"/>
  <c r="P1936" i="6" s="1"/>
  <c r="G340" i="6"/>
  <c r="H340" i="6" s="1"/>
  <c r="Z1935" i="6"/>
  <c r="AJ1935" i="6" s="1"/>
  <c r="Z1923" i="6"/>
  <c r="AJ1923" i="6" s="1"/>
  <c r="Z1803" i="6"/>
  <c r="AJ1803" i="6" s="1"/>
  <c r="Z1791" i="6"/>
  <c r="AJ1791" i="6" s="1"/>
  <c r="Z1779" i="6"/>
  <c r="AJ1779" i="6" s="1"/>
  <c r="Z1767" i="6"/>
  <c r="AJ1767" i="6" s="1"/>
  <c r="Z1647" i="6"/>
  <c r="AJ1647" i="6" s="1"/>
  <c r="Z1635" i="6"/>
  <c r="AJ1635" i="6" s="1"/>
  <c r="Z1096" i="6"/>
  <c r="AJ1096" i="6" s="1"/>
  <c r="Z289" i="6"/>
  <c r="AJ289" i="6" s="1"/>
  <c r="F1183" i="6"/>
  <c r="Z1183" i="6"/>
  <c r="AJ1183" i="6" s="1"/>
  <c r="F619" i="6"/>
  <c r="Z619" i="6"/>
  <c r="AJ619" i="6" s="1"/>
  <c r="F127" i="6"/>
  <c r="Z127" i="6"/>
  <c r="AJ127" i="6" s="1"/>
  <c r="F1417" i="6"/>
  <c r="Z1417" i="6"/>
  <c r="AJ1417" i="6" s="1"/>
  <c r="Z1405" i="6"/>
  <c r="AJ1405" i="6" s="1"/>
  <c r="Z1369" i="6"/>
  <c r="AJ1369" i="6" s="1"/>
  <c r="F1935" i="6"/>
  <c r="Z1543" i="6"/>
  <c r="AJ1543" i="6" s="1"/>
  <c r="Z70" i="6"/>
  <c r="AJ70" i="6" s="1"/>
  <c r="F1176" i="6"/>
  <c r="Z1176" i="6"/>
  <c r="AJ1176" i="6" s="1"/>
  <c r="Z1504" i="6"/>
  <c r="AJ1504" i="6" s="1"/>
  <c r="Z1079" i="6"/>
  <c r="AJ1079" i="6" s="1"/>
  <c r="Z839" i="6"/>
  <c r="AJ839" i="6" s="1"/>
  <c r="Z287" i="6"/>
  <c r="AJ287" i="6" s="1"/>
  <c r="G2031" i="6"/>
  <c r="H2031" i="6" s="1"/>
  <c r="G1995" i="6"/>
  <c r="H1995" i="6" s="1"/>
  <c r="G1983" i="6"/>
  <c r="H1983" i="6" s="1"/>
  <c r="G1959" i="6"/>
  <c r="H1959" i="6" s="1"/>
  <c r="G1947" i="6"/>
  <c r="H1947" i="6" s="1"/>
  <c r="G2019" i="6"/>
  <c r="H2019" i="6" s="1"/>
  <c r="G1971" i="6"/>
  <c r="H1971" i="6" s="1"/>
  <c r="G2029" i="6"/>
  <c r="H2029" i="6" s="1"/>
  <c r="G2017" i="6"/>
  <c r="H2017" i="6" s="1"/>
  <c r="G1993" i="6"/>
  <c r="H1993" i="6" s="1"/>
  <c r="G1981" i="6"/>
  <c r="H1981" i="6" s="1"/>
  <c r="G1969" i="6"/>
  <c r="H1969" i="6" s="1"/>
  <c r="G1957" i="6"/>
  <c r="H1957" i="6" s="1"/>
  <c r="G1945" i="6"/>
  <c r="H1945" i="6" s="1"/>
  <c r="G1933" i="6"/>
  <c r="H1933" i="6" s="1"/>
  <c r="G1921" i="6"/>
  <c r="H1921" i="6" s="1"/>
  <c r="G1909" i="6"/>
  <c r="H1909" i="6" s="1"/>
  <c r="G1897" i="6"/>
  <c r="H1897" i="6" s="1"/>
  <c r="G1885" i="6"/>
  <c r="H1885" i="6" s="1"/>
  <c r="G1873" i="6"/>
  <c r="H1873" i="6" s="1"/>
  <c r="G1861" i="6"/>
  <c r="H1861" i="6" s="1"/>
  <c r="G1849" i="6"/>
  <c r="H1849" i="6" s="1"/>
  <c r="G1837" i="6"/>
  <c r="H1837" i="6" s="1"/>
  <c r="G1825" i="6"/>
  <c r="H1825" i="6" s="1"/>
  <c r="G1813" i="6"/>
  <c r="H1813" i="6" s="1"/>
  <c r="G1801" i="6"/>
  <c r="H1801" i="6" s="1"/>
  <c r="G1789" i="6"/>
  <c r="H1789" i="6" s="1"/>
  <c r="G1777" i="6"/>
  <c r="H1777" i="6" s="1"/>
  <c r="G1765" i="6"/>
  <c r="H1765" i="6" s="1"/>
  <c r="G1753" i="6"/>
  <c r="H1753" i="6" s="1"/>
  <c r="G1741" i="6"/>
  <c r="H1741" i="6" s="1"/>
  <c r="G1729" i="6"/>
  <c r="H1729" i="6" s="1"/>
  <c r="G1717" i="6"/>
  <c r="H1717" i="6" s="1"/>
  <c r="G1705" i="6"/>
  <c r="H1705" i="6" s="1"/>
  <c r="G1693" i="6"/>
  <c r="H1693" i="6" s="1"/>
  <c r="G1681" i="6"/>
  <c r="H1681" i="6" s="1"/>
  <c r="G1669" i="6"/>
  <c r="H1669" i="6" s="1"/>
  <c r="G1657" i="6"/>
  <c r="H1657" i="6" s="1"/>
  <c r="G1645" i="6"/>
  <c r="H1645" i="6" s="1"/>
  <c r="G1633" i="6"/>
  <c r="H1633" i="6" s="1"/>
  <c r="G1621" i="6"/>
  <c r="H1621" i="6" s="1"/>
  <c r="G1609" i="6"/>
  <c r="H1609" i="6" s="1"/>
  <c r="G1597" i="6"/>
  <c r="H1597" i="6" s="1"/>
  <c r="G1585" i="6"/>
  <c r="H1585" i="6" s="1"/>
  <c r="G1573" i="6"/>
  <c r="H1573" i="6" s="1"/>
  <c r="G1561" i="6"/>
  <c r="H1561" i="6" s="1"/>
  <c r="G1549" i="6"/>
  <c r="H1549" i="6" s="1"/>
  <c r="G1537" i="6"/>
  <c r="H1537" i="6" s="1"/>
  <c r="G1525" i="6"/>
  <c r="H1525" i="6" s="1"/>
  <c r="G1513" i="6"/>
  <c r="H1513" i="6" s="1"/>
  <c r="G1501" i="6"/>
  <c r="H1501" i="6" s="1"/>
  <c r="G1489" i="6"/>
  <c r="H1489" i="6" s="1"/>
  <c r="G1477" i="6"/>
  <c r="H1477" i="6" s="1"/>
  <c r="G1465" i="6"/>
  <c r="H1465" i="6" s="1"/>
  <c r="G1453" i="6"/>
  <c r="H1453" i="6" s="1"/>
  <c r="G1441" i="6"/>
  <c r="H1441" i="6" s="1"/>
  <c r="G1429" i="6"/>
  <c r="H1429" i="6" s="1"/>
  <c r="G1417" i="6"/>
  <c r="H1417" i="6" s="1"/>
  <c r="G1405" i="6"/>
  <c r="H1405" i="6" s="1"/>
  <c r="G1393" i="6"/>
  <c r="H1393" i="6" s="1"/>
  <c r="G1381" i="6"/>
  <c r="H1381" i="6" s="1"/>
  <c r="G1369" i="6"/>
  <c r="H1369" i="6" s="1"/>
  <c r="G1357" i="6"/>
  <c r="H1357" i="6" s="1"/>
  <c r="G1345" i="6"/>
  <c r="H1345" i="6" s="1"/>
  <c r="G1333" i="6"/>
  <c r="H1333" i="6" s="1"/>
  <c r="G1321" i="6"/>
  <c r="H1321" i="6" s="1"/>
  <c r="G1309" i="6"/>
  <c r="H1309" i="6" s="1"/>
  <c r="G1297" i="6"/>
  <c r="H1297" i="6" s="1"/>
  <c r="G1285" i="6"/>
  <c r="H1285" i="6" s="1"/>
  <c r="G1273" i="6"/>
  <c r="H1273" i="6" s="1"/>
  <c r="G1261" i="6"/>
  <c r="H1261" i="6" s="1"/>
  <c r="G1249" i="6"/>
  <c r="H1249" i="6" s="1"/>
  <c r="G1237" i="6"/>
  <c r="H1237" i="6" s="1"/>
  <c r="G1225" i="6"/>
  <c r="H1225" i="6" s="1"/>
  <c r="G1213" i="6"/>
  <c r="H1213" i="6" s="1"/>
  <c r="G1201" i="6"/>
  <c r="H1201" i="6" s="1"/>
  <c r="G1189" i="6"/>
  <c r="H1189" i="6" s="1"/>
  <c r="G1177" i="6"/>
  <c r="H1177" i="6" s="1"/>
  <c r="G1165" i="6"/>
  <c r="H1165" i="6" s="1"/>
  <c r="G1153" i="6"/>
  <c r="H1153" i="6" s="1"/>
  <c r="G1141" i="6"/>
  <c r="H1141" i="6" s="1"/>
  <c r="G1129" i="6"/>
  <c r="H1129" i="6" s="1"/>
  <c r="G1117" i="6"/>
  <c r="H1117" i="6" s="1"/>
  <c r="G1105" i="6"/>
  <c r="H1105" i="6" s="1"/>
  <c r="G1093" i="6"/>
  <c r="H1093" i="6" s="1"/>
  <c r="G1081" i="6"/>
  <c r="H1081" i="6" s="1"/>
  <c r="G1069" i="6"/>
  <c r="H1069" i="6" s="1"/>
  <c r="G1057" i="6"/>
  <c r="H1057" i="6" s="1"/>
  <c r="G1045" i="6"/>
  <c r="H1045" i="6" s="1"/>
  <c r="G1033" i="6"/>
  <c r="H1033" i="6" s="1"/>
  <c r="G1021" i="6"/>
  <c r="H1021" i="6" s="1"/>
  <c r="G1009" i="6"/>
  <c r="H1009" i="6" s="1"/>
  <c r="G997" i="6"/>
  <c r="H997" i="6" s="1"/>
  <c r="G985" i="6"/>
  <c r="H985" i="6" s="1"/>
  <c r="G973" i="6"/>
  <c r="H973" i="6" s="1"/>
  <c r="G961" i="6"/>
  <c r="H961" i="6" s="1"/>
  <c r="G949" i="6"/>
  <c r="H949" i="6" s="1"/>
  <c r="G937" i="6"/>
  <c r="H937" i="6" s="1"/>
  <c r="G925" i="6"/>
  <c r="H925" i="6" s="1"/>
  <c r="G913" i="6"/>
  <c r="H913" i="6" s="1"/>
  <c r="G901" i="6"/>
  <c r="H901" i="6" s="1"/>
  <c r="G889" i="6"/>
  <c r="H889" i="6" s="1"/>
  <c r="G877" i="6"/>
  <c r="H877" i="6" s="1"/>
  <c r="G865" i="6"/>
  <c r="H865" i="6" s="1"/>
  <c r="G853" i="6"/>
  <c r="H853" i="6" s="1"/>
  <c r="G841" i="6"/>
  <c r="H841" i="6" s="1"/>
  <c r="G829" i="6"/>
  <c r="H829" i="6" s="1"/>
  <c r="G817" i="6"/>
  <c r="H817" i="6" s="1"/>
  <c r="G805" i="6"/>
  <c r="H805" i="6" s="1"/>
  <c r="G793" i="6"/>
  <c r="H793" i="6" s="1"/>
  <c r="G781" i="6"/>
  <c r="H781" i="6" s="1"/>
  <c r="G769" i="6"/>
  <c r="H769" i="6" s="1"/>
  <c r="G757" i="6"/>
  <c r="H757" i="6" s="1"/>
  <c r="G745" i="6"/>
  <c r="H745" i="6" s="1"/>
  <c r="F745" i="6"/>
  <c r="G733" i="6"/>
  <c r="H733" i="6" s="1"/>
  <c r="G721" i="6"/>
  <c r="H721" i="6" s="1"/>
  <c r="G709" i="6"/>
  <c r="H709" i="6" s="1"/>
  <c r="G697" i="6"/>
  <c r="H697" i="6" s="1"/>
  <c r="G685" i="6"/>
  <c r="H685" i="6" s="1"/>
  <c r="G673" i="6"/>
  <c r="H673" i="6" s="1"/>
  <c r="G661" i="6"/>
  <c r="H661" i="6" s="1"/>
  <c r="G649" i="6"/>
  <c r="H649" i="6" s="1"/>
  <c r="G637" i="6"/>
  <c r="H637" i="6" s="1"/>
  <c r="G625" i="6"/>
  <c r="H625" i="6" s="1"/>
  <c r="G613" i="6"/>
  <c r="H613" i="6" s="1"/>
  <c r="G601" i="6"/>
  <c r="H601" i="6" s="1"/>
  <c r="G589" i="6"/>
  <c r="H589" i="6" s="1"/>
  <c r="G577" i="6"/>
  <c r="H577" i="6" s="1"/>
  <c r="G565" i="6"/>
  <c r="H565" i="6" s="1"/>
  <c r="G553" i="6"/>
  <c r="H553" i="6" s="1"/>
  <c r="G541" i="6"/>
  <c r="H541" i="6" s="1"/>
  <c r="G529" i="6"/>
  <c r="H529" i="6" s="1"/>
  <c r="G517" i="6"/>
  <c r="H517" i="6" s="1"/>
  <c r="G505" i="6"/>
  <c r="H505" i="6" s="1"/>
  <c r="G493" i="6"/>
  <c r="H493" i="6" s="1"/>
  <c r="G481" i="6"/>
  <c r="H481" i="6" s="1"/>
  <c r="G469" i="6"/>
  <c r="H469" i="6" s="1"/>
  <c r="G457" i="6"/>
  <c r="H457" i="6" s="1"/>
  <c r="G445" i="6"/>
  <c r="H445" i="6" s="1"/>
  <c r="G433" i="6"/>
  <c r="H433" i="6" s="1"/>
  <c r="G421" i="6"/>
  <c r="H421" i="6" s="1"/>
  <c r="G409" i="6"/>
  <c r="H409" i="6" s="1"/>
  <c r="G397" i="6"/>
  <c r="H397" i="6" s="1"/>
  <c r="G385" i="6"/>
  <c r="H385" i="6" s="1"/>
  <c r="G373" i="6"/>
  <c r="H373" i="6" s="1"/>
  <c r="G361" i="6"/>
  <c r="H361" i="6" s="1"/>
  <c r="G349" i="6"/>
  <c r="H349" i="6" s="1"/>
  <c r="G337" i="6"/>
  <c r="H337" i="6" s="1"/>
  <c r="G325" i="6"/>
  <c r="H325" i="6" s="1"/>
  <c r="G313" i="6"/>
  <c r="H313" i="6" s="1"/>
  <c r="G301" i="6"/>
  <c r="H301" i="6" s="1"/>
  <c r="G289" i="6"/>
  <c r="H289" i="6" s="1"/>
  <c r="G277" i="6"/>
  <c r="H277" i="6" s="1"/>
  <c r="G265" i="6"/>
  <c r="H265" i="6" s="1"/>
  <c r="G253" i="6"/>
  <c r="H253" i="6" s="1"/>
  <c r="G241" i="6"/>
  <c r="H241" i="6" s="1"/>
  <c r="G229" i="6"/>
  <c r="H229" i="6" s="1"/>
  <c r="G217" i="6"/>
  <c r="H217" i="6" s="1"/>
  <c r="G205" i="6"/>
  <c r="H205" i="6" s="1"/>
  <c r="G193" i="6"/>
  <c r="H193" i="6" s="1"/>
  <c r="G181" i="6"/>
  <c r="H181" i="6" s="1"/>
  <c r="G169" i="6"/>
  <c r="H169" i="6" s="1"/>
  <c r="G157" i="6"/>
  <c r="H157" i="6" s="1"/>
  <c r="G145" i="6"/>
  <c r="H145" i="6" s="1"/>
  <c r="G133" i="6"/>
  <c r="H133" i="6" s="1"/>
  <c r="G121" i="6"/>
  <c r="H121" i="6" s="1"/>
  <c r="G109" i="6"/>
  <c r="H109" i="6" s="1"/>
  <c r="G97" i="6"/>
  <c r="H97" i="6" s="1"/>
  <c r="G85" i="6"/>
  <c r="H85" i="6" s="1"/>
  <c r="G73" i="6"/>
  <c r="H73" i="6" s="1"/>
  <c r="G61" i="6"/>
  <c r="H61" i="6" s="1"/>
  <c r="G49" i="6"/>
  <c r="H49" i="6" s="1"/>
  <c r="G37" i="6"/>
  <c r="H37" i="6" s="1"/>
  <c r="G25" i="6"/>
  <c r="H25" i="6" s="1"/>
  <c r="G13" i="6"/>
  <c r="H13" i="6" s="1"/>
  <c r="G2005" i="6"/>
  <c r="H2005" i="6" s="1"/>
  <c r="G2028" i="6"/>
  <c r="H2028" i="6" s="1"/>
  <c r="G2016" i="6"/>
  <c r="H2016" i="6" s="1"/>
  <c r="G2004" i="6"/>
  <c r="H2004" i="6" s="1"/>
  <c r="G1992" i="6"/>
  <c r="H1992" i="6" s="1"/>
  <c r="G1980" i="6"/>
  <c r="H1980" i="6" s="1"/>
  <c r="G1968" i="6"/>
  <c r="H1968" i="6" s="1"/>
  <c r="G1956" i="6"/>
  <c r="H1956" i="6" s="1"/>
  <c r="G1944" i="6"/>
  <c r="H1944" i="6" s="1"/>
  <c r="G1932" i="6"/>
  <c r="H1932" i="6" s="1"/>
  <c r="G1920" i="6"/>
  <c r="H1920" i="6" s="1"/>
  <c r="G1908" i="6"/>
  <c r="H1908" i="6" s="1"/>
  <c r="G1896" i="6"/>
  <c r="H1896" i="6" s="1"/>
  <c r="G1884" i="6"/>
  <c r="H1884" i="6" s="1"/>
  <c r="G1872" i="6"/>
  <c r="H1872" i="6" s="1"/>
  <c r="G1860" i="6"/>
  <c r="H1860" i="6" s="1"/>
  <c r="G1848" i="6"/>
  <c r="H1848" i="6" s="1"/>
  <c r="G1836" i="6"/>
  <c r="H1836" i="6" s="1"/>
  <c r="G1824" i="6"/>
  <c r="H1824" i="6" s="1"/>
  <c r="G1812" i="6"/>
  <c r="H1812" i="6" s="1"/>
  <c r="G1800" i="6"/>
  <c r="H1800" i="6" s="1"/>
  <c r="G1788" i="6"/>
  <c r="H1788" i="6" s="1"/>
  <c r="G1776" i="6"/>
  <c r="H1776" i="6" s="1"/>
  <c r="G1764" i="6"/>
  <c r="H1764" i="6" s="1"/>
  <c r="G1752" i="6"/>
  <c r="H1752" i="6" s="1"/>
  <c r="G1740" i="6"/>
  <c r="H1740" i="6" s="1"/>
  <c r="G1728" i="6"/>
  <c r="H1728" i="6" s="1"/>
  <c r="G1716" i="6"/>
  <c r="H1716" i="6" s="1"/>
  <c r="G1704" i="6"/>
  <c r="H1704" i="6" s="1"/>
  <c r="G1692" i="6"/>
  <c r="H1692" i="6" s="1"/>
  <c r="G1680" i="6"/>
  <c r="H1680" i="6" s="1"/>
  <c r="G1668" i="6"/>
  <c r="H1668" i="6" s="1"/>
  <c r="G1656" i="6"/>
  <c r="H1656" i="6" s="1"/>
  <c r="G1644" i="6"/>
  <c r="H1644" i="6" s="1"/>
  <c r="G1632" i="6"/>
  <c r="H1632" i="6" s="1"/>
  <c r="G1620" i="6"/>
  <c r="H1620" i="6" s="1"/>
  <c r="G1608" i="6"/>
  <c r="H1608" i="6" s="1"/>
  <c r="G1596" i="6"/>
  <c r="H1596" i="6" s="1"/>
  <c r="G1584" i="6"/>
  <c r="H1584" i="6" s="1"/>
  <c r="G1572" i="6"/>
  <c r="H1572" i="6" s="1"/>
  <c r="G1560" i="6"/>
  <c r="H1560" i="6" s="1"/>
  <c r="G1548" i="6"/>
  <c r="H1548" i="6" s="1"/>
  <c r="G1536" i="6"/>
  <c r="H1536" i="6" s="1"/>
  <c r="G1524" i="6"/>
  <c r="H1524" i="6" s="1"/>
  <c r="G1512" i="6"/>
  <c r="H1512" i="6" s="1"/>
  <c r="G1500" i="6"/>
  <c r="H1500" i="6" s="1"/>
  <c r="G1488" i="6"/>
  <c r="H1488" i="6" s="1"/>
  <c r="G1476" i="6"/>
  <c r="H1476" i="6" s="1"/>
  <c r="G1464" i="6"/>
  <c r="H1464" i="6" s="1"/>
  <c r="G1452" i="6"/>
  <c r="H1452" i="6" s="1"/>
  <c r="G1440" i="6"/>
  <c r="H1440" i="6" s="1"/>
  <c r="G1428" i="6"/>
  <c r="H1428" i="6" s="1"/>
  <c r="G1416" i="6"/>
  <c r="H1416" i="6" s="1"/>
  <c r="G1404" i="6"/>
  <c r="H1404" i="6" s="1"/>
  <c r="G1392" i="6"/>
  <c r="H1392" i="6" s="1"/>
  <c r="G1380" i="6"/>
  <c r="H1380" i="6" s="1"/>
  <c r="G1368" i="6"/>
  <c r="H1368" i="6" s="1"/>
  <c r="G1356" i="6"/>
  <c r="H1356" i="6" s="1"/>
  <c r="G1344" i="6"/>
  <c r="H1344" i="6" s="1"/>
  <c r="G1332" i="6"/>
  <c r="H1332" i="6" s="1"/>
  <c r="G1320" i="6"/>
  <c r="H1320" i="6" s="1"/>
  <c r="G1308" i="6"/>
  <c r="H1308" i="6" s="1"/>
  <c r="G1296" i="6"/>
  <c r="H1296" i="6" s="1"/>
  <c r="G1284" i="6"/>
  <c r="H1284" i="6" s="1"/>
  <c r="G1272" i="6"/>
  <c r="H1272" i="6" s="1"/>
  <c r="G1260" i="6"/>
  <c r="H1260" i="6" s="1"/>
  <c r="G1248" i="6"/>
  <c r="H1248" i="6" s="1"/>
  <c r="G1236" i="6"/>
  <c r="H1236" i="6" s="1"/>
  <c r="G1224" i="6"/>
  <c r="H1224" i="6" s="1"/>
  <c r="G1212" i="6"/>
  <c r="H1212" i="6" s="1"/>
  <c r="G1200" i="6"/>
  <c r="H1200" i="6" s="1"/>
  <c r="G1188" i="6"/>
  <c r="H1188" i="6" s="1"/>
  <c r="G1176" i="6"/>
  <c r="H1176" i="6" s="1"/>
  <c r="G1164" i="6"/>
  <c r="H1164" i="6" s="1"/>
  <c r="G1152" i="6"/>
  <c r="H1152" i="6" s="1"/>
  <c r="G1140" i="6"/>
  <c r="H1140" i="6" s="1"/>
  <c r="G1128" i="6"/>
  <c r="H1128" i="6" s="1"/>
  <c r="G1116" i="6"/>
  <c r="H1116" i="6" s="1"/>
  <c r="G1104" i="6"/>
  <c r="H1104" i="6" s="1"/>
  <c r="G1092" i="6"/>
  <c r="H1092" i="6" s="1"/>
  <c r="G1080" i="6"/>
  <c r="H1080" i="6" s="1"/>
  <c r="G1068" i="6"/>
  <c r="H1068" i="6" s="1"/>
  <c r="G1056" i="6"/>
  <c r="H1056" i="6" s="1"/>
  <c r="G1044" i="6"/>
  <c r="H1044" i="6" s="1"/>
  <c r="G1032" i="6"/>
  <c r="H1032" i="6" s="1"/>
  <c r="G1020" i="6"/>
  <c r="H1020" i="6" s="1"/>
  <c r="G1008" i="6"/>
  <c r="H1008" i="6" s="1"/>
  <c r="G996" i="6"/>
  <c r="H996" i="6" s="1"/>
  <c r="G984" i="6"/>
  <c r="H984" i="6" s="1"/>
  <c r="G972" i="6"/>
  <c r="H972" i="6" s="1"/>
  <c r="G960" i="6"/>
  <c r="H960" i="6" s="1"/>
  <c r="G948" i="6"/>
  <c r="H948" i="6" s="1"/>
  <c r="G936" i="6"/>
  <c r="H936" i="6" s="1"/>
  <c r="G924" i="6"/>
  <c r="H924" i="6" s="1"/>
  <c r="G912" i="6"/>
  <c r="H912" i="6" s="1"/>
  <c r="G900" i="6"/>
  <c r="H900" i="6" s="1"/>
  <c r="G888" i="6"/>
  <c r="H888" i="6" s="1"/>
  <c r="G876" i="6"/>
  <c r="H876" i="6" s="1"/>
  <c r="G864" i="6"/>
  <c r="H864" i="6" s="1"/>
  <c r="G852" i="6"/>
  <c r="H852" i="6" s="1"/>
  <c r="G840" i="6"/>
  <c r="H840" i="6" s="1"/>
  <c r="G828" i="6"/>
  <c r="H828" i="6" s="1"/>
  <c r="G816" i="6"/>
  <c r="H816" i="6" s="1"/>
  <c r="G804" i="6"/>
  <c r="H804" i="6" s="1"/>
  <c r="G792" i="6"/>
  <c r="H792" i="6" s="1"/>
  <c r="G780" i="6"/>
  <c r="H780" i="6" s="1"/>
  <c r="G768" i="6"/>
  <c r="H768" i="6" s="1"/>
  <c r="G756" i="6"/>
  <c r="H756" i="6" s="1"/>
  <c r="G744" i="6"/>
  <c r="H744" i="6" s="1"/>
  <c r="G732" i="6"/>
  <c r="H732" i="6" s="1"/>
  <c r="G720" i="6"/>
  <c r="H720" i="6" s="1"/>
  <c r="G708" i="6"/>
  <c r="H708" i="6" s="1"/>
  <c r="G696" i="6"/>
  <c r="H696" i="6" s="1"/>
  <c r="G684" i="6"/>
  <c r="H684" i="6" s="1"/>
  <c r="G672" i="6"/>
  <c r="H672" i="6" s="1"/>
  <c r="G660" i="6"/>
  <c r="H660" i="6" s="1"/>
  <c r="G648" i="6"/>
  <c r="H648" i="6" s="1"/>
  <c r="G636" i="6"/>
  <c r="H636" i="6" s="1"/>
  <c r="G624" i="6"/>
  <c r="H624" i="6" s="1"/>
  <c r="G612" i="6"/>
  <c r="H612" i="6" s="1"/>
  <c r="G600" i="6"/>
  <c r="H600" i="6" s="1"/>
  <c r="G588" i="6"/>
  <c r="H588" i="6" s="1"/>
  <c r="G576" i="6"/>
  <c r="H576" i="6" s="1"/>
  <c r="G564" i="6"/>
  <c r="H564" i="6" s="1"/>
  <c r="G552" i="6"/>
  <c r="H552" i="6" s="1"/>
  <c r="G540" i="6"/>
  <c r="H540" i="6" s="1"/>
  <c r="G528" i="6"/>
  <c r="H528" i="6" s="1"/>
  <c r="G516" i="6"/>
  <c r="H516" i="6" s="1"/>
  <c r="G504" i="6"/>
  <c r="H504" i="6" s="1"/>
  <c r="G492" i="6"/>
  <c r="H492" i="6" s="1"/>
  <c r="G480" i="6"/>
  <c r="H480" i="6" s="1"/>
  <c r="G468" i="6"/>
  <c r="H468" i="6" s="1"/>
  <c r="G456" i="6"/>
  <c r="H456" i="6" s="1"/>
  <c r="G444" i="6"/>
  <c r="H444" i="6" s="1"/>
  <c r="G432" i="6"/>
  <c r="H432" i="6" s="1"/>
  <c r="G420" i="6"/>
  <c r="H420" i="6" s="1"/>
  <c r="G408" i="6"/>
  <c r="H408" i="6" s="1"/>
  <c r="G396" i="6"/>
  <c r="H396" i="6" s="1"/>
  <c r="G384" i="6"/>
  <c r="H384" i="6" s="1"/>
  <c r="G372" i="6"/>
  <c r="H372" i="6" s="1"/>
  <c r="G360" i="6"/>
  <c r="H360" i="6" s="1"/>
  <c r="G348" i="6"/>
  <c r="H348" i="6" s="1"/>
  <c r="G2007" i="6"/>
  <c r="H2007" i="6" s="1"/>
  <c r="G2027" i="6"/>
  <c r="H2027" i="6" s="1"/>
  <c r="G2015" i="6"/>
  <c r="H2015" i="6" s="1"/>
  <c r="G2003" i="6"/>
  <c r="H2003" i="6" s="1"/>
  <c r="G1991" i="6"/>
  <c r="H1991" i="6" s="1"/>
  <c r="G1979" i="6"/>
  <c r="H1979" i="6" s="1"/>
  <c r="G1967" i="6"/>
  <c r="H1967" i="6" s="1"/>
  <c r="G1955" i="6"/>
  <c r="H1955" i="6" s="1"/>
  <c r="G1943" i="6"/>
  <c r="H1943" i="6" s="1"/>
  <c r="G1931" i="6"/>
  <c r="H1931" i="6" s="1"/>
  <c r="G1919" i="6"/>
  <c r="H1919" i="6" s="1"/>
  <c r="G1907" i="6"/>
  <c r="H1907" i="6" s="1"/>
  <c r="G1895" i="6"/>
  <c r="H1895" i="6" s="1"/>
  <c r="G1883" i="6"/>
  <c r="H1883" i="6" s="1"/>
  <c r="G1871" i="6"/>
  <c r="H1871" i="6" s="1"/>
  <c r="G1859" i="6"/>
  <c r="H1859" i="6" s="1"/>
  <c r="G1847" i="6"/>
  <c r="H1847" i="6" s="1"/>
  <c r="G1835" i="6"/>
  <c r="H1835" i="6" s="1"/>
  <c r="G1823" i="6"/>
  <c r="H1823" i="6" s="1"/>
  <c r="G1811" i="6"/>
  <c r="H1811" i="6" s="1"/>
  <c r="G1799" i="6"/>
  <c r="H1799" i="6" s="1"/>
  <c r="G1787" i="6"/>
  <c r="H1787" i="6" s="1"/>
  <c r="G1775" i="6"/>
  <c r="H1775" i="6" s="1"/>
  <c r="G1763" i="6"/>
  <c r="H1763" i="6" s="1"/>
  <c r="G1751" i="6"/>
  <c r="H1751" i="6" s="1"/>
  <c r="G1739" i="6"/>
  <c r="H1739" i="6" s="1"/>
  <c r="G1727" i="6"/>
  <c r="H1727" i="6" s="1"/>
  <c r="G1715" i="6"/>
  <c r="H1715" i="6" s="1"/>
  <c r="G1703" i="6"/>
  <c r="H1703" i="6" s="1"/>
  <c r="G1691" i="6"/>
  <c r="H1691" i="6" s="1"/>
  <c r="G1679" i="6"/>
  <c r="H1679" i="6" s="1"/>
  <c r="G1667" i="6"/>
  <c r="H1667" i="6" s="1"/>
  <c r="G1655" i="6"/>
  <c r="H1655" i="6" s="1"/>
  <c r="G1643" i="6"/>
  <c r="H1643" i="6" s="1"/>
  <c r="G1631" i="6"/>
  <c r="H1631" i="6" s="1"/>
  <c r="G1619" i="6"/>
  <c r="H1619" i="6" s="1"/>
  <c r="G1607" i="6"/>
  <c r="H1607" i="6" s="1"/>
  <c r="G1595" i="6"/>
  <c r="H1595" i="6" s="1"/>
  <c r="G1583" i="6"/>
  <c r="H1583" i="6" s="1"/>
  <c r="G1571" i="6"/>
  <c r="H1571" i="6" s="1"/>
  <c r="G1559" i="6"/>
  <c r="H1559" i="6" s="1"/>
  <c r="G1547" i="6"/>
  <c r="H1547" i="6" s="1"/>
  <c r="G1535" i="6"/>
  <c r="H1535" i="6" s="1"/>
  <c r="G1523" i="6"/>
  <c r="H1523" i="6" s="1"/>
  <c r="G1511" i="6"/>
  <c r="H1511" i="6" s="1"/>
  <c r="G1499" i="6"/>
  <c r="H1499" i="6" s="1"/>
  <c r="G1487" i="6"/>
  <c r="H1487" i="6" s="1"/>
  <c r="G1475" i="6"/>
  <c r="H1475" i="6" s="1"/>
  <c r="G1463" i="6"/>
  <c r="H1463" i="6" s="1"/>
  <c r="G1451" i="6"/>
  <c r="H1451" i="6" s="1"/>
  <c r="G1439" i="6"/>
  <c r="H1439" i="6" s="1"/>
  <c r="G1427" i="6"/>
  <c r="H1427" i="6" s="1"/>
  <c r="G1415" i="6"/>
  <c r="H1415" i="6" s="1"/>
  <c r="G1403" i="6"/>
  <c r="H1403" i="6" s="1"/>
  <c r="G1391" i="6"/>
  <c r="H1391" i="6" s="1"/>
  <c r="G1379" i="6"/>
  <c r="H1379" i="6" s="1"/>
  <c r="G1367" i="6"/>
  <c r="H1367" i="6" s="1"/>
  <c r="G1355" i="6"/>
  <c r="H1355" i="6" s="1"/>
  <c r="G1343" i="6"/>
  <c r="H1343" i="6" s="1"/>
  <c r="G1331" i="6"/>
  <c r="H1331" i="6" s="1"/>
  <c r="G1319" i="6"/>
  <c r="H1319" i="6" s="1"/>
  <c r="G1307" i="6"/>
  <c r="H1307" i="6" s="1"/>
  <c r="G1295" i="6"/>
  <c r="H1295" i="6" s="1"/>
  <c r="G1283" i="6"/>
  <c r="H1283" i="6" s="1"/>
  <c r="G1271" i="6"/>
  <c r="H1271" i="6" s="1"/>
  <c r="G1259" i="6"/>
  <c r="H1259" i="6" s="1"/>
  <c r="G1247" i="6"/>
  <c r="H1247" i="6" s="1"/>
  <c r="G1235" i="6"/>
  <c r="H1235" i="6" s="1"/>
  <c r="G1223" i="6"/>
  <c r="H1223" i="6" s="1"/>
  <c r="G1211" i="6"/>
  <c r="H1211" i="6" s="1"/>
  <c r="G1199" i="6"/>
  <c r="H1199" i="6" s="1"/>
  <c r="G1187" i="6"/>
  <c r="H1187" i="6" s="1"/>
  <c r="G1175" i="6"/>
  <c r="H1175" i="6" s="1"/>
  <c r="G1163" i="6"/>
  <c r="H1163" i="6" s="1"/>
  <c r="G1151" i="6"/>
  <c r="H1151" i="6" s="1"/>
  <c r="G1139" i="6"/>
  <c r="H1139" i="6" s="1"/>
  <c r="G1127" i="6"/>
  <c r="H1127" i="6" s="1"/>
  <c r="G1115" i="6"/>
  <c r="H1115" i="6" s="1"/>
  <c r="G1103" i="6"/>
  <c r="H1103" i="6" s="1"/>
  <c r="G1091" i="6"/>
  <c r="H1091" i="6" s="1"/>
  <c r="G1079" i="6"/>
  <c r="H1079" i="6" s="1"/>
  <c r="G1067" i="6"/>
  <c r="H1067" i="6" s="1"/>
  <c r="G1055" i="6"/>
  <c r="H1055" i="6" s="1"/>
  <c r="G1043" i="6"/>
  <c r="H1043" i="6" s="1"/>
  <c r="G1031" i="6"/>
  <c r="H1031" i="6" s="1"/>
  <c r="G1019" i="6"/>
  <c r="H1019" i="6" s="1"/>
  <c r="G1007" i="6"/>
  <c r="H1007" i="6" s="1"/>
  <c r="G995" i="6"/>
  <c r="H995" i="6" s="1"/>
  <c r="G983" i="6"/>
  <c r="H983" i="6" s="1"/>
  <c r="G971" i="6"/>
  <c r="H971" i="6" s="1"/>
  <c r="G959" i="6"/>
  <c r="H959" i="6" s="1"/>
  <c r="G947" i="6"/>
  <c r="H947" i="6" s="1"/>
  <c r="G935" i="6"/>
  <c r="H935" i="6" s="1"/>
  <c r="G923" i="6"/>
  <c r="H923" i="6" s="1"/>
  <c r="G911" i="6"/>
  <c r="H911" i="6" s="1"/>
  <c r="G899" i="6"/>
  <c r="H899" i="6" s="1"/>
  <c r="G887" i="6"/>
  <c r="H887" i="6" s="1"/>
  <c r="G875" i="6"/>
  <c r="H875" i="6" s="1"/>
  <c r="G863" i="6"/>
  <c r="H863" i="6" s="1"/>
  <c r="G851" i="6"/>
  <c r="H851" i="6" s="1"/>
  <c r="G839" i="6"/>
  <c r="H839" i="6" s="1"/>
  <c r="G827" i="6"/>
  <c r="H827" i="6" s="1"/>
  <c r="G815" i="6"/>
  <c r="H815" i="6" s="1"/>
  <c r="G803" i="6"/>
  <c r="H803" i="6" s="1"/>
  <c r="G791" i="6"/>
  <c r="H791" i="6" s="1"/>
  <c r="G779" i="6"/>
  <c r="H779" i="6" s="1"/>
  <c r="G767" i="6"/>
  <c r="H767" i="6" s="1"/>
  <c r="G755" i="6"/>
  <c r="H755" i="6" s="1"/>
  <c r="G743" i="6"/>
  <c r="H743" i="6" s="1"/>
  <c r="G731" i="6"/>
  <c r="H731" i="6" s="1"/>
  <c r="G719" i="6"/>
  <c r="H719" i="6" s="1"/>
  <c r="G707" i="6"/>
  <c r="H707" i="6" s="1"/>
  <c r="G695" i="6"/>
  <c r="H695" i="6" s="1"/>
  <c r="G683" i="6"/>
  <c r="H683" i="6" s="1"/>
  <c r="G671" i="6"/>
  <c r="H671" i="6" s="1"/>
  <c r="G659" i="6"/>
  <c r="H659" i="6" s="1"/>
  <c r="G647" i="6"/>
  <c r="H647" i="6" s="1"/>
  <c r="G635" i="6"/>
  <c r="H635" i="6" s="1"/>
  <c r="G623" i="6"/>
  <c r="H623" i="6" s="1"/>
  <c r="G611" i="6"/>
  <c r="H611" i="6" s="1"/>
  <c r="G599" i="6"/>
  <c r="H599" i="6" s="1"/>
  <c r="G587" i="6"/>
  <c r="H587" i="6" s="1"/>
  <c r="G575" i="6"/>
  <c r="H575" i="6" s="1"/>
  <c r="G563" i="6"/>
  <c r="H563" i="6" s="1"/>
  <c r="G551" i="6"/>
  <c r="H551" i="6" s="1"/>
  <c r="G539" i="6"/>
  <c r="H539" i="6" s="1"/>
  <c r="G527" i="6"/>
  <c r="H527" i="6" s="1"/>
  <c r="G515" i="6"/>
  <c r="H515" i="6" s="1"/>
  <c r="G503" i="6"/>
  <c r="H503" i="6" s="1"/>
  <c r="G491" i="6"/>
  <c r="H491" i="6" s="1"/>
  <c r="G479" i="6"/>
  <c r="H479" i="6" s="1"/>
  <c r="G467" i="6"/>
  <c r="H467" i="6" s="1"/>
  <c r="G455" i="6"/>
  <c r="H455" i="6" s="1"/>
  <c r="G443" i="6"/>
  <c r="H443" i="6" s="1"/>
  <c r="G431" i="6"/>
  <c r="H431" i="6" s="1"/>
  <c r="G419" i="6"/>
  <c r="H419" i="6" s="1"/>
  <c r="G407" i="6"/>
  <c r="H407" i="6" s="1"/>
  <c r="G395" i="6"/>
  <c r="H395" i="6" s="1"/>
  <c r="G383" i="6"/>
  <c r="H383" i="6" s="1"/>
  <c r="G371" i="6"/>
  <c r="H371" i="6" s="1"/>
  <c r="F371" i="6"/>
  <c r="G359" i="6"/>
  <c r="H359" i="6" s="1"/>
  <c r="G347" i="6"/>
  <c r="H347" i="6" s="1"/>
  <c r="G335" i="6"/>
  <c r="H335" i="6" s="1"/>
  <c r="G323" i="6"/>
  <c r="H323" i="6" s="1"/>
  <c r="G311" i="6"/>
  <c r="H311" i="6" s="1"/>
  <c r="G299" i="6"/>
  <c r="H299" i="6" s="1"/>
  <c r="G287" i="6"/>
  <c r="H287" i="6" s="1"/>
  <c r="G275" i="6"/>
  <c r="H275" i="6" s="1"/>
  <c r="G263" i="6"/>
  <c r="H263" i="6" s="1"/>
  <c r="G251" i="6"/>
  <c r="H251" i="6" s="1"/>
  <c r="G239" i="6"/>
  <c r="H239" i="6" s="1"/>
  <c r="G227" i="6"/>
  <c r="H227" i="6" s="1"/>
  <c r="G215" i="6"/>
  <c r="H215" i="6" s="1"/>
  <c r="G203" i="6"/>
  <c r="H203" i="6" s="1"/>
  <c r="G191" i="6"/>
  <c r="H191" i="6" s="1"/>
  <c r="G179" i="6"/>
  <c r="H179" i="6" s="1"/>
  <c r="G167" i="6"/>
  <c r="H167" i="6" s="1"/>
  <c r="G155" i="6"/>
  <c r="H155" i="6" s="1"/>
  <c r="G143" i="6"/>
  <c r="H143" i="6" s="1"/>
  <c r="G131" i="6"/>
  <c r="H131" i="6" s="1"/>
  <c r="G119" i="6"/>
  <c r="H119" i="6" s="1"/>
  <c r="G107" i="6"/>
  <c r="H107" i="6" s="1"/>
  <c r="G95" i="6"/>
  <c r="H95" i="6" s="1"/>
  <c r="G83" i="6"/>
  <c r="H83" i="6" s="1"/>
  <c r="G71" i="6"/>
  <c r="H71" i="6" s="1"/>
  <c r="G59" i="6"/>
  <c r="H59" i="6" s="1"/>
  <c r="G47" i="6"/>
  <c r="H47" i="6" s="1"/>
  <c r="G35" i="6"/>
  <c r="H35" i="6" s="1"/>
  <c r="G23" i="6"/>
  <c r="H23" i="6" s="1"/>
  <c r="G11" i="6"/>
  <c r="H11" i="6" s="1"/>
  <c r="G2030" i="6"/>
  <c r="H2030" i="6" s="1"/>
  <c r="G2018" i="6"/>
  <c r="H2018" i="6" s="1"/>
  <c r="G2006" i="6"/>
  <c r="H2006" i="6" s="1"/>
  <c r="G1994" i="6"/>
  <c r="H1994" i="6" s="1"/>
  <c r="G1982" i="6"/>
  <c r="H1982" i="6" s="1"/>
  <c r="G1970" i="6"/>
  <c r="H1970" i="6" s="1"/>
  <c r="G1958" i="6"/>
  <c r="H1958" i="6" s="1"/>
  <c r="G1946" i="6"/>
  <c r="H1946" i="6" s="1"/>
  <c r="G1934" i="6"/>
  <c r="H1934" i="6" s="1"/>
  <c r="G1922" i="6"/>
  <c r="H1922" i="6" s="1"/>
  <c r="G1910" i="6"/>
  <c r="H1910" i="6" s="1"/>
  <c r="G1898" i="6"/>
  <c r="H1898" i="6" s="1"/>
  <c r="G1886" i="6"/>
  <c r="H1886" i="6" s="1"/>
  <c r="G1874" i="6"/>
  <c r="H1874" i="6" s="1"/>
  <c r="G1862" i="6"/>
  <c r="H1862" i="6" s="1"/>
  <c r="G1850" i="6"/>
  <c r="H1850" i="6" s="1"/>
  <c r="G1838" i="6"/>
  <c r="H1838" i="6" s="1"/>
  <c r="G1826" i="6"/>
  <c r="H1826" i="6" s="1"/>
  <c r="G1814" i="6"/>
  <c r="H1814" i="6" s="1"/>
  <c r="G1802" i="6"/>
  <c r="H1802" i="6" s="1"/>
  <c r="G1790" i="6"/>
  <c r="H1790" i="6" s="1"/>
  <c r="G1778" i="6"/>
  <c r="H1778" i="6" s="1"/>
  <c r="G1766" i="6"/>
  <c r="H1766" i="6" s="1"/>
  <c r="G1754" i="6"/>
  <c r="H1754" i="6" s="1"/>
  <c r="G1742" i="6"/>
  <c r="H1742" i="6" s="1"/>
  <c r="G1730" i="6"/>
  <c r="H1730" i="6" s="1"/>
  <c r="G1718" i="6"/>
  <c r="H1718" i="6" s="1"/>
  <c r="G1706" i="6"/>
  <c r="H1706" i="6" s="1"/>
  <c r="G1694" i="6"/>
  <c r="H1694" i="6" s="1"/>
  <c r="G1682" i="6"/>
  <c r="H1682" i="6" s="1"/>
  <c r="G1670" i="6"/>
  <c r="H1670" i="6" s="1"/>
  <c r="G1658" i="6"/>
  <c r="H1658" i="6" s="1"/>
  <c r="G1646" i="6"/>
  <c r="H1646" i="6" s="1"/>
  <c r="G1634" i="6"/>
  <c r="H1634" i="6" s="1"/>
  <c r="G1622" i="6"/>
  <c r="H1622" i="6" s="1"/>
  <c r="G1610" i="6"/>
  <c r="H1610" i="6" s="1"/>
  <c r="G1598" i="6"/>
  <c r="H1598" i="6" s="1"/>
  <c r="G1586" i="6"/>
  <c r="H1586" i="6" s="1"/>
  <c r="G1574" i="6"/>
  <c r="H1574" i="6" s="1"/>
  <c r="G1562" i="6"/>
  <c r="H1562" i="6" s="1"/>
  <c r="G1550" i="6"/>
  <c r="H1550" i="6" s="1"/>
  <c r="G1538" i="6"/>
  <c r="H1538" i="6" s="1"/>
  <c r="G1526" i="6"/>
  <c r="H1526" i="6" s="1"/>
  <c r="G1502" i="6"/>
  <c r="H1502" i="6" s="1"/>
  <c r="G1490" i="6"/>
  <c r="H1490" i="6" s="1"/>
  <c r="O1490" i="6"/>
  <c r="P1490" i="6" s="1"/>
  <c r="G1478" i="6"/>
  <c r="H1478" i="6" s="1"/>
  <c r="G1466" i="6"/>
  <c r="H1466" i="6" s="1"/>
  <c r="G1454" i="6"/>
  <c r="H1454" i="6" s="1"/>
  <c r="G1442" i="6"/>
  <c r="H1442" i="6" s="1"/>
  <c r="G1430" i="6"/>
  <c r="H1430" i="6" s="1"/>
  <c r="G1418" i="6"/>
  <c r="H1418" i="6" s="1"/>
  <c r="G1406" i="6"/>
  <c r="H1406" i="6" s="1"/>
  <c r="G1394" i="6"/>
  <c r="H1394" i="6" s="1"/>
  <c r="G1382" i="6"/>
  <c r="H1382" i="6" s="1"/>
  <c r="G1370" i="6"/>
  <c r="H1370" i="6" s="1"/>
  <c r="G1358" i="6"/>
  <c r="H1358" i="6" s="1"/>
  <c r="G1346" i="6"/>
  <c r="H1346" i="6" s="1"/>
  <c r="G1334" i="6"/>
  <c r="H1334" i="6" s="1"/>
  <c r="G1322" i="6"/>
  <c r="H1322" i="6" s="1"/>
  <c r="G1310" i="6"/>
  <c r="H1310" i="6" s="1"/>
  <c r="G1298" i="6"/>
  <c r="H1298" i="6" s="1"/>
  <c r="G1286" i="6"/>
  <c r="H1286" i="6" s="1"/>
  <c r="G1274" i="6"/>
  <c r="H1274" i="6" s="1"/>
  <c r="F1274" i="6"/>
  <c r="G1262" i="6"/>
  <c r="H1262" i="6" s="1"/>
  <c r="G1250" i="6"/>
  <c r="H1250" i="6" s="1"/>
  <c r="G1238" i="6"/>
  <c r="H1238" i="6" s="1"/>
  <c r="G1226" i="6"/>
  <c r="H1226" i="6" s="1"/>
  <c r="G1214" i="6"/>
  <c r="H1214" i="6" s="1"/>
  <c r="G1202" i="6"/>
  <c r="H1202" i="6" s="1"/>
  <c r="G1190" i="6"/>
  <c r="H1190" i="6" s="1"/>
  <c r="G1178" i="6"/>
  <c r="H1178" i="6" s="1"/>
  <c r="G1166" i="6"/>
  <c r="H1166" i="6" s="1"/>
  <c r="G1154" i="6"/>
  <c r="H1154" i="6" s="1"/>
  <c r="G1142" i="6"/>
  <c r="H1142" i="6" s="1"/>
  <c r="G1130" i="6"/>
  <c r="H1130" i="6" s="1"/>
  <c r="G1118" i="6"/>
  <c r="H1118" i="6" s="1"/>
  <c r="G1106" i="6"/>
  <c r="H1106" i="6" s="1"/>
  <c r="G1094" i="6"/>
  <c r="H1094" i="6" s="1"/>
  <c r="G1082" i="6"/>
  <c r="H1082" i="6" s="1"/>
  <c r="G1070" i="6"/>
  <c r="H1070" i="6" s="1"/>
  <c r="G1058" i="6"/>
  <c r="H1058" i="6" s="1"/>
  <c r="G1046" i="6"/>
  <c r="H1046" i="6" s="1"/>
  <c r="G1034" i="6"/>
  <c r="H1034" i="6" s="1"/>
  <c r="G1022" i="6"/>
  <c r="H1022" i="6" s="1"/>
  <c r="G1010" i="6"/>
  <c r="H1010" i="6" s="1"/>
  <c r="G998" i="6"/>
  <c r="H998" i="6" s="1"/>
  <c r="G986" i="6"/>
  <c r="H986" i="6" s="1"/>
  <c r="G974" i="6"/>
  <c r="H974" i="6" s="1"/>
  <c r="G962" i="6"/>
  <c r="H962" i="6" s="1"/>
  <c r="G950" i="6"/>
  <c r="H950" i="6" s="1"/>
  <c r="G938" i="6"/>
  <c r="H938" i="6" s="1"/>
  <c r="G926" i="6"/>
  <c r="H926" i="6" s="1"/>
  <c r="G914" i="6"/>
  <c r="H914" i="6" s="1"/>
  <c r="G902" i="6"/>
  <c r="H902" i="6" s="1"/>
  <c r="G890" i="6"/>
  <c r="H890" i="6" s="1"/>
  <c r="G878" i="6"/>
  <c r="H878" i="6" s="1"/>
  <c r="G866" i="6"/>
  <c r="H866" i="6" s="1"/>
  <c r="G854" i="6"/>
  <c r="H854" i="6" s="1"/>
  <c r="G842" i="6"/>
  <c r="H842" i="6" s="1"/>
  <c r="G830" i="6"/>
  <c r="H830" i="6" s="1"/>
  <c r="G818" i="6"/>
  <c r="H818" i="6" s="1"/>
  <c r="G806" i="6"/>
  <c r="H806" i="6" s="1"/>
  <c r="G794" i="6"/>
  <c r="H794" i="6" s="1"/>
  <c r="G782" i="6"/>
  <c r="H782" i="6" s="1"/>
  <c r="G770" i="6"/>
  <c r="H770" i="6" s="1"/>
  <c r="G758" i="6"/>
  <c r="H758" i="6" s="1"/>
  <c r="G746" i="6"/>
  <c r="H746" i="6" s="1"/>
  <c r="G734" i="6"/>
  <c r="H734" i="6" s="1"/>
  <c r="G722" i="6"/>
  <c r="H722" i="6" s="1"/>
  <c r="G710" i="6"/>
  <c r="H710" i="6" s="1"/>
  <c r="G698" i="6"/>
  <c r="H698" i="6" s="1"/>
  <c r="G686" i="6"/>
  <c r="H686" i="6" s="1"/>
  <c r="G674" i="6"/>
  <c r="H674" i="6" s="1"/>
  <c r="G662" i="6"/>
  <c r="H662" i="6" s="1"/>
  <c r="G650" i="6"/>
  <c r="H650" i="6" s="1"/>
  <c r="G638" i="6"/>
  <c r="H638" i="6" s="1"/>
  <c r="G626" i="6"/>
  <c r="H626" i="6" s="1"/>
  <c r="G614" i="6"/>
  <c r="H614" i="6" s="1"/>
  <c r="G602" i="6"/>
  <c r="H602" i="6" s="1"/>
  <c r="G590" i="6"/>
  <c r="H590" i="6" s="1"/>
  <c r="G578" i="6"/>
  <c r="H578" i="6" s="1"/>
  <c r="G566" i="6"/>
  <c r="H566" i="6" s="1"/>
  <c r="G554" i="6"/>
  <c r="H554" i="6" s="1"/>
  <c r="G542" i="6"/>
  <c r="H542" i="6" s="1"/>
  <c r="G530" i="6"/>
  <c r="H530" i="6" s="1"/>
  <c r="G518" i="6"/>
  <c r="H518" i="6" s="1"/>
  <c r="G506" i="6"/>
  <c r="H506" i="6" s="1"/>
  <c r="G494" i="6"/>
  <c r="H494" i="6" s="1"/>
  <c r="G482" i="6"/>
  <c r="H482" i="6" s="1"/>
  <c r="G470" i="6"/>
  <c r="H470" i="6" s="1"/>
  <c r="G458" i="6"/>
  <c r="H458" i="6" s="1"/>
  <c r="G446" i="6"/>
  <c r="H446" i="6" s="1"/>
  <c r="G434" i="6"/>
  <c r="H434" i="6" s="1"/>
  <c r="G422" i="6"/>
  <c r="H422" i="6" s="1"/>
  <c r="G410" i="6"/>
  <c r="H410" i="6" s="1"/>
  <c r="G398" i="6"/>
  <c r="H398" i="6" s="1"/>
  <c r="G386" i="6"/>
  <c r="H386" i="6" s="1"/>
  <c r="G374" i="6"/>
  <c r="H374" i="6" s="1"/>
  <c r="G362" i="6"/>
  <c r="H362" i="6" s="1"/>
  <c r="G350" i="6"/>
  <c r="H350" i="6" s="1"/>
  <c r="G338" i="6"/>
  <c r="H338" i="6" s="1"/>
  <c r="G326" i="6"/>
  <c r="H326" i="6" s="1"/>
  <c r="G314" i="6"/>
  <c r="H314" i="6" s="1"/>
  <c r="G302" i="6"/>
  <c r="H302" i="6" s="1"/>
  <c r="G290" i="6"/>
  <c r="H290" i="6" s="1"/>
  <c r="G278" i="6"/>
  <c r="H278" i="6" s="1"/>
  <c r="G266" i="6"/>
  <c r="H266" i="6" s="1"/>
  <c r="G254" i="6"/>
  <c r="H254" i="6" s="1"/>
  <c r="G242" i="6"/>
  <c r="H242" i="6" s="1"/>
  <c r="G230" i="6"/>
  <c r="H230" i="6" s="1"/>
  <c r="G218" i="6"/>
  <c r="H218" i="6" s="1"/>
  <c r="G206" i="6"/>
  <c r="H206" i="6" s="1"/>
  <c r="G194" i="6"/>
  <c r="H194" i="6" s="1"/>
  <c r="G182" i="6"/>
  <c r="H182" i="6" s="1"/>
  <c r="G170" i="6"/>
  <c r="H170" i="6" s="1"/>
  <c r="G158" i="6"/>
  <c r="H158" i="6" s="1"/>
  <c r="G146" i="6"/>
  <c r="H146" i="6" s="1"/>
  <c r="G134" i="6"/>
  <c r="H134" i="6" s="1"/>
  <c r="G122" i="6"/>
  <c r="H122" i="6" s="1"/>
  <c r="G110" i="6"/>
  <c r="H110" i="6" s="1"/>
  <c r="G98" i="6"/>
  <c r="H98" i="6" s="1"/>
  <c r="G86" i="6"/>
  <c r="H86" i="6" s="1"/>
  <c r="G74" i="6"/>
  <c r="H74" i="6" s="1"/>
  <c r="G62" i="6"/>
  <c r="H62" i="6" s="1"/>
  <c r="G50" i="6"/>
  <c r="H50" i="6" s="1"/>
  <c r="G38" i="6"/>
  <c r="H38" i="6" s="1"/>
  <c r="G26" i="6"/>
  <c r="H26" i="6" s="1"/>
  <c r="G14" i="6"/>
  <c r="H14" i="6" s="1"/>
  <c r="G2026" i="6"/>
  <c r="H2026" i="6" s="1"/>
  <c r="G2014" i="6"/>
  <c r="H2014" i="6" s="1"/>
  <c r="G2002" i="6"/>
  <c r="H2002" i="6" s="1"/>
  <c r="G1990" i="6"/>
  <c r="H1990" i="6" s="1"/>
  <c r="G1978" i="6"/>
  <c r="H1978" i="6" s="1"/>
  <c r="G1966" i="6"/>
  <c r="H1966" i="6" s="1"/>
  <c r="G1954" i="6"/>
  <c r="H1954" i="6" s="1"/>
  <c r="G1942" i="6"/>
  <c r="H1942" i="6" s="1"/>
  <c r="G1930" i="6"/>
  <c r="H1930" i="6" s="1"/>
  <c r="G1918" i="6"/>
  <c r="H1918" i="6" s="1"/>
  <c r="G1906" i="6"/>
  <c r="H1906" i="6" s="1"/>
  <c r="O1906" i="6"/>
  <c r="P1906" i="6" s="1"/>
  <c r="G1882" i="6"/>
  <c r="H1882" i="6" s="1"/>
  <c r="G1870" i="6"/>
  <c r="H1870" i="6" s="1"/>
  <c r="G1858" i="6"/>
  <c r="H1858" i="6" s="1"/>
  <c r="G1846" i="6"/>
  <c r="H1846" i="6" s="1"/>
  <c r="G1834" i="6"/>
  <c r="H1834" i="6" s="1"/>
  <c r="G1822" i="6"/>
  <c r="H1822" i="6" s="1"/>
  <c r="G1810" i="6"/>
  <c r="H1810" i="6" s="1"/>
  <c r="G1798" i="6"/>
  <c r="H1798" i="6" s="1"/>
  <c r="G1786" i="6"/>
  <c r="H1786" i="6" s="1"/>
  <c r="G1774" i="6"/>
  <c r="H1774" i="6" s="1"/>
  <c r="O1774" i="6"/>
  <c r="P1774" i="6" s="1"/>
  <c r="G1762" i="6"/>
  <c r="H1762" i="6" s="1"/>
  <c r="G1750" i="6"/>
  <c r="H1750" i="6" s="1"/>
  <c r="G1738" i="6"/>
  <c r="H1738" i="6" s="1"/>
  <c r="G1726" i="6"/>
  <c r="H1726" i="6" s="1"/>
  <c r="AA1714" i="6"/>
  <c r="G1714" i="6"/>
  <c r="H1714" i="6" s="1"/>
  <c r="G1702" i="6"/>
  <c r="H1702" i="6" s="1"/>
  <c r="G1690" i="6"/>
  <c r="H1690" i="6" s="1"/>
  <c r="G1678" i="6"/>
  <c r="H1678" i="6" s="1"/>
  <c r="G1666" i="6"/>
  <c r="H1666" i="6" s="1"/>
  <c r="G1654" i="6"/>
  <c r="H1654" i="6" s="1"/>
  <c r="G1642" i="6"/>
  <c r="H1642" i="6" s="1"/>
  <c r="G1630" i="6"/>
  <c r="H1630" i="6" s="1"/>
  <c r="F1630" i="6"/>
  <c r="G1618" i="6"/>
  <c r="H1618" i="6" s="1"/>
  <c r="G1606" i="6"/>
  <c r="H1606" i="6" s="1"/>
  <c r="G1594" i="6"/>
  <c r="H1594" i="6" s="1"/>
  <c r="G1582" i="6"/>
  <c r="H1582" i="6" s="1"/>
  <c r="G1570" i="6"/>
  <c r="H1570" i="6" s="1"/>
  <c r="G1558" i="6"/>
  <c r="H1558" i="6" s="1"/>
  <c r="G1546" i="6"/>
  <c r="H1546" i="6" s="1"/>
  <c r="G1534" i="6"/>
  <c r="H1534" i="6" s="1"/>
  <c r="G1522" i="6"/>
  <c r="H1522" i="6" s="1"/>
  <c r="G1510" i="6"/>
  <c r="H1510" i="6" s="1"/>
  <c r="G1498" i="6"/>
  <c r="H1498" i="6" s="1"/>
  <c r="G1486" i="6"/>
  <c r="H1486" i="6" s="1"/>
  <c r="G1474" i="6"/>
  <c r="H1474" i="6" s="1"/>
  <c r="G1462" i="6"/>
  <c r="H1462" i="6" s="1"/>
  <c r="G1450" i="6"/>
  <c r="H1450" i="6" s="1"/>
  <c r="G1438" i="6"/>
  <c r="H1438" i="6" s="1"/>
  <c r="G1426" i="6"/>
  <c r="H1426" i="6" s="1"/>
  <c r="G1414" i="6"/>
  <c r="H1414" i="6" s="1"/>
  <c r="G1402" i="6"/>
  <c r="H1402" i="6" s="1"/>
  <c r="G1390" i="6"/>
  <c r="H1390" i="6" s="1"/>
  <c r="G1378" i="6"/>
  <c r="H1378" i="6" s="1"/>
  <c r="G1366" i="6"/>
  <c r="H1366" i="6" s="1"/>
  <c r="G1354" i="6"/>
  <c r="H1354" i="6" s="1"/>
  <c r="G1342" i="6"/>
  <c r="H1342" i="6" s="1"/>
  <c r="G1330" i="6"/>
  <c r="H1330" i="6" s="1"/>
  <c r="G1318" i="6"/>
  <c r="H1318" i="6" s="1"/>
  <c r="G1306" i="6"/>
  <c r="H1306" i="6" s="1"/>
  <c r="G1294" i="6"/>
  <c r="H1294" i="6" s="1"/>
  <c r="G1282" i="6"/>
  <c r="H1282" i="6" s="1"/>
  <c r="G1270" i="6"/>
  <c r="H1270" i="6" s="1"/>
  <c r="G1258" i="6"/>
  <c r="H1258" i="6" s="1"/>
  <c r="G1246" i="6"/>
  <c r="H1246" i="6" s="1"/>
  <c r="G1234" i="6"/>
  <c r="H1234" i="6" s="1"/>
  <c r="G1222" i="6"/>
  <c r="H1222" i="6" s="1"/>
  <c r="G1210" i="6"/>
  <c r="H1210" i="6" s="1"/>
  <c r="G1198" i="6"/>
  <c r="H1198" i="6" s="1"/>
  <c r="G1186" i="6"/>
  <c r="H1186" i="6" s="1"/>
  <c r="G1174" i="6"/>
  <c r="H1174" i="6" s="1"/>
  <c r="G1162" i="6"/>
  <c r="H1162" i="6" s="1"/>
  <c r="G1150" i="6"/>
  <c r="H1150" i="6" s="1"/>
  <c r="G1138" i="6"/>
  <c r="H1138" i="6" s="1"/>
  <c r="G1126" i="6"/>
  <c r="H1126" i="6" s="1"/>
  <c r="G1114" i="6"/>
  <c r="H1114" i="6" s="1"/>
  <c r="G1102" i="6"/>
  <c r="H1102" i="6" s="1"/>
  <c r="G1090" i="6"/>
  <c r="H1090" i="6" s="1"/>
  <c r="G1078" i="6"/>
  <c r="H1078" i="6" s="1"/>
  <c r="G1066" i="6"/>
  <c r="H1066" i="6" s="1"/>
  <c r="G1054" i="6"/>
  <c r="H1054" i="6" s="1"/>
  <c r="G1042" i="6"/>
  <c r="H1042" i="6" s="1"/>
  <c r="G1030" i="6"/>
  <c r="H1030" i="6" s="1"/>
  <c r="G1018" i="6"/>
  <c r="H1018" i="6" s="1"/>
  <c r="G1006" i="6"/>
  <c r="H1006" i="6" s="1"/>
  <c r="G994" i="6"/>
  <c r="H994" i="6" s="1"/>
  <c r="G982" i="6"/>
  <c r="H982" i="6" s="1"/>
  <c r="G970" i="6"/>
  <c r="H970" i="6" s="1"/>
  <c r="G958" i="6"/>
  <c r="H958" i="6" s="1"/>
  <c r="G946" i="6"/>
  <c r="H946" i="6" s="1"/>
  <c r="G934" i="6"/>
  <c r="H934" i="6" s="1"/>
  <c r="G922" i="6"/>
  <c r="H922" i="6" s="1"/>
  <c r="G910" i="6"/>
  <c r="H910" i="6" s="1"/>
  <c r="G898" i="6"/>
  <c r="H898" i="6" s="1"/>
  <c r="G886" i="6"/>
  <c r="H886" i="6" s="1"/>
  <c r="G874" i="6"/>
  <c r="H874" i="6" s="1"/>
  <c r="G862" i="6"/>
  <c r="H862" i="6" s="1"/>
  <c r="G850" i="6"/>
  <c r="H850" i="6" s="1"/>
  <c r="G838" i="6"/>
  <c r="H838" i="6" s="1"/>
  <c r="G826" i="6"/>
  <c r="H826" i="6" s="1"/>
  <c r="G814" i="6"/>
  <c r="H814" i="6" s="1"/>
  <c r="G802" i="6"/>
  <c r="H802" i="6" s="1"/>
  <c r="G790" i="6"/>
  <c r="H790" i="6" s="1"/>
  <c r="G778" i="6"/>
  <c r="H778" i="6" s="1"/>
  <c r="G766" i="6"/>
  <c r="H766" i="6" s="1"/>
  <c r="G754" i="6"/>
  <c r="H754" i="6" s="1"/>
  <c r="G742" i="6"/>
  <c r="H742" i="6" s="1"/>
  <c r="G730" i="6"/>
  <c r="H730" i="6" s="1"/>
  <c r="G718" i="6"/>
  <c r="H718" i="6" s="1"/>
  <c r="F718" i="6"/>
  <c r="G706" i="6"/>
  <c r="H706" i="6" s="1"/>
  <c r="G694" i="6"/>
  <c r="H694" i="6" s="1"/>
  <c r="G682" i="6"/>
  <c r="H682" i="6" s="1"/>
  <c r="G670" i="6"/>
  <c r="H670" i="6" s="1"/>
  <c r="G658" i="6"/>
  <c r="H658" i="6" s="1"/>
  <c r="G646" i="6"/>
  <c r="H646" i="6" s="1"/>
  <c r="G634" i="6"/>
  <c r="H634" i="6" s="1"/>
  <c r="G622" i="6"/>
  <c r="H622" i="6" s="1"/>
  <c r="G610" i="6"/>
  <c r="H610" i="6" s="1"/>
  <c r="G598" i="6"/>
  <c r="H598" i="6" s="1"/>
  <c r="G586" i="6"/>
  <c r="H586" i="6" s="1"/>
  <c r="G574" i="6"/>
  <c r="H574" i="6" s="1"/>
  <c r="G562" i="6"/>
  <c r="H562" i="6" s="1"/>
  <c r="G550" i="6"/>
  <c r="H550" i="6" s="1"/>
  <c r="G538" i="6"/>
  <c r="H538" i="6" s="1"/>
  <c r="G526" i="6"/>
  <c r="H526" i="6" s="1"/>
  <c r="G514" i="6"/>
  <c r="H514" i="6" s="1"/>
  <c r="G502" i="6"/>
  <c r="H502" i="6" s="1"/>
  <c r="G490" i="6"/>
  <c r="H490" i="6" s="1"/>
  <c r="G478" i="6"/>
  <c r="H478" i="6" s="1"/>
  <c r="G466" i="6"/>
  <c r="H466" i="6" s="1"/>
  <c r="G454" i="6"/>
  <c r="H454" i="6" s="1"/>
  <c r="G442" i="6"/>
  <c r="H442" i="6" s="1"/>
  <c r="G430" i="6"/>
  <c r="H430" i="6" s="1"/>
  <c r="G418" i="6"/>
  <c r="H418" i="6" s="1"/>
  <c r="G406" i="6"/>
  <c r="H406" i="6" s="1"/>
  <c r="G394" i="6"/>
  <c r="H394" i="6" s="1"/>
  <c r="G382" i="6"/>
  <c r="H382" i="6" s="1"/>
  <c r="G370" i="6"/>
  <c r="H370" i="6" s="1"/>
  <c r="G358" i="6"/>
  <c r="H358" i="6" s="1"/>
  <c r="G346" i="6"/>
  <c r="H346" i="6" s="1"/>
  <c r="G334" i="6"/>
  <c r="H334" i="6" s="1"/>
  <c r="G322" i="6"/>
  <c r="H322" i="6" s="1"/>
  <c r="G310" i="6"/>
  <c r="H310" i="6" s="1"/>
  <c r="G298" i="6"/>
  <c r="H298" i="6" s="1"/>
  <c r="G286" i="6"/>
  <c r="H286" i="6" s="1"/>
  <c r="G1936" i="6"/>
  <c r="H1936" i="6" s="1"/>
  <c r="G2025" i="6"/>
  <c r="H2025" i="6" s="1"/>
  <c r="G2013" i="6"/>
  <c r="H2013" i="6" s="1"/>
  <c r="G2001" i="6"/>
  <c r="H2001" i="6" s="1"/>
  <c r="G1989" i="6"/>
  <c r="H1989" i="6" s="1"/>
  <c r="G1977" i="6"/>
  <c r="H1977" i="6" s="1"/>
  <c r="G1965" i="6"/>
  <c r="H1965" i="6" s="1"/>
  <c r="G1953" i="6"/>
  <c r="H1953" i="6" s="1"/>
  <c r="G1941" i="6"/>
  <c r="H1941" i="6" s="1"/>
  <c r="G1929" i="6"/>
  <c r="H1929" i="6" s="1"/>
  <c r="G1917" i="6"/>
  <c r="H1917" i="6" s="1"/>
  <c r="G1905" i="6"/>
  <c r="H1905" i="6" s="1"/>
  <c r="G1893" i="6"/>
  <c r="H1893" i="6" s="1"/>
  <c r="G1881" i="6"/>
  <c r="H1881" i="6" s="1"/>
  <c r="G1869" i="6"/>
  <c r="H1869" i="6" s="1"/>
  <c r="G1857" i="6"/>
  <c r="H1857" i="6" s="1"/>
  <c r="G1845" i="6"/>
  <c r="H1845" i="6" s="1"/>
  <c r="G1833" i="6"/>
  <c r="H1833" i="6" s="1"/>
  <c r="G1821" i="6"/>
  <c r="H1821" i="6" s="1"/>
  <c r="G1809" i="6"/>
  <c r="H1809" i="6" s="1"/>
  <c r="G1797" i="6"/>
  <c r="H1797" i="6" s="1"/>
  <c r="G1785" i="6"/>
  <c r="H1785" i="6" s="1"/>
  <c r="G1773" i="6"/>
  <c r="H1773" i="6" s="1"/>
  <c r="G1761" i="6"/>
  <c r="H1761" i="6" s="1"/>
  <c r="G1749" i="6"/>
  <c r="H1749" i="6" s="1"/>
  <c r="G1737" i="6"/>
  <c r="H1737" i="6" s="1"/>
  <c r="G1725" i="6"/>
  <c r="H1725" i="6" s="1"/>
  <c r="G1713" i="6"/>
  <c r="H1713" i="6" s="1"/>
  <c r="G1701" i="6"/>
  <c r="H1701" i="6" s="1"/>
  <c r="G1689" i="6"/>
  <c r="H1689" i="6" s="1"/>
  <c r="G1677" i="6"/>
  <c r="H1677" i="6" s="1"/>
  <c r="G1665" i="6"/>
  <c r="H1665" i="6" s="1"/>
  <c r="G1653" i="6"/>
  <c r="H1653" i="6" s="1"/>
  <c r="G1641" i="6"/>
  <c r="H1641" i="6" s="1"/>
  <c r="G1629" i="6"/>
  <c r="H1629" i="6" s="1"/>
  <c r="G1617" i="6"/>
  <c r="H1617" i="6" s="1"/>
  <c r="G1605" i="6"/>
  <c r="H1605" i="6" s="1"/>
  <c r="G1593" i="6"/>
  <c r="H1593" i="6" s="1"/>
  <c r="G1581" i="6"/>
  <c r="H1581" i="6" s="1"/>
  <c r="G1569" i="6"/>
  <c r="H1569" i="6" s="1"/>
  <c r="G1557" i="6"/>
  <c r="H1557" i="6" s="1"/>
  <c r="G1545" i="6"/>
  <c r="H1545" i="6" s="1"/>
  <c r="G1533" i="6"/>
  <c r="H1533" i="6" s="1"/>
  <c r="G1521" i="6"/>
  <c r="H1521" i="6" s="1"/>
  <c r="G1509" i="6"/>
  <c r="H1509" i="6" s="1"/>
  <c r="G1497" i="6"/>
  <c r="H1497" i="6" s="1"/>
  <c r="G1485" i="6"/>
  <c r="H1485" i="6" s="1"/>
  <c r="G1473" i="6"/>
  <c r="H1473" i="6" s="1"/>
  <c r="G1461" i="6"/>
  <c r="H1461" i="6" s="1"/>
  <c r="G1449" i="6"/>
  <c r="H1449" i="6" s="1"/>
  <c r="G1437" i="6"/>
  <c r="H1437" i="6" s="1"/>
  <c r="G1425" i="6"/>
  <c r="H1425" i="6" s="1"/>
  <c r="G1413" i="6"/>
  <c r="H1413" i="6" s="1"/>
  <c r="G1401" i="6"/>
  <c r="H1401" i="6" s="1"/>
  <c r="G1389" i="6"/>
  <c r="H1389" i="6" s="1"/>
  <c r="G1377" i="6"/>
  <c r="H1377" i="6" s="1"/>
  <c r="G1365" i="6"/>
  <c r="H1365" i="6" s="1"/>
  <c r="G1353" i="6"/>
  <c r="H1353" i="6" s="1"/>
  <c r="G1341" i="6"/>
  <c r="H1341" i="6" s="1"/>
  <c r="G1329" i="6"/>
  <c r="H1329" i="6" s="1"/>
  <c r="G1317" i="6"/>
  <c r="H1317" i="6" s="1"/>
  <c r="G1305" i="6"/>
  <c r="H1305" i="6" s="1"/>
  <c r="G1293" i="6"/>
  <c r="H1293" i="6" s="1"/>
  <c r="G1281" i="6"/>
  <c r="H1281" i="6" s="1"/>
  <c r="G1269" i="6"/>
  <c r="H1269" i="6" s="1"/>
  <c r="G1257" i="6"/>
  <c r="H1257" i="6" s="1"/>
  <c r="G1245" i="6"/>
  <c r="H1245" i="6" s="1"/>
  <c r="G1233" i="6"/>
  <c r="H1233" i="6" s="1"/>
  <c r="G1221" i="6"/>
  <c r="H1221" i="6" s="1"/>
  <c r="G1209" i="6"/>
  <c r="H1209" i="6" s="1"/>
  <c r="G1197" i="6"/>
  <c r="H1197" i="6" s="1"/>
  <c r="G1185" i="6"/>
  <c r="H1185" i="6" s="1"/>
  <c r="G1173" i="6"/>
  <c r="H1173" i="6" s="1"/>
  <c r="G1161" i="6"/>
  <c r="H1161" i="6" s="1"/>
  <c r="G1149" i="6"/>
  <c r="H1149" i="6" s="1"/>
  <c r="G1137" i="6"/>
  <c r="H1137" i="6" s="1"/>
  <c r="G1125" i="6"/>
  <c r="H1125" i="6" s="1"/>
  <c r="G1113" i="6"/>
  <c r="H1113" i="6" s="1"/>
  <c r="G1101" i="6"/>
  <c r="H1101" i="6" s="1"/>
  <c r="G1089" i="6"/>
  <c r="H1089" i="6" s="1"/>
  <c r="G1077" i="6"/>
  <c r="H1077" i="6" s="1"/>
  <c r="G1065" i="6"/>
  <c r="H1065" i="6" s="1"/>
  <c r="G1053" i="6"/>
  <c r="H1053" i="6" s="1"/>
  <c r="G1041" i="6"/>
  <c r="H1041" i="6" s="1"/>
  <c r="G1029" i="6"/>
  <c r="H1029" i="6" s="1"/>
  <c r="G1017" i="6"/>
  <c r="H1017" i="6" s="1"/>
  <c r="G1005" i="6"/>
  <c r="H1005" i="6" s="1"/>
  <c r="G993" i="6"/>
  <c r="H993" i="6" s="1"/>
  <c r="G981" i="6"/>
  <c r="H981" i="6" s="1"/>
  <c r="G969" i="6"/>
  <c r="H969" i="6" s="1"/>
  <c r="G957" i="6"/>
  <c r="H957" i="6" s="1"/>
  <c r="G945" i="6"/>
  <c r="H945" i="6" s="1"/>
  <c r="G933" i="6"/>
  <c r="H933" i="6" s="1"/>
  <c r="G921" i="6"/>
  <c r="H921" i="6" s="1"/>
  <c r="G909" i="6"/>
  <c r="H909" i="6" s="1"/>
  <c r="G897" i="6"/>
  <c r="H897" i="6" s="1"/>
  <c r="G885" i="6"/>
  <c r="H885" i="6" s="1"/>
  <c r="G873" i="6"/>
  <c r="H873" i="6" s="1"/>
  <c r="G861" i="6"/>
  <c r="H861" i="6" s="1"/>
  <c r="G849" i="6"/>
  <c r="H849" i="6" s="1"/>
  <c r="G837" i="6"/>
  <c r="H837" i="6" s="1"/>
  <c r="G825" i="6"/>
  <c r="H825" i="6" s="1"/>
  <c r="G813" i="6"/>
  <c r="H813" i="6" s="1"/>
  <c r="G801" i="6"/>
  <c r="H801" i="6" s="1"/>
  <c r="G789" i="6"/>
  <c r="H789" i="6" s="1"/>
  <c r="G777" i="6"/>
  <c r="H777" i="6" s="1"/>
  <c r="G765" i="6"/>
  <c r="H765" i="6" s="1"/>
  <c r="G753" i="6"/>
  <c r="H753" i="6" s="1"/>
  <c r="G741" i="6"/>
  <c r="H741" i="6" s="1"/>
  <c r="G729" i="6"/>
  <c r="H729" i="6" s="1"/>
  <c r="G717" i="6"/>
  <c r="H717" i="6" s="1"/>
  <c r="G705" i="6"/>
  <c r="H705" i="6" s="1"/>
  <c r="G693" i="6"/>
  <c r="H693" i="6" s="1"/>
  <c r="G681" i="6"/>
  <c r="H681" i="6" s="1"/>
  <c r="G669" i="6"/>
  <c r="H669" i="6" s="1"/>
  <c r="G1935" i="6"/>
  <c r="H1935" i="6" s="1"/>
  <c r="G2024" i="6"/>
  <c r="H2024" i="6" s="1"/>
  <c r="G2012" i="6"/>
  <c r="H2012" i="6" s="1"/>
  <c r="AA2000" i="6"/>
  <c r="G2000" i="6"/>
  <c r="H2000" i="6" s="1"/>
  <c r="G1988" i="6"/>
  <c r="H1988" i="6" s="1"/>
  <c r="G1976" i="6"/>
  <c r="H1976" i="6" s="1"/>
  <c r="G1964" i="6"/>
  <c r="H1964" i="6" s="1"/>
  <c r="G1952" i="6"/>
  <c r="H1952" i="6" s="1"/>
  <c r="G1940" i="6"/>
  <c r="H1940" i="6" s="1"/>
  <c r="G1928" i="6"/>
  <c r="H1928" i="6" s="1"/>
  <c r="G1916" i="6"/>
  <c r="H1916" i="6" s="1"/>
  <c r="G1904" i="6"/>
  <c r="H1904" i="6" s="1"/>
  <c r="G1892" i="6"/>
  <c r="H1892" i="6" s="1"/>
  <c r="G1880" i="6"/>
  <c r="H1880" i="6" s="1"/>
  <c r="G1868" i="6"/>
  <c r="H1868" i="6" s="1"/>
  <c r="G1856" i="6"/>
  <c r="H1856" i="6" s="1"/>
  <c r="G1844" i="6"/>
  <c r="H1844" i="6" s="1"/>
  <c r="G1832" i="6"/>
  <c r="H1832" i="6" s="1"/>
  <c r="G1820" i="6"/>
  <c r="H1820" i="6" s="1"/>
  <c r="G1808" i="6"/>
  <c r="H1808" i="6" s="1"/>
  <c r="G1796" i="6"/>
  <c r="H1796" i="6" s="1"/>
  <c r="G1784" i="6"/>
  <c r="H1784" i="6" s="1"/>
  <c r="G1772" i="6"/>
  <c r="H1772" i="6" s="1"/>
  <c r="G1760" i="6"/>
  <c r="H1760" i="6" s="1"/>
  <c r="G1748" i="6"/>
  <c r="H1748" i="6" s="1"/>
  <c r="G1736" i="6"/>
  <c r="H1736" i="6" s="1"/>
  <c r="G1724" i="6"/>
  <c r="H1724" i="6" s="1"/>
  <c r="G1712" i="6"/>
  <c r="H1712" i="6" s="1"/>
  <c r="G1700" i="6"/>
  <c r="H1700" i="6" s="1"/>
  <c r="G1688" i="6"/>
  <c r="H1688" i="6" s="1"/>
  <c r="G1676" i="6"/>
  <c r="H1676" i="6" s="1"/>
  <c r="G1664" i="6"/>
  <c r="H1664" i="6" s="1"/>
  <c r="G1652" i="6"/>
  <c r="H1652" i="6" s="1"/>
  <c r="G1640" i="6"/>
  <c r="H1640" i="6" s="1"/>
  <c r="G1628" i="6"/>
  <c r="H1628" i="6" s="1"/>
  <c r="G1616" i="6"/>
  <c r="H1616" i="6" s="1"/>
  <c r="G1604" i="6"/>
  <c r="H1604" i="6" s="1"/>
  <c r="G1592" i="6"/>
  <c r="H1592" i="6" s="1"/>
  <c r="G1580" i="6"/>
  <c r="H1580" i="6" s="1"/>
  <c r="G1568" i="6"/>
  <c r="H1568" i="6" s="1"/>
  <c r="G1556" i="6"/>
  <c r="H1556" i="6" s="1"/>
  <c r="G1544" i="6"/>
  <c r="H1544" i="6" s="1"/>
  <c r="G1532" i="6"/>
  <c r="H1532" i="6" s="1"/>
  <c r="G1520" i="6"/>
  <c r="H1520" i="6" s="1"/>
  <c r="G1508" i="6"/>
  <c r="H1508" i="6" s="1"/>
  <c r="G1496" i="6"/>
  <c r="H1496" i="6" s="1"/>
  <c r="G1484" i="6"/>
  <c r="H1484" i="6" s="1"/>
  <c r="G1472" i="6"/>
  <c r="H1472" i="6" s="1"/>
  <c r="G1460" i="6"/>
  <c r="H1460" i="6" s="1"/>
  <c r="G1448" i="6"/>
  <c r="H1448" i="6" s="1"/>
  <c r="G1436" i="6"/>
  <c r="H1436" i="6" s="1"/>
  <c r="G1424" i="6"/>
  <c r="H1424" i="6" s="1"/>
  <c r="G1412" i="6"/>
  <c r="H1412" i="6" s="1"/>
  <c r="G1400" i="6"/>
  <c r="H1400" i="6" s="1"/>
  <c r="G1388" i="6"/>
  <c r="H1388" i="6" s="1"/>
  <c r="G1376" i="6"/>
  <c r="H1376" i="6" s="1"/>
  <c r="G1364" i="6"/>
  <c r="H1364" i="6" s="1"/>
  <c r="G1352" i="6"/>
  <c r="H1352" i="6" s="1"/>
  <c r="G1340" i="6"/>
  <c r="H1340" i="6" s="1"/>
  <c r="G1328" i="6"/>
  <c r="H1328" i="6" s="1"/>
  <c r="G1316" i="6"/>
  <c r="H1316" i="6" s="1"/>
  <c r="G1304" i="6"/>
  <c r="H1304" i="6" s="1"/>
  <c r="G1292" i="6"/>
  <c r="H1292" i="6" s="1"/>
  <c r="G1280" i="6"/>
  <c r="H1280" i="6" s="1"/>
  <c r="G1268" i="6"/>
  <c r="H1268" i="6" s="1"/>
  <c r="G1256" i="6"/>
  <c r="H1256" i="6" s="1"/>
  <c r="G1244" i="6"/>
  <c r="H1244" i="6" s="1"/>
  <c r="G1232" i="6"/>
  <c r="H1232" i="6" s="1"/>
  <c r="G1220" i="6"/>
  <c r="H1220" i="6" s="1"/>
  <c r="G1208" i="6"/>
  <c r="H1208" i="6" s="1"/>
  <c r="G1196" i="6"/>
  <c r="H1196" i="6" s="1"/>
  <c r="G1184" i="6"/>
  <c r="H1184" i="6" s="1"/>
  <c r="G1172" i="6"/>
  <c r="H1172" i="6" s="1"/>
  <c r="G1160" i="6"/>
  <c r="H1160" i="6" s="1"/>
  <c r="G1148" i="6"/>
  <c r="H1148" i="6" s="1"/>
  <c r="G1136" i="6"/>
  <c r="H1136" i="6" s="1"/>
  <c r="G1124" i="6"/>
  <c r="H1124" i="6" s="1"/>
  <c r="G1112" i="6"/>
  <c r="H1112" i="6" s="1"/>
  <c r="G1100" i="6"/>
  <c r="H1100" i="6" s="1"/>
  <c r="G1088" i="6"/>
  <c r="H1088" i="6" s="1"/>
  <c r="G1076" i="6"/>
  <c r="H1076" i="6" s="1"/>
  <c r="G1064" i="6"/>
  <c r="H1064" i="6" s="1"/>
  <c r="G1052" i="6"/>
  <c r="H1052" i="6" s="1"/>
  <c r="G1040" i="6"/>
  <c r="H1040" i="6" s="1"/>
  <c r="G1028" i="6"/>
  <c r="H1028" i="6" s="1"/>
  <c r="G1016" i="6"/>
  <c r="H1016" i="6" s="1"/>
  <c r="G1004" i="6"/>
  <c r="H1004" i="6" s="1"/>
  <c r="G992" i="6"/>
  <c r="H992" i="6" s="1"/>
  <c r="G980" i="6"/>
  <c r="H980" i="6" s="1"/>
  <c r="G968" i="6"/>
  <c r="H968" i="6" s="1"/>
  <c r="G956" i="6"/>
  <c r="H956" i="6" s="1"/>
  <c r="G944" i="6"/>
  <c r="H944" i="6" s="1"/>
  <c r="G932" i="6"/>
  <c r="H932" i="6" s="1"/>
  <c r="G920" i="6"/>
  <c r="H920" i="6" s="1"/>
  <c r="G908" i="6"/>
  <c r="H908" i="6" s="1"/>
  <c r="G896" i="6"/>
  <c r="H896" i="6" s="1"/>
  <c r="G884" i="6"/>
  <c r="H884" i="6" s="1"/>
  <c r="G872" i="6"/>
  <c r="H872" i="6" s="1"/>
  <c r="G860" i="6"/>
  <c r="H860" i="6" s="1"/>
  <c r="G848" i="6"/>
  <c r="H848" i="6" s="1"/>
  <c r="G836" i="6"/>
  <c r="H836" i="6" s="1"/>
  <c r="G824" i="6"/>
  <c r="H824" i="6" s="1"/>
  <c r="G812" i="6"/>
  <c r="H812" i="6" s="1"/>
  <c r="G800" i="6"/>
  <c r="H800" i="6" s="1"/>
  <c r="G788" i="6"/>
  <c r="H788" i="6" s="1"/>
  <c r="G776" i="6"/>
  <c r="H776" i="6" s="1"/>
  <c r="G764" i="6"/>
  <c r="H764" i="6" s="1"/>
  <c r="G752" i="6"/>
  <c r="H752" i="6" s="1"/>
  <c r="G740" i="6"/>
  <c r="H740" i="6" s="1"/>
  <c r="G728" i="6"/>
  <c r="H728" i="6" s="1"/>
  <c r="G716" i="6"/>
  <c r="H716" i="6" s="1"/>
  <c r="G704" i="6"/>
  <c r="H704" i="6" s="1"/>
  <c r="G692" i="6"/>
  <c r="H692" i="6" s="1"/>
  <c r="G680" i="6"/>
  <c r="H680" i="6" s="1"/>
  <c r="G668" i="6"/>
  <c r="H668" i="6" s="1"/>
  <c r="G656" i="6"/>
  <c r="H656" i="6" s="1"/>
  <c r="G644" i="6"/>
  <c r="H644" i="6" s="1"/>
  <c r="G632" i="6"/>
  <c r="H632" i="6" s="1"/>
  <c r="G620" i="6"/>
  <c r="H620" i="6" s="1"/>
  <c r="G608" i="6"/>
  <c r="H608" i="6" s="1"/>
  <c r="G596" i="6"/>
  <c r="H596" i="6" s="1"/>
  <c r="G584" i="6"/>
  <c r="H584" i="6" s="1"/>
  <c r="G572" i="6"/>
  <c r="H572" i="6" s="1"/>
  <c r="G560" i="6"/>
  <c r="H560" i="6" s="1"/>
  <c r="G548" i="6"/>
  <c r="H548" i="6" s="1"/>
  <c r="G536" i="6"/>
  <c r="H536" i="6" s="1"/>
  <c r="G524" i="6"/>
  <c r="H524" i="6" s="1"/>
  <c r="G512" i="6"/>
  <c r="H512" i="6" s="1"/>
  <c r="G500" i="6"/>
  <c r="H500" i="6" s="1"/>
  <c r="G488" i="6"/>
  <c r="H488" i="6" s="1"/>
  <c r="G476" i="6"/>
  <c r="H476" i="6" s="1"/>
  <c r="G464" i="6"/>
  <c r="H464" i="6" s="1"/>
  <c r="G452" i="6"/>
  <c r="H452" i="6" s="1"/>
  <c r="G440" i="6"/>
  <c r="H440" i="6" s="1"/>
  <c r="G428" i="6"/>
  <c r="H428" i="6" s="1"/>
  <c r="G416" i="6"/>
  <c r="H416" i="6" s="1"/>
  <c r="G404" i="6"/>
  <c r="H404" i="6" s="1"/>
  <c r="G392" i="6"/>
  <c r="H392" i="6" s="1"/>
  <c r="G380" i="6"/>
  <c r="H380" i="6" s="1"/>
  <c r="G368" i="6"/>
  <c r="H368" i="6" s="1"/>
  <c r="G356" i="6"/>
  <c r="H356" i="6" s="1"/>
  <c r="G344" i="6"/>
  <c r="H344" i="6" s="1"/>
  <c r="G332" i="6"/>
  <c r="H332" i="6" s="1"/>
  <c r="G320" i="6"/>
  <c r="H320" i="6" s="1"/>
  <c r="G308" i="6"/>
  <c r="H308" i="6" s="1"/>
  <c r="G296" i="6"/>
  <c r="H296" i="6" s="1"/>
  <c r="G284" i="6"/>
  <c r="H284" i="6" s="1"/>
  <c r="G272" i="6"/>
  <c r="H272" i="6" s="1"/>
  <c r="G260" i="6"/>
  <c r="H260" i="6" s="1"/>
  <c r="G248" i="6"/>
  <c r="H248" i="6" s="1"/>
  <c r="G236" i="6"/>
  <c r="H236" i="6" s="1"/>
  <c r="G224" i="6"/>
  <c r="H224" i="6" s="1"/>
  <c r="G212" i="6"/>
  <c r="H212" i="6" s="1"/>
  <c r="G200" i="6"/>
  <c r="H200" i="6" s="1"/>
  <c r="G188" i="6"/>
  <c r="H188" i="6" s="1"/>
  <c r="G176" i="6"/>
  <c r="H176" i="6" s="1"/>
  <c r="G164" i="6"/>
  <c r="H164" i="6" s="1"/>
  <c r="G152" i="6"/>
  <c r="H152" i="6" s="1"/>
  <c r="G140" i="6"/>
  <c r="H140" i="6" s="1"/>
  <c r="G128" i="6"/>
  <c r="H128" i="6" s="1"/>
  <c r="G116" i="6"/>
  <c r="H116" i="6" s="1"/>
  <c r="G104" i="6"/>
  <c r="H104" i="6" s="1"/>
  <c r="G92" i="6"/>
  <c r="H92" i="6" s="1"/>
  <c r="G80" i="6"/>
  <c r="H80" i="6" s="1"/>
  <c r="G68" i="6"/>
  <c r="H68" i="6" s="1"/>
  <c r="G56" i="6"/>
  <c r="H56" i="6" s="1"/>
  <c r="G44" i="6"/>
  <c r="H44" i="6" s="1"/>
  <c r="G32" i="6"/>
  <c r="H32" i="6" s="1"/>
  <c r="G20" i="6"/>
  <c r="H20" i="6" s="1"/>
  <c r="G8" i="6"/>
  <c r="H8" i="6" s="1"/>
  <c r="F2026" i="6"/>
  <c r="G2023" i="6"/>
  <c r="H2023" i="6" s="1"/>
  <c r="G2011" i="6"/>
  <c r="H2011" i="6" s="1"/>
  <c r="G1999" i="6"/>
  <c r="H1999" i="6" s="1"/>
  <c r="G1987" i="6"/>
  <c r="H1987" i="6" s="1"/>
  <c r="G1975" i="6"/>
  <c r="H1975" i="6" s="1"/>
  <c r="G1963" i="6"/>
  <c r="H1963" i="6" s="1"/>
  <c r="G1951" i="6"/>
  <c r="H1951" i="6" s="1"/>
  <c r="G1939" i="6"/>
  <c r="H1939" i="6" s="1"/>
  <c r="G1927" i="6"/>
  <c r="H1927" i="6" s="1"/>
  <c r="G1915" i="6"/>
  <c r="H1915" i="6" s="1"/>
  <c r="G1903" i="6"/>
  <c r="H1903" i="6" s="1"/>
  <c r="G1891" i="6"/>
  <c r="H1891" i="6" s="1"/>
  <c r="G1879" i="6"/>
  <c r="H1879" i="6" s="1"/>
  <c r="G1867" i="6"/>
  <c r="H1867" i="6" s="1"/>
  <c r="G1855" i="6"/>
  <c r="H1855" i="6" s="1"/>
  <c r="G1843" i="6"/>
  <c r="H1843" i="6" s="1"/>
  <c r="G1831" i="6"/>
  <c r="H1831" i="6" s="1"/>
  <c r="G1819" i="6"/>
  <c r="H1819" i="6" s="1"/>
  <c r="G1807" i="6"/>
  <c r="H1807" i="6" s="1"/>
  <c r="G1795" i="6"/>
  <c r="H1795" i="6" s="1"/>
  <c r="G1783" i="6"/>
  <c r="H1783" i="6" s="1"/>
  <c r="G1771" i="6"/>
  <c r="H1771" i="6" s="1"/>
  <c r="G1759" i="6"/>
  <c r="H1759" i="6" s="1"/>
  <c r="G1747" i="6"/>
  <c r="H1747" i="6" s="1"/>
  <c r="G1735" i="6"/>
  <c r="H1735" i="6" s="1"/>
  <c r="G1723" i="6"/>
  <c r="H1723" i="6" s="1"/>
  <c r="G1711" i="6"/>
  <c r="H1711" i="6" s="1"/>
  <c r="G1699" i="6"/>
  <c r="H1699" i="6" s="1"/>
  <c r="G1687" i="6"/>
  <c r="H1687" i="6" s="1"/>
  <c r="G1675" i="6"/>
  <c r="H1675" i="6" s="1"/>
  <c r="G1663" i="6"/>
  <c r="H1663" i="6" s="1"/>
  <c r="G1651" i="6"/>
  <c r="H1651" i="6" s="1"/>
  <c r="G1639" i="6"/>
  <c r="H1639" i="6" s="1"/>
  <c r="G1627" i="6"/>
  <c r="H1627" i="6" s="1"/>
  <c r="G1615" i="6"/>
  <c r="H1615" i="6" s="1"/>
  <c r="G1603" i="6"/>
  <c r="H1603" i="6" s="1"/>
  <c r="G1591" i="6"/>
  <c r="H1591" i="6" s="1"/>
  <c r="G1579" i="6"/>
  <c r="H1579" i="6" s="1"/>
  <c r="G1567" i="6"/>
  <c r="H1567" i="6" s="1"/>
  <c r="G1555" i="6"/>
  <c r="H1555" i="6" s="1"/>
  <c r="G1543" i="6"/>
  <c r="H1543" i="6" s="1"/>
  <c r="G1531" i="6"/>
  <c r="H1531" i="6" s="1"/>
  <c r="G1519" i="6"/>
  <c r="H1519" i="6" s="1"/>
  <c r="G1507" i="6"/>
  <c r="H1507" i="6" s="1"/>
  <c r="G1495" i="6"/>
  <c r="H1495" i="6" s="1"/>
  <c r="G1483" i="6"/>
  <c r="H1483" i="6" s="1"/>
  <c r="G1471" i="6"/>
  <c r="H1471" i="6" s="1"/>
  <c r="G1459" i="6"/>
  <c r="H1459" i="6" s="1"/>
  <c r="F1459" i="6"/>
  <c r="G1447" i="6"/>
  <c r="H1447" i="6" s="1"/>
  <c r="G1435" i="6"/>
  <c r="H1435" i="6" s="1"/>
  <c r="G1423" i="6"/>
  <c r="H1423" i="6" s="1"/>
  <c r="G1411" i="6"/>
  <c r="H1411" i="6" s="1"/>
  <c r="G1399" i="6"/>
  <c r="H1399" i="6" s="1"/>
  <c r="G1387" i="6"/>
  <c r="H1387" i="6" s="1"/>
  <c r="G1375" i="6"/>
  <c r="H1375" i="6" s="1"/>
  <c r="G1363" i="6"/>
  <c r="H1363" i="6" s="1"/>
  <c r="G1351" i="6"/>
  <c r="H1351" i="6" s="1"/>
  <c r="G1339" i="6"/>
  <c r="H1339" i="6" s="1"/>
  <c r="G1327" i="6"/>
  <c r="H1327" i="6" s="1"/>
  <c r="G1315" i="6"/>
  <c r="H1315" i="6" s="1"/>
  <c r="G1303" i="6"/>
  <c r="H1303" i="6" s="1"/>
  <c r="G1291" i="6"/>
  <c r="H1291" i="6" s="1"/>
  <c r="G1279" i="6"/>
  <c r="H1279" i="6" s="1"/>
  <c r="F1279" i="6"/>
  <c r="G1267" i="6"/>
  <c r="H1267" i="6" s="1"/>
  <c r="G1255" i="6"/>
  <c r="H1255" i="6" s="1"/>
  <c r="G1243" i="6"/>
  <c r="H1243" i="6" s="1"/>
  <c r="G1231" i="6"/>
  <c r="H1231" i="6" s="1"/>
  <c r="G1219" i="6"/>
  <c r="H1219" i="6" s="1"/>
  <c r="G1207" i="6"/>
  <c r="H1207" i="6" s="1"/>
  <c r="G1195" i="6"/>
  <c r="H1195" i="6" s="1"/>
  <c r="G1183" i="6"/>
  <c r="H1183" i="6" s="1"/>
  <c r="G1171" i="6"/>
  <c r="H1171" i="6" s="1"/>
  <c r="G1159" i="6"/>
  <c r="H1159" i="6" s="1"/>
  <c r="G1147" i="6"/>
  <c r="H1147" i="6" s="1"/>
  <c r="G1135" i="6"/>
  <c r="H1135" i="6" s="1"/>
  <c r="G1123" i="6"/>
  <c r="H1123" i="6" s="1"/>
  <c r="G1111" i="6"/>
  <c r="H1111" i="6" s="1"/>
  <c r="G1099" i="6"/>
  <c r="H1099" i="6" s="1"/>
  <c r="G1087" i="6"/>
  <c r="H1087" i="6" s="1"/>
  <c r="G1075" i="6"/>
  <c r="H1075" i="6" s="1"/>
  <c r="G1063" i="6"/>
  <c r="H1063" i="6" s="1"/>
  <c r="G1051" i="6"/>
  <c r="H1051" i="6" s="1"/>
  <c r="G1039" i="6"/>
  <c r="H1039" i="6" s="1"/>
  <c r="G1027" i="6"/>
  <c r="H1027" i="6" s="1"/>
  <c r="G1015" i="6"/>
  <c r="H1015" i="6" s="1"/>
  <c r="G1003" i="6"/>
  <c r="H1003" i="6" s="1"/>
  <c r="G991" i="6"/>
  <c r="H991" i="6" s="1"/>
  <c r="G979" i="6"/>
  <c r="H979" i="6" s="1"/>
  <c r="G967" i="6"/>
  <c r="H967" i="6" s="1"/>
  <c r="G955" i="6"/>
  <c r="H955" i="6" s="1"/>
  <c r="G943" i="6"/>
  <c r="H943" i="6" s="1"/>
  <c r="G931" i="6"/>
  <c r="H931" i="6" s="1"/>
  <c r="G919" i="6"/>
  <c r="H919" i="6" s="1"/>
  <c r="G907" i="6"/>
  <c r="H907" i="6" s="1"/>
  <c r="G895" i="6"/>
  <c r="H895" i="6" s="1"/>
  <c r="G883" i="6"/>
  <c r="H883" i="6" s="1"/>
  <c r="G871" i="6"/>
  <c r="H871" i="6" s="1"/>
  <c r="G859" i="6"/>
  <c r="H859" i="6" s="1"/>
  <c r="G847" i="6"/>
  <c r="H847" i="6" s="1"/>
  <c r="G835" i="6"/>
  <c r="H835" i="6" s="1"/>
  <c r="G823" i="6"/>
  <c r="H823" i="6" s="1"/>
  <c r="G811" i="6"/>
  <c r="H811" i="6" s="1"/>
  <c r="G799" i="6"/>
  <c r="H799" i="6" s="1"/>
  <c r="G787" i="6"/>
  <c r="H787" i="6" s="1"/>
  <c r="G775" i="6"/>
  <c r="H775" i="6" s="1"/>
  <c r="G763" i="6"/>
  <c r="H763" i="6" s="1"/>
  <c r="G751" i="6"/>
  <c r="H751" i="6" s="1"/>
  <c r="G739" i="6"/>
  <c r="H739" i="6" s="1"/>
  <c r="G727" i="6"/>
  <c r="H727" i="6" s="1"/>
  <c r="G715" i="6"/>
  <c r="H715" i="6" s="1"/>
  <c r="G703" i="6"/>
  <c r="H703" i="6" s="1"/>
  <c r="G691" i="6"/>
  <c r="H691" i="6" s="1"/>
  <c r="G679" i="6"/>
  <c r="H679" i="6" s="1"/>
  <c r="G667" i="6"/>
  <c r="H667" i="6" s="1"/>
  <c r="G655" i="6"/>
  <c r="H655" i="6" s="1"/>
  <c r="G643" i="6"/>
  <c r="H643" i="6" s="1"/>
  <c r="G631" i="6"/>
  <c r="H631" i="6" s="1"/>
  <c r="G619" i="6"/>
  <c r="H619" i="6" s="1"/>
  <c r="G607" i="6"/>
  <c r="H607" i="6" s="1"/>
  <c r="G595" i="6"/>
  <c r="H595" i="6" s="1"/>
  <c r="G583" i="6"/>
  <c r="H583" i="6" s="1"/>
  <c r="G571" i="6"/>
  <c r="H571" i="6" s="1"/>
  <c r="G559" i="6"/>
  <c r="H559" i="6" s="1"/>
  <c r="G547" i="6"/>
  <c r="H547" i="6" s="1"/>
  <c r="G535" i="6"/>
  <c r="H535" i="6" s="1"/>
  <c r="G523" i="6"/>
  <c r="H523" i="6" s="1"/>
  <c r="G511" i="6"/>
  <c r="H511" i="6" s="1"/>
  <c r="G499" i="6"/>
  <c r="H499" i="6" s="1"/>
  <c r="G487" i="6"/>
  <c r="H487" i="6" s="1"/>
  <c r="G475" i="6"/>
  <c r="H475" i="6" s="1"/>
  <c r="G463" i="6"/>
  <c r="H463" i="6" s="1"/>
  <c r="G451" i="6"/>
  <c r="H451" i="6" s="1"/>
  <c r="G439" i="6"/>
  <c r="H439" i="6" s="1"/>
  <c r="G427" i="6"/>
  <c r="H427" i="6" s="1"/>
  <c r="G415" i="6"/>
  <c r="H415" i="6" s="1"/>
  <c r="G403" i="6"/>
  <c r="H403" i="6" s="1"/>
  <c r="G391" i="6"/>
  <c r="H391" i="6" s="1"/>
  <c r="G379" i="6"/>
  <c r="H379" i="6" s="1"/>
  <c r="G367" i="6"/>
  <c r="H367" i="6" s="1"/>
  <c r="G355" i="6"/>
  <c r="H355" i="6" s="1"/>
  <c r="G343" i="6"/>
  <c r="H343" i="6" s="1"/>
  <c r="G331" i="6"/>
  <c r="H331" i="6" s="1"/>
  <c r="G319" i="6"/>
  <c r="H319" i="6" s="1"/>
  <c r="G307" i="6"/>
  <c r="H307" i="6" s="1"/>
  <c r="G295" i="6"/>
  <c r="H295" i="6" s="1"/>
  <c r="G283" i="6"/>
  <c r="H283" i="6" s="1"/>
  <c r="G271" i="6"/>
  <c r="H271" i="6" s="1"/>
  <c r="G259" i="6"/>
  <c r="H259" i="6" s="1"/>
  <c r="G247" i="6"/>
  <c r="H247" i="6" s="1"/>
  <c r="G235" i="6"/>
  <c r="H235" i="6" s="1"/>
  <c r="G223" i="6"/>
  <c r="H223" i="6" s="1"/>
  <c r="G211" i="6"/>
  <c r="H211" i="6" s="1"/>
  <c r="G199" i="6"/>
  <c r="H199" i="6" s="1"/>
  <c r="G187" i="6"/>
  <c r="H187" i="6" s="1"/>
  <c r="G175" i="6"/>
  <c r="H175" i="6" s="1"/>
  <c r="G163" i="6"/>
  <c r="H163" i="6" s="1"/>
  <c r="G151" i="6"/>
  <c r="H151" i="6" s="1"/>
  <c r="G139" i="6"/>
  <c r="H139" i="6" s="1"/>
  <c r="G127" i="6"/>
  <c r="H127" i="6" s="1"/>
  <c r="G115" i="6"/>
  <c r="H115" i="6" s="1"/>
  <c r="G103" i="6"/>
  <c r="H103" i="6" s="1"/>
  <c r="G91" i="6"/>
  <c r="H91" i="6" s="1"/>
  <c r="G79" i="6"/>
  <c r="H79" i="6" s="1"/>
  <c r="G67" i="6"/>
  <c r="H67" i="6" s="1"/>
  <c r="G55" i="6"/>
  <c r="H55" i="6" s="1"/>
  <c r="G43" i="6"/>
  <c r="H43" i="6" s="1"/>
  <c r="G31" i="6"/>
  <c r="H31" i="6" s="1"/>
  <c r="G19" i="6"/>
  <c r="H19" i="6" s="1"/>
  <c r="G7" i="6"/>
  <c r="H7" i="6" s="1"/>
  <c r="F1894" i="6"/>
  <c r="G1894" i="6"/>
  <c r="H1894" i="6" s="1"/>
  <c r="G2022" i="6"/>
  <c r="H2022" i="6" s="1"/>
  <c r="G2010" i="6"/>
  <c r="H2010" i="6" s="1"/>
  <c r="G1998" i="6"/>
  <c r="H1998" i="6" s="1"/>
  <c r="G1986" i="6"/>
  <c r="H1986" i="6" s="1"/>
  <c r="G1974" i="6"/>
  <c r="H1974" i="6" s="1"/>
  <c r="G1962" i="6"/>
  <c r="H1962" i="6" s="1"/>
  <c r="G1950" i="6"/>
  <c r="H1950" i="6" s="1"/>
  <c r="G1938" i="6"/>
  <c r="H1938" i="6" s="1"/>
  <c r="G1926" i="6"/>
  <c r="H1926" i="6" s="1"/>
  <c r="G1914" i="6"/>
  <c r="H1914" i="6" s="1"/>
  <c r="G1902" i="6"/>
  <c r="H1902" i="6" s="1"/>
  <c r="G1890" i="6"/>
  <c r="H1890" i="6" s="1"/>
  <c r="G1878" i="6"/>
  <c r="H1878" i="6" s="1"/>
  <c r="G1866" i="6"/>
  <c r="H1866" i="6" s="1"/>
  <c r="G1854" i="6"/>
  <c r="H1854" i="6" s="1"/>
  <c r="G1842" i="6"/>
  <c r="H1842" i="6" s="1"/>
  <c r="G1830" i="6"/>
  <c r="H1830" i="6" s="1"/>
  <c r="G1818" i="6"/>
  <c r="H1818" i="6" s="1"/>
  <c r="G1806" i="6"/>
  <c r="H1806" i="6" s="1"/>
  <c r="G1794" i="6"/>
  <c r="H1794" i="6" s="1"/>
  <c r="G1782" i="6"/>
  <c r="H1782" i="6" s="1"/>
  <c r="G1770" i="6"/>
  <c r="H1770" i="6" s="1"/>
  <c r="G1758" i="6"/>
  <c r="H1758" i="6" s="1"/>
  <c r="G1746" i="6"/>
  <c r="H1746" i="6" s="1"/>
  <c r="G1734" i="6"/>
  <c r="H1734" i="6" s="1"/>
  <c r="G1722" i="6"/>
  <c r="H1722" i="6" s="1"/>
  <c r="G1710" i="6"/>
  <c r="H1710" i="6" s="1"/>
  <c r="G1698" i="6"/>
  <c r="H1698" i="6" s="1"/>
  <c r="G1686" i="6"/>
  <c r="H1686" i="6" s="1"/>
  <c r="G1674" i="6"/>
  <c r="H1674" i="6" s="1"/>
  <c r="G1662" i="6"/>
  <c r="H1662" i="6" s="1"/>
  <c r="G1638" i="6"/>
  <c r="H1638" i="6" s="1"/>
  <c r="G1626" i="6"/>
  <c r="H1626" i="6" s="1"/>
  <c r="G1614" i="6"/>
  <c r="H1614" i="6" s="1"/>
  <c r="G1602" i="6"/>
  <c r="H1602" i="6" s="1"/>
  <c r="G1590" i="6"/>
  <c r="H1590" i="6" s="1"/>
  <c r="G1578" i="6"/>
  <c r="H1578" i="6" s="1"/>
  <c r="G1566" i="6"/>
  <c r="H1566" i="6" s="1"/>
  <c r="G1554" i="6"/>
  <c r="H1554" i="6" s="1"/>
  <c r="G1542" i="6"/>
  <c r="H1542" i="6" s="1"/>
  <c r="G1530" i="6"/>
  <c r="H1530" i="6" s="1"/>
  <c r="G1518" i="6"/>
  <c r="H1518" i="6" s="1"/>
  <c r="G1506" i="6"/>
  <c r="H1506" i="6" s="1"/>
  <c r="G1494" i="6"/>
  <c r="H1494" i="6" s="1"/>
  <c r="G1482" i="6"/>
  <c r="H1482" i="6" s="1"/>
  <c r="G1470" i="6"/>
  <c r="H1470" i="6" s="1"/>
  <c r="G1458" i="6"/>
  <c r="H1458" i="6" s="1"/>
  <c r="G1446" i="6"/>
  <c r="H1446" i="6" s="1"/>
  <c r="G1434" i="6"/>
  <c r="H1434" i="6" s="1"/>
  <c r="G1422" i="6"/>
  <c r="H1422" i="6" s="1"/>
  <c r="G1410" i="6"/>
  <c r="H1410" i="6" s="1"/>
  <c r="G1398" i="6"/>
  <c r="H1398" i="6" s="1"/>
  <c r="G1386" i="6"/>
  <c r="H1386" i="6" s="1"/>
  <c r="G1374" i="6"/>
  <c r="H1374" i="6" s="1"/>
  <c r="G1362" i="6"/>
  <c r="H1362" i="6" s="1"/>
  <c r="G1350" i="6"/>
  <c r="H1350" i="6" s="1"/>
  <c r="G1338" i="6"/>
  <c r="H1338" i="6" s="1"/>
  <c r="G1326" i="6"/>
  <c r="H1326" i="6" s="1"/>
  <c r="G1314" i="6"/>
  <c r="H1314" i="6" s="1"/>
  <c r="G1302" i="6"/>
  <c r="H1302" i="6" s="1"/>
  <c r="G1290" i="6"/>
  <c r="H1290" i="6" s="1"/>
  <c r="G1278" i="6"/>
  <c r="H1278" i="6" s="1"/>
  <c r="G1266" i="6"/>
  <c r="H1266" i="6" s="1"/>
  <c r="G1254" i="6"/>
  <c r="H1254" i="6" s="1"/>
  <c r="G1242" i="6"/>
  <c r="H1242" i="6" s="1"/>
  <c r="G1230" i="6"/>
  <c r="H1230" i="6" s="1"/>
  <c r="G1218" i="6"/>
  <c r="H1218" i="6" s="1"/>
  <c r="G1206" i="6"/>
  <c r="H1206" i="6" s="1"/>
  <c r="G1194" i="6"/>
  <c r="H1194" i="6" s="1"/>
  <c r="G1182" i="6"/>
  <c r="H1182" i="6" s="1"/>
  <c r="G1170" i="6"/>
  <c r="H1170" i="6" s="1"/>
  <c r="G1158" i="6"/>
  <c r="H1158" i="6" s="1"/>
  <c r="G1146" i="6"/>
  <c r="H1146" i="6" s="1"/>
  <c r="G1134" i="6"/>
  <c r="H1134" i="6" s="1"/>
  <c r="G1122" i="6"/>
  <c r="H1122" i="6" s="1"/>
  <c r="G1110" i="6"/>
  <c r="H1110" i="6" s="1"/>
  <c r="G1098" i="6"/>
  <c r="H1098" i="6" s="1"/>
  <c r="G1086" i="6"/>
  <c r="H1086" i="6" s="1"/>
  <c r="G1074" i="6"/>
  <c r="H1074" i="6" s="1"/>
  <c r="G1062" i="6"/>
  <c r="H1062" i="6" s="1"/>
  <c r="G1050" i="6"/>
  <c r="H1050" i="6" s="1"/>
  <c r="G1038" i="6"/>
  <c r="H1038" i="6" s="1"/>
  <c r="G1026" i="6"/>
  <c r="H1026" i="6" s="1"/>
  <c r="G1014" i="6"/>
  <c r="H1014" i="6" s="1"/>
  <c r="G1002" i="6"/>
  <c r="H1002" i="6" s="1"/>
  <c r="G990" i="6"/>
  <c r="H990" i="6" s="1"/>
  <c r="G978" i="6"/>
  <c r="H978" i="6" s="1"/>
  <c r="G966" i="6"/>
  <c r="H966" i="6" s="1"/>
  <c r="G954" i="6"/>
  <c r="H954" i="6" s="1"/>
  <c r="G942" i="6"/>
  <c r="H942" i="6" s="1"/>
  <c r="G930" i="6"/>
  <c r="H930" i="6" s="1"/>
  <c r="G918" i="6"/>
  <c r="H918" i="6" s="1"/>
  <c r="G906" i="6"/>
  <c r="H906" i="6" s="1"/>
  <c r="G894" i="6"/>
  <c r="H894" i="6" s="1"/>
  <c r="G882" i="6"/>
  <c r="H882" i="6" s="1"/>
  <c r="G870" i="6"/>
  <c r="H870" i="6" s="1"/>
  <c r="G858" i="6"/>
  <c r="H858" i="6" s="1"/>
  <c r="G846" i="6"/>
  <c r="H846" i="6" s="1"/>
  <c r="G834" i="6"/>
  <c r="H834" i="6" s="1"/>
  <c r="G822" i="6"/>
  <c r="H822" i="6" s="1"/>
  <c r="G810" i="6"/>
  <c r="H810" i="6" s="1"/>
  <c r="G798" i="6"/>
  <c r="H798" i="6" s="1"/>
  <c r="G786" i="6"/>
  <c r="H786" i="6" s="1"/>
  <c r="G774" i="6"/>
  <c r="H774" i="6" s="1"/>
  <c r="G762" i="6"/>
  <c r="H762" i="6" s="1"/>
  <c r="G750" i="6"/>
  <c r="H750" i="6" s="1"/>
  <c r="G738" i="6"/>
  <c r="H738" i="6" s="1"/>
  <c r="G726" i="6"/>
  <c r="H726" i="6" s="1"/>
  <c r="G714" i="6"/>
  <c r="H714" i="6" s="1"/>
  <c r="G702" i="6"/>
  <c r="H702" i="6" s="1"/>
  <c r="G690" i="6"/>
  <c r="H690" i="6" s="1"/>
  <c r="G678" i="6"/>
  <c r="H678" i="6" s="1"/>
  <c r="G666" i="6"/>
  <c r="H666" i="6" s="1"/>
  <c r="G654" i="6"/>
  <c r="H654" i="6" s="1"/>
  <c r="G642" i="6"/>
  <c r="H642" i="6" s="1"/>
  <c r="G630" i="6"/>
  <c r="H630" i="6" s="1"/>
  <c r="G618" i="6"/>
  <c r="H618" i="6" s="1"/>
  <c r="G606" i="6"/>
  <c r="H606" i="6" s="1"/>
  <c r="G594" i="6"/>
  <c r="H594" i="6" s="1"/>
  <c r="G582" i="6"/>
  <c r="H582" i="6" s="1"/>
  <c r="G570" i="6"/>
  <c r="H570" i="6" s="1"/>
  <c r="G558" i="6"/>
  <c r="H558" i="6" s="1"/>
  <c r="G546" i="6"/>
  <c r="H546" i="6" s="1"/>
  <c r="G534" i="6"/>
  <c r="H534" i="6" s="1"/>
  <c r="G522" i="6"/>
  <c r="H522" i="6" s="1"/>
  <c r="G510" i="6"/>
  <c r="H510" i="6" s="1"/>
  <c r="G498" i="6"/>
  <c r="H498" i="6" s="1"/>
  <c r="G486" i="6"/>
  <c r="H486" i="6" s="1"/>
  <c r="G474" i="6"/>
  <c r="H474" i="6" s="1"/>
  <c r="G462" i="6"/>
  <c r="H462" i="6" s="1"/>
  <c r="G450" i="6"/>
  <c r="H450" i="6" s="1"/>
  <c r="G438" i="6"/>
  <c r="H438" i="6" s="1"/>
  <c r="G426" i="6"/>
  <c r="H426" i="6" s="1"/>
  <c r="G414" i="6"/>
  <c r="H414" i="6" s="1"/>
  <c r="G402" i="6"/>
  <c r="H402" i="6" s="1"/>
  <c r="G390" i="6"/>
  <c r="H390" i="6" s="1"/>
  <c r="G378" i="6"/>
  <c r="H378" i="6" s="1"/>
  <c r="G366" i="6"/>
  <c r="H366" i="6" s="1"/>
  <c r="G354" i="6"/>
  <c r="H354" i="6" s="1"/>
  <c r="G342" i="6"/>
  <c r="H342" i="6" s="1"/>
  <c r="G330" i="6"/>
  <c r="H330" i="6" s="1"/>
  <c r="G318" i="6"/>
  <c r="H318" i="6" s="1"/>
  <c r="G306" i="6"/>
  <c r="H306" i="6" s="1"/>
  <c r="G294" i="6"/>
  <c r="H294" i="6" s="1"/>
  <c r="G282" i="6"/>
  <c r="H282" i="6" s="1"/>
  <c r="G270" i="6"/>
  <c r="H270" i="6" s="1"/>
  <c r="G258" i="6"/>
  <c r="H258" i="6" s="1"/>
  <c r="G246" i="6"/>
  <c r="H246" i="6" s="1"/>
  <c r="G234" i="6"/>
  <c r="H234" i="6" s="1"/>
  <c r="G222" i="6"/>
  <c r="H222" i="6" s="1"/>
  <c r="G210" i="6"/>
  <c r="H210" i="6" s="1"/>
  <c r="G198" i="6"/>
  <c r="H198" i="6" s="1"/>
  <c r="G186" i="6"/>
  <c r="H186" i="6" s="1"/>
  <c r="G174" i="6"/>
  <c r="H174" i="6" s="1"/>
  <c r="G162" i="6"/>
  <c r="H162" i="6" s="1"/>
  <c r="G150" i="6"/>
  <c r="H150" i="6" s="1"/>
  <c r="G138" i="6"/>
  <c r="H138" i="6" s="1"/>
  <c r="G126" i="6"/>
  <c r="H126" i="6" s="1"/>
  <c r="G114" i="6"/>
  <c r="H114" i="6" s="1"/>
  <c r="G102" i="6"/>
  <c r="H102" i="6" s="1"/>
  <c r="G90" i="6"/>
  <c r="H90" i="6" s="1"/>
  <c r="G78" i="6"/>
  <c r="H78" i="6" s="1"/>
  <c r="G66" i="6"/>
  <c r="H66" i="6" s="1"/>
  <c r="G54" i="6"/>
  <c r="H54" i="6" s="1"/>
  <c r="G42" i="6"/>
  <c r="H42" i="6" s="1"/>
  <c r="G30" i="6"/>
  <c r="H30" i="6" s="1"/>
  <c r="G18" i="6"/>
  <c r="H18" i="6" s="1"/>
  <c r="G6" i="6"/>
  <c r="H6" i="6" s="1"/>
  <c r="G2021" i="6"/>
  <c r="H2021" i="6" s="1"/>
  <c r="G2009" i="6"/>
  <c r="H2009" i="6" s="1"/>
  <c r="G1997" i="6"/>
  <c r="H1997" i="6" s="1"/>
  <c r="G1985" i="6"/>
  <c r="H1985" i="6" s="1"/>
  <c r="G1973" i="6"/>
  <c r="H1973" i="6" s="1"/>
  <c r="G1961" i="6"/>
  <c r="H1961" i="6" s="1"/>
  <c r="G1949" i="6"/>
  <c r="H1949" i="6" s="1"/>
  <c r="G1937" i="6"/>
  <c r="H1937" i="6" s="1"/>
  <c r="G1925" i="6"/>
  <c r="H1925" i="6" s="1"/>
  <c r="G1913" i="6"/>
  <c r="H1913" i="6" s="1"/>
  <c r="G1901" i="6"/>
  <c r="H1901" i="6" s="1"/>
  <c r="G1889" i="6"/>
  <c r="H1889" i="6" s="1"/>
  <c r="G1877" i="6"/>
  <c r="H1877" i="6" s="1"/>
  <c r="G1865" i="6"/>
  <c r="H1865" i="6" s="1"/>
  <c r="G1853" i="6"/>
  <c r="H1853" i="6" s="1"/>
  <c r="G1841" i="6"/>
  <c r="H1841" i="6" s="1"/>
  <c r="G1829" i="6"/>
  <c r="H1829" i="6" s="1"/>
  <c r="G1817" i="6"/>
  <c r="H1817" i="6" s="1"/>
  <c r="G1805" i="6"/>
  <c r="H1805" i="6" s="1"/>
  <c r="G1793" i="6"/>
  <c r="H1793" i="6" s="1"/>
  <c r="G1781" i="6"/>
  <c r="H1781" i="6" s="1"/>
  <c r="G1769" i="6"/>
  <c r="H1769" i="6" s="1"/>
  <c r="G1757" i="6"/>
  <c r="H1757" i="6" s="1"/>
  <c r="G1745" i="6"/>
  <c r="H1745" i="6" s="1"/>
  <c r="G1733" i="6"/>
  <c r="H1733" i="6" s="1"/>
  <c r="G1721" i="6"/>
  <c r="H1721" i="6" s="1"/>
  <c r="G1709" i="6"/>
  <c r="H1709" i="6" s="1"/>
  <c r="G1697" i="6"/>
  <c r="H1697" i="6" s="1"/>
  <c r="G1685" i="6"/>
  <c r="H1685" i="6" s="1"/>
  <c r="G1673" i="6"/>
  <c r="H1673" i="6" s="1"/>
  <c r="G1661" i="6"/>
  <c r="H1661" i="6" s="1"/>
  <c r="G1649" i="6"/>
  <c r="H1649" i="6" s="1"/>
  <c r="G1637" i="6"/>
  <c r="H1637" i="6" s="1"/>
  <c r="G1625" i="6"/>
  <c r="H1625" i="6" s="1"/>
  <c r="G1613" i="6"/>
  <c r="H1613" i="6" s="1"/>
  <c r="G1601" i="6"/>
  <c r="H1601" i="6" s="1"/>
  <c r="G1589" i="6"/>
  <c r="H1589" i="6" s="1"/>
  <c r="G1577" i="6"/>
  <c r="H1577" i="6" s="1"/>
  <c r="G1565" i="6"/>
  <c r="H1565" i="6" s="1"/>
  <c r="G1553" i="6"/>
  <c r="H1553" i="6" s="1"/>
  <c r="G1541" i="6"/>
  <c r="H1541" i="6" s="1"/>
  <c r="G1529" i="6"/>
  <c r="H1529" i="6" s="1"/>
  <c r="G1517" i="6"/>
  <c r="H1517" i="6" s="1"/>
  <c r="G1505" i="6"/>
  <c r="H1505" i="6" s="1"/>
  <c r="G1493" i="6"/>
  <c r="H1493" i="6" s="1"/>
  <c r="G1481" i="6"/>
  <c r="H1481" i="6" s="1"/>
  <c r="G1469" i="6"/>
  <c r="H1469" i="6" s="1"/>
  <c r="G1457" i="6"/>
  <c r="H1457" i="6" s="1"/>
  <c r="G1445" i="6"/>
  <c r="H1445" i="6" s="1"/>
  <c r="G1433" i="6"/>
  <c r="H1433" i="6" s="1"/>
  <c r="G1421" i="6"/>
  <c r="H1421" i="6" s="1"/>
  <c r="G1409" i="6"/>
  <c r="H1409" i="6" s="1"/>
  <c r="G1397" i="6"/>
  <c r="H1397" i="6" s="1"/>
  <c r="G1385" i="6"/>
  <c r="H1385" i="6" s="1"/>
  <c r="G1373" i="6"/>
  <c r="H1373" i="6" s="1"/>
  <c r="G1361" i="6"/>
  <c r="H1361" i="6" s="1"/>
  <c r="G1349" i="6"/>
  <c r="H1349" i="6" s="1"/>
  <c r="G1337" i="6"/>
  <c r="H1337" i="6" s="1"/>
  <c r="G1325" i="6"/>
  <c r="H1325" i="6" s="1"/>
  <c r="G1313" i="6"/>
  <c r="H1313" i="6" s="1"/>
  <c r="G1301" i="6"/>
  <c r="H1301" i="6" s="1"/>
  <c r="G1289" i="6"/>
  <c r="H1289" i="6" s="1"/>
  <c r="G1277" i="6"/>
  <c r="H1277" i="6" s="1"/>
  <c r="G1265" i="6"/>
  <c r="H1265" i="6" s="1"/>
  <c r="G1253" i="6"/>
  <c r="H1253" i="6" s="1"/>
  <c r="G1241" i="6"/>
  <c r="H1241" i="6" s="1"/>
  <c r="G1229" i="6"/>
  <c r="H1229" i="6" s="1"/>
  <c r="G1217" i="6"/>
  <c r="H1217" i="6" s="1"/>
  <c r="G1205" i="6"/>
  <c r="H1205" i="6" s="1"/>
  <c r="G1193" i="6"/>
  <c r="H1193" i="6" s="1"/>
  <c r="G1181" i="6"/>
  <c r="H1181" i="6" s="1"/>
  <c r="G1169" i="6"/>
  <c r="H1169" i="6" s="1"/>
  <c r="G1157" i="6"/>
  <c r="H1157" i="6" s="1"/>
  <c r="G1145" i="6"/>
  <c r="H1145" i="6" s="1"/>
  <c r="G1133" i="6"/>
  <c r="H1133" i="6" s="1"/>
  <c r="G1121" i="6"/>
  <c r="H1121" i="6" s="1"/>
  <c r="G1109" i="6"/>
  <c r="H1109" i="6" s="1"/>
  <c r="G1097" i="6"/>
  <c r="H1097" i="6" s="1"/>
  <c r="G1085" i="6"/>
  <c r="H1085" i="6" s="1"/>
  <c r="G1073" i="6"/>
  <c r="H1073" i="6" s="1"/>
  <c r="G1061" i="6"/>
  <c r="H1061" i="6" s="1"/>
  <c r="G1049" i="6"/>
  <c r="H1049" i="6" s="1"/>
  <c r="G1037" i="6"/>
  <c r="H1037" i="6" s="1"/>
  <c r="G1025" i="6"/>
  <c r="H1025" i="6" s="1"/>
  <c r="G1013" i="6"/>
  <c r="H1013" i="6" s="1"/>
  <c r="G1001" i="6"/>
  <c r="H1001" i="6" s="1"/>
  <c r="G989" i="6"/>
  <c r="H989" i="6" s="1"/>
  <c r="G977" i="6"/>
  <c r="H977" i="6" s="1"/>
  <c r="G965" i="6"/>
  <c r="H965" i="6" s="1"/>
  <c r="G953" i="6"/>
  <c r="H953" i="6" s="1"/>
  <c r="G941" i="6"/>
  <c r="H941" i="6" s="1"/>
  <c r="G929" i="6"/>
  <c r="H929" i="6" s="1"/>
  <c r="G917" i="6"/>
  <c r="H917" i="6" s="1"/>
  <c r="G905" i="6"/>
  <c r="H905" i="6" s="1"/>
  <c r="G893" i="6"/>
  <c r="H893" i="6" s="1"/>
  <c r="G881" i="6"/>
  <c r="H881" i="6" s="1"/>
  <c r="G869" i="6"/>
  <c r="H869" i="6" s="1"/>
  <c r="G857" i="6"/>
  <c r="H857" i="6" s="1"/>
  <c r="G845" i="6"/>
  <c r="H845" i="6" s="1"/>
  <c r="G833" i="6"/>
  <c r="H833" i="6" s="1"/>
  <c r="G821" i="6"/>
  <c r="H821" i="6" s="1"/>
  <c r="G809" i="6"/>
  <c r="H809" i="6" s="1"/>
  <c r="G797" i="6"/>
  <c r="H797" i="6" s="1"/>
  <c r="G785" i="6"/>
  <c r="H785" i="6" s="1"/>
  <c r="G773" i="6"/>
  <c r="H773" i="6" s="1"/>
  <c r="G761" i="6"/>
  <c r="H761" i="6" s="1"/>
  <c r="G749" i="6"/>
  <c r="H749" i="6" s="1"/>
  <c r="G737" i="6"/>
  <c r="H737" i="6" s="1"/>
  <c r="G725" i="6"/>
  <c r="H725" i="6" s="1"/>
  <c r="G713" i="6"/>
  <c r="H713" i="6" s="1"/>
  <c r="G701" i="6"/>
  <c r="H701" i="6" s="1"/>
  <c r="G689" i="6"/>
  <c r="H689" i="6" s="1"/>
  <c r="G677" i="6"/>
  <c r="H677" i="6" s="1"/>
  <c r="G665" i="6"/>
  <c r="H665" i="6" s="1"/>
  <c r="G653" i="6"/>
  <c r="H653" i="6" s="1"/>
  <c r="G641" i="6"/>
  <c r="H641" i="6" s="1"/>
  <c r="G629" i="6"/>
  <c r="H629" i="6" s="1"/>
  <c r="G617" i="6"/>
  <c r="H617" i="6" s="1"/>
  <c r="G605" i="6"/>
  <c r="H605" i="6" s="1"/>
  <c r="G593" i="6"/>
  <c r="H593" i="6" s="1"/>
  <c r="G581" i="6"/>
  <c r="H581" i="6" s="1"/>
  <c r="G569" i="6"/>
  <c r="H569" i="6" s="1"/>
  <c r="G557" i="6"/>
  <c r="H557" i="6" s="1"/>
  <c r="G545" i="6"/>
  <c r="H545" i="6" s="1"/>
  <c r="G533" i="6"/>
  <c r="H533" i="6" s="1"/>
  <c r="G521" i="6"/>
  <c r="H521" i="6" s="1"/>
  <c r="G509" i="6"/>
  <c r="H509" i="6" s="1"/>
  <c r="G497" i="6"/>
  <c r="H497" i="6" s="1"/>
  <c r="G485" i="6"/>
  <c r="H485" i="6" s="1"/>
  <c r="G473" i="6"/>
  <c r="H473" i="6" s="1"/>
  <c r="G461" i="6"/>
  <c r="H461" i="6" s="1"/>
  <c r="G449" i="6"/>
  <c r="H449" i="6" s="1"/>
  <c r="G437" i="6"/>
  <c r="H437" i="6" s="1"/>
  <c r="G425" i="6"/>
  <c r="H425" i="6" s="1"/>
  <c r="G413" i="6"/>
  <c r="H413" i="6" s="1"/>
  <c r="G401" i="6"/>
  <c r="H401" i="6" s="1"/>
  <c r="G389" i="6"/>
  <c r="H389" i="6" s="1"/>
  <c r="G377" i="6"/>
  <c r="H377" i="6" s="1"/>
  <c r="G365" i="6"/>
  <c r="H365" i="6" s="1"/>
  <c r="G353" i="6"/>
  <c r="H353" i="6" s="1"/>
  <c r="G341" i="6"/>
  <c r="H341" i="6" s="1"/>
  <c r="G329" i="6"/>
  <c r="H329" i="6" s="1"/>
  <c r="G317" i="6"/>
  <c r="H317" i="6" s="1"/>
  <c r="G305" i="6"/>
  <c r="H305" i="6" s="1"/>
  <c r="G293" i="6"/>
  <c r="H293" i="6" s="1"/>
  <c r="G281" i="6"/>
  <c r="H281" i="6" s="1"/>
  <c r="G269" i="6"/>
  <c r="H269" i="6" s="1"/>
  <c r="G257" i="6"/>
  <c r="H257" i="6" s="1"/>
  <c r="G245" i="6"/>
  <c r="H245" i="6" s="1"/>
  <c r="G233" i="6"/>
  <c r="H233" i="6" s="1"/>
  <c r="G221" i="6"/>
  <c r="H221" i="6" s="1"/>
  <c r="G209" i="6"/>
  <c r="H209" i="6" s="1"/>
  <c r="G197" i="6"/>
  <c r="H197" i="6" s="1"/>
  <c r="G185" i="6"/>
  <c r="H185" i="6" s="1"/>
  <c r="G173" i="6"/>
  <c r="H173" i="6" s="1"/>
  <c r="G161" i="6"/>
  <c r="H161" i="6" s="1"/>
  <c r="G149" i="6"/>
  <c r="H149" i="6" s="1"/>
  <c r="G137" i="6"/>
  <c r="H137" i="6" s="1"/>
  <c r="G125" i="6"/>
  <c r="H125" i="6" s="1"/>
  <c r="G113" i="6"/>
  <c r="H113" i="6" s="1"/>
  <c r="G101" i="6"/>
  <c r="H101" i="6" s="1"/>
  <c r="G89" i="6"/>
  <c r="H89" i="6" s="1"/>
  <c r="G77" i="6"/>
  <c r="H77" i="6" s="1"/>
  <c r="G65" i="6"/>
  <c r="H65" i="6" s="1"/>
  <c r="G53" i="6"/>
  <c r="H53" i="6" s="1"/>
  <c r="G41" i="6"/>
  <c r="H41" i="6" s="1"/>
  <c r="G29" i="6"/>
  <c r="H29" i="6" s="1"/>
  <c r="G17" i="6"/>
  <c r="H17" i="6" s="1"/>
  <c r="G5" i="6"/>
  <c r="H5" i="6" s="1"/>
  <c r="G1650" i="6"/>
  <c r="H1650" i="6" s="1"/>
  <c r="G2" i="6"/>
  <c r="H2" i="6" s="1"/>
  <c r="G2020" i="6"/>
  <c r="H2020" i="6" s="1"/>
  <c r="G2008" i="6"/>
  <c r="H2008" i="6" s="1"/>
  <c r="G1996" i="6"/>
  <c r="H1996" i="6" s="1"/>
  <c r="G1984" i="6"/>
  <c r="H1984" i="6" s="1"/>
  <c r="G1972" i="6"/>
  <c r="H1972" i="6" s="1"/>
  <c r="G1960" i="6"/>
  <c r="H1960" i="6" s="1"/>
  <c r="G1948" i="6"/>
  <c r="H1948" i="6" s="1"/>
  <c r="G1924" i="6"/>
  <c r="H1924" i="6" s="1"/>
  <c r="G1912" i="6"/>
  <c r="H1912" i="6" s="1"/>
  <c r="G1900" i="6"/>
  <c r="H1900" i="6" s="1"/>
  <c r="G1888" i="6"/>
  <c r="H1888" i="6" s="1"/>
  <c r="G1876" i="6"/>
  <c r="H1876" i="6" s="1"/>
  <c r="G1864" i="6"/>
  <c r="H1864" i="6" s="1"/>
  <c r="G1852" i="6"/>
  <c r="H1852" i="6" s="1"/>
  <c r="G1840" i="6"/>
  <c r="H1840" i="6" s="1"/>
  <c r="G1828" i="6"/>
  <c r="H1828" i="6" s="1"/>
  <c r="G1816" i="6"/>
  <c r="H1816" i="6" s="1"/>
  <c r="G1804" i="6"/>
  <c r="H1804" i="6" s="1"/>
  <c r="G1792" i="6"/>
  <c r="H1792" i="6" s="1"/>
  <c r="G1780" i="6"/>
  <c r="H1780" i="6" s="1"/>
  <c r="G1768" i="6"/>
  <c r="H1768" i="6" s="1"/>
  <c r="G1756" i="6"/>
  <c r="H1756" i="6" s="1"/>
  <c r="G1744" i="6"/>
  <c r="H1744" i="6" s="1"/>
  <c r="G1732" i="6"/>
  <c r="H1732" i="6" s="1"/>
  <c r="G1720" i="6"/>
  <c r="H1720" i="6" s="1"/>
  <c r="G1708" i="6"/>
  <c r="H1708" i="6" s="1"/>
  <c r="G1696" i="6"/>
  <c r="H1696" i="6" s="1"/>
  <c r="G1684" i="6"/>
  <c r="H1684" i="6" s="1"/>
  <c r="G1672" i="6"/>
  <c r="H1672" i="6" s="1"/>
  <c r="G1660" i="6"/>
  <c r="H1660" i="6" s="1"/>
  <c r="G1648" i="6"/>
  <c r="H1648" i="6" s="1"/>
  <c r="G1636" i="6"/>
  <c r="H1636" i="6" s="1"/>
  <c r="G1624" i="6"/>
  <c r="H1624" i="6" s="1"/>
  <c r="G1612" i="6"/>
  <c r="H1612" i="6" s="1"/>
  <c r="G1600" i="6"/>
  <c r="H1600" i="6" s="1"/>
  <c r="G1588" i="6"/>
  <c r="H1588" i="6" s="1"/>
  <c r="G1576" i="6"/>
  <c r="H1576" i="6" s="1"/>
  <c r="G1564" i="6"/>
  <c r="H1564" i="6" s="1"/>
  <c r="G1552" i="6"/>
  <c r="H1552" i="6" s="1"/>
  <c r="G1540" i="6"/>
  <c r="H1540" i="6" s="1"/>
  <c r="G1528" i="6"/>
  <c r="H1528" i="6" s="1"/>
  <c r="G1516" i="6"/>
  <c r="H1516" i="6" s="1"/>
  <c r="G1504" i="6"/>
  <c r="H1504" i="6" s="1"/>
  <c r="G1492" i="6"/>
  <c r="H1492" i="6" s="1"/>
  <c r="G1480" i="6"/>
  <c r="H1480" i="6" s="1"/>
  <c r="G1468" i="6"/>
  <c r="H1468" i="6" s="1"/>
  <c r="G1456" i="6"/>
  <c r="H1456" i="6" s="1"/>
  <c r="G1444" i="6"/>
  <c r="H1444" i="6" s="1"/>
  <c r="G1432" i="6"/>
  <c r="H1432" i="6" s="1"/>
  <c r="G1420" i="6"/>
  <c r="H1420" i="6" s="1"/>
  <c r="G1408" i="6"/>
  <c r="H1408" i="6" s="1"/>
  <c r="G1396" i="6"/>
  <c r="H1396" i="6" s="1"/>
  <c r="G1384" i="6"/>
  <c r="H1384" i="6" s="1"/>
  <c r="G1372" i="6"/>
  <c r="H1372" i="6" s="1"/>
  <c r="G1360" i="6"/>
  <c r="H1360" i="6" s="1"/>
  <c r="G1348" i="6"/>
  <c r="H1348" i="6" s="1"/>
  <c r="G1336" i="6"/>
  <c r="H1336" i="6" s="1"/>
  <c r="G1324" i="6"/>
  <c r="H1324" i="6" s="1"/>
  <c r="G1312" i="6"/>
  <c r="H1312" i="6" s="1"/>
  <c r="G1300" i="6"/>
  <c r="H1300" i="6" s="1"/>
  <c r="G1288" i="6"/>
  <c r="H1288" i="6" s="1"/>
  <c r="G1276" i="6"/>
  <c r="H1276" i="6" s="1"/>
  <c r="G1264" i="6"/>
  <c r="H1264" i="6" s="1"/>
  <c r="G1252" i="6"/>
  <c r="H1252" i="6" s="1"/>
  <c r="G1240" i="6"/>
  <c r="H1240" i="6" s="1"/>
  <c r="G1228" i="6"/>
  <c r="H1228" i="6" s="1"/>
  <c r="G1216" i="6"/>
  <c r="H1216" i="6" s="1"/>
  <c r="G1204" i="6"/>
  <c r="H1204" i="6" s="1"/>
  <c r="G1192" i="6"/>
  <c r="H1192" i="6" s="1"/>
  <c r="G1180" i="6"/>
  <c r="H1180" i="6" s="1"/>
  <c r="G1168" i="6"/>
  <c r="H1168" i="6" s="1"/>
  <c r="G1156" i="6"/>
  <c r="H1156" i="6" s="1"/>
  <c r="G1144" i="6"/>
  <c r="H1144" i="6" s="1"/>
  <c r="G1132" i="6"/>
  <c r="H1132" i="6" s="1"/>
  <c r="G1120" i="6"/>
  <c r="H1120" i="6" s="1"/>
  <c r="G1108" i="6"/>
  <c r="H1108" i="6" s="1"/>
  <c r="G1096" i="6"/>
  <c r="H1096" i="6" s="1"/>
  <c r="G1084" i="6"/>
  <c r="H1084" i="6" s="1"/>
  <c r="G1072" i="6"/>
  <c r="H1072" i="6" s="1"/>
  <c r="G1060" i="6"/>
  <c r="H1060" i="6" s="1"/>
  <c r="G1048" i="6"/>
  <c r="H1048" i="6" s="1"/>
  <c r="G1036" i="6"/>
  <c r="H1036" i="6" s="1"/>
  <c r="G1024" i="6"/>
  <c r="H1024" i="6" s="1"/>
  <c r="G1012" i="6"/>
  <c r="H1012" i="6" s="1"/>
  <c r="G1000" i="6"/>
  <c r="H1000" i="6" s="1"/>
  <c r="G988" i="6"/>
  <c r="H988" i="6" s="1"/>
  <c r="G976" i="6"/>
  <c r="H976" i="6" s="1"/>
  <c r="G964" i="6"/>
  <c r="H964" i="6" s="1"/>
  <c r="G952" i="6"/>
  <c r="H952" i="6" s="1"/>
  <c r="G940" i="6"/>
  <c r="H940" i="6" s="1"/>
  <c r="G928" i="6"/>
  <c r="H928" i="6" s="1"/>
  <c r="G916" i="6"/>
  <c r="H916" i="6" s="1"/>
  <c r="G904" i="6"/>
  <c r="H904" i="6" s="1"/>
  <c r="G892" i="6"/>
  <c r="H892" i="6" s="1"/>
  <c r="G880" i="6"/>
  <c r="H880" i="6" s="1"/>
  <c r="G868" i="6"/>
  <c r="H868" i="6" s="1"/>
  <c r="G856" i="6"/>
  <c r="H856" i="6" s="1"/>
  <c r="G844" i="6"/>
  <c r="H844" i="6" s="1"/>
  <c r="G832" i="6"/>
  <c r="H832" i="6" s="1"/>
  <c r="G820" i="6"/>
  <c r="H820" i="6" s="1"/>
  <c r="G808" i="6"/>
  <c r="H808" i="6" s="1"/>
  <c r="G796" i="6"/>
  <c r="H796" i="6" s="1"/>
  <c r="G784" i="6"/>
  <c r="H784" i="6" s="1"/>
  <c r="G772" i="6"/>
  <c r="H772" i="6" s="1"/>
  <c r="G760" i="6"/>
  <c r="H760" i="6" s="1"/>
  <c r="G748" i="6"/>
  <c r="H748" i="6" s="1"/>
  <c r="G736" i="6"/>
  <c r="H736" i="6" s="1"/>
  <c r="G724" i="6"/>
  <c r="H724" i="6" s="1"/>
  <c r="G712" i="6"/>
  <c r="H712" i="6" s="1"/>
  <c r="G700" i="6"/>
  <c r="H700" i="6" s="1"/>
  <c r="G688" i="6"/>
  <c r="H688" i="6" s="1"/>
  <c r="G676" i="6"/>
  <c r="H676" i="6" s="1"/>
  <c r="G664" i="6"/>
  <c r="H664" i="6" s="1"/>
  <c r="G652" i="6"/>
  <c r="H652" i="6" s="1"/>
  <c r="G640" i="6"/>
  <c r="H640" i="6" s="1"/>
  <c r="G628" i="6"/>
  <c r="H628" i="6" s="1"/>
  <c r="G616" i="6"/>
  <c r="H616" i="6" s="1"/>
  <c r="G604" i="6"/>
  <c r="H604" i="6" s="1"/>
  <c r="G592" i="6"/>
  <c r="H592" i="6" s="1"/>
  <c r="G580" i="6"/>
  <c r="H580" i="6" s="1"/>
  <c r="G568" i="6"/>
  <c r="H568" i="6" s="1"/>
  <c r="G556" i="6"/>
  <c r="H556" i="6" s="1"/>
  <c r="G544" i="6"/>
  <c r="H544" i="6" s="1"/>
  <c r="G532" i="6"/>
  <c r="H532" i="6" s="1"/>
  <c r="G520" i="6"/>
  <c r="H520" i="6" s="1"/>
  <c r="G508" i="6"/>
  <c r="H508" i="6" s="1"/>
  <c r="G496" i="6"/>
  <c r="H496" i="6" s="1"/>
  <c r="G484" i="6"/>
  <c r="H484" i="6" s="1"/>
  <c r="G472" i="6"/>
  <c r="H472" i="6" s="1"/>
  <c r="G460" i="6"/>
  <c r="H460" i="6" s="1"/>
  <c r="G448" i="6"/>
  <c r="H448" i="6" s="1"/>
  <c r="G436" i="6"/>
  <c r="H436" i="6" s="1"/>
  <c r="G424" i="6"/>
  <c r="H424" i="6" s="1"/>
  <c r="G412" i="6"/>
  <c r="H412" i="6" s="1"/>
  <c r="G400" i="6"/>
  <c r="H400" i="6" s="1"/>
  <c r="G388" i="6"/>
  <c r="H388" i="6" s="1"/>
  <c r="G376" i="6"/>
  <c r="H376" i="6" s="1"/>
  <c r="G364" i="6"/>
  <c r="H364" i="6" s="1"/>
  <c r="G352" i="6"/>
  <c r="H352" i="6" s="1"/>
  <c r="G328" i="6"/>
  <c r="H328" i="6" s="1"/>
  <c r="G316" i="6"/>
  <c r="H316" i="6" s="1"/>
  <c r="G304" i="6"/>
  <c r="H304" i="6" s="1"/>
  <c r="G292" i="6"/>
  <c r="H292" i="6" s="1"/>
  <c r="G280" i="6"/>
  <c r="H280" i="6" s="1"/>
  <c r="G268" i="6"/>
  <c r="H268" i="6" s="1"/>
  <c r="G256" i="6"/>
  <c r="H256" i="6" s="1"/>
  <c r="G244" i="6"/>
  <c r="H244" i="6" s="1"/>
  <c r="G232" i="6"/>
  <c r="H232" i="6" s="1"/>
  <c r="G1923" i="6"/>
  <c r="H1923" i="6" s="1"/>
  <c r="G1911" i="6"/>
  <c r="H1911" i="6" s="1"/>
  <c r="G1899" i="6"/>
  <c r="H1899" i="6" s="1"/>
  <c r="G1887" i="6"/>
  <c r="H1887" i="6" s="1"/>
  <c r="G1875" i="6"/>
  <c r="H1875" i="6" s="1"/>
  <c r="G1863" i="6"/>
  <c r="H1863" i="6" s="1"/>
  <c r="G1851" i="6"/>
  <c r="H1851" i="6" s="1"/>
  <c r="G1839" i="6"/>
  <c r="H1839" i="6" s="1"/>
  <c r="G1827" i="6"/>
  <c r="H1827" i="6" s="1"/>
  <c r="G1815" i="6"/>
  <c r="H1815" i="6" s="1"/>
  <c r="G1803" i="6"/>
  <c r="H1803" i="6" s="1"/>
  <c r="G1791" i="6"/>
  <c r="H1791" i="6" s="1"/>
  <c r="G1779" i="6"/>
  <c r="H1779" i="6" s="1"/>
  <c r="G1767" i="6"/>
  <c r="H1767" i="6" s="1"/>
  <c r="G1755" i="6"/>
  <c r="H1755" i="6" s="1"/>
  <c r="G1743" i="6"/>
  <c r="H1743" i="6" s="1"/>
  <c r="G1731" i="6"/>
  <c r="H1731" i="6" s="1"/>
  <c r="G1719" i="6"/>
  <c r="H1719" i="6" s="1"/>
  <c r="G1707" i="6"/>
  <c r="H1707" i="6" s="1"/>
  <c r="G1695" i="6"/>
  <c r="H1695" i="6" s="1"/>
  <c r="G1683" i="6"/>
  <c r="H1683" i="6" s="1"/>
  <c r="G1671" i="6"/>
  <c r="H1671" i="6" s="1"/>
  <c r="G1659" i="6"/>
  <c r="H1659" i="6" s="1"/>
  <c r="G1647" i="6"/>
  <c r="H1647" i="6" s="1"/>
  <c r="G1635" i="6"/>
  <c r="H1635" i="6" s="1"/>
  <c r="G1623" i="6"/>
  <c r="H1623" i="6" s="1"/>
  <c r="G1611" i="6"/>
  <c r="H1611" i="6" s="1"/>
  <c r="G1599" i="6"/>
  <c r="H1599" i="6" s="1"/>
  <c r="G1587" i="6"/>
  <c r="H1587" i="6" s="1"/>
  <c r="G1575" i="6"/>
  <c r="H1575" i="6" s="1"/>
  <c r="G1563" i="6"/>
  <c r="H1563" i="6" s="1"/>
  <c r="G1551" i="6"/>
  <c r="H1551" i="6" s="1"/>
  <c r="G1539" i="6"/>
  <c r="H1539" i="6" s="1"/>
  <c r="G1527" i="6"/>
  <c r="H1527" i="6" s="1"/>
  <c r="G1515" i="6"/>
  <c r="H1515" i="6" s="1"/>
  <c r="G1503" i="6"/>
  <c r="H1503" i="6" s="1"/>
  <c r="G1491" i="6"/>
  <c r="H1491" i="6" s="1"/>
  <c r="G1479" i="6"/>
  <c r="H1479" i="6" s="1"/>
  <c r="G1467" i="6"/>
  <c r="H1467" i="6" s="1"/>
  <c r="G1455" i="6"/>
  <c r="H1455" i="6" s="1"/>
  <c r="G1443" i="6"/>
  <c r="H1443" i="6" s="1"/>
  <c r="G1431" i="6"/>
  <c r="H1431" i="6" s="1"/>
  <c r="G1419" i="6"/>
  <c r="H1419" i="6" s="1"/>
  <c r="G1407" i="6"/>
  <c r="H1407" i="6" s="1"/>
  <c r="G1395" i="6"/>
  <c r="H1395" i="6" s="1"/>
  <c r="G1383" i="6"/>
  <c r="H1383" i="6" s="1"/>
  <c r="G1371" i="6"/>
  <c r="H1371" i="6" s="1"/>
  <c r="G1359" i="6"/>
  <c r="H1359" i="6" s="1"/>
  <c r="G1347" i="6"/>
  <c r="H1347" i="6" s="1"/>
  <c r="G1335" i="6"/>
  <c r="H1335" i="6" s="1"/>
  <c r="G1323" i="6"/>
  <c r="H1323" i="6" s="1"/>
  <c r="G1311" i="6"/>
  <c r="H1311" i="6" s="1"/>
  <c r="G1299" i="6"/>
  <c r="H1299" i="6" s="1"/>
  <c r="G1287" i="6"/>
  <c r="H1287" i="6" s="1"/>
  <c r="G1275" i="6"/>
  <c r="H1275" i="6" s="1"/>
  <c r="G1263" i="6"/>
  <c r="H1263" i="6" s="1"/>
  <c r="G1251" i="6"/>
  <c r="H1251" i="6" s="1"/>
  <c r="G1239" i="6"/>
  <c r="H1239" i="6" s="1"/>
  <c r="G1227" i="6"/>
  <c r="H1227" i="6" s="1"/>
  <c r="G1215" i="6"/>
  <c r="H1215" i="6" s="1"/>
  <c r="G1203" i="6"/>
  <c r="H1203" i="6" s="1"/>
  <c r="G1191" i="6"/>
  <c r="H1191" i="6" s="1"/>
  <c r="G1179" i="6"/>
  <c r="H1179" i="6" s="1"/>
  <c r="G1167" i="6"/>
  <c r="H1167" i="6" s="1"/>
  <c r="G1155" i="6"/>
  <c r="H1155" i="6" s="1"/>
  <c r="G1143" i="6"/>
  <c r="H1143" i="6" s="1"/>
  <c r="G1131" i="6"/>
  <c r="H1131" i="6" s="1"/>
  <c r="G1119" i="6"/>
  <c r="H1119" i="6" s="1"/>
  <c r="G1107" i="6"/>
  <c r="H1107" i="6" s="1"/>
  <c r="G1095" i="6"/>
  <c r="H1095" i="6" s="1"/>
  <c r="G1083" i="6"/>
  <c r="H1083" i="6" s="1"/>
  <c r="G1071" i="6"/>
  <c r="H1071" i="6" s="1"/>
  <c r="G1059" i="6"/>
  <c r="H1059" i="6" s="1"/>
  <c r="G1047" i="6"/>
  <c r="H1047" i="6" s="1"/>
  <c r="G1035" i="6"/>
  <c r="H1035" i="6" s="1"/>
  <c r="G1023" i="6"/>
  <c r="H1023" i="6" s="1"/>
  <c r="G1011" i="6"/>
  <c r="H1011" i="6" s="1"/>
  <c r="G999" i="6"/>
  <c r="H999" i="6" s="1"/>
  <c r="G987" i="6"/>
  <c r="H987" i="6" s="1"/>
  <c r="G975" i="6"/>
  <c r="H975" i="6" s="1"/>
  <c r="G963" i="6"/>
  <c r="H963" i="6" s="1"/>
  <c r="G951" i="6"/>
  <c r="H951" i="6" s="1"/>
  <c r="G939" i="6"/>
  <c r="H939" i="6" s="1"/>
  <c r="G927" i="6"/>
  <c r="H927" i="6" s="1"/>
  <c r="G915" i="6"/>
  <c r="H915" i="6" s="1"/>
  <c r="G903" i="6"/>
  <c r="H903" i="6" s="1"/>
  <c r="G891" i="6"/>
  <c r="H891" i="6" s="1"/>
  <c r="G879" i="6"/>
  <c r="H879" i="6" s="1"/>
  <c r="G867" i="6"/>
  <c r="H867" i="6" s="1"/>
  <c r="G855" i="6"/>
  <c r="H855" i="6" s="1"/>
  <c r="G843" i="6"/>
  <c r="H843" i="6" s="1"/>
  <c r="G831" i="6"/>
  <c r="H831" i="6" s="1"/>
  <c r="G819" i="6"/>
  <c r="H819" i="6" s="1"/>
  <c r="G807" i="6"/>
  <c r="H807" i="6" s="1"/>
  <c r="G795" i="6"/>
  <c r="H795" i="6" s="1"/>
  <c r="G783" i="6"/>
  <c r="H783" i="6" s="1"/>
  <c r="G771" i="6"/>
  <c r="H771" i="6" s="1"/>
  <c r="G759" i="6"/>
  <c r="H759" i="6" s="1"/>
  <c r="G747" i="6"/>
  <c r="H747" i="6" s="1"/>
  <c r="G735" i="6"/>
  <c r="H735" i="6" s="1"/>
  <c r="G723" i="6"/>
  <c r="H723" i="6" s="1"/>
  <c r="G711" i="6"/>
  <c r="H711" i="6" s="1"/>
  <c r="G699" i="6"/>
  <c r="H699" i="6" s="1"/>
  <c r="G687" i="6"/>
  <c r="H687" i="6" s="1"/>
  <c r="G675" i="6"/>
  <c r="H675" i="6" s="1"/>
  <c r="G663" i="6"/>
  <c r="H663" i="6" s="1"/>
  <c r="G651" i="6"/>
  <c r="H651" i="6" s="1"/>
  <c r="G639" i="6"/>
  <c r="H639" i="6" s="1"/>
  <c r="G627" i="6"/>
  <c r="H627" i="6" s="1"/>
  <c r="G615" i="6"/>
  <c r="H615" i="6" s="1"/>
  <c r="G603" i="6"/>
  <c r="H603" i="6" s="1"/>
  <c r="G591" i="6"/>
  <c r="H591" i="6" s="1"/>
  <c r="G579" i="6"/>
  <c r="H579" i="6" s="1"/>
  <c r="G567" i="6"/>
  <c r="H567" i="6" s="1"/>
  <c r="G555" i="6"/>
  <c r="H555" i="6" s="1"/>
  <c r="G543" i="6"/>
  <c r="H543" i="6" s="1"/>
  <c r="G531" i="6"/>
  <c r="H531" i="6" s="1"/>
  <c r="G519" i="6"/>
  <c r="H519" i="6" s="1"/>
  <c r="G507" i="6"/>
  <c r="H507" i="6" s="1"/>
  <c r="G495" i="6"/>
  <c r="H495" i="6" s="1"/>
  <c r="G483" i="6"/>
  <c r="H483" i="6" s="1"/>
  <c r="G471" i="6"/>
  <c r="H471" i="6" s="1"/>
  <c r="G459" i="6"/>
  <c r="H459" i="6" s="1"/>
  <c r="G447" i="6"/>
  <c r="H447" i="6" s="1"/>
  <c r="G435" i="6"/>
  <c r="H435" i="6" s="1"/>
  <c r="G423" i="6"/>
  <c r="H423" i="6" s="1"/>
  <c r="G411" i="6"/>
  <c r="H411" i="6" s="1"/>
  <c r="G399" i="6"/>
  <c r="H399" i="6" s="1"/>
  <c r="G387" i="6"/>
  <c r="H387" i="6" s="1"/>
  <c r="G375" i="6"/>
  <c r="H375" i="6" s="1"/>
  <c r="G363" i="6"/>
  <c r="H363" i="6" s="1"/>
  <c r="G351" i="6"/>
  <c r="H351" i="6" s="1"/>
  <c r="G339" i="6"/>
  <c r="H339" i="6" s="1"/>
  <c r="G327" i="6"/>
  <c r="H327" i="6" s="1"/>
  <c r="G315" i="6"/>
  <c r="H315" i="6" s="1"/>
  <c r="G303" i="6"/>
  <c r="H303" i="6" s="1"/>
  <c r="G291" i="6"/>
  <c r="H291" i="6" s="1"/>
  <c r="G279" i="6"/>
  <c r="H279" i="6" s="1"/>
  <c r="G267" i="6"/>
  <c r="H267" i="6" s="1"/>
  <c r="G255" i="6"/>
  <c r="H255" i="6" s="1"/>
  <c r="G243" i="6"/>
  <c r="H243" i="6" s="1"/>
  <c r="G231" i="6"/>
  <c r="H231" i="6" s="1"/>
  <c r="G219" i="6"/>
  <c r="H219" i="6" s="1"/>
  <c r="G207" i="6"/>
  <c r="H207" i="6" s="1"/>
  <c r="G195" i="6"/>
  <c r="H195" i="6" s="1"/>
  <c r="G183" i="6"/>
  <c r="H183" i="6" s="1"/>
  <c r="G171" i="6"/>
  <c r="H171" i="6" s="1"/>
  <c r="G159" i="6"/>
  <c r="H159" i="6" s="1"/>
  <c r="G147" i="6"/>
  <c r="H147" i="6" s="1"/>
  <c r="G135" i="6"/>
  <c r="H135" i="6" s="1"/>
  <c r="G123" i="6"/>
  <c r="H123" i="6" s="1"/>
  <c r="G111" i="6"/>
  <c r="H111" i="6" s="1"/>
  <c r="G99" i="6"/>
  <c r="H99" i="6" s="1"/>
  <c r="G87" i="6"/>
  <c r="H87" i="6" s="1"/>
  <c r="G75" i="6"/>
  <c r="H75" i="6" s="1"/>
  <c r="G63" i="6"/>
  <c r="H63" i="6" s="1"/>
  <c r="G51" i="6"/>
  <c r="H51" i="6" s="1"/>
  <c r="G39" i="6"/>
  <c r="H39" i="6" s="1"/>
  <c r="G27" i="6"/>
  <c r="H27" i="6" s="1"/>
  <c r="G1514" i="6"/>
  <c r="H1514" i="6" s="1"/>
  <c r="G220" i="6"/>
  <c r="H220" i="6" s="1"/>
  <c r="G208" i="6"/>
  <c r="H208" i="6" s="1"/>
  <c r="G196" i="6"/>
  <c r="H196" i="6" s="1"/>
  <c r="G184" i="6"/>
  <c r="H184" i="6" s="1"/>
  <c r="G172" i="6"/>
  <c r="H172" i="6" s="1"/>
  <c r="G160" i="6"/>
  <c r="H160" i="6" s="1"/>
  <c r="G148" i="6"/>
  <c r="H148" i="6" s="1"/>
  <c r="G136" i="6"/>
  <c r="H136" i="6" s="1"/>
  <c r="G124" i="6"/>
  <c r="H124" i="6" s="1"/>
  <c r="G112" i="6"/>
  <c r="H112" i="6" s="1"/>
  <c r="G100" i="6"/>
  <c r="H100" i="6" s="1"/>
  <c r="G88" i="6"/>
  <c r="H88" i="6" s="1"/>
  <c r="G76" i="6"/>
  <c r="H76" i="6" s="1"/>
  <c r="G64" i="6"/>
  <c r="H64" i="6" s="1"/>
  <c r="G52" i="6"/>
  <c r="H52" i="6" s="1"/>
  <c r="G40" i="6"/>
  <c r="H40" i="6" s="1"/>
  <c r="G28" i="6"/>
  <c r="H28" i="6" s="1"/>
  <c r="G16" i="6"/>
  <c r="H16" i="6" s="1"/>
  <c r="G4" i="6"/>
  <c r="H4" i="6" s="1"/>
  <c r="G15" i="6"/>
  <c r="H15" i="6" s="1"/>
  <c r="G3" i="6"/>
  <c r="H3" i="6" s="1"/>
  <c r="G336" i="6"/>
  <c r="H336" i="6" s="1"/>
  <c r="G324" i="6"/>
  <c r="H324" i="6" s="1"/>
  <c r="G312" i="6"/>
  <c r="H312" i="6" s="1"/>
  <c r="G300" i="6"/>
  <c r="H300" i="6" s="1"/>
  <c r="G288" i="6"/>
  <c r="H288" i="6" s="1"/>
  <c r="G276" i="6"/>
  <c r="H276" i="6" s="1"/>
  <c r="G264" i="6"/>
  <c r="H264" i="6" s="1"/>
  <c r="G252" i="6"/>
  <c r="H252" i="6" s="1"/>
  <c r="G240" i="6"/>
  <c r="H240" i="6" s="1"/>
  <c r="G228" i="6"/>
  <c r="H228" i="6" s="1"/>
  <c r="G216" i="6"/>
  <c r="H216" i="6" s="1"/>
  <c r="G204" i="6"/>
  <c r="H204" i="6" s="1"/>
  <c r="G192" i="6"/>
  <c r="H192" i="6" s="1"/>
  <c r="G180" i="6"/>
  <c r="H180" i="6" s="1"/>
  <c r="G168" i="6"/>
  <c r="H168" i="6" s="1"/>
  <c r="G156" i="6"/>
  <c r="H156" i="6" s="1"/>
  <c r="G144" i="6"/>
  <c r="H144" i="6" s="1"/>
  <c r="G132" i="6"/>
  <c r="H132" i="6" s="1"/>
  <c r="G120" i="6"/>
  <c r="H120" i="6" s="1"/>
  <c r="G108" i="6"/>
  <c r="H108" i="6" s="1"/>
  <c r="G96" i="6"/>
  <c r="H96" i="6" s="1"/>
  <c r="G84" i="6"/>
  <c r="H84" i="6" s="1"/>
  <c r="G72" i="6"/>
  <c r="H72" i="6" s="1"/>
  <c r="G60" i="6"/>
  <c r="H60" i="6" s="1"/>
  <c r="G48" i="6"/>
  <c r="H48" i="6" s="1"/>
  <c r="G36" i="6"/>
  <c r="H36" i="6" s="1"/>
  <c r="G24" i="6"/>
  <c r="H24" i="6" s="1"/>
  <c r="G12" i="6"/>
  <c r="H12" i="6" s="1"/>
  <c r="G274" i="6"/>
  <c r="H274" i="6" s="1"/>
  <c r="G262" i="6"/>
  <c r="H262" i="6" s="1"/>
  <c r="G250" i="6"/>
  <c r="H250" i="6" s="1"/>
  <c r="G238" i="6"/>
  <c r="H238" i="6" s="1"/>
  <c r="G226" i="6"/>
  <c r="H226" i="6" s="1"/>
  <c r="G214" i="6"/>
  <c r="H214" i="6" s="1"/>
  <c r="F214" i="6"/>
  <c r="G202" i="6"/>
  <c r="H202" i="6" s="1"/>
  <c r="G190" i="6"/>
  <c r="H190" i="6" s="1"/>
  <c r="G178" i="6"/>
  <c r="H178" i="6" s="1"/>
  <c r="G166" i="6"/>
  <c r="H166" i="6" s="1"/>
  <c r="G154" i="6"/>
  <c r="H154" i="6" s="1"/>
  <c r="G142" i="6"/>
  <c r="H142" i="6" s="1"/>
  <c r="G130" i="6"/>
  <c r="H130" i="6" s="1"/>
  <c r="G118" i="6"/>
  <c r="H118" i="6" s="1"/>
  <c r="G106" i="6"/>
  <c r="H106" i="6" s="1"/>
  <c r="G94" i="6"/>
  <c r="H94" i="6" s="1"/>
  <c r="G82" i="6"/>
  <c r="H82" i="6" s="1"/>
  <c r="G70" i="6"/>
  <c r="H70" i="6" s="1"/>
  <c r="G58" i="6"/>
  <c r="H58" i="6" s="1"/>
  <c r="G46" i="6"/>
  <c r="H46" i="6" s="1"/>
  <c r="G34" i="6"/>
  <c r="H34" i="6" s="1"/>
  <c r="G22" i="6"/>
  <c r="H22" i="6" s="1"/>
  <c r="G10" i="6"/>
  <c r="H10" i="6" s="1"/>
  <c r="G657" i="6"/>
  <c r="H657" i="6" s="1"/>
  <c r="G645" i="6"/>
  <c r="H645" i="6" s="1"/>
  <c r="G633" i="6"/>
  <c r="H633" i="6" s="1"/>
  <c r="G621" i="6"/>
  <c r="H621" i="6" s="1"/>
  <c r="G609" i="6"/>
  <c r="H609" i="6" s="1"/>
  <c r="G597" i="6"/>
  <c r="H597" i="6" s="1"/>
  <c r="G585" i="6"/>
  <c r="H585" i="6" s="1"/>
  <c r="G573" i="6"/>
  <c r="H573" i="6" s="1"/>
  <c r="G561" i="6"/>
  <c r="H561" i="6" s="1"/>
  <c r="G549" i="6"/>
  <c r="H549" i="6" s="1"/>
  <c r="G537" i="6"/>
  <c r="H537" i="6" s="1"/>
  <c r="G525" i="6"/>
  <c r="H525" i="6" s="1"/>
  <c r="G513" i="6"/>
  <c r="H513" i="6" s="1"/>
  <c r="G501" i="6"/>
  <c r="H501" i="6" s="1"/>
  <c r="G477" i="6"/>
  <c r="H477" i="6" s="1"/>
  <c r="G465" i="6"/>
  <c r="H465" i="6" s="1"/>
  <c r="G453" i="6"/>
  <c r="H453" i="6" s="1"/>
  <c r="G441" i="6"/>
  <c r="H441" i="6" s="1"/>
  <c r="G429" i="6"/>
  <c r="H429" i="6" s="1"/>
  <c r="G417" i="6"/>
  <c r="H417" i="6" s="1"/>
  <c r="G405" i="6"/>
  <c r="H405" i="6" s="1"/>
  <c r="G393" i="6"/>
  <c r="H393" i="6" s="1"/>
  <c r="G381" i="6"/>
  <c r="H381" i="6" s="1"/>
  <c r="G369" i="6"/>
  <c r="H369" i="6" s="1"/>
  <c r="G357" i="6"/>
  <c r="H357" i="6" s="1"/>
  <c r="G345" i="6"/>
  <c r="H345" i="6" s="1"/>
  <c r="G333" i="6"/>
  <c r="H333" i="6" s="1"/>
  <c r="G321" i="6"/>
  <c r="H321" i="6" s="1"/>
  <c r="G309" i="6"/>
  <c r="H309" i="6" s="1"/>
  <c r="G297" i="6"/>
  <c r="H297" i="6" s="1"/>
  <c r="G285" i="6"/>
  <c r="H285" i="6" s="1"/>
  <c r="G273" i="6"/>
  <c r="H273" i="6" s="1"/>
  <c r="G261" i="6"/>
  <c r="H261" i="6" s="1"/>
  <c r="G249" i="6"/>
  <c r="H249" i="6" s="1"/>
  <c r="G237" i="6"/>
  <c r="H237" i="6" s="1"/>
  <c r="G225" i="6"/>
  <c r="H225" i="6" s="1"/>
  <c r="G213" i="6"/>
  <c r="H213" i="6" s="1"/>
  <c r="G201" i="6"/>
  <c r="H201" i="6" s="1"/>
  <c r="G189" i="6"/>
  <c r="H189" i="6" s="1"/>
  <c r="G177" i="6"/>
  <c r="H177" i="6" s="1"/>
  <c r="G165" i="6"/>
  <c r="H165" i="6" s="1"/>
  <c r="G153" i="6"/>
  <c r="H153" i="6" s="1"/>
  <c r="G141" i="6"/>
  <c r="H141" i="6" s="1"/>
  <c r="G129" i="6"/>
  <c r="H129" i="6" s="1"/>
  <c r="G117" i="6"/>
  <c r="H117" i="6" s="1"/>
  <c r="G105" i="6"/>
  <c r="H105" i="6" s="1"/>
  <c r="G93" i="6"/>
  <c r="H93" i="6" s="1"/>
  <c r="G81" i="6"/>
  <c r="H81" i="6" s="1"/>
  <c r="G69" i="6"/>
  <c r="H69" i="6" s="1"/>
  <c r="G57" i="6"/>
  <c r="H57" i="6" s="1"/>
  <c r="G45" i="6"/>
  <c r="H45" i="6" s="1"/>
  <c r="G33" i="6"/>
  <c r="H33" i="6" s="1"/>
  <c r="G21" i="6"/>
  <c r="H21" i="6" s="1"/>
  <c r="G9" i="6"/>
  <c r="H9" i="6" s="1"/>
  <c r="E14" i="1"/>
  <c r="E26" i="1"/>
  <c r="E38" i="1"/>
  <c r="F1131" i="6"/>
  <c r="F287" i="6"/>
  <c r="F618" i="6"/>
  <c r="F238" i="6"/>
  <c r="F586" i="6"/>
  <c r="F289" i="6"/>
  <c r="F879" i="6"/>
  <c r="F1132" i="6"/>
  <c r="F1072" i="6"/>
  <c r="F1096" i="6"/>
  <c r="F850" i="6"/>
  <c r="F519" i="6"/>
  <c r="F676" i="6"/>
  <c r="F106" i="6"/>
  <c r="F808" i="6"/>
  <c r="F964" i="6"/>
  <c r="F210" i="6"/>
  <c r="O1278" i="6"/>
  <c r="P1278" i="6" s="1"/>
  <c r="O1356" i="6"/>
  <c r="P1356" i="6" s="1"/>
  <c r="F1276" i="6"/>
  <c r="O1369" i="6"/>
  <c r="P1369" i="6" s="1"/>
  <c r="O1229" i="6"/>
  <c r="P1229" i="6" s="1"/>
  <c r="F1517" i="6"/>
  <c r="F1515" i="6"/>
  <c r="F1518" i="6"/>
  <c r="F1530" i="6"/>
  <c r="F1405" i="6"/>
  <c r="F1420" i="6"/>
  <c r="F1492" i="6"/>
  <c r="F1528" i="6"/>
  <c r="O1635" i="6"/>
  <c r="P1635" i="6" s="1"/>
  <c r="O1647" i="6"/>
  <c r="P1647" i="6" s="1"/>
  <c r="O1686" i="6"/>
  <c r="P1686" i="6" s="1"/>
  <c r="O1767" i="6"/>
  <c r="P1767" i="6" s="1"/>
  <c r="F1779" i="6"/>
  <c r="O1791" i="6"/>
  <c r="P1791" i="6" s="1"/>
  <c r="F1803" i="6"/>
  <c r="F1806" i="6"/>
  <c r="F1504" i="6"/>
  <c r="O1642" i="6"/>
  <c r="P1642" i="6" s="1"/>
  <c r="O1648" i="6"/>
  <c r="P1648" i="6" s="1"/>
  <c r="O1687" i="6"/>
  <c r="P1687" i="6" s="1"/>
  <c r="O1762" i="6"/>
  <c r="P1762" i="6" s="1"/>
  <c r="F1792" i="6"/>
  <c r="F1804" i="6"/>
  <c r="F1831" i="6"/>
  <c r="O1864" i="6"/>
  <c r="P1864" i="6" s="1"/>
  <c r="F1924" i="6"/>
  <c r="F1948" i="6"/>
  <c r="O1963" i="6"/>
  <c r="P1963" i="6" s="1"/>
  <c r="O2008" i="6"/>
  <c r="P2008" i="6" s="1"/>
  <c r="O2014" i="6"/>
  <c r="P2014" i="6" s="1"/>
  <c r="O1447" i="6"/>
  <c r="P1447" i="6" s="1"/>
  <c r="F1372" i="6"/>
  <c r="O1462" i="6"/>
  <c r="P1462" i="6" s="1"/>
  <c r="O1516" i="6"/>
  <c r="P1516" i="6" s="1"/>
  <c r="F1619" i="6"/>
  <c r="F1727" i="6"/>
  <c r="O1817" i="6"/>
  <c r="P1817" i="6" s="1"/>
  <c r="O1949" i="6"/>
  <c r="P1949" i="6" s="1"/>
  <c r="O1923" i="6"/>
  <c r="P1923" i="6" s="1"/>
  <c r="F653" i="6"/>
  <c r="F1871" i="6"/>
  <c r="F1907" i="6"/>
  <c r="O1829" i="6"/>
  <c r="P1829" i="6" s="1"/>
  <c r="F1937" i="6"/>
  <c r="F1950" i="6"/>
  <c r="O1543" i="6"/>
  <c r="P1543" i="6" s="1"/>
  <c r="F1700" i="6"/>
  <c r="F1661" i="6"/>
  <c r="F1805" i="6"/>
  <c r="O1869" i="6"/>
  <c r="P1869" i="6" s="1"/>
  <c r="F2013" i="6"/>
  <c r="F1685" i="6"/>
  <c r="F1793" i="6"/>
  <c r="F555" i="6"/>
  <c r="F966" i="6"/>
  <c r="O1881" i="6"/>
  <c r="P1881" i="6" s="1"/>
  <c r="F1832" i="6"/>
  <c r="O1845" i="6"/>
  <c r="P1845" i="6" s="1"/>
  <c r="F1989" i="6"/>
  <c r="F1868" i="6"/>
  <c r="F1079" i="6"/>
  <c r="F70" i="6"/>
  <c r="F839" i="6"/>
  <c r="F515" i="6"/>
  <c r="F1157" i="6"/>
  <c r="F615" i="6"/>
  <c r="F1811" i="6"/>
  <c r="O1830" i="6"/>
  <c r="P1830" i="6" s="1"/>
  <c r="AA2031" i="6"/>
  <c r="AA1999" i="6"/>
  <c r="AA1914" i="6"/>
  <c r="AA1850" i="6"/>
  <c r="AA1345" i="6"/>
  <c r="AA2009" i="6"/>
  <c r="AA1837" i="6"/>
  <c r="AA1088" i="6"/>
  <c r="AA2020" i="6"/>
  <c r="AA1860" i="6"/>
  <c r="AA1967" i="6"/>
  <c r="AA1977" i="6"/>
  <c r="AA1882" i="6"/>
  <c r="AA1872" i="6"/>
  <c r="AA1788" i="6"/>
  <c r="AA1957" i="6"/>
  <c r="AA2021" i="6"/>
  <c r="AA1946" i="6"/>
  <c r="AA1861" i="6"/>
  <c r="AA3" i="6"/>
  <c r="AA1988" i="6"/>
  <c r="AA1903" i="6"/>
  <c r="AA1650" i="6"/>
  <c r="AA1396" i="6"/>
  <c r="AA1697" i="6"/>
  <c r="AA1482" i="6"/>
  <c r="AA1737" i="6"/>
  <c r="AA1632" i="6"/>
  <c r="AA1656" i="6"/>
  <c r="AA1514" i="6"/>
  <c r="AA1283" i="6"/>
  <c r="AA1945" i="6"/>
  <c r="AA1738" i="6"/>
  <c r="AA1760" i="6"/>
  <c r="AA1610" i="6"/>
  <c r="AA1395" i="6"/>
  <c r="AA1481" i="6"/>
  <c r="AA1849" i="6"/>
  <c r="AA1720" i="6"/>
  <c r="AA1761" i="6"/>
  <c r="AA1776" i="6"/>
  <c r="AA1840" i="6"/>
  <c r="AA1801" i="6"/>
  <c r="AA1786" i="6"/>
  <c r="AA1346" i="6"/>
  <c r="AA1545" i="6"/>
  <c r="AA1546" i="6"/>
  <c r="AA1284" i="6"/>
  <c r="AA1978" i="6"/>
  <c r="AA1968" i="6"/>
  <c r="AA1956" i="6"/>
  <c r="AA1904" i="6"/>
  <c r="AA1925" i="6"/>
  <c r="AA1913" i="6"/>
  <c r="AA1892" i="6"/>
  <c r="AA1826" i="6"/>
  <c r="AA1813" i="6"/>
  <c r="AA1812" i="6"/>
  <c r="AA1825" i="6"/>
  <c r="AA1773" i="6"/>
  <c r="AA1800" i="6"/>
  <c r="AA1696" i="6"/>
  <c r="AA1633" i="6"/>
  <c r="AA1609" i="6"/>
  <c r="AA1674" i="6"/>
  <c r="AA1578" i="6"/>
  <c r="AA1577" i="6"/>
  <c r="AA1513" i="6"/>
  <c r="AA1449" i="6"/>
  <c r="AA4" i="6"/>
  <c r="AA1087" i="6"/>
  <c r="AA1195" i="6"/>
  <c r="AA971" i="6"/>
  <c r="AA815" i="6"/>
  <c r="AA970" i="6"/>
  <c r="AA156" i="6"/>
  <c r="AA539" i="6"/>
  <c r="AA155" i="6"/>
  <c r="AA1202" i="6"/>
  <c r="AA829" i="6"/>
  <c r="O586" i="6"/>
  <c r="P586" i="6" s="1"/>
  <c r="O238" i="6"/>
  <c r="P238" i="6" s="1"/>
  <c r="D1776" i="6" l="1"/>
  <c r="AJ1776" i="6"/>
  <c r="L108" i="6"/>
  <c r="L25" i="6"/>
  <c r="L65" i="6"/>
  <c r="L674" i="6"/>
  <c r="L270" i="6"/>
  <c r="L1941" i="6"/>
  <c r="L1440" i="6"/>
  <c r="L867" i="6"/>
  <c r="L1742" i="6"/>
  <c r="L1656" i="6"/>
  <c r="L905" i="6"/>
  <c r="L95" i="6"/>
  <c r="L1718" i="6"/>
  <c r="L1062" i="6"/>
  <c r="L337" i="6"/>
  <c r="L1996" i="6"/>
  <c r="L1449" i="6"/>
  <c r="L160" i="6"/>
  <c r="L257" i="6"/>
  <c r="L1712" i="6"/>
  <c r="L1139" i="6"/>
  <c r="L283" i="6"/>
  <c r="L1762" i="6"/>
  <c r="L1333" i="6"/>
  <c r="L345" i="6"/>
  <c r="L2004" i="6"/>
  <c r="L1060" i="6"/>
  <c r="L1749" i="6"/>
  <c r="L1252" i="6"/>
  <c r="L503" i="6"/>
  <c r="L2019" i="6"/>
  <c r="L1075" i="6"/>
  <c r="L280" i="6"/>
  <c r="L1317" i="6"/>
  <c r="L4" i="6"/>
  <c r="L389" i="6"/>
  <c r="L1925" i="6"/>
  <c r="L1571" i="6"/>
  <c r="L1152" i="6"/>
  <c r="L570" i="6"/>
  <c r="L1196" i="6"/>
  <c r="L1514" i="6"/>
  <c r="L762" i="6"/>
  <c r="L1696" i="6"/>
  <c r="L1540" i="6"/>
  <c r="L919" i="6"/>
  <c r="L1878" i="6"/>
  <c r="L1828" i="6"/>
  <c r="L995" i="6"/>
  <c r="L103" i="6"/>
  <c r="L1258" i="6"/>
  <c r="L997" i="6"/>
  <c r="L735" i="6"/>
  <c r="L440" i="6"/>
  <c r="L1292" i="6"/>
  <c r="L1382" i="6"/>
  <c r="L632" i="6"/>
  <c r="L1973" i="6"/>
  <c r="L1552" i="6"/>
  <c r="L931" i="6"/>
  <c r="L492" i="6"/>
  <c r="L2008" i="6"/>
  <c r="L1007" i="6"/>
  <c r="L132" i="6"/>
  <c r="L49" i="6"/>
  <c r="L193" i="6"/>
  <c r="L62" i="6"/>
  <c r="L206" i="6"/>
  <c r="L28" i="6"/>
  <c r="L172" i="6"/>
  <c r="L89" i="6"/>
  <c r="L90" i="6"/>
  <c r="L234" i="6"/>
  <c r="L115" i="6"/>
  <c r="L259" i="6"/>
  <c r="L140" i="6"/>
  <c r="L9" i="6"/>
  <c r="L1889" i="6"/>
  <c r="L269" i="6"/>
  <c r="L413" i="6"/>
  <c r="L556" i="6"/>
  <c r="L698" i="6"/>
  <c r="L841" i="6"/>
  <c r="L984" i="6"/>
  <c r="L1126" i="6"/>
  <c r="L1270" i="6"/>
  <c r="L1426" i="6"/>
  <c r="L1570" i="6"/>
  <c r="L1736" i="6"/>
  <c r="L1892" i="6"/>
  <c r="L159" i="6"/>
  <c r="L1316" i="6"/>
  <c r="L294" i="6"/>
  <c r="L438" i="6"/>
  <c r="L580" i="6"/>
  <c r="L723" i="6"/>
  <c r="L865" i="6"/>
  <c r="L1009" i="6"/>
  <c r="L1151" i="6"/>
  <c r="L1295" i="6"/>
  <c r="L1451" i="6"/>
  <c r="L1605" i="6"/>
  <c r="L1797" i="6"/>
  <c r="L1965" i="6"/>
  <c r="L637" i="6"/>
  <c r="L1806" i="6"/>
  <c r="L295" i="6"/>
  <c r="L439" i="6"/>
  <c r="L593" i="6"/>
  <c r="L747" i="6"/>
  <c r="L890" i="6"/>
  <c r="L1033" i="6"/>
  <c r="L1176" i="6"/>
  <c r="L1320" i="6"/>
  <c r="L1464" i="6"/>
  <c r="L1618" i="6"/>
  <c r="L1774" i="6"/>
  <c r="L1954" i="6"/>
  <c r="L1495" i="6"/>
  <c r="L625" i="6"/>
  <c r="L1974" i="6"/>
  <c r="L308" i="6"/>
  <c r="L451" i="6"/>
  <c r="L594" i="6"/>
  <c r="L736" i="6"/>
  <c r="L891" i="6"/>
  <c r="L1046" i="6"/>
  <c r="L1201" i="6"/>
  <c r="L1345" i="6"/>
  <c r="L1513" i="6"/>
  <c r="L1691" i="6"/>
  <c r="L1871" i="6"/>
  <c r="L814" i="6"/>
  <c r="L183" i="6"/>
  <c r="L1400" i="6"/>
  <c r="L1863" i="6"/>
  <c r="L213" i="6"/>
  <c r="L357" i="6"/>
  <c r="L500" i="6"/>
  <c r="L643" i="6"/>
  <c r="L785" i="6"/>
  <c r="L940" i="6"/>
  <c r="L1083" i="6"/>
  <c r="L1238" i="6"/>
  <c r="L1394" i="6"/>
  <c r="L1538" i="6"/>
  <c r="L1680" i="6"/>
  <c r="L1848" i="6"/>
  <c r="L2016" i="6"/>
  <c r="L1303" i="6"/>
  <c r="L1525" i="6"/>
  <c r="L70" i="6"/>
  <c r="L214" i="6"/>
  <c r="L358" i="6"/>
  <c r="L501" i="6"/>
  <c r="L644" i="6"/>
  <c r="L786" i="6"/>
  <c r="L929" i="6"/>
  <c r="L1072" i="6"/>
  <c r="L1215" i="6"/>
  <c r="L1371" i="6"/>
  <c r="L1527" i="6"/>
  <c r="L1693" i="6"/>
  <c r="L1849" i="6"/>
  <c r="L2017" i="6"/>
  <c r="L861" i="6"/>
  <c r="L506" i="6"/>
  <c r="L1791" i="6"/>
  <c r="L119" i="6"/>
  <c r="L263" i="6"/>
  <c r="L407" i="6"/>
  <c r="L550" i="6"/>
  <c r="L692" i="6"/>
  <c r="L835" i="6"/>
  <c r="L978" i="6"/>
  <c r="L1120" i="6"/>
  <c r="L1264" i="6"/>
  <c r="L1420" i="6"/>
  <c r="L1564" i="6"/>
  <c r="L1754" i="6"/>
  <c r="L1934" i="6"/>
  <c r="L672" i="6"/>
  <c r="L219" i="6"/>
  <c r="L1484" i="6"/>
  <c r="L2024" i="6"/>
  <c r="L372" i="6"/>
  <c r="L515" i="6"/>
  <c r="L658" i="6"/>
  <c r="L800" i="6"/>
  <c r="L943" i="6"/>
  <c r="L1086" i="6"/>
  <c r="L1229" i="6"/>
  <c r="L1373" i="6"/>
  <c r="L1517" i="6"/>
  <c r="L1695" i="6"/>
  <c r="L1875" i="6"/>
  <c r="L2031" i="6"/>
  <c r="L742" i="6"/>
  <c r="L1555" i="6"/>
  <c r="L850" i="6"/>
  <c r="L1446" i="6"/>
  <c r="L361" i="6"/>
  <c r="L504" i="6"/>
  <c r="L659" i="6"/>
  <c r="L801" i="6"/>
  <c r="L944" i="6"/>
  <c r="L1087" i="6"/>
  <c r="L1230" i="6"/>
  <c r="L1374" i="6"/>
  <c r="L1530" i="6"/>
  <c r="L1672" i="6"/>
  <c r="L1852" i="6"/>
  <c r="L2020" i="6"/>
  <c r="L802" i="6"/>
  <c r="L1637" i="6"/>
  <c r="L839" i="6"/>
  <c r="L1655" i="6"/>
  <c r="L292" i="6"/>
  <c r="L436" i="6"/>
  <c r="L578" i="6"/>
  <c r="L732" i="6"/>
  <c r="L875" i="6"/>
  <c r="L1019" i="6"/>
  <c r="L1173" i="6"/>
  <c r="L1329" i="6"/>
  <c r="L1473" i="6"/>
  <c r="L1627" i="6"/>
  <c r="L1795" i="6"/>
  <c r="L1963" i="6"/>
  <c r="L862" i="6"/>
  <c r="L1576" i="6"/>
  <c r="L1922" i="6"/>
  <c r="L235" i="6"/>
  <c r="L1246" i="6"/>
  <c r="L842" i="6"/>
  <c r="L415" i="6"/>
  <c r="L1351" i="6"/>
  <c r="L1477" i="6"/>
  <c r="L761" i="6"/>
  <c r="L46" i="6"/>
  <c r="L1669" i="6"/>
  <c r="L811" i="6"/>
  <c r="L1870" i="6"/>
  <c r="L1839" i="6"/>
  <c r="L1063" i="6"/>
  <c r="L412" i="6"/>
  <c r="L1804" i="6"/>
  <c r="L50" i="6"/>
  <c r="L272" i="6"/>
  <c r="L1414" i="6"/>
  <c r="L426" i="6"/>
  <c r="L530" i="6"/>
  <c r="L1452" i="6"/>
  <c r="L724" i="6"/>
  <c r="L2009" i="6"/>
  <c r="L1071" i="6"/>
  <c r="L202" i="6"/>
  <c r="L1681" i="6"/>
  <c r="L680" i="6"/>
  <c r="L99" i="6"/>
  <c r="L1361" i="6"/>
  <c r="L1986" i="6"/>
  <c r="L1660" i="6"/>
  <c r="L721" i="6"/>
  <c r="L755" i="6"/>
  <c r="L144" i="6"/>
  <c r="L61" i="6"/>
  <c r="L205" i="6"/>
  <c r="L74" i="6"/>
  <c r="L218" i="6"/>
  <c r="L40" i="6"/>
  <c r="L184" i="6"/>
  <c r="L101" i="6"/>
  <c r="L102" i="6"/>
  <c r="L246" i="6"/>
  <c r="L127" i="6"/>
  <c r="L8" i="6"/>
  <c r="L152" i="6"/>
  <c r="L21" i="6"/>
  <c r="L1968" i="6"/>
  <c r="L281" i="6"/>
  <c r="L425" i="6"/>
  <c r="L567" i="6"/>
  <c r="L710" i="6"/>
  <c r="L852" i="6"/>
  <c r="L996" i="6"/>
  <c r="L1138" i="6"/>
  <c r="L1282" i="6"/>
  <c r="L1438" i="6"/>
  <c r="L1580" i="6"/>
  <c r="L1748" i="6"/>
  <c r="L1904" i="6"/>
  <c r="L255" i="6"/>
  <c r="L1686" i="6"/>
  <c r="L306" i="6"/>
  <c r="L450" i="6"/>
  <c r="L592" i="6"/>
  <c r="L734" i="6"/>
  <c r="L877" i="6"/>
  <c r="L1021" i="6"/>
  <c r="L1163" i="6"/>
  <c r="L1307" i="6"/>
  <c r="L1463" i="6"/>
  <c r="L1617" i="6"/>
  <c r="L1809" i="6"/>
  <c r="L1977" i="6"/>
  <c r="L684" i="6"/>
  <c r="L1902" i="6"/>
  <c r="L307" i="6"/>
  <c r="L462" i="6"/>
  <c r="L605" i="6"/>
  <c r="L759" i="6"/>
  <c r="L902" i="6"/>
  <c r="L1045" i="6"/>
  <c r="L1188" i="6"/>
  <c r="L1332" i="6"/>
  <c r="L1476" i="6"/>
  <c r="L1630" i="6"/>
  <c r="L1786" i="6"/>
  <c r="L1966" i="6"/>
  <c r="L1601" i="6"/>
  <c r="L731" i="6"/>
  <c r="L1011" i="6"/>
  <c r="L320" i="6"/>
  <c r="L463" i="6"/>
  <c r="L606" i="6"/>
  <c r="L748" i="6"/>
  <c r="L903" i="6"/>
  <c r="L1058" i="6"/>
  <c r="L1213" i="6"/>
  <c r="L1357" i="6"/>
  <c r="L1537" i="6"/>
  <c r="L1703" i="6"/>
  <c r="L1895" i="6"/>
  <c r="L1099" i="6"/>
  <c r="L327" i="6"/>
  <c r="L1508" i="6"/>
  <c r="L1981" i="6"/>
  <c r="L225" i="6"/>
  <c r="L369" i="6"/>
  <c r="L512" i="6"/>
  <c r="L655" i="6"/>
  <c r="L797" i="6"/>
  <c r="L952" i="6"/>
  <c r="L1106" i="6"/>
  <c r="L1250" i="6"/>
  <c r="L1406" i="6"/>
  <c r="L1550" i="6"/>
  <c r="L1692" i="6"/>
  <c r="L1860" i="6"/>
  <c r="L2028" i="6"/>
  <c r="L1459" i="6"/>
  <c r="L1623" i="6"/>
  <c r="L82" i="6"/>
  <c r="L226" i="6"/>
  <c r="L370" i="6"/>
  <c r="L513" i="6"/>
  <c r="L656" i="6"/>
  <c r="L798" i="6"/>
  <c r="L941" i="6"/>
  <c r="L1084" i="6"/>
  <c r="L1227" i="6"/>
  <c r="L1383" i="6"/>
  <c r="L1539" i="6"/>
  <c r="L1705" i="6"/>
  <c r="L1861" i="6"/>
  <c r="L2029" i="6"/>
  <c r="L945" i="6"/>
  <c r="L803" i="6"/>
  <c r="L1909" i="6"/>
  <c r="L131" i="6"/>
  <c r="L275" i="6"/>
  <c r="L419" i="6"/>
  <c r="L562" i="6"/>
  <c r="L704" i="6"/>
  <c r="L846" i="6"/>
  <c r="L990" i="6"/>
  <c r="L1132" i="6"/>
  <c r="L1276" i="6"/>
  <c r="L1432" i="6"/>
  <c r="L1586" i="6"/>
  <c r="L1766" i="6"/>
  <c r="L1946" i="6"/>
  <c r="L730" i="6"/>
  <c r="L351" i="6"/>
  <c r="L1578" i="6"/>
  <c r="L240" i="6"/>
  <c r="L384" i="6"/>
  <c r="L527" i="6"/>
  <c r="L670" i="6"/>
  <c r="L812" i="6"/>
  <c r="L955" i="6"/>
  <c r="L1097" i="6"/>
  <c r="L1241" i="6"/>
  <c r="L1385" i="6"/>
  <c r="L1529" i="6"/>
  <c r="L1719" i="6"/>
  <c r="L1887" i="6"/>
  <c r="L242" i="6"/>
  <c r="L790" i="6"/>
  <c r="L1625" i="6"/>
  <c r="L970" i="6"/>
  <c r="L1645" i="6"/>
  <c r="L373" i="6"/>
  <c r="L516" i="6"/>
  <c r="L671" i="6"/>
  <c r="L813" i="6"/>
  <c r="L956" i="6"/>
  <c r="L1098" i="6"/>
  <c r="L1242" i="6"/>
  <c r="L1386" i="6"/>
  <c r="L1542" i="6"/>
  <c r="L1684" i="6"/>
  <c r="L1864" i="6"/>
  <c r="L254" i="6"/>
  <c r="L873" i="6"/>
  <c r="L1697" i="6"/>
  <c r="L958" i="6"/>
  <c r="L1715" i="6"/>
  <c r="L304" i="6"/>
  <c r="L448" i="6"/>
  <c r="L590" i="6"/>
  <c r="L744" i="6"/>
  <c r="L887" i="6"/>
  <c r="L1042" i="6"/>
  <c r="L1185" i="6"/>
  <c r="L1341" i="6"/>
  <c r="L1485" i="6"/>
  <c r="L1639" i="6"/>
  <c r="L1807" i="6"/>
  <c r="L1987" i="6"/>
  <c r="L946" i="6"/>
  <c r="L1294" i="6"/>
  <c r="L1961" i="6"/>
  <c r="L182" i="6"/>
  <c r="L245" i="6"/>
  <c r="L1868" i="6"/>
  <c r="L1427" i="6"/>
  <c r="L1010" i="6"/>
  <c r="L428" i="6"/>
  <c r="L1913" i="6"/>
  <c r="L1370" i="6"/>
  <c r="L620" i="6"/>
  <c r="L1865" i="6"/>
  <c r="L1396" i="6"/>
  <c r="L776" i="6"/>
  <c r="L649" i="6"/>
  <c r="L1648" i="6"/>
  <c r="L709" i="6"/>
  <c r="L577" i="6"/>
  <c r="L37" i="6"/>
  <c r="L1034" i="6"/>
  <c r="L12" i="6"/>
  <c r="L156" i="6"/>
  <c r="L73" i="6"/>
  <c r="L217" i="6"/>
  <c r="L86" i="6"/>
  <c r="L230" i="6"/>
  <c r="L52" i="6"/>
  <c r="L196" i="6"/>
  <c r="L113" i="6"/>
  <c r="L114" i="6"/>
  <c r="L258" i="6"/>
  <c r="L139" i="6"/>
  <c r="L20" i="6"/>
  <c r="L164" i="6"/>
  <c r="L33" i="6"/>
  <c r="L149" i="6"/>
  <c r="L293" i="6"/>
  <c r="L437" i="6"/>
  <c r="L579" i="6"/>
  <c r="L722" i="6"/>
  <c r="L864" i="6"/>
  <c r="L1008" i="6"/>
  <c r="L1150" i="6"/>
  <c r="L1306" i="6"/>
  <c r="L1450" i="6"/>
  <c r="L1592" i="6"/>
  <c r="L1760" i="6"/>
  <c r="L1928" i="6"/>
  <c r="L315" i="6"/>
  <c r="L1854" i="6"/>
  <c r="L318" i="6"/>
  <c r="L461" i="6"/>
  <c r="L604" i="6"/>
  <c r="L746" i="6"/>
  <c r="L889" i="6"/>
  <c r="L1032" i="6"/>
  <c r="L1175" i="6"/>
  <c r="L1319" i="6"/>
  <c r="L1475" i="6"/>
  <c r="L1629" i="6"/>
  <c r="L1821" i="6"/>
  <c r="L1989" i="6"/>
  <c r="L779" i="6"/>
  <c r="L2010" i="6"/>
  <c r="L319" i="6"/>
  <c r="L474" i="6"/>
  <c r="L617" i="6"/>
  <c r="L771" i="6"/>
  <c r="L914" i="6"/>
  <c r="L1057" i="6"/>
  <c r="L1200" i="6"/>
  <c r="L1344" i="6"/>
  <c r="L1488" i="6"/>
  <c r="L1642" i="6"/>
  <c r="L1810" i="6"/>
  <c r="L1978" i="6"/>
  <c r="L1661" i="6"/>
  <c r="L827" i="6"/>
  <c r="L1384" i="6"/>
  <c r="L332" i="6"/>
  <c r="L475" i="6"/>
  <c r="L618" i="6"/>
  <c r="L760" i="6"/>
  <c r="L915" i="6"/>
  <c r="L1070" i="6"/>
  <c r="L1225" i="6"/>
  <c r="L1369" i="6"/>
  <c r="L1549" i="6"/>
  <c r="L1727" i="6"/>
  <c r="L1907" i="6"/>
  <c r="L1219" i="6"/>
  <c r="L435" i="6"/>
  <c r="L1614" i="6"/>
  <c r="L93" i="6"/>
  <c r="L237" i="6"/>
  <c r="L381" i="6"/>
  <c r="L524" i="6"/>
  <c r="L667" i="6"/>
  <c r="L809" i="6"/>
  <c r="L964" i="6"/>
  <c r="L1118" i="6"/>
  <c r="L1262" i="6"/>
  <c r="L1418" i="6"/>
  <c r="L1562" i="6"/>
  <c r="L1704" i="6"/>
  <c r="L1872" i="6"/>
  <c r="L410" i="6"/>
  <c r="L1589" i="6"/>
  <c r="L1687" i="6"/>
  <c r="L94" i="6"/>
  <c r="L238" i="6"/>
  <c r="L382" i="6"/>
  <c r="L525" i="6"/>
  <c r="L668" i="6"/>
  <c r="L810" i="6"/>
  <c r="L953" i="6"/>
  <c r="L1095" i="6"/>
  <c r="L1239" i="6"/>
  <c r="L1395" i="6"/>
  <c r="L1551" i="6"/>
  <c r="L1717" i="6"/>
  <c r="L1873" i="6"/>
  <c r="L266" i="6"/>
  <c r="L1005" i="6"/>
  <c r="L1041" i="6"/>
  <c r="L1948" i="6"/>
  <c r="L143" i="6"/>
  <c r="L287" i="6"/>
  <c r="L431" i="6"/>
  <c r="L573" i="6"/>
  <c r="L716" i="6"/>
  <c r="L858" i="6"/>
  <c r="L1002" i="6"/>
  <c r="L1144" i="6"/>
  <c r="L1288" i="6"/>
  <c r="L1444" i="6"/>
  <c r="L1598" i="6"/>
  <c r="L1790" i="6"/>
  <c r="L1958" i="6"/>
  <c r="L826" i="6"/>
  <c r="L447" i="6"/>
  <c r="L1638" i="6"/>
  <c r="L252" i="6"/>
  <c r="L396" i="6"/>
  <c r="L539" i="6"/>
  <c r="L681" i="6"/>
  <c r="L824" i="6"/>
  <c r="L967" i="6"/>
  <c r="L1109" i="6"/>
  <c r="L1253" i="6"/>
  <c r="L1397" i="6"/>
  <c r="L1541" i="6"/>
  <c r="L1731" i="6"/>
  <c r="L1899" i="6"/>
  <c r="L278" i="6"/>
  <c r="L849" i="6"/>
  <c r="L1901" i="6"/>
  <c r="L1077" i="6"/>
  <c r="L1706" i="6"/>
  <c r="L385" i="6"/>
  <c r="L528" i="6"/>
  <c r="L682" i="6"/>
  <c r="L825" i="6"/>
  <c r="L968" i="6"/>
  <c r="L1110" i="6"/>
  <c r="L1254" i="6"/>
  <c r="L1398" i="6"/>
  <c r="L1554" i="6"/>
  <c r="L1708" i="6"/>
  <c r="L1888" i="6"/>
  <c r="L314" i="6"/>
  <c r="L933" i="6"/>
  <c r="L1781" i="6"/>
  <c r="L1089" i="6"/>
  <c r="L1764" i="6"/>
  <c r="L316" i="6"/>
  <c r="L459" i="6"/>
  <c r="L602" i="6"/>
  <c r="L756" i="6"/>
  <c r="L899" i="6"/>
  <c r="L1054" i="6"/>
  <c r="L1197" i="6"/>
  <c r="L1353" i="6"/>
  <c r="L1497" i="6"/>
  <c r="L1651" i="6"/>
  <c r="L1819" i="6"/>
  <c r="L1999" i="6"/>
  <c r="L1053" i="6"/>
  <c r="L1994" i="6"/>
  <c r="L1955" i="6"/>
  <c r="L116" i="6"/>
  <c r="L1402" i="6"/>
  <c r="L985" i="6"/>
  <c r="L569" i="6"/>
  <c r="L423" i="6"/>
  <c r="L1667" i="6"/>
  <c r="L916" i="6"/>
  <c r="L190" i="6"/>
  <c r="L1813" i="6"/>
  <c r="L954" i="6"/>
  <c r="L348" i="6"/>
  <c r="L2007" i="6"/>
  <c r="L1206" i="6"/>
  <c r="L268" i="6"/>
  <c r="L1094" i="6"/>
  <c r="L77" i="6"/>
  <c r="L401" i="6"/>
  <c r="L1880" i="6"/>
  <c r="L1439" i="6"/>
  <c r="L878" i="6"/>
  <c r="L1411" i="6"/>
  <c r="L1501" i="6"/>
  <c r="L631" i="6"/>
  <c r="L1195" i="6"/>
  <c r="L1203" i="6"/>
  <c r="L251" i="6"/>
  <c r="L1408" i="6"/>
  <c r="L646" i="6"/>
  <c r="L1483" i="6"/>
  <c r="L1518" i="6"/>
  <c r="L566" i="6"/>
  <c r="L1615" i="6"/>
  <c r="L24" i="6"/>
  <c r="L168" i="6"/>
  <c r="L85" i="6"/>
  <c r="L229" i="6"/>
  <c r="L98" i="6"/>
  <c r="L3" i="6"/>
  <c r="L64" i="6"/>
  <c r="L208" i="6"/>
  <c r="L125" i="6"/>
  <c r="L126" i="6"/>
  <c r="L7" i="6"/>
  <c r="L151" i="6"/>
  <c r="L32" i="6"/>
  <c r="L176" i="6"/>
  <c r="L45" i="6"/>
  <c r="L161" i="6"/>
  <c r="L305" i="6"/>
  <c r="L449" i="6"/>
  <c r="L591" i="6"/>
  <c r="L733" i="6"/>
  <c r="L876" i="6"/>
  <c r="L1020" i="6"/>
  <c r="L1162" i="6"/>
  <c r="L1318" i="6"/>
  <c r="L1462" i="6"/>
  <c r="L1604" i="6"/>
  <c r="L1772" i="6"/>
  <c r="L1940" i="6"/>
  <c r="L387" i="6"/>
  <c r="L1489" i="6"/>
  <c r="L330" i="6"/>
  <c r="L473" i="6"/>
  <c r="L616" i="6"/>
  <c r="L758" i="6"/>
  <c r="L901" i="6"/>
  <c r="L1044" i="6"/>
  <c r="L1187" i="6"/>
  <c r="L1331" i="6"/>
  <c r="L1487" i="6"/>
  <c r="L1641" i="6"/>
  <c r="L1833" i="6"/>
  <c r="L2001" i="6"/>
  <c r="L910" i="6"/>
  <c r="L1381" i="6"/>
  <c r="L331" i="6"/>
  <c r="L486" i="6"/>
  <c r="L629" i="6"/>
  <c r="L783" i="6"/>
  <c r="L926" i="6"/>
  <c r="L1069" i="6"/>
  <c r="L1212" i="6"/>
  <c r="L1356" i="6"/>
  <c r="L1500" i="6"/>
  <c r="L1654" i="6"/>
  <c r="L1822" i="6"/>
  <c r="L1990" i="6"/>
  <c r="L1757" i="6"/>
  <c r="L934" i="6"/>
  <c r="L1507" i="6"/>
  <c r="L344" i="6"/>
  <c r="L487" i="6"/>
  <c r="L630" i="6"/>
  <c r="L772" i="6"/>
  <c r="L927" i="6"/>
  <c r="L1082" i="6"/>
  <c r="L1237" i="6"/>
  <c r="L1393" i="6"/>
  <c r="L1573" i="6"/>
  <c r="L1739" i="6"/>
  <c r="L1919" i="6"/>
  <c r="L1327" i="6"/>
  <c r="L542" i="6"/>
  <c r="L1710" i="6"/>
  <c r="L105" i="6"/>
  <c r="L249" i="6"/>
  <c r="L393" i="6"/>
  <c r="L536" i="6"/>
  <c r="L678" i="6"/>
  <c r="L821" i="6"/>
  <c r="L976" i="6"/>
  <c r="L1130" i="6"/>
  <c r="L1274" i="6"/>
  <c r="L1430" i="6"/>
  <c r="L1574" i="6"/>
  <c r="L1716" i="6"/>
  <c r="L1884" i="6"/>
  <c r="L576" i="6"/>
  <c r="L1709" i="6"/>
  <c r="L1785" i="6"/>
  <c r="L106" i="6"/>
  <c r="L250" i="6"/>
  <c r="L394" i="6"/>
  <c r="L537" i="6"/>
  <c r="L679" i="6"/>
  <c r="L822" i="6"/>
  <c r="L965" i="6"/>
  <c r="L1107" i="6"/>
  <c r="L1251" i="6"/>
  <c r="L1407" i="6"/>
  <c r="L1563" i="6"/>
  <c r="L1729" i="6"/>
  <c r="L1885" i="6"/>
  <c r="L338" i="6"/>
  <c r="L1064" i="6"/>
  <c r="L1256" i="6"/>
  <c r="L11" i="6"/>
  <c r="L155" i="6"/>
  <c r="L299" i="6"/>
  <c r="L443" i="6"/>
  <c r="L585" i="6"/>
  <c r="L727" i="6"/>
  <c r="L870" i="6"/>
  <c r="L1014" i="6"/>
  <c r="L1156" i="6"/>
  <c r="L1300" i="6"/>
  <c r="L1456" i="6"/>
  <c r="L1610" i="6"/>
  <c r="L1802" i="6"/>
  <c r="L1970" i="6"/>
  <c r="L897" i="6"/>
  <c r="L565" i="6"/>
  <c r="L1722" i="6"/>
  <c r="L264" i="6"/>
  <c r="L408" i="6"/>
  <c r="L551" i="6"/>
  <c r="L693" i="6"/>
  <c r="L836" i="6"/>
  <c r="L979" i="6"/>
  <c r="L1121" i="6"/>
  <c r="L1265" i="6"/>
  <c r="L1409" i="6"/>
  <c r="L1553" i="6"/>
  <c r="L1743" i="6"/>
  <c r="L1911" i="6"/>
  <c r="L302" i="6"/>
  <c r="L921" i="6"/>
  <c r="L87" i="6"/>
  <c r="L1172" i="6"/>
  <c r="L1756" i="6"/>
  <c r="L397" i="6"/>
  <c r="L540" i="6"/>
  <c r="L694" i="6"/>
  <c r="L837" i="6"/>
  <c r="L980" i="6"/>
  <c r="L1122" i="6"/>
  <c r="L1266" i="6"/>
  <c r="L1410" i="6"/>
  <c r="L1566" i="6"/>
  <c r="L1720" i="6"/>
  <c r="L1900" i="6"/>
  <c r="L362" i="6"/>
  <c r="L981" i="6"/>
  <c r="L1853" i="6"/>
  <c r="L1184" i="6"/>
  <c r="L1844" i="6"/>
  <c r="L328" i="6"/>
  <c r="L471" i="6"/>
  <c r="L614" i="6"/>
  <c r="L768" i="6"/>
  <c r="L911" i="6"/>
  <c r="L1066" i="6"/>
  <c r="L1209" i="6"/>
  <c r="L1365" i="6"/>
  <c r="L1509" i="6"/>
  <c r="L1663" i="6"/>
  <c r="L1843" i="6"/>
  <c r="L2011" i="6"/>
  <c r="L1388" i="6"/>
  <c r="L1467" i="6"/>
  <c r="L210" i="6"/>
  <c r="L960" i="6"/>
  <c r="L557" i="6"/>
  <c r="L1590" i="6"/>
  <c r="L1750" i="6"/>
  <c r="L1177" i="6"/>
  <c r="L476" i="6"/>
  <c r="L1111" i="6"/>
  <c r="L1335" i="6"/>
  <c r="L526" i="6"/>
  <c r="L1435" i="6"/>
  <c r="L1493" i="6"/>
  <c r="L777" i="6"/>
  <c r="L589" i="6"/>
  <c r="L1603" i="6"/>
  <c r="L222" i="6"/>
  <c r="L972" i="6"/>
  <c r="L568" i="6"/>
  <c r="L1953" i="6"/>
  <c r="L1308" i="6"/>
  <c r="L296" i="6"/>
  <c r="L2027" i="6"/>
  <c r="L1226" i="6"/>
  <c r="L489" i="6"/>
  <c r="L2005" i="6"/>
  <c r="L966" i="6"/>
  <c r="L1988" i="6"/>
  <c r="L1683" i="6"/>
  <c r="L789" i="6"/>
  <c r="L1567" i="6"/>
  <c r="L1161" i="6"/>
  <c r="L36" i="6"/>
  <c r="L180" i="6"/>
  <c r="L97" i="6"/>
  <c r="L241" i="6"/>
  <c r="L110" i="6"/>
  <c r="L15" i="6"/>
  <c r="L76" i="6"/>
  <c r="L220" i="6"/>
  <c r="L137" i="6"/>
  <c r="L138" i="6"/>
  <c r="L19" i="6"/>
  <c r="L163" i="6"/>
  <c r="L44" i="6"/>
  <c r="L188" i="6"/>
  <c r="L57" i="6"/>
  <c r="L173" i="6"/>
  <c r="L317" i="6"/>
  <c r="L460" i="6"/>
  <c r="L603" i="6"/>
  <c r="L745" i="6"/>
  <c r="L888" i="6"/>
  <c r="L1031" i="6"/>
  <c r="L1174" i="6"/>
  <c r="L1330" i="6"/>
  <c r="L1474" i="6"/>
  <c r="L1616" i="6"/>
  <c r="L1784" i="6"/>
  <c r="L1952" i="6"/>
  <c r="L494" i="6"/>
  <c r="L1666" i="6"/>
  <c r="L342" i="6"/>
  <c r="L485" i="6"/>
  <c r="L628" i="6"/>
  <c r="L770" i="6"/>
  <c r="L913" i="6"/>
  <c r="L1056" i="6"/>
  <c r="L1199" i="6"/>
  <c r="L1343" i="6"/>
  <c r="L1499" i="6"/>
  <c r="L1653" i="6"/>
  <c r="L1845" i="6"/>
  <c r="L2013" i="6"/>
  <c r="L1006" i="6"/>
  <c r="L1606" i="6"/>
  <c r="L343" i="6"/>
  <c r="L498" i="6"/>
  <c r="L641" i="6"/>
  <c r="L795" i="6"/>
  <c r="L938" i="6"/>
  <c r="L1081" i="6"/>
  <c r="L1224" i="6"/>
  <c r="L1368" i="6"/>
  <c r="L1512" i="6"/>
  <c r="L1678" i="6"/>
  <c r="L1834" i="6"/>
  <c r="L2002" i="6"/>
  <c r="L1841" i="6"/>
  <c r="L1124" i="6"/>
  <c r="L1677" i="6"/>
  <c r="L356" i="6"/>
  <c r="L499" i="6"/>
  <c r="L642" i="6"/>
  <c r="L784" i="6"/>
  <c r="L939" i="6"/>
  <c r="L1105" i="6"/>
  <c r="L1249" i="6"/>
  <c r="L1405" i="6"/>
  <c r="L1583" i="6"/>
  <c r="L1751" i="6"/>
  <c r="L1931" i="6"/>
  <c r="L1399" i="6"/>
  <c r="L613" i="6"/>
  <c r="L1842" i="6"/>
  <c r="L117" i="6"/>
  <c r="L261" i="6"/>
  <c r="L405" i="6"/>
  <c r="L548" i="6"/>
  <c r="L690" i="6"/>
  <c r="L833" i="6"/>
  <c r="L988" i="6"/>
  <c r="L1142" i="6"/>
  <c r="L1286" i="6"/>
  <c r="L1442" i="6"/>
  <c r="L1584" i="6"/>
  <c r="L1728" i="6"/>
  <c r="L1908" i="6"/>
  <c r="L683" i="6"/>
  <c r="L1793" i="6"/>
  <c r="L1903" i="6"/>
  <c r="L118" i="6"/>
  <c r="L262" i="6"/>
  <c r="L406" i="6"/>
  <c r="L549" i="6"/>
  <c r="L691" i="6"/>
  <c r="L834" i="6"/>
  <c r="L977" i="6"/>
  <c r="L1119" i="6"/>
  <c r="L1263" i="6"/>
  <c r="L1419" i="6"/>
  <c r="L1575" i="6"/>
  <c r="L1741" i="6"/>
  <c r="L1897" i="6"/>
  <c r="L422" i="6"/>
  <c r="L1147" i="6"/>
  <c r="L1448" i="6"/>
  <c r="L23" i="6"/>
  <c r="L167" i="6"/>
  <c r="L311" i="6"/>
  <c r="L454" i="6"/>
  <c r="L597" i="6"/>
  <c r="L739" i="6"/>
  <c r="L882" i="6"/>
  <c r="L1026" i="6"/>
  <c r="L1168" i="6"/>
  <c r="L1312" i="6"/>
  <c r="L1468" i="6"/>
  <c r="L1622" i="6"/>
  <c r="L1814" i="6"/>
  <c r="L1982" i="6"/>
  <c r="L957" i="6"/>
  <c r="L661" i="6"/>
  <c r="L1830" i="6"/>
  <c r="L276" i="6"/>
  <c r="L420" i="6"/>
  <c r="L563" i="6"/>
  <c r="L705" i="6"/>
  <c r="L847" i="6"/>
  <c r="L991" i="6"/>
  <c r="L1133" i="6"/>
  <c r="L1277" i="6"/>
  <c r="L1421" i="6"/>
  <c r="L1565" i="6"/>
  <c r="L1755" i="6"/>
  <c r="L1923" i="6"/>
  <c r="L350" i="6"/>
  <c r="L969" i="6"/>
  <c r="L123" i="6"/>
  <c r="L1268" i="6"/>
  <c r="L1837" i="6"/>
  <c r="L409" i="6"/>
  <c r="L552" i="6"/>
  <c r="L706" i="6"/>
  <c r="L848" i="6"/>
  <c r="L992" i="6"/>
  <c r="L1134" i="6"/>
  <c r="L1278" i="6"/>
  <c r="L1422" i="6"/>
  <c r="L1577" i="6"/>
  <c r="L1732" i="6"/>
  <c r="L1912" i="6"/>
  <c r="L398" i="6"/>
  <c r="L1017" i="6"/>
  <c r="L1949" i="6"/>
  <c r="L1280" i="6"/>
  <c r="L1883" i="6"/>
  <c r="L340" i="6"/>
  <c r="L483" i="6"/>
  <c r="L626" i="6"/>
  <c r="L780" i="6"/>
  <c r="L923" i="6"/>
  <c r="L1078" i="6"/>
  <c r="L1221" i="6"/>
  <c r="L1377" i="6"/>
  <c r="L1521" i="6"/>
  <c r="L1675" i="6"/>
  <c r="L1855" i="6"/>
  <c r="L2023" i="6"/>
  <c r="L1532" i="6"/>
  <c r="L2030" i="6"/>
  <c r="L66" i="6"/>
  <c r="L817" i="6"/>
  <c r="L414" i="6"/>
  <c r="L411" i="6"/>
  <c r="L1582" i="6"/>
  <c r="L1023" i="6"/>
  <c r="L333" i="6"/>
  <c r="L1992" i="6"/>
  <c r="L1191" i="6"/>
  <c r="L383" i="6"/>
  <c r="L553" i="6"/>
  <c r="L1349" i="6"/>
  <c r="L635" i="6"/>
  <c r="L1471" i="6"/>
  <c r="L1305" i="6"/>
  <c r="L194" i="6"/>
  <c r="L1850" i="6"/>
  <c r="L1558" i="6"/>
  <c r="L853" i="6"/>
  <c r="L1698" i="6"/>
  <c r="L1594" i="6"/>
  <c r="L879" i="6"/>
  <c r="L201" i="6"/>
  <c r="L1526" i="6"/>
  <c r="L346" i="6"/>
  <c r="L1825" i="6"/>
  <c r="L1108" i="6"/>
  <c r="L360" i="6"/>
  <c r="L1851" i="6"/>
  <c r="L932" i="6"/>
  <c r="L720" i="6"/>
  <c r="L844" i="6"/>
  <c r="L48" i="6"/>
  <c r="L192" i="6"/>
  <c r="L109" i="6"/>
  <c r="L253" i="6"/>
  <c r="L122" i="6"/>
  <c r="L27" i="6"/>
  <c r="L88" i="6"/>
  <c r="L5" i="6"/>
  <c r="L6" i="6"/>
  <c r="L150" i="6"/>
  <c r="L31" i="6"/>
  <c r="L175" i="6"/>
  <c r="L56" i="6"/>
  <c r="L200" i="6"/>
  <c r="L69" i="6"/>
  <c r="L185" i="6"/>
  <c r="L329" i="6"/>
  <c r="L472" i="6"/>
  <c r="L615" i="6"/>
  <c r="L757" i="6"/>
  <c r="L900" i="6"/>
  <c r="L1043" i="6"/>
  <c r="L1186" i="6"/>
  <c r="L1342" i="6"/>
  <c r="L1486" i="6"/>
  <c r="L1628" i="6"/>
  <c r="L1796" i="6"/>
  <c r="L1964" i="6"/>
  <c r="L601" i="6"/>
  <c r="L1725" i="6"/>
  <c r="L354" i="6"/>
  <c r="L497" i="6"/>
  <c r="L640" i="6"/>
  <c r="L782" i="6"/>
  <c r="L925" i="6"/>
  <c r="L1068" i="6"/>
  <c r="L1211" i="6"/>
  <c r="L1355" i="6"/>
  <c r="L1511" i="6"/>
  <c r="L1665" i="6"/>
  <c r="L1869" i="6"/>
  <c r="L2025" i="6"/>
  <c r="L1100" i="6"/>
  <c r="L1676" i="6"/>
  <c r="L355" i="6"/>
  <c r="L510" i="6"/>
  <c r="L653" i="6"/>
  <c r="L807" i="6"/>
  <c r="L950" i="6"/>
  <c r="L1093" i="6"/>
  <c r="L1236" i="6"/>
  <c r="L1380" i="6"/>
  <c r="L1524" i="6"/>
  <c r="L1690" i="6"/>
  <c r="L1846" i="6"/>
  <c r="L2014" i="6"/>
  <c r="L1937" i="6"/>
  <c r="L1232" i="6"/>
  <c r="L1733" i="6"/>
  <c r="L368" i="6"/>
  <c r="L511" i="6"/>
  <c r="L654" i="6"/>
  <c r="L796" i="6"/>
  <c r="L951" i="6"/>
  <c r="L1117" i="6"/>
  <c r="L1261" i="6"/>
  <c r="L1417" i="6"/>
  <c r="L1595" i="6"/>
  <c r="L1775" i="6"/>
  <c r="L1943" i="6"/>
  <c r="L1531" i="6"/>
  <c r="L696" i="6"/>
  <c r="L1926" i="6"/>
  <c r="L129" i="6"/>
  <c r="L273" i="6"/>
  <c r="L417" i="6"/>
  <c r="L560" i="6"/>
  <c r="L702" i="6"/>
  <c r="L856" i="6"/>
  <c r="L1000" i="6"/>
  <c r="L1154" i="6"/>
  <c r="L1298" i="6"/>
  <c r="L1454" i="6"/>
  <c r="L1596" i="6"/>
  <c r="L1740" i="6"/>
  <c r="L1920" i="6"/>
  <c r="L766" i="6"/>
  <c r="L1877" i="6"/>
  <c r="L1942" i="6"/>
  <c r="L130" i="6"/>
  <c r="L274" i="6"/>
  <c r="L418" i="6"/>
  <c r="L561" i="6"/>
  <c r="L703" i="6"/>
  <c r="L845" i="6"/>
  <c r="L989" i="6"/>
  <c r="L1131" i="6"/>
  <c r="L1275" i="6"/>
  <c r="L1431" i="6"/>
  <c r="L1585" i="6"/>
  <c r="L1753" i="6"/>
  <c r="L1921" i="6"/>
  <c r="L469" i="6"/>
  <c r="L1255" i="6"/>
  <c r="L1602" i="6"/>
  <c r="L35" i="6"/>
  <c r="L179" i="6"/>
  <c r="L323" i="6"/>
  <c r="L466" i="6"/>
  <c r="L609" i="6"/>
  <c r="L751" i="6"/>
  <c r="L894" i="6"/>
  <c r="L1037" i="6"/>
  <c r="L1180" i="6"/>
  <c r="L1324" i="6"/>
  <c r="L1480" i="6"/>
  <c r="L1634" i="6"/>
  <c r="L1826" i="6"/>
  <c r="L290" i="6"/>
  <c r="L1040" i="6"/>
  <c r="L767" i="6"/>
  <c r="L1914" i="6"/>
  <c r="L288" i="6"/>
  <c r="L432" i="6"/>
  <c r="L574" i="6"/>
  <c r="L717" i="6"/>
  <c r="L859" i="6"/>
  <c r="L1003" i="6"/>
  <c r="L1145" i="6"/>
  <c r="L1289" i="6"/>
  <c r="L1433" i="6"/>
  <c r="L1587" i="6"/>
  <c r="L1767" i="6"/>
  <c r="L1947" i="6"/>
  <c r="L386" i="6"/>
  <c r="L1029" i="6"/>
  <c r="L195" i="6"/>
  <c r="L1352" i="6"/>
  <c r="L1876" i="6"/>
  <c r="L421" i="6"/>
  <c r="L575" i="6"/>
  <c r="L718" i="6"/>
  <c r="L860" i="6"/>
  <c r="L1004" i="6"/>
  <c r="L1146" i="6"/>
  <c r="L1290" i="6"/>
  <c r="L1434" i="6"/>
  <c r="L1588" i="6"/>
  <c r="L1744" i="6"/>
  <c r="L1924" i="6"/>
  <c r="L434" i="6"/>
  <c r="L1076" i="6"/>
  <c r="L171" i="6"/>
  <c r="L1376" i="6"/>
  <c r="L1962" i="6"/>
  <c r="L352" i="6"/>
  <c r="L495" i="6"/>
  <c r="L638" i="6"/>
  <c r="L792" i="6"/>
  <c r="L935" i="6"/>
  <c r="L1090" i="6"/>
  <c r="L1245" i="6"/>
  <c r="L1389" i="6"/>
  <c r="L1533" i="6"/>
  <c r="L1699" i="6"/>
  <c r="L1867" i="6"/>
  <c r="L1447" i="6"/>
  <c r="L1650" i="6"/>
  <c r="L1561" i="6"/>
  <c r="L91" i="6"/>
  <c r="L1102" i="6"/>
  <c r="L699" i="6"/>
  <c r="L271" i="6"/>
  <c r="L1918" i="6"/>
  <c r="L1321" i="6"/>
  <c r="L619" i="6"/>
  <c r="L1758" i="6"/>
  <c r="L1503" i="6"/>
  <c r="L669" i="6"/>
  <c r="L1244" i="6"/>
  <c r="L1671" i="6"/>
  <c r="L920" i="6"/>
  <c r="L1334" i="6"/>
  <c r="L1759" i="6"/>
  <c r="L120" i="6"/>
  <c r="L247" i="6"/>
  <c r="L829" i="6"/>
  <c r="L1220" i="6"/>
  <c r="L1581" i="6"/>
  <c r="L1022" i="6"/>
  <c r="L1866" i="6"/>
  <c r="L1859" i="6"/>
  <c r="L928" i="6"/>
  <c r="L58" i="6"/>
  <c r="L1515" i="6"/>
  <c r="L538" i="6"/>
  <c r="L624" i="6"/>
  <c r="L1074" i="6"/>
  <c r="L719" i="6"/>
  <c r="L1218" i="6"/>
  <c r="L1579" i="6"/>
  <c r="L1461" i="6"/>
  <c r="L60" i="6"/>
  <c r="L204" i="6"/>
  <c r="L121" i="6"/>
  <c r="L265" i="6"/>
  <c r="L134" i="6"/>
  <c r="L39" i="6"/>
  <c r="L100" i="6"/>
  <c r="L17" i="6"/>
  <c r="L18" i="6"/>
  <c r="L162" i="6"/>
  <c r="L43" i="6"/>
  <c r="L187" i="6"/>
  <c r="L68" i="6"/>
  <c r="L212" i="6"/>
  <c r="L81" i="6"/>
  <c r="L197" i="6"/>
  <c r="L341" i="6"/>
  <c r="L484" i="6"/>
  <c r="L627" i="6"/>
  <c r="L769" i="6"/>
  <c r="L912" i="6"/>
  <c r="L1055" i="6"/>
  <c r="L1198" i="6"/>
  <c r="L1354" i="6"/>
  <c r="L1498" i="6"/>
  <c r="L1640" i="6"/>
  <c r="L1808" i="6"/>
  <c r="L1976" i="6"/>
  <c r="L708" i="6"/>
  <c r="L1811" i="6"/>
  <c r="L366" i="6"/>
  <c r="L509" i="6"/>
  <c r="L652" i="6"/>
  <c r="L794" i="6"/>
  <c r="L937" i="6"/>
  <c r="L1080" i="6"/>
  <c r="L1223" i="6"/>
  <c r="L1367" i="6"/>
  <c r="L1523" i="6"/>
  <c r="L1689" i="6"/>
  <c r="L1881" i="6"/>
  <c r="L1519" i="6"/>
  <c r="L1208" i="6"/>
  <c r="L1778" i="6"/>
  <c r="L367" i="6"/>
  <c r="L522" i="6"/>
  <c r="L665" i="6"/>
  <c r="L819" i="6"/>
  <c r="L962" i="6"/>
  <c r="L1104" i="6"/>
  <c r="L1248" i="6"/>
  <c r="L1392" i="6"/>
  <c r="L1536" i="6"/>
  <c r="L1702" i="6"/>
  <c r="L1858" i="6"/>
  <c r="L2026" i="6"/>
  <c r="L1997" i="6"/>
  <c r="L1340" i="6"/>
  <c r="L1818" i="6"/>
  <c r="L380" i="6"/>
  <c r="L523" i="6"/>
  <c r="L666" i="6"/>
  <c r="L808" i="6"/>
  <c r="L963" i="6"/>
  <c r="L1129" i="6"/>
  <c r="L1273" i="6"/>
  <c r="L1429" i="6"/>
  <c r="L1607" i="6"/>
  <c r="L1787" i="6"/>
  <c r="L1967" i="6"/>
  <c r="L1613" i="6"/>
  <c r="L791" i="6"/>
  <c r="L1148" i="6"/>
  <c r="L141" i="6"/>
  <c r="L285" i="6"/>
  <c r="L429" i="6"/>
  <c r="L571" i="6"/>
  <c r="L714" i="6"/>
  <c r="L868" i="6"/>
  <c r="L1012" i="6"/>
  <c r="L1166" i="6"/>
  <c r="L1310" i="6"/>
  <c r="L1466" i="6"/>
  <c r="L1608" i="6"/>
  <c r="L1752" i="6"/>
  <c r="L1932" i="6"/>
  <c r="L838" i="6"/>
  <c r="L2021" i="6"/>
  <c r="L2018" i="6"/>
  <c r="L142" i="6"/>
  <c r="L286" i="6"/>
  <c r="L430" i="6"/>
  <c r="L572" i="6"/>
  <c r="L715" i="6"/>
  <c r="L857" i="6"/>
  <c r="L1001" i="6"/>
  <c r="L1143" i="6"/>
  <c r="L1287" i="6"/>
  <c r="L1443" i="6"/>
  <c r="L1597" i="6"/>
  <c r="L1765" i="6"/>
  <c r="L1933" i="6"/>
  <c r="L517" i="6"/>
  <c r="L1339" i="6"/>
  <c r="L1794" i="6"/>
  <c r="L47" i="6"/>
  <c r="L191" i="6"/>
  <c r="L335" i="6"/>
  <c r="L478" i="6"/>
  <c r="L621" i="6"/>
  <c r="L763" i="6"/>
  <c r="L906" i="6"/>
  <c r="L1049" i="6"/>
  <c r="L1192" i="6"/>
  <c r="L1336" i="6"/>
  <c r="L1492" i="6"/>
  <c r="L1658" i="6"/>
  <c r="L1838" i="6"/>
  <c r="L326" i="6"/>
  <c r="L1123" i="6"/>
  <c r="L874" i="6"/>
  <c r="L2022" i="6"/>
  <c r="L300" i="6"/>
  <c r="L444" i="6"/>
  <c r="L586" i="6"/>
  <c r="L728" i="6"/>
  <c r="L871" i="6"/>
  <c r="L1015" i="6"/>
  <c r="L1157" i="6"/>
  <c r="L1301" i="6"/>
  <c r="L1445" i="6"/>
  <c r="L1599" i="6"/>
  <c r="L1779" i="6"/>
  <c r="L1959" i="6"/>
  <c r="L446" i="6"/>
  <c r="L1088" i="6"/>
  <c r="L279" i="6"/>
  <c r="L1460" i="6"/>
  <c r="L289" i="6"/>
  <c r="L433" i="6"/>
  <c r="L587" i="6"/>
  <c r="L729" i="6"/>
  <c r="L872" i="6"/>
  <c r="L1016" i="6"/>
  <c r="L1158" i="6"/>
  <c r="L1302" i="6"/>
  <c r="L1458" i="6"/>
  <c r="L1600" i="6"/>
  <c r="L1768" i="6"/>
  <c r="L1936" i="6"/>
  <c r="L493" i="6"/>
  <c r="L1171" i="6"/>
  <c r="L267" i="6"/>
  <c r="L1472" i="6"/>
  <c r="L2000" i="6"/>
  <c r="L364" i="6"/>
  <c r="L507" i="6"/>
  <c r="L650" i="6"/>
  <c r="L804" i="6"/>
  <c r="L947" i="6"/>
  <c r="L1101" i="6"/>
  <c r="L1257" i="6"/>
  <c r="L1401" i="6"/>
  <c r="L1545" i="6"/>
  <c r="L1711" i="6"/>
  <c r="L1879" i="6"/>
  <c r="L111" i="6"/>
  <c r="L1734" i="6"/>
  <c r="L1646" i="6"/>
  <c r="L148" i="6"/>
  <c r="L532" i="6"/>
  <c r="L1136" i="6"/>
  <c r="L1761" i="6"/>
  <c r="L1296" i="6"/>
  <c r="L713" i="6"/>
  <c r="L189" i="6"/>
  <c r="L1812" i="6"/>
  <c r="L1048" i="6"/>
  <c r="L239" i="6"/>
  <c r="L1898" i="6"/>
  <c r="L1205" i="6"/>
  <c r="L480" i="6"/>
  <c r="L707" i="6"/>
  <c r="L1149" i="6"/>
  <c r="L16" i="6"/>
  <c r="L544" i="6"/>
  <c r="L711" i="6"/>
  <c r="L581" i="6"/>
  <c r="L582" i="6"/>
  <c r="L1824" i="6"/>
  <c r="L1668" i="6"/>
  <c r="L917" i="6"/>
  <c r="L107" i="6"/>
  <c r="L1910" i="6"/>
  <c r="L1217" i="6"/>
  <c r="L647" i="6"/>
  <c r="L754" i="6"/>
  <c r="L1783" i="6"/>
  <c r="L72" i="6"/>
  <c r="L216" i="6"/>
  <c r="L133" i="6"/>
  <c r="L277" i="6"/>
  <c r="L146" i="6"/>
  <c r="L51" i="6"/>
  <c r="L112" i="6"/>
  <c r="L29" i="6"/>
  <c r="L30" i="6"/>
  <c r="L174" i="6"/>
  <c r="L55" i="6"/>
  <c r="L199" i="6"/>
  <c r="L80" i="6"/>
  <c r="L224" i="6"/>
  <c r="L1359" i="6"/>
  <c r="L209" i="6"/>
  <c r="L353" i="6"/>
  <c r="L496" i="6"/>
  <c r="L639" i="6"/>
  <c r="L781" i="6"/>
  <c r="L924" i="6"/>
  <c r="L1067" i="6"/>
  <c r="L1210" i="6"/>
  <c r="L1366" i="6"/>
  <c r="L1510" i="6"/>
  <c r="L1652" i="6"/>
  <c r="L1820" i="6"/>
  <c r="L1183" i="6"/>
  <c r="L815" i="6"/>
  <c r="L1890" i="6"/>
  <c r="L378" i="6"/>
  <c r="L521" i="6"/>
  <c r="L664" i="6"/>
  <c r="L806" i="6"/>
  <c r="L949" i="6"/>
  <c r="L1092" i="6"/>
  <c r="L1235" i="6"/>
  <c r="L1379" i="6"/>
  <c r="L1535" i="6"/>
  <c r="L1701" i="6"/>
  <c r="L1893" i="6"/>
  <c r="L135" i="6"/>
  <c r="L1304" i="6"/>
  <c r="L1817" i="6"/>
  <c r="L379" i="6"/>
  <c r="L534" i="6"/>
  <c r="L676" i="6"/>
  <c r="L831" i="6"/>
  <c r="L974" i="6"/>
  <c r="L1116" i="6"/>
  <c r="L1260" i="6"/>
  <c r="L1404" i="6"/>
  <c r="L1548" i="6"/>
  <c r="L1714" i="6"/>
  <c r="L1882" i="6"/>
  <c r="L885" i="6"/>
  <c r="L147" i="6"/>
  <c r="L1436" i="6"/>
  <c r="L1857" i="6"/>
  <c r="L392" i="6"/>
  <c r="L535" i="6"/>
  <c r="L677" i="6"/>
  <c r="L820" i="6"/>
  <c r="L975" i="6"/>
  <c r="L1141" i="6"/>
  <c r="L1285" i="6"/>
  <c r="L1441" i="6"/>
  <c r="L1619" i="6"/>
  <c r="L1799" i="6"/>
  <c r="L1979" i="6"/>
  <c r="L1673" i="6"/>
  <c r="L886" i="6"/>
  <c r="L1403" i="6"/>
  <c r="L153" i="6"/>
  <c r="L297" i="6"/>
  <c r="L441" i="6"/>
  <c r="L583" i="6"/>
  <c r="L725" i="6"/>
  <c r="L880" i="6"/>
  <c r="L1024" i="6"/>
  <c r="L1178" i="6"/>
  <c r="L1322" i="6"/>
  <c r="L1478" i="6"/>
  <c r="L1620" i="6"/>
  <c r="L1776" i="6"/>
  <c r="L1944" i="6"/>
  <c r="L909" i="6"/>
  <c r="L898" i="6"/>
  <c r="L10" i="6"/>
  <c r="L154" i="6"/>
  <c r="L298" i="6"/>
  <c r="L442" i="6"/>
  <c r="L584" i="6"/>
  <c r="L726" i="6"/>
  <c r="L869" i="6"/>
  <c r="L1013" i="6"/>
  <c r="L1155" i="6"/>
  <c r="L1299" i="6"/>
  <c r="L1455" i="6"/>
  <c r="L1609" i="6"/>
  <c r="L1777" i="6"/>
  <c r="L1945" i="6"/>
  <c r="L564" i="6"/>
  <c r="L1423" i="6"/>
  <c r="L1950" i="6"/>
  <c r="L59" i="6"/>
  <c r="L203" i="6"/>
  <c r="L347" i="6"/>
  <c r="L490" i="6"/>
  <c r="L633" i="6"/>
  <c r="L775" i="6"/>
  <c r="L918" i="6"/>
  <c r="L1061" i="6"/>
  <c r="L1204" i="6"/>
  <c r="L1348" i="6"/>
  <c r="L1504" i="6"/>
  <c r="L1670" i="6"/>
  <c r="L1862" i="6"/>
  <c r="L374" i="6"/>
  <c r="L1207" i="6"/>
  <c r="L982" i="6"/>
  <c r="L1233" i="6"/>
  <c r="L312" i="6"/>
  <c r="L455" i="6"/>
  <c r="L598" i="6"/>
  <c r="L740" i="6"/>
  <c r="L883" i="6"/>
  <c r="L1027" i="6"/>
  <c r="L1169" i="6"/>
  <c r="L1313" i="6"/>
  <c r="L1457" i="6"/>
  <c r="L1611" i="6"/>
  <c r="L1803" i="6"/>
  <c r="L1971" i="6"/>
  <c r="L481" i="6"/>
  <c r="L1159" i="6"/>
  <c r="L375" i="6"/>
  <c r="L1544" i="6"/>
  <c r="L301" i="6"/>
  <c r="L445" i="6"/>
  <c r="L599" i="6"/>
  <c r="L741" i="6"/>
  <c r="L884" i="6"/>
  <c r="L1028" i="6"/>
  <c r="L1170" i="6"/>
  <c r="L1314" i="6"/>
  <c r="L1470" i="6"/>
  <c r="L1612" i="6"/>
  <c r="L1780" i="6"/>
  <c r="L1960" i="6"/>
  <c r="L541" i="6"/>
  <c r="L1243" i="6"/>
  <c r="L339" i="6"/>
  <c r="L1556" i="6"/>
  <c r="L232" i="6"/>
  <c r="L376" i="6"/>
  <c r="L519" i="6"/>
  <c r="L662" i="6"/>
  <c r="L816" i="6"/>
  <c r="L959" i="6"/>
  <c r="L1113" i="6"/>
  <c r="L1269" i="6"/>
  <c r="L1413" i="6"/>
  <c r="L1557" i="6"/>
  <c r="L1723" i="6"/>
  <c r="L1891" i="6"/>
  <c r="L231" i="6"/>
  <c r="L1998" i="6"/>
  <c r="L1707" i="6"/>
  <c r="L38" i="6"/>
  <c r="L1771" i="6"/>
  <c r="L1700" i="6"/>
  <c r="L1271" i="6"/>
  <c r="L866" i="6"/>
  <c r="L284" i="6"/>
  <c r="L2015" i="6"/>
  <c r="L1214" i="6"/>
  <c r="L477" i="6"/>
  <c r="L695" i="6"/>
  <c r="L1240" i="6"/>
  <c r="L634" i="6"/>
  <c r="L1387" i="6"/>
  <c r="L1506" i="6"/>
  <c r="L851" i="6"/>
  <c r="L78" i="6"/>
  <c r="L686" i="6"/>
  <c r="L1985" i="6"/>
  <c r="L1283" i="6"/>
  <c r="L427" i="6"/>
  <c r="L1930" i="6"/>
  <c r="L1189" i="6"/>
  <c r="L488" i="6"/>
  <c r="L1836" i="6"/>
  <c r="L774" i="6"/>
  <c r="L778" i="6"/>
  <c r="L823" i="6"/>
  <c r="L1364" i="6"/>
  <c r="L1505" i="6"/>
  <c r="L349" i="6"/>
  <c r="L1840" i="6"/>
  <c r="L863" i="6"/>
  <c r="L1916" i="6"/>
  <c r="L84" i="6"/>
  <c r="L228" i="6"/>
  <c r="L145" i="6"/>
  <c r="L14" i="6"/>
  <c r="L158" i="6"/>
  <c r="L63" i="6"/>
  <c r="L124" i="6"/>
  <c r="L41" i="6"/>
  <c r="L42" i="6"/>
  <c r="L186" i="6"/>
  <c r="L67" i="6"/>
  <c r="L211" i="6"/>
  <c r="L92" i="6"/>
  <c r="L236" i="6"/>
  <c r="L1593" i="6"/>
  <c r="L221" i="6"/>
  <c r="L365" i="6"/>
  <c r="L508" i="6"/>
  <c r="L651" i="6"/>
  <c r="L793" i="6"/>
  <c r="L936" i="6"/>
  <c r="L1079" i="6"/>
  <c r="L1222" i="6"/>
  <c r="L1378" i="6"/>
  <c r="L1522" i="6"/>
  <c r="L1664" i="6"/>
  <c r="L1832" i="6"/>
  <c r="L1721" i="6"/>
  <c r="L922" i="6"/>
  <c r="L1929" i="6"/>
  <c r="L390" i="6"/>
  <c r="L533" i="6"/>
  <c r="L675" i="6"/>
  <c r="L818" i="6"/>
  <c r="L961" i="6"/>
  <c r="L1103" i="6"/>
  <c r="L1247" i="6"/>
  <c r="L1391" i="6"/>
  <c r="L1547" i="6"/>
  <c r="L1713" i="6"/>
  <c r="L1905" i="6"/>
  <c r="L207" i="6"/>
  <c r="L1412" i="6"/>
  <c r="L1896" i="6"/>
  <c r="L391" i="6"/>
  <c r="L546" i="6"/>
  <c r="L688" i="6"/>
  <c r="L843" i="6"/>
  <c r="L986" i="6"/>
  <c r="L1128" i="6"/>
  <c r="L1272" i="6"/>
  <c r="L1416" i="6"/>
  <c r="L1560" i="6"/>
  <c r="L1726" i="6"/>
  <c r="L1894" i="6"/>
  <c r="L1135" i="6"/>
  <c r="L243" i="6"/>
  <c r="L1520" i="6"/>
  <c r="L1975" i="6"/>
  <c r="L404" i="6"/>
  <c r="L547" i="6"/>
  <c r="L689" i="6"/>
  <c r="L832" i="6"/>
  <c r="L987" i="6"/>
  <c r="L1153" i="6"/>
  <c r="L1297" i="6"/>
  <c r="L1453" i="6"/>
  <c r="L1631" i="6"/>
  <c r="L1823" i="6"/>
  <c r="L1991" i="6"/>
  <c r="L1745" i="6"/>
  <c r="L994" i="6"/>
  <c r="L1621" i="6"/>
  <c r="L165" i="6"/>
  <c r="L309" i="6"/>
  <c r="L452" i="6"/>
  <c r="L595" i="6"/>
  <c r="L737" i="6"/>
  <c r="L892" i="6"/>
  <c r="L1035" i="6"/>
  <c r="L1190" i="6"/>
  <c r="L1346" i="6"/>
  <c r="L1490" i="6"/>
  <c r="L1632" i="6"/>
  <c r="L1788" i="6"/>
  <c r="L1956" i="6"/>
  <c r="L993" i="6"/>
  <c r="L1328" i="6"/>
  <c r="L22" i="6"/>
  <c r="L166" i="6"/>
  <c r="L310" i="6"/>
  <c r="L453" i="6"/>
  <c r="L596" i="6"/>
  <c r="L738" i="6"/>
  <c r="L881" i="6"/>
  <c r="L1025" i="6"/>
  <c r="L1167" i="6"/>
  <c r="L1311" i="6"/>
  <c r="L1479" i="6"/>
  <c r="L1633" i="6"/>
  <c r="L1789" i="6"/>
  <c r="L1957" i="6"/>
  <c r="L588" i="6"/>
  <c r="L1649" i="6"/>
  <c r="L1424" i="6"/>
  <c r="L71" i="6"/>
  <c r="L215" i="6"/>
  <c r="L359" i="6"/>
  <c r="L502" i="6"/>
  <c r="L645" i="6"/>
  <c r="L787" i="6"/>
  <c r="L930" i="6"/>
  <c r="L1073" i="6"/>
  <c r="L1216" i="6"/>
  <c r="L1360" i="6"/>
  <c r="L1516" i="6"/>
  <c r="L1682" i="6"/>
  <c r="L1874" i="6"/>
  <c r="L457" i="6"/>
  <c r="L1279" i="6"/>
  <c r="L1065" i="6"/>
  <c r="L1543" i="6"/>
  <c r="L324" i="6"/>
  <c r="L467" i="6"/>
  <c r="L610" i="6"/>
  <c r="L752" i="6"/>
  <c r="L895" i="6"/>
  <c r="L1038" i="6"/>
  <c r="L1181" i="6"/>
  <c r="L1325" i="6"/>
  <c r="L1469" i="6"/>
  <c r="L1647" i="6"/>
  <c r="L1815" i="6"/>
  <c r="L1983" i="6"/>
  <c r="L529" i="6"/>
  <c r="L1231" i="6"/>
  <c r="L458" i="6"/>
  <c r="L1674" i="6"/>
  <c r="L313" i="6"/>
  <c r="L456" i="6"/>
  <c r="L611" i="6"/>
  <c r="L753" i="6"/>
  <c r="L896" i="6"/>
  <c r="L1039" i="6"/>
  <c r="L1182" i="6"/>
  <c r="L1326" i="6"/>
  <c r="L1482" i="6"/>
  <c r="L1624" i="6"/>
  <c r="L1792" i="6"/>
  <c r="L1972" i="6"/>
  <c r="L612" i="6"/>
  <c r="L1291" i="6"/>
  <c r="L399" i="6"/>
  <c r="L1662" i="6"/>
  <c r="L244" i="6"/>
  <c r="L388" i="6"/>
  <c r="L531" i="6"/>
  <c r="L685" i="6"/>
  <c r="L828" i="6"/>
  <c r="L971" i="6"/>
  <c r="L1125" i="6"/>
  <c r="L1281" i="6"/>
  <c r="L1425" i="6"/>
  <c r="L1569" i="6"/>
  <c r="L1735" i="6"/>
  <c r="L1915" i="6"/>
  <c r="L363" i="6"/>
  <c r="L1030" i="6"/>
  <c r="L1763" i="6"/>
  <c r="L169" i="6"/>
  <c r="L260" i="6"/>
  <c r="L1546" i="6"/>
  <c r="L1127" i="6"/>
  <c r="L712" i="6"/>
  <c r="L1746" i="6"/>
  <c r="L1847" i="6"/>
  <c r="L1059" i="6"/>
  <c r="L334" i="6"/>
  <c r="L1993" i="6"/>
  <c r="L1096" i="6"/>
  <c r="L491" i="6"/>
  <c r="L648" i="6"/>
  <c r="L1350" i="6"/>
  <c r="L555" i="6"/>
  <c r="L1939" i="6"/>
  <c r="L181" i="6"/>
  <c r="L128" i="6"/>
  <c r="L1114" i="6"/>
  <c r="L282" i="6"/>
  <c r="L1773" i="6"/>
  <c r="L1164" i="6"/>
  <c r="L518" i="6"/>
  <c r="L1679" i="6"/>
  <c r="L773" i="6"/>
  <c r="L1938" i="6"/>
  <c r="L1347" i="6"/>
  <c r="L395" i="6"/>
  <c r="L1730" i="6"/>
  <c r="L788" i="6"/>
  <c r="L743" i="6"/>
  <c r="L1362" i="6"/>
  <c r="L424" i="6"/>
  <c r="L1951" i="6"/>
  <c r="L96" i="6"/>
  <c r="L13" i="6"/>
  <c r="L157" i="6"/>
  <c r="L26" i="6"/>
  <c r="L170" i="6"/>
  <c r="L75" i="6"/>
  <c r="L136" i="6"/>
  <c r="L53" i="6"/>
  <c r="L54" i="6"/>
  <c r="L198" i="6"/>
  <c r="L79" i="6"/>
  <c r="L223" i="6"/>
  <c r="L104" i="6"/>
  <c r="L248" i="6"/>
  <c r="L1724" i="6"/>
  <c r="L233" i="6"/>
  <c r="L377" i="6"/>
  <c r="L520" i="6"/>
  <c r="L663" i="6"/>
  <c r="L805" i="6"/>
  <c r="L948" i="6"/>
  <c r="L1091" i="6"/>
  <c r="L1234" i="6"/>
  <c r="L1390" i="6"/>
  <c r="L1534" i="6"/>
  <c r="L1688" i="6"/>
  <c r="L1856" i="6"/>
  <c r="L1829" i="6"/>
  <c r="L1018" i="6"/>
  <c r="L2006" i="6"/>
  <c r="L402" i="6"/>
  <c r="L545" i="6"/>
  <c r="L687" i="6"/>
  <c r="L830" i="6"/>
  <c r="L973" i="6"/>
  <c r="L1115" i="6"/>
  <c r="L1259" i="6"/>
  <c r="L1415" i="6"/>
  <c r="L1559" i="6"/>
  <c r="L1737" i="6"/>
  <c r="L1917" i="6"/>
  <c r="L291" i="6"/>
  <c r="L1496" i="6"/>
  <c r="L1935" i="6"/>
  <c r="L403" i="6"/>
  <c r="L558" i="6"/>
  <c r="L700" i="6"/>
  <c r="L854" i="6"/>
  <c r="L998" i="6"/>
  <c r="L1140" i="6"/>
  <c r="L1284" i="6"/>
  <c r="L1428" i="6"/>
  <c r="L1572" i="6"/>
  <c r="L1738" i="6"/>
  <c r="L1906" i="6"/>
  <c r="L1267" i="6"/>
  <c r="L303" i="6"/>
  <c r="L1626" i="6"/>
  <c r="L2012" i="6"/>
  <c r="L416" i="6"/>
  <c r="L559" i="6"/>
  <c r="L701" i="6"/>
  <c r="L855" i="6"/>
  <c r="L999" i="6"/>
  <c r="L1165" i="6"/>
  <c r="L1309" i="6"/>
  <c r="L1465" i="6"/>
  <c r="L1643" i="6"/>
  <c r="L1835" i="6"/>
  <c r="L2003" i="6"/>
  <c r="L1805" i="6"/>
  <c r="L1112" i="6"/>
  <c r="L1685" i="6"/>
  <c r="L177" i="6"/>
  <c r="L321" i="6"/>
  <c r="L464" i="6"/>
  <c r="L607" i="6"/>
  <c r="L749" i="6"/>
  <c r="L904" i="6"/>
  <c r="L1047" i="6"/>
  <c r="L1202" i="6"/>
  <c r="L1358" i="6"/>
  <c r="L1502" i="6"/>
  <c r="L1644" i="6"/>
  <c r="L1800" i="6"/>
  <c r="L1980" i="6"/>
  <c r="L1052" i="6"/>
  <c r="L1568" i="6"/>
  <c r="L34" i="6"/>
  <c r="L178" i="6"/>
  <c r="L322" i="6"/>
  <c r="L465" i="6"/>
  <c r="L608" i="6"/>
  <c r="L750" i="6"/>
  <c r="L893" i="6"/>
  <c r="L1036" i="6"/>
  <c r="L1179" i="6"/>
  <c r="L1323" i="6"/>
  <c r="L1491" i="6"/>
  <c r="L1657" i="6"/>
  <c r="L1801" i="6"/>
  <c r="L1969" i="6"/>
  <c r="L636" i="6"/>
  <c r="L1769" i="6"/>
  <c r="L1635" i="6"/>
  <c r="L83" i="6"/>
  <c r="L227" i="6"/>
  <c r="L371" i="6"/>
  <c r="L514" i="6"/>
  <c r="L657" i="6"/>
  <c r="L799" i="6"/>
  <c r="L942" i="6"/>
  <c r="L1085" i="6"/>
  <c r="L1228" i="6"/>
  <c r="L1372" i="6"/>
  <c r="L1528" i="6"/>
  <c r="L1694" i="6"/>
  <c r="L1886" i="6"/>
  <c r="L505" i="6"/>
  <c r="L1363" i="6"/>
  <c r="L1160" i="6"/>
  <c r="L1831" i="6"/>
  <c r="L336" i="6"/>
  <c r="L479" i="6"/>
  <c r="L622" i="6"/>
  <c r="L764" i="6"/>
  <c r="L907" i="6"/>
  <c r="L1050" i="6"/>
  <c r="L1193" i="6"/>
  <c r="L1337" i="6"/>
  <c r="L1481" i="6"/>
  <c r="L1659" i="6"/>
  <c r="L1827" i="6"/>
  <c r="L1995" i="6"/>
  <c r="L600" i="6"/>
  <c r="L1315" i="6"/>
  <c r="L554" i="6"/>
  <c r="L1770" i="6"/>
  <c r="L325" i="6"/>
  <c r="L468" i="6"/>
  <c r="L623" i="6"/>
  <c r="L765" i="6"/>
  <c r="L908" i="6"/>
  <c r="L1051" i="6"/>
  <c r="L1194" i="6"/>
  <c r="L1338" i="6"/>
  <c r="L1494" i="6"/>
  <c r="L1636" i="6"/>
  <c r="L1816" i="6"/>
  <c r="L1984" i="6"/>
  <c r="L660" i="6"/>
  <c r="L1375" i="6"/>
  <c r="L482" i="6"/>
  <c r="L1782" i="6"/>
  <c r="L256" i="6"/>
  <c r="L400" i="6"/>
  <c r="L543" i="6"/>
  <c r="L697" i="6"/>
  <c r="L840" i="6"/>
  <c r="L983" i="6"/>
  <c r="L1137" i="6"/>
  <c r="L1293" i="6"/>
  <c r="L1437" i="6"/>
  <c r="L1591" i="6"/>
  <c r="L1747" i="6"/>
  <c r="L1927" i="6"/>
  <c r="L470" i="6"/>
  <c r="L673" i="6"/>
  <c r="L1798" i="6"/>
  <c r="L2" i="6"/>
  <c r="AK2" i="6"/>
  <c r="D1773" i="6"/>
  <c r="AK1546" i="6"/>
  <c r="AK1202" i="6"/>
  <c r="AK1650" i="6"/>
  <c r="AK1696" i="6"/>
  <c r="AK1697" i="6"/>
  <c r="AK970" i="6"/>
  <c r="AK2010" i="6"/>
  <c r="AK1088" i="6"/>
  <c r="AK1346" i="6"/>
  <c r="AK1925" i="6"/>
  <c r="AK1945" i="6"/>
  <c r="AK1284" i="6"/>
  <c r="AK1825" i="6"/>
  <c r="AK155" i="6"/>
  <c r="AK1720" i="6"/>
  <c r="AK1481" i="6"/>
  <c r="AK1978" i="6"/>
  <c r="AK3" i="6"/>
  <c r="AK1577" i="6"/>
  <c r="AK1872" i="6"/>
  <c r="AK815" i="6"/>
  <c r="AK2009" i="6"/>
  <c r="AK1903" i="6"/>
  <c r="AK1545" i="6"/>
  <c r="AK539" i="6"/>
  <c r="AK1849" i="6"/>
  <c r="AK1914" i="6"/>
  <c r="AK1861" i="6"/>
  <c r="AK156" i="6"/>
  <c r="AK1957" i="6"/>
  <c r="AK1673" i="6"/>
  <c r="AK1578" i="6"/>
  <c r="AK829" i="6"/>
  <c r="AK1913" i="6"/>
  <c r="AK1087" i="6"/>
  <c r="AK1513" i="6"/>
  <c r="AK1850" i="6"/>
  <c r="AK1195" i="6"/>
  <c r="AK1609" i="6"/>
  <c r="AK1800" i="6"/>
  <c r="AK1633" i="6"/>
  <c r="AK1826" i="6"/>
  <c r="AK2021" i="6"/>
  <c r="AK1999" i="6"/>
  <c r="AK1737" i="6"/>
  <c r="AK1761" i="6"/>
  <c r="AK1610" i="6"/>
  <c r="AK534" i="6"/>
  <c r="AK1813" i="6"/>
  <c r="AK1674" i="6"/>
  <c r="AK1632" i="6"/>
  <c r="AK1345" i="6"/>
  <c r="AK1967" i="6"/>
  <c r="AK1760" i="6"/>
  <c r="AK1656" i="6"/>
  <c r="AK1882" i="6"/>
  <c r="AK1837" i="6"/>
  <c r="AK1840" i="6"/>
  <c r="AK1776" i="6"/>
  <c r="AB107" i="6"/>
  <c r="AC107" i="6" s="1"/>
  <c r="AB475" i="6"/>
  <c r="AC475" i="6" s="1"/>
  <c r="AB197" i="6"/>
  <c r="AC197" i="6" s="1"/>
  <c r="AB217" i="6"/>
  <c r="AC217" i="6" s="1"/>
  <c r="AB921" i="6"/>
  <c r="AC921" i="6" s="1"/>
  <c r="AB691" i="6"/>
  <c r="AC691" i="6" s="1"/>
  <c r="AB1155" i="6"/>
  <c r="AC1155" i="6" s="1"/>
  <c r="AB1723" i="6"/>
  <c r="AC1723" i="6" s="1"/>
  <c r="AB469" i="6"/>
  <c r="AC469" i="6" s="1"/>
  <c r="AB813" i="6"/>
  <c r="AC813" i="6" s="1"/>
  <c r="AB1165" i="6"/>
  <c r="AC1165" i="6" s="1"/>
  <c r="AB1477" i="6"/>
  <c r="AC1477" i="6" s="1"/>
  <c r="AB1797" i="6"/>
  <c r="AC1797" i="6" s="1"/>
  <c r="AB582" i="6"/>
  <c r="AC582" i="6" s="1"/>
  <c r="AB982" i="6"/>
  <c r="AC982" i="6" s="1"/>
  <c r="AB1542" i="6"/>
  <c r="AC1542" i="6" s="1"/>
  <c r="AB287" i="6"/>
  <c r="AC287" i="6" s="1"/>
  <c r="AB1779" i="6"/>
  <c r="AC1779" i="6" s="1"/>
  <c r="AB106" i="6"/>
  <c r="AC106" i="6" s="1"/>
  <c r="AB411" i="6"/>
  <c r="AC411" i="6" s="1"/>
  <c r="AB1131" i="6"/>
  <c r="AC1131" i="6" s="1"/>
  <c r="AB1516" i="6"/>
  <c r="AC1516" i="6" s="1"/>
  <c r="AB808" i="6"/>
  <c r="AC808" i="6" s="1"/>
  <c r="AB1157" i="6"/>
  <c r="AC1157" i="6" s="1"/>
  <c r="AB586" i="6"/>
  <c r="AC586" i="6" s="1"/>
  <c r="AB51" i="6"/>
  <c r="AC51" i="6" s="1"/>
  <c r="AB99" i="6"/>
  <c r="AC99" i="6" s="1"/>
  <c r="AB147" i="6"/>
  <c r="AC147" i="6" s="1"/>
  <c r="AB203" i="6"/>
  <c r="AC203" i="6" s="1"/>
  <c r="AB251" i="6"/>
  <c r="AC251" i="6" s="1"/>
  <c r="AB299" i="6"/>
  <c r="AC299" i="6" s="1"/>
  <c r="AB347" i="6"/>
  <c r="AC347" i="6" s="1"/>
  <c r="AB419" i="6"/>
  <c r="AC419" i="6" s="1"/>
  <c r="AB467" i="6"/>
  <c r="AC467" i="6" s="1"/>
  <c r="AB214" i="6"/>
  <c r="AC214" i="6" s="1"/>
  <c r="AB45" i="6"/>
  <c r="AC45" i="6" s="1"/>
  <c r="AB93" i="6"/>
  <c r="AC93" i="6" s="1"/>
  <c r="AB141" i="6"/>
  <c r="AC141" i="6" s="1"/>
  <c r="AB189" i="6"/>
  <c r="AC189" i="6" s="1"/>
  <c r="AB237" i="6"/>
  <c r="AC237" i="6" s="1"/>
  <c r="AB285" i="6"/>
  <c r="AC285" i="6" s="1"/>
  <c r="AB65" i="6"/>
  <c r="AC65" i="6" s="1"/>
  <c r="AB113" i="6"/>
  <c r="AC113" i="6" s="1"/>
  <c r="AB161" i="6"/>
  <c r="AC161" i="6" s="1"/>
  <c r="AB209" i="6"/>
  <c r="AC209" i="6" s="1"/>
  <c r="AB257" i="6"/>
  <c r="AC257" i="6" s="1"/>
  <c r="AB313" i="6"/>
  <c r="AC313" i="6" s="1"/>
  <c r="AB361" i="6"/>
  <c r="AC361" i="6" s="1"/>
  <c r="AB409" i="6"/>
  <c r="AC409" i="6" s="1"/>
  <c r="AB457" i="6"/>
  <c r="AC457" i="6" s="1"/>
  <c r="AB513" i="6"/>
  <c r="AC513" i="6" s="1"/>
  <c r="AB561" i="6"/>
  <c r="AC561" i="6" s="1"/>
  <c r="AB609" i="6"/>
  <c r="AC609" i="6" s="1"/>
  <c r="AB665" i="6"/>
  <c r="AC665" i="6" s="1"/>
  <c r="AB713" i="6"/>
  <c r="AC713" i="6" s="1"/>
  <c r="AB769" i="6"/>
  <c r="AC769" i="6" s="1"/>
  <c r="AB817" i="6"/>
  <c r="AC817" i="6" s="1"/>
  <c r="AB865" i="6"/>
  <c r="AC865" i="6" s="1"/>
  <c r="AB913" i="6"/>
  <c r="AC913" i="6" s="1"/>
  <c r="AB961" i="6"/>
  <c r="AC961" i="6" s="1"/>
  <c r="AB1009" i="6"/>
  <c r="AC1009" i="6" s="1"/>
  <c r="AB1057" i="6"/>
  <c r="AC1057" i="6" s="1"/>
  <c r="AB1105" i="6"/>
  <c r="AC1105" i="6" s="1"/>
  <c r="AB1153" i="6"/>
  <c r="AC1153" i="6" s="1"/>
  <c r="AB1201" i="6"/>
  <c r="AC1201" i="6" s="1"/>
  <c r="AB1249" i="6"/>
  <c r="AC1249" i="6" s="1"/>
  <c r="AB1297" i="6"/>
  <c r="AC1297" i="6" s="1"/>
  <c r="AB1353" i="6"/>
  <c r="AC1353" i="6" s="1"/>
  <c r="AB1409" i="6"/>
  <c r="AC1409" i="6" s="1"/>
  <c r="AB1473" i="6"/>
  <c r="AC1473" i="6" s="1"/>
  <c r="AB1553" i="6"/>
  <c r="AC1553" i="6" s="1"/>
  <c r="AB1625" i="6"/>
  <c r="AC1625" i="6" s="1"/>
  <c r="AB1689" i="6"/>
  <c r="AC1689" i="6" s="1"/>
  <c r="AB1753" i="6"/>
  <c r="AC1753" i="6" s="1"/>
  <c r="AB1841" i="6"/>
  <c r="AC1841" i="6" s="1"/>
  <c r="AB1905" i="6"/>
  <c r="AC1905" i="6" s="1"/>
  <c r="AB1985" i="6"/>
  <c r="AC1985" i="6" s="1"/>
  <c r="AB880" i="6"/>
  <c r="AC880" i="6" s="1"/>
  <c r="AB1128" i="6"/>
  <c r="AC1128" i="6" s="1"/>
  <c r="AB1536" i="6"/>
  <c r="AC1536" i="6" s="1"/>
  <c r="AB1744" i="6"/>
  <c r="AC1744" i="6" s="1"/>
  <c r="AB1130" i="6"/>
  <c r="AC1130" i="6" s="1"/>
  <c r="AB1423" i="6"/>
  <c r="AC1423" i="6" s="1"/>
  <c r="AB1630" i="6"/>
  <c r="AC1630" i="6" s="1"/>
  <c r="AB579" i="6"/>
  <c r="AC579" i="6" s="1"/>
  <c r="AB635" i="6"/>
  <c r="AC635" i="6" s="1"/>
  <c r="AB683" i="6"/>
  <c r="AC683" i="6" s="1"/>
  <c r="AB731" i="6"/>
  <c r="AC731" i="6" s="1"/>
  <c r="AB779" i="6"/>
  <c r="AC779" i="6" s="1"/>
  <c r="AB835" i="6"/>
  <c r="AC835" i="6" s="1"/>
  <c r="AB883" i="6"/>
  <c r="AC883" i="6" s="1"/>
  <c r="AB939" i="6"/>
  <c r="AC939" i="6" s="1"/>
  <c r="AB995" i="6"/>
  <c r="AC995" i="6" s="1"/>
  <c r="AB1043" i="6"/>
  <c r="AC1043" i="6" s="1"/>
  <c r="AB1091" i="6"/>
  <c r="AC1091" i="6" s="1"/>
  <c r="AB1147" i="6"/>
  <c r="AC1147" i="6" s="1"/>
  <c r="AB1211" i="6"/>
  <c r="AC1211" i="6" s="1"/>
  <c r="AB1267" i="6"/>
  <c r="AC1267" i="6" s="1"/>
  <c r="AB1331" i="6"/>
  <c r="AC1331" i="6" s="1"/>
  <c r="AB1379" i="6"/>
  <c r="AC1379" i="6" s="1"/>
  <c r="AB1435" i="6"/>
  <c r="AC1435" i="6" s="1"/>
  <c r="AB1499" i="6"/>
  <c r="AC1499" i="6" s="1"/>
  <c r="AB1555" i="6"/>
  <c r="AC1555" i="6" s="1"/>
  <c r="AB1603" i="6"/>
  <c r="AC1603" i="6" s="1"/>
  <c r="AB1667" i="6"/>
  <c r="AC1667" i="6" s="1"/>
  <c r="AB1715" i="6"/>
  <c r="AC1715" i="6" s="1"/>
  <c r="AB1763" i="6"/>
  <c r="AC1763" i="6" s="1"/>
  <c r="AB1835" i="6"/>
  <c r="AC1835" i="6" s="1"/>
  <c r="AB1883" i="6"/>
  <c r="AC1883" i="6" s="1"/>
  <c r="AB1947" i="6"/>
  <c r="AC1947" i="6" s="1"/>
  <c r="AB2003" i="6"/>
  <c r="AC2003" i="6" s="1"/>
  <c r="AB2028" i="6"/>
  <c r="AC2028" i="6" s="1"/>
  <c r="AB759" i="6"/>
  <c r="AC759" i="6" s="1"/>
  <c r="AB1047" i="6"/>
  <c r="AC1047" i="6" s="1"/>
  <c r="AB1231" i="6"/>
  <c r="AC1231" i="6" s="1"/>
  <c r="AB1679" i="6"/>
  <c r="AC1679" i="6" s="1"/>
  <c r="AB1863" i="6"/>
  <c r="AC1863" i="6" s="1"/>
  <c r="AB1032" i="6"/>
  <c r="AC1032" i="6" s="1"/>
  <c r="AB1552" i="6"/>
  <c r="AC1552" i="6" s="1"/>
  <c r="AB1848" i="6"/>
  <c r="AC1848" i="6" s="1"/>
  <c r="AB317" i="6"/>
  <c r="AC317" i="6" s="1"/>
  <c r="AB365" i="6"/>
  <c r="AC365" i="6" s="1"/>
  <c r="AB413" i="6"/>
  <c r="AC413" i="6" s="1"/>
  <c r="AB461" i="6"/>
  <c r="AC461" i="6" s="1"/>
  <c r="AB509" i="6"/>
  <c r="AC509" i="6" s="1"/>
  <c r="AB557" i="6"/>
  <c r="AC557" i="6" s="1"/>
  <c r="AB605" i="6"/>
  <c r="AC605" i="6" s="1"/>
  <c r="AB661" i="6"/>
  <c r="AC661" i="6" s="1"/>
  <c r="AB709" i="6"/>
  <c r="AC709" i="6" s="1"/>
  <c r="AB757" i="6"/>
  <c r="AC757" i="6" s="1"/>
  <c r="AB805" i="6"/>
  <c r="AC805" i="6" s="1"/>
  <c r="AB861" i="6"/>
  <c r="AC861" i="6" s="1"/>
  <c r="AB909" i="6"/>
  <c r="AC909" i="6" s="1"/>
  <c r="AB957" i="6"/>
  <c r="AC957" i="6" s="1"/>
  <c r="AB1005" i="6"/>
  <c r="AC1005" i="6" s="1"/>
  <c r="AB1053" i="6"/>
  <c r="AC1053" i="6" s="1"/>
  <c r="AB1101" i="6"/>
  <c r="AC1101" i="6" s="1"/>
  <c r="AB1149" i="6"/>
  <c r="AC1149" i="6" s="1"/>
  <c r="AB1205" i="6"/>
  <c r="AC1205" i="6" s="1"/>
  <c r="AB1261" i="6"/>
  <c r="AC1261" i="6" s="1"/>
  <c r="AB1317" i="6"/>
  <c r="AC1317" i="6" s="1"/>
  <c r="AB1365" i="6"/>
  <c r="AC1365" i="6" s="1"/>
  <c r="AB1421" i="6"/>
  <c r="AC1421" i="6" s="1"/>
  <c r="AB1469" i="6"/>
  <c r="AC1469" i="6" s="1"/>
  <c r="AB1525" i="6"/>
  <c r="AC1525" i="6" s="1"/>
  <c r="AB1573" i="6"/>
  <c r="AC1573" i="6" s="1"/>
  <c r="AB1621" i="6"/>
  <c r="AC1621" i="6" s="1"/>
  <c r="AB1677" i="6"/>
  <c r="AC1677" i="6" s="1"/>
  <c r="AB1733" i="6"/>
  <c r="AC1733" i="6" s="1"/>
  <c r="AB1789" i="6"/>
  <c r="AC1789" i="6" s="1"/>
  <c r="AB1901" i="6"/>
  <c r="AC1901" i="6" s="1"/>
  <c r="AB1973" i="6"/>
  <c r="AC1973" i="6" s="1"/>
  <c r="AB374" i="6"/>
  <c r="AC374" i="6" s="1"/>
  <c r="AB422" i="6"/>
  <c r="AC422" i="6" s="1"/>
  <c r="AB470" i="6"/>
  <c r="AC470" i="6" s="1"/>
  <c r="AB518" i="6"/>
  <c r="AC518" i="6" s="1"/>
  <c r="AB622" i="6"/>
  <c r="AC622" i="6" s="1"/>
  <c r="AB670" i="6"/>
  <c r="AC670" i="6" s="1"/>
  <c r="AB726" i="6"/>
  <c r="AC726" i="6" s="1"/>
  <c r="AB774" i="6"/>
  <c r="AC774" i="6" s="1"/>
  <c r="AB822" i="6"/>
  <c r="AC822" i="6" s="1"/>
  <c r="AB870" i="6"/>
  <c r="AC870" i="6" s="1"/>
  <c r="AB918" i="6"/>
  <c r="AC918" i="6" s="1"/>
  <c r="AB974" i="6"/>
  <c r="AC974" i="6" s="1"/>
  <c r="AB1022" i="6"/>
  <c r="AC1022" i="6" s="1"/>
  <c r="AB1118" i="6"/>
  <c r="AC1118" i="6" s="1"/>
  <c r="AB1166" i="6"/>
  <c r="AC1166" i="6" s="1"/>
  <c r="AB1262" i="6"/>
  <c r="AC1262" i="6" s="1"/>
  <c r="AB1318" i="6"/>
  <c r="AC1318" i="6" s="1"/>
  <c r="AB1366" i="6"/>
  <c r="AC1366" i="6" s="1"/>
  <c r="AB1414" i="6"/>
  <c r="AC1414" i="6" s="1"/>
  <c r="AB1478" i="6"/>
  <c r="AC1478" i="6" s="1"/>
  <c r="AB1534" i="6"/>
  <c r="AC1534" i="6" s="1"/>
  <c r="AB1590" i="6"/>
  <c r="AC1590" i="6" s="1"/>
  <c r="AB1646" i="6"/>
  <c r="AC1646" i="6" s="1"/>
  <c r="AB1750" i="6"/>
  <c r="AC1750" i="6" s="1"/>
  <c r="AB1814" i="6"/>
  <c r="AC1814" i="6" s="1"/>
  <c r="AB1926" i="6"/>
  <c r="AC1926" i="6" s="1"/>
  <c r="AB1982" i="6"/>
  <c r="AC1982" i="6" s="1"/>
  <c r="AK1860" i="6"/>
  <c r="AB108" i="6"/>
  <c r="AC108" i="6" s="1"/>
  <c r="AB371" i="6"/>
  <c r="AC371" i="6" s="1"/>
  <c r="AB135" i="6"/>
  <c r="AC135" i="6" s="1"/>
  <c r="AB535" i="6"/>
  <c r="AC535" i="6" s="1"/>
  <c r="AB376" i="6"/>
  <c r="AC376" i="6" s="1"/>
  <c r="AB712" i="6"/>
  <c r="AC712" i="6" s="1"/>
  <c r="AB218" i="6"/>
  <c r="AC218" i="6" s="1"/>
  <c r="AB666" i="6"/>
  <c r="AC666" i="6" s="1"/>
  <c r="AB1082" i="6"/>
  <c r="AC1082" i="6" s="1"/>
  <c r="AB1658" i="6"/>
  <c r="AC1658" i="6" s="1"/>
  <c r="AB1551" i="6"/>
  <c r="AC1551" i="6" s="1"/>
  <c r="AB436" i="6"/>
  <c r="AC436" i="6" s="1"/>
  <c r="AB924" i="6"/>
  <c r="AC924" i="6" s="1"/>
  <c r="AB1476" i="6"/>
  <c r="AC1476" i="6" s="1"/>
  <c r="AB1940" i="6"/>
  <c r="AC1940" i="6" s="1"/>
  <c r="AB872" i="6"/>
  <c r="AC872" i="6" s="1"/>
  <c r="AB1759" i="6"/>
  <c r="AC1759" i="6" s="1"/>
  <c r="AB321" i="6"/>
  <c r="AC321" i="6" s="1"/>
  <c r="AB825" i="6"/>
  <c r="AC825" i="6" s="1"/>
  <c r="AB1425" i="6"/>
  <c r="AC1425" i="6" s="1"/>
  <c r="AB1560" i="6"/>
  <c r="AC1560" i="6" s="1"/>
  <c r="AB643" i="6"/>
  <c r="AC643" i="6" s="1"/>
  <c r="AB1291" i="6"/>
  <c r="AC1291" i="6" s="1"/>
  <c r="AB1843" i="6"/>
  <c r="AC1843" i="6" s="1"/>
  <c r="AB1856" i="6"/>
  <c r="AC1856" i="6" s="1"/>
  <c r="AB373" i="6"/>
  <c r="AC373" i="6" s="1"/>
  <c r="AB869" i="6"/>
  <c r="AC869" i="6" s="1"/>
  <c r="AB1325" i="6"/>
  <c r="AC1325" i="6" s="1"/>
  <c r="AB1693" i="6"/>
  <c r="AC1693" i="6" s="1"/>
  <c r="AB478" i="6"/>
  <c r="AC478" i="6" s="1"/>
  <c r="AB1030" i="6"/>
  <c r="AC1030" i="6" s="1"/>
  <c r="AB1934" i="6"/>
  <c r="AC1934" i="6" s="1"/>
  <c r="AK1514" i="6"/>
  <c r="AB222" i="6"/>
  <c r="AC222" i="6" s="1"/>
  <c r="AB335" i="6"/>
  <c r="AC335" i="6" s="1"/>
  <c r="AB184" i="6"/>
  <c r="AC184" i="6" s="1"/>
  <c r="AB520" i="6"/>
  <c r="AC520" i="6" s="1"/>
  <c r="AB362" i="6"/>
  <c r="AC362" i="6" s="1"/>
  <c r="AB770" i="6"/>
  <c r="AC770" i="6" s="1"/>
  <c r="AB1290" i="6"/>
  <c r="AC1290" i="6" s="1"/>
  <c r="AB1794" i="6"/>
  <c r="AC1794" i="6" s="1"/>
  <c r="AB1671" i="6"/>
  <c r="AC1671" i="6" s="1"/>
  <c r="AB1432" i="6"/>
  <c r="AC1432" i="6" s="1"/>
  <c r="AB284" i="6"/>
  <c r="AC284" i="6" s="1"/>
  <c r="AB780" i="6"/>
  <c r="AC780" i="6" s="1"/>
  <c r="AB1180" i="6"/>
  <c r="AC1180" i="6" s="1"/>
  <c r="AB1636" i="6"/>
  <c r="AC1636" i="6" s="1"/>
  <c r="AB1055" i="6"/>
  <c r="AC1055" i="6" s="1"/>
  <c r="AB1304" i="6"/>
  <c r="AC1304" i="6" s="1"/>
  <c r="AB1583" i="6"/>
  <c r="AC1583" i="6" s="1"/>
  <c r="AB1480" i="6"/>
  <c r="AC1480" i="6" s="1"/>
  <c r="AB1685" i="6"/>
  <c r="AC1685" i="6" s="1"/>
  <c r="AB307" i="6"/>
  <c r="AC307" i="6" s="1"/>
  <c r="AB265" i="6"/>
  <c r="AC265" i="6" s="1"/>
  <c r="AB873" i="6"/>
  <c r="AC873" i="6" s="1"/>
  <c r="AB1705" i="6"/>
  <c r="AC1705" i="6" s="1"/>
  <c r="AB891" i="6"/>
  <c r="AC891" i="6" s="1"/>
  <c r="AB1387" i="6"/>
  <c r="AC1387" i="6" s="1"/>
  <c r="AB1611" i="6"/>
  <c r="AC1611" i="6" s="1"/>
  <c r="AB767" i="6"/>
  <c r="AC767" i="6" s="1"/>
  <c r="AB1576" i="6"/>
  <c r="AC1576" i="6" s="1"/>
  <c r="AB669" i="6"/>
  <c r="AC669" i="6" s="1"/>
  <c r="AB1109" i="6"/>
  <c r="AC1109" i="6" s="1"/>
  <c r="AB1533" i="6"/>
  <c r="AC1533" i="6" s="1"/>
  <c r="AB1909" i="6"/>
  <c r="AC1909" i="6" s="1"/>
  <c r="AB1374" i="6"/>
  <c r="AC1374" i="6" s="1"/>
  <c r="AB1504" i="6"/>
  <c r="AC1504" i="6" s="1"/>
  <c r="AB619" i="6"/>
  <c r="AC619" i="6" s="1"/>
  <c r="AB1923" i="6"/>
  <c r="AC1923" i="6" s="1"/>
  <c r="AB1804" i="6"/>
  <c r="AC1804" i="6" s="1"/>
  <c r="AB555" i="6"/>
  <c r="AC555" i="6" s="1"/>
  <c r="AB1227" i="6"/>
  <c r="AC1227" i="6" s="1"/>
  <c r="AB1793" i="6"/>
  <c r="AC1793" i="6" s="1"/>
  <c r="AB515" i="6"/>
  <c r="AC515" i="6" s="1"/>
  <c r="AB810" i="6"/>
  <c r="AC810" i="6" s="1"/>
  <c r="AB1420" i="6"/>
  <c r="AC1420" i="6" s="1"/>
  <c r="AB1072" i="6"/>
  <c r="AC1072" i="6" s="1"/>
  <c r="AB850" i="6"/>
  <c r="AC850" i="6" s="1"/>
  <c r="AK1892" i="6"/>
  <c r="AK1977" i="6"/>
  <c r="AB68" i="6"/>
  <c r="AC68" i="6" s="1"/>
  <c r="AB116" i="6"/>
  <c r="AC116" i="6" s="1"/>
  <c r="AB62" i="6"/>
  <c r="AC62" i="6" s="1"/>
  <c r="AB118" i="6"/>
  <c r="AC118" i="6" s="1"/>
  <c r="AB166" i="6"/>
  <c r="AC166" i="6" s="1"/>
  <c r="AB230" i="6"/>
  <c r="AC230" i="6" s="1"/>
  <c r="AB286" i="6"/>
  <c r="AC286" i="6" s="1"/>
  <c r="AB334" i="6"/>
  <c r="AC334" i="6" s="1"/>
  <c r="AB39" i="6"/>
  <c r="AC39" i="6" s="1"/>
  <c r="AB87" i="6"/>
  <c r="AC87" i="6" s="1"/>
  <c r="AB143" i="6"/>
  <c r="AC143" i="6" s="1"/>
  <c r="AB191" i="6"/>
  <c r="AC191" i="6" s="1"/>
  <c r="AB239" i="6"/>
  <c r="AC239" i="6" s="1"/>
  <c r="AB295" i="6"/>
  <c r="AC295" i="6" s="1"/>
  <c r="AB343" i="6"/>
  <c r="AC343" i="6" s="1"/>
  <c r="AB391" i="6"/>
  <c r="AC391" i="6" s="1"/>
  <c r="AB439" i="6"/>
  <c r="AC439" i="6" s="1"/>
  <c r="AB487" i="6"/>
  <c r="AC487" i="6" s="1"/>
  <c r="AB543" i="6"/>
  <c r="AC543" i="6" s="1"/>
  <c r="AB591" i="6"/>
  <c r="AC591" i="6" s="1"/>
  <c r="AB48" i="6"/>
  <c r="AC48" i="6" s="1"/>
  <c r="AB96" i="6"/>
  <c r="AC96" i="6" s="1"/>
  <c r="AB144" i="6"/>
  <c r="AC144" i="6" s="1"/>
  <c r="AB192" i="6"/>
  <c r="AC192" i="6" s="1"/>
  <c r="AB240" i="6"/>
  <c r="AC240" i="6" s="1"/>
  <c r="AB288" i="6"/>
  <c r="AC288" i="6" s="1"/>
  <c r="AB336" i="6"/>
  <c r="AC336" i="6" s="1"/>
  <c r="AB384" i="6"/>
  <c r="AC384" i="6" s="1"/>
  <c r="AB432" i="6"/>
  <c r="AC432" i="6" s="1"/>
  <c r="AB480" i="6"/>
  <c r="AC480" i="6" s="1"/>
  <c r="AB528" i="6"/>
  <c r="AC528" i="6" s="1"/>
  <c r="AB576" i="6"/>
  <c r="AC576" i="6" s="1"/>
  <c r="AB624" i="6"/>
  <c r="AC624" i="6" s="1"/>
  <c r="AB672" i="6"/>
  <c r="AC672" i="6" s="1"/>
  <c r="AB720" i="6"/>
  <c r="AC720" i="6" s="1"/>
  <c r="AB768" i="6"/>
  <c r="AC768" i="6" s="1"/>
  <c r="AB66" i="6"/>
  <c r="AC66" i="6" s="1"/>
  <c r="AB122" i="6"/>
  <c r="AC122" i="6" s="1"/>
  <c r="AB170" i="6"/>
  <c r="AC170" i="6" s="1"/>
  <c r="AB226" i="6"/>
  <c r="AC226" i="6" s="1"/>
  <c r="AB274" i="6"/>
  <c r="AC274" i="6" s="1"/>
  <c r="AB322" i="6"/>
  <c r="AC322" i="6" s="1"/>
  <c r="AB370" i="6"/>
  <c r="AC370" i="6" s="1"/>
  <c r="AB418" i="6"/>
  <c r="AC418" i="6" s="1"/>
  <c r="AB466" i="6"/>
  <c r="AC466" i="6" s="1"/>
  <c r="AB514" i="6"/>
  <c r="AC514" i="6" s="1"/>
  <c r="AB562" i="6"/>
  <c r="AC562" i="6" s="1"/>
  <c r="AB626" i="6"/>
  <c r="AC626" i="6" s="1"/>
  <c r="AB674" i="6"/>
  <c r="AC674" i="6" s="1"/>
  <c r="AB722" i="6"/>
  <c r="AC722" i="6" s="1"/>
  <c r="AB778" i="6"/>
  <c r="AC778" i="6" s="1"/>
  <c r="AB834" i="6"/>
  <c r="AC834" i="6" s="1"/>
  <c r="AB890" i="6"/>
  <c r="AC890" i="6" s="1"/>
  <c r="AB938" i="6"/>
  <c r="AC938" i="6" s="1"/>
  <c r="AB994" i="6"/>
  <c r="AC994" i="6" s="1"/>
  <c r="AB1042" i="6"/>
  <c r="AC1042" i="6" s="1"/>
  <c r="AB1090" i="6"/>
  <c r="AC1090" i="6" s="1"/>
  <c r="AB1138" i="6"/>
  <c r="AC1138" i="6" s="1"/>
  <c r="AB1186" i="6"/>
  <c r="AC1186" i="6" s="1"/>
  <c r="AB1242" i="6"/>
  <c r="AC1242" i="6" s="1"/>
  <c r="AB1298" i="6"/>
  <c r="AC1298" i="6" s="1"/>
  <c r="AB1354" i="6"/>
  <c r="AC1354" i="6" s="1"/>
  <c r="AB1402" i="6"/>
  <c r="AC1402" i="6" s="1"/>
  <c r="AB1450" i="6"/>
  <c r="AC1450" i="6" s="1"/>
  <c r="AB1522" i="6"/>
  <c r="AC1522" i="6" s="1"/>
  <c r="AB1594" i="6"/>
  <c r="AC1594" i="6" s="1"/>
  <c r="AB1666" i="6"/>
  <c r="AC1666" i="6" s="1"/>
  <c r="AB1730" i="6"/>
  <c r="AC1730" i="6" s="1"/>
  <c r="AB1802" i="6"/>
  <c r="AC1802" i="6" s="1"/>
  <c r="AB1866" i="6"/>
  <c r="AC1866" i="6" s="1"/>
  <c r="AB1938" i="6"/>
  <c r="AC1938" i="6" s="1"/>
  <c r="AB943" i="6"/>
  <c r="AC943" i="6" s="1"/>
  <c r="AB1063" i="6"/>
  <c r="AC1063" i="6" s="1"/>
  <c r="AB1335" i="6"/>
  <c r="AC1335" i="6" s="1"/>
  <c r="AB1439" i="6"/>
  <c r="AC1439" i="6" s="1"/>
  <c r="AB1775" i="6"/>
  <c r="AC1775" i="6" s="1"/>
  <c r="AB896" i="6"/>
  <c r="AC896" i="6" s="1"/>
  <c r="AB1104" i="6"/>
  <c r="AC1104" i="6" s="1"/>
  <c r="AB1192" i="6"/>
  <c r="AC1192" i="6" s="1"/>
  <c r="AB1296" i="6"/>
  <c r="AC1296" i="6" s="1"/>
  <c r="AB1456" i="6"/>
  <c r="AC1456" i="6" s="1"/>
  <c r="AB196" i="6"/>
  <c r="AC196" i="6" s="1"/>
  <c r="AB244" i="6"/>
  <c r="AC244" i="6" s="1"/>
  <c r="AB292" i="6"/>
  <c r="AC292" i="6" s="1"/>
  <c r="AB340" i="6"/>
  <c r="AC340" i="6" s="1"/>
  <c r="AB388" i="6"/>
  <c r="AC388" i="6" s="1"/>
  <c r="AB444" i="6"/>
  <c r="AC444" i="6" s="1"/>
  <c r="AB492" i="6"/>
  <c r="AC492" i="6" s="1"/>
  <c r="AB540" i="6"/>
  <c r="AC540" i="6" s="1"/>
  <c r="AB588" i="6"/>
  <c r="AC588" i="6" s="1"/>
  <c r="AB636" i="6"/>
  <c r="AC636" i="6" s="1"/>
  <c r="AB692" i="6"/>
  <c r="AC692" i="6" s="1"/>
  <c r="AB740" i="6"/>
  <c r="AC740" i="6" s="1"/>
  <c r="AB788" i="6"/>
  <c r="AC788" i="6" s="1"/>
  <c r="AB836" i="6"/>
  <c r="AC836" i="6" s="1"/>
  <c r="AB884" i="6"/>
  <c r="AC884" i="6" s="1"/>
  <c r="AB932" i="6"/>
  <c r="AC932" i="6" s="1"/>
  <c r="AB988" i="6"/>
  <c r="AC988" i="6" s="1"/>
  <c r="AB1036" i="6"/>
  <c r="AC1036" i="6" s="1"/>
  <c r="AB1084" i="6"/>
  <c r="AC1084" i="6" s="1"/>
  <c r="AB1140" i="6"/>
  <c r="AC1140" i="6" s="1"/>
  <c r="AB1188" i="6"/>
  <c r="AC1188" i="6" s="1"/>
  <c r="AB1236" i="6"/>
  <c r="AC1236" i="6" s="1"/>
  <c r="AB1300" i="6"/>
  <c r="AC1300" i="6" s="1"/>
  <c r="AB1364" i="6"/>
  <c r="AC1364" i="6" s="1"/>
  <c r="AB1436" i="6"/>
  <c r="AC1436" i="6" s="1"/>
  <c r="AB1484" i="6"/>
  <c r="AC1484" i="6" s="1"/>
  <c r="AB1548" i="6"/>
  <c r="AC1548" i="6" s="1"/>
  <c r="AB1596" i="6"/>
  <c r="AC1596" i="6" s="1"/>
  <c r="AB1644" i="6"/>
  <c r="AC1644" i="6" s="1"/>
  <c r="AB1692" i="6"/>
  <c r="AC1692" i="6" s="1"/>
  <c r="AB1748" i="6"/>
  <c r="AC1748" i="6" s="1"/>
  <c r="AB1820" i="6"/>
  <c r="AC1820" i="6" s="1"/>
  <c r="AB1884" i="6"/>
  <c r="AC1884" i="6" s="1"/>
  <c r="AB1964" i="6"/>
  <c r="AC1964" i="6" s="1"/>
  <c r="AB631" i="6"/>
  <c r="AC631" i="6" s="1"/>
  <c r="AB871" i="6"/>
  <c r="AC871" i="6" s="1"/>
  <c r="AB951" i="6"/>
  <c r="AC951" i="6" s="1"/>
  <c r="AB1287" i="6"/>
  <c r="AC1287" i="6" s="1"/>
  <c r="AB1415" i="6"/>
  <c r="AC1415" i="6" s="1"/>
  <c r="AB792" i="6"/>
  <c r="AC792" i="6" s="1"/>
  <c r="AB888" i="6"/>
  <c r="AC888" i="6" s="1"/>
  <c r="AB1048" i="6"/>
  <c r="AC1048" i="6" s="1"/>
  <c r="AB1320" i="6"/>
  <c r="AC1320" i="6" s="1"/>
  <c r="AB1888" i="6"/>
  <c r="AC1888" i="6" s="1"/>
  <c r="AB718" i="6"/>
  <c r="AC718" i="6" s="1"/>
  <c r="AB695" i="6"/>
  <c r="AC695" i="6" s="1"/>
  <c r="AB1095" i="6"/>
  <c r="AC1095" i="6" s="1"/>
  <c r="AB1431" i="6"/>
  <c r="AC1431" i="6" s="1"/>
  <c r="AB1607" i="6"/>
  <c r="AC1607" i="6" s="1"/>
  <c r="AB1799" i="6"/>
  <c r="AC1799" i="6" s="1"/>
  <c r="AB1200" i="6"/>
  <c r="AC1200" i="6" s="1"/>
  <c r="AB1784" i="6"/>
  <c r="AC1784" i="6" s="1"/>
  <c r="AB1976" i="6"/>
  <c r="AC1976" i="6" s="1"/>
  <c r="AB745" i="6"/>
  <c r="AC745" i="6" s="1"/>
  <c r="AB542" i="6"/>
  <c r="AC542" i="6" s="1"/>
  <c r="AB1382" i="6"/>
  <c r="AC1382" i="6" s="1"/>
  <c r="AB1606" i="6"/>
  <c r="AC1606" i="6" s="1"/>
  <c r="AB911" i="6"/>
  <c r="AC911" i="6" s="1"/>
  <c r="AB1175" i="6"/>
  <c r="AC1175" i="6" s="1"/>
  <c r="AB1655" i="6"/>
  <c r="AC1655" i="6" s="1"/>
  <c r="AB1951" i="6"/>
  <c r="AC1951" i="6" s="1"/>
  <c r="AB1008" i="6"/>
  <c r="AC1008" i="6" s="1"/>
  <c r="AB1664" i="6"/>
  <c r="AC1664" i="6" s="1"/>
  <c r="AK1395" i="6"/>
  <c r="AK2031" i="6"/>
  <c r="AK1449" i="6"/>
  <c r="AK971" i="6"/>
  <c r="AB326" i="6"/>
  <c r="AC326" i="6" s="1"/>
  <c r="AB479" i="6"/>
  <c r="AC479" i="6" s="1"/>
  <c r="AB162" i="6"/>
  <c r="AC162" i="6" s="1"/>
  <c r="AB610" i="6"/>
  <c r="AC610" i="6" s="1"/>
  <c r="AB1034" i="6"/>
  <c r="AC1034" i="6" s="1"/>
  <c r="AB1722" i="6"/>
  <c r="AC1722" i="6" s="1"/>
  <c r="AB840" i="6"/>
  <c r="AC840" i="6" s="1"/>
  <c r="AB684" i="6"/>
  <c r="AC684" i="6" s="1"/>
  <c r="AB1292" i="6"/>
  <c r="AC1292" i="6" s="1"/>
  <c r="AB1023" i="6"/>
  <c r="AC1023" i="6" s="1"/>
  <c r="AB1803" i="6"/>
  <c r="AC1803" i="6" s="1"/>
  <c r="AB1277" i="6"/>
  <c r="AC1277" i="6" s="1"/>
  <c r="AB59" i="6"/>
  <c r="AC59" i="6" s="1"/>
  <c r="AB427" i="6"/>
  <c r="AC427" i="6" s="1"/>
  <c r="AB73" i="6"/>
  <c r="AC73" i="6" s="1"/>
  <c r="AB625" i="6"/>
  <c r="AC625" i="6" s="1"/>
  <c r="AB1209" i="6"/>
  <c r="AC1209" i="6" s="1"/>
  <c r="AB1857" i="6"/>
  <c r="AC1857" i="6" s="1"/>
  <c r="AB1111" i="6"/>
  <c r="AC1111" i="6" s="1"/>
  <c r="AB1981" i="6"/>
  <c r="AC1981" i="6" s="1"/>
  <c r="AB1176" i="6"/>
  <c r="AC1176" i="6" s="1"/>
  <c r="AB1935" i="6"/>
  <c r="AC1935" i="6" s="1"/>
  <c r="AB1864" i="6"/>
  <c r="AC1864" i="6" s="1"/>
  <c r="AB615" i="6"/>
  <c r="AC615" i="6" s="1"/>
  <c r="AB1805" i="6"/>
  <c r="AC1805" i="6" s="1"/>
  <c r="AB1447" i="6"/>
  <c r="AC1447" i="6" s="1"/>
  <c r="AB1517" i="6"/>
  <c r="AC1517" i="6" s="1"/>
  <c r="AB1492" i="6"/>
  <c r="AC1492" i="6" s="1"/>
  <c r="AB1619" i="6"/>
  <c r="AC1619" i="6" s="1"/>
  <c r="AB1462" i="6"/>
  <c r="AC1462" i="6" s="1"/>
  <c r="AK1904" i="6"/>
  <c r="AB67" i="6"/>
  <c r="AC67" i="6" s="1"/>
  <c r="AB115" i="6"/>
  <c r="AC115" i="6" s="1"/>
  <c r="AB171" i="6"/>
  <c r="AC171" i="6" s="1"/>
  <c r="AB219" i="6"/>
  <c r="AC219" i="6" s="1"/>
  <c r="AB267" i="6"/>
  <c r="AC267" i="6" s="1"/>
  <c r="AB315" i="6"/>
  <c r="AC315" i="6" s="1"/>
  <c r="AB379" i="6"/>
  <c r="AC379" i="6" s="1"/>
  <c r="AB435" i="6"/>
  <c r="AC435" i="6" s="1"/>
  <c r="AB483" i="6"/>
  <c r="AC483" i="6" s="1"/>
  <c r="AB61" i="6"/>
  <c r="AC61" i="6" s="1"/>
  <c r="AB109" i="6"/>
  <c r="AC109" i="6" s="1"/>
  <c r="AB157" i="6"/>
  <c r="AC157" i="6" s="1"/>
  <c r="AB205" i="6"/>
  <c r="AC205" i="6" s="1"/>
  <c r="AB253" i="6"/>
  <c r="AC253" i="6" s="1"/>
  <c r="AB33" i="6"/>
  <c r="AC33" i="6" s="1"/>
  <c r="AB81" i="6"/>
  <c r="AC81" i="6" s="1"/>
  <c r="AB129" i="6"/>
  <c r="AC129" i="6" s="1"/>
  <c r="AB177" i="6"/>
  <c r="AC177" i="6" s="1"/>
  <c r="AB225" i="6"/>
  <c r="AC225" i="6" s="1"/>
  <c r="AB273" i="6"/>
  <c r="AC273" i="6" s="1"/>
  <c r="AB329" i="6"/>
  <c r="AC329" i="6" s="1"/>
  <c r="AB377" i="6"/>
  <c r="AC377" i="6" s="1"/>
  <c r="AB425" i="6"/>
  <c r="AC425" i="6" s="1"/>
  <c r="AB473" i="6"/>
  <c r="AC473" i="6" s="1"/>
  <c r="AB529" i="6"/>
  <c r="AC529" i="6" s="1"/>
  <c r="AB577" i="6"/>
  <c r="AC577" i="6" s="1"/>
  <c r="AB633" i="6"/>
  <c r="AC633" i="6" s="1"/>
  <c r="AB681" i="6"/>
  <c r="AC681" i="6" s="1"/>
  <c r="AB729" i="6"/>
  <c r="AC729" i="6" s="1"/>
  <c r="AB785" i="6"/>
  <c r="AC785" i="6" s="1"/>
  <c r="AB833" i="6"/>
  <c r="AC833" i="6" s="1"/>
  <c r="AB881" i="6"/>
  <c r="AC881" i="6" s="1"/>
  <c r="AB929" i="6"/>
  <c r="AC929" i="6" s="1"/>
  <c r="AB977" i="6"/>
  <c r="AC977" i="6" s="1"/>
  <c r="AB1025" i="6"/>
  <c r="AC1025" i="6" s="1"/>
  <c r="AB1073" i="6"/>
  <c r="AC1073" i="6" s="1"/>
  <c r="AB1121" i="6"/>
  <c r="AC1121" i="6" s="1"/>
  <c r="AB1169" i="6"/>
  <c r="AC1169" i="6" s="1"/>
  <c r="AB1217" i="6"/>
  <c r="AC1217" i="6" s="1"/>
  <c r="AB1265" i="6"/>
  <c r="AC1265" i="6" s="1"/>
  <c r="AB1313" i="6"/>
  <c r="AC1313" i="6" s="1"/>
  <c r="AB1377" i="6"/>
  <c r="AC1377" i="6" s="1"/>
  <c r="AB1433" i="6"/>
  <c r="AC1433" i="6" s="1"/>
  <c r="AB1497" i="6"/>
  <c r="AC1497" i="6" s="1"/>
  <c r="AB1585" i="6"/>
  <c r="AC1585" i="6" s="1"/>
  <c r="AB1649" i="6"/>
  <c r="AC1649" i="6" s="1"/>
  <c r="AB1713" i="6"/>
  <c r="AC1713" i="6" s="1"/>
  <c r="AB1777" i="6"/>
  <c r="AC1777" i="6" s="1"/>
  <c r="AB1865" i="6"/>
  <c r="AC1865" i="6" s="1"/>
  <c r="AB1929" i="6"/>
  <c r="AC1929" i="6" s="1"/>
  <c r="AB2001" i="6"/>
  <c r="AC2001" i="6" s="1"/>
  <c r="AB1000" i="6"/>
  <c r="AC1000" i="6" s="1"/>
  <c r="AB1160" i="6"/>
  <c r="AC1160" i="6" s="1"/>
  <c r="AB1584" i="6"/>
  <c r="AC1584" i="6" s="1"/>
  <c r="AB1896" i="6"/>
  <c r="AC1896" i="6" s="1"/>
  <c r="AB178" i="6"/>
  <c r="AC178" i="6" s="1"/>
  <c r="AB1351" i="6"/>
  <c r="AC1351" i="6" s="1"/>
  <c r="AB531" i="6"/>
  <c r="AC531" i="6" s="1"/>
  <c r="AB595" i="6"/>
  <c r="AC595" i="6" s="1"/>
  <c r="AB651" i="6"/>
  <c r="AC651" i="6" s="1"/>
  <c r="AB699" i="6"/>
  <c r="AC699" i="6" s="1"/>
  <c r="AB747" i="6"/>
  <c r="AC747" i="6" s="1"/>
  <c r="AB795" i="6"/>
  <c r="AC795" i="6" s="1"/>
  <c r="AB851" i="6"/>
  <c r="AC851" i="6" s="1"/>
  <c r="AB899" i="6"/>
  <c r="AC899" i="6" s="1"/>
  <c r="AB955" i="6"/>
  <c r="AC955" i="6" s="1"/>
  <c r="AB1011" i="6"/>
  <c r="AC1011" i="6" s="1"/>
  <c r="AB1059" i="6"/>
  <c r="AC1059" i="6" s="1"/>
  <c r="AB1107" i="6"/>
  <c r="AC1107" i="6" s="1"/>
  <c r="AB1163" i="6"/>
  <c r="AC1163" i="6" s="1"/>
  <c r="AB1235" i="6"/>
  <c r="AC1235" i="6" s="1"/>
  <c r="AB1299" i="6"/>
  <c r="AC1299" i="6" s="1"/>
  <c r="AB1347" i="6"/>
  <c r="AC1347" i="6" s="1"/>
  <c r="AB1403" i="6"/>
  <c r="AC1403" i="6" s="1"/>
  <c r="AB1451" i="6"/>
  <c r="AC1451" i="6" s="1"/>
  <c r="AB1523" i="6"/>
  <c r="AC1523" i="6" s="1"/>
  <c r="AB1571" i="6"/>
  <c r="AC1571" i="6" s="1"/>
  <c r="AB1627" i="6"/>
  <c r="AC1627" i="6" s="1"/>
  <c r="AB1683" i="6"/>
  <c r="AC1683" i="6" s="1"/>
  <c r="AB1731" i="6"/>
  <c r="AC1731" i="6" s="1"/>
  <c r="AB1787" i="6"/>
  <c r="AC1787" i="6" s="1"/>
  <c r="AB1851" i="6"/>
  <c r="AC1851" i="6" s="1"/>
  <c r="AB1899" i="6"/>
  <c r="AC1899" i="6" s="1"/>
  <c r="AB1971" i="6"/>
  <c r="AC1971" i="6" s="1"/>
  <c r="AB2019" i="6"/>
  <c r="AC2019" i="6" s="1"/>
  <c r="AB647" i="6"/>
  <c r="AC647" i="6" s="1"/>
  <c r="AB775" i="6"/>
  <c r="AC775" i="6" s="1"/>
  <c r="AB1143" i="6"/>
  <c r="AC1143" i="6" s="1"/>
  <c r="AB1263" i="6"/>
  <c r="AC1263" i="6" s="1"/>
  <c r="AB1703" i="6"/>
  <c r="AC1703" i="6" s="1"/>
  <c r="AB2023" i="6"/>
  <c r="AC2023" i="6" s="1"/>
  <c r="AB1344" i="6"/>
  <c r="AC1344" i="6" s="1"/>
  <c r="AB1592" i="6"/>
  <c r="AC1592" i="6" s="1"/>
  <c r="AB1992" i="6"/>
  <c r="AC1992" i="6" s="1"/>
  <c r="AB1762" i="6"/>
  <c r="AC1762" i="6" s="1"/>
  <c r="AB333" i="6"/>
  <c r="AC333" i="6" s="1"/>
  <c r="AB381" i="6"/>
  <c r="AC381" i="6" s="1"/>
  <c r="AB429" i="6"/>
  <c r="AC429" i="6" s="1"/>
  <c r="AB477" i="6"/>
  <c r="AC477" i="6" s="1"/>
  <c r="AB525" i="6"/>
  <c r="AC525" i="6" s="1"/>
  <c r="AB573" i="6"/>
  <c r="AC573" i="6" s="1"/>
  <c r="AB621" i="6"/>
  <c r="AC621" i="6" s="1"/>
  <c r="AB677" i="6"/>
  <c r="AC677" i="6" s="1"/>
  <c r="AB725" i="6"/>
  <c r="AC725" i="6" s="1"/>
  <c r="AB773" i="6"/>
  <c r="AC773" i="6" s="1"/>
  <c r="AB821" i="6"/>
  <c r="AC821" i="6" s="1"/>
  <c r="AB877" i="6"/>
  <c r="AC877" i="6" s="1"/>
  <c r="AB925" i="6"/>
  <c r="AC925" i="6" s="1"/>
  <c r="AB973" i="6"/>
  <c r="AC973" i="6" s="1"/>
  <c r="AB1021" i="6"/>
  <c r="AC1021" i="6" s="1"/>
  <c r="AB1069" i="6"/>
  <c r="AC1069" i="6" s="1"/>
  <c r="AB1117" i="6"/>
  <c r="AC1117" i="6" s="1"/>
  <c r="AB1173" i="6"/>
  <c r="AC1173" i="6" s="1"/>
  <c r="AB1221" i="6"/>
  <c r="AC1221" i="6" s="1"/>
  <c r="AB1285" i="6"/>
  <c r="AC1285" i="6" s="1"/>
  <c r="AB1333" i="6"/>
  <c r="AC1333" i="6" s="1"/>
  <c r="AB1381" i="6"/>
  <c r="AC1381" i="6" s="1"/>
  <c r="AB1437" i="6"/>
  <c r="AC1437" i="6" s="1"/>
  <c r="AB1485" i="6"/>
  <c r="AC1485" i="6" s="1"/>
  <c r="AB1541" i="6"/>
  <c r="AC1541" i="6" s="1"/>
  <c r="AB1589" i="6"/>
  <c r="AC1589" i="6" s="1"/>
  <c r="AB1637" i="6"/>
  <c r="AC1637" i="6" s="1"/>
  <c r="AB1701" i="6"/>
  <c r="AC1701" i="6" s="1"/>
  <c r="AB1749" i="6"/>
  <c r="AC1749" i="6" s="1"/>
  <c r="AB1821" i="6"/>
  <c r="AC1821" i="6" s="1"/>
  <c r="AB1917" i="6"/>
  <c r="AC1917" i="6" s="1"/>
  <c r="AB1997" i="6"/>
  <c r="AC1997" i="6" s="1"/>
  <c r="AB1774" i="6"/>
  <c r="AC1774" i="6" s="1"/>
  <c r="AB390" i="6"/>
  <c r="AC390" i="6" s="1"/>
  <c r="AB438" i="6"/>
  <c r="AC438" i="6" s="1"/>
  <c r="AB486" i="6"/>
  <c r="AC486" i="6" s="1"/>
  <c r="AB590" i="6"/>
  <c r="AC590" i="6" s="1"/>
  <c r="AB638" i="6"/>
  <c r="AC638" i="6" s="1"/>
  <c r="AB686" i="6"/>
  <c r="AC686" i="6" s="1"/>
  <c r="AB742" i="6"/>
  <c r="AC742" i="6" s="1"/>
  <c r="AB790" i="6"/>
  <c r="AC790" i="6" s="1"/>
  <c r="AB838" i="6"/>
  <c r="AC838" i="6" s="1"/>
  <c r="AB886" i="6"/>
  <c r="AC886" i="6" s="1"/>
  <c r="AB934" i="6"/>
  <c r="AC934" i="6" s="1"/>
  <c r="AB990" i="6"/>
  <c r="AC990" i="6" s="1"/>
  <c r="AB1038" i="6"/>
  <c r="AC1038" i="6" s="1"/>
  <c r="AB1086" i="6"/>
  <c r="AC1086" i="6" s="1"/>
  <c r="AB1134" i="6"/>
  <c r="AC1134" i="6" s="1"/>
  <c r="AB1182" i="6"/>
  <c r="AC1182" i="6" s="1"/>
  <c r="AB1230" i="6"/>
  <c r="AC1230" i="6" s="1"/>
  <c r="AB1286" i="6"/>
  <c r="AC1286" i="6" s="1"/>
  <c r="AB1334" i="6"/>
  <c r="AC1334" i="6" s="1"/>
  <c r="AB1430" i="6"/>
  <c r="AC1430" i="6" s="1"/>
  <c r="AB1494" i="6"/>
  <c r="AC1494" i="6" s="1"/>
  <c r="AB1550" i="6"/>
  <c r="AC1550" i="6" s="1"/>
  <c r="AB1662" i="6"/>
  <c r="AC1662" i="6" s="1"/>
  <c r="AB1718" i="6"/>
  <c r="AC1718" i="6" s="1"/>
  <c r="AB1766" i="6"/>
  <c r="AC1766" i="6" s="1"/>
  <c r="AB1838" i="6"/>
  <c r="AC1838" i="6" s="1"/>
  <c r="AB1886" i="6"/>
  <c r="AC1886" i="6" s="1"/>
  <c r="AB1942" i="6"/>
  <c r="AC1942" i="6" s="1"/>
  <c r="AB1998" i="6"/>
  <c r="AC1998" i="6" s="1"/>
  <c r="AK1283" i="6"/>
  <c r="AK1946" i="6"/>
  <c r="AB583" i="6"/>
  <c r="AC583" i="6" s="1"/>
  <c r="AB424" i="6"/>
  <c r="AC424" i="6" s="1"/>
  <c r="AB760" i="6"/>
  <c r="AC760" i="6" s="1"/>
  <c r="AB314" i="6"/>
  <c r="AC314" i="6" s="1"/>
  <c r="AB826" i="6"/>
  <c r="AC826" i="6" s="1"/>
  <c r="AB1338" i="6"/>
  <c r="AC1338" i="6" s="1"/>
  <c r="AB1930" i="6"/>
  <c r="AC1930" i="6" s="1"/>
  <c r="AB1184" i="6"/>
  <c r="AC1184" i="6" s="1"/>
  <c r="AB580" i="6"/>
  <c r="AC580" i="6" s="1"/>
  <c r="AB1076" i="6"/>
  <c r="AC1076" i="6" s="1"/>
  <c r="AB1684" i="6"/>
  <c r="AC1684" i="6" s="1"/>
  <c r="AB1688" i="6"/>
  <c r="AC1688" i="6" s="1"/>
  <c r="AB1927" i="6"/>
  <c r="AC1927" i="6" s="1"/>
  <c r="AB1792" i="6"/>
  <c r="AC1792" i="6" s="1"/>
  <c r="AB245" i="6"/>
  <c r="AC245" i="6" s="1"/>
  <c r="AB521" i="6"/>
  <c r="AC521" i="6" s="1"/>
  <c r="AB1017" i="6"/>
  <c r="AC1017" i="6" s="1"/>
  <c r="AB1489" i="6"/>
  <c r="AC1489" i="6" s="1"/>
  <c r="AB1993" i="6"/>
  <c r="AC1993" i="6" s="1"/>
  <c r="AB739" i="6"/>
  <c r="AC739" i="6" s="1"/>
  <c r="AB1219" i="6"/>
  <c r="AC1219" i="6" s="1"/>
  <c r="AB1771" i="6"/>
  <c r="AC1771" i="6" s="1"/>
  <c r="AB517" i="6"/>
  <c r="AC517" i="6" s="1"/>
  <c r="AB917" i="6"/>
  <c r="AC917" i="6" s="1"/>
  <c r="AB1429" i="6"/>
  <c r="AC1429" i="6" s="1"/>
  <c r="AB430" i="6"/>
  <c r="AC430" i="6" s="1"/>
  <c r="AB878" i="6"/>
  <c r="AC878" i="6" s="1"/>
  <c r="AB1174" i="6"/>
  <c r="AC1174" i="6" s="1"/>
  <c r="AB1654" i="6"/>
  <c r="AC1654" i="6" s="1"/>
  <c r="AB1275" i="6"/>
  <c r="AC1275" i="6" s="1"/>
  <c r="AB28" i="6"/>
  <c r="AC28" i="6" s="1"/>
  <c r="AB124" i="6"/>
  <c r="AC124" i="6" s="1"/>
  <c r="AB78" i="6"/>
  <c r="AC78" i="6" s="1"/>
  <c r="AB294" i="6"/>
  <c r="AC294" i="6" s="1"/>
  <c r="AB303" i="6"/>
  <c r="AC303" i="6" s="1"/>
  <c r="AB447" i="6"/>
  <c r="AC447" i="6" s="1"/>
  <c r="AB56" i="6"/>
  <c r="AC56" i="6" s="1"/>
  <c r="AB104" i="6"/>
  <c r="AC104" i="6" s="1"/>
  <c r="AB152" i="6"/>
  <c r="AC152" i="6" s="1"/>
  <c r="AB200" i="6"/>
  <c r="AC200" i="6" s="1"/>
  <c r="AB248" i="6"/>
  <c r="AC248" i="6" s="1"/>
  <c r="AB296" i="6"/>
  <c r="AC296" i="6" s="1"/>
  <c r="AB344" i="6"/>
  <c r="AC344" i="6" s="1"/>
  <c r="AB392" i="6"/>
  <c r="AC392" i="6" s="1"/>
  <c r="AB440" i="6"/>
  <c r="AC440" i="6" s="1"/>
  <c r="AB488" i="6"/>
  <c r="AC488" i="6" s="1"/>
  <c r="AB536" i="6"/>
  <c r="AC536" i="6" s="1"/>
  <c r="AB584" i="6"/>
  <c r="AC584" i="6" s="1"/>
  <c r="AB632" i="6"/>
  <c r="AC632" i="6" s="1"/>
  <c r="AB776" i="6"/>
  <c r="AC776" i="6" s="1"/>
  <c r="AB74" i="6"/>
  <c r="AC74" i="6" s="1"/>
  <c r="AB130" i="6"/>
  <c r="AC130" i="6" s="1"/>
  <c r="AB234" i="6"/>
  <c r="AC234" i="6" s="1"/>
  <c r="AB282" i="6"/>
  <c r="AC282" i="6" s="1"/>
  <c r="AB330" i="6"/>
  <c r="AC330" i="6" s="1"/>
  <c r="AB378" i="6"/>
  <c r="AC378" i="6" s="1"/>
  <c r="AB426" i="6"/>
  <c r="AC426" i="6" s="1"/>
  <c r="AB474" i="6"/>
  <c r="AC474" i="6" s="1"/>
  <c r="AB522" i="6"/>
  <c r="AC522" i="6" s="1"/>
  <c r="AB570" i="6"/>
  <c r="AC570" i="6" s="1"/>
  <c r="AB634" i="6"/>
  <c r="AC634" i="6" s="1"/>
  <c r="AB682" i="6"/>
  <c r="AC682" i="6" s="1"/>
  <c r="AB730" i="6"/>
  <c r="AC730" i="6" s="1"/>
  <c r="AB786" i="6"/>
  <c r="AC786" i="6" s="1"/>
  <c r="AB842" i="6"/>
  <c r="AC842" i="6" s="1"/>
  <c r="AB898" i="6"/>
  <c r="AC898" i="6" s="1"/>
  <c r="AB946" i="6"/>
  <c r="AC946" i="6" s="1"/>
  <c r="AB1002" i="6"/>
  <c r="AC1002" i="6" s="1"/>
  <c r="AB1050" i="6"/>
  <c r="AC1050" i="6" s="1"/>
  <c r="AB1098" i="6"/>
  <c r="AC1098" i="6" s="1"/>
  <c r="AB1146" i="6"/>
  <c r="AC1146" i="6" s="1"/>
  <c r="AB1194" i="6"/>
  <c r="AC1194" i="6" s="1"/>
  <c r="AB1250" i="6"/>
  <c r="AC1250" i="6" s="1"/>
  <c r="AB1306" i="6"/>
  <c r="AC1306" i="6" s="1"/>
  <c r="AB1362" i="6"/>
  <c r="AC1362" i="6" s="1"/>
  <c r="AB1410" i="6"/>
  <c r="AC1410" i="6" s="1"/>
  <c r="AB1458" i="6"/>
  <c r="AC1458" i="6" s="1"/>
  <c r="AB1538" i="6"/>
  <c r="AC1538" i="6" s="1"/>
  <c r="AB1602" i="6"/>
  <c r="AC1602" i="6" s="1"/>
  <c r="AB1682" i="6"/>
  <c r="AC1682" i="6" s="1"/>
  <c r="AB1746" i="6"/>
  <c r="AC1746" i="6" s="1"/>
  <c r="AB1810" i="6"/>
  <c r="AC1810" i="6" s="1"/>
  <c r="AB1874" i="6"/>
  <c r="AC1874" i="6" s="1"/>
  <c r="AB1954" i="6"/>
  <c r="AC1954" i="6" s="1"/>
  <c r="AB2018" i="6"/>
  <c r="AC2018" i="6" s="1"/>
  <c r="AB959" i="6"/>
  <c r="AC959" i="6" s="1"/>
  <c r="AB1207" i="6"/>
  <c r="AC1207" i="6" s="1"/>
  <c r="AB1455" i="6"/>
  <c r="AC1455" i="6" s="1"/>
  <c r="AB1591" i="6"/>
  <c r="AC1591" i="6" s="1"/>
  <c r="AB1783" i="6"/>
  <c r="AC1783" i="6" s="1"/>
  <c r="AB920" i="6"/>
  <c r="AC920" i="6" s="1"/>
  <c r="AB1120" i="6"/>
  <c r="AC1120" i="6" s="1"/>
  <c r="AB1216" i="6"/>
  <c r="AC1216" i="6" s="1"/>
  <c r="AB1312" i="6"/>
  <c r="AC1312" i="6" s="1"/>
  <c r="AB1496" i="6"/>
  <c r="AC1496" i="6" s="1"/>
  <c r="AB1531" i="6"/>
  <c r="AC1531" i="6" s="1"/>
  <c r="AB1642" i="6"/>
  <c r="AC1642" i="6" s="1"/>
  <c r="AB204" i="6"/>
  <c r="AC204" i="6" s="1"/>
  <c r="AB252" i="6"/>
  <c r="AC252" i="6" s="1"/>
  <c r="AB300" i="6"/>
  <c r="AC300" i="6" s="1"/>
  <c r="AB348" i="6"/>
  <c r="AC348" i="6" s="1"/>
  <c r="AB396" i="6"/>
  <c r="AC396" i="6" s="1"/>
  <c r="AB452" i="6"/>
  <c r="AC452" i="6" s="1"/>
  <c r="AB500" i="6"/>
  <c r="AC500" i="6" s="1"/>
  <c r="AB548" i="6"/>
  <c r="AC548" i="6" s="1"/>
  <c r="AB596" i="6"/>
  <c r="AC596" i="6" s="1"/>
  <c r="AB644" i="6"/>
  <c r="AC644" i="6" s="1"/>
  <c r="AB700" i="6"/>
  <c r="AC700" i="6" s="1"/>
  <c r="AB748" i="6"/>
  <c r="AC748" i="6" s="1"/>
  <c r="AB796" i="6"/>
  <c r="AC796" i="6" s="1"/>
  <c r="AB844" i="6"/>
  <c r="AC844" i="6" s="1"/>
  <c r="AB892" i="6"/>
  <c r="AC892" i="6" s="1"/>
  <c r="AB940" i="6"/>
  <c r="AC940" i="6" s="1"/>
  <c r="AB996" i="6"/>
  <c r="AC996" i="6" s="1"/>
  <c r="AB1044" i="6"/>
  <c r="AC1044" i="6" s="1"/>
  <c r="AB1092" i="6"/>
  <c r="AC1092" i="6" s="1"/>
  <c r="AB1148" i="6"/>
  <c r="AC1148" i="6" s="1"/>
  <c r="AB1196" i="6"/>
  <c r="AC1196" i="6" s="1"/>
  <c r="AB1244" i="6"/>
  <c r="AC1244" i="6" s="1"/>
  <c r="AB1308" i="6"/>
  <c r="AC1308" i="6" s="1"/>
  <c r="AB1380" i="6"/>
  <c r="AC1380" i="6" s="1"/>
  <c r="AB1444" i="6"/>
  <c r="AC1444" i="6" s="1"/>
  <c r="AB1500" i="6"/>
  <c r="AC1500" i="6" s="1"/>
  <c r="AB1556" i="6"/>
  <c r="AC1556" i="6" s="1"/>
  <c r="AB1604" i="6"/>
  <c r="AC1604" i="6" s="1"/>
  <c r="AB1652" i="6"/>
  <c r="AC1652" i="6" s="1"/>
  <c r="AB1708" i="6"/>
  <c r="AC1708" i="6" s="1"/>
  <c r="AB1756" i="6"/>
  <c r="AC1756" i="6" s="1"/>
  <c r="AB1828" i="6"/>
  <c r="AC1828" i="6" s="1"/>
  <c r="AB1900" i="6"/>
  <c r="AC1900" i="6" s="1"/>
  <c r="AB1972" i="6"/>
  <c r="AC1972" i="6" s="1"/>
  <c r="AB655" i="6"/>
  <c r="AC655" i="6" s="1"/>
  <c r="AB887" i="6"/>
  <c r="AC887" i="6" s="1"/>
  <c r="AB967" i="6"/>
  <c r="AC967" i="6" s="1"/>
  <c r="AB1319" i="6"/>
  <c r="AC1319" i="6" s="1"/>
  <c r="AB1479" i="6"/>
  <c r="AC1479" i="6" s="1"/>
  <c r="AB800" i="6"/>
  <c r="AC800" i="6" s="1"/>
  <c r="AB904" i="6"/>
  <c r="AC904" i="6" s="1"/>
  <c r="AB1208" i="6"/>
  <c r="AC1208" i="6" s="1"/>
  <c r="AB1352" i="6"/>
  <c r="AC1352" i="6" s="1"/>
  <c r="AB2016" i="6"/>
  <c r="AC2016" i="6" s="1"/>
  <c r="AB703" i="6"/>
  <c r="AC703" i="6" s="1"/>
  <c r="AB1119" i="6"/>
  <c r="AC1119" i="6" s="1"/>
  <c r="AB1471" i="6"/>
  <c r="AC1471" i="6" s="1"/>
  <c r="AB1623" i="6"/>
  <c r="AC1623" i="6" s="1"/>
  <c r="AB1807" i="6"/>
  <c r="AC1807" i="6" s="1"/>
  <c r="AB1368" i="6"/>
  <c r="AC1368" i="6" s="1"/>
  <c r="AB1808" i="6"/>
  <c r="AC1808" i="6" s="1"/>
  <c r="AB398" i="6"/>
  <c r="AC398" i="6" s="1"/>
  <c r="AB894" i="6"/>
  <c r="AC894" i="6" s="1"/>
  <c r="AB1142" i="6"/>
  <c r="AC1142" i="6" s="1"/>
  <c r="AB1726" i="6"/>
  <c r="AC1726" i="6" s="1"/>
  <c r="AB991" i="6"/>
  <c r="AC991" i="6" s="1"/>
  <c r="AB1199" i="6"/>
  <c r="AC1199" i="6" s="1"/>
  <c r="AB1839" i="6"/>
  <c r="AC1839" i="6" s="1"/>
  <c r="AB1975" i="6"/>
  <c r="AC1975" i="6" s="1"/>
  <c r="AB1056" i="6"/>
  <c r="AC1056" i="6" s="1"/>
  <c r="AB1704" i="6"/>
  <c r="AC1704" i="6" s="1"/>
  <c r="AB1894" i="6"/>
  <c r="AC1894" i="6" s="1"/>
  <c r="AB1274" i="6"/>
  <c r="AC1274" i="6" s="1"/>
  <c r="AK4" i="6"/>
  <c r="AK1714" i="6"/>
  <c r="AB54" i="6"/>
  <c r="AC54" i="6" s="1"/>
  <c r="AB183" i="6"/>
  <c r="AC183" i="6" s="1"/>
  <c r="AB40" i="6"/>
  <c r="AC40" i="6" s="1"/>
  <c r="AB114" i="6"/>
  <c r="AC114" i="6" s="1"/>
  <c r="AB506" i="6"/>
  <c r="AC506" i="6" s="1"/>
  <c r="AB986" i="6"/>
  <c r="AC986" i="6" s="1"/>
  <c r="AB1442" i="6"/>
  <c r="AC1442" i="6" s="1"/>
  <c r="AB1994" i="6"/>
  <c r="AC1994" i="6" s="1"/>
  <c r="AB1064" i="6"/>
  <c r="AC1064" i="6" s="1"/>
  <c r="AB236" i="6"/>
  <c r="AC236" i="6" s="1"/>
  <c r="AB732" i="6"/>
  <c r="AC732" i="6" s="1"/>
  <c r="AB1228" i="6"/>
  <c r="AC1228" i="6" s="1"/>
  <c r="AB1740" i="6"/>
  <c r="AC1740" i="6" s="1"/>
  <c r="AB1399" i="6"/>
  <c r="AC1399" i="6" s="1"/>
  <c r="AB1472" i="6"/>
  <c r="AC1472" i="6" s="1"/>
  <c r="AB1952" i="6"/>
  <c r="AC1952" i="6" s="1"/>
  <c r="AB727" i="6"/>
  <c r="AC727" i="6" s="1"/>
  <c r="AB519" i="6"/>
  <c r="AC519" i="6" s="1"/>
  <c r="AB618" i="6"/>
  <c r="AC618" i="6" s="1"/>
  <c r="AB259" i="6"/>
  <c r="AC259" i="6" s="1"/>
  <c r="AB149" i="6"/>
  <c r="AC149" i="6" s="1"/>
  <c r="AB169" i="6"/>
  <c r="AC169" i="6" s="1"/>
  <c r="AB777" i="6"/>
  <c r="AC777" i="6" s="1"/>
  <c r="AB1305" i="6"/>
  <c r="AC1305" i="6" s="1"/>
  <c r="AB1051" i="6"/>
  <c r="AC1051" i="6" s="1"/>
  <c r="AB1879" i="6"/>
  <c r="AC1879" i="6" s="1"/>
  <c r="AB565" i="6"/>
  <c r="AC565" i="6" s="1"/>
  <c r="AB1061" i="6"/>
  <c r="AC1061" i="6" s="1"/>
  <c r="AB1581" i="6"/>
  <c r="AC1581" i="6" s="1"/>
  <c r="AB734" i="6"/>
  <c r="AC734" i="6" s="1"/>
  <c r="AB1126" i="6"/>
  <c r="AC1126" i="6" s="1"/>
  <c r="AB1598" i="6"/>
  <c r="AC1598" i="6" s="1"/>
  <c r="AB1817" i="6"/>
  <c r="AC1817" i="6" s="1"/>
  <c r="AB1727" i="6"/>
  <c r="AC1727" i="6" s="1"/>
  <c r="AK1988" i="6"/>
  <c r="AB76" i="6"/>
  <c r="AC76" i="6" s="1"/>
  <c r="AB47" i="6"/>
  <c r="AC47" i="6" s="1"/>
  <c r="AB70" i="6"/>
  <c r="AC70" i="6" s="1"/>
  <c r="AB1936" i="6"/>
  <c r="AC1936" i="6" s="1"/>
  <c r="AB1829" i="6"/>
  <c r="AC1829" i="6" s="1"/>
  <c r="AB1806" i="6"/>
  <c r="AC1806" i="6" s="1"/>
  <c r="AB1278" i="6"/>
  <c r="AC1278" i="6" s="1"/>
  <c r="AB1845" i="6"/>
  <c r="AC1845" i="6" s="1"/>
  <c r="AB1811" i="6"/>
  <c r="AC1811" i="6" s="1"/>
  <c r="AB27" i="6"/>
  <c r="AC27" i="6" s="1"/>
  <c r="AB75" i="6"/>
  <c r="AC75" i="6" s="1"/>
  <c r="AB123" i="6"/>
  <c r="AC123" i="6" s="1"/>
  <c r="AB179" i="6"/>
  <c r="AC179" i="6" s="1"/>
  <c r="AB227" i="6"/>
  <c r="AC227" i="6" s="1"/>
  <c r="AB275" i="6"/>
  <c r="AC275" i="6" s="1"/>
  <c r="AB323" i="6"/>
  <c r="AC323" i="6" s="1"/>
  <c r="AB387" i="6"/>
  <c r="AC387" i="6" s="1"/>
  <c r="AB443" i="6"/>
  <c r="AC443" i="6" s="1"/>
  <c r="AB491" i="6"/>
  <c r="AC491" i="6" s="1"/>
  <c r="AB69" i="6"/>
  <c r="AC69" i="6" s="1"/>
  <c r="AB117" i="6"/>
  <c r="AC117" i="6" s="1"/>
  <c r="AB165" i="6"/>
  <c r="AC165" i="6" s="1"/>
  <c r="AB213" i="6"/>
  <c r="AC213" i="6" s="1"/>
  <c r="AB261" i="6"/>
  <c r="AC261" i="6" s="1"/>
  <c r="AB41" i="6"/>
  <c r="AC41" i="6" s="1"/>
  <c r="AB89" i="6"/>
  <c r="AC89" i="6" s="1"/>
  <c r="AB137" i="6"/>
  <c r="AC137" i="6" s="1"/>
  <c r="AB185" i="6"/>
  <c r="AC185" i="6" s="1"/>
  <c r="AB233" i="6"/>
  <c r="AC233" i="6" s="1"/>
  <c r="AB281" i="6"/>
  <c r="AC281" i="6" s="1"/>
  <c r="AB337" i="6"/>
  <c r="AC337" i="6" s="1"/>
  <c r="AB385" i="6"/>
  <c r="AC385" i="6" s="1"/>
  <c r="AB433" i="6"/>
  <c r="AC433" i="6" s="1"/>
  <c r="AB481" i="6"/>
  <c r="AC481" i="6" s="1"/>
  <c r="AB537" i="6"/>
  <c r="AC537" i="6" s="1"/>
  <c r="AB585" i="6"/>
  <c r="AC585" i="6" s="1"/>
  <c r="AB641" i="6"/>
  <c r="AC641" i="6" s="1"/>
  <c r="AB689" i="6"/>
  <c r="AC689" i="6" s="1"/>
  <c r="AB737" i="6"/>
  <c r="AC737" i="6" s="1"/>
  <c r="AB793" i="6"/>
  <c r="AC793" i="6" s="1"/>
  <c r="AB841" i="6"/>
  <c r="AC841" i="6" s="1"/>
  <c r="AB889" i="6"/>
  <c r="AC889" i="6" s="1"/>
  <c r="AB937" i="6"/>
  <c r="AC937" i="6" s="1"/>
  <c r="AB985" i="6"/>
  <c r="AC985" i="6" s="1"/>
  <c r="AB1033" i="6"/>
  <c r="AC1033" i="6" s="1"/>
  <c r="AB1081" i="6"/>
  <c r="AC1081" i="6" s="1"/>
  <c r="AB1129" i="6"/>
  <c r="AC1129" i="6" s="1"/>
  <c r="AB1177" i="6"/>
  <c r="AC1177" i="6" s="1"/>
  <c r="AB1225" i="6"/>
  <c r="AC1225" i="6" s="1"/>
  <c r="AB1273" i="6"/>
  <c r="AC1273" i="6" s="1"/>
  <c r="AB1321" i="6"/>
  <c r="AC1321" i="6" s="1"/>
  <c r="AB1385" i="6"/>
  <c r="AC1385" i="6" s="1"/>
  <c r="AB1441" i="6"/>
  <c r="AC1441" i="6" s="1"/>
  <c r="AB1505" i="6"/>
  <c r="AC1505" i="6" s="1"/>
  <c r="AB1593" i="6"/>
  <c r="AC1593" i="6" s="1"/>
  <c r="AB1657" i="6"/>
  <c r="AC1657" i="6" s="1"/>
  <c r="AB1721" i="6"/>
  <c r="AC1721" i="6" s="1"/>
  <c r="AB1785" i="6"/>
  <c r="AC1785" i="6" s="1"/>
  <c r="AB1873" i="6"/>
  <c r="AC1873" i="6" s="1"/>
  <c r="AB1953" i="6"/>
  <c r="AC1953" i="6" s="1"/>
  <c r="AB2017" i="6"/>
  <c r="AC2017" i="6" s="1"/>
  <c r="AB1040" i="6"/>
  <c r="AC1040" i="6" s="1"/>
  <c r="AB1328" i="6"/>
  <c r="AC1328" i="6" s="1"/>
  <c r="AB1600" i="6"/>
  <c r="AC1600" i="6" s="1"/>
  <c r="AB1920" i="6"/>
  <c r="AC1920" i="6" s="1"/>
  <c r="AB1058" i="6"/>
  <c r="AC1058" i="6" s="1"/>
  <c r="AB1418" i="6"/>
  <c r="AC1418" i="6" s="1"/>
  <c r="AB1618" i="6"/>
  <c r="AC1618" i="6" s="1"/>
  <c r="AB547" i="6"/>
  <c r="AC547" i="6" s="1"/>
  <c r="AB603" i="6"/>
  <c r="AC603" i="6" s="1"/>
  <c r="AB659" i="6"/>
  <c r="AC659" i="6" s="1"/>
  <c r="AB707" i="6"/>
  <c r="AC707" i="6" s="1"/>
  <c r="AB755" i="6"/>
  <c r="AC755" i="6" s="1"/>
  <c r="AB803" i="6"/>
  <c r="AC803" i="6" s="1"/>
  <c r="AB859" i="6"/>
  <c r="AC859" i="6" s="1"/>
  <c r="AB915" i="6"/>
  <c r="AC915" i="6" s="1"/>
  <c r="AB963" i="6"/>
  <c r="AC963" i="6" s="1"/>
  <c r="AB1019" i="6"/>
  <c r="AC1019" i="6" s="1"/>
  <c r="AB1067" i="6"/>
  <c r="AC1067" i="6" s="1"/>
  <c r="AB1115" i="6"/>
  <c r="AC1115" i="6" s="1"/>
  <c r="AB1171" i="6"/>
  <c r="AC1171" i="6" s="1"/>
  <c r="AB1243" i="6"/>
  <c r="AC1243" i="6" s="1"/>
  <c r="AB1307" i="6"/>
  <c r="AC1307" i="6" s="1"/>
  <c r="AB1355" i="6"/>
  <c r="AC1355" i="6" s="1"/>
  <c r="AB1411" i="6"/>
  <c r="AC1411" i="6" s="1"/>
  <c r="AB1467" i="6"/>
  <c r="AC1467" i="6" s="1"/>
  <c r="AB1579" i="6"/>
  <c r="AC1579" i="6" s="1"/>
  <c r="AB1643" i="6"/>
  <c r="AC1643" i="6" s="1"/>
  <c r="AB1691" i="6"/>
  <c r="AC1691" i="6" s="1"/>
  <c r="AB1739" i="6"/>
  <c r="AC1739" i="6" s="1"/>
  <c r="AB1795" i="6"/>
  <c r="AC1795" i="6" s="1"/>
  <c r="AB1859" i="6"/>
  <c r="AC1859" i="6" s="1"/>
  <c r="AB1915" i="6"/>
  <c r="AC1915" i="6" s="1"/>
  <c r="AB1979" i="6"/>
  <c r="AC1979" i="6" s="1"/>
  <c r="AB2027" i="6"/>
  <c r="AC2027" i="6" s="1"/>
  <c r="AB719" i="6"/>
  <c r="AC719" i="6" s="1"/>
  <c r="AB783" i="6"/>
  <c r="AC783" i="6" s="1"/>
  <c r="AB1167" i="6"/>
  <c r="AC1167" i="6" s="1"/>
  <c r="AB1463" i="6"/>
  <c r="AC1463" i="6" s="1"/>
  <c r="AB1711" i="6"/>
  <c r="AC1711" i="6" s="1"/>
  <c r="AB848" i="6"/>
  <c r="AC848" i="6" s="1"/>
  <c r="AB1408" i="6"/>
  <c r="AC1408" i="6" s="1"/>
  <c r="AB1608" i="6"/>
  <c r="AC1608" i="6" s="1"/>
  <c r="AB2024" i="6"/>
  <c r="AC2024" i="6" s="1"/>
  <c r="AB293" i="6"/>
  <c r="AC293" i="6" s="1"/>
  <c r="AB341" i="6"/>
  <c r="AC341" i="6" s="1"/>
  <c r="AB389" i="6"/>
  <c r="AC389" i="6" s="1"/>
  <c r="AB437" i="6"/>
  <c r="AC437" i="6" s="1"/>
  <c r="AB485" i="6"/>
  <c r="AC485" i="6" s="1"/>
  <c r="AB533" i="6"/>
  <c r="AC533" i="6" s="1"/>
  <c r="AB581" i="6"/>
  <c r="AC581" i="6" s="1"/>
  <c r="AB629" i="6"/>
  <c r="AC629" i="6" s="1"/>
  <c r="AB685" i="6"/>
  <c r="AC685" i="6" s="1"/>
  <c r="AB733" i="6"/>
  <c r="AC733" i="6" s="1"/>
  <c r="AB781" i="6"/>
  <c r="AC781" i="6" s="1"/>
  <c r="AB837" i="6"/>
  <c r="AC837" i="6" s="1"/>
  <c r="AB885" i="6"/>
  <c r="AC885" i="6" s="1"/>
  <c r="AB933" i="6"/>
  <c r="AC933" i="6" s="1"/>
  <c r="AB981" i="6"/>
  <c r="AC981" i="6" s="1"/>
  <c r="AB1029" i="6"/>
  <c r="AC1029" i="6" s="1"/>
  <c r="AB1077" i="6"/>
  <c r="AC1077" i="6" s="1"/>
  <c r="AB1125" i="6"/>
  <c r="AC1125" i="6" s="1"/>
  <c r="AB1181" i="6"/>
  <c r="AC1181" i="6" s="1"/>
  <c r="AB1237" i="6"/>
  <c r="AC1237" i="6" s="1"/>
  <c r="AB1293" i="6"/>
  <c r="AC1293" i="6" s="1"/>
  <c r="AB1341" i="6"/>
  <c r="AC1341" i="6" s="1"/>
  <c r="AB1389" i="6"/>
  <c r="AC1389" i="6" s="1"/>
  <c r="AB1445" i="6"/>
  <c r="AC1445" i="6" s="1"/>
  <c r="AB1493" i="6"/>
  <c r="AC1493" i="6" s="1"/>
  <c r="AB1549" i="6"/>
  <c r="AC1549" i="6" s="1"/>
  <c r="AB1597" i="6"/>
  <c r="AC1597" i="6" s="1"/>
  <c r="AB1645" i="6"/>
  <c r="AC1645" i="6" s="1"/>
  <c r="AB1709" i="6"/>
  <c r="AC1709" i="6" s="1"/>
  <c r="AB1757" i="6"/>
  <c r="AC1757" i="6" s="1"/>
  <c r="AB1853" i="6"/>
  <c r="AC1853" i="6" s="1"/>
  <c r="AB1933" i="6"/>
  <c r="AC1933" i="6" s="1"/>
  <c r="AB2005" i="6"/>
  <c r="AC2005" i="6" s="1"/>
  <c r="AB350" i="6"/>
  <c r="AC350" i="6" s="1"/>
  <c r="AB446" i="6"/>
  <c r="AC446" i="6" s="1"/>
  <c r="AB494" i="6"/>
  <c r="AC494" i="6" s="1"/>
  <c r="AB550" i="6"/>
  <c r="AC550" i="6" s="1"/>
  <c r="AB598" i="6"/>
  <c r="AC598" i="6" s="1"/>
  <c r="AB646" i="6"/>
  <c r="AC646" i="6" s="1"/>
  <c r="AB694" i="6"/>
  <c r="AC694" i="6" s="1"/>
  <c r="AB750" i="6"/>
  <c r="AC750" i="6" s="1"/>
  <c r="AB798" i="6"/>
  <c r="AC798" i="6" s="1"/>
  <c r="AB846" i="6"/>
  <c r="AC846" i="6" s="1"/>
  <c r="AB942" i="6"/>
  <c r="AC942" i="6" s="1"/>
  <c r="AB998" i="6"/>
  <c r="AC998" i="6" s="1"/>
  <c r="AB1046" i="6"/>
  <c r="AC1046" i="6" s="1"/>
  <c r="AB1094" i="6"/>
  <c r="AC1094" i="6" s="1"/>
  <c r="AB1190" i="6"/>
  <c r="AC1190" i="6" s="1"/>
  <c r="AB1238" i="6"/>
  <c r="AC1238" i="6" s="1"/>
  <c r="AB1294" i="6"/>
  <c r="AC1294" i="6" s="1"/>
  <c r="AB1342" i="6"/>
  <c r="AC1342" i="6" s="1"/>
  <c r="AB1390" i="6"/>
  <c r="AC1390" i="6" s="1"/>
  <c r="AB1438" i="6"/>
  <c r="AC1438" i="6" s="1"/>
  <c r="AB1502" i="6"/>
  <c r="AC1502" i="6" s="1"/>
  <c r="AB1558" i="6"/>
  <c r="AC1558" i="6" s="1"/>
  <c r="AB1614" i="6"/>
  <c r="AC1614" i="6" s="1"/>
  <c r="AB1670" i="6"/>
  <c r="AC1670" i="6" s="1"/>
  <c r="AB1782" i="6"/>
  <c r="AC1782" i="6" s="1"/>
  <c r="AB1846" i="6"/>
  <c r="AC1846" i="6" s="1"/>
  <c r="AB1902" i="6"/>
  <c r="AC1902" i="6" s="1"/>
  <c r="AB1958" i="6"/>
  <c r="AC1958" i="6" s="1"/>
  <c r="AB2006" i="6"/>
  <c r="AC2006" i="6" s="1"/>
  <c r="AK1396" i="6"/>
  <c r="AK1786" i="6"/>
  <c r="AK1788" i="6"/>
  <c r="AB1648" i="6"/>
  <c r="AC1648" i="6" s="1"/>
  <c r="AB110" i="6"/>
  <c r="AC110" i="6" s="1"/>
  <c r="AB231" i="6"/>
  <c r="AC231" i="6" s="1"/>
  <c r="AB88" i="6"/>
  <c r="AC88" i="6" s="1"/>
  <c r="AB472" i="6"/>
  <c r="AC472" i="6" s="1"/>
  <c r="AB266" i="6"/>
  <c r="AC266" i="6" s="1"/>
  <c r="AB714" i="6"/>
  <c r="AC714" i="6" s="1"/>
  <c r="AB1178" i="6"/>
  <c r="AC1178" i="6" s="1"/>
  <c r="AB1586" i="6"/>
  <c r="AC1586" i="6" s="1"/>
  <c r="AB1311" i="6"/>
  <c r="AC1311" i="6" s="1"/>
  <c r="AB1984" i="6"/>
  <c r="AC1984" i="6" s="1"/>
  <c r="AB380" i="6"/>
  <c r="AC380" i="6" s="1"/>
  <c r="AB876" i="6"/>
  <c r="AC876" i="6" s="1"/>
  <c r="AB1428" i="6"/>
  <c r="AC1428" i="6" s="1"/>
  <c r="AB623" i="6"/>
  <c r="AC623" i="6" s="1"/>
  <c r="AB968" i="6"/>
  <c r="AC968" i="6" s="1"/>
  <c r="AB1079" i="6"/>
  <c r="AC1079" i="6" s="1"/>
  <c r="AK1893" i="6"/>
  <c r="AB163" i="6"/>
  <c r="AC163" i="6" s="1"/>
  <c r="AB53" i="6"/>
  <c r="AC53" i="6" s="1"/>
  <c r="AB417" i="6"/>
  <c r="AC417" i="6" s="1"/>
  <c r="AB969" i="6"/>
  <c r="AC969" i="6" s="1"/>
  <c r="AB1561" i="6"/>
  <c r="AC1561" i="6" s="1"/>
  <c r="AB944" i="6"/>
  <c r="AC944" i="6" s="1"/>
  <c r="AB1567" i="6"/>
  <c r="AC1567" i="6" s="1"/>
  <c r="AB787" i="6"/>
  <c r="AC787" i="6" s="1"/>
  <c r="AB1507" i="6"/>
  <c r="AC1507" i="6" s="1"/>
  <c r="AB717" i="6"/>
  <c r="AC717" i="6" s="1"/>
  <c r="AB1213" i="6"/>
  <c r="AC1213" i="6" s="1"/>
  <c r="AB1741" i="6"/>
  <c r="AC1741" i="6" s="1"/>
  <c r="AB782" i="6"/>
  <c r="AC782" i="6" s="1"/>
  <c r="AB1222" i="6"/>
  <c r="AC1222" i="6" s="1"/>
  <c r="AB1710" i="6"/>
  <c r="AC1710" i="6" s="1"/>
  <c r="AB1686" i="6"/>
  <c r="AC1686" i="6" s="1"/>
  <c r="AB151" i="6"/>
  <c r="AC151" i="6" s="1"/>
  <c r="AB1543" i="6"/>
  <c r="AC1543" i="6" s="1"/>
  <c r="AB289" i="6"/>
  <c r="AC289" i="6" s="1"/>
  <c r="AB1700" i="6"/>
  <c r="AC1700" i="6" s="1"/>
  <c r="AB1948" i="6"/>
  <c r="AC1948" i="6" s="1"/>
  <c r="AB711" i="6"/>
  <c r="AC711" i="6" s="1"/>
  <c r="AB1491" i="6"/>
  <c r="AC1491" i="6" s="1"/>
  <c r="AB1937" i="6"/>
  <c r="AC1937" i="6" s="1"/>
  <c r="AB1830" i="6"/>
  <c r="AC1830" i="6" s="1"/>
  <c r="AB1832" i="6"/>
  <c r="AC1832" i="6" s="1"/>
  <c r="AB1446" i="6"/>
  <c r="AC1446" i="6" s="1"/>
  <c r="AB1869" i="6"/>
  <c r="AC1869" i="6" s="1"/>
  <c r="AB1871" i="6"/>
  <c r="AC1871" i="6" s="1"/>
  <c r="AB1356" i="6"/>
  <c r="AC1356" i="6" s="1"/>
  <c r="AK2000" i="6"/>
  <c r="AB36" i="6"/>
  <c r="AC36" i="6" s="1"/>
  <c r="AB84" i="6"/>
  <c r="AC84" i="6" s="1"/>
  <c r="AB132" i="6"/>
  <c r="AC132" i="6" s="1"/>
  <c r="AB30" i="6"/>
  <c r="AC30" i="6" s="1"/>
  <c r="AB86" i="6"/>
  <c r="AC86" i="6" s="1"/>
  <c r="AB134" i="6"/>
  <c r="AC134" i="6" s="1"/>
  <c r="AB182" i="6"/>
  <c r="AC182" i="6" s="1"/>
  <c r="AB254" i="6"/>
  <c r="AC254" i="6" s="1"/>
  <c r="AB302" i="6"/>
  <c r="AC302" i="6" s="1"/>
  <c r="AB55" i="6"/>
  <c r="AC55" i="6" s="1"/>
  <c r="AB103" i="6"/>
  <c r="AC103" i="6" s="1"/>
  <c r="AB159" i="6"/>
  <c r="AC159" i="6" s="1"/>
  <c r="AB207" i="6"/>
  <c r="AC207" i="6" s="1"/>
  <c r="AB255" i="6"/>
  <c r="AC255" i="6" s="1"/>
  <c r="AB311" i="6"/>
  <c r="AC311" i="6" s="1"/>
  <c r="AB359" i="6"/>
  <c r="AC359" i="6" s="1"/>
  <c r="AB407" i="6"/>
  <c r="AC407" i="6" s="1"/>
  <c r="AB455" i="6"/>
  <c r="AC455" i="6" s="1"/>
  <c r="AB503" i="6"/>
  <c r="AC503" i="6" s="1"/>
  <c r="AB559" i="6"/>
  <c r="AC559" i="6" s="1"/>
  <c r="AB64" i="6"/>
  <c r="AC64" i="6" s="1"/>
  <c r="AB112" i="6"/>
  <c r="AC112" i="6" s="1"/>
  <c r="AB160" i="6"/>
  <c r="AC160" i="6" s="1"/>
  <c r="AB208" i="6"/>
  <c r="AC208" i="6" s="1"/>
  <c r="AB256" i="6"/>
  <c r="AC256" i="6" s="1"/>
  <c r="AB304" i="6"/>
  <c r="AC304" i="6" s="1"/>
  <c r="AB352" i="6"/>
  <c r="AC352" i="6" s="1"/>
  <c r="AB400" i="6"/>
  <c r="AC400" i="6" s="1"/>
  <c r="AB448" i="6"/>
  <c r="AC448" i="6" s="1"/>
  <c r="AB496" i="6"/>
  <c r="AC496" i="6" s="1"/>
  <c r="AB544" i="6"/>
  <c r="AC544" i="6" s="1"/>
  <c r="AB592" i="6"/>
  <c r="AC592" i="6" s="1"/>
  <c r="AB640" i="6"/>
  <c r="AC640" i="6" s="1"/>
  <c r="AB688" i="6"/>
  <c r="AC688" i="6" s="1"/>
  <c r="AB736" i="6"/>
  <c r="AC736" i="6" s="1"/>
  <c r="AB784" i="6"/>
  <c r="AC784" i="6" s="1"/>
  <c r="AB1459" i="6"/>
  <c r="AC1459" i="6" s="1"/>
  <c r="AB34" i="6"/>
  <c r="AC34" i="6" s="1"/>
  <c r="AB82" i="6"/>
  <c r="AC82" i="6" s="1"/>
  <c r="AB138" i="6"/>
  <c r="AC138" i="6" s="1"/>
  <c r="AB186" i="6"/>
  <c r="AC186" i="6" s="1"/>
  <c r="AB242" i="6"/>
  <c r="AC242" i="6" s="1"/>
  <c r="AB290" i="6"/>
  <c r="AC290" i="6" s="1"/>
  <c r="AB338" i="6"/>
  <c r="AC338" i="6" s="1"/>
  <c r="AB386" i="6"/>
  <c r="AC386" i="6" s="1"/>
  <c r="AB434" i="6"/>
  <c r="AC434" i="6" s="1"/>
  <c r="AB482" i="6"/>
  <c r="AC482" i="6" s="1"/>
  <c r="AB530" i="6"/>
  <c r="AC530" i="6" s="1"/>
  <c r="AB578" i="6"/>
  <c r="AC578" i="6" s="1"/>
  <c r="AB642" i="6"/>
  <c r="AC642" i="6" s="1"/>
  <c r="AB690" i="6"/>
  <c r="AC690" i="6" s="1"/>
  <c r="AB738" i="6"/>
  <c r="AC738" i="6" s="1"/>
  <c r="AB794" i="6"/>
  <c r="AC794" i="6" s="1"/>
  <c r="AB858" i="6"/>
  <c r="AC858" i="6" s="1"/>
  <c r="AB906" i="6"/>
  <c r="AC906" i="6" s="1"/>
  <c r="AB954" i="6"/>
  <c r="AC954" i="6" s="1"/>
  <c r="AB1010" i="6"/>
  <c r="AC1010" i="6" s="1"/>
  <c r="AB1106" i="6"/>
  <c r="AC1106" i="6" s="1"/>
  <c r="AB1154" i="6"/>
  <c r="AC1154" i="6" s="1"/>
  <c r="AB1210" i="6"/>
  <c r="AC1210" i="6" s="1"/>
  <c r="AB1258" i="6"/>
  <c r="AC1258" i="6" s="1"/>
  <c r="AB1314" i="6"/>
  <c r="AC1314" i="6" s="1"/>
  <c r="AB1370" i="6"/>
  <c r="AC1370" i="6" s="1"/>
  <c r="AB1466" i="6"/>
  <c r="AC1466" i="6" s="1"/>
  <c r="AB1554" i="6"/>
  <c r="AC1554" i="6" s="1"/>
  <c r="AB1690" i="6"/>
  <c r="AC1690" i="6" s="1"/>
  <c r="AB1754" i="6"/>
  <c r="AC1754" i="6" s="1"/>
  <c r="AB1818" i="6"/>
  <c r="AC1818" i="6" s="1"/>
  <c r="AB1890" i="6"/>
  <c r="AC1890" i="6" s="1"/>
  <c r="AB1962" i="6"/>
  <c r="AC1962" i="6" s="1"/>
  <c r="AB607" i="6"/>
  <c r="AC607" i="6" s="1"/>
  <c r="AB975" i="6"/>
  <c r="AC975" i="6" s="1"/>
  <c r="AB1271" i="6"/>
  <c r="AC1271" i="6" s="1"/>
  <c r="AB1367" i="6"/>
  <c r="AC1367" i="6" s="1"/>
  <c r="AB1487" i="6"/>
  <c r="AC1487" i="6" s="1"/>
  <c r="AB1615" i="6"/>
  <c r="AC1615" i="6" s="1"/>
  <c r="AB1919" i="6"/>
  <c r="AC1919" i="6" s="1"/>
  <c r="AB952" i="6"/>
  <c r="AC952" i="6" s="1"/>
  <c r="AB1136" i="6"/>
  <c r="AC1136" i="6" s="1"/>
  <c r="AB1224" i="6"/>
  <c r="AC1224" i="6" s="1"/>
  <c r="AB1336" i="6"/>
  <c r="AC1336" i="6" s="1"/>
  <c r="AB1520" i="6"/>
  <c r="AC1520" i="6" s="1"/>
  <c r="AB164" i="6"/>
  <c r="AC164" i="6" s="1"/>
  <c r="AB212" i="6"/>
  <c r="AC212" i="6" s="1"/>
  <c r="AB260" i="6"/>
  <c r="AC260" i="6" s="1"/>
  <c r="AB308" i="6"/>
  <c r="AC308" i="6" s="1"/>
  <c r="AB356" i="6"/>
  <c r="AC356" i="6" s="1"/>
  <c r="AB404" i="6"/>
  <c r="AC404" i="6" s="1"/>
  <c r="AB460" i="6"/>
  <c r="AC460" i="6" s="1"/>
  <c r="AB508" i="6"/>
  <c r="AC508" i="6" s="1"/>
  <c r="AB556" i="6"/>
  <c r="AC556" i="6" s="1"/>
  <c r="AB604" i="6"/>
  <c r="AC604" i="6" s="1"/>
  <c r="AB652" i="6"/>
  <c r="AC652" i="6" s="1"/>
  <c r="AB708" i="6"/>
  <c r="AC708" i="6" s="1"/>
  <c r="AB756" i="6"/>
  <c r="AC756" i="6" s="1"/>
  <c r="AB804" i="6"/>
  <c r="AC804" i="6" s="1"/>
  <c r="AB852" i="6"/>
  <c r="AC852" i="6" s="1"/>
  <c r="AB900" i="6"/>
  <c r="AC900" i="6" s="1"/>
  <c r="AB948" i="6"/>
  <c r="AC948" i="6" s="1"/>
  <c r="AB1004" i="6"/>
  <c r="AC1004" i="6" s="1"/>
  <c r="AB1052" i="6"/>
  <c r="AC1052" i="6" s="1"/>
  <c r="AB1100" i="6"/>
  <c r="AC1100" i="6" s="1"/>
  <c r="AB1156" i="6"/>
  <c r="AC1156" i="6" s="1"/>
  <c r="AB1204" i="6"/>
  <c r="AC1204" i="6" s="1"/>
  <c r="AB1252" i="6"/>
  <c r="AC1252" i="6" s="1"/>
  <c r="AB1324" i="6"/>
  <c r="AC1324" i="6" s="1"/>
  <c r="AB1388" i="6"/>
  <c r="AC1388" i="6" s="1"/>
  <c r="AB1452" i="6"/>
  <c r="AC1452" i="6" s="1"/>
  <c r="AB1508" i="6"/>
  <c r="AC1508" i="6" s="1"/>
  <c r="AB1564" i="6"/>
  <c r="AC1564" i="6" s="1"/>
  <c r="AB1612" i="6"/>
  <c r="AC1612" i="6" s="1"/>
  <c r="AB1660" i="6"/>
  <c r="AC1660" i="6" s="1"/>
  <c r="AB1716" i="6"/>
  <c r="AC1716" i="6" s="1"/>
  <c r="AB1764" i="6"/>
  <c r="AC1764" i="6" s="1"/>
  <c r="AB1836" i="6"/>
  <c r="AC1836" i="6" s="1"/>
  <c r="AB1908" i="6"/>
  <c r="AC1908" i="6" s="1"/>
  <c r="AB1980" i="6"/>
  <c r="AC1980" i="6" s="1"/>
  <c r="AB663" i="6"/>
  <c r="AC663" i="6" s="1"/>
  <c r="AB895" i="6"/>
  <c r="AC895" i="6" s="1"/>
  <c r="AB983" i="6"/>
  <c r="AC983" i="6" s="1"/>
  <c r="AB1343" i="6"/>
  <c r="AC1343" i="6" s="1"/>
  <c r="AB1519" i="6"/>
  <c r="AC1519" i="6" s="1"/>
  <c r="AB824" i="6"/>
  <c r="AC824" i="6" s="1"/>
  <c r="AB936" i="6"/>
  <c r="AC936" i="6" s="1"/>
  <c r="AB1240" i="6"/>
  <c r="AC1240" i="6" s="1"/>
  <c r="AB1384" i="6"/>
  <c r="AC1384" i="6" s="1"/>
  <c r="AB807" i="6"/>
  <c r="AC807" i="6" s="1"/>
  <c r="AB1135" i="6"/>
  <c r="AC1135" i="6" s="1"/>
  <c r="AB1503" i="6"/>
  <c r="AC1503" i="6" s="1"/>
  <c r="AB1735" i="6"/>
  <c r="AC1735" i="6" s="1"/>
  <c r="AB1815" i="6"/>
  <c r="AC1815" i="6" s="1"/>
  <c r="AB1624" i="6"/>
  <c r="AC1624" i="6" s="1"/>
  <c r="AB1816" i="6"/>
  <c r="AC1816" i="6" s="1"/>
  <c r="AB1454" i="6"/>
  <c r="AC1454" i="6" s="1"/>
  <c r="AB1678" i="6"/>
  <c r="AC1678" i="6" s="1"/>
  <c r="AB1966" i="6"/>
  <c r="AC1966" i="6" s="1"/>
  <c r="AB1071" i="6"/>
  <c r="AC1071" i="6" s="1"/>
  <c r="AB1223" i="6"/>
  <c r="AC1223" i="6" s="1"/>
  <c r="AB1855" i="6"/>
  <c r="AC1855" i="6" s="1"/>
  <c r="AB2007" i="6"/>
  <c r="AC2007" i="6" s="1"/>
  <c r="AB1264" i="6"/>
  <c r="AC1264" i="6" s="1"/>
  <c r="AB1728" i="6"/>
  <c r="AC1728" i="6" s="1"/>
  <c r="AK1482" i="6"/>
  <c r="AB127" i="6"/>
  <c r="AC127" i="6" s="1"/>
  <c r="AB1255" i="6"/>
  <c r="AC1255" i="6" s="1"/>
  <c r="AB278" i="6"/>
  <c r="AC278" i="6" s="1"/>
  <c r="AB383" i="6"/>
  <c r="AC383" i="6" s="1"/>
  <c r="AB280" i="6"/>
  <c r="AC280" i="6" s="1"/>
  <c r="AB664" i="6"/>
  <c r="AC664" i="6" s="1"/>
  <c r="AB458" i="6"/>
  <c r="AC458" i="6" s="1"/>
  <c r="AB930" i="6"/>
  <c r="AC930" i="6" s="1"/>
  <c r="AB1506" i="6"/>
  <c r="AC1506" i="6" s="1"/>
  <c r="AB927" i="6"/>
  <c r="AC927" i="6" s="1"/>
  <c r="AB1280" i="6"/>
  <c r="AC1280" i="6" s="1"/>
  <c r="AB532" i="6"/>
  <c r="AC532" i="6" s="1"/>
  <c r="AB1028" i="6"/>
  <c r="AC1028" i="6" s="1"/>
  <c r="AB1588" i="6"/>
  <c r="AC1588" i="6" s="1"/>
  <c r="AB935" i="6"/>
  <c r="AC935" i="6" s="1"/>
  <c r="AB1016" i="6"/>
  <c r="AC1016" i="6" s="1"/>
  <c r="AB679" i="6"/>
  <c r="AC679" i="6" s="1"/>
  <c r="AB1599" i="6"/>
  <c r="AC1599" i="6" s="1"/>
  <c r="AB1276" i="6"/>
  <c r="AC1276" i="6" s="1"/>
  <c r="AK1738" i="6"/>
  <c r="AB355" i="6"/>
  <c r="AC355" i="6" s="1"/>
  <c r="AB101" i="6"/>
  <c r="AC101" i="6" s="1"/>
  <c r="AB569" i="6"/>
  <c r="AC569" i="6" s="1"/>
  <c r="AB1161" i="6"/>
  <c r="AC1161" i="6" s="1"/>
  <c r="AB1769" i="6"/>
  <c r="AC1769" i="6" s="1"/>
  <c r="AB1880" i="6"/>
  <c r="AC1880" i="6" s="1"/>
  <c r="AB2002" i="6"/>
  <c r="AC2002" i="6" s="1"/>
  <c r="AB843" i="6"/>
  <c r="AC843" i="6" s="1"/>
  <c r="AB1339" i="6"/>
  <c r="AC1339" i="6" s="1"/>
  <c r="AB1675" i="6"/>
  <c r="AC1675" i="6" s="1"/>
  <c r="AB1247" i="6"/>
  <c r="AC1247" i="6" s="1"/>
  <c r="AB613" i="6"/>
  <c r="AC613" i="6" s="1"/>
  <c r="AB1269" i="6"/>
  <c r="AC1269" i="6" s="1"/>
  <c r="AB526" i="6"/>
  <c r="AC526" i="6" s="1"/>
  <c r="AB926" i="6"/>
  <c r="AC926" i="6" s="1"/>
  <c r="AB1422" i="6"/>
  <c r="AC1422" i="6" s="1"/>
  <c r="AB1183" i="6"/>
  <c r="AC1183" i="6" s="1"/>
  <c r="AB966" i="6"/>
  <c r="AC966" i="6" s="1"/>
  <c r="AB95" i="6"/>
  <c r="AC95" i="6" s="1"/>
  <c r="AB1096" i="6"/>
  <c r="AC1096" i="6" s="1"/>
  <c r="AB907" i="6"/>
  <c r="AC907" i="6" s="1"/>
  <c r="AB2008" i="6"/>
  <c r="AC2008" i="6" s="1"/>
  <c r="AB1949" i="6"/>
  <c r="AC1949" i="6" s="1"/>
  <c r="AB1950" i="6"/>
  <c r="AC1950" i="6" s="1"/>
  <c r="AB964" i="6"/>
  <c r="AC964" i="6" s="1"/>
  <c r="AB1881" i="6"/>
  <c r="AC1881" i="6" s="1"/>
  <c r="AB1907" i="6"/>
  <c r="AC1907" i="6" s="1"/>
  <c r="AB489" i="6"/>
  <c r="AC489" i="6" s="1"/>
  <c r="AB35" i="6"/>
  <c r="AC35" i="6" s="1"/>
  <c r="AB83" i="6"/>
  <c r="AC83" i="6" s="1"/>
  <c r="AB131" i="6"/>
  <c r="AC131" i="6" s="1"/>
  <c r="AB187" i="6"/>
  <c r="AC187" i="6" s="1"/>
  <c r="AB235" i="6"/>
  <c r="AC235" i="6" s="1"/>
  <c r="AB283" i="6"/>
  <c r="AC283" i="6" s="1"/>
  <c r="AB331" i="6"/>
  <c r="AC331" i="6" s="1"/>
  <c r="AB395" i="6"/>
  <c r="AC395" i="6" s="1"/>
  <c r="AB451" i="6"/>
  <c r="AC451" i="6" s="1"/>
  <c r="AB499" i="6"/>
  <c r="AC499" i="6" s="1"/>
  <c r="AB29" i="6"/>
  <c r="AC29" i="6" s="1"/>
  <c r="AB77" i="6"/>
  <c r="AC77" i="6" s="1"/>
  <c r="AB125" i="6"/>
  <c r="AC125" i="6" s="1"/>
  <c r="AB173" i="6"/>
  <c r="AC173" i="6" s="1"/>
  <c r="AB221" i="6"/>
  <c r="AC221" i="6" s="1"/>
  <c r="AB269" i="6"/>
  <c r="AC269" i="6" s="1"/>
  <c r="AB2014" i="6"/>
  <c r="AC2014" i="6" s="1"/>
  <c r="AB49" i="6"/>
  <c r="AC49" i="6" s="1"/>
  <c r="AB97" i="6"/>
  <c r="AC97" i="6" s="1"/>
  <c r="AB145" i="6"/>
  <c r="AC145" i="6" s="1"/>
  <c r="AB193" i="6"/>
  <c r="AC193" i="6" s="1"/>
  <c r="AB241" i="6"/>
  <c r="AC241" i="6" s="1"/>
  <c r="AB297" i="6"/>
  <c r="AC297" i="6" s="1"/>
  <c r="AB345" i="6"/>
  <c r="AC345" i="6" s="1"/>
  <c r="AB393" i="6"/>
  <c r="AC393" i="6" s="1"/>
  <c r="AB441" i="6"/>
  <c r="AC441" i="6" s="1"/>
  <c r="AB497" i="6"/>
  <c r="AC497" i="6" s="1"/>
  <c r="AB545" i="6"/>
  <c r="AC545" i="6" s="1"/>
  <c r="AB593" i="6"/>
  <c r="AC593" i="6" s="1"/>
  <c r="AB649" i="6"/>
  <c r="AC649" i="6" s="1"/>
  <c r="AB697" i="6"/>
  <c r="AC697" i="6" s="1"/>
  <c r="AB753" i="6"/>
  <c r="AC753" i="6" s="1"/>
  <c r="AB801" i="6"/>
  <c r="AC801" i="6" s="1"/>
  <c r="AB849" i="6"/>
  <c r="AC849" i="6" s="1"/>
  <c r="AB897" i="6"/>
  <c r="AC897" i="6" s="1"/>
  <c r="AB945" i="6"/>
  <c r="AC945" i="6" s="1"/>
  <c r="AB993" i="6"/>
  <c r="AC993" i="6" s="1"/>
  <c r="AB1041" i="6"/>
  <c r="AC1041" i="6" s="1"/>
  <c r="AB1089" i="6"/>
  <c r="AC1089" i="6" s="1"/>
  <c r="AB1137" i="6"/>
  <c r="AC1137" i="6" s="1"/>
  <c r="AB1185" i="6"/>
  <c r="AC1185" i="6" s="1"/>
  <c r="AB1233" i="6"/>
  <c r="AC1233" i="6" s="1"/>
  <c r="AB1281" i="6"/>
  <c r="AC1281" i="6" s="1"/>
  <c r="AB1329" i="6"/>
  <c r="AC1329" i="6" s="1"/>
  <c r="AB1393" i="6"/>
  <c r="AC1393" i="6" s="1"/>
  <c r="AB1457" i="6"/>
  <c r="AC1457" i="6" s="1"/>
  <c r="AB1521" i="6"/>
  <c r="AC1521" i="6" s="1"/>
  <c r="AB1601" i="6"/>
  <c r="AC1601" i="6" s="1"/>
  <c r="AB1665" i="6"/>
  <c r="AC1665" i="6" s="1"/>
  <c r="AB1729" i="6"/>
  <c r="AC1729" i="6" s="1"/>
  <c r="AB1809" i="6"/>
  <c r="AC1809" i="6" s="1"/>
  <c r="AB1889" i="6"/>
  <c r="AC1889" i="6" s="1"/>
  <c r="AB1961" i="6"/>
  <c r="AC1961" i="6" s="1"/>
  <c r="AB2025" i="6"/>
  <c r="AC2025" i="6" s="1"/>
  <c r="AB1080" i="6"/>
  <c r="AC1080" i="6" s="1"/>
  <c r="AB1416" i="6"/>
  <c r="AC1416" i="6" s="1"/>
  <c r="AB1616" i="6"/>
  <c r="AC1616" i="6" s="1"/>
  <c r="AB1928" i="6"/>
  <c r="AC1928" i="6" s="1"/>
  <c r="AB563" i="6"/>
  <c r="AC563" i="6" s="1"/>
  <c r="AB611" i="6"/>
  <c r="AC611" i="6" s="1"/>
  <c r="AB667" i="6"/>
  <c r="AC667" i="6" s="1"/>
  <c r="AB715" i="6"/>
  <c r="AC715" i="6" s="1"/>
  <c r="AB763" i="6"/>
  <c r="AC763" i="6" s="1"/>
  <c r="AB811" i="6"/>
  <c r="AC811" i="6" s="1"/>
  <c r="AB867" i="6"/>
  <c r="AC867" i="6" s="1"/>
  <c r="AB923" i="6"/>
  <c r="AC923" i="6" s="1"/>
  <c r="AB979" i="6"/>
  <c r="AC979" i="6" s="1"/>
  <c r="AB1027" i="6"/>
  <c r="AC1027" i="6" s="1"/>
  <c r="AB1075" i="6"/>
  <c r="AC1075" i="6" s="1"/>
  <c r="AB1123" i="6"/>
  <c r="AC1123" i="6" s="1"/>
  <c r="AB1179" i="6"/>
  <c r="AC1179" i="6" s="1"/>
  <c r="AB1251" i="6"/>
  <c r="AC1251" i="6" s="1"/>
  <c r="AB1315" i="6"/>
  <c r="AC1315" i="6" s="1"/>
  <c r="AB1363" i="6"/>
  <c r="AC1363" i="6" s="1"/>
  <c r="AB1419" i="6"/>
  <c r="AC1419" i="6" s="1"/>
  <c r="AB1475" i="6"/>
  <c r="AC1475" i="6" s="1"/>
  <c r="AB1539" i="6"/>
  <c r="AC1539" i="6" s="1"/>
  <c r="AB1587" i="6"/>
  <c r="AC1587" i="6" s="1"/>
  <c r="AB1651" i="6"/>
  <c r="AC1651" i="6" s="1"/>
  <c r="AB1699" i="6"/>
  <c r="AC1699" i="6" s="1"/>
  <c r="AB1747" i="6"/>
  <c r="AC1747" i="6" s="1"/>
  <c r="AB1819" i="6"/>
  <c r="AC1819" i="6" s="1"/>
  <c r="AB1867" i="6"/>
  <c r="AC1867" i="6" s="1"/>
  <c r="AB1931" i="6"/>
  <c r="AC1931" i="6" s="1"/>
  <c r="AB1987" i="6"/>
  <c r="AC1987" i="6" s="1"/>
  <c r="AB1996" i="6"/>
  <c r="AC1996" i="6" s="1"/>
  <c r="AB735" i="6"/>
  <c r="AC735" i="6" s="1"/>
  <c r="AB799" i="6"/>
  <c r="AC799" i="6" s="1"/>
  <c r="AB1191" i="6"/>
  <c r="AC1191" i="6" s="1"/>
  <c r="AB1575" i="6"/>
  <c r="AC1575" i="6" s="1"/>
  <c r="AB1719" i="6"/>
  <c r="AC1719" i="6" s="1"/>
  <c r="AB912" i="6"/>
  <c r="AC912" i="6" s="1"/>
  <c r="AB1464" i="6"/>
  <c r="AC1464" i="6" s="1"/>
  <c r="AB1712" i="6"/>
  <c r="AC1712" i="6" s="1"/>
  <c r="AB301" i="6"/>
  <c r="AC301" i="6" s="1"/>
  <c r="AB349" i="6"/>
  <c r="AC349" i="6" s="1"/>
  <c r="AB397" i="6"/>
  <c r="AC397" i="6" s="1"/>
  <c r="AB445" i="6"/>
  <c r="AC445" i="6" s="1"/>
  <c r="AB493" i="6"/>
  <c r="AC493" i="6" s="1"/>
  <c r="AB541" i="6"/>
  <c r="AC541" i="6" s="1"/>
  <c r="AB589" i="6"/>
  <c r="AC589" i="6" s="1"/>
  <c r="AB637" i="6"/>
  <c r="AC637" i="6" s="1"/>
  <c r="AB693" i="6"/>
  <c r="AC693" i="6" s="1"/>
  <c r="AB741" i="6"/>
  <c r="AC741" i="6" s="1"/>
  <c r="AB789" i="6"/>
  <c r="AC789" i="6" s="1"/>
  <c r="AB845" i="6"/>
  <c r="AC845" i="6" s="1"/>
  <c r="AB893" i="6"/>
  <c r="AC893" i="6" s="1"/>
  <c r="AB941" i="6"/>
  <c r="AC941" i="6" s="1"/>
  <c r="AB989" i="6"/>
  <c r="AC989" i="6" s="1"/>
  <c r="AB1037" i="6"/>
  <c r="AC1037" i="6" s="1"/>
  <c r="AB1085" i="6"/>
  <c r="AC1085" i="6" s="1"/>
  <c r="AB1133" i="6"/>
  <c r="AC1133" i="6" s="1"/>
  <c r="AB1189" i="6"/>
  <c r="AC1189" i="6" s="1"/>
  <c r="AB1245" i="6"/>
  <c r="AC1245" i="6" s="1"/>
  <c r="AB1301" i="6"/>
  <c r="AC1301" i="6" s="1"/>
  <c r="AB1349" i="6"/>
  <c r="AC1349" i="6" s="1"/>
  <c r="AB1397" i="6"/>
  <c r="AC1397" i="6" s="1"/>
  <c r="AB1453" i="6"/>
  <c r="AC1453" i="6" s="1"/>
  <c r="AB1501" i="6"/>
  <c r="AC1501" i="6" s="1"/>
  <c r="AB1557" i="6"/>
  <c r="AC1557" i="6" s="1"/>
  <c r="AB1605" i="6"/>
  <c r="AC1605" i="6" s="1"/>
  <c r="AB1653" i="6"/>
  <c r="AC1653" i="6" s="1"/>
  <c r="AB1717" i="6"/>
  <c r="AC1717" i="6" s="1"/>
  <c r="AB1765" i="6"/>
  <c r="AC1765" i="6" s="1"/>
  <c r="AB1877" i="6"/>
  <c r="AC1877" i="6" s="1"/>
  <c r="AB1941" i="6"/>
  <c r="AC1941" i="6" s="1"/>
  <c r="AB2029" i="6"/>
  <c r="AC2029" i="6" s="1"/>
  <c r="AB358" i="6"/>
  <c r="AC358" i="6" s="1"/>
  <c r="AB406" i="6"/>
  <c r="AC406" i="6" s="1"/>
  <c r="AB454" i="6"/>
  <c r="AC454" i="6" s="1"/>
  <c r="AB502" i="6"/>
  <c r="AC502" i="6" s="1"/>
  <c r="AB558" i="6"/>
  <c r="AC558" i="6" s="1"/>
  <c r="AB606" i="6"/>
  <c r="AC606" i="6" s="1"/>
  <c r="AB654" i="6"/>
  <c r="AC654" i="6" s="1"/>
  <c r="AB702" i="6"/>
  <c r="AC702" i="6" s="1"/>
  <c r="AB758" i="6"/>
  <c r="AC758" i="6" s="1"/>
  <c r="AB806" i="6"/>
  <c r="AC806" i="6" s="1"/>
  <c r="AB854" i="6"/>
  <c r="AC854" i="6" s="1"/>
  <c r="AB902" i="6"/>
  <c r="AC902" i="6" s="1"/>
  <c r="AB950" i="6"/>
  <c r="AC950" i="6" s="1"/>
  <c r="AB1006" i="6"/>
  <c r="AC1006" i="6" s="1"/>
  <c r="AB1054" i="6"/>
  <c r="AC1054" i="6" s="1"/>
  <c r="AB1102" i="6"/>
  <c r="AC1102" i="6" s="1"/>
  <c r="AB1150" i="6"/>
  <c r="AC1150" i="6" s="1"/>
  <c r="AB1198" i="6"/>
  <c r="AC1198" i="6" s="1"/>
  <c r="AB1246" i="6"/>
  <c r="AC1246" i="6" s="1"/>
  <c r="AB1302" i="6"/>
  <c r="AC1302" i="6" s="1"/>
  <c r="AB1350" i="6"/>
  <c r="AC1350" i="6" s="1"/>
  <c r="AB1398" i="6"/>
  <c r="AC1398" i="6" s="1"/>
  <c r="AB1510" i="6"/>
  <c r="AC1510" i="6" s="1"/>
  <c r="AB1566" i="6"/>
  <c r="AC1566" i="6" s="1"/>
  <c r="AB1622" i="6"/>
  <c r="AC1622" i="6" s="1"/>
  <c r="AB1734" i="6"/>
  <c r="AC1734" i="6" s="1"/>
  <c r="AB1790" i="6"/>
  <c r="AC1790" i="6" s="1"/>
  <c r="AB1854" i="6"/>
  <c r="AC1854" i="6" s="1"/>
  <c r="AB1910" i="6"/>
  <c r="AC1910" i="6" s="1"/>
  <c r="AB2022" i="6"/>
  <c r="AC2022" i="6" s="1"/>
  <c r="AB1906" i="6"/>
  <c r="AC1906" i="6" s="1"/>
  <c r="AK1956" i="6"/>
  <c r="AB839" i="6"/>
  <c r="AC839" i="6" s="1"/>
  <c r="AB1203" i="6"/>
  <c r="AC1203" i="6" s="1"/>
  <c r="AB1229" i="6"/>
  <c r="AC1229" i="6" s="1"/>
  <c r="AB1132" i="6"/>
  <c r="AC1132" i="6" s="1"/>
  <c r="AB754" i="6"/>
  <c r="AC754" i="6" s="1"/>
  <c r="AB60" i="6"/>
  <c r="AC60" i="6" s="1"/>
  <c r="AB31" i="6"/>
  <c r="AC31" i="6" s="1"/>
  <c r="AB431" i="6"/>
  <c r="AC431" i="6" s="1"/>
  <c r="AB328" i="6"/>
  <c r="AC328" i="6" s="1"/>
  <c r="AB616" i="6"/>
  <c r="AC616" i="6" s="1"/>
  <c r="AB58" i="6"/>
  <c r="AC58" i="6" s="1"/>
  <c r="AB554" i="6"/>
  <c r="AC554" i="6" s="1"/>
  <c r="AB1234" i="6"/>
  <c r="AC1234" i="6" s="1"/>
  <c r="AB484" i="6"/>
  <c r="AC484" i="6" s="1"/>
  <c r="AB980" i="6"/>
  <c r="AC980" i="6" s="1"/>
  <c r="AB1540" i="6"/>
  <c r="AC1540" i="6" s="1"/>
  <c r="AB855" i="6"/>
  <c r="AC855" i="6" s="1"/>
  <c r="AB1990" i="6"/>
  <c r="AC1990" i="6" s="1"/>
  <c r="AB465" i="6"/>
  <c r="AC465" i="6" s="1"/>
  <c r="AB1065" i="6"/>
  <c r="AC1065" i="6" s="1"/>
  <c r="AB1641" i="6"/>
  <c r="AC1641" i="6" s="1"/>
  <c r="AB1144" i="6"/>
  <c r="AC1144" i="6" s="1"/>
  <c r="AB587" i="6"/>
  <c r="AC587" i="6" s="1"/>
  <c r="AB1099" i="6"/>
  <c r="AC1099" i="6" s="1"/>
  <c r="AB1563" i="6"/>
  <c r="AC1563" i="6" s="1"/>
  <c r="AB2011" i="6"/>
  <c r="AC2011" i="6" s="1"/>
  <c r="AB1248" i="6"/>
  <c r="AC1248" i="6" s="1"/>
  <c r="AB421" i="6"/>
  <c r="AC421" i="6" s="1"/>
  <c r="AB1013" i="6"/>
  <c r="AC1013" i="6" s="1"/>
  <c r="AB1629" i="6"/>
  <c r="AC1629" i="6" s="1"/>
  <c r="AB678" i="6"/>
  <c r="AC678" i="6" s="1"/>
  <c r="AB1078" i="6"/>
  <c r="AC1078" i="6" s="1"/>
  <c r="AB1486" i="6"/>
  <c r="AC1486" i="6" s="1"/>
  <c r="AB1758" i="6"/>
  <c r="AC1758" i="6" s="1"/>
  <c r="AB1878" i="6"/>
  <c r="AC1878" i="6" s="1"/>
  <c r="AB1279" i="6"/>
  <c r="AC1279" i="6" s="1"/>
  <c r="AB1528" i="6"/>
  <c r="AC1528" i="6" s="1"/>
  <c r="AB246" i="6"/>
  <c r="AC246" i="6" s="1"/>
  <c r="AB1369" i="6"/>
  <c r="AC1369" i="6" s="1"/>
  <c r="AB1635" i="6"/>
  <c r="AC1635" i="6" s="1"/>
  <c r="AB819" i="6"/>
  <c r="AC819" i="6" s="1"/>
  <c r="AB1515" i="6"/>
  <c r="AC1515" i="6" s="1"/>
  <c r="AB412" i="6"/>
  <c r="AC412" i="6" s="1"/>
  <c r="AB617" i="6"/>
  <c r="AC617" i="6" s="1"/>
  <c r="AB1687" i="6"/>
  <c r="AC1687" i="6" s="1"/>
  <c r="AB1518" i="6"/>
  <c r="AC1518" i="6" s="1"/>
  <c r="AB1989" i="6"/>
  <c r="AC1989" i="6" s="1"/>
  <c r="AB190" i="6"/>
  <c r="AC190" i="6" s="1"/>
  <c r="AB44" i="6"/>
  <c r="AC44" i="6" s="1"/>
  <c r="AB92" i="6"/>
  <c r="AC92" i="6" s="1"/>
  <c r="AB140" i="6"/>
  <c r="AC140" i="6" s="1"/>
  <c r="AB38" i="6"/>
  <c r="AC38" i="6" s="1"/>
  <c r="AB94" i="6"/>
  <c r="AC94" i="6" s="1"/>
  <c r="AB142" i="6"/>
  <c r="AC142" i="6" s="1"/>
  <c r="AB198" i="6"/>
  <c r="AC198" i="6" s="1"/>
  <c r="AB262" i="6"/>
  <c r="AC262" i="6" s="1"/>
  <c r="AB310" i="6"/>
  <c r="AC310" i="6" s="1"/>
  <c r="AB63" i="6"/>
  <c r="AC63" i="6" s="1"/>
  <c r="AB111" i="6"/>
  <c r="AC111" i="6" s="1"/>
  <c r="AB167" i="6"/>
  <c r="AC167" i="6" s="1"/>
  <c r="AB215" i="6"/>
  <c r="AC215" i="6" s="1"/>
  <c r="AB263" i="6"/>
  <c r="AC263" i="6" s="1"/>
  <c r="AB319" i="6"/>
  <c r="AC319" i="6" s="1"/>
  <c r="AB367" i="6"/>
  <c r="AC367" i="6" s="1"/>
  <c r="AB415" i="6"/>
  <c r="AC415" i="6" s="1"/>
  <c r="AB463" i="6"/>
  <c r="AC463" i="6" s="1"/>
  <c r="AB511" i="6"/>
  <c r="AC511" i="6" s="1"/>
  <c r="AB567" i="6"/>
  <c r="AC567" i="6" s="1"/>
  <c r="AB72" i="6"/>
  <c r="AC72" i="6" s="1"/>
  <c r="AB120" i="6"/>
  <c r="AC120" i="6" s="1"/>
  <c r="AB168" i="6"/>
  <c r="AC168" i="6" s="1"/>
  <c r="AB216" i="6"/>
  <c r="AC216" i="6" s="1"/>
  <c r="AB264" i="6"/>
  <c r="AC264" i="6" s="1"/>
  <c r="AB312" i="6"/>
  <c r="AC312" i="6" s="1"/>
  <c r="AB360" i="6"/>
  <c r="AC360" i="6" s="1"/>
  <c r="AB408" i="6"/>
  <c r="AC408" i="6" s="1"/>
  <c r="AB456" i="6"/>
  <c r="AC456" i="6" s="1"/>
  <c r="AB504" i="6"/>
  <c r="AC504" i="6" s="1"/>
  <c r="AB552" i="6"/>
  <c r="AC552" i="6" s="1"/>
  <c r="AB600" i="6"/>
  <c r="AC600" i="6" s="1"/>
  <c r="AB648" i="6"/>
  <c r="AC648" i="6" s="1"/>
  <c r="AB696" i="6"/>
  <c r="AC696" i="6" s="1"/>
  <c r="AB744" i="6"/>
  <c r="AC744" i="6" s="1"/>
  <c r="AB42" i="6"/>
  <c r="AC42" i="6" s="1"/>
  <c r="AB90" i="6"/>
  <c r="AC90" i="6" s="1"/>
  <c r="AB146" i="6"/>
  <c r="AC146" i="6" s="1"/>
  <c r="AB194" i="6"/>
  <c r="AC194" i="6" s="1"/>
  <c r="AB250" i="6"/>
  <c r="AC250" i="6" s="1"/>
  <c r="AB298" i="6"/>
  <c r="AC298" i="6" s="1"/>
  <c r="AB346" i="6"/>
  <c r="AC346" i="6" s="1"/>
  <c r="AB394" i="6"/>
  <c r="AC394" i="6" s="1"/>
  <c r="AB442" i="6"/>
  <c r="AC442" i="6" s="1"/>
  <c r="AB490" i="6"/>
  <c r="AC490" i="6" s="1"/>
  <c r="AB538" i="6"/>
  <c r="AC538" i="6" s="1"/>
  <c r="AB594" i="6"/>
  <c r="AC594" i="6" s="1"/>
  <c r="AB650" i="6"/>
  <c r="AC650" i="6" s="1"/>
  <c r="AB698" i="6"/>
  <c r="AC698" i="6" s="1"/>
  <c r="AB746" i="6"/>
  <c r="AC746" i="6" s="1"/>
  <c r="AB802" i="6"/>
  <c r="AC802" i="6" s="1"/>
  <c r="AB866" i="6"/>
  <c r="AC866" i="6" s="1"/>
  <c r="AB914" i="6"/>
  <c r="AC914" i="6" s="1"/>
  <c r="AB962" i="6"/>
  <c r="AC962" i="6" s="1"/>
  <c r="AB1018" i="6"/>
  <c r="AC1018" i="6" s="1"/>
  <c r="AB1066" i="6"/>
  <c r="AC1066" i="6" s="1"/>
  <c r="AB1114" i="6"/>
  <c r="AC1114" i="6" s="1"/>
  <c r="AB1162" i="6"/>
  <c r="AC1162" i="6" s="1"/>
  <c r="AB1218" i="6"/>
  <c r="AC1218" i="6" s="1"/>
  <c r="AB1266" i="6"/>
  <c r="AC1266" i="6" s="1"/>
  <c r="AB1322" i="6"/>
  <c r="AC1322" i="6" s="1"/>
  <c r="AB1378" i="6"/>
  <c r="AC1378" i="6" s="1"/>
  <c r="AB1426" i="6"/>
  <c r="AC1426" i="6" s="1"/>
  <c r="AB1474" i="6"/>
  <c r="AC1474" i="6" s="1"/>
  <c r="AB1562" i="6"/>
  <c r="AC1562" i="6" s="1"/>
  <c r="AB1626" i="6"/>
  <c r="AC1626" i="6" s="1"/>
  <c r="AB1698" i="6"/>
  <c r="AC1698" i="6" s="1"/>
  <c r="AB1770" i="6"/>
  <c r="AC1770" i="6" s="1"/>
  <c r="AB1834" i="6"/>
  <c r="AC1834" i="6" s="1"/>
  <c r="AB1898" i="6"/>
  <c r="AC1898" i="6" s="1"/>
  <c r="AB1970" i="6"/>
  <c r="AC1970" i="6" s="1"/>
  <c r="AB751" i="6"/>
  <c r="AC751" i="6" s="1"/>
  <c r="AB999" i="6"/>
  <c r="AC999" i="6" s="1"/>
  <c r="AB1295" i="6"/>
  <c r="AC1295" i="6" s="1"/>
  <c r="AB1383" i="6"/>
  <c r="AC1383" i="6" s="1"/>
  <c r="AB1511" i="6"/>
  <c r="AC1511" i="6" s="1"/>
  <c r="AB1631" i="6"/>
  <c r="AC1631" i="6" s="1"/>
  <c r="AB1959" i="6"/>
  <c r="AC1959" i="6" s="1"/>
  <c r="AB984" i="6"/>
  <c r="AC984" i="6" s="1"/>
  <c r="AB1152" i="6"/>
  <c r="AC1152" i="6" s="1"/>
  <c r="AB1232" i="6"/>
  <c r="AC1232" i="6" s="1"/>
  <c r="AB1376" i="6"/>
  <c r="AC1376" i="6" s="1"/>
  <c r="AB1544" i="6"/>
  <c r="AC1544" i="6" s="1"/>
  <c r="AB172" i="6"/>
  <c r="AC172" i="6" s="1"/>
  <c r="AB220" i="6"/>
  <c r="AC220" i="6" s="1"/>
  <c r="AB268" i="6"/>
  <c r="AC268" i="6" s="1"/>
  <c r="AB316" i="6"/>
  <c r="AC316" i="6" s="1"/>
  <c r="AB364" i="6"/>
  <c r="AC364" i="6" s="1"/>
  <c r="AB420" i="6"/>
  <c r="AC420" i="6" s="1"/>
  <c r="AB468" i="6"/>
  <c r="AC468" i="6" s="1"/>
  <c r="AB516" i="6"/>
  <c r="AC516" i="6" s="1"/>
  <c r="AB564" i="6"/>
  <c r="AC564" i="6" s="1"/>
  <c r="AB612" i="6"/>
  <c r="AC612" i="6" s="1"/>
  <c r="AB660" i="6"/>
  <c r="AC660" i="6" s="1"/>
  <c r="AB716" i="6"/>
  <c r="AC716" i="6" s="1"/>
  <c r="AB764" i="6"/>
  <c r="AC764" i="6" s="1"/>
  <c r="AB812" i="6"/>
  <c r="AC812" i="6" s="1"/>
  <c r="AB860" i="6"/>
  <c r="AC860" i="6" s="1"/>
  <c r="AB908" i="6"/>
  <c r="AC908" i="6" s="1"/>
  <c r="AB956" i="6"/>
  <c r="AC956" i="6" s="1"/>
  <c r="AB1012" i="6"/>
  <c r="AC1012" i="6" s="1"/>
  <c r="AB1060" i="6"/>
  <c r="AC1060" i="6" s="1"/>
  <c r="AB1108" i="6"/>
  <c r="AC1108" i="6" s="1"/>
  <c r="AB1164" i="6"/>
  <c r="AC1164" i="6" s="1"/>
  <c r="AB1212" i="6"/>
  <c r="AC1212" i="6" s="1"/>
  <c r="AB1260" i="6"/>
  <c r="AC1260" i="6" s="1"/>
  <c r="AB1332" i="6"/>
  <c r="AC1332" i="6" s="1"/>
  <c r="AB1404" i="6"/>
  <c r="AC1404" i="6" s="1"/>
  <c r="AB1460" i="6"/>
  <c r="AC1460" i="6" s="1"/>
  <c r="AB1524" i="6"/>
  <c r="AC1524" i="6" s="1"/>
  <c r="AB1572" i="6"/>
  <c r="AC1572" i="6" s="1"/>
  <c r="AB1620" i="6"/>
  <c r="AC1620" i="6" s="1"/>
  <c r="AB1668" i="6"/>
  <c r="AC1668" i="6" s="1"/>
  <c r="AB1724" i="6"/>
  <c r="AC1724" i="6" s="1"/>
  <c r="AB1772" i="6"/>
  <c r="AC1772" i="6" s="1"/>
  <c r="AB1844" i="6"/>
  <c r="AC1844" i="6" s="1"/>
  <c r="AB1916" i="6"/>
  <c r="AC1916" i="6" s="1"/>
  <c r="AB2004" i="6"/>
  <c r="AC2004" i="6" s="1"/>
  <c r="AB671" i="6"/>
  <c r="AC671" i="6" s="1"/>
  <c r="AB903" i="6"/>
  <c r="AC903" i="6" s="1"/>
  <c r="AB1007" i="6"/>
  <c r="AC1007" i="6" s="1"/>
  <c r="AB1359" i="6"/>
  <c r="AC1359" i="6" s="1"/>
  <c r="AB1823" i="6"/>
  <c r="AC1823" i="6" s="1"/>
  <c r="AB832" i="6"/>
  <c r="AC832" i="6" s="1"/>
  <c r="AB960" i="6"/>
  <c r="AC960" i="6" s="1"/>
  <c r="AB1272" i="6"/>
  <c r="AC1272" i="6" s="1"/>
  <c r="AB1400" i="6"/>
  <c r="AC1400" i="6" s="1"/>
  <c r="AB847" i="6"/>
  <c r="AC847" i="6" s="1"/>
  <c r="AB1159" i="6"/>
  <c r="AC1159" i="6" s="1"/>
  <c r="AB1535" i="6"/>
  <c r="AC1535" i="6" s="1"/>
  <c r="AB1743" i="6"/>
  <c r="AC1743" i="6" s="1"/>
  <c r="AB1991" i="6"/>
  <c r="AC1991" i="6" s="1"/>
  <c r="AB1672" i="6"/>
  <c r="AC1672" i="6" s="1"/>
  <c r="AB1824" i="6"/>
  <c r="AC1824" i="6" s="1"/>
  <c r="AB1310" i="6"/>
  <c r="AC1310" i="6" s="1"/>
  <c r="AB1526" i="6"/>
  <c r="AC1526" i="6" s="1"/>
  <c r="AB1798" i="6"/>
  <c r="AC1798" i="6" s="1"/>
  <c r="AB1918" i="6"/>
  <c r="AC1918" i="6" s="1"/>
  <c r="AB1103" i="6"/>
  <c r="AC1103" i="6" s="1"/>
  <c r="AB1239" i="6"/>
  <c r="AC1239" i="6" s="1"/>
  <c r="AB1895" i="6"/>
  <c r="AC1895" i="6" s="1"/>
  <c r="AB864" i="6"/>
  <c r="AC864" i="6" s="1"/>
  <c r="AB1360" i="6"/>
  <c r="AC1360" i="6" s="1"/>
  <c r="AB1752" i="6"/>
  <c r="AC1752" i="6" s="1"/>
  <c r="AK1968" i="6"/>
  <c r="AK1801" i="6"/>
  <c r="AB79" i="6"/>
  <c r="AC79" i="6" s="1"/>
  <c r="AB136" i="6"/>
  <c r="AC136" i="6" s="1"/>
  <c r="AB1858" i="6"/>
  <c r="AC1858" i="6" s="1"/>
  <c r="AB188" i="6"/>
  <c r="AC188" i="6" s="1"/>
  <c r="AB628" i="6"/>
  <c r="AC628" i="6" s="1"/>
  <c r="AB1124" i="6"/>
  <c r="AC1124" i="6" s="1"/>
  <c r="AB1876" i="6"/>
  <c r="AC1876" i="6" s="1"/>
  <c r="AB211" i="6"/>
  <c r="AC211" i="6" s="1"/>
  <c r="AB369" i="6"/>
  <c r="AC369" i="6" s="1"/>
  <c r="AB721" i="6"/>
  <c r="AC721" i="6" s="1"/>
  <c r="AB1113" i="6"/>
  <c r="AC1113" i="6" s="1"/>
  <c r="AB1361" i="6"/>
  <c r="AC1361" i="6" s="1"/>
  <c r="AB1921" i="6"/>
  <c r="AC1921" i="6" s="1"/>
  <c r="AB947" i="6"/>
  <c r="AC947" i="6" s="1"/>
  <c r="AB1891" i="6"/>
  <c r="AC1891" i="6" s="1"/>
  <c r="AB765" i="6"/>
  <c r="AC765" i="6" s="1"/>
  <c r="AB1373" i="6"/>
  <c r="AC1373" i="6" s="1"/>
  <c r="AB382" i="6"/>
  <c r="AC382" i="6" s="1"/>
  <c r="AB830" i="6"/>
  <c r="AC830" i="6" s="1"/>
  <c r="AB1326" i="6"/>
  <c r="AC1326" i="6" s="1"/>
  <c r="AB687" i="6"/>
  <c r="AC687" i="6" s="1"/>
  <c r="AB1529" i="6"/>
  <c r="AC1529" i="6" s="1"/>
  <c r="AB1582" i="6"/>
  <c r="AC1582" i="6" s="1"/>
  <c r="AB126" i="6"/>
  <c r="AC126" i="6" s="1"/>
  <c r="AB342" i="6"/>
  <c r="AC342" i="6" s="1"/>
  <c r="AB247" i="6"/>
  <c r="AC247" i="6" s="1"/>
  <c r="AB351" i="6"/>
  <c r="AC351" i="6" s="1"/>
  <c r="AB495" i="6"/>
  <c r="AC495" i="6" s="1"/>
  <c r="AB728" i="6"/>
  <c r="AC728" i="6" s="1"/>
  <c r="AB1405" i="6"/>
  <c r="AC1405" i="6" s="1"/>
  <c r="AB1647" i="6"/>
  <c r="AC1647" i="6" s="1"/>
  <c r="AB1569" i="6"/>
  <c r="AC1569" i="6" s="1"/>
  <c r="AB363" i="6"/>
  <c r="AC363" i="6" s="1"/>
  <c r="AB1868" i="6"/>
  <c r="AC1868" i="6" s="1"/>
  <c r="AB1831" i="6"/>
  <c r="AC1831" i="6" s="1"/>
  <c r="AB1530" i="6"/>
  <c r="AC1530" i="6" s="1"/>
  <c r="AB2013" i="6"/>
  <c r="AC2013" i="6" s="1"/>
  <c r="AB43" i="6"/>
  <c r="AC43" i="6" s="1"/>
  <c r="AB91" i="6"/>
  <c r="AC91" i="6" s="1"/>
  <c r="AB139" i="6"/>
  <c r="AC139" i="6" s="1"/>
  <c r="AB195" i="6"/>
  <c r="AC195" i="6" s="1"/>
  <c r="AB243" i="6"/>
  <c r="AC243" i="6" s="1"/>
  <c r="AB291" i="6"/>
  <c r="AC291" i="6" s="1"/>
  <c r="AB339" i="6"/>
  <c r="AC339" i="6" s="1"/>
  <c r="AB403" i="6"/>
  <c r="AC403" i="6" s="1"/>
  <c r="AB459" i="6"/>
  <c r="AC459" i="6" s="1"/>
  <c r="AB507" i="6"/>
  <c r="AC507" i="6" s="1"/>
  <c r="AB37" i="6"/>
  <c r="AC37" i="6" s="1"/>
  <c r="AB85" i="6"/>
  <c r="AC85" i="6" s="1"/>
  <c r="AB133" i="6"/>
  <c r="AC133" i="6" s="1"/>
  <c r="AB181" i="6"/>
  <c r="AC181" i="6" s="1"/>
  <c r="AB229" i="6"/>
  <c r="AC229" i="6" s="1"/>
  <c r="AB277" i="6"/>
  <c r="AC277" i="6" s="1"/>
  <c r="AB57" i="6"/>
  <c r="AC57" i="6" s="1"/>
  <c r="AB105" i="6"/>
  <c r="AC105" i="6" s="1"/>
  <c r="AB153" i="6"/>
  <c r="AC153" i="6" s="1"/>
  <c r="AB201" i="6"/>
  <c r="AC201" i="6" s="1"/>
  <c r="AB249" i="6"/>
  <c r="AC249" i="6" s="1"/>
  <c r="AB305" i="6"/>
  <c r="AC305" i="6" s="1"/>
  <c r="AB353" i="6"/>
  <c r="AC353" i="6" s="1"/>
  <c r="AB401" i="6"/>
  <c r="AC401" i="6" s="1"/>
  <c r="AB449" i="6"/>
  <c r="AC449" i="6" s="1"/>
  <c r="AB505" i="6"/>
  <c r="AC505" i="6" s="1"/>
  <c r="AB553" i="6"/>
  <c r="AC553" i="6" s="1"/>
  <c r="AB601" i="6"/>
  <c r="AC601" i="6" s="1"/>
  <c r="AB657" i="6"/>
  <c r="AC657" i="6" s="1"/>
  <c r="AB705" i="6"/>
  <c r="AC705" i="6" s="1"/>
  <c r="AB761" i="6"/>
  <c r="AC761" i="6" s="1"/>
  <c r="AB809" i="6"/>
  <c r="AC809" i="6" s="1"/>
  <c r="AB857" i="6"/>
  <c r="AC857" i="6" s="1"/>
  <c r="AB905" i="6"/>
  <c r="AC905" i="6" s="1"/>
  <c r="AB953" i="6"/>
  <c r="AC953" i="6" s="1"/>
  <c r="AB1001" i="6"/>
  <c r="AC1001" i="6" s="1"/>
  <c r="AB1049" i="6"/>
  <c r="AC1049" i="6" s="1"/>
  <c r="AB1097" i="6"/>
  <c r="AC1097" i="6" s="1"/>
  <c r="AB1145" i="6"/>
  <c r="AC1145" i="6" s="1"/>
  <c r="AB1193" i="6"/>
  <c r="AC1193" i="6" s="1"/>
  <c r="AB1241" i="6"/>
  <c r="AC1241" i="6" s="1"/>
  <c r="AB1289" i="6"/>
  <c r="AC1289" i="6" s="1"/>
  <c r="AB1337" i="6"/>
  <c r="AC1337" i="6" s="1"/>
  <c r="AB1401" i="6"/>
  <c r="AC1401" i="6" s="1"/>
  <c r="AB1465" i="6"/>
  <c r="AC1465" i="6" s="1"/>
  <c r="AB1537" i="6"/>
  <c r="AC1537" i="6" s="1"/>
  <c r="AB1617" i="6"/>
  <c r="AC1617" i="6" s="1"/>
  <c r="AB1681" i="6"/>
  <c r="AC1681" i="6" s="1"/>
  <c r="AB1745" i="6"/>
  <c r="AC1745" i="6" s="1"/>
  <c r="AB1833" i="6"/>
  <c r="AC1833" i="6" s="1"/>
  <c r="AB1897" i="6"/>
  <c r="AC1897" i="6" s="1"/>
  <c r="AB1969" i="6"/>
  <c r="AC1969" i="6" s="1"/>
  <c r="AB816" i="6"/>
  <c r="AC816" i="6" s="1"/>
  <c r="AB1112" i="6"/>
  <c r="AC1112" i="6" s="1"/>
  <c r="AB1488" i="6"/>
  <c r="AC1488" i="6" s="1"/>
  <c r="AB1640" i="6"/>
  <c r="AC1640" i="6" s="1"/>
  <c r="AB1960" i="6"/>
  <c r="AC1960" i="6" s="1"/>
  <c r="AB1490" i="6"/>
  <c r="AC1490" i="6" s="1"/>
  <c r="AB874" i="6"/>
  <c r="AC874" i="6" s="1"/>
  <c r="AB978" i="6"/>
  <c r="AC978" i="6" s="1"/>
  <c r="AB571" i="6"/>
  <c r="AC571" i="6" s="1"/>
  <c r="AB627" i="6"/>
  <c r="AC627" i="6" s="1"/>
  <c r="AB675" i="6"/>
  <c r="AC675" i="6" s="1"/>
  <c r="AB723" i="6"/>
  <c r="AC723" i="6" s="1"/>
  <c r="AB771" i="6"/>
  <c r="AC771" i="6" s="1"/>
  <c r="AB827" i="6"/>
  <c r="AC827" i="6" s="1"/>
  <c r="AB875" i="6"/>
  <c r="AC875" i="6" s="1"/>
  <c r="AB931" i="6"/>
  <c r="AC931" i="6" s="1"/>
  <c r="AB987" i="6"/>
  <c r="AC987" i="6" s="1"/>
  <c r="AB1035" i="6"/>
  <c r="AC1035" i="6" s="1"/>
  <c r="AB1083" i="6"/>
  <c r="AC1083" i="6" s="1"/>
  <c r="AB1139" i="6"/>
  <c r="AC1139" i="6" s="1"/>
  <c r="AB1187" i="6"/>
  <c r="AC1187" i="6" s="1"/>
  <c r="AB1259" i="6"/>
  <c r="AC1259" i="6" s="1"/>
  <c r="AB1323" i="6"/>
  <c r="AC1323" i="6" s="1"/>
  <c r="AB1371" i="6"/>
  <c r="AC1371" i="6" s="1"/>
  <c r="AB1427" i="6"/>
  <c r="AC1427" i="6" s="1"/>
  <c r="AB1483" i="6"/>
  <c r="AC1483" i="6" s="1"/>
  <c r="AB1547" i="6"/>
  <c r="AC1547" i="6" s="1"/>
  <c r="AB1595" i="6"/>
  <c r="AC1595" i="6" s="1"/>
  <c r="AB1659" i="6"/>
  <c r="AC1659" i="6" s="1"/>
  <c r="AB1707" i="6"/>
  <c r="AC1707" i="6" s="1"/>
  <c r="AB1755" i="6"/>
  <c r="AC1755" i="6" s="1"/>
  <c r="AB1827" i="6"/>
  <c r="AC1827" i="6" s="1"/>
  <c r="AB1875" i="6"/>
  <c r="AC1875" i="6" s="1"/>
  <c r="AB1939" i="6"/>
  <c r="AC1939" i="6" s="1"/>
  <c r="AB1995" i="6"/>
  <c r="AC1995" i="6" s="1"/>
  <c r="AB2012" i="6"/>
  <c r="AC2012" i="6" s="1"/>
  <c r="AB743" i="6"/>
  <c r="AC743" i="6" s="1"/>
  <c r="AB831" i="6"/>
  <c r="AC831" i="6" s="1"/>
  <c r="AB1215" i="6"/>
  <c r="AC1215" i="6" s="1"/>
  <c r="AB1639" i="6"/>
  <c r="AC1639" i="6" s="1"/>
  <c r="AB1847" i="6"/>
  <c r="AC1847" i="6" s="1"/>
  <c r="AB976" i="6"/>
  <c r="AC976" i="6" s="1"/>
  <c r="AB1512" i="6"/>
  <c r="AC1512" i="6" s="1"/>
  <c r="AB1736" i="6"/>
  <c r="AC1736" i="6" s="1"/>
  <c r="AB309" i="6"/>
  <c r="AC309" i="6" s="1"/>
  <c r="AB357" i="6"/>
  <c r="AC357" i="6" s="1"/>
  <c r="AB405" i="6"/>
  <c r="AC405" i="6" s="1"/>
  <c r="AB453" i="6"/>
  <c r="AC453" i="6" s="1"/>
  <c r="AB501" i="6"/>
  <c r="AC501" i="6" s="1"/>
  <c r="AB549" i="6"/>
  <c r="AC549" i="6" s="1"/>
  <c r="AB597" i="6"/>
  <c r="AC597" i="6" s="1"/>
  <c r="AB645" i="6"/>
  <c r="AC645" i="6" s="1"/>
  <c r="AB701" i="6"/>
  <c r="AC701" i="6" s="1"/>
  <c r="AB749" i="6"/>
  <c r="AC749" i="6" s="1"/>
  <c r="AB797" i="6"/>
  <c r="AC797" i="6" s="1"/>
  <c r="AB853" i="6"/>
  <c r="AC853" i="6" s="1"/>
  <c r="AB901" i="6"/>
  <c r="AC901" i="6" s="1"/>
  <c r="AB949" i="6"/>
  <c r="AC949" i="6" s="1"/>
  <c r="AB997" i="6"/>
  <c r="AC997" i="6" s="1"/>
  <c r="AB1045" i="6"/>
  <c r="AC1045" i="6" s="1"/>
  <c r="AB1093" i="6"/>
  <c r="AC1093" i="6" s="1"/>
  <c r="AB1141" i="6"/>
  <c r="AC1141" i="6" s="1"/>
  <c r="AB1197" i="6"/>
  <c r="AC1197" i="6" s="1"/>
  <c r="AB1253" i="6"/>
  <c r="AC1253" i="6" s="1"/>
  <c r="AB1309" i="6"/>
  <c r="AC1309" i="6" s="1"/>
  <c r="AB1357" i="6"/>
  <c r="AC1357" i="6" s="1"/>
  <c r="AB1413" i="6"/>
  <c r="AC1413" i="6" s="1"/>
  <c r="AB1461" i="6"/>
  <c r="AC1461" i="6" s="1"/>
  <c r="AB1509" i="6"/>
  <c r="AC1509" i="6" s="1"/>
  <c r="AB1565" i="6"/>
  <c r="AC1565" i="6" s="1"/>
  <c r="AB1613" i="6"/>
  <c r="AC1613" i="6" s="1"/>
  <c r="AB1669" i="6"/>
  <c r="AC1669" i="6" s="1"/>
  <c r="AB1725" i="6"/>
  <c r="AC1725" i="6" s="1"/>
  <c r="AB1781" i="6"/>
  <c r="AC1781" i="6" s="1"/>
  <c r="AB1885" i="6"/>
  <c r="AC1885" i="6" s="1"/>
  <c r="AB1965" i="6"/>
  <c r="AC1965" i="6" s="1"/>
  <c r="AB366" i="6"/>
  <c r="AC366" i="6" s="1"/>
  <c r="AB414" i="6"/>
  <c r="AC414" i="6" s="1"/>
  <c r="AB462" i="6"/>
  <c r="AC462" i="6" s="1"/>
  <c r="AB510" i="6"/>
  <c r="AC510" i="6" s="1"/>
  <c r="AB566" i="6"/>
  <c r="AC566" i="6" s="1"/>
  <c r="AB614" i="6"/>
  <c r="AC614" i="6" s="1"/>
  <c r="AB662" i="6"/>
  <c r="AC662" i="6" s="1"/>
  <c r="AB710" i="6"/>
  <c r="AC710" i="6" s="1"/>
  <c r="AB766" i="6"/>
  <c r="AC766" i="6" s="1"/>
  <c r="AB814" i="6"/>
  <c r="AC814" i="6" s="1"/>
  <c r="AB862" i="6"/>
  <c r="AC862" i="6" s="1"/>
  <c r="AB910" i="6"/>
  <c r="AC910" i="6" s="1"/>
  <c r="AB958" i="6"/>
  <c r="AC958" i="6" s="1"/>
  <c r="AB1014" i="6"/>
  <c r="AC1014" i="6" s="1"/>
  <c r="AB1062" i="6"/>
  <c r="AC1062" i="6" s="1"/>
  <c r="AB1110" i="6"/>
  <c r="AC1110" i="6" s="1"/>
  <c r="AB1158" i="6"/>
  <c r="AC1158" i="6" s="1"/>
  <c r="AB1206" i="6"/>
  <c r="AC1206" i="6" s="1"/>
  <c r="AB1254" i="6"/>
  <c r="AC1254" i="6" s="1"/>
  <c r="AB1358" i="6"/>
  <c r="AC1358" i="6" s="1"/>
  <c r="AB1406" i="6"/>
  <c r="AC1406" i="6" s="1"/>
  <c r="AB1470" i="6"/>
  <c r="AC1470" i="6" s="1"/>
  <c r="AB1574" i="6"/>
  <c r="AC1574" i="6" s="1"/>
  <c r="AB1638" i="6"/>
  <c r="AC1638" i="6" s="1"/>
  <c r="AB1694" i="6"/>
  <c r="AC1694" i="6" s="1"/>
  <c r="AB1742" i="6"/>
  <c r="AC1742" i="6" s="1"/>
  <c r="AB1862" i="6"/>
  <c r="AC1862" i="6" s="1"/>
  <c r="AB1974" i="6"/>
  <c r="AC1974" i="6" s="1"/>
  <c r="AB2030" i="6"/>
  <c r="AC2030" i="6" s="1"/>
  <c r="AB1495" i="6"/>
  <c r="AC1495" i="6" s="1"/>
  <c r="AK1812" i="6"/>
  <c r="AB1791" i="6"/>
  <c r="AC1791" i="6" s="1"/>
  <c r="AB1661" i="6"/>
  <c r="AC1661" i="6" s="1"/>
  <c r="AB210" i="6"/>
  <c r="AC210" i="6" s="1"/>
  <c r="AB1448" i="6"/>
  <c r="AC1448" i="6" s="1"/>
  <c r="AB158" i="6"/>
  <c r="AC158" i="6" s="1"/>
  <c r="AB279" i="6"/>
  <c r="AC279" i="6" s="1"/>
  <c r="AB232" i="6"/>
  <c r="AC232" i="6" s="1"/>
  <c r="AB568" i="6"/>
  <c r="AC568" i="6" s="1"/>
  <c r="AB410" i="6"/>
  <c r="AC410" i="6" s="1"/>
  <c r="AB882" i="6"/>
  <c r="AC882" i="6" s="1"/>
  <c r="AB1394" i="6"/>
  <c r="AC1394" i="6" s="1"/>
  <c r="AB1039" i="6"/>
  <c r="AC1039" i="6" s="1"/>
  <c r="AB332" i="6"/>
  <c r="AC332" i="6" s="1"/>
  <c r="AB828" i="6"/>
  <c r="AC828" i="6" s="1"/>
  <c r="AB1348" i="6"/>
  <c r="AC1348" i="6" s="1"/>
  <c r="AB1796" i="6"/>
  <c r="AC1796" i="6" s="1"/>
  <c r="AB1943" i="6"/>
  <c r="AC1943" i="6" s="1"/>
  <c r="AB1391" i="6"/>
  <c r="AC1391" i="6" s="1"/>
  <c r="AB1822" i="6"/>
  <c r="AC1822" i="6" s="1"/>
  <c r="AB1151" i="6"/>
  <c r="AC1151" i="6" s="1"/>
  <c r="AB121" i="6"/>
  <c r="AC121" i="6" s="1"/>
  <c r="AB673" i="6"/>
  <c r="AC673" i="6" s="1"/>
  <c r="AB1257" i="6"/>
  <c r="AC1257" i="6" s="1"/>
  <c r="AB523" i="6"/>
  <c r="AC523" i="6" s="1"/>
  <c r="AB1003" i="6"/>
  <c r="AC1003" i="6" s="1"/>
  <c r="AB1443" i="6"/>
  <c r="AC1443" i="6" s="1"/>
  <c r="AB1955" i="6"/>
  <c r="AC1955" i="6" s="1"/>
  <c r="AB1695" i="6"/>
  <c r="AC1695" i="6" s="1"/>
  <c r="AB325" i="6"/>
  <c r="AC325" i="6" s="1"/>
  <c r="AB965" i="6"/>
  <c r="AC965" i="6" s="1"/>
  <c r="AB630" i="6"/>
  <c r="AC630" i="6" s="1"/>
  <c r="AB1270" i="6"/>
  <c r="AC1270" i="6" s="1"/>
  <c r="AB1924" i="6"/>
  <c r="AC1924" i="6" s="1"/>
  <c r="AB174" i="6"/>
  <c r="AC174" i="6" s="1"/>
  <c r="AB199" i="6"/>
  <c r="AC199" i="6" s="1"/>
  <c r="AB399" i="6"/>
  <c r="AC399" i="6" s="1"/>
  <c r="AB551" i="6"/>
  <c r="AC551" i="6" s="1"/>
  <c r="AB680" i="6"/>
  <c r="AC680" i="6" s="1"/>
  <c r="AB1417" i="6"/>
  <c r="AC1417" i="6" s="1"/>
  <c r="AB1767" i="6"/>
  <c r="AC1767" i="6" s="1"/>
  <c r="AB879" i="6"/>
  <c r="AC879" i="6" s="1"/>
  <c r="AB1372" i="6"/>
  <c r="AC1372" i="6" s="1"/>
  <c r="AB676" i="6"/>
  <c r="AC676" i="6" s="1"/>
  <c r="AB653" i="6"/>
  <c r="AC653" i="6" s="1"/>
  <c r="AB1963" i="6"/>
  <c r="AC1963" i="6" s="1"/>
  <c r="AB1568" i="6"/>
  <c r="AC1568" i="6" s="1"/>
  <c r="AB1316" i="6"/>
  <c r="AC1316" i="6" s="1"/>
  <c r="AB238" i="6"/>
  <c r="AC238" i="6" s="1"/>
  <c r="AB52" i="6"/>
  <c r="AC52" i="6" s="1"/>
  <c r="AB100" i="6"/>
  <c r="AC100" i="6" s="1"/>
  <c r="AB148" i="6"/>
  <c r="AC148" i="6" s="1"/>
  <c r="AB46" i="6"/>
  <c r="AC46" i="6" s="1"/>
  <c r="AB102" i="6"/>
  <c r="AC102" i="6" s="1"/>
  <c r="AB150" i="6"/>
  <c r="AC150" i="6" s="1"/>
  <c r="AB206" i="6"/>
  <c r="AC206" i="6" s="1"/>
  <c r="AB270" i="6"/>
  <c r="AC270" i="6" s="1"/>
  <c r="AB318" i="6"/>
  <c r="AC318" i="6" s="1"/>
  <c r="AB71" i="6"/>
  <c r="AC71" i="6" s="1"/>
  <c r="AB119" i="6"/>
  <c r="AC119" i="6" s="1"/>
  <c r="AB175" i="6"/>
  <c r="AC175" i="6" s="1"/>
  <c r="AB223" i="6"/>
  <c r="AC223" i="6" s="1"/>
  <c r="AB271" i="6"/>
  <c r="AC271" i="6" s="1"/>
  <c r="AB327" i="6"/>
  <c r="AC327" i="6" s="1"/>
  <c r="AB375" i="6"/>
  <c r="AC375" i="6" s="1"/>
  <c r="AB423" i="6"/>
  <c r="AC423" i="6" s="1"/>
  <c r="AB471" i="6"/>
  <c r="AC471" i="6" s="1"/>
  <c r="AB527" i="6"/>
  <c r="AC527" i="6" s="1"/>
  <c r="AB575" i="6"/>
  <c r="AC575" i="6" s="1"/>
  <c r="AB32" i="6"/>
  <c r="AC32" i="6" s="1"/>
  <c r="AB80" i="6"/>
  <c r="AC80" i="6" s="1"/>
  <c r="AB128" i="6"/>
  <c r="AC128" i="6" s="1"/>
  <c r="AB176" i="6"/>
  <c r="AC176" i="6" s="1"/>
  <c r="AB224" i="6"/>
  <c r="AC224" i="6" s="1"/>
  <c r="AB272" i="6"/>
  <c r="AC272" i="6" s="1"/>
  <c r="AB320" i="6"/>
  <c r="AC320" i="6" s="1"/>
  <c r="AB368" i="6"/>
  <c r="AC368" i="6" s="1"/>
  <c r="AB416" i="6"/>
  <c r="AC416" i="6" s="1"/>
  <c r="AB464" i="6"/>
  <c r="AC464" i="6" s="1"/>
  <c r="AB512" i="6"/>
  <c r="AC512" i="6" s="1"/>
  <c r="AB560" i="6"/>
  <c r="AC560" i="6" s="1"/>
  <c r="AB608" i="6"/>
  <c r="AC608" i="6" s="1"/>
  <c r="AB656" i="6"/>
  <c r="AC656" i="6" s="1"/>
  <c r="AB704" i="6"/>
  <c r="AC704" i="6" s="1"/>
  <c r="AB752" i="6"/>
  <c r="AC752" i="6" s="1"/>
  <c r="AB2026" i="6"/>
  <c r="AC2026" i="6" s="1"/>
  <c r="AB50" i="6"/>
  <c r="AC50" i="6" s="1"/>
  <c r="AB98" i="6"/>
  <c r="AC98" i="6" s="1"/>
  <c r="AB154" i="6"/>
  <c r="AC154" i="6" s="1"/>
  <c r="AB202" i="6"/>
  <c r="AC202" i="6" s="1"/>
  <c r="AB258" i="6"/>
  <c r="AC258" i="6" s="1"/>
  <c r="AB306" i="6"/>
  <c r="AC306" i="6" s="1"/>
  <c r="AB354" i="6"/>
  <c r="AC354" i="6" s="1"/>
  <c r="AB402" i="6"/>
  <c r="AC402" i="6" s="1"/>
  <c r="AB450" i="6"/>
  <c r="AC450" i="6" s="1"/>
  <c r="AB498" i="6"/>
  <c r="AC498" i="6" s="1"/>
  <c r="AB546" i="6"/>
  <c r="AC546" i="6" s="1"/>
  <c r="AB602" i="6"/>
  <c r="AC602" i="6" s="1"/>
  <c r="AB658" i="6"/>
  <c r="AC658" i="6" s="1"/>
  <c r="AB706" i="6"/>
  <c r="AC706" i="6" s="1"/>
  <c r="AB762" i="6"/>
  <c r="AC762" i="6" s="1"/>
  <c r="AB818" i="6"/>
  <c r="AC818" i="6" s="1"/>
  <c r="AB922" i="6"/>
  <c r="AC922" i="6" s="1"/>
  <c r="AB1026" i="6"/>
  <c r="AC1026" i="6" s="1"/>
  <c r="AB1074" i="6"/>
  <c r="AC1074" i="6" s="1"/>
  <c r="AB1122" i="6"/>
  <c r="AC1122" i="6" s="1"/>
  <c r="AB1170" i="6"/>
  <c r="AC1170" i="6" s="1"/>
  <c r="AB1226" i="6"/>
  <c r="AC1226" i="6" s="1"/>
  <c r="AB1282" i="6"/>
  <c r="AC1282" i="6" s="1"/>
  <c r="AB1330" i="6"/>
  <c r="AC1330" i="6" s="1"/>
  <c r="AB1386" i="6"/>
  <c r="AC1386" i="6" s="1"/>
  <c r="AB1434" i="6"/>
  <c r="AC1434" i="6" s="1"/>
  <c r="AB1498" i="6"/>
  <c r="AC1498" i="6" s="1"/>
  <c r="AB1570" i="6"/>
  <c r="AC1570" i="6" s="1"/>
  <c r="AB1634" i="6"/>
  <c r="AC1634" i="6" s="1"/>
  <c r="AB1706" i="6"/>
  <c r="AC1706" i="6" s="1"/>
  <c r="AB1778" i="6"/>
  <c r="AC1778" i="6" s="1"/>
  <c r="AB1842" i="6"/>
  <c r="AC1842" i="6" s="1"/>
  <c r="AB1922" i="6"/>
  <c r="AC1922" i="6" s="1"/>
  <c r="AB1986" i="6"/>
  <c r="AC1986" i="6" s="1"/>
  <c r="AB791" i="6"/>
  <c r="AC791" i="6" s="1"/>
  <c r="AB1015" i="6"/>
  <c r="AC1015" i="6" s="1"/>
  <c r="AB1303" i="6"/>
  <c r="AC1303" i="6" s="1"/>
  <c r="AB1407" i="6"/>
  <c r="AC1407" i="6" s="1"/>
  <c r="AB1527" i="6"/>
  <c r="AC1527" i="6" s="1"/>
  <c r="AB1663" i="6"/>
  <c r="AC1663" i="6" s="1"/>
  <c r="AB1983" i="6"/>
  <c r="AC1983" i="6" s="1"/>
  <c r="AB1024" i="6"/>
  <c r="AC1024" i="6" s="1"/>
  <c r="AB1168" i="6"/>
  <c r="AC1168" i="6" s="1"/>
  <c r="AB1256" i="6"/>
  <c r="AC1256" i="6" s="1"/>
  <c r="AB1392" i="6"/>
  <c r="AC1392" i="6" s="1"/>
  <c r="AB1944" i="6"/>
  <c r="AC1944" i="6" s="1"/>
  <c r="AB180" i="6"/>
  <c r="AC180" i="6" s="1"/>
  <c r="AB228" i="6"/>
  <c r="AC228" i="6" s="1"/>
  <c r="AB276" i="6"/>
  <c r="AC276" i="6" s="1"/>
  <c r="AB324" i="6"/>
  <c r="AC324" i="6" s="1"/>
  <c r="AB372" i="6"/>
  <c r="AC372" i="6" s="1"/>
  <c r="AB428" i="6"/>
  <c r="AC428" i="6" s="1"/>
  <c r="AB476" i="6"/>
  <c r="AC476" i="6" s="1"/>
  <c r="AB524" i="6"/>
  <c r="AC524" i="6" s="1"/>
  <c r="AB572" i="6"/>
  <c r="AC572" i="6" s="1"/>
  <c r="AB620" i="6"/>
  <c r="AC620" i="6" s="1"/>
  <c r="AB668" i="6"/>
  <c r="AC668" i="6" s="1"/>
  <c r="AB724" i="6"/>
  <c r="AC724" i="6" s="1"/>
  <c r="AB772" i="6"/>
  <c r="AC772" i="6" s="1"/>
  <c r="AB820" i="6"/>
  <c r="AC820" i="6" s="1"/>
  <c r="AB868" i="6"/>
  <c r="AC868" i="6" s="1"/>
  <c r="AB916" i="6"/>
  <c r="AC916" i="6" s="1"/>
  <c r="AB972" i="6"/>
  <c r="AC972" i="6" s="1"/>
  <c r="AB1020" i="6"/>
  <c r="AC1020" i="6" s="1"/>
  <c r="AB1068" i="6"/>
  <c r="AC1068" i="6" s="1"/>
  <c r="AB1116" i="6"/>
  <c r="AC1116" i="6" s="1"/>
  <c r="AB1172" i="6"/>
  <c r="AC1172" i="6" s="1"/>
  <c r="AB1220" i="6"/>
  <c r="AC1220" i="6" s="1"/>
  <c r="AB1268" i="6"/>
  <c r="AC1268" i="6" s="1"/>
  <c r="AB1340" i="6"/>
  <c r="AC1340" i="6" s="1"/>
  <c r="AB1412" i="6"/>
  <c r="AC1412" i="6" s="1"/>
  <c r="AB1468" i="6"/>
  <c r="AC1468" i="6" s="1"/>
  <c r="AB1532" i="6"/>
  <c r="AC1532" i="6" s="1"/>
  <c r="AB1580" i="6"/>
  <c r="AC1580" i="6" s="1"/>
  <c r="AB1628" i="6"/>
  <c r="AC1628" i="6" s="1"/>
  <c r="AB1676" i="6"/>
  <c r="AC1676" i="6" s="1"/>
  <c r="AB1732" i="6"/>
  <c r="AC1732" i="6" s="1"/>
  <c r="AB1780" i="6"/>
  <c r="AC1780" i="6" s="1"/>
  <c r="AB1852" i="6"/>
  <c r="AC1852" i="6" s="1"/>
  <c r="AB1932" i="6"/>
  <c r="AC1932" i="6" s="1"/>
  <c r="AB599" i="6"/>
  <c r="AC599" i="6" s="1"/>
  <c r="AB823" i="6"/>
  <c r="AC823" i="6" s="1"/>
  <c r="AB919" i="6"/>
  <c r="AC919" i="6" s="1"/>
  <c r="AB1031" i="6"/>
  <c r="AC1031" i="6" s="1"/>
  <c r="AB1375" i="6"/>
  <c r="AC1375" i="6" s="1"/>
  <c r="AB1887" i="6"/>
  <c r="AC1887" i="6" s="1"/>
  <c r="AB856" i="6"/>
  <c r="AC856" i="6" s="1"/>
  <c r="AB992" i="6"/>
  <c r="AC992" i="6" s="1"/>
  <c r="AB1288" i="6"/>
  <c r="AC1288" i="6" s="1"/>
  <c r="AB1440" i="6"/>
  <c r="AC1440" i="6" s="1"/>
  <c r="AB639" i="6"/>
  <c r="AC639" i="6" s="1"/>
  <c r="AB863" i="6"/>
  <c r="AC863" i="6" s="1"/>
  <c r="AB1327" i="6"/>
  <c r="AC1327" i="6" s="1"/>
  <c r="AB1559" i="6"/>
  <c r="AC1559" i="6" s="1"/>
  <c r="AB1751" i="6"/>
  <c r="AC1751" i="6" s="1"/>
  <c r="AB2015" i="6"/>
  <c r="AC2015" i="6" s="1"/>
  <c r="AB1680" i="6"/>
  <c r="AC1680" i="6" s="1"/>
  <c r="AB1912" i="6"/>
  <c r="AC1912" i="6" s="1"/>
  <c r="AB574" i="6"/>
  <c r="AC574" i="6" s="1"/>
  <c r="AB1070" i="6"/>
  <c r="AC1070" i="6" s="1"/>
  <c r="AB1214" i="6"/>
  <c r="AC1214" i="6" s="1"/>
  <c r="AB1702" i="6"/>
  <c r="AC1702" i="6" s="1"/>
  <c r="AB1870" i="6"/>
  <c r="AC1870" i="6" s="1"/>
  <c r="AB1127" i="6"/>
  <c r="AC1127" i="6" s="1"/>
  <c r="AB1911" i="6"/>
  <c r="AC1911" i="6" s="1"/>
  <c r="AB928" i="6"/>
  <c r="AC928" i="6" s="1"/>
  <c r="AB1424" i="6"/>
  <c r="AC1424" i="6" s="1"/>
  <c r="AB1768" i="6"/>
  <c r="AC1768" i="6" s="1"/>
  <c r="AK1773" i="6"/>
  <c r="AK2020" i="6"/>
  <c r="AD20" i="6"/>
  <c r="AB20" i="6"/>
  <c r="AC20" i="6" s="1"/>
  <c r="AD22" i="6"/>
  <c r="AB22" i="6"/>
  <c r="AC22" i="6" s="1"/>
  <c r="AD8" i="6"/>
  <c r="AB8" i="6"/>
  <c r="AC8" i="6" s="1"/>
  <c r="AB26" i="6"/>
  <c r="AC26" i="6" s="1"/>
  <c r="AD7" i="6"/>
  <c r="AB7" i="6"/>
  <c r="AC7" i="6" s="1"/>
  <c r="AD16" i="6"/>
  <c r="AB16" i="6"/>
  <c r="AC16" i="6" s="1"/>
  <c r="AD15" i="6"/>
  <c r="AB15" i="6"/>
  <c r="AC15" i="6" s="1"/>
  <c r="AD24" i="6"/>
  <c r="AB24" i="6"/>
  <c r="AC24" i="6" s="1"/>
  <c r="AD9" i="6"/>
  <c r="AB9" i="6"/>
  <c r="AC9" i="6" s="1"/>
  <c r="AD21" i="6"/>
  <c r="AB21" i="6"/>
  <c r="AC21" i="6" s="1"/>
  <c r="AD6" i="6"/>
  <c r="AB6" i="6"/>
  <c r="AC6" i="6" s="1"/>
  <c r="AD23" i="6"/>
  <c r="AB23" i="6"/>
  <c r="AC23" i="6" s="1"/>
  <c r="AD17" i="6"/>
  <c r="AB17" i="6"/>
  <c r="AC17" i="6" s="1"/>
  <c r="AD12" i="6"/>
  <c r="AB12" i="6"/>
  <c r="AC12" i="6" s="1"/>
  <c r="AD10" i="6"/>
  <c r="AB10" i="6"/>
  <c r="AC10" i="6" s="1"/>
  <c r="AD11" i="6"/>
  <c r="AB11" i="6"/>
  <c r="AC11" i="6" s="1"/>
  <c r="AD5" i="6"/>
  <c r="AB5" i="6"/>
  <c r="AC5" i="6" s="1"/>
  <c r="AD25" i="6"/>
  <c r="AB25" i="6"/>
  <c r="AC25" i="6" s="1"/>
  <c r="AD14" i="6"/>
  <c r="AB14" i="6"/>
  <c r="AC14" i="6" s="1"/>
  <c r="AD18" i="6"/>
  <c r="AB18" i="6"/>
  <c r="AC18" i="6" s="1"/>
  <c r="AD19" i="6"/>
  <c r="AB19" i="6"/>
  <c r="AC19" i="6" s="1"/>
  <c r="AD13" i="6"/>
  <c r="AB13" i="6"/>
  <c r="AC13" i="6" s="1"/>
  <c r="U36" i="6"/>
  <c r="AD36" i="6" s="1"/>
  <c r="AA310" i="6"/>
  <c r="AA415" i="6"/>
  <c r="AA1108" i="6"/>
  <c r="AA83" i="6"/>
  <c r="X283" i="6"/>
  <c r="Y283" i="6" s="1"/>
  <c r="AA395" i="6"/>
  <c r="AA499" i="6"/>
  <c r="X29" i="6"/>
  <c r="Y29" i="6" s="1"/>
  <c r="V173" i="6"/>
  <c r="W173" i="6" s="1"/>
  <c r="AA49" i="6"/>
  <c r="S145" i="6"/>
  <c r="T145" i="6" s="1"/>
  <c r="V297" i="6"/>
  <c r="W297" i="6" s="1"/>
  <c r="X441" i="6"/>
  <c r="Y441" i="6" s="1"/>
  <c r="S545" i="6"/>
  <c r="T545" i="6" s="1"/>
  <c r="AA593" i="6"/>
  <c r="AA649" i="6"/>
  <c r="X849" i="6"/>
  <c r="Y849" i="6" s="1"/>
  <c r="X945" i="6"/>
  <c r="Y945" i="6" s="1"/>
  <c r="AA1041" i="6"/>
  <c r="AA1137" i="6"/>
  <c r="AA1185" i="6"/>
  <c r="V1233" i="6"/>
  <c r="W1233" i="6" s="1"/>
  <c r="X1329" i="6"/>
  <c r="Y1329" i="6" s="1"/>
  <c r="U1457" i="6"/>
  <c r="AD1457" i="6" s="1"/>
  <c r="AA1521" i="6"/>
  <c r="V1601" i="6"/>
  <c r="W1601" i="6" s="1"/>
  <c r="AA1729" i="6"/>
  <c r="AA1961" i="6"/>
  <c r="S2025" i="6"/>
  <c r="T2025" i="6" s="1"/>
  <c r="AA1080" i="6"/>
  <c r="AA1416" i="6"/>
  <c r="AA1928" i="6"/>
  <c r="AA563" i="6"/>
  <c r="X611" i="6"/>
  <c r="Y611" i="6" s="1"/>
  <c r="X715" i="6"/>
  <c r="Y715" i="6" s="1"/>
  <c r="AA763" i="6"/>
  <c r="X811" i="6"/>
  <c r="Y811" i="6" s="1"/>
  <c r="X923" i="6"/>
  <c r="Y923" i="6" s="1"/>
  <c r="X1027" i="6"/>
  <c r="Y1027" i="6" s="1"/>
  <c r="AA1075" i="6"/>
  <c r="X1123" i="6"/>
  <c r="Y1123" i="6" s="1"/>
  <c r="AA1475" i="6"/>
  <c r="V1539" i="6"/>
  <c r="W1539" i="6" s="1"/>
  <c r="AA1699" i="6"/>
  <c r="AA1819" i="6"/>
  <c r="X1867" i="6"/>
  <c r="Y1867" i="6" s="1"/>
  <c r="X1931" i="6"/>
  <c r="Y1931" i="6" s="1"/>
  <c r="AA1996" i="6"/>
  <c r="AA799" i="6"/>
  <c r="X1575" i="6"/>
  <c r="Y1575" i="6" s="1"/>
  <c r="AA1719" i="6"/>
  <c r="X912" i="6"/>
  <c r="Y912" i="6" s="1"/>
  <c r="X1464" i="6"/>
  <c r="Y1464" i="6" s="1"/>
  <c r="X1712" i="6"/>
  <c r="Y1712" i="6" s="1"/>
  <c r="AA301" i="6"/>
  <c r="X349" i="6"/>
  <c r="Y349" i="6" s="1"/>
  <c r="V445" i="6"/>
  <c r="W445" i="6" s="1"/>
  <c r="U541" i="6"/>
  <c r="AD541" i="6" s="1"/>
  <c r="X637" i="6"/>
  <c r="Y637" i="6" s="1"/>
  <c r="AA693" i="6"/>
  <c r="X741" i="6"/>
  <c r="Y741" i="6" s="1"/>
  <c r="X845" i="6"/>
  <c r="Y845" i="6" s="1"/>
  <c r="X893" i="6"/>
  <c r="Y893" i="6" s="1"/>
  <c r="X1037" i="6"/>
  <c r="Y1037" i="6" s="1"/>
  <c r="U1133" i="6"/>
  <c r="AD1133" i="6" s="1"/>
  <c r="V1189" i="6"/>
  <c r="W1189" i="6" s="1"/>
  <c r="V1245" i="6"/>
  <c r="W1245" i="6" s="1"/>
  <c r="X1349" i="6"/>
  <c r="Y1349" i="6" s="1"/>
  <c r="X1453" i="6"/>
  <c r="Y1453" i="6" s="1"/>
  <c r="X1557" i="6"/>
  <c r="Y1557" i="6" s="1"/>
  <c r="AA1605" i="6"/>
  <c r="S1653" i="6"/>
  <c r="T1653" i="6" s="1"/>
  <c r="V1765" i="6"/>
  <c r="W1765" i="6" s="1"/>
  <c r="AA1877" i="6"/>
  <c r="X454" i="6"/>
  <c r="Y454" i="6" s="1"/>
  <c r="X558" i="6"/>
  <c r="Y558" i="6" s="1"/>
  <c r="V606" i="6"/>
  <c r="W606" i="6" s="1"/>
  <c r="AA702" i="6"/>
  <c r="V758" i="6"/>
  <c r="W758" i="6" s="1"/>
  <c r="U854" i="6"/>
  <c r="AD854" i="6" s="1"/>
  <c r="AA902" i="6"/>
  <c r="U950" i="6"/>
  <c r="AD950" i="6" s="1"/>
  <c r="X1150" i="6"/>
  <c r="Y1150" i="6" s="1"/>
  <c r="S1246" i="6"/>
  <c r="T1246" i="6" s="1"/>
  <c r="V1350" i="6"/>
  <c r="W1350" i="6" s="1"/>
  <c r="V1398" i="6"/>
  <c r="W1398" i="6" s="1"/>
  <c r="AA1510" i="6"/>
  <c r="X1566" i="6"/>
  <c r="Y1566" i="6" s="1"/>
  <c r="U1790" i="6"/>
  <c r="AD1790" i="6" s="1"/>
  <c r="AA1854" i="6"/>
  <c r="X1910" i="6"/>
  <c r="Y1910" i="6" s="1"/>
  <c r="S2022" i="6"/>
  <c r="T2022" i="6" s="1"/>
  <c r="S111" i="6"/>
  <c r="T111" i="6" s="1"/>
  <c r="V600" i="6"/>
  <c r="W600" i="6" s="1"/>
  <c r="AA650" i="6"/>
  <c r="AA1916" i="6"/>
  <c r="AA960" i="6"/>
  <c r="X91" i="6"/>
  <c r="Y91" i="6" s="1"/>
  <c r="AA195" i="6"/>
  <c r="AA243" i="6"/>
  <c r="AA339" i="6"/>
  <c r="AA403" i="6"/>
  <c r="AA507" i="6"/>
  <c r="AA37" i="6"/>
  <c r="V85" i="6"/>
  <c r="W85" i="6" s="1"/>
  <c r="S133" i="6"/>
  <c r="T133" i="6" s="1"/>
  <c r="AA181" i="6"/>
  <c r="AA229" i="6"/>
  <c r="AA277" i="6"/>
  <c r="AA9" i="6"/>
  <c r="AA57" i="6"/>
  <c r="X105" i="6"/>
  <c r="Y105" i="6" s="1"/>
  <c r="AA153" i="6"/>
  <c r="AA201" i="6"/>
  <c r="AA249" i="6"/>
  <c r="AA305" i="6"/>
  <c r="AA353" i="6"/>
  <c r="AA449" i="6"/>
  <c r="AA505" i="6"/>
  <c r="AA553" i="6"/>
  <c r="X601" i="6"/>
  <c r="Y601" i="6" s="1"/>
  <c r="V657" i="6"/>
  <c r="W657" i="6" s="1"/>
  <c r="AA705" i="6"/>
  <c r="AA761" i="6"/>
  <c r="X809" i="6"/>
  <c r="Y809" i="6" s="1"/>
  <c r="AA857" i="6"/>
  <c r="V905" i="6"/>
  <c r="W905" i="6" s="1"/>
  <c r="AA953" i="6"/>
  <c r="AA1001" i="6"/>
  <c r="AA1049" i="6"/>
  <c r="AA1097" i="6"/>
  <c r="AA1145" i="6"/>
  <c r="AA1193" i="6"/>
  <c r="AA1241" i="6"/>
  <c r="AA1289" i="6"/>
  <c r="AA1337" i="6"/>
  <c r="AA1401" i="6"/>
  <c r="AA1465" i="6"/>
  <c r="X1537" i="6"/>
  <c r="Y1537" i="6" s="1"/>
  <c r="AA1617" i="6"/>
  <c r="AA1681" i="6"/>
  <c r="AA1745" i="6"/>
  <c r="AA1833" i="6"/>
  <c r="AA1897" i="6"/>
  <c r="X1969" i="6"/>
  <c r="Y1969" i="6" s="1"/>
  <c r="AA816" i="6"/>
  <c r="AA1112" i="6"/>
  <c r="AA1488" i="6"/>
  <c r="AA1640" i="6"/>
  <c r="AA1960" i="6"/>
  <c r="AA1490" i="6"/>
  <c r="AA874" i="6"/>
  <c r="AA978" i="6"/>
  <c r="AA571" i="6"/>
  <c r="AA627" i="6"/>
  <c r="AA675" i="6"/>
  <c r="AA723" i="6"/>
  <c r="AA827" i="6"/>
  <c r="AA875" i="6"/>
  <c r="AA931" i="6"/>
  <c r="AA987" i="6"/>
  <c r="AA1035" i="6"/>
  <c r="AA1083" i="6"/>
  <c r="AA1187" i="6"/>
  <c r="AA1323" i="6"/>
  <c r="AA1371" i="6"/>
  <c r="AA1427" i="6"/>
  <c r="AA1483" i="6"/>
  <c r="AA1547" i="6"/>
  <c r="AA1595" i="6"/>
  <c r="AA1659" i="6"/>
  <c r="AA1707" i="6"/>
  <c r="AA1755" i="6"/>
  <c r="AA1827" i="6"/>
  <c r="AA1875" i="6"/>
  <c r="AA1939" i="6"/>
  <c r="AA1995" i="6"/>
  <c r="AA2012" i="6"/>
  <c r="X743" i="6"/>
  <c r="Y743" i="6" s="1"/>
  <c r="X831" i="6"/>
  <c r="Y831" i="6" s="1"/>
  <c r="AA1215" i="6"/>
  <c r="AA1639" i="6"/>
  <c r="X1847" i="6"/>
  <c r="Y1847" i="6" s="1"/>
  <c r="AA976" i="6"/>
  <c r="AA1512" i="6"/>
  <c r="AA1736" i="6"/>
  <c r="X309" i="6"/>
  <c r="Y309" i="6" s="1"/>
  <c r="AA357" i="6"/>
  <c r="X405" i="6"/>
  <c r="Y405" i="6" s="1"/>
  <c r="AA453" i="6"/>
  <c r="X501" i="6"/>
  <c r="Y501" i="6" s="1"/>
  <c r="AA549" i="6"/>
  <c r="V597" i="6"/>
  <c r="W597" i="6" s="1"/>
  <c r="AA645" i="6"/>
  <c r="AA701" i="6"/>
  <c r="AA749" i="6"/>
  <c r="AA797" i="6"/>
  <c r="AA853" i="6"/>
  <c r="X901" i="6"/>
  <c r="Y901" i="6" s="1"/>
  <c r="AA949" i="6"/>
  <c r="X997" i="6"/>
  <c r="Y997" i="6" s="1"/>
  <c r="AA1045" i="6"/>
  <c r="X1093" i="6"/>
  <c r="Y1093" i="6" s="1"/>
  <c r="AA1141" i="6"/>
  <c r="X1197" i="6"/>
  <c r="Y1197" i="6" s="1"/>
  <c r="AA1253" i="6"/>
  <c r="X1309" i="6"/>
  <c r="Y1309" i="6" s="1"/>
  <c r="AA1357" i="6"/>
  <c r="X1413" i="6"/>
  <c r="Y1413" i="6" s="1"/>
  <c r="X1509" i="6"/>
  <c r="Y1509" i="6" s="1"/>
  <c r="X1613" i="6"/>
  <c r="Y1613" i="6" s="1"/>
  <c r="AA1669" i="6"/>
  <c r="AA1725" i="6"/>
  <c r="AA1781" i="6"/>
  <c r="X1885" i="6"/>
  <c r="Y1885" i="6" s="1"/>
  <c r="AA1965" i="6"/>
  <c r="AA366" i="6"/>
  <c r="AA414" i="6"/>
  <c r="AA462" i="6"/>
  <c r="X510" i="6"/>
  <c r="Y510" i="6" s="1"/>
  <c r="X614" i="6"/>
  <c r="Y614" i="6" s="1"/>
  <c r="X710" i="6"/>
  <c r="Y710" i="6" s="1"/>
  <c r="AA766" i="6"/>
  <c r="AA814" i="6"/>
  <c r="AA862" i="6"/>
  <c r="X910" i="6"/>
  <c r="Y910" i="6" s="1"/>
  <c r="AA958" i="6"/>
  <c r="X1014" i="6"/>
  <c r="Y1014" i="6" s="1"/>
  <c r="X1110" i="6"/>
  <c r="Y1110" i="6" s="1"/>
  <c r="AA1158" i="6"/>
  <c r="X1206" i="6"/>
  <c r="Y1206" i="6" s="1"/>
  <c r="AA1254" i="6"/>
  <c r="X1358" i="6"/>
  <c r="Y1358" i="6" s="1"/>
  <c r="X1406" i="6"/>
  <c r="Y1406" i="6" s="1"/>
  <c r="AA1470" i="6"/>
  <c r="AA1574" i="6"/>
  <c r="X1638" i="6"/>
  <c r="Y1638" i="6" s="1"/>
  <c r="AA1694" i="6"/>
  <c r="X1742" i="6"/>
  <c r="Y1742" i="6" s="1"/>
  <c r="V1862" i="6"/>
  <c r="W1862" i="6" s="1"/>
  <c r="X1974" i="6"/>
  <c r="Y1974" i="6" s="1"/>
  <c r="V2030" i="6"/>
  <c r="W2030" i="6" s="1"/>
  <c r="AA1495" i="6"/>
  <c r="AA215" i="6"/>
  <c r="AA298" i="6"/>
  <c r="AA1823" i="6"/>
  <c r="AA1798" i="6"/>
  <c r="S52" i="6"/>
  <c r="T52" i="6" s="1"/>
  <c r="S148" i="6"/>
  <c r="T148" i="6" s="1"/>
  <c r="U46" i="6"/>
  <c r="AD46" i="6" s="1"/>
  <c r="S102" i="6"/>
  <c r="T102" i="6" s="1"/>
  <c r="V206" i="6"/>
  <c r="W206" i="6" s="1"/>
  <c r="AA270" i="6"/>
  <c r="V318" i="6"/>
  <c r="W318" i="6" s="1"/>
  <c r="AA23" i="6"/>
  <c r="AA71" i="6"/>
  <c r="U119" i="6"/>
  <c r="AD119" i="6" s="1"/>
  <c r="AA271" i="6"/>
  <c r="AA327" i="6"/>
  <c r="AA375" i="6"/>
  <c r="AA471" i="6"/>
  <c r="X575" i="6"/>
  <c r="Y575" i="6" s="1"/>
  <c r="AA32" i="6"/>
  <c r="AA80" i="6"/>
  <c r="V176" i="6"/>
  <c r="W176" i="6" s="1"/>
  <c r="AA224" i="6"/>
  <c r="X272" i="6"/>
  <c r="Y272" i="6" s="1"/>
  <c r="X368" i="6"/>
  <c r="Y368" i="6" s="1"/>
  <c r="X464" i="6"/>
  <c r="Y464" i="6" s="1"/>
  <c r="V560" i="6"/>
  <c r="W560" i="6" s="1"/>
  <c r="X656" i="6"/>
  <c r="Y656" i="6" s="1"/>
  <c r="V752" i="6"/>
  <c r="W752" i="6" s="1"/>
  <c r="AA2026" i="6"/>
  <c r="AA50" i="6"/>
  <c r="AA98" i="6"/>
  <c r="X202" i="6"/>
  <c r="Y202" i="6" s="1"/>
  <c r="AA258" i="6"/>
  <c r="V306" i="6"/>
  <c r="W306" i="6" s="1"/>
  <c r="X354" i="6"/>
  <c r="Y354" i="6" s="1"/>
  <c r="AA402" i="6"/>
  <c r="V498" i="6"/>
  <c r="W498" i="6" s="1"/>
  <c r="AA602" i="6"/>
  <c r="X706" i="6"/>
  <c r="Y706" i="6" s="1"/>
  <c r="X762" i="6"/>
  <c r="Y762" i="6" s="1"/>
  <c r="AA1026" i="6"/>
  <c r="AA1074" i="6"/>
  <c r="S1122" i="6"/>
  <c r="T1122" i="6" s="1"/>
  <c r="AA1226" i="6"/>
  <c r="AA1282" i="6"/>
  <c r="AA1386" i="6"/>
  <c r="AA1434" i="6"/>
  <c r="AA1498" i="6"/>
  <c r="AA1570" i="6"/>
  <c r="AA1706" i="6"/>
  <c r="AA1842" i="6"/>
  <c r="AA1986" i="6"/>
  <c r="AA791" i="6"/>
  <c r="AA1015" i="6"/>
  <c r="V1407" i="6"/>
  <c r="W1407" i="6" s="1"/>
  <c r="X1663" i="6"/>
  <c r="Y1663" i="6" s="1"/>
  <c r="AA1983" i="6"/>
  <c r="AA1024" i="6"/>
  <c r="AA1256" i="6"/>
  <c r="AA1392" i="6"/>
  <c r="AA1944" i="6"/>
  <c r="U324" i="6"/>
  <c r="AD324" i="6" s="1"/>
  <c r="U428" i="6"/>
  <c r="AD428" i="6" s="1"/>
  <c r="AA524" i="6"/>
  <c r="AA620" i="6"/>
  <c r="AA668" i="6"/>
  <c r="X724" i="6"/>
  <c r="Y724" i="6" s="1"/>
  <c r="AA820" i="6"/>
  <c r="AA972" i="6"/>
  <c r="AA1020" i="6"/>
  <c r="V1220" i="6"/>
  <c r="W1220" i="6" s="1"/>
  <c r="AA1268" i="6"/>
  <c r="V1340" i="6"/>
  <c r="W1340" i="6" s="1"/>
  <c r="X1468" i="6"/>
  <c r="Y1468" i="6" s="1"/>
  <c r="AA1580" i="6"/>
  <c r="U1676" i="6"/>
  <c r="AD1676" i="6" s="1"/>
  <c r="X1780" i="6"/>
  <c r="Y1780" i="6" s="1"/>
  <c r="X1932" i="6"/>
  <c r="Y1932" i="6" s="1"/>
  <c r="AA599" i="6"/>
  <c r="X823" i="6"/>
  <c r="Y823" i="6" s="1"/>
  <c r="AA919" i="6"/>
  <c r="X1031" i="6"/>
  <c r="Y1031" i="6" s="1"/>
  <c r="X1887" i="6"/>
  <c r="Y1887" i="6" s="1"/>
  <c r="AA856" i="6"/>
  <c r="AA992" i="6"/>
  <c r="V1288" i="6"/>
  <c r="W1288" i="6" s="1"/>
  <c r="AA1440" i="6"/>
  <c r="AA639" i="6"/>
  <c r="U1327" i="6"/>
  <c r="AD1327" i="6" s="1"/>
  <c r="V2015" i="6"/>
  <c r="W2015" i="6" s="1"/>
  <c r="V1680" i="6"/>
  <c r="W1680" i="6" s="1"/>
  <c r="AA1912" i="6"/>
  <c r="AA574" i="6"/>
  <c r="AA1702" i="6"/>
  <c r="AA1870" i="6"/>
  <c r="AA1127" i="6"/>
  <c r="V1911" i="6"/>
  <c r="W1911" i="6" s="1"/>
  <c r="AA1424" i="6"/>
  <c r="AA38" i="6"/>
  <c r="AA696" i="6"/>
  <c r="AA1007" i="6"/>
  <c r="AA51" i="6"/>
  <c r="X147" i="6"/>
  <c r="Y147" i="6" s="1"/>
  <c r="X251" i="6"/>
  <c r="Y251" i="6" s="1"/>
  <c r="AA347" i="6"/>
  <c r="AA214" i="6"/>
  <c r="AA45" i="6"/>
  <c r="AA141" i="6"/>
  <c r="AA237" i="6"/>
  <c r="X285" i="6"/>
  <c r="Y285" i="6" s="1"/>
  <c r="AA65" i="6"/>
  <c r="AA113" i="6"/>
  <c r="AA161" i="6"/>
  <c r="X209" i="6"/>
  <c r="Y209" i="6" s="1"/>
  <c r="AA257" i="6"/>
  <c r="AA313" i="6"/>
  <c r="AA361" i="6"/>
  <c r="V513" i="6"/>
  <c r="W513" i="6" s="1"/>
  <c r="AA561" i="6"/>
  <c r="U665" i="6"/>
  <c r="AD665" i="6" s="1"/>
  <c r="X713" i="6"/>
  <c r="Y713" i="6" s="1"/>
  <c r="AA769" i="6"/>
  <c r="S817" i="6"/>
  <c r="T817" i="6" s="1"/>
  <c r="S865" i="6"/>
  <c r="T865" i="6" s="1"/>
  <c r="X913" i="6"/>
  <c r="Y913" i="6" s="1"/>
  <c r="V1009" i="6"/>
  <c r="W1009" i="6" s="1"/>
  <c r="AA1057" i="6"/>
  <c r="X1105" i="6"/>
  <c r="Y1105" i="6" s="1"/>
  <c r="AA1153" i="6"/>
  <c r="AA1201" i="6"/>
  <c r="AA1249" i="6"/>
  <c r="X1409" i="6"/>
  <c r="Y1409" i="6" s="1"/>
  <c r="AA1625" i="6"/>
  <c r="AA1841" i="6"/>
  <c r="AA1985" i="6"/>
  <c r="X1128" i="6"/>
  <c r="Y1128" i="6" s="1"/>
  <c r="V1536" i="6"/>
  <c r="W1536" i="6" s="1"/>
  <c r="U1744" i="6"/>
  <c r="AD1744" i="6" s="1"/>
  <c r="AA1130" i="6"/>
  <c r="X1423" i="6"/>
  <c r="Y1423" i="6" s="1"/>
  <c r="S1630" i="6"/>
  <c r="T1630" i="6" s="1"/>
  <c r="X579" i="6"/>
  <c r="Y579" i="6" s="1"/>
  <c r="X779" i="6"/>
  <c r="Y779" i="6" s="1"/>
  <c r="AA835" i="6"/>
  <c r="X883" i="6"/>
  <c r="Y883" i="6" s="1"/>
  <c r="X939" i="6"/>
  <c r="Y939" i="6" s="1"/>
  <c r="X995" i="6"/>
  <c r="Y995" i="6" s="1"/>
  <c r="AA1043" i="6"/>
  <c r="AA1091" i="6"/>
  <c r="X1211" i="6"/>
  <c r="Y1211" i="6" s="1"/>
  <c r="AA1267" i="6"/>
  <c r="X1331" i="6"/>
  <c r="Y1331" i="6" s="1"/>
  <c r="X1379" i="6"/>
  <c r="Y1379" i="6" s="1"/>
  <c r="AA1499" i="6"/>
  <c r="X1555" i="6"/>
  <c r="Y1555" i="6" s="1"/>
  <c r="AA1603" i="6"/>
  <c r="AA1667" i="6"/>
  <c r="AA1715" i="6"/>
  <c r="AA1763" i="6"/>
  <c r="AA2003" i="6"/>
  <c r="AA2028" i="6"/>
  <c r="AA759" i="6"/>
  <c r="AA1231" i="6"/>
  <c r="AA1863" i="6"/>
  <c r="X1848" i="6"/>
  <c r="Y1848" i="6" s="1"/>
  <c r="S317" i="6"/>
  <c r="T317" i="6" s="1"/>
  <c r="AA365" i="6"/>
  <c r="X413" i="6"/>
  <c r="Y413" i="6" s="1"/>
  <c r="V461" i="6"/>
  <c r="W461" i="6" s="1"/>
  <c r="V557" i="6"/>
  <c r="W557" i="6" s="1"/>
  <c r="X605" i="6"/>
  <c r="Y605" i="6" s="1"/>
  <c r="AA661" i="6"/>
  <c r="U709" i="6"/>
  <c r="AD709" i="6" s="1"/>
  <c r="X805" i="6"/>
  <c r="Y805" i="6" s="1"/>
  <c r="V909" i="6"/>
  <c r="W909" i="6" s="1"/>
  <c r="AA957" i="6"/>
  <c r="U1005" i="6"/>
  <c r="AD1005" i="6" s="1"/>
  <c r="AA1053" i="6"/>
  <c r="V1101" i="6"/>
  <c r="W1101" i="6" s="1"/>
  <c r="U1317" i="6"/>
  <c r="AD1317" i="6" s="1"/>
  <c r="X1421" i="6"/>
  <c r="Y1421" i="6" s="1"/>
  <c r="U1469" i="6"/>
  <c r="AD1469" i="6" s="1"/>
  <c r="S1525" i="6"/>
  <c r="T1525" i="6" s="1"/>
  <c r="V1621" i="6"/>
  <c r="W1621" i="6" s="1"/>
  <c r="AA1677" i="6"/>
  <c r="AA1973" i="6"/>
  <c r="X422" i="6"/>
  <c r="Y422" i="6" s="1"/>
  <c r="V518" i="6"/>
  <c r="W518" i="6" s="1"/>
  <c r="X622" i="6"/>
  <c r="Y622" i="6" s="1"/>
  <c r="AA670" i="6"/>
  <c r="S726" i="6"/>
  <c r="T726" i="6" s="1"/>
  <c r="X822" i="6"/>
  <c r="Y822" i="6" s="1"/>
  <c r="X918" i="6"/>
  <c r="Y918" i="6" s="1"/>
  <c r="AA974" i="6"/>
  <c r="V1022" i="6"/>
  <c r="W1022" i="6" s="1"/>
  <c r="AA1166" i="6"/>
  <c r="V1318" i="6"/>
  <c r="W1318" i="6" s="1"/>
  <c r="AA1366" i="6"/>
  <c r="X1414" i="6"/>
  <c r="Y1414" i="6" s="1"/>
  <c r="AA1478" i="6"/>
  <c r="X1534" i="6"/>
  <c r="Y1534" i="6" s="1"/>
  <c r="X1646" i="6"/>
  <c r="Y1646" i="6" s="1"/>
  <c r="X1750" i="6"/>
  <c r="Y1750" i="6" s="1"/>
  <c r="AA1926" i="6"/>
  <c r="X1982" i="6"/>
  <c r="Y1982" i="6" s="1"/>
  <c r="AA44" i="6"/>
  <c r="AA142" i="6"/>
  <c r="V312" i="6"/>
  <c r="W312" i="6" s="1"/>
  <c r="AA538" i="6"/>
  <c r="AA764" i="6"/>
  <c r="AA60" i="6"/>
  <c r="X108" i="6"/>
  <c r="Y108" i="6" s="1"/>
  <c r="AA371" i="6"/>
  <c r="AA278" i="6"/>
  <c r="AA79" i="6"/>
  <c r="AA135" i="6"/>
  <c r="X183" i="6"/>
  <c r="Y183" i="6" s="1"/>
  <c r="X231" i="6"/>
  <c r="Y231" i="6" s="1"/>
  <c r="AA279" i="6"/>
  <c r="AA383" i="6"/>
  <c r="AA583" i="6"/>
  <c r="S88" i="6"/>
  <c r="T88" i="6" s="1"/>
  <c r="AA184" i="6"/>
  <c r="AA280" i="6"/>
  <c r="AA376" i="6"/>
  <c r="AA472" i="6"/>
  <c r="AA568" i="6"/>
  <c r="AA664" i="6"/>
  <c r="X760" i="6"/>
  <c r="Y760" i="6" s="1"/>
  <c r="AA10" i="6"/>
  <c r="S218" i="6"/>
  <c r="T218" i="6" s="1"/>
  <c r="AA314" i="6"/>
  <c r="AA714" i="6"/>
  <c r="AA826" i="6"/>
  <c r="AA930" i="6"/>
  <c r="AA1290" i="6"/>
  <c r="AA1394" i="6"/>
  <c r="AA1794" i="6"/>
  <c r="AA1064" i="6"/>
  <c r="AA1432" i="6"/>
  <c r="AA188" i="6"/>
  <c r="AA380" i="6"/>
  <c r="AA684" i="6"/>
  <c r="AA1028" i="6"/>
  <c r="AA1180" i="6"/>
  <c r="X1228" i="6"/>
  <c r="Y1228" i="6" s="1"/>
  <c r="AA1428" i="6"/>
  <c r="AA198" i="6"/>
  <c r="AA319" i="6"/>
  <c r="AA648" i="6"/>
  <c r="V1724" i="6"/>
  <c r="W1724" i="6" s="1"/>
  <c r="AA864" i="6"/>
  <c r="AA59" i="6"/>
  <c r="AA107" i="6"/>
  <c r="AA259" i="6"/>
  <c r="AA355" i="6"/>
  <c r="AA475" i="6"/>
  <c r="AA197" i="6"/>
  <c r="AA25" i="6"/>
  <c r="AA73" i="6"/>
  <c r="AA121" i="6"/>
  <c r="AA169" i="6"/>
  <c r="AA217" i="6"/>
  <c r="AA265" i="6"/>
  <c r="AA369" i="6"/>
  <c r="AA417" i="6"/>
  <c r="AA465" i="6"/>
  <c r="AA521" i="6"/>
  <c r="AA569" i="6"/>
  <c r="AA673" i="6"/>
  <c r="AA721" i="6"/>
  <c r="AA777" i="6"/>
  <c r="AA825" i="6"/>
  <c r="AA873" i="6"/>
  <c r="AA921" i="6"/>
  <c r="AA969" i="6"/>
  <c r="AA1017" i="6"/>
  <c r="AA1065" i="6"/>
  <c r="AA1113" i="6"/>
  <c r="AA1161" i="6"/>
  <c r="AA1209" i="6"/>
  <c r="AA1257" i="6"/>
  <c r="AA1305" i="6"/>
  <c r="X1361" i="6"/>
  <c r="Y1361" i="6" s="1"/>
  <c r="AA1425" i="6"/>
  <c r="AA1489" i="6"/>
  <c r="AA1561" i="6"/>
  <c r="AA1641" i="6"/>
  <c r="AA1705" i="6"/>
  <c r="AA1769" i="6"/>
  <c r="AA1857" i="6"/>
  <c r="X1921" i="6"/>
  <c r="Y1921" i="6" s="1"/>
  <c r="AA1993" i="6"/>
  <c r="AA944" i="6"/>
  <c r="AA1144" i="6"/>
  <c r="AA1560" i="6"/>
  <c r="AA1880" i="6"/>
  <c r="AA1567" i="6"/>
  <c r="AA523" i="6"/>
  <c r="AA587" i="6"/>
  <c r="AA643" i="6"/>
  <c r="AA691" i="6"/>
  <c r="AA739" i="6"/>
  <c r="AA787" i="6"/>
  <c r="AA891" i="6"/>
  <c r="AA947" i="6"/>
  <c r="AA1003" i="6"/>
  <c r="X1051" i="6"/>
  <c r="Y1051" i="6" s="1"/>
  <c r="AA1099" i="6"/>
  <c r="U1155" i="6"/>
  <c r="AD1155" i="6" s="1"/>
  <c r="AA1219" i="6"/>
  <c r="AA1291" i="6"/>
  <c r="AA1339" i="6"/>
  <c r="X1387" i="6"/>
  <c r="Y1387" i="6" s="1"/>
  <c r="AA1507" i="6"/>
  <c r="AA1611" i="6"/>
  <c r="AA1675" i="6"/>
  <c r="AA1723" i="6"/>
  <c r="AA1771" i="6"/>
  <c r="AA1891" i="6"/>
  <c r="AA1955" i="6"/>
  <c r="AA2011" i="6"/>
  <c r="AA767" i="6"/>
  <c r="AA1111" i="6"/>
  <c r="AA1247" i="6"/>
  <c r="AA1695" i="6"/>
  <c r="V1879" i="6"/>
  <c r="W1879" i="6" s="1"/>
  <c r="AA1248" i="6"/>
  <c r="AA1576" i="6"/>
  <c r="AA1856" i="6"/>
  <c r="AA325" i="6"/>
  <c r="X373" i="6"/>
  <c r="Y373" i="6" s="1"/>
  <c r="AA421" i="6"/>
  <c r="X469" i="6"/>
  <c r="Y469" i="6" s="1"/>
  <c r="AA517" i="6"/>
  <c r="X565" i="6"/>
  <c r="Y565" i="6" s="1"/>
  <c r="AA613" i="6"/>
  <c r="AA669" i="6"/>
  <c r="AA717" i="6"/>
  <c r="AA765" i="6"/>
  <c r="AA813" i="6"/>
  <c r="AA917" i="6"/>
  <c r="X965" i="6"/>
  <c r="Y965" i="6" s="1"/>
  <c r="AA1013" i="6"/>
  <c r="AA1061" i="6"/>
  <c r="AA1109" i="6"/>
  <c r="X1165" i="6"/>
  <c r="Y1165" i="6" s="1"/>
  <c r="AA1213" i="6"/>
  <c r="X1269" i="6"/>
  <c r="Y1269" i="6" s="1"/>
  <c r="AA1325" i="6"/>
  <c r="X1373" i="6"/>
  <c r="Y1373" i="6" s="1"/>
  <c r="AA1429" i="6"/>
  <c r="X1477" i="6"/>
  <c r="Y1477" i="6" s="1"/>
  <c r="AA1533" i="6"/>
  <c r="X1581" i="6"/>
  <c r="Y1581" i="6" s="1"/>
  <c r="AA1629" i="6"/>
  <c r="X1693" i="6"/>
  <c r="Y1693" i="6" s="1"/>
  <c r="AA1797" i="6"/>
  <c r="X1981" i="6"/>
  <c r="Y1981" i="6" s="1"/>
  <c r="V382" i="6"/>
  <c r="W382" i="6" s="1"/>
  <c r="AA430" i="6"/>
  <c r="AA478" i="6"/>
  <c r="AA582" i="6"/>
  <c r="AA630" i="6"/>
  <c r="X678" i="6"/>
  <c r="Y678" i="6" s="1"/>
  <c r="AA734" i="6"/>
  <c r="AA782" i="6"/>
  <c r="AA830" i="6"/>
  <c r="X878" i="6"/>
  <c r="Y878" i="6" s="1"/>
  <c r="AA926" i="6"/>
  <c r="V982" i="6"/>
  <c r="W982" i="6" s="1"/>
  <c r="AA1030" i="6"/>
  <c r="AA1078" i="6"/>
  <c r="AA1126" i="6"/>
  <c r="AA1174" i="6"/>
  <c r="AA1222" i="6"/>
  <c r="U1270" i="6"/>
  <c r="AD1270" i="6" s="1"/>
  <c r="AA1326" i="6"/>
  <c r="X1374" i="6"/>
  <c r="Y1374" i="6" s="1"/>
  <c r="AA1486" i="6"/>
  <c r="AA1542" i="6"/>
  <c r="X1598" i="6"/>
  <c r="Y1598" i="6" s="1"/>
  <c r="AA1654" i="6"/>
  <c r="X1710" i="6"/>
  <c r="Y1710" i="6" s="1"/>
  <c r="AA1758" i="6"/>
  <c r="AA1878" i="6"/>
  <c r="X1934" i="6"/>
  <c r="Y1934" i="6" s="1"/>
  <c r="X1279" i="6"/>
  <c r="Y1279" i="6" s="1"/>
  <c r="AA408" i="6"/>
  <c r="AA146" i="6"/>
  <c r="AA442" i="6"/>
  <c r="AA866" i="6"/>
  <c r="AA1018" i="6"/>
  <c r="X716" i="6"/>
  <c r="Y716" i="6" s="1"/>
  <c r="X20" i="6"/>
  <c r="Y20" i="6" s="1"/>
  <c r="V62" i="6"/>
  <c r="W62" i="6" s="1"/>
  <c r="V118" i="6"/>
  <c r="W118" i="6" s="1"/>
  <c r="U230" i="6"/>
  <c r="AD230" i="6" s="1"/>
  <c r="AA286" i="6"/>
  <c r="AA39" i="6"/>
  <c r="U87" i="6"/>
  <c r="AD87" i="6" s="1"/>
  <c r="AA143" i="6"/>
  <c r="U239" i="6"/>
  <c r="AD239" i="6" s="1"/>
  <c r="AA295" i="6"/>
  <c r="AA343" i="6"/>
  <c r="AA439" i="6"/>
  <c r="V543" i="6"/>
  <c r="W543" i="6" s="1"/>
  <c r="AA48" i="6"/>
  <c r="X144" i="6"/>
  <c r="Y144" i="6" s="1"/>
  <c r="AA240" i="6"/>
  <c r="AA288" i="6"/>
  <c r="X336" i="6"/>
  <c r="Y336" i="6" s="1"/>
  <c r="AA432" i="6"/>
  <c r="S480" i="6"/>
  <c r="T480" i="6" s="1"/>
  <c r="AA528" i="6"/>
  <c r="S576" i="6"/>
  <c r="T576" i="6" s="1"/>
  <c r="AA624" i="6"/>
  <c r="AA720" i="6"/>
  <c r="S170" i="6"/>
  <c r="T170" i="6" s="1"/>
  <c r="AA226" i="6"/>
  <c r="V370" i="6"/>
  <c r="W370" i="6" s="1"/>
  <c r="AA418" i="6"/>
  <c r="X466" i="6"/>
  <c r="Y466" i="6" s="1"/>
  <c r="AA562" i="6"/>
  <c r="AA626" i="6"/>
  <c r="S674" i="6"/>
  <c r="T674" i="6" s="1"/>
  <c r="AA778" i="6"/>
  <c r="V890" i="6"/>
  <c r="W890" i="6" s="1"/>
  <c r="AA938" i="6"/>
  <c r="AA994" i="6"/>
  <c r="S1042" i="6"/>
  <c r="T1042" i="6" s="1"/>
  <c r="V1090" i="6"/>
  <c r="W1090" i="6" s="1"/>
  <c r="U1186" i="6"/>
  <c r="AD1186" i="6" s="1"/>
  <c r="V1242" i="6"/>
  <c r="W1242" i="6" s="1"/>
  <c r="AA1298" i="6"/>
  <c r="U1402" i="6"/>
  <c r="AD1402" i="6" s="1"/>
  <c r="S1450" i="6"/>
  <c r="T1450" i="6" s="1"/>
  <c r="AA1522" i="6"/>
  <c r="AA1666" i="6"/>
  <c r="AA1802" i="6"/>
  <c r="AA1938" i="6"/>
  <c r="V943" i="6"/>
  <c r="W943" i="6" s="1"/>
  <c r="AA1335" i="6"/>
  <c r="X1439" i="6"/>
  <c r="Y1439" i="6" s="1"/>
  <c r="X1775" i="6"/>
  <c r="Y1775" i="6" s="1"/>
  <c r="X896" i="6"/>
  <c r="Y896" i="6" s="1"/>
  <c r="AA1104" i="6"/>
  <c r="AA1192" i="6"/>
  <c r="X1456" i="6"/>
  <c r="Y1456" i="6" s="1"/>
  <c r="X196" i="6"/>
  <c r="Y196" i="6" s="1"/>
  <c r="U292" i="6"/>
  <c r="AD292" i="6" s="1"/>
  <c r="U388" i="6"/>
  <c r="AD388" i="6" s="1"/>
  <c r="AA492" i="6"/>
  <c r="V588" i="6"/>
  <c r="W588" i="6" s="1"/>
  <c r="AA636" i="6"/>
  <c r="X692" i="6"/>
  <c r="Y692" i="6" s="1"/>
  <c r="AA788" i="6"/>
  <c r="X884" i="6"/>
  <c r="Y884" i="6" s="1"/>
  <c r="V988" i="6"/>
  <c r="W988" i="6" s="1"/>
  <c r="AA1036" i="6"/>
  <c r="V1084" i="6"/>
  <c r="W1084" i="6" s="1"/>
  <c r="AA1140" i="6"/>
  <c r="AA1188" i="6"/>
  <c r="AA1300" i="6"/>
  <c r="AA1436" i="6"/>
  <c r="AA1484" i="6"/>
  <c r="V1548" i="6"/>
  <c r="W1548" i="6" s="1"/>
  <c r="V1644" i="6"/>
  <c r="W1644" i="6" s="1"/>
  <c r="AA1748" i="6"/>
  <c r="AA1884" i="6"/>
  <c r="AA631" i="6"/>
  <c r="AA951" i="6"/>
  <c r="AA1287" i="6"/>
  <c r="AA1415" i="6"/>
  <c r="AA888" i="6"/>
  <c r="X718" i="6"/>
  <c r="Y718" i="6" s="1"/>
  <c r="AA695" i="6"/>
  <c r="V1607" i="6"/>
  <c r="W1607" i="6" s="1"/>
  <c r="AA1200" i="6"/>
  <c r="X1976" i="6"/>
  <c r="Y1976" i="6" s="1"/>
  <c r="AA542" i="6"/>
  <c r="X1382" i="6"/>
  <c r="Y1382" i="6" s="1"/>
  <c r="X1606" i="6"/>
  <c r="Y1606" i="6" s="1"/>
  <c r="X911" i="6"/>
  <c r="Y911" i="6" s="1"/>
  <c r="U1655" i="6"/>
  <c r="AD1655" i="6" s="1"/>
  <c r="AA1008" i="6"/>
  <c r="AA262" i="6"/>
  <c r="AA552" i="6"/>
  <c r="AA250" i="6"/>
  <c r="AA1991" i="6"/>
  <c r="AA171" i="6"/>
  <c r="X219" i="6"/>
  <c r="Y219" i="6" s="1"/>
  <c r="X267" i="6"/>
  <c r="Y267" i="6" s="1"/>
  <c r="AA315" i="6"/>
  <c r="AA435" i="6"/>
  <c r="AA157" i="6"/>
  <c r="S253" i="6"/>
  <c r="T253" i="6" s="1"/>
  <c r="U273" i="6"/>
  <c r="AD273" i="6" s="1"/>
  <c r="AA377" i="6"/>
  <c r="AA425" i="6"/>
  <c r="AA473" i="6"/>
  <c r="AA529" i="6"/>
  <c r="AA577" i="6"/>
  <c r="S681" i="6"/>
  <c r="T681" i="6" s="1"/>
  <c r="AA785" i="6"/>
  <c r="V881" i="6"/>
  <c r="W881" i="6" s="1"/>
  <c r="AA929" i="6"/>
  <c r="AA977" i="6"/>
  <c r="AA1073" i="6"/>
  <c r="AA1121" i="6"/>
  <c r="AA1169" i="6"/>
  <c r="AA1377" i="6"/>
  <c r="AA1497" i="6"/>
  <c r="X1649" i="6"/>
  <c r="Y1649" i="6" s="1"/>
  <c r="AA1713" i="6"/>
  <c r="X1000" i="6"/>
  <c r="Y1000" i="6" s="1"/>
  <c r="AA1160" i="6"/>
  <c r="AA1584" i="6"/>
  <c r="AA651" i="6"/>
  <c r="AA699" i="6"/>
  <c r="X747" i="6"/>
  <c r="Y747" i="6" s="1"/>
  <c r="AA795" i="6"/>
  <c r="X851" i="6"/>
  <c r="Y851" i="6" s="1"/>
  <c r="X955" i="6"/>
  <c r="Y955" i="6" s="1"/>
  <c r="AA1059" i="6"/>
  <c r="AA1107" i="6"/>
  <c r="X1163" i="6"/>
  <c r="Y1163" i="6" s="1"/>
  <c r="AA1299" i="6"/>
  <c r="AA1347" i="6"/>
  <c r="X1403" i="6"/>
  <c r="Y1403" i="6" s="1"/>
  <c r="AA1523" i="6"/>
  <c r="AA1627" i="6"/>
  <c r="AA1731" i="6"/>
  <c r="AA1787" i="6"/>
  <c r="X1851" i="6"/>
  <c r="Y1851" i="6" s="1"/>
  <c r="X1971" i="6"/>
  <c r="Y1971" i="6" s="1"/>
  <c r="V2019" i="6"/>
  <c r="W2019" i="6" s="1"/>
  <c r="X647" i="6"/>
  <c r="Y647" i="6" s="1"/>
  <c r="X1143" i="6"/>
  <c r="Y1143" i="6" s="1"/>
  <c r="X1263" i="6"/>
  <c r="Y1263" i="6" s="1"/>
  <c r="X1703" i="6"/>
  <c r="Y1703" i="6" s="1"/>
  <c r="AA1344" i="6"/>
  <c r="X1992" i="6"/>
  <c r="Y1992" i="6" s="1"/>
  <c r="V1762" i="6"/>
  <c r="W1762" i="6" s="1"/>
  <c r="V381" i="6"/>
  <c r="W381" i="6" s="1"/>
  <c r="X477" i="6"/>
  <c r="Y477" i="6" s="1"/>
  <c r="AA525" i="6"/>
  <c r="V573" i="6"/>
  <c r="W573" i="6" s="1"/>
  <c r="X677" i="6"/>
  <c r="Y677" i="6" s="1"/>
  <c r="X773" i="6"/>
  <c r="Y773" i="6" s="1"/>
  <c r="AA821" i="6"/>
  <c r="X877" i="6"/>
  <c r="Y877" i="6" s="1"/>
  <c r="X973" i="6"/>
  <c r="Y973" i="6" s="1"/>
  <c r="V1069" i="6"/>
  <c r="W1069" i="6" s="1"/>
  <c r="V1173" i="6"/>
  <c r="W1173" i="6" s="1"/>
  <c r="AA1221" i="6"/>
  <c r="S1285" i="6"/>
  <c r="T1285" i="6" s="1"/>
  <c r="S1381" i="6"/>
  <c r="T1381" i="6" s="1"/>
  <c r="V1485" i="6"/>
  <c r="W1485" i="6" s="1"/>
  <c r="X1541" i="6"/>
  <c r="Y1541" i="6" s="1"/>
  <c r="S1589" i="6"/>
  <c r="T1589" i="6" s="1"/>
  <c r="X1701" i="6"/>
  <c r="Y1701" i="6" s="1"/>
  <c r="AA1749" i="6"/>
  <c r="U1821" i="6"/>
  <c r="AD1821" i="6" s="1"/>
  <c r="U1997" i="6"/>
  <c r="AD1997" i="6" s="1"/>
  <c r="S1774" i="6"/>
  <c r="T1774" i="6" s="1"/>
  <c r="V390" i="6"/>
  <c r="W390" i="6" s="1"/>
  <c r="AA438" i="6"/>
  <c r="U486" i="6"/>
  <c r="AD486" i="6" s="1"/>
  <c r="V590" i="6"/>
  <c r="W590" i="6" s="1"/>
  <c r="X686" i="6"/>
  <c r="Y686" i="6" s="1"/>
  <c r="V790" i="6"/>
  <c r="W790" i="6" s="1"/>
  <c r="S886" i="6"/>
  <c r="T886" i="6" s="1"/>
  <c r="V1086" i="6"/>
  <c r="W1086" i="6" s="1"/>
  <c r="AA1134" i="6"/>
  <c r="V1182" i="6"/>
  <c r="W1182" i="6" s="1"/>
  <c r="AA1230" i="6"/>
  <c r="X1286" i="6"/>
  <c r="Y1286" i="6" s="1"/>
  <c r="V1494" i="6"/>
  <c r="W1494" i="6" s="1"/>
  <c r="AA1550" i="6"/>
  <c r="V1662" i="6"/>
  <c r="W1662" i="6" s="1"/>
  <c r="X1766" i="6"/>
  <c r="Y1766" i="6" s="1"/>
  <c r="S1838" i="6"/>
  <c r="T1838" i="6" s="1"/>
  <c r="X1942" i="6"/>
  <c r="Y1942" i="6" s="1"/>
  <c r="X1998" i="6"/>
  <c r="Y1998" i="6" s="1"/>
  <c r="V511" i="6"/>
  <c r="W511" i="6" s="1"/>
  <c r="AA746" i="6"/>
  <c r="AA1562" i="6"/>
  <c r="AA1770" i="6"/>
  <c r="AA22" i="6"/>
  <c r="AA78" i="6"/>
  <c r="AA294" i="6"/>
  <c r="AA47" i="6"/>
  <c r="AA95" i="6"/>
  <c r="AA247" i="6"/>
  <c r="AA351" i="6"/>
  <c r="AA495" i="6"/>
  <c r="AA56" i="6"/>
  <c r="AA152" i="6"/>
  <c r="AA200" i="6"/>
  <c r="AA248" i="6"/>
  <c r="AA344" i="6"/>
  <c r="AA440" i="6"/>
  <c r="AA632" i="6"/>
  <c r="S728" i="6"/>
  <c r="T728" i="6" s="1"/>
  <c r="AA74" i="6"/>
  <c r="AA130" i="6"/>
  <c r="S282" i="6"/>
  <c r="T282" i="6" s="1"/>
  <c r="AA634" i="6"/>
  <c r="AA682" i="6"/>
  <c r="AA1050" i="6"/>
  <c r="AA1746" i="6"/>
  <c r="X1044" i="6"/>
  <c r="Y1044" i="6" s="1"/>
  <c r="AA1604" i="6"/>
  <c r="AA1808" i="6"/>
  <c r="AA1142" i="6"/>
  <c r="AA1199" i="6"/>
  <c r="U1839" i="6"/>
  <c r="AD1839" i="6" s="1"/>
  <c r="AA1274" i="6"/>
  <c r="AA802" i="6"/>
  <c r="AA1631" i="6"/>
  <c r="AA1460" i="6"/>
  <c r="AA27" i="6"/>
  <c r="S123" i="6"/>
  <c r="T123" i="6" s="1"/>
  <c r="AA179" i="6"/>
  <c r="AA227" i="6"/>
  <c r="AA275" i="6"/>
  <c r="AA443" i="6"/>
  <c r="AA491" i="6"/>
  <c r="AA69" i="6"/>
  <c r="AA117" i="6"/>
  <c r="AA261" i="6"/>
  <c r="AA89" i="6"/>
  <c r="AA137" i="6"/>
  <c r="AA185" i="6"/>
  <c r="AA233" i="6"/>
  <c r="X281" i="6"/>
  <c r="Y281" i="6" s="1"/>
  <c r="AA337" i="6"/>
  <c r="AA385" i="6"/>
  <c r="X433" i="6"/>
  <c r="Y433" i="6" s="1"/>
  <c r="AA481" i="6"/>
  <c r="AA585" i="6"/>
  <c r="AA689" i="6"/>
  <c r="AA737" i="6"/>
  <c r="AA793" i="6"/>
  <c r="AA841" i="6"/>
  <c r="AA889" i="6"/>
  <c r="AA937" i="6"/>
  <c r="AA985" i="6"/>
  <c r="AA1033" i="6"/>
  <c r="AA1081" i="6"/>
  <c r="X1129" i="6"/>
  <c r="Y1129" i="6" s="1"/>
  <c r="AA1177" i="6"/>
  <c r="AA1225" i="6"/>
  <c r="AA1273" i="6"/>
  <c r="AA1321" i="6"/>
  <c r="AA1385" i="6"/>
  <c r="AA1441" i="6"/>
  <c r="AA1593" i="6"/>
  <c r="AA1657" i="6"/>
  <c r="AA1721" i="6"/>
  <c r="AA1785" i="6"/>
  <c r="AA1873" i="6"/>
  <c r="AA1953" i="6"/>
  <c r="AA2017" i="6"/>
  <c r="AA1040" i="6"/>
  <c r="AA1328" i="6"/>
  <c r="V1600" i="6"/>
  <c r="W1600" i="6" s="1"/>
  <c r="AA1920" i="6"/>
  <c r="AA1058" i="6"/>
  <c r="AA1418" i="6"/>
  <c r="AA1618" i="6"/>
  <c r="AA547" i="6"/>
  <c r="AA603" i="6"/>
  <c r="AA659" i="6"/>
  <c r="AA707" i="6"/>
  <c r="AA755" i="6"/>
  <c r="AA803" i="6"/>
  <c r="AA859" i="6"/>
  <c r="AA915" i="6"/>
  <c r="AA963" i="6"/>
  <c r="X1019" i="6"/>
  <c r="Y1019" i="6" s="1"/>
  <c r="AA1067" i="6"/>
  <c r="X1115" i="6"/>
  <c r="Y1115" i="6" s="1"/>
  <c r="AA1171" i="6"/>
  <c r="AA1243" i="6"/>
  <c r="AA1307" i="6"/>
  <c r="X1355" i="6"/>
  <c r="Y1355" i="6" s="1"/>
  <c r="AA1411" i="6"/>
  <c r="AA1467" i="6"/>
  <c r="AA1579" i="6"/>
  <c r="AA1643" i="6"/>
  <c r="X1691" i="6"/>
  <c r="Y1691" i="6" s="1"/>
  <c r="AA1739" i="6"/>
  <c r="AA1795" i="6"/>
  <c r="AA1859" i="6"/>
  <c r="AA1915" i="6"/>
  <c r="AA1979" i="6"/>
  <c r="AA2027" i="6"/>
  <c r="AA783" i="6"/>
  <c r="AA1167" i="6"/>
  <c r="AA1463" i="6"/>
  <c r="AA1711" i="6"/>
  <c r="AA848" i="6"/>
  <c r="AA1408" i="6"/>
  <c r="X1608" i="6"/>
  <c r="Y1608" i="6" s="1"/>
  <c r="AA2024" i="6"/>
  <c r="V341" i="6"/>
  <c r="W341" i="6" s="1"/>
  <c r="AA389" i="6"/>
  <c r="X437" i="6"/>
  <c r="Y437" i="6" s="1"/>
  <c r="AA485" i="6"/>
  <c r="AA533" i="6"/>
  <c r="AA581" i="6"/>
  <c r="X629" i="6"/>
  <c r="Y629" i="6" s="1"/>
  <c r="AA685" i="6"/>
  <c r="X733" i="6"/>
  <c r="Y733" i="6" s="1"/>
  <c r="AA781" i="6"/>
  <c r="AA837" i="6"/>
  <c r="AA885" i="6"/>
  <c r="AA933" i="6"/>
  <c r="AA981" i="6"/>
  <c r="X1029" i="6"/>
  <c r="Y1029" i="6" s="1"/>
  <c r="AA1077" i="6"/>
  <c r="X1125" i="6"/>
  <c r="Y1125" i="6" s="1"/>
  <c r="AA1181" i="6"/>
  <c r="AA1237" i="6"/>
  <c r="AA1293" i="6"/>
  <c r="AA1341" i="6"/>
  <c r="AA1389" i="6"/>
  <c r="V1445" i="6"/>
  <c r="W1445" i="6" s="1"/>
  <c r="AA1493" i="6"/>
  <c r="X1549" i="6"/>
  <c r="Y1549" i="6" s="1"/>
  <c r="AA1597" i="6"/>
  <c r="X1645" i="6"/>
  <c r="Y1645" i="6" s="1"/>
  <c r="AA1709" i="6"/>
  <c r="X1757" i="6"/>
  <c r="Y1757" i="6" s="1"/>
  <c r="AA1853" i="6"/>
  <c r="X1933" i="6"/>
  <c r="Y1933" i="6" s="1"/>
  <c r="AA2005" i="6"/>
  <c r="X350" i="6"/>
  <c r="Y350" i="6" s="1"/>
  <c r="AA446" i="6"/>
  <c r="AA494" i="6"/>
  <c r="AA550" i="6"/>
  <c r="AA598" i="6"/>
  <c r="AA646" i="6"/>
  <c r="AA694" i="6"/>
  <c r="AA750" i="6"/>
  <c r="AA798" i="6"/>
  <c r="X846" i="6"/>
  <c r="Y846" i="6" s="1"/>
  <c r="X942" i="6"/>
  <c r="Y942" i="6" s="1"/>
  <c r="X998" i="6"/>
  <c r="Y998" i="6" s="1"/>
  <c r="AA1046" i="6"/>
  <c r="AA1094" i="6"/>
  <c r="AA1190" i="6"/>
  <c r="X1238" i="6"/>
  <c r="Y1238" i="6" s="1"/>
  <c r="AA1294" i="6"/>
  <c r="X1342" i="6"/>
  <c r="Y1342" i="6" s="1"/>
  <c r="AA1390" i="6"/>
  <c r="AA1438" i="6"/>
  <c r="AA1558" i="6"/>
  <c r="AA1614" i="6"/>
  <c r="X1670" i="6"/>
  <c r="Y1670" i="6" s="1"/>
  <c r="X1782" i="6"/>
  <c r="Y1782" i="6" s="1"/>
  <c r="AA1846" i="6"/>
  <c r="X1902" i="6"/>
  <c r="Y1902" i="6" s="1"/>
  <c r="AA1958" i="6"/>
  <c r="X2006" i="6"/>
  <c r="Y2006" i="6" s="1"/>
  <c r="AA263" i="6"/>
  <c r="S1260" i="6"/>
  <c r="T1260" i="6" s="1"/>
  <c r="AA1772" i="6"/>
  <c r="AA84" i="6"/>
  <c r="S134" i="6"/>
  <c r="T134" i="6" s="1"/>
  <c r="U182" i="6"/>
  <c r="AD182" i="6" s="1"/>
  <c r="U254" i="6"/>
  <c r="AD254" i="6" s="1"/>
  <c r="AA302" i="6"/>
  <c r="AA103" i="6"/>
  <c r="X207" i="6"/>
  <c r="Y207" i="6" s="1"/>
  <c r="AA311" i="6"/>
  <c r="U407" i="6"/>
  <c r="AD407" i="6" s="1"/>
  <c r="AA455" i="6"/>
  <c r="AA503" i="6"/>
  <c r="S559" i="6"/>
  <c r="T559" i="6" s="1"/>
  <c r="AA16" i="6"/>
  <c r="S112" i="6"/>
  <c r="T112" i="6" s="1"/>
  <c r="AA160" i="6"/>
  <c r="X208" i="6"/>
  <c r="Y208" i="6" s="1"/>
  <c r="S304" i="6"/>
  <c r="T304" i="6" s="1"/>
  <c r="AA400" i="6"/>
  <c r="AA448" i="6"/>
  <c r="S496" i="6"/>
  <c r="T496" i="6" s="1"/>
  <c r="AA592" i="6"/>
  <c r="X688" i="6"/>
  <c r="Y688" i="6" s="1"/>
  <c r="AA784" i="6"/>
  <c r="AA1459" i="6"/>
  <c r="AA34" i="6"/>
  <c r="S138" i="6"/>
  <c r="T138" i="6" s="1"/>
  <c r="AA242" i="6"/>
  <c r="AA338" i="6"/>
  <c r="AA434" i="6"/>
  <c r="AA482" i="6"/>
  <c r="AA530" i="6"/>
  <c r="AA578" i="6"/>
  <c r="AA642" i="6"/>
  <c r="AA738" i="6"/>
  <c r="V858" i="6"/>
  <c r="W858" i="6" s="1"/>
  <c r="U954" i="6"/>
  <c r="AD954" i="6" s="1"/>
  <c r="AA1010" i="6"/>
  <c r="AA1154" i="6"/>
  <c r="U1258" i="6"/>
  <c r="AD1258" i="6" s="1"/>
  <c r="V1370" i="6"/>
  <c r="W1370" i="6" s="1"/>
  <c r="U1466" i="6"/>
  <c r="AD1466" i="6" s="1"/>
  <c r="AA1554" i="6"/>
  <c r="V1754" i="6"/>
  <c r="W1754" i="6" s="1"/>
  <c r="AA1818" i="6"/>
  <c r="AA1890" i="6"/>
  <c r="X607" i="6"/>
  <c r="Y607" i="6" s="1"/>
  <c r="V1271" i="6"/>
  <c r="W1271" i="6" s="1"/>
  <c r="AA1487" i="6"/>
  <c r="S1615" i="6"/>
  <c r="T1615" i="6" s="1"/>
  <c r="AA1919" i="6"/>
  <c r="X1136" i="6"/>
  <c r="Y1136" i="6" s="1"/>
  <c r="X1336" i="6"/>
  <c r="Y1336" i="6" s="1"/>
  <c r="X260" i="6"/>
  <c r="Y260" i="6" s="1"/>
  <c r="U308" i="6"/>
  <c r="AD308" i="6" s="1"/>
  <c r="U356" i="6"/>
  <c r="AD356" i="6" s="1"/>
  <c r="V404" i="6"/>
  <c r="W404" i="6" s="1"/>
  <c r="AA460" i="6"/>
  <c r="X508" i="6"/>
  <c r="Y508" i="6" s="1"/>
  <c r="AA556" i="6"/>
  <c r="X652" i="6"/>
  <c r="Y652" i="6" s="1"/>
  <c r="AA708" i="6"/>
  <c r="AA756" i="6"/>
  <c r="U852" i="6"/>
  <c r="AD852" i="6" s="1"/>
  <c r="AA900" i="6"/>
  <c r="V1052" i="6"/>
  <c r="W1052" i="6" s="1"/>
  <c r="AA1100" i="6"/>
  <c r="V1252" i="6"/>
  <c r="W1252" i="6" s="1"/>
  <c r="AA1324" i="6"/>
  <c r="X1388" i="6"/>
  <c r="Y1388" i="6" s="1"/>
  <c r="AA1508" i="6"/>
  <c r="AA1612" i="6"/>
  <c r="AA1716" i="6"/>
  <c r="X1836" i="6"/>
  <c r="Y1836" i="6" s="1"/>
  <c r="AA1908" i="6"/>
  <c r="AA1980" i="6"/>
  <c r="X663" i="6"/>
  <c r="Y663" i="6" s="1"/>
  <c r="S895" i="6"/>
  <c r="T895" i="6" s="1"/>
  <c r="AA1343" i="6"/>
  <c r="AA824" i="6"/>
  <c r="AA936" i="6"/>
  <c r="X1240" i="6"/>
  <c r="Y1240" i="6" s="1"/>
  <c r="X807" i="6"/>
  <c r="Y807" i="6" s="1"/>
  <c r="X1503" i="6"/>
  <c r="Y1503" i="6" s="1"/>
  <c r="AA1815" i="6"/>
  <c r="V1816" i="6"/>
  <c r="W1816" i="6" s="1"/>
  <c r="X1454" i="6"/>
  <c r="Y1454" i="6" s="1"/>
  <c r="V1678" i="6"/>
  <c r="W1678" i="6" s="1"/>
  <c r="AA1966" i="6"/>
  <c r="V1223" i="6"/>
  <c r="W1223" i="6" s="1"/>
  <c r="AA2007" i="6"/>
  <c r="X1264" i="6"/>
  <c r="Y1264" i="6" s="1"/>
  <c r="V1728" i="6"/>
  <c r="W1728" i="6" s="1"/>
  <c r="O2" i="6"/>
  <c r="P2" i="6" s="1"/>
  <c r="AA218" i="6"/>
  <c r="AA88" i="6"/>
  <c r="AA910" i="6"/>
  <c r="AA1445" i="6"/>
  <c r="AA1374" i="6"/>
  <c r="AA1549" i="6"/>
  <c r="AA1206" i="6"/>
  <c r="AA373" i="6"/>
  <c r="AA597" i="6"/>
  <c r="AA1934" i="6"/>
  <c r="AA998" i="6"/>
  <c r="AA1110" i="6"/>
  <c r="AA901" i="6"/>
  <c r="AA382" i="6"/>
  <c r="AA1269" i="6"/>
  <c r="AA1598" i="6"/>
  <c r="AA1238" i="6"/>
  <c r="AA1933" i="6"/>
  <c r="AA1309" i="6"/>
  <c r="AA1477" i="6"/>
  <c r="AA1670" i="6"/>
  <c r="AA1270" i="6"/>
  <c r="AA2006" i="6"/>
  <c r="AA469" i="6"/>
  <c r="AA678" i="6"/>
  <c r="O1008" i="6"/>
  <c r="P1008" i="6" s="1"/>
  <c r="AA1693" i="6"/>
  <c r="AA1581" i="6"/>
  <c r="AA614" i="6"/>
  <c r="AA1645" i="6"/>
  <c r="AA846" i="6"/>
  <c r="AA1093" i="6"/>
  <c r="AA629" i="6"/>
  <c r="AA1710" i="6"/>
  <c r="AA1862" i="6"/>
  <c r="AA1406" i="6"/>
  <c r="AA1014" i="6"/>
  <c r="AA1974" i="6"/>
  <c r="AA1413" i="6"/>
  <c r="AA1029" i="6"/>
  <c r="AA710" i="6"/>
  <c r="AA997" i="6"/>
  <c r="AA733" i="6"/>
  <c r="AA1742" i="6"/>
  <c r="AA1885" i="6"/>
  <c r="AA1757" i="6"/>
  <c r="AA1342" i="6"/>
  <c r="AA510" i="6"/>
  <c r="AA1981" i="6"/>
  <c r="X1445" i="6"/>
  <c r="Y1445" i="6" s="1"/>
  <c r="AA334" i="6"/>
  <c r="AA384" i="6"/>
  <c r="AA1288" i="6"/>
  <c r="AA1439" i="6"/>
  <c r="AA990" i="6"/>
  <c r="AA1525" i="6"/>
  <c r="AA1790" i="6"/>
  <c r="V1246" i="6"/>
  <c r="W1246" i="6" s="1"/>
  <c r="AA1765" i="6"/>
  <c r="AA1941" i="6"/>
  <c r="AA1838" i="6"/>
  <c r="AA726" i="6"/>
  <c r="AA590" i="6"/>
  <c r="O622" i="6"/>
  <c r="P622" i="6" s="1"/>
  <c r="AA1414" i="6"/>
  <c r="AA1821" i="6"/>
  <c r="AA1718" i="6"/>
  <c r="AA1205" i="6"/>
  <c r="AA1750" i="6"/>
  <c r="AA709" i="6"/>
  <c r="AA622" i="6"/>
  <c r="AA1150" i="6"/>
  <c r="AA1453" i="6"/>
  <c r="AA1621" i="6"/>
  <c r="AA1653" i="6"/>
  <c r="AA2022" i="6"/>
  <c r="AA1173" i="6"/>
  <c r="AA1005" i="6"/>
  <c r="AA1733" i="6"/>
  <c r="AA1942" i="6"/>
  <c r="AA1701" i="6"/>
  <c r="AA1318" i="6"/>
  <c r="AA1982" i="6"/>
  <c r="AA1271" i="6"/>
  <c r="U1557" i="6"/>
  <c r="AD1557" i="6" s="1"/>
  <c r="AA1330" i="6"/>
  <c r="AA1327" i="6"/>
  <c r="AA895" i="6"/>
  <c r="AA1116" i="6"/>
  <c r="AA1678" i="6"/>
  <c r="AA1336" i="6"/>
  <c r="AA560" i="6"/>
  <c r="AA988" i="6"/>
  <c r="AA208" i="6"/>
  <c r="AA1223" i="6"/>
  <c r="AA1836" i="6"/>
  <c r="AA1503" i="6"/>
  <c r="AA1655" i="6"/>
  <c r="AA692" i="6"/>
  <c r="X1327" i="6"/>
  <c r="Y1327" i="6" s="1"/>
  <c r="AA166" i="6"/>
  <c r="AA911" i="6"/>
  <c r="AA304" i="6"/>
  <c r="AA1407" i="6"/>
  <c r="AA1320" i="6"/>
  <c r="AA306" i="6"/>
  <c r="AA1252" i="6"/>
  <c r="AA138" i="6"/>
  <c r="O851" i="6"/>
  <c r="P851" i="6" s="1"/>
  <c r="AA144" i="6"/>
  <c r="AA370" i="6"/>
  <c r="AA652" i="6"/>
  <c r="AA1607" i="6"/>
  <c r="AA1548" i="6"/>
  <c r="AA1911" i="6"/>
  <c r="AA884" i="6"/>
  <c r="AA1382" i="6"/>
  <c r="AA20" i="6"/>
  <c r="S1127" i="6"/>
  <c r="T1127" i="6" s="1"/>
  <c r="AA1680" i="6"/>
  <c r="AA1402" i="6"/>
  <c r="AA1258" i="6"/>
  <c r="AA896" i="6"/>
  <c r="AA1816" i="6"/>
  <c r="AA688" i="6"/>
  <c r="AA368" i="6"/>
  <c r="X175" i="6"/>
  <c r="Y175" i="6" s="1"/>
  <c r="V1454" i="6"/>
  <c r="W1454" i="6" s="1"/>
  <c r="AA1122" i="6"/>
  <c r="AA1728" i="6"/>
  <c r="AA543" i="6"/>
  <c r="AA948" i="6"/>
  <c r="AA1676" i="6"/>
  <c r="AA324" i="6"/>
  <c r="AA807" i="6"/>
  <c r="AA1052" i="6"/>
  <c r="AA1084" i="6"/>
  <c r="X1986" i="6"/>
  <c r="Y1986" i="6" s="1"/>
  <c r="S1751" i="6"/>
  <c r="T1751" i="6" s="1"/>
  <c r="AA922" i="6"/>
  <c r="AA852" i="6"/>
  <c r="AA1031" i="6"/>
  <c r="AA206" i="6"/>
  <c r="AA196" i="6"/>
  <c r="AA62" i="6"/>
  <c r="AA718" i="6"/>
  <c r="AA336" i="6"/>
  <c r="AA607" i="6"/>
  <c r="AA112" i="6"/>
  <c r="AA1606" i="6"/>
  <c r="AA1751" i="6"/>
  <c r="AA1220" i="6"/>
  <c r="AA1644" i="6"/>
  <c r="AA1388" i="6"/>
  <c r="AA1976" i="6"/>
  <c r="U1454" i="6"/>
  <c r="AD1454" i="6" s="1"/>
  <c r="U1911" i="6"/>
  <c r="AD1911" i="6" s="1"/>
  <c r="AA773" i="6"/>
  <c r="AA637" i="6"/>
  <c r="AA877" i="6"/>
  <c r="AA805" i="6"/>
  <c r="AA573" i="6"/>
  <c r="AA973" i="6"/>
  <c r="AA1123" i="6"/>
  <c r="AA1101" i="6"/>
  <c r="AA317" i="6"/>
  <c r="AA923" i="6"/>
  <c r="AA413" i="6"/>
  <c r="AA445" i="6"/>
  <c r="AA950" i="6"/>
  <c r="AA845" i="6"/>
  <c r="AA1069" i="6"/>
  <c r="AA358" i="6"/>
  <c r="AA715" i="6"/>
  <c r="AA1421" i="6"/>
  <c r="AA1997" i="6"/>
  <c r="AA1992" i="6"/>
  <c r="AA1381" i="6"/>
  <c r="AA509" i="6"/>
  <c r="V854" i="6"/>
  <c r="W854" i="6" s="1"/>
  <c r="AA349" i="6"/>
  <c r="AA1285" i="6"/>
  <c r="AA822" i="6"/>
  <c r="O956" i="6"/>
  <c r="P956" i="6" s="1"/>
  <c r="AA758" i="6"/>
  <c r="AA1485" i="6"/>
  <c r="AA1566" i="6"/>
  <c r="AA1494" i="6"/>
  <c r="AA381" i="6"/>
  <c r="AA605" i="6"/>
  <c r="AA541" i="6"/>
  <c r="AA854" i="6"/>
  <c r="AA1086" i="6"/>
  <c r="AA790" i="6"/>
  <c r="AA677" i="6"/>
  <c r="AA454" i="6"/>
  <c r="AA1054" i="6"/>
  <c r="AA1589" i="6"/>
  <c r="AA1349" i="6"/>
  <c r="AA1910" i="6"/>
  <c r="AA1557" i="6"/>
  <c r="AA1317" i="6"/>
  <c r="AA390" i="6"/>
  <c r="AA918" i="6"/>
  <c r="AA477" i="6"/>
  <c r="AA1286" i="6"/>
  <c r="AA422" i="6"/>
  <c r="AA1182" i="6"/>
  <c r="AA886" i="6"/>
  <c r="AA1022" i="6"/>
  <c r="AA1762" i="6"/>
  <c r="AA1534" i="6"/>
  <c r="AA486" i="6"/>
  <c r="AA909" i="6"/>
  <c r="AA741" i="6"/>
  <c r="X1246" i="6"/>
  <c r="Y1246" i="6" s="1"/>
  <c r="AA686" i="6"/>
  <c r="AA1646" i="6"/>
  <c r="AA1901" i="6"/>
  <c r="AA1246" i="6"/>
  <c r="AA1703" i="6"/>
  <c r="AA654" i="6"/>
  <c r="X1005" i="6"/>
  <c r="Y1005" i="6" s="1"/>
  <c r="X1317" i="6"/>
  <c r="Y1317" i="6" s="1"/>
  <c r="X1245" i="6"/>
  <c r="Y1245" i="6" s="1"/>
  <c r="S941" i="6"/>
  <c r="T941" i="6" s="1"/>
  <c r="AA881" i="6"/>
  <c r="X253" i="6"/>
  <c r="Y253" i="6" s="1"/>
  <c r="X854" i="6"/>
  <c r="Y854" i="6" s="1"/>
  <c r="X573" i="6"/>
  <c r="Y573" i="6" s="1"/>
  <c r="S477" i="6"/>
  <c r="T477" i="6" s="1"/>
  <c r="AA1128" i="6"/>
  <c r="AA253" i="6"/>
  <c r="AA1009" i="6"/>
  <c r="X990" i="6"/>
  <c r="Y990" i="6" s="1"/>
  <c r="X1350" i="6"/>
  <c r="Y1350" i="6" s="1"/>
  <c r="V1942" i="6"/>
  <c r="W1942" i="6" s="1"/>
  <c r="S1566" i="6"/>
  <c r="T1566" i="6" s="1"/>
  <c r="U1941" i="6"/>
  <c r="AD1941" i="6" s="1"/>
  <c r="S686" i="6"/>
  <c r="T686" i="6" s="1"/>
  <c r="X1627" i="6"/>
  <c r="Y1627" i="6" s="1"/>
  <c r="X790" i="6"/>
  <c r="Y790" i="6" s="1"/>
  <c r="V413" i="6"/>
  <c r="W413" i="6" s="1"/>
  <c r="V358" i="6"/>
  <c r="W358" i="6" s="1"/>
  <c r="AA285" i="6"/>
  <c r="X1733" i="6"/>
  <c r="Y1733" i="6" s="1"/>
  <c r="X390" i="6"/>
  <c r="Y390" i="6" s="1"/>
  <c r="V422" i="6"/>
  <c r="W422" i="6" s="1"/>
  <c r="AA222" i="6"/>
  <c r="X551" i="6"/>
  <c r="Y551" i="6" s="1"/>
  <c r="AA551" i="6"/>
  <c r="F121" i="6"/>
  <c r="I121" i="6" s="1"/>
  <c r="O121" i="6"/>
  <c r="P121" i="6" s="1"/>
  <c r="U1034" i="6"/>
  <c r="AD1034" i="6" s="1"/>
  <c r="V1034" i="6"/>
  <c r="W1034" i="6" s="1"/>
  <c r="S1034" i="6"/>
  <c r="T1034" i="6" s="1"/>
  <c r="X1034" i="6"/>
  <c r="Y1034" i="6" s="1"/>
  <c r="AA1034" i="6"/>
  <c r="X1234" i="6"/>
  <c r="Y1234" i="6" s="1"/>
  <c r="S1234" i="6"/>
  <c r="T1234" i="6" s="1"/>
  <c r="U1234" i="6"/>
  <c r="AD1234" i="6" s="1"/>
  <c r="V1234" i="6"/>
  <c r="W1234" i="6" s="1"/>
  <c r="AA1234" i="6"/>
  <c r="U1442" i="6"/>
  <c r="AD1442" i="6" s="1"/>
  <c r="V1442" i="6"/>
  <c r="W1442" i="6" s="1"/>
  <c r="X1442" i="6"/>
  <c r="Y1442" i="6" s="1"/>
  <c r="S1442" i="6"/>
  <c r="T1442" i="6" s="1"/>
  <c r="AA1442" i="6"/>
  <c r="X1626" i="6"/>
  <c r="Y1626" i="6" s="1"/>
  <c r="V1626" i="6"/>
  <c r="W1626" i="6" s="1"/>
  <c r="S1626" i="6"/>
  <c r="T1626" i="6" s="1"/>
  <c r="U1626" i="6"/>
  <c r="AD1626" i="6" s="1"/>
  <c r="AA1626" i="6"/>
  <c r="V1858" i="6"/>
  <c r="W1858" i="6" s="1"/>
  <c r="X1858" i="6"/>
  <c r="Y1858" i="6" s="1"/>
  <c r="S1858" i="6"/>
  <c r="T1858" i="6" s="1"/>
  <c r="U1858" i="6"/>
  <c r="AD1858" i="6" s="1"/>
  <c r="AA1858" i="6"/>
  <c r="U1671" i="6"/>
  <c r="AD1671" i="6" s="1"/>
  <c r="X1671" i="6"/>
  <c r="Y1671" i="6" s="1"/>
  <c r="S1671" i="6"/>
  <c r="T1671" i="6" s="1"/>
  <c r="V1671" i="6"/>
  <c r="W1671" i="6" s="1"/>
  <c r="S332" i="6"/>
  <c r="T332" i="6" s="1"/>
  <c r="U332" i="6"/>
  <c r="AD332" i="6" s="1"/>
  <c r="X332" i="6"/>
  <c r="Y332" i="6" s="1"/>
  <c r="V332" i="6"/>
  <c r="W332" i="6" s="1"/>
  <c r="AA332" i="6"/>
  <c r="U500" i="6"/>
  <c r="AD500" i="6" s="1"/>
  <c r="S500" i="6"/>
  <c r="T500" i="6" s="1"/>
  <c r="X500" i="6"/>
  <c r="Y500" i="6" s="1"/>
  <c r="V500" i="6"/>
  <c r="W500" i="6" s="1"/>
  <c r="AA500" i="6"/>
  <c r="S660" i="6"/>
  <c r="T660" i="6" s="1"/>
  <c r="V660" i="6"/>
  <c r="W660" i="6" s="1"/>
  <c r="X660" i="6"/>
  <c r="Y660" i="6" s="1"/>
  <c r="U660" i="6"/>
  <c r="AD660" i="6" s="1"/>
  <c r="AA660" i="6"/>
  <c r="S860" i="6"/>
  <c r="T860" i="6" s="1"/>
  <c r="X860" i="6"/>
  <c r="Y860" i="6" s="1"/>
  <c r="V860" i="6"/>
  <c r="W860" i="6" s="1"/>
  <c r="U860" i="6"/>
  <c r="AD860" i="6" s="1"/>
  <c r="AA860" i="6"/>
  <c r="S1092" i="6"/>
  <c r="T1092" i="6" s="1"/>
  <c r="V1092" i="6"/>
  <c r="W1092" i="6" s="1"/>
  <c r="X1092" i="6"/>
  <c r="Y1092" i="6" s="1"/>
  <c r="U1092" i="6"/>
  <c r="AD1092" i="6" s="1"/>
  <c r="V1308" i="6"/>
  <c r="W1308" i="6" s="1"/>
  <c r="X1308" i="6"/>
  <c r="Y1308" i="6" s="1"/>
  <c r="S1308" i="6"/>
  <c r="T1308" i="6" s="1"/>
  <c r="U1308" i="6"/>
  <c r="AD1308" i="6" s="1"/>
  <c r="AA1308" i="6"/>
  <c r="S1524" i="6"/>
  <c r="T1524" i="6" s="1"/>
  <c r="U1524" i="6"/>
  <c r="AD1524" i="6" s="1"/>
  <c r="V1524" i="6"/>
  <c r="W1524" i="6" s="1"/>
  <c r="X1524" i="6"/>
  <c r="Y1524" i="6" s="1"/>
  <c r="AA1524" i="6"/>
  <c r="S1652" i="6"/>
  <c r="T1652" i="6" s="1"/>
  <c r="V1652" i="6"/>
  <c r="W1652" i="6" s="1"/>
  <c r="U1652" i="6"/>
  <c r="AD1652" i="6" s="1"/>
  <c r="X1652" i="6"/>
  <c r="Y1652" i="6" s="1"/>
  <c r="AA1652" i="6"/>
  <c r="U1900" i="6"/>
  <c r="AD1900" i="6" s="1"/>
  <c r="V1900" i="6"/>
  <c r="W1900" i="6" s="1"/>
  <c r="S1900" i="6"/>
  <c r="T1900" i="6" s="1"/>
  <c r="X1900" i="6"/>
  <c r="Y1900" i="6" s="1"/>
  <c r="AA1900" i="6"/>
  <c r="U903" i="6"/>
  <c r="AD903" i="6" s="1"/>
  <c r="S903" i="6"/>
  <c r="T903" i="6" s="1"/>
  <c r="V903" i="6"/>
  <c r="W903" i="6" s="1"/>
  <c r="X903" i="6"/>
  <c r="Y903" i="6" s="1"/>
  <c r="AA903" i="6"/>
  <c r="X832" i="6"/>
  <c r="Y832" i="6" s="1"/>
  <c r="S832" i="6"/>
  <c r="T832" i="6" s="1"/>
  <c r="U832" i="6"/>
  <c r="AD832" i="6" s="1"/>
  <c r="V832" i="6"/>
  <c r="W832" i="6" s="1"/>
  <c r="AA832" i="6"/>
  <c r="U1272" i="6"/>
  <c r="AD1272" i="6" s="1"/>
  <c r="V1272" i="6"/>
  <c r="W1272" i="6" s="1"/>
  <c r="X1272" i="6"/>
  <c r="Y1272" i="6" s="1"/>
  <c r="S1272" i="6"/>
  <c r="T1272" i="6" s="1"/>
  <c r="AA1272" i="6"/>
  <c r="U1391" i="6"/>
  <c r="AD1391" i="6" s="1"/>
  <c r="V1391" i="6"/>
  <c r="W1391" i="6" s="1"/>
  <c r="S1391" i="6"/>
  <c r="T1391" i="6" s="1"/>
  <c r="X1391" i="6"/>
  <c r="Y1391" i="6" s="1"/>
  <c r="AA1391" i="6"/>
  <c r="V1990" i="6"/>
  <c r="W1990" i="6" s="1"/>
  <c r="U1990" i="6"/>
  <c r="AD1990" i="6" s="1"/>
  <c r="X1990" i="6"/>
  <c r="Y1990" i="6" s="1"/>
  <c r="S1990" i="6"/>
  <c r="T1990" i="6" s="1"/>
  <c r="AA1990" i="6"/>
  <c r="S1839" i="6"/>
  <c r="T1839" i="6" s="1"/>
  <c r="X1839" i="6"/>
  <c r="Y1839" i="6" s="1"/>
  <c r="V1839" i="6"/>
  <c r="W1839" i="6" s="1"/>
  <c r="U1894" i="6"/>
  <c r="AD1894" i="6" s="1"/>
  <c r="S1894" i="6"/>
  <c r="T1894" i="6" s="1"/>
  <c r="X1894" i="6"/>
  <c r="Y1894" i="6" s="1"/>
  <c r="V1894" i="6"/>
  <c r="W1894" i="6" s="1"/>
  <c r="AA1894" i="6"/>
  <c r="S504" i="6"/>
  <c r="T504" i="6" s="1"/>
  <c r="AA504" i="6"/>
  <c r="X42" i="6"/>
  <c r="Y42" i="6" s="1"/>
  <c r="AA42" i="6"/>
  <c r="V570" i="6"/>
  <c r="W570" i="6" s="1"/>
  <c r="AA570" i="6"/>
  <c r="V1002" i="6"/>
  <c r="W1002" i="6" s="1"/>
  <c r="S1002" i="6"/>
  <c r="T1002" i="6" s="1"/>
  <c r="X1002" i="6"/>
  <c r="Y1002" i="6" s="1"/>
  <c r="U1002" i="6"/>
  <c r="AD1002" i="6" s="1"/>
  <c r="AA1002" i="6"/>
  <c r="V1266" i="6"/>
  <c r="W1266" i="6" s="1"/>
  <c r="U1266" i="6"/>
  <c r="AD1266" i="6" s="1"/>
  <c r="S1266" i="6"/>
  <c r="T1266" i="6" s="1"/>
  <c r="X1266" i="6"/>
  <c r="Y1266" i="6" s="1"/>
  <c r="U1682" i="6"/>
  <c r="AD1682" i="6" s="1"/>
  <c r="S1682" i="6"/>
  <c r="T1682" i="6" s="1"/>
  <c r="V1682" i="6"/>
  <c r="W1682" i="6" s="1"/>
  <c r="X1682" i="6"/>
  <c r="Y1682" i="6" s="1"/>
  <c r="AA1682" i="6"/>
  <c r="U1954" i="6"/>
  <c r="AD1954" i="6" s="1"/>
  <c r="X1954" i="6"/>
  <c r="Y1954" i="6" s="1"/>
  <c r="S1954" i="6"/>
  <c r="T1954" i="6" s="1"/>
  <c r="V1954" i="6"/>
  <c r="W1954" i="6" s="1"/>
  <c r="X1039" i="6"/>
  <c r="Y1039" i="6" s="1"/>
  <c r="U1039" i="6"/>
  <c r="AD1039" i="6" s="1"/>
  <c r="S1039" i="6"/>
  <c r="T1039" i="6" s="1"/>
  <c r="V1039" i="6"/>
  <c r="W1039" i="6" s="1"/>
  <c r="AA1039" i="6"/>
  <c r="U1959" i="6"/>
  <c r="AD1959" i="6" s="1"/>
  <c r="S1959" i="6"/>
  <c r="T1959" i="6" s="1"/>
  <c r="V1959" i="6"/>
  <c r="W1959" i="6" s="1"/>
  <c r="X1959" i="6"/>
  <c r="Y1959" i="6" s="1"/>
  <c r="X1280" i="6"/>
  <c r="Y1280" i="6" s="1"/>
  <c r="S1280" i="6"/>
  <c r="T1280" i="6" s="1"/>
  <c r="U1280" i="6"/>
  <c r="AD1280" i="6" s="1"/>
  <c r="V1280" i="6"/>
  <c r="W1280" i="6" s="1"/>
  <c r="AA1280" i="6"/>
  <c r="S1984" i="6"/>
  <c r="T1984" i="6" s="1"/>
  <c r="X1984" i="6"/>
  <c r="Y1984" i="6" s="1"/>
  <c r="U1984" i="6"/>
  <c r="AD1984" i="6" s="1"/>
  <c r="V1984" i="6"/>
  <c r="W1984" i="6" s="1"/>
  <c r="AA1984" i="6"/>
  <c r="S300" i="6"/>
  <c r="T300" i="6" s="1"/>
  <c r="V300" i="6"/>
  <c r="W300" i="6" s="1"/>
  <c r="X300" i="6"/>
  <c r="Y300" i="6" s="1"/>
  <c r="U300" i="6"/>
  <c r="AD300" i="6" s="1"/>
  <c r="AA300" i="6"/>
  <c r="X396" i="6"/>
  <c r="Y396" i="6" s="1"/>
  <c r="V396" i="6"/>
  <c r="W396" i="6" s="1"/>
  <c r="S396" i="6"/>
  <c r="T396" i="6" s="1"/>
  <c r="U396" i="6"/>
  <c r="AD396" i="6" s="1"/>
  <c r="AA396" i="6"/>
  <c r="U628" i="6"/>
  <c r="AD628" i="6" s="1"/>
  <c r="V628" i="6"/>
  <c r="W628" i="6" s="1"/>
  <c r="S628" i="6"/>
  <c r="T628" i="6" s="1"/>
  <c r="X628" i="6"/>
  <c r="Y628" i="6" s="1"/>
  <c r="S924" i="6"/>
  <c r="T924" i="6" s="1"/>
  <c r="X924" i="6"/>
  <c r="Y924" i="6" s="1"/>
  <c r="U924" i="6"/>
  <c r="AD924" i="6" s="1"/>
  <c r="V924" i="6"/>
  <c r="W924" i="6" s="1"/>
  <c r="AA924" i="6"/>
  <c r="S1196" i="6"/>
  <c r="T1196" i="6" s="1"/>
  <c r="U1196" i="6"/>
  <c r="AD1196" i="6" s="1"/>
  <c r="X1196" i="6"/>
  <c r="Y1196" i="6" s="1"/>
  <c r="V1196" i="6"/>
  <c r="W1196" i="6" s="1"/>
  <c r="AA1196" i="6"/>
  <c r="S1556" i="6"/>
  <c r="T1556" i="6" s="1"/>
  <c r="V1556" i="6"/>
  <c r="W1556" i="6" s="1"/>
  <c r="X1556" i="6"/>
  <c r="Y1556" i="6" s="1"/>
  <c r="U1556" i="6"/>
  <c r="AD1556" i="6" s="1"/>
  <c r="V1756" i="6"/>
  <c r="W1756" i="6" s="1"/>
  <c r="U1756" i="6"/>
  <c r="AD1756" i="6" s="1"/>
  <c r="X1756" i="6"/>
  <c r="Y1756" i="6" s="1"/>
  <c r="S1756" i="6"/>
  <c r="T1756" i="6" s="1"/>
  <c r="AA1756" i="6"/>
  <c r="S855" i="6"/>
  <c r="T855" i="6" s="1"/>
  <c r="X855" i="6"/>
  <c r="Y855" i="6" s="1"/>
  <c r="U855" i="6"/>
  <c r="AD855" i="6" s="1"/>
  <c r="V855" i="6"/>
  <c r="W855" i="6" s="1"/>
  <c r="AA855" i="6"/>
  <c r="U679" i="6"/>
  <c r="AD679" i="6" s="1"/>
  <c r="S679" i="6"/>
  <c r="T679" i="6" s="1"/>
  <c r="V679" i="6"/>
  <c r="W679" i="6" s="1"/>
  <c r="X679" i="6"/>
  <c r="Y679" i="6" s="1"/>
  <c r="X1623" i="6"/>
  <c r="Y1623" i="6" s="1"/>
  <c r="U1623" i="6"/>
  <c r="AD1623" i="6" s="1"/>
  <c r="S1623" i="6"/>
  <c r="T1623" i="6" s="1"/>
  <c r="V1623" i="6"/>
  <c r="W1623" i="6" s="1"/>
  <c r="AA1623" i="6"/>
  <c r="V1688" i="6"/>
  <c r="W1688" i="6" s="1"/>
  <c r="U1688" i="6"/>
  <c r="AD1688" i="6" s="1"/>
  <c r="X1688" i="6"/>
  <c r="Y1688" i="6" s="1"/>
  <c r="AA1688" i="6"/>
  <c r="S1688" i="6"/>
  <c r="T1688" i="6" s="1"/>
  <c r="S398" i="6"/>
  <c r="T398" i="6" s="1"/>
  <c r="V398" i="6"/>
  <c r="W398" i="6" s="1"/>
  <c r="U398" i="6"/>
  <c r="AD398" i="6" s="1"/>
  <c r="AA398" i="6"/>
  <c r="X398" i="6"/>
  <c r="Y398" i="6" s="1"/>
  <c r="U1726" i="6"/>
  <c r="AD1726" i="6" s="1"/>
  <c r="V1726" i="6"/>
  <c r="W1726" i="6" s="1"/>
  <c r="X1726" i="6"/>
  <c r="Y1726" i="6" s="1"/>
  <c r="S1726" i="6"/>
  <c r="T1726" i="6" s="1"/>
  <c r="AA1726" i="6"/>
  <c r="AA15" i="6"/>
  <c r="U447" i="6"/>
  <c r="AD447" i="6" s="1"/>
  <c r="AA447" i="6"/>
  <c r="U378" i="6"/>
  <c r="AD378" i="6" s="1"/>
  <c r="X378" i="6"/>
  <c r="Y378" i="6" s="1"/>
  <c r="AA378" i="6"/>
  <c r="S1410" i="6"/>
  <c r="T1410" i="6" s="1"/>
  <c r="U1410" i="6"/>
  <c r="AD1410" i="6" s="1"/>
  <c r="X1410" i="6"/>
  <c r="Y1410" i="6" s="1"/>
  <c r="V1410" i="6"/>
  <c r="W1410" i="6" s="1"/>
  <c r="AA1410" i="6"/>
  <c r="V1722" i="6"/>
  <c r="W1722" i="6" s="1"/>
  <c r="U1722" i="6"/>
  <c r="AD1722" i="6" s="1"/>
  <c r="X1722" i="6"/>
  <c r="Y1722" i="6" s="1"/>
  <c r="S1722" i="6"/>
  <c r="T1722" i="6" s="1"/>
  <c r="AA1722" i="6"/>
  <c r="S1994" i="6"/>
  <c r="T1994" i="6" s="1"/>
  <c r="X1994" i="6"/>
  <c r="Y1994" i="6" s="1"/>
  <c r="V1994" i="6"/>
  <c r="W1994" i="6" s="1"/>
  <c r="U1994" i="6"/>
  <c r="AD1994" i="6" s="1"/>
  <c r="AA1994" i="6"/>
  <c r="V1511" i="6"/>
  <c r="W1511" i="6" s="1"/>
  <c r="S1511" i="6"/>
  <c r="T1511" i="6" s="1"/>
  <c r="X1511" i="6"/>
  <c r="Y1511" i="6" s="1"/>
  <c r="AA1511" i="6"/>
  <c r="U1511" i="6"/>
  <c r="AD1511" i="6" s="1"/>
  <c r="S1152" i="6"/>
  <c r="T1152" i="6" s="1"/>
  <c r="V1152" i="6"/>
  <c r="W1152" i="6" s="1"/>
  <c r="X1152" i="6"/>
  <c r="Y1152" i="6" s="1"/>
  <c r="U1152" i="6"/>
  <c r="AD1152" i="6" s="1"/>
  <c r="X268" i="6"/>
  <c r="Y268" i="6" s="1"/>
  <c r="S268" i="6"/>
  <c r="T268" i="6" s="1"/>
  <c r="U268" i="6"/>
  <c r="AD268" i="6" s="1"/>
  <c r="AA268" i="6"/>
  <c r="V268" i="6"/>
  <c r="W268" i="6" s="1"/>
  <c r="U468" i="6"/>
  <c r="AD468" i="6" s="1"/>
  <c r="S468" i="6"/>
  <c r="T468" i="6" s="1"/>
  <c r="V468" i="6"/>
  <c r="W468" i="6" s="1"/>
  <c r="AA468" i="6"/>
  <c r="X468" i="6"/>
  <c r="Y468" i="6" s="1"/>
  <c r="V732" i="6"/>
  <c r="W732" i="6" s="1"/>
  <c r="U732" i="6"/>
  <c r="AD732" i="6" s="1"/>
  <c r="X732" i="6"/>
  <c r="Y732" i="6" s="1"/>
  <c r="S732" i="6"/>
  <c r="T732" i="6" s="1"/>
  <c r="AA732" i="6"/>
  <c r="U956" i="6"/>
  <c r="AD956" i="6" s="1"/>
  <c r="X956" i="6"/>
  <c r="Y956" i="6" s="1"/>
  <c r="V956" i="6"/>
  <c r="W956" i="6" s="1"/>
  <c r="S956" i="6"/>
  <c r="T956" i="6" s="1"/>
  <c r="AA956" i="6"/>
  <c r="U1164" i="6"/>
  <c r="AD1164" i="6" s="1"/>
  <c r="V1164" i="6"/>
  <c r="W1164" i="6" s="1"/>
  <c r="S1164" i="6"/>
  <c r="T1164" i="6" s="1"/>
  <c r="AA1164" i="6"/>
  <c r="X1164" i="6"/>
  <c r="Y1164" i="6" s="1"/>
  <c r="X1404" i="6"/>
  <c r="Y1404" i="6" s="1"/>
  <c r="S1404" i="6"/>
  <c r="T1404" i="6" s="1"/>
  <c r="U1404" i="6"/>
  <c r="AD1404" i="6" s="1"/>
  <c r="V1404" i="6"/>
  <c r="W1404" i="6" s="1"/>
  <c r="AA1404" i="6"/>
  <c r="U1684" i="6"/>
  <c r="AD1684" i="6" s="1"/>
  <c r="V1684" i="6"/>
  <c r="W1684" i="6" s="1"/>
  <c r="S1684" i="6"/>
  <c r="T1684" i="6" s="1"/>
  <c r="AA1684" i="6"/>
  <c r="X1684" i="6"/>
  <c r="Y1684" i="6" s="1"/>
  <c r="U2004" i="6"/>
  <c r="AD2004" i="6" s="1"/>
  <c r="S2004" i="6"/>
  <c r="T2004" i="6" s="1"/>
  <c r="X2004" i="6"/>
  <c r="Y2004" i="6" s="1"/>
  <c r="AA2004" i="6"/>
  <c r="V2004" i="6"/>
  <c r="W2004" i="6" s="1"/>
  <c r="V1479" i="6"/>
  <c r="W1479" i="6" s="1"/>
  <c r="U1479" i="6"/>
  <c r="AD1479" i="6" s="1"/>
  <c r="S1479" i="6"/>
  <c r="T1479" i="6" s="1"/>
  <c r="AA1479" i="6"/>
  <c r="X1479" i="6"/>
  <c r="Y1479" i="6" s="1"/>
  <c r="S1151" i="6"/>
  <c r="T1151" i="6" s="1"/>
  <c r="X1151" i="6"/>
  <c r="Y1151" i="6" s="1"/>
  <c r="U1151" i="6"/>
  <c r="AD1151" i="6" s="1"/>
  <c r="V1151" i="6"/>
  <c r="W1151" i="6" s="1"/>
  <c r="AA1151" i="6"/>
  <c r="V1480" i="6"/>
  <c r="W1480" i="6" s="1"/>
  <c r="X1480" i="6"/>
  <c r="Y1480" i="6" s="1"/>
  <c r="U1480" i="6"/>
  <c r="AD1480" i="6" s="1"/>
  <c r="S1480" i="6"/>
  <c r="T1480" i="6" s="1"/>
  <c r="AA1480" i="6"/>
  <c r="AA628" i="6"/>
  <c r="AA1959" i="6"/>
  <c r="AA282" i="6"/>
  <c r="S174" i="6"/>
  <c r="T174" i="6" s="1"/>
  <c r="AA174" i="6"/>
  <c r="X326" i="6"/>
  <c r="Y326" i="6" s="1"/>
  <c r="AA326" i="6"/>
  <c r="U151" i="6"/>
  <c r="AD151" i="6" s="1"/>
  <c r="S151" i="6"/>
  <c r="T151" i="6" s="1"/>
  <c r="AA151" i="6"/>
  <c r="U506" i="6"/>
  <c r="AD506" i="6" s="1"/>
  <c r="AA506" i="6"/>
  <c r="S1162" i="6"/>
  <c r="T1162" i="6" s="1"/>
  <c r="U1162" i="6"/>
  <c r="AD1162" i="6" s="1"/>
  <c r="V1162" i="6"/>
  <c r="W1162" i="6" s="1"/>
  <c r="X1162" i="6"/>
  <c r="Y1162" i="6" s="1"/>
  <c r="U1378" i="6"/>
  <c r="AD1378" i="6" s="1"/>
  <c r="S1378" i="6"/>
  <c r="T1378" i="6" s="1"/>
  <c r="X1378" i="6"/>
  <c r="Y1378" i="6" s="1"/>
  <c r="V1378" i="6"/>
  <c r="W1378" i="6" s="1"/>
  <c r="AA1378" i="6"/>
  <c r="X1538" i="6"/>
  <c r="Y1538" i="6" s="1"/>
  <c r="S1538" i="6"/>
  <c r="T1538" i="6" s="1"/>
  <c r="U1538" i="6"/>
  <c r="AD1538" i="6" s="1"/>
  <c r="V1538" i="6"/>
  <c r="W1538" i="6" s="1"/>
  <c r="AA1538" i="6"/>
  <c r="S1810" i="6"/>
  <c r="T1810" i="6" s="1"/>
  <c r="V1810" i="6"/>
  <c r="W1810" i="6" s="1"/>
  <c r="X1810" i="6"/>
  <c r="Y1810" i="6" s="1"/>
  <c r="U1810" i="6"/>
  <c r="AD1810" i="6" s="1"/>
  <c r="AA1810" i="6"/>
  <c r="S959" i="6"/>
  <c r="T959" i="6" s="1"/>
  <c r="U959" i="6"/>
  <c r="AD959" i="6" s="1"/>
  <c r="X959" i="6"/>
  <c r="Y959" i="6" s="1"/>
  <c r="V959" i="6"/>
  <c r="W959" i="6" s="1"/>
  <c r="S1591" i="6"/>
  <c r="T1591" i="6" s="1"/>
  <c r="V1591" i="6"/>
  <c r="W1591" i="6" s="1"/>
  <c r="U1591" i="6"/>
  <c r="AD1591" i="6" s="1"/>
  <c r="X1591" i="6"/>
  <c r="Y1591" i="6" s="1"/>
  <c r="X1216" i="6"/>
  <c r="Y1216" i="6" s="1"/>
  <c r="V1216" i="6"/>
  <c r="W1216" i="6" s="1"/>
  <c r="U1216" i="6"/>
  <c r="AD1216" i="6" s="1"/>
  <c r="S1216" i="6"/>
  <c r="T1216" i="6" s="1"/>
  <c r="AA1216" i="6"/>
  <c r="S1496" i="6"/>
  <c r="T1496" i="6" s="1"/>
  <c r="U1496" i="6"/>
  <c r="AD1496" i="6" s="1"/>
  <c r="V1496" i="6"/>
  <c r="W1496" i="6" s="1"/>
  <c r="X1496" i="6"/>
  <c r="Y1496" i="6" s="1"/>
  <c r="AA1496" i="6"/>
  <c r="S1531" i="6"/>
  <c r="T1531" i="6" s="1"/>
  <c r="U1531" i="6"/>
  <c r="AD1531" i="6" s="1"/>
  <c r="V1531" i="6"/>
  <c r="W1531" i="6" s="1"/>
  <c r="X1531" i="6"/>
  <c r="Y1531" i="6" s="1"/>
  <c r="AA1531" i="6"/>
  <c r="U364" i="6"/>
  <c r="AD364" i="6" s="1"/>
  <c r="S364" i="6"/>
  <c r="T364" i="6" s="1"/>
  <c r="V364" i="6"/>
  <c r="W364" i="6" s="1"/>
  <c r="X364" i="6"/>
  <c r="Y364" i="6" s="1"/>
  <c r="V596" i="6"/>
  <c r="W596" i="6" s="1"/>
  <c r="S596" i="6"/>
  <c r="T596" i="6" s="1"/>
  <c r="X596" i="6"/>
  <c r="Y596" i="6" s="1"/>
  <c r="AA596" i="6"/>
  <c r="U596" i="6"/>
  <c r="AD596" i="6" s="1"/>
  <c r="V828" i="6"/>
  <c r="W828" i="6" s="1"/>
  <c r="U828" i="6"/>
  <c r="AD828" i="6" s="1"/>
  <c r="X828" i="6"/>
  <c r="Y828" i="6" s="1"/>
  <c r="S828" i="6"/>
  <c r="T828" i="6" s="1"/>
  <c r="AA828" i="6"/>
  <c r="U1060" i="6"/>
  <c r="AD1060" i="6" s="1"/>
  <c r="S1060" i="6"/>
  <c r="T1060" i="6" s="1"/>
  <c r="X1060" i="6"/>
  <c r="Y1060" i="6" s="1"/>
  <c r="V1060" i="6"/>
  <c r="W1060" i="6" s="1"/>
  <c r="V1348" i="6"/>
  <c r="W1348" i="6" s="1"/>
  <c r="U1348" i="6"/>
  <c r="AD1348" i="6" s="1"/>
  <c r="S1348" i="6"/>
  <c r="T1348" i="6" s="1"/>
  <c r="X1348" i="6"/>
  <c r="Y1348" i="6" s="1"/>
  <c r="U1620" i="6"/>
  <c r="AD1620" i="6" s="1"/>
  <c r="S1620" i="6"/>
  <c r="T1620" i="6" s="1"/>
  <c r="V1620" i="6"/>
  <c r="W1620" i="6" s="1"/>
  <c r="X1620" i="6"/>
  <c r="Y1620" i="6" s="1"/>
  <c r="AA1620" i="6"/>
  <c r="X1940" i="6"/>
  <c r="Y1940" i="6" s="1"/>
  <c r="S1940" i="6"/>
  <c r="T1940" i="6" s="1"/>
  <c r="V1940" i="6"/>
  <c r="W1940" i="6" s="1"/>
  <c r="U1940" i="6"/>
  <c r="AD1940" i="6" s="1"/>
  <c r="U1359" i="6"/>
  <c r="AD1359" i="6" s="1"/>
  <c r="V1359" i="6"/>
  <c r="W1359" i="6" s="1"/>
  <c r="X1359" i="6"/>
  <c r="Y1359" i="6" s="1"/>
  <c r="AA1359" i="6"/>
  <c r="S1359" i="6"/>
  <c r="T1359" i="6" s="1"/>
  <c r="U1016" i="6"/>
  <c r="AD1016" i="6" s="1"/>
  <c r="X1016" i="6"/>
  <c r="Y1016" i="6" s="1"/>
  <c r="V1016" i="6"/>
  <c r="W1016" i="6" s="1"/>
  <c r="S1016" i="6"/>
  <c r="T1016" i="6" s="1"/>
  <c r="AA1016" i="6"/>
  <c r="U1472" i="6"/>
  <c r="AD1472" i="6" s="1"/>
  <c r="X1472" i="6"/>
  <c r="Y1472" i="6" s="1"/>
  <c r="V1472" i="6"/>
  <c r="W1472" i="6" s="1"/>
  <c r="AA1472" i="6"/>
  <c r="S1472" i="6"/>
  <c r="T1472" i="6" s="1"/>
  <c r="V1535" i="6"/>
  <c r="W1535" i="6" s="1"/>
  <c r="S1535" i="6"/>
  <c r="T1535" i="6" s="1"/>
  <c r="X1535" i="6"/>
  <c r="Y1535" i="6" s="1"/>
  <c r="U1535" i="6"/>
  <c r="AD1535" i="6" s="1"/>
  <c r="X1368" i="6"/>
  <c r="Y1368" i="6" s="1"/>
  <c r="S1368" i="6"/>
  <c r="T1368" i="6" s="1"/>
  <c r="U1368" i="6"/>
  <c r="AD1368" i="6" s="1"/>
  <c r="V1368" i="6"/>
  <c r="W1368" i="6" s="1"/>
  <c r="AA1368" i="6"/>
  <c r="U894" i="6"/>
  <c r="AD894" i="6" s="1"/>
  <c r="V894" i="6"/>
  <c r="W894" i="6" s="1"/>
  <c r="X894" i="6"/>
  <c r="Y894" i="6" s="1"/>
  <c r="S894" i="6"/>
  <c r="T894" i="6" s="1"/>
  <c r="AA894" i="6"/>
  <c r="X1918" i="6"/>
  <c r="Y1918" i="6" s="1"/>
  <c r="V1918" i="6"/>
  <c r="W1918" i="6" s="1"/>
  <c r="U1918" i="6"/>
  <c r="AD1918" i="6" s="1"/>
  <c r="S1918" i="6"/>
  <c r="T1918" i="6" s="1"/>
  <c r="S1239" i="6"/>
  <c r="T1239" i="6" s="1"/>
  <c r="V1239" i="6"/>
  <c r="W1239" i="6" s="1"/>
  <c r="U1239" i="6"/>
  <c r="AD1239" i="6" s="1"/>
  <c r="X1239" i="6"/>
  <c r="Y1239" i="6" s="1"/>
  <c r="AA1239" i="6"/>
  <c r="U1056" i="6"/>
  <c r="AD1056" i="6" s="1"/>
  <c r="S1056" i="6"/>
  <c r="T1056" i="6" s="1"/>
  <c r="V1056" i="6"/>
  <c r="W1056" i="6" s="1"/>
  <c r="AA1056" i="6"/>
  <c r="X1056" i="6"/>
  <c r="Y1056" i="6" s="1"/>
  <c r="AA959" i="6"/>
  <c r="U120" i="6"/>
  <c r="AD120" i="6" s="1"/>
  <c r="V120" i="6"/>
  <c r="W120" i="6" s="1"/>
  <c r="AA346" i="6"/>
  <c r="V610" i="6"/>
  <c r="W610" i="6" s="1"/>
  <c r="AA610" i="6"/>
  <c r="S1066" i="6"/>
  <c r="T1066" i="6" s="1"/>
  <c r="U1066" i="6"/>
  <c r="AD1066" i="6" s="1"/>
  <c r="V1066" i="6"/>
  <c r="W1066" i="6" s="1"/>
  <c r="X1066" i="6"/>
  <c r="Y1066" i="6" s="1"/>
  <c r="AA1066" i="6"/>
  <c r="V1338" i="6"/>
  <c r="W1338" i="6" s="1"/>
  <c r="U1338" i="6"/>
  <c r="AD1338" i="6" s="1"/>
  <c r="S1338" i="6"/>
  <c r="T1338" i="6" s="1"/>
  <c r="X1338" i="6"/>
  <c r="Y1338" i="6" s="1"/>
  <c r="AA1338" i="6"/>
  <c r="S1586" i="6"/>
  <c r="T1586" i="6" s="1"/>
  <c r="V1586" i="6"/>
  <c r="W1586" i="6" s="1"/>
  <c r="U1586" i="6"/>
  <c r="AD1586" i="6" s="1"/>
  <c r="AA1586" i="6"/>
  <c r="X1586" i="6"/>
  <c r="Y1586" i="6" s="1"/>
  <c r="X751" i="6"/>
  <c r="Y751" i="6" s="1"/>
  <c r="S751" i="6"/>
  <c r="T751" i="6" s="1"/>
  <c r="S204" i="6"/>
  <c r="T204" i="6" s="1"/>
  <c r="X204" i="6"/>
  <c r="Y204" i="6" s="1"/>
  <c r="V204" i="6"/>
  <c r="W204" i="6" s="1"/>
  <c r="AA204" i="6"/>
  <c r="U204" i="6"/>
  <c r="AD204" i="6" s="1"/>
  <c r="U436" i="6"/>
  <c r="AD436" i="6" s="1"/>
  <c r="S436" i="6"/>
  <c r="T436" i="6" s="1"/>
  <c r="X436" i="6"/>
  <c r="Y436" i="6" s="1"/>
  <c r="V436" i="6"/>
  <c r="W436" i="6" s="1"/>
  <c r="AA436" i="6"/>
  <c r="S764" i="6"/>
  <c r="T764" i="6" s="1"/>
  <c r="X764" i="6"/>
  <c r="Y764" i="6" s="1"/>
  <c r="V764" i="6"/>
  <c r="W764" i="6" s="1"/>
  <c r="U764" i="6"/>
  <c r="AD764" i="6" s="1"/>
  <c r="X996" i="6"/>
  <c r="Y996" i="6" s="1"/>
  <c r="U996" i="6"/>
  <c r="AD996" i="6" s="1"/>
  <c r="AG996" i="6" s="1"/>
  <c r="AJ996" i="6" s="1"/>
  <c r="S996" i="6"/>
  <c r="T996" i="6" s="1"/>
  <c r="V996" i="6"/>
  <c r="W996" i="6" s="1"/>
  <c r="U1228" i="6"/>
  <c r="AD1228" i="6" s="1"/>
  <c r="V1228" i="6"/>
  <c r="W1228" i="6" s="1"/>
  <c r="S1228" i="6"/>
  <c r="T1228" i="6" s="1"/>
  <c r="AA1228" i="6"/>
  <c r="S1588" i="6"/>
  <c r="T1588" i="6" s="1"/>
  <c r="V1588" i="6"/>
  <c r="W1588" i="6" s="1"/>
  <c r="X1588" i="6"/>
  <c r="Y1588" i="6" s="1"/>
  <c r="U1588" i="6"/>
  <c r="AD1588" i="6" s="1"/>
  <c r="AA1588" i="6"/>
  <c r="U1844" i="6"/>
  <c r="AD1844" i="6" s="1"/>
  <c r="S1844" i="6"/>
  <c r="T1844" i="6" s="1"/>
  <c r="X1844" i="6"/>
  <c r="Y1844" i="6" s="1"/>
  <c r="V1844" i="6"/>
  <c r="W1844" i="6" s="1"/>
  <c r="AA1844" i="6"/>
  <c r="S967" i="6"/>
  <c r="T967" i="6" s="1"/>
  <c r="X967" i="6"/>
  <c r="Y967" i="6" s="1"/>
  <c r="U967" i="6"/>
  <c r="AD967" i="6" s="1"/>
  <c r="V967" i="6"/>
  <c r="W967" i="6" s="1"/>
  <c r="U904" i="6"/>
  <c r="AD904" i="6" s="1"/>
  <c r="X904" i="6"/>
  <c r="Y904" i="6" s="1"/>
  <c r="S904" i="6"/>
  <c r="T904" i="6" s="1"/>
  <c r="V904" i="6"/>
  <c r="W904" i="6" s="1"/>
  <c r="U1352" i="6"/>
  <c r="AD1352" i="6" s="1"/>
  <c r="S1352" i="6"/>
  <c r="T1352" i="6" s="1"/>
  <c r="X1352" i="6"/>
  <c r="Y1352" i="6" s="1"/>
  <c r="V1352" i="6"/>
  <c r="W1352" i="6" s="1"/>
  <c r="AA1352" i="6"/>
  <c r="U864" i="6"/>
  <c r="AD864" i="6" s="1"/>
  <c r="S864" i="6"/>
  <c r="T864" i="6" s="1"/>
  <c r="V864" i="6"/>
  <c r="W864" i="6" s="1"/>
  <c r="X864" i="6"/>
  <c r="Y864" i="6" s="1"/>
  <c r="AA967" i="6"/>
  <c r="AA110" i="6"/>
  <c r="AA1162" i="6"/>
  <c r="AA410" i="6"/>
  <c r="X92" i="6"/>
  <c r="Y92" i="6" s="1"/>
  <c r="AA92" i="6"/>
  <c r="X124" i="6"/>
  <c r="Y124" i="6" s="1"/>
  <c r="AA124" i="6"/>
  <c r="S216" i="6"/>
  <c r="T216" i="6" s="1"/>
  <c r="V216" i="6"/>
  <c r="W216" i="6" s="1"/>
  <c r="S474" i="6"/>
  <c r="T474" i="6" s="1"/>
  <c r="V474" i="6"/>
  <c r="W474" i="6" s="1"/>
  <c r="AA474" i="6"/>
  <c r="V962" i="6"/>
  <c r="W962" i="6" s="1"/>
  <c r="X962" i="6"/>
  <c r="Y962" i="6" s="1"/>
  <c r="S962" i="6"/>
  <c r="T962" i="6" s="1"/>
  <c r="U962" i="6"/>
  <c r="AD962" i="6" s="1"/>
  <c r="AA962" i="6"/>
  <c r="V1194" i="6"/>
  <c r="W1194" i="6" s="1"/>
  <c r="U1194" i="6"/>
  <c r="AD1194" i="6" s="1"/>
  <c r="S1194" i="6"/>
  <c r="T1194" i="6" s="1"/>
  <c r="X1194" i="6"/>
  <c r="Y1194" i="6" s="1"/>
  <c r="AA1194" i="6"/>
  <c r="V1474" i="6"/>
  <c r="W1474" i="6" s="1"/>
  <c r="X1474" i="6"/>
  <c r="Y1474" i="6" s="1"/>
  <c r="S1474" i="6"/>
  <c r="T1474" i="6" s="1"/>
  <c r="U1474" i="6"/>
  <c r="AD1474" i="6" s="1"/>
  <c r="AA1474" i="6"/>
  <c r="V1898" i="6"/>
  <c r="W1898" i="6" s="1"/>
  <c r="U1898" i="6"/>
  <c r="AD1898" i="6" s="1"/>
  <c r="S1898" i="6"/>
  <c r="T1898" i="6" s="1"/>
  <c r="X1898" i="6"/>
  <c r="Y1898" i="6" s="1"/>
  <c r="AA1898" i="6"/>
  <c r="U1295" i="6"/>
  <c r="AD1295" i="6" s="1"/>
  <c r="V1295" i="6"/>
  <c r="W1295" i="6" s="1"/>
  <c r="AA1295" i="6"/>
  <c r="X1295" i="6"/>
  <c r="Y1295" i="6" s="1"/>
  <c r="S1295" i="6"/>
  <c r="T1295" i="6" s="1"/>
  <c r="S1064" i="6"/>
  <c r="T1064" i="6" s="1"/>
  <c r="V1064" i="6"/>
  <c r="W1064" i="6" s="1"/>
  <c r="U1064" i="6"/>
  <c r="AD1064" i="6" s="1"/>
  <c r="X1064" i="6"/>
  <c r="Y1064" i="6" s="1"/>
  <c r="U236" i="6"/>
  <c r="AD236" i="6" s="1"/>
  <c r="V236" i="6"/>
  <c r="W236" i="6" s="1"/>
  <c r="X236" i="6"/>
  <c r="Y236" i="6" s="1"/>
  <c r="S236" i="6"/>
  <c r="T236" i="6" s="1"/>
  <c r="AA236" i="6"/>
  <c r="X532" i="6"/>
  <c r="Y532" i="6" s="1"/>
  <c r="S532" i="6"/>
  <c r="T532" i="6" s="1"/>
  <c r="U532" i="6"/>
  <c r="AD532" i="6" s="1"/>
  <c r="V532" i="6"/>
  <c r="W532" i="6" s="1"/>
  <c r="AA532" i="6"/>
  <c r="S700" i="6"/>
  <c r="T700" i="6" s="1"/>
  <c r="U700" i="6"/>
  <c r="AD700" i="6" s="1"/>
  <c r="V700" i="6"/>
  <c r="W700" i="6" s="1"/>
  <c r="X700" i="6"/>
  <c r="Y700" i="6" s="1"/>
  <c r="AA700" i="6"/>
  <c r="U892" i="6"/>
  <c r="AD892" i="6" s="1"/>
  <c r="V892" i="6"/>
  <c r="W892" i="6" s="1"/>
  <c r="S892" i="6"/>
  <c r="T892" i="6" s="1"/>
  <c r="X892" i="6"/>
  <c r="Y892" i="6" s="1"/>
  <c r="AA892" i="6"/>
  <c r="V1124" i="6"/>
  <c r="W1124" i="6" s="1"/>
  <c r="S1124" i="6"/>
  <c r="T1124" i="6" s="1"/>
  <c r="U1124" i="6"/>
  <c r="AD1124" i="6" s="1"/>
  <c r="X1124" i="6"/>
  <c r="Y1124" i="6" s="1"/>
  <c r="AA1124" i="6"/>
  <c r="X1444" i="6"/>
  <c r="Y1444" i="6" s="1"/>
  <c r="U1444" i="6"/>
  <c r="AD1444" i="6" s="1"/>
  <c r="V1444" i="6"/>
  <c r="W1444" i="6" s="1"/>
  <c r="S1444" i="6"/>
  <c r="T1444" i="6" s="1"/>
  <c r="U1796" i="6"/>
  <c r="AD1796" i="6" s="1"/>
  <c r="X1796" i="6"/>
  <c r="Y1796" i="6" s="1"/>
  <c r="V1796" i="6"/>
  <c r="W1796" i="6" s="1"/>
  <c r="S1796" i="6"/>
  <c r="T1796" i="6" s="1"/>
  <c r="AA1796" i="6"/>
  <c r="S1055" i="6"/>
  <c r="T1055" i="6" s="1"/>
  <c r="U1055" i="6"/>
  <c r="AD1055" i="6" s="1"/>
  <c r="V1055" i="6"/>
  <c r="W1055" i="6" s="1"/>
  <c r="AA1055" i="6"/>
  <c r="X1055" i="6"/>
  <c r="Y1055" i="6" s="1"/>
  <c r="X847" i="6"/>
  <c r="Y847" i="6" s="1"/>
  <c r="S847" i="6"/>
  <c r="T847" i="6" s="1"/>
  <c r="U847" i="6"/>
  <c r="AD847" i="6" s="1"/>
  <c r="V847" i="6"/>
  <c r="W847" i="6" s="1"/>
  <c r="AA847" i="6"/>
  <c r="X1991" i="6"/>
  <c r="Y1991" i="6" s="1"/>
  <c r="S1991" i="6"/>
  <c r="T1991" i="6" s="1"/>
  <c r="U1991" i="6"/>
  <c r="AD1991" i="6" s="1"/>
  <c r="V1991" i="6"/>
  <c r="W1991" i="6" s="1"/>
  <c r="V991" i="6"/>
  <c r="W991" i="6" s="1"/>
  <c r="X991" i="6"/>
  <c r="Y991" i="6" s="1"/>
  <c r="U991" i="6"/>
  <c r="AD991" i="6" s="1"/>
  <c r="S991" i="6"/>
  <c r="T991" i="6" s="1"/>
  <c r="AA991" i="6"/>
  <c r="X1752" i="6"/>
  <c r="Y1752" i="6" s="1"/>
  <c r="V1752" i="6"/>
  <c r="W1752" i="6" s="1"/>
  <c r="U1752" i="6"/>
  <c r="AD1752" i="6" s="1"/>
  <c r="S1752" i="6"/>
  <c r="T1752" i="6" s="1"/>
  <c r="AA600" i="6"/>
  <c r="AA1839" i="6"/>
  <c r="AA904" i="6"/>
  <c r="AA1535" i="6"/>
  <c r="U751" i="6"/>
  <c r="AD751" i="6" s="1"/>
  <c r="U28" i="6"/>
  <c r="AD28" i="6" s="1"/>
  <c r="AA28" i="6"/>
  <c r="X28" i="6"/>
  <c r="Y28" i="6" s="1"/>
  <c r="V24" i="6"/>
  <c r="W24" i="6" s="1"/>
  <c r="AA24" i="6"/>
  <c r="AA898" i="6"/>
  <c r="S1098" i="6"/>
  <c r="T1098" i="6" s="1"/>
  <c r="X1098" i="6"/>
  <c r="Y1098" i="6" s="1"/>
  <c r="V1098" i="6"/>
  <c r="W1098" i="6" s="1"/>
  <c r="U1098" i="6"/>
  <c r="AD1098" i="6" s="1"/>
  <c r="S1306" i="6"/>
  <c r="T1306" i="6" s="1"/>
  <c r="U1306" i="6"/>
  <c r="AD1306" i="6" s="1"/>
  <c r="V1306" i="6"/>
  <c r="W1306" i="6" s="1"/>
  <c r="X1306" i="6"/>
  <c r="Y1306" i="6" s="1"/>
  <c r="AA1306" i="6"/>
  <c r="U1770" i="6"/>
  <c r="AD1770" i="6" s="1"/>
  <c r="X1770" i="6"/>
  <c r="Y1770" i="6" s="1"/>
  <c r="S1770" i="6"/>
  <c r="T1770" i="6" s="1"/>
  <c r="V1770" i="6"/>
  <c r="W1770" i="6" s="1"/>
  <c r="X920" i="6"/>
  <c r="Y920" i="6" s="1"/>
  <c r="V920" i="6"/>
  <c r="W920" i="6" s="1"/>
  <c r="U920" i="6"/>
  <c r="AD920" i="6" s="1"/>
  <c r="S920" i="6"/>
  <c r="T920" i="6" s="1"/>
  <c r="AA920" i="6"/>
  <c r="V1376" i="6"/>
  <c r="W1376" i="6" s="1"/>
  <c r="S1376" i="6"/>
  <c r="T1376" i="6" s="1"/>
  <c r="X1376" i="6"/>
  <c r="Y1376" i="6" s="1"/>
  <c r="U1376" i="6"/>
  <c r="AD1376" i="6" s="1"/>
  <c r="S172" i="6"/>
  <c r="T172" i="6" s="1"/>
  <c r="V172" i="6"/>
  <c r="W172" i="6" s="1"/>
  <c r="X172" i="6"/>
  <c r="Y172" i="6" s="1"/>
  <c r="U172" i="6"/>
  <c r="AD172" i="6" s="1"/>
  <c r="AA172" i="6"/>
  <c r="U564" i="6"/>
  <c r="AD564" i="6" s="1"/>
  <c r="S564" i="6"/>
  <c r="T564" i="6" s="1"/>
  <c r="X564" i="6"/>
  <c r="Y564" i="6" s="1"/>
  <c r="AA564" i="6"/>
  <c r="V564" i="6"/>
  <c r="W564" i="6" s="1"/>
  <c r="V796" i="6"/>
  <c r="W796" i="6" s="1"/>
  <c r="S796" i="6"/>
  <c r="T796" i="6" s="1"/>
  <c r="U796" i="6"/>
  <c r="AD796" i="6" s="1"/>
  <c r="X796" i="6"/>
  <c r="Y796" i="6" s="1"/>
  <c r="AA796" i="6"/>
  <c r="V1028" i="6"/>
  <c r="W1028" i="6" s="1"/>
  <c r="S1028" i="6"/>
  <c r="T1028" i="6" s="1"/>
  <c r="X1028" i="6"/>
  <c r="Y1028" i="6" s="1"/>
  <c r="V1260" i="6"/>
  <c r="W1260" i="6" s="1"/>
  <c r="X1260" i="6"/>
  <c r="Y1260" i="6" s="1"/>
  <c r="U1260" i="6"/>
  <c r="AD1260" i="6" s="1"/>
  <c r="AA1260" i="6"/>
  <c r="U1476" i="6"/>
  <c r="AD1476" i="6" s="1"/>
  <c r="S1476" i="6"/>
  <c r="T1476" i="6" s="1"/>
  <c r="V1476" i="6"/>
  <c r="W1476" i="6" s="1"/>
  <c r="X1476" i="6"/>
  <c r="Y1476" i="6" s="1"/>
  <c r="AA1476" i="6"/>
  <c r="S1724" i="6"/>
  <c r="T1724" i="6" s="1"/>
  <c r="X1724" i="6"/>
  <c r="Y1724" i="6" s="1"/>
  <c r="U1724" i="6"/>
  <c r="AD1724" i="6" s="1"/>
  <c r="U655" i="6"/>
  <c r="AD655" i="6" s="1"/>
  <c r="X655" i="6"/>
  <c r="Y655" i="6" s="1"/>
  <c r="S655" i="6"/>
  <c r="T655" i="6" s="1"/>
  <c r="V655" i="6"/>
  <c r="W655" i="6" s="1"/>
  <c r="X1943" i="6"/>
  <c r="Y1943" i="6" s="1"/>
  <c r="V1943" i="6"/>
  <c r="W1943" i="6" s="1"/>
  <c r="S1943" i="6"/>
  <c r="T1943" i="6" s="1"/>
  <c r="U1943" i="6"/>
  <c r="AD1943" i="6" s="1"/>
  <c r="AA1943" i="6"/>
  <c r="U1119" i="6"/>
  <c r="AD1119" i="6" s="1"/>
  <c r="V1119" i="6"/>
  <c r="W1119" i="6" s="1"/>
  <c r="X1119" i="6"/>
  <c r="Y1119" i="6" s="1"/>
  <c r="S1119" i="6"/>
  <c r="T1119" i="6" s="1"/>
  <c r="AA1119" i="6"/>
  <c r="V1759" i="6"/>
  <c r="W1759" i="6" s="1"/>
  <c r="U1759" i="6"/>
  <c r="AD1759" i="6" s="1"/>
  <c r="X1759" i="6"/>
  <c r="Y1759" i="6" s="1"/>
  <c r="S1759" i="6"/>
  <c r="T1759" i="6" s="1"/>
  <c r="S1824" i="6"/>
  <c r="T1824" i="6" s="1"/>
  <c r="U1824" i="6"/>
  <c r="AD1824" i="6" s="1"/>
  <c r="V1824" i="6"/>
  <c r="W1824" i="6" s="1"/>
  <c r="X1824" i="6"/>
  <c r="Y1824" i="6" s="1"/>
  <c r="AA1824" i="6"/>
  <c r="V1798" i="6"/>
  <c r="W1798" i="6" s="1"/>
  <c r="X1798" i="6"/>
  <c r="Y1798" i="6" s="1"/>
  <c r="S1798" i="6"/>
  <c r="T1798" i="6" s="1"/>
  <c r="U1798" i="6"/>
  <c r="AD1798" i="6" s="1"/>
  <c r="U1927" i="6"/>
  <c r="AD1927" i="6" s="1"/>
  <c r="X1927" i="6"/>
  <c r="Y1927" i="6" s="1"/>
  <c r="S1927" i="6"/>
  <c r="T1927" i="6" s="1"/>
  <c r="V1927" i="6"/>
  <c r="W1927" i="6" s="1"/>
  <c r="AA1724" i="6"/>
  <c r="AA1098" i="6"/>
  <c r="AA1671" i="6"/>
  <c r="AA1918" i="6"/>
  <c r="AA1060" i="6"/>
  <c r="AA1348" i="6"/>
  <c r="AA1376" i="6"/>
  <c r="AA996" i="6"/>
  <c r="AA111" i="6"/>
  <c r="AA1092" i="6"/>
  <c r="AA183" i="6"/>
  <c r="AA1591" i="6"/>
  <c r="AA1152" i="6"/>
  <c r="AA479" i="6"/>
  <c r="AA679" i="6"/>
  <c r="AA1759" i="6"/>
  <c r="AA1444" i="6"/>
  <c r="AA1556" i="6"/>
  <c r="AA1954" i="6"/>
  <c r="AA728" i="6"/>
  <c r="V751" i="6"/>
  <c r="W751" i="6" s="1"/>
  <c r="U1028" i="6"/>
  <c r="AD1028" i="6" s="1"/>
  <c r="X93" i="6"/>
  <c r="Y93" i="6" s="1"/>
  <c r="V189" i="6"/>
  <c r="W189" i="6" s="1"/>
  <c r="X189" i="6"/>
  <c r="Y189" i="6" s="1"/>
  <c r="S409" i="6"/>
  <c r="T409" i="6" s="1"/>
  <c r="X409" i="6"/>
  <c r="Y409" i="6" s="1"/>
  <c r="U409" i="6"/>
  <c r="AD409" i="6" s="1"/>
  <c r="U1553" i="6"/>
  <c r="AD1553" i="6" s="1"/>
  <c r="X1553" i="6"/>
  <c r="Y1553" i="6" s="1"/>
  <c r="S1777" i="6"/>
  <c r="T1777" i="6" s="1"/>
  <c r="X1777" i="6"/>
  <c r="Y1777" i="6" s="1"/>
  <c r="V1251" i="6"/>
  <c r="W1251" i="6" s="1"/>
  <c r="X1251" i="6"/>
  <c r="Y1251" i="6" s="1"/>
  <c r="AA1251" i="6"/>
  <c r="S1251" i="6"/>
  <c r="T1251" i="6" s="1"/>
  <c r="U1435" i="6"/>
  <c r="AD1435" i="6" s="1"/>
  <c r="X1435" i="6"/>
  <c r="Y1435" i="6" s="1"/>
  <c r="X1475" i="6"/>
  <c r="Y1475" i="6" s="1"/>
  <c r="V1475" i="6"/>
  <c r="W1475" i="6" s="1"/>
  <c r="X1523" i="6"/>
  <c r="Y1523" i="6" s="1"/>
  <c r="S1523" i="6"/>
  <c r="T1523" i="6" s="1"/>
  <c r="S1587" i="6"/>
  <c r="T1587" i="6" s="1"/>
  <c r="X1587" i="6"/>
  <c r="Y1587" i="6" s="1"/>
  <c r="V1587" i="6"/>
  <c r="W1587" i="6" s="1"/>
  <c r="U1699" i="6"/>
  <c r="AD1699" i="6" s="1"/>
  <c r="X1699" i="6"/>
  <c r="Y1699" i="6" s="1"/>
  <c r="X1552" i="6"/>
  <c r="Y1552" i="6" s="1"/>
  <c r="AA1552" i="6"/>
  <c r="AA611" i="6"/>
  <c r="AA1027" i="6"/>
  <c r="AA955" i="6"/>
  <c r="AA1331" i="6"/>
  <c r="AA1851" i="6"/>
  <c r="AA1971" i="6"/>
  <c r="AA1233" i="6"/>
  <c r="AA29" i="6"/>
  <c r="X649" i="6"/>
  <c r="Y649" i="6" s="1"/>
  <c r="X1233" i="6"/>
  <c r="Y1233" i="6" s="1"/>
  <c r="V19" i="6"/>
  <c r="W19" i="6" s="1"/>
  <c r="X19" i="6"/>
  <c r="Y19" i="6" s="1"/>
  <c r="S467" i="6"/>
  <c r="T467" i="6" s="1"/>
  <c r="X467" i="6"/>
  <c r="Y467" i="6" s="1"/>
  <c r="X214" i="6"/>
  <c r="Y214" i="6" s="1"/>
  <c r="X125" i="6"/>
  <c r="Y125" i="6" s="1"/>
  <c r="U125" i="6"/>
  <c r="AD125" i="6" s="1"/>
  <c r="V531" i="6"/>
  <c r="W531" i="6" s="1"/>
  <c r="X531" i="6"/>
  <c r="Y531" i="6" s="1"/>
  <c r="X683" i="6"/>
  <c r="Y683" i="6" s="1"/>
  <c r="S683" i="6"/>
  <c r="T683" i="6" s="1"/>
  <c r="U683" i="6"/>
  <c r="AD683" i="6" s="1"/>
  <c r="AA913" i="6"/>
  <c r="AA647" i="6"/>
  <c r="AA713" i="6"/>
  <c r="AA1744" i="6"/>
  <c r="AA1403" i="6"/>
  <c r="AA1575" i="6"/>
  <c r="X83" i="6"/>
  <c r="Y83" i="6" s="1"/>
  <c r="X1729" i="6"/>
  <c r="Y1729" i="6" s="1"/>
  <c r="U377" i="6"/>
  <c r="AD377" i="6" s="1"/>
  <c r="X115" i="6"/>
  <c r="Y115" i="6" s="1"/>
  <c r="U115" i="6"/>
  <c r="AD115" i="6" s="1"/>
  <c r="AA115" i="6"/>
  <c r="X315" i="6"/>
  <c r="Y315" i="6" s="1"/>
  <c r="V81" i="6"/>
  <c r="W81" i="6" s="1"/>
  <c r="X81" i="6"/>
  <c r="Y81" i="6" s="1"/>
  <c r="S241" i="6"/>
  <c r="T241" i="6" s="1"/>
  <c r="X241" i="6"/>
  <c r="Y241" i="6" s="1"/>
  <c r="S609" i="6"/>
  <c r="T609" i="6" s="1"/>
  <c r="V609" i="6"/>
  <c r="W609" i="6" s="1"/>
  <c r="U609" i="6"/>
  <c r="AD609" i="6" s="1"/>
  <c r="U753" i="6"/>
  <c r="AD753" i="6" s="1"/>
  <c r="X753" i="6"/>
  <c r="Y753" i="6" s="1"/>
  <c r="S753" i="6"/>
  <c r="T753" i="6" s="1"/>
  <c r="V1041" i="6"/>
  <c r="W1041" i="6" s="1"/>
  <c r="X1041" i="6"/>
  <c r="Y1041" i="6" s="1"/>
  <c r="S1297" i="6"/>
  <c r="T1297" i="6" s="1"/>
  <c r="X1297" i="6"/>
  <c r="Y1297" i="6" s="1"/>
  <c r="V1351" i="6"/>
  <c r="W1351" i="6" s="1"/>
  <c r="U1351" i="6"/>
  <c r="AD1351" i="6" s="1"/>
  <c r="U651" i="6"/>
  <c r="AD651" i="6" s="1"/>
  <c r="X651" i="6"/>
  <c r="Y651" i="6" s="1"/>
  <c r="AA409" i="6"/>
  <c r="AA883" i="6"/>
  <c r="AA1649" i="6"/>
  <c r="O479" i="6"/>
  <c r="P479" i="6" s="1"/>
  <c r="AA683" i="6"/>
  <c r="AA912" i="6"/>
  <c r="AA811" i="6"/>
  <c r="AA1000" i="6"/>
  <c r="AA1555" i="6"/>
  <c r="AA1712" i="6"/>
  <c r="AA1931" i="6"/>
  <c r="AA747" i="6"/>
  <c r="AA125" i="6"/>
  <c r="AA545" i="6"/>
  <c r="X1009" i="6"/>
  <c r="Y1009" i="6" s="1"/>
  <c r="X377" i="6"/>
  <c r="Y377" i="6" s="1"/>
  <c r="V811" i="6"/>
  <c r="W811" i="6" s="1"/>
  <c r="V1331" i="6"/>
  <c r="W1331" i="6" s="1"/>
  <c r="V912" i="6"/>
  <c r="W912" i="6" s="1"/>
  <c r="S1931" i="6"/>
  <c r="T1931" i="6" s="1"/>
  <c r="V435" i="6"/>
  <c r="W435" i="6" s="1"/>
  <c r="X435" i="6"/>
  <c r="Y435" i="6" s="1"/>
  <c r="S313" i="6"/>
  <c r="T313" i="6" s="1"/>
  <c r="X313" i="6"/>
  <c r="Y313" i="6" s="1"/>
  <c r="V577" i="6"/>
  <c r="W577" i="6" s="1"/>
  <c r="X577" i="6"/>
  <c r="Y577" i="6" s="1"/>
  <c r="U1929" i="6"/>
  <c r="AD1929" i="6" s="1"/>
  <c r="X1929" i="6"/>
  <c r="Y1929" i="6" s="1"/>
  <c r="S178" i="6"/>
  <c r="T178" i="6" s="1"/>
  <c r="X178" i="6"/>
  <c r="Y178" i="6" s="1"/>
  <c r="X1883" i="6"/>
  <c r="Y1883" i="6" s="1"/>
  <c r="U1883" i="6"/>
  <c r="AD1883" i="6" s="1"/>
  <c r="AA1587" i="6"/>
  <c r="AA1351" i="6"/>
  <c r="AA1457" i="6"/>
  <c r="AA681" i="6"/>
  <c r="AA209" i="6"/>
  <c r="X273" i="6"/>
  <c r="Y273" i="6" s="1"/>
  <c r="U214" i="6"/>
  <c r="AD214" i="6" s="1"/>
  <c r="X187" i="6"/>
  <c r="Y187" i="6" s="1"/>
  <c r="V187" i="6"/>
  <c r="W187" i="6" s="1"/>
  <c r="V395" i="6"/>
  <c r="W395" i="6" s="1"/>
  <c r="X395" i="6"/>
  <c r="Y395" i="6" s="1"/>
  <c r="V61" i="6"/>
  <c r="W61" i="6" s="1"/>
  <c r="X61" i="6"/>
  <c r="Y61" i="6" s="1"/>
  <c r="X17" i="6"/>
  <c r="Y17" i="6" s="1"/>
  <c r="S177" i="6"/>
  <c r="T177" i="6" s="1"/>
  <c r="X177" i="6"/>
  <c r="Y177" i="6" s="1"/>
  <c r="V177" i="6"/>
  <c r="W177" i="6" s="1"/>
  <c r="S345" i="6"/>
  <c r="T345" i="6" s="1"/>
  <c r="X345" i="6"/>
  <c r="Y345" i="6" s="1"/>
  <c r="X817" i="6"/>
  <c r="Y817" i="6" s="1"/>
  <c r="U1497" i="6"/>
  <c r="AD1497" i="6" s="1"/>
  <c r="X1497" i="6"/>
  <c r="Y1497" i="6" s="1"/>
  <c r="X1689" i="6"/>
  <c r="Y1689" i="6" s="1"/>
  <c r="U1689" i="6"/>
  <c r="AD1689" i="6" s="1"/>
  <c r="V1841" i="6"/>
  <c r="W1841" i="6" s="1"/>
  <c r="X1841" i="6"/>
  <c r="Y1841" i="6" s="1"/>
  <c r="V1985" i="6"/>
  <c r="W1985" i="6" s="1"/>
  <c r="S1985" i="6"/>
  <c r="T1985" i="6" s="1"/>
  <c r="U1985" i="6"/>
  <c r="AD1985" i="6" s="1"/>
  <c r="X1416" i="6"/>
  <c r="Y1416" i="6" s="1"/>
  <c r="S1416" i="6"/>
  <c r="T1416" i="6" s="1"/>
  <c r="V1130" i="6"/>
  <c r="W1130" i="6" s="1"/>
  <c r="S1091" i="6"/>
  <c r="T1091" i="6" s="1"/>
  <c r="X1091" i="6"/>
  <c r="Y1091" i="6" s="1"/>
  <c r="AA61" i="6"/>
  <c r="AA1105" i="6"/>
  <c r="AA995" i="6"/>
  <c r="AA1163" i="6"/>
  <c r="AA1297" i="6"/>
  <c r="AA1435" i="6"/>
  <c r="AA1689" i="6"/>
  <c r="AA147" i="6"/>
  <c r="AA531" i="6"/>
  <c r="AA1143" i="6"/>
  <c r="AA2025" i="6"/>
  <c r="AA753" i="6"/>
  <c r="AA221" i="6"/>
  <c r="X221" i="6"/>
  <c r="Y221" i="6" s="1"/>
  <c r="V1073" i="6"/>
  <c r="W1073" i="6" s="1"/>
  <c r="X1073" i="6"/>
  <c r="Y1073" i="6" s="1"/>
  <c r="V1201" i="6"/>
  <c r="W1201" i="6" s="1"/>
  <c r="X1201" i="6"/>
  <c r="Y1201" i="6" s="1"/>
  <c r="U1377" i="6"/>
  <c r="AD1377" i="6" s="1"/>
  <c r="X1377" i="6"/>
  <c r="Y1377" i="6" s="1"/>
  <c r="X1763" i="6"/>
  <c r="Y1763" i="6" s="1"/>
  <c r="AA467" i="6"/>
  <c r="AA779" i="6"/>
  <c r="AA1265" i="6"/>
  <c r="AA145" i="6"/>
  <c r="AA851" i="6"/>
  <c r="AA817" i="6"/>
  <c r="AA1601" i="6"/>
  <c r="AA1409" i="6"/>
  <c r="AA1211" i="6"/>
  <c r="AA1777" i="6"/>
  <c r="AA93" i="6"/>
  <c r="AA19" i="6"/>
  <c r="V1649" i="6"/>
  <c r="W1649" i="6" s="1"/>
  <c r="U347" i="6"/>
  <c r="AD347" i="6" s="1"/>
  <c r="V347" i="6"/>
  <c r="W347" i="6" s="1"/>
  <c r="X347" i="6"/>
  <c r="Y347" i="6" s="1"/>
  <c r="X49" i="6"/>
  <c r="Y49" i="6" s="1"/>
  <c r="V49" i="6"/>
  <c r="W49" i="6" s="1"/>
  <c r="AA241" i="6"/>
  <c r="AA178" i="6"/>
  <c r="AA251" i="6"/>
  <c r="AA1329" i="6"/>
  <c r="AA1423" i="6"/>
  <c r="AA1553" i="6"/>
  <c r="AA1883" i="6"/>
  <c r="AA219" i="6"/>
  <c r="AA1929" i="6"/>
  <c r="AA189" i="6"/>
  <c r="AA945" i="6"/>
  <c r="X1351" i="6"/>
  <c r="Y1351" i="6" s="1"/>
  <c r="U51" i="6"/>
  <c r="AD51" i="6" s="1"/>
  <c r="X51" i="6"/>
  <c r="Y51" i="6" s="1"/>
  <c r="V113" i="6"/>
  <c r="W113" i="6" s="1"/>
  <c r="X113" i="6"/>
  <c r="Y113" i="6" s="1"/>
  <c r="V1889" i="6"/>
  <c r="W1889" i="6" s="1"/>
  <c r="X1889" i="6"/>
  <c r="Y1889" i="6" s="1"/>
  <c r="X1584" i="6"/>
  <c r="Y1584" i="6" s="1"/>
  <c r="V1059" i="6"/>
  <c r="W1059" i="6" s="1"/>
  <c r="X1059" i="6"/>
  <c r="Y1059" i="6" s="1"/>
  <c r="U1299" i="6"/>
  <c r="AD1299" i="6" s="1"/>
  <c r="X1299" i="6"/>
  <c r="Y1299" i="6" s="1"/>
  <c r="S1363" i="6"/>
  <c r="T1363" i="6" s="1"/>
  <c r="V1363" i="6"/>
  <c r="W1363" i="6" s="1"/>
  <c r="X1363" i="6"/>
  <c r="Y1363" i="6" s="1"/>
  <c r="S1627" i="6"/>
  <c r="T1627" i="6" s="1"/>
  <c r="U1627" i="6"/>
  <c r="AD1627" i="6" s="1"/>
  <c r="V1627" i="6"/>
  <c r="W1627" i="6" s="1"/>
  <c r="S1667" i="6"/>
  <c r="T1667" i="6" s="1"/>
  <c r="X1667" i="6"/>
  <c r="Y1667" i="6" s="1"/>
  <c r="V1731" i="6"/>
  <c r="W1731" i="6" s="1"/>
  <c r="X1731" i="6"/>
  <c r="Y1731" i="6" s="1"/>
  <c r="U1731" i="6"/>
  <c r="AD1731" i="6" s="1"/>
  <c r="U1819" i="6"/>
  <c r="AD1819" i="6" s="1"/>
  <c r="V1819" i="6"/>
  <c r="W1819" i="6" s="1"/>
  <c r="X1819" i="6"/>
  <c r="Y1819" i="6" s="1"/>
  <c r="X2003" i="6"/>
  <c r="Y2003" i="6" s="1"/>
  <c r="X1996" i="6"/>
  <c r="Y1996" i="6" s="1"/>
  <c r="X759" i="6"/>
  <c r="Y759" i="6" s="1"/>
  <c r="S759" i="6"/>
  <c r="T759" i="6" s="1"/>
  <c r="S799" i="6"/>
  <c r="T799" i="6" s="1"/>
  <c r="X799" i="6"/>
  <c r="Y799" i="6" s="1"/>
  <c r="U1231" i="6"/>
  <c r="AD1231" i="6" s="1"/>
  <c r="X1231" i="6"/>
  <c r="Y1231" i="6" s="1"/>
  <c r="U1863" i="6"/>
  <c r="AD1863" i="6" s="1"/>
  <c r="V1863" i="6"/>
  <c r="W1863" i="6" s="1"/>
  <c r="X1863" i="6"/>
  <c r="Y1863" i="6" s="1"/>
  <c r="X1344" i="6"/>
  <c r="Y1344" i="6" s="1"/>
  <c r="V1344" i="6"/>
  <c r="W1344" i="6" s="1"/>
  <c r="X709" i="6"/>
  <c r="Y709" i="6" s="1"/>
  <c r="X1069" i="6"/>
  <c r="Y1069" i="6" s="1"/>
  <c r="X1525" i="6"/>
  <c r="Y1525" i="6" s="1"/>
  <c r="X950" i="6"/>
  <c r="Y950" i="6" s="1"/>
  <c r="X1838" i="6"/>
  <c r="Y1838" i="6" s="1"/>
  <c r="X886" i="6"/>
  <c r="Y886" i="6" s="1"/>
  <c r="X726" i="6"/>
  <c r="Y726" i="6" s="1"/>
  <c r="X1821" i="6"/>
  <c r="Y1821" i="6" s="1"/>
  <c r="V605" i="6"/>
  <c r="W605" i="6" s="1"/>
  <c r="V349" i="6"/>
  <c r="W349" i="6" s="1"/>
  <c r="V1381" i="6"/>
  <c r="W1381" i="6" s="1"/>
  <c r="V950" i="6"/>
  <c r="W950" i="6" s="1"/>
  <c r="U990" i="6"/>
  <c r="AD990" i="6" s="1"/>
  <c r="U445" i="6"/>
  <c r="AD445" i="6" s="1"/>
  <c r="U1054" i="6"/>
  <c r="AD1054" i="6" s="1"/>
  <c r="U1381" i="6"/>
  <c r="AD1381" i="6" s="1"/>
  <c r="U1910" i="6"/>
  <c r="AD1910" i="6" s="1"/>
  <c r="S1133" i="6"/>
  <c r="T1133" i="6" s="1"/>
  <c r="S558" i="6"/>
  <c r="T558" i="6" s="1"/>
  <c r="S1350" i="6"/>
  <c r="T1350" i="6" s="1"/>
  <c r="S950" i="6"/>
  <c r="T950" i="6" s="1"/>
  <c r="X1765" i="6"/>
  <c r="Y1765" i="6" s="1"/>
  <c r="X509" i="6"/>
  <c r="Y509" i="6" s="1"/>
  <c r="X1133" i="6"/>
  <c r="Y1133" i="6" s="1"/>
  <c r="X486" i="6"/>
  <c r="Y486" i="6" s="1"/>
  <c r="X1086" i="6"/>
  <c r="Y1086" i="6" s="1"/>
  <c r="X1173" i="6"/>
  <c r="Y1173" i="6" s="1"/>
  <c r="X1318" i="6"/>
  <c r="Y1318" i="6" s="1"/>
  <c r="V677" i="6"/>
  <c r="W677" i="6" s="1"/>
  <c r="V558" i="6"/>
  <c r="W558" i="6" s="1"/>
  <c r="V1453" i="6"/>
  <c r="W1453" i="6" s="1"/>
  <c r="V822" i="6"/>
  <c r="W822" i="6" s="1"/>
  <c r="V1005" i="6"/>
  <c r="W1005" i="6" s="1"/>
  <c r="V622" i="6"/>
  <c r="W622" i="6" s="1"/>
  <c r="U909" i="6"/>
  <c r="AD909" i="6" s="1"/>
  <c r="U1750" i="6"/>
  <c r="AD1750" i="6" s="1"/>
  <c r="U1701" i="6"/>
  <c r="AD1701" i="6" s="1"/>
  <c r="U1286" i="6"/>
  <c r="AD1286" i="6" s="1"/>
  <c r="S1205" i="6"/>
  <c r="T1205" i="6" s="1"/>
  <c r="U877" i="6"/>
  <c r="AD877" i="6" s="1"/>
  <c r="S1086" i="6"/>
  <c r="T1086" i="6" s="1"/>
  <c r="S1150" i="6"/>
  <c r="T1150" i="6" s="1"/>
  <c r="X381" i="6"/>
  <c r="Y381" i="6" s="1"/>
  <c r="X1285" i="6"/>
  <c r="Y1285" i="6" s="1"/>
  <c r="X1621" i="6"/>
  <c r="Y1621" i="6" s="1"/>
  <c r="X1022" i="6"/>
  <c r="Y1022" i="6" s="1"/>
  <c r="X1205" i="6"/>
  <c r="Y1205" i="6" s="1"/>
  <c r="X1589" i="6"/>
  <c r="Y1589" i="6" s="1"/>
  <c r="X1901" i="6"/>
  <c r="Y1901" i="6" s="1"/>
  <c r="X1494" i="6"/>
  <c r="Y1494" i="6" s="1"/>
  <c r="X2022" i="6"/>
  <c r="Y2022" i="6" s="1"/>
  <c r="X1054" i="6"/>
  <c r="Y1054" i="6" s="1"/>
  <c r="X1485" i="6"/>
  <c r="Y1485" i="6" s="1"/>
  <c r="V1718" i="6"/>
  <c r="W1718" i="6" s="1"/>
  <c r="V773" i="6"/>
  <c r="W773" i="6" s="1"/>
  <c r="V990" i="6"/>
  <c r="W990" i="6" s="1"/>
  <c r="V1982" i="6"/>
  <c r="W1982" i="6" s="1"/>
  <c r="U973" i="6"/>
  <c r="AD973" i="6" s="1"/>
  <c r="U1901" i="6"/>
  <c r="AD1901" i="6" s="1"/>
  <c r="U317" i="6"/>
  <c r="AD317" i="6" s="1"/>
  <c r="S358" i="6"/>
  <c r="T358" i="6" s="1"/>
  <c r="S1421" i="6"/>
  <c r="T1421" i="6" s="1"/>
  <c r="S990" i="6"/>
  <c r="T990" i="6" s="1"/>
  <c r="S1101" i="6"/>
  <c r="T1101" i="6" s="1"/>
  <c r="S1941" i="6"/>
  <c r="T1941" i="6" s="1"/>
  <c r="S1414" i="6"/>
  <c r="T1414" i="6" s="1"/>
  <c r="S1069" i="6"/>
  <c r="T1069" i="6" s="1"/>
  <c r="X445" i="6"/>
  <c r="Y445" i="6" s="1"/>
  <c r="X518" i="6"/>
  <c r="Y518" i="6" s="1"/>
  <c r="X1182" i="6"/>
  <c r="Y1182" i="6" s="1"/>
  <c r="X1653" i="6"/>
  <c r="Y1653" i="6" s="1"/>
  <c r="V877" i="6"/>
  <c r="W877" i="6" s="1"/>
  <c r="V941" i="6"/>
  <c r="W941" i="6" s="1"/>
  <c r="V1901" i="6"/>
  <c r="W1901" i="6" s="1"/>
  <c r="V1821" i="6"/>
  <c r="W1821" i="6" s="1"/>
  <c r="U1101" i="6"/>
  <c r="AD1101" i="6" s="1"/>
  <c r="U1525" i="6"/>
  <c r="AD1525" i="6" s="1"/>
  <c r="U1086" i="6"/>
  <c r="AD1086" i="6" s="1"/>
  <c r="U1118" i="6"/>
  <c r="AD1118" i="6" s="1"/>
  <c r="X541" i="6"/>
  <c r="Y541" i="6" s="1"/>
  <c r="X590" i="6"/>
  <c r="Y590" i="6" s="1"/>
  <c r="X1118" i="6"/>
  <c r="Y1118" i="6" s="1"/>
  <c r="X654" i="6"/>
  <c r="Y654" i="6" s="1"/>
  <c r="X358" i="6"/>
  <c r="Y358" i="6" s="1"/>
  <c r="V541" i="6"/>
  <c r="W541" i="6" s="1"/>
  <c r="V1286" i="6"/>
  <c r="W1286" i="6" s="1"/>
  <c r="U358" i="6"/>
  <c r="AD358" i="6" s="1"/>
  <c r="U758" i="6"/>
  <c r="AD758" i="6" s="1"/>
  <c r="U1485" i="6"/>
  <c r="AD1485" i="6" s="1"/>
  <c r="U1246" i="6"/>
  <c r="AD1246" i="6" s="1"/>
  <c r="U941" i="6"/>
  <c r="AD941" i="6" s="1"/>
  <c r="S1182" i="6"/>
  <c r="T1182" i="6" s="1"/>
  <c r="S1534" i="6"/>
  <c r="T1534" i="6" s="1"/>
  <c r="X1381" i="6"/>
  <c r="Y1381" i="6" s="1"/>
  <c r="X1718" i="6"/>
  <c r="Y1718" i="6" s="1"/>
  <c r="X1101" i="6"/>
  <c r="Y1101" i="6" s="1"/>
  <c r="X1997" i="6"/>
  <c r="Y1997" i="6" s="1"/>
  <c r="V1133" i="6"/>
  <c r="W1133" i="6" s="1"/>
  <c r="V1941" i="6"/>
  <c r="W1941" i="6" s="1"/>
  <c r="S390" i="6"/>
  <c r="T390" i="6" s="1"/>
  <c r="X909" i="6"/>
  <c r="Y909" i="6" s="1"/>
  <c r="X758" i="6"/>
  <c r="Y758" i="6" s="1"/>
  <c r="X1790" i="6"/>
  <c r="Y1790" i="6" s="1"/>
  <c r="X317" i="6"/>
  <c r="Y317" i="6" s="1"/>
  <c r="X941" i="6"/>
  <c r="Y941" i="6" s="1"/>
  <c r="V317" i="6"/>
  <c r="W317" i="6" s="1"/>
  <c r="V709" i="6"/>
  <c r="W709" i="6" s="1"/>
  <c r="V1285" i="6"/>
  <c r="W1285" i="6" s="1"/>
  <c r="V1997" i="6"/>
  <c r="W1997" i="6" s="1"/>
  <c r="V2022" i="6"/>
  <c r="W2022" i="6" s="1"/>
  <c r="X1941" i="6"/>
  <c r="Y1941" i="6" s="1"/>
  <c r="U1285" i="6"/>
  <c r="AD1285" i="6" s="1"/>
  <c r="S1386" i="6"/>
  <c r="T1386" i="6" s="1"/>
  <c r="V32" i="6"/>
  <c r="W32" i="6" s="1"/>
  <c r="U1074" i="6"/>
  <c r="AD1074" i="6" s="1"/>
  <c r="X1554" i="6"/>
  <c r="Y1554" i="6" s="1"/>
  <c r="X1818" i="6"/>
  <c r="Y1818" i="6" s="1"/>
  <c r="U938" i="6"/>
  <c r="AD938" i="6" s="1"/>
  <c r="AA2015" i="6"/>
  <c r="X100" i="6"/>
  <c r="Y100" i="6" s="1"/>
  <c r="U1242" i="6"/>
  <c r="AD1242" i="6" s="1"/>
  <c r="AA1042" i="6"/>
  <c r="AA192" i="6"/>
  <c r="X226" i="6"/>
  <c r="Y226" i="6" s="1"/>
  <c r="X14" i="6"/>
  <c r="Y14" i="6" s="1"/>
  <c r="U150" i="6"/>
  <c r="AD150" i="6" s="1"/>
  <c r="V191" i="6"/>
  <c r="W191" i="6" s="1"/>
  <c r="U191" i="6"/>
  <c r="AD191" i="6" s="1"/>
  <c r="X191" i="6"/>
  <c r="Y191" i="6" s="1"/>
  <c r="X359" i="6"/>
  <c r="Y359" i="6" s="1"/>
  <c r="S487" i="6"/>
  <c r="T487" i="6" s="1"/>
  <c r="V487" i="6"/>
  <c r="W487" i="6" s="1"/>
  <c r="S64" i="6"/>
  <c r="T64" i="6" s="1"/>
  <c r="X64" i="6"/>
  <c r="Y64" i="6" s="1"/>
  <c r="S224" i="6"/>
  <c r="T224" i="6" s="1"/>
  <c r="U224" i="6"/>
  <c r="AD224" i="6" s="1"/>
  <c r="V224" i="6"/>
  <c r="W224" i="6" s="1"/>
  <c r="X224" i="6"/>
  <c r="Y224" i="6" s="1"/>
  <c r="U608" i="6"/>
  <c r="AD608" i="6" s="1"/>
  <c r="AA608" i="6"/>
  <c r="X736" i="6"/>
  <c r="Y736" i="6" s="1"/>
  <c r="S154" i="6"/>
  <c r="T154" i="6" s="1"/>
  <c r="U154" i="6"/>
  <c r="AD154" i="6" s="1"/>
  <c r="V154" i="6"/>
  <c r="W154" i="6" s="1"/>
  <c r="U386" i="6"/>
  <c r="AD386" i="6" s="1"/>
  <c r="X386" i="6"/>
  <c r="Y386" i="6" s="1"/>
  <c r="S386" i="6"/>
  <c r="T386" i="6" s="1"/>
  <c r="V386" i="6"/>
  <c r="W386" i="6" s="1"/>
  <c r="V1170" i="6"/>
  <c r="W1170" i="6" s="1"/>
  <c r="X1170" i="6"/>
  <c r="Y1170" i="6" s="1"/>
  <c r="U1170" i="6"/>
  <c r="AD1170" i="6" s="1"/>
  <c r="V1354" i="6"/>
  <c r="W1354" i="6" s="1"/>
  <c r="U1354" i="6"/>
  <c r="AD1354" i="6" s="1"/>
  <c r="S1354" i="6"/>
  <c r="T1354" i="6" s="1"/>
  <c r="X1354" i="6"/>
  <c r="Y1354" i="6" s="1"/>
  <c r="S1866" i="6"/>
  <c r="T1866" i="6" s="1"/>
  <c r="U1866" i="6"/>
  <c r="AD1866" i="6" s="1"/>
  <c r="V1866" i="6"/>
  <c r="W1866" i="6" s="1"/>
  <c r="V1063" i="6"/>
  <c r="W1063" i="6" s="1"/>
  <c r="S1063" i="6"/>
  <c r="T1063" i="6" s="1"/>
  <c r="X1063" i="6"/>
  <c r="Y1063" i="6" s="1"/>
  <c r="U1063" i="6"/>
  <c r="AD1063" i="6" s="1"/>
  <c r="V1527" i="6"/>
  <c r="W1527" i="6" s="1"/>
  <c r="U1527" i="6"/>
  <c r="AD1527" i="6" s="1"/>
  <c r="X1527" i="6"/>
  <c r="Y1527" i="6" s="1"/>
  <c r="S1527" i="6"/>
  <c r="T1527" i="6" s="1"/>
  <c r="S1168" i="6"/>
  <c r="T1168" i="6" s="1"/>
  <c r="X1168" i="6"/>
  <c r="Y1168" i="6" s="1"/>
  <c r="U1168" i="6"/>
  <c r="AD1168" i="6" s="1"/>
  <c r="V1168" i="6"/>
  <c r="W1168" i="6" s="1"/>
  <c r="U244" i="6"/>
  <c r="AD244" i="6" s="1"/>
  <c r="V244" i="6"/>
  <c r="W244" i="6" s="1"/>
  <c r="S244" i="6"/>
  <c r="T244" i="6" s="1"/>
  <c r="X244" i="6"/>
  <c r="Y244" i="6" s="1"/>
  <c r="U444" i="6"/>
  <c r="AD444" i="6" s="1"/>
  <c r="AG444" i="6" s="1"/>
  <c r="S444" i="6"/>
  <c r="T444" i="6" s="1"/>
  <c r="V444" i="6"/>
  <c r="W444" i="6" s="1"/>
  <c r="X444" i="6"/>
  <c r="Y444" i="6" s="1"/>
  <c r="U636" i="6"/>
  <c r="AD636" i="6" s="1"/>
  <c r="S636" i="6"/>
  <c r="T636" i="6" s="1"/>
  <c r="V636" i="6"/>
  <c r="W636" i="6" s="1"/>
  <c r="V836" i="6"/>
  <c r="W836" i="6" s="1"/>
  <c r="U836" i="6"/>
  <c r="AD836" i="6" s="1"/>
  <c r="X836" i="6"/>
  <c r="Y836" i="6" s="1"/>
  <c r="AA836" i="6"/>
  <c r="S1036" i="6"/>
  <c r="T1036" i="6" s="1"/>
  <c r="U1036" i="6"/>
  <c r="AD1036" i="6" s="1"/>
  <c r="V1036" i="6"/>
  <c r="W1036" i="6" s="1"/>
  <c r="X1036" i="6"/>
  <c r="Y1036" i="6" s="1"/>
  <c r="X1204" i="6"/>
  <c r="Y1204" i="6" s="1"/>
  <c r="S1204" i="6"/>
  <c r="T1204" i="6" s="1"/>
  <c r="U1204" i="6"/>
  <c r="AD1204" i="6" s="1"/>
  <c r="V1204" i="6"/>
  <c r="W1204" i="6" s="1"/>
  <c r="V1412" i="6"/>
  <c r="W1412" i="6" s="1"/>
  <c r="S1412" i="6"/>
  <c r="T1412" i="6" s="1"/>
  <c r="U1412" i="6"/>
  <c r="AD1412" i="6" s="1"/>
  <c r="X1412" i="6"/>
  <c r="Y1412" i="6" s="1"/>
  <c r="S1628" i="6"/>
  <c r="T1628" i="6" s="1"/>
  <c r="V1628" i="6"/>
  <c r="W1628" i="6" s="1"/>
  <c r="X1628" i="6"/>
  <c r="Y1628" i="6" s="1"/>
  <c r="X1820" i="6"/>
  <c r="Y1820" i="6" s="1"/>
  <c r="S1820" i="6"/>
  <c r="T1820" i="6" s="1"/>
  <c r="V1820" i="6"/>
  <c r="W1820" i="6" s="1"/>
  <c r="U663" i="6"/>
  <c r="AD663" i="6" s="1"/>
  <c r="AG663" i="6" s="1"/>
  <c r="AJ663" i="6" s="1"/>
  <c r="S663" i="6"/>
  <c r="T663" i="6" s="1"/>
  <c r="V663" i="6"/>
  <c r="W663" i="6" s="1"/>
  <c r="U792" i="6"/>
  <c r="AD792" i="6" s="1"/>
  <c r="X792" i="6"/>
  <c r="Y792" i="6" s="1"/>
  <c r="V792" i="6"/>
  <c r="W792" i="6" s="1"/>
  <c r="V1048" i="6"/>
  <c r="W1048" i="6" s="1"/>
  <c r="U1048" i="6"/>
  <c r="AD1048" i="6" s="1"/>
  <c r="X1048" i="6"/>
  <c r="Y1048" i="6" s="1"/>
  <c r="S1048" i="6"/>
  <c r="T1048" i="6" s="1"/>
  <c r="S863" i="6"/>
  <c r="T863" i="6" s="1"/>
  <c r="X863" i="6"/>
  <c r="Y863" i="6" s="1"/>
  <c r="V863" i="6"/>
  <c r="W863" i="6" s="1"/>
  <c r="U863" i="6"/>
  <c r="AD863" i="6" s="1"/>
  <c r="U1768" i="6"/>
  <c r="AD1768" i="6" s="1"/>
  <c r="V1768" i="6"/>
  <c r="W1768" i="6" s="1"/>
  <c r="S1768" i="6"/>
  <c r="T1768" i="6" s="1"/>
  <c r="AA359" i="6"/>
  <c r="S1818" i="6"/>
  <c r="T1818" i="6" s="1"/>
  <c r="U1906" i="6"/>
  <c r="AD1906" i="6" s="1"/>
  <c r="S1906" i="6"/>
  <c r="T1906" i="6" s="1"/>
  <c r="X1906" i="6"/>
  <c r="Y1906" i="6" s="1"/>
  <c r="V1906" i="6"/>
  <c r="W1906" i="6" s="1"/>
  <c r="AA1906" i="6"/>
  <c r="AA736" i="6"/>
  <c r="X68" i="6"/>
  <c r="Y68" i="6" s="1"/>
  <c r="U270" i="6"/>
  <c r="AD270" i="6" s="1"/>
  <c r="X270" i="6"/>
  <c r="Y270" i="6" s="1"/>
  <c r="U23" i="6"/>
  <c r="V23" i="6"/>
  <c r="W23" i="6" s="1"/>
  <c r="S23" i="6"/>
  <c r="T23" i="6" s="1"/>
  <c r="X255" i="6"/>
  <c r="Y255" i="6" s="1"/>
  <c r="V255" i="6"/>
  <c r="W255" i="6" s="1"/>
  <c r="AA255" i="6"/>
  <c r="V128" i="6"/>
  <c r="W128" i="6" s="1"/>
  <c r="S128" i="6"/>
  <c r="T128" i="6" s="1"/>
  <c r="AA128" i="6"/>
  <c r="X256" i="6"/>
  <c r="Y256" i="6" s="1"/>
  <c r="S82" i="6"/>
  <c r="T82" i="6" s="1"/>
  <c r="X82" i="6"/>
  <c r="Y82" i="6" s="1"/>
  <c r="U82" i="6"/>
  <c r="AD82" i="6" s="1"/>
  <c r="V82" i="6"/>
  <c r="W82" i="6" s="1"/>
  <c r="V290" i="6"/>
  <c r="W290" i="6" s="1"/>
  <c r="X290" i="6"/>
  <c r="Y290" i="6" s="1"/>
  <c r="S290" i="6"/>
  <c r="T290" i="6" s="1"/>
  <c r="U290" i="6"/>
  <c r="AD290" i="6" s="1"/>
  <c r="V482" i="6"/>
  <c r="W482" i="6" s="1"/>
  <c r="S482" i="6"/>
  <c r="T482" i="6" s="1"/>
  <c r="X482" i="6"/>
  <c r="Y482" i="6" s="1"/>
  <c r="U482" i="6"/>
  <c r="AD482" i="6" s="1"/>
  <c r="S658" i="6"/>
  <c r="T658" i="6" s="1"/>
  <c r="U658" i="6"/>
  <c r="AD658" i="6" s="1"/>
  <c r="X658" i="6"/>
  <c r="Y658" i="6" s="1"/>
  <c r="AA658" i="6"/>
  <c r="X794" i="6"/>
  <c r="Y794" i="6" s="1"/>
  <c r="U794" i="6"/>
  <c r="AD794" i="6" s="1"/>
  <c r="V794" i="6"/>
  <c r="W794" i="6" s="1"/>
  <c r="S794" i="6"/>
  <c r="T794" i="6" s="1"/>
  <c r="U1042" i="6"/>
  <c r="AD1042" i="6" s="1"/>
  <c r="X1042" i="6"/>
  <c r="Y1042" i="6" s="1"/>
  <c r="V1042" i="6"/>
  <c r="W1042" i="6" s="1"/>
  <c r="V1690" i="6"/>
  <c r="W1690" i="6" s="1"/>
  <c r="S1690" i="6"/>
  <c r="T1690" i="6" s="1"/>
  <c r="X1690" i="6"/>
  <c r="Y1690" i="6" s="1"/>
  <c r="U1690" i="6"/>
  <c r="AD1690" i="6" s="1"/>
  <c r="U1962" i="6"/>
  <c r="AD1962" i="6" s="1"/>
  <c r="S1962" i="6"/>
  <c r="T1962" i="6" s="1"/>
  <c r="V1962" i="6"/>
  <c r="W1962" i="6" s="1"/>
  <c r="X1962" i="6"/>
  <c r="Y1962" i="6" s="1"/>
  <c r="V1303" i="6"/>
  <c r="W1303" i="6" s="1"/>
  <c r="S1303" i="6"/>
  <c r="T1303" i="6" s="1"/>
  <c r="U1303" i="6"/>
  <c r="AD1303" i="6" s="1"/>
  <c r="X1303" i="6"/>
  <c r="Y1303" i="6" s="1"/>
  <c r="V1775" i="6"/>
  <c r="W1775" i="6" s="1"/>
  <c r="S1775" i="6"/>
  <c r="T1775" i="6" s="1"/>
  <c r="U1775" i="6"/>
  <c r="AD1775" i="6" s="1"/>
  <c r="V1296" i="6"/>
  <c r="W1296" i="6" s="1"/>
  <c r="X1296" i="6"/>
  <c r="Y1296" i="6" s="1"/>
  <c r="AA1296" i="6"/>
  <c r="S340" i="6"/>
  <c r="T340" i="6" s="1"/>
  <c r="V340" i="6"/>
  <c r="W340" i="6" s="1"/>
  <c r="X340" i="6"/>
  <c r="Y340" i="6" s="1"/>
  <c r="U340" i="6"/>
  <c r="AD340" i="6" s="1"/>
  <c r="X540" i="6"/>
  <c r="Y540" i="6" s="1"/>
  <c r="S540" i="6"/>
  <c r="T540" i="6" s="1"/>
  <c r="U540" i="6"/>
  <c r="AD540" i="6" s="1"/>
  <c r="V540" i="6"/>
  <c r="W540" i="6" s="1"/>
  <c r="S740" i="6"/>
  <c r="T740" i="6" s="1"/>
  <c r="U740" i="6"/>
  <c r="AD740" i="6" s="1"/>
  <c r="V740" i="6"/>
  <c r="W740" i="6" s="1"/>
  <c r="U932" i="6"/>
  <c r="AD932" i="6" s="1"/>
  <c r="S932" i="6"/>
  <c r="T932" i="6" s="1"/>
  <c r="X932" i="6"/>
  <c r="Y932" i="6" s="1"/>
  <c r="V932" i="6"/>
  <c r="W932" i="6" s="1"/>
  <c r="U1140" i="6"/>
  <c r="AD1140" i="6" s="1"/>
  <c r="V1140" i="6"/>
  <c r="W1140" i="6" s="1"/>
  <c r="S1140" i="6"/>
  <c r="T1140" i="6" s="1"/>
  <c r="X1140" i="6"/>
  <c r="Y1140" i="6" s="1"/>
  <c r="V1364" i="6"/>
  <c r="W1364" i="6" s="1"/>
  <c r="S1364" i="6"/>
  <c r="T1364" i="6" s="1"/>
  <c r="U1364" i="6"/>
  <c r="AD1364" i="6" s="1"/>
  <c r="X1364" i="6"/>
  <c r="Y1364" i="6" s="1"/>
  <c r="U1596" i="6"/>
  <c r="AD1596" i="6" s="1"/>
  <c r="V1596" i="6"/>
  <c r="W1596" i="6" s="1"/>
  <c r="X1596" i="6"/>
  <c r="Y1596" i="6" s="1"/>
  <c r="S1596" i="6"/>
  <c r="T1596" i="6" s="1"/>
  <c r="V1852" i="6"/>
  <c r="W1852" i="6" s="1"/>
  <c r="S1852" i="6"/>
  <c r="T1852" i="6" s="1"/>
  <c r="U1852" i="6"/>
  <c r="AD1852" i="6" s="1"/>
  <c r="X1852" i="6"/>
  <c r="Y1852" i="6" s="1"/>
  <c r="V983" i="6"/>
  <c r="W983" i="6" s="1"/>
  <c r="S983" i="6"/>
  <c r="T983" i="6" s="1"/>
  <c r="U983" i="6"/>
  <c r="AD983" i="6" s="1"/>
  <c r="X983" i="6"/>
  <c r="Y983" i="6" s="1"/>
  <c r="V1735" i="6"/>
  <c r="W1735" i="6" s="1"/>
  <c r="X1735" i="6"/>
  <c r="Y1735" i="6" s="1"/>
  <c r="U1735" i="6"/>
  <c r="AD1735" i="6" s="1"/>
  <c r="AA1735" i="6"/>
  <c r="S1735" i="6"/>
  <c r="T1735" i="6" s="1"/>
  <c r="X1784" i="6"/>
  <c r="Y1784" i="6" s="1"/>
  <c r="U1784" i="6"/>
  <c r="AD1784" i="6" s="1"/>
  <c r="S1784" i="6"/>
  <c r="T1784" i="6" s="1"/>
  <c r="AA1784" i="6"/>
  <c r="S1070" i="6"/>
  <c r="T1070" i="6" s="1"/>
  <c r="U1070" i="6"/>
  <c r="AD1070" i="6" s="1"/>
  <c r="X1070" i="6"/>
  <c r="Y1070" i="6" s="1"/>
  <c r="V1070" i="6"/>
  <c r="W1070" i="6" s="1"/>
  <c r="U1071" i="6"/>
  <c r="AD1071" i="6" s="1"/>
  <c r="V1071" i="6"/>
  <c r="W1071" i="6" s="1"/>
  <c r="S1071" i="6"/>
  <c r="T1071" i="6" s="1"/>
  <c r="AA1071" i="6"/>
  <c r="S1908" i="6"/>
  <c r="T1908" i="6" s="1"/>
  <c r="AA320" i="6"/>
  <c r="AA244" i="6"/>
  <c r="AA1962" i="6"/>
  <c r="X23" i="6"/>
  <c r="Y23" i="6" s="1"/>
  <c r="X128" i="6"/>
  <c r="Y128" i="6" s="1"/>
  <c r="X576" i="6"/>
  <c r="Y576" i="6" s="1"/>
  <c r="V1554" i="6"/>
  <c r="W1554" i="6" s="1"/>
  <c r="U1634" i="6"/>
  <c r="AD1634" i="6" s="1"/>
  <c r="X36" i="6"/>
  <c r="Y36" i="6" s="1"/>
  <c r="V132" i="6"/>
  <c r="W132" i="6" s="1"/>
  <c r="X132" i="6"/>
  <c r="Y132" i="6" s="1"/>
  <c r="V352" i="6"/>
  <c r="W352" i="6" s="1"/>
  <c r="U512" i="6"/>
  <c r="AD512" i="6" s="1"/>
  <c r="V512" i="6"/>
  <c r="W512" i="6" s="1"/>
  <c r="X512" i="6"/>
  <c r="Y512" i="6" s="1"/>
  <c r="S512" i="6"/>
  <c r="T512" i="6" s="1"/>
  <c r="V672" i="6"/>
  <c r="W672" i="6" s="1"/>
  <c r="AA672" i="6"/>
  <c r="S768" i="6"/>
  <c r="T768" i="6" s="1"/>
  <c r="X768" i="6"/>
  <c r="Y768" i="6" s="1"/>
  <c r="S186" i="6"/>
  <c r="T186" i="6" s="1"/>
  <c r="U186" i="6"/>
  <c r="AD186" i="6" s="1"/>
  <c r="X186" i="6"/>
  <c r="Y186" i="6" s="1"/>
  <c r="V186" i="6"/>
  <c r="W186" i="6" s="1"/>
  <c r="S354" i="6"/>
  <c r="T354" i="6" s="1"/>
  <c r="U354" i="6"/>
  <c r="AD354" i="6" s="1"/>
  <c r="V354" i="6"/>
  <c r="W354" i="6" s="1"/>
  <c r="AA354" i="6"/>
  <c r="V546" i="6"/>
  <c r="W546" i="6" s="1"/>
  <c r="X546" i="6"/>
  <c r="Y546" i="6" s="1"/>
  <c r="S546" i="6"/>
  <c r="T546" i="6" s="1"/>
  <c r="AA546" i="6"/>
  <c r="U546" i="6"/>
  <c r="AD546" i="6" s="1"/>
  <c r="S722" i="6"/>
  <c r="T722" i="6" s="1"/>
  <c r="U722" i="6"/>
  <c r="AD722" i="6" s="1"/>
  <c r="V722" i="6"/>
  <c r="W722" i="6" s="1"/>
  <c r="S906" i="6"/>
  <c r="T906" i="6" s="1"/>
  <c r="U906" i="6"/>
  <c r="AD906" i="6" s="1"/>
  <c r="X906" i="6"/>
  <c r="Y906" i="6" s="1"/>
  <c r="V906" i="6"/>
  <c r="W906" i="6" s="1"/>
  <c r="U1106" i="6"/>
  <c r="AD1106" i="6" s="1"/>
  <c r="V1106" i="6"/>
  <c r="W1106" i="6" s="1"/>
  <c r="V1282" i="6"/>
  <c r="W1282" i="6" s="1"/>
  <c r="S1282" i="6"/>
  <c r="T1282" i="6" s="1"/>
  <c r="U1282" i="6"/>
  <c r="AD1282" i="6" s="1"/>
  <c r="X1282" i="6"/>
  <c r="Y1282" i="6" s="1"/>
  <c r="V1498" i="6"/>
  <c r="W1498" i="6" s="1"/>
  <c r="S1498" i="6"/>
  <c r="T1498" i="6" s="1"/>
  <c r="X1498" i="6"/>
  <c r="Y1498" i="6" s="1"/>
  <c r="U1498" i="6"/>
  <c r="AD1498" i="6" s="1"/>
  <c r="S1730" i="6"/>
  <c r="T1730" i="6" s="1"/>
  <c r="U1730" i="6"/>
  <c r="AD1730" i="6" s="1"/>
  <c r="X1730" i="6"/>
  <c r="Y1730" i="6" s="1"/>
  <c r="V1730" i="6"/>
  <c r="W1730" i="6" s="1"/>
  <c r="S1922" i="6"/>
  <c r="T1922" i="6" s="1"/>
  <c r="U1922" i="6"/>
  <c r="AD1922" i="6" s="1"/>
  <c r="X1922" i="6"/>
  <c r="Y1922" i="6" s="1"/>
  <c r="V1922" i="6"/>
  <c r="W1922" i="6" s="1"/>
  <c r="X1367" i="6"/>
  <c r="Y1367" i="6" s="1"/>
  <c r="S1367" i="6"/>
  <c r="T1367" i="6" s="1"/>
  <c r="U1367" i="6"/>
  <c r="AD1367" i="6" s="1"/>
  <c r="V1367" i="6"/>
  <c r="W1367" i="6" s="1"/>
  <c r="AA1367" i="6"/>
  <c r="S952" i="6"/>
  <c r="T952" i="6" s="1"/>
  <c r="U952" i="6"/>
  <c r="AD952" i="6" s="1"/>
  <c r="V952" i="6"/>
  <c r="W952" i="6" s="1"/>
  <c r="X952" i="6"/>
  <c r="Y952" i="6" s="1"/>
  <c r="V212" i="6"/>
  <c r="W212" i="6" s="1"/>
  <c r="U212" i="6"/>
  <c r="AD212" i="6" s="1"/>
  <c r="S212" i="6"/>
  <c r="T212" i="6" s="1"/>
  <c r="V372" i="6"/>
  <c r="W372" i="6" s="1"/>
  <c r="U372" i="6"/>
  <c r="AD372" i="6" s="1"/>
  <c r="S372" i="6"/>
  <c r="T372" i="6" s="1"/>
  <c r="X372" i="6"/>
  <c r="Y372" i="6" s="1"/>
  <c r="V604" i="6"/>
  <c r="W604" i="6" s="1"/>
  <c r="X604" i="6"/>
  <c r="Y604" i="6" s="1"/>
  <c r="U604" i="6"/>
  <c r="AD604" i="6" s="1"/>
  <c r="S604" i="6"/>
  <c r="T604" i="6" s="1"/>
  <c r="X804" i="6"/>
  <c r="Y804" i="6" s="1"/>
  <c r="V804" i="6"/>
  <c r="W804" i="6" s="1"/>
  <c r="S804" i="6"/>
  <c r="T804" i="6" s="1"/>
  <c r="U804" i="6"/>
  <c r="AD804" i="6" s="1"/>
  <c r="X1004" i="6"/>
  <c r="Y1004" i="6" s="1"/>
  <c r="V1004" i="6"/>
  <c r="W1004" i="6" s="1"/>
  <c r="S1004" i="6"/>
  <c r="T1004" i="6" s="1"/>
  <c r="U1004" i="6"/>
  <c r="AD1004" i="6" s="1"/>
  <c r="U1236" i="6"/>
  <c r="AD1236" i="6" s="1"/>
  <c r="X1236" i="6"/>
  <c r="Y1236" i="6" s="1"/>
  <c r="S1236" i="6"/>
  <c r="T1236" i="6" s="1"/>
  <c r="U1484" i="6"/>
  <c r="AD1484" i="6" s="1"/>
  <c r="X1484" i="6"/>
  <c r="Y1484" i="6" s="1"/>
  <c r="S1484" i="6"/>
  <c r="T1484" i="6" s="1"/>
  <c r="U1692" i="6"/>
  <c r="AD1692" i="6" s="1"/>
  <c r="V1692" i="6"/>
  <c r="W1692" i="6" s="1"/>
  <c r="S1692" i="6"/>
  <c r="T1692" i="6" s="1"/>
  <c r="S1964" i="6"/>
  <c r="T1964" i="6" s="1"/>
  <c r="U1964" i="6"/>
  <c r="AD1964" i="6" s="1"/>
  <c r="X1964" i="6"/>
  <c r="Y1964" i="6" s="1"/>
  <c r="V1964" i="6"/>
  <c r="W1964" i="6" s="1"/>
  <c r="V1287" i="6"/>
  <c r="W1287" i="6" s="1"/>
  <c r="X1287" i="6"/>
  <c r="Y1287" i="6" s="1"/>
  <c r="U1287" i="6"/>
  <c r="AD1287" i="6" s="1"/>
  <c r="S1287" i="6"/>
  <c r="T1287" i="6" s="1"/>
  <c r="V1431" i="6"/>
  <c r="W1431" i="6" s="1"/>
  <c r="U1431" i="6"/>
  <c r="AD1431" i="6" s="1"/>
  <c r="S1431" i="6"/>
  <c r="T1431" i="6" s="1"/>
  <c r="X2015" i="6"/>
  <c r="Y2015" i="6" s="1"/>
  <c r="U2015" i="6"/>
  <c r="AD2015" i="6" s="1"/>
  <c r="S2015" i="6"/>
  <c r="T2015" i="6" s="1"/>
  <c r="S745" i="6"/>
  <c r="T745" i="6" s="1"/>
  <c r="X745" i="6"/>
  <c r="Y745" i="6" s="1"/>
  <c r="U745" i="6"/>
  <c r="AD745" i="6" s="1"/>
  <c r="V745" i="6"/>
  <c r="W745" i="6" s="1"/>
  <c r="U928" i="6"/>
  <c r="AD928" i="6" s="1"/>
  <c r="V928" i="6"/>
  <c r="W928" i="6" s="1"/>
  <c r="S928" i="6"/>
  <c r="T928" i="6" s="1"/>
  <c r="AA480" i="6"/>
  <c r="AA804" i="6"/>
  <c r="AA1596" i="6"/>
  <c r="X87" i="6"/>
  <c r="Y87" i="6" s="1"/>
  <c r="AA508" i="6"/>
  <c r="S1170" i="6"/>
  <c r="T1170" i="6" s="1"/>
  <c r="AA36" i="6"/>
  <c r="AA604" i="6"/>
  <c r="AA1204" i="6"/>
  <c r="AA1236" i="6"/>
  <c r="AA132" i="6"/>
  <c r="AA372" i="6"/>
  <c r="AA540" i="6"/>
  <c r="AA1070" i="6"/>
  <c r="AA792" i="6"/>
  <c r="AA863" i="6"/>
  <c r="AA100" i="6"/>
  <c r="AA1168" i="6"/>
  <c r="AA1820" i="6"/>
  <c r="AA1303" i="6"/>
  <c r="AA1004" i="6"/>
  <c r="AA1242" i="6"/>
  <c r="X212" i="6"/>
  <c r="Y212" i="6" s="1"/>
  <c r="X636" i="6"/>
  <c r="Y636" i="6" s="1"/>
  <c r="X1768" i="6"/>
  <c r="Y1768" i="6" s="1"/>
  <c r="V1634" i="6"/>
  <c r="W1634" i="6" s="1"/>
  <c r="V1784" i="6"/>
  <c r="W1784" i="6" s="1"/>
  <c r="V1236" i="6"/>
  <c r="W1236" i="6" s="1"/>
  <c r="U1296" i="6"/>
  <c r="AD1296" i="6" s="1"/>
  <c r="U1628" i="6"/>
  <c r="AD1628" i="6" s="1"/>
  <c r="S1634" i="6"/>
  <c r="T1634" i="6" s="1"/>
  <c r="S1074" i="6"/>
  <c r="T1074" i="6" s="1"/>
  <c r="U55" i="6"/>
  <c r="AD55" i="6" s="1"/>
  <c r="X55" i="6"/>
  <c r="Y55" i="6" s="1"/>
  <c r="AA55" i="6"/>
  <c r="S223" i="6"/>
  <c r="T223" i="6" s="1"/>
  <c r="X223" i="6"/>
  <c r="Y223" i="6" s="1"/>
  <c r="V391" i="6"/>
  <c r="W391" i="6" s="1"/>
  <c r="U391" i="6"/>
  <c r="AD391" i="6" s="1"/>
  <c r="X391" i="6"/>
  <c r="Y391" i="6" s="1"/>
  <c r="AA391" i="6"/>
  <c r="S591" i="6"/>
  <c r="T591" i="6" s="1"/>
  <c r="X591" i="6"/>
  <c r="Y591" i="6" s="1"/>
  <c r="U160" i="6"/>
  <c r="AD160" i="6" s="1"/>
  <c r="X160" i="6"/>
  <c r="Y160" i="6" s="1"/>
  <c r="V160" i="6"/>
  <c r="W160" i="6" s="1"/>
  <c r="V288" i="6"/>
  <c r="W288" i="6" s="1"/>
  <c r="X288" i="6"/>
  <c r="Y288" i="6" s="1"/>
  <c r="U416" i="6"/>
  <c r="AD416" i="6" s="1"/>
  <c r="AA416" i="6"/>
  <c r="S544" i="6"/>
  <c r="T544" i="6" s="1"/>
  <c r="X544" i="6"/>
  <c r="Y544" i="6" s="1"/>
  <c r="S704" i="6"/>
  <c r="T704" i="6" s="1"/>
  <c r="V704" i="6"/>
  <c r="W704" i="6" s="1"/>
  <c r="X704" i="6"/>
  <c r="Y704" i="6" s="1"/>
  <c r="S1459" i="6"/>
  <c r="T1459" i="6" s="1"/>
  <c r="V1459" i="6"/>
  <c r="W1459" i="6" s="1"/>
  <c r="S122" i="6"/>
  <c r="T122" i="6" s="1"/>
  <c r="U122" i="6"/>
  <c r="AD122" i="6" s="1"/>
  <c r="V122" i="6"/>
  <c r="W122" i="6" s="1"/>
  <c r="X122" i="6"/>
  <c r="Y122" i="6" s="1"/>
  <c r="V322" i="6"/>
  <c r="W322" i="6" s="1"/>
  <c r="S322" i="6"/>
  <c r="T322" i="6" s="1"/>
  <c r="U322" i="6"/>
  <c r="AD322" i="6" s="1"/>
  <c r="X514" i="6"/>
  <c r="Y514" i="6" s="1"/>
  <c r="V514" i="6"/>
  <c r="W514" i="6" s="1"/>
  <c r="U514" i="6"/>
  <c r="AD514" i="6" s="1"/>
  <c r="S690" i="6"/>
  <c r="T690" i="6" s="1"/>
  <c r="U690" i="6"/>
  <c r="AD690" i="6" s="1"/>
  <c r="X690" i="6"/>
  <c r="Y690" i="6" s="1"/>
  <c r="V690" i="6"/>
  <c r="W690" i="6" s="1"/>
  <c r="S834" i="6"/>
  <c r="T834" i="6" s="1"/>
  <c r="U834" i="6"/>
  <c r="AD834" i="6" s="1"/>
  <c r="X834" i="6"/>
  <c r="Y834" i="6" s="1"/>
  <c r="V834" i="6"/>
  <c r="W834" i="6" s="1"/>
  <c r="AA834" i="6"/>
  <c r="X1010" i="6"/>
  <c r="Y1010" i="6" s="1"/>
  <c r="V1010" i="6"/>
  <c r="W1010" i="6" s="1"/>
  <c r="S1010" i="6"/>
  <c r="T1010" i="6" s="1"/>
  <c r="U1010" i="6"/>
  <c r="AD1010" i="6" s="1"/>
  <c r="V1210" i="6"/>
  <c r="W1210" i="6" s="1"/>
  <c r="S1210" i="6"/>
  <c r="T1210" i="6" s="1"/>
  <c r="X1210" i="6"/>
  <c r="Y1210" i="6" s="1"/>
  <c r="AA1210" i="6"/>
  <c r="V1386" i="6"/>
  <c r="W1386" i="6" s="1"/>
  <c r="U1386" i="6"/>
  <c r="AD1386" i="6" s="1"/>
  <c r="X1386" i="6"/>
  <c r="Y1386" i="6" s="1"/>
  <c r="U1594" i="6"/>
  <c r="AD1594" i="6" s="1"/>
  <c r="V1594" i="6"/>
  <c r="W1594" i="6" s="1"/>
  <c r="S1594" i="6"/>
  <c r="T1594" i="6" s="1"/>
  <c r="X1594" i="6"/>
  <c r="Y1594" i="6" s="1"/>
  <c r="AA1594" i="6"/>
  <c r="U1439" i="6"/>
  <c r="AD1439" i="6" s="1"/>
  <c r="V1439" i="6"/>
  <c r="W1439" i="6" s="1"/>
  <c r="S1439" i="6"/>
  <c r="T1439" i="6" s="1"/>
  <c r="S1983" i="6"/>
  <c r="T1983" i="6" s="1"/>
  <c r="V1983" i="6"/>
  <c r="W1983" i="6" s="1"/>
  <c r="X1983" i="6"/>
  <c r="Y1983" i="6" s="1"/>
  <c r="U1983" i="6"/>
  <c r="AD1983" i="6" s="1"/>
  <c r="X1224" i="6"/>
  <c r="Y1224" i="6" s="1"/>
  <c r="U1224" i="6"/>
  <c r="AD1224" i="6" s="1"/>
  <c r="V1224" i="6"/>
  <c r="W1224" i="6" s="1"/>
  <c r="S1224" i="6"/>
  <c r="T1224" i="6" s="1"/>
  <c r="S1520" i="6"/>
  <c r="T1520" i="6" s="1"/>
  <c r="U1520" i="6"/>
  <c r="AD1520" i="6" s="1"/>
  <c r="V1520" i="6"/>
  <c r="W1520" i="6" s="1"/>
  <c r="X1520" i="6"/>
  <c r="Y1520" i="6" s="1"/>
  <c r="AA1520" i="6"/>
  <c r="S276" i="6"/>
  <c r="T276" i="6" s="1"/>
  <c r="V276" i="6"/>
  <c r="W276" i="6" s="1"/>
  <c r="X276" i="6"/>
  <c r="Y276" i="6" s="1"/>
  <c r="U276" i="6"/>
  <c r="AD276" i="6" s="1"/>
  <c r="U476" i="6"/>
  <c r="AD476" i="6" s="1"/>
  <c r="S476" i="6"/>
  <c r="T476" i="6" s="1"/>
  <c r="X476" i="6"/>
  <c r="Y476" i="6" s="1"/>
  <c r="S708" i="6"/>
  <c r="T708" i="6" s="1"/>
  <c r="U708" i="6"/>
  <c r="AD708" i="6" s="1"/>
  <c r="V708" i="6"/>
  <c r="W708" i="6" s="1"/>
  <c r="X708" i="6"/>
  <c r="Y708" i="6" s="1"/>
  <c r="S868" i="6"/>
  <c r="T868" i="6" s="1"/>
  <c r="V868" i="6"/>
  <c r="W868" i="6" s="1"/>
  <c r="X868" i="6"/>
  <c r="Y868" i="6" s="1"/>
  <c r="U868" i="6"/>
  <c r="AD868" i="6" s="1"/>
  <c r="V1068" i="6"/>
  <c r="W1068" i="6" s="1"/>
  <c r="S1068" i="6"/>
  <c r="T1068" i="6" s="1"/>
  <c r="U1068" i="6"/>
  <c r="AD1068" i="6" s="1"/>
  <c r="X1068" i="6"/>
  <c r="Y1068" i="6" s="1"/>
  <c r="S1268" i="6"/>
  <c r="T1268" i="6" s="1"/>
  <c r="V1268" i="6"/>
  <c r="W1268" i="6" s="1"/>
  <c r="X1268" i="6"/>
  <c r="Y1268" i="6" s="1"/>
  <c r="S1532" i="6"/>
  <c r="T1532" i="6" s="1"/>
  <c r="V1532" i="6"/>
  <c r="W1532" i="6" s="1"/>
  <c r="U1532" i="6"/>
  <c r="AD1532" i="6" s="1"/>
  <c r="X1532" i="6"/>
  <c r="Y1532" i="6" s="1"/>
  <c r="AA1532" i="6"/>
  <c r="V1732" i="6"/>
  <c r="W1732" i="6" s="1"/>
  <c r="X1732" i="6"/>
  <c r="Y1732" i="6" s="1"/>
  <c r="U599" i="6"/>
  <c r="AD599" i="6" s="1"/>
  <c r="V599" i="6"/>
  <c r="W599" i="6" s="1"/>
  <c r="X599" i="6"/>
  <c r="Y599" i="6" s="1"/>
  <c r="S1375" i="6"/>
  <c r="T1375" i="6" s="1"/>
  <c r="U1375" i="6"/>
  <c r="AD1375" i="6" s="1"/>
  <c r="X1375" i="6"/>
  <c r="Y1375" i="6" s="1"/>
  <c r="V1375" i="6"/>
  <c r="W1375" i="6" s="1"/>
  <c r="AA1375" i="6"/>
  <c r="S936" i="6"/>
  <c r="T936" i="6" s="1"/>
  <c r="U936" i="6"/>
  <c r="AD936" i="6" s="1"/>
  <c r="X936" i="6"/>
  <c r="Y936" i="6" s="1"/>
  <c r="S1888" i="6"/>
  <c r="T1888" i="6" s="1"/>
  <c r="U1888" i="6"/>
  <c r="AD1888" i="6" s="1"/>
  <c r="V1888" i="6"/>
  <c r="W1888" i="6" s="1"/>
  <c r="X1888" i="6"/>
  <c r="Y1888" i="6" s="1"/>
  <c r="AA1888" i="6"/>
  <c r="S1559" i="6"/>
  <c r="T1559" i="6" s="1"/>
  <c r="U1559" i="6"/>
  <c r="AD1559" i="6" s="1"/>
  <c r="V1559" i="6"/>
  <c r="W1559" i="6" s="1"/>
  <c r="X1559" i="6"/>
  <c r="Y1559" i="6" s="1"/>
  <c r="U1624" i="6"/>
  <c r="AD1624" i="6" s="1"/>
  <c r="X1624" i="6"/>
  <c r="Y1624" i="6" s="1"/>
  <c r="V1624" i="6"/>
  <c r="W1624" i="6" s="1"/>
  <c r="S1624" i="6"/>
  <c r="T1624" i="6" s="1"/>
  <c r="AA1624" i="6"/>
  <c r="X542" i="6"/>
  <c r="Y542" i="6" s="1"/>
  <c r="S542" i="6"/>
  <c r="T542" i="6" s="1"/>
  <c r="V542" i="6"/>
  <c r="W542" i="6" s="1"/>
  <c r="U542" i="6"/>
  <c r="AD542" i="6" s="1"/>
  <c r="X1855" i="6"/>
  <c r="Y1855" i="6" s="1"/>
  <c r="U1855" i="6"/>
  <c r="AD1855" i="6" s="1"/>
  <c r="S1855" i="6"/>
  <c r="T1855" i="6" s="1"/>
  <c r="V1855" i="6"/>
  <c r="W1855" i="6" s="1"/>
  <c r="S1264" i="6"/>
  <c r="T1264" i="6" s="1"/>
  <c r="U1264" i="6"/>
  <c r="AD1264" i="6" s="1"/>
  <c r="V1264" i="6"/>
  <c r="W1264" i="6" s="1"/>
  <c r="V1664" i="6"/>
  <c r="W1664" i="6" s="1"/>
  <c r="X1664" i="6"/>
  <c r="Y1664" i="6" s="1"/>
  <c r="U1664" i="6"/>
  <c r="AD1664" i="6" s="1"/>
  <c r="S1664" i="6"/>
  <c r="T1664" i="6" s="1"/>
  <c r="O589" i="6"/>
  <c r="P589" i="6" s="1"/>
  <c r="AA276" i="6"/>
  <c r="AA591" i="6"/>
  <c r="X192" i="6"/>
  <c r="Y192" i="6" s="1"/>
  <c r="X527" i="6"/>
  <c r="Y527" i="6" s="1"/>
  <c r="S599" i="6"/>
  <c r="T599" i="6" s="1"/>
  <c r="AA86" i="6"/>
  <c r="AA1264" i="6"/>
  <c r="AA223" i="6"/>
  <c r="AA119" i="6"/>
  <c r="AA559" i="6"/>
  <c r="AA1527" i="6"/>
  <c r="AA87" i="6"/>
  <c r="AA191" i="6"/>
  <c r="AA14" i="6"/>
  <c r="AA1068" i="6"/>
  <c r="AA82" i="6"/>
  <c r="AA768" i="6"/>
  <c r="AA983" i="6"/>
  <c r="AA487" i="6"/>
  <c r="AA352" i="6"/>
  <c r="AA1634" i="6"/>
  <c r="AA1732" i="6"/>
  <c r="AA1628" i="6"/>
  <c r="AA1692" i="6"/>
  <c r="X119" i="6"/>
  <c r="Y119" i="6" s="1"/>
  <c r="X928" i="6"/>
  <c r="Y928" i="6" s="1"/>
  <c r="X740" i="6"/>
  <c r="Y740" i="6" s="1"/>
  <c r="X1692" i="6"/>
  <c r="Y1692" i="6" s="1"/>
  <c r="V1484" i="6"/>
  <c r="W1484" i="6" s="1"/>
  <c r="V302" i="6"/>
  <c r="W302" i="6" s="1"/>
  <c r="X302" i="6"/>
  <c r="Y302" i="6" s="1"/>
  <c r="V159" i="6"/>
  <c r="W159" i="6" s="1"/>
  <c r="X159" i="6"/>
  <c r="Y159" i="6" s="1"/>
  <c r="U327" i="6"/>
  <c r="AD327" i="6" s="1"/>
  <c r="X327" i="6"/>
  <c r="Y327" i="6" s="1"/>
  <c r="V455" i="6"/>
  <c r="W455" i="6" s="1"/>
  <c r="X455" i="6"/>
  <c r="Y455" i="6" s="1"/>
  <c r="S32" i="6"/>
  <c r="T32" i="6" s="1"/>
  <c r="X32" i="6"/>
  <c r="Y32" i="6" s="1"/>
  <c r="V448" i="6"/>
  <c r="W448" i="6" s="1"/>
  <c r="S448" i="6"/>
  <c r="T448" i="6" s="1"/>
  <c r="S640" i="6"/>
  <c r="T640" i="6" s="1"/>
  <c r="V640" i="6"/>
  <c r="W640" i="6" s="1"/>
  <c r="S50" i="6"/>
  <c r="T50" i="6" s="1"/>
  <c r="U50" i="6"/>
  <c r="AD50" i="6" s="1"/>
  <c r="V50" i="6"/>
  <c r="W50" i="6" s="1"/>
  <c r="X50" i="6"/>
  <c r="Y50" i="6" s="1"/>
  <c r="S258" i="6"/>
  <c r="T258" i="6" s="1"/>
  <c r="U258" i="6"/>
  <c r="AD258" i="6" s="1"/>
  <c r="X258" i="6"/>
  <c r="Y258" i="6" s="1"/>
  <c r="V258" i="6"/>
  <c r="W258" i="6" s="1"/>
  <c r="U450" i="6"/>
  <c r="AD450" i="6" s="1"/>
  <c r="V450" i="6"/>
  <c r="W450" i="6" s="1"/>
  <c r="X450" i="6"/>
  <c r="Y450" i="6" s="1"/>
  <c r="S450" i="6"/>
  <c r="T450" i="6" s="1"/>
  <c r="S626" i="6"/>
  <c r="T626" i="6" s="1"/>
  <c r="X626" i="6"/>
  <c r="Y626" i="6" s="1"/>
  <c r="U626" i="6"/>
  <c r="AD626" i="6" s="1"/>
  <c r="V626" i="6"/>
  <c r="W626" i="6" s="1"/>
  <c r="S762" i="6"/>
  <c r="T762" i="6" s="1"/>
  <c r="U762" i="6"/>
  <c r="AD762" i="6" s="1"/>
  <c r="V762" i="6"/>
  <c r="W762" i="6" s="1"/>
  <c r="AA762" i="6"/>
  <c r="S938" i="6"/>
  <c r="T938" i="6" s="1"/>
  <c r="V938" i="6"/>
  <c r="W938" i="6" s="1"/>
  <c r="X938" i="6"/>
  <c r="Y938" i="6" s="1"/>
  <c r="U1138" i="6"/>
  <c r="AD1138" i="6" s="1"/>
  <c r="X1138" i="6"/>
  <c r="Y1138" i="6" s="1"/>
  <c r="V1138" i="6"/>
  <c r="W1138" i="6" s="1"/>
  <c r="U1314" i="6"/>
  <c r="AD1314" i="6" s="1"/>
  <c r="S1314" i="6"/>
  <c r="T1314" i="6" s="1"/>
  <c r="V1314" i="6"/>
  <c r="W1314" i="6" s="1"/>
  <c r="X1314" i="6"/>
  <c r="Y1314" i="6" s="1"/>
  <c r="S1554" i="6"/>
  <c r="T1554" i="6" s="1"/>
  <c r="U1554" i="6"/>
  <c r="AD1554" i="6" s="1"/>
  <c r="AG1554" i="6" s="1"/>
  <c r="S1778" i="6"/>
  <c r="T1778" i="6" s="1"/>
  <c r="V1778" i="6"/>
  <c r="W1778" i="6" s="1"/>
  <c r="X1778" i="6"/>
  <c r="Y1778" i="6" s="1"/>
  <c r="U1778" i="6"/>
  <c r="AD1778" i="6" s="1"/>
  <c r="AA1778" i="6"/>
  <c r="S975" i="6"/>
  <c r="T975" i="6" s="1"/>
  <c r="X975" i="6"/>
  <c r="Y975" i="6" s="1"/>
  <c r="U975" i="6"/>
  <c r="AD975" i="6" s="1"/>
  <c r="V975" i="6"/>
  <c r="W975" i="6" s="1"/>
  <c r="V308" i="6"/>
  <c r="W308" i="6" s="1"/>
  <c r="X308" i="6"/>
  <c r="Y308" i="6" s="1"/>
  <c r="S308" i="6"/>
  <c r="T308" i="6" s="1"/>
  <c r="S508" i="6"/>
  <c r="T508" i="6" s="1"/>
  <c r="U508" i="6"/>
  <c r="AD508" i="6" s="1"/>
  <c r="V508" i="6"/>
  <c r="W508" i="6" s="1"/>
  <c r="S668" i="6"/>
  <c r="T668" i="6" s="1"/>
  <c r="V668" i="6"/>
  <c r="W668" i="6" s="1"/>
  <c r="X668" i="6"/>
  <c r="Y668" i="6" s="1"/>
  <c r="U668" i="6"/>
  <c r="AD668" i="6" s="1"/>
  <c r="V900" i="6"/>
  <c r="W900" i="6" s="1"/>
  <c r="S900" i="6"/>
  <c r="T900" i="6" s="1"/>
  <c r="U900" i="6"/>
  <c r="AD900" i="6" s="1"/>
  <c r="X900" i="6"/>
  <c r="Y900" i="6" s="1"/>
  <c r="V1100" i="6"/>
  <c r="W1100" i="6" s="1"/>
  <c r="S1100" i="6"/>
  <c r="T1100" i="6" s="1"/>
  <c r="U1100" i="6"/>
  <c r="AD1100" i="6" s="1"/>
  <c r="X1100" i="6"/>
  <c r="Y1100" i="6" s="1"/>
  <c r="U1324" i="6"/>
  <c r="AD1324" i="6" s="1"/>
  <c r="V1324" i="6"/>
  <c r="W1324" i="6" s="1"/>
  <c r="X1324" i="6"/>
  <c r="Y1324" i="6" s="1"/>
  <c r="S1324" i="6"/>
  <c r="T1324" i="6" s="1"/>
  <c r="V1564" i="6"/>
  <c r="W1564" i="6" s="1"/>
  <c r="S1564" i="6"/>
  <c r="T1564" i="6" s="1"/>
  <c r="U1564" i="6"/>
  <c r="AD1564" i="6" s="1"/>
  <c r="X1564" i="6"/>
  <c r="Y1564" i="6" s="1"/>
  <c r="S1764" i="6"/>
  <c r="T1764" i="6" s="1"/>
  <c r="U1764" i="6"/>
  <c r="AD1764" i="6" s="1"/>
  <c r="V1764" i="6"/>
  <c r="W1764" i="6" s="1"/>
  <c r="AA1764" i="6"/>
  <c r="V871" i="6"/>
  <c r="W871" i="6" s="1"/>
  <c r="S871" i="6"/>
  <c r="T871" i="6" s="1"/>
  <c r="U871" i="6"/>
  <c r="AD871" i="6" s="1"/>
  <c r="X871" i="6"/>
  <c r="Y871" i="6" s="1"/>
  <c r="S1519" i="6"/>
  <c r="T1519" i="6" s="1"/>
  <c r="X1519" i="6"/>
  <c r="Y1519" i="6" s="1"/>
  <c r="V1519" i="6"/>
  <c r="W1519" i="6" s="1"/>
  <c r="U1519" i="6"/>
  <c r="AD1519" i="6" s="1"/>
  <c r="S1288" i="6"/>
  <c r="T1288" i="6" s="1"/>
  <c r="U1288" i="6"/>
  <c r="AD1288" i="6" s="1"/>
  <c r="X1288" i="6"/>
  <c r="Y1288" i="6" s="1"/>
  <c r="U695" i="6"/>
  <c r="AD695" i="6" s="1"/>
  <c r="S695" i="6"/>
  <c r="T695" i="6" s="1"/>
  <c r="V695" i="6"/>
  <c r="W695" i="6" s="1"/>
  <c r="X695" i="6"/>
  <c r="Y695" i="6" s="1"/>
  <c r="S574" i="6"/>
  <c r="T574" i="6" s="1"/>
  <c r="X574" i="6"/>
  <c r="Y574" i="6" s="1"/>
  <c r="U574" i="6"/>
  <c r="AD574" i="6" s="1"/>
  <c r="V1175" i="6"/>
  <c r="W1175" i="6" s="1"/>
  <c r="S1175" i="6"/>
  <c r="T1175" i="6" s="1"/>
  <c r="U1175" i="6"/>
  <c r="AD1175" i="6" s="1"/>
  <c r="X1175" i="6"/>
  <c r="Y1175" i="6" s="1"/>
  <c r="S1951" i="6"/>
  <c r="T1951" i="6" s="1"/>
  <c r="U1951" i="6"/>
  <c r="AD1951" i="6" s="1"/>
  <c r="V1951" i="6"/>
  <c r="W1951" i="6" s="1"/>
  <c r="AA527" i="6"/>
  <c r="AA1775" i="6"/>
  <c r="AA450" i="6"/>
  <c r="X322" i="6"/>
  <c r="Y322" i="6" s="1"/>
  <c r="AA6" i="6"/>
  <c r="AA572" i="6"/>
  <c r="AA952" i="6"/>
  <c r="AA1951" i="6"/>
  <c r="U1732" i="6"/>
  <c r="AD1732" i="6" s="1"/>
  <c r="S1138" i="6"/>
  <c r="T1138" i="6" s="1"/>
  <c r="AA290" i="6"/>
  <c r="AA46" i="6"/>
  <c r="AA322" i="6"/>
  <c r="AA576" i="6"/>
  <c r="AA182" i="6"/>
  <c r="AA1063" i="6"/>
  <c r="AA868" i="6"/>
  <c r="AA640" i="6"/>
  <c r="AA1431" i="6"/>
  <c r="AA1564" i="6"/>
  <c r="AA1922" i="6"/>
  <c r="AA1354" i="6"/>
  <c r="AA1314" i="6"/>
  <c r="AA1559" i="6"/>
  <c r="AA159" i="6"/>
  <c r="AA1730" i="6"/>
  <c r="AA1964" i="6"/>
  <c r="AA1412" i="6"/>
  <c r="AA476" i="6"/>
  <c r="AA1690" i="6"/>
  <c r="AA544" i="6"/>
  <c r="AA690" i="6"/>
  <c r="AA1664" i="6"/>
  <c r="X1106" i="6"/>
  <c r="Y1106" i="6" s="1"/>
  <c r="X1634" i="6"/>
  <c r="Y1634" i="6" s="1"/>
  <c r="X1071" i="6"/>
  <c r="Y1071" i="6" s="1"/>
  <c r="X1431" i="6"/>
  <c r="Y1431" i="6" s="1"/>
  <c r="X1951" i="6"/>
  <c r="Y1951" i="6" s="1"/>
  <c r="X1764" i="6"/>
  <c r="Y1764" i="6" s="1"/>
  <c r="V476" i="6"/>
  <c r="W476" i="6" s="1"/>
  <c r="V658" i="6"/>
  <c r="W658" i="6" s="1"/>
  <c r="V936" i="6"/>
  <c r="W936" i="6" s="1"/>
  <c r="U1268" i="6"/>
  <c r="AD1268" i="6" s="1"/>
  <c r="S836" i="6"/>
  <c r="T836" i="6" s="1"/>
  <c r="V295" i="6"/>
  <c r="W295" i="6" s="1"/>
  <c r="X295" i="6"/>
  <c r="Y295" i="6" s="1"/>
  <c r="X423" i="6"/>
  <c r="Y423" i="6" s="1"/>
  <c r="X96" i="6"/>
  <c r="Y96" i="6" s="1"/>
  <c r="AA96" i="6"/>
  <c r="U18" i="6"/>
  <c r="V18" i="6"/>
  <c r="W18" i="6" s="1"/>
  <c r="X18" i="6"/>
  <c r="Y18" i="6" s="1"/>
  <c r="S18" i="6"/>
  <c r="T18" i="6" s="1"/>
  <c r="S226" i="6"/>
  <c r="T226" i="6" s="1"/>
  <c r="V226" i="6"/>
  <c r="W226" i="6" s="1"/>
  <c r="U226" i="6"/>
  <c r="AD226" i="6" s="1"/>
  <c r="S418" i="6"/>
  <c r="T418" i="6" s="1"/>
  <c r="U418" i="6"/>
  <c r="AD418" i="6" s="1"/>
  <c r="V418" i="6"/>
  <c r="W418" i="6" s="1"/>
  <c r="X418" i="6"/>
  <c r="Y418" i="6" s="1"/>
  <c r="S578" i="6"/>
  <c r="T578" i="6" s="1"/>
  <c r="U578" i="6"/>
  <c r="AD578" i="6" s="1"/>
  <c r="X578" i="6"/>
  <c r="Y578" i="6" s="1"/>
  <c r="V578" i="6"/>
  <c r="W578" i="6" s="1"/>
  <c r="V1074" i="6"/>
  <c r="W1074" i="6" s="1"/>
  <c r="X1074" i="6"/>
  <c r="Y1074" i="6" s="1"/>
  <c r="S1242" i="6"/>
  <c r="T1242" i="6" s="1"/>
  <c r="X1242" i="6"/>
  <c r="Y1242" i="6" s="1"/>
  <c r="U1450" i="6"/>
  <c r="AD1450" i="6" s="1"/>
  <c r="V1450" i="6"/>
  <c r="W1450" i="6" s="1"/>
  <c r="X1450" i="6"/>
  <c r="Y1450" i="6" s="1"/>
  <c r="AA1450" i="6"/>
  <c r="U1818" i="6"/>
  <c r="AD1818" i="6" s="1"/>
  <c r="V1818" i="6"/>
  <c r="W1818" i="6" s="1"/>
  <c r="V791" i="6"/>
  <c r="W791" i="6" s="1"/>
  <c r="U791" i="6"/>
  <c r="AD791" i="6" s="1"/>
  <c r="X791" i="6"/>
  <c r="Y791" i="6" s="1"/>
  <c r="U1615" i="6"/>
  <c r="AD1615" i="6" s="1"/>
  <c r="V1615" i="6"/>
  <c r="W1615" i="6" s="1"/>
  <c r="AA1615" i="6"/>
  <c r="V1104" i="6"/>
  <c r="W1104" i="6" s="1"/>
  <c r="S1104" i="6"/>
  <c r="T1104" i="6" s="1"/>
  <c r="X1104" i="6"/>
  <c r="Y1104" i="6" s="1"/>
  <c r="U1104" i="6"/>
  <c r="AD1104" i="6" s="1"/>
  <c r="S1392" i="6"/>
  <c r="T1392" i="6" s="1"/>
  <c r="X1392" i="6"/>
  <c r="Y1392" i="6" s="1"/>
  <c r="U1392" i="6"/>
  <c r="AD1392" i="6" s="1"/>
  <c r="V1392" i="6"/>
  <c r="W1392" i="6" s="1"/>
  <c r="V180" i="6"/>
  <c r="W180" i="6" s="1"/>
  <c r="X180" i="6"/>
  <c r="Y180" i="6" s="1"/>
  <c r="S180" i="6"/>
  <c r="T180" i="6" s="1"/>
  <c r="S404" i="6"/>
  <c r="T404" i="6" s="1"/>
  <c r="X404" i="6"/>
  <c r="Y404" i="6" s="1"/>
  <c r="U404" i="6"/>
  <c r="AD404" i="6" s="1"/>
  <c r="AA404" i="6"/>
  <c r="V572" i="6"/>
  <c r="W572" i="6" s="1"/>
  <c r="X572" i="6"/>
  <c r="Y572" i="6" s="1"/>
  <c r="U572" i="6"/>
  <c r="AD572" i="6" s="1"/>
  <c r="S572" i="6"/>
  <c r="T572" i="6" s="1"/>
  <c r="U772" i="6"/>
  <c r="AD772" i="6" s="1"/>
  <c r="V772" i="6"/>
  <c r="W772" i="6" s="1"/>
  <c r="X772" i="6"/>
  <c r="Y772" i="6" s="1"/>
  <c r="S772" i="6"/>
  <c r="T772" i="6" s="1"/>
  <c r="AA772" i="6"/>
  <c r="X972" i="6"/>
  <c r="Y972" i="6" s="1"/>
  <c r="U972" i="6"/>
  <c r="AD972" i="6" s="1"/>
  <c r="S972" i="6"/>
  <c r="T972" i="6" s="1"/>
  <c r="U1172" i="6"/>
  <c r="AD1172" i="6" s="1"/>
  <c r="X1172" i="6"/>
  <c r="Y1172" i="6" s="1"/>
  <c r="V1172" i="6"/>
  <c r="W1172" i="6" s="1"/>
  <c r="S1172" i="6"/>
  <c r="T1172" i="6" s="1"/>
  <c r="U1452" i="6"/>
  <c r="AD1452" i="6" s="1"/>
  <c r="V1452" i="6"/>
  <c r="W1452" i="6" s="1"/>
  <c r="S1452" i="6"/>
  <c r="T1452" i="6" s="1"/>
  <c r="U1660" i="6"/>
  <c r="AD1660" i="6" s="1"/>
  <c r="V1660" i="6"/>
  <c r="W1660" i="6" s="1"/>
  <c r="S1660" i="6"/>
  <c r="T1660" i="6" s="1"/>
  <c r="X1660" i="6"/>
  <c r="Y1660" i="6" s="1"/>
  <c r="X1908" i="6"/>
  <c r="Y1908" i="6" s="1"/>
  <c r="U1908" i="6"/>
  <c r="AD1908" i="6" s="1"/>
  <c r="V1908" i="6"/>
  <c r="W1908" i="6" s="1"/>
  <c r="V919" i="6"/>
  <c r="W919" i="6" s="1"/>
  <c r="S919" i="6"/>
  <c r="T919" i="6" s="1"/>
  <c r="U919" i="6"/>
  <c r="AD919" i="6" s="1"/>
  <c r="X919" i="6"/>
  <c r="Y919" i="6" s="1"/>
  <c r="S856" i="6"/>
  <c r="T856" i="6" s="1"/>
  <c r="X856" i="6"/>
  <c r="Y856" i="6" s="1"/>
  <c r="U856" i="6"/>
  <c r="AD856" i="6" s="1"/>
  <c r="S1384" i="6"/>
  <c r="T1384" i="6" s="1"/>
  <c r="X1384" i="6"/>
  <c r="Y1384" i="6" s="1"/>
  <c r="V1384" i="6"/>
  <c r="W1384" i="6" s="1"/>
  <c r="U1135" i="6"/>
  <c r="AD1135" i="6" s="1"/>
  <c r="V1135" i="6"/>
  <c r="W1135" i="6" s="1"/>
  <c r="X1135" i="6"/>
  <c r="Y1135" i="6" s="1"/>
  <c r="S1135" i="6"/>
  <c r="T1135" i="6" s="1"/>
  <c r="S1799" i="6"/>
  <c r="T1799" i="6" s="1"/>
  <c r="V1799" i="6"/>
  <c r="W1799" i="6" s="1"/>
  <c r="U1799" i="6"/>
  <c r="AD1799" i="6" s="1"/>
  <c r="X1799" i="6"/>
  <c r="Y1799" i="6" s="1"/>
  <c r="AA1799" i="6"/>
  <c r="V1912" i="6"/>
  <c r="W1912" i="6" s="1"/>
  <c r="X1912" i="6"/>
  <c r="Y1912" i="6" s="1"/>
  <c r="U1912" i="6"/>
  <c r="AD1912" i="6" s="1"/>
  <c r="S1912" i="6"/>
  <c r="T1912" i="6" s="1"/>
  <c r="U1702" i="6"/>
  <c r="AD1702" i="6" s="1"/>
  <c r="V1702" i="6"/>
  <c r="W1702" i="6" s="1"/>
  <c r="S1702" i="6"/>
  <c r="T1702" i="6" s="1"/>
  <c r="X1702" i="6"/>
  <c r="Y1702" i="6" s="1"/>
  <c r="X1966" i="6"/>
  <c r="Y1966" i="6" s="1"/>
  <c r="S1966" i="6"/>
  <c r="T1966" i="6" s="1"/>
  <c r="U1966" i="6"/>
  <c r="AD1966" i="6" s="1"/>
  <c r="V1966" i="6"/>
  <c r="W1966" i="6" s="1"/>
  <c r="AA745" i="6"/>
  <c r="AA740" i="6"/>
  <c r="X1866" i="6"/>
  <c r="Y1866" i="6" s="1"/>
  <c r="O1185" i="6"/>
  <c r="P1185" i="6" s="1"/>
  <c r="AA1452" i="6"/>
  <c r="U1384" i="6"/>
  <c r="AD1384" i="6" s="1"/>
  <c r="U1820" i="6"/>
  <c r="AD1820" i="6" s="1"/>
  <c r="S1732" i="6"/>
  <c r="T1732" i="6" s="1"/>
  <c r="AA386" i="6"/>
  <c r="AA794" i="6"/>
  <c r="AA1106" i="6"/>
  <c r="AA154" i="6"/>
  <c r="AA180" i="6"/>
  <c r="AA444" i="6"/>
  <c r="AA230" i="6"/>
  <c r="AA1175" i="6"/>
  <c r="AA122" i="6"/>
  <c r="AA514" i="6"/>
  <c r="AA871" i="6"/>
  <c r="AA1135" i="6"/>
  <c r="AA64" i="6"/>
  <c r="AA928" i="6"/>
  <c r="AA1768" i="6"/>
  <c r="AA1224" i="6"/>
  <c r="AA186" i="6"/>
  <c r="AA704" i="6"/>
  <c r="AA932" i="6"/>
  <c r="AA1172" i="6"/>
  <c r="AA1364" i="6"/>
  <c r="X1452" i="6"/>
  <c r="Y1452" i="6" s="1"/>
  <c r="X722" i="6"/>
  <c r="Y722" i="6" s="1"/>
  <c r="X1615" i="6"/>
  <c r="Y1615" i="6" s="1"/>
  <c r="X154" i="6"/>
  <c r="Y154" i="6" s="1"/>
  <c r="V574" i="6"/>
  <c r="W574" i="6" s="1"/>
  <c r="V856" i="6"/>
  <c r="W856" i="6" s="1"/>
  <c r="V972" i="6"/>
  <c r="W972" i="6" s="1"/>
  <c r="U180" i="6"/>
  <c r="AD180" i="6" s="1"/>
  <c r="U255" i="6"/>
  <c r="AD255" i="6" s="1"/>
  <c r="U1210" i="6"/>
  <c r="AD1210" i="6" s="1"/>
  <c r="S455" i="6"/>
  <c r="T455" i="6" s="1"/>
  <c r="S792" i="6"/>
  <c r="T792" i="6" s="1"/>
  <c r="X323" i="6"/>
  <c r="Y323" i="6" s="1"/>
  <c r="X761" i="6"/>
  <c r="Y761" i="6" s="1"/>
  <c r="AA163" i="6"/>
  <c r="AA5" i="6"/>
  <c r="AA625" i="6"/>
  <c r="X625" i="6"/>
  <c r="Y625" i="6" s="1"/>
  <c r="AA1139" i="6"/>
  <c r="X1139" i="6"/>
  <c r="Y1139" i="6" s="1"/>
  <c r="AA1741" i="6"/>
  <c r="X1741" i="6"/>
  <c r="Y1741" i="6" s="1"/>
  <c r="AA281" i="6"/>
  <c r="AA1443" i="6"/>
  <c r="X1443" i="6"/>
  <c r="Y1443" i="6" s="1"/>
  <c r="AA133" i="6"/>
  <c r="AA2030" i="6"/>
  <c r="X719" i="6"/>
  <c r="Y719" i="6" s="1"/>
  <c r="AA719" i="6"/>
  <c r="AA123" i="6"/>
  <c r="AA165" i="6"/>
  <c r="AA91" i="6"/>
  <c r="O448" i="6"/>
  <c r="P448" i="6" s="1"/>
  <c r="O1010" i="6"/>
  <c r="P1010" i="6" s="1"/>
  <c r="AA1879" i="6"/>
  <c r="AA101" i="6"/>
  <c r="AA323" i="6"/>
  <c r="AA291" i="6"/>
  <c r="AA657" i="6"/>
  <c r="O972" i="6"/>
  <c r="P972" i="6" s="1"/>
  <c r="AA831" i="6"/>
  <c r="V270" i="6"/>
  <c r="W270" i="6" s="1"/>
  <c r="V87" i="6"/>
  <c r="W87" i="6" s="1"/>
  <c r="U455" i="6"/>
  <c r="AD455" i="6" s="1"/>
  <c r="U256" i="6"/>
  <c r="AD256" i="6" s="1"/>
  <c r="S182" i="6"/>
  <c r="T182" i="6" s="1"/>
  <c r="U27" i="6"/>
  <c r="AD27" i="6" s="1"/>
  <c r="V27" i="6"/>
  <c r="W27" i="6" s="1"/>
  <c r="S59" i="6"/>
  <c r="T59" i="6" s="1"/>
  <c r="V59" i="6"/>
  <c r="W59" i="6" s="1"/>
  <c r="U91" i="6"/>
  <c r="AD91" i="6" s="1"/>
  <c r="S195" i="6"/>
  <c r="T195" i="6" s="1"/>
  <c r="U227" i="6"/>
  <c r="AD227" i="6" s="1"/>
  <c r="V227" i="6"/>
  <c r="W227" i="6" s="1"/>
  <c r="U259" i="6"/>
  <c r="AD259" i="6" s="1"/>
  <c r="S259" i="6"/>
  <c r="T259" i="6" s="1"/>
  <c r="X355" i="6"/>
  <c r="Y355" i="6" s="1"/>
  <c r="X403" i="6"/>
  <c r="Y403" i="6" s="1"/>
  <c r="V443" i="6"/>
  <c r="W443" i="6" s="1"/>
  <c r="X475" i="6"/>
  <c r="Y475" i="6" s="1"/>
  <c r="V475" i="6"/>
  <c r="W475" i="6" s="1"/>
  <c r="S507" i="6"/>
  <c r="T507" i="6" s="1"/>
  <c r="X507" i="6"/>
  <c r="Y507" i="6" s="1"/>
  <c r="U507" i="6"/>
  <c r="AD507" i="6" s="1"/>
  <c r="V37" i="6"/>
  <c r="W37" i="6" s="1"/>
  <c r="S69" i="6"/>
  <c r="T69" i="6" s="1"/>
  <c r="V69" i="6"/>
  <c r="W69" i="6" s="1"/>
  <c r="V197" i="6"/>
  <c r="W197" i="6" s="1"/>
  <c r="U197" i="6"/>
  <c r="AD197" i="6" s="1"/>
  <c r="X197" i="6"/>
  <c r="Y197" i="6" s="1"/>
  <c r="X229" i="6"/>
  <c r="Y229" i="6" s="1"/>
  <c r="V229" i="6"/>
  <c r="W229" i="6" s="1"/>
  <c r="U229" i="6"/>
  <c r="AD229" i="6" s="1"/>
  <c r="U261" i="6"/>
  <c r="AD261" i="6" s="1"/>
  <c r="S25" i="6"/>
  <c r="T25" i="6" s="1"/>
  <c r="V25" i="6"/>
  <c r="W25" i="6" s="1"/>
  <c r="U25" i="6"/>
  <c r="V57" i="6"/>
  <c r="W57" i="6" s="1"/>
  <c r="V89" i="6"/>
  <c r="W89" i="6" s="1"/>
  <c r="U89" i="6"/>
  <c r="AD89" i="6" s="1"/>
  <c r="X89" i="6"/>
  <c r="Y89" i="6" s="1"/>
  <c r="S121" i="6"/>
  <c r="T121" i="6" s="1"/>
  <c r="V121" i="6"/>
  <c r="W121" i="6" s="1"/>
  <c r="U121" i="6"/>
  <c r="AD121" i="6" s="1"/>
  <c r="S153" i="6"/>
  <c r="T153" i="6" s="1"/>
  <c r="V153" i="6"/>
  <c r="W153" i="6" s="1"/>
  <c r="S185" i="6"/>
  <c r="T185" i="6" s="1"/>
  <c r="U185" i="6"/>
  <c r="AD185" i="6" s="1"/>
  <c r="V185" i="6"/>
  <c r="W185" i="6" s="1"/>
  <c r="U217" i="6"/>
  <c r="AD217" i="6" s="1"/>
  <c r="V217" i="6"/>
  <c r="W217" i="6" s="1"/>
  <c r="V249" i="6"/>
  <c r="W249" i="6" s="1"/>
  <c r="S249" i="6"/>
  <c r="T249" i="6" s="1"/>
  <c r="U249" i="6"/>
  <c r="AD249" i="6" s="1"/>
  <c r="V281" i="6"/>
  <c r="W281" i="6" s="1"/>
  <c r="U321" i="6"/>
  <c r="AD321" i="6" s="1"/>
  <c r="V321" i="6"/>
  <c r="W321" i="6" s="1"/>
  <c r="V353" i="6"/>
  <c r="W353" i="6" s="1"/>
  <c r="X353" i="6"/>
  <c r="Y353" i="6" s="1"/>
  <c r="U385" i="6"/>
  <c r="AD385" i="6" s="1"/>
  <c r="V385" i="6"/>
  <c r="W385" i="6" s="1"/>
  <c r="X417" i="6"/>
  <c r="Y417" i="6" s="1"/>
  <c r="S417" i="6"/>
  <c r="T417" i="6" s="1"/>
  <c r="V417" i="6"/>
  <c r="W417" i="6" s="1"/>
  <c r="U449" i="6"/>
  <c r="AD449" i="6" s="1"/>
  <c r="V449" i="6"/>
  <c r="W449" i="6" s="1"/>
  <c r="X449" i="6"/>
  <c r="Y449" i="6" s="1"/>
  <c r="S481" i="6"/>
  <c r="T481" i="6" s="1"/>
  <c r="V481" i="6"/>
  <c r="W481" i="6" s="1"/>
  <c r="X481" i="6"/>
  <c r="Y481" i="6" s="1"/>
  <c r="X521" i="6"/>
  <c r="Y521" i="6" s="1"/>
  <c r="V521" i="6"/>
  <c r="W521" i="6" s="1"/>
  <c r="V553" i="6"/>
  <c r="W553" i="6" s="1"/>
  <c r="U553" i="6"/>
  <c r="AD553" i="6" s="1"/>
  <c r="X553" i="6"/>
  <c r="Y553" i="6" s="1"/>
  <c r="V585" i="6"/>
  <c r="W585" i="6" s="1"/>
  <c r="U585" i="6"/>
  <c r="AD585" i="6" s="1"/>
  <c r="S585" i="6"/>
  <c r="T585" i="6" s="1"/>
  <c r="X657" i="6"/>
  <c r="Y657" i="6" s="1"/>
  <c r="U657" i="6"/>
  <c r="AD657" i="6" s="1"/>
  <c r="S689" i="6"/>
  <c r="T689" i="6" s="1"/>
  <c r="U689" i="6"/>
  <c r="AD689" i="6" s="1"/>
  <c r="X689" i="6"/>
  <c r="Y689" i="6" s="1"/>
  <c r="V689" i="6"/>
  <c r="W689" i="6" s="1"/>
  <c r="U721" i="6"/>
  <c r="AD721" i="6" s="1"/>
  <c r="V721" i="6"/>
  <c r="W721" i="6" s="1"/>
  <c r="X721" i="6"/>
  <c r="Y721" i="6" s="1"/>
  <c r="S761" i="6"/>
  <c r="T761" i="6" s="1"/>
  <c r="V761" i="6"/>
  <c r="W761" i="6" s="1"/>
  <c r="U761" i="6"/>
  <c r="AD761" i="6" s="1"/>
  <c r="S793" i="6"/>
  <c r="T793" i="6" s="1"/>
  <c r="U793" i="6"/>
  <c r="AD793" i="6" s="1"/>
  <c r="V793" i="6"/>
  <c r="W793" i="6" s="1"/>
  <c r="X825" i="6"/>
  <c r="Y825" i="6" s="1"/>
  <c r="V857" i="6"/>
  <c r="W857" i="6" s="1"/>
  <c r="X857" i="6"/>
  <c r="Y857" i="6" s="1"/>
  <c r="U889" i="6"/>
  <c r="AD889" i="6" s="1"/>
  <c r="S889" i="6"/>
  <c r="T889" i="6" s="1"/>
  <c r="X889" i="6"/>
  <c r="Y889" i="6" s="1"/>
  <c r="X921" i="6"/>
  <c r="Y921" i="6" s="1"/>
  <c r="S953" i="6"/>
  <c r="T953" i="6" s="1"/>
  <c r="V953" i="6"/>
  <c r="W953" i="6" s="1"/>
  <c r="X953" i="6"/>
  <c r="Y953" i="6" s="1"/>
  <c r="S985" i="6"/>
  <c r="T985" i="6" s="1"/>
  <c r="U985" i="6"/>
  <c r="AD985" i="6" s="1"/>
  <c r="V985" i="6"/>
  <c r="W985" i="6" s="1"/>
  <c r="X1017" i="6"/>
  <c r="Y1017" i="6" s="1"/>
  <c r="V1017" i="6"/>
  <c r="W1017" i="6" s="1"/>
  <c r="U1017" i="6"/>
  <c r="AD1017" i="6" s="1"/>
  <c r="X1049" i="6"/>
  <c r="Y1049" i="6" s="1"/>
  <c r="X1081" i="6"/>
  <c r="Y1081" i="6" s="1"/>
  <c r="V1113" i="6"/>
  <c r="W1113" i="6" s="1"/>
  <c r="U1113" i="6"/>
  <c r="AD1113" i="6" s="1"/>
  <c r="X1113" i="6"/>
  <c r="Y1113" i="6" s="1"/>
  <c r="U1145" i="6"/>
  <c r="AD1145" i="6" s="1"/>
  <c r="V1145" i="6"/>
  <c r="W1145" i="6" s="1"/>
  <c r="X1145" i="6"/>
  <c r="Y1145" i="6" s="1"/>
  <c r="U1177" i="6"/>
  <c r="AD1177" i="6" s="1"/>
  <c r="S1177" i="6"/>
  <c r="T1177" i="6" s="1"/>
  <c r="X1177" i="6"/>
  <c r="Y1177" i="6" s="1"/>
  <c r="V1177" i="6"/>
  <c r="W1177" i="6" s="1"/>
  <c r="S1209" i="6"/>
  <c r="T1209" i="6" s="1"/>
  <c r="U1209" i="6"/>
  <c r="AD1209" i="6" s="1"/>
  <c r="S1241" i="6"/>
  <c r="T1241" i="6" s="1"/>
  <c r="U1241" i="6"/>
  <c r="AD1241" i="6" s="1"/>
  <c r="V1241" i="6"/>
  <c r="W1241" i="6" s="1"/>
  <c r="S1273" i="6"/>
  <c r="T1273" i="6" s="1"/>
  <c r="X1273" i="6"/>
  <c r="Y1273" i="6" s="1"/>
  <c r="V1273" i="6"/>
  <c r="W1273" i="6" s="1"/>
  <c r="S1305" i="6"/>
  <c r="T1305" i="6" s="1"/>
  <c r="V1305" i="6"/>
  <c r="W1305" i="6" s="1"/>
  <c r="X1305" i="6"/>
  <c r="Y1305" i="6" s="1"/>
  <c r="X1337" i="6"/>
  <c r="Y1337" i="6" s="1"/>
  <c r="U1337" i="6"/>
  <c r="AD1337" i="6" s="1"/>
  <c r="V1337" i="6"/>
  <c r="W1337" i="6" s="1"/>
  <c r="X1385" i="6"/>
  <c r="Y1385" i="6" s="1"/>
  <c r="U1425" i="6"/>
  <c r="AD1425" i="6" s="1"/>
  <c r="X1425" i="6"/>
  <c r="Y1425" i="6" s="1"/>
  <c r="S1465" i="6"/>
  <c r="T1465" i="6" s="1"/>
  <c r="X1465" i="6"/>
  <c r="Y1465" i="6" s="1"/>
  <c r="U1465" i="6"/>
  <c r="AD1465" i="6" s="1"/>
  <c r="V1465" i="6"/>
  <c r="W1465" i="6" s="1"/>
  <c r="U1505" i="6"/>
  <c r="AD1505" i="6" s="1"/>
  <c r="V1505" i="6"/>
  <c r="W1505" i="6" s="1"/>
  <c r="S1505" i="6"/>
  <c r="T1505" i="6" s="1"/>
  <c r="X1505" i="6"/>
  <c r="Y1505" i="6" s="1"/>
  <c r="U1561" i="6"/>
  <c r="AD1561" i="6" s="1"/>
  <c r="V1561" i="6"/>
  <c r="W1561" i="6" s="1"/>
  <c r="X1561" i="6"/>
  <c r="Y1561" i="6" s="1"/>
  <c r="U1617" i="6"/>
  <c r="AD1617" i="6" s="1"/>
  <c r="S1617" i="6"/>
  <c r="T1617" i="6" s="1"/>
  <c r="V1617" i="6"/>
  <c r="W1617" i="6" s="1"/>
  <c r="U1657" i="6"/>
  <c r="AD1657" i="6" s="1"/>
  <c r="X1657" i="6"/>
  <c r="Y1657" i="6" s="1"/>
  <c r="S1705" i="6"/>
  <c r="T1705" i="6" s="1"/>
  <c r="V1705" i="6"/>
  <c r="W1705" i="6" s="1"/>
  <c r="U1705" i="6"/>
  <c r="AD1705" i="6" s="1"/>
  <c r="S1745" i="6"/>
  <c r="T1745" i="6" s="1"/>
  <c r="U1745" i="6"/>
  <c r="AD1745" i="6" s="1"/>
  <c r="V1745" i="6"/>
  <c r="W1745" i="6" s="1"/>
  <c r="X1745" i="6"/>
  <c r="Y1745" i="6" s="1"/>
  <c r="S1785" i="6"/>
  <c r="T1785" i="6" s="1"/>
  <c r="X1785" i="6"/>
  <c r="Y1785" i="6" s="1"/>
  <c r="S1857" i="6"/>
  <c r="T1857" i="6" s="1"/>
  <c r="V1857" i="6"/>
  <c r="W1857" i="6" s="1"/>
  <c r="X1897" i="6"/>
  <c r="Y1897" i="6" s="1"/>
  <c r="V1897" i="6"/>
  <c r="W1897" i="6" s="1"/>
  <c r="V1953" i="6"/>
  <c r="W1953" i="6" s="1"/>
  <c r="U1953" i="6"/>
  <c r="AD1953" i="6" s="1"/>
  <c r="S1953" i="6"/>
  <c r="T1953" i="6" s="1"/>
  <c r="X1953" i="6"/>
  <c r="Y1953" i="6" s="1"/>
  <c r="V1993" i="6"/>
  <c r="W1993" i="6" s="1"/>
  <c r="U1993" i="6"/>
  <c r="AD1993" i="6" s="1"/>
  <c r="X1993" i="6"/>
  <c r="Y1993" i="6" s="1"/>
  <c r="U816" i="6"/>
  <c r="AD816" i="6" s="1"/>
  <c r="V816" i="6"/>
  <c r="W816" i="6" s="1"/>
  <c r="U1040" i="6"/>
  <c r="AD1040" i="6" s="1"/>
  <c r="V1040" i="6"/>
  <c r="W1040" i="6" s="1"/>
  <c r="X1040" i="6"/>
  <c r="Y1040" i="6" s="1"/>
  <c r="U1144" i="6"/>
  <c r="AD1144" i="6" s="1"/>
  <c r="X1144" i="6"/>
  <c r="Y1144" i="6" s="1"/>
  <c r="V1144" i="6"/>
  <c r="W1144" i="6" s="1"/>
  <c r="S1488" i="6"/>
  <c r="T1488" i="6" s="1"/>
  <c r="U1488" i="6"/>
  <c r="AD1488" i="6" s="1"/>
  <c r="V1880" i="6"/>
  <c r="W1880" i="6" s="1"/>
  <c r="U1880" i="6"/>
  <c r="AD1880" i="6" s="1"/>
  <c r="X1880" i="6"/>
  <c r="Y1880" i="6" s="1"/>
  <c r="S1960" i="6"/>
  <c r="T1960" i="6" s="1"/>
  <c r="U1960" i="6"/>
  <c r="AD1960" i="6" s="1"/>
  <c r="V1960" i="6"/>
  <c r="W1960" i="6" s="1"/>
  <c r="U874" i="6"/>
  <c r="AD874" i="6" s="1"/>
  <c r="V874" i="6"/>
  <c r="W874" i="6" s="1"/>
  <c r="U978" i="6"/>
  <c r="AD978" i="6" s="1"/>
  <c r="V978" i="6"/>
  <c r="W978" i="6" s="1"/>
  <c r="S978" i="6"/>
  <c r="T978" i="6" s="1"/>
  <c r="U1418" i="6"/>
  <c r="AD1418" i="6" s="1"/>
  <c r="V1418" i="6"/>
  <c r="W1418" i="6" s="1"/>
  <c r="S1418" i="6"/>
  <c r="T1418" i="6" s="1"/>
  <c r="X1418" i="6"/>
  <c r="Y1418" i="6" s="1"/>
  <c r="V2002" i="6"/>
  <c r="W2002" i="6" s="1"/>
  <c r="S547" i="6"/>
  <c r="T547" i="6" s="1"/>
  <c r="X547" i="6"/>
  <c r="Y547" i="6" s="1"/>
  <c r="V547" i="6"/>
  <c r="W547" i="6" s="1"/>
  <c r="U547" i="6"/>
  <c r="AD547" i="6" s="1"/>
  <c r="U587" i="6"/>
  <c r="AD587" i="6" s="1"/>
  <c r="V587" i="6"/>
  <c r="W587" i="6" s="1"/>
  <c r="S587" i="6"/>
  <c r="T587" i="6" s="1"/>
  <c r="S627" i="6"/>
  <c r="T627" i="6" s="1"/>
  <c r="V627" i="6"/>
  <c r="W627" i="6" s="1"/>
  <c r="U627" i="6"/>
  <c r="AD627" i="6" s="1"/>
  <c r="X627" i="6"/>
  <c r="Y627" i="6" s="1"/>
  <c r="S659" i="6"/>
  <c r="T659" i="6" s="1"/>
  <c r="U659" i="6"/>
  <c r="AD659" i="6" s="1"/>
  <c r="X659" i="6"/>
  <c r="Y659" i="6" s="1"/>
  <c r="V659" i="6"/>
  <c r="W659" i="6" s="1"/>
  <c r="V691" i="6"/>
  <c r="W691" i="6" s="1"/>
  <c r="U691" i="6"/>
  <c r="AD691" i="6" s="1"/>
  <c r="X691" i="6"/>
  <c r="Y691" i="6" s="1"/>
  <c r="U723" i="6"/>
  <c r="AD723" i="6" s="1"/>
  <c r="X723" i="6"/>
  <c r="Y723" i="6" s="1"/>
  <c r="V723" i="6"/>
  <c r="W723" i="6" s="1"/>
  <c r="S723" i="6"/>
  <c r="T723" i="6" s="1"/>
  <c r="S755" i="6"/>
  <c r="T755" i="6" s="1"/>
  <c r="V755" i="6"/>
  <c r="W755" i="6" s="1"/>
  <c r="U787" i="6"/>
  <c r="AD787" i="6" s="1"/>
  <c r="V787" i="6"/>
  <c r="W787" i="6" s="1"/>
  <c r="S827" i="6"/>
  <c r="T827" i="6" s="1"/>
  <c r="U827" i="6"/>
  <c r="AD827" i="6" s="1"/>
  <c r="V827" i="6"/>
  <c r="W827" i="6" s="1"/>
  <c r="U859" i="6"/>
  <c r="AD859" i="6" s="1"/>
  <c r="V859" i="6"/>
  <c r="W859" i="6" s="1"/>
  <c r="S859" i="6"/>
  <c r="T859" i="6" s="1"/>
  <c r="S891" i="6"/>
  <c r="T891" i="6" s="1"/>
  <c r="V891" i="6"/>
  <c r="W891" i="6" s="1"/>
  <c r="X891" i="6"/>
  <c r="Y891" i="6" s="1"/>
  <c r="V931" i="6"/>
  <c r="W931" i="6" s="1"/>
  <c r="U931" i="6"/>
  <c r="AD931" i="6" s="1"/>
  <c r="V963" i="6"/>
  <c r="W963" i="6" s="1"/>
  <c r="U963" i="6"/>
  <c r="AD963" i="6" s="1"/>
  <c r="U1003" i="6"/>
  <c r="AD1003" i="6" s="1"/>
  <c r="V1003" i="6"/>
  <c r="W1003" i="6" s="1"/>
  <c r="V1035" i="6"/>
  <c r="W1035" i="6" s="1"/>
  <c r="S1035" i="6"/>
  <c r="T1035" i="6" s="1"/>
  <c r="X1035" i="6"/>
  <c r="Y1035" i="6" s="1"/>
  <c r="U1067" i="6"/>
  <c r="AD1067" i="6" s="1"/>
  <c r="V1067" i="6"/>
  <c r="W1067" i="6" s="1"/>
  <c r="V1099" i="6"/>
  <c r="W1099" i="6" s="1"/>
  <c r="U1099" i="6"/>
  <c r="AD1099" i="6" s="1"/>
  <c r="X1099" i="6"/>
  <c r="Y1099" i="6" s="1"/>
  <c r="S1099" i="6"/>
  <c r="T1099" i="6" s="1"/>
  <c r="S1139" i="6"/>
  <c r="T1139" i="6" s="1"/>
  <c r="U1139" i="6"/>
  <c r="AD1139" i="6" s="1"/>
  <c r="S1171" i="6"/>
  <c r="T1171" i="6" s="1"/>
  <c r="V1171" i="6"/>
  <c r="W1171" i="6" s="1"/>
  <c r="U1171" i="6"/>
  <c r="AD1171" i="6" s="1"/>
  <c r="U1219" i="6"/>
  <c r="AD1219" i="6" s="1"/>
  <c r="S1219" i="6"/>
  <c r="T1219" i="6" s="1"/>
  <c r="X1219" i="6"/>
  <c r="Y1219" i="6" s="1"/>
  <c r="V1259" i="6"/>
  <c r="W1259" i="6" s="1"/>
  <c r="S1259" i="6"/>
  <c r="T1259" i="6" s="1"/>
  <c r="U1259" i="6"/>
  <c r="AD1259" i="6" s="1"/>
  <c r="U1307" i="6"/>
  <c r="AD1307" i="6" s="1"/>
  <c r="S1307" i="6"/>
  <c r="T1307" i="6" s="1"/>
  <c r="V1307" i="6"/>
  <c r="W1307" i="6" s="1"/>
  <c r="X1307" i="6"/>
  <c r="Y1307" i="6" s="1"/>
  <c r="S1339" i="6"/>
  <c r="T1339" i="6" s="1"/>
  <c r="U1339" i="6"/>
  <c r="AD1339" i="6" s="1"/>
  <c r="X1339" i="6"/>
  <c r="Y1339" i="6" s="1"/>
  <c r="V1339" i="6"/>
  <c r="W1339" i="6" s="1"/>
  <c r="U1371" i="6"/>
  <c r="AD1371" i="6" s="1"/>
  <c r="V1371" i="6"/>
  <c r="W1371" i="6" s="1"/>
  <c r="S1371" i="6"/>
  <c r="T1371" i="6" s="1"/>
  <c r="X1371" i="6"/>
  <c r="Y1371" i="6" s="1"/>
  <c r="V1411" i="6"/>
  <c r="W1411" i="6" s="1"/>
  <c r="S1411" i="6"/>
  <c r="T1411" i="6" s="1"/>
  <c r="X1411" i="6"/>
  <c r="Y1411" i="6" s="1"/>
  <c r="S1443" i="6"/>
  <c r="T1443" i="6" s="1"/>
  <c r="U1443" i="6"/>
  <c r="AD1443" i="6" s="1"/>
  <c r="AG1443" i="6" s="1"/>
  <c r="S1483" i="6"/>
  <c r="T1483" i="6" s="1"/>
  <c r="V1483" i="6"/>
  <c r="W1483" i="6" s="1"/>
  <c r="X1483" i="6"/>
  <c r="Y1483" i="6" s="1"/>
  <c r="S1563" i="6"/>
  <c r="T1563" i="6" s="1"/>
  <c r="X1563" i="6"/>
  <c r="Y1563" i="6" s="1"/>
  <c r="U1563" i="6"/>
  <c r="AD1563" i="6" s="1"/>
  <c r="V1563" i="6"/>
  <c r="W1563" i="6" s="1"/>
  <c r="U1595" i="6"/>
  <c r="AD1595" i="6" s="1"/>
  <c r="X1595" i="6"/>
  <c r="Y1595" i="6" s="1"/>
  <c r="V1595" i="6"/>
  <c r="W1595" i="6" s="1"/>
  <c r="U1643" i="6"/>
  <c r="AD1643" i="6" s="1"/>
  <c r="V1643" i="6"/>
  <c r="W1643" i="6" s="1"/>
  <c r="V1675" i="6"/>
  <c r="W1675" i="6" s="1"/>
  <c r="U1675" i="6"/>
  <c r="AD1675" i="6" s="1"/>
  <c r="S1675" i="6"/>
  <c r="T1675" i="6" s="1"/>
  <c r="X1675" i="6"/>
  <c r="Y1675" i="6" s="1"/>
  <c r="U1707" i="6"/>
  <c r="AD1707" i="6" s="1"/>
  <c r="S1707" i="6"/>
  <c r="T1707" i="6" s="1"/>
  <c r="V1707" i="6"/>
  <c r="W1707" i="6" s="1"/>
  <c r="S1739" i="6"/>
  <c r="T1739" i="6" s="1"/>
  <c r="V1739" i="6"/>
  <c r="W1739" i="6" s="1"/>
  <c r="U1739" i="6"/>
  <c r="AD1739" i="6" s="1"/>
  <c r="U1771" i="6"/>
  <c r="AD1771" i="6" s="1"/>
  <c r="X1771" i="6"/>
  <c r="Y1771" i="6" s="1"/>
  <c r="S1771" i="6"/>
  <c r="T1771" i="6" s="1"/>
  <c r="V1771" i="6"/>
  <c r="W1771" i="6" s="1"/>
  <c r="S1827" i="6"/>
  <c r="T1827" i="6" s="1"/>
  <c r="U1827" i="6"/>
  <c r="AD1827" i="6" s="1"/>
  <c r="V1827" i="6"/>
  <c r="W1827" i="6" s="1"/>
  <c r="X1827" i="6"/>
  <c r="Y1827" i="6" s="1"/>
  <c r="S1859" i="6"/>
  <c r="T1859" i="6" s="1"/>
  <c r="U1859" i="6"/>
  <c r="AD1859" i="6" s="1"/>
  <c r="X1859" i="6"/>
  <c r="Y1859" i="6" s="1"/>
  <c r="V1859" i="6"/>
  <c r="W1859" i="6" s="1"/>
  <c r="S1891" i="6"/>
  <c r="T1891" i="6" s="1"/>
  <c r="V1891" i="6"/>
  <c r="W1891" i="6" s="1"/>
  <c r="U1891" i="6"/>
  <c r="AD1891" i="6" s="1"/>
  <c r="X1891" i="6"/>
  <c r="Y1891" i="6" s="1"/>
  <c r="X1939" i="6"/>
  <c r="Y1939" i="6" s="1"/>
  <c r="U1939" i="6"/>
  <c r="AD1939" i="6" s="1"/>
  <c r="V1939" i="6"/>
  <c r="W1939" i="6" s="1"/>
  <c r="S1939" i="6"/>
  <c r="T1939" i="6" s="1"/>
  <c r="U1979" i="6"/>
  <c r="AD1979" i="6" s="1"/>
  <c r="V1979" i="6"/>
  <c r="W1979" i="6" s="1"/>
  <c r="S1979" i="6"/>
  <c r="T1979" i="6" s="1"/>
  <c r="X1979" i="6"/>
  <c r="Y1979" i="6" s="1"/>
  <c r="S2011" i="6"/>
  <c r="T2011" i="6" s="1"/>
  <c r="U2011" i="6"/>
  <c r="AD2011" i="6" s="1"/>
  <c r="V2011" i="6"/>
  <c r="W2011" i="6" s="1"/>
  <c r="X2011" i="6"/>
  <c r="Y2011" i="6" s="1"/>
  <c r="U2012" i="6"/>
  <c r="AD2012" i="6" s="1"/>
  <c r="S2012" i="6"/>
  <c r="T2012" i="6" s="1"/>
  <c r="V2012" i="6"/>
  <c r="W2012" i="6" s="1"/>
  <c r="X2012" i="6"/>
  <c r="Y2012" i="6" s="1"/>
  <c r="S719" i="6"/>
  <c r="T719" i="6" s="1"/>
  <c r="U719" i="6"/>
  <c r="AD719" i="6" s="1"/>
  <c r="U767" i="6"/>
  <c r="AD767" i="6" s="1"/>
  <c r="S767" i="6"/>
  <c r="T767" i="6" s="1"/>
  <c r="V767" i="6"/>
  <c r="W767" i="6" s="1"/>
  <c r="X767" i="6"/>
  <c r="Y767" i="6" s="1"/>
  <c r="S831" i="6"/>
  <c r="T831" i="6" s="1"/>
  <c r="U831" i="6"/>
  <c r="AD831" i="6" s="1"/>
  <c r="V831" i="6"/>
  <c r="W831" i="6" s="1"/>
  <c r="S1167" i="6"/>
  <c r="T1167" i="6" s="1"/>
  <c r="V1167" i="6"/>
  <c r="W1167" i="6" s="1"/>
  <c r="U1167" i="6"/>
  <c r="AD1167" i="6" s="1"/>
  <c r="X1167" i="6"/>
  <c r="Y1167" i="6" s="1"/>
  <c r="S1247" i="6"/>
  <c r="T1247" i="6" s="1"/>
  <c r="U1247" i="6"/>
  <c r="AD1247" i="6" s="1"/>
  <c r="V1247" i="6"/>
  <c r="W1247" i="6" s="1"/>
  <c r="S1639" i="6"/>
  <c r="T1639" i="6" s="1"/>
  <c r="U1639" i="6"/>
  <c r="AD1639" i="6" s="1"/>
  <c r="V1639" i="6"/>
  <c r="W1639" i="6" s="1"/>
  <c r="X1639" i="6"/>
  <c r="Y1639" i="6" s="1"/>
  <c r="U1711" i="6"/>
  <c r="AD1711" i="6" s="1"/>
  <c r="V1711" i="6"/>
  <c r="W1711" i="6" s="1"/>
  <c r="S1879" i="6"/>
  <c r="T1879" i="6" s="1"/>
  <c r="X1879" i="6"/>
  <c r="Y1879" i="6" s="1"/>
  <c r="U1879" i="6"/>
  <c r="AD1879" i="6" s="1"/>
  <c r="S976" i="6"/>
  <c r="T976" i="6" s="1"/>
  <c r="U976" i="6"/>
  <c r="AD976" i="6" s="1"/>
  <c r="X976" i="6"/>
  <c r="Y976" i="6" s="1"/>
  <c r="U1408" i="6"/>
  <c r="AD1408" i="6" s="1"/>
  <c r="V1408" i="6"/>
  <c r="W1408" i="6" s="1"/>
  <c r="X1408" i="6"/>
  <c r="Y1408" i="6" s="1"/>
  <c r="S1576" i="6"/>
  <c r="T1576" i="6" s="1"/>
  <c r="V1576" i="6"/>
  <c r="W1576" i="6" s="1"/>
  <c r="X1576" i="6"/>
  <c r="Y1576" i="6" s="1"/>
  <c r="U1576" i="6"/>
  <c r="AD1576" i="6" s="1"/>
  <c r="U1736" i="6"/>
  <c r="AD1736" i="6" s="1"/>
  <c r="V1736" i="6"/>
  <c r="W1736" i="6" s="1"/>
  <c r="V2024" i="6"/>
  <c r="W2024" i="6" s="1"/>
  <c r="U2024" i="6"/>
  <c r="AD2024" i="6" s="1"/>
  <c r="X2024" i="6"/>
  <c r="Y2024" i="6" s="1"/>
  <c r="S293" i="6"/>
  <c r="T293" i="6" s="1"/>
  <c r="V293" i="6"/>
  <c r="W293" i="6" s="1"/>
  <c r="U293" i="6"/>
  <c r="AD293" i="6" s="1"/>
  <c r="X293" i="6"/>
  <c r="Y293" i="6" s="1"/>
  <c r="S325" i="6"/>
  <c r="T325" i="6" s="1"/>
  <c r="V325" i="6"/>
  <c r="W325" i="6" s="1"/>
  <c r="X325" i="6"/>
  <c r="Y325" i="6" s="1"/>
  <c r="U325" i="6"/>
  <c r="AD325" i="6" s="1"/>
  <c r="S357" i="6"/>
  <c r="T357" i="6" s="1"/>
  <c r="X357" i="6"/>
  <c r="Y357" i="6" s="1"/>
  <c r="U357" i="6"/>
  <c r="AD357" i="6" s="1"/>
  <c r="S389" i="6"/>
  <c r="T389" i="6" s="1"/>
  <c r="U389" i="6"/>
  <c r="AD389" i="6" s="1"/>
  <c r="V389" i="6"/>
  <c r="W389" i="6" s="1"/>
  <c r="X389" i="6"/>
  <c r="Y389" i="6" s="1"/>
  <c r="S421" i="6"/>
  <c r="T421" i="6" s="1"/>
  <c r="U421" i="6"/>
  <c r="AD421" i="6" s="1"/>
  <c r="X421" i="6"/>
  <c r="Y421" i="6" s="1"/>
  <c r="U453" i="6"/>
  <c r="AD453" i="6" s="1"/>
  <c r="V453" i="6"/>
  <c r="W453" i="6" s="1"/>
  <c r="X453" i="6"/>
  <c r="Y453" i="6" s="1"/>
  <c r="S485" i="6"/>
  <c r="T485" i="6" s="1"/>
  <c r="V485" i="6"/>
  <c r="W485" i="6" s="1"/>
  <c r="U485" i="6"/>
  <c r="AD485" i="6" s="1"/>
  <c r="V517" i="6"/>
  <c r="W517" i="6" s="1"/>
  <c r="S517" i="6"/>
  <c r="T517" i="6" s="1"/>
  <c r="U517" i="6"/>
  <c r="AD517" i="6" s="1"/>
  <c r="S549" i="6"/>
  <c r="T549" i="6" s="1"/>
  <c r="U549" i="6"/>
  <c r="AD549" i="6" s="1"/>
  <c r="V549" i="6"/>
  <c r="W549" i="6" s="1"/>
  <c r="X549" i="6"/>
  <c r="Y549" i="6" s="1"/>
  <c r="X581" i="6"/>
  <c r="Y581" i="6" s="1"/>
  <c r="V581" i="6"/>
  <c r="W581" i="6" s="1"/>
  <c r="S581" i="6"/>
  <c r="T581" i="6" s="1"/>
  <c r="U581" i="6"/>
  <c r="AD581" i="6" s="1"/>
  <c r="U613" i="6"/>
  <c r="AD613" i="6" s="1"/>
  <c r="S613" i="6"/>
  <c r="T613" i="6" s="1"/>
  <c r="S645" i="6"/>
  <c r="T645" i="6" s="1"/>
  <c r="U645" i="6"/>
  <c r="AD645" i="6" s="1"/>
  <c r="V645" i="6"/>
  <c r="W645" i="6" s="1"/>
  <c r="X645" i="6"/>
  <c r="Y645" i="6" s="1"/>
  <c r="S685" i="6"/>
  <c r="T685" i="6" s="1"/>
  <c r="U685" i="6"/>
  <c r="AD685" i="6" s="1"/>
  <c r="V685" i="6"/>
  <c r="W685" i="6" s="1"/>
  <c r="U717" i="6"/>
  <c r="AD717" i="6" s="1"/>
  <c r="S717" i="6"/>
  <c r="T717" i="6" s="1"/>
  <c r="V717" i="6"/>
  <c r="W717" i="6" s="1"/>
  <c r="X717" i="6"/>
  <c r="Y717" i="6" s="1"/>
  <c r="U749" i="6"/>
  <c r="AD749" i="6" s="1"/>
  <c r="S749" i="6"/>
  <c r="T749" i="6" s="1"/>
  <c r="X749" i="6"/>
  <c r="Y749" i="6" s="1"/>
  <c r="V749" i="6"/>
  <c r="W749" i="6" s="1"/>
  <c r="S781" i="6"/>
  <c r="T781" i="6" s="1"/>
  <c r="U781" i="6"/>
  <c r="AD781" i="6" s="1"/>
  <c r="X781" i="6"/>
  <c r="Y781" i="6" s="1"/>
  <c r="V781" i="6"/>
  <c r="W781" i="6" s="1"/>
  <c r="S813" i="6"/>
  <c r="T813" i="6" s="1"/>
  <c r="V813" i="6"/>
  <c r="W813" i="6" s="1"/>
  <c r="U813" i="6"/>
  <c r="AD813" i="6" s="1"/>
  <c r="S853" i="6"/>
  <c r="T853" i="6" s="1"/>
  <c r="U853" i="6"/>
  <c r="AD853" i="6" s="1"/>
  <c r="V853" i="6"/>
  <c r="W853" i="6" s="1"/>
  <c r="S885" i="6"/>
  <c r="T885" i="6" s="1"/>
  <c r="X885" i="6"/>
  <c r="Y885" i="6" s="1"/>
  <c r="V885" i="6"/>
  <c r="W885" i="6" s="1"/>
  <c r="S917" i="6"/>
  <c r="T917" i="6" s="1"/>
  <c r="V917" i="6"/>
  <c r="W917" i="6" s="1"/>
  <c r="U917" i="6"/>
  <c r="AD917" i="6" s="1"/>
  <c r="U949" i="6"/>
  <c r="AD949" i="6" s="1"/>
  <c r="V949" i="6"/>
  <c r="W949" i="6" s="1"/>
  <c r="S949" i="6"/>
  <c r="T949" i="6" s="1"/>
  <c r="X949" i="6"/>
  <c r="Y949" i="6" s="1"/>
  <c r="S981" i="6"/>
  <c r="T981" i="6" s="1"/>
  <c r="U981" i="6"/>
  <c r="AD981" i="6" s="1"/>
  <c r="X981" i="6"/>
  <c r="Y981" i="6" s="1"/>
  <c r="V981" i="6"/>
  <c r="W981" i="6" s="1"/>
  <c r="S1013" i="6"/>
  <c r="T1013" i="6" s="1"/>
  <c r="U1013" i="6"/>
  <c r="AD1013" i="6" s="1"/>
  <c r="V1013" i="6"/>
  <c r="W1013" i="6" s="1"/>
  <c r="X1013" i="6"/>
  <c r="Y1013" i="6" s="1"/>
  <c r="V1045" i="6"/>
  <c r="W1045" i="6" s="1"/>
  <c r="U1045" i="6"/>
  <c r="AD1045" i="6" s="1"/>
  <c r="X1045" i="6"/>
  <c r="Y1045" i="6" s="1"/>
  <c r="S1045" i="6"/>
  <c r="T1045" i="6" s="1"/>
  <c r="V1077" i="6"/>
  <c r="W1077" i="6" s="1"/>
  <c r="U1077" i="6"/>
  <c r="AD1077" i="6" s="1"/>
  <c r="S1077" i="6"/>
  <c r="T1077" i="6" s="1"/>
  <c r="X1077" i="6"/>
  <c r="Y1077" i="6" s="1"/>
  <c r="U1109" i="6"/>
  <c r="AD1109" i="6" s="1"/>
  <c r="V1109" i="6"/>
  <c r="W1109" i="6" s="1"/>
  <c r="X1109" i="6"/>
  <c r="Y1109" i="6" s="1"/>
  <c r="U1141" i="6"/>
  <c r="AD1141" i="6" s="1"/>
  <c r="S1141" i="6"/>
  <c r="T1141" i="6" s="1"/>
  <c r="X1141" i="6"/>
  <c r="Y1141" i="6" s="1"/>
  <c r="V1141" i="6"/>
  <c r="W1141" i="6" s="1"/>
  <c r="V1181" i="6"/>
  <c r="W1181" i="6" s="1"/>
  <c r="U1181" i="6"/>
  <c r="AD1181" i="6" s="1"/>
  <c r="S1181" i="6"/>
  <c r="T1181" i="6" s="1"/>
  <c r="X1181" i="6"/>
  <c r="Y1181" i="6" s="1"/>
  <c r="S1213" i="6"/>
  <c r="T1213" i="6" s="1"/>
  <c r="U1213" i="6"/>
  <c r="AD1213" i="6" s="1"/>
  <c r="V1213" i="6"/>
  <c r="W1213" i="6" s="1"/>
  <c r="S1253" i="6"/>
  <c r="T1253" i="6" s="1"/>
  <c r="X1253" i="6"/>
  <c r="Y1253" i="6" s="1"/>
  <c r="V1253" i="6"/>
  <c r="W1253" i="6" s="1"/>
  <c r="U1253" i="6"/>
  <c r="AD1253" i="6" s="1"/>
  <c r="U1293" i="6"/>
  <c r="AD1293" i="6" s="1"/>
  <c r="X1293" i="6"/>
  <c r="Y1293" i="6" s="1"/>
  <c r="V1293" i="6"/>
  <c r="W1293" i="6" s="1"/>
  <c r="S1293" i="6"/>
  <c r="T1293" i="6" s="1"/>
  <c r="S1325" i="6"/>
  <c r="T1325" i="6" s="1"/>
  <c r="U1325" i="6"/>
  <c r="AD1325" i="6" s="1"/>
  <c r="X1325" i="6"/>
  <c r="Y1325" i="6" s="1"/>
  <c r="V1325" i="6"/>
  <c r="W1325" i="6" s="1"/>
  <c r="U1357" i="6"/>
  <c r="AD1357" i="6" s="1"/>
  <c r="S1357" i="6"/>
  <c r="T1357" i="6" s="1"/>
  <c r="X1357" i="6"/>
  <c r="Y1357" i="6" s="1"/>
  <c r="X1389" i="6"/>
  <c r="Y1389" i="6" s="1"/>
  <c r="V1389" i="6"/>
  <c r="W1389" i="6" s="1"/>
  <c r="S1389" i="6"/>
  <c r="T1389" i="6" s="1"/>
  <c r="S1429" i="6"/>
  <c r="T1429" i="6" s="1"/>
  <c r="U1429" i="6"/>
  <c r="AD1429" i="6" s="1"/>
  <c r="V1429" i="6"/>
  <c r="W1429" i="6" s="1"/>
  <c r="V1461" i="6"/>
  <c r="W1461" i="6" s="1"/>
  <c r="U1461" i="6"/>
  <c r="AD1461" i="6" s="1"/>
  <c r="S1461" i="6"/>
  <c r="T1461" i="6" s="1"/>
  <c r="X1461" i="6"/>
  <c r="Y1461" i="6" s="1"/>
  <c r="S1493" i="6"/>
  <c r="T1493" i="6" s="1"/>
  <c r="V1493" i="6"/>
  <c r="W1493" i="6" s="1"/>
  <c r="X1493" i="6"/>
  <c r="Y1493" i="6" s="1"/>
  <c r="U1493" i="6"/>
  <c r="AD1493" i="6" s="1"/>
  <c r="S1533" i="6"/>
  <c r="T1533" i="6" s="1"/>
  <c r="U1533" i="6"/>
  <c r="AD1533" i="6" s="1"/>
  <c r="V1533" i="6"/>
  <c r="W1533" i="6" s="1"/>
  <c r="U1565" i="6"/>
  <c r="AD1565" i="6" s="1"/>
  <c r="V1565" i="6"/>
  <c r="W1565" i="6" s="1"/>
  <c r="X1565" i="6"/>
  <c r="Y1565" i="6" s="1"/>
  <c r="U1597" i="6"/>
  <c r="AD1597" i="6" s="1"/>
  <c r="V1597" i="6"/>
  <c r="W1597" i="6" s="1"/>
  <c r="S1597" i="6"/>
  <c r="T1597" i="6" s="1"/>
  <c r="X1597" i="6"/>
  <c r="Y1597" i="6" s="1"/>
  <c r="S1629" i="6"/>
  <c r="T1629" i="6" s="1"/>
  <c r="U1629" i="6"/>
  <c r="AD1629" i="6" s="1"/>
  <c r="V1629" i="6"/>
  <c r="W1629" i="6" s="1"/>
  <c r="X1629" i="6"/>
  <c r="Y1629" i="6" s="1"/>
  <c r="S1669" i="6"/>
  <c r="T1669" i="6" s="1"/>
  <c r="X1669" i="6"/>
  <c r="Y1669" i="6" s="1"/>
  <c r="V1669" i="6"/>
  <c r="W1669" i="6" s="1"/>
  <c r="U1709" i="6"/>
  <c r="AD1709" i="6" s="1"/>
  <c r="S1709" i="6"/>
  <c r="T1709" i="6" s="1"/>
  <c r="V1709" i="6"/>
  <c r="W1709" i="6" s="1"/>
  <c r="U1741" i="6"/>
  <c r="AD1741" i="6" s="1"/>
  <c r="S1741" i="6"/>
  <c r="T1741" i="6" s="1"/>
  <c r="V1741" i="6"/>
  <c r="W1741" i="6" s="1"/>
  <c r="S1781" i="6"/>
  <c r="T1781" i="6" s="1"/>
  <c r="U1781" i="6"/>
  <c r="AD1781" i="6" s="1"/>
  <c r="V1781" i="6"/>
  <c r="W1781" i="6" s="1"/>
  <c r="X1781" i="6"/>
  <c r="Y1781" i="6" s="1"/>
  <c r="V1853" i="6"/>
  <c r="W1853" i="6" s="1"/>
  <c r="U1853" i="6"/>
  <c r="AD1853" i="6" s="1"/>
  <c r="S1853" i="6"/>
  <c r="T1853" i="6" s="1"/>
  <c r="X1853" i="6"/>
  <c r="Y1853" i="6" s="1"/>
  <c r="U1909" i="6"/>
  <c r="AD1909" i="6" s="1"/>
  <c r="S1909" i="6"/>
  <c r="T1909" i="6" s="1"/>
  <c r="V1909" i="6"/>
  <c r="W1909" i="6" s="1"/>
  <c r="X1909" i="6"/>
  <c r="Y1909" i="6" s="1"/>
  <c r="U1965" i="6"/>
  <c r="AD1965" i="6" s="1"/>
  <c r="X1965" i="6"/>
  <c r="Y1965" i="6" s="1"/>
  <c r="S1965" i="6"/>
  <c r="T1965" i="6" s="1"/>
  <c r="V1965" i="6"/>
  <c r="W1965" i="6" s="1"/>
  <c r="S2005" i="6"/>
  <c r="T2005" i="6" s="1"/>
  <c r="V2005" i="6"/>
  <c r="W2005" i="6" s="1"/>
  <c r="U2005" i="6"/>
  <c r="AD2005" i="6" s="1"/>
  <c r="X2005" i="6"/>
  <c r="Y2005" i="6" s="1"/>
  <c r="S366" i="6"/>
  <c r="T366" i="6" s="1"/>
  <c r="U366" i="6"/>
  <c r="AD366" i="6" s="1"/>
  <c r="X430" i="6"/>
  <c r="Y430" i="6" s="1"/>
  <c r="U430" i="6"/>
  <c r="AD430" i="6" s="1"/>
  <c r="V430" i="6"/>
  <c r="W430" i="6" s="1"/>
  <c r="U462" i="6"/>
  <c r="AD462" i="6" s="1"/>
  <c r="S462" i="6"/>
  <c r="T462" i="6" s="1"/>
  <c r="V462" i="6"/>
  <c r="W462" i="6" s="1"/>
  <c r="X462" i="6"/>
  <c r="Y462" i="6" s="1"/>
  <c r="S494" i="6"/>
  <c r="T494" i="6" s="1"/>
  <c r="X494" i="6"/>
  <c r="Y494" i="6" s="1"/>
  <c r="U494" i="6"/>
  <c r="AD494" i="6" s="1"/>
  <c r="V494" i="6"/>
  <c r="W494" i="6" s="1"/>
  <c r="V526" i="6"/>
  <c r="W526" i="6" s="1"/>
  <c r="U526" i="6"/>
  <c r="AD526" i="6" s="1"/>
  <c r="X526" i="6"/>
  <c r="Y526" i="6" s="1"/>
  <c r="S526" i="6"/>
  <c r="T526" i="6" s="1"/>
  <c r="U566" i="6"/>
  <c r="AD566" i="6" s="1"/>
  <c r="V566" i="6"/>
  <c r="W566" i="6" s="1"/>
  <c r="X566" i="6"/>
  <c r="Y566" i="6" s="1"/>
  <c r="S598" i="6"/>
  <c r="T598" i="6" s="1"/>
  <c r="U598" i="6"/>
  <c r="AD598" i="6" s="1"/>
  <c r="V598" i="6"/>
  <c r="W598" i="6" s="1"/>
  <c r="X598" i="6"/>
  <c r="Y598" i="6" s="1"/>
  <c r="S630" i="6"/>
  <c r="T630" i="6" s="1"/>
  <c r="U630" i="6"/>
  <c r="AD630" i="6" s="1"/>
  <c r="V630" i="6"/>
  <c r="W630" i="6" s="1"/>
  <c r="V662" i="6"/>
  <c r="W662" i="6" s="1"/>
  <c r="U662" i="6"/>
  <c r="AD662" i="6" s="1"/>
  <c r="S662" i="6"/>
  <c r="T662" i="6" s="1"/>
  <c r="U694" i="6"/>
  <c r="AD694" i="6" s="1"/>
  <c r="V694" i="6"/>
  <c r="W694" i="6" s="1"/>
  <c r="X694" i="6"/>
  <c r="Y694" i="6" s="1"/>
  <c r="S694" i="6"/>
  <c r="T694" i="6" s="1"/>
  <c r="S734" i="6"/>
  <c r="T734" i="6" s="1"/>
  <c r="V734" i="6"/>
  <c r="W734" i="6" s="1"/>
  <c r="U734" i="6"/>
  <c r="AD734" i="6" s="1"/>
  <c r="U766" i="6"/>
  <c r="AD766" i="6" s="1"/>
  <c r="S766" i="6"/>
  <c r="T766" i="6" s="1"/>
  <c r="X766" i="6"/>
  <c r="Y766" i="6" s="1"/>
  <c r="V798" i="6"/>
  <c r="W798" i="6" s="1"/>
  <c r="S798" i="6"/>
  <c r="T798" i="6" s="1"/>
  <c r="U798" i="6"/>
  <c r="AD798" i="6" s="1"/>
  <c r="U830" i="6"/>
  <c r="AD830" i="6" s="1"/>
  <c r="V830" i="6"/>
  <c r="W830" i="6" s="1"/>
  <c r="S830" i="6"/>
  <c r="T830" i="6" s="1"/>
  <c r="X830" i="6"/>
  <c r="Y830" i="6" s="1"/>
  <c r="U862" i="6"/>
  <c r="AD862" i="6" s="1"/>
  <c r="S862" i="6"/>
  <c r="T862" i="6" s="1"/>
  <c r="X862" i="6"/>
  <c r="Y862" i="6" s="1"/>
  <c r="V926" i="6"/>
  <c r="W926" i="6" s="1"/>
  <c r="S926" i="6"/>
  <c r="T926" i="6" s="1"/>
  <c r="U926" i="6"/>
  <c r="AD926" i="6" s="1"/>
  <c r="V958" i="6"/>
  <c r="W958" i="6" s="1"/>
  <c r="S958" i="6"/>
  <c r="T958" i="6" s="1"/>
  <c r="U958" i="6"/>
  <c r="AD958" i="6" s="1"/>
  <c r="X958" i="6"/>
  <c r="Y958" i="6" s="1"/>
  <c r="V998" i="6"/>
  <c r="W998" i="6" s="1"/>
  <c r="U998" i="6"/>
  <c r="AD998" i="6" s="1"/>
  <c r="S1030" i="6"/>
  <c r="T1030" i="6" s="1"/>
  <c r="U1030" i="6"/>
  <c r="AD1030" i="6" s="1"/>
  <c r="X1030" i="6"/>
  <c r="Y1030" i="6" s="1"/>
  <c r="V1030" i="6"/>
  <c r="W1030" i="6" s="1"/>
  <c r="S1062" i="6"/>
  <c r="T1062" i="6" s="1"/>
  <c r="X1062" i="6"/>
  <c r="Y1062" i="6" s="1"/>
  <c r="S1094" i="6"/>
  <c r="T1094" i="6" s="1"/>
  <c r="V1094" i="6"/>
  <c r="W1094" i="6" s="1"/>
  <c r="U1094" i="6"/>
  <c r="AD1094" i="6" s="1"/>
  <c r="U1126" i="6"/>
  <c r="AD1126" i="6" s="1"/>
  <c r="S1126" i="6"/>
  <c r="T1126" i="6" s="1"/>
  <c r="V1126" i="6"/>
  <c r="W1126" i="6" s="1"/>
  <c r="X1126" i="6"/>
  <c r="Y1126" i="6" s="1"/>
  <c r="S1158" i="6"/>
  <c r="T1158" i="6" s="1"/>
  <c r="X1158" i="6"/>
  <c r="Y1158" i="6" s="1"/>
  <c r="V1158" i="6"/>
  <c r="W1158" i="6" s="1"/>
  <c r="V1190" i="6"/>
  <c r="W1190" i="6" s="1"/>
  <c r="U1190" i="6"/>
  <c r="AD1190" i="6" s="1"/>
  <c r="S1190" i="6"/>
  <c r="T1190" i="6" s="1"/>
  <c r="X1190" i="6"/>
  <c r="Y1190" i="6" s="1"/>
  <c r="V1222" i="6"/>
  <c r="W1222" i="6" s="1"/>
  <c r="U1222" i="6"/>
  <c r="AD1222" i="6" s="1"/>
  <c r="X1222" i="6"/>
  <c r="Y1222" i="6" s="1"/>
  <c r="S1222" i="6"/>
  <c r="T1222" i="6" s="1"/>
  <c r="U1254" i="6"/>
  <c r="AD1254" i="6" s="1"/>
  <c r="S1254" i="6"/>
  <c r="T1254" i="6" s="1"/>
  <c r="U1294" i="6"/>
  <c r="AD1294" i="6" s="1"/>
  <c r="V1294" i="6"/>
  <c r="W1294" i="6" s="1"/>
  <c r="X1294" i="6"/>
  <c r="Y1294" i="6" s="1"/>
  <c r="S1326" i="6"/>
  <c r="T1326" i="6" s="1"/>
  <c r="U1326" i="6"/>
  <c r="AD1326" i="6" s="1"/>
  <c r="X1326" i="6"/>
  <c r="Y1326" i="6" s="1"/>
  <c r="V1326" i="6"/>
  <c r="W1326" i="6" s="1"/>
  <c r="U1358" i="6"/>
  <c r="AD1358" i="6" s="1"/>
  <c r="S1358" i="6"/>
  <c r="T1358" i="6" s="1"/>
  <c r="V1358" i="6"/>
  <c r="W1358" i="6" s="1"/>
  <c r="V1390" i="6"/>
  <c r="W1390" i="6" s="1"/>
  <c r="X1390" i="6"/>
  <c r="Y1390" i="6" s="1"/>
  <c r="S1390" i="6"/>
  <c r="T1390" i="6" s="1"/>
  <c r="U1390" i="6"/>
  <c r="AD1390" i="6" s="1"/>
  <c r="U1422" i="6"/>
  <c r="AD1422" i="6" s="1"/>
  <c r="U1470" i="6"/>
  <c r="AD1470" i="6" s="1"/>
  <c r="V1470" i="6"/>
  <c r="W1470" i="6" s="1"/>
  <c r="X1470" i="6"/>
  <c r="Y1470" i="6" s="1"/>
  <c r="S1470" i="6"/>
  <c r="T1470" i="6" s="1"/>
  <c r="S1502" i="6"/>
  <c r="T1502" i="6" s="1"/>
  <c r="U1502" i="6"/>
  <c r="AD1502" i="6" s="1"/>
  <c r="V1502" i="6"/>
  <c r="W1502" i="6" s="1"/>
  <c r="X1502" i="6"/>
  <c r="Y1502" i="6" s="1"/>
  <c r="S1542" i="6"/>
  <c r="T1542" i="6" s="1"/>
  <c r="U1542" i="6"/>
  <c r="AD1542" i="6" s="1"/>
  <c r="V1542" i="6"/>
  <c r="W1542" i="6" s="1"/>
  <c r="S1574" i="6"/>
  <c r="T1574" i="6" s="1"/>
  <c r="U1574" i="6"/>
  <c r="AD1574" i="6" s="1"/>
  <c r="V1574" i="6"/>
  <c r="W1574" i="6" s="1"/>
  <c r="X1574" i="6"/>
  <c r="Y1574" i="6" s="1"/>
  <c r="S1614" i="6"/>
  <c r="T1614" i="6" s="1"/>
  <c r="U1614" i="6"/>
  <c r="AD1614" i="6" s="1"/>
  <c r="V1614" i="6"/>
  <c r="W1614" i="6" s="1"/>
  <c r="S1654" i="6"/>
  <c r="T1654" i="6" s="1"/>
  <c r="U1654" i="6"/>
  <c r="AD1654" i="6" s="1"/>
  <c r="V1654" i="6"/>
  <c r="W1654" i="6" s="1"/>
  <c r="X1654" i="6"/>
  <c r="Y1654" i="6" s="1"/>
  <c r="U1694" i="6"/>
  <c r="AD1694" i="6" s="1"/>
  <c r="S1694" i="6"/>
  <c r="T1694" i="6" s="1"/>
  <c r="X1694" i="6"/>
  <c r="Y1694" i="6" s="1"/>
  <c r="V1694" i="6"/>
  <c r="W1694" i="6" s="1"/>
  <c r="U1758" i="6"/>
  <c r="AD1758" i="6" s="1"/>
  <c r="V1758" i="6"/>
  <c r="W1758" i="6" s="1"/>
  <c r="S1758" i="6"/>
  <c r="T1758" i="6" s="1"/>
  <c r="X1758" i="6"/>
  <c r="Y1758" i="6" s="1"/>
  <c r="U1846" i="6"/>
  <c r="AD1846" i="6" s="1"/>
  <c r="V1846" i="6"/>
  <c r="W1846" i="6" s="1"/>
  <c r="X1846" i="6"/>
  <c r="Y1846" i="6" s="1"/>
  <c r="S1846" i="6"/>
  <c r="T1846" i="6" s="1"/>
  <c r="V1878" i="6"/>
  <c r="W1878" i="6" s="1"/>
  <c r="X1878" i="6"/>
  <c r="Y1878" i="6" s="1"/>
  <c r="S1878" i="6"/>
  <c r="T1878" i="6" s="1"/>
  <c r="V1958" i="6"/>
  <c r="W1958" i="6" s="1"/>
  <c r="X1958" i="6"/>
  <c r="Y1958" i="6" s="1"/>
  <c r="S1958" i="6"/>
  <c r="T1958" i="6" s="1"/>
  <c r="S2030" i="6"/>
  <c r="T2030" i="6" s="1"/>
  <c r="X2030" i="6"/>
  <c r="Y2030" i="6" s="1"/>
  <c r="U2030" i="6"/>
  <c r="AD2030" i="6" s="1"/>
  <c r="S1495" i="6"/>
  <c r="T1495" i="6" s="1"/>
  <c r="U1495" i="6"/>
  <c r="AD1495" i="6" s="1"/>
  <c r="X1495" i="6"/>
  <c r="Y1495" i="6" s="1"/>
  <c r="V1495" i="6"/>
  <c r="W1495" i="6" s="1"/>
  <c r="U1274" i="6"/>
  <c r="AD1274" i="6" s="1"/>
  <c r="S1274" i="6"/>
  <c r="T1274" i="6" s="1"/>
  <c r="X1274" i="6"/>
  <c r="Y1274" i="6" s="1"/>
  <c r="V1274" i="6"/>
  <c r="W1274" i="6" s="1"/>
  <c r="X227" i="6"/>
  <c r="Y227" i="6" s="1"/>
  <c r="X195" i="6"/>
  <c r="Y195" i="6" s="1"/>
  <c r="X101" i="6"/>
  <c r="Y101" i="6" s="1"/>
  <c r="X57" i="6"/>
  <c r="Y57" i="6" s="1"/>
  <c r="X249" i="6"/>
  <c r="Y249" i="6" s="1"/>
  <c r="X755" i="6"/>
  <c r="Y755" i="6" s="1"/>
  <c r="X385" i="6"/>
  <c r="Y385" i="6" s="1"/>
  <c r="X853" i="6"/>
  <c r="Y853" i="6" s="1"/>
  <c r="X1213" i="6"/>
  <c r="Y1213" i="6" s="1"/>
  <c r="X734" i="6"/>
  <c r="Y734" i="6" s="1"/>
  <c r="X1241" i="6"/>
  <c r="Y1241" i="6" s="1"/>
  <c r="X787" i="6"/>
  <c r="Y787" i="6" s="1"/>
  <c r="X931" i="6"/>
  <c r="Y931" i="6" s="1"/>
  <c r="U1483" i="6"/>
  <c r="AD1483" i="6" s="1"/>
  <c r="U1062" i="6"/>
  <c r="AD1062" i="6" s="1"/>
  <c r="S430" i="6"/>
  <c r="T430" i="6" s="1"/>
  <c r="X121" i="6"/>
  <c r="Y121" i="6" s="1"/>
  <c r="X27" i="6"/>
  <c r="Y27" i="6" s="1"/>
  <c r="X163" i="6"/>
  <c r="Y163" i="6" s="1"/>
  <c r="X69" i="6"/>
  <c r="Y69" i="6" s="1"/>
  <c r="X261" i="6"/>
  <c r="Y261" i="6" s="1"/>
  <c r="X587" i="6"/>
  <c r="Y587" i="6" s="1"/>
  <c r="X630" i="6"/>
  <c r="Y630" i="6" s="1"/>
  <c r="X1614" i="6"/>
  <c r="Y1614" i="6" s="1"/>
  <c r="X1711" i="6"/>
  <c r="Y1711" i="6" s="1"/>
  <c r="X1857" i="6"/>
  <c r="Y1857" i="6" s="1"/>
  <c r="V862" i="6"/>
  <c r="W862" i="6" s="1"/>
  <c r="U1878" i="6"/>
  <c r="AD1878" i="6" s="1"/>
  <c r="X133" i="6"/>
  <c r="Y133" i="6" s="1"/>
  <c r="X1643" i="6"/>
  <c r="Y1643" i="6" s="1"/>
  <c r="X685" i="6"/>
  <c r="Y685" i="6" s="1"/>
  <c r="X1533" i="6"/>
  <c r="Y1533" i="6" s="1"/>
  <c r="X963" i="6"/>
  <c r="Y963" i="6" s="1"/>
  <c r="X917" i="6"/>
  <c r="Y917" i="6" s="1"/>
  <c r="X366" i="6"/>
  <c r="Y366" i="6" s="1"/>
  <c r="X1422" i="6"/>
  <c r="Y1422" i="6" s="1"/>
  <c r="X813" i="6"/>
  <c r="Y813" i="6" s="1"/>
  <c r="V421" i="6"/>
  <c r="W421" i="6" s="1"/>
  <c r="V976" i="6"/>
  <c r="W976" i="6" s="1"/>
  <c r="V1139" i="6"/>
  <c r="W1139" i="6" s="1"/>
  <c r="U885" i="6"/>
  <c r="AD885" i="6" s="1"/>
  <c r="AG885" i="6" s="1"/>
  <c r="AJ885" i="6" s="1"/>
  <c r="U133" i="6"/>
  <c r="AD133" i="6" s="1"/>
  <c r="S453" i="6"/>
  <c r="T453" i="6" s="1"/>
  <c r="S998" i="6"/>
  <c r="T998" i="6" s="1"/>
  <c r="X59" i="6"/>
  <c r="Y59" i="6" s="1"/>
  <c r="X291" i="6"/>
  <c r="Y291" i="6" s="1"/>
  <c r="X185" i="6"/>
  <c r="Y185" i="6" s="1"/>
  <c r="X443" i="6"/>
  <c r="Y443" i="6" s="1"/>
  <c r="X1488" i="6"/>
  <c r="Y1488" i="6" s="1"/>
  <c r="X217" i="6"/>
  <c r="Y217" i="6" s="1"/>
  <c r="X517" i="6"/>
  <c r="Y517" i="6" s="1"/>
  <c r="X926" i="6"/>
  <c r="Y926" i="6" s="1"/>
  <c r="X1094" i="6"/>
  <c r="Y1094" i="6" s="1"/>
  <c r="X485" i="6"/>
  <c r="Y485" i="6" s="1"/>
  <c r="X1254" i="6"/>
  <c r="Y1254" i="6" s="1"/>
  <c r="X1736" i="6"/>
  <c r="Y1736" i="6" s="1"/>
  <c r="X1171" i="6"/>
  <c r="Y1171" i="6" s="1"/>
  <c r="X25" i="6"/>
  <c r="Y25" i="6" s="1"/>
  <c r="V357" i="6"/>
  <c r="W357" i="6" s="1"/>
  <c r="V1443" i="6"/>
  <c r="W1443" i="6" s="1"/>
  <c r="V1422" i="6"/>
  <c r="W1422" i="6" s="1"/>
  <c r="V1219" i="6"/>
  <c r="W1219" i="6" s="1"/>
  <c r="U1389" i="6"/>
  <c r="AD1389" i="6" s="1"/>
  <c r="U1958" i="6"/>
  <c r="AD1958" i="6" s="1"/>
  <c r="S1565" i="6"/>
  <c r="T1565" i="6" s="1"/>
  <c r="S1294" i="6"/>
  <c r="T1294" i="6" s="1"/>
  <c r="X123" i="6"/>
  <c r="Y123" i="6" s="1"/>
  <c r="X153" i="6"/>
  <c r="Y153" i="6" s="1"/>
  <c r="X321" i="6"/>
  <c r="Y321" i="6" s="1"/>
  <c r="X827" i="6"/>
  <c r="Y827" i="6" s="1"/>
  <c r="X1247" i="6"/>
  <c r="Y1247" i="6" s="1"/>
  <c r="X793" i="6"/>
  <c r="Y793" i="6" s="1"/>
  <c r="X985" i="6"/>
  <c r="Y985" i="6" s="1"/>
  <c r="X1705" i="6"/>
  <c r="Y1705" i="6" s="1"/>
  <c r="X1600" i="6"/>
  <c r="Y1600" i="6" s="1"/>
  <c r="X1960" i="6"/>
  <c r="Y1960" i="6" s="1"/>
  <c r="X859" i="6"/>
  <c r="Y859" i="6" s="1"/>
  <c r="X1003" i="6"/>
  <c r="Y1003" i="6" s="1"/>
  <c r="X1209" i="6"/>
  <c r="Y1209" i="6" s="1"/>
  <c r="V1254" i="6"/>
  <c r="W1254" i="6" s="1"/>
  <c r="U1158" i="6"/>
  <c r="AD1158" i="6" s="1"/>
  <c r="S566" i="6"/>
  <c r="T566" i="6" s="1"/>
  <c r="X874" i="6"/>
  <c r="Y874" i="6" s="1"/>
  <c r="X5" i="6"/>
  <c r="Y5" i="6" s="1"/>
  <c r="X259" i="6"/>
  <c r="Y259" i="6" s="1"/>
  <c r="X165" i="6"/>
  <c r="Y165" i="6" s="1"/>
  <c r="X1067" i="6"/>
  <c r="Y1067" i="6" s="1"/>
  <c r="X1259" i="6"/>
  <c r="Y1259" i="6" s="1"/>
  <c r="X1739" i="6"/>
  <c r="Y1739" i="6" s="1"/>
  <c r="X1429" i="6"/>
  <c r="Y1429" i="6" s="1"/>
  <c r="X662" i="6"/>
  <c r="Y662" i="6" s="1"/>
  <c r="X1709" i="6"/>
  <c r="Y1709" i="6" s="1"/>
  <c r="X798" i="6"/>
  <c r="Y798" i="6" s="1"/>
  <c r="X1542" i="6"/>
  <c r="Y1542" i="6" s="1"/>
  <c r="X1617" i="6"/>
  <c r="Y1617" i="6" s="1"/>
  <c r="V613" i="6"/>
  <c r="W613" i="6" s="1"/>
  <c r="V1357" i="6"/>
  <c r="W1357" i="6" s="1"/>
  <c r="V719" i="6"/>
  <c r="W719" i="6" s="1"/>
  <c r="V1062" i="6"/>
  <c r="W1062" i="6" s="1"/>
  <c r="X37" i="6"/>
  <c r="Y37" i="6" s="1"/>
  <c r="X978" i="6"/>
  <c r="Y978" i="6" s="1"/>
  <c r="X816" i="6"/>
  <c r="Y816" i="6" s="1"/>
  <c r="X613" i="6"/>
  <c r="Y613" i="6" s="1"/>
  <c r="X1707" i="6"/>
  <c r="Y1707" i="6" s="1"/>
  <c r="X585" i="6"/>
  <c r="Y585" i="6" s="1"/>
  <c r="V366" i="6"/>
  <c r="W366" i="6" s="1"/>
  <c r="V766" i="6"/>
  <c r="W766" i="6" s="1"/>
  <c r="U891" i="6"/>
  <c r="AD891" i="6" s="1"/>
  <c r="U1273" i="6"/>
  <c r="AD1273" i="6" s="1"/>
  <c r="S1109" i="6"/>
  <c r="T1109" i="6" s="1"/>
  <c r="S1422" i="6"/>
  <c r="T1422" i="6" s="1"/>
  <c r="U1669" i="6"/>
  <c r="AD1669" i="6" s="1"/>
  <c r="S291" i="6"/>
  <c r="T291" i="6" s="1"/>
  <c r="AA85" i="6"/>
  <c r="AA1051" i="6"/>
  <c r="Q9" i="6" a="1"/>
  <c r="Q9" i="6" s="1"/>
  <c r="R9" i="6" s="1"/>
  <c r="Q17" i="6" a="1"/>
  <c r="Q17" i="6" s="1"/>
  <c r="R17" i="6" s="1"/>
  <c r="Q25" i="6" a="1"/>
  <c r="Q25" i="6" s="1"/>
  <c r="R25" i="6" s="1"/>
  <c r="Q33" i="6" a="1"/>
  <c r="Q33" i="6" s="1"/>
  <c r="R33" i="6" s="1"/>
  <c r="Q41" i="6" a="1"/>
  <c r="Q41" i="6" s="1"/>
  <c r="R41" i="6" s="1"/>
  <c r="Q49" i="6" a="1"/>
  <c r="Q49" i="6" s="1"/>
  <c r="R49" i="6" s="1"/>
  <c r="Q57" i="6" a="1"/>
  <c r="Q57" i="6" s="1"/>
  <c r="R57" i="6" s="1"/>
  <c r="Q65" i="6" a="1"/>
  <c r="Q65" i="6" s="1"/>
  <c r="R65" i="6" s="1"/>
  <c r="Q73" i="6" a="1"/>
  <c r="Q73" i="6" s="1"/>
  <c r="R73" i="6" s="1"/>
  <c r="Q81" i="6" a="1"/>
  <c r="Q81" i="6" s="1"/>
  <c r="R81" i="6" s="1"/>
  <c r="Q89" i="6" a="1"/>
  <c r="Q89" i="6" s="1"/>
  <c r="R89" i="6" s="1"/>
  <c r="Q97" i="6" a="1"/>
  <c r="Q97" i="6" s="1"/>
  <c r="R97" i="6" s="1"/>
  <c r="Q105" i="6" a="1"/>
  <c r="Q105" i="6" s="1"/>
  <c r="R105" i="6" s="1"/>
  <c r="Q113" i="6" a="1"/>
  <c r="Q113" i="6" s="1"/>
  <c r="R113" i="6" s="1"/>
  <c r="Q121" i="6" a="1"/>
  <c r="Q121" i="6" s="1"/>
  <c r="R121" i="6" s="1"/>
  <c r="Q129" i="6" a="1"/>
  <c r="Q129" i="6" s="1"/>
  <c r="R129" i="6" s="1"/>
  <c r="Q137" i="6" a="1"/>
  <c r="Q137" i="6" s="1"/>
  <c r="R137" i="6" s="1"/>
  <c r="Q145" i="6" a="1"/>
  <c r="Q145" i="6" s="1"/>
  <c r="R145" i="6" s="1"/>
  <c r="Q153" i="6" a="1"/>
  <c r="Q153" i="6" s="1"/>
  <c r="R153" i="6" s="1"/>
  <c r="Q161" i="6" a="1"/>
  <c r="Q161" i="6" s="1"/>
  <c r="R161" i="6" s="1"/>
  <c r="Q169" i="6" a="1"/>
  <c r="Q169" i="6" s="1"/>
  <c r="R169" i="6" s="1"/>
  <c r="Q177" i="6" a="1"/>
  <c r="Q177" i="6" s="1"/>
  <c r="R177" i="6" s="1"/>
  <c r="Q185" i="6" a="1"/>
  <c r="Q185" i="6" s="1"/>
  <c r="R185" i="6" s="1"/>
  <c r="Q193" i="6" a="1"/>
  <c r="Q193" i="6" s="1"/>
  <c r="R193" i="6" s="1"/>
  <c r="Q201" i="6" a="1"/>
  <c r="Q201" i="6" s="1"/>
  <c r="R201" i="6" s="1"/>
  <c r="Q209" i="6" a="1"/>
  <c r="Q209" i="6" s="1"/>
  <c r="R209" i="6" s="1"/>
  <c r="Q217" i="6" a="1"/>
  <c r="Q217" i="6" s="1"/>
  <c r="R217" i="6" s="1"/>
  <c r="Q225" i="6" a="1"/>
  <c r="Q225" i="6" s="1"/>
  <c r="R225" i="6" s="1"/>
  <c r="Q233" i="6" a="1"/>
  <c r="Q233" i="6" s="1"/>
  <c r="R233" i="6" s="1"/>
  <c r="Q241" i="6" a="1"/>
  <c r="Q241" i="6" s="1"/>
  <c r="R241" i="6" s="1"/>
  <c r="Q249" i="6" a="1"/>
  <c r="Q249" i="6" s="1"/>
  <c r="R249" i="6" s="1"/>
  <c r="Q257" i="6" a="1"/>
  <c r="Q257" i="6" s="1"/>
  <c r="R257" i="6" s="1"/>
  <c r="Q265" i="6" a="1"/>
  <c r="Q265" i="6" s="1"/>
  <c r="R265" i="6" s="1"/>
  <c r="Q273" i="6" a="1"/>
  <c r="Q273" i="6" s="1"/>
  <c r="R273" i="6" s="1"/>
  <c r="Q281" i="6" a="1"/>
  <c r="Q281" i="6" s="1"/>
  <c r="R281" i="6" s="1"/>
  <c r="Q289" i="6" a="1"/>
  <c r="Q289" i="6" s="1"/>
  <c r="R289" i="6" s="1"/>
  <c r="Q297" i="6" a="1"/>
  <c r="Q297" i="6" s="1"/>
  <c r="R297" i="6" s="1"/>
  <c r="Q305" i="6" a="1"/>
  <c r="Q305" i="6" s="1"/>
  <c r="R305" i="6" s="1"/>
  <c r="Q313" i="6" a="1"/>
  <c r="Q313" i="6" s="1"/>
  <c r="R313" i="6" s="1"/>
  <c r="Q321" i="6" a="1"/>
  <c r="Q321" i="6" s="1"/>
  <c r="R321" i="6" s="1"/>
  <c r="Q329" i="6" a="1"/>
  <c r="Q329" i="6" s="1"/>
  <c r="R329" i="6" s="1"/>
  <c r="Q337" i="6" a="1"/>
  <c r="Q337" i="6" s="1"/>
  <c r="R337" i="6" s="1"/>
  <c r="Q345" i="6" a="1"/>
  <c r="Q345" i="6" s="1"/>
  <c r="R345" i="6" s="1"/>
  <c r="Q353" i="6" a="1"/>
  <c r="Q353" i="6" s="1"/>
  <c r="R353" i="6" s="1"/>
  <c r="Q361" i="6" a="1"/>
  <c r="Q361" i="6" s="1"/>
  <c r="R361" i="6" s="1"/>
  <c r="Q369" i="6" a="1"/>
  <c r="Q369" i="6" s="1"/>
  <c r="R369" i="6" s="1"/>
  <c r="Q377" i="6" a="1"/>
  <c r="Q377" i="6" s="1"/>
  <c r="R377" i="6" s="1"/>
  <c r="Q385" i="6" a="1"/>
  <c r="Q385" i="6" s="1"/>
  <c r="R385" i="6" s="1"/>
  <c r="Q393" i="6" a="1"/>
  <c r="Q393" i="6" s="1"/>
  <c r="R393" i="6" s="1"/>
  <c r="Q401" i="6" a="1"/>
  <c r="Q401" i="6" s="1"/>
  <c r="R401" i="6" s="1"/>
  <c r="Q409" i="6" a="1"/>
  <c r="Q409" i="6" s="1"/>
  <c r="R409" i="6" s="1"/>
  <c r="Q417" i="6" a="1"/>
  <c r="Q417" i="6" s="1"/>
  <c r="R417" i="6" s="1"/>
  <c r="Q425" i="6" a="1"/>
  <c r="Q425" i="6" s="1"/>
  <c r="R425" i="6" s="1"/>
  <c r="Q433" i="6" a="1"/>
  <c r="Q433" i="6" s="1"/>
  <c r="R433" i="6" s="1"/>
  <c r="Q441" i="6" a="1"/>
  <c r="Q441" i="6" s="1"/>
  <c r="R441" i="6" s="1"/>
  <c r="Q449" i="6" a="1"/>
  <c r="Q449" i="6" s="1"/>
  <c r="R449" i="6" s="1"/>
  <c r="Q457" i="6" a="1"/>
  <c r="Q457" i="6" s="1"/>
  <c r="R457" i="6" s="1"/>
  <c r="Q465" i="6" a="1"/>
  <c r="Q465" i="6" s="1"/>
  <c r="R465" i="6" s="1"/>
  <c r="Q473" i="6" a="1"/>
  <c r="Q473" i="6" s="1"/>
  <c r="R473" i="6" s="1"/>
  <c r="Q481" i="6" a="1"/>
  <c r="Q481" i="6" s="1"/>
  <c r="R481" i="6" s="1"/>
  <c r="Q489" i="6" a="1"/>
  <c r="Q489" i="6" s="1"/>
  <c r="R489" i="6" s="1"/>
  <c r="Q497" i="6" a="1"/>
  <c r="Q497" i="6" s="1"/>
  <c r="R497" i="6" s="1"/>
  <c r="Q505" i="6" a="1"/>
  <c r="Q505" i="6" s="1"/>
  <c r="R505" i="6" s="1"/>
  <c r="Q513" i="6" a="1"/>
  <c r="Q513" i="6" s="1"/>
  <c r="R513" i="6" s="1"/>
  <c r="Q521" i="6" a="1"/>
  <c r="Q521" i="6" s="1"/>
  <c r="R521" i="6" s="1"/>
  <c r="Q529" i="6" a="1"/>
  <c r="Q529" i="6" s="1"/>
  <c r="R529" i="6" s="1"/>
  <c r="Q537" i="6" a="1"/>
  <c r="Q537" i="6" s="1"/>
  <c r="R537" i="6" s="1"/>
  <c r="Q545" i="6" a="1"/>
  <c r="Q545" i="6" s="1"/>
  <c r="R545" i="6" s="1"/>
  <c r="Q553" i="6" a="1"/>
  <c r="Q553" i="6" s="1"/>
  <c r="R553" i="6" s="1"/>
  <c r="Q561" i="6" a="1"/>
  <c r="Q561" i="6" s="1"/>
  <c r="R561" i="6" s="1"/>
  <c r="Q569" i="6" a="1"/>
  <c r="Q569" i="6" s="1"/>
  <c r="R569" i="6" s="1"/>
  <c r="Q577" i="6" a="1"/>
  <c r="Q577" i="6" s="1"/>
  <c r="R577" i="6" s="1"/>
  <c r="Q585" i="6" a="1"/>
  <c r="Q585" i="6" s="1"/>
  <c r="R585" i="6" s="1"/>
  <c r="Q593" i="6" a="1"/>
  <c r="Q593" i="6" s="1"/>
  <c r="R593" i="6" s="1"/>
  <c r="Q601" i="6" a="1"/>
  <c r="Q601" i="6" s="1"/>
  <c r="R601" i="6" s="1"/>
  <c r="Q609" i="6" a="1"/>
  <c r="Q609" i="6" s="1"/>
  <c r="R609" i="6" s="1"/>
  <c r="Q617" i="6" a="1"/>
  <c r="Q617" i="6" s="1"/>
  <c r="R617" i="6" s="1"/>
  <c r="Q625" i="6" a="1"/>
  <c r="Q625" i="6" s="1"/>
  <c r="R625" i="6" s="1"/>
  <c r="Q633" i="6" a="1"/>
  <c r="Q633" i="6" s="1"/>
  <c r="R633" i="6" s="1"/>
  <c r="Q641" i="6" a="1"/>
  <c r="Q641" i="6" s="1"/>
  <c r="R641" i="6" s="1"/>
  <c r="Q649" i="6" a="1"/>
  <c r="Q649" i="6" s="1"/>
  <c r="R649" i="6" s="1"/>
  <c r="Q657" i="6" a="1"/>
  <c r="Q657" i="6" s="1"/>
  <c r="R657" i="6" s="1"/>
  <c r="Q665" i="6" a="1"/>
  <c r="Q665" i="6" s="1"/>
  <c r="R665" i="6" s="1"/>
  <c r="Q673" i="6" a="1"/>
  <c r="Q673" i="6" s="1"/>
  <c r="R673" i="6" s="1"/>
  <c r="Q10" i="6" a="1"/>
  <c r="Q10" i="6" s="1"/>
  <c r="R10" i="6" s="1"/>
  <c r="Q18" i="6" a="1"/>
  <c r="Q18" i="6" s="1"/>
  <c r="R18" i="6" s="1"/>
  <c r="Q26" i="6" a="1"/>
  <c r="Q26" i="6" s="1"/>
  <c r="R26" i="6" s="1"/>
  <c r="Q34" i="6" a="1"/>
  <c r="Q34" i="6" s="1"/>
  <c r="R34" i="6" s="1"/>
  <c r="Q42" i="6" a="1"/>
  <c r="Q42" i="6" s="1"/>
  <c r="R42" i="6" s="1"/>
  <c r="Q50" i="6" a="1"/>
  <c r="Q50" i="6" s="1"/>
  <c r="R50" i="6" s="1"/>
  <c r="Q58" i="6" a="1"/>
  <c r="Q58" i="6" s="1"/>
  <c r="R58" i="6" s="1"/>
  <c r="Q66" i="6" a="1"/>
  <c r="Q66" i="6" s="1"/>
  <c r="R66" i="6" s="1"/>
  <c r="Q74" i="6" a="1"/>
  <c r="Q74" i="6" s="1"/>
  <c r="R74" i="6" s="1"/>
  <c r="Q82" i="6" a="1"/>
  <c r="Q82" i="6" s="1"/>
  <c r="R82" i="6" s="1"/>
  <c r="Q90" i="6" a="1"/>
  <c r="Q90" i="6" s="1"/>
  <c r="R90" i="6" s="1"/>
  <c r="Q98" i="6" a="1"/>
  <c r="Q98" i="6" s="1"/>
  <c r="R98" i="6" s="1"/>
  <c r="Q106" i="6" a="1"/>
  <c r="Q106" i="6" s="1"/>
  <c r="R106" i="6" s="1"/>
  <c r="Q114" i="6" a="1"/>
  <c r="Q114" i="6" s="1"/>
  <c r="R114" i="6" s="1"/>
  <c r="Q122" i="6" a="1"/>
  <c r="Q122" i="6" s="1"/>
  <c r="R122" i="6" s="1"/>
  <c r="Q130" i="6" a="1"/>
  <c r="Q130" i="6" s="1"/>
  <c r="R130" i="6" s="1"/>
  <c r="Q138" i="6" a="1"/>
  <c r="Q138" i="6" s="1"/>
  <c r="R138" i="6" s="1"/>
  <c r="Q146" i="6" a="1"/>
  <c r="Q146" i="6" s="1"/>
  <c r="R146" i="6" s="1"/>
  <c r="Q154" i="6" a="1"/>
  <c r="Q154" i="6" s="1"/>
  <c r="R154" i="6" s="1"/>
  <c r="Q162" i="6" a="1"/>
  <c r="Q162" i="6" s="1"/>
  <c r="R162" i="6" s="1"/>
  <c r="Q170" i="6" a="1"/>
  <c r="Q170" i="6" s="1"/>
  <c r="R170" i="6" s="1"/>
  <c r="Q178" i="6" a="1"/>
  <c r="Q178" i="6" s="1"/>
  <c r="R178" i="6" s="1"/>
  <c r="Q186" i="6" a="1"/>
  <c r="Q186" i="6" s="1"/>
  <c r="R186" i="6" s="1"/>
  <c r="Q194" i="6" a="1"/>
  <c r="Q194" i="6" s="1"/>
  <c r="R194" i="6" s="1"/>
  <c r="Q202" i="6" a="1"/>
  <c r="Q202" i="6" s="1"/>
  <c r="R202" i="6" s="1"/>
  <c r="Q210" i="6" a="1"/>
  <c r="Q210" i="6" s="1"/>
  <c r="R210" i="6" s="1"/>
  <c r="Q218" i="6" a="1"/>
  <c r="Q218" i="6" s="1"/>
  <c r="R218" i="6" s="1"/>
  <c r="Q226" i="6" a="1"/>
  <c r="Q226" i="6" s="1"/>
  <c r="R226" i="6" s="1"/>
  <c r="Q234" i="6" a="1"/>
  <c r="Q234" i="6" s="1"/>
  <c r="R234" i="6" s="1"/>
  <c r="Q242" i="6" a="1"/>
  <c r="Q242" i="6" s="1"/>
  <c r="R242" i="6" s="1"/>
  <c r="Q250" i="6" a="1"/>
  <c r="Q250" i="6" s="1"/>
  <c r="R250" i="6" s="1"/>
  <c r="Q258" i="6" a="1"/>
  <c r="Q258" i="6" s="1"/>
  <c r="R258" i="6" s="1"/>
  <c r="Q266" i="6" a="1"/>
  <c r="Q266" i="6" s="1"/>
  <c r="R266" i="6" s="1"/>
  <c r="Q274" i="6" a="1"/>
  <c r="Q274" i="6" s="1"/>
  <c r="R274" i="6" s="1"/>
  <c r="Q282" i="6" a="1"/>
  <c r="Q282" i="6" s="1"/>
  <c r="R282" i="6" s="1"/>
  <c r="Q290" i="6" a="1"/>
  <c r="Q290" i="6" s="1"/>
  <c r="R290" i="6" s="1"/>
  <c r="Q298" i="6" a="1"/>
  <c r="Q298" i="6" s="1"/>
  <c r="R298" i="6" s="1"/>
  <c r="Q306" i="6" a="1"/>
  <c r="Q306" i="6" s="1"/>
  <c r="R306" i="6" s="1"/>
  <c r="Q314" i="6" a="1"/>
  <c r="Q314" i="6" s="1"/>
  <c r="R314" i="6" s="1"/>
  <c r="Q322" i="6" a="1"/>
  <c r="Q322" i="6" s="1"/>
  <c r="R322" i="6" s="1"/>
  <c r="Q330" i="6" a="1"/>
  <c r="Q330" i="6" s="1"/>
  <c r="R330" i="6" s="1"/>
  <c r="Q338" i="6" a="1"/>
  <c r="Q338" i="6" s="1"/>
  <c r="R338" i="6" s="1"/>
  <c r="Q346" i="6" a="1"/>
  <c r="Q346" i="6" s="1"/>
  <c r="R346" i="6" s="1"/>
  <c r="Q354" i="6" a="1"/>
  <c r="Q354" i="6" s="1"/>
  <c r="R354" i="6" s="1"/>
  <c r="Q362" i="6" a="1"/>
  <c r="Q362" i="6" s="1"/>
  <c r="R362" i="6" s="1"/>
  <c r="Q370" i="6" a="1"/>
  <c r="Q370" i="6" s="1"/>
  <c r="R370" i="6" s="1"/>
  <c r="Q378" i="6" a="1"/>
  <c r="Q378" i="6" s="1"/>
  <c r="R378" i="6" s="1"/>
  <c r="Q386" i="6" a="1"/>
  <c r="Q386" i="6" s="1"/>
  <c r="R386" i="6" s="1"/>
  <c r="Q394" i="6" a="1"/>
  <c r="Q394" i="6" s="1"/>
  <c r="R394" i="6" s="1"/>
  <c r="Q402" i="6" a="1"/>
  <c r="Q402" i="6" s="1"/>
  <c r="R402" i="6" s="1"/>
  <c r="Q410" i="6" a="1"/>
  <c r="Q410" i="6" s="1"/>
  <c r="R410" i="6" s="1"/>
  <c r="Q418" i="6" a="1"/>
  <c r="Q418" i="6" s="1"/>
  <c r="R418" i="6" s="1"/>
  <c r="Q426" i="6" a="1"/>
  <c r="Q426" i="6" s="1"/>
  <c r="R426" i="6" s="1"/>
  <c r="Q434" i="6" a="1"/>
  <c r="Q434" i="6" s="1"/>
  <c r="R434" i="6" s="1"/>
  <c r="Q442" i="6" a="1"/>
  <c r="Q442" i="6" s="1"/>
  <c r="R442" i="6" s="1"/>
  <c r="Q450" i="6" a="1"/>
  <c r="Q450" i="6" s="1"/>
  <c r="R450" i="6" s="1"/>
  <c r="Q458" i="6" a="1"/>
  <c r="Q458" i="6" s="1"/>
  <c r="R458" i="6" s="1"/>
  <c r="Q466" i="6" a="1"/>
  <c r="Q466" i="6" s="1"/>
  <c r="R466" i="6" s="1"/>
  <c r="Q474" i="6" a="1"/>
  <c r="Q474" i="6" s="1"/>
  <c r="R474" i="6" s="1"/>
  <c r="Q482" i="6" a="1"/>
  <c r="Q482" i="6" s="1"/>
  <c r="R482" i="6" s="1"/>
  <c r="Q490" i="6" a="1"/>
  <c r="Q490" i="6" s="1"/>
  <c r="R490" i="6" s="1"/>
  <c r="Q498" i="6" a="1"/>
  <c r="Q498" i="6" s="1"/>
  <c r="R498" i="6" s="1"/>
  <c r="Q506" i="6" a="1"/>
  <c r="Q506" i="6" s="1"/>
  <c r="R506" i="6" s="1"/>
  <c r="Q514" i="6" a="1"/>
  <c r="Q514" i="6" s="1"/>
  <c r="R514" i="6" s="1"/>
  <c r="Q522" i="6" a="1"/>
  <c r="Q522" i="6" s="1"/>
  <c r="R522" i="6" s="1"/>
  <c r="Q530" i="6" a="1"/>
  <c r="Q530" i="6" s="1"/>
  <c r="R530" i="6" s="1"/>
  <c r="Q538" i="6" a="1"/>
  <c r="Q538" i="6" s="1"/>
  <c r="R538" i="6" s="1"/>
  <c r="Q546" i="6" a="1"/>
  <c r="Q546" i="6" s="1"/>
  <c r="R546" i="6" s="1"/>
  <c r="Q554" i="6" a="1"/>
  <c r="Q554" i="6" s="1"/>
  <c r="R554" i="6" s="1"/>
  <c r="Q562" i="6" a="1"/>
  <c r="Q562" i="6" s="1"/>
  <c r="R562" i="6" s="1"/>
  <c r="Q570" i="6" a="1"/>
  <c r="Q570" i="6" s="1"/>
  <c r="R570" i="6" s="1"/>
  <c r="Q578" i="6" a="1"/>
  <c r="Q578" i="6" s="1"/>
  <c r="R578" i="6" s="1"/>
  <c r="Q586" i="6" a="1"/>
  <c r="Q586" i="6" s="1"/>
  <c r="R586" i="6" s="1"/>
  <c r="Q594" i="6" a="1"/>
  <c r="Q594" i="6" s="1"/>
  <c r="R594" i="6" s="1"/>
  <c r="Q602" i="6" a="1"/>
  <c r="Q602" i="6" s="1"/>
  <c r="R602" i="6" s="1"/>
  <c r="Q610" i="6" a="1"/>
  <c r="Q610" i="6" s="1"/>
  <c r="R610" i="6" s="1"/>
  <c r="Q618" i="6" a="1"/>
  <c r="Q618" i="6" s="1"/>
  <c r="R618" i="6" s="1"/>
  <c r="Q626" i="6" a="1"/>
  <c r="Q626" i="6" s="1"/>
  <c r="R626" i="6" s="1"/>
  <c r="Q634" i="6" a="1"/>
  <c r="Q634" i="6" s="1"/>
  <c r="R634" i="6" s="1"/>
  <c r="Q642" i="6" a="1"/>
  <c r="Q642" i="6" s="1"/>
  <c r="R642" i="6" s="1"/>
  <c r="Q650" i="6" a="1"/>
  <c r="Q650" i="6" s="1"/>
  <c r="R650" i="6" s="1"/>
  <c r="Q658" i="6" a="1"/>
  <c r="Q658" i="6" s="1"/>
  <c r="R658" i="6" s="1"/>
  <c r="Q666" i="6" a="1"/>
  <c r="Q666" i="6" s="1"/>
  <c r="R666" i="6" s="1"/>
  <c r="Q674" i="6" a="1"/>
  <c r="Q674" i="6" s="1"/>
  <c r="R674" i="6" s="1"/>
  <c r="Q3" i="6" a="1"/>
  <c r="Q3" i="6" s="1"/>
  <c r="R3" i="6" s="1"/>
  <c r="Q11" i="6" a="1"/>
  <c r="Q11" i="6" s="1"/>
  <c r="R11" i="6" s="1"/>
  <c r="Q19" i="6" a="1"/>
  <c r="Q19" i="6" s="1"/>
  <c r="R19" i="6" s="1"/>
  <c r="Q27" i="6" a="1"/>
  <c r="Q27" i="6" s="1"/>
  <c r="R27" i="6" s="1"/>
  <c r="Q35" i="6" a="1"/>
  <c r="Q35" i="6" s="1"/>
  <c r="R35" i="6" s="1"/>
  <c r="Q43" i="6" a="1"/>
  <c r="Q43" i="6" s="1"/>
  <c r="R43" i="6" s="1"/>
  <c r="Q51" i="6" a="1"/>
  <c r="Q51" i="6" s="1"/>
  <c r="R51" i="6" s="1"/>
  <c r="Q59" i="6" a="1"/>
  <c r="Q59" i="6" s="1"/>
  <c r="R59" i="6" s="1"/>
  <c r="Q67" i="6" a="1"/>
  <c r="Q67" i="6" s="1"/>
  <c r="R67" i="6" s="1"/>
  <c r="Q75" i="6" a="1"/>
  <c r="Q75" i="6" s="1"/>
  <c r="R75" i="6" s="1"/>
  <c r="Q83" i="6" a="1"/>
  <c r="Q83" i="6" s="1"/>
  <c r="R83" i="6" s="1"/>
  <c r="Q91" i="6" a="1"/>
  <c r="Q91" i="6" s="1"/>
  <c r="R91" i="6" s="1"/>
  <c r="Q99" i="6" a="1"/>
  <c r="Q99" i="6" s="1"/>
  <c r="R99" i="6" s="1"/>
  <c r="Q107" i="6" a="1"/>
  <c r="Q107" i="6" s="1"/>
  <c r="R107" i="6" s="1"/>
  <c r="Q115" i="6" a="1"/>
  <c r="Q115" i="6" s="1"/>
  <c r="R115" i="6" s="1"/>
  <c r="Q123" i="6" a="1"/>
  <c r="Q123" i="6" s="1"/>
  <c r="R123" i="6" s="1"/>
  <c r="Q131" i="6" a="1"/>
  <c r="Q131" i="6" s="1"/>
  <c r="R131" i="6" s="1"/>
  <c r="Q139" i="6" a="1"/>
  <c r="Q139" i="6" s="1"/>
  <c r="R139" i="6" s="1"/>
  <c r="Q147" i="6" a="1"/>
  <c r="Q147" i="6" s="1"/>
  <c r="R147" i="6" s="1"/>
  <c r="Q155" i="6" a="1"/>
  <c r="Q155" i="6" s="1"/>
  <c r="R155" i="6" s="1"/>
  <c r="Q163" i="6" a="1"/>
  <c r="Q163" i="6" s="1"/>
  <c r="R163" i="6" s="1"/>
  <c r="Q171" i="6" a="1"/>
  <c r="Q171" i="6" s="1"/>
  <c r="R171" i="6" s="1"/>
  <c r="Q179" i="6" a="1"/>
  <c r="Q179" i="6" s="1"/>
  <c r="R179" i="6" s="1"/>
  <c r="Q187" i="6" a="1"/>
  <c r="Q187" i="6" s="1"/>
  <c r="R187" i="6" s="1"/>
  <c r="Q195" i="6" a="1"/>
  <c r="Q195" i="6" s="1"/>
  <c r="R195" i="6" s="1"/>
  <c r="Q203" i="6" a="1"/>
  <c r="Q203" i="6" s="1"/>
  <c r="R203" i="6" s="1"/>
  <c r="Q211" i="6" a="1"/>
  <c r="Q211" i="6" s="1"/>
  <c r="R211" i="6" s="1"/>
  <c r="Q219" i="6" a="1"/>
  <c r="Q219" i="6" s="1"/>
  <c r="R219" i="6" s="1"/>
  <c r="Q227" i="6" a="1"/>
  <c r="Q227" i="6" s="1"/>
  <c r="R227" i="6" s="1"/>
  <c r="Q235" i="6" a="1"/>
  <c r="Q235" i="6" s="1"/>
  <c r="R235" i="6" s="1"/>
  <c r="Q243" i="6" a="1"/>
  <c r="Q243" i="6" s="1"/>
  <c r="R243" i="6" s="1"/>
  <c r="Q251" i="6" a="1"/>
  <c r="Q251" i="6" s="1"/>
  <c r="R251" i="6" s="1"/>
  <c r="Q259" i="6" a="1"/>
  <c r="Q259" i="6" s="1"/>
  <c r="R259" i="6" s="1"/>
  <c r="Q267" i="6" a="1"/>
  <c r="Q267" i="6" s="1"/>
  <c r="R267" i="6" s="1"/>
  <c r="Q275" i="6" a="1"/>
  <c r="Q275" i="6" s="1"/>
  <c r="R275" i="6" s="1"/>
  <c r="Q283" i="6" a="1"/>
  <c r="Q283" i="6" s="1"/>
  <c r="R283" i="6" s="1"/>
  <c r="Q291" i="6" a="1"/>
  <c r="Q291" i="6" s="1"/>
  <c r="R291" i="6" s="1"/>
  <c r="Q299" i="6" a="1"/>
  <c r="Q299" i="6" s="1"/>
  <c r="R299" i="6" s="1"/>
  <c r="Q307" i="6" a="1"/>
  <c r="Q307" i="6" s="1"/>
  <c r="R307" i="6" s="1"/>
  <c r="Q315" i="6" a="1"/>
  <c r="Q315" i="6" s="1"/>
  <c r="R315" i="6" s="1"/>
  <c r="Q323" i="6" a="1"/>
  <c r="Q323" i="6" s="1"/>
  <c r="R323" i="6" s="1"/>
  <c r="Q331" i="6" a="1"/>
  <c r="Q331" i="6" s="1"/>
  <c r="R331" i="6" s="1"/>
  <c r="Q339" i="6" a="1"/>
  <c r="Q339" i="6" s="1"/>
  <c r="R339" i="6" s="1"/>
  <c r="Q347" i="6" a="1"/>
  <c r="Q347" i="6" s="1"/>
  <c r="R347" i="6" s="1"/>
  <c r="Q355" i="6" a="1"/>
  <c r="Q355" i="6" s="1"/>
  <c r="R355" i="6" s="1"/>
  <c r="Q363" i="6" a="1"/>
  <c r="Q363" i="6" s="1"/>
  <c r="R363" i="6" s="1"/>
  <c r="Q371" i="6" a="1"/>
  <c r="Q371" i="6" s="1"/>
  <c r="R371" i="6" s="1"/>
  <c r="Q379" i="6" a="1"/>
  <c r="Q379" i="6" s="1"/>
  <c r="R379" i="6" s="1"/>
  <c r="Q387" i="6" a="1"/>
  <c r="Q387" i="6" s="1"/>
  <c r="R387" i="6" s="1"/>
  <c r="Q395" i="6" a="1"/>
  <c r="Q395" i="6" s="1"/>
  <c r="R395" i="6" s="1"/>
  <c r="Q403" i="6" a="1"/>
  <c r="Q403" i="6" s="1"/>
  <c r="R403" i="6" s="1"/>
  <c r="Q411" i="6" a="1"/>
  <c r="Q411" i="6" s="1"/>
  <c r="R411" i="6" s="1"/>
  <c r="Q419" i="6" a="1"/>
  <c r="Q419" i="6" s="1"/>
  <c r="R419" i="6" s="1"/>
  <c r="Q427" i="6" a="1"/>
  <c r="Q427" i="6" s="1"/>
  <c r="R427" i="6" s="1"/>
  <c r="Q435" i="6" a="1"/>
  <c r="Q435" i="6" s="1"/>
  <c r="R435" i="6" s="1"/>
  <c r="Q443" i="6" a="1"/>
  <c r="Q443" i="6" s="1"/>
  <c r="R443" i="6" s="1"/>
  <c r="Q451" i="6" a="1"/>
  <c r="Q451" i="6" s="1"/>
  <c r="R451" i="6" s="1"/>
  <c r="Q459" i="6" a="1"/>
  <c r="Q459" i="6" s="1"/>
  <c r="R459" i="6" s="1"/>
  <c r="Q467" i="6" a="1"/>
  <c r="Q467" i="6" s="1"/>
  <c r="R467" i="6" s="1"/>
  <c r="Q475" i="6" a="1"/>
  <c r="Q475" i="6" s="1"/>
  <c r="R475" i="6" s="1"/>
  <c r="Q483" i="6" a="1"/>
  <c r="Q483" i="6" s="1"/>
  <c r="R483" i="6" s="1"/>
  <c r="Q491" i="6" a="1"/>
  <c r="Q491" i="6" s="1"/>
  <c r="R491" i="6" s="1"/>
  <c r="Q499" i="6" a="1"/>
  <c r="Q499" i="6" s="1"/>
  <c r="R499" i="6" s="1"/>
  <c r="Q507" i="6" a="1"/>
  <c r="Q507" i="6" s="1"/>
  <c r="R507" i="6" s="1"/>
  <c r="Q515" i="6" a="1"/>
  <c r="Q515" i="6" s="1"/>
  <c r="R515" i="6" s="1"/>
  <c r="Q523" i="6" a="1"/>
  <c r="Q523" i="6" s="1"/>
  <c r="R523" i="6" s="1"/>
  <c r="Q531" i="6" a="1"/>
  <c r="Q531" i="6" s="1"/>
  <c r="R531" i="6" s="1"/>
  <c r="Q539" i="6" a="1"/>
  <c r="Q539" i="6" s="1"/>
  <c r="R539" i="6" s="1"/>
  <c r="Q547" i="6" a="1"/>
  <c r="Q547" i="6" s="1"/>
  <c r="R547" i="6" s="1"/>
  <c r="Q555" i="6" a="1"/>
  <c r="Q555" i="6" s="1"/>
  <c r="R555" i="6" s="1"/>
  <c r="Q563" i="6" a="1"/>
  <c r="Q563" i="6" s="1"/>
  <c r="R563" i="6" s="1"/>
  <c r="Q571" i="6" a="1"/>
  <c r="Q571" i="6" s="1"/>
  <c r="R571" i="6" s="1"/>
  <c r="Q579" i="6" a="1"/>
  <c r="Q579" i="6" s="1"/>
  <c r="R579" i="6" s="1"/>
  <c r="Q587" i="6" a="1"/>
  <c r="Q587" i="6" s="1"/>
  <c r="R587" i="6" s="1"/>
  <c r="Q595" i="6" a="1"/>
  <c r="Q595" i="6" s="1"/>
  <c r="R595" i="6" s="1"/>
  <c r="Q603" i="6" a="1"/>
  <c r="Q603" i="6" s="1"/>
  <c r="R603" i="6" s="1"/>
  <c r="Q611" i="6" a="1"/>
  <c r="Q611" i="6" s="1"/>
  <c r="R611" i="6" s="1"/>
  <c r="Q619" i="6" a="1"/>
  <c r="Q619" i="6" s="1"/>
  <c r="R619" i="6" s="1"/>
  <c r="Q627" i="6" a="1"/>
  <c r="Q627" i="6" s="1"/>
  <c r="R627" i="6" s="1"/>
  <c r="Q635" i="6" a="1"/>
  <c r="Q635" i="6" s="1"/>
  <c r="R635" i="6" s="1"/>
  <c r="Q643" i="6" a="1"/>
  <c r="Q643" i="6" s="1"/>
  <c r="R643" i="6" s="1"/>
  <c r="Q651" i="6" a="1"/>
  <c r="Q651" i="6" s="1"/>
  <c r="R651" i="6" s="1"/>
  <c r="Q659" i="6" a="1"/>
  <c r="Q659" i="6" s="1"/>
  <c r="R659" i="6" s="1"/>
  <c r="Q667" i="6" a="1"/>
  <c r="Q667" i="6" s="1"/>
  <c r="R667" i="6" s="1"/>
  <c r="Q675" i="6" a="1"/>
  <c r="Q675" i="6" s="1"/>
  <c r="R675" i="6" s="1"/>
  <c r="Q4" i="6" a="1"/>
  <c r="Q4" i="6" s="1"/>
  <c r="R4" i="6" s="1"/>
  <c r="Q12" i="6" a="1"/>
  <c r="Q12" i="6" s="1"/>
  <c r="R12" i="6" s="1"/>
  <c r="Q20" i="6" a="1"/>
  <c r="Q20" i="6" s="1"/>
  <c r="R20" i="6" s="1"/>
  <c r="Q28" i="6" a="1"/>
  <c r="Q28" i="6" s="1"/>
  <c r="R28" i="6" s="1"/>
  <c r="Q36" i="6" a="1"/>
  <c r="Q36" i="6" s="1"/>
  <c r="R36" i="6" s="1"/>
  <c r="Q44" i="6" a="1"/>
  <c r="Q44" i="6" s="1"/>
  <c r="R44" i="6" s="1"/>
  <c r="Q52" i="6" a="1"/>
  <c r="Q52" i="6" s="1"/>
  <c r="R52" i="6" s="1"/>
  <c r="Q60" i="6" a="1"/>
  <c r="Q60" i="6" s="1"/>
  <c r="R60" i="6" s="1"/>
  <c r="Q68" i="6" a="1"/>
  <c r="Q68" i="6" s="1"/>
  <c r="R68" i="6" s="1"/>
  <c r="Q76" i="6" a="1"/>
  <c r="Q76" i="6" s="1"/>
  <c r="R76" i="6" s="1"/>
  <c r="Q84" i="6" a="1"/>
  <c r="Q84" i="6" s="1"/>
  <c r="R84" i="6" s="1"/>
  <c r="Q92" i="6" a="1"/>
  <c r="Q92" i="6" s="1"/>
  <c r="R92" i="6" s="1"/>
  <c r="Q100" i="6" a="1"/>
  <c r="Q100" i="6" s="1"/>
  <c r="R100" i="6" s="1"/>
  <c r="Q108" i="6" a="1"/>
  <c r="Q108" i="6" s="1"/>
  <c r="R108" i="6" s="1"/>
  <c r="Q116" i="6" a="1"/>
  <c r="Q116" i="6" s="1"/>
  <c r="R116" i="6" s="1"/>
  <c r="Q124" i="6" a="1"/>
  <c r="Q124" i="6" s="1"/>
  <c r="R124" i="6" s="1"/>
  <c r="Q132" i="6" a="1"/>
  <c r="Q132" i="6" s="1"/>
  <c r="R132" i="6" s="1"/>
  <c r="Q140" i="6" a="1"/>
  <c r="Q140" i="6" s="1"/>
  <c r="R140" i="6" s="1"/>
  <c r="Q148" i="6" a="1"/>
  <c r="Q148" i="6" s="1"/>
  <c r="R148" i="6" s="1"/>
  <c r="Q156" i="6" a="1"/>
  <c r="Q156" i="6" s="1"/>
  <c r="R156" i="6" s="1"/>
  <c r="Q164" i="6" a="1"/>
  <c r="Q164" i="6" s="1"/>
  <c r="R164" i="6" s="1"/>
  <c r="Q172" i="6" a="1"/>
  <c r="Q172" i="6" s="1"/>
  <c r="R172" i="6" s="1"/>
  <c r="Q180" i="6" a="1"/>
  <c r="Q180" i="6" s="1"/>
  <c r="R180" i="6" s="1"/>
  <c r="Q188" i="6" a="1"/>
  <c r="Q188" i="6" s="1"/>
  <c r="R188" i="6" s="1"/>
  <c r="Q196" i="6" a="1"/>
  <c r="Q196" i="6" s="1"/>
  <c r="R196" i="6" s="1"/>
  <c r="Q204" i="6" a="1"/>
  <c r="Q204" i="6" s="1"/>
  <c r="R204" i="6" s="1"/>
  <c r="Q212" i="6" a="1"/>
  <c r="Q212" i="6" s="1"/>
  <c r="R212" i="6" s="1"/>
  <c r="Q220" i="6" a="1"/>
  <c r="Q220" i="6" s="1"/>
  <c r="R220" i="6" s="1"/>
  <c r="Q228" i="6" a="1"/>
  <c r="Q228" i="6" s="1"/>
  <c r="R228" i="6" s="1"/>
  <c r="Q236" i="6" a="1"/>
  <c r="Q236" i="6" s="1"/>
  <c r="R236" i="6" s="1"/>
  <c r="Q244" i="6" a="1"/>
  <c r="Q244" i="6" s="1"/>
  <c r="R244" i="6" s="1"/>
  <c r="Q252" i="6" a="1"/>
  <c r="Q252" i="6" s="1"/>
  <c r="R252" i="6" s="1"/>
  <c r="Q260" i="6" a="1"/>
  <c r="Q260" i="6" s="1"/>
  <c r="R260" i="6" s="1"/>
  <c r="Q268" i="6" a="1"/>
  <c r="Q268" i="6" s="1"/>
  <c r="R268" i="6" s="1"/>
  <c r="Q276" i="6" a="1"/>
  <c r="Q276" i="6" s="1"/>
  <c r="R276" i="6" s="1"/>
  <c r="Q284" i="6" a="1"/>
  <c r="Q284" i="6" s="1"/>
  <c r="R284" i="6" s="1"/>
  <c r="Q292" i="6" a="1"/>
  <c r="Q292" i="6" s="1"/>
  <c r="R292" i="6" s="1"/>
  <c r="Q300" i="6" a="1"/>
  <c r="Q300" i="6" s="1"/>
  <c r="R300" i="6" s="1"/>
  <c r="Q308" i="6" a="1"/>
  <c r="Q308" i="6" s="1"/>
  <c r="R308" i="6" s="1"/>
  <c r="Q316" i="6" a="1"/>
  <c r="Q316" i="6" s="1"/>
  <c r="R316" i="6" s="1"/>
  <c r="Q324" i="6" a="1"/>
  <c r="Q324" i="6" s="1"/>
  <c r="R324" i="6" s="1"/>
  <c r="Q332" i="6" a="1"/>
  <c r="Q332" i="6" s="1"/>
  <c r="R332" i="6" s="1"/>
  <c r="Q340" i="6" a="1"/>
  <c r="Q340" i="6" s="1"/>
  <c r="R340" i="6" s="1"/>
  <c r="Q348" i="6" a="1"/>
  <c r="Q348" i="6" s="1"/>
  <c r="R348" i="6" s="1"/>
  <c r="Q356" i="6" a="1"/>
  <c r="Q356" i="6" s="1"/>
  <c r="R356" i="6" s="1"/>
  <c r="Q364" i="6" a="1"/>
  <c r="Q364" i="6" s="1"/>
  <c r="R364" i="6" s="1"/>
  <c r="Q372" i="6" a="1"/>
  <c r="Q372" i="6" s="1"/>
  <c r="R372" i="6" s="1"/>
  <c r="Q380" i="6" a="1"/>
  <c r="Q380" i="6" s="1"/>
  <c r="R380" i="6" s="1"/>
  <c r="Q388" i="6" a="1"/>
  <c r="Q388" i="6" s="1"/>
  <c r="R388" i="6" s="1"/>
  <c r="Q396" i="6" a="1"/>
  <c r="Q396" i="6" s="1"/>
  <c r="R396" i="6" s="1"/>
  <c r="Q404" i="6" a="1"/>
  <c r="Q404" i="6" s="1"/>
  <c r="R404" i="6" s="1"/>
  <c r="Q412" i="6" a="1"/>
  <c r="Q412" i="6" s="1"/>
  <c r="R412" i="6" s="1"/>
  <c r="Q420" i="6" a="1"/>
  <c r="Q420" i="6" s="1"/>
  <c r="R420" i="6" s="1"/>
  <c r="Q428" i="6" a="1"/>
  <c r="Q428" i="6" s="1"/>
  <c r="R428" i="6" s="1"/>
  <c r="Q436" i="6" a="1"/>
  <c r="Q436" i="6" s="1"/>
  <c r="R436" i="6" s="1"/>
  <c r="Q444" i="6" a="1"/>
  <c r="Q444" i="6" s="1"/>
  <c r="R444" i="6" s="1"/>
  <c r="Q452" i="6" a="1"/>
  <c r="Q452" i="6" s="1"/>
  <c r="R452" i="6" s="1"/>
  <c r="Q460" i="6" a="1"/>
  <c r="Q460" i="6" s="1"/>
  <c r="R460" i="6" s="1"/>
  <c r="Q468" i="6" a="1"/>
  <c r="Q468" i="6" s="1"/>
  <c r="R468" i="6" s="1"/>
  <c r="Q476" i="6" a="1"/>
  <c r="Q476" i="6" s="1"/>
  <c r="R476" i="6" s="1"/>
  <c r="Q484" i="6" a="1"/>
  <c r="Q484" i="6" s="1"/>
  <c r="R484" i="6" s="1"/>
  <c r="Q492" i="6" a="1"/>
  <c r="Q492" i="6" s="1"/>
  <c r="R492" i="6" s="1"/>
  <c r="Q500" i="6" a="1"/>
  <c r="Q500" i="6" s="1"/>
  <c r="R500" i="6" s="1"/>
  <c r="Q508" i="6" a="1"/>
  <c r="Q508" i="6" s="1"/>
  <c r="R508" i="6" s="1"/>
  <c r="Q516" i="6" a="1"/>
  <c r="Q516" i="6" s="1"/>
  <c r="R516" i="6" s="1"/>
  <c r="Q524" i="6" a="1"/>
  <c r="Q524" i="6" s="1"/>
  <c r="R524" i="6" s="1"/>
  <c r="Q532" i="6" a="1"/>
  <c r="Q532" i="6" s="1"/>
  <c r="R532" i="6" s="1"/>
  <c r="Q540" i="6" a="1"/>
  <c r="Q540" i="6" s="1"/>
  <c r="R540" i="6" s="1"/>
  <c r="Q548" i="6" a="1"/>
  <c r="Q548" i="6" s="1"/>
  <c r="R548" i="6" s="1"/>
  <c r="Q556" i="6" a="1"/>
  <c r="Q556" i="6" s="1"/>
  <c r="R556" i="6" s="1"/>
  <c r="Q564" i="6" a="1"/>
  <c r="Q564" i="6" s="1"/>
  <c r="R564" i="6" s="1"/>
  <c r="Q572" i="6" a="1"/>
  <c r="Q572" i="6" s="1"/>
  <c r="R572" i="6" s="1"/>
  <c r="Q580" i="6" a="1"/>
  <c r="Q580" i="6" s="1"/>
  <c r="R580" i="6" s="1"/>
  <c r="Q588" i="6" a="1"/>
  <c r="Q588" i="6" s="1"/>
  <c r="R588" i="6" s="1"/>
  <c r="Q596" i="6" a="1"/>
  <c r="Q596" i="6" s="1"/>
  <c r="R596" i="6" s="1"/>
  <c r="Q604" i="6" a="1"/>
  <c r="Q604" i="6" s="1"/>
  <c r="R604" i="6" s="1"/>
  <c r="Q612" i="6" a="1"/>
  <c r="Q612" i="6" s="1"/>
  <c r="R612" i="6" s="1"/>
  <c r="Q620" i="6" a="1"/>
  <c r="Q620" i="6" s="1"/>
  <c r="R620" i="6" s="1"/>
  <c r="Q628" i="6" a="1"/>
  <c r="Q628" i="6" s="1"/>
  <c r="R628" i="6" s="1"/>
  <c r="Q636" i="6" a="1"/>
  <c r="Q636" i="6" s="1"/>
  <c r="R636" i="6" s="1"/>
  <c r="Q644" i="6" a="1"/>
  <c r="Q644" i="6" s="1"/>
  <c r="R644" i="6" s="1"/>
  <c r="Q652" i="6" a="1"/>
  <c r="Q652" i="6" s="1"/>
  <c r="R652" i="6" s="1"/>
  <c r="Q660" i="6" a="1"/>
  <c r="Q660" i="6" s="1"/>
  <c r="R660" i="6" s="1"/>
  <c r="Q668" i="6" a="1"/>
  <c r="Q668" i="6" s="1"/>
  <c r="R668" i="6" s="1"/>
  <c r="Q676" i="6" a="1"/>
  <c r="Q676" i="6" s="1"/>
  <c r="R676" i="6" s="1"/>
  <c r="Q5" i="6" a="1"/>
  <c r="Q5" i="6" s="1"/>
  <c r="R5" i="6" s="1"/>
  <c r="Q13" i="6" a="1"/>
  <c r="Q13" i="6" s="1"/>
  <c r="R13" i="6" s="1"/>
  <c r="Q21" i="6" a="1"/>
  <c r="Q21" i="6" s="1"/>
  <c r="R21" i="6" s="1"/>
  <c r="Q29" i="6" a="1"/>
  <c r="Q29" i="6" s="1"/>
  <c r="R29" i="6" s="1"/>
  <c r="Q37" i="6" a="1"/>
  <c r="Q37" i="6" s="1"/>
  <c r="R37" i="6" s="1"/>
  <c r="Q45" i="6" a="1"/>
  <c r="Q45" i="6" s="1"/>
  <c r="R45" i="6" s="1"/>
  <c r="Q53" i="6" a="1"/>
  <c r="Q53" i="6" s="1"/>
  <c r="R53" i="6" s="1"/>
  <c r="Q61" i="6" a="1"/>
  <c r="Q61" i="6" s="1"/>
  <c r="R61" i="6" s="1"/>
  <c r="Q69" i="6" a="1"/>
  <c r="Q69" i="6" s="1"/>
  <c r="R69" i="6" s="1"/>
  <c r="Q77" i="6" a="1"/>
  <c r="Q77" i="6" s="1"/>
  <c r="R77" i="6" s="1"/>
  <c r="Q85" i="6" a="1"/>
  <c r="Q85" i="6" s="1"/>
  <c r="R85" i="6" s="1"/>
  <c r="Q93" i="6" a="1"/>
  <c r="Q93" i="6" s="1"/>
  <c r="R93" i="6" s="1"/>
  <c r="Q101" i="6" a="1"/>
  <c r="Q101" i="6" s="1"/>
  <c r="R101" i="6" s="1"/>
  <c r="Q109" i="6" a="1"/>
  <c r="Q109" i="6" s="1"/>
  <c r="R109" i="6" s="1"/>
  <c r="Q117" i="6" a="1"/>
  <c r="Q117" i="6" s="1"/>
  <c r="R117" i="6" s="1"/>
  <c r="Q125" i="6" a="1"/>
  <c r="Q125" i="6" s="1"/>
  <c r="R125" i="6" s="1"/>
  <c r="Q133" i="6" a="1"/>
  <c r="Q133" i="6" s="1"/>
  <c r="R133" i="6" s="1"/>
  <c r="Q141" i="6" a="1"/>
  <c r="Q141" i="6" s="1"/>
  <c r="R141" i="6" s="1"/>
  <c r="Q149" i="6" a="1"/>
  <c r="Q149" i="6" s="1"/>
  <c r="R149" i="6" s="1"/>
  <c r="Q157" i="6" a="1"/>
  <c r="Q157" i="6" s="1"/>
  <c r="R157" i="6" s="1"/>
  <c r="Q165" i="6" a="1"/>
  <c r="Q165" i="6" s="1"/>
  <c r="R165" i="6" s="1"/>
  <c r="Q173" i="6" a="1"/>
  <c r="Q173" i="6" s="1"/>
  <c r="R173" i="6" s="1"/>
  <c r="Q181" i="6" a="1"/>
  <c r="Q181" i="6" s="1"/>
  <c r="R181" i="6" s="1"/>
  <c r="Q189" i="6" a="1"/>
  <c r="Q189" i="6" s="1"/>
  <c r="R189" i="6" s="1"/>
  <c r="Q197" i="6" a="1"/>
  <c r="Q197" i="6" s="1"/>
  <c r="R197" i="6" s="1"/>
  <c r="Q205" i="6" a="1"/>
  <c r="Q205" i="6" s="1"/>
  <c r="R205" i="6" s="1"/>
  <c r="Q213" i="6" a="1"/>
  <c r="Q213" i="6" s="1"/>
  <c r="R213" i="6" s="1"/>
  <c r="Q221" i="6" a="1"/>
  <c r="Q221" i="6" s="1"/>
  <c r="R221" i="6" s="1"/>
  <c r="Q229" i="6" a="1"/>
  <c r="Q229" i="6" s="1"/>
  <c r="R229" i="6" s="1"/>
  <c r="Q237" i="6" a="1"/>
  <c r="Q237" i="6" s="1"/>
  <c r="R237" i="6" s="1"/>
  <c r="Q245" i="6" a="1"/>
  <c r="Q245" i="6" s="1"/>
  <c r="R245" i="6" s="1"/>
  <c r="Q253" i="6" a="1"/>
  <c r="Q253" i="6" s="1"/>
  <c r="R253" i="6" s="1"/>
  <c r="Q261" i="6" a="1"/>
  <c r="Q261" i="6" s="1"/>
  <c r="R261" i="6" s="1"/>
  <c r="Q269" i="6" a="1"/>
  <c r="Q269" i="6" s="1"/>
  <c r="R269" i="6" s="1"/>
  <c r="Q277" i="6" a="1"/>
  <c r="Q277" i="6" s="1"/>
  <c r="R277" i="6" s="1"/>
  <c r="Q285" i="6" a="1"/>
  <c r="Q285" i="6" s="1"/>
  <c r="R285" i="6" s="1"/>
  <c r="Q293" i="6" a="1"/>
  <c r="Q293" i="6" s="1"/>
  <c r="R293" i="6" s="1"/>
  <c r="Q301" i="6" a="1"/>
  <c r="Q301" i="6" s="1"/>
  <c r="R301" i="6" s="1"/>
  <c r="Q309" i="6" a="1"/>
  <c r="Q309" i="6" s="1"/>
  <c r="R309" i="6" s="1"/>
  <c r="Q317" i="6" a="1"/>
  <c r="Q317" i="6" s="1"/>
  <c r="R317" i="6" s="1"/>
  <c r="Q325" i="6" a="1"/>
  <c r="Q325" i="6" s="1"/>
  <c r="R325" i="6" s="1"/>
  <c r="Q333" i="6" a="1"/>
  <c r="Q333" i="6" s="1"/>
  <c r="R333" i="6" s="1"/>
  <c r="Q341" i="6" a="1"/>
  <c r="Q341" i="6" s="1"/>
  <c r="R341" i="6" s="1"/>
  <c r="Q349" i="6" a="1"/>
  <c r="Q349" i="6" s="1"/>
  <c r="R349" i="6" s="1"/>
  <c r="Q357" i="6" a="1"/>
  <c r="Q357" i="6" s="1"/>
  <c r="R357" i="6" s="1"/>
  <c r="Q365" i="6" a="1"/>
  <c r="Q365" i="6" s="1"/>
  <c r="R365" i="6" s="1"/>
  <c r="Q373" i="6" a="1"/>
  <c r="Q373" i="6" s="1"/>
  <c r="R373" i="6" s="1"/>
  <c r="Q381" i="6" a="1"/>
  <c r="Q381" i="6" s="1"/>
  <c r="R381" i="6" s="1"/>
  <c r="Q389" i="6" a="1"/>
  <c r="Q389" i="6" s="1"/>
  <c r="R389" i="6" s="1"/>
  <c r="Q397" i="6" a="1"/>
  <c r="Q397" i="6" s="1"/>
  <c r="R397" i="6" s="1"/>
  <c r="Q405" i="6" a="1"/>
  <c r="Q405" i="6" s="1"/>
  <c r="R405" i="6" s="1"/>
  <c r="Q413" i="6" a="1"/>
  <c r="Q413" i="6" s="1"/>
  <c r="R413" i="6" s="1"/>
  <c r="Q421" i="6" a="1"/>
  <c r="Q421" i="6" s="1"/>
  <c r="R421" i="6" s="1"/>
  <c r="Q429" i="6" a="1"/>
  <c r="Q429" i="6" s="1"/>
  <c r="R429" i="6" s="1"/>
  <c r="Q437" i="6" a="1"/>
  <c r="Q437" i="6" s="1"/>
  <c r="R437" i="6" s="1"/>
  <c r="Q445" i="6" a="1"/>
  <c r="Q445" i="6" s="1"/>
  <c r="R445" i="6" s="1"/>
  <c r="Q453" i="6" a="1"/>
  <c r="Q453" i="6" s="1"/>
  <c r="R453" i="6" s="1"/>
  <c r="Q461" i="6" a="1"/>
  <c r="Q461" i="6" s="1"/>
  <c r="R461" i="6" s="1"/>
  <c r="Q469" i="6" a="1"/>
  <c r="Q469" i="6" s="1"/>
  <c r="R469" i="6" s="1"/>
  <c r="Q477" i="6" a="1"/>
  <c r="Q477" i="6" s="1"/>
  <c r="R477" i="6" s="1"/>
  <c r="Q485" i="6" a="1"/>
  <c r="Q485" i="6" s="1"/>
  <c r="R485" i="6" s="1"/>
  <c r="Q493" i="6" a="1"/>
  <c r="Q493" i="6" s="1"/>
  <c r="R493" i="6" s="1"/>
  <c r="Q501" i="6" a="1"/>
  <c r="Q501" i="6" s="1"/>
  <c r="R501" i="6" s="1"/>
  <c r="Q509" i="6" a="1"/>
  <c r="Q509" i="6" s="1"/>
  <c r="R509" i="6" s="1"/>
  <c r="Q517" i="6" a="1"/>
  <c r="Q517" i="6" s="1"/>
  <c r="R517" i="6" s="1"/>
  <c r="Q525" i="6" a="1"/>
  <c r="Q525" i="6" s="1"/>
  <c r="R525" i="6" s="1"/>
  <c r="Q533" i="6" a="1"/>
  <c r="Q533" i="6" s="1"/>
  <c r="R533" i="6" s="1"/>
  <c r="Q541" i="6" a="1"/>
  <c r="Q541" i="6" s="1"/>
  <c r="R541" i="6" s="1"/>
  <c r="Q549" i="6" a="1"/>
  <c r="Q549" i="6" s="1"/>
  <c r="R549" i="6" s="1"/>
  <c r="Q557" i="6" a="1"/>
  <c r="Q557" i="6" s="1"/>
  <c r="R557" i="6" s="1"/>
  <c r="Q565" i="6" a="1"/>
  <c r="Q565" i="6" s="1"/>
  <c r="R565" i="6" s="1"/>
  <c r="Q573" i="6" a="1"/>
  <c r="Q573" i="6" s="1"/>
  <c r="R573" i="6" s="1"/>
  <c r="Q581" i="6" a="1"/>
  <c r="Q581" i="6" s="1"/>
  <c r="R581" i="6" s="1"/>
  <c r="Q589" i="6" a="1"/>
  <c r="Q589" i="6" s="1"/>
  <c r="R589" i="6" s="1"/>
  <c r="Q597" i="6" a="1"/>
  <c r="Q597" i="6" s="1"/>
  <c r="R597" i="6" s="1"/>
  <c r="Q605" i="6" a="1"/>
  <c r="Q605" i="6" s="1"/>
  <c r="R605" i="6" s="1"/>
  <c r="Q613" i="6" a="1"/>
  <c r="Q613" i="6" s="1"/>
  <c r="R613" i="6" s="1"/>
  <c r="Q621" i="6" a="1"/>
  <c r="Q621" i="6" s="1"/>
  <c r="R621" i="6" s="1"/>
  <c r="Q629" i="6" a="1"/>
  <c r="Q629" i="6" s="1"/>
  <c r="R629" i="6" s="1"/>
  <c r="Q637" i="6" a="1"/>
  <c r="Q637" i="6" s="1"/>
  <c r="R637" i="6" s="1"/>
  <c r="Q645" i="6" a="1"/>
  <c r="Q645" i="6" s="1"/>
  <c r="R645" i="6" s="1"/>
  <c r="Q653" i="6" a="1"/>
  <c r="Q653" i="6" s="1"/>
  <c r="R653" i="6" s="1"/>
  <c r="Q661" i="6" a="1"/>
  <c r="Q661" i="6" s="1"/>
  <c r="R661" i="6" s="1"/>
  <c r="Q669" i="6" a="1"/>
  <c r="Q669" i="6" s="1"/>
  <c r="R669" i="6" s="1"/>
  <c r="Q677" i="6" a="1"/>
  <c r="Q677" i="6" s="1"/>
  <c r="R677" i="6" s="1"/>
  <c r="Q8" i="6" a="1"/>
  <c r="Q8" i="6" s="1"/>
  <c r="R8" i="6" s="1"/>
  <c r="Q16" i="6" a="1"/>
  <c r="Q16" i="6" s="1"/>
  <c r="R16" i="6" s="1"/>
  <c r="Q24" i="6" a="1"/>
  <c r="Q24" i="6" s="1"/>
  <c r="R24" i="6" s="1"/>
  <c r="Q32" i="6" a="1"/>
  <c r="Q32" i="6" s="1"/>
  <c r="R32" i="6" s="1"/>
  <c r="Q40" i="6" a="1"/>
  <c r="Q40" i="6" s="1"/>
  <c r="R40" i="6" s="1"/>
  <c r="Q48" i="6" a="1"/>
  <c r="Q48" i="6" s="1"/>
  <c r="R48" i="6" s="1"/>
  <c r="Q56" i="6" a="1"/>
  <c r="Q56" i="6" s="1"/>
  <c r="R56" i="6" s="1"/>
  <c r="Q64" i="6" a="1"/>
  <c r="Q64" i="6" s="1"/>
  <c r="R64" i="6" s="1"/>
  <c r="Q72" i="6" a="1"/>
  <c r="Q72" i="6" s="1"/>
  <c r="R72" i="6" s="1"/>
  <c r="Q80" i="6" a="1"/>
  <c r="Q80" i="6" s="1"/>
  <c r="R80" i="6" s="1"/>
  <c r="Q88" i="6" a="1"/>
  <c r="Q88" i="6" s="1"/>
  <c r="R88" i="6" s="1"/>
  <c r="Q96" i="6" a="1"/>
  <c r="Q96" i="6" s="1"/>
  <c r="R96" i="6" s="1"/>
  <c r="Q104" i="6" a="1"/>
  <c r="Q104" i="6" s="1"/>
  <c r="R104" i="6" s="1"/>
  <c r="Q112" i="6" a="1"/>
  <c r="Q112" i="6" s="1"/>
  <c r="R112" i="6" s="1"/>
  <c r="Q120" i="6" a="1"/>
  <c r="Q120" i="6" s="1"/>
  <c r="R120" i="6" s="1"/>
  <c r="Q128" i="6" a="1"/>
  <c r="Q128" i="6" s="1"/>
  <c r="R128" i="6" s="1"/>
  <c r="Q136" i="6" a="1"/>
  <c r="Q136" i="6" s="1"/>
  <c r="R136" i="6" s="1"/>
  <c r="Q144" i="6" a="1"/>
  <c r="Q144" i="6" s="1"/>
  <c r="R144" i="6" s="1"/>
  <c r="Q152" i="6" a="1"/>
  <c r="Q152" i="6" s="1"/>
  <c r="R152" i="6" s="1"/>
  <c r="Q160" i="6" a="1"/>
  <c r="Q160" i="6" s="1"/>
  <c r="R160" i="6" s="1"/>
  <c r="Q168" i="6" a="1"/>
  <c r="Q168" i="6" s="1"/>
  <c r="R168" i="6" s="1"/>
  <c r="Q176" i="6" a="1"/>
  <c r="Q176" i="6" s="1"/>
  <c r="R176" i="6" s="1"/>
  <c r="Q184" i="6" a="1"/>
  <c r="Q184" i="6" s="1"/>
  <c r="R184" i="6" s="1"/>
  <c r="Q192" i="6" a="1"/>
  <c r="Q192" i="6" s="1"/>
  <c r="R192" i="6" s="1"/>
  <c r="Q200" i="6" a="1"/>
  <c r="Q200" i="6" s="1"/>
  <c r="R200" i="6" s="1"/>
  <c r="Q208" i="6" a="1"/>
  <c r="Q208" i="6" s="1"/>
  <c r="R208" i="6" s="1"/>
  <c r="Q216" i="6" a="1"/>
  <c r="Q216" i="6" s="1"/>
  <c r="R216" i="6" s="1"/>
  <c r="Q224" i="6" a="1"/>
  <c r="Q224" i="6" s="1"/>
  <c r="R224" i="6" s="1"/>
  <c r="Q232" i="6" a="1"/>
  <c r="Q232" i="6" s="1"/>
  <c r="R232" i="6" s="1"/>
  <c r="Q240" i="6" a="1"/>
  <c r="Q240" i="6" s="1"/>
  <c r="R240" i="6" s="1"/>
  <c r="Q248" i="6" a="1"/>
  <c r="Q248" i="6" s="1"/>
  <c r="R248" i="6" s="1"/>
  <c r="Q256" i="6" a="1"/>
  <c r="Q256" i="6" s="1"/>
  <c r="R256" i="6" s="1"/>
  <c r="Q264" i="6" a="1"/>
  <c r="Q264" i="6" s="1"/>
  <c r="R264" i="6" s="1"/>
  <c r="Q272" i="6" a="1"/>
  <c r="Q272" i="6" s="1"/>
  <c r="R272" i="6" s="1"/>
  <c r="Q280" i="6" a="1"/>
  <c r="Q280" i="6" s="1"/>
  <c r="R280" i="6" s="1"/>
  <c r="Q288" i="6" a="1"/>
  <c r="Q288" i="6" s="1"/>
  <c r="R288" i="6" s="1"/>
  <c r="Q296" i="6" a="1"/>
  <c r="Q296" i="6" s="1"/>
  <c r="R296" i="6" s="1"/>
  <c r="Q304" i="6" a="1"/>
  <c r="Q304" i="6" s="1"/>
  <c r="R304" i="6" s="1"/>
  <c r="Q312" i="6" a="1"/>
  <c r="Q312" i="6" s="1"/>
  <c r="R312" i="6" s="1"/>
  <c r="Q320" i="6" a="1"/>
  <c r="Q320" i="6" s="1"/>
  <c r="R320" i="6" s="1"/>
  <c r="Q328" i="6" a="1"/>
  <c r="Q328" i="6" s="1"/>
  <c r="R328" i="6" s="1"/>
  <c r="Q336" i="6" a="1"/>
  <c r="Q336" i="6" s="1"/>
  <c r="R336" i="6" s="1"/>
  <c r="Q344" i="6" a="1"/>
  <c r="Q344" i="6" s="1"/>
  <c r="R344" i="6" s="1"/>
  <c r="Q352" i="6" a="1"/>
  <c r="Q352" i="6" s="1"/>
  <c r="R352" i="6" s="1"/>
  <c r="Q360" i="6" a="1"/>
  <c r="Q360" i="6" s="1"/>
  <c r="R360" i="6" s="1"/>
  <c r="Q368" i="6" a="1"/>
  <c r="Q368" i="6" s="1"/>
  <c r="R368" i="6" s="1"/>
  <c r="Q376" i="6" a="1"/>
  <c r="Q376" i="6" s="1"/>
  <c r="R376" i="6" s="1"/>
  <c r="Q384" i="6" a="1"/>
  <c r="Q384" i="6" s="1"/>
  <c r="R384" i="6" s="1"/>
  <c r="Q392" i="6" a="1"/>
  <c r="Q392" i="6" s="1"/>
  <c r="R392" i="6" s="1"/>
  <c r="Q400" i="6" a="1"/>
  <c r="Q400" i="6" s="1"/>
  <c r="R400" i="6" s="1"/>
  <c r="Q408" i="6" a="1"/>
  <c r="Q408" i="6" s="1"/>
  <c r="R408" i="6" s="1"/>
  <c r="Q416" i="6" a="1"/>
  <c r="Q416" i="6" s="1"/>
  <c r="R416" i="6" s="1"/>
  <c r="Q424" i="6" a="1"/>
  <c r="Q424" i="6" s="1"/>
  <c r="R424" i="6" s="1"/>
  <c r="Q432" i="6" a="1"/>
  <c r="Q432" i="6" s="1"/>
  <c r="R432" i="6" s="1"/>
  <c r="Q440" i="6" a="1"/>
  <c r="Q440" i="6" s="1"/>
  <c r="R440" i="6" s="1"/>
  <c r="Q448" i="6" a="1"/>
  <c r="Q448" i="6" s="1"/>
  <c r="R448" i="6" s="1"/>
  <c r="Q456" i="6" a="1"/>
  <c r="Q456" i="6" s="1"/>
  <c r="R456" i="6" s="1"/>
  <c r="Q464" i="6" a="1"/>
  <c r="Q464" i="6" s="1"/>
  <c r="R464" i="6" s="1"/>
  <c r="Q472" i="6" a="1"/>
  <c r="Q472" i="6" s="1"/>
  <c r="R472" i="6" s="1"/>
  <c r="Q480" i="6" a="1"/>
  <c r="Q480" i="6" s="1"/>
  <c r="R480" i="6" s="1"/>
  <c r="Q488" i="6" a="1"/>
  <c r="Q488" i="6" s="1"/>
  <c r="R488" i="6" s="1"/>
  <c r="Q496" i="6" a="1"/>
  <c r="Q496" i="6" s="1"/>
  <c r="R496" i="6" s="1"/>
  <c r="Q504" i="6" a="1"/>
  <c r="Q504" i="6" s="1"/>
  <c r="R504" i="6" s="1"/>
  <c r="Q512" i="6" a="1"/>
  <c r="Q512" i="6" s="1"/>
  <c r="R512" i="6" s="1"/>
  <c r="Q520" i="6" a="1"/>
  <c r="Q520" i="6" s="1"/>
  <c r="R520" i="6" s="1"/>
  <c r="Q528" i="6" a="1"/>
  <c r="Q528" i="6" s="1"/>
  <c r="R528" i="6" s="1"/>
  <c r="Q536" i="6" a="1"/>
  <c r="Q536" i="6" s="1"/>
  <c r="R536" i="6" s="1"/>
  <c r="Q544" i="6" a="1"/>
  <c r="Q544" i="6" s="1"/>
  <c r="R544" i="6" s="1"/>
  <c r="Q552" i="6" a="1"/>
  <c r="Q552" i="6" s="1"/>
  <c r="R552" i="6" s="1"/>
  <c r="Q560" i="6" a="1"/>
  <c r="Q560" i="6" s="1"/>
  <c r="R560" i="6" s="1"/>
  <c r="Q568" i="6" a="1"/>
  <c r="Q568" i="6" s="1"/>
  <c r="R568" i="6" s="1"/>
  <c r="Q576" i="6" a="1"/>
  <c r="Q576" i="6" s="1"/>
  <c r="R576" i="6" s="1"/>
  <c r="Q584" i="6" a="1"/>
  <c r="Q584" i="6" s="1"/>
  <c r="R584" i="6" s="1"/>
  <c r="Q592" i="6" a="1"/>
  <c r="Q592" i="6" s="1"/>
  <c r="R592" i="6" s="1"/>
  <c r="Q600" i="6" a="1"/>
  <c r="Q600" i="6" s="1"/>
  <c r="R600" i="6" s="1"/>
  <c r="Q608" i="6" a="1"/>
  <c r="Q608" i="6" s="1"/>
  <c r="R608" i="6" s="1"/>
  <c r="Q616" i="6" a="1"/>
  <c r="Q616" i="6" s="1"/>
  <c r="R616" i="6" s="1"/>
  <c r="Q624" i="6" a="1"/>
  <c r="Q624" i="6" s="1"/>
  <c r="R624" i="6" s="1"/>
  <c r="Q632" i="6" a="1"/>
  <c r="Q632" i="6" s="1"/>
  <c r="R632" i="6" s="1"/>
  <c r="Q640" i="6" a="1"/>
  <c r="Q640" i="6" s="1"/>
  <c r="R640" i="6" s="1"/>
  <c r="Q648" i="6" a="1"/>
  <c r="Q648" i="6" s="1"/>
  <c r="R648" i="6" s="1"/>
  <c r="Q656" i="6" a="1"/>
  <c r="Q656" i="6" s="1"/>
  <c r="R656" i="6" s="1"/>
  <c r="Q664" i="6" a="1"/>
  <c r="Q664" i="6" s="1"/>
  <c r="R664" i="6" s="1"/>
  <c r="Q672" i="6" a="1"/>
  <c r="Q672" i="6" s="1"/>
  <c r="R672" i="6" s="1"/>
  <c r="Q680" i="6" a="1"/>
  <c r="Q680" i="6" s="1"/>
  <c r="R680" i="6" s="1"/>
  <c r="Q6" i="6" a="1"/>
  <c r="Q6" i="6" s="1"/>
  <c r="R6" i="6" s="1"/>
  <c r="Q38" i="6" a="1"/>
  <c r="Q38" i="6" s="1"/>
  <c r="R38" i="6" s="1"/>
  <c r="Q70" i="6" a="1"/>
  <c r="Q70" i="6" s="1"/>
  <c r="R70" i="6" s="1"/>
  <c r="Q102" i="6" a="1"/>
  <c r="Q102" i="6" s="1"/>
  <c r="R102" i="6" s="1"/>
  <c r="Q134" i="6" a="1"/>
  <c r="Q134" i="6" s="1"/>
  <c r="R134" i="6" s="1"/>
  <c r="Q166" i="6" a="1"/>
  <c r="Q166" i="6" s="1"/>
  <c r="R166" i="6" s="1"/>
  <c r="Q198" i="6" a="1"/>
  <c r="Q198" i="6" s="1"/>
  <c r="R198" i="6" s="1"/>
  <c r="Q230" i="6" a="1"/>
  <c r="Q230" i="6" s="1"/>
  <c r="R230" i="6" s="1"/>
  <c r="Q262" i="6" a="1"/>
  <c r="Q262" i="6" s="1"/>
  <c r="R262" i="6" s="1"/>
  <c r="Q294" i="6" a="1"/>
  <c r="Q294" i="6" s="1"/>
  <c r="R294" i="6" s="1"/>
  <c r="Q326" i="6" a="1"/>
  <c r="Q326" i="6" s="1"/>
  <c r="R326" i="6" s="1"/>
  <c r="Q358" i="6" a="1"/>
  <c r="Q358" i="6" s="1"/>
  <c r="R358" i="6" s="1"/>
  <c r="Q390" i="6" a="1"/>
  <c r="Q390" i="6" s="1"/>
  <c r="R390" i="6" s="1"/>
  <c r="Q422" i="6" a="1"/>
  <c r="Q422" i="6" s="1"/>
  <c r="R422" i="6" s="1"/>
  <c r="Q454" i="6" a="1"/>
  <c r="Q454" i="6" s="1"/>
  <c r="R454" i="6" s="1"/>
  <c r="Q486" i="6" a="1"/>
  <c r="Q486" i="6" s="1"/>
  <c r="R486" i="6" s="1"/>
  <c r="Q518" i="6" a="1"/>
  <c r="Q518" i="6" s="1"/>
  <c r="R518" i="6" s="1"/>
  <c r="Q550" i="6" a="1"/>
  <c r="Q550" i="6" s="1"/>
  <c r="R550" i="6" s="1"/>
  <c r="Q582" i="6" a="1"/>
  <c r="Q582" i="6" s="1"/>
  <c r="R582" i="6" s="1"/>
  <c r="Q614" i="6" a="1"/>
  <c r="Q614" i="6" s="1"/>
  <c r="R614" i="6" s="1"/>
  <c r="Q646" i="6" a="1"/>
  <c r="Q646" i="6" s="1"/>
  <c r="R646" i="6" s="1"/>
  <c r="Q678" i="6" a="1"/>
  <c r="Q678" i="6" s="1"/>
  <c r="R678" i="6" s="1"/>
  <c r="Q687" i="6" a="1"/>
  <c r="Q687" i="6" s="1"/>
  <c r="R687" i="6" s="1"/>
  <c r="Q695" i="6" a="1"/>
  <c r="Q695" i="6" s="1"/>
  <c r="R695" i="6" s="1"/>
  <c r="Q703" i="6" a="1"/>
  <c r="Q703" i="6" s="1"/>
  <c r="R703" i="6" s="1"/>
  <c r="Q711" i="6" a="1"/>
  <c r="Q711" i="6" s="1"/>
  <c r="R711" i="6" s="1"/>
  <c r="Q719" i="6" a="1"/>
  <c r="Q719" i="6" s="1"/>
  <c r="R719" i="6" s="1"/>
  <c r="Q727" i="6" a="1"/>
  <c r="Q727" i="6" s="1"/>
  <c r="R727" i="6" s="1"/>
  <c r="Q735" i="6" a="1"/>
  <c r="Q735" i="6" s="1"/>
  <c r="R735" i="6" s="1"/>
  <c r="Q743" i="6" a="1"/>
  <c r="Q743" i="6" s="1"/>
  <c r="R743" i="6" s="1"/>
  <c r="Q751" i="6" a="1"/>
  <c r="Q751" i="6" s="1"/>
  <c r="R751" i="6" s="1"/>
  <c r="Q759" i="6" a="1"/>
  <c r="Q759" i="6" s="1"/>
  <c r="R759" i="6" s="1"/>
  <c r="Q767" i="6" a="1"/>
  <c r="Q767" i="6" s="1"/>
  <c r="R767" i="6" s="1"/>
  <c r="Q775" i="6" a="1"/>
  <c r="Q775" i="6" s="1"/>
  <c r="R775" i="6" s="1"/>
  <c r="Q783" i="6" a="1"/>
  <c r="Q783" i="6" s="1"/>
  <c r="R783" i="6" s="1"/>
  <c r="Q791" i="6" a="1"/>
  <c r="Q791" i="6" s="1"/>
  <c r="R791" i="6" s="1"/>
  <c r="Q799" i="6" a="1"/>
  <c r="Q799" i="6" s="1"/>
  <c r="R799" i="6" s="1"/>
  <c r="Q807" i="6" a="1"/>
  <c r="Q807" i="6" s="1"/>
  <c r="R807" i="6" s="1"/>
  <c r="Q815" i="6" a="1"/>
  <c r="Q815" i="6" s="1"/>
  <c r="R815" i="6" s="1"/>
  <c r="Q823" i="6" a="1"/>
  <c r="Q823" i="6" s="1"/>
  <c r="R823" i="6" s="1"/>
  <c r="Q831" i="6" a="1"/>
  <c r="Q831" i="6" s="1"/>
  <c r="R831" i="6" s="1"/>
  <c r="Q839" i="6" a="1"/>
  <c r="Q839" i="6" s="1"/>
  <c r="R839" i="6" s="1"/>
  <c r="Q847" i="6" a="1"/>
  <c r="Q847" i="6" s="1"/>
  <c r="R847" i="6" s="1"/>
  <c r="Q855" i="6" a="1"/>
  <c r="Q855" i="6" s="1"/>
  <c r="R855" i="6" s="1"/>
  <c r="Q863" i="6" a="1"/>
  <c r="Q863" i="6" s="1"/>
  <c r="R863" i="6" s="1"/>
  <c r="Q871" i="6" a="1"/>
  <c r="Q871" i="6" s="1"/>
  <c r="R871" i="6" s="1"/>
  <c r="Q879" i="6" a="1"/>
  <c r="Q879" i="6" s="1"/>
  <c r="R879" i="6" s="1"/>
  <c r="Q887" i="6" a="1"/>
  <c r="Q887" i="6" s="1"/>
  <c r="R887" i="6" s="1"/>
  <c r="Q895" i="6" a="1"/>
  <c r="Q895" i="6" s="1"/>
  <c r="R895" i="6" s="1"/>
  <c r="Q903" i="6" a="1"/>
  <c r="Q903" i="6" s="1"/>
  <c r="R903" i="6" s="1"/>
  <c r="Q911" i="6" a="1"/>
  <c r="Q911" i="6" s="1"/>
  <c r="R911" i="6" s="1"/>
  <c r="Q919" i="6" a="1"/>
  <c r="Q919" i="6" s="1"/>
  <c r="R919" i="6" s="1"/>
  <c r="Q927" i="6" a="1"/>
  <c r="Q927" i="6" s="1"/>
  <c r="R927" i="6" s="1"/>
  <c r="Q935" i="6" a="1"/>
  <c r="Q935" i="6" s="1"/>
  <c r="R935" i="6" s="1"/>
  <c r="Q943" i="6" a="1"/>
  <c r="Q943" i="6" s="1"/>
  <c r="R943" i="6" s="1"/>
  <c r="Q951" i="6" a="1"/>
  <c r="Q951" i="6" s="1"/>
  <c r="R951" i="6" s="1"/>
  <c r="Q959" i="6" a="1"/>
  <c r="Q959" i="6" s="1"/>
  <c r="R959" i="6" s="1"/>
  <c r="Q967" i="6" a="1"/>
  <c r="Q967" i="6" s="1"/>
  <c r="R967" i="6" s="1"/>
  <c r="Q975" i="6" a="1"/>
  <c r="Q975" i="6" s="1"/>
  <c r="R975" i="6" s="1"/>
  <c r="Q983" i="6" a="1"/>
  <c r="Q983" i="6" s="1"/>
  <c r="R983" i="6" s="1"/>
  <c r="Q991" i="6" a="1"/>
  <c r="Q991" i="6" s="1"/>
  <c r="R991" i="6" s="1"/>
  <c r="Q999" i="6" a="1"/>
  <c r="Q999" i="6" s="1"/>
  <c r="R999" i="6" s="1"/>
  <c r="Q1007" i="6" a="1"/>
  <c r="Q1007" i="6" s="1"/>
  <c r="R1007" i="6" s="1"/>
  <c r="Q1015" i="6" a="1"/>
  <c r="Q1015" i="6" s="1"/>
  <c r="R1015" i="6" s="1"/>
  <c r="Q1023" i="6" a="1"/>
  <c r="Q1023" i="6" s="1"/>
  <c r="R1023" i="6" s="1"/>
  <c r="Q1031" i="6" a="1"/>
  <c r="Q1031" i="6" s="1"/>
  <c r="R1031" i="6" s="1"/>
  <c r="Q1039" i="6" a="1"/>
  <c r="Q1039" i="6" s="1"/>
  <c r="R1039" i="6" s="1"/>
  <c r="Q1047" i="6" a="1"/>
  <c r="Q1047" i="6" s="1"/>
  <c r="R1047" i="6" s="1"/>
  <c r="Q1055" i="6" a="1"/>
  <c r="Q1055" i="6" s="1"/>
  <c r="R1055" i="6" s="1"/>
  <c r="Q1063" i="6" a="1"/>
  <c r="Q1063" i="6" s="1"/>
  <c r="R1063" i="6" s="1"/>
  <c r="Q1071" i="6" a="1"/>
  <c r="Q1071" i="6" s="1"/>
  <c r="R1071" i="6" s="1"/>
  <c r="Q1079" i="6" a="1"/>
  <c r="Q1079" i="6" s="1"/>
  <c r="R1079" i="6" s="1"/>
  <c r="Q1087" i="6" a="1"/>
  <c r="Q1087" i="6" s="1"/>
  <c r="R1087" i="6" s="1"/>
  <c r="Q1095" i="6" a="1"/>
  <c r="Q1095" i="6" s="1"/>
  <c r="R1095" i="6" s="1"/>
  <c r="Q1103" i="6" a="1"/>
  <c r="Q1103" i="6" s="1"/>
  <c r="R1103" i="6" s="1"/>
  <c r="Q1111" i="6" a="1"/>
  <c r="Q1111" i="6" s="1"/>
  <c r="R1111" i="6" s="1"/>
  <c r="Q1119" i="6" a="1"/>
  <c r="Q1119" i="6" s="1"/>
  <c r="R1119" i="6" s="1"/>
  <c r="Q1127" i="6" a="1"/>
  <c r="Q1127" i="6" s="1"/>
  <c r="R1127" i="6" s="1"/>
  <c r="Q1135" i="6" a="1"/>
  <c r="Q1135" i="6" s="1"/>
  <c r="R1135" i="6" s="1"/>
  <c r="Q1143" i="6" a="1"/>
  <c r="Q1143" i="6" s="1"/>
  <c r="R1143" i="6" s="1"/>
  <c r="Q1151" i="6" a="1"/>
  <c r="Q1151" i="6" s="1"/>
  <c r="R1151" i="6" s="1"/>
  <c r="Q1159" i="6" a="1"/>
  <c r="Q1159" i="6" s="1"/>
  <c r="R1159" i="6" s="1"/>
  <c r="Q7" i="6" a="1"/>
  <c r="Q7" i="6" s="1"/>
  <c r="R7" i="6" s="1"/>
  <c r="Q39" i="6" a="1"/>
  <c r="Q39" i="6" s="1"/>
  <c r="R39" i="6" s="1"/>
  <c r="Q71" i="6" a="1"/>
  <c r="Q71" i="6" s="1"/>
  <c r="R71" i="6" s="1"/>
  <c r="Q103" i="6" a="1"/>
  <c r="Q103" i="6" s="1"/>
  <c r="R103" i="6" s="1"/>
  <c r="Q135" i="6" a="1"/>
  <c r="Q135" i="6" s="1"/>
  <c r="R135" i="6" s="1"/>
  <c r="Q167" i="6" a="1"/>
  <c r="Q167" i="6" s="1"/>
  <c r="R167" i="6" s="1"/>
  <c r="Q199" i="6" a="1"/>
  <c r="Q199" i="6" s="1"/>
  <c r="R199" i="6" s="1"/>
  <c r="Q231" i="6" a="1"/>
  <c r="Q231" i="6" s="1"/>
  <c r="R231" i="6" s="1"/>
  <c r="Q263" i="6" a="1"/>
  <c r="Q263" i="6" s="1"/>
  <c r="R263" i="6" s="1"/>
  <c r="Q295" i="6" a="1"/>
  <c r="Q295" i="6" s="1"/>
  <c r="R295" i="6" s="1"/>
  <c r="Q327" i="6" a="1"/>
  <c r="Q327" i="6" s="1"/>
  <c r="R327" i="6" s="1"/>
  <c r="Q359" i="6" a="1"/>
  <c r="Q359" i="6" s="1"/>
  <c r="R359" i="6" s="1"/>
  <c r="Q391" i="6" a="1"/>
  <c r="Q391" i="6" s="1"/>
  <c r="R391" i="6" s="1"/>
  <c r="Q423" i="6" a="1"/>
  <c r="Q423" i="6" s="1"/>
  <c r="R423" i="6" s="1"/>
  <c r="Q455" i="6" a="1"/>
  <c r="Q455" i="6" s="1"/>
  <c r="R455" i="6" s="1"/>
  <c r="Q487" i="6" a="1"/>
  <c r="Q487" i="6" s="1"/>
  <c r="R487" i="6" s="1"/>
  <c r="Q519" i="6" a="1"/>
  <c r="Q519" i="6" s="1"/>
  <c r="R519" i="6" s="1"/>
  <c r="Q551" i="6" a="1"/>
  <c r="Q551" i="6" s="1"/>
  <c r="R551" i="6" s="1"/>
  <c r="Q583" i="6" a="1"/>
  <c r="Q583" i="6" s="1"/>
  <c r="R583" i="6" s="1"/>
  <c r="Q615" i="6" a="1"/>
  <c r="Q615" i="6" s="1"/>
  <c r="R615" i="6" s="1"/>
  <c r="Q647" i="6" a="1"/>
  <c r="Q647" i="6" s="1"/>
  <c r="R647" i="6" s="1"/>
  <c r="Q679" i="6" a="1"/>
  <c r="Q679" i="6" s="1"/>
  <c r="R679" i="6" s="1"/>
  <c r="Q688" i="6" a="1"/>
  <c r="Q688" i="6" s="1"/>
  <c r="R688" i="6" s="1"/>
  <c r="Q696" i="6" a="1"/>
  <c r="Q696" i="6" s="1"/>
  <c r="R696" i="6" s="1"/>
  <c r="Q704" i="6" a="1"/>
  <c r="Q704" i="6" s="1"/>
  <c r="R704" i="6" s="1"/>
  <c r="Q712" i="6" a="1"/>
  <c r="Q712" i="6" s="1"/>
  <c r="R712" i="6" s="1"/>
  <c r="Q720" i="6" a="1"/>
  <c r="Q720" i="6" s="1"/>
  <c r="R720" i="6" s="1"/>
  <c r="Q728" i="6" a="1"/>
  <c r="Q728" i="6" s="1"/>
  <c r="R728" i="6" s="1"/>
  <c r="Q736" i="6" a="1"/>
  <c r="Q736" i="6" s="1"/>
  <c r="R736" i="6" s="1"/>
  <c r="Q744" i="6" a="1"/>
  <c r="Q744" i="6" s="1"/>
  <c r="R744" i="6" s="1"/>
  <c r="Q752" i="6" a="1"/>
  <c r="Q752" i="6" s="1"/>
  <c r="R752" i="6" s="1"/>
  <c r="Q760" i="6" a="1"/>
  <c r="Q760" i="6" s="1"/>
  <c r="R760" i="6" s="1"/>
  <c r="Q768" i="6" a="1"/>
  <c r="Q768" i="6" s="1"/>
  <c r="R768" i="6" s="1"/>
  <c r="Q776" i="6" a="1"/>
  <c r="Q776" i="6" s="1"/>
  <c r="R776" i="6" s="1"/>
  <c r="Q784" i="6" a="1"/>
  <c r="Q784" i="6" s="1"/>
  <c r="R784" i="6" s="1"/>
  <c r="Q792" i="6" a="1"/>
  <c r="Q792" i="6" s="1"/>
  <c r="R792" i="6" s="1"/>
  <c r="Q800" i="6" a="1"/>
  <c r="Q800" i="6" s="1"/>
  <c r="R800" i="6" s="1"/>
  <c r="Q808" i="6" a="1"/>
  <c r="Q808" i="6" s="1"/>
  <c r="R808" i="6" s="1"/>
  <c r="Q816" i="6" a="1"/>
  <c r="Q816" i="6" s="1"/>
  <c r="R816" i="6" s="1"/>
  <c r="Q824" i="6" a="1"/>
  <c r="Q824" i="6" s="1"/>
  <c r="R824" i="6" s="1"/>
  <c r="Q832" i="6" a="1"/>
  <c r="Q832" i="6" s="1"/>
  <c r="R832" i="6" s="1"/>
  <c r="Q840" i="6" a="1"/>
  <c r="Q840" i="6" s="1"/>
  <c r="R840" i="6" s="1"/>
  <c r="Q848" i="6" a="1"/>
  <c r="Q848" i="6" s="1"/>
  <c r="R848" i="6" s="1"/>
  <c r="Q856" i="6" a="1"/>
  <c r="Q856" i="6" s="1"/>
  <c r="R856" i="6" s="1"/>
  <c r="Q864" i="6" a="1"/>
  <c r="Q864" i="6" s="1"/>
  <c r="R864" i="6" s="1"/>
  <c r="Q872" i="6" a="1"/>
  <c r="Q872" i="6" s="1"/>
  <c r="R872" i="6" s="1"/>
  <c r="Q880" i="6" a="1"/>
  <c r="Q880" i="6" s="1"/>
  <c r="R880" i="6" s="1"/>
  <c r="Q888" i="6" a="1"/>
  <c r="Q888" i="6" s="1"/>
  <c r="R888" i="6" s="1"/>
  <c r="Q896" i="6" a="1"/>
  <c r="Q896" i="6" s="1"/>
  <c r="R896" i="6" s="1"/>
  <c r="Q904" i="6" a="1"/>
  <c r="Q904" i="6" s="1"/>
  <c r="R904" i="6" s="1"/>
  <c r="Q912" i="6" a="1"/>
  <c r="Q912" i="6" s="1"/>
  <c r="R912" i="6" s="1"/>
  <c r="Q920" i="6" a="1"/>
  <c r="Q920" i="6" s="1"/>
  <c r="R920" i="6" s="1"/>
  <c r="Q928" i="6" a="1"/>
  <c r="Q928" i="6" s="1"/>
  <c r="R928" i="6" s="1"/>
  <c r="Q936" i="6" a="1"/>
  <c r="Q936" i="6" s="1"/>
  <c r="R936" i="6" s="1"/>
  <c r="Q944" i="6" a="1"/>
  <c r="Q944" i="6" s="1"/>
  <c r="R944" i="6" s="1"/>
  <c r="Q952" i="6" a="1"/>
  <c r="Q952" i="6" s="1"/>
  <c r="R952" i="6" s="1"/>
  <c r="Q960" i="6" a="1"/>
  <c r="Q960" i="6" s="1"/>
  <c r="R960" i="6" s="1"/>
  <c r="Q968" i="6" a="1"/>
  <c r="Q968" i="6" s="1"/>
  <c r="R968" i="6" s="1"/>
  <c r="Q976" i="6" a="1"/>
  <c r="Q976" i="6" s="1"/>
  <c r="R976" i="6" s="1"/>
  <c r="Q984" i="6" a="1"/>
  <c r="Q984" i="6" s="1"/>
  <c r="R984" i="6" s="1"/>
  <c r="Q992" i="6" a="1"/>
  <c r="Q992" i="6" s="1"/>
  <c r="R992" i="6" s="1"/>
  <c r="Q1000" i="6" a="1"/>
  <c r="Q1000" i="6" s="1"/>
  <c r="R1000" i="6" s="1"/>
  <c r="Q1008" i="6" a="1"/>
  <c r="Q1008" i="6" s="1"/>
  <c r="R1008" i="6" s="1"/>
  <c r="Q1016" i="6" a="1"/>
  <c r="Q1016" i="6" s="1"/>
  <c r="R1016" i="6" s="1"/>
  <c r="Q1024" i="6" a="1"/>
  <c r="Q1024" i="6" s="1"/>
  <c r="R1024" i="6" s="1"/>
  <c r="Q1032" i="6" a="1"/>
  <c r="Q1032" i="6" s="1"/>
  <c r="R1032" i="6" s="1"/>
  <c r="Q1040" i="6" a="1"/>
  <c r="Q1040" i="6" s="1"/>
  <c r="R1040" i="6" s="1"/>
  <c r="Q1048" i="6" a="1"/>
  <c r="Q1048" i="6" s="1"/>
  <c r="R1048" i="6" s="1"/>
  <c r="Q1056" i="6" a="1"/>
  <c r="Q1056" i="6" s="1"/>
  <c r="R1056" i="6" s="1"/>
  <c r="Q1064" i="6" a="1"/>
  <c r="Q1064" i="6" s="1"/>
  <c r="R1064" i="6" s="1"/>
  <c r="Q1072" i="6" a="1"/>
  <c r="Q1072" i="6" s="1"/>
  <c r="R1072" i="6" s="1"/>
  <c r="Q1080" i="6" a="1"/>
  <c r="Q1080" i="6" s="1"/>
  <c r="R1080" i="6" s="1"/>
  <c r="Q1088" i="6" a="1"/>
  <c r="Q1088" i="6" s="1"/>
  <c r="R1088" i="6" s="1"/>
  <c r="Q1096" i="6" a="1"/>
  <c r="Q1096" i="6" s="1"/>
  <c r="R1096" i="6" s="1"/>
  <c r="Q1104" i="6" a="1"/>
  <c r="Q1104" i="6" s="1"/>
  <c r="R1104" i="6" s="1"/>
  <c r="Q1112" i="6" a="1"/>
  <c r="Q1112" i="6" s="1"/>
  <c r="R1112" i="6" s="1"/>
  <c r="Q1120" i="6" a="1"/>
  <c r="Q1120" i="6" s="1"/>
  <c r="R1120" i="6" s="1"/>
  <c r="Q1128" i="6" a="1"/>
  <c r="Q1128" i="6" s="1"/>
  <c r="R1128" i="6" s="1"/>
  <c r="Q1136" i="6" a="1"/>
  <c r="Q1136" i="6" s="1"/>
  <c r="R1136" i="6" s="1"/>
  <c r="Q1144" i="6" a="1"/>
  <c r="Q1144" i="6" s="1"/>
  <c r="R1144" i="6" s="1"/>
  <c r="Q1152" i="6" a="1"/>
  <c r="Q1152" i="6" s="1"/>
  <c r="R1152" i="6" s="1"/>
  <c r="Q1160" i="6" a="1"/>
  <c r="Q1160" i="6" s="1"/>
  <c r="R1160" i="6" s="1"/>
  <c r="Q1168" i="6" a="1"/>
  <c r="Q1168" i="6" s="1"/>
  <c r="R1168" i="6" s="1"/>
  <c r="Q1176" i="6" a="1"/>
  <c r="Q1176" i="6" s="1"/>
  <c r="R1176" i="6" s="1"/>
  <c r="Q1184" i="6" a="1"/>
  <c r="Q1184" i="6" s="1"/>
  <c r="R1184" i="6" s="1"/>
  <c r="Q14" i="6" a="1"/>
  <c r="Q14" i="6" s="1"/>
  <c r="R14" i="6" s="1"/>
  <c r="Q46" i="6" a="1"/>
  <c r="Q46" i="6" s="1"/>
  <c r="R46" i="6" s="1"/>
  <c r="Q78" i="6" a="1"/>
  <c r="Q78" i="6" s="1"/>
  <c r="R78" i="6" s="1"/>
  <c r="Q110" i="6" a="1"/>
  <c r="Q110" i="6" s="1"/>
  <c r="R110" i="6" s="1"/>
  <c r="Q142" i="6" a="1"/>
  <c r="Q142" i="6" s="1"/>
  <c r="R142" i="6" s="1"/>
  <c r="Q174" i="6" a="1"/>
  <c r="Q174" i="6" s="1"/>
  <c r="R174" i="6" s="1"/>
  <c r="Q206" i="6" a="1"/>
  <c r="Q206" i="6" s="1"/>
  <c r="R206" i="6" s="1"/>
  <c r="Q238" i="6" a="1"/>
  <c r="Q238" i="6" s="1"/>
  <c r="R238" i="6" s="1"/>
  <c r="Q270" i="6" a="1"/>
  <c r="Q270" i="6" s="1"/>
  <c r="R270" i="6" s="1"/>
  <c r="Q302" i="6" a="1"/>
  <c r="Q302" i="6" s="1"/>
  <c r="R302" i="6" s="1"/>
  <c r="Q334" i="6" a="1"/>
  <c r="Q334" i="6" s="1"/>
  <c r="R334" i="6" s="1"/>
  <c r="Q366" i="6" a="1"/>
  <c r="Q366" i="6" s="1"/>
  <c r="R366" i="6" s="1"/>
  <c r="Q398" i="6" a="1"/>
  <c r="Q398" i="6" s="1"/>
  <c r="R398" i="6" s="1"/>
  <c r="Q430" i="6" a="1"/>
  <c r="Q430" i="6" s="1"/>
  <c r="R430" i="6" s="1"/>
  <c r="Q462" i="6" a="1"/>
  <c r="Q462" i="6" s="1"/>
  <c r="R462" i="6" s="1"/>
  <c r="Q494" i="6" a="1"/>
  <c r="Q494" i="6" s="1"/>
  <c r="R494" i="6" s="1"/>
  <c r="Q526" i="6" a="1"/>
  <c r="Q526" i="6" s="1"/>
  <c r="R526" i="6" s="1"/>
  <c r="Q558" i="6" a="1"/>
  <c r="Q558" i="6" s="1"/>
  <c r="R558" i="6" s="1"/>
  <c r="Q590" i="6" a="1"/>
  <c r="Q590" i="6" s="1"/>
  <c r="R590" i="6" s="1"/>
  <c r="Q622" i="6" a="1"/>
  <c r="Q622" i="6" s="1"/>
  <c r="R622" i="6" s="1"/>
  <c r="Q654" i="6" a="1"/>
  <c r="Q654" i="6" s="1"/>
  <c r="R654" i="6" s="1"/>
  <c r="Q681" i="6" a="1"/>
  <c r="Q681" i="6" s="1"/>
  <c r="R681" i="6" s="1"/>
  <c r="Q689" i="6" a="1"/>
  <c r="Q689" i="6" s="1"/>
  <c r="R689" i="6" s="1"/>
  <c r="Q697" i="6" a="1"/>
  <c r="Q697" i="6" s="1"/>
  <c r="R697" i="6" s="1"/>
  <c r="Q705" i="6" a="1"/>
  <c r="Q705" i="6" s="1"/>
  <c r="R705" i="6" s="1"/>
  <c r="Q713" i="6" a="1"/>
  <c r="Q713" i="6" s="1"/>
  <c r="R713" i="6" s="1"/>
  <c r="Q721" i="6" a="1"/>
  <c r="Q721" i="6" s="1"/>
  <c r="R721" i="6" s="1"/>
  <c r="Q729" i="6" a="1"/>
  <c r="Q729" i="6" s="1"/>
  <c r="R729" i="6" s="1"/>
  <c r="Q737" i="6" a="1"/>
  <c r="Q737" i="6" s="1"/>
  <c r="R737" i="6" s="1"/>
  <c r="Q745" i="6" a="1"/>
  <c r="Q745" i="6" s="1"/>
  <c r="R745" i="6" s="1"/>
  <c r="Q753" i="6" a="1"/>
  <c r="Q753" i="6" s="1"/>
  <c r="R753" i="6" s="1"/>
  <c r="Q761" i="6" a="1"/>
  <c r="Q761" i="6" s="1"/>
  <c r="R761" i="6" s="1"/>
  <c r="Q769" i="6" a="1"/>
  <c r="Q769" i="6" s="1"/>
  <c r="R769" i="6" s="1"/>
  <c r="Q777" i="6" a="1"/>
  <c r="Q777" i="6" s="1"/>
  <c r="R777" i="6" s="1"/>
  <c r="Q785" i="6" a="1"/>
  <c r="Q785" i="6" s="1"/>
  <c r="R785" i="6" s="1"/>
  <c r="Q793" i="6" a="1"/>
  <c r="Q793" i="6" s="1"/>
  <c r="R793" i="6" s="1"/>
  <c r="Q801" i="6" a="1"/>
  <c r="Q801" i="6" s="1"/>
  <c r="R801" i="6" s="1"/>
  <c r="Q809" i="6" a="1"/>
  <c r="Q809" i="6" s="1"/>
  <c r="R809" i="6" s="1"/>
  <c r="Q817" i="6" a="1"/>
  <c r="Q817" i="6" s="1"/>
  <c r="R817" i="6" s="1"/>
  <c r="Q825" i="6" a="1"/>
  <c r="Q825" i="6" s="1"/>
  <c r="R825" i="6" s="1"/>
  <c r="Q833" i="6" a="1"/>
  <c r="Q833" i="6" s="1"/>
  <c r="R833" i="6" s="1"/>
  <c r="Q841" i="6" a="1"/>
  <c r="Q841" i="6" s="1"/>
  <c r="R841" i="6" s="1"/>
  <c r="Q849" i="6" a="1"/>
  <c r="Q849" i="6" s="1"/>
  <c r="R849" i="6" s="1"/>
  <c r="Q857" i="6" a="1"/>
  <c r="Q857" i="6" s="1"/>
  <c r="R857" i="6" s="1"/>
  <c r="Q865" i="6" a="1"/>
  <c r="Q865" i="6" s="1"/>
  <c r="R865" i="6" s="1"/>
  <c r="Q873" i="6" a="1"/>
  <c r="Q873" i="6" s="1"/>
  <c r="R873" i="6" s="1"/>
  <c r="Q881" i="6" a="1"/>
  <c r="Q881" i="6" s="1"/>
  <c r="R881" i="6" s="1"/>
  <c r="Q889" i="6" a="1"/>
  <c r="Q889" i="6" s="1"/>
  <c r="R889" i="6" s="1"/>
  <c r="Q897" i="6" a="1"/>
  <c r="Q897" i="6" s="1"/>
  <c r="R897" i="6" s="1"/>
  <c r="Q905" i="6" a="1"/>
  <c r="Q905" i="6" s="1"/>
  <c r="R905" i="6" s="1"/>
  <c r="Q913" i="6" a="1"/>
  <c r="Q913" i="6" s="1"/>
  <c r="R913" i="6" s="1"/>
  <c r="Q921" i="6" a="1"/>
  <c r="Q921" i="6" s="1"/>
  <c r="R921" i="6" s="1"/>
  <c r="Q929" i="6" a="1"/>
  <c r="Q929" i="6" s="1"/>
  <c r="R929" i="6" s="1"/>
  <c r="Q937" i="6" a="1"/>
  <c r="Q937" i="6" s="1"/>
  <c r="R937" i="6" s="1"/>
  <c r="Q945" i="6" a="1"/>
  <c r="Q945" i="6" s="1"/>
  <c r="R945" i="6" s="1"/>
  <c r="Q953" i="6" a="1"/>
  <c r="Q953" i="6" s="1"/>
  <c r="R953" i="6" s="1"/>
  <c r="Q961" i="6" a="1"/>
  <c r="Q961" i="6" s="1"/>
  <c r="R961" i="6" s="1"/>
  <c r="Q969" i="6" a="1"/>
  <c r="Q969" i="6" s="1"/>
  <c r="R969" i="6" s="1"/>
  <c r="Q977" i="6" a="1"/>
  <c r="Q977" i="6" s="1"/>
  <c r="R977" i="6" s="1"/>
  <c r="Q985" i="6" a="1"/>
  <c r="Q985" i="6" s="1"/>
  <c r="R985" i="6" s="1"/>
  <c r="Q993" i="6" a="1"/>
  <c r="Q993" i="6" s="1"/>
  <c r="R993" i="6" s="1"/>
  <c r="Q1001" i="6" a="1"/>
  <c r="Q1001" i="6" s="1"/>
  <c r="R1001" i="6" s="1"/>
  <c r="Q1009" i="6" a="1"/>
  <c r="Q1009" i="6" s="1"/>
  <c r="R1009" i="6" s="1"/>
  <c r="Q1017" i="6" a="1"/>
  <c r="Q1017" i="6" s="1"/>
  <c r="R1017" i="6" s="1"/>
  <c r="Q1025" i="6" a="1"/>
  <c r="Q1025" i="6" s="1"/>
  <c r="R1025" i="6" s="1"/>
  <c r="Q1033" i="6" a="1"/>
  <c r="Q1033" i="6" s="1"/>
  <c r="R1033" i="6" s="1"/>
  <c r="Q1041" i="6" a="1"/>
  <c r="Q1041" i="6" s="1"/>
  <c r="R1041" i="6" s="1"/>
  <c r="Q1049" i="6" a="1"/>
  <c r="Q1049" i="6" s="1"/>
  <c r="R1049" i="6" s="1"/>
  <c r="Q1057" i="6" a="1"/>
  <c r="Q1057" i="6" s="1"/>
  <c r="R1057" i="6" s="1"/>
  <c r="Q1065" i="6" a="1"/>
  <c r="Q1065" i="6" s="1"/>
  <c r="R1065" i="6" s="1"/>
  <c r="Q1073" i="6" a="1"/>
  <c r="Q1073" i="6" s="1"/>
  <c r="R1073" i="6" s="1"/>
  <c r="Q1081" i="6" a="1"/>
  <c r="Q1081" i="6" s="1"/>
  <c r="R1081" i="6" s="1"/>
  <c r="Q1089" i="6" a="1"/>
  <c r="Q1089" i="6" s="1"/>
  <c r="R1089" i="6" s="1"/>
  <c r="Q1097" i="6" a="1"/>
  <c r="Q1097" i="6" s="1"/>
  <c r="R1097" i="6" s="1"/>
  <c r="Q1105" i="6" a="1"/>
  <c r="Q1105" i="6" s="1"/>
  <c r="R1105" i="6" s="1"/>
  <c r="Q1113" i="6" a="1"/>
  <c r="Q1113" i="6" s="1"/>
  <c r="R1113" i="6" s="1"/>
  <c r="Q1121" i="6" a="1"/>
  <c r="Q1121" i="6" s="1"/>
  <c r="R1121" i="6" s="1"/>
  <c r="Q15" i="6" a="1"/>
  <c r="Q15" i="6" s="1"/>
  <c r="R15" i="6" s="1"/>
  <c r="Q47" i="6" a="1"/>
  <c r="Q47" i="6" s="1"/>
  <c r="R47" i="6" s="1"/>
  <c r="Q79" i="6" a="1"/>
  <c r="Q79" i="6" s="1"/>
  <c r="R79" i="6" s="1"/>
  <c r="Q111" i="6" a="1"/>
  <c r="Q111" i="6" s="1"/>
  <c r="R111" i="6" s="1"/>
  <c r="Q143" i="6" a="1"/>
  <c r="Q143" i="6" s="1"/>
  <c r="R143" i="6" s="1"/>
  <c r="Q175" i="6" a="1"/>
  <c r="Q175" i="6" s="1"/>
  <c r="R175" i="6" s="1"/>
  <c r="Q207" i="6" a="1"/>
  <c r="Q207" i="6" s="1"/>
  <c r="R207" i="6" s="1"/>
  <c r="Q239" i="6" a="1"/>
  <c r="Q239" i="6" s="1"/>
  <c r="R239" i="6" s="1"/>
  <c r="Q271" i="6" a="1"/>
  <c r="Q271" i="6" s="1"/>
  <c r="R271" i="6" s="1"/>
  <c r="Q303" i="6" a="1"/>
  <c r="Q303" i="6" s="1"/>
  <c r="R303" i="6" s="1"/>
  <c r="Q335" i="6" a="1"/>
  <c r="Q335" i="6" s="1"/>
  <c r="R335" i="6" s="1"/>
  <c r="Q367" i="6" a="1"/>
  <c r="Q367" i="6" s="1"/>
  <c r="R367" i="6" s="1"/>
  <c r="Q399" i="6" a="1"/>
  <c r="Q399" i="6" s="1"/>
  <c r="R399" i="6" s="1"/>
  <c r="Q431" i="6" a="1"/>
  <c r="Q431" i="6" s="1"/>
  <c r="R431" i="6" s="1"/>
  <c r="Q463" i="6" a="1"/>
  <c r="Q463" i="6" s="1"/>
  <c r="R463" i="6" s="1"/>
  <c r="Q495" i="6" a="1"/>
  <c r="Q495" i="6" s="1"/>
  <c r="R495" i="6" s="1"/>
  <c r="Q527" i="6" a="1"/>
  <c r="Q527" i="6" s="1"/>
  <c r="R527" i="6" s="1"/>
  <c r="Q559" i="6" a="1"/>
  <c r="Q559" i="6" s="1"/>
  <c r="R559" i="6" s="1"/>
  <c r="Q591" i="6" a="1"/>
  <c r="Q591" i="6" s="1"/>
  <c r="R591" i="6" s="1"/>
  <c r="Q623" i="6" a="1"/>
  <c r="Q623" i="6" s="1"/>
  <c r="R623" i="6" s="1"/>
  <c r="Q655" i="6" a="1"/>
  <c r="Q655" i="6" s="1"/>
  <c r="R655" i="6" s="1"/>
  <c r="Q682" i="6" a="1"/>
  <c r="Q682" i="6" s="1"/>
  <c r="R682" i="6" s="1"/>
  <c r="Q690" i="6" a="1"/>
  <c r="Q690" i="6" s="1"/>
  <c r="R690" i="6" s="1"/>
  <c r="Q698" i="6" a="1"/>
  <c r="Q698" i="6" s="1"/>
  <c r="R698" i="6" s="1"/>
  <c r="Q706" i="6" a="1"/>
  <c r="Q706" i="6" s="1"/>
  <c r="R706" i="6" s="1"/>
  <c r="Q714" i="6" a="1"/>
  <c r="Q714" i="6" s="1"/>
  <c r="R714" i="6" s="1"/>
  <c r="Q722" i="6" a="1"/>
  <c r="Q722" i="6" s="1"/>
  <c r="R722" i="6" s="1"/>
  <c r="Q730" i="6" a="1"/>
  <c r="Q730" i="6" s="1"/>
  <c r="R730" i="6" s="1"/>
  <c r="Q738" i="6" a="1"/>
  <c r="Q738" i="6" s="1"/>
  <c r="R738" i="6" s="1"/>
  <c r="Q746" i="6" a="1"/>
  <c r="Q746" i="6" s="1"/>
  <c r="R746" i="6" s="1"/>
  <c r="Q754" i="6" a="1"/>
  <c r="Q754" i="6" s="1"/>
  <c r="R754" i="6" s="1"/>
  <c r="Q762" i="6" a="1"/>
  <c r="Q762" i="6" s="1"/>
  <c r="R762" i="6" s="1"/>
  <c r="Q770" i="6" a="1"/>
  <c r="Q770" i="6" s="1"/>
  <c r="R770" i="6" s="1"/>
  <c r="Q778" i="6" a="1"/>
  <c r="Q778" i="6" s="1"/>
  <c r="R778" i="6" s="1"/>
  <c r="Q786" i="6" a="1"/>
  <c r="Q786" i="6" s="1"/>
  <c r="R786" i="6" s="1"/>
  <c r="Q794" i="6" a="1"/>
  <c r="Q794" i="6" s="1"/>
  <c r="R794" i="6" s="1"/>
  <c r="Q802" i="6" a="1"/>
  <c r="Q802" i="6" s="1"/>
  <c r="R802" i="6" s="1"/>
  <c r="Q810" i="6" a="1"/>
  <c r="Q810" i="6" s="1"/>
  <c r="R810" i="6" s="1"/>
  <c r="Q818" i="6" a="1"/>
  <c r="Q818" i="6" s="1"/>
  <c r="R818" i="6" s="1"/>
  <c r="Q826" i="6" a="1"/>
  <c r="Q826" i="6" s="1"/>
  <c r="R826" i="6" s="1"/>
  <c r="Q834" i="6" a="1"/>
  <c r="Q834" i="6" s="1"/>
  <c r="R834" i="6" s="1"/>
  <c r="Q842" i="6" a="1"/>
  <c r="Q842" i="6" s="1"/>
  <c r="R842" i="6" s="1"/>
  <c r="Q850" i="6" a="1"/>
  <c r="Q850" i="6" s="1"/>
  <c r="R850" i="6" s="1"/>
  <c r="Q858" i="6" a="1"/>
  <c r="Q858" i="6" s="1"/>
  <c r="R858" i="6" s="1"/>
  <c r="Q866" i="6" a="1"/>
  <c r="Q866" i="6" s="1"/>
  <c r="R866" i="6" s="1"/>
  <c r="Q874" i="6" a="1"/>
  <c r="Q874" i="6" s="1"/>
  <c r="R874" i="6" s="1"/>
  <c r="Q882" i="6" a="1"/>
  <c r="Q882" i="6" s="1"/>
  <c r="R882" i="6" s="1"/>
  <c r="Q890" i="6" a="1"/>
  <c r="Q890" i="6" s="1"/>
  <c r="R890" i="6" s="1"/>
  <c r="Q898" i="6" a="1"/>
  <c r="Q898" i="6" s="1"/>
  <c r="R898" i="6" s="1"/>
  <c r="Q906" i="6" a="1"/>
  <c r="Q906" i="6" s="1"/>
  <c r="R906" i="6" s="1"/>
  <c r="Q914" i="6" a="1"/>
  <c r="Q914" i="6" s="1"/>
  <c r="R914" i="6" s="1"/>
  <c r="Q922" i="6" a="1"/>
  <c r="Q922" i="6" s="1"/>
  <c r="R922" i="6" s="1"/>
  <c r="Q930" i="6" a="1"/>
  <c r="Q930" i="6" s="1"/>
  <c r="R930" i="6" s="1"/>
  <c r="Q938" i="6" a="1"/>
  <c r="Q938" i="6" s="1"/>
  <c r="R938" i="6" s="1"/>
  <c r="Q946" i="6" a="1"/>
  <c r="Q946" i="6" s="1"/>
  <c r="R946" i="6" s="1"/>
  <c r="Q954" i="6" a="1"/>
  <c r="Q954" i="6" s="1"/>
  <c r="R954" i="6" s="1"/>
  <c r="Q962" i="6" a="1"/>
  <c r="Q962" i="6" s="1"/>
  <c r="R962" i="6" s="1"/>
  <c r="Q970" i="6" a="1"/>
  <c r="Q970" i="6" s="1"/>
  <c r="R970" i="6" s="1"/>
  <c r="Q978" i="6" a="1"/>
  <c r="Q978" i="6" s="1"/>
  <c r="R978" i="6" s="1"/>
  <c r="Q986" i="6" a="1"/>
  <c r="Q986" i="6" s="1"/>
  <c r="R986" i="6" s="1"/>
  <c r="Q994" i="6" a="1"/>
  <c r="Q994" i="6" s="1"/>
  <c r="R994" i="6" s="1"/>
  <c r="Q1002" i="6" a="1"/>
  <c r="Q1002" i="6" s="1"/>
  <c r="R1002" i="6" s="1"/>
  <c r="Q1010" i="6" a="1"/>
  <c r="Q1010" i="6" s="1"/>
  <c r="R1010" i="6" s="1"/>
  <c r="Q1018" i="6" a="1"/>
  <c r="Q1018" i="6" s="1"/>
  <c r="R1018" i="6" s="1"/>
  <c r="Q1026" i="6" a="1"/>
  <c r="Q1026" i="6" s="1"/>
  <c r="R1026" i="6" s="1"/>
  <c r="Q1034" i="6" a="1"/>
  <c r="Q1034" i="6" s="1"/>
  <c r="R1034" i="6" s="1"/>
  <c r="Q1042" i="6" a="1"/>
  <c r="Q1042" i="6" s="1"/>
  <c r="R1042" i="6" s="1"/>
  <c r="Q1050" i="6" a="1"/>
  <c r="Q1050" i="6" s="1"/>
  <c r="R1050" i="6" s="1"/>
  <c r="Q1058" i="6" a="1"/>
  <c r="Q1058" i="6" s="1"/>
  <c r="R1058" i="6" s="1"/>
  <c r="Q1066" i="6" a="1"/>
  <c r="Q1066" i="6" s="1"/>
  <c r="R1066" i="6" s="1"/>
  <c r="Q1074" i="6" a="1"/>
  <c r="Q1074" i="6" s="1"/>
  <c r="R1074" i="6" s="1"/>
  <c r="Q1082" i="6" a="1"/>
  <c r="Q1082" i="6" s="1"/>
  <c r="R1082" i="6" s="1"/>
  <c r="Q1090" i="6" a="1"/>
  <c r="Q1090" i="6" s="1"/>
  <c r="R1090" i="6" s="1"/>
  <c r="Q1098" i="6" a="1"/>
  <c r="Q1098" i="6" s="1"/>
  <c r="R1098" i="6" s="1"/>
  <c r="Q1106" i="6" a="1"/>
  <c r="Q1106" i="6" s="1"/>
  <c r="R1106" i="6" s="1"/>
  <c r="Q1114" i="6" a="1"/>
  <c r="Q1114" i="6" s="1"/>
  <c r="R1114" i="6" s="1"/>
  <c r="Q1122" i="6" a="1"/>
  <c r="Q1122" i="6" s="1"/>
  <c r="R1122" i="6" s="1"/>
  <c r="Q1130" i="6" a="1"/>
  <c r="Q1130" i="6" s="1"/>
  <c r="R1130" i="6" s="1"/>
  <c r="Q1138" i="6" a="1"/>
  <c r="Q1138" i="6" s="1"/>
  <c r="R1138" i="6" s="1"/>
  <c r="Q1146" i="6" a="1"/>
  <c r="Q1146" i="6" s="1"/>
  <c r="R1146" i="6" s="1"/>
  <c r="Q1154" i="6" a="1"/>
  <c r="Q1154" i="6" s="1"/>
  <c r="R1154" i="6" s="1"/>
  <c r="Q1162" i="6" a="1"/>
  <c r="Q1162" i="6" s="1"/>
  <c r="R1162" i="6" s="1"/>
  <c r="Q1170" i="6" a="1"/>
  <c r="Q1170" i="6" s="1"/>
  <c r="R1170" i="6" s="1"/>
  <c r="Q1178" i="6" a="1"/>
  <c r="Q1178" i="6" s="1"/>
  <c r="R1178" i="6" s="1"/>
  <c r="Q1186" i="6" a="1"/>
  <c r="Q1186" i="6" s="1"/>
  <c r="R1186" i="6" s="1"/>
  <c r="Q22" i="6" a="1"/>
  <c r="Q22" i="6" s="1"/>
  <c r="R22" i="6" s="1"/>
  <c r="Q54" i="6" a="1"/>
  <c r="Q54" i="6" s="1"/>
  <c r="R54" i="6" s="1"/>
  <c r="Q86" i="6" a="1"/>
  <c r="Q86" i="6" s="1"/>
  <c r="R86" i="6" s="1"/>
  <c r="Q118" i="6" a="1"/>
  <c r="Q118" i="6" s="1"/>
  <c r="R118" i="6" s="1"/>
  <c r="Q150" i="6" a="1"/>
  <c r="Q150" i="6" s="1"/>
  <c r="R150" i="6" s="1"/>
  <c r="Q182" i="6" a="1"/>
  <c r="Q182" i="6" s="1"/>
  <c r="R182" i="6" s="1"/>
  <c r="Q214" i="6" a="1"/>
  <c r="Q214" i="6" s="1"/>
  <c r="R214" i="6" s="1"/>
  <c r="Q246" i="6" a="1"/>
  <c r="Q246" i="6" s="1"/>
  <c r="R246" i="6" s="1"/>
  <c r="Q278" i="6" a="1"/>
  <c r="Q278" i="6" s="1"/>
  <c r="R278" i="6" s="1"/>
  <c r="Q310" i="6" a="1"/>
  <c r="Q310" i="6" s="1"/>
  <c r="R310" i="6" s="1"/>
  <c r="Q342" i="6" a="1"/>
  <c r="Q342" i="6" s="1"/>
  <c r="R342" i="6" s="1"/>
  <c r="Q374" i="6" a="1"/>
  <c r="Q374" i="6" s="1"/>
  <c r="R374" i="6" s="1"/>
  <c r="Q406" i="6" a="1"/>
  <c r="Q406" i="6" s="1"/>
  <c r="R406" i="6" s="1"/>
  <c r="Q438" i="6" a="1"/>
  <c r="Q438" i="6" s="1"/>
  <c r="R438" i="6" s="1"/>
  <c r="Q470" i="6" a="1"/>
  <c r="Q470" i="6" s="1"/>
  <c r="R470" i="6" s="1"/>
  <c r="Q502" i="6" a="1"/>
  <c r="Q502" i="6" s="1"/>
  <c r="R502" i="6" s="1"/>
  <c r="Q534" i="6" a="1"/>
  <c r="Q534" i="6" s="1"/>
  <c r="R534" i="6" s="1"/>
  <c r="Q566" i="6" a="1"/>
  <c r="Q566" i="6" s="1"/>
  <c r="R566" i="6" s="1"/>
  <c r="Q598" i="6" a="1"/>
  <c r="Q598" i="6" s="1"/>
  <c r="R598" i="6" s="1"/>
  <c r="Q630" i="6" a="1"/>
  <c r="Q630" i="6" s="1"/>
  <c r="R630" i="6" s="1"/>
  <c r="Q662" i="6" a="1"/>
  <c r="Q662" i="6" s="1"/>
  <c r="R662" i="6" s="1"/>
  <c r="Q683" i="6" a="1"/>
  <c r="Q683" i="6" s="1"/>
  <c r="R683" i="6" s="1"/>
  <c r="Q691" i="6" a="1"/>
  <c r="Q691" i="6" s="1"/>
  <c r="R691" i="6" s="1"/>
  <c r="Q699" i="6" a="1"/>
  <c r="Q699" i="6" s="1"/>
  <c r="R699" i="6" s="1"/>
  <c r="Q707" i="6" a="1"/>
  <c r="Q707" i="6" s="1"/>
  <c r="R707" i="6" s="1"/>
  <c r="Q715" i="6" a="1"/>
  <c r="Q715" i="6" s="1"/>
  <c r="R715" i="6" s="1"/>
  <c r="Q723" i="6" a="1"/>
  <c r="Q723" i="6" s="1"/>
  <c r="R723" i="6" s="1"/>
  <c r="Q731" i="6" a="1"/>
  <c r="Q731" i="6" s="1"/>
  <c r="R731" i="6" s="1"/>
  <c r="Q739" i="6" a="1"/>
  <c r="Q739" i="6" s="1"/>
  <c r="R739" i="6" s="1"/>
  <c r="Q747" i="6" a="1"/>
  <c r="Q747" i="6" s="1"/>
  <c r="R747" i="6" s="1"/>
  <c r="Q755" i="6" a="1"/>
  <c r="Q755" i="6" s="1"/>
  <c r="R755" i="6" s="1"/>
  <c r="Q763" i="6" a="1"/>
  <c r="Q763" i="6" s="1"/>
  <c r="R763" i="6" s="1"/>
  <c r="Q771" i="6" a="1"/>
  <c r="Q771" i="6" s="1"/>
  <c r="R771" i="6" s="1"/>
  <c r="Q779" i="6" a="1"/>
  <c r="Q779" i="6" s="1"/>
  <c r="R779" i="6" s="1"/>
  <c r="Q787" i="6" a="1"/>
  <c r="Q787" i="6" s="1"/>
  <c r="R787" i="6" s="1"/>
  <c r="Q795" i="6" a="1"/>
  <c r="Q795" i="6" s="1"/>
  <c r="R795" i="6" s="1"/>
  <c r="Q803" i="6" a="1"/>
  <c r="Q803" i="6" s="1"/>
  <c r="R803" i="6" s="1"/>
  <c r="Q811" i="6" a="1"/>
  <c r="Q811" i="6" s="1"/>
  <c r="R811" i="6" s="1"/>
  <c r="Q819" i="6" a="1"/>
  <c r="Q819" i="6" s="1"/>
  <c r="R819" i="6" s="1"/>
  <c r="Q827" i="6" a="1"/>
  <c r="Q827" i="6" s="1"/>
  <c r="R827" i="6" s="1"/>
  <c r="Q835" i="6" a="1"/>
  <c r="Q835" i="6" s="1"/>
  <c r="R835" i="6" s="1"/>
  <c r="Q843" i="6" a="1"/>
  <c r="Q843" i="6" s="1"/>
  <c r="R843" i="6" s="1"/>
  <c r="Q851" i="6" a="1"/>
  <c r="Q851" i="6" s="1"/>
  <c r="R851" i="6" s="1"/>
  <c r="Q859" i="6" a="1"/>
  <c r="Q859" i="6" s="1"/>
  <c r="R859" i="6" s="1"/>
  <c r="Q867" i="6" a="1"/>
  <c r="Q867" i="6" s="1"/>
  <c r="R867" i="6" s="1"/>
  <c r="Q875" i="6" a="1"/>
  <c r="Q875" i="6" s="1"/>
  <c r="R875" i="6" s="1"/>
  <c r="Q883" i="6" a="1"/>
  <c r="Q883" i="6" s="1"/>
  <c r="R883" i="6" s="1"/>
  <c r="Q891" i="6" a="1"/>
  <c r="Q891" i="6" s="1"/>
  <c r="R891" i="6" s="1"/>
  <c r="Q899" i="6" a="1"/>
  <c r="Q899" i="6" s="1"/>
  <c r="R899" i="6" s="1"/>
  <c r="Q907" i="6" a="1"/>
  <c r="Q907" i="6" s="1"/>
  <c r="R907" i="6" s="1"/>
  <c r="Q915" i="6" a="1"/>
  <c r="Q915" i="6" s="1"/>
  <c r="R915" i="6" s="1"/>
  <c r="Q923" i="6" a="1"/>
  <c r="Q923" i="6" s="1"/>
  <c r="R923" i="6" s="1"/>
  <c r="Q931" i="6" a="1"/>
  <c r="Q931" i="6" s="1"/>
  <c r="R931" i="6" s="1"/>
  <c r="Q939" i="6" a="1"/>
  <c r="Q939" i="6" s="1"/>
  <c r="R939" i="6" s="1"/>
  <c r="Q947" i="6" a="1"/>
  <c r="Q947" i="6" s="1"/>
  <c r="R947" i="6" s="1"/>
  <c r="Q955" i="6" a="1"/>
  <c r="Q955" i="6" s="1"/>
  <c r="R955" i="6" s="1"/>
  <c r="Q963" i="6" a="1"/>
  <c r="Q963" i="6" s="1"/>
  <c r="R963" i="6" s="1"/>
  <c r="Q971" i="6" a="1"/>
  <c r="Q971" i="6" s="1"/>
  <c r="R971" i="6" s="1"/>
  <c r="Q979" i="6" a="1"/>
  <c r="Q979" i="6" s="1"/>
  <c r="R979" i="6" s="1"/>
  <c r="Q987" i="6" a="1"/>
  <c r="Q987" i="6" s="1"/>
  <c r="R987" i="6" s="1"/>
  <c r="Q995" i="6" a="1"/>
  <c r="Q995" i="6" s="1"/>
  <c r="R995" i="6" s="1"/>
  <c r="Q1003" i="6" a="1"/>
  <c r="Q1003" i="6" s="1"/>
  <c r="R1003" i="6" s="1"/>
  <c r="Q1011" i="6" a="1"/>
  <c r="Q1011" i="6" s="1"/>
  <c r="R1011" i="6" s="1"/>
  <c r="Q1019" i="6" a="1"/>
  <c r="Q1019" i="6" s="1"/>
  <c r="R1019" i="6" s="1"/>
  <c r="Q1027" i="6" a="1"/>
  <c r="Q1027" i="6" s="1"/>
  <c r="R1027" i="6" s="1"/>
  <c r="Q1035" i="6" a="1"/>
  <c r="Q1035" i="6" s="1"/>
  <c r="R1035" i="6" s="1"/>
  <c r="Q1043" i="6" a="1"/>
  <c r="Q1043" i="6" s="1"/>
  <c r="R1043" i="6" s="1"/>
  <c r="Q1051" i="6" a="1"/>
  <c r="Q1051" i="6" s="1"/>
  <c r="R1051" i="6" s="1"/>
  <c r="Q1059" i="6" a="1"/>
  <c r="Q1059" i="6" s="1"/>
  <c r="R1059" i="6" s="1"/>
  <c r="Q1067" i="6" a="1"/>
  <c r="Q1067" i="6" s="1"/>
  <c r="R1067" i="6" s="1"/>
  <c r="Q1075" i="6" a="1"/>
  <c r="Q1075" i="6" s="1"/>
  <c r="R1075" i="6" s="1"/>
  <c r="Q1083" i="6" a="1"/>
  <c r="Q1083" i="6" s="1"/>
  <c r="R1083" i="6" s="1"/>
  <c r="Q1091" i="6" a="1"/>
  <c r="Q1091" i="6" s="1"/>
  <c r="R1091" i="6" s="1"/>
  <c r="Q1099" i="6" a="1"/>
  <c r="Q1099" i="6" s="1"/>
  <c r="R1099" i="6" s="1"/>
  <c r="Q1107" i="6" a="1"/>
  <c r="Q1107" i="6" s="1"/>
  <c r="R1107" i="6" s="1"/>
  <c r="Q1115" i="6" a="1"/>
  <c r="Q1115" i="6" s="1"/>
  <c r="R1115" i="6" s="1"/>
  <c r="Q1123" i="6" a="1"/>
  <c r="Q1123" i="6" s="1"/>
  <c r="R1123" i="6" s="1"/>
  <c r="Q1131" i="6" a="1"/>
  <c r="Q1131" i="6" s="1"/>
  <c r="R1131" i="6" s="1"/>
  <c r="Q1139" i="6" a="1"/>
  <c r="Q1139" i="6" s="1"/>
  <c r="R1139" i="6" s="1"/>
  <c r="Q1147" i="6" a="1"/>
  <c r="Q1147" i="6" s="1"/>
  <c r="R1147" i="6" s="1"/>
  <c r="Q1155" i="6" a="1"/>
  <c r="Q1155" i="6" s="1"/>
  <c r="R1155" i="6" s="1"/>
  <c r="Q1163" i="6" a="1"/>
  <c r="Q1163" i="6" s="1"/>
  <c r="R1163" i="6" s="1"/>
  <c r="Q1171" i="6" a="1"/>
  <c r="Q1171" i="6" s="1"/>
  <c r="R1171" i="6" s="1"/>
  <c r="Q1179" i="6" a="1"/>
  <c r="Q1179" i="6" s="1"/>
  <c r="R1179" i="6" s="1"/>
  <c r="Q1187" i="6" a="1"/>
  <c r="Q1187" i="6" s="1"/>
  <c r="R1187" i="6" s="1"/>
  <c r="Q23" i="6" a="1"/>
  <c r="Q23" i="6" s="1"/>
  <c r="R23" i="6" s="1"/>
  <c r="Q95" i="6" a="1"/>
  <c r="Q95" i="6" s="1"/>
  <c r="R95" i="6" s="1"/>
  <c r="Q190" i="6" a="1"/>
  <c r="Q190" i="6" s="1"/>
  <c r="R190" i="6" s="1"/>
  <c r="Q279" i="6" a="1"/>
  <c r="Q279" i="6" s="1"/>
  <c r="R279" i="6" s="1"/>
  <c r="Q351" i="6" a="1"/>
  <c r="Q351" i="6" s="1"/>
  <c r="R351" i="6" s="1"/>
  <c r="Q446" i="6" a="1"/>
  <c r="Q446" i="6" s="1"/>
  <c r="R446" i="6" s="1"/>
  <c r="Q535" i="6" a="1"/>
  <c r="Q535" i="6" s="1"/>
  <c r="R535" i="6" s="1"/>
  <c r="Q607" i="6" a="1"/>
  <c r="Q607" i="6" s="1"/>
  <c r="R607" i="6" s="1"/>
  <c r="Q685" i="6" a="1"/>
  <c r="Q685" i="6" s="1"/>
  <c r="R685" i="6" s="1"/>
  <c r="Q708" i="6" a="1"/>
  <c r="Q708" i="6" s="1"/>
  <c r="R708" i="6" s="1"/>
  <c r="Q726" i="6" a="1"/>
  <c r="Q726" i="6" s="1"/>
  <c r="R726" i="6" s="1"/>
  <c r="Q749" i="6" a="1"/>
  <c r="Q749" i="6" s="1"/>
  <c r="R749" i="6" s="1"/>
  <c r="Q772" i="6" a="1"/>
  <c r="Q772" i="6" s="1"/>
  <c r="R772" i="6" s="1"/>
  <c r="Q790" i="6" a="1"/>
  <c r="Q790" i="6" s="1"/>
  <c r="R790" i="6" s="1"/>
  <c r="Q813" i="6" a="1"/>
  <c r="Q813" i="6" s="1"/>
  <c r="R813" i="6" s="1"/>
  <c r="Q836" i="6" a="1"/>
  <c r="Q836" i="6" s="1"/>
  <c r="R836" i="6" s="1"/>
  <c r="Q854" i="6" a="1"/>
  <c r="Q854" i="6" s="1"/>
  <c r="R854" i="6" s="1"/>
  <c r="Q877" i="6" a="1"/>
  <c r="Q877" i="6" s="1"/>
  <c r="R877" i="6" s="1"/>
  <c r="Q900" i="6" a="1"/>
  <c r="Q900" i="6" s="1"/>
  <c r="R900" i="6" s="1"/>
  <c r="Q918" i="6" a="1"/>
  <c r="Q918" i="6" s="1"/>
  <c r="R918" i="6" s="1"/>
  <c r="Q941" i="6" a="1"/>
  <c r="Q941" i="6" s="1"/>
  <c r="R941" i="6" s="1"/>
  <c r="Q964" i="6" a="1"/>
  <c r="Q964" i="6" s="1"/>
  <c r="R964" i="6" s="1"/>
  <c r="Q982" i="6" a="1"/>
  <c r="Q982" i="6" s="1"/>
  <c r="R982" i="6" s="1"/>
  <c r="Q1005" i="6" a="1"/>
  <c r="Q1005" i="6" s="1"/>
  <c r="R1005" i="6" s="1"/>
  <c r="Q1028" i="6" a="1"/>
  <c r="Q1028" i="6" s="1"/>
  <c r="R1028" i="6" s="1"/>
  <c r="Q1046" i="6" a="1"/>
  <c r="Q1046" i="6" s="1"/>
  <c r="R1046" i="6" s="1"/>
  <c r="Q1069" i="6" a="1"/>
  <c r="Q1069" i="6" s="1"/>
  <c r="R1069" i="6" s="1"/>
  <c r="Q1092" i="6" a="1"/>
  <c r="Q1092" i="6" s="1"/>
  <c r="R1092" i="6" s="1"/>
  <c r="Q1110" i="6" a="1"/>
  <c r="Q1110" i="6" s="1"/>
  <c r="R1110" i="6" s="1"/>
  <c r="Q1132" i="6" a="1"/>
  <c r="Q1132" i="6" s="1"/>
  <c r="R1132" i="6" s="1"/>
  <c r="Q1148" i="6" a="1"/>
  <c r="Q1148" i="6" s="1"/>
  <c r="R1148" i="6" s="1"/>
  <c r="Q1164" i="6" a="1"/>
  <c r="Q1164" i="6" s="1"/>
  <c r="R1164" i="6" s="1"/>
  <c r="Q1175" i="6" a="1"/>
  <c r="Q1175" i="6" s="1"/>
  <c r="R1175" i="6" s="1"/>
  <c r="Q1189" i="6" a="1"/>
  <c r="Q1189" i="6" s="1"/>
  <c r="R1189" i="6" s="1"/>
  <c r="Q1197" i="6" a="1"/>
  <c r="Q1197" i="6" s="1"/>
  <c r="R1197" i="6" s="1"/>
  <c r="Q1205" i="6" a="1"/>
  <c r="Q1205" i="6" s="1"/>
  <c r="R1205" i="6" s="1"/>
  <c r="Q1213" i="6" a="1"/>
  <c r="Q1213" i="6" s="1"/>
  <c r="R1213" i="6" s="1"/>
  <c r="Q1221" i="6" a="1"/>
  <c r="Q1221" i="6" s="1"/>
  <c r="R1221" i="6" s="1"/>
  <c r="Q1229" i="6" a="1"/>
  <c r="Q1229" i="6" s="1"/>
  <c r="R1229" i="6" s="1"/>
  <c r="Q1237" i="6" a="1"/>
  <c r="Q1237" i="6" s="1"/>
  <c r="R1237" i="6" s="1"/>
  <c r="Q1245" i="6" a="1"/>
  <c r="Q1245" i="6" s="1"/>
  <c r="R1245" i="6" s="1"/>
  <c r="Q1253" i="6" a="1"/>
  <c r="Q1253" i="6" s="1"/>
  <c r="R1253" i="6" s="1"/>
  <c r="Q1261" i="6" a="1"/>
  <c r="Q1261" i="6" s="1"/>
  <c r="R1261" i="6" s="1"/>
  <c r="Q1269" i="6" a="1"/>
  <c r="Q1269" i="6" s="1"/>
  <c r="R1269" i="6" s="1"/>
  <c r="Q1277" i="6" a="1"/>
  <c r="Q1277" i="6" s="1"/>
  <c r="R1277" i="6" s="1"/>
  <c r="Q1285" i="6" a="1"/>
  <c r="Q1285" i="6" s="1"/>
  <c r="R1285" i="6" s="1"/>
  <c r="Q1293" i="6" a="1"/>
  <c r="Q1293" i="6" s="1"/>
  <c r="R1293" i="6" s="1"/>
  <c r="Q1301" i="6" a="1"/>
  <c r="Q1301" i="6" s="1"/>
  <c r="R1301" i="6" s="1"/>
  <c r="Q1309" i="6" a="1"/>
  <c r="Q1309" i="6" s="1"/>
  <c r="R1309" i="6" s="1"/>
  <c r="Q1317" i="6" a="1"/>
  <c r="Q1317" i="6" s="1"/>
  <c r="R1317" i="6" s="1"/>
  <c r="Q1325" i="6" a="1"/>
  <c r="Q1325" i="6" s="1"/>
  <c r="R1325" i="6" s="1"/>
  <c r="Q1333" i="6" a="1"/>
  <c r="Q1333" i="6" s="1"/>
  <c r="R1333" i="6" s="1"/>
  <c r="Q1341" i="6" a="1"/>
  <c r="Q1341" i="6" s="1"/>
  <c r="R1341" i="6" s="1"/>
  <c r="Q1349" i="6" a="1"/>
  <c r="Q1349" i="6" s="1"/>
  <c r="R1349" i="6" s="1"/>
  <c r="Q1357" i="6" a="1"/>
  <c r="Q1357" i="6" s="1"/>
  <c r="R1357" i="6" s="1"/>
  <c r="Q1365" i="6" a="1"/>
  <c r="Q1365" i="6" s="1"/>
  <c r="R1365" i="6" s="1"/>
  <c r="Q1373" i="6" a="1"/>
  <c r="Q1373" i="6" s="1"/>
  <c r="R1373" i="6" s="1"/>
  <c r="Q1381" i="6" a="1"/>
  <c r="Q1381" i="6" s="1"/>
  <c r="R1381" i="6" s="1"/>
  <c r="Q1389" i="6" a="1"/>
  <c r="Q1389" i="6" s="1"/>
  <c r="R1389" i="6" s="1"/>
  <c r="Q1397" i="6" a="1"/>
  <c r="Q1397" i="6" s="1"/>
  <c r="R1397" i="6" s="1"/>
  <c r="Q1405" i="6" a="1"/>
  <c r="Q1405" i="6" s="1"/>
  <c r="R1405" i="6" s="1"/>
  <c r="Q1413" i="6" a="1"/>
  <c r="Q1413" i="6" s="1"/>
  <c r="R1413" i="6" s="1"/>
  <c r="Q1421" i="6" a="1"/>
  <c r="Q1421" i="6" s="1"/>
  <c r="R1421" i="6" s="1"/>
  <c r="Q1429" i="6" a="1"/>
  <c r="Q1429" i="6" s="1"/>
  <c r="R1429" i="6" s="1"/>
  <c r="Q1437" i="6" a="1"/>
  <c r="Q1437" i="6" s="1"/>
  <c r="R1437" i="6" s="1"/>
  <c r="Q1445" i="6" a="1"/>
  <c r="Q1445" i="6" s="1"/>
  <c r="R1445" i="6" s="1"/>
  <c r="Q1453" i="6" a="1"/>
  <c r="Q1453" i="6" s="1"/>
  <c r="R1453" i="6" s="1"/>
  <c r="Q1461" i="6" a="1"/>
  <c r="Q1461" i="6" s="1"/>
  <c r="R1461" i="6" s="1"/>
  <c r="Q1469" i="6" a="1"/>
  <c r="Q1469" i="6" s="1"/>
  <c r="R1469" i="6" s="1"/>
  <c r="Q1477" i="6" a="1"/>
  <c r="Q1477" i="6" s="1"/>
  <c r="R1477" i="6" s="1"/>
  <c r="Q1485" i="6" a="1"/>
  <c r="Q1485" i="6" s="1"/>
  <c r="R1485" i="6" s="1"/>
  <c r="Q1493" i="6" a="1"/>
  <c r="Q1493" i="6" s="1"/>
  <c r="R1493" i="6" s="1"/>
  <c r="Q1501" i="6" a="1"/>
  <c r="Q1501" i="6" s="1"/>
  <c r="R1501" i="6" s="1"/>
  <c r="Q1509" i="6" a="1"/>
  <c r="Q1509" i="6" s="1"/>
  <c r="R1509" i="6" s="1"/>
  <c r="Q1517" i="6" a="1"/>
  <c r="Q1517" i="6" s="1"/>
  <c r="R1517" i="6" s="1"/>
  <c r="Q1525" i="6" a="1"/>
  <c r="Q1525" i="6" s="1"/>
  <c r="R1525" i="6" s="1"/>
  <c r="Q1533" i="6" a="1"/>
  <c r="Q1533" i="6" s="1"/>
  <c r="R1533" i="6" s="1"/>
  <c r="Q1541" i="6" a="1"/>
  <c r="Q1541" i="6" s="1"/>
  <c r="R1541" i="6" s="1"/>
  <c r="Q1549" i="6" a="1"/>
  <c r="Q1549" i="6" s="1"/>
  <c r="R1549" i="6" s="1"/>
  <c r="Q1557" i="6" a="1"/>
  <c r="Q1557" i="6" s="1"/>
  <c r="R1557" i="6" s="1"/>
  <c r="Q1565" i="6" a="1"/>
  <c r="Q1565" i="6" s="1"/>
  <c r="R1565" i="6" s="1"/>
  <c r="Q1573" i="6" a="1"/>
  <c r="Q1573" i="6" s="1"/>
  <c r="R1573" i="6" s="1"/>
  <c r="Q1581" i="6" a="1"/>
  <c r="Q1581" i="6" s="1"/>
  <c r="R1581" i="6" s="1"/>
  <c r="Q1589" i="6" a="1"/>
  <c r="Q1589" i="6" s="1"/>
  <c r="R1589" i="6" s="1"/>
  <c r="Q1597" i="6" a="1"/>
  <c r="Q1597" i="6" s="1"/>
  <c r="R1597" i="6" s="1"/>
  <c r="Q1605" i="6" a="1"/>
  <c r="Q1605" i="6" s="1"/>
  <c r="R1605" i="6" s="1"/>
  <c r="Q30" i="6" a="1"/>
  <c r="Q30" i="6" s="1"/>
  <c r="R30" i="6" s="1"/>
  <c r="Q119" i="6" a="1"/>
  <c r="Q119" i="6" s="1"/>
  <c r="R119" i="6" s="1"/>
  <c r="Q191" i="6" a="1"/>
  <c r="Q191" i="6" s="1"/>
  <c r="R191" i="6" s="1"/>
  <c r="Q286" i="6" a="1"/>
  <c r="Q286" i="6" s="1"/>
  <c r="R286" i="6" s="1"/>
  <c r="Q375" i="6" a="1"/>
  <c r="Q375" i="6" s="1"/>
  <c r="R375" i="6" s="1"/>
  <c r="Q447" i="6" a="1"/>
  <c r="Q447" i="6" s="1"/>
  <c r="R447" i="6" s="1"/>
  <c r="Q542" i="6" a="1"/>
  <c r="Q542" i="6" s="1"/>
  <c r="R542" i="6" s="1"/>
  <c r="Q631" i="6" a="1"/>
  <c r="Q631" i="6" s="1"/>
  <c r="R631" i="6" s="1"/>
  <c r="Q686" i="6" a="1"/>
  <c r="Q686" i="6" s="1"/>
  <c r="R686" i="6" s="1"/>
  <c r="Q709" i="6" a="1"/>
  <c r="Q709" i="6" s="1"/>
  <c r="R709" i="6" s="1"/>
  <c r="Q732" i="6" a="1"/>
  <c r="Q732" i="6" s="1"/>
  <c r="R732" i="6" s="1"/>
  <c r="Q750" i="6" a="1"/>
  <c r="Q750" i="6" s="1"/>
  <c r="R750" i="6" s="1"/>
  <c r="Q773" i="6" a="1"/>
  <c r="Q773" i="6" s="1"/>
  <c r="R773" i="6" s="1"/>
  <c r="Q796" i="6" a="1"/>
  <c r="Q796" i="6" s="1"/>
  <c r="R796" i="6" s="1"/>
  <c r="Q814" i="6" a="1"/>
  <c r="Q814" i="6" s="1"/>
  <c r="R814" i="6" s="1"/>
  <c r="Q837" i="6" a="1"/>
  <c r="Q837" i="6" s="1"/>
  <c r="R837" i="6" s="1"/>
  <c r="Q860" i="6" a="1"/>
  <c r="Q860" i="6" s="1"/>
  <c r="R860" i="6" s="1"/>
  <c r="Q878" i="6" a="1"/>
  <c r="Q878" i="6" s="1"/>
  <c r="R878" i="6" s="1"/>
  <c r="Q901" i="6" a="1"/>
  <c r="Q901" i="6" s="1"/>
  <c r="R901" i="6" s="1"/>
  <c r="Q924" i="6" a="1"/>
  <c r="Q924" i="6" s="1"/>
  <c r="R924" i="6" s="1"/>
  <c r="Q942" i="6" a="1"/>
  <c r="Q942" i="6" s="1"/>
  <c r="R942" i="6" s="1"/>
  <c r="Q965" i="6" a="1"/>
  <c r="Q965" i="6" s="1"/>
  <c r="R965" i="6" s="1"/>
  <c r="Q988" i="6" a="1"/>
  <c r="Q988" i="6" s="1"/>
  <c r="R988" i="6" s="1"/>
  <c r="Q1006" i="6" a="1"/>
  <c r="Q1006" i="6" s="1"/>
  <c r="R1006" i="6" s="1"/>
  <c r="Q1029" i="6" a="1"/>
  <c r="Q1029" i="6" s="1"/>
  <c r="R1029" i="6" s="1"/>
  <c r="Q1052" i="6" a="1"/>
  <c r="Q1052" i="6" s="1"/>
  <c r="R1052" i="6" s="1"/>
  <c r="Q1070" i="6" a="1"/>
  <c r="Q1070" i="6" s="1"/>
  <c r="R1070" i="6" s="1"/>
  <c r="Q1093" i="6" a="1"/>
  <c r="Q1093" i="6" s="1"/>
  <c r="R1093" i="6" s="1"/>
  <c r="Q1116" i="6" a="1"/>
  <c r="Q1116" i="6" s="1"/>
  <c r="R1116" i="6" s="1"/>
  <c r="Q1133" i="6" a="1"/>
  <c r="Q1133" i="6" s="1"/>
  <c r="R1133" i="6" s="1"/>
  <c r="Q1149" i="6" a="1"/>
  <c r="Q1149" i="6" s="1"/>
  <c r="R1149" i="6" s="1"/>
  <c r="Q1165" i="6" a="1"/>
  <c r="Q1165" i="6" s="1"/>
  <c r="R1165" i="6" s="1"/>
  <c r="Q1177" i="6" a="1"/>
  <c r="Q1177" i="6" s="1"/>
  <c r="R1177" i="6" s="1"/>
  <c r="Q1190" i="6" a="1"/>
  <c r="Q1190" i="6" s="1"/>
  <c r="R1190" i="6" s="1"/>
  <c r="Q1198" i="6" a="1"/>
  <c r="Q1198" i="6" s="1"/>
  <c r="R1198" i="6" s="1"/>
  <c r="Q1206" i="6" a="1"/>
  <c r="Q1206" i="6" s="1"/>
  <c r="R1206" i="6" s="1"/>
  <c r="Q1214" i="6" a="1"/>
  <c r="Q1214" i="6" s="1"/>
  <c r="R1214" i="6" s="1"/>
  <c r="Q1222" i="6" a="1"/>
  <c r="Q1222" i="6" s="1"/>
  <c r="R1222" i="6" s="1"/>
  <c r="Q1230" i="6" a="1"/>
  <c r="Q1230" i="6" s="1"/>
  <c r="R1230" i="6" s="1"/>
  <c r="Q1238" i="6" a="1"/>
  <c r="Q1238" i="6" s="1"/>
  <c r="R1238" i="6" s="1"/>
  <c r="Q1246" i="6" a="1"/>
  <c r="Q1246" i="6" s="1"/>
  <c r="R1246" i="6" s="1"/>
  <c r="Q1254" i="6" a="1"/>
  <c r="Q1254" i="6" s="1"/>
  <c r="R1254" i="6" s="1"/>
  <c r="Q1262" i="6" a="1"/>
  <c r="Q1262" i="6" s="1"/>
  <c r="R1262" i="6" s="1"/>
  <c r="Q1270" i="6" a="1"/>
  <c r="Q1270" i="6" s="1"/>
  <c r="R1270" i="6" s="1"/>
  <c r="Q1278" i="6" a="1"/>
  <c r="Q1278" i="6" s="1"/>
  <c r="R1278" i="6" s="1"/>
  <c r="Q1286" i="6" a="1"/>
  <c r="Q1286" i="6" s="1"/>
  <c r="R1286" i="6" s="1"/>
  <c r="Q1294" i="6" a="1"/>
  <c r="Q1294" i="6" s="1"/>
  <c r="R1294" i="6" s="1"/>
  <c r="Q1302" i="6" a="1"/>
  <c r="Q1302" i="6" s="1"/>
  <c r="R1302" i="6" s="1"/>
  <c r="Q1310" i="6" a="1"/>
  <c r="Q1310" i="6" s="1"/>
  <c r="R1310" i="6" s="1"/>
  <c r="Q1318" i="6" a="1"/>
  <c r="Q1318" i="6" s="1"/>
  <c r="R1318" i="6" s="1"/>
  <c r="Q1326" i="6" a="1"/>
  <c r="Q1326" i="6" s="1"/>
  <c r="R1326" i="6" s="1"/>
  <c r="Q1334" i="6" a="1"/>
  <c r="Q1334" i="6" s="1"/>
  <c r="R1334" i="6" s="1"/>
  <c r="Q1342" i="6" a="1"/>
  <c r="Q1342" i="6" s="1"/>
  <c r="R1342" i="6" s="1"/>
  <c r="Q1350" i="6" a="1"/>
  <c r="Q1350" i="6" s="1"/>
  <c r="R1350" i="6" s="1"/>
  <c r="Q1358" i="6" a="1"/>
  <c r="Q1358" i="6" s="1"/>
  <c r="R1358" i="6" s="1"/>
  <c r="Q1366" i="6" a="1"/>
  <c r="Q1366" i="6" s="1"/>
  <c r="R1366" i="6" s="1"/>
  <c r="Q1374" i="6" a="1"/>
  <c r="Q1374" i="6" s="1"/>
  <c r="R1374" i="6" s="1"/>
  <c r="Q1382" i="6" a="1"/>
  <c r="Q1382" i="6" s="1"/>
  <c r="R1382" i="6" s="1"/>
  <c r="Q1390" i="6" a="1"/>
  <c r="Q1390" i="6" s="1"/>
  <c r="R1390" i="6" s="1"/>
  <c r="Q1398" i="6" a="1"/>
  <c r="Q1398" i="6" s="1"/>
  <c r="R1398" i="6" s="1"/>
  <c r="Q1406" i="6" a="1"/>
  <c r="Q1406" i="6" s="1"/>
  <c r="R1406" i="6" s="1"/>
  <c r="Q1414" i="6" a="1"/>
  <c r="Q1414" i="6" s="1"/>
  <c r="R1414" i="6" s="1"/>
  <c r="Q1422" i="6" a="1"/>
  <c r="Q1422" i="6" s="1"/>
  <c r="R1422" i="6" s="1"/>
  <c r="Q1430" i="6" a="1"/>
  <c r="Q1430" i="6" s="1"/>
  <c r="R1430" i="6" s="1"/>
  <c r="Q1438" i="6" a="1"/>
  <c r="Q1438" i="6" s="1"/>
  <c r="R1438" i="6" s="1"/>
  <c r="Q1446" i="6" a="1"/>
  <c r="Q1446" i="6" s="1"/>
  <c r="R1446" i="6" s="1"/>
  <c r="Q1454" i="6" a="1"/>
  <c r="Q1454" i="6" s="1"/>
  <c r="R1454" i="6" s="1"/>
  <c r="Q1462" i="6" a="1"/>
  <c r="Q1462" i="6" s="1"/>
  <c r="R1462" i="6" s="1"/>
  <c r="Q1470" i="6" a="1"/>
  <c r="Q1470" i="6" s="1"/>
  <c r="R1470" i="6" s="1"/>
  <c r="Q1478" i="6" a="1"/>
  <c r="Q1478" i="6" s="1"/>
  <c r="R1478" i="6" s="1"/>
  <c r="Q1486" i="6" a="1"/>
  <c r="Q1486" i="6" s="1"/>
  <c r="R1486" i="6" s="1"/>
  <c r="Q1494" i="6" a="1"/>
  <c r="Q1494" i="6" s="1"/>
  <c r="R1494" i="6" s="1"/>
  <c r="Q1502" i="6" a="1"/>
  <c r="Q1502" i="6" s="1"/>
  <c r="R1502" i="6" s="1"/>
  <c r="Q1510" i="6" a="1"/>
  <c r="Q1510" i="6" s="1"/>
  <c r="R1510" i="6" s="1"/>
  <c r="Q1518" i="6" a="1"/>
  <c r="Q1518" i="6" s="1"/>
  <c r="R1518" i="6" s="1"/>
  <c r="Q1526" i="6" a="1"/>
  <c r="Q1526" i="6" s="1"/>
  <c r="R1526" i="6" s="1"/>
  <c r="Q1534" i="6" a="1"/>
  <c r="Q1534" i="6" s="1"/>
  <c r="R1534" i="6" s="1"/>
  <c r="Q1542" i="6" a="1"/>
  <c r="Q1542" i="6" s="1"/>
  <c r="R1542" i="6" s="1"/>
  <c r="Q1550" i="6" a="1"/>
  <c r="Q1550" i="6" s="1"/>
  <c r="R1550" i="6" s="1"/>
  <c r="Q1558" i="6" a="1"/>
  <c r="Q1558" i="6" s="1"/>
  <c r="R1558" i="6" s="1"/>
  <c r="Q1566" i="6" a="1"/>
  <c r="Q1566" i="6" s="1"/>
  <c r="R1566" i="6" s="1"/>
  <c r="Q1574" i="6" a="1"/>
  <c r="Q1574" i="6" s="1"/>
  <c r="R1574" i="6" s="1"/>
  <c r="Q1582" i="6" a="1"/>
  <c r="Q1582" i="6" s="1"/>
  <c r="R1582" i="6" s="1"/>
  <c r="Q1590" i="6" a="1"/>
  <c r="Q1590" i="6" s="1"/>
  <c r="R1590" i="6" s="1"/>
  <c r="Q1598" i="6" a="1"/>
  <c r="Q1598" i="6" s="1"/>
  <c r="R1598" i="6" s="1"/>
  <c r="Q31" i="6" a="1"/>
  <c r="Q31" i="6" s="1"/>
  <c r="R31" i="6" s="1"/>
  <c r="Q126" i="6" a="1"/>
  <c r="Q126" i="6" s="1"/>
  <c r="R126" i="6" s="1"/>
  <c r="Q215" i="6" a="1"/>
  <c r="Q215" i="6" s="1"/>
  <c r="R215" i="6" s="1"/>
  <c r="Q287" i="6" a="1"/>
  <c r="Q287" i="6" s="1"/>
  <c r="R287" i="6" s="1"/>
  <c r="Q382" i="6" a="1"/>
  <c r="Q382" i="6" s="1"/>
  <c r="R382" i="6" s="1"/>
  <c r="Q471" i="6" a="1"/>
  <c r="Q471" i="6" s="1"/>
  <c r="R471" i="6" s="1"/>
  <c r="Q543" i="6" a="1"/>
  <c r="Q543" i="6" s="1"/>
  <c r="R543" i="6" s="1"/>
  <c r="Q638" i="6" a="1"/>
  <c r="Q638" i="6" s="1"/>
  <c r="R638" i="6" s="1"/>
  <c r="Q692" i="6" a="1"/>
  <c r="Q692" i="6" s="1"/>
  <c r="R692" i="6" s="1"/>
  <c r="Q710" i="6" a="1"/>
  <c r="Q710" i="6" s="1"/>
  <c r="R710" i="6" s="1"/>
  <c r="Q733" i="6" a="1"/>
  <c r="Q733" i="6" s="1"/>
  <c r="R733" i="6" s="1"/>
  <c r="Q756" i="6" a="1"/>
  <c r="Q756" i="6" s="1"/>
  <c r="R756" i="6" s="1"/>
  <c r="Q774" i="6" a="1"/>
  <c r="Q774" i="6" s="1"/>
  <c r="R774" i="6" s="1"/>
  <c r="Q797" i="6" a="1"/>
  <c r="Q797" i="6" s="1"/>
  <c r="R797" i="6" s="1"/>
  <c r="Q820" i="6" a="1"/>
  <c r="Q820" i="6" s="1"/>
  <c r="R820" i="6" s="1"/>
  <c r="Q838" i="6" a="1"/>
  <c r="Q838" i="6" s="1"/>
  <c r="R838" i="6" s="1"/>
  <c r="Q861" i="6" a="1"/>
  <c r="Q861" i="6" s="1"/>
  <c r="R861" i="6" s="1"/>
  <c r="Q884" i="6" a="1"/>
  <c r="Q884" i="6" s="1"/>
  <c r="R884" i="6" s="1"/>
  <c r="Q902" i="6" a="1"/>
  <c r="Q902" i="6" s="1"/>
  <c r="R902" i="6" s="1"/>
  <c r="Q925" i="6" a="1"/>
  <c r="Q925" i="6" s="1"/>
  <c r="R925" i="6" s="1"/>
  <c r="Q948" i="6" a="1"/>
  <c r="Q948" i="6" s="1"/>
  <c r="R948" i="6" s="1"/>
  <c r="Q966" i="6" a="1"/>
  <c r="Q966" i="6" s="1"/>
  <c r="R966" i="6" s="1"/>
  <c r="Q989" i="6" a="1"/>
  <c r="Q989" i="6" s="1"/>
  <c r="R989" i="6" s="1"/>
  <c r="Q1012" i="6" a="1"/>
  <c r="Q1012" i="6" s="1"/>
  <c r="R1012" i="6" s="1"/>
  <c r="Q1030" i="6" a="1"/>
  <c r="Q1030" i="6" s="1"/>
  <c r="R1030" i="6" s="1"/>
  <c r="Q1053" i="6" a="1"/>
  <c r="Q1053" i="6" s="1"/>
  <c r="R1053" i="6" s="1"/>
  <c r="Q1076" i="6" a="1"/>
  <c r="Q1076" i="6" s="1"/>
  <c r="R1076" i="6" s="1"/>
  <c r="Q1094" i="6" a="1"/>
  <c r="Q1094" i="6" s="1"/>
  <c r="R1094" i="6" s="1"/>
  <c r="Q1117" i="6" a="1"/>
  <c r="Q1117" i="6" s="1"/>
  <c r="R1117" i="6" s="1"/>
  <c r="Q1134" i="6" a="1"/>
  <c r="Q1134" i="6" s="1"/>
  <c r="R1134" i="6" s="1"/>
  <c r="Q1150" i="6" a="1"/>
  <c r="Q1150" i="6" s="1"/>
  <c r="R1150" i="6" s="1"/>
  <c r="Q1166" i="6" a="1"/>
  <c r="Q1166" i="6" s="1"/>
  <c r="R1166" i="6" s="1"/>
  <c r="Q1180" i="6" a="1"/>
  <c r="Q1180" i="6" s="1"/>
  <c r="R1180" i="6" s="1"/>
  <c r="Q1191" i="6" a="1"/>
  <c r="Q1191" i="6" s="1"/>
  <c r="R1191" i="6" s="1"/>
  <c r="Q1199" i="6" a="1"/>
  <c r="Q1199" i="6" s="1"/>
  <c r="R1199" i="6" s="1"/>
  <c r="Q1207" i="6" a="1"/>
  <c r="Q1207" i="6" s="1"/>
  <c r="R1207" i="6" s="1"/>
  <c r="Q1215" i="6" a="1"/>
  <c r="Q1215" i="6" s="1"/>
  <c r="R1215" i="6" s="1"/>
  <c r="Q1223" i="6" a="1"/>
  <c r="Q1223" i="6" s="1"/>
  <c r="R1223" i="6" s="1"/>
  <c r="Q1231" i="6" a="1"/>
  <c r="Q1231" i="6" s="1"/>
  <c r="R1231" i="6" s="1"/>
  <c r="Q1239" i="6" a="1"/>
  <c r="Q1239" i="6" s="1"/>
  <c r="R1239" i="6" s="1"/>
  <c r="Q1247" i="6" a="1"/>
  <c r="Q1247" i="6" s="1"/>
  <c r="R1247" i="6" s="1"/>
  <c r="Q1255" i="6" a="1"/>
  <c r="Q1255" i="6" s="1"/>
  <c r="R1255" i="6" s="1"/>
  <c r="Q1263" i="6" a="1"/>
  <c r="Q1263" i="6" s="1"/>
  <c r="R1263" i="6" s="1"/>
  <c r="Q1271" i="6" a="1"/>
  <c r="Q1271" i="6" s="1"/>
  <c r="R1271" i="6" s="1"/>
  <c r="Q1279" i="6" a="1"/>
  <c r="Q1279" i="6" s="1"/>
  <c r="R1279" i="6" s="1"/>
  <c r="Q1287" i="6" a="1"/>
  <c r="Q1287" i="6" s="1"/>
  <c r="R1287" i="6" s="1"/>
  <c r="Q1295" i="6" a="1"/>
  <c r="Q1295" i="6" s="1"/>
  <c r="R1295" i="6" s="1"/>
  <c r="Q1303" i="6" a="1"/>
  <c r="Q1303" i="6" s="1"/>
  <c r="R1303" i="6" s="1"/>
  <c r="Q1311" i="6" a="1"/>
  <c r="Q1311" i="6" s="1"/>
  <c r="R1311" i="6" s="1"/>
  <c r="Q1319" i="6" a="1"/>
  <c r="Q1319" i="6" s="1"/>
  <c r="R1319" i="6" s="1"/>
  <c r="Q1327" i="6" a="1"/>
  <c r="Q1327" i="6" s="1"/>
  <c r="R1327" i="6" s="1"/>
  <c r="Q1335" i="6" a="1"/>
  <c r="Q1335" i="6" s="1"/>
  <c r="R1335" i="6" s="1"/>
  <c r="Q1343" i="6" a="1"/>
  <c r="Q1343" i="6" s="1"/>
  <c r="R1343" i="6" s="1"/>
  <c r="Q1351" i="6" a="1"/>
  <c r="Q1351" i="6" s="1"/>
  <c r="R1351" i="6" s="1"/>
  <c r="Q1359" i="6" a="1"/>
  <c r="Q1359" i="6" s="1"/>
  <c r="R1359" i="6" s="1"/>
  <c r="Q1367" i="6" a="1"/>
  <c r="Q1367" i="6" s="1"/>
  <c r="R1367" i="6" s="1"/>
  <c r="Q1375" i="6" a="1"/>
  <c r="Q1375" i="6" s="1"/>
  <c r="R1375" i="6" s="1"/>
  <c r="Q1383" i="6" a="1"/>
  <c r="Q1383" i="6" s="1"/>
  <c r="R1383" i="6" s="1"/>
  <c r="Q1391" i="6" a="1"/>
  <c r="Q1391" i="6" s="1"/>
  <c r="R1391" i="6" s="1"/>
  <c r="Q1399" i="6" a="1"/>
  <c r="Q1399" i="6" s="1"/>
  <c r="R1399" i="6" s="1"/>
  <c r="Q1407" i="6" a="1"/>
  <c r="Q1407" i="6" s="1"/>
  <c r="R1407" i="6" s="1"/>
  <c r="Q1415" i="6" a="1"/>
  <c r="Q1415" i="6" s="1"/>
  <c r="R1415" i="6" s="1"/>
  <c r="Q1423" i="6" a="1"/>
  <c r="Q1423" i="6" s="1"/>
  <c r="R1423" i="6" s="1"/>
  <c r="Q1431" i="6" a="1"/>
  <c r="Q1431" i="6" s="1"/>
  <c r="R1431" i="6" s="1"/>
  <c r="Q1439" i="6" a="1"/>
  <c r="Q1439" i="6" s="1"/>
  <c r="R1439" i="6" s="1"/>
  <c r="Q1447" i="6" a="1"/>
  <c r="Q1447" i="6" s="1"/>
  <c r="R1447" i="6" s="1"/>
  <c r="Q1455" i="6" a="1"/>
  <c r="Q1455" i="6" s="1"/>
  <c r="R1455" i="6" s="1"/>
  <c r="Q1463" i="6" a="1"/>
  <c r="Q1463" i="6" s="1"/>
  <c r="R1463" i="6" s="1"/>
  <c r="Q1471" i="6" a="1"/>
  <c r="Q1471" i="6" s="1"/>
  <c r="R1471" i="6" s="1"/>
  <c r="Q1479" i="6" a="1"/>
  <c r="Q1479" i="6" s="1"/>
  <c r="R1479" i="6" s="1"/>
  <c r="Q1487" i="6" a="1"/>
  <c r="Q1487" i="6" s="1"/>
  <c r="R1487" i="6" s="1"/>
  <c r="Q1495" i="6" a="1"/>
  <c r="Q1495" i="6" s="1"/>
  <c r="R1495" i="6" s="1"/>
  <c r="Q1503" i="6" a="1"/>
  <c r="Q1503" i="6" s="1"/>
  <c r="R1503" i="6" s="1"/>
  <c r="Q1511" i="6" a="1"/>
  <c r="Q1511" i="6" s="1"/>
  <c r="R1511" i="6" s="1"/>
  <c r="Q1519" i="6" a="1"/>
  <c r="Q1519" i="6" s="1"/>
  <c r="R1519" i="6" s="1"/>
  <c r="Q1527" i="6" a="1"/>
  <c r="Q1527" i="6" s="1"/>
  <c r="R1527" i="6" s="1"/>
  <c r="Q1535" i="6" a="1"/>
  <c r="Q1535" i="6" s="1"/>
  <c r="R1535" i="6" s="1"/>
  <c r="Q1543" i="6" a="1"/>
  <c r="Q1543" i="6" s="1"/>
  <c r="R1543" i="6" s="1"/>
  <c r="Q1551" i="6" a="1"/>
  <c r="Q1551" i="6" s="1"/>
  <c r="R1551" i="6" s="1"/>
  <c r="Q1559" i="6" a="1"/>
  <c r="Q1559" i="6" s="1"/>
  <c r="R1559" i="6" s="1"/>
  <c r="Q1567" i="6" a="1"/>
  <c r="Q1567" i="6" s="1"/>
  <c r="R1567" i="6" s="1"/>
  <c r="Q1575" i="6" a="1"/>
  <c r="Q1575" i="6" s="1"/>
  <c r="R1575" i="6" s="1"/>
  <c r="Q1583" i="6" a="1"/>
  <c r="Q1583" i="6" s="1"/>
  <c r="R1583" i="6" s="1"/>
  <c r="Q1591" i="6" a="1"/>
  <c r="Q1591" i="6" s="1"/>
  <c r="R1591" i="6" s="1"/>
  <c r="Q1599" i="6" a="1"/>
  <c r="Q1599" i="6" s="1"/>
  <c r="R1599" i="6" s="1"/>
  <c r="Q55" i="6" a="1"/>
  <c r="Q55" i="6" s="1"/>
  <c r="R55" i="6" s="1"/>
  <c r="Q127" i="6" a="1"/>
  <c r="Q127" i="6" s="1"/>
  <c r="R127" i="6" s="1"/>
  <c r="Q222" i="6" a="1"/>
  <c r="Q222" i="6" s="1"/>
  <c r="R222" i="6" s="1"/>
  <c r="Q311" i="6" a="1"/>
  <c r="Q311" i="6" s="1"/>
  <c r="R311" i="6" s="1"/>
  <c r="Q383" i="6" a="1"/>
  <c r="Q383" i="6" s="1"/>
  <c r="R383" i="6" s="1"/>
  <c r="Q478" i="6" a="1"/>
  <c r="Q478" i="6" s="1"/>
  <c r="R478" i="6" s="1"/>
  <c r="Q567" i="6" a="1"/>
  <c r="Q567" i="6" s="1"/>
  <c r="R567" i="6" s="1"/>
  <c r="Q639" i="6" a="1"/>
  <c r="Q639" i="6" s="1"/>
  <c r="R639" i="6" s="1"/>
  <c r="Q693" i="6" a="1"/>
  <c r="Q693" i="6" s="1"/>
  <c r="R693" i="6" s="1"/>
  <c r="Q716" i="6" a="1"/>
  <c r="Q716" i="6" s="1"/>
  <c r="R716" i="6" s="1"/>
  <c r="Q734" i="6" a="1"/>
  <c r="Q734" i="6" s="1"/>
  <c r="R734" i="6" s="1"/>
  <c r="Q757" i="6" a="1"/>
  <c r="Q757" i="6" s="1"/>
  <c r="R757" i="6" s="1"/>
  <c r="Q780" i="6" a="1"/>
  <c r="Q780" i="6" s="1"/>
  <c r="R780" i="6" s="1"/>
  <c r="Q798" i="6" a="1"/>
  <c r="Q798" i="6" s="1"/>
  <c r="R798" i="6" s="1"/>
  <c r="Q821" i="6" a="1"/>
  <c r="Q821" i="6" s="1"/>
  <c r="R821" i="6" s="1"/>
  <c r="Q844" i="6" a="1"/>
  <c r="Q844" i="6" s="1"/>
  <c r="R844" i="6" s="1"/>
  <c r="Q862" i="6" a="1"/>
  <c r="Q862" i="6" s="1"/>
  <c r="R862" i="6" s="1"/>
  <c r="Q885" i="6" a="1"/>
  <c r="Q885" i="6" s="1"/>
  <c r="R885" i="6" s="1"/>
  <c r="Q908" i="6" a="1"/>
  <c r="Q908" i="6" s="1"/>
  <c r="R908" i="6" s="1"/>
  <c r="Q926" i="6" a="1"/>
  <c r="Q926" i="6" s="1"/>
  <c r="R926" i="6" s="1"/>
  <c r="Q949" i="6" a="1"/>
  <c r="Q949" i="6" s="1"/>
  <c r="R949" i="6" s="1"/>
  <c r="Q972" i="6" a="1"/>
  <c r="Q972" i="6" s="1"/>
  <c r="R972" i="6" s="1"/>
  <c r="Q990" i="6" a="1"/>
  <c r="Q990" i="6" s="1"/>
  <c r="R990" i="6" s="1"/>
  <c r="Q1013" i="6" a="1"/>
  <c r="Q1013" i="6" s="1"/>
  <c r="R1013" i="6" s="1"/>
  <c r="Q1036" i="6" a="1"/>
  <c r="Q1036" i="6" s="1"/>
  <c r="R1036" i="6" s="1"/>
  <c r="Q1054" i="6" a="1"/>
  <c r="Q1054" i="6" s="1"/>
  <c r="R1054" i="6" s="1"/>
  <c r="Q1077" i="6" a="1"/>
  <c r="Q1077" i="6" s="1"/>
  <c r="R1077" i="6" s="1"/>
  <c r="Q1100" i="6" a="1"/>
  <c r="Q1100" i="6" s="1"/>
  <c r="R1100" i="6" s="1"/>
  <c r="Q1118" i="6" a="1"/>
  <c r="Q1118" i="6" s="1"/>
  <c r="R1118" i="6" s="1"/>
  <c r="Q1137" i="6" a="1"/>
  <c r="Q1137" i="6" s="1"/>
  <c r="R1137" i="6" s="1"/>
  <c r="Q1153" i="6" a="1"/>
  <c r="Q1153" i="6" s="1"/>
  <c r="R1153" i="6" s="1"/>
  <c r="Q1167" i="6" a="1"/>
  <c r="Q1167" i="6" s="1"/>
  <c r="R1167" i="6" s="1"/>
  <c r="Q1181" i="6" a="1"/>
  <c r="Q1181" i="6" s="1"/>
  <c r="R1181" i="6" s="1"/>
  <c r="Q1192" i="6" a="1"/>
  <c r="Q1192" i="6" s="1"/>
  <c r="R1192" i="6" s="1"/>
  <c r="Q1200" i="6" a="1"/>
  <c r="Q1200" i="6" s="1"/>
  <c r="R1200" i="6" s="1"/>
  <c r="Q1208" i="6" a="1"/>
  <c r="Q1208" i="6" s="1"/>
  <c r="R1208" i="6" s="1"/>
  <c r="Q1216" i="6" a="1"/>
  <c r="Q1216" i="6" s="1"/>
  <c r="R1216" i="6" s="1"/>
  <c r="Q1224" i="6" a="1"/>
  <c r="Q1224" i="6" s="1"/>
  <c r="R1224" i="6" s="1"/>
  <c r="Q1232" i="6" a="1"/>
  <c r="Q1232" i="6" s="1"/>
  <c r="R1232" i="6" s="1"/>
  <c r="Q1240" i="6" a="1"/>
  <c r="Q1240" i="6" s="1"/>
  <c r="R1240" i="6" s="1"/>
  <c r="Q1248" i="6" a="1"/>
  <c r="Q1248" i="6" s="1"/>
  <c r="R1248" i="6" s="1"/>
  <c r="Q1256" i="6" a="1"/>
  <c r="Q1256" i="6" s="1"/>
  <c r="R1256" i="6" s="1"/>
  <c r="Q1264" i="6" a="1"/>
  <c r="Q1264" i="6" s="1"/>
  <c r="R1264" i="6" s="1"/>
  <c r="Q1272" i="6" a="1"/>
  <c r="Q1272" i="6" s="1"/>
  <c r="R1272" i="6" s="1"/>
  <c r="Q1280" i="6" a="1"/>
  <c r="Q1280" i="6" s="1"/>
  <c r="R1280" i="6" s="1"/>
  <c r="Q1288" i="6" a="1"/>
  <c r="Q1288" i="6" s="1"/>
  <c r="R1288" i="6" s="1"/>
  <c r="Q1296" i="6" a="1"/>
  <c r="Q1296" i="6" s="1"/>
  <c r="R1296" i="6" s="1"/>
  <c r="Q1304" i="6" a="1"/>
  <c r="Q1304" i="6" s="1"/>
  <c r="R1304" i="6" s="1"/>
  <c r="Q1312" i="6" a="1"/>
  <c r="Q1312" i="6" s="1"/>
  <c r="R1312" i="6" s="1"/>
  <c r="Q1320" i="6" a="1"/>
  <c r="Q1320" i="6" s="1"/>
  <c r="R1320" i="6" s="1"/>
  <c r="Q1328" i="6" a="1"/>
  <c r="Q1328" i="6" s="1"/>
  <c r="R1328" i="6" s="1"/>
  <c r="Q1336" i="6" a="1"/>
  <c r="Q1336" i="6" s="1"/>
  <c r="R1336" i="6" s="1"/>
  <c r="Q1344" i="6" a="1"/>
  <c r="Q1344" i="6" s="1"/>
  <c r="R1344" i="6" s="1"/>
  <c r="Q1352" i="6" a="1"/>
  <c r="Q1352" i="6" s="1"/>
  <c r="R1352" i="6" s="1"/>
  <c r="Q1360" i="6" a="1"/>
  <c r="Q1360" i="6" s="1"/>
  <c r="R1360" i="6" s="1"/>
  <c r="Q1368" i="6" a="1"/>
  <c r="Q1368" i="6" s="1"/>
  <c r="R1368" i="6" s="1"/>
  <c r="Q1376" i="6" a="1"/>
  <c r="Q1376" i="6" s="1"/>
  <c r="R1376" i="6" s="1"/>
  <c r="Q1384" i="6" a="1"/>
  <c r="Q1384" i="6" s="1"/>
  <c r="R1384" i="6" s="1"/>
  <c r="Q1392" i="6" a="1"/>
  <c r="Q1392" i="6" s="1"/>
  <c r="R1392" i="6" s="1"/>
  <c r="Q1400" i="6" a="1"/>
  <c r="Q1400" i="6" s="1"/>
  <c r="R1400" i="6" s="1"/>
  <c r="Q1408" i="6" a="1"/>
  <c r="Q1408" i="6" s="1"/>
  <c r="R1408" i="6" s="1"/>
  <c r="Q1416" i="6" a="1"/>
  <c r="Q1416" i="6" s="1"/>
  <c r="R1416" i="6" s="1"/>
  <c r="Q1424" i="6" a="1"/>
  <c r="Q1424" i="6" s="1"/>
  <c r="R1424" i="6" s="1"/>
  <c r="Q1432" i="6" a="1"/>
  <c r="Q1432" i="6" s="1"/>
  <c r="R1432" i="6" s="1"/>
  <c r="Q1440" i="6" a="1"/>
  <c r="Q1440" i="6" s="1"/>
  <c r="R1440" i="6" s="1"/>
  <c r="Q1448" i="6" a="1"/>
  <c r="Q1448" i="6" s="1"/>
  <c r="R1448" i="6" s="1"/>
  <c r="Q1456" i="6" a="1"/>
  <c r="Q1456" i="6" s="1"/>
  <c r="R1456" i="6" s="1"/>
  <c r="Q1464" i="6" a="1"/>
  <c r="Q1464" i="6" s="1"/>
  <c r="R1464" i="6" s="1"/>
  <c r="Q1472" i="6" a="1"/>
  <c r="Q1472" i="6" s="1"/>
  <c r="R1472" i="6" s="1"/>
  <c r="Q1480" i="6" a="1"/>
  <c r="Q1480" i="6" s="1"/>
  <c r="R1480" i="6" s="1"/>
  <c r="Q1488" i="6" a="1"/>
  <c r="Q1488" i="6" s="1"/>
  <c r="R1488" i="6" s="1"/>
  <c r="Q1496" i="6" a="1"/>
  <c r="Q1496" i="6" s="1"/>
  <c r="R1496" i="6" s="1"/>
  <c r="Q1504" i="6" a="1"/>
  <c r="Q1504" i="6" s="1"/>
  <c r="R1504" i="6" s="1"/>
  <c r="Q1512" i="6" a="1"/>
  <c r="Q1512" i="6" s="1"/>
  <c r="R1512" i="6" s="1"/>
  <c r="Q1520" i="6" a="1"/>
  <c r="Q1520" i="6" s="1"/>
  <c r="R1520" i="6" s="1"/>
  <c r="Q1528" i="6" a="1"/>
  <c r="Q1528" i="6" s="1"/>
  <c r="R1528" i="6" s="1"/>
  <c r="Q1536" i="6" a="1"/>
  <c r="Q1536" i="6" s="1"/>
  <c r="R1536" i="6" s="1"/>
  <c r="Q1544" i="6" a="1"/>
  <c r="Q1544" i="6" s="1"/>
  <c r="R1544" i="6" s="1"/>
  <c r="Q1552" i="6" a="1"/>
  <c r="Q1552" i="6" s="1"/>
  <c r="R1552" i="6" s="1"/>
  <c r="Q1560" i="6" a="1"/>
  <c r="Q1560" i="6" s="1"/>
  <c r="R1560" i="6" s="1"/>
  <c r="Q1568" i="6" a="1"/>
  <c r="Q1568" i="6" s="1"/>
  <c r="R1568" i="6" s="1"/>
  <c r="Q1576" i="6" a="1"/>
  <c r="Q1576" i="6" s="1"/>
  <c r="R1576" i="6" s="1"/>
  <c r="Q1584" i="6" a="1"/>
  <c r="Q1584" i="6" s="1"/>
  <c r="R1584" i="6" s="1"/>
  <c r="Q1592" i="6" a="1"/>
  <c r="Q1592" i="6" s="1"/>
  <c r="R1592" i="6" s="1"/>
  <c r="Q1600" i="6" a="1"/>
  <c r="Q1600" i="6" s="1"/>
  <c r="R1600" i="6" s="1"/>
  <c r="Q62" i="6" a="1"/>
  <c r="Q62" i="6" s="1"/>
  <c r="R62" i="6" s="1"/>
  <c r="Q151" i="6" a="1"/>
  <c r="Q151" i="6" s="1"/>
  <c r="R151" i="6" s="1"/>
  <c r="Q223" i="6" a="1"/>
  <c r="Q223" i="6" s="1"/>
  <c r="R223" i="6" s="1"/>
  <c r="Q318" i="6" a="1"/>
  <c r="Q318" i="6" s="1"/>
  <c r="R318" i="6" s="1"/>
  <c r="Q407" i="6" a="1"/>
  <c r="Q407" i="6" s="1"/>
  <c r="R407" i="6" s="1"/>
  <c r="Q479" i="6" a="1"/>
  <c r="Q479" i="6" s="1"/>
  <c r="R479" i="6" s="1"/>
  <c r="Q574" i="6" a="1"/>
  <c r="Q574" i="6" s="1"/>
  <c r="R574" i="6" s="1"/>
  <c r="Q663" i="6" a="1"/>
  <c r="Q663" i="6" s="1"/>
  <c r="R663" i="6" s="1"/>
  <c r="Q694" i="6" a="1"/>
  <c r="Q694" i="6" s="1"/>
  <c r="R694" i="6" s="1"/>
  <c r="Q717" i="6" a="1"/>
  <c r="Q717" i="6" s="1"/>
  <c r="R717" i="6" s="1"/>
  <c r="Q740" i="6" a="1"/>
  <c r="Q740" i="6" s="1"/>
  <c r="R740" i="6" s="1"/>
  <c r="Q758" i="6" a="1"/>
  <c r="Q758" i="6" s="1"/>
  <c r="R758" i="6" s="1"/>
  <c r="Q781" i="6" a="1"/>
  <c r="Q781" i="6" s="1"/>
  <c r="R781" i="6" s="1"/>
  <c r="Q804" i="6" a="1"/>
  <c r="Q804" i="6" s="1"/>
  <c r="R804" i="6" s="1"/>
  <c r="Q822" i="6" a="1"/>
  <c r="Q822" i="6" s="1"/>
  <c r="R822" i="6" s="1"/>
  <c r="Q845" i="6" a="1"/>
  <c r="Q845" i="6" s="1"/>
  <c r="R845" i="6" s="1"/>
  <c r="Q868" i="6" a="1"/>
  <c r="Q868" i="6" s="1"/>
  <c r="R868" i="6" s="1"/>
  <c r="Q886" i="6" a="1"/>
  <c r="Q886" i="6" s="1"/>
  <c r="R886" i="6" s="1"/>
  <c r="Q909" i="6" a="1"/>
  <c r="Q909" i="6" s="1"/>
  <c r="R909" i="6" s="1"/>
  <c r="Q932" i="6" a="1"/>
  <c r="Q932" i="6" s="1"/>
  <c r="R932" i="6" s="1"/>
  <c r="Q950" i="6" a="1"/>
  <c r="Q950" i="6" s="1"/>
  <c r="R950" i="6" s="1"/>
  <c r="Q973" i="6" a="1"/>
  <c r="Q973" i="6" s="1"/>
  <c r="R973" i="6" s="1"/>
  <c r="Q996" i="6" a="1"/>
  <c r="Q996" i="6" s="1"/>
  <c r="R996" i="6" s="1"/>
  <c r="Q1014" i="6" a="1"/>
  <c r="Q1014" i="6" s="1"/>
  <c r="R1014" i="6" s="1"/>
  <c r="Q1037" i="6" a="1"/>
  <c r="Q1037" i="6" s="1"/>
  <c r="R1037" i="6" s="1"/>
  <c r="Q1060" i="6" a="1"/>
  <c r="Q1060" i="6" s="1"/>
  <c r="R1060" i="6" s="1"/>
  <c r="Q1078" i="6" a="1"/>
  <c r="Q1078" i="6" s="1"/>
  <c r="R1078" i="6" s="1"/>
  <c r="Q1101" i="6" a="1"/>
  <c r="Q1101" i="6" s="1"/>
  <c r="R1101" i="6" s="1"/>
  <c r="Q1124" i="6" a="1"/>
  <c r="Q1124" i="6" s="1"/>
  <c r="R1124" i="6" s="1"/>
  <c r="Q1140" i="6" a="1"/>
  <c r="Q1140" i="6" s="1"/>
  <c r="R1140" i="6" s="1"/>
  <c r="Q1156" i="6" a="1"/>
  <c r="Q1156" i="6" s="1"/>
  <c r="R1156" i="6" s="1"/>
  <c r="Q1169" i="6" a="1"/>
  <c r="Q1169" i="6" s="1"/>
  <c r="R1169" i="6" s="1"/>
  <c r="Q1182" i="6" a="1"/>
  <c r="Q1182" i="6" s="1"/>
  <c r="R1182" i="6" s="1"/>
  <c r="Q1193" i="6" a="1"/>
  <c r="Q1193" i="6" s="1"/>
  <c r="R1193" i="6" s="1"/>
  <c r="Q1201" i="6" a="1"/>
  <c r="Q1201" i="6" s="1"/>
  <c r="R1201" i="6" s="1"/>
  <c r="Q1209" i="6" a="1"/>
  <c r="Q1209" i="6" s="1"/>
  <c r="R1209" i="6" s="1"/>
  <c r="Q1217" i="6" a="1"/>
  <c r="Q1217" i="6" s="1"/>
  <c r="R1217" i="6" s="1"/>
  <c r="Q1225" i="6" a="1"/>
  <c r="Q1225" i="6" s="1"/>
  <c r="R1225" i="6" s="1"/>
  <c r="Q1233" i="6" a="1"/>
  <c r="Q1233" i="6" s="1"/>
  <c r="R1233" i="6" s="1"/>
  <c r="Q1241" i="6" a="1"/>
  <c r="Q1241" i="6" s="1"/>
  <c r="R1241" i="6" s="1"/>
  <c r="Q1249" i="6" a="1"/>
  <c r="Q1249" i="6" s="1"/>
  <c r="R1249" i="6" s="1"/>
  <c r="Q1257" i="6" a="1"/>
  <c r="Q1257" i="6" s="1"/>
  <c r="R1257" i="6" s="1"/>
  <c r="Q1265" i="6" a="1"/>
  <c r="Q1265" i="6" s="1"/>
  <c r="R1265" i="6" s="1"/>
  <c r="Q1273" i="6" a="1"/>
  <c r="Q1273" i="6" s="1"/>
  <c r="R1273" i="6" s="1"/>
  <c r="Q1281" i="6" a="1"/>
  <c r="Q1281" i="6" s="1"/>
  <c r="R1281" i="6" s="1"/>
  <c r="Q1289" i="6" a="1"/>
  <c r="Q1289" i="6" s="1"/>
  <c r="R1289" i="6" s="1"/>
  <c r="Q1297" i="6" a="1"/>
  <c r="Q1297" i="6" s="1"/>
  <c r="R1297" i="6" s="1"/>
  <c r="Q1305" i="6" a="1"/>
  <c r="Q1305" i="6" s="1"/>
  <c r="R1305" i="6" s="1"/>
  <c r="Q1313" i="6" a="1"/>
  <c r="Q1313" i="6" s="1"/>
  <c r="R1313" i="6" s="1"/>
  <c r="Q1321" i="6" a="1"/>
  <c r="Q1321" i="6" s="1"/>
  <c r="R1321" i="6" s="1"/>
  <c r="Q1329" i="6" a="1"/>
  <c r="Q1329" i="6" s="1"/>
  <c r="R1329" i="6" s="1"/>
  <c r="Q1337" i="6" a="1"/>
  <c r="Q1337" i="6" s="1"/>
  <c r="R1337" i="6" s="1"/>
  <c r="Q1345" i="6" a="1"/>
  <c r="Q1345" i="6" s="1"/>
  <c r="R1345" i="6" s="1"/>
  <c r="Q1353" i="6" a="1"/>
  <c r="Q1353" i="6" s="1"/>
  <c r="R1353" i="6" s="1"/>
  <c r="Q1361" i="6" a="1"/>
  <c r="Q1361" i="6" s="1"/>
  <c r="R1361" i="6" s="1"/>
  <c r="Q1369" i="6" a="1"/>
  <c r="Q1369" i="6" s="1"/>
  <c r="R1369" i="6" s="1"/>
  <c r="Q1377" i="6" a="1"/>
  <c r="Q1377" i="6" s="1"/>
  <c r="R1377" i="6" s="1"/>
  <c r="Q1385" i="6" a="1"/>
  <c r="Q1385" i="6" s="1"/>
  <c r="R1385" i="6" s="1"/>
  <c r="Q1393" i="6" a="1"/>
  <c r="Q1393" i="6" s="1"/>
  <c r="R1393" i="6" s="1"/>
  <c r="Q1401" i="6" a="1"/>
  <c r="Q1401" i="6" s="1"/>
  <c r="R1401" i="6" s="1"/>
  <c r="Q1409" i="6" a="1"/>
  <c r="Q1409" i="6" s="1"/>
  <c r="R1409" i="6" s="1"/>
  <c r="Q1417" i="6" a="1"/>
  <c r="Q1417" i="6" s="1"/>
  <c r="R1417" i="6" s="1"/>
  <c r="Q1425" i="6" a="1"/>
  <c r="Q1425" i="6" s="1"/>
  <c r="R1425" i="6" s="1"/>
  <c r="Q1433" i="6" a="1"/>
  <c r="Q1433" i="6" s="1"/>
  <c r="R1433" i="6" s="1"/>
  <c r="Q1441" i="6" a="1"/>
  <c r="Q1441" i="6" s="1"/>
  <c r="R1441" i="6" s="1"/>
  <c r="Q1449" i="6" a="1"/>
  <c r="Q1449" i="6" s="1"/>
  <c r="R1449" i="6" s="1"/>
  <c r="Q1457" i="6" a="1"/>
  <c r="Q1457" i="6" s="1"/>
  <c r="R1457" i="6" s="1"/>
  <c r="Q1465" i="6" a="1"/>
  <c r="Q1465" i="6" s="1"/>
  <c r="R1465" i="6" s="1"/>
  <c r="Q1473" i="6" a="1"/>
  <c r="Q1473" i="6" s="1"/>
  <c r="R1473" i="6" s="1"/>
  <c r="Q1481" i="6" a="1"/>
  <c r="Q1481" i="6" s="1"/>
  <c r="R1481" i="6" s="1"/>
  <c r="Q1489" i="6" a="1"/>
  <c r="Q1489" i="6" s="1"/>
  <c r="R1489" i="6" s="1"/>
  <c r="Q1497" i="6" a="1"/>
  <c r="Q1497" i="6" s="1"/>
  <c r="R1497" i="6" s="1"/>
  <c r="Q1505" i="6" a="1"/>
  <c r="Q1505" i="6" s="1"/>
  <c r="R1505" i="6" s="1"/>
  <c r="Q1513" i="6" a="1"/>
  <c r="Q1513" i="6" s="1"/>
  <c r="R1513" i="6" s="1"/>
  <c r="Q1521" i="6" a="1"/>
  <c r="Q1521" i="6" s="1"/>
  <c r="R1521" i="6" s="1"/>
  <c r="Q1529" i="6" a="1"/>
  <c r="Q1529" i="6" s="1"/>
  <c r="R1529" i="6" s="1"/>
  <c r="Q1537" i="6" a="1"/>
  <c r="Q1537" i="6" s="1"/>
  <c r="R1537" i="6" s="1"/>
  <c r="Q1545" i="6" a="1"/>
  <c r="Q1545" i="6" s="1"/>
  <c r="R1545" i="6" s="1"/>
  <c r="Q1553" i="6" a="1"/>
  <c r="Q1553" i="6" s="1"/>
  <c r="R1553" i="6" s="1"/>
  <c r="Q1561" i="6" a="1"/>
  <c r="Q1561" i="6" s="1"/>
  <c r="R1561" i="6" s="1"/>
  <c r="Q1569" i="6" a="1"/>
  <c r="Q1569" i="6" s="1"/>
  <c r="R1569" i="6" s="1"/>
  <c r="Q1577" i="6" a="1"/>
  <c r="Q1577" i="6" s="1"/>
  <c r="R1577" i="6" s="1"/>
  <c r="Q1585" i="6" a="1"/>
  <c r="Q1585" i="6" s="1"/>
  <c r="R1585" i="6" s="1"/>
  <c r="Q1593" i="6" a="1"/>
  <c r="Q1593" i="6" s="1"/>
  <c r="R1593" i="6" s="1"/>
  <c r="Q1601" i="6" a="1"/>
  <c r="Q1601" i="6" s="1"/>
  <c r="R1601" i="6" s="1"/>
  <c r="Q63" i="6" a="1"/>
  <c r="Q63" i="6" s="1"/>
  <c r="R63" i="6" s="1"/>
  <c r="Q87" i="6" a="1"/>
  <c r="Q87" i="6" s="1"/>
  <c r="R87" i="6" s="1"/>
  <c r="Q94" i="6" a="1"/>
  <c r="Q94" i="6" s="1"/>
  <c r="R94" i="6" s="1"/>
  <c r="Q343" i="6" a="1"/>
  <c r="Q343" i="6" s="1"/>
  <c r="R343" i="6" s="1"/>
  <c r="Q575" i="6" a="1"/>
  <c r="Q575" i="6" s="1"/>
  <c r="R575" i="6" s="1"/>
  <c r="Q702" i="6" a="1"/>
  <c r="Q702" i="6" s="1"/>
  <c r="R702" i="6" s="1"/>
  <c r="Q765" i="6" a="1"/>
  <c r="Q765" i="6" s="1"/>
  <c r="R765" i="6" s="1"/>
  <c r="Q828" i="6" a="1"/>
  <c r="Q828" i="6" s="1"/>
  <c r="R828" i="6" s="1"/>
  <c r="Q876" i="6" a="1"/>
  <c r="Q876" i="6" s="1"/>
  <c r="R876" i="6" s="1"/>
  <c r="Q934" i="6" a="1"/>
  <c r="Q934" i="6" s="1"/>
  <c r="R934" i="6" s="1"/>
  <c r="Q997" i="6" a="1"/>
  <c r="Q997" i="6" s="1"/>
  <c r="R997" i="6" s="1"/>
  <c r="Q1045" i="6" a="1"/>
  <c r="Q1045" i="6" s="1"/>
  <c r="R1045" i="6" s="1"/>
  <c r="Q1108" i="6" a="1"/>
  <c r="Q1108" i="6" s="1"/>
  <c r="R1108" i="6" s="1"/>
  <c r="Q1157" i="6" a="1"/>
  <c r="Q1157" i="6" s="1"/>
  <c r="R1157" i="6" s="1"/>
  <c r="Q1188" i="6" a="1"/>
  <c r="Q1188" i="6" s="1"/>
  <c r="R1188" i="6" s="1"/>
  <c r="Q1211" i="6" a="1"/>
  <c r="Q1211" i="6" s="1"/>
  <c r="R1211" i="6" s="1"/>
  <c r="Q1234" i="6" a="1"/>
  <c r="Q1234" i="6" s="1"/>
  <c r="R1234" i="6" s="1"/>
  <c r="Q1252" i="6" a="1"/>
  <c r="Q1252" i="6" s="1"/>
  <c r="R1252" i="6" s="1"/>
  <c r="Q1275" i="6" a="1"/>
  <c r="Q1275" i="6" s="1"/>
  <c r="R1275" i="6" s="1"/>
  <c r="Q1298" i="6" a="1"/>
  <c r="Q1298" i="6" s="1"/>
  <c r="R1298" i="6" s="1"/>
  <c r="Q1316" i="6" a="1"/>
  <c r="Q1316" i="6" s="1"/>
  <c r="R1316" i="6" s="1"/>
  <c r="Q1339" i="6" a="1"/>
  <c r="Q1339" i="6" s="1"/>
  <c r="R1339" i="6" s="1"/>
  <c r="Q1362" i="6" a="1"/>
  <c r="Q1362" i="6" s="1"/>
  <c r="R1362" i="6" s="1"/>
  <c r="Q1380" i="6" a="1"/>
  <c r="Q1380" i="6" s="1"/>
  <c r="R1380" i="6" s="1"/>
  <c r="Q1403" i="6" a="1"/>
  <c r="Q1403" i="6" s="1"/>
  <c r="R1403" i="6" s="1"/>
  <c r="Q1426" i="6" a="1"/>
  <c r="Q1426" i="6" s="1"/>
  <c r="R1426" i="6" s="1"/>
  <c r="Q1444" i="6" a="1"/>
  <c r="Q1444" i="6" s="1"/>
  <c r="R1444" i="6" s="1"/>
  <c r="Q1467" i="6" a="1"/>
  <c r="Q1467" i="6" s="1"/>
  <c r="R1467" i="6" s="1"/>
  <c r="Q1490" i="6" a="1"/>
  <c r="Q1490" i="6" s="1"/>
  <c r="R1490" i="6" s="1"/>
  <c r="Q1508" i="6" a="1"/>
  <c r="Q1508" i="6" s="1"/>
  <c r="R1508" i="6" s="1"/>
  <c r="Q1531" i="6" a="1"/>
  <c r="Q1531" i="6" s="1"/>
  <c r="R1531" i="6" s="1"/>
  <c r="Q1554" i="6" a="1"/>
  <c r="Q1554" i="6" s="1"/>
  <c r="R1554" i="6" s="1"/>
  <c r="Q1572" i="6" a="1"/>
  <c r="Q1572" i="6" s="1"/>
  <c r="R1572" i="6" s="1"/>
  <c r="Q1595" i="6" a="1"/>
  <c r="Q1595" i="6" s="1"/>
  <c r="R1595" i="6" s="1"/>
  <c r="Q1609" i="6" a="1"/>
  <c r="Q1609" i="6" s="1"/>
  <c r="R1609" i="6" s="1"/>
  <c r="Q1617" i="6" a="1"/>
  <c r="Q1617" i="6" s="1"/>
  <c r="R1617" i="6" s="1"/>
  <c r="Q1625" i="6" a="1"/>
  <c r="Q1625" i="6" s="1"/>
  <c r="R1625" i="6" s="1"/>
  <c r="Q1633" i="6" a="1"/>
  <c r="Q1633" i="6" s="1"/>
  <c r="R1633" i="6" s="1"/>
  <c r="Q1641" i="6" a="1"/>
  <c r="Q1641" i="6" s="1"/>
  <c r="R1641" i="6" s="1"/>
  <c r="Q1649" i="6" a="1"/>
  <c r="Q1649" i="6" s="1"/>
  <c r="R1649" i="6" s="1"/>
  <c r="Q1657" i="6" a="1"/>
  <c r="Q1657" i="6" s="1"/>
  <c r="R1657" i="6" s="1"/>
  <c r="Q1665" i="6" a="1"/>
  <c r="Q1665" i="6" s="1"/>
  <c r="R1665" i="6" s="1"/>
  <c r="Q1673" i="6" a="1"/>
  <c r="Q1673" i="6" s="1"/>
  <c r="R1673" i="6" s="1"/>
  <c r="Q1681" i="6" a="1"/>
  <c r="Q1681" i="6" s="1"/>
  <c r="R1681" i="6" s="1"/>
  <c r="Q1689" i="6" a="1"/>
  <c r="Q1689" i="6" s="1"/>
  <c r="R1689" i="6" s="1"/>
  <c r="Q1697" i="6" a="1"/>
  <c r="Q1697" i="6" s="1"/>
  <c r="R1697" i="6" s="1"/>
  <c r="Q1705" i="6" a="1"/>
  <c r="Q1705" i="6" s="1"/>
  <c r="R1705" i="6" s="1"/>
  <c r="Q1713" i="6" a="1"/>
  <c r="Q1713" i="6" s="1"/>
  <c r="R1713" i="6" s="1"/>
  <c r="Q1721" i="6" a="1"/>
  <c r="Q1721" i="6" s="1"/>
  <c r="R1721" i="6" s="1"/>
  <c r="Q1729" i="6" a="1"/>
  <c r="Q1729" i="6" s="1"/>
  <c r="R1729" i="6" s="1"/>
  <c r="Q1737" i="6" a="1"/>
  <c r="Q1737" i="6" s="1"/>
  <c r="R1737" i="6" s="1"/>
  <c r="Q1745" i="6" a="1"/>
  <c r="Q1745" i="6" s="1"/>
  <c r="R1745" i="6" s="1"/>
  <c r="Q1753" i="6" a="1"/>
  <c r="Q1753" i="6" s="1"/>
  <c r="R1753" i="6" s="1"/>
  <c r="Q1761" i="6" a="1"/>
  <c r="Q1761" i="6" s="1"/>
  <c r="R1761" i="6" s="1"/>
  <c r="Q1769" i="6" a="1"/>
  <c r="Q1769" i="6" s="1"/>
  <c r="R1769" i="6" s="1"/>
  <c r="Q1777" i="6" a="1"/>
  <c r="Q1777" i="6" s="1"/>
  <c r="R1777" i="6" s="1"/>
  <c r="Q1785" i="6" a="1"/>
  <c r="Q1785" i="6" s="1"/>
  <c r="R1785" i="6" s="1"/>
  <c r="Q1793" i="6" a="1"/>
  <c r="Q1793" i="6" s="1"/>
  <c r="R1793" i="6" s="1"/>
  <c r="Q1801" i="6" a="1"/>
  <c r="Q1801" i="6" s="1"/>
  <c r="R1801" i="6" s="1"/>
  <c r="Q1809" i="6" a="1"/>
  <c r="Q1809" i="6" s="1"/>
  <c r="R1809" i="6" s="1"/>
  <c r="Q1817" i="6" a="1"/>
  <c r="Q1817" i="6" s="1"/>
  <c r="R1817" i="6" s="1"/>
  <c r="Q1825" i="6" a="1"/>
  <c r="Q1825" i="6" s="1"/>
  <c r="R1825" i="6" s="1"/>
  <c r="Q1833" i="6" a="1"/>
  <c r="Q1833" i="6" s="1"/>
  <c r="R1833" i="6" s="1"/>
  <c r="Q1841" i="6" a="1"/>
  <c r="Q1841" i="6" s="1"/>
  <c r="R1841" i="6" s="1"/>
  <c r="Q1849" i="6" a="1"/>
  <c r="Q1849" i="6" s="1"/>
  <c r="R1849" i="6" s="1"/>
  <c r="Q1857" i="6" a="1"/>
  <c r="Q1857" i="6" s="1"/>
  <c r="R1857" i="6" s="1"/>
  <c r="Q1865" i="6" a="1"/>
  <c r="Q1865" i="6" s="1"/>
  <c r="R1865" i="6" s="1"/>
  <c r="Q1873" i="6" a="1"/>
  <c r="Q1873" i="6" s="1"/>
  <c r="R1873" i="6" s="1"/>
  <c r="Q1881" i="6" a="1"/>
  <c r="Q1881" i="6" s="1"/>
  <c r="R1881" i="6" s="1"/>
  <c r="Q1889" i="6" a="1"/>
  <c r="Q1889" i="6" s="1"/>
  <c r="R1889" i="6" s="1"/>
  <c r="Q1897" i="6" a="1"/>
  <c r="Q1897" i="6" s="1"/>
  <c r="R1897" i="6" s="1"/>
  <c r="Q1905" i="6" a="1"/>
  <c r="Q1905" i="6" s="1"/>
  <c r="R1905" i="6" s="1"/>
  <c r="Q1913" i="6" a="1"/>
  <c r="Q1913" i="6" s="1"/>
  <c r="R1913" i="6" s="1"/>
  <c r="Q1921" i="6" a="1"/>
  <c r="Q1921" i="6" s="1"/>
  <c r="R1921" i="6" s="1"/>
  <c r="Q1929" i="6" a="1"/>
  <c r="Q1929" i="6" s="1"/>
  <c r="R1929" i="6" s="1"/>
  <c r="Q1937" i="6" a="1"/>
  <c r="Q1937" i="6" s="1"/>
  <c r="R1937" i="6" s="1"/>
  <c r="Q1945" i="6" a="1"/>
  <c r="Q1945" i="6" s="1"/>
  <c r="R1945" i="6" s="1"/>
  <c r="Q1953" i="6" a="1"/>
  <c r="Q1953" i="6" s="1"/>
  <c r="R1953" i="6" s="1"/>
  <c r="Q1961" i="6" a="1"/>
  <c r="Q1961" i="6" s="1"/>
  <c r="R1961" i="6" s="1"/>
  <c r="Q1969" i="6" a="1"/>
  <c r="Q1969" i="6" s="1"/>
  <c r="R1969" i="6" s="1"/>
  <c r="Q1977" i="6" a="1"/>
  <c r="Q1977" i="6" s="1"/>
  <c r="R1977" i="6" s="1"/>
  <c r="Q1985" i="6" a="1"/>
  <c r="Q1985" i="6" s="1"/>
  <c r="R1985" i="6" s="1"/>
  <c r="Q1993" i="6" a="1"/>
  <c r="Q1993" i="6" s="1"/>
  <c r="R1993" i="6" s="1"/>
  <c r="Q2001" i="6" a="1"/>
  <c r="Q2001" i="6" s="1"/>
  <c r="R2001" i="6" s="1"/>
  <c r="Q2009" i="6" a="1"/>
  <c r="Q2009" i="6" s="1"/>
  <c r="R2009" i="6" s="1"/>
  <c r="Q2017" i="6" a="1"/>
  <c r="Q2017" i="6" s="1"/>
  <c r="R2017" i="6" s="1"/>
  <c r="Q2025" i="6" a="1"/>
  <c r="Q2025" i="6" s="1"/>
  <c r="R2025" i="6" s="1"/>
  <c r="Q158" i="6" a="1"/>
  <c r="Q158" i="6" s="1"/>
  <c r="R158" i="6" s="1"/>
  <c r="Q350" i="6" a="1"/>
  <c r="Q350" i="6" s="1"/>
  <c r="R350" i="6" s="1"/>
  <c r="Q599" i="6" a="1"/>
  <c r="Q599" i="6" s="1"/>
  <c r="R599" i="6" s="1"/>
  <c r="Q718" i="6" a="1"/>
  <c r="Q718" i="6" s="1"/>
  <c r="R718" i="6" s="1"/>
  <c r="Q766" i="6" a="1"/>
  <c r="Q766" i="6" s="1"/>
  <c r="R766" i="6" s="1"/>
  <c r="Q829" i="6" a="1"/>
  <c r="Q829" i="6" s="1"/>
  <c r="R829" i="6" s="1"/>
  <c r="Q892" i="6" a="1"/>
  <c r="Q892" i="6" s="1"/>
  <c r="R892" i="6" s="1"/>
  <c r="Q940" i="6" a="1"/>
  <c r="Q940" i="6" s="1"/>
  <c r="R940" i="6" s="1"/>
  <c r="Q998" i="6" a="1"/>
  <c r="Q998" i="6" s="1"/>
  <c r="R998" i="6" s="1"/>
  <c r="Q1061" i="6" a="1"/>
  <c r="Q1061" i="6" s="1"/>
  <c r="R1061" i="6" s="1"/>
  <c r="Q1109" i="6" a="1"/>
  <c r="Q1109" i="6" s="1"/>
  <c r="R1109" i="6" s="1"/>
  <c r="Q1158" i="6" a="1"/>
  <c r="Q1158" i="6" s="1"/>
  <c r="R1158" i="6" s="1"/>
  <c r="Q1194" i="6" a="1"/>
  <c r="Q1194" i="6" s="1"/>
  <c r="R1194" i="6" s="1"/>
  <c r="Q1212" i="6" a="1"/>
  <c r="Q1212" i="6" s="1"/>
  <c r="R1212" i="6" s="1"/>
  <c r="Q1235" i="6" a="1"/>
  <c r="Q1235" i="6" s="1"/>
  <c r="R1235" i="6" s="1"/>
  <c r="Q1258" i="6" a="1"/>
  <c r="Q1258" i="6" s="1"/>
  <c r="R1258" i="6" s="1"/>
  <c r="Q1276" i="6" a="1"/>
  <c r="Q1276" i="6" s="1"/>
  <c r="R1276" i="6" s="1"/>
  <c r="Q1299" i="6" a="1"/>
  <c r="Q1299" i="6" s="1"/>
  <c r="R1299" i="6" s="1"/>
  <c r="Q1322" i="6" a="1"/>
  <c r="Q1322" i="6" s="1"/>
  <c r="R1322" i="6" s="1"/>
  <c r="Q1340" i="6" a="1"/>
  <c r="Q1340" i="6" s="1"/>
  <c r="R1340" i="6" s="1"/>
  <c r="Q1363" i="6" a="1"/>
  <c r="Q1363" i="6" s="1"/>
  <c r="R1363" i="6" s="1"/>
  <c r="Q1386" i="6" a="1"/>
  <c r="Q1386" i="6" s="1"/>
  <c r="R1386" i="6" s="1"/>
  <c r="Q1404" i="6" a="1"/>
  <c r="Q1404" i="6" s="1"/>
  <c r="R1404" i="6" s="1"/>
  <c r="Q1427" i="6" a="1"/>
  <c r="Q1427" i="6" s="1"/>
  <c r="R1427" i="6" s="1"/>
  <c r="Q1450" i="6" a="1"/>
  <c r="Q1450" i="6" s="1"/>
  <c r="R1450" i="6" s="1"/>
  <c r="Q1468" i="6" a="1"/>
  <c r="Q1468" i="6" s="1"/>
  <c r="R1468" i="6" s="1"/>
  <c r="Q1491" i="6" a="1"/>
  <c r="Q1491" i="6" s="1"/>
  <c r="R1491" i="6" s="1"/>
  <c r="Q1514" i="6" a="1"/>
  <c r="Q1514" i="6" s="1"/>
  <c r="R1514" i="6" s="1"/>
  <c r="Q1532" i="6" a="1"/>
  <c r="Q1532" i="6" s="1"/>
  <c r="R1532" i="6" s="1"/>
  <c r="Q1555" i="6" a="1"/>
  <c r="Q1555" i="6" s="1"/>
  <c r="R1555" i="6" s="1"/>
  <c r="Q1578" i="6" a="1"/>
  <c r="Q1578" i="6" s="1"/>
  <c r="R1578" i="6" s="1"/>
  <c r="Q1596" i="6" a="1"/>
  <c r="Q1596" i="6" s="1"/>
  <c r="R1596" i="6" s="1"/>
  <c r="Q1610" i="6" a="1"/>
  <c r="Q1610" i="6" s="1"/>
  <c r="R1610" i="6" s="1"/>
  <c r="Q1618" i="6" a="1"/>
  <c r="Q1618" i="6" s="1"/>
  <c r="R1618" i="6" s="1"/>
  <c r="Q1626" i="6" a="1"/>
  <c r="Q1626" i="6" s="1"/>
  <c r="R1626" i="6" s="1"/>
  <c r="Q1634" i="6" a="1"/>
  <c r="Q1634" i="6" s="1"/>
  <c r="R1634" i="6" s="1"/>
  <c r="Q1642" i="6" a="1"/>
  <c r="Q1642" i="6" s="1"/>
  <c r="R1642" i="6" s="1"/>
  <c r="Q1650" i="6" a="1"/>
  <c r="Q1650" i="6" s="1"/>
  <c r="R1650" i="6" s="1"/>
  <c r="Q1658" i="6" a="1"/>
  <c r="Q1658" i="6" s="1"/>
  <c r="R1658" i="6" s="1"/>
  <c r="Q1666" i="6" a="1"/>
  <c r="Q1666" i="6" s="1"/>
  <c r="R1666" i="6" s="1"/>
  <c r="Q1674" i="6" a="1"/>
  <c r="Q1674" i="6" s="1"/>
  <c r="R1674" i="6" s="1"/>
  <c r="Q1682" i="6" a="1"/>
  <c r="Q1682" i="6" s="1"/>
  <c r="R1682" i="6" s="1"/>
  <c r="Q1690" i="6" a="1"/>
  <c r="Q1690" i="6" s="1"/>
  <c r="R1690" i="6" s="1"/>
  <c r="Q1698" i="6" a="1"/>
  <c r="Q1698" i="6" s="1"/>
  <c r="R1698" i="6" s="1"/>
  <c r="Q1706" i="6" a="1"/>
  <c r="Q1706" i="6" s="1"/>
  <c r="R1706" i="6" s="1"/>
  <c r="Q1714" i="6" a="1"/>
  <c r="Q1714" i="6" s="1"/>
  <c r="R1714" i="6" s="1"/>
  <c r="Q1722" i="6" a="1"/>
  <c r="Q1722" i="6" s="1"/>
  <c r="R1722" i="6" s="1"/>
  <c r="Q1730" i="6" a="1"/>
  <c r="Q1730" i="6" s="1"/>
  <c r="R1730" i="6" s="1"/>
  <c r="Q1738" i="6" a="1"/>
  <c r="Q1738" i="6" s="1"/>
  <c r="R1738" i="6" s="1"/>
  <c r="Q1746" i="6" a="1"/>
  <c r="Q1746" i="6" s="1"/>
  <c r="R1746" i="6" s="1"/>
  <c r="Q1754" i="6" a="1"/>
  <c r="Q1754" i="6" s="1"/>
  <c r="R1754" i="6" s="1"/>
  <c r="Q1762" i="6" a="1"/>
  <c r="Q1762" i="6" s="1"/>
  <c r="R1762" i="6" s="1"/>
  <c r="Q1770" i="6" a="1"/>
  <c r="Q1770" i="6" s="1"/>
  <c r="R1770" i="6" s="1"/>
  <c r="Q1778" i="6" a="1"/>
  <c r="Q1778" i="6" s="1"/>
  <c r="R1778" i="6" s="1"/>
  <c r="Q1786" i="6" a="1"/>
  <c r="Q1786" i="6" s="1"/>
  <c r="R1786" i="6" s="1"/>
  <c r="Q1794" i="6" a="1"/>
  <c r="Q1794" i="6" s="1"/>
  <c r="R1794" i="6" s="1"/>
  <c r="Q1802" i="6" a="1"/>
  <c r="Q1802" i="6" s="1"/>
  <c r="R1802" i="6" s="1"/>
  <c r="Q1810" i="6" a="1"/>
  <c r="Q1810" i="6" s="1"/>
  <c r="R1810" i="6" s="1"/>
  <c r="Q1818" i="6" a="1"/>
  <c r="Q1818" i="6" s="1"/>
  <c r="R1818" i="6" s="1"/>
  <c r="Q1826" i="6" a="1"/>
  <c r="Q1826" i="6" s="1"/>
  <c r="R1826" i="6" s="1"/>
  <c r="Q1834" i="6" a="1"/>
  <c r="Q1834" i="6" s="1"/>
  <c r="R1834" i="6" s="1"/>
  <c r="Q1842" i="6" a="1"/>
  <c r="Q1842" i="6" s="1"/>
  <c r="R1842" i="6" s="1"/>
  <c r="Q1850" i="6" a="1"/>
  <c r="Q1850" i="6" s="1"/>
  <c r="R1850" i="6" s="1"/>
  <c r="Q1858" i="6" a="1"/>
  <c r="Q1858" i="6" s="1"/>
  <c r="R1858" i="6" s="1"/>
  <c r="Q1866" i="6" a="1"/>
  <c r="Q1866" i="6" s="1"/>
  <c r="R1866" i="6" s="1"/>
  <c r="Q1874" i="6" a="1"/>
  <c r="Q1874" i="6" s="1"/>
  <c r="R1874" i="6" s="1"/>
  <c r="Q1882" i="6" a="1"/>
  <c r="Q1882" i="6" s="1"/>
  <c r="R1882" i="6" s="1"/>
  <c r="Q1890" i="6" a="1"/>
  <c r="Q1890" i="6" s="1"/>
  <c r="R1890" i="6" s="1"/>
  <c r="Q1898" i="6" a="1"/>
  <c r="Q1898" i="6" s="1"/>
  <c r="R1898" i="6" s="1"/>
  <c r="Q1906" i="6" a="1"/>
  <c r="Q1906" i="6" s="1"/>
  <c r="R1906" i="6" s="1"/>
  <c r="Q1914" i="6" a="1"/>
  <c r="Q1914" i="6" s="1"/>
  <c r="R1914" i="6" s="1"/>
  <c r="Q1922" i="6" a="1"/>
  <c r="Q1922" i="6" s="1"/>
  <c r="R1922" i="6" s="1"/>
  <c r="Q1930" i="6" a="1"/>
  <c r="Q1930" i="6" s="1"/>
  <c r="R1930" i="6" s="1"/>
  <c r="Q1938" i="6" a="1"/>
  <c r="Q1938" i="6" s="1"/>
  <c r="R1938" i="6" s="1"/>
  <c r="Q1946" i="6" a="1"/>
  <c r="Q1946" i="6" s="1"/>
  <c r="R1946" i="6" s="1"/>
  <c r="Q1954" i="6" a="1"/>
  <c r="Q1954" i="6" s="1"/>
  <c r="R1954" i="6" s="1"/>
  <c r="Q1962" i="6" a="1"/>
  <c r="Q1962" i="6" s="1"/>
  <c r="R1962" i="6" s="1"/>
  <c r="Q1970" i="6" a="1"/>
  <c r="Q1970" i="6" s="1"/>
  <c r="R1970" i="6" s="1"/>
  <c r="Q1978" i="6" a="1"/>
  <c r="Q1978" i="6" s="1"/>
  <c r="R1978" i="6" s="1"/>
  <c r="Q1986" i="6" a="1"/>
  <c r="Q1986" i="6" s="1"/>
  <c r="R1986" i="6" s="1"/>
  <c r="Q1994" i="6" a="1"/>
  <c r="Q1994" i="6" s="1"/>
  <c r="R1994" i="6" s="1"/>
  <c r="Q2002" i="6" a="1"/>
  <c r="Q2002" i="6" s="1"/>
  <c r="R2002" i="6" s="1"/>
  <c r="Q2010" i="6" a="1"/>
  <c r="Q2010" i="6" s="1"/>
  <c r="R2010" i="6" s="1"/>
  <c r="Q2018" i="6" a="1"/>
  <c r="Q2018" i="6" s="1"/>
  <c r="R2018" i="6" s="1"/>
  <c r="Q2026" i="6" a="1"/>
  <c r="Q2026" i="6" s="1"/>
  <c r="R2026" i="6" s="1"/>
  <c r="Q159" i="6" a="1"/>
  <c r="Q159" i="6" s="1"/>
  <c r="R159" i="6" s="1"/>
  <c r="Q414" i="6" a="1"/>
  <c r="Q414" i="6" s="1"/>
  <c r="R414" i="6" s="1"/>
  <c r="Q606" i="6" a="1"/>
  <c r="Q606" i="6" s="1"/>
  <c r="R606" i="6" s="1"/>
  <c r="Q724" i="6" a="1"/>
  <c r="Q724" i="6" s="1"/>
  <c r="R724" i="6" s="1"/>
  <c r="Q782" i="6" a="1"/>
  <c r="Q782" i="6" s="1"/>
  <c r="R782" i="6" s="1"/>
  <c r="Q830" i="6" a="1"/>
  <c r="Q830" i="6" s="1"/>
  <c r="R830" i="6" s="1"/>
  <c r="Q893" i="6" a="1"/>
  <c r="Q893" i="6" s="1"/>
  <c r="R893" i="6" s="1"/>
  <c r="Q956" i="6" a="1"/>
  <c r="Q956" i="6" s="1"/>
  <c r="R956" i="6" s="1"/>
  <c r="Q1004" i="6" a="1"/>
  <c r="Q1004" i="6" s="1"/>
  <c r="R1004" i="6" s="1"/>
  <c r="Q1062" i="6" a="1"/>
  <c r="Q1062" i="6" s="1"/>
  <c r="R1062" i="6" s="1"/>
  <c r="Q1125" i="6" a="1"/>
  <c r="Q1125" i="6" s="1"/>
  <c r="R1125" i="6" s="1"/>
  <c r="Q1161" i="6" a="1"/>
  <c r="Q1161" i="6" s="1"/>
  <c r="R1161" i="6" s="1"/>
  <c r="Q1195" i="6" a="1"/>
  <c r="Q1195" i="6" s="1"/>
  <c r="R1195" i="6" s="1"/>
  <c r="Q1218" i="6" a="1"/>
  <c r="Q1218" i="6" s="1"/>
  <c r="R1218" i="6" s="1"/>
  <c r="Q1236" i="6" a="1"/>
  <c r="Q1236" i="6" s="1"/>
  <c r="R1236" i="6" s="1"/>
  <c r="Q1259" i="6" a="1"/>
  <c r="Q1259" i="6" s="1"/>
  <c r="R1259" i="6" s="1"/>
  <c r="Q1282" i="6" a="1"/>
  <c r="Q1282" i="6" s="1"/>
  <c r="R1282" i="6" s="1"/>
  <c r="Q1300" i="6" a="1"/>
  <c r="Q1300" i="6" s="1"/>
  <c r="R1300" i="6" s="1"/>
  <c r="Q1323" i="6" a="1"/>
  <c r="Q1323" i="6" s="1"/>
  <c r="R1323" i="6" s="1"/>
  <c r="Q1346" i="6" a="1"/>
  <c r="Q1346" i="6" s="1"/>
  <c r="R1346" i="6" s="1"/>
  <c r="Q1364" i="6" a="1"/>
  <c r="Q1364" i="6" s="1"/>
  <c r="R1364" i="6" s="1"/>
  <c r="Q1387" i="6" a="1"/>
  <c r="Q1387" i="6" s="1"/>
  <c r="R1387" i="6" s="1"/>
  <c r="Q1410" i="6" a="1"/>
  <c r="Q1410" i="6" s="1"/>
  <c r="R1410" i="6" s="1"/>
  <c r="Q1428" i="6" a="1"/>
  <c r="Q1428" i="6" s="1"/>
  <c r="R1428" i="6" s="1"/>
  <c r="Q1451" i="6" a="1"/>
  <c r="Q1451" i="6" s="1"/>
  <c r="R1451" i="6" s="1"/>
  <c r="Q1474" i="6" a="1"/>
  <c r="Q1474" i="6" s="1"/>
  <c r="R1474" i="6" s="1"/>
  <c r="Q1492" i="6" a="1"/>
  <c r="Q1492" i="6" s="1"/>
  <c r="R1492" i="6" s="1"/>
  <c r="Q1515" i="6" a="1"/>
  <c r="Q1515" i="6" s="1"/>
  <c r="R1515" i="6" s="1"/>
  <c r="Q1538" i="6" a="1"/>
  <c r="Q1538" i="6" s="1"/>
  <c r="R1538" i="6" s="1"/>
  <c r="Q1556" i="6" a="1"/>
  <c r="Q1556" i="6" s="1"/>
  <c r="R1556" i="6" s="1"/>
  <c r="Q1579" i="6" a="1"/>
  <c r="Q1579" i="6" s="1"/>
  <c r="R1579" i="6" s="1"/>
  <c r="Q1602" i="6" a="1"/>
  <c r="Q1602" i="6" s="1"/>
  <c r="R1602" i="6" s="1"/>
  <c r="Q1611" i="6" a="1"/>
  <c r="Q1611" i="6" s="1"/>
  <c r="R1611" i="6" s="1"/>
  <c r="Q1619" i="6" a="1"/>
  <c r="Q1619" i="6" s="1"/>
  <c r="R1619" i="6" s="1"/>
  <c r="Q1627" i="6" a="1"/>
  <c r="Q1627" i="6" s="1"/>
  <c r="R1627" i="6" s="1"/>
  <c r="Q1635" i="6" a="1"/>
  <c r="Q1635" i="6" s="1"/>
  <c r="R1635" i="6" s="1"/>
  <c r="Q1643" i="6" a="1"/>
  <c r="Q1643" i="6" s="1"/>
  <c r="R1643" i="6" s="1"/>
  <c r="Q1651" i="6" a="1"/>
  <c r="Q1651" i="6" s="1"/>
  <c r="R1651" i="6" s="1"/>
  <c r="Q1659" i="6" a="1"/>
  <c r="Q1659" i="6" s="1"/>
  <c r="R1659" i="6" s="1"/>
  <c r="Q1667" i="6" a="1"/>
  <c r="Q1667" i="6" s="1"/>
  <c r="R1667" i="6" s="1"/>
  <c r="Q1675" i="6" a="1"/>
  <c r="Q1675" i="6" s="1"/>
  <c r="R1675" i="6" s="1"/>
  <c r="Q1683" i="6" a="1"/>
  <c r="Q1683" i="6" s="1"/>
  <c r="R1683" i="6" s="1"/>
  <c r="Q1691" i="6" a="1"/>
  <c r="Q1691" i="6" s="1"/>
  <c r="R1691" i="6" s="1"/>
  <c r="Q1699" i="6" a="1"/>
  <c r="Q1699" i="6" s="1"/>
  <c r="R1699" i="6" s="1"/>
  <c r="Q1707" i="6" a="1"/>
  <c r="Q1707" i="6" s="1"/>
  <c r="R1707" i="6" s="1"/>
  <c r="Q1715" i="6" a="1"/>
  <c r="Q1715" i="6" s="1"/>
  <c r="R1715" i="6" s="1"/>
  <c r="Q1723" i="6" a="1"/>
  <c r="Q1723" i="6" s="1"/>
  <c r="R1723" i="6" s="1"/>
  <c r="Q1731" i="6" a="1"/>
  <c r="Q1731" i="6" s="1"/>
  <c r="R1731" i="6" s="1"/>
  <c r="Q1739" i="6" a="1"/>
  <c r="Q1739" i="6" s="1"/>
  <c r="R1739" i="6" s="1"/>
  <c r="Q1747" i="6" a="1"/>
  <c r="Q1747" i="6" s="1"/>
  <c r="R1747" i="6" s="1"/>
  <c r="Q1755" i="6" a="1"/>
  <c r="Q1755" i="6" s="1"/>
  <c r="R1755" i="6" s="1"/>
  <c r="Q1763" i="6" a="1"/>
  <c r="Q1763" i="6" s="1"/>
  <c r="R1763" i="6" s="1"/>
  <c r="Q1771" i="6" a="1"/>
  <c r="Q1771" i="6" s="1"/>
  <c r="R1771" i="6" s="1"/>
  <c r="Q1779" i="6" a="1"/>
  <c r="Q1779" i="6" s="1"/>
  <c r="R1779" i="6" s="1"/>
  <c r="Q1787" i="6" a="1"/>
  <c r="Q1787" i="6" s="1"/>
  <c r="R1787" i="6" s="1"/>
  <c r="Q1795" i="6" a="1"/>
  <c r="Q1795" i="6" s="1"/>
  <c r="R1795" i="6" s="1"/>
  <c r="Q1803" i="6" a="1"/>
  <c r="Q1803" i="6" s="1"/>
  <c r="R1803" i="6" s="1"/>
  <c r="Q1811" i="6" a="1"/>
  <c r="Q1811" i="6" s="1"/>
  <c r="R1811" i="6" s="1"/>
  <c r="Q1819" i="6" a="1"/>
  <c r="Q1819" i="6" s="1"/>
  <c r="R1819" i="6" s="1"/>
  <c r="Q1827" i="6" a="1"/>
  <c r="Q1827" i="6" s="1"/>
  <c r="R1827" i="6" s="1"/>
  <c r="Q1835" i="6" a="1"/>
  <c r="Q1835" i="6" s="1"/>
  <c r="R1835" i="6" s="1"/>
  <c r="Q1843" i="6" a="1"/>
  <c r="Q1843" i="6" s="1"/>
  <c r="R1843" i="6" s="1"/>
  <c r="Q1851" i="6" a="1"/>
  <c r="Q1851" i="6" s="1"/>
  <c r="R1851" i="6" s="1"/>
  <c r="Q1859" i="6" a="1"/>
  <c r="Q1859" i="6" s="1"/>
  <c r="R1859" i="6" s="1"/>
  <c r="Q1867" i="6" a="1"/>
  <c r="Q1867" i="6" s="1"/>
  <c r="R1867" i="6" s="1"/>
  <c r="Q1875" i="6" a="1"/>
  <c r="Q1875" i="6" s="1"/>
  <c r="R1875" i="6" s="1"/>
  <c r="Q1883" i="6" a="1"/>
  <c r="Q1883" i="6" s="1"/>
  <c r="R1883" i="6" s="1"/>
  <c r="Q1891" i="6" a="1"/>
  <c r="Q1891" i="6" s="1"/>
  <c r="R1891" i="6" s="1"/>
  <c r="Q1899" i="6" a="1"/>
  <c r="Q1899" i="6" s="1"/>
  <c r="R1899" i="6" s="1"/>
  <c r="Q1907" i="6" a="1"/>
  <c r="Q1907" i="6" s="1"/>
  <c r="R1907" i="6" s="1"/>
  <c r="Q1915" i="6" a="1"/>
  <c r="Q1915" i="6" s="1"/>
  <c r="R1915" i="6" s="1"/>
  <c r="Q1923" i="6" a="1"/>
  <c r="Q1923" i="6" s="1"/>
  <c r="R1923" i="6" s="1"/>
  <c r="Q1931" i="6" a="1"/>
  <c r="Q1931" i="6" s="1"/>
  <c r="R1931" i="6" s="1"/>
  <c r="Q1939" i="6" a="1"/>
  <c r="Q1939" i="6" s="1"/>
  <c r="R1939" i="6" s="1"/>
  <c r="Q1947" i="6" a="1"/>
  <c r="Q1947" i="6" s="1"/>
  <c r="R1947" i="6" s="1"/>
  <c r="Q1955" i="6" a="1"/>
  <c r="Q1955" i="6" s="1"/>
  <c r="R1955" i="6" s="1"/>
  <c r="Q1963" i="6" a="1"/>
  <c r="Q1963" i="6" s="1"/>
  <c r="R1963" i="6" s="1"/>
  <c r="Q1971" i="6" a="1"/>
  <c r="Q1971" i="6" s="1"/>
  <c r="R1971" i="6" s="1"/>
  <c r="Q1979" i="6" a="1"/>
  <c r="Q1979" i="6" s="1"/>
  <c r="R1979" i="6" s="1"/>
  <c r="Q1987" i="6" a="1"/>
  <c r="Q1987" i="6" s="1"/>
  <c r="R1987" i="6" s="1"/>
  <c r="Q1995" i="6" a="1"/>
  <c r="Q1995" i="6" s="1"/>
  <c r="R1995" i="6" s="1"/>
  <c r="Q2003" i="6" a="1"/>
  <c r="Q2003" i="6" s="1"/>
  <c r="R2003" i="6" s="1"/>
  <c r="Q2011" i="6" a="1"/>
  <c r="Q2011" i="6" s="1"/>
  <c r="R2011" i="6" s="1"/>
  <c r="Q2019" i="6" a="1"/>
  <c r="Q2019" i="6" s="1"/>
  <c r="R2019" i="6" s="1"/>
  <c r="Q2027" i="6" a="1"/>
  <c r="Q2027" i="6" s="1"/>
  <c r="R2027" i="6" s="1"/>
  <c r="Q183" i="6" a="1"/>
  <c r="Q183" i="6" s="1"/>
  <c r="R183" i="6" s="1"/>
  <c r="Q415" i="6" a="1"/>
  <c r="Q415" i="6" s="1"/>
  <c r="R415" i="6" s="1"/>
  <c r="Q670" i="6" a="1"/>
  <c r="Q670" i="6" s="1"/>
  <c r="R670" i="6" s="1"/>
  <c r="Q725" i="6" a="1"/>
  <c r="Q725" i="6" s="1"/>
  <c r="R725" i="6" s="1"/>
  <c r="Q788" i="6" a="1"/>
  <c r="Q788" i="6" s="1"/>
  <c r="R788" i="6" s="1"/>
  <c r="Q846" i="6" a="1"/>
  <c r="Q846" i="6" s="1"/>
  <c r="R846" i="6" s="1"/>
  <c r="Q894" i="6" a="1"/>
  <c r="Q894" i="6" s="1"/>
  <c r="R894" i="6" s="1"/>
  <c r="Q957" i="6" a="1"/>
  <c r="Q957" i="6" s="1"/>
  <c r="R957" i="6" s="1"/>
  <c r="Q1020" i="6" a="1"/>
  <c r="Q1020" i="6" s="1"/>
  <c r="R1020" i="6" s="1"/>
  <c r="Q1068" i="6" a="1"/>
  <c r="Q1068" i="6" s="1"/>
  <c r="R1068" i="6" s="1"/>
  <c r="Q1126" i="6" a="1"/>
  <c r="Q1126" i="6" s="1"/>
  <c r="R1126" i="6" s="1"/>
  <c r="Q1172" i="6" a="1"/>
  <c r="Q1172" i="6" s="1"/>
  <c r="R1172" i="6" s="1"/>
  <c r="Q1196" i="6" a="1"/>
  <c r="Q1196" i="6" s="1"/>
  <c r="R1196" i="6" s="1"/>
  <c r="Q1219" i="6" a="1"/>
  <c r="Q1219" i="6" s="1"/>
  <c r="R1219" i="6" s="1"/>
  <c r="Q1242" i="6" a="1"/>
  <c r="Q1242" i="6" s="1"/>
  <c r="R1242" i="6" s="1"/>
  <c r="Q1260" i="6" a="1"/>
  <c r="Q1260" i="6" s="1"/>
  <c r="R1260" i="6" s="1"/>
  <c r="Q1283" i="6" a="1"/>
  <c r="Q1283" i="6" s="1"/>
  <c r="R1283" i="6" s="1"/>
  <c r="Q1306" i="6" a="1"/>
  <c r="Q1306" i="6" s="1"/>
  <c r="R1306" i="6" s="1"/>
  <c r="Q1324" i="6" a="1"/>
  <c r="Q1324" i="6" s="1"/>
  <c r="R1324" i="6" s="1"/>
  <c r="Q1347" i="6" a="1"/>
  <c r="Q1347" i="6" s="1"/>
  <c r="R1347" i="6" s="1"/>
  <c r="Q1370" i="6" a="1"/>
  <c r="Q1370" i="6" s="1"/>
  <c r="R1370" i="6" s="1"/>
  <c r="Q1388" i="6" a="1"/>
  <c r="Q1388" i="6" s="1"/>
  <c r="R1388" i="6" s="1"/>
  <c r="Q1411" i="6" a="1"/>
  <c r="Q1411" i="6" s="1"/>
  <c r="R1411" i="6" s="1"/>
  <c r="Q1434" i="6" a="1"/>
  <c r="Q1434" i="6" s="1"/>
  <c r="R1434" i="6" s="1"/>
  <c r="Q1452" i="6" a="1"/>
  <c r="Q1452" i="6" s="1"/>
  <c r="R1452" i="6" s="1"/>
  <c r="Q1475" i="6" a="1"/>
  <c r="Q1475" i="6" s="1"/>
  <c r="R1475" i="6" s="1"/>
  <c r="Q1498" i="6" a="1"/>
  <c r="Q1498" i="6" s="1"/>
  <c r="R1498" i="6" s="1"/>
  <c r="Q1516" i="6" a="1"/>
  <c r="Q1516" i="6" s="1"/>
  <c r="R1516" i="6" s="1"/>
  <c r="Q1539" i="6" a="1"/>
  <c r="Q1539" i="6" s="1"/>
  <c r="R1539" i="6" s="1"/>
  <c r="Q1562" i="6" a="1"/>
  <c r="Q1562" i="6" s="1"/>
  <c r="R1562" i="6" s="1"/>
  <c r="Q1580" i="6" a="1"/>
  <c r="Q1580" i="6" s="1"/>
  <c r="R1580" i="6" s="1"/>
  <c r="Q1603" i="6" a="1"/>
  <c r="Q1603" i="6" s="1"/>
  <c r="R1603" i="6" s="1"/>
  <c r="Q1612" i="6" a="1"/>
  <c r="Q1612" i="6" s="1"/>
  <c r="R1612" i="6" s="1"/>
  <c r="Q1620" i="6" a="1"/>
  <c r="Q1620" i="6" s="1"/>
  <c r="R1620" i="6" s="1"/>
  <c r="Q1628" i="6" a="1"/>
  <c r="Q1628" i="6" s="1"/>
  <c r="R1628" i="6" s="1"/>
  <c r="Q1636" i="6" a="1"/>
  <c r="Q1636" i="6" s="1"/>
  <c r="R1636" i="6" s="1"/>
  <c r="Q1644" i="6" a="1"/>
  <c r="Q1644" i="6" s="1"/>
  <c r="R1644" i="6" s="1"/>
  <c r="Q1652" i="6" a="1"/>
  <c r="Q1652" i="6" s="1"/>
  <c r="R1652" i="6" s="1"/>
  <c r="Q1660" i="6" a="1"/>
  <c r="Q1660" i="6" s="1"/>
  <c r="R1660" i="6" s="1"/>
  <c r="Q1668" i="6" a="1"/>
  <c r="Q1668" i="6" s="1"/>
  <c r="R1668" i="6" s="1"/>
  <c r="Q1676" i="6" a="1"/>
  <c r="Q1676" i="6" s="1"/>
  <c r="R1676" i="6" s="1"/>
  <c r="Q1684" i="6" a="1"/>
  <c r="Q1684" i="6" s="1"/>
  <c r="R1684" i="6" s="1"/>
  <c r="Q1692" i="6" a="1"/>
  <c r="Q1692" i="6" s="1"/>
  <c r="R1692" i="6" s="1"/>
  <c r="Q1700" i="6" a="1"/>
  <c r="Q1700" i="6" s="1"/>
  <c r="R1700" i="6" s="1"/>
  <c r="Q1708" i="6" a="1"/>
  <c r="Q1708" i="6" s="1"/>
  <c r="R1708" i="6" s="1"/>
  <c r="Q1716" i="6" a="1"/>
  <c r="Q1716" i="6" s="1"/>
  <c r="R1716" i="6" s="1"/>
  <c r="Q1724" i="6" a="1"/>
  <c r="Q1724" i="6" s="1"/>
  <c r="R1724" i="6" s="1"/>
  <c r="Q1732" i="6" a="1"/>
  <c r="Q1732" i="6" s="1"/>
  <c r="R1732" i="6" s="1"/>
  <c r="Q1740" i="6" a="1"/>
  <c r="Q1740" i="6" s="1"/>
  <c r="R1740" i="6" s="1"/>
  <c r="Q1748" i="6" a="1"/>
  <c r="Q1748" i="6" s="1"/>
  <c r="R1748" i="6" s="1"/>
  <c r="Q1756" i="6" a="1"/>
  <c r="Q1756" i="6" s="1"/>
  <c r="R1756" i="6" s="1"/>
  <c r="Q1764" i="6" a="1"/>
  <c r="Q1764" i="6" s="1"/>
  <c r="R1764" i="6" s="1"/>
  <c r="Q1772" i="6" a="1"/>
  <c r="Q1772" i="6" s="1"/>
  <c r="R1772" i="6" s="1"/>
  <c r="Q1780" i="6" a="1"/>
  <c r="Q1780" i="6" s="1"/>
  <c r="R1780" i="6" s="1"/>
  <c r="Q1788" i="6" a="1"/>
  <c r="Q1788" i="6" s="1"/>
  <c r="R1788" i="6" s="1"/>
  <c r="Q1796" i="6" a="1"/>
  <c r="Q1796" i="6" s="1"/>
  <c r="R1796" i="6" s="1"/>
  <c r="Q1804" i="6" a="1"/>
  <c r="Q1804" i="6" s="1"/>
  <c r="R1804" i="6" s="1"/>
  <c r="Q1812" i="6" a="1"/>
  <c r="Q1812" i="6" s="1"/>
  <c r="R1812" i="6" s="1"/>
  <c r="Q1820" i="6" a="1"/>
  <c r="Q1820" i="6" s="1"/>
  <c r="R1820" i="6" s="1"/>
  <c r="Q1828" i="6" a="1"/>
  <c r="Q1828" i="6" s="1"/>
  <c r="R1828" i="6" s="1"/>
  <c r="Q1836" i="6" a="1"/>
  <c r="Q1836" i="6" s="1"/>
  <c r="R1836" i="6" s="1"/>
  <c r="Q1844" i="6" a="1"/>
  <c r="Q1844" i="6" s="1"/>
  <c r="R1844" i="6" s="1"/>
  <c r="Q1852" i="6" a="1"/>
  <c r="Q1852" i="6" s="1"/>
  <c r="R1852" i="6" s="1"/>
  <c r="Q1860" i="6" a="1"/>
  <c r="Q1860" i="6" s="1"/>
  <c r="R1860" i="6" s="1"/>
  <c r="Q1868" i="6" a="1"/>
  <c r="Q1868" i="6" s="1"/>
  <c r="R1868" i="6" s="1"/>
  <c r="Q1876" i="6" a="1"/>
  <c r="Q1876" i="6" s="1"/>
  <c r="R1876" i="6" s="1"/>
  <c r="Q1884" i="6" a="1"/>
  <c r="Q1884" i="6" s="1"/>
  <c r="R1884" i="6" s="1"/>
  <c r="Q1892" i="6" a="1"/>
  <c r="Q1892" i="6" s="1"/>
  <c r="R1892" i="6" s="1"/>
  <c r="Q1900" i="6" a="1"/>
  <c r="Q1900" i="6" s="1"/>
  <c r="R1900" i="6" s="1"/>
  <c r="Q1908" i="6" a="1"/>
  <c r="Q1908" i="6" s="1"/>
  <c r="R1908" i="6" s="1"/>
  <c r="Q1916" i="6" a="1"/>
  <c r="Q1916" i="6" s="1"/>
  <c r="R1916" i="6" s="1"/>
  <c r="Q1924" i="6" a="1"/>
  <c r="Q1924" i="6" s="1"/>
  <c r="R1924" i="6" s="1"/>
  <c r="Q1932" i="6" a="1"/>
  <c r="Q1932" i="6" s="1"/>
  <c r="R1932" i="6" s="1"/>
  <c r="Q1940" i="6" a="1"/>
  <c r="Q1940" i="6" s="1"/>
  <c r="R1940" i="6" s="1"/>
  <c r="Q1948" i="6" a="1"/>
  <c r="Q1948" i="6" s="1"/>
  <c r="R1948" i="6" s="1"/>
  <c r="Q1956" i="6" a="1"/>
  <c r="Q1956" i="6" s="1"/>
  <c r="R1956" i="6" s="1"/>
  <c r="Q1964" i="6" a="1"/>
  <c r="Q1964" i="6" s="1"/>
  <c r="R1964" i="6" s="1"/>
  <c r="Q1972" i="6" a="1"/>
  <c r="Q1972" i="6" s="1"/>
  <c r="R1972" i="6" s="1"/>
  <c r="Q1980" i="6" a="1"/>
  <c r="Q1980" i="6" s="1"/>
  <c r="R1980" i="6" s="1"/>
  <c r="Q1988" i="6" a="1"/>
  <c r="Q1988" i="6" s="1"/>
  <c r="R1988" i="6" s="1"/>
  <c r="Q1996" i="6" a="1"/>
  <c r="Q1996" i="6" s="1"/>
  <c r="R1996" i="6" s="1"/>
  <c r="Q2004" i="6" a="1"/>
  <c r="Q2004" i="6" s="1"/>
  <c r="R2004" i="6" s="1"/>
  <c r="Q2012" i="6" a="1"/>
  <c r="Q2012" i="6" s="1"/>
  <c r="R2012" i="6" s="1"/>
  <c r="Q2020" i="6" a="1"/>
  <c r="Q2020" i="6" s="1"/>
  <c r="R2020" i="6" s="1"/>
  <c r="Q2028" i="6" a="1"/>
  <c r="Q2028" i="6" s="1"/>
  <c r="R2028" i="6" s="1"/>
  <c r="Q247" i="6" a="1"/>
  <c r="Q247" i="6" s="1"/>
  <c r="R247" i="6" s="1"/>
  <c r="Q439" i="6" a="1"/>
  <c r="Q439" i="6" s="1"/>
  <c r="R439" i="6" s="1"/>
  <c r="Q671" i="6" a="1"/>
  <c r="Q671" i="6" s="1"/>
  <c r="R671" i="6" s="1"/>
  <c r="Q741" i="6" a="1"/>
  <c r="Q741" i="6" s="1"/>
  <c r="R741" i="6" s="1"/>
  <c r="Q789" i="6" a="1"/>
  <c r="Q789" i="6" s="1"/>
  <c r="R789" i="6" s="1"/>
  <c r="Q852" i="6" a="1"/>
  <c r="Q852" i="6" s="1"/>
  <c r="R852" i="6" s="1"/>
  <c r="Q910" i="6" a="1"/>
  <c r="Q910" i="6" s="1"/>
  <c r="R910" i="6" s="1"/>
  <c r="Q958" i="6" a="1"/>
  <c r="Q958" i="6" s="1"/>
  <c r="R958" i="6" s="1"/>
  <c r="Q1021" i="6" a="1"/>
  <c r="Q1021" i="6" s="1"/>
  <c r="R1021" i="6" s="1"/>
  <c r="Q1084" i="6" a="1"/>
  <c r="Q1084" i="6" s="1"/>
  <c r="R1084" i="6" s="1"/>
  <c r="Q1129" i="6" a="1"/>
  <c r="Q1129" i="6" s="1"/>
  <c r="R1129" i="6" s="1"/>
  <c r="Q1173" i="6" a="1"/>
  <c r="Q1173" i="6" s="1"/>
  <c r="R1173" i="6" s="1"/>
  <c r="Q1202" i="6" a="1"/>
  <c r="Q1202" i="6" s="1"/>
  <c r="R1202" i="6" s="1"/>
  <c r="Q1220" i="6" a="1"/>
  <c r="Q1220" i="6" s="1"/>
  <c r="R1220" i="6" s="1"/>
  <c r="Q1243" i="6" a="1"/>
  <c r="Q1243" i="6" s="1"/>
  <c r="R1243" i="6" s="1"/>
  <c r="Q1266" i="6" a="1"/>
  <c r="Q1266" i="6" s="1"/>
  <c r="R1266" i="6" s="1"/>
  <c r="Q1284" i="6" a="1"/>
  <c r="Q1284" i="6" s="1"/>
  <c r="R1284" i="6" s="1"/>
  <c r="Q1307" i="6" a="1"/>
  <c r="Q1307" i="6" s="1"/>
  <c r="R1307" i="6" s="1"/>
  <c r="Q1330" i="6" a="1"/>
  <c r="Q1330" i="6" s="1"/>
  <c r="R1330" i="6" s="1"/>
  <c r="Q1348" i="6" a="1"/>
  <c r="Q1348" i="6" s="1"/>
  <c r="R1348" i="6" s="1"/>
  <c r="Q1371" i="6" a="1"/>
  <c r="Q1371" i="6" s="1"/>
  <c r="R1371" i="6" s="1"/>
  <c r="Q1394" i="6" a="1"/>
  <c r="Q1394" i="6" s="1"/>
  <c r="R1394" i="6" s="1"/>
  <c r="Q1412" i="6" a="1"/>
  <c r="Q1412" i="6" s="1"/>
  <c r="R1412" i="6" s="1"/>
  <c r="Q1435" i="6" a="1"/>
  <c r="Q1435" i="6" s="1"/>
  <c r="R1435" i="6" s="1"/>
  <c r="Q1458" i="6" a="1"/>
  <c r="Q1458" i="6" s="1"/>
  <c r="R1458" i="6" s="1"/>
  <c r="Q1476" i="6" a="1"/>
  <c r="Q1476" i="6" s="1"/>
  <c r="R1476" i="6" s="1"/>
  <c r="Q1499" i="6" a="1"/>
  <c r="Q1499" i="6" s="1"/>
  <c r="R1499" i="6" s="1"/>
  <c r="Q1522" i="6" a="1"/>
  <c r="Q1522" i="6" s="1"/>
  <c r="R1522" i="6" s="1"/>
  <c r="Q1540" i="6" a="1"/>
  <c r="Q1540" i="6" s="1"/>
  <c r="R1540" i="6" s="1"/>
  <c r="Q1563" i="6" a="1"/>
  <c r="Q1563" i="6" s="1"/>
  <c r="R1563" i="6" s="1"/>
  <c r="Q1586" i="6" a="1"/>
  <c r="Q1586" i="6" s="1"/>
  <c r="R1586" i="6" s="1"/>
  <c r="Q1604" i="6" a="1"/>
  <c r="Q1604" i="6" s="1"/>
  <c r="R1604" i="6" s="1"/>
  <c r="Q1613" i="6" a="1"/>
  <c r="Q1613" i="6" s="1"/>
  <c r="R1613" i="6" s="1"/>
  <c r="Q1621" i="6" a="1"/>
  <c r="Q1621" i="6" s="1"/>
  <c r="R1621" i="6" s="1"/>
  <c r="Q1629" i="6" a="1"/>
  <c r="Q1629" i="6" s="1"/>
  <c r="R1629" i="6" s="1"/>
  <c r="Q1637" i="6" a="1"/>
  <c r="Q1637" i="6" s="1"/>
  <c r="R1637" i="6" s="1"/>
  <c r="Q1645" i="6" a="1"/>
  <c r="Q1645" i="6" s="1"/>
  <c r="R1645" i="6" s="1"/>
  <c r="Q1653" i="6" a="1"/>
  <c r="Q1653" i="6" s="1"/>
  <c r="R1653" i="6" s="1"/>
  <c r="Q1661" i="6" a="1"/>
  <c r="Q1661" i="6" s="1"/>
  <c r="R1661" i="6" s="1"/>
  <c r="Q1669" i="6" a="1"/>
  <c r="Q1669" i="6" s="1"/>
  <c r="R1669" i="6" s="1"/>
  <c r="Q1677" i="6" a="1"/>
  <c r="Q1677" i="6" s="1"/>
  <c r="R1677" i="6" s="1"/>
  <c r="Q1685" i="6" a="1"/>
  <c r="Q1685" i="6" s="1"/>
  <c r="R1685" i="6" s="1"/>
  <c r="Q1693" i="6" a="1"/>
  <c r="Q1693" i="6" s="1"/>
  <c r="R1693" i="6" s="1"/>
  <c r="Q1701" i="6" a="1"/>
  <c r="Q1701" i="6" s="1"/>
  <c r="R1701" i="6" s="1"/>
  <c r="Q1709" i="6" a="1"/>
  <c r="Q1709" i="6" s="1"/>
  <c r="R1709" i="6" s="1"/>
  <c r="Q1717" i="6" a="1"/>
  <c r="Q1717" i="6" s="1"/>
  <c r="R1717" i="6" s="1"/>
  <c r="Q1725" i="6" a="1"/>
  <c r="Q1725" i="6" s="1"/>
  <c r="R1725" i="6" s="1"/>
  <c r="Q1733" i="6" a="1"/>
  <c r="Q1733" i="6" s="1"/>
  <c r="R1733" i="6" s="1"/>
  <c r="Q1741" i="6" a="1"/>
  <c r="Q1741" i="6" s="1"/>
  <c r="R1741" i="6" s="1"/>
  <c r="Q1749" i="6" a="1"/>
  <c r="Q1749" i="6" s="1"/>
  <c r="R1749" i="6" s="1"/>
  <c r="Q1757" i="6" a="1"/>
  <c r="Q1757" i="6" s="1"/>
  <c r="R1757" i="6" s="1"/>
  <c r="Q1765" i="6" a="1"/>
  <c r="Q1765" i="6" s="1"/>
  <c r="R1765" i="6" s="1"/>
  <c r="Q1773" i="6" a="1"/>
  <c r="Q1773" i="6" s="1"/>
  <c r="R1773" i="6" s="1"/>
  <c r="Q254" i="6" a="1"/>
  <c r="Q254" i="6" s="1"/>
  <c r="R254" i="6" s="1"/>
  <c r="Q503" i="6" a="1"/>
  <c r="Q503" i="6" s="1"/>
  <c r="R503" i="6" s="1"/>
  <c r="Q684" i="6" a="1"/>
  <c r="Q684" i="6" s="1"/>
  <c r="R684" i="6" s="1"/>
  <c r="Q742" i="6" a="1"/>
  <c r="Q742" i="6" s="1"/>
  <c r="R742" i="6" s="1"/>
  <c r="Q805" i="6" a="1"/>
  <c r="Q805" i="6" s="1"/>
  <c r="R805" i="6" s="1"/>
  <c r="Q853" i="6" a="1"/>
  <c r="Q853" i="6" s="1"/>
  <c r="R853" i="6" s="1"/>
  <c r="Q916" i="6" a="1"/>
  <c r="Q916" i="6" s="1"/>
  <c r="R916" i="6" s="1"/>
  <c r="Q974" i="6" a="1"/>
  <c r="Q974" i="6" s="1"/>
  <c r="R974" i="6" s="1"/>
  <c r="Q1022" i="6" a="1"/>
  <c r="Q1022" i="6" s="1"/>
  <c r="R1022" i="6" s="1"/>
  <c r="Q1085" i="6" a="1"/>
  <c r="Q1085" i="6" s="1"/>
  <c r="R1085" i="6" s="1"/>
  <c r="Q1141" i="6" a="1"/>
  <c r="Q1141" i="6" s="1"/>
  <c r="R1141" i="6" s="1"/>
  <c r="Q1174" i="6" a="1"/>
  <c r="Q1174" i="6" s="1"/>
  <c r="R1174" i="6" s="1"/>
  <c r="Q1203" i="6" a="1"/>
  <c r="Q1203" i="6" s="1"/>
  <c r="R1203" i="6" s="1"/>
  <c r="Q1226" i="6" a="1"/>
  <c r="Q1226" i="6" s="1"/>
  <c r="R1226" i="6" s="1"/>
  <c r="Q1244" i="6" a="1"/>
  <c r="Q1244" i="6" s="1"/>
  <c r="R1244" i="6" s="1"/>
  <c r="Q1267" i="6" a="1"/>
  <c r="Q1267" i="6" s="1"/>
  <c r="R1267" i="6" s="1"/>
  <c r="Q1290" i="6" a="1"/>
  <c r="Q1290" i="6" s="1"/>
  <c r="R1290" i="6" s="1"/>
  <c r="Q1308" i="6" a="1"/>
  <c r="Q1308" i="6" s="1"/>
  <c r="R1308" i="6" s="1"/>
  <c r="Q1331" i="6" a="1"/>
  <c r="Q1331" i="6" s="1"/>
  <c r="R1331" i="6" s="1"/>
  <c r="Q1354" i="6" a="1"/>
  <c r="Q1354" i="6" s="1"/>
  <c r="R1354" i="6" s="1"/>
  <c r="Q1372" i="6" a="1"/>
  <c r="Q1372" i="6" s="1"/>
  <c r="R1372" i="6" s="1"/>
  <c r="Q1395" i="6" a="1"/>
  <c r="Q1395" i="6" s="1"/>
  <c r="R1395" i="6" s="1"/>
  <c r="Q1418" i="6" a="1"/>
  <c r="Q1418" i="6" s="1"/>
  <c r="R1418" i="6" s="1"/>
  <c r="Q1436" i="6" a="1"/>
  <c r="Q1436" i="6" s="1"/>
  <c r="R1436" i="6" s="1"/>
  <c r="Q1459" i="6" a="1"/>
  <c r="Q1459" i="6" s="1"/>
  <c r="R1459" i="6" s="1"/>
  <c r="Q1482" i="6" a="1"/>
  <c r="Q1482" i="6" s="1"/>
  <c r="R1482" i="6" s="1"/>
  <c r="Q1500" i="6" a="1"/>
  <c r="Q1500" i="6" s="1"/>
  <c r="R1500" i="6" s="1"/>
  <c r="Q1523" i="6" a="1"/>
  <c r="Q1523" i="6" s="1"/>
  <c r="R1523" i="6" s="1"/>
  <c r="Q1546" i="6" a="1"/>
  <c r="Q1546" i="6" s="1"/>
  <c r="R1546" i="6" s="1"/>
  <c r="Q1564" i="6" a="1"/>
  <c r="Q1564" i="6" s="1"/>
  <c r="R1564" i="6" s="1"/>
  <c r="Q1587" i="6" a="1"/>
  <c r="Q1587" i="6" s="1"/>
  <c r="R1587" i="6" s="1"/>
  <c r="Q1606" i="6" a="1"/>
  <c r="Q1606" i="6" s="1"/>
  <c r="R1606" i="6" s="1"/>
  <c r="Q1614" i="6" a="1"/>
  <c r="Q1614" i="6" s="1"/>
  <c r="R1614" i="6" s="1"/>
  <c r="Q1622" i="6" a="1"/>
  <c r="Q1622" i="6" s="1"/>
  <c r="R1622" i="6" s="1"/>
  <c r="Q1630" i="6" a="1"/>
  <c r="Q1630" i="6" s="1"/>
  <c r="R1630" i="6" s="1"/>
  <c r="Q1638" i="6" a="1"/>
  <c r="Q1638" i="6" s="1"/>
  <c r="R1638" i="6" s="1"/>
  <c r="Q1646" i="6" a="1"/>
  <c r="Q1646" i="6" s="1"/>
  <c r="R1646" i="6" s="1"/>
  <c r="Q1654" i="6" a="1"/>
  <c r="Q1654" i="6" s="1"/>
  <c r="R1654" i="6" s="1"/>
  <c r="Q1662" i="6" a="1"/>
  <c r="Q1662" i="6" s="1"/>
  <c r="R1662" i="6" s="1"/>
  <c r="Q1670" i="6" a="1"/>
  <c r="Q1670" i="6" s="1"/>
  <c r="R1670" i="6" s="1"/>
  <c r="Q1678" i="6" a="1"/>
  <c r="Q1678" i="6" s="1"/>
  <c r="R1678" i="6" s="1"/>
  <c r="Q1686" i="6" a="1"/>
  <c r="Q1686" i="6" s="1"/>
  <c r="R1686" i="6" s="1"/>
  <c r="Q1694" i="6" a="1"/>
  <c r="Q1694" i="6" s="1"/>
  <c r="R1694" i="6" s="1"/>
  <c r="Q1702" i="6" a="1"/>
  <c r="Q1702" i="6" s="1"/>
  <c r="R1702" i="6" s="1"/>
  <c r="Q1710" i="6" a="1"/>
  <c r="Q1710" i="6" s="1"/>
  <c r="R1710" i="6" s="1"/>
  <c r="Q1718" i="6" a="1"/>
  <c r="Q1718" i="6" s="1"/>
  <c r="R1718" i="6" s="1"/>
  <c r="Q1726" i="6" a="1"/>
  <c r="Q1726" i="6" s="1"/>
  <c r="R1726" i="6" s="1"/>
  <c r="Q1734" i="6" a="1"/>
  <c r="Q1734" i="6" s="1"/>
  <c r="R1734" i="6" s="1"/>
  <c r="Q1742" i="6" a="1"/>
  <c r="Q1742" i="6" s="1"/>
  <c r="R1742" i="6" s="1"/>
  <c r="Q1750" i="6" a="1"/>
  <c r="Q1750" i="6" s="1"/>
  <c r="R1750" i="6" s="1"/>
  <c r="Q1758" i="6" a="1"/>
  <c r="Q1758" i="6" s="1"/>
  <c r="R1758" i="6" s="1"/>
  <c r="Q1766" i="6" a="1"/>
  <c r="Q1766" i="6" s="1"/>
  <c r="R1766" i="6" s="1"/>
  <c r="Q1774" i="6" a="1"/>
  <c r="Q1774" i="6" s="1"/>
  <c r="R1774" i="6" s="1"/>
  <c r="Q1782" i="6" a="1"/>
  <c r="Q1782" i="6" s="1"/>
  <c r="R1782" i="6" s="1"/>
  <c r="Q1790" i="6" a="1"/>
  <c r="Q1790" i="6" s="1"/>
  <c r="R1790" i="6" s="1"/>
  <c r="Q1798" i="6" a="1"/>
  <c r="Q1798" i="6" s="1"/>
  <c r="R1798" i="6" s="1"/>
  <c r="Q1806" i="6" a="1"/>
  <c r="Q1806" i="6" s="1"/>
  <c r="R1806" i="6" s="1"/>
  <c r="Q1814" i="6" a="1"/>
  <c r="Q1814" i="6" s="1"/>
  <c r="R1814" i="6" s="1"/>
  <c r="Q1822" i="6" a="1"/>
  <c r="Q1822" i="6" s="1"/>
  <c r="R1822" i="6" s="1"/>
  <c r="Q1830" i="6" a="1"/>
  <c r="Q1830" i="6" s="1"/>
  <c r="R1830" i="6" s="1"/>
  <c r="Q1838" i="6" a="1"/>
  <c r="Q1838" i="6" s="1"/>
  <c r="R1838" i="6" s="1"/>
  <c r="Q1846" i="6" a="1"/>
  <c r="Q1846" i="6" s="1"/>
  <c r="R1846" i="6" s="1"/>
  <c r="Q1854" i="6" a="1"/>
  <c r="Q1854" i="6" s="1"/>
  <c r="R1854" i="6" s="1"/>
  <c r="Q1862" i="6" a="1"/>
  <c r="Q1862" i="6" s="1"/>
  <c r="R1862" i="6" s="1"/>
  <c r="Q1870" i="6" a="1"/>
  <c r="Q1870" i="6" s="1"/>
  <c r="R1870" i="6" s="1"/>
  <c r="Q1878" i="6" a="1"/>
  <c r="Q1878" i="6" s="1"/>
  <c r="R1878" i="6" s="1"/>
  <c r="Q1886" i="6" a="1"/>
  <c r="Q1886" i="6" s="1"/>
  <c r="R1886" i="6" s="1"/>
  <c r="Q1894" i="6" a="1"/>
  <c r="Q1894" i="6" s="1"/>
  <c r="R1894" i="6" s="1"/>
  <c r="Q1902" i="6" a="1"/>
  <c r="Q1902" i="6" s="1"/>
  <c r="R1902" i="6" s="1"/>
  <c r="Q1910" i="6" a="1"/>
  <c r="Q1910" i="6" s="1"/>
  <c r="R1910" i="6" s="1"/>
  <c r="Q255" i="6" a="1"/>
  <c r="Q255" i="6" s="1"/>
  <c r="R255" i="6" s="1"/>
  <c r="Q510" i="6" a="1"/>
  <c r="Q510" i="6" s="1"/>
  <c r="R510" i="6" s="1"/>
  <c r="Q700" i="6" a="1"/>
  <c r="Q700" i="6" s="1"/>
  <c r="R700" i="6" s="1"/>
  <c r="Q748" i="6" a="1"/>
  <c r="Q748" i="6" s="1"/>
  <c r="R748" i="6" s="1"/>
  <c r="Q806" i="6" a="1"/>
  <c r="Q806" i="6" s="1"/>
  <c r="R806" i="6" s="1"/>
  <c r="Q869" i="6" a="1"/>
  <c r="Q869" i="6" s="1"/>
  <c r="R869" i="6" s="1"/>
  <c r="Q917" i="6" a="1"/>
  <c r="Q917" i="6" s="1"/>
  <c r="R917" i="6" s="1"/>
  <c r="Q980" i="6" a="1"/>
  <c r="Q980" i="6" s="1"/>
  <c r="R980" i="6" s="1"/>
  <c r="Q1038" i="6" a="1"/>
  <c r="Q1038" i="6" s="1"/>
  <c r="R1038" i="6" s="1"/>
  <c r="Q1086" i="6" a="1"/>
  <c r="Q1086" i="6" s="1"/>
  <c r="R1086" i="6" s="1"/>
  <c r="Q1142" i="6" a="1"/>
  <c r="Q1142" i="6" s="1"/>
  <c r="R1142" i="6" s="1"/>
  <c r="Q1183" i="6" a="1"/>
  <c r="Q1183" i="6" s="1"/>
  <c r="R1183" i="6" s="1"/>
  <c r="Q1204" i="6" a="1"/>
  <c r="Q1204" i="6" s="1"/>
  <c r="R1204" i="6" s="1"/>
  <c r="Q1227" i="6" a="1"/>
  <c r="Q1227" i="6" s="1"/>
  <c r="R1227" i="6" s="1"/>
  <c r="Q1250" i="6" a="1"/>
  <c r="Q1250" i="6" s="1"/>
  <c r="R1250" i="6" s="1"/>
  <c r="Q1268" i="6" a="1"/>
  <c r="Q1268" i="6" s="1"/>
  <c r="R1268" i="6" s="1"/>
  <c r="Q1291" i="6" a="1"/>
  <c r="Q1291" i="6" s="1"/>
  <c r="R1291" i="6" s="1"/>
  <c r="Q1314" i="6" a="1"/>
  <c r="Q1314" i="6" s="1"/>
  <c r="R1314" i="6" s="1"/>
  <c r="Q1332" i="6" a="1"/>
  <c r="Q1332" i="6" s="1"/>
  <c r="R1332" i="6" s="1"/>
  <c r="Q1355" i="6" a="1"/>
  <c r="Q1355" i="6" s="1"/>
  <c r="R1355" i="6" s="1"/>
  <c r="Q1378" i="6" a="1"/>
  <c r="Q1378" i="6" s="1"/>
  <c r="R1378" i="6" s="1"/>
  <c r="Q1396" i="6" a="1"/>
  <c r="Q1396" i="6" s="1"/>
  <c r="R1396" i="6" s="1"/>
  <c r="Q1419" i="6" a="1"/>
  <c r="Q1419" i="6" s="1"/>
  <c r="R1419" i="6" s="1"/>
  <c r="Q1442" i="6" a="1"/>
  <c r="Q1442" i="6" s="1"/>
  <c r="R1442" i="6" s="1"/>
  <c r="Q1460" i="6" a="1"/>
  <c r="Q1460" i="6" s="1"/>
  <c r="R1460" i="6" s="1"/>
  <c r="Q1483" i="6" a="1"/>
  <c r="Q1483" i="6" s="1"/>
  <c r="R1483" i="6" s="1"/>
  <c r="Q1506" i="6" a="1"/>
  <c r="Q1506" i="6" s="1"/>
  <c r="R1506" i="6" s="1"/>
  <c r="Q1524" i="6" a="1"/>
  <c r="Q1524" i="6" s="1"/>
  <c r="R1524" i="6" s="1"/>
  <c r="Q1547" i="6" a="1"/>
  <c r="Q1547" i="6" s="1"/>
  <c r="R1547" i="6" s="1"/>
  <c r="Q1570" i="6" a="1"/>
  <c r="Q1570" i="6" s="1"/>
  <c r="R1570" i="6" s="1"/>
  <c r="Q1588" i="6" a="1"/>
  <c r="Q1588" i="6" s="1"/>
  <c r="R1588" i="6" s="1"/>
  <c r="Q1607" i="6" a="1"/>
  <c r="Q1607" i="6" s="1"/>
  <c r="R1607" i="6" s="1"/>
  <c r="Q1615" i="6" a="1"/>
  <c r="Q1615" i="6" s="1"/>
  <c r="R1615" i="6" s="1"/>
  <c r="Q1623" i="6" a="1"/>
  <c r="Q1623" i="6" s="1"/>
  <c r="R1623" i="6" s="1"/>
  <c r="Q1631" i="6" a="1"/>
  <c r="Q1631" i="6" s="1"/>
  <c r="R1631" i="6" s="1"/>
  <c r="Q1639" i="6" a="1"/>
  <c r="Q1639" i="6" s="1"/>
  <c r="R1639" i="6" s="1"/>
  <c r="Q1647" i="6" a="1"/>
  <c r="Q1647" i="6" s="1"/>
  <c r="R1647" i="6" s="1"/>
  <c r="Q1655" i="6" a="1"/>
  <c r="Q1655" i="6" s="1"/>
  <c r="R1655" i="6" s="1"/>
  <c r="Q1663" i="6" a="1"/>
  <c r="Q1663" i="6" s="1"/>
  <c r="R1663" i="6" s="1"/>
  <c r="Q1671" i="6" a="1"/>
  <c r="Q1671" i="6" s="1"/>
  <c r="R1671" i="6" s="1"/>
  <c r="Q1679" i="6" a="1"/>
  <c r="Q1679" i="6" s="1"/>
  <c r="R1679" i="6" s="1"/>
  <c r="Q1687" i="6" a="1"/>
  <c r="Q1687" i="6" s="1"/>
  <c r="R1687" i="6" s="1"/>
  <c r="Q1695" i="6" a="1"/>
  <c r="Q1695" i="6" s="1"/>
  <c r="R1695" i="6" s="1"/>
  <c r="Q1703" i="6" a="1"/>
  <c r="Q1703" i="6" s="1"/>
  <c r="R1703" i="6" s="1"/>
  <c r="Q1711" i="6" a="1"/>
  <c r="Q1711" i="6" s="1"/>
  <c r="R1711" i="6" s="1"/>
  <c r="Q1719" i="6" a="1"/>
  <c r="Q1719" i="6" s="1"/>
  <c r="R1719" i="6" s="1"/>
  <c r="Q1727" i="6" a="1"/>
  <c r="Q1727" i="6" s="1"/>
  <c r="R1727" i="6" s="1"/>
  <c r="Q1735" i="6" a="1"/>
  <c r="Q1735" i="6" s="1"/>
  <c r="R1735" i="6" s="1"/>
  <c r="Q1743" i="6" a="1"/>
  <c r="Q1743" i="6" s="1"/>
  <c r="R1743" i="6" s="1"/>
  <c r="Q1751" i="6" a="1"/>
  <c r="Q1751" i="6" s="1"/>
  <c r="R1751" i="6" s="1"/>
  <c r="Q1759" i="6" a="1"/>
  <c r="Q1759" i="6" s="1"/>
  <c r="R1759" i="6" s="1"/>
  <c r="Q1767" i="6" a="1"/>
  <c r="Q1767" i="6" s="1"/>
  <c r="R1767" i="6" s="1"/>
  <c r="Q1775" i="6" a="1"/>
  <c r="Q1775" i="6" s="1"/>
  <c r="R1775" i="6" s="1"/>
  <c r="Q1783" i="6" a="1"/>
  <c r="Q1783" i="6" s="1"/>
  <c r="R1783" i="6" s="1"/>
  <c r="Q1791" i="6" a="1"/>
  <c r="Q1791" i="6" s="1"/>
  <c r="R1791" i="6" s="1"/>
  <c r="Q1799" i="6" a="1"/>
  <c r="Q1799" i="6" s="1"/>
  <c r="R1799" i="6" s="1"/>
  <c r="Q1807" i="6" a="1"/>
  <c r="Q1807" i="6" s="1"/>
  <c r="R1807" i="6" s="1"/>
  <c r="Q1815" i="6" a="1"/>
  <c r="Q1815" i="6" s="1"/>
  <c r="R1815" i="6" s="1"/>
  <c r="Q1823" i="6" a="1"/>
  <c r="Q1823" i="6" s="1"/>
  <c r="R1823" i="6" s="1"/>
  <c r="Q1831" i="6" a="1"/>
  <c r="Q1831" i="6" s="1"/>
  <c r="R1831" i="6" s="1"/>
  <c r="Q1839" i="6" a="1"/>
  <c r="Q1839" i="6" s="1"/>
  <c r="R1839" i="6" s="1"/>
  <c r="Q1847" i="6" a="1"/>
  <c r="Q1847" i="6" s="1"/>
  <c r="R1847" i="6" s="1"/>
  <c r="Q1855" i="6" a="1"/>
  <c r="Q1855" i="6" s="1"/>
  <c r="R1855" i="6" s="1"/>
  <c r="Q1863" i="6" a="1"/>
  <c r="Q1863" i="6" s="1"/>
  <c r="R1863" i="6" s="1"/>
  <c r="Q1871" i="6" a="1"/>
  <c r="Q1871" i="6" s="1"/>
  <c r="R1871" i="6" s="1"/>
  <c r="Q1879" i="6" a="1"/>
  <c r="Q1879" i="6" s="1"/>
  <c r="R1879" i="6" s="1"/>
  <c r="Q1887" i="6" a="1"/>
  <c r="Q1887" i="6" s="1"/>
  <c r="R1887" i="6" s="1"/>
  <c r="Q1895" i="6" a="1"/>
  <c r="Q1895" i="6" s="1"/>
  <c r="R1895" i="6" s="1"/>
  <c r="Q1903" i="6" a="1"/>
  <c r="Q1903" i="6" s="1"/>
  <c r="R1903" i="6" s="1"/>
  <c r="Q1911" i="6" a="1"/>
  <c r="Q1911" i="6" s="1"/>
  <c r="R1911" i="6" s="1"/>
  <c r="Q319" i="6" a="1"/>
  <c r="Q319" i="6" s="1"/>
  <c r="R319" i="6" s="1"/>
  <c r="Q511" i="6" a="1"/>
  <c r="Q511" i="6" s="1"/>
  <c r="R511" i="6" s="1"/>
  <c r="Q701" i="6" a="1"/>
  <c r="Q701" i="6" s="1"/>
  <c r="R701" i="6" s="1"/>
  <c r="Q764" i="6" a="1"/>
  <c r="Q764" i="6" s="1"/>
  <c r="R764" i="6" s="1"/>
  <c r="Q812" i="6" a="1"/>
  <c r="Q812" i="6" s="1"/>
  <c r="R812" i="6" s="1"/>
  <c r="Q870" i="6" a="1"/>
  <c r="Q870" i="6" s="1"/>
  <c r="R870" i="6" s="1"/>
  <c r="Q933" i="6" a="1"/>
  <c r="Q933" i="6" s="1"/>
  <c r="R933" i="6" s="1"/>
  <c r="Q981" i="6" a="1"/>
  <c r="Q981" i="6" s="1"/>
  <c r="R981" i="6" s="1"/>
  <c r="Q1044" i="6" a="1"/>
  <c r="Q1044" i="6" s="1"/>
  <c r="R1044" i="6" s="1"/>
  <c r="Q1102" i="6" a="1"/>
  <c r="Q1102" i="6" s="1"/>
  <c r="R1102" i="6" s="1"/>
  <c r="Q1145" i="6" a="1"/>
  <c r="Q1145" i="6" s="1"/>
  <c r="R1145" i="6" s="1"/>
  <c r="Q1185" i="6" a="1"/>
  <c r="Q1185" i="6" s="1"/>
  <c r="R1185" i="6" s="1"/>
  <c r="Q1210" i="6" a="1"/>
  <c r="Q1210" i="6" s="1"/>
  <c r="R1210" i="6" s="1"/>
  <c r="Q1228" i="6" a="1"/>
  <c r="Q1228" i="6" s="1"/>
  <c r="R1228" i="6" s="1"/>
  <c r="Q1251" i="6" a="1"/>
  <c r="Q1251" i="6" s="1"/>
  <c r="R1251" i="6" s="1"/>
  <c r="Q1274" i="6" a="1"/>
  <c r="Q1274" i="6" s="1"/>
  <c r="R1274" i="6" s="1"/>
  <c r="Q1292" i="6" a="1"/>
  <c r="Q1292" i="6" s="1"/>
  <c r="R1292" i="6" s="1"/>
  <c r="Q1315" i="6" a="1"/>
  <c r="Q1315" i="6" s="1"/>
  <c r="R1315" i="6" s="1"/>
  <c r="Q1338" i="6" a="1"/>
  <c r="Q1338" i="6" s="1"/>
  <c r="R1338" i="6" s="1"/>
  <c r="Q1356" i="6" a="1"/>
  <c r="Q1356" i="6" s="1"/>
  <c r="R1356" i="6" s="1"/>
  <c r="Q1379" i="6" a="1"/>
  <c r="Q1379" i="6" s="1"/>
  <c r="R1379" i="6" s="1"/>
  <c r="Q1402" i="6" a="1"/>
  <c r="Q1402" i="6" s="1"/>
  <c r="R1402" i="6" s="1"/>
  <c r="Q1420" i="6" a="1"/>
  <c r="Q1420" i="6" s="1"/>
  <c r="R1420" i="6" s="1"/>
  <c r="Q1443" i="6" a="1"/>
  <c r="Q1443" i="6" s="1"/>
  <c r="R1443" i="6" s="1"/>
  <c r="Q1466" i="6" a="1"/>
  <c r="Q1466" i="6" s="1"/>
  <c r="R1466" i="6" s="1"/>
  <c r="Q1484" i="6" a="1"/>
  <c r="Q1484" i="6" s="1"/>
  <c r="R1484" i="6" s="1"/>
  <c r="Q1507" i="6" a="1"/>
  <c r="Q1507" i="6" s="1"/>
  <c r="R1507" i="6" s="1"/>
  <c r="Q1530" i="6" a="1"/>
  <c r="Q1530" i="6" s="1"/>
  <c r="R1530" i="6" s="1"/>
  <c r="Q1548" i="6" a="1"/>
  <c r="Q1548" i="6" s="1"/>
  <c r="R1548" i="6" s="1"/>
  <c r="Q1571" i="6" a="1"/>
  <c r="Q1571" i="6" s="1"/>
  <c r="R1571" i="6" s="1"/>
  <c r="Q1594" i="6" a="1"/>
  <c r="Q1594" i="6" s="1"/>
  <c r="R1594" i="6" s="1"/>
  <c r="Q1608" i="6" a="1"/>
  <c r="Q1608" i="6" s="1"/>
  <c r="R1608" i="6" s="1"/>
  <c r="Q1616" i="6" a="1"/>
  <c r="Q1616" i="6" s="1"/>
  <c r="R1616" i="6" s="1"/>
  <c r="Q1624" i="6" a="1"/>
  <c r="Q1624" i="6" s="1"/>
  <c r="R1624" i="6" s="1"/>
  <c r="Q1632" i="6" a="1"/>
  <c r="Q1632" i="6" s="1"/>
  <c r="R1632" i="6" s="1"/>
  <c r="Q1640" i="6" a="1"/>
  <c r="Q1640" i="6" s="1"/>
  <c r="R1640" i="6" s="1"/>
  <c r="Q1648" i="6" a="1"/>
  <c r="Q1648" i="6" s="1"/>
  <c r="R1648" i="6" s="1"/>
  <c r="Q1656" i="6" a="1"/>
  <c r="Q1656" i="6" s="1"/>
  <c r="R1656" i="6" s="1"/>
  <c r="Q1720" i="6" a="1"/>
  <c r="Q1720" i="6" s="1"/>
  <c r="R1720" i="6" s="1"/>
  <c r="Q1781" i="6" a="1"/>
  <c r="Q1781" i="6" s="1"/>
  <c r="R1781" i="6" s="1"/>
  <c r="Q1813" i="6" a="1"/>
  <c r="Q1813" i="6" s="1"/>
  <c r="R1813" i="6" s="1"/>
  <c r="Q1845" i="6" a="1"/>
  <c r="Q1845" i="6" s="1"/>
  <c r="R1845" i="6" s="1"/>
  <c r="Q1877" i="6" a="1"/>
  <c r="Q1877" i="6" s="1"/>
  <c r="R1877" i="6" s="1"/>
  <c r="Q1909" i="6" a="1"/>
  <c r="Q1909" i="6" s="1"/>
  <c r="R1909" i="6" s="1"/>
  <c r="Q1927" i="6" a="1"/>
  <c r="Q1927" i="6" s="1"/>
  <c r="R1927" i="6" s="1"/>
  <c r="Q1943" i="6" a="1"/>
  <c r="Q1943" i="6" s="1"/>
  <c r="R1943" i="6" s="1"/>
  <c r="Q1959" i="6" a="1"/>
  <c r="Q1959" i="6" s="1"/>
  <c r="R1959" i="6" s="1"/>
  <c r="Q1975" i="6" a="1"/>
  <c r="Q1975" i="6" s="1"/>
  <c r="R1975" i="6" s="1"/>
  <c r="Q1991" i="6" a="1"/>
  <c r="Q1991" i="6" s="1"/>
  <c r="R1991" i="6" s="1"/>
  <c r="Q2007" i="6" a="1"/>
  <c r="Q2007" i="6" s="1"/>
  <c r="R2007" i="6" s="1"/>
  <c r="Q2023" i="6" a="1"/>
  <c r="Q2023" i="6" s="1"/>
  <c r="R2023" i="6" s="1"/>
  <c r="Q1901" i="6" a="1"/>
  <c r="Q1901" i="6" s="1"/>
  <c r="R1901" i="6" s="1"/>
  <c r="Q1941" i="6" a="1"/>
  <c r="Q1941" i="6" s="1"/>
  <c r="R1941" i="6" s="1"/>
  <c r="Q1973" i="6" a="1"/>
  <c r="Q1973" i="6" s="1"/>
  <c r="R1973" i="6" s="1"/>
  <c r="Q1989" i="6" a="1"/>
  <c r="Q1989" i="6" s="1"/>
  <c r="R1989" i="6" s="1"/>
  <c r="Q2021" i="6" a="1"/>
  <c r="Q2021" i="6" s="1"/>
  <c r="R2021" i="6" s="1"/>
  <c r="Q1664" i="6" a="1"/>
  <c r="Q1664" i="6" s="1"/>
  <c r="R1664" i="6" s="1"/>
  <c r="Q1728" i="6" a="1"/>
  <c r="Q1728" i="6" s="1"/>
  <c r="R1728" i="6" s="1"/>
  <c r="Q1784" i="6" a="1"/>
  <c r="Q1784" i="6" s="1"/>
  <c r="R1784" i="6" s="1"/>
  <c r="Q1816" i="6" a="1"/>
  <c r="Q1816" i="6" s="1"/>
  <c r="R1816" i="6" s="1"/>
  <c r="Q1848" i="6" a="1"/>
  <c r="Q1848" i="6" s="1"/>
  <c r="R1848" i="6" s="1"/>
  <c r="Q1880" i="6" a="1"/>
  <c r="Q1880" i="6" s="1"/>
  <c r="R1880" i="6" s="1"/>
  <c r="Q1912" i="6" a="1"/>
  <c r="Q1912" i="6" s="1"/>
  <c r="R1912" i="6" s="1"/>
  <c r="Q1928" i="6" a="1"/>
  <c r="Q1928" i="6" s="1"/>
  <c r="R1928" i="6" s="1"/>
  <c r="Q1944" i="6" a="1"/>
  <c r="Q1944" i="6" s="1"/>
  <c r="R1944" i="6" s="1"/>
  <c r="Q1960" i="6" a="1"/>
  <c r="Q1960" i="6" s="1"/>
  <c r="R1960" i="6" s="1"/>
  <c r="Q1976" i="6" a="1"/>
  <c r="Q1976" i="6" s="1"/>
  <c r="R1976" i="6" s="1"/>
  <c r="Q1992" i="6" a="1"/>
  <c r="Q1992" i="6" s="1"/>
  <c r="R1992" i="6" s="1"/>
  <c r="Q2008" i="6" a="1"/>
  <c r="Q2008" i="6" s="1"/>
  <c r="R2008" i="6" s="1"/>
  <c r="Q2024" i="6" a="1"/>
  <c r="Q2024" i="6" s="1"/>
  <c r="R2024" i="6" s="1"/>
  <c r="Q1805" i="6" a="1"/>
  <c r="Q1805" i="6" s="1"/>
  <c r="R1805" i="6" s="1"/>
  <c r="Q1957" i="6" a="1"/>
  <c r="Q1957" i="6" s="1"/>
  <c r="R1957" i="6" s="1"/>
  <c r="Q2005" i="6" a="1"/>
  <c r="Q2005" i="6" s="1"/>
  <c r="R2005" i="6" s="1"/>
  <c r="Q1672" i="6" a="1"/>
  <c r="Q1672" i="6" s="1"/>
  <c r="R1672" i="6" s="1"/>
  <c r="Q1736" i="6" a="1"/>
  <c r="Q1736" i="6" s="1"/>
  <c r="R1736" i="6" s="1"/>
  <c r="Q1789" i="6" a="1"/>
  <c r="Q1789" i="6" s="1"/>
  <c r="R1789" i="6" s="1"/>
  <c r="Q1821" i="6" a="1"/>
  <c r="Q1821" i="6" s="1"/>
  <c r="R1821" i="6" s="1"/>
  <c r="Q1853" i="6" a="1"/>
  <c r="Q1853" i="6" s="1"/>
  <c r="R1853" i="6" s="1"/>
  <c r="Q1885" i="6" a="1"/>
  <c r="Q1885" i="6" s="1"/>
  <c r="R1885" i="6" s="1"/>
  <c r="Q1917" i="6" a="1"/>
  <c r="Q1917" i="6" s="1"/>
  <c r="R1917" i="6" s="1"/>
  <c r="Q1933" i="6" a="1"/>
  <c r="Q1933" i="6" s="1"/>
  <c r="R1933" i="6" s="1"/>
  <c r="Q1949" i="6" a="1"/>
  <c r="Q1949" i="6" s="1"/>
  <c r="R1949" i="6" s="1"/>
  <c r="Q1965" i="6" a="1"/>
  <c r="Q1965" i="6" s="1"/>
  <c r="R1965" i="6" s="1"/>
  <c r="Q1981" i="6" a="1"/>
  <c r="Q1981" i="6" s="1"/>
  <c r="R1981" i="6" s="1"/>
  <c r="Q1997" i="6" a="1"/>
  <c r="Q1997" i="6" s="1"/>
  <c r="R1997" i="6" s="1"/>
  <c r="Q2013" i="6" a="1"/>
  <c r="Q2013" i="6" s="1"/>
  <c r="R2013" i="6" s="1"/>
  <c r="Q2029" i="6" a="1"/>
  <c r="Q2029" i="6" s="1"/>
  <c r="R2029" i="6" s="1"/>
  <c r="Q1704" i="6" a="1"/>
  <c r="Q1704" i="6" s="1"/>
  <c r="R1704" i="6" s="1"/>
  <c r="Q1680" i="6" a="1"/>
  <c r="Q1680" i="6" s="1"/>
  <c r="R1680" i="6" s="1"/>
  <c r="Q1744" i="6" a="1"/>
  <c r="Q1744" i="6" s="1"/>
  <c r="R1744" i="6" s="1"/>
  <c r="Q1792" i="6" a="1"/>
  <c r="Q1792" i="6" s="1"/>
  <c r="R1792" i="6" s="1"/>
  <c r="Q1824" i="6" a="1"/>
  <c r="Q1824" i="6" s="1"/>
  <c r="R1824" i="6" s="1"/>
  <c r="Q1856" i="6" a="1"/>
  <c r="Q1856" i="6" s="1"/>
  <c r="R1856" i="6" s="1"/>
  <c r="Q1888" i="6" a="1"/>
  <c r="Q1888" i="6" s="1"/>
  <c r="R1888" i="6" s="1"/>
  <c r="Q1918" i="6" a="1"/>
  <c r="Q1918" i="6" s="1"/>
  <c r="R1918" i="6" s="1"/>
  <c r="Q1934" i="6" a="1"/>
  <c r="Q1934" i="6" s="1"/>
  <c r="R1934" i="6" s="1"/>
  <c r="Q1950" i="6" a="1"/>
  <c r="Q1950" i="6" s="1"/>
  <c r="R1950" i="6" s="1"/>
  <c r="Q1966" i="6" a="1"/>
  <c r="Q1966" i="6" s="1"/>
  <c r="R1966" i="6" s="1"/>
  <c r="Q1982" i="6" a="1"/>
  <c r="Q1982" i="6" s="1"/>
  <c r="R1982" i="6" s="1"/>
  <c r="Q1998" i="6" a="1"/>
  <c r="Q1998" i="6" s="1"/>
  <c r="R1998" i="6" s="1"/>
  <c r="Q2014" i="6" a="1"/>
  <c r="Q2014" i="6" s="1"/>
  <c r="R2014" i="6" s="1"/>
  <c r="Q2030" i="6" a="1"/>
  <c r="Q2030" i="6" s="1"/>
  <c r="R2030" i="6" s="1"/>
  <c r="Q1768" i="6" a="1"/>
  <c r="Q1768" i="6" s="1"/>
  <c r="R1768" i="6" s="1"/>
  <c r="Q1688" i="6" a="1"/>
  <c r="Q1688" i="6" s="1"/>
  <c r="R1688" i="6" s="1"/>
  <c r="Q1752" i="6" a="1"/>
  <c r="Q1752" i="6" s="1"/>
  <c r="R1752" i="6" s="1"/>
  <c r="Q1797" i="6" a="1"/>
  <c r="Q1797" i="6" s="1"/>
  <c r="R1797" i="6" s="1"/>
  <c r="Q1829" i="6" a="1"/>
  <c r="Q1829" i="6" s="1"/>
  <c r="R1829" i="6" s="1"/>
  <c r="Q1861" i="6" a="1"/>
  <c r="Q1861" i="6" s="1"/>
  <c r="R1861" i="6" s="1"/>
  <c r="Q1893" i="6" a="1"/>
  <c r="Q1893" i="6" s="1"/>
  <c r="R1893" i="6" s="1"/>
  <c r="Q1919" i="6" a="1"/>
  <c r="Q1919" i="6" s="1"/>
  <c r="R1919" i="6" s="1"/>
  <c r="Q1935" i="6" a="1"/>
  <c r="Q1935" i="6" s="1"/>
  <c r="R1935" i="6" s="1"/>
  <c r="Q1951" i="6" a="1"/>
  <c r="Q1951" i="6" s="1"/>
  <c r="R1951" i="6" s="1"/>
  <c r="Q1967" i="6" a="1"/>
  <c r="Q1967" i="6" s="1"/>
  <c r="R1967" i="6" s="1"/>
  <c r="Q1983" i="6" a="1"/>
  <c r="Q1983" i="6" s="1"/>
  <c r="R1983" i="6" s="1"/>
  <c r="Q1999" i="6" a="1"/>
  <c r="Q1999" i="6" s="1"/>
  <c r="R1999" i="6" s="1"/>
  <c r="Q2015" i="6" a="1"/>
  <c r="Q2015" i="6" s="1"/>
  <c r="R2015" i="6" s="1"/>
  <c r="Q2031" i="6" a="1"/>
  <c r="Q2031" i="6" s="1"/>
  <c r="R2031" i="6" s="1"/>
  <c r="Q1837" i="6" a="1"/>
  <c r="Q1837" i="6" s="1"/>
  <c r="R1837" i="6" s="1"/>
  <c r="Q1696" i="6" a="1"/>
  <c r="Q1696" i="6" s="1"/>
  <c r="R1696" i="6" s="1"/>
  <c r="Q1760" i="6" a="1"/>
  <c r="Q1760" i="6" s="1"/>
  <c r="R1760" i="6" s="1"/>
  <c r="Q1800" i="6" a="1"/>
  <c r="Q1800" i="6" s="1"/>
  <c r="R1800" i="6" s="1"/>
  <c r="Q1832" i="6" a="1"/>
  <c r="Q1832" i="6" s="1"/>
  <c r="R1832" i="6" s="1"/>
  <c r="Q1864" i="6" a="1"/>
  <c r="Q1864" i="6" s="1"/>
  <c r="R1864" i="6" s="1"/>
  <c r="Q1896" i="6" a="1"/>
  <c r="Q1896" i="6" s="1"/>
  <c r="R1896" i="6" s="1"/>
  <c r="Q1920" i="6" a="1"/>
  <c r="Q1920" i="6" s="1"/>
  <c r="R1920" i="6" s="1"/>
  <c r="Q1936" i="6" a="1"/>
  <c r="Q1936" i="6" s="1"/>
  <c r="R1936" i="6" s="1"/>
  <c r="Q1952" i="6" a="1"/>
  <c r="Q1952" i="6" s="1"/>
  <c r="R1952" i="6" s="1"/>
  <c r="Q1968" i="6" a="1"/>
  <c r="Q1968" i="6" s="1"/>
  <c r="R1968" i="6" s="1"/>
  <c r="Q1984" i="6" a="1"/>
  <c r="Q1984" i="6" s="1"/>
  <c r="R1984" i="6" s="1"/>
  <c r="Q2000" i="6" a="1"/>
  <c r="Q2000" i="6" s="1"/>
  <c r="R2000" i="6" s="1"/>
  <c r="Q2016" i="6" a="1"/>
  <c r="Q2016" i="6" s="1"/>
  <c r="R2016" i="6" s="1"/>
  <c r="Q2" i="6" a="1"/>
  <c r="Q2" i="6" s="1"/>
  <c r="R2" i="6" s="1"/>
  <c r="Q1925" i="6" a="1"/>
  <c r="Q1925" i="6" s="1"/>
  <c r="R1925" i="6" s="1"/>
  <c r="Q1712" i="6" a="1"/>
  <c r="Q1712" i="6" s="1"/>
  <c r="R1712" i="6" s="1"/>
  <c r="Q1776" i="6" a="1"/>
  <c r="Q1776" i="6" s="1"/>
  <c r="R1776" i="6" s="1"/>
  <c r="Q1808" i="6" a="1"/>
  <c r="Q1808" i="6" s="1"/>
  <c r="R1808" i="6" s="1"/>
  <c r="Q1840" i="6" a="1"/>
  <c r="Q1840" i="6" s="1"/>
  <c r="R1840" i="6" s="1"/>
  <c r="Q1872" i="6" a="1"/>
  <c r="Q1872" i="6" s="1"/>
  <c r="R1872" i="6" s="1"/>
  <c r="Q1904" i="6" a="1"/>
  <c r="Q1904" i="6" s="1"/>
  <c r="R1904" i="6" s="1"/>
  <c r="Q1926" i="6" a="1"/>
  <c r="Q1926" i="6" s="1"/>
  <c r="R1926" i="6" s="1"/>
  <c r="Q1942" i="6" a="1"/>
  <c r="Q1942" i="6" s="1"/>
  <c r="R1942" i="6" s="1"/>
  <c r="Q1958" i="6" a="1"/>
  <c r="Q1958" i="6" s="1"/>
  <c r="R1958" i="6" s="1"/>
  <c r="Q1974" i="6" a="1"/>
  <c r="Q1974" i="6" s="1"/>
  <c r="R1974" i="6" s="1"/>
  <c r="Q1990" i="6" a="1"/>
  <c r="Q1990" i="6" s="1"/>
  <c r="R1990" i="6" s="1"/>
  <c r="Q2006" i="6" a="1"/>
  <c r="Q2006" i="6" s="1"/>
  <c r="R2006" i="6" s="1"/>
  <c r="Q2022" i="6" a="1"/>
  <c r="Q2022" i="6" s="1"/>
  <c r="R2022" i="6" s="1"/>
  <c r="Q1869" i="6" a="1"/>
  <c r="Q1869" i="6" s="1"/>
  <c r="R1869" i="6" s="1"/>
  <c r="S91" i="6"/>
  <c r="T91" i="6" s="1"/>
  <c r="V507" i="6"/>
  <c r="W507" i="6" s="1"/>
  <c r="U69" i="6"/>
  <c r="AD69" i="6" s="1"/>
  <c r="U59" i="6"/>
  <c r="AD59" i="6" s="1"/>
  <c r="S57" i="6"/>
  <c r="T57" i="6" s="1"/>
  <c r="S1561" i="6"/>
  <c r="T1561" i="6" s="1"/>
  <c r="U475" i="6"/>
  <c r="AD475" i="6" s="1"/>
  <c r="U417" i="6"/>
  <c r="AD417" i="6" s="1"/>
  <c r="U123" i="6"/>
  <c r="AD123" i="6" s="1"/>
  <c r="S449" i="6"/>
  <c r="T449" i="6" s="1"/>
  <c r="S1040" i="6"/>
  <c r="T1040" i="6" s="1"/>
  <c r="S721" i="6"/>
  <c r="T721" i="6" s="1"/>
  <c r="V101" i="6"/>
  <c r="W101" i="6" s="1"/>
  <c r="V403" i="6"/>
  <c r="W403" i="6" s="1"/>
  <c r="U921" i="6"/>
  <c r="AD921" i="6" s="1"/>
  <c r="U1305" i="6"/>
  <c r="AD1305" i="6" s="1"/>
  <c r="U353" i="6"/>
  <c r="AD353" i="6" s="1"/>
  <c r="U521" i="6"/>
  <c r="AD521" i="6" s="1"/>
  <c r="S37" i="6"/>
  <c r="T37" i="6" s="1"/>
  <c r="S1049" i="6"/>
  <c r="T1049" i="6" s="1"/>
  <c r="S227" i="6"/>
  <c r="T227" i="6" s="1"/>
  <c r="V261" i="6"/>
  <c r="W261" i="6" s="1"/>
  <c r="V133" i="6"/>
  <c r="W133" i="6" s="1"/>
  <c r="V625" i="6"/>
  <c r="W625" i="6" s="1"/>
  <c r="V889" i="6"/>
  <c r="W889" i="6" s="1"/>
  <c r="V1657" i="6"/>
  <c r="W1657" i="6" s="1"/>
  <c r="V1385" i="6"/>
  <c r="W1385" i="6" s="1"/>
  <c r="V259" i="6"/>
  <c r="W259" i="6" s="1"/>
  <c r="V921" i="6"/>
  <c r="W921" i="6" s="1"/>
  <c r="V1209" i="6"/>
  <c r="W1209" i="6" s="1"/>
  <c r="V1785" i="6"/>
  <c r="W1785" i="6" s="1"/>
  <c r="V1488" i="6"/>
  <c r="W1488" i="6" s="1"/>
  <c r="U355" i="6"/>
  <c r="AD355" i="6" s="1"/>
  <c r="U153" i="6"/>
  <c r="AD153" i="6" s="1"/>
  <c r="U443" i="6"/>
  <c r="AD443" i="6" s="1"/>
  <c r="U755" i="6"/>
  <c r="AD755" i="6" s="1"/>
  <c r="U625" i="6"/>
  <c r="AD625" i="6" s="1"/>
  <c r="U195" i="6"/>
  <c r="AD195" i="6" s="1"/>
  <c r="U1049" i="6"/>
  <c r="AD1049" i="6" s="1"/>
  <c r="U857" i="6"/>
  <c r="AD857" i="6" s="1"/>
  <c r="U1035" i="6"/>
  <c r="AD1035" i="6" s="1"/>
  <c r="U1385" i="6"/>
  <c r="AD1385" i="6" s="1"/>
  <c r="S27" i="6"/>
  <c r="T27" i="6" s="1"/>
  <c r="S5" i="6"/>
  <c r="T5" i="6" s="1"/>
  <c r="S1337" i="6"/>
  <c r="T1337" i="6" s="1"/>
  <c r="S355" i="6"/>
  <c r="T355" i="6" s="1"/>
  <c r="S787" i="6"/>
  <c r="T787" i="6" s="1"/>
  <c r="S1003" i="6"/>
  <c r="T1003" i="6" s="1"/>
  <c r="S1711" i="6"/>
  <c r="T1711" i="6" s="1"/>
  <c r="S1880" i="6"/>
  <c r="T1880" i="6" s="1"/>
  <c r="S2024" i="6"/>
  <c r="T2024" i="6" s="1"/>
  <c r="S261" i="6"/>
  <c r="T261" i="6" s="1"/>
  <c r="S921" i="6"/>
  <c r="T921" i="6" s="1"/>
  <c r="S323" i="6"/>
  <c r="T323" i="6" s="1"/>
  <c r="S1067" i="6"/>
  <c r="T1067" i="6" s="1"/>
  <c r="S1595" i="6"/>
  <c r="T1595" i="6" s="1"/>
  <c r="S553" i="6"/>
  <c r="T553" i="6" s="1"/>
  <c r="S1657" i="6"/>
  <c r="T1657" i="6" s="1"/>
  <c r="S217" i="6"/>
  <c r="T217" i="6" s="1"/>
  <c r="X2002" i="6"/>
  <c r="Y2002" i="6" s="1"/>
  <c r="U165" i="6"/>
  <c r="AD165" i="6" s="1"/>
  <c r="S89" i="6"/>
  <c r="T89" i="6" s="1"/>
  <c r="S353" i="6"/>
  <c r="T353" i="6" s="1"/>
  <c r="S403" i="6"/>
  <c r="T403" i="6" s="1"/>
  <c r="S321" i="6"/>
  <c r="T321" i="6" s="1"/>
  <c r="S657" i="6"/>
  <c r="T657" i="6" s="1"/>
  <c r="S443" i="6"/>
  <c r="T443" i="6" s="1"/>
  <c r="S1081" i="6"/>
  <c r="T1081" i="6" s="1"/>
  <c r="S1993" i="6"/>
  <c r="T1993" i="6" s="1"/>
  <c r="V195" i="6"/>
  <c r="W195" i="6" s="1"/>
  <c r="V355" i="6"/>
  <c r="W355" i="6" s="1"/>
  <c r="U37" i="6"/>
  <c r="AD37" i="6" s="1"/>
  <c r="U403" i="6"/>
  <c r="AD403" i="6" s="1"/>
  <c r="U291" i="6"/>
  <c r="AD291" i="6" s="1"/>
  <c r="U281" i="6"/>
  <c r="AD281" i="6" s="1"/>
  <c r="U101" i="6"/>
  <c r="AD101" i="6" s="1"/>
  <c r="S101" i="6"/>
  <c r="T101" i="6" s="1"/>
  <c r="S857" i="6"/>
  <c r="T857" i="6" s="1"/>
  <c r="S1145" i="6"/>
  <c r="T1145" i="6" s="1"/>
  <c r="S475" i="6"/>
  <c r="T475" i="6" s="1"/>
  <c r="S1017" i="6"/>
  <c r="T1017" i="6" s="1"/>
  <c r="S1425" i="6"/>
  <c r="T1425" i="6" s="1"/>
  <c r="S1600" i="6"/>
  <c r="T1600" i="6" s="1"/>
  <c r="S816" i="6"/>
  <c r="T816" i="6" s="1"/>
  <c r="S229" i="6"/>
  <c r="T229" i="6" s="1"/>
  <c r="S625" i="6"/>
  <c r="T625" i="6" s="1"/>
  <c r="S385" i="6"/>
  <c r="T385" i="6" s="1"/>
  <c r="S1385" i="6"/>
  <c r="T1385" i="6" s="1"/>
  <c r="S197" i="6"/>
  <c r="T197" i="6" s="1"/>
  <c r="V5" i="6"/>
  <c r="W5" i="6" s="1"/>
  <c r="V165" i="6"/>
  <c r="W165" i="6" s="1"/>
  <c r="V1081" i="6"/>
  <c r="W1081" i="6" s="1"/>
  <c r="V91" i="6"/>
  <c r="W91" i="6" s="1"/>
  <c r="U1785" i="6"/>
  <c r="AD1785" i="6" s="1"/>
  <c r="U5" i="6"/>
  <c r="U1600" i="6"/>
  <c r="AD1600" i="6" s="1"/>
  <c r="U953" i="6"/>
  <c r="AD953" i="6" s="1"/>
  <c r="S163" i="6"/>
  <c r="T163" i="6" s="1"/>
  <c r="S281" i="6"/>
  <c r="T281" i="6" s="1"/>
  <c r="S521" i="6"/>
  <c r="T521" i="6" s="1"/>
  <c r="S931" i="6"/>
  <c r="T931" i="6" s="1"/>
  <c r="S1113" i="6"/>
  <c r="T1113" i="6" s="1"/>
  <c r="S1643" i="6"/>
  <c r="T1643" i="6" s="1"/>
  <c r="S1897" i="6"/>
  <c r="T1897" i="6" s="1"/>
  <c r="S963" i="6"/>
  <c r="T963" i="6" s="1"/>
  <c r="S1408" i="6"/>
  <c r="T1408" i="6" s="1"/>
  <c r="V323" i="6"/>
  <c r="W323" i="6" s="1"/>
  <c r="V291" i="6"/>
  <c r="W291" i="6" s="1"/>
  <c r="V123" i="6"/>
  <c r="W123" i="6" s="1"/>
  <c r="V1049" i="6"/>
  <c r="W1049" i="6" s="1"/>
  <c r="V163" i="6"/>
  <c r="W163" i="6" s="1"/>
  <c r="V825" i="6"/>
  <c r="W825" i="6" s="1"/>
  <c r="V1425" i="6"/>
  <c r="W1425" i="6" s="1"/>
  <c r="U2002" i="6"/>
  <c r="AD2002" i="6" s="1"/>
  <c r="U481" i="6"/>
  <c r="AD481" i="6" s="1"/>
  <c r="U163" i="6"/>
  <c r="AD163" i="6" s="1"/>
  <c r="U57" i="6"/>
  <c r="AD57" i="6" s="1"/>
  <c r="U825" i="6"/>
  <c r="AD825" i="6" s="1"/>
  <c r="U323" i="6"/>
  <c r="AD323" i="6" s="1"/>
  <c r="U1857" i="6"/>
  <c r="AD1857" i="6" s="1"/>
  <c r="U1897" i="6"/>
  <c r="AD1897" i="6" s="1"/>
  <c r="U1081" i="6"/>
  <c r="AD1081" i="6" s="1"/>
  <c r="U1411" i="6"/>
  <c r="AD1411" i="6" s="1"/>
  <c r="S2002" i="6"/>
  <c r="T2002" i="6" s="1"/>
  <c r="S691" i="6"/>
  <c r="T691" i="6" s="1"/>
  <c r="S1736" i="6"/>
  <c r="T1736" i="6" s="1"/>
  <c r="S165" i="6"/>
  <c r="T165" i="6" s="1"/>
  <c r="S825" i="6"/>
  <c r="T825" i="6" s="1"/>
  <c r="S874" i="6"/>
  <c r="T874" i="6" s="1"/>
  <c r="S1144" i="6"/>
  <c r="T1144" i="6" s="1"/>
  <c r="X1415" i="6"/>
  <c r="Y1415" i="6" s="1"/>
  <c r="X1607" i="6"/>
  <c r="Y1607" i="6" s="1"/>
  <c r="X1116" i="6"/>
  <c r="Y1116" i="6" s="1"/>
  <c r="X1911" i="6"/>
  <c r="Y1911" i="6" s="1"/>
  <c r="V1382" i="6"/>
  <c r="W1382" i="6" s="1"/>
  <c r="V1330" i="6"/>
  <c r="W1330" i="6" s="1"/>
  <c r="AA466" i="6"/>
  <c r="AA318" i="6"/>
  <c r="AA52" i="6"/>
  <c r="AA1456" i="6"/>
  <c r="AA428" i="6"/>
  <c r="X52" i="6"/>
  <c r="Y52" i="6" s="1"/>
  <c r="X948" i="6"/>
  <c r="Y948" i="6" s="1"/>
  <c r="X1680" i="6"/>
  <c r="Y1680" i="6" s="1"/>
  <c r="X988" i="6"/>
  <c r="Y988" i="6" s="1"/>
  <c r="V656" i="6"/>
  <c r="W656" i="6" s="1"/>
  <c r="U948" i="6"/>
  <c r="AD948" i="6" s="1"/>
  <c r="AA752" i="6"/>
  <c r="AA134" i="6"/>
  <c r="AA407" i="6"/>
  <c r="AA228" i="6"/>
  <c r="AA292" i="6"/>
  <c r="AA148" i="6"/>
  <c r="AA170" i="6"/>
  <c r="AA575" i="6"/>
  <c r="AA588" i="6"/>
  <c r="AA496" i="6"/>
  <c r="AA388" i="6"/>
  <c r="AA1663" i="6"/>
  <c r="AA1340" i="6"/>
  <c r="AA1466" i="6"/>
  <c r="AA498" i="6"/>
  <c r="AA1932" i="6"/>
  <c r="X228" i="6"/>
  <c r="Y228" i="6" s="1"/>
  <c r="X1728" i="6"/>
  <c r="Y1728" i="6" s="1"/>
  <c r="V134" i="6"/>
  <c r="W134" i="6" s="1"/>
  <c r="U345" i="6"/>
  <c r="AD345" i="6" s="1"/>
  <c r="U1644" i="6"/>
  <c r="AD1644" i="6" s="1"/>
  <c r="U1223" i="6"/>
  <c r="AD1223" i="6" s="1"/>
  <c r="S435" i="6"/>
  <c r="T435" i="6" s="1"/>
  <c r="AA706" i="6"/>
  <c r="AA239" i="6"/>
  <c r="AA1754" i="6"/>
  <c r="AA176" i="6"/>
  <c r="AA254" i="6"/>
  <c r="AA207" i="6"/>
  <c r="AA674" i="6"/>
  <c r="AA890" i="6"/>
  <c r="AA1186" i="6"/>
  <c r="AA943" i="6"/>
  <c r="AA724" i="6"/>
  <c r="AA1240" i="6"/>
  <c r="AA1370" i="6"/>
  <c r="AA1780" i="6"/>
  <c r="AA272" i="6"/>
  <c r="AA464" i="6"/>
  <c r="AA175" i="6"/>
  <c r="X852" i="6"/>
  <c r="Y852" i="6" s="1"/>
  <c r="X1548" i="6"/>
  <c r="Y1548" i="6" s="1"/>
  <c r="U81" i="6"/>
  <c r="AD81" i="6" s="1"/>
  <c r="U1680" i="6"/>
  <c r="AD1680" i="6" s="1"/>
  <c r="AA30" i="6"/>
  <c r="AA7" i="6"/>
  <c r="X1370" i="6"/>
  <c r="Y1370" i="6" s="1"/>
  <c r="V948" i="6"/>
  <c r="W948" i="6" s="1"/>
  <c r="U692" i="6"/>
  <c r="AD692" i="6" s="1"/>
  <c r="X1751" i="6"/>
  <c r="Y1751" i="6" s="1"/>
  <c r="U138" i="6"/>
  <c r="AD138" i="6" s="1"/>
  <c r="X890" i="6"/>
  <c r="Y890" i="6" s="1"/>
  <c r="X1816" i="6"/>
  <c r="Y1816" i="6" s="1"/>
  <c r="X1220" i="6"/>
  <c r="Y1220" i="6" s="1"/>
  <c r="V254" i="6"/>
  <c r="W254" i="6" s="1"/>
  <c r="V52" i="6"/>
  <c r="W52" i="6" s="1"/>
  <c r="V852" i="6"/>
  <c r="W852" i="6" s="1"/>
  <c r="U1548" i="6"/>
  <c r="AD1548" i="6" s="1"/>
  <c r="X86" i="6"/>
  <c r="Y86" i="6" s="1"/>
  <c r="V36" i="6"/>
  <c r="W36" i="6" s="1"/>
  <c r="X150" i="6"/>
  <c r="Y150" i="6" s="1"/>
  <c r="S270" i="6"/>
  <c r="T270" i="6" s="1"/>
  <c r="S118" i="6"/>
  <c r="T118" i="6" s="1"/>
  <c r="S86" i="6"/>
  <c r="T86" i="6" s="1"/>
  <c r="X46" i="6"/>
  <c r="Y46" i="6" s="1"/>
  <c r="V1663" i="6"/>
  <c r="W1663" i="6" s="1"/>
  <c r="X62" i="6"/>
  <c r="Y62" i="6" s="1"/>
  <c r="X306" i="6"/>
  <c r="Y306" i="6" s="1"/>
  <c r="X1052" i="6"/>
  <c r="Y1052" i="6" s="1"/>
  <c r="V336" i="6"/>
  <c r="W336" i="6" s="1"/>
  <c r="V170" i="6"/>
  <c r="W170" i="6" s="1"/>
  <c r="V112" i="6"/>
  <c r="W112" i="6" s="1"/>
  <c r="V464" i="6"/>
  <c r="W464" i="6" s="1"/>
  <c r="V1456" i="6"/>
  <c r="W1456" i="6" s="1"/>
  <c r="X239" i="6"/>
  <c r="Y239" i="6" s="1"/>
  <c r="X1271" i="6"/>
  <c r="Y1271" i="6" s="1"/>
  <c r="X496" i="6"/>
  <c r="Y496" i="6" s="1"/>
  <c r="X30" i="6"/>
  <c r="Y30" i="6" s="1"/>
  <c r="X1407" i="6"/>
  <c r="Y1407" i="6" s="1"/>
  <c r="U1780" i="6"/>
  <c r="AD1780" i="6" s="1"/>
  <c r="X1754" i="6"/>
  <c r="Y1754" i="6" s="1"/>
  <c r="X166" i="6"/>
  <c r="Y166" i="6" s="1"/>
  <c r="V228" i="6"/>
  <c r="W228" i="6" s="1"/>
  <c r="S175" i="6"/>
  <c r="T175" i="6" s="1"/>
  <c r="V407" i="6"/>
  <c r="W407" i="6" s="1"/>
  <c r="X1427" i="6"/>
  <c r="Y1427" i="6" s="1"/>
  <c r="X1512" i="6"/>
  <c r="Y1512" i="6" s="1"/>
  <c r="V20" i="6"/>
  <c r="W20" i="6" s="1"/>
  <c r="S84" i="6"/>
  <c r="T84" i="6" s="1"/>
  <c r="U84" i="6"/>
  <c r="AD84" i="6" s="1"/>
  <c r="V84" i="6"/>
  <c r="W84" i="6" s="1"/>
  <c r="X116" i="6"/>
  <c r="Y116" i="6" s="1"/>
  <c r="S206" i="6"/>
  <c r="T206" i="6" s="1"/>
  <c r="X206" i="6"/>
  <c r="Y206" i="6" s="1"/>
  <c r="V286" i="6"/>
  <c r="W286" i="6" s="1"/>
  <c r="X286" i="6"/>
  <c r="Y286" i="6" s="1"/>
  <c r="X318" i="6"/>
  <c r="Y318" i="6" s="1"/>
  <c r="X39" i="6"/>
  <c r="Y39" i="6" s="1"/>
  <c r="V39" i="6"/>
  <c r="W39" i="6" s="1"/>
  <c r="V71" i="6"/>
  <c r="W71" i="6" s="1"/>
  <c r="S71" i="6"/>
  <c r="T71" i="6" s="1"/>
  <c r="V103" i="6"/>
  <c r="W103" i="6" s="1"/>
  <c r="X103" i="6"/>
  <c r="Y103" i="6" s="1"/>
  <c r="U143" i="6"/>
  <c r="AD143" i="6" s="1"/>
  <c r="V143" i="6"/>
  <c r="W143" i="6" s="1"/>
  <c r="X143" i="6"/>
  <c r="Y143" i="6" s="1"/>
  <c r="X271" i="6"/>
  <c r="Y271" i="6" s="1"/>
  <c r="V311" i="6"/>
  <c r="W311" i="6" s="1"/>
  <c r="X311" i="6"/>
  <c r="Y311" i="6" s="1"/>
  <c r="V343" i="6"/>
  <c r="W343" i="6" s="1"/>
  <c r="X343" i="6"/>
  <c r="Y343" i="6" s="1"/>
  <c r="U375" i="6"/>
  <c r="AD375" i="6" s="1"/>
  <c r="V375" i="6"/>
  <c r="W375" i="6" s="1"/>
  <c r="U439" i="6"/>
  <c r="AD439" i="6" s="1"/>
  <c r="V471" i="6"/>
  <c r="W471" i="6" s="1"/>
  <c r="X471" i="6"/>
  <c r="Y471" i="6" s="1"/>
  <c r="U503" i="6"/>
  <c r="AD503" i="6" s="1"/>
  <c r="X503" i="6"/>
  <c r="Y503" i="6" s="1"/>
  <c r="V503" i="6"/>
  <c r="W503" i="6" s="1"/>
  <c r="S16" i="6"/>
  <c r="T16" i="6" s="1"/>
  <c r="X16" i="6"/>
  <c r="Y16" i="6" s="1"/>
  <c r="S48" i="6"/>
  <c r="T48" i="6" s="1"/>
  <c r="X48" i="6"/>
  <c r="Y48" i="6" s="1"/>
  <c r="S80" i="6"/>
  <c r="T80" i="6" s="1"/>
  <c r="X80" i="6"/>
  <c r="Y80" i="6" s="1"/>
  <c r="S144" i="6"/>
  <c r="T144" i="6" s="1"/>
  <c r="V144" i="6"/>
  <c r="W144" i="6" s="1"/>
  <c r="S208" i="6"/>
  <c r="T208" i="6" s="1"/>
  <c r="V208" i="6"/>
  <c r="W208" i="6" s="1"/>
  <c r="V240" i="6"/>
  <c r="W240" i="6" s="1"/>
  <c r="S368" i="6"/>
  <c r="T368" i="6" s="1"/>
  <c r="S400" i="6"/>
  <c r="T400" i="6" s="1"/>
  <c r="V400" i="6"/>
  <c r="W400" i="6" s="1"/>
  <c r="X400" i="6"/>
  <c r="Y400" i="6" s="1"/>
  <c r="V432" i="6"/>
  <c r="W432" i="6" s="1"/>
  <c r="X432" i="6"/>
  <c r="Y432" i="6" s="1"/>
  <c r="U528" i="6"/>
  <c r="AD528" i="6" s="1"/>
  <c r="V592" i="6"/>
  <c r="W592" i="6" s="1"/>
  <c r="X592" i="6"/>
  <c r="Y592" i="6" s="1"/>
  <c r="X624" i="6"/>
  <c r="Y624" i="6" s="1"/>
  <c r="V688" i="6"/>
  <c r="W688" i="6" s="1"/>
  <c r="S720" i="6"/>
  <c r="T720" i="6" s="1"/>
  <c r="V720" i="6"/>
  <c r="W720" i="6" s="1"/>
  <c r="U784" i="6"/>
  <c r="AD784" i="6" s="1"/>
  <c r="V784" i="6"/>
  <c r="W784" i="6" s="1"/>
  <c r="X784" i="6"/>
  <c r="Y784" i="6" s="1"/>
  <c r="V2026" i="6"/>
  <c r="W2026" i="6" s="1"/>
  <c r="U2026" i="6"/>
  <c r="AD2026" i="6" s="1"/>
  <c r="S2026" i="6"/>
  <c r="T2026" i="6" s="1"/>
  <c r="U34" i="6"/>
  <c r="AD34" i="6" s="1"/>
  <c r="X34" i="6"/>
  <c r="Y34" i="6" s="1"/>
  <c r="U66" i="6"/>
  <c r="AD66" i="6" s="1"/>
  <c r="S66" i="6"/>
  <c r="T66" i="6" s="1"/>
  <c r="V98" i="6"/>
  <c r="W98" i="6" s="1"/>
  <c r="X98" i="6"/>
  <c r="Y98" i="6" s="1"/>
  <c r="V138" i="6"/>
  <c r="W138" i="6" s="1"/>
  <c r="V202" i="6"/>
  <c r="W202" i="6" s="1"/>
  <c r="U242" i="6"/>
  <c r="AD242" i="6" s="1"/>
  <c r="X242" i="6"/>
  <c r="Y242" i="6" s="1"/>
  <c r="V242" i="6"/>
  <c r="W242" i="6" s="1"/>
  <c r="S274" i="6"/>
  <c r="T274" i="6" s="1"/>
  <c r="V274" i="6"/>
  <c r="W274" i="6" s="1"/>
  <c r="S306" i="6"/>
  <c r="T306" i="6" s="1"/>
  <c r="U306" i="6"/>
  <c r="AD306" i="6" s="1"/>
  <c r="V338" i="6"/>
  <c r="W338" i="6" s="1"/>
  <c r="S338" i="6"/>
  <c r="T338" i="6" s="1"/>
  <c r="X338" i="6"/>
  <c r="Y338" i="6" s="1"/>
  <c r="S370" i="6"/>
  <c r="T370" i="6" s="1"/>
  <c r="X370" i="6"/>
  <c r="Y370" i="6" s="1"/>
  <c r="U402" i="6"/>
  <c r="AD402" i="6" s="1"/>
  <c r="X402" i="6"/>
  <c r="Y402" i="6" s="1"/>
  <c r="V402" i="6"/>
  <c r="W402" i="6" s="1"/>
  <c r="S434" i="6"/>
  <c r="T434" i="6" s="1"/>
  <c r="X434" i="6"/>
  <c r="Y434" i="6" s="1"/>
  <c r="V434" i="6"/>
  <c r="W434" i="6" s="1"/>
  <c r="U466" i="6"/>
  <c r="AD466" i="6" s="1"/>
  <c r="V466" i="6"/>
  <c r="W466" i="6" s="1"/>
  <c r="S498" i="6"/>
  <c r="T498" i="6" s="1"/>
  <c r="X498" i="6"/>
  <c r="Y498" i="6" s="1"/>
  <c r="S530" i="6"/>
  <c r="T530" i="6" s="1"/>
  <c r="V530" i="6"/>
  <c r="W530" i="6" s="1"/>
  <c r="U562" i="6"/>
  <c r="AD562" i="6" s="1"/>
  <c r="X562" i="6"/>
  <c r="Y562" i="6" s="1"/>
  <c r="V602" i="6"/>
  <c r="W602" i="6" s="1"/>
  <c r="X602" i="6"/>
  <c r="Y602" i="6" s="1"/>
  <c r="V642" i="6"/>
  <c r="W642" i="6" s="1"/>
  <c r="U642" i="6"/>
  <c r="AD642" i="6" s="1"/>
  <c r="U706" i="6"/>
  <c r="AD706" i="6" s="1"/>
  <c r="S706" i="6"/>
  <c r="T706" i="6" s="1"/>
  <c r="V706" i="6"/>
  <c r="W706" i="6" s="1"/>
  <c r="V738" i="6"/>
  <c r="W738" i="6" s="1"/>
  <c r="U738" i="6"/>
  <c r="AD738" i="6" s="1"/>
  <c r="X738" i="6"/>
  <c r="Y738" i="6" s="1"/>
  <c r="V778" i="6"/>
  <c r="W778" i="6" s="1"/>
  <c r="U778" i="6"/>
  <c r="AD778" i="6" s="1"/>
  <c r="X778" i="6"/>
  <c r="Y778" i="6" s="1"/>
  <c r="V818" i="6"/>
  <c r="W818" i="6" s="1"/>
  <c r="X818" i="6"/>
  <c r="Y818" i="6" s="1"/>
  <c r="V954" i="6"/>
  <c r="W954" i="6" s="1"/>
  <c r="X954" i="6"/>
  <c r="Y954" i="6" s="1"/>
  <c r="S994" i="6"/>
  <c r="T994" i="6" s="1"/>
  <c r="V994" i="6"/>
  <c r="W994" i="6" s="1"/>
  <c r="X994" i="6"/>
  <c r="Y994" i="6" s="1"/>
  <c r="X1026" i="6"/>
  <c r="Y1026" i="6" s="1"/>
  <c r="U1026" i="6"/>
  <c r="AD1026" i="6" s="1"/>
  <c r="V1122" i="6"/>
  <c r="W1122" i="6" s="1"/>
  <c r="X1122" i="6"/>
  <c r="Y1122" i="6" s="1"/>
  <c r="U1154" i="6"/>
  <c r="AD1154" i="6" s="1"/>
  <c r="X1154" i="6"/>
  <c r="Y1154" i="6" s="1"/>
  <c r="V1154" i="6"/>
  <c r="W1154" i="6" s="1"/>
  <c r="X1186" i="6"/>
  <c r="Y1186" i="6" s="1"/>
  <c r="V1186" i="6"/>
  <c r="W1186" i="6" s="1"/>
  <c r="V1226" i="6"/>
  <c r="W1226" i="6" s="1"/>
  <c r="X1226" i="6"/>
  <c r="Y1226" i="6" s="1"/>
  <c r="S1298" i="6"/>
  <c r="T1298" i="6" s="1"/>
  <c r="U1298" i="6"/>
  <c r="AD1298" i="6" s="1"/>
  <c r="V1402" i="6"/>
  <c r="W1402" i="6" s="1"/>
  <c r="X1402" i="6"/>
  <c r="Y1402" i="6" s="1"/>
  <c r="V1434" i="6"/>
  <c r="W1434" i="6" s="1"/>
  <c r="V1466" i="6"/>
  <c r="W1466" i="6" s="1"/>
  <c r="X1466" i="6"/>
  <c r="Y1466" i="6" s="1"/>
  <c r="U1522" i="6"/>
  <c r="AD1522" i="6" s="1"/>
  <c r="V1522" i="6"/>
  <c r="W1522" i="6" s="1"/>
  <c r="X1570" i="6"/>
  <c r="Y1570" i="6" s="1"/>
  <c r="V1666" i="6"/>
  <c r="W1666" i="6" s="1"/>
  <c r="U1666" i="6"/>
  <c r="AD1666" i="6" s="1"/>
  <c r="U1706" i="6"/>
  <c r="AD1706" i="6" s="1"/>
  <c r="V1706" i="6"/>
  <c r="W1706" i="6" s="1"/>
  <c r="X1802" i="6"/>
  <c r="Y1802" i="6" s="1"/>
  <c r="U1842" i="6"/>
  <c r="AD1842" i="6" s="1"/>
  <c r="V1842" i="6"/>
  <c r="W1842" i="6" s="1"/>
  <c r="S1890" i="6"/>
  <c r="T1890" i="6" s="1"/>
  <c r="X1890" i="6"/>
  <c r="Y1890" i="6" s="1"/>
  <c r="V1890" i="6"/>
  <c r="W1890" i="6" s="1"/>
  <c r="U1938" i="6"/>
  <c r="AD1938" i="6" s="1"/>
  <c r="V1938" i="6"/>
  <c r="W1938" i="6" s="1"/>
  <c r="X1938" i="6"/>
  <c r="Y1938" i="6" s="1"/>
  <c r="V1986" i="6"/>
  <c r="W1986" i="6" s="1"/>
  <c r="U943" i="6"/>
  <c r="AD943" i="6" s="1"/>
  <c r="X943" i="6"/>
  <c r="Y943" i="6" s="1"/>
  <c r="V1015" i="6"/>
  <c r="W1015" i="6" s="1"/>
  <c r="U1015" i="6"/>
  <c r="AD1015" i="6" s="1"/>
  <c r="S1335" i="6"/>
  <c r="T1335" i="6" s="1"/>
  <c r="V1335" i="6"/>
  <c r="W1335" i="6" s="1"/>
  <c r="X1335" i="6"/>
  <c r="Y1335" i="6" s="1"/>
  <c r="S1487" i="6"/>
  <c r="T1487" i="6" s="1"/>
  <c r="X1487" i="6"/>
  <c r="Y1487" i="6" s="1"/>
  <c r="U1919" i="6"/>
  <c r="AD1919" i="6" s="1"/>
  <c r="V1919" i="6"/>
  <c r="W1919" i="6" s="1"/>
  <c r="X1919" i="6"/>
  <c r="Y1919" i="6" s="1"/>
  <c r="U896" i="6"/>
  <c r="AD896" i="6" s="1"/>
  <c r="V896" i="6"/>
  <c r="W896" i="6" s="1"/>
  <c r="S1024" i="6"/>
  <c r="T1024" i="6" s="1"/>
  <c r="V1024" i="6"/>
  <c r="W1024" i="6" s="1"/>
  <c r="X1024" i="6"/>
  <c r="Y1024" i="6" s="1"/>
  <c r="S1192" i="6"/>
  <c r="T1192" i="6" s="1"/>
  <c r="V1192" i="6"/>
  <c r="W1192" i="6" s="1"/>
  <c r="U1192" i="6"/>
  <c r="AD1192" i="6" s="1"/>
  <c r="X1192" i="6"/>
  <c r="Y1192" i="6" s="1"/>
  <c r="V1256" i="6"/>
  <c r="W1256" i="6" s="1"/>
  <c r="X1256" i="6"/>
  <c r="Y1256" i="6" s="1"/>
  <c r="V1944" i="6"/>
  <c r="W1944" i="6" s="1"/>
  <c r="X1944" i="6"/>
  <c r="Y1944" i="6" s="1"/>
  <c r="V164" i="6"/>
  <c r="W164" i="6" s="1"/>
  <c r="U164" i="6"/>
  <c r="AD164" i="6" s="1"/>
  <c r="V196" i="6"/>
  <c r="W196" i="6" s="1"/>
  <c r="U196" i="6"/>
  <c r="AD196" i="6" s="1"/>
  <c r="S356" i="6"/>
  <c r="T356" i="6" s="1"/>
  <c r="V356" i="6"/>
  <c r="W356" i="6" s="1"/>
  <c r="V388" i="6"/>
  <c r="W388" i="6" s="1"/>
  <c r="X388" i="6"/>
  <c r="Y388" i="6" s="1"/>
  <c r="V428" i="6"/>
  <c r="W428" i="6" s="1"/>
  <c r="X428" i="6"/>
  <c r="Y428" i="6" s="1"/>
  <c r="X460" i="6"/>
  <c r="Y460" i="6" s="1"/>
  <c r="U460" i="6"/>
  <c r="AD460" i="6" s="1"/>
  <c r="V492" i="6"/>
  <c r="W492" i="6" s="1"/>
  <c r="U524" i="6"/>
  <c r="AD524" i="6" s="1"/>
  <c r="V524" i="6"/>
  <c r="W524" i="6" s="1"/>
  <c r="U556" i="6"/>
  <c r="AD556" i="6" s="1"/>
  <c r="V556" i="6"/>
  <c r="W556" i="6" s="1"/>
  <c r="X556" i="6"/>
  <c r="Y556" i="6" s="1"/>
  <c r="X588" i="6"/>
  <c r="Y588" i="6" s="1"/>
  <c r="U620" i="6"/>
  <c r="AD620" i="6" s="1"/>
  <c r="X620" i="6"/>
  <c r="Y620" i="6" s="1"/>
  <c r="S692" i="6"/>
  <c r="T692" i="6" s="1"/>
  <c r="V692" i="6"/>
  <c r="W692" i="6" s="1"/>
  <c r="V724" i="6"/>
  <c r="W724" i="6" s="1"/>
  <c r="U724" i="6"/>
  <c r="AD724" i="6" s="1"/>
  <c r="V756" i="6"/>
  <c r="W756" i="6" s="1"/>
  <c r="X756" i="6"/>
  <c r="Y756" i="6" s="1"/>
  <c r="S788" i="6"/>
  <c r="T788" i="6" s="1"/>
  <c r="U788" i="6"/>
  <c r="AD788" i="6" s="1"/>
  <c r="X788" i="6"/>
  <c r="Y788" i="6" s="1"/>
  <c r="S820" i="6"/>
  <c r="T820" i="6" s="1"/>
  <c r="U820" i="6"/>
  <c r="AD820" i="6" s="1"/>
  <c r="U884" i="6"/>
  <c r="AD884" i="6" s="1"/>
  <c r="V884" i="6"/>
  <c r="W884" i="6" s="1"/>
  <c r="S884" i="6"/>
  <c r="T884" i="6" s="1"/>
  <c r="U916" i="6"/>
  <c r="AD916" i="6" s="1"/>
  <c r="V916" i="6"/>
  <c r="W916" i="6" s="1"/>
  <c r="X916" i="6"/>
  <c r="Y916" i="6" s="1"/>
  <c r="U1020" i="6"/>
  <c r="AD1020" i="6" s="1"/>
  <c r="V1020" i="6"/>
  <c r="W1020" i="6" s="1"/>
  <c r="X1020" i="6"/>
  <c r="Y1020" i="6" s="1"/>
  <c r="S1156" i="6"/>
  <c r="T1156" i="6" s="1"/>
  <c r="U1156" i="6"/>
  <c r="AD1156" i="6" s="1"/>
  <c r="U1188" i="6"/>
  <c r="AD1188" i="6" s="1"/>
  <c r="V1188" i="6"/>
  <c r="W1188" i="6" s="1"/>
  <c r="X1188" i="6"/>
  <c r="Y1188" i="6" s="1"/>
  <c r="S1300" i="6"/>
  <c r="T1300" i="6" s="1"/>
  <c r="U1300" i="6"/>
  <c r="AD1300" i="6" s="1"/>
  <c r="X1300" i="6"/>
  <c r="Y1300" i="6" s="1"/>
  <c r="X1340" i="6"/>
  <c r="Y1340" i="6" s="1"/>
  <c r="U1340" i="6"/>
  <c r="AD1340" i="6" s="1"/>
  <c r="S1388" i="6"/>
  <c r="T1388" i="6" s="1"/>
  <c r="U1388" i="6"/>
  <c r="AD1388" i="6" s="1"/>
  <c r="V1388" i="6"/>
  <c r="W1388" i="6" s="1"/>
  <c r="V1436" i="6"/>
  <c r="W1436" i="6" s="1"/>
  <c r="X1436" i="6"/>
  <c r="Y1436" i="6" s="1"/>
  <c r="S1508" i="6"/>
  <c r="T1508" i="6" s="1"/>
  <c r="U1508" i="6"/>
  <c r="AD1508" i="6" s="1"/>
  <c r="V1508" i="6"/>
  <c r="W1508" i="6" s="1"/>
  <c r="V1580" i="6"/>
  <c r="W1580" i="6" s="1"/>
  <c r="X1580" i="6"/>
  <c r="Y1580" i="6" s="1"/>
  <c r="V1612" i="6"/>
  <c r="W1612" i="6" s="1"/>
  <c r="S1612" i="6"/>
  <c r="T1612" i="6" s="1"/>
  <c r="X1612" i="6"/>
  <c r="Y1612" i="6" s="1"/>
  <c r="S1644" i="6"/>
  <c r="T1644" i="6" s="1"/>
  <c r="X1644" i="6"/>
  <c r="Y1644" i="6" s="1"/>
  <c r="V1716" i="6"/>
  <c r="W1716" i="6" s="1"/>
  <c r="X1716" i="6"/>
  <c r="Y1716" i="6" s="1"/>
  <c r="V1748" i="6"/>
  <c r="W1748" i="6" s="1"/>
  <c r="X1748" i="6"/>
  <c r="Y1748" i="6" s="1"/>
  <c r="S1836" i="6"/>
  <c r="T1836" i="6" s="1"/>
  <c r="U1836" i="6"/>
  <c r="AD1836" i="6" s="1"/>
  <c r="V1836" i="6"/>
  <c r="W1836" i="6" s="1"/>
  <c r="U1884" i="6"/>
  <c r="AD1884" i="6" s="1"/>
  <c r="AG1884" i="6" s="1"/>
  <c r="AJ1884" i="6" s="1"/>
  <c r="X1884" i="6"/>
  <c r="Y1884" i="6" s="1"/>
  <c r="U1932" i="6"/>
  <c r="AD1932" i="6" s="1"/>
  <c r="V1932" i="6"/>
  <c r="W1932" i="6" s="1"/>
  <c r="V1980" i="6"/>
  <c r="W1980" i="6" s="1"/>
  <c r="X1980" i="6"/>
  <c r="Y1980" i="6" s="1"/>
  <c r="X631" i="6"/>
  <c r="Y631" i="6" s="1"/>
  <c r="V631" i="6"/>
  <c r="W631" i="6" s="1"/>
  <c r="V895" i="6"/>
  <c r="W895" i="6" s="1"/>
  <c r="U895" i="6"/>
  <c r="AD895" i="6" s="1"/>
  <c r="V951" i="6"/>
  <c r="W951" i="6" s="1"/>
  <c r="X951" i="6"/>
  <c r="Y951" i="6" s="1"/>
  <c r="S1031" i="6"/>
  <c r="T1031" i="6" s="1"/>
  <c r="U1031" i="6"/>
  <c r="AD1031" i="6" s="1"/>
  <c r="V1031" i="6"/>
  <c r="W1031" i="6" s="1"/>
  <c r="U1343" i="6"/>
  <c r="AD1343" i="6" s="1"/>
  <c r="V1343" i="6"/>
  <c r="W1343" i="6" s="1"/>
  <c r="X1343" i="6"/>
  <c r="Y1343" i="6" s="1"/>
  <c r="S1415" i="6"/>
  <c r="T1415" i="6" s="1"/>
  <c r="V1415" i="6"/>
  <c r="W1415" i="6" s="1"/>
  <c r="U1887" i="6"/>
  <c r="AD1887" i="6" s="1"/>
  <c r="AG1887" i="6" s="1"/>
  <c r="V1887" i="6"/>
  <c r="W1887" i="6" s="1"/>
  <c r="S1887" i="6"/>
  <c r="T1887" i="6" s="1"/>
  <c r="U824" i="6"/>
  <c r="AD824" i="6" s="1"/>
  <c r="X824" i="6"/>
  <c r="Y824" i="6" s="1"/>
  <c r="U888" i="6"/>
  <c r="AD888" i="6" s="1"/>
  <c r="AG888" i="6" s="1"/>
  <c r="V888" i="6"/>
  <c r="W888" i="6" s="1"/>
  <c r="X888" i="6"/>
  <c r="Y888" i="6" s="1"/>
  <c r="U992" i="6"/>
  <c r="AD992" i="6" s="1"/>
  <c r="X992" i="6"/>
  <c r="Y992" i="6" s="1"/>
  <c r="S1320" i="6"/>
  <c r="T1320" i="6" s="1"/>
  <c r="V1320" i="6"/>
  <c r="W1320" i="6" s="1"/>
  <c r="X1320" i="6"/>
  <c r="Y1320" i="6" s="1"/>
  <c r="U1320" i="6"/>
  <c r="AD1320" i="6" s="1"/>
  <c r="U1440" i="6"/>
  <c r="AD1440" i="6" s="1"/>
  <c r="AG1440" i="6" s="1"/>
  <c r="AJ1440" i="6" s="1"/>
  <c r="X1440" i="6"/>
  <c r="Y1440" i="6" s="1"/>
  <c r="U718" i="6"/>
  <c r="AD718" i="6" s="1"/>
  <c r="V639" i="6"/>
  <c r="W639" i="6" s="1"/>
  <c r="X639" i="6"/>
  <c r="Y639" i="6" s="1"/>
  <c r="S807" i="6"/>
  <c r="T807" i="6" s="1"/>
  <c r="V807" i="6"/>
  <c r="W807" i="6" s="1"/>
  <c r="U807" i="6"/>
  <c r="AD807" i="6" s="1"/>
  <c r="S1095" i="6"/>
  <c r="T1095" i="6" s="1"/>
  <c r="U1095" i="6"/>
  <c r="AD1095" i="6" s="1"/>
  <c r="X1095" i="6"/>
  <c r="Y1095" i="6" s="1"/>
  <c r="V1327" i="6"/>
  <c r="W1327" i="6" s="1"/>
  <c r="S1327" i="6"/>
  <c r="T1327" i="6" s="1"/>
  <c r="V1503" i="6"/>
  <c r="W1503" i="6" s="1"/>
  <c r="U1503" i="6"/>
  <c r="AD1503" i="6" s="1"/>
  <c r="X1815" i="6"/>
  <c r="Y1815" i="6" s="1"/>
  <c r="U1815" i="6"/>
  <c r="AD1815" i="6" s="1"/>
  <c r="S1200" i="6"/>
  <c r="T1200" i="6" s="1"/>
  <c r="V1200" i="6"/>
  <c r="W1200" i="6" s="1"/>
  <c r="X1200" i="6"/>
  <c r="Y1200" i="6" s="1"/>
  <c r="S1976" i="6"/>
  <c r="T1976" i="6" s="1"/>
  <c r="U1976" i="6"/>
  <c r="AD1976" i="6" s="1"/>
  <c r="U1214" i="6"/>
  <c r="AD1214" i="6" s="1"/>
  <c r="V1214" i="6"/>
  <c r="W1214" i="6" s="1"/>
  <c r="X1214" i="6"/>
  <c r="Y1214" i="6" s="1"/>
  <c r="U1382" i="6"/>
  <c r="AD1382" i="6" s="1"/>
  <c r="S1454" i="6"/>
  <c r="T1454" i="6" s="1"/>
  <c r="U1606" i="6"/>
  <c r="AD1606" i="6" s="1"/>
  <c r="V1606" i="6"/>
  <c r="W1606" i="6" s="1"/>
  <c r="U1678" i="6"/>
  <c r="AD1678" i="6" s="1"/>
  <c r="X1678" i="6"/>
  <c r="Y1678" i="6" s="1"/>
  <c r="U1870" i="6"/>
  <c r="AD1870" i="6" s="1"/>
  <c r="S1870" i="6"/>
  <c r="T1870" i="6" s="1"/>
  <c r="V1870" i="6"/>
  <c r="W1870" i="6" s="1"/>
  <c r="S911" i="6"/>
  <c r="T911" i="6" s="1"/>
  <c r="V911" i="6"/>
  <c r="W911" i="6" s="1"/>
  <c r="U911" i="6"/>
  <c r="AD911" i="6" s="1"/>
  <c r="V1127" i="6"/>
  <c r="W1127" i="6" s="1"/>
  <c r="U1127" i="6"/>
  <c r="AD1127" i="6" s="1"/>
  <c r="X1127" i="6"/>
  <c r="Y1127" i="6" s="1"/>
  <c r="S1223" i="6"/>
  <c r="T1223" i="6" s="1"/>
  <c r="X1223" i="6"/>
  <c r="Y1223" i="6" s="1"/>
  <c r="V1655" i="6"/>
  <c r="W1655" i="6" s="1"/>
  <c r="X1655" i="6"/>
  <c r="Y1655" i="6" s="1"/>
  <c r="X2007" i="6"/>
  <c r="Y2007" i="6" s="1"/>
  <c r="U2007" i="6"/>
  <c r="AD2007" i="6" s="1"/>
  <c r="V2007" i="6"/>
  <c r="W2007" i="6" s="1"/>
  <c r="U1008" i="6"/>
  <c r="AD1008" i="6" s="1"/>
  <c r="V1008" i="6"/>
  <c r="W1008" i="6" s="1"/>
  <c r="X1008" i="6"/>
  <c r="Y1008" i="6" s="1"/>
  <c r="V1424" i="6"/>
  <c r="W1424" i="6" s="1"/>
  <c r="S1424" i="6"/>
  <c r="T1424" i="6" s="1"/>
  <c r="X1424" i="6"/>
  <c r="Y1424" i="6" s="1"/>
  <c r="X71" i="6"/>
  <c r="Y71" i="6" s="1"/>
  <c r="X66" i="6"/>
  <c r="Y66" i="6" s="1"/>
  <c r="X674" i="6"/>
  <c r="Y674" i="6" s="1"/>
  <c r="X543" i="6"/>
  <c r="Y543" i="6" s="1"/>
  <c r="X1676" i="6"/>
  <c r="Y1676" i="6" s="1"/>
  <c r="X1666" i="6"/>
  <c r="Y1666" i="6" s="1"/>
  <c r="X1330" i="6"/>
  <c r="Y1330" i="6" s="1"/>
  <c r="X1522" i="6"/>
  <c r="Y1522" i="6" s="1"/>
  <c r="V30" i="6"/>
  <c r="W30" i="6" s="1"/>
  <c r="V239" i="6"/>
  <c r="W239" i="6" s="1"/>
  <c r="V674" i="6"/>
  <c r="W674" i="6" s="1"/>
  <c r="V652" i="6"/>
  <c r="W652" i="6" s="1"/>
  <c r="V992" i="6"/>
  <c r="W992" i="6" s="1"/>
  <c r="V1976" i="6"/>
  <c r="W1976" i="6" s="1"/>
  <c r="V1240" i="6"/>
  <c r="W1240" i="6" s="1"/>
  <c r="U588" i="6"/>
  <c r="AD588" i="6" s="1"/>
  <c r="U1754" i="6"/>
  <c r="AD1754" i="6" s="1"/>
  <c r="U116" i="6"/>
  <c r="AD116" i="6" s="1"/>
  <c r="U202" i="6"/>
  <c r="AD202" i="6" s="1"/>
  <c r="U639" i="6"/>
  <c r="AD639" i="6" s="1"/>
  <c r="U951" i="6"/>
  <c r="AD951" i="6" s="1"/>
  <c r="U988" i="6"/>
  <c r="AD988" i="6" s="1"/>
  <c r="U1716" i="6"/>
  <c r="AD1716" i="6" s="1"/>
  <c r="U1252" i="6"/>
  <c r="AD1252" i="6" s="1"/>
  <c r="U1816" i="6"/>
  <c r="AD1816" i="6" s="1"/>
  <c r="U1434" i="6"/>
  <c r="AD1434" i="6" s="1"/>
  <c r="S642" i="6"/>
  <c r="T642" i="6" s="1"/>
  <c r="U1607" i="6"/>
  <c r="AD1607" i="6" s="1"/>
  <c r="S588" i="6"/>
  <c r="T588" i="6" s="1"/>
  <c r="X102" i="6"/>
  <c r="Y102" i="6" s="1"/>
  <c r="X7" i="6"/>
  <c r="Y7" i="6" s="1"/>
  <c r="X492" i="6"/>
  <c r="Y492" i="6" s="1"/>
  <c r="X720" i="6"/>
  <c r="Y720" i="6" s="1"/>
  <c r="X254" i="6"/>
  <c r="Y254" i="6" s="1"/>
  <c r="X292" i="6"/>
  <c r="Y292" i="6" s="1"/>
  <c r="X1434" i="6"/>
  <c r="Y1434" i="6" s="1"/>
  <c r="X1842" i="6"/>
  <c r="Y1842" i="6" s="1"/>
  <c r="X274" i="6"/>
  <c r="Y274" i="6" s="1"/>
  <c r="X2026" i="6"/>
  <c r="Y2026" i="6" s="1"/>
  <c r="V718" i="6"/>
  <c r="W718" i="6" s="1"/>
  <c r="V66" i="6"/>
  <c r="W66" i="6" s="1"/>
  <c r="V48" i="6"/>
  <c r="W48" i="6" s="1"/>
  <c r="V1095" i="6"/>
  <c r="W1095" i="6" s="1"/>
  <c r="V1815" i="6"/>
  <c r="W1815" i="6" s="1"/>
  <c r="V460" i="6"/>
  <c r="W460" i="6" s="1"/>
  <c r="V1026" i="6"/>
  <c r="W1026" i="6" s="1"/>
  <c r="V823" i="6"/>
  <c r="W823" i="6" s="1"/>
  <c r="V260" i="6"/>
  <c r="W260" i="6" s="1"/>
  <c r="V1136" i="6"/>
  <c r="W1136" i="6" s="1"/>
  <c r="V1336" i="6"/>
  <c r="W1336" i="6" s="1"/>
  <c r="V34" i="6"/>
  <c r="W34" i="6" s="1"/>
  <c r="V1258" i="6"/>
  <c r="W1258" i="6" s="1"/>
  <c r="V1570" i="6"/>
  <c r="W1570" i="6" s="1"/>
  <c r="V1440" i="6"/>
  <c r="W1440" i="6" s="1"/>
  <c r="U1802" i="6"/>
  <c r="AD1802" i="6" s="1"/>
  <c r="U823" i="6"/>
  <c r="AD823" i="6" s="1"/>
  <c r="U652" i="6"/>
  <c r="AD652" i="6" s="1"/>
  <c r="U1024" i="6"/>
  <c r="AD1024" i="6" s="1"/>
  <c r="U1200" i="6"/>
  <c r="AD1200" i="6" s="1"/>
  <c r="U1415" i="6"/>
  <c r="AD1415" i="6" s="1"/>
  <c r="U1748" i="6"/>
  <c r="AD1748" i="6" s="1"/>
  <c r="U1980" i="6"/>
  <c r="AD1980" i="6" s="1"/>
  <c r="U498" i="6"/>
  <c r="AD498" i="6" s="1"/>
  <c r="X84" i="6"/>
  <c r="Y84" i="6" s="1"/>
  <c r="X134" i="6"/>
  <c r="Y134" i="6" s="1"/>
  <c r="X112" i="6"/>
  <c r="Y112" i="6" s="1"/>
  <c r="X138" i="6"/>
  <c r="Y138" i="6" s="1"/>
  <c r="X1187" i="6"/>
  <c r="Y1187" i="6" s="1"/>
  <c r="X933" i="6"/>
  <c r="Y933" i="6" s="1"/>
  <c r="X528" i="6"/>
  <c r="Y528" i="6" s="1"/>
  <c r="X530" i="6"/>
  <c r="Y530" i="6" s="1"/>
  <c r="X1706" i="6"/>
  <c r="Y1706" i="6" s="1"/>
  <c r="X304" i="6"/>
  <c r="Y304" i="6" s="1"/>
  <c r="X1084" i="6"/>
  <c r="Y1084" i="6" s="1"/>
  <c r="X1252" i="6"/>
  <c r="Y1252" i="6" s="1"/>
  <c r="X858" i="6"/>
  <c r="Y858" i="6" s="1"/>
  <c r="X1015" i="6"/>
  <c r="Y1015" i="6" s="1"/>
  <c r="X524" i="6"/>
  <c r="Y524" i="6" s="1"/>
  <c r="X752" i="6"/>
  <c r="Y752" i="6" s="1"/>
  <c r="X1508" i="6"/>
  <c r="Y1508" i="6" s="1"/>
  <c r="X1090" i="6"/>
  <c r="Y1090" i="6" s="1"/>
  <c r="V102" i="6"/>
  <c r="W102" i="6" s="1"/>
  <c r="V624" i="6"/>
  <c r="W624" i="6" s="1"/>
  <c r="V496" i="6"/>
  <c r="W496" i="6" s="1"/>
  <c r="V607" i="6"/>
  <c r="W607" i="6" s="1"/>
  <c r="V1780" i="6"/>
  <c r="W1780" i="6" s="1"/>
  <c r="V272" i="6"/>
  <c r="W272" i="6" s="1"/>
  <c r="V788" i="6"/>
  <c r="W788" i="6" s="1"/>
  <c r="V1676" i="6"/>
  <c r="W1676" i="6" s="1"/>
  <c r="V1468" i="6"/>
  <c r="W1468" i="6" s="1"/>
  <c r="U607" i="6"/>
  <c r="AD607" i="6" s="1"/>
  <c r="U1751" i="6"/>
  <c r="AD1751" i="6" s="1"/>
  <c r="U1084" i="6"/>
  <c r="AD1084" i="6" s="1"/>
  <c r="U1580" i="6"/>
  <c r="AD1580" i="6" s="1"/>
  <c r="S1382" i="6"/>
  <c r="T1382" i="6" s="1"/>
  <c r="S718" i="6"/>
  <c r="T718" i="6" s="1"/>
  <c r="S1503" i="6"/>
  <c r="T1503" i="6" s="1"/>
  <c r="X240" i="6"/>
  <c r="Y240" i="6" s="1"/>
  <c r="X170" i="6"/>
  <c r="Y170" i="6" s="1"/>
  <c r="X148" i="6"/>
  <c r="Y148" i="6" s="1"/>
  <c r="X164" i="6"/>
  <c r="Y164" i="6" s="1"/>
  <c r="X324" i="6"/>
  <c r="Y324" i="6" s="1"/>
  <c r="X414" i="6"/>
  <c r="Y414" i="6" s="1"/>
  <c r="X642" i="6"/>
  <c r="Y642" i="6" s="1"/>
  <c r="X895" i="6"/>
  <c r="Y895" i="6" s="1"/>
  <c r="X560" i="6"/>
  <c r="Y560" i="6" s="1"/>
  <c r="X922" i="6"/>
  <c r="Y922" i="6" s="1"/>
  <c r="X1258" i="6"/>
  <c r="Y1258" i="6" s="1"/>
  <c r="V80" i="6"/>
  <c r="W80" i="6" s="1"/>
  <c r="V841" i="6"/>
  <c r="W841" i="6" s="1"/>
  <c r="V207" i="6"/>
  <c r="W207" i="6" s="1"/>
  <c r="V1298" i="6"/>
  <c r="W1298" i="6" s="1"/>
  <c r="V292" i="6"/>
  <c r="W292" i="6" s="1"/>
  <c r="V1156" i="6"/>
  <c r="W1156" i="6" s="1"/>
  <c r="V271" i="6"/>
  <c r="W271" i="6" s="1"/>
  <c r="V824" i="6"/>
  <c r="W824" i="6" s="1"/>
  <c r="V1884" i="6"/>
  <c r="W1884" i="6" s="1"/>
  <c r="U434" i="6"/>
  <c r="AD434" i="6" s="1"/>
  <c r="U631" i="6"/>
  <c r="AD631" i="6" s="1"/>
  <c r="U818" i="6"/>
  <c r="AD818" i="6" s="1"/>
  <c r="X1870" i="6"/>
  <c r="Y1870" i="6" s="1"/>
  <c r="X375" i="6"/>
  <c r="Y375" i="6" s="1"/>
  <c r="X176" i="6"/>
  <c r="Y176" i="6" s="1"/>
  <c r="X407" i="6"/>
  <c r="Y407" i="6" s="1"/>
  <c r="X1298" i="6"/>
  <c r="Y1298" i="6" s="1"/>
  <c r="X820" i="6"/>
  <c r="Y820" i="6" s="1"/>
  <c r="X1156" i="6"/>
  <c r="Y1156" i="6" s="1"/>
  <c r="X439" i="6"/>
  <c r="Y439" i="6" s="1"/>
  <c r="X356" i="6"/>
  <c r="Y356" i="6" s="1"/>
  <c r="V7" i="6"/>
  <c r="W7" i="6" s="1"/>
  <c r="V116" i="6"/>
  <c r="W116" i="6" s="1"/>
  <c r="V324" i="6"/>
  <c r="W324" i="6" s="1"/>
  <c r="V528" i="6"/>
  <c r="W528" i="6" s="1"/>
  <c r="V16" i="6"/>
  <c r="W16" i="6" s="1"/>
  <c r="V304" i="6"/>
  <c r="W304" i="6" s="1"/>
  <c r="V820" i="6"/>
  <c r="W820" i="6" s="1"/>
  <c r="V1487" i="6"/>
  <c r="W1487" i="6" s="1"/>
  <c r="V620" i="6"/>
  <c r="W620" i="6" s="1"/>
  <c r="V1300" i="6"/>
  <c r="W1300" i="6" s="1"/>
  <c r="V1751" i="6"/>
  <c r="W1751" i="6" s="1"/>
  <c r="V562" i="6"/>
  <c r="W562" i="6" s="1"/>
  <c r="V922" i="6"/>
  <c r="W922" i="6" s="1"/>
  <c r="V1116" i="6"/>
  <c r="W1116" i="6" s="1"/>
  <c r="V1802" i="6"/>
  <c r="W1802" i="6" s="1"/>
  <c r="U858" i="6"/>
  <c r="AD858" i="6" s="1"/>
  <c r="U228" i="6"/>
  <c r="AD228" i="6" s="1"/>
  <c r="U756" i="6"/>
  <c r="AD756" i="6" s="1"/>
  <c r="U1424" i="6"/>
  <c r="AD1424" i="6" s="1"/>
  <c r="S166" i="6"/>
  <c r="T166" i="6" s="1"/>
  <c r="S1606" i="6"/>
  <c r="T1606" i="6" s="1"/>
  <c r="S916" i="6"/>
  <c r="T916" i="6" s="1"/>
  <c r="V105" i="6"/>
  <c r="W105" i="6" s="1"/>
  <c r="U768" i="6"/>
  <c r="AD768" i="6" s="1"/>
  <c r="S295" i="6"/>
  <c r="T295" i="6" s="1"/>
  <c r="V46" i="6"/>
  <c r="W46" i="6" s="1"/>
  <c r="U118" i="6"/>
  <c r="AD118" i="6" s="1"/>
  <c r="U384" i="6"/>
  <c r="AD384" i="6" s="1"/>
  <c r="U591" i="6"/>
  <c r="AD591" i="6" s="1"/>
  <c r="S334" i="6"/>
  <c r="T334" i="6" s="1"/>
  <c r="S160" i="6"/>
  <c r="T160" i="6" s="1"/>
  <c r="S288" i="6"/>
  <c r="T288" i="6" s="1"/>
  <c r="S791" i="6"/>
  <c r="T791" i="6" s="1"/>
  <c r="U32" i="6"/>
  <c r="AD32" i="6" s="1"/>
  <c r="U192" i="6"/>
  <c r="AD192" i="6" s="1"/>
  <c r="U14" i="6"/>
  <c r="S46" i="6"/>
  <c r="T46" i="6" s="1"/>
  <c r="S1106" i="6"/>
  <c r="T1106" i="6" s="1"/>
  <c r="V6" i="6"/>
  <c r="W6" i="6" s="1"/>
  <c r="V55" i="6"/>
  <c r="W55" i="6" s="1"/>
  <c r="U704" i="6"/>
  <c r="AD704" i="6" s="1"/>
  <c r="U480" i="6"/>
  <c r="AD480" i="6" s="1"/>
  <c r="U159" i="6"/>
  <c r="AD159" i="6" s="1"/>
  <c r="U736" i="6"/>
  <c r="AD736" i="6" s="1"/>
  <c r="S514" i="6"/>
  <c r="T514" i="6" s="1"/>
  <c r="S359" i="6"/>
  <c r="T359" i="6" s="1"/>
  <c r="S1296" i="6"/>
  <c r="T1296" i="6" s="1"/>
  <c r="X1995" i="6"/>
  <c r="Y1995" i="6" s="1"/>
  <c r="X1097" i="6"/>
  <c r="Y1097" i="6" s="1"/>
  <c r="X1112" i="6"/>
  <c r="Y1112" i="6" s="1"/>
  <c r="V765" i="6"/>
  <c r="W765" i="6" s="1"/>
  <c r="O652" i="6"/>
  <c r="P652" i="6" s="1"/>
  <c r="AA501" i="6"/>
  <c r="AA1197" i="6"/>
  <c r="X947" i="6"/>
  <c r="Y947" i="6" s="1"/>
  <c r="V148" i="6"/>
  <c r="W148" i="6" s="1"/>
  <c r="V1757" i="6"/>
  <c r="W1757" i="6" s="1"/>
  <c r="V175" i="6"/>
  <c r="W175" i="6" s="1"/>
  <c r="V439" i="6"/>
  <c r="W439" i="6" s="1"/>
  <c r="V368" i="6"/>
  <c r="W368" i="6" s="1"/>
  <c r="U286" i="6"/>
  <c r="AD286" i="6" s="1"/>
  <c r="U624" i="6"/>
  <c r="AD624" i="6" s="1"/>
  <c r="S202" i="6"/>
  <c r="T202" i="6" s="1"/>
  <c r="S466" i="6"/>
  <c r="T466" i="6" s="1"/>
  <c r="S1330" i="6"/>
  <c r="T1330" i="6" s="1"/>
  <c r="S1706" i="6"/>
  <c r="T1706" i="6" s="1"/>
  <c r="X803" i="6"/>
  <c r="Y803" i="6" s="1"/>
  <c r="X1237" i="6"/>
  <c r="Y1237" i="6" s="1"/>
  <c r="X1441" i="6"/>
  <c r="Y1441" i="6" s="1"/>
  <c r="X987" i="6"/>
  <c r="Y987" i="6" s="1"/>
  <c r="O407" i="6"/>
  <c r="P407" i="6" s="1"/>
  <c r="AA1691" i="6"/>
  <c r="AA1847" i="6"/>
  <c r="AA1355" i="6"/>
  <c r="X2027" i="6"/>
  <c r="Y2027" i="6" s="1"/>
  <c r="X446" i="6"/>
  <c r="Y446" i="6" s="1"/>
  <c r="X701" i="6"/>
  <c r="Y701" i="6" s="1"/>
  <c r="X750" i="6"/>
  <c r="Y750" i="6" s="1"/>
  <c r="U343" i="6"/>
  <c r="AD343" i="6" s="1"/>
  <c r="U20" i="6"/>
  <c r="U501" i="6"/>
  <c r="AD501" i="6" s="1"/>
  <c r="U878" i="6"/>
  <c r="AD878" i="6" s="1"/>
  <c r="S954" i="6"/>
  <c r="T954" i="6" s="1"/>
  <c r="S1842" i="6"/>
  <c r="T1842" i="6" s="1"/>
  <c r="S1570" i="6"/>
  <c r="T1570" i="6" s="1"/>
  <c r="S624" i="6"/>
  <c r="T624" i="6" s="1"/>
  <c r="S688" i="6"/>
  <c r="T688" i="6" s="1"/>
  <c r="AA743" i="6"/>
  <c r="X707" i="6"/>
  <c r="Y707" i="6" s="1"/>
  <c r="V1873" i="6"/>
  <c r="W1873" i="6" s="1"/>
  <c r="U368" i="6"/>
  <c r="AD368" i="6" s="1"/>
  <c r="AA433" i="6"/>
  <c r="AA1155" i="6"/>
  <c r="F562" i="6"/>
  <c r="I562" i="6" s="1"/>
  <c r="X369" i="6"/>
  <c r="Y369" i="6" s="1"/>
  <c r="X1547" i="6"/>
  <c r="Y1547" i="6" s="1"/>
  <c r="X305" i="6"/>
  <c r="Y305" i="6" s="1"/>
  <c r="X1769" i="6"/>
  <c r="Y1769" i="6" s="1"/>
  <c r="AA1129" i="6"/>
  <c r="AA878" i="6"/>
  <c r="AA965" i="6"/>
  <c r="X1463" i="6"/>
  <c r="Y1463" i="6" s="1"/>
  <c r="X1248" i="6"/>
  <c r="Y1248" i="6" s="1"/>
  <c r="X169" i="6"/>
  <c r="Y169" i="6" s="1"/>
  <c r="X782" i="6"/>
  <c r="Y782" i="6" s="1"/>
  <c r="X582" i="6"/>
  <c r="Y582" i="6" s="1"/>
  <c r="X1328" i="6"/>
  <c r="Y1328" i="6" s="1"/>
  <c r="V1161" i="6"/>
  <c r="W1161" i="6" s="1"/>
  <c r="U1051" i="6"/>
  <c r="AD1051" i="6" s="1"/>
  <c r="AA1921" i="6"/>
  <c r="AA105" i="6"/>
  <c r="AA309" i="6"/>
  <c r="AA401" i="6"/>
  <c r="AA565" i="6"/>
  <c r="AA1165" i="6"/>
  <c r="AA350" i="6"/>
  <c r="AA601" i="6"/>
  <c r="AA809" i="6"/>
  <c r="AA982" i="6"/>
  <c r="AA1019" i="6"/>
  <c r="AA1361" i="6"/>
  <c r="AA1608" i="6"/>
  <c r="AA1902" i="6"/>
  <c r="X1695" i="6"/>
  <c r="Y1695" i="6" s="1"/>
  <c r="X569" i="6"/>
  <c r="Y569" i="6" s="1"/>
  <c r="X1833" i="6"/>
  <c r="Y1833" i="6" s="1"/>
  <c r="V1165" i="6"/>
  <c r="W1165" i="6" s="1"/>
  <c r="U846" i="6"/>
  <c r="AD846" i="6" s="1"/>
  <c r="S910" i="6"/>
  <c r="T910" i="6" s="1"/>
  <c r="AA1969" i="6"/>
  <c r="AA1125" i="6"/>
  <c r="AA437" i="6"/>
  <c r="X1955" i="6"/>
  <c r="Y1955" i="6" s="1"/>
  <c r="X841" i="6"/>
  <c r="Y841" i="6" s="1"/>
  <c r="X1862" i="6"/>
  <c r="Y1862" i="6" s="1"/>
  <c r="X1725" i="6"/>
  <c r="Y1725" i="6" s="1"/>
  <c r="AA905" i="6"/>
  <c r="AA1843" i="6"/>
  <c r="F656" i="6"/>
  <c r="I656" i="6" s="1"/>
  <c r="X875" i="6"/>
  <c r="Y875" i="6" s="1"/>
  <c r="V629" i="6"/>
  <c r="W629" i="6" s="1"/>
  <c r="V1645" i="6"/>
  <c r="W1645" i="6" s="1"/>
  <c r="S401" i="6"/>
  <c r="T401" i="6" s="1"/>
  <c r="AA1537" i="6"/>
  <c r="X6" i="6"/>
  <c r="Y6" i="6" s="1"/>
  <c r="X448" i="6"/>
  <c r="Y448" i="6" s="1"/>
  <c r="X416" i="6"/>
  <c r="Y416" i="6" s="1"/>
  <c r="X118" i="6"/>
  <c r="Y118" i="6" s="1"/>
  <c r="X334" i="6"/>
  <c r="Y334" i="6" s="1"/>
  <c r="X182" i="6"/>
  <c r="Y182" i="6" s="1"/>
  <c r="X1459" i="6"/>
  <c r="Y1459" i="6" s="1"/>
  <c r="V68" i="6"/>
  <c r="W68" i="6" s="1"/>
  <c r="V192" i="6"/>
  <c r="W192" i="6" s="1"/>
  <c r="V480" i="6"/>
  <c r="W480" i="6" s="1"/>
  <c r="V559" i="6"/>
  <c r="W559" i="6" s="1"/>
  <c r="V416" i="6"/>
  <c r="W416" i="6" s="1"/>
  <c r="V334" i="6"/>
  <c r="W334" i="6" s="1"/>
  <c r="V768" i="6"/>
  <c r="W768" i="6" s="1"/>
  <c r="V327" i="6"/>
  <c r="W327" i="6" s="1"/>
  <c r="U6" i="6"/>
  <c r="U223" i="6"/>
  <c r="AD223" i="6" s="1"/>
  <c r="U68" i="6"/>
  <c r="AD68" i="6" s="1"/>
  <c r="U576" i="6"/>
  <c r="AD576" i="6" s="1"/>
  <c r="U64" i="6"/>
  <c r="AD64" i="6" s="1"/>
  <c r="U544" i="6"/>
  <c r="AD544" i="6" s="1"/>
  <c r="U320" i="6"/>
  <c r="AD320" i="6" s="1"/>
  <c r="S6" i="6"/>
  <c r="T6" i="6" s="1"/>
  <c r="S55" i="6"/>
  <c r="T55" i="6" s="1"/>
  <c r="S256" i="6"/>
  <c r="T256" i="6" s="1"/>
  <c r="S119" i="6"/>
  <c r="T119" i="6" s="1"/>
  <c r="S527" i="6"/>
  <c r="T527" i="6" s="1"/>
  <c r="S384" i="6"/>
  <c r="T384" i="6" s="1"/>
  <c r="S327" i="6"/>
  <c r="T327" i="6" s="1"/>
  <c r="S672" i="6"/>
  <c r="T672" i="6" s="1"/>
  <c r="X480" i="6"/>
  <c r="Y480" i="6" s="1"/>
  <c r="X230" i="6"/>
  <c r="Y230" i="6" s="1"/>
  <c r="V359" i="6"/>
  <c r="W359" i="6" s="1"/>
  <c r="V119" i="6"/>
  <c r="W119" i="6" s="1"/>
  <c r="V14" i="6"/>
  <c r="W14" i="6" s="1"/>
  <c r="V182" i="6"/>
  <c r="W182" i="6" s="1"/>
  <c r="V423" i="6"/>
  <c r="W423" i="6" s="1"/>
  <c r="V64" i="6"/>
  <c r="W64" i="6" s="1"/>
  <c r="V544" i="6"/>
  <c r="W544" i="6" s="1"/>
  <c r="V591" i="6"/>
  <c r="W591" i="6" s="1"/>
  <c r="U302" i="6"/>
  <c r="AD302" i="6" s="1"/>
  <c r="U487" i="6"/>
  <c r="AD487" i="6" s="1"/>
  <c r="U96" i="6"/>
  <c r="AD96" i="6" s="1"/>
  <c r="U288" i="6"/>
  <c r="AD288" i="6" s="1"/>
  <c r="U86" i="6"/>
  <c r="AD86" i="6" s="1"/>
  <c r="U100" i="6"/>
  <c r="AD100" i="6" s="1"/>
  <c r="S36" i="6"/>
  <c r="T36" i="6" s="1"/>
  <c r="S87" i="6"/>
  <c r="T87" i="6" s="1"/>
  <c r="S391" i="6"/>
  <c r="T391" i="6" s="1"/>
  <c r="S608" i="6"/>
  <c r="T608" i="6" s="1"/>
  <c r="S423" i="6"/>
  <c r="T423" i="6" s="1"/>
  <c r="X640" i="6"/>
  <c r="Y640" i="6" s="1"/>
  <c r="X487" i="6"/>
  <c r="Y487" i="6" s="1"/>
  <c r="X608" i="6"/>
  <c r="Y608" i="6" s="1"/>
  <c r="V527" i="6"/>
  <c r="W527" i="6" s="1"/>
  <c r="V96" i="6"/>
  <c r="W96" i="6" s="1"/>
  <c r="V576" i="6"/>
  <c r="W576" i="6" s="1"/>
  <c r="V100" i="6"/>
  <c r="W100" i="6" s="1"/>
  <c r="V256" i="6"/>
  <c r="W256" i="6" s="1"/>
  <c r="V608" i="6"/>
  <c r="W608" i="6" s="1"/>
  <c r="U295" i="6"/>
  <c r="AD295" i="6" s="1"/>
  <c r="U128" i="6"/>
  <c r="AD128" i="6" s="1"/>
  <c r="U132" i="6"/>
  <c r="AD132" i="6" s="1"/>
  <c r="U352" i="6"/>
  <c r="AD352" i="6" s="1"/>
  <c r="U448" i="6"/>
  <c r="AD448" i="6" s="1"/>
  <c r="S159" i="6"/>
  <c r="T159" i="6" s="1"/>
  <c r="S96" i="6"/>
  <c r="T96" i="6" s="1"/>
  <c r="S230" i="6"/>
  <c r="T230" i="6" s="1"/>
  <c r="S416" i="6"/>
  <c r="T416" i="6" s="1"/>
  <c r="S191" i="6"/>
  <c r="T191" i="6" s="1"/>
  <c r="S736" i="6"/>
  <c r="T736" i="6" s="1"/>
  <c r="X672" i="6"/>
  <c r="Y672" i="6" s="1"/>
  <c r="X352" i="6"/>
  <c r="Y352" i="6" s="1"/>
  <c r="X320" i="6"/>
  <c r="Y320" i="6" s="1"/>
  <c r="V150" i="6"/>
  <c r="W150" i="6" s="1"/>
  <c r="V230" i="6"/>
  <c r="W230" i="6" s="1"/>
  <c r="V736" i="6"/>
  <c r="W736" i="6" s="1"/>
  <c r="V320" i="6"/>
  <c r="W320" i="6" s="1"/>
  <c r="U559" i="6"/>
  <c r="AD559" i="6" s="1"/>
  <c r="U334" i="6"/>
  <c r="AD334" i="6" s="1"/>
  <c r="U423" i="6"/>
  <c r="AD423" i="6" s="1"/>
  <c r="U640" i="6"/>
  <c r="AD640" i="6" s="1"/>
  <c r="U1459" i="6"/>
  <c r="AD1459" i="6" s="1"/>
  <c r="U672" i="6"/>
  <c r="AD672" i="6" s="1"/>
  <c r="S150" i="6"/>
  <c r="T150" i="6" s="1"/>
  <c r="S68" i="6"/>
  <c r="T68" i="6" s="1"/>
  <c r="S132" i="6"/>
  <c r="T132" i="6" s="1"/>
  <c r="S14" i="6"/>
  <c r="T14" i="6" s="1"/>
  <c r="S352" i="6"/>
  <c r="T352" i="6" s="1"/>
  <c r="S320" i="6"/>
  <c r="T320" i="6" s="1"/>
  <c r="X384" i="6"/>
  <c r="Y384" i="6" s="1"/>
  <c r="X559" i="6"/>
  <c r="Y559" i="6" s="1"/>
  <c r="V384" i="6"/>
  <c r="W384" i="6" s="1"/>
  <c r="V86" i="6"/>
  <c r="W86" i="6" s="1"/>
  <c r="V223" i="6"/>
  <c r="W223" i="6" s="1"/>
  <c r="U359" i="6"/>
  <c r="AD359" i="6" s="1"/>
  <c r="U527" i="6"/>
  <c r="AD527" i="6" s="1"/>
  <c r="S302" i="6"/>
  <c r="T302" i="6" s="1"/>
  <c r="S255" i="6"/>
  <c r="T255" i="6" s="1"/>
  <c r="S100" i="6"/>
  <c r="T100" i="6" s="1"/>
  <c r="S192" i="6"/>
  <c r="T192" i="6" s="1"/>
  <c r="X545" i="6"/>
  <c r="Y545" i="6" s="1"/>
  <c r="X881" i="6"/>
  <c r="Y881" i="6" s="1"/>
  <c r="X609" i="6"/>
  <c r="Y609" i="6" s="1"/>
  <c r="X1130" i="6"/>
  <c r="Y1130" i="6" s="1"/>
  <c r="V753" i="6"/>
  <c r="W753" i="6" s="1"/>
  <c r="S1377" i="6"/>
  <c r="T1377" i="6" s="1"/>
  <c r="S19" i="6"/>
  <c r="T19" i="6" s="1"/>
  <c r="U19" i="6"/>
  <c r="S51" i="6"/>
  <c r="T51" i="6" s="1"/>
  <c r="V51" i="6"/>
  <c r="W51" i="6" s="1"/>
  <c r="U83" i="6"/>
  <c r="AD83" i="6" s="1"/>
  <c r="V115" i="6"/>
  <c r="W115" i="6" s="1"/>
  <c r="U147" i="6"/>
  <c r="AD147" i="6" s="1"/>
  <c r="V147" i="6"/>
  <c r="W147" i="6" s="1"/>
  <c r="S147" i="6"/>
  <c r="T147" i="6" s="1"/>
  <c r="S187" i="6"/>
  <c r="T187" i="6" s="1"/>
  <c r="U187" i="6"/>
  <c r="AD187" i="6" s="1"/>
  <c r="S219" i="6"/>
  <c r="T219" i="6" s="1"/>
  <c r="V219" i="6"/>
  <c r="W219" i="6" s="1"/>
  <c r="U219" i="6"/>
  <c r="AD219" i="6" s="1"/>
  <c r="AG219" i="6" s="1"/>
  <c r="AJ219" i="6" s="1"/>
  <c r="V251" i="6"/>
  <c r="W251" i="6" s="1"/>
  <c r="S251" i="6"/>
  <c r="T251" i="6" s="1"/>
  <c r="U251" i="6"/>
  <c r="AD251" i="6" s="1"/>
  <c r="V283" i="6"/>
  <c r="W283" i="6" s="1"/>
  <c r="U283" i="6"/>
  <c r="AD283" i="6" s="1"/>
  <c r="V315" i="6"/>
  <c r="W315" i="6" s="1"/>
  <c r="U315" i="6"/>
  <c r="AD315" i="6" s="1"/>
  <c r="S347" i="6"/>
  <c r="T347" i="6" s="1"/>
  <c r="U395" i="6"/>
  <c r="AD395" i="6" s="1"/>
  <c r="U467" i="6"/>
  <c r="AD467" i="6" s="1"/>
  <c r="V499" i="6"/>
  <c r="W499" i="6" s="1"/>
  <c r="U499" i="6"/>
  <c r="AD499" i="6" s="1"/>
  <c r="S214" i="6"/>
  <c r="T214" i="6" s="1"/>
  <c r="V214" i="6"/>
  <c r="W214" i="6" s="1"/>
  <c r="U29" i="6"/>
  <c r="AD29" i="6" s="1"/>
  <c r="S29" i="6"/>
  <c r="T29" i="6" s="1"/>
  <c r="U61" i="6"/>
  <c r="AD61" i="6" s="1"/>
  <c r="V93" i="6"/>
  <c r="W93" i="6" s="1"/>
  <c r="U93" i="6"/>
  <c r="AD93" i="6" s="1"/>
  <c r="S125" i="6"/>
  <c r="T125" i="6" s="1"/>
  <c r="V125" i="6"/>
  <c r="W125" i="6" s="1"/>
  <c r="V157" i="6"/>
  <c r="W157" i="6" s="1"/>
  <c r="S157" i="6"/>
  <c r="T157" i="6" s="1"/>
  <c r="U189" i="6"/>
  <c r="AD189" i="6" s="1"/>
  <c r="S189" i="6"/>
  <c r="T189" i="6" s="1"/>
  <c r="S221" i="6"/>
  <c r="T221" i="6" s="1"/>
  <c r="U221" i="6"/>
  <c r="AD221" i="6" s="1"/>
  <c r="U253" i="6"/>
  <c r="AD253" i="6" s="1"/>
  <c r="U285" i="6"/>
  <c r="AD285" i="6" s="1"/>
  <c r="U17" i="6"/>
  <c r="S17" i="6"/>
  <c r="T17" i="6" s="1"/>
  <c r="U49" i="6"/>
  <c r="AD49" i="6" s="1"/>
  <c r="S113" i="6"/>
  <c r="T113" i="6" s="1"/>
  <c r="U113" i="6"/>
  <c r="AD113" i="6" s="1"/>
  <c r="U145" i="6"/>
  <c r="AD145" i="6" s="1"/>
  <c r="U177" i="6"/>
  <c r="AD177" i="6" s="1"/>
  <c r="U209" i="6"/>
  <c r="AD209" i="6" s="1"/>
  <c r="S209" i="6"/>
  <c r="T209" i="6" s="1"/>
  <c r="U241" i="6"/>
  <c r="AD241" i="6" s="1"/>
  <c r="V241" i="6"/>
  <c r="W241" i="6" s="1"/>
  <c r="V273" i="6"/>
  <c r="W273" i="6" s="1"/>
  <c r="V313" i="6"/>
  <c r="W313" i="6" s="1"/>
  <c r="U313" i="6"/>
  <c r="AD313" i="6" s="1"/>
  <c r="V377" i="6"/>
  <c r="W377" i="6" s="1"/>
  <c r="S377" i="6"/>
  <c r="T377" i="6" s="1"/>
  <c r="V409" i="6"/>
  <c r="W409" i="6" s="1"/>
  <c r="S441" i="6"/>
  <c r="T441" i="6" s="1"/>
  <c r="U441" i="6"/>
  <c r="AD441" i="6" s="1"/>
  <c r="AG441" i="6" s="1"/>
  <c r="AJ441" i="6" s="1"/>
  <c r="V441" i="6"/>
  <c r="W441" i="6" s="1"/>
  <c r="U473" i="6"/>
  <c r="AD473" i="6" s="1"/>
  <c r="U513" i="6"/>
  <c r="AD513" i="6" s="1"/>
  <c r="S513" i="6"/>
  <c r="T513" i="6" s="1"/>
  <c r="V545" i="6"/>
  <c r="W545" i="6" s="1"/>
  <c r="U545" i="6"/>
  <c r="AD545" i="6" s="1"/>
  <c r="S577" i="6"/>
  <c r="T577" i="6" s="1"/>
  <c r="U577" i="6"/>
  <c r="AD577" i="6" s="1"/>
  <c r="S649" i="6"/>
  <c r="T649" i="6" s="1"/>
  <c r="V681" i="6"/>
  <c r="W681" i="6" s="1"/>
  <c r="V713" i="6"/>
  <c r="W713" i="6" s="1"/>
  <c r="U785" i="6"/>
  <c r="AD785" i="6" s="1"/>
  <c r="V785" i="6"/>
  <c r="W785" i="6" s="1"/>
  <c r="V817" i="6"/>
  <c r="W817" i="6" s="1"/>
  <c r="U817" i="6"/>
  <c r="AD817" i="6" s="1"/>
  <c r="S849" i="6"/>
  <c r="T849" i="6" s="1"/>
  <c r="U849" i="6"/>
  <c r="AD849" i="6" s="1"/>
  <c r="U881" i="6"/>
  <c r="AD881" i="6" s="1"/>
  <c r="S881" i="6"/>
  <c r="T881" i="6" s="1"/>
  <c r="U913" i="6"/>
  <c r="AD913" i="6" s="1"/>
  <c r="V913" i="6"/>
  <c r="W913" i="6" s="1"/>
  <c r="S913" i="6"/>
  <c r="T913" i="6" s="1"/>
  <c r="V945" i="6"/>
  <c r="W945" i="6" s="1"/>
  <c r="S945" i="6"/>
  <c r="T945" i="6" s="1"/>
  <c r="U945" i="6"/>
  <c r="AD945" i="6" s="1"/>
  <c r="U977" i="6"/>
  <c r="AD977" i="6" s="1"/>
  <c r="V977" i="6"/>
  <c r="W977" i="6" s="1"/>
  <c r="S977" i="6"/>
  <c r="T977" i="6" s="1"/>
  <c r="S1009" i="6"/>
  <c r="T1009" i="6" s="1"/>
  <c r="U1009" i="6"/>
  <c r="AD1009" i="6" s="1"/>
  <c r="S1041" i="6"/>
  <c r="T1041" i="6" s="1"/>
  <c r="U1041" i="6"/>
  <c r="AD1041" i="6" s="1"/>
  <c r="U1073" i="6"/>
  <c r="AD1073" i="6" s="1"/>
  <c r="S1073" i="6"/>
  <c r="T1073" i="6" s="1"/>
  <c r="U1105" i="6"/>
  <c r="AD1105" i="6" s="1"/>
  <c r="V1105" i="6"/>
  <c r="W1105" i="6" s="1"/>
  <c r="V1137" i="6"/>
  <c r="W1137" i="6" s="1"/>
  <c r="S1137" i="6"/>
  <c r="T1137" i="6" s="1"/>
  <c r="U1137" i="6"/>
  <c r="AD1137" i="6" s="1"/>
  <c r="V1169" i="6"/>
  <c r="W1169" i="6" s="1"/>
  <c r="S1169" i="6"/>
  <c r="T1169" i="6" s="1"/>
  <c r="S1201" i="6"/>
  <c r="T1201" i="6" s="1"/>
  <c r="S1233" i="6"/>
  <c r="T1233" i="6" s="1"/>
  <c r="U1233" i="6"/>
  <c r="AD1233" i="6" s="1"/>
  <c r="S1265" i="6"/>
  <c r="T1265" i="6" s="1"/>
  <c r="U1265" i="6"/>
  <c r="AD1265" i="6" s="1"/>
  <c r="U1297" i="6"/>
  <c r="AD1297" i="6" s="1"/>
  <c r="V1297" i="6"/>
  <c r="W1297" i="6" s="1"/>
  <c r="S1329" i="6"/>
  <c r="T1329" i="6" s="1"/>
  <c r="U1329" i="6"/>
  <c r="AD1329" i="6" s="1"/>
  <c r="AG1329" i="6" s="1"/>
  <c r="AJ1329" i="6" s="1"/>
  <c r="V1409" i="6"/>
  <c r="W1409" i="6" s="1"/>
  <c r="S1409" i="6"/>
  <c r="T1409" i="6" s="1"/>
  <c r="U1409" i="6"/>
  <c r="AD1409" i="6" s="1"/>
  <c r="S1457" i="6"/>
  <c r="T1457" i="6" s="1"/>
  <c r="V1497" i="6"/>
  <c r="W1497" i="6" s="1"/>
  <c r="S1497" i="6"/>
  <c r="T1497" i="6" s="1"/>
  <c r="V1553" i="6"/>
  <c r="W1553" i="6" s="1"/>
  <c r="S1601" i="6"/>
  <c r="T1601" i="6" s="1"/>
  <c r="U1601" i="6"/>
  <c r="AD1601" i="6" s="1"/>
  <c r="S1649" i="6"/>
  <c r="T1649" i="6" s="1"/>
  <c r="U1649" i="6"/>
  <c r="AD1649" i="6" s="1"/>
  <c r="V1689" i="6"/>
  <c r="W1689" i="6" s="1"/>
  <c r="S1729" i="6"/>
  <c r="T1729" i="6" s="1"/>
  <c r="V1729" i="6"/>
  <c r="W1729" i="6" s="1"/>
  <c r="U1729" i="6"/>
  <c r="AD1729" i="6" s="1"/>
  <c r="S1841" i="6"/>
  <c r="T1841" i="6" s="1"/>
  <c r="S1889" i="6"/>
  <c r="T1889" i="6" s="1"/>
  <c r="U1889" i="6"/>
  <c r="AD1889" i="6" s="1"/>
  <c r="V1929" i="6"/>
  <c r="W1929" i="6" s="1"/>
  <c r="S1929" i="6"/>
  <c r="T1929" i="6" s="1"/>
  <c r="V2025" i="6"/>
  <c r="W2025" i="6" s="1"/>
  <c r="U2025" i="6"/>
  <c r="AD2025" i="6" s="1"/>
  <c r="X2025" i="6"/>
  <c r="Y2025" i="6" s="1"/>
  <c r="V1000" i="6"/>
  <c r="W1000" i="6" s="1"/>
  <c r="S1000" i="6"/>
  <c r="T1000" i="6" s="1"/>
  <c r="U1000" i="6"/>
  <c r="AD1000" i="6" s="1"/>
  <c r="U1128" i="6"/>
  <c r="AD1128" i="6" s="1"/>
  <c r="V1128" i="6"/>
  <c r="W1128" i="6" s="1"/>
  <c r="S1128" i="6"/>
  <c r="T1128" i="6" s="1"/>
  <c r="V1416" i="6"/>
  <c r="W1416" i="6" s="1"/>
  <c r="S1584" i="6"/>
  <c r="T1584" i="6" s="1"/>
  <c r="U1584" i="6"/>
  <c r="AD1584" i="6" s="1"/>
  <c r="V1584" i="6"/>
  <c r="W1584" i="6" s="1"/>
  <c r="S1744" i="6"/>
  <c r="T1744" i="6" s="1"/>
  <c r="S1928" i="6"/>
  <c r="T1928" i="6" s="1"/>
  <c r="U178" i="6"/>
  <c r="AD178" i="6" s="1"/>
  <c r="U1423" i="6"/>
  <c r="AD1423" i="6" s="1"/>
  <c r="S1423" i="6"/>
  <c r="T1423" i="6" s="1"/>
  <c r="S531" i="6"/>
  <c r="T531" i="6" s="1"/>
  <c r="U531" i="6"/>
  <c r="AD531" i="6" s="1"/>
  <c r="S579" i="6"/>
  <c r="T579" i="6" s="1"/>
  <c r="V611" i="6"/>
  <c r="W611" i="6" s="1"/>
  <c r="U611" i="6"/>
  <c r="AD611" i="6" s="1"/>
  <c r="S651" i="6"/>
  <c r="T651" i="6" s="1"/>
  <c r="V683" i="6"/>
  <c r="W683" i="6" s="1"/>
  <c r="S715" i="6"/>
  <c r="T715" i="6" s="1"/>
  <c r="V715" i="6"/>
  <c r="W715" i="6" s="1"/>
  <c r="U715" i="6"/>
  <c r="AD715" i="6" s="1"/>
  <c r="V747" i="6"/>
  <c r="W747" i="6" s="1"/>
  <c r="S747" i="6"/>
  <c r="T747" i="6" s="1"/>
  <c r="U747" i="6"/>
  <c r="AD747" i="6" s="1"/>
  <c r="U779" i="6"/>
  <c r="AD779" i="6" s="1"/>
  <c r="S779" i="6"/>
  <c r="T779" i="6" s="1"/>
  <c r="V779" i="6"/>
  <c r="W779" i="6" s="1"/>
  <c r="S811" i="6"/>
  <c r="T811" i="6" s="1"/>
  <c r="U811" i="6"/>
  <c r="AD811" i="6" s="1"/>
  <c r="U851" i="6"/>
  <c r="AD851" i="6" s="1"/>
  <c r="S883" i="6"/>
  <c r="T883" i="6" s="1"/>
  <c r="U883" i="6"/>
  <c r="AD883" i="6" s="1"/>
  <c r="V923" i="6"/>
  <c r="W923" i="6" s="1"/>
  <c r="S923" i="6"/>
  <c r="T923" i="6" s="1"/>
  <c r="V955" i="6"/>
  <c r="W955" i="6" s="1"/>
  <c r="S955" i="6"/>
  <c r="T955" i="6" s="1"/>
  <c r="S995" i="6"/>
  <c r="T995" i="6" s="1"/>
  <c r="U995" i="6"/>
  <c r="AD995" i="6" s="1"/>
  <c r="V995" i="6"/>
  <c r="W995" i="6" s="1"/>
  <c r="U1027" i="6"/>
  <c r="AD1027" i="6" s="1"/>
  <c r="S1027" i="6"/>
  <c r="T1027" i="6" s="1"/>
  <c r="S1059" i="6"/>
  <c r="T1059" i="6" s="1"/>
  <c r="U1059" i="6"/>
  <c r="AD1059" i="6" s="1"/>
  <c r="U1091" i="6"/>
  <c r="AD1091" i="6" s="1"/>
  <c r="V1091" i="6"/>
  <c r="W1091" i="6" s="1"/>
  <c r="V1123" i="6"/>
  <c r="W1123" i="6" s="1"/>
  <c r="U1123" i="6"/>
  <c r="AD1123" i="6" s="1"/>
  <c r="S1123" i="6"/>
  <c r="T1123" i="6" s="1"/>
  <c r="U1163" i="6"/>
  <c r="AD1163" i="6" s="1"/>
  <c r="U1211" i="6"/>
  <c r="AD1211" i="6" s="1"/>
  <c r="V1211" i="6"/>
  <c r="W1211" i="6" s="1"/>
  <c r="S1211" i="6"/>
  <c r="T1211" i="6" s="1"/>
  <c r="S1299" i="6"/>
  <c r="T1299" i="6" s="1"/>
  <c r="U1331" i="6"/>
  <c r="AD1331" i="6" s="1"/>
  <c r="S1331" i="6"/>
  <c r="T1331" i="6" s="1"/>
  <c r="U1363" i="6"/>
  <c r="AD1363" i="6" s="1"/>
  <c r="U1403" i="6"/>
  <c r="AD1403" i="6" s="1"/>
  <c r="S1403" i="6"/>
  <c r="T1403" i="6" s="1"/>
  <c r="S1435" i="6"/>
  <c r="T1435" i="6" s="1"/>
  <c r="S1475" i="6"/>
  <c r="T1475" i="6" s="1"/>
  <c r="U1523" i="6"/>
  <c r="AD1523" i="6" s="1"/>
  <c r="V1523" i="6"/>
  <c r="W1523" i="6" s="1"/>
  <c r="S1555" i="6"/>
  <c r="T1555" i="6" s="1"/>
  <c r="V1555" i="6"/>
  <c r="W1555" i="6" s="1"/>
  <c r="U1555" i="6"/>
  <c r="AD1555" i="6" s="1"/>
  <c r="V1699" i="6"/>
  <c r="W1699" i="6" s="1"/>
  <c r="S1699" i="6"/>
  <c r="T1699" i="6" s="1"/>
  <c r="S1731" i="6"/>
  <c r="T1731" i="6" s="1"/>
  <c r="V1851" i="6"/>
  <c r="W1851" i="6" s="1"/>
  <c r="S1883" i="6"/>
  <c r="T1883" i="6" s="1"/>
  <c r="U1931" i="6"/>
  <c r="AD1931" i="6" s="1"/>
  <c r="U1971" i="6"/>
  <c r="AD1971" i="6" s="1"/>
  <c r="S1971" i="6"/>
  <c r="T1971" i="6" s="1"/>
  <c r="V1971" i="6"/>
  <c r="W1971" i="6" s="1"/>
  <c r="S2003" i="6"/>
  <c r="T2003" i="6" s="1"/>
  <c r="U2003" i="6"/>
  <c r="AD2003" i="6" s="1"/>
  <c r="V1996" i="6"/>
  <c r="W1996" i="6" s="1"/>
  <c r="U1996" i="6"/>
  <c r="AD1996" i="6" s="1"/>
  <c r="S1996" i="6"/>
  <c r="T1996" i="6" s="1"/>
  <c r="V647" i="6"/>
  <c r="W647" i="6" s="1"/>
  <c r="U647" i="6"/>
  <c r="AD647" i="6" s="1"/>
  <c r="S647" i="6"/>
  <c r="T647" i="6" s="1"/>
  <c r="U1143" i="6"/>
  <c r="AD1143" i="6" s="1"/>
  <c r="S1143" i="6"/>
  <c r="T1143" i="6" s="1"/>
  <c r="U1575" i="6"/>
  <c r="AD1575" i="6" s="1"/>
  <c r="S1575" i="6"/>
  <c r="T1575" i="6" s="1"/>
  <c r="V1575" i="6"/>
  <c r="W1575" i="6" s="1"/>
  <c r="V1703" i="6"/>
  <c r="W1703" i="6" s="1"/>
  <c r="U1703" i="6"/>
  <c r="AD1703" i="6" s="1"/>
  <c r="S1703" i="6"/>
  <c r="T1703" i="6" s="1"/>
  <c r="S1863" i="6"/>
  <c r="T1863" i="6" s="1"/>
  <c r="U912" i="6"/>
  <c r="AD912" i="6" s="1"/>
  <c r="S912" i="6"/>
  <c r="T912" i="6" s="1"/>
  <c r="S1344" i="6"/>
  <c r="T1344" i="6" s="1"/>
  <c r="S1552" i="6"/>
  <c r="T1552" i="6" s="1"/>
  <c r="U1552" i="6"/>
  <c r="AD1552" i="6" s="1"/>
  <c r="V1552" i="6"/>
  <c r="W1552" i="6" s="1"/>
  <c r="V1712" i="6"/>
  <c r="W1712" i="6" s="1"/>
  <c r="S1712" i="6"/>
  <c r="T1712" i="6" s="1"/>
  <c r="U1712" i="6"/>
  <c r="AD1712" i="6" s="1"/>
  <c r="S1992" i="6"/>
  <c r="T1992" i="6" s="1"/>
  <c r="V1992" i="6"/>
  <c r="W1992" i="6" s="1"/>
  <c r="U1992" i="6"/>
  <c r="AD1992" i="6" s="1"/>
  <c r="X1762" i="6"/>
  <c r="Y1762" i="6" s="1"/>
  <c r="U1762" i="6"/>
  <c r="AD1762" i="6" s="1"/>
  <c r="AH1762" i="6" s="1"/>
  <c r="AI1762" i="6" s="1"/>
  <c r="S349" i="6"/>
  <c r="T349" i="6" s="1"/>
  <c r="U349" i="6"/>
  <c r="AD349" i="6" s="1"/>
  <c r="U381" i="6"/>
  <c r="AD381" i="6" s="1"/>
  <c r="S381" i="6"/>
  <c r="T381" i="6" s="1"/>
  <c r="S413" i="6"/>
  <c r="T413" i="6" s="1"/>
  <c r="U413" i="6"/>
  <c r="AD413" i="6" s="1"/>
  <c r="S445" i="6"/>
  <c r="T445" i="6" s="1"/>
  <c r="V477" i="6"/>
  <c r="W477" i="6" s="1"/>
  <c r="V509" i="6"/>
  <c r="W509" i="6" s="1"/>
  <c r="S509" i="6"/>
  <c r="T509" i="6" s="1"/>
  <c r="U573" i="6"/>
  <c r="AD573" i="6" s="1"/>
  <c r="S605" i="6"/>
  <c r="T605" i="6" s="1"/>
  <c r="U605" i="6"/>
  <c r="AD605" i="6" s="1"/>
  <c r="V637" i="6"/>
  <c r="W637" i="6" s="1"/>
  <c r="S637" i="6"/>
  <c r="T637" i="6" s="1"/>
  <c r="U637" i="6"/>
  <c r="AD637" i="6" s="1"/>
  <c r="S677" i="6"/>
  <c r="T677" i="6" s="1"/>
  <c r="U677" i="6"/>
  <c r="AD677" i="6" s="1"/>
  <c r="V741" i="6"/>
  <c r="W741" i="6" s="1"/>
  <c r="S741" i="6"/>
  <c r="T741" i="6" s="1"/>
  <c r="U741" i="6"/>
  <c r="AD741" i="6" s="1"/>
  <c r="S773" i="6"/>
  <c r="T773" i="6" s="1"/>
  <c r="U773" i="6"/>
  <c r="AD773" i="6" s="1"/>
  <c r="V805" i="6"/>
  <c r="W805" i="6" s="1"/>
  <c r="U805" i="6"/>
  <c r="AD805" i="6" s="1"/>
  <c r="V845" i="6"/>
  <c r="W845" i="6" s="1"/>
  <c r="S877" i="6"/>
  <c r="T877" i="6" s="1"/>
  <c r="V973" i="6"/>
  <c r="W973" i="6" s="1"/>
  <c r="S1005" i="6"/>
  <c r="T1005" i="6" s="1"/>
  <c r="V1037" i="6"/>
  <c r="W1037" i="6" s="1"/>
  <c r="U1069" i="6"/>
  <c r="AD1069" i="6" s="1"/>
  <c r="U1173" i="6"/>
  <c r="AD1173" i="6" s="1"/>
  <c r="V1205" i="6"/>
  <c r="W1205" i="6" s="1"/>
  <c r="U1205" i="6"/>
  <c r="AD1205" i="6" s="1"/>
  <c r="S1245" i="6"/>
  <c r="T1245" i="6" s="1"/>
  <c r="U1245" i="6"/>
  <c r="AD1245" i="6" s="1"/>
  <c r="V1317" i="6"/>
  <c r="W1317" i="6" s="1"/>
  <c r="S1317" i="6"/>
  <c r="T1317" i="6" s="1"/>
  <c r="U1349" i="6"/>
  <c r="AD1349" i="6" s="1"/>
  <c r="V1349" i="6"/>
  <c r="W1349" i="6" s="1"/>
  <c r="S1349" i="6"/>
  <c r="T1349" i="6" s="1"/>
  <c r="V1421" i="6"/>
  <c r="W1421" i="6" s="1"/>
  <c r="U1421" i="6"/>
  <c r="AD1421" i="6" s="1"/>
  <c r="U1453" i="6"/>
  <c r="AD1453" i="6" s="1"/>
  <c r="V1525" i="6"/>
  <c r="W1525" i="6" s="1"/>
  <c r="S1557" i="6"/>
  <c r="T1557" i="6" s="1"/>
  <c r="V1557" i="6"/>
  <c r="W1557" i="6" s="1"/>
  <c r="U1589" i="6"/>
  <c r="AD1589" i="6" s="1"/>
  <c r="V1589" i="6"/>
  <c r="W1589" i="6" s="1"/>
  <c r="U1621" i="6"/>
  <c r="AD1621" i="6" s="1"/>
  <c r="U1653" i="6"/>
  <c r="AD1653" i="6" s="1"/>
  <c r="V1653" i="6"/>
  <c r="W1653" i="6" s="1"/>
  <c r="V1701" i="6"/>
  <c r="W1701" i="6" s="1"/>
  <c r="S1701" i="6"/>
  <c r="T1701" i="6" s="1"/>
  <c r="V1733" i="6"/>
  <c r="W1733" i="6" s="1"/>
  <c r="S1733" i="6"/>
  <c r="T1733" i="6" s="1"/>
  <c r="U1733" i="6"/>
  <c r="AD1733" i="6" s="1"/>
  <c r="U1765" i="6"/>
  <c r="AD1765" i="6" s="1"/>
  <c r="S1765" i="6"/>
  <c r="T1765" i="6" s="1"/>
  <c r="S1821" i="6"/>
  <c r="T1821" i="6" s="1"/>
  <c r="S1997" i="6"/>
  <c r="T1997" i="6" s="1"/>
  <c r="U390" i="6"/>
  <c r="AD390" i="6" s="1"/>
  <c r="S422" i="6"/>
  <c r="T422" i="6" s="1"/>
  <c r="U422" i="6"/>
  <c r="AD422" i="6" s="1"/>
  <c r="U454" i="6"/>
  <c r="AD454" i="6" s="1"/>
  <c r="S454" i="6"/>
  <c r="T454" i="6" s="1"/>
  <c r="V454" i="6"/>
  <c r="W454" i="6" s="1"/>
  <c r="S486" i="6"/>
  <c r="T486" i="6" s="1"/>
  <c r="V486" i="6"/>
  <c r="W486" i="6" s="1"/>
  <c r="U518" i="6"/>
  <c r="AD518" i="6" s="1"/>
  <c r="S518" i="6"/>
  <c r="T518" i="6" s="1"/>
  <c r="U558" i="6"/>
  <c r="AD558" i="6" s="1"/>
  <c r="S590" i="6"/>
  <c r="T590" i="6" s="1"/>
  <c r="U590" i="6"/>
  <c r="AD590" i="6" s="1"/>
  <c r="U622" i="6"/>
  <c r="AD622" i="6" s="1"/>
  <c r="S622" i="6"/>
  <c r="T622" i="6" s="1"/>
  <c r="U654" i="6"/>
  <c r="AD654" i="6" s="1"/>
  <c r="V654" i="6"/>
  <c r="W654" i="6" s="1"/>
  <c r="S654" i="6"/>
  <c r="T654" i="6" s="1"/>
  <c r="U686" i="6"/>
  <c r="AD686" i="6" s="1"/>
  <c r="V686" i="6"/>
  <c r="W686" i="6" s="1"/>
  <c r="U726" i="6"/>
  <c r="AD726" i="6" s="1"/>
  <c r="V726" i="6"/>
  <c r="W726" i="6" s="1"/>
  <c r="S758" i="6"/>
  <c r="T758" i="6" s="1"/>
  <c r="S790" i="6"/>
  <c r="T790" i="6" s="1"/>
  <c r="U790" i="6"/>
  <c r="AD790" i="6" s="1"/>
  <c r="S822" i="6"/>
  <c r="T822" i="6" s="1"/>
  <c r="U822" i="6"/>
  <c r="AD822" i="6" s="1"/>
  <c r="S854" i="6"/>
  <c r="T854" i="6" s="1"/>
  <c r="U886" i="6"/>
  <c r="AD886" i="6" s="1"/>
  <c r="V886" i="6"/>
  <c r="W886" i="6" s="1"/>
  <c r="V918" i="6"/>
  <c r="W918" i="6" s="1"/>
  <c r="U918" i="6"/>
  <c r="AD918" i="6" s="1"/>
  <c r="S918" i="6"/>
  <c r="T918" i="6" s="1"/>
  <c r="S1022" i="6"/>
  <c r="T1022" i="6" s="1"/>
  <c r="U1022" i="6"/>
  <c r="AD1022" i="6" s="1"/>
  <c r="S1054" i="6"/>
  <c r="T1054" i="6" s="1"/>
  <c r="V1054" i="6"/>
  <c r="W1054" i="6" s="1"/>
  <c r="V1118" i="6"/>
  <c r="W1118" i="6" s="1"/>
  <c r="S1118" i="6"/>
  <c r="T1118" i="6" s="1"/>
  <c r="V1150" i="6"/>
  <c r="W1150" i="6" s="1"/>
  <c r="U1150" i="6"/>
  <c r="AD1150" i="6" s="1"/>
  <c r="U1182" i="6"/>
  <c r="AD1182" i="6" s="1"/>
  <c r="S1286" i="6"/>
  <c r="T1286" i="6" s="1"/>
  <c r="U1318" i="6"/>
  <c r="AD1318" i="6" s="1"/>
  <c r="S1318" i="6"/>
  <c r="T1318" i="6" s="1"/>
  <c r="U1350" i="6"/>
  <c r="AD1350" i="6" s="1"/>
  <c r="U1414" i="6"/>
  <c r="AD1414" i="6" s="1"/>
  <c r="V1414" i="6"/>
  <c r="W1414" i="6" s="1"/>
  <c r="S1494" i="6"/>
  <c r="T1494" i="6" s="1"/>
  <c r="U1494" i="6"/>
  <c r="AD1494" i="6" s="1"/>
  <c r="U1534" i="6"/>
  <c r="AD1534" i="6" s="1"/>
  <c r="V1534" i="6"/>
  <c r="W1534" i="6" s="1"/>
  <c r="V1566" i="6"/>
  <c r="W1566" i="6" s="1"/>
  <c r="U1566" i="6"/>
  <c r="AD1566" i="6" s="1"/>
  <c r="S1646" i="6"/>
  <c r="T1646" i="6" s="1"/>
  <c r="V1646" i="6"/>
  <c r="W1646" i="6" s="1"/>
  <c r="U1646" i="6"/>
  <c r="AD1646" i="6" s="1"/>
  <c r="U1718" i="6"/>
  <c r="AD1718" i="6" s="1"/>
  <c r="S1718" i="6"/>
  <c r="T1718" i="6" s="1"/>
  <c r="S1750" i="6"/>
  <c r="T1750" i="6" s="1"/>
  <c r="V1750" i="6"/>
  <c r="W1750" i="6" s="1"/>
  <c r="S1790" i="6"/>
  <c r="T1790" i="6" s="1"/>
  <c r="V1790" i="6"/>
  <c r="W1790" i="6" s="1"/>
  <c r="V1838" i="6"/>
  <c r="W1838" i="6" s="1"/>
  <c r="U1838" i="6"/>
  <c r="AD1838" i="6" s="1"/>
  <c r="V1910" i="6"/>
  <c r="W1910" i="6" s="1"/>
  <c r="S1910" i="6"/>
  <c r="T1910" i="6" s="1"/>
  <c r="S1942" i="6"/>
  <c r="T1942" i="6" s="1"/>
  <c r="U1942" i="6"/>
  <c r="AD1942" i="6" s="1"/>
  <c r="S1982" i="6"/>
  <c r="T1982" i="6" s="1"/>
  <c r="U1982" i="6"/>
  <c r="AD1982" i="6" s="1"/>
  <c r="U2022" i="6"/>
  <c r="AD2022" i="6" s="1"/>
  <c r="X1265" i="6"/>
  <c r="Y1265" i="6" s="1"/>
  <c r="X145" i="6"/>
  <c r="Y145" i="6" s="1"/>
  <c r="V1423" i="6"/>
  <c r="W1423" i="6" s="1"/>
  <c r="V285" i="6"/>
  <c r="W285" i="6" s="1"/>
  <c r="V83" i="6"/>
  <c r="W83" i="6" s="1"/>
  <c r="V145" i="6"/>
  <c r="W145" i="6" s="1"/>
  <c r="V1299" i="6"/>
  <c r="W1299" i="6" s="1"/>
  <c r="V1744" i="6"/>
  <c r="W1744" i="6" s="1"/>
  <c r="V1457" i="6"/>
  <c r="W1457" i="6" s="1"/>
  <c r="V1667" i="6"/>
  <c r="W1667" i="6" s="1"/>
  <c r="V849" i="6"/>
  <c r="W849" i="6" s="1"/>
  <c r="V1329" i="6"/>
  <c r="W1329" i="6" s="1"/>
  <c r="U681" i="6"/>
  <c r="AD681" i="6" s="1"/>
  <c r="U435" i="6"/>
  <c r="AD435" i="6" s="1"/>
  <c r="U1841" i="6"/>
  <c r="AD1841" i="6" s="1"/>
  <c r="U1667" i="6"/>
  <c r="AD1667" i="6" s="1"/>
  <c r="U1251" i="6"/>
  <c r="AD1251" i="6" s="1"/>
  <c r="S713" i="6"/>
  <c r="T713" i="6" s="1"/>
  <c r="S1553" i="6"/>
  <c r="T1553" i="6" s="1"/>
  <c r="S273" i="6"/>
  <c r="T273" i="6" s="1"/>
  <c r="S573" i="6"/>
  <c r="T573" i="6" s="1"/>
  <c r="S1689" i="6"/>
  <c r="T1689" i="6" s="1"/>
  <c r="S709" i="6"/>
  <c r="T709" i="6" s="1"/>
  <c r="S1105" i="6"/>
  <c r="T1105" i="6" s="1"/>
  <c r="S805" i="6"/>
  <c r="T805" i="6" s="1"/>
  <c r="X473" i="6"/>
  <c r="Y473" i="6" s="1"/>
  <c r="X785" i="6"/>
  <c r="Y785" i="6" s="1"/>
  <c r="X499" i="6"/>
  <c r="Y499" i="6" s="1"/>
  <c r="X1928" i="6"/>
  <c r="Y1928" i="6" s="1"/>
  <c r="V209" i="6"/>
  <c r="W209" i="6" s="1"/>
  <c r="V467" i="6"/>
  <c r="W467" i="6" s="1"/>
  <c r="V649" i="6"/>
  <c r="W649" i="6" s="1"/>
  <c r="V1403" i="6"/>
  <c r="W1403" i="6" s="1"/>
  <c r="V579" i="6"/>
  <c r="W579" i="6" s="1"/>
  <c r="V759" i="6"/>
  <c r="W759" i="6" s="1"/>
  <c r="V883" i="6"/>
  <c r="W883" i="6" s="1"/>
  <c r="V1931" i="6"/>
  <c r="W1931" i="6" s="1"/>
  <c r="V1377" i="6"/>
  <c r="W1377" i="6" s="1"/>
  <c r="U799" i="6"/>
  <c r="AD799" i="6" s="1"/>
  <c r="U759" i="6"/>
  <c r="AD759" i="6" s="1"/>
  <c r="U1475" i="6"/>
  <c r="AD1475" i="6" s="1"/>
  <c r="U713" i="6"/>
  <c r="AD713" i="6" s="1"/>
  <c r="U845" i="6"/>
  <c r="AD845" i="6" s="1"/>
  <c r="S283" i="6"/>
  <c r="T283" i="6" s="1"/>
  <c r="S49" i="6"/>
  <c r="T49" i="6" s="1"/>
  <c r="S1037" i="6"/>
  <c r="T1037" i="6" s="1"/>
  <c r="S1231" i="6"/>
  <c r="T1231" i="6" s="1"/>
  <c r="S1130" i="6"/>
  <c r="T1130" i="6" s="1"/>
  <c r="S1163" i="6"/>
  <c r="T1163" i="6" s="1"/>
  <c r="S81" i="6"/>
  <c r="T81" i="6" s="1"/>
  <c r="S285" i="6"/>
  <c r="T285" i="6" s="1"/>
  <c r="S1173" i="6"/>
  <c r="T1173" i="6" s="1"/>
  <c r="S1763" i="6"/>
  <c r="T1763" i="6" s="1"/>
  <c r="S851" i="6"/>
  <c r="T851" i="6" s="1"/>
  <c r="S1621" i="6"/>
  <c r="T1621" i="6" s="1"/>
  <c r="X513" i="6"/>
  <c r="Y513" i="6" s="1"/>
  <c r="X977" i="6"/>
  <c r="Y977" i="6" s="1"/>
  <c r="X1457" i="6"/>
  <c r="Y1457" i="6" s="1"/>
  <c r="X1601" i="6"/>
  <c r="Y1601" i="6" s="1"/>
  <c r="V17" i="6"/>
  <c r="W17" i="6" s="1"/>
  <c r="V221" i="6"/>
  <c r="W221" i="6" s="1"/>
  <c r="V345" i="6"/>
  <c r="W345" i="6" s="1"/>
  <c r="V1777" i="6"/>
  <c r="W1777" i="6" s="1"/>
  <c r="V1027" i="6"/>
  <c r="W1027" i="6" s="1"/>
  <c r="V1435" i="6"/>
  <c r="W1435" i="6" s="1"/>
  <c r="V1163" i="6"/>
  <c r="W1163" i="6" s="1"/>
  <c r="V2003" i="6"/>
  <c r="W2003" i="6" s="1"/>
  <c r="V1883" i="6"/>
  <c r="W1883" i="6" s="1"/>
  <c r="U157" i="6"/>
  <c r="AD157" i="6" s="1"/>
  <c r="U955" i="6"/>
  <c r="AD955" i="6" s="1"/>
  <c r="U477" i="6"/>
  <c r="AD477" i="6" s="1"/>
  <c r="U579" i="6"/>
  <c r="AD579" i="6" s="1"/>
  <c r="U1416" i="6"/>
  <c r="AD1416" i="6" s="1"/>
  <c r="U1037" i="6"/>
  <c r="AD1037" i="6" s="1"/>
  <c r="U509" i="6"/>
  <c r="AD509" i="6" s="1"/>
  <c r="U649" i="6"/>
  <c r="AD649" i="6" s="1"/>
  <c r="S1351" i="6"/>
  <c r="T1351" i="6" s="1"/>
  <c r="S61" i="6"/>
  <c r="T61" i="6" s="1"/>
  <c r="S473" i="6"/>
  <c r="T473" i="6" s="1"/>
  <c r="S1901" i="6"/>
  <c r="T1901" i="6" s="1"/>
  <c r="S1819" i="6"/>
  <c r="T1819" i="6" s="1"/>
  <c r="U1130" i="6"/>
  <c r="AD1130" i="6" s="1"/>
  <c r="S1762" i="6"/>
  <c r="T1762" i="6" s="1"/>
  <c r="S93" i="6"/>
  <c r="T93" i="6" s="1"/>
  <c r="S909" i="6"/>
  <c r="T909" i="6" s="1"/>
  <c r="S1485" i="6"/>
  <c r="T1485" i="6" s="1"/>
  <c r="S395" i="6"/>
  <c r="T395" i="6" s="1"/>
  <c r="S611" i="6"/>
  <c r="T611" i="6" s="1"/>
  <c r="S1851" i="6"/>
  <c r="T1851" i="6" s="1"/>
  <c r="S973" i="6"/>
  <c r="T973" i="6" s="1"/>
  <c r="S1453" i="6"/>
  <c r="T1453" i="6" s="1"/>
  <c r="U1777" i="6"/>
  <c r="AD1777" i="6" s="1"/>
  <c r="S845" i="6"/>
  <c r="T845" i="6" s="1"/>
  <c r="X157" i="6"/>
  <c r="Y157" i="6" s="1"/>
  <c r="X1744" i="6"/>
  <c r="Y1744" i="6" s="1"/>
  <c r="X681" i="6"/>
  <c r="Y681" i="6" s="1"/>
  <c r="X1169" i="6"/>
  <c r="Y1169" i="6" s="1"/>
  <c r="X1985" i="6"/>
  <c r="Y1985" i="6" s="1"/>
  <c r="X1137" i="6"/>
  <c r="Y1137" i="6" s="1"/>
  <c r="V29" i="6"/>
  <c r="W29" i="6" s="1"/>
  <c r="V473" i="6"/>
  <c r="W473" i="6" s="1"/>
  <c r="V253" i="6"/>
  <c r="W253" i="6" s="1"/>
  <c r="V651" i="6"/>
  <c r="W651" i="6" s="1"/>
  <c r="V178" i="6"/>
  <c r="W178" i="6" s="1"/>
  <c r="V1265" i="6"/>
  <c r="W1265" i="6" s="1"/>
  <c r="V799" i="6"/>
  <c r="W799" i="6" s="1"/>
  <c r="V1231" i="6"/>
  <c r="W1231" i="6" s="1"/>
  <c r="V1763" i="6"/>
  <c r="W1763" i="6" s="1"/>
  <c r="V1928" i="6"/>
  <c r="W1928" i="6" s="1"/>
  <c r="V1143" i="6"/>
  <c r="W1143" i="6" s="1"/>
  <c r="V851" i="6"/>
  <c r="W851" i="6" s="1"/>
  <c r="U923" i="6"/>
  <c r="AD923" i="6" s="1"/>
  <c r="U1344" i="6"/>
  <c r="AD1344" i="6" s="1"/>
  <c r="U1763" i="6"/>
  <c r="AD1763" i="6" s="1"/>
  <c r="U1169" i="6"/>
  <c r="AD1169" i="6" s="1"/>
  <c r="U1587" i="6"/>
  <c r="AD1587" i="6" s="1"/>
  <c r="U1851" i="6"/>
  <c r="AD1851" i="6" s="1"/>
  <c r="U1928" i="6"/>
  <c r="AD1928" i="6" s="1"/>
  <c r="S115" i="6"/>
  <c r="T115" i="6" s="1"/>
  <c r="S785" i="6"/>
  <c r="T785" i="6" s="1"/>
  <c r="S499" i="6"/>
  <c r="T499" i="6" s="1"/>
  <c r="S83" i="6"/>
  <c r="T83" i="6" s="1"/>
  <c r="S541" i="6"/>
  <c r="T541" i="6" s="1"/>
  <c r="U1201" i="6"/>
  <c r="AD1201" i="6" s="1"/>
  <c r="S315" i="6"/>
  <c r="T315" i="6" s="1"/>
  <c r="F1111" i="6"/>
  <c r="I1111" i="6" s="1"/>
  <c r="S12" i="6"/>
  <c r="T12" i="6" s="1"/>
  <c r="U12" i="6"/>
  <c r="V12" i="6"/>
  <c r="W12" i="6" s="1"/>
  <c r="X12" i="6"/>
  <c r="Y12" i="6" s="1"/>
  <c r="U108" i="6"/>
  <c r="AD108" i="6" s="1"/>
  <c r="AG108" i="6" s="1"/>
  <c r="AJ108" i="6" s="1"/>
  <c r="V108" i="6"/>
  <c r="W108" i="6" s="1"/>
  <c r="S108" i="6"/>
  <c r="T108" i="6" s="1"/>
  <c r="AA108" i="6"/>
  <c r="S54" i="6"/>
  <c r="T54" i="6" s="1"/>
  <c r="U54" i="6"/>
  <c r="AD54" i="6" s="1"/>
  <c r="V54" i="6"/>
  <c r="W54" i="6" s="1"/>
  <c r="X54" i="6"/>
  <c r="Y54" i="6" s="1"/>
  <c r="AA54" i="6"/>
  <c r="S246" i="6"/>
  <c r="T246" i="6" s="1"/>
  <c r="U246" i="6"/>
  <c r="AD246" i="6" s="1"/>
  <c r="V246" i="6"/>
  <c r="W246" i="6" s="1"/>
  <c r="X246" i="6"/>
  <c r="Y246" i="6" s="1"/>
  <c r="AA246" i="6"/>
  <c r="S31" i="6"/>
  <c r="T31" i="6" s="1"/>
  <c r="U31" i="6"/>
  <c r="AD31" i="6" s="1"/>
  <c r="V31" i="6"/>
  <c r="W31" i="6" s="1"/>
  <c r="X31" i="6"/>
  <c r="Y31" i="6" s="1"/>
  <c r="S199" i="6"/>
  <c r="T199" i="6" s="1"/>
  <c r="U199" i="6"/>
  <c r="AD199" i="6" s="1"/>
  <c r="V199" i="6"/>
  <c r="W199" i="6" s="1"/>
  <c r="X199" i="6"/>
  <c r="Y199" i="6" s="1"/>
  <c r="U335" i="6"/>
  <c r="AD335" i="6" s="1"/>
  <c r="S335" i="6"/>
  <c r="T335" i="6" s="1"/>
  <c r="X335" i="6"/>
  <c r="Y335" i="6" s="1"/>
  <c r="V335" i="6"/>
  <c r="W335" i="6" s="1"/>
  <c r="S463" i="6"/>
  <c r="T463" i="6" s="1"/>
  <c r="U463" i="6"/>
  <c r="AD463" i="6" s="1"/>
  <c r="V463" i="6"/>
  <c r="W463" i="6" s="1"/>
  <c r="X463" i="6"/>
  <c r="Y463" i="6" s="1"/>
  <c r="AA463" i="6"/>
  <c r="S40" i="6"/>
  <c r="T40" i="6" s="1"/>
  <c r="U40" i="6"/>
  <c r="AD40" i="6" s="1"/>
  <c r="X40" i="6"/>
  <c r="Y40" i="6" s="1"/>
  <c r="AA40" i="6"/>
  <c r="S168" i="6"/>
  <c r="T168" i="6" s="1"/>
  <c r="U168" i="6"/>
  <c r="AD168" i="6" s="1"/>
  <c r="X168" i="6"/>
  <c r="Y168" i="6" s="1"/>
  <c r="V168" i="6"/>
  <c r="W168" i="6" s="1"/>
  <c r="S296" i="6"/>
  <c r="T296" i="6" s="1"/>
  <c r="U296" i="6"/>
  <c r="AD296" i="6" s="1"/>
  <c r="V296" i="6"/>
  <c r="W296" i="6" s="1"/>
  <c r="X296" i="6"/>
  <c r="Y296" i="6" s="1"/>
  <c r="AA296" i="6"/>
  <c r="S456" i="6"/>
  <c r="T456" i="6" s="1"/>
  <c r="U456" i="6"/>
  <c r="AD456" i="6" s="1"/>
  <c r="V456" i="6"/>
  <c r="W456" i="6" s="1"/>
  <c r="X456" i="6"/>
  <c r="Y456" i="6" s="1"/>
  <c r="S584" i="6"/>
  <c r="T584" i="6" s="1"/>
  <c r="U584" i="6"/>
  <c r="AD584" i="6" s="1"/>
  <c r="V584" i="6"/>
  <c r="W584" i="6" s="1"/>
  <c r="S680" i="6"/>
  <c r="T680" i="6" s="1"/>
  <c r="U680" i="6"/>
  <c r="AD680" i="6" s="1"/>
  <c r="V680" i="6"/>
  <c r="W680" i="6" s="1"/>
  <c r="X680" i="6"/>
  <c r="Y680" i="6" s="1"/>
  <c r="S58" i="6"/>
  <c r="T58" i="6" s="1"/>
  <c r="U58" i="6"/>
  <c r="AD58" i="6" s="1"/>
  <c r="V58" i="6"/>
  <c r="W58" i="6" s="1"/>
  <c r="X58" i="6"/>
  <c r="Y58" i="6" s="1"/>
  <c r="AA58" i="6"/>
  <c r="S234" i="6"/>
  <c r="T234" i="6" s="1"/>
  <c r="U234" i="6"/>
  <c r="AD234" i="6" s="1"/>
  <c r="V234" i="6"/>
  <c r="W234" i="6" s="1"/>
  <c r="X234" i="6"/>
  <c r="Y234" i="6" s="1"/>
  <c r="AA234" i="6"/>
  <c r="S362" i="6"/>
  <c r="T362" i="6" s="1"/>
  <c r="U362" i="6"/>
  <c r="AD362" i="6" s="1"/>
  <c r="X362" i="6"/>
  <c r="Y362" i="6" s="1"/>
  <c r="V362" i="6"/>
  <c r="W362" i="6" s="1"/>
  <c r="AA362" i="6"/>
  <c r="S554" i="6"/>
  <c r="T554" i="6" s="1"/>
  <c r="U554" i="6"/>
  <c r="AD554" i="6" s="1"/>
  <c r="V554" i="6"/>
  <c r="W554" i="6" s="1"/>
  <c r="X554" i="6"/>
  <c r="Y554" i="6" s="1"/>
  <c r="S698" i="6"/>
  <c r="T698" i="6" s="1"/>
  <c r="U698" i="6"/>
  <c r="AD698" i="6" s="1"/>
  <c r="V698" i="6"/>
  <c r="W698" i="6" s="1"/>
  <c r="X698" i="6"/>
  <c r="Y698" i="6" s="1"/>
  <c r="S842" i="6"/>
  <c r="T842" i="6" s="1"/>
  <c r="U842" i="6"/>
  <c r="AD842" i="6" s="1"/>
  <c r="V842" i="6"/>
  <c r="W842" i="6" s="1"/>
  <c r="X842" i="6"/>
  <c r="Y842" i="6" s="1"/>
  <c r="S986" i="6"/>
  <c r="T986" i="6" s="1"/>
  <c r="U986" i="6"/>
  <c r="AD986" i="6" s="1"/>
  <c r="V986" i="6"/>
  <c r="W986" i="6" s="1"/>
  <c r="X986" i="6"/>
  <c r="Y986" i="6" s="1"/>
  <c r="S1146" i="6"/>
  <c r="T1146" i="6" s="1"/>
  <c r="U1146" i="6"/>
  <c r="AD1146" i="6" s="1"/>
  <c r="X1146" i="6"/>
  <c r="Y1146" i="6" s="1"/>
  <c r="V1146" i="6"/>
  <c r="W1146" i="6" s="1"/>
  <c r="S1290" i="6"/>
  <c r="T1290" i="6" s="1"/>
  <c r="U1290" i="6"/>
  <c r="AD1290" i="6" s="1"/>
  <c r="V1290" i="6"/>
  <c r="W1290" i="6" s="1"/>
  <c r="S1426" i="6"/>
  <c r="T1426" i="6" s="1"/>
  <c r="U1426" i="6"/>
  <c r="AD1426" i="6" s="1"/>
  <c r="V1426" i="6"/>
  <c r="W1426" i="6" s="1"/>
  <c r="X1426" i="6"/>
  <c r="Y1426" i="6" s="1"/>
  <c r="AA1426" i="6"/>
  <c r="S1658" i="6"/>
  <c r="T1658" i="6" s="1"/>
  <c r="U1658" i="6"/>
  <c r="AD1658" i="6" s="1"/>
  <c r="V1658" i="6"/>
  <c r="W1658" i="6" s="1"/>
  <c r="X1658" i="6"/>
  <c r="Y1658" i="6" s="1"/>
  <c r="AA1658" i="6"/>
  <c r="X1834" i="6"/>
  <c r="Y1834" i="6" s="1"/>
  <c r="S1834" i="6"/>
  <c r="T1834" i="6" s="1"/>
  <c r="U1834" i="6"/>
  <c r="AD1834" i="6" s="1"/>
  <c r="S927" i="6"/>
  <c r="T927" i="6" s="1"/>
  <c r="U927" i="6"/>
  <c r="AD927" i="6" s="1"/>
  <c r="V927" i="6"/>
  <c r="W927" i="6" s="1"/>
  <c r="X927" i="6"/>
  <c r="Y927" i="6" s="1"/>
  <c r="S1551" i="6"/>
  <c r="T1551" i="6" s="1"/>
  <c r="V1551" i="6"/>
  <c r="W1551" i="6" s="1"/>
  <c r="U1551" i="6"/>
  <c r="AD1551" i="6" s="1"/>
  <c r="AG1551" i="6" s="1"/>
  <c r="AJ1551" i="6" s="1"/>
  <c r="X1551" i="6"/>
  <c r="Y1551" i="6" s="1"/>
  <c r="S984" i="6"/>
  <c r="T984" i="6" s="1"/>
  <c r="U984" i="6"/>
  <c r="AD984" i="6" s="1"/>
  <c r="V984" i="6"/>
  <c r="W984" i="6" s="1"/>
  <c r="X984" i="6"/>
  <c r="Y984" i="6" s="1"/>
  <c r="S1312" i="6"/>
  <c r="T1312" i="6" s="1"/>
  <c r="U1312" i="6"/>
  <c r="AD1312" i="6" s="1"/>
  <c r="V1312" i="6"/>
  <c r="W1312" i="6" s="1"/>
  <c r="AA1312" i="6"/>
  <c r="X1312" i="6"/>
  <c r="Y1312" i="6" s="1"/>
  <c r="S220" i="6"/>
  <c r="T220" i="6" s="1"/>
  <c r="U220" i="6"/>
  <c r="AD220" i="6" s="1"/>
  <c r="V220" i="6"/>
  <c r="W220" i="6" s="1"/>
  <c r="X220" i="6"/>
  <c r="Y220" i="6" s="1"/>
  <c r="AA220" i="6"/>
  <c r="S316" i="6"/>
  <c r="T316" i="6" s="1"/>
  <c r="U316" i="6"/>
  <c r="AD316" i="6" s="1"/>
  <c r="V316" i="6"/>
  <c r="W316" i="6" s="1"/>
  <c r="X316" i="6"/>
  <c r="Y316" i="6" s="1"/>
  <c r="S420" i="6"/>
  <c r="T420" i="6" s="1"/>
  <c r="U420" i="6"/>
  <c r="AD420" i="6" s="1"/>
  <c r="V420" i="6"/>
  <c r="W420" i="6" s="1"/>
  <c r="AA420" i="6"/>
  <c r="X420" i="6"/>
  <c r="Y420" i="6" s="1"/>
  <c r="S484" i="6"/>
  <c r="T484" i="6" s="1"/>
  <c r="V484" i="6"/>
  <c r="W484" i="6" s="1"/>
  <c r="U484" i="6"/>
  <c r="AD484" i="6" s="1"/>
  <c r="X484" i="6"/>
  <c r="Y484" i="6" s="1"/>
  <c r="AA484" i="6"/>
  <c r="S548" i="6"/>
  <c r="T548" i="6" s="1"/>
  <c r="U548" i="6"/>
  <c r="AD548" i="6" s="1"/>
  <c r="V548" i="6"/>
  <c r="W548" i="6" s="1"/>
  <c r="X548" i="6"/>
  <c r="Y548" i="6" s="1"/>
  <c r="AA548" i="6"/>
  <c r="S612" i="6"/>
  <c r="T612" i="6" s="1"/>
  <c r="U612" i="6"/>
  <c r="AD612" i="6" s="1"/>
  <c r="X612" i="6"/>
  <c r="Y612" i="6" s="1"/>
  <c r="V612" i="6"/>
  <c r="W612" i="6" s="1"/>
  <c r="AA612" i="6"/>
  <c r="S684" i="6"/>
  <c r="T684" i="6" s="1"/>
  <c r="U684" i="6"/>
  <c r="AD684" i="6" s="1"/>
  <c r="V684" i="6"/>
  <c r="W684" i="6" s="1"/>
  <c r="X684" i="6"/>
  <c r="Y684" i="6" s="1"/>
  <c r="S748" i="6"/>
  <c r="T748" i="6" s="1"/>
  <c r="U748" i="6"/>
  <c r="AD748" i="6" s="1"/>
  <c r="V748" i="6"/>
  <c r="W748" i="6" s="1"/>
  <c r="S812" i="6"/>
  <c r="T812" i="6" s="1"/>
  <c r="U812" i="6"/>
  <c r="AD812" i="6" s="1"/>
  <c r="V812" i="6"/>
  <c r="W812" i="6" s="1"/>
  <c r="X812" i="6"/>
  <c r="Y812" i="6" s="1"/>
  <c r="AA812" i="6"/>
  <c r="S876" i="6"/>
  <c r="T876" i="6" s="1"/>
  <c r="U876" i="6"/>
  <c r="AD876" i="6" s="1"/>
  <c r="V876" i="6"/>
  <c r="W876" i="6" s="1"/>
  <c r="X876" i="6"/>
  <c r="Y876" i="6" s="1"/>
  <c r="S940" i="6"/>
  <c r="T940" i="6" s="1"/>
  <c r="U940" i="6"/>
  <c r="AD940" i="6" s="1"/>
  <c r="V940" i="6"/>
  <c r="W940" i="6" s="1"/>
  <c r="X940" i="6"/>
  <c r="Y940" i="6" s="1"/>
  <c r="AA940" i="6"/>
  <c r="S1012" i="6"/>
  <c r="T1012" i="6" s="1"/>
  <c r="U1012" i="6"/>
  <c r="AD1012" i="6" s="1"/>
  <c r="V1012" i="6"/>
  <c r="W1012" i="6" s="1"/>
  <c r="X1012" i="6"/>
  <c r="Y1012" i="6" s="1"/>
  <c r="AA1012" i="6"/>
  <c r="S1076" i="6"/>
  <c r="T1076" i="6" s="1"/>
  <c r="U1076" i="6"/>
  <c r="AD1076" i="6" s="1"/>
  <c r="V1076" i="6"/>
  <c r="W1076" i="6" s="1"/>
  <c r="X1076" i="6"/>
  <c r="Y1076" i="6" s="1"/>
  <c r="S1148" i="6"/>
  <c r="T1148" i="6" s="1"/>
  <c r="U1148" i="6"/>
  <c r="AD1148" i="6" s="1"/>
  <c r="V1148" i="6"/>
  <c r="W1148" i="6" s="1"/>
  <c r="X1148" i="6"/>
  <c r="Y1148" i="6" s="1"/>
  <c r="AA1148" i="6"/>
  <c r="S1244" i="6"/>
  <c r="T1244" i="6" s="1"/>
  <c r="U1244" i="6"/>
  <c r="AD1244" i="6" s="1"/>
  <c r="V1244" i="6"/>
  <c r="W1244" i="6" s="1"/>
  <c r="X1244" i="6"/>
  <c r="Y1244" i="6" s="1"/>
  <c r="AA1244" i="6"/>
  <c r="S1332" i="6"/>
  <c r="T1332" i="6" s="1"/>
  <c r="U1332" i="6"/>
  <c r="AD1332" i="6" s="1"/>
  <c r="AG1332" i="6" s="1"/>
  <c r="AJ1332" i="6" s="1"/>
  <c r="V1332" i="6"/>
  <c r="W1332" i="6" s="1"/>
  <c r="X1332" i="6"/>
  <c r="Y1332" i="6" s="1"/>
  <c r="AA1332" i="6"/>
  <c r="S1428" i="6"/>
  <c r="T1428" i="6" s="1"/>
  <c r="U1428" i="6"/>
  <c r="AD1428" i="6" s="1"/>
  <c r="V1428" i="6"/>
  <c r="W1428" i="6" s="1"/>
  <c r="X1428" i="6"/>
  <c r="Y1428" i="6" s="1"/>
  <c r="S1500" i="6"/>
  <c r="T1500" i="6" s="1"/>
  <c r="V1500" i="6"/>
  <c r="W1500" i="6" s="1"/>
  <c r="U1500" i="6"/>
  <c r="AD1500" i="6" s="1"/>
  <c r="X1500" i="6"/>
  <c r="Y1500" i="6" s="1"/>
  <c r="AA1500" i="6"/>
  <c r="S1572" i="6"/>
  <c r="T1572" i="6" s="1"/>
  <c r="U1572" i="6"/>
  <c r="AD1572" i="6" s="1"/>
  <c r="V1572" i="6"/>
  <c r="W1572" i="6" s="1"/>
  <c r="X1572" i="6"/>
  <c r="Y1572" i="6" s="1"/>
  <c r="S1668" i="6"/>
  <c r="T1668" i="6" s="1"/>
  <c r="U1668" i="6"/>
  <c r="AD1668" i="6" s="1"/>
  <c r="V1668" i="6"/>
  <c r="W1668" i="6" s="1"/>
  <c r="X1668" i="6"/>
  <c r="Y1668" i="6" s="1"/>
  <c r="AA1668" i="6"/>
  <c r="S1740" i="6"/>
  <c r="T1740" i="6" s="1"/>
  <c r="U1740" i="6"/>
  <c r="AD1740" i="6" s="1"/>
  <c r="V1740" i="6"/>
  <c r="W1740" i="6" s="1"/>
  <c r="AA1740" i="6"/>
  <c r="X1740" i="6"/>
  <c r="Y1740" i="6" s="1"/>
  <c r="S1828" i="6"/>
  <c r="T1828" i="6" s="1"/>
  <c r="U1828" i="6"/>
  <c r="AD1828" i="6" s="1"/>
  <c r="AA1828" i="6"/>
  <c r="S1916" i="6"/>
  <c r="T1916" i="6" s="1"/>
  <c r="U1916" i="6"/>
  <c r="AD1916" i="6" s="1"/>
  <c r="V1916" i="6"/>
  <c r="W1916" i="6" s="1"/>
  <c r="X1916" i="6"/>
  <c r="Y1916" i="6" s="1"/>
  <c r="U671" i="6"/>
  <c r="AD671" i="6" s="1"/>
  <c r="V671" i="6"/>
  <c r="W671" i="6" s="1"/>
  <c r="S671" i="6"/>
  <c r="T671" i="6" s="1"/>
  <c r="X671" i="6"/>
  <c r="Y671" i="6" s="1"/>
  <c r="AA671" i="6"/>
  <c r="S935" i="6"/>
  <c r="T935" i="6" s="1"/>
  <c r="U935" i="6"/>
  <c r="AD935" i="6" s="1"/>
  <c r="V935" i="6"/>
  <c r="W935" i="6" s="1"/>
  <c r="X935" i="6"/>
  <c r="Y935" i="6" s="1"/>
  <c r="AA935" i="6"/>
  <c r="S1319" i="6"/>
  <c r="T1319" i="6" s="1"/>
  <c r="U1319" i="6"/>
  <c r="AD1319" i="6" s="1"/>
  <c r="V1319" i="6"/>
  <c r="W1319" i="6" s="1"/>
  <c r="X1319" i="6"/>
  <c r="Y1319" i="6" s="1"/>
  <c r="AA1319" i="6"/>
  <c r="S800" i="6"/>
  <c r="T800" i="6" s="1"/>
  <c r="U800" i="6"/>
  <c r="AD800" i="6" s="1"/>
  <c r="X800" i="6"/>
  <c r="Y800" i="6" s="1"/>
  <c r="V800" i="6"/>
  <c r="W800" i="6" s="1"/>
  <c r="AA800" i="6"/>
  <c r="S960" i="6"/>
  <c r="T960" i="6" s="1"/>
  <c r="V960" i="6"/>
  <c r="W960" i="6" s="1"/>
  <c r="U960" i="6"/>
  <c r="AD960" i="6" s="1"/>
  <c r="X960" i="6"/>
  <c r="Y960" i="6" s="1"/>
  <c r="U1304" i="6"/>
  <c r="AD1304" i="6" s="1"/>
  <c r="S1304" i="6"/>
  <c r="T1304" i="6" s="1"/>
  <c r="V1304" i="6"/>
  <c r="W1304" i="6" s="1"/>
  <c r="AA1304" i="6"/>
  <c r="X1304" i="6"/>
  <c r="Y1304" i="6" s="1"/>
  <c r="S2016" i="6"/>
  <c r="T2016" i="6" s="1"/>
  <c r="V2016" i="6"/>
  <c r="W2016" i="6" s="1"/>
  <c r="U2016" i="6"/>
  <c r="AD2016" i="6" s="1"/>
  <c r="X2016" i="6"/>
  <c r="Y2016" i="6" s="1"/>
  <c r="S1159" i="6"/>
  <c r="T1159" i="6" s="1"/>
  <c r="U1159" i="6"/>
  <c r="AD1159" i="6" s="1"/>
  <c r="V1159" i="6"/>
  <c r="W1159" i="6" s="1"/>
  <c r="X1159" i="6"/>
  <c r="Y1159" i="6" s="1"/>
  <c r="AA1159" i="6"/>
  <c r="S1471" i="6"/>
  <c r="T1471" i="6" s="1"/>
  <c r="U1471" i="6"/>
  <c r="AD1471" i="6" s="1"/>
  <c r="V1471" i="6"/>
  <c r="W1471" i="6" s="1"/>
  <c r="X1471" i="6"/>
  <c r="Y1471" i="6" s="1"/>
  <c r="S1743" i="6"/>
  <c r="T1743" i="6" s="1"/>
  <c r="U1743" i="6"/>
  <c r="AD1743" i="6" s="1"/>
  <c r="V1743" i="6"/>
  <c r="W1743" i="6" s="1"/>
  <c r="X1743" i="6"/>
  <c r="Y1743" i="6" s="1"/>
  <c r="U1807" i="6"/>
  <c r="AD1807" i="6" s="1"/>
  <c r="S1807" i="6"/>
  <c r="T1807" i="6" s="1"/>
  <c r="V1807" i="6"/>
  <c r="W1807" i="6" s="1"/>
  <c r="X1807" i="6"/>
  <c r="Y1807" i="6" s="1"/>
  <c r="AA1807" i="6"/>
  <c r="X1822" i="6"/>
  <c r="Y1822" i="6" s="1"/>
  <c r="S1822" i="6"/>
  <c r="T1822" i="6" s="1"/>
  <c r="U1822" i="6"/>
  <c r="AD1822" i="6" s="1"/>
  <c r="V1822" i="6"/>
  <c r="W1822" i="6" s="1"/>
  <c r="S727" i="6"/>
  <c r="T727" i="6" s="1"/>
  <c r="U727" i="6"/>
  <c r="AD727" i="6" s="1"/>
  <c r="V727" i="6"/>
  <c r="W727" i="6" s="1"/>
  <c r="X727" i="6"/>
  <c r="Y727" i="6" s="1"/>
  <c r="AA727" i="6"/>
  <c r="S1103" i="6"/>
  <c r="T1103" i="6" s="1"/>
  <c r="U1103" i="6"/>
  <c r="AD1103" i="6" s="1"/>
  <c r="V1103" i="6"/>
  <c r="W1103" i="6" s="1"/>
  <c r="X1103" i="6"/>
  <c r="Y1103" i="6" s="1"/>
  <c r="AA1103" i="6"/>
  <c r="U1199" i="6"/>
  <c r="AD1199" i="6" s="1"/>
  <c r="S1199" i="6"/>
  <c r="T1199" i="6" s="1"/>
  <c r="V1199" i="6"/>
  <c r="W1199" i="6" s="1"/>
  <c r="X1199" i="6"/>
  <c r="Y1199" i="6" s="1"/>
  <c r="S1599" i="6"/>
  <c r="T1599" i="6" s="1"/>
  <c r="U1599" i="6"/>
  <c r="AD1599" i="6" s="1"/>
  <c r="V1599" i="6"/>
  <c r="W1599" i="6" s="1"/>
  <c r="X1599" i="6"/>
  <c r="Y1599" i="6" s="1"/>
  <c r="AA1599" i="6"/>
  <c r="S1895" i="6"/>
  <c r="T1895" i="6" s="1"/>
  <c r="U1895" i="6"/>
  <c r="AD1895" i="6" s="1"/>
  <c r="V1895" i="6"/>
  <c r="W1895" i="6" s="1"/>
  <c r="X1895" i="6"/>
  <c r="Y1895" i="6" s="1"/>
  <c r="AA1895" i="6"/>
  <c r="U1975" i="6"/>
  <c r="AD1975" i="6" s="1"/>
  <c r="S1975" i="6"/>
  <c r="T1975" i="6" s="1"/>
  <c r="V1975" i="6"/>
  <c r="W1975" i="6" s="1"/>
  <c r="X1975" i="6"/>
  <c r="Y1975" i="6" s="1"/>
  <c r="AA1975" i="6"/>
  <c r="U968" i="6"/>
  <c r="AD968" i="6" s="1"/>
  <c r="S968" i="6"/>
  <c r="T968" i="6" s="1"/>
  <c r="V968" i="6"/>
  <c r="W968" i="6" s="1"/>
  <c r="X968" i="6"/>
  <c r="Y968" i="6" s="1"/>
  <c r="S1360" i="6"/>
  <c r="T1360" i="6" s="1"/>
  <c r="U1360" i="6"/>
  <c r="AD1360" i="6" s="1"/>
  <c r="V1360" i="6"/>
  <c r="W1360" i="6" s="1"/>
  <c r="X1360" i="6"/>
  <c r="Y1360" i="6" s="1"/>
  <c r="S1704" i="6"/>
  <c r="T1704" i="6" s="1"/>
  <c r="U1704" i="6"/>
  <c r="AD1704" i="6" s="1"/>
  <c r="V1704" i="6"/>
  <c r="W1704" i="6" s="1"/>
  <c r="X1704" i="6"/>
  <c r="Y1704" i="6" s="1"/>
  <c r="AA842" i="6"/>
  <c r="AA968" i="6"/>
  <c r="AA2016" i="6"/>
  <c r="X1290" i="6"/>
  <c r="Y1290" i="6" s="1"/>
  <c r="X584" i="6"/>
  <c r="Y584" i="6" s="1"/>
  <c r="S11" i="6"/>
  <c r="T11" i="6" s="1"/>
  <c r="U11" i="6"/>
  <c r="X11" i="6"/>
  <c r="Y11" i="6" s="1"/>
  <c r="AA11" i="6"/>
  <c r="V11" i="6"/>
  <c r="W11" i="6" s="1"/>
  <c r="S43" i="6"/>
  <c r="T43" i="6" s="1"/>
  <c r="U43" i="6"/>
  <c r="AD43" i="6" s="1"/>
  <c r="V43" i="6"/>
  <c r="W43" i="6" s="1"/>
  <c r="X43" i="6"/>
  <c r="Y43" i="6" s="1"/>
  <c r="AA43" i="6"/>
  <c r="S75" i="6"/>
  <c r="T75" i="6" s="1"/>
  <c r="U75" i="6"/>
  <c r="AD75" i="6" s="1"/>
  <c r="V75" i="6"/>
  <c r="W75" i="6" s="1"/>
  <c r="X75" i="6"/>
  <c r="Y75" i="6" s="1"/>
  <c r="AA75" i="6"/>
  <c r="S44" i="6"/>
  <c r="T44" i="6" s="1"/>
  <c r="X44" i="6"/>
  <c r="Y44" i="6" s="1"/>
  <c r="V44" i="6"/>
  <c r="W44" i="6" s="1"/>
  <c r="U44" i="6"/>
  <c r="AD44" i="6" s="1"/>
  <c r="S22" i="6"/>
  <c r="T22" i="6" s="1"/>
  <c r="V22" i="6"/>
  <c r="W22" i="6" s="1"/>
  <c r="U22" i="6"/>
  <c r="X22" i="6"/>
  <c r="Y22" i="6" s="1"/>
  <c r="S198" i="6"/>
  <c r="T198" i="6" s="1"/>
  <c r="U198" i="6"/>
  <c r="AD198" i="6" s="1"/>
  <c r="V198" i="6"/>
  <c r="W198" i="6" s="1"/>
  <c r="X198" i="6"/>
  <c r="Y198" i="6" s="1"/>
  <c r="S342" i="6"/>
  <c r="T342" i="6" s="1"/>
  <c r="V342" i="6"/>
  <c r="W342" i="6" s="1"/>
  <c r="U342" i="6"/>
  <c r="AD342" i="6" s="1"/>
  <c r="X342" i="6"/>
  <c r="Y342" i="6" s="1"/>
  <c r="AA342" i="6"/>
  <c r="S135" i="6"/>
  <c r="T135" i="6" s="1"/>
  <c r="V135" i="6"/>
  <c r="W135" i="6" s="1"/>
  <c r="U135" i="6"/>
  <c r="AD135" i="6" s="1"/>
  <c r="X135" i="6"/>
  <c r="Y135" i="6" s="1"/>
  <c r="S303" i="6"/>
  <c r="T303" i="6" s="1"/>
  <c r="U303" i="6"/>
  <c r="AD303" i="6" s="1"/>
  <c r="V303" i="6"/>
  <c r="W303" i="6" s="1"/>
  <c r="X303" i="6"/>
  <c r="Y303" i="6" s="1"/>
  <c r="AA303" i="6"/>
  <c r="S431" i="6"/>
  <c r="T431" i="6" s="1"/>
  <c r="U431" i="6"/>
  <c r="AD431" i="6" s="1"/>
  <c r="V431" i="6"/>
  <c r="W431" i="6" s="1"/>
  <c r="X431" i="6"/>
  <c r="Y431" i="6" s="1"/>
  <c r="AA431" i="6"/>
  <c r="S8" i="6"/>
  <c r="T8" i="6" s="1"/>
  <c r="U8" i="6"/>
  <c r="V8" i="6"/>
  <c r="W8" i="6" s="1"/>
  <c r="AA8" i="6"/>
  <c r="X8" i="6"/>
  <c r="Y8" i="6" s="1"/>
  <c r="S136" i="6"/>
  <c r="T136" i="6" s="1"/>
  <c r="U136" i="6"/>
  <c r="AD136" i="6" s="1"/>
  <c r="V136" i="6"/>
  <c r="W136" i="6" s="1"/>
  <c r="X136" i="6"/>
  <c r="Y136" i="6" s="1"/>
  <c r="U264" i="6"/>
  <c r="AD264" i="6" s="1"/>
  <c r="S264" i="6"/>
  <c r="T264" i="6" s="1"/>
  <c r="X264" i="6"/>
  <c r="Y264" i="6" s="1"/>
  <c r="V264" i="6"/>
  <c r="W264" i="6" s="1"/>
  <c r="S424" i="6"/>
  <c r="T424" i="6" s="1"/>
  <c r="U424" i="6"/>
  <c r="AD424" i="6" s="1"/>
  <c r="V424" i="6"/>
  <c r="W424" i="6" s="1"/>
  <c r="X424" i="6"/>
  <c r="Y424" i="6" s="1"/>
  <c r="AA424" i="6"/>
  <c r="S552" i="6"/>
  <c r="T552" i="6" s="1"/>
  <c r="V552" i="6"/>
  <c r="W552" i="6" s="1"/>
  <c r="U552" i="6"/>
  <c r="AD552" i="6" s="1"/>
  <c r="AG552" i="6" s="1"/>
  <c r="AJ552" i="6" s="1"/>
  <c r="X552" i="6"/>
  <c r="Y552" i="6" s="1"/>
  <c r="U648" i="6"/>
  <c r="AD648" i="6" s="1"/>
  <c r="V648" i="6"/>
  <c r="W648" i="6" s="1"/>
  <c r="S648" i="6"/>
  <c r="T648" i="6" s="1"/>
  <c r="X648" i="6"/>
  <c r="Y648" i="6" s="1"/>
  <c r="S744" i="6"/>
  <c r="T744" i="6" s="1"/>
  <c r="U744" i="6"/>
  <c r="AD744" i="6" s="1"/>
  <c r="V744" i="6"/>
  <c r="W744" i="6" s="1"/>
  <c r="X744" i="6"/>
  <c r="Y744" i="6" s="1"/>
  <c r="AA744" i="6"/>
  <c r="S26" i="6"/>
  <c r="T26" i="6" s="1"/>
  <c r="U26" i="6"/>
  <c r="AD26" i="6" s="1"/>
  <c r="X26" i="6"/>
  <c r="Y26" i="6" s="1"/>
  <c r="V26" i="6"/>
  <c r="W26" i="6" s="1"/>
  <c r="V162" i="6"/>
  <c r="W162" i="6" s="1"/>
  <c r="S162" i="6"/>
  <c r="T162" i="6" s="1"/>
  <c r="U162" i="6"/>
  <c r="AD162" i="6" s="1"/>
  <c r="X162" i="6"/>
  <c r="Y162" i="6" s="1"/>
  <c r="S330" i="6"/>
  <c r="T330" i="6" s="1"/>
  <c r="U330" i="6"/>
  <c r="AD330" i="6" s="1"/>
  <c r="AG330" i="6" s="1"/>
  <c r="AJ330" i="6" s="1"/>
  <c r="V330" i="6"/>
  <c r="W330" i="6" s="1"/>
  <c r="AA330" i="6"/>
  <c r="X330" i="6"/>
  <c r="Y330" i="6" s="1"/>
  <c r="U458" i="6"/>
  <c r="AD458" i="6" s="1"/>
  <c r="S458" i="6"/>
  <c r="T458" i="6" s="1"/>
  <c r="X458" i="6"/>
  <c r="Y458" i="6" s="1"/>
  <c r="AA458" i="6"/>
  <c r="V458" i="6"/>
  <c r="W458" i="6" s="1"/>
  <c r="S594" i="6"/>
  <c r="T594" i="6" s="1"/>
  <c r="U594" i="6"/>
  <c r="AD594" i="6" s="1"/>
  <c r="X594" i="6"/>
  <c r="Y594" i="6" s="1"/>
  <c r="V594" i="6"/>
  <c r="W594" i="6" s="1"/>
  <c r="AA594" i="6"/>
  <c r="S770" i="6"/>
  <c r="T770" i="6" s="1"/>
  <c r="U770" i="6"/>
  <c r="AD770" i="6" s="1"/>
  <c r="V770" i="6"/>
  <c r="W770" i="6" s="1"/>
  <c r="X770" i="6"/>
  <c r="Y770" i="6" s="1"/>
  <c r="S914" i="6"/>
  <c r="T914" i="6" s="1"/>
  <c r="V914" i="6"/>
  <c r="W914" i="6" s="1"/>
  <c r="U914" i="6"/>
  <c r="AD914" i="6" s="1"/>
  <c r="X914" i="6"/>
  <c r="Y914" i="6" s="1"/>
  <c r="S1082" i="6"/>
  <c r="T1082" i="6" s="1"/>
  <c r="U1082" i="6"/>
  <c r="AD1082" i="6" s="1"/>
  <c r="V1082" i="6"/>
  <c r="W1082" i="6" s="1"/>
  <c r="X1082" i="6"/>
  <c r="Y1082" i="6" s="1"/>
  <c r="S1218" i="6"/>
  <c r="T1218" i="6" s="1"/>
  <c r="U1218" i="6"/>
  <c r="AD1218" i="6" s="1"/>
  <c r="AG1218" i="6" s="1"/>
  <c r="AJ1218" i="6" s="1"/>
  <c r="V1218" i="6"/>
  <c r="W1218" i="6" s="1"/>
  <c r="X1218" i="6"/>
  <c r="Y1218" i="6" s="1"/>
  <c r="S1362" i="6"/>
  <c r="T1362" i="6" s="1"/>
  <c r="V1362" i="6"/>
  <c r="W1362" i="6" s="1"/>
  <c r="U1362" i="6"/>
  <c r="AD1362" i="6" s="1"/>
  <c r="X1362" i="6"/>
  <c r="Y1362" i="6" s="1"/>
  <c r="AA1362" i="6"/>
  <c r="S1562" i="6"/>
  <c r="T1562" i="6" s="1"/>
  <c r="U1562" i="6"/>
  <c r="AD1562" i="6" s="1"/>
  <c r="X1562" i="6"/>
  <c r="Y1562" i="6" s="1"/>
  <c r="V1562" i="6"/>
  <c r="W1562" i="6" s="1"/>
  <c r="S1746" i="6"/>
  <c r="T1746" i="6" s="1"/>
  <c r="U1746" i="6"/>
  <c r="AD1746" i="6" s="1"/>
  <c r="V1746" i="6"/>
  <c r="W1746" i="6" s="1"/>
  <c r="X1746" i="6"/>
  <c r="Y1746" i="6" s="1"/>
  <c r="S1970" i="6"/>
  <c r="T1970" i="6" s="1"/>
  <c r="U1970" i="6"/>
  <c r="AD1970" i="6" s="1"/>
  <c r="V1970" i="6"/>
  <c r="W1970" i="6" s="1"/>
  <c r="X1970" i="6"/>
  <c r="Y1970" i="6" s="1"/>
  <c r="S1207" i="6"/>
  <c r="T1207" i="6" s="1"/>
  <c r="U1207" i="6"/>
  <c r="AD1207" i="6" s="1"/>
  <c r="V1207" i="6"/>
  <c r="W1207" i="6" s="1"/>
  <c r="X1207" i="6"/>
  <c r="Y1207" i="6" s="1"/>
  <c r="S1383" i="6"/>
  <c r="T1383" i="6" s="1"/>
  <c r="U1383" i="6"/>
  <c r="AD1383" i="6" s="1"/>
  <c r="X1383" i="6"/>
  <c r="Y1383" i="6" s="1"/>
  <c r="AA1383" i="6"/>
  <c r="S1783" i="6"/>
  <c r="T1783" i="6" s="1"/>
  <c r="U1783" i="6"/>
  <c r="AD1783" i="6" s="1"/>
  <c r="V1783" i="6"/>
  <c r="W1783" i="6" s="1"/>
  <c r="X1783" i="6"/>
  <c r="Y1783" i="6" s="1"/>
  <c r="AA1783" i="6"/>
  <c r="S1232" i="6"/>
  <c r="T1232" i="6" s="1"/>
  <c r="U1232" i="6"/>
  <c r="AD1232" i="6" s="1"/>
  <c r="V1232" i="6"/>
  <c r="W1232" i="6" s="1"/>
  <c r="X1232" i="6"/>
  <c r="Y1232" i="6" s="1"/>
  <c r="AA1232" i="6"/>
  <c r="S1642" i="6"/>
  <c r="T1642" i="6" s="1"/>
  <c r="V1642" i="6"/>
  <c r="W1642" i="6" s="1"/>
  <c r="U1642" i="6"/>
  <c r="AD1642" i="6" s="1"/>
  <c r="X1642" i="6"/>
  <c r="Y1642" i="6" s="1"/>
  <c r="AA1642" i="6"/>
  <c r="S252" i="6"/>
  <c r="T252" i="6" s="1"/>
  <c r="U252" i="6"/>
  <c r="AD252" i="6" s="1"/>
  <c r="V252" i="6"/>
  <c r="W252" i="6" s="1"/>
  <c r="X252" i="6"/>
  <c r="Y252" i="6" s="1"/>
  <c r="S348" i="6"/>
  <c r="T348" i="6" s="1"/>
  <c r="U348" i="6"/>
  <c r="AD348" i="6" s="1"/>
  <c r="V348" i="6"/>
  <c r="W348" i="6" s="1"/>
  <c r="X348" i="6"/>
  <c r="Y348" i="6" s="1"/>
  <c r="S380" i="6"/>
  <c r="T380" i="6" s="1"/>
  <c r="U380" i="6"/>
  <c r="AD380" i="6" s="1"/>
  <c r="V380" i="6"/>
  <c r="W380" i="6" s="1"/>
  <c r="X380" i="6"/>
  <c r="Y380" i="6" s="1"/>
  <c r="S452" i="6"/>
  <c r="T452" i="6" s="1"/>
  <c r="V452" i="6"/>
  <c r="W452" i="6" s="1"/>
  <c r="U452" i="6"/>
  <c r="AD452" i="6" s="1"/>
  <c r="X452" i="6"/>
  <c r="Y452" i="6" s="1"/>
  <c r="S516" i="6"/>
  <c r="T516" i="6" s="1"/>
  <c r="U516" i="6"/>
  <c r="AD516" i="6" s="1"/>
  <c r="X516" i="6"/>
  <c r="Y516" i="6" s="1"/>
  <c r="AA516" i="6"/>
  <c r="V516" i="6"/>
  <c r="W516" i="6" s="1"/>
  <c r="S580" i="6"/>
  <c r="T580" i="6" s="1"/>
  <c r="U580" i="6"/>
  <c r="AD580" i="6" s="1"/>
  <c r="V580" i="6"/>
  <c r="W580" i="6" s="1"/>
  <c r="X580" i="6"/>
  <c r="Y580" i="6" s="1"/>
  <c r="AA580" i="6"/>
  <c r="S644" i="6"/>
  <c r="T644" i="6" s="1"/>
  <c r="U644" i="6"/>
  <c r="AD644" i="6" s="1"/>
  <c r="V644" i="6"/>
  <c r="W644" i="6" s="1"/>
  <c r="X644" i="6"/>
  <c r="Y644" i="6" s="1"/>
  <c r="AA644" i="6"/>
  <c r="S716" i="6"/>
  <c r="T716" i="6" s="1"/>
  <c r="V716" i="6"/>
  <c r="W716" i="6" s="1"/>
  <c r="U716" i="6"/>
  <c r="AD716" i="6" s="1"/>
  <c r="AA716" i="6"/>
  <c r="S780" i="6"/>
  <c r="T780" i="6" s="1"/>
  <c r="U780" i="6"/>
  <c r="AD780" i="6" s="1"/>
  <c r="V780" i="6"/>
  <c r="W780" i="6" s="1"/>
  <c r="X780" i="6"/>
  <c r="Y780" i="6" s="1"/>
  <c r="AA780" i="6"/>
  <c r="S844" i="6"/>
  <c r="T844" i="6" s="1"/>
  <c r="U844" i="6"/>
  <c r="AD844" i="6" s="1"/>
  <c r="V844" i="6"/>
  <c r="W844" i="6" s="1"/>
  <c r="X844" i="6"/>
  <c r="Y844" i="6" s="1"/>
  <c r="S908" i="6"/>
  <c r="T908" i="6" s="1"/>
  <c r="U908" i="6"/>
  <c r="AD908" i="6" s="1"/>
  <c r="V908" i="6"/>
  <c r="W908" i="6" s="1"/>
  <c r="AA908" i="6"/>
  <c r="X908" i="6"/>
  <c r="Y908" i="6" s="1"/>
  <c r="V980" i="6"/>
  <c r="W980" i="6" s="1"/>
  <c r="S980" i="6"/>
  <c r="T980" i="6" s="1"/>
  <c r="X980" i="6"/>
  <c r="Y980" i="6" s="1"/>
  <c r="U980" i="6"/>
  <c r="AD980" i="6" s="1"/>
  <c r="AA980" i="6"/>
  <c r="S1044" i="6"/>
  <c r="T1044" i="6" s="1"/>
  <c r="U1044" i="6"/>
  <c r="AD1044" i="6" s="1"/>
  <c r="V1044" i="6"/>
  <c r="W1044" i="6" s="1"/>
  <c r="AA1044" i="6"/>
  <c r="S1108" i="6"/>
  <c r="T1108" i="6" s="1"/>
  <c r="U1108" i="6"/>
  <c r="AD1108" i="6" s="1"/>
  <c r="V1108" i="6"/>
  <c r="W1108" i="6" s="1"/>
  <c r="X1108" i="6"/>
  <c r="Y1108" i="6" s="1"/>
  <c r="U1180" i="6"/>
  <c r="AD1180" i="6" s="1"/>
  <c r="S1180" i="6"/>
  <c r="T1180" i="6" s="1"/>
  <c r="V1180" i="6"/>
  <c r="W1180" i="6" s="1"/>
  <c r="X1180" i="6"/>
  <c r="Y1180" i="6" s="1"/>
  <c r="S1212" i="6"/>
  <c r="T1212" i="6" s="1"/>
  <c r="U1212" i="6"/>
  <c r="AD1212" i="6" s="1"/>
  <c r="V1212" i="6"/>
  <c r="W1212" i="6" s="1"/>
  <c r="X1212" i="6"/>
  <c r="Y1212" i="6" s="1"/>
  <c r="S1292" i="6"/>
  <c r="T1292" i="6" s="1"/>
  <c r="U1292" i="6"/>
  <c r="AD1292" i="6" s="1"/>
  <c r="V1292" i="6"/>
  <c r="W1292" i="6" s="1"/>
  <c r="X1292" i="6"/>
  <c r="Y1292" i="6" s="1"/>
  <c r="AA1292" i="6"/>
  <c r="S1380" i="6"/>
  <c r="T1380" i="6" s="1"/>
  <c r="U1380" i="6"/>
  <c r="AD1380" i="6" s="1"/>
  <c r="X1380" i="6"/>
  <c r="Y1380" i="6" s="1"/>
  <c r="V1380" i="6"/>
  <c r="W1380" i="6" s="1"/>
  <c r="AA1380" i="6"/>
  <c r="S1460" i="6"/>
  <c r="T1460" i="6" s="1"/>
  <c r="U1460" i="6"/>
  <c r="AD1460" i="6" s="1"/>
  <c r="V1460" i="6"/>
  <c r="W1460" i="6" s="1"/>
  <c r="X1460" i="6"/>
  <c r="Y1460" i="6" s="1"/>
  <c r="S1540" i="6"/>
  <c r="T1540" i="6" s="1"/>
  <c r="U1540" i="6"/>
  <c r="AD1540" i="6" s="1"/>
  <c r="V1540" i="6"/>
  <c r="W1540" i="6" s="1"/>
  <c r="X1540" i="6"/>
  <c r="Y1540" i="6" s="1"/>
  <c r="S1604" i="6"/>
  <c r="T1604" i="6" s="1"/>
  <c r="U1604" i="6"/>
  <c r="AD1604" i="6" s="1"/>
  <c r="V1604" i="6"/>
  <c r="W1604" i="6" s="1"/>
  <c r="X1604" i="6"/>
  <c r="Y1604" i="6" s="1"/>
  <c r="S1636" i="6"/>
  <c r="T1636" i="6" s="1"/>
  <c r="U1636" i="6"/>
  <c r="AD1636" i="6" s="1"/>
  <c r="V1636" i="6"/>
  <c r="W1636" i="6" s="1"/>
  <c r="X1636" i="6"/>
  <c r="Y1636" i="6" s="1"/>
  <c r="AA1636" i="6"/>
  <c r="S1708" i="6"/>
  <c r="T1708" i="6" s="1"/>
  <c r="U1708" i="6"/>
  <c r="AD1708" i="6" s="1"/>
  <c r="V1708" i="6"/>
  <c r="W1708" i="6" s="1"/>
  <c r="X1708" i="6"/>
  <c r="Y1708" i="6" s="1"/>
  <c r="AA1708" i="6"/>
  <c r="S1772" i="6"/>
  <c r="T1772" i="6" s="1"/>
  <c r="U1772" i="6"/>
  <c r="AD1772" i="6" s="1"/>
  <c r="X1772" i="6"/>
  <c r="Y1772" i="6" s="1"/>
  <c r="V1772" i="6"/>
  <c r="W1772" i="6" s="1"/>
  <c r="S1876" i="6"/>
  <c r="T1876" i="6" s="1"/>
  <c r="V1876" i="6"/>
  <c r="W1876" i="6" s="1"/>
  <c r="U1876" i="6"/>
  <c r="AD1876" i="6" s="1"/>
  <c r="X1876" i="6"/>
  <c r="Y1876" i="6" s="1"/>
  <c r="S1972" i="6"/>
  <c r="T1972" i="6" s="1"/>
  <c r="U1972" i="6"/>
  <c r="AD1972" i="6" s="1"/>
  <c r="V1972" i="6"/>
  <c r="W1972" i="6" s="1"/>
  <c r="X1972" i="6"/>
  <c r="Y1972" i="6" s="1"/>
  <c r="AA1972" i="6"/>
  <c r="S623" i="6"/>
  <c r="T623" i="6" s="1"/>
  <c r="U623" i="6"/>
  <c r="AD623" i="6" s="1"/>
  <c r="V623" i="6"/>
  <c r="W623" i="6" s="1"/>
  <c r="X623" i="6"/>
  <c r="Y623" i="6" s="1"/>
  <c r="S887" i="6"/>
  <c r="T887" i="6" s="1"/>
  <c r="U887" i="6"/>
  <c r="AD887" i="6" s="1"/>
  <c r="V887" i="6"/>
  <c r="W887" i="6" s="1"/>
  <c r="X887" i="6"/>
  <c r="Y887" i="6" s="1"/>
  <c r="AA887" i="6"/>
  <c r="U1007" i="6"/>
  <c r="AD1007" i="6" s="1"/>
  <c r="S1007" i="6"/>
  <c r="T1007" i="6" s="1"/>
  <c r="X1007" i="6"/>
  <c r="Y1007" i="6" s="1"/>
  <c r="V1007" i="6"/>
  <c r="W1007" i="6" s="1"/>
  <c r="S1399" i="6"/>
  <c r="T1399" i="6" s="1"/>
  <c r="U1399" i="6"/>
  <c r="AD1399" i="6" s="1"/>
  <c r="V1399" i="6"/>
  <c r="W1399" i="6" s="1"/>
  <c r="X1399" i="6"/>
  <c r="Y1399" i="6" s="1"/>
  <c r="AA1399" i="6"/>
  <c r="U1823" i="6"/>
  <c r="AD1823" i="6" s="1"/>
  <c r="S1823" i="6"/>
  <c r="T1823" i="6" s="1"/>
  <c r="V1823" i="6"/>
  <c r="W1823" i="6" s="1"/>
  <c r="X1823" i="6"/>
  <c r="Y1823" i="6" s="1"/>
  <c r="S872" i="6"/>
  <c r="T872" i="6" s="1"/>
  <c r="V872" i="6"/>
  <c r="W872" i="6" s="1"/>
  <c r="X872" i="6"/>
  <c r="Y872" i="6" s="1"/>
  <c r="U872" i="6"/>
  <c r="AD872" i="6" s="1"/>
  <c r="S1208" i="6"/>
  <c r="T1208" i="6" s="1"/>
  <c r="U1208" i="6"/>
  <c r="AD1208" i="6" s="1"/>
  <c r="V1208" i="6"/>
  <c r="W1208" i="6" s="1"/>
  <c r="X1208" i="6"/>
  <c r="Y1208" i="6" s="1"/>
  <c r="AA1208" i="6"/>
  <c r="U1400" i="6"/>
  <c r="AD1400" i="6" s="1"/>
  <c r="S1400" i="6"/>
  <c r="T1400" i="6" s="1"/>
  <c r="V1400" i="6"/>
  <c r="W1400" i="6" s="1"/>
  <c r="X1400" i="6"/>
  <c r="Y1400" i="6" s="1"/>
  <c r="S703" i="6"/>
  <c r="T703" i="6" s="1"/>
  <c r="U703" i="6"/>
  <c r="AD703" i="6" s="1"/>
  <c r="V703" i="6"/>
  <c r="W703" i="6" s="1"/>
  <c r="X703" i="6"/>
  <c r="Y703" i="6" s="1"/>
  <c r="S1023" i="6"/>
  <c r="T1023" i="6" s="1"/>
  <c r="U1023" i="6"/>
  <c r="AD1023" i="6" s="1"/>
  <c r="V1023" i="6"/>
  <c r="W1023" i="6" s="1"/>
  <c r="X1023" i="6"/>
  <c r="Y1023" i="6" s="1"/>
  <c r="AA1023" i="6"/>
  <c r="S1583" i="6"/>
  <c r="T1583" i="6" s="1"/>
  <c r="U1583" i="6"/>
  <c r="AD1583" i="6" s="1"/>
  <c r="X1583" i="6"/>
  <c r="Y1583" i="6" s="1"/>
  <c r="V1583" i="6"/>
  <c r="W1583" i="6" s="1"/>
  <c r="AA1583" i="6"/>
  <c r="S1672" i="6"/>
  <c r="T1672" i="6" s="1"/>
  <c r="U1672" i="6"/>
  <c r="AD1672" i="6" s="1"/>
  <c r="V1672" i="6"/>
  <c r="W1672" i="6" s="1"/>
  <c r="X1672" i="6"/>
  <c r="Y1672" i="6" s="1"/>
  <c r="AA1672" i="6"/>
  <c r="S1808" i="6"/>
  <c r="T1808" i="6" s="1"/>
  <c r="U1808" i="6"/>
  <c r="AD1808" i="6" s="1"/>
  <c r="V1808" i="6"/>
  <c r="W1808" i="6" s="1"/>
  <c r="X1808" i="6"/>
  <c r="Y1808" i="6" s="1"/>
  <c r="S1952" i="6"/>
  <c r="T1952" i="6" s="1"/>
  <c r="V1952" i="6"/>
  <c r="W1952" i="6" s="1"/>
  <c r="U1952" i="6"/>
  <c r="AD1952" i="6" s="1"/>
  <c r="X1952" i="6"/>
  <c r="Y1952" i="6" s="1"/>
  <c r="AA1952" i="6"/>
  <c r="S1142" i="6"/>
  <c r="T1142" i="6" s="1"/>
  <c r="U1142" i="6"/>
  <c r="AD1142" i="6" s="1"/>
  <c r="X1142" i="6"/>
  <c r="Y1142" i="6" s="1"/>
  <c r="V1142" i="6"/>
  <c r="W1142" i="6" s="1"/>
  <c r="S1310" i="6"/>
  <c r="T1310" i="6" s="1"/>
  <c r="V1310" i="6"/>
  <c r="W1310" i="6" s="1"/>
  <c r="U1310" i="6"/>
  <c r="AD1310" i="6" s="1"/>
  <c r="X1310" i="6"/>
  <c r="Y1310" i="6" s="1"/>
  <c r="S1526" i="6"/>
  <c r="T1526" i="6" s="1"/>
  <c r="U1526" i="6"/>
  <c r="AD1526" i="6" s="1"/>
  <c r="V1526" i="6"/>
  <c r="W1526" i="6" s="1"/>
  <c r="X1526" i="6"/>
  <c r="Y1526" i="6" s="1"/>
  <c r="AA1526" i="6"/>
  <c r="AA335" i="6"/>
  <c r="AA456" i="6"/>
  <c r="AA703" i="6"/>
  <c r="AA872" i="6"/>
  <c r="F1309" i="6"/>
  <c r="I1309" i="6" s="1"/>
  <c r="S126" i="6"/>
  <c r="T126" i="6" s="1"/>
  <c r="U126" i="6"/>
  <c r="AD126" i="6" s="1"/>
  <c r="X126" i="6"/>
  <c r="Y126" i="6" s="1"/>
  <c r="V126" i="6"/>
  <c r="W126" i="6" s="1"/>
  <c r="AA126" i="6"/>
  <c r="S278" i="6"/>
  <c r="T278" i="6" s="1"/>
  <c r="U278" i="6"/>
  <c r="AD278" i="6" s="1"/>
  <c r="V278" i="6"/>
  <c r="W278" i="6" s="1"/>
  <c r="S63" i="6"/>
  <c r="T63" i="6" s="1"/>
  <c r="U63" i="6"/>
  <c r="AD63" i="6" s="1"/>
  <c r="V63" i="6"/>
  <c r="W63" i="6" s="1"/>
  <c r="X63" i="6"/>
  <c r="Y63" i="6" s="1"/>
  <c r="AA63" i="6"/>
  <c r="S231" i="6"/>
  <c r="T231" i="6" s="1"/>
  <c r="U231" i="6"/>
  <c r="AD231" i="6" s="1"/>
  <c r="V231" i="6"/>
  <c r="W231" i="6" s="1"/>
  <c r="S367" i="6"/>
  <c r="T367" i="6" s="1"/>
  <c r="U367" i="6"/>
  <c r="AD367" i="6" s="1"/>
  <c r="V367" i="6"/>
  <c r="W367" i="6" s="1"/>
  <c r="X367" i="6"/>
  <c r="Y367" i="6" s="1"/>
  <c r="S535" i="6"/>
  <c r="T535" i="6" s="1"/>
  <c r="U535" i="6"/>
  <c r="AD535" i="6" s="1"/>
  <c r="V535" i="6"/>
  <c r="W535" i="6" s="1"/>
  <c r="X535" i="6"/>
  <c r="Y535" i="6" s="1"/>
  <c r="AA535" i="6"/>
  <c r="S72" i="6"/>
  <c r="T72" i="6" s="1"/>
  <c r="U72" i="6"/>
  <c r="AD72" i="6" s="1"/>
  <c r="X72" i="6"/>
  <c r="Y72" i="6" s="1"/>
  <c r="V72" i="6"/>
  <c r="W72" i="6" s="1"/>
  <c r="S232" i="6"/>
  <c r="T232" i="6" s="1"/>
  <c r="U232" i="6"/>
  <c r="AD232" i="6" s="1"/>
  <c r="V232" i="6"/>
  <c r="W232" i="6" s="1"/>
  <c r="X232" i="6"/>
  <c r="Y232" i="6" s="1"/>
  <c r="AA232" i="6"/>
  <c r="S360" i="6"/>
  <c r="T360" i="6" s="1"/>
  <c r="U360" i="6"/>
  <c r="AD360" i="6" s="1"/>
  <c r="V360" i="6"/>
  <c r="W360" i="6" s="1"/>
  <c r="X360" i="6"/>
  <c r="Y360" i="6" s="1"/>
  <c r="U488" i="6"/>
  <c r="AD488" i="6" s="1"/>
  <c r="V488" i="6"/>
  <c r="W488" i="6" s="1"/>
  <c r="S488" i="6"/>
  <c r="T488" i="6" s="1"/>
  <c r="X488" i="6"/>
  <c r="Y488" i="6" s="1"/>
  <c r="U616" i="6"/>
  <c r="AD616" i="6" s="1"/>
  <c r="S616" i="6"/>
  <c r="T616" i="6" s="1"/>
  <c r="X616" i="6"/>
  <c r="Y616" i="6" s="1"/>
  <c r="V616" i="6"/>
  <c r="W616" i="6" s="1"/>
  <c r="AA616" i="6"/>
  <c r="S712" i="6"/>
  <c r="T712" i="6" s="1"/>
  <c r="U712" i="6"/>
  <c r="AD712" i="6" s="1"/>
  <c r="V712" i="6"/>
  <c r="W712" i="6" s="1"/>
  <c r="X712" i="6"/>
  <c r="Y712" i="6" s="1"/>
  <c r="S776" i="6"/>
  <c r="T776" i="6" s="1"/>
  <c r="U776" i="6"/>
  <c r="AD776" i="6" s="1"/>
  <c r="V776" i="6"/>
  <c r="W776" i="6" s="1"/>
  <c r="X776" i="6"/>
  <c r="Y776" i="6" s="1"/>
  <c r="AA776" i="6"/>
  <c r="S130" i="6"/>
  <c r="T130" i="6" s="1"/>
  <c r="U130" i="6"/>
  <c r="AD130" i="6" s="1"/>
  <c r="V130" i="6"/>
  <c r="W130" i="6" s="1"/>
  <c r="X130" i="6"/>
  <c r="Y130" i="6" s="1"/>
  <c r="U266" i="6"/>
  <c r="AD266" i="6" s="1"/>
  <c r="S266" i="6"/>
  <c r="T266" i="6" s="1"/>
  <c r="V266" i="6"/>
  <c r="W266" i="6" s="1"/>
  <c r="S394" i="6"/>
  <c r="T394" i="6" s="1"/>
  <c r="U394" i="6"/>
  <c r="AD394" i="6" s="1"/>
  <c r="V394" i="6"/>
  <c r="W394" i="6" s="1"/>
  <c r="X394" i="6"/>
  <c r="Y394" i="6" s="1"/>
  <c r="AA394" i="6"/>
  <c r="S522" i="6"/>
  <c r="T522" i="6" s="1"/>
  <c r="V522" i="6"/>
  <c r="W522" i="6" s="1"/>
  <c r="U522" i="6"/>
  <c r="AD522" i="6" s="1"/>
  <c r="X522" i="6"/>
  <c r="Y522" i="6" s="1"/>
  <c r="AA522" i="6"/>
  <c r="S666" i="6"/>
  <c r="T666" i="6" s="1"/>
  <c r="X666" i="6"/>
  <c r="Y666" i="6" s="1"/>
  <c r="U666" i="6"/>
  <c r="AD666" i="6" s="1"/>
  <c r="AG666" i="6" s="1"/>
  <c r="V666" i="6"/>
  <c r="W666" i="6" s="1"/>
  <c r="S882" i="6"/>
  <c r="T882" i="6" s="1"/>
  <c r="U882" i="6"/>
  <c r="AD882" i="6" s="1"/>
  <c r="X882" i="6"/>
  <c r="Y882" i="6" s="1"/>
  <c r="V882" i="6"/>
  <c r="W882" i="6" s="1"/>
  <c r="S1018" i="6"/>
  <c r="T1018" i="6" s="1"/>
  <c r="U1018" i="6"/>
  <c r="AD1018" i="6" s="1"/>
  <c r="V1018" i="6"/>
  <c r="W1018" i="6" s="1"/>
  <c r="X1018" i="6"/>
  <c r="Y1018" i="6" s="1"/>
  <c r="S1178" i="6"/>
  <c r="T1178" i="6" s="1"/>
  <c r="U1178" i="6"/>
  <c r="AD1178" i="6" s="1"/>
  <c r="X1178" i="6"/>
  <c r="Y1178" i="6" s="1"/>
  <c r="AA1178" i="6"/>
  <c r="S1322" i="6"/>
  <c r="T1322" i="6" s="1"/>
  <c r="V1322" i="6"/>
  <c r="W1322" i="6" s="1"/>
  <c r="X1322" i="6"/>
  <c r="Y1322" i="6" s="1"/>
  <c r="U1322" i="6"/>
  <c r="AD1322" i="6" s="1"/>
  <c r="AA1322" i="6"/>
  <c r="S1506" i="6"/>
  <c r="T1506" i="6" s="1"/>
  <c r="U1506" i="6"/>
  <c r="AD1506" i="6" s="1"/>
  <c r="X1506" i="6"/>
  <c r="Y1506" i="6" s="1"/>
  <c r="V1506" i="6"/>
  <c r="W1506" i="6" s="1"/>
  <c r="S1698" i="6"/>
  <c r="T1698" i="6" s="1"/>
  <c r="U1698" i="6"/>
  <c r="AD1698" i="6" s="1"/>
  <c r="V1698" i="6"/>
  <c r="W1698" i="6" s="1"/>
  <c r="X1698" i="6"/>
  <c r="Y1698" i="6" s="1"/>
  <c r="AA1698" i="6"/>
  <c r="S1874" i="6"/>
  <c r="T1874" i="6" s="1"/>
  <c r="U1874" i="6"/>
  <c r="AD1874" i="6" s="1"/>
  <c r="X1874" i="6"/>
  <c r="Y1874" i="6" s="1"/>
  <c r="AA1874" i="6"/>
  <c r="V1874" i="6"/>
  <c r="W1874" i="6" s="1"/>
  <c r="S999" i="6"/>
  <c r="T999" i="6" s="1"/>
  <c r="U999" i="6"/>
  <c r="AD999" i="6" s="1"/>
  <c r="AG999" i="6" s="1"/>
  <c r="X999" i="6"/>
  <c r="Y999" i="6" s="1"/>
  <c r="AA999" i="6"/>
  <c r="S1455" i="6"/>
  <c r="T1455" i="6" s="1"/>
  <c r="U1455" i="6"/>
  <c r="AD1455" i="6" s="1"/>
  <c r="V1455" i="6"/>
  <c r="W1455" i="6" s="1"/>
  <c r="X1455" i="6"/>
  <c r="Y1455" i="6" s="1"/>
  <c r="S1120" i="6"/>
  <c r="T1120" i="6" s="1"/>
  <c r="U1120" i="6"/>
  <c r="AD1120" i="6" s="1"/>
  <c r="V1120" i="6"/>
  <c r="W1120" i="6" s="1"/>
  <c r="X1120" i="6"/>
  <c r="Y1120" i="6" s="1"/>
  <c r="AA1120" i="6"/>
  <c r="S188" i="6"/>
  <c r="T188" i="6" s="1"/>
  <c r="U188" i="6"/>
  <c r="AD188" i="6" s="1"/>
  <c r="V188" i="6"/>
  <c r="W188" i="6" s="1"/>
  <c r="X188" i="6"/>
  <c r="Y188" i="6" s="1"/>
  <c r="AA348" i="6"/>
  <c r="AA986" i="6"/>
  <c r="AA1572" i="6"/>
  <c r="AA1540" i="6"/>
  <c r="AA367" i="6"/>
  <c r="AA12" i="6"/>
  <c r="AA136" i="6"/>
  <c r="AA1743" i="6"/>
  <c r="AA1551" i="6"/>
  <c r="AA1970" i="6"/>
  <c r="V1828" i="6"/>
  <c r="W1828" i="6" s="1"/>
  <c r="S76" i="6"/>
  <c r="T76" i="6" s="1"/>
  <c r="U76" i="6"/>
  <c r="AD76" i="6" s="1"/>
  <c r="V76" i="6"/>
  <c r="W76" i="6" s="1"/>
  <c r="X76" i="6"/>
  <c r="Y76" i="6" s="1"/>
  <c r="AA76" i="6"/>
  <c r="S140" i="6"/>
  <c r="T140" i="6" s="1"/>
  <c r="U140" i="6"/>
  <c r="AD140" i="6" s="1"/>
  <c r="X140" i="6"/>
  <c r="Y140" i="6" s="1"/>
  <c r="AA140" i="6"/>
  <c r="V140" i="6"/>
  <c r="W140" i="6" s="1"/>
  <c r="S94" i="6"/>
  <c r="T94" i="6" s="1"/>
  <c r="U94" i="6"/>
  <c r="AD94" i="6" s="1"/>
  <c r="V94" i="6"/>
  <c r="W94" i="6" s="1"/>
  <c r="X94" i="6"/>
  <c r="Y94" i="6" s="1"/>
  <c r="U158" i="6"/>
  <c r="AD158" i="6" s="1"/>
  <c r="X158" i="6"/>
  <c r="Y158" i="6" s="1"/>
  <c r="V158" i="6"/>
  <c r="W158" i="6" s="1"/>
  <c r="S158" i="6"/>
  <c r="T158" i="6" s="1"/>
  <c r="S310" i="6"/>
  <c r="T310" i="6" s="1"/>
  <c r="U310" i="6"/>
  <c r="AD310" i="6" s="1"/>
  <c r="V310" i="6"/>
  <c r="W310" i="6" s="1"/>
  <c r="X310" i="6"/>
  <c r="Y310" i="6" s="1"/>
  <c r="S95" i="6"/>
  <c r="T95" i="6" s="1"/>
  <c r="U95" i="6"/>
  <c r="AD95" i="6" s="1"/>
  <c r="V95" i="6"/>
  <c r="W95" i="6" s="1"/>
  <c r="X95" i="6"/>
  <c r="Y95" i="6" s="1"/>
  <c r="S167" i="6"/>
  <c r="T167" i="6" s="1"/>
  <c r="U167" i="6"/>
  <c r="AD167" i="6" s="1"/>
  <c r="V167" i="6"/>
  <c r="W167" i="6" s="1"/>
  <c r="X167" i="6"/>
  <c r="Y167" i="6" s="1"/>
  <c r="U263" i="6"/>
  <c r="AD263" i="6" s="1"/>
  <c r="V263" i="6"/>
  <c r="W263" i="6" s="1"/>
  <c r="S263" i="6"/>
  <c r="T263" i="6" s="1"/>
  <c r="X263" i="6"/>
  <c r="Y263" i="6" s="1"/>
  <c r="S399" i="6"/>
  <c r="T399" i="6" s="1"/>
  <c r="U399" i="6"/>
  <c r="AD399" i="6" s="1"/>
  <c r="V399" i="6"/>
  <c r="W399" i="6" s="1"/>
  <c r="X399" i="6"/>
  <c r="Y399" i="6" s="1"/>
  <c r="AA399" i="6"/>
  <c r="S495" i="6"/>
  <c r="T495" i="6" s="1"/>
  <c r="U495" i="6"/>
  <c r="AD495" i="6" s="1"/>
  <c r="V495" i="6"/>
  <c r="W495" i="6" s="1"/>
  <c r="X495" i="6"/>
  <c r="Y495" i="6" s="1"/>
  <c r="S567" i="6"/>
  <c r="T567" i="6" s="1"/>
  <c r="U567" i="6"/>
  <c r="AD567" i="6" s="1"/>
  <c r="V567" i="6"/>
  <c r="W567" i="6" s="1"/>
  <c r="X567" i="6"/>
  <c r="Y567" i="6" s="1"/>
  <c r="AA567" i="6"/>
  <c r="S104" i="6"/>
  <c r="T104" i="6" s="1"/>
  <c r="V104" i="6"/>
  <c r="W104" i="6" s="1"/>
  <c r="U104" i="6"/>
  <c r="AD104" i="6" s="1"/>
  <c r="X104" i="6"/>
  <c r="Y104" i="6" s="1"/>
  <c r="AA104" i="6"/>
  <c r="S200" i="6"/>
  <c r="T200" i="6" s="1"/>
  <c r="V200" i="6"/>
  <c r="W200" i="6" s="1"/>
  <c r="U200" i="6"/>
  <c r="AD200" i="6" s="1"/>
  <c r="X200" i="6"/>
  <c r="Y200" i="6" s="1"/>
  <c r="S328" i="6"/>
  <c r="T328" i="6" s="1"/>
  <c r="U328" i="6"/>
  <c r="AD328" i="6" s="1"/>
  <c r="V328" i="6"/>
  <c r="W328" i="6" s="1"/>
  <c r="X328" i="6"/>
  <c r="Y328" i="6" s="1"/>
  <c r="AA328" i="6"/>
  <c r="S392" i="6"/>
  <c r="T392" i="6" s="1"/>
  <c r="V392" i="6"/>
  <c r="W392" i="6" s="1"/>
  <c r="U392" i="6"/>
  <c r="AD392" i="6" s="1"/>
  <c r="X392" i="6"/>
  <c r="Y392" i="6" s="1"/>
  <c r="AA392" i="6"/>
  <c r="S520" i="6"/>
  <c r="T520" i="6" s="1"/>
  <c r="U520" i="6"/>
  <c r="AD520" i="6" s="1"/>
  <c r="V520" i="6"/>
  <c r="W520" i="6" s="1"/>
  <c r="AA520" i="6"/>
  <c r="X520" i="6"/>
  <c r="Y520" i="6" s="1"/>
  <c r="S90" i="6"/>
  <c r="T90" i="6" s="1"/>
  <c r="U90" i="6"/>
  <c r="AD90" i="6" s="1"/>
  <c r="V90" i="6"/>
  <c r="W90" i="6" s="1"/>
  <c r="X90" i="6"/>
  <c r="Y90" i="6" s="1"/>
  <c r="AA90" i="6"/>
  <c r="U194" i="6"/>
  <c r="AD194" i="6" s="1"/>
  <c r="S194" i="6"/>
  <c r="T194" i="6" s="1"/>
  <c r="V194" i="6"/>
  <c r="W194" i="6" s="1"/>
  <c r="X194" i="6"/>
  <c r="Y194" i="6" s="1"/>
  <c r="AA194" i="6"/>
  <c r="S298" i="6"/>
  <c r="T298" i="6" s="1"/>
  <c r="U298" i="6"/>
  <c r="AD298" i="6" s="1"/>
  <c r="V298" i="6"/>
  <c r="W298" i="6" s="1"/>
  <c r="X298" i="6"/>
  <c r="Y298" i="6" s="1"/>
  <c r="S426" i="6"/>
  <c r="T426" i="6" s="1"/>
  <c r="U426" i="6"/>
  <c r="AD426" i="6" s="1"/>
  <c r="X426" i="6"/>
  <c r="Y426" i="6" s="1"/>
  <c r="AA426" i="6"/>
  <c r="V426" i="6"/>
  <c r="W426" i="6" s="1"/>
  <c r="S490" i="6"/>
  <c r="T490" i="6" s="1"/>
  <c r="U490" i="6"/>
  <c r="AD490" i="6" s="1"/>
  <c r="V490" i="6"/>
  <c r="W490" i="6" s="1"/>
  <c r="X490" i="6"/>
  <c r="Y490" i="6" s="1"/>
  <c r="AA490" i="6"/>
  <c r="S634" i="6"/>
  <c r="T634" i="6" s="1"/>
  <c r="U634" i="6"/>
  <c r="AD634" i="6" s="1"/>
  <c r="V634" i="6"/>
  <c r="W634" i="6" s="1"/>
  <c r="X634" i="6"/>
  <c r="Y634" i="6" s="1"/>
  <c r="S730" i="6"/>
  <c r="T730" i="6" s="1"/>
  <c r="U730" i="6"/>
  <c r="AD730" i="6" s="1"/>
  <c r="V730" i="6"/>
  <c r="W730" i="6" s="1"/>
  <c r="X730" i="6"/>
  <c r="Y730" i="6" s="1"/>
  <c r="AA730" i="6"/>
  <c r="S802" i="6"/>
  <c r="T802" i="6" s="1"/>
  <c r="U802" i="6"/>
  <c r="AD802" i="6" s="1"/>
  <c r="X802" i="6"/>
  <c r="Y802" i="6" s="1"/>
  <c r="V802" i="6"/>
  <c r="W802" i="6" s="1"/>
  <c r="U946" i="6"/>
  <c r="AD946" i="6" s="1"/>
  <c r="S946" i="6"/>
  <c r="T946" i="6" s="1"/>
  <c r="V946" i="6"/>
  <c r="W946" i="6" s="1"/>
  <c r="X946" i="6"/>
  <c r="Y946" i="6" s="1"/>
  <c r="AA946" i="6"/>
  <c r="S1050" i="6"/>
  <c r="T1050" i="6" s="1"/>
  <c r="U1050" i="6"/>
  <c r="AD1050" i="6" s="1"/>
  <c r="X1050" i="6"/>
  <c r="Y1050" i="6" s="1"/>
  <c r="V1050" i="6"/>
  <c r="W1050" i="6" s="1"/>
  <c r="S1114" i="6"/>
  <c r="T1114" i="6" s="1"/>
  <c r="U1114" i="6"/>
  <c r="AD1114" i="6" s="1"/>
  <c r="X1114" i="6"/>
  <c r="Y1114" i="6" s="1"/>
  <c r="AA1114" i="6"/>
  <c r="V1114" i="6"/>
  <c r="W1114" i="6" s="1"/>
  <c r="U1250" i="6"/>
  <c r="AD1250" i="6" s="1"/>
  <c r="S1250" i="6"/>
  <c r="T1250" i="6" s="1"/>
  <c r="V1250" i="6"/>
  <c r="W1250" i="6" s="1"/>
  <c r="X1250" i="6"/>
  <c r="Y1250" i="6" s="1"/>
  <c r="AA1250" i="6"/>
  <c r="S1394" i="6"/>
  <c r="T1394" i="6" s="1"/>
  <c r="U1394" i="6"/>
  <c r="AD1394" i="6" s="1"/>
  <c r="V1394" i="6"/>
  <c r="W1394" i="6" s="1"/>
  <c r="X1394" i="6"/>
  <c r="Y1394" i="6" s="1"/>
  <c r="U1458" i="6"/>
  <c r="AD1458" i="6" s="1"/>
  <c r="S1458" i="6"/>
  <c r="T1458" i="6" s="1"/>
  <c r="V1458" i="6"/>
  <c r="W1458" i="6" s="1"/>
  <c r="X1458" i="6"/>
  <c r="Y1458" i="6" s="1"/>
  <c r="S1602" i="6"/>
  <c r="T1602" i="6" s="1"/>
  <c r="U1602" i="6"/>
  <c r="AD1602" i="6" s="1"/>
  <c r="V1602" i="6"/>
  <c r="W1602" i="6" s="1"/>
  <c r="X1602" i="6"/>
  <c r="Y1602" i="6" s="1"/>
  <c r="AA1602" i="6"/>
  <c r="U1794" i="6"/>
  <c r="AD1794" i="6" s="1"/>
  <c r="S1794" i="6"/>
  <c r="T1794" i="6" s="1"/>
  <c r="V1794" i="6"/>
  <c r="W1794" i="6" s="1"/>
  <c r="X1794" i="6"/>
  <c r="Y1794" i="6" s="1"/>
  <c r="X1930" i="6"/>
  <c r="Y1930" i="6" s="1"/>
  <c r="S1930" i="6"/>
  <c r="T1930" i="6" s="1"/>
  <c r="V1930" i="6"/>
  <c r="W1930" i="6" s="1"/>
  <c r="U1930" i="6"/>
  <c r="AD1930" i="6" s="1"/>
  <c r="S2018" i="6"/>
  <c r="T2018" i="6" s="1"/>
  <c r="U2018" i="6"/>
  <c r="AD2018" i="6" s="1"/>
  <c r="V2018" i="6"/>
  <c r="W2018" i="6" s="1"/>
  <c r="X2018" i="6"/>
  <c r="Y2018" i="6" s="1"/>
  <c r="AA2018" i="6"/>
  <c r="S1311" i="6"/>
  <c r="T1311" i="6" s="1"/>
  <c r="U1311" i="6"/>
  <c r="AD1311" i="6" s="1"/>
  <c r="V1311" i="6"/>
  <c r="W1311" i="6" s="1"/>
  <c r="X1311" i="6"/>
  <c r="Y1311" i="6" s="1"/>
  <c r="S1631" i="6"/>
  <c r="T1631" i="6" s="1"/>
  <c r="V1631" i="6"/>
  <c r="W1631" i="6" s="1"/>
  <c r="U1631" i="6"/>
  <c r="AD1631" i="6" s="1"/>
  <c r="X1631" i="6"/>
  <c r="Y1631" i="6" s="1"/>
  <c r="S840" i="6"/>
  <c r="T840" i="6" s="1"/>
  <c r="V840" i="6"/>
  <c r="W840" i="6" s="1"/>
  <c r="U840" i="6"/>
  <c r="AD840" i="6" s="1"/>
  <c r="X840" i="6"/>
  <c r="Y840" i="6" s="1"/>
  <c r="AA840" i="6"/>
  <c r="S1184" i="6"/>
  <c r="T1184" i="6" s="1"/>
  <c r="U1184" i="6"/>
  <c r="AD1184" i="6" s="1"/>
  <c r="V1184" i="6"/>
  <c r="W1184" i="6" s="1"/>
  <c r="X1184" i="6"/>
  <c r="Y1184" i="6" s="1"/>
  <c r="AA1184" i="6"/>
  <c r="S1432" i="6"/>
  <c r="T1432" i="6" s="1"/>
  <c r="U1432" i="6"/>
  <c r="AD1432" i="6" s="1"/>
  <c r="V1432" i="6"/>
  <c r="W1432" i="6" s="1"/>
  <c r="X1432" i="6"/>
  <c r="Y1432" i="6" s="1"/>
  <c r="U1544" i="6"/>
  <c r="AD1544" i="6" s="1"/>
  <c r="V1544" i="6"/>
  <c r="W1544" i="6" s="1"/>
  <c r="S1544" i="6"/>
  <c r="T1544" i="6" s="1"/>
  <c r="X1544" i="6"/>
  <c r="Y1544" i="6" s="1"/>
  <c r="AA1544" i="6"/>
  <c r="U284" i="6"/>
  <c r="AD284" i="6" s="1"/>
  <c r="S284" i="6"/>
  <c r="T284" i="6" s="1"/>
  <c r="V284" i="6"/>
  <c r="W284" i="6" s="1"/>
  <c r="X284" i="6"/>
  <c r="Y284" i="6" s="1"/>
  <c r="AA284" i="6"/>
  <c r="AA1082" i="6"/>
  <c r="AA748" i="6"/>
  <c r="AA666" i="6"/>
  <c r="AA360" i="6"/>
  <c r="AA876" i="6"/>
  <c r="AA914" i="6"/>
  <c r="AA623" i="6"/>
  <c r="AA266" i="6"/>
  <c r="AA984" i="6"/>
  <c r="AA316" i="6"/>
  <c r="AA1076" i="6"/>
  <c r="AA1834" i="6"/>
  <c r="AA1930" i="6"/>
  <c r="AA158" i="6"/>
  <c r="AA452" i="6"/>
  <c r="AA199" i="6"/>
  <c r="AA31" i="6"/>
  <c r="X748" i="6"/>
  <c r="Y748" i="6" s="1"/>
  <c r="V1383" i="6"/>
  <c r="W1383" i="6" s="1"/>
  <c r="X266" i="6"/>
  <c r="Y266" i="6" s="1"/>
  <c r="V999" i="6"/>
  <c r="W999" i="6" s="1"/>
  <c r="V40" i="6"/>
  <c r="W40" i="6" s="1"/>
  <c r="V1834" i="6"/>
  <c r="W1834" i="6" s="1"/>
  <c r="AA26" i="6"/>
  <c r="AA698" i="6"/>
  <c r="AA167" i="6"/>
  <c r="AA554" i="6"/>
  <c r="AA252" i="6"/>
  <c r="AA1311" i="6"/>
  <c r="AA231" i="6"/>
  <c r="X278" i="6"/>
  <c r="Y278" i="6" s="1"/>
  <c r="X1828" i="6"/>
  <c r="Y1828" i="6" s="1"/>
  <c r="V1178" i="6"/>
  <c r="W1178" i="6" s="1"/>
  <c r="S107" i="6"/>
  <c r="T107" i="6" s="1"/>
  <c r="U107" i="6"/>
  <c r="AD107" i="6" s="1"/>
  <c r="X107" i="6"/>
  <c r="Y107" i="6" s="1"/>
  <c r="V107" i="6"/>
  <c r="W107" i="6" s="1"/>
  <c r="S139" i="6"/>
  <c r="T139" i="6" s="1"/>
  <c r="V139" i="6"/>
  <c r="W139" i="6" s="1"/>
  <c r="U139" i="6"/>
  <c r="AD139" i="6" s="1"/>
  <c r="X139" i="6"/>
  <c r="Y139" i="6" s="1"/>
  <c r="S179" i="6"/>
  <c r="T179" i="6" s="1"/>
  <c r="U179" i="6"/>
  <c r="AD179" i="6" s="1"/>
  <c r="V179" i="6"/>
  <c r="W179" i="6" s="1"/>
  <c r="X179" i="6"/>
  <c r="Y179" i="6" s="1"/>
  <c r="S211" i="6"/>
  <c r="T211" i="6" s="1"/>
  <c r="U211" i="6"/>
  <c r="AD211" i="6" s="1"/>
  <c r="V211" i="6"/>
  <c r="W211" i="6" s="1"/>
  <c r="U243" i="6"/>
  <c r="AD243" i="6" s="1"/>
  <c r="S243" i="6"/>
  <c r="T243" i="6" s="1"/>
  <c r="V243" i="6"/>
  <c r="W243" i="6" s="1"/>
  <c r="X243" i="6"/>
  <c r="Y243" i="6" s="1"/>
  <c r="S275" i="6"/>
  <c r="T275" i="6" s="1"/>
  <c r="U275" i="6"/>
  <c r="AD275" i="6" s="1"/>
  <c r="V275" i="6"/>
  <c r="W275" i="6" s="1"/>
  <c r="X275" i="6"/>
  <c r="Y275" i="6" s="1"/>
  <c r="S307" i="6"/>
  <c r="T307" i="6" s="1"/>
  <c r="U307" i="6"/>
  <c r="AD307" i="6" s="1"/>
  <c r="V307" i="6"/>
  <c r="W307" i="6" s="1"/>
  <c r="X307" i="6"/>
  <c r="Y307" i="6" s="1"/>
  <c r="S339" i="6"/>
  <c r="T339" i="6" s="1"/>
  <c r="U339" i="6"/>
  <c r="AD339" i="6" s="1"/>
  <c r="V339" i="6"/>
  <c r="W339" i="6" s="1"/>
  <c r="S387" i="6"/>
  <c r="T387" i="6" s="1"/>
  <c r="U387" i="6"/>
  <c r="AD387" i="6" s="1"/>
  <c r="V387" i="6"/>
  <c r="W387" i="6" s="1"/>
  <c r="X387" i="6"/>
  <c r="Y387" i="6" s="1"/>
  <c r="S427" i="6"/>
  <c r="T427" i="6" s="1"/>
  <c r="U427" i="6"/>
  <c r="AD427" i="6" s="1"/>
  <c r="V427" i="6"/>
  <c r="W427" i="6" s="1"/>
  <c r="S459" i="6"/>
  <c r="T459" i="6" s="1"/>
  <c r="U459" i="6"/>
  <c r="AD459" i="6" s="1"/>
  <c r="V459" i="6"/>
  <c r="W459" i="6" s="1"/>
  <c r="U491" i="6"/>
  <c r="AD491" i="6" s="1"/>
  <c r="X491" i="6"/>
  <c r="Y491" i="6" s="1"/>
  <c r="V491" i="6"/>
  <c r="W491" i="6" s="1"/>
  <c r="S491" i="6"/>
  <c r="T491" i="6" s="1"/>
  <c r="S21" i="6"/>
  <c r="T21" i="6" s="1"/>
  <c r="U21" i="6"/>
  <c r="V21" i="6"/>
  <c r="W21" i="6" s="1"/>
  <c r="X21" i="6"/>
  <c r="Y21" i="6" s="1"/>
  <c r="S53" i="6"/>
  <c r="T53" i="6" s="1"/>
  <c r="U53" i="6"/>
  <c r="AD53" i="6" s="1"/>
  <c r="V53" i="6"/>
  <c r="W53" i="6" s="1"/>
  <c r="U85" i="6"/>
  <c r="AD85" i="6" s="1"/>
  <c r="S85" i="6"/>
  <c r="T85" i="6" s="1"/>
  <c r="X85" i="6"/>
  <c r="Y85" i="6" s="1"/>
  <c r="S117" i="6"/>
  <c r="T117" i="6" s="1"/>
  <c r="U117" i="6"/>
  <c r="AD117" i="6" s="1"/>
  <c r="V117" i="6"/>
  <c r="W117" i="6" s="1"/>
  <c r="S149" i="6"/>
  <c r="T149" i="6" s="1"/>
  <c r="U149" i="6"/>
  <c r="AD149" i="6" s="1"/>
  <c r="X149" i="6"/>
  <c r="Y149" i="6" s="1"/>
  <c r="V149" i="6"/>
  <c r="W149" i="6" s="1"/>
  <c r="S181" i="6"/>
  <c r="T181" i="6" s="1"/>
  <c r="V181" i="6"/>
  <c r="W181" i="6" s="1"/>
  <c r="U181" i="6"/>
  <c r="AD181" i="6" s="1"/>
  <c r="X181" i="6"/>
  <c r="Y181" i="6" s="1"/>
  <c r="U213" i="6"/>
  <c r="AD213" i="6" s="1"/>
  <c r="S213" i="6"/>
  <c r="T213" i="6" s="1"/>
  <c r="V213" i="6"/>
  <c r="W213" i="6" s="1"/>
  <c r="X213" i="6"/>
  <c r="Y213" i="6" s="1"/>
  <c r="S245" i="6"/>
  <c r="T245" i="6" s="1"/>
  <c r="U245" i="6"/>
  <c r="AD245" i="6" s="1"/>
  <c r="X245" i="6"/>
  <c r="Y245" i="6" s="1"/>
  <c r="V245" i="6"/>
  <c r="W245" i="6" s="1"/>
  <c r="S277" i="6"/>
  <c r="T277" i="6" s="1"/>
  <c r="U277" i="6"/>
  <c r="AD277" i="6" s="1"/>
  <c r="X277" i="6"/>
  <c r="Y277" i="6" s="1"/>
  <c r="V277" i="6"/>
  <c r="W277" i="6" s="1"/>
  <c r="AA387" i="6"/>
  <c r="AA211" i="6"/>
  <c r="X53" i="6"/>
  <c r="Y53" i="6" s="1"/>
  <c r="X459" i="6"/>
  <c r="Y459" i="6" s="1"/>
  <c r="AA149" i="6"/>
  <c r="AA21" i="6"/>
  <c r="X211" i="6"/>
  <c r="Y211" i="6" s="1"/>
  <c r="AA459" i="6"/>
  <c r="AA213" i="6"/>
  <c r="AA307" i="6"/>
  <c r="AA53" i="6"/>
  <c r="X339" i="6"/>
  <c r="Y339" i="6" s="1"/>
  <c r="X117" i="6"/>
  <c r="Y117" i="6" s="1"/>
  <c r="X427" i="6"/>
  <c r="Y427" i="6" s="1"/>
  <c r="S9" i="6"/>
  <c r="T9" i="6" s="1"/>
  <c r="U9" i="6"/>
  <c r="V9" i="6"/>
  <c r="W9" i="6" s="1"/>
  <c r="S41" i="6"/>
  <c r="T41" i="6" s="1"/>
  <c r="U41" i="6"/>
  <c r="AD41" i="6" s="1"/>
  <c r="S73" i="6"/>
  <c r="T73" i="6" s="1"/>
  <c r="U73" i="6"/>
  <c r="AD73" i="6" s="1"/>
  <c r="V73" i="6"/>
  <c r="W73" i="6" s="1"/>
  <c r="S105" i="6"/>
  <c r="T105" i="6" s="1"/>
  <c r="U105" i="6"/>
  <c r="AD105" i="6" s="1"/>
  <c r="S137" i="6"/>
  <c r="T137" i="6" s="1"/>
  <c r="U137" i="6"/>
  <c r="AD137" i="6" s="1"/>
  <c r="S169" i="6"/>
  <c r="T169" i="6" s="1"/>
  <c r="U169" i="6"/>
  <c r="AD169" i="6" s="1"/>
  <c r="S201" i="6"/>
  <c r="T201" i="6" s="1"/>
  <c r="V201" i="6"/>
  <c r="W201" i="6" s="1"/>
  <c r="U233" i="6"/>
  <c r="AD233" i="6" s="1"/>
  <c r="S233" i="6"/>
  <c r="T233" i="6" s="1"/>
  <c r="S265" i="6"/>
  <c r="T265" i="6" s="1"/>
  <c r="U265" i="6"/>
  <c r="AD265" i="6" s="1"/>
  <c r="V265" i="6"/>
  <c r="W265" i="6" s="1"/>
  <c r="S305" i="6"/>
  <c r="T305" i="6" s="1"/>
  <c r="S337" i="6"/>
  <c r="T337" i="6" s="1"/>
  <c r="V337" i="6"/>
  <c r="W337" i="6" s="1"/>
  <c r="S369" i="6"/>
  <c r="T369" i="6" s="1"/>
  <c r="U369" i="6"/>
  <c r="AD369" i="6" s="1"/>
  <c r="S433" i="6"/>
  <c r="T433" i="6" s="1"/>
  <c r="U433" i="6"/>
  <c r="AD433" i="6" s="1"/>
  <c r="S465" i="6"/>
  <c r="T465" i="6" s="1"/>
  <c r="U465" i="6"/>
  <c r="AD465" i="6" s="1"/>
  <c r="S505" i="6"/>
  <c r="T505" i="6" s="1"/>
  <c r="U505" i="6"/>
  <c r="AD505" i="6" s="1"/>
  <c r="S537" i="6"/>
  <c r="T537" i="6" s="1"/>
  <c r="U537" i="6"/>
  <c r="AD537" i="6" s="1"/>
  <c r="U569" i="6"/>
  <c r="AD569" i="6" s="1"/>
  <c r="S569" i="6"/>
  <c r="T569" i="6" s="1"/>
  <c r="S601" i="6"/>
  <c r="T601" i="6" s="1"/>
  <c r="U601" i="6"/>
  <c r="AD601" i="6" s="1"/>
  <c r="S641" i="6"/>
  <c r="T641" i="6" s="1"/>
  <c r="U641" i="6"/>
  <c r="AD641" i="6" s="1"/>
  <c r="V641" i="6"/>
  <c r="W641" i="6" s="1"/>
  <c r="S673" i="6"/>
  <c r="T673" i="6" s="1"/>
  <c r="U673" i="6"/>
  <c r="AD673" i="6" s="1"/>
  <c r="S705" i="6"/>
  <c r="T705" i="6" s="1"/>
  <c r="V705" i="6"/>
  <c r="W705" i="6" s="1"/>
  <c r="U705" i="6"/>
  <c r="AD705" i="6" s="1"/>
  <c r="U737" i="6"/>
  <c r="AD737" i="6" s="1"/>
  <c r="V737" i="6"/>
  <c r="W737" i="6" s="1"/>
  <c r="S737" i="6"/>
  <c r="T737" i="6" s="1"/>
  <c r="S777" i="6"/>
  <c r="T777" i="6" s="1"/>
  <c r="U777" i="6"/>
  <c r="AD777" i="6" s="1"/>
  <c r="AG777" i="6" s="1"/>
  <c r="AJ777" i="6" s="1"/>
  <c r="V777" i="6"/>
  <c r="W777" i="6" s="1"/>
  <c r="S809" i="6"/>
  <c r="T809" i="6" s="1"/>
  <c r="U809" i="6"/>
  <c r="AD809" i="6" s="1"/>
  <c r="V809" i="6"/>
  <c r="W809" i="6" s="1"/>
  <c r="S841" i="6"/>
  <c r="T841" i="6" s="1"/>
  <c r="U841" i="6"/>
  <c r="AD841" i="6" s="1"/>
  <c r="V873" i="6"/>
  <c r="W873" i="6" s="1"/>
  <c r="S873" i="6"/>
  <c r="T873" i="6" s="1"/>
  <c r="U873" i="6"/>
  <c r="AD873" i="6" s="1"/>
  <c r="U905" i="6"/>
  <c r="AD905" i="6" s="1"/>
  <c r="S905" i="6"/>
  <c r="T905" i="6" s="1"/>
  <c r="S937" i="6"/>
  <c r="T937" i="6" s="1"/>
  <c r="U937" i="6"/>
  <c r="AD937" i="6" s="1"/>
  <c r="V937" i="6"/>
  <c r="W937" i="6" s="1"/>
  <c r="S969" i="6"/>
  <c r="T969" i="6" s="1"/>
  <c r="V969" i="6"/>
  <c r="W969" i="6" s="1"/>
  <c r="S1001" i="6"/>
  <c r="T1001" i="6" s="1"/>
  <c r="U1001" i="6"/>
  <c r="AD1001" i="6" s="1"/>
  <c r="V1001" i="6"/>
  <c r="W1001" i="6" s="1"/>
  <c r="S1033" i="6"/>
  <c r="T1033" i="6" s="1"/>
  <c r="U1033" i="6"/>
  <c r="AD1033" i="6" s="1"/>
  <c r="S1065" i="6"/>
  <c r="T1065" i="6" s="1"/>
  <c r="U1065" i="6"/>
  <c r="AD1065" i="6" s="1"/>
  <c r="V1065" i="6"/>
  <c r="W1065" i="6" s="1"/>
  <c r="S1097" i="6"/>
  <c r="T1097" i="6" s="1"/>
  <c r="U1097" i="6"/>
  <c r="AD1097" i="6" s="1"/>
  <c r="V1097" i="6"/>
  <c r="W1097" i="6" s="1"/>
  <c r="U1129" i="6"/>
  <c r="AD1129" i="6" s="1"/>
  <c r="S1129" i="6"/>
  <c r="T1129" i="6" s="1"/>
  <c r="V1129" i="6"/>
  <c r="W1129" i="6" s="1"/>
  <c r="S1161" i="6"/>
  <c r="T1161" i="6" s="1"/>
  <c r="U1161" i="6"/>
  <c r="AD1161" i="6" s="1"/>
  <c r="S1193" i="6"/>
  <c r="T1193" i="6" s="1"/>
  <c r="U1193" i="6"/>
  <c r="AD1193" i="6" s="1"/>
  <c r="V1193" i="6"/>
  <c r="W1193" i="6" s="1"/>
  <c r="S1225" i="6"/>
  <c r="T1225" i="6" s="1"/>
  <c r="U1225" i="6"/>
  <c r="AD1225" i="6" s="1"/>
  <c r="S1257" i="6"/>
  <c r="T1257" i="6" s="1"/>
  <c r="U1257" i="6"/>
  <c r="AD1257" i="6" s="1"/>
  <c r="V1257" i="6"/>
  <c r="W1257" i="6" s="1"/>
  <c r="S1289" i="6"/>
  <c r="T1289" i="6" s="1"/>
  <c r="U1289" i="6"/>
  <c r="AD1289" i="6" s="1"/>
  <c r="S1321" i="6"/>
  <c r="T1321" i="6" s="1"/>
  <c r="U1321" i="6"/>
  <c r="AD1321" i="6" s="1"/>
  <c r="V1321" i="6"/>
  <c r="W1321" i="6" s="1"/>
  <c r="S1361" i="6"/>
  <c r="T1361" i="6" s="1"/>
  <c r="U1361" i="6"/>
  <c r="AD1361" i="6" s="1"/>
  <c r="V1361" i="6"/>
  <c r="W1361" i="6" s="1"/>
  <c r="S1401" i="6"/>
  <c r="T1401" i="6" s="1"/>
  <c r="U1401" i="6"/>
  <c r="AD1401" i="6" s="1"/>
  <c r="V1401" i="6"/>
  <c r="W1401" i="6" s="1"/>
  <c r="S1441" i="6"/>
  <c r="T1441" i="6" s="1"/>
  <c r="U1441" i="6"/>
  <c r="AD1441" i="6" s="1"/>
  <c r="V1441" i="6"/>
  <c r="W1441" i="6" s="1"/>
  <c r="S1489" i="6"/>
  <c r="T1489" i="6" s="1"/>
  <c r="U1489" i="6"/>
  <c r="AD1489" i="6" s="1"/>
  <c r="V1489" i="6"/>
  <c r="W1489" i="6" s="1"/>
  <c r="S1537" i="6"/>
  <c r="T1537" i="6" s="1"/>
  <c r="U1537" i="6"/>
  <c r="AD1537" i="6" s="1"/>
  <c r="V1537" i="6"/>
  <c r="W1537" i="6" s="1"/>
  <c r="S1593" i="6"/>
  <c r="T1593" i="6" s="1"/>
  <c r="V1593" i="6"/>
  <c r="W1593" i="6" s="1"/>
  <c r="U1593" i="6"/>
  <c r="AD1593" i="6" s="1"/>
  <c r="U1641" i="6"/>
  <c r="AD1641" i="6" s="1"/>
  <c r="V1641" i="6"/>
  <c r="W1641" i="6" s="1"/>
  <c r="S1641" i="6"/>
  <c r="T1641" i="6" s="1"/>
  <c r="S1681" i="6"/>
  <c r="T1681" i="6" s="1"/>
  <c r="U1681" i="6"/>
  <c r="AD1681" i="6" s="1"/>
  <c r="S1721" i="6"/>
  <c r="T1721" i="6" s="1"/>
  <c r="U1721" i="6"/>
  <c r="AD1721" i="6" s="1"/>
  <c r="V1721" i="6"/>
  <c r="W1721" i="6" s="1"/>
  <c r="S1769" i="6"/>
  <c r="T1769" i="6" s="1"/>
  <c r="U1769" i="6"/>
  <c r="AD1769" i="6" s="1"/>
  <c r="V1769" i="6"/>
  <c r="W1769" i="6" s="1"/>
  <c r="S1833" i="6"/>
  <c r="T1833" i="6" s="1"/>
  <c r="U1833" i="6"/>
  <c r="AD1833" i="6" s="1"/>
  <c r="S1873" i="6"/>
  <c r="T1873" i="6" s="1"/>
  <c r="U1873" i="6"/>
  <c r="AD1873" i="6" s="1"/>
  <c r="S1921" i="6"/>
  <c r="T1921" i="6" s="1"/>
  <c r="U1921" i="6"/>
  <c r="AD1921" i="6" s="1"/>
  <c r="S1969" i="6"/>
  <c r="T1969" i="6" s="1"/>
  <c r="U1969" i="6"/>
  <c r="AD1969" i="6" s="1"/>
  <c r="S2017" i="6"/>
  <c r="T2017" i="6" s="1"/>
  <c r="V2017" i="6"/>
  <c r="W2017" i="6" s="1"/>
  <c r="S944" i="6"/>
  <c r="T944" i="6" s="1"/>
  <c r="U944" i="6"/>
  <c r="AD944" i="6" s="1"/>
  <c r="V944" i="6"/>
  <c r="W944" i="6" s="1"/>
  <c r="S1112" i="6"/>
  <c r="T1112" i="6" s="1"/>
  <c r="U1112" i="6"/>
  <c r="AD1112" i="6" s="1"/>
  <c r="V1112" i="6"/>
  <c r="W1112" i="6" s="1"/>
  <c r="S1328" i="6"/>
  <c r="T1328" i="6" s="1"/>
  <c r="U1328" i="6"/>
  <c r="AD1328" i="6" s="1"/>
  <c r="V1328" i="6"/>
  <c r="W1328" i="6" s="1"/>
  <c r="S1560" i="6"/>
  <c r="T1560" i="6" s="1"/>
  <c r="U1560" i="6"/>
  <c r="AD1560" i="6" s="1"/>
  <c r="V1560" i="6"/>
  <c r="W1560" i="6" s="1"/>
  <c r="S1640" i="6"/>
  <c r="T1640" i="6" s="1"/>
  <c r="U1640" i="6"/>
  <c r="AD1640" i="6" s="1"/>
  <c r="V1640" i="6"/>
  <c r="W1640" i="6" s="1"/>
  <c r="S1920" i="6"/>
  <c r="T1920" i="6" s="1"/>
  <c r="V1920" i="6"/>
  <c r="W1920" i="6" s="1"/>
  <c r="U1920" i="6"/>
  <c r="AD1920" i="6" s="1"/>
  <c r="U1490" i="6"/>
  <c r="AD1490" i="6" s="1"/>
  <c r="V1490" i="6"/>
  <c r="W1490" i="6" s="1"/>
  <c r="S1058" i="6"/>
  <c r="T1058" i="6" s="1"/>
  <c r="U1058" i="6"/>
  <c r="AD1058" i="6" s="1"/>
  <c r="V1058" i="6"/>
  <c r="W1058" i="6" s="1"/>
  <c r="S1618" i="6"/>
  <c r="T1618" i="6" s="1"/>
  <c r="U1618" i="6"/>
  <c r="AD1618" i="6" s="1"/>
  <c r="V1618" i="6"/>
  <c r="W1618" i="6" s="1"/>
  <c r="S1567" i="6"/>
  <c r="T1567" i="6" s="1"/>
  <c r="U1567" i="6"/>
  <c r="AD1567" i="6" s="1"/>
  <c r="V1567" i="6"/>
  <c r="W1567" i="6" s="1"/>
  <c r="S523" i="6"/>
  <c r="T523" i="6" s="1"/>
  <c r="V523" i="6"/>
  <c r="W523" i="6" s="1"/>
  <c r="S571" i="6"/>
  <c r="T571" i="6" s="1"/>
  <c r="U571" i="6"/>
  <c r="AD571" i="6" s="1"/>
  <c r="V571" i="6"/>
  <c r="W571" i="6" s="1"/>
  <c r="S603" i="6"/>
  <c r="T603" i="6" s="1"/>
  <c r="U603" i="6"/>
  <c r="AD603" i="6" s="1"/>
  <c r="S643" i="6"/>
  <c r="T643" i="6" s="1"/>
  <c r="U643" i="6"/>
  <c r="AD643" i="6" s="1"/>
  <c r="V643" i="6"/>
  <c r="W643" i="6" s="1"/>
  <c r="S675" i="6"/>
  <c r="T675" i="6" s="1"/>
  <c r="U675" i="6"/>
  <c r="AD675" i="6" s="1"/>
  <c r="V675" i="6"/>
  <c r="W675" i="6" s="1"/>
  <c r="S707" i="6"/>
  <c r="T707" i="6" s="1"/>
  <c r="U707" i="6"/>
  <c r="AD707" i="6" s="1"/>
  <c r="V707" i="6"/>
  <c r="W707" i="6" s="1"/>
  <c r="S739" i="6"/>
  <c r="T739" i="6" s="1"/>
  <c r="U739" i="6"/>
  <c r="AD739" i="6" s="1"/>
  <c r="V739" i="6"/>
  <c r="W739" i="6" s="1"/>
  <c r="S771" i="6"/>
  <c r="T771" i="6" s="1"/>
  <c r="U771" i="6"/>
  <c r="AD771" i="6" s="1"/>
  <c r="V771" i="6"/>
  <c r="W771" i="6" s="1"/>
  <c r="S803" i="6"/>
  <c r="T803" i="6" s="1"/>
  <c r="U803" i="6"/>
  <c r="AD803" i="6" s="1"/>
  <c r="V803" i="6"/>
  <c r="W803" i="6" s="1"/>
  <c r="S843" i="6"/>
  <c r="T843" i="6" s="1"/>
  <c r="U843" i="6"/>
  <c r="AD843" i="6" s="1"/>
  <c r="V843" i="6"/>
  <c r="W843" i="6" s="1"/>
  <c r="U875" i="6"/>
  <c r="AD875" i="6" s="1"/>
  <c r="S915" i="6"/>
  <c r="T915" i="6" s="1"/>
  <c r="U915" i="6"/>
  <c r="AD915" i="6" s="1"/>
  <c r="V915" i="6"/>
  <c r="W915" i="6" s="1"/>
  <c r="S947" i="6"/>
  <c r="T947" i="6" s="1"/>
  <c r="U947" i="6"/>
  <c r="AD947" i="6" s="1"/>
  <c r="V947" i="6"/>
  <c r="W947" i="6" s="1"/>
  <c r="V987" i="6"/>
  <c r="W987" i="6" s="1"/>
  <c r="S987" i="6"/>
  <c r="T987" i="6" s="1"/>
  <c r="U987" i="6"/>
  <c r="AD987" i="6" s="1"/>
  <c r="S1019" i="6"/>
  <c r="T1019" i="6" s="1"/>
  <c r="U1019" i="6"/>
  <c r="AD1019" i="6" s="1"/>
  <c r="V1019" i="6"/>
  <c r="W1019" i="6" s="1"/>
  <c r="S1051" i="6"/>
  <c r="T1051" i="6" s="1"/>
  <c r="S1083" i="6"/>
  <c r="T1083" i="6" s="1"/>
  <c r="V1083" i="6"/>
  <c r="W1083" i="6" s="1"/>
  <c r="U1083" i="6"/>
  <c r="AD1083" i="6" s="1"/>
  <c r="S1115" i="6"/>
  <c r="T1115" i="6" s="1"/>
  <c r="U1115" i="6"/>
  <c r="AD1115" i="6" s="1"/>
  <c r="V1115" i="6"/>
  <c r="W1115" i="6" s="1"/>
  <c r="S1155" i="6"/>
  <c r="T1155" i="6" s="1"/>
  <c r="S1187" i="6"/>
  <c r="T1187" i="6" s="1"/>
  <c r="U1187" i="6"/>
  <c r="AD1187" i="6" s="1"/>
  <c r="V1187" i="6"/>
  <c r="W1187" i="6" s="1"/>
  <c r="S1243" i="6"/>
  <c r="T1243" i="6" s="1"/>
  <c r="U1243" i="6"/>
  <c r="AD1243" i="6" s="1"/>
  <c r="V1243" i="6"/>
  <c r="W1243" i="6" s="1"/>
  <c r="S1291" i="6"/>
  <c r="T1291" i="6" s="1"/>
  <c r="V1291" i="6"/>
  <c r="W1291" i="6" s="1"/>
  <c r="S1323" i="6"/>
  <c r="T1323" i="6" s="1"/>
  <c r="U1323" i="6"/>
  <c r="AD1323" i="6" s="1"/>
  <c r="V1323" i="6"/>
  <c r="W1323" i="6" s="1"/>
  <c r="S1355" i="6"/>
  <c r="T1355" i="6" s="1"/>
  <c r="V1355" i="6"/>
  <c r="W1355" i="6" s="1"/>
  <c r="S1387" i="6"/>
  <c r="T1387" i="6" s="1"/>
  <c r="U1387" i="6"/>
  <c r="AD1387" i="6" s="1"/>
  <c r="V1387" i="6"/>
  <c r="W1387" i="6" s="1"/>
  <c r="S1427" i="6"/>
  <c r="T1427" i="6" s="1"/>
  <c r="U1427" i="6"/>
  <c r="AD1427" i="6" s="1"/>
  <c r="V1427" i="6"/>
  <c r="W1427" i="6" s="1"/>
  <c r="S1467" i="6"/>
  <c r="T1467" i="6" s="1"/>
  <c r="U1467" i="6"/>
  <c r="AD1467" i="6" s="1"/>
  <c r="V1467" i="6"/>
  <c r="W1467" i="6" s="1"/>
  <c r="S1507" i="6"/>
  <c r="T1507" i="6" s="1"/>
  <c r="U1507" i="6"/>
  <c r="AD1507" i="6" s="1"/>
  <c r="V1507" i="6"/>
  <c r="W1507" i="6" s="1"/>
  <c r="S1547" i="6"/>
  <c r="T1547" i="6" s="1"/>
  <c r="U1547" i="6"/>
  <c r="AD1547" i="6" s="1"/>
  <c r="S1579" i="6"/>
  <c r="T1579" i="6" s="1"/>
  <c r="U1579" i="6"/>
  <c r="AD1579" i="6" s="1"/>
  <c r="V1579" i="6"/>
  <c r="W1579" i="6" s="1"/>
  <c r="S1611" i="6"/>
  <c r="T1611" i="6" s="1"/>
  <c r="U1611" i="6"/>
  <c r="AD1611" i="6" s="1"/>
  <c r="V1611" i="6"/>
  <c r="W1611" i="6" s="1"/>
  <c r="S1659" i="6"/>
  <c r="T1659" i="6" s="1"/>
  <c r="U1659" i="6"/>
  <c r="AD1659" i="6" s="1"/>
  <c r="V1659" i="6"/>
  <c r="W1659" i="6" s="1"/>
  <c r="S1691" i="6"/>
  <c r="T1691" i="6" s="1"/>
  <c r="U1691" i="6"/>
  <c r="AD1691" i="6" s="1"/>
  <c r="V1691" i="6"/>
  <c r="W1691" i="6" s="1"/>
  <c r="S1723" i="6"/>
  <c r="T1723" i="6" s="1"/>
  <c r="U1723" i="6"/>
  <c r="AD1723" i="6" s="1"/>
  <c r="V1723" i="6"/>
  <c r="W1723" i="6" s="1"/>
  <c r="S1755" i="6"/>
  <c r="T1755" i="6" s="1"/>
  <c r="U1755" i="6"/>
  <c r="AD1755" i="6" s="1"/>
  <c r="V1755" i="6"/>
  <c r="W1755" i="6" s="1"/>
  <c r="S1795" i="6"/>
  <c r="T1795" i="6" s="1"/>
  <c r="U1795" i="6"/>
  <c r="AD1795" i="6" s="1"/>
  <c r="V1795" i="6"/>
  <c r="W1795" i="6" s="1"/>
  <c r="S1843" i="6"/>
  <c r="T1843" i="6" s="1"/>
  <c r="U1843" i="6"/>
  <c r="AD1843" i="6" s="1"/>
  <c r="V1843" i="6"/>
  <c r="W1843" i="6" s="1"/>
  <c r="S1875" i="6"/>
  <c r="T1875" i="6" s="1"/>
  <c r="U1875" i="6"/>
  <c r="AD1875" i="6" s="1"/>
  <c r="V1875" i="6"/>
  <c r="W1875" i="6" s="1"/>
  <c r="S1915" i="6"/>
  <c r="T1915" i="6" s="1"/>
  <c r="U1915" i="6"/>
  <c r="AD1915" i="6" s="1"/>
  <c r="V1915" i="6"/>
  <c r="W1915" i="6" s="1"/>
  <c r="S1955" i="6"/>
  <c r="T1955" i="6" s="1"/>
  <c r="U1955" i="6"/>
  <c r="AD1955" i="6" s="1"/>
  <c r="S1995" i="6"/>
  <c r="T1995" i="6" s="1"/>
  <c r="S2027" i="6"/>
  <c r="T2027" i="6" s="1"/>
  <c r="V2027" i="6"/>
  <c r="W2027" i="6" s="1"/>
  <c r="S743" i="6"/>
  <c r="T743" i="6" s="1"/>
  <c r="U743" i="6"/>
  <c r="AD743" i="6" s="1"/>
  <c r="V743" i="6"/>
  <c r="W743" i="6" s="1"/>
  <c r="S783" i="6"/>
  <c r="T783" i="6" s="1"/>
  <c r="U783" i="6"/>
  <c r="AD783" i="6" s="1"/>
  <c r="V783" i="6"/>
  <c r="W783" i="6" s="1"/>
  <c r="S1111" i="6"/>
  <c r="T1111" i="6" s="1"/>
  <c r="V1111" i="6"/>
  <c r="W1111" i="6" s="1"/>
  <c r="U1111" i="6"/>
  <c r="AD1111" i="6" s="1"/>
  <c r="U1215" i="6"/>
  <c r="AD1215" i="6" s="1"/>
  <c r="S1215" i="6"/>
  <c r="T1215" i="6" s="1"/>
  <c r="S1463" i="6"/>
  <c r="T1463" i="6" s="1"/>
  <c r="U1463" i="6"/>
  <c r="AD1463" i="6" s="1"/>
  <c r="V1463" i="6"/>
  <c r="W1463" i="6" s="1"/>
  <c r="S1695" i="6"/>
  <c r="T1695" i="6" s="1"/>
  <c r="U1847" i="6"/>
  <c r="AD1847" i="6" s="1"/>
  <c r="S1847" i="6"/>
  <c r="T1847" i="6" s="1"/>
  <c r="S848" i="6"/>
  <c r="T848" i="6" s="1"/>
  <c r="V848" i="6"/>
  <c r="W848" i="6" s="1"/>
  <c r="S1248" i="6"/>
  <c r="T1248" i="6" s="1"/>
  <c r="U1248" i="6"/>
  <c r="AD1248" i="6" s="1"/>
  <c r="S1512" i="6"/>
  <c r="T1512" i="6" s="1"/>
  <c r="U1512" i="6"/>
  <c r="AD1512" i="6" s="1"/>
  <c r="S1608" i="6"/>
  <c r="T1608" i="6" s="1"/>
  <c r="V1608" i="6"/>
  <c r="W1608" i="6" s="1"/>
  <c r="U1608" i="6"/>
  <c r="AD1608" i="6" s="1"/>
  <c r="S1856" i="6"/>
  <c r="T1856" i="6" s="1"/>
  <c r="U1856" i="6"/>
  <c r="AD1856" i="6" s="1"/>
  <c r="V1856" i="6"/>
  <c r="W1856" i="6" s="1"/>
  <c r="S309" i="6"/>
  <c r="T309" i="6" s="1"/>
  <c r="U309" i="6"/>
  <c r="AD309" i="6" s="1"/>
  <c r="S341" i="6"/>
  <c r="T341" i="6" s="1"/>
  <c r="U341" i="6"/>
  <c r="AD341" i="6" s="1"/>
  <c r="S373" i="6"/>
  <c r="T373" i="6" s="1"/>
  <c r="U373" i="6"/>
  <c r="AD373" i="6" s="1"/>
  <c r="V373" i="6"/>
  <c r="W373" i="6" s="1"/>
  <c r="S405" i="6"/>
  <c r="T405" i="6" s="1"/>
  <c r="V405" i="6"/>
  <c r="W405" i="6" s="1"/>
  <c r="U405" i="6"/>
  <c r="AD405" i="6" s="1"/>
  <c r="S437" i="6"/>
  <c r="T437" i="6" s="1"/>
  <c r="U437" i="6"/>
  <c r="AD437" i="6" s="1"/>
  <c r="S469" i="6"/>
  <c r="T469" i="6" s="1"/>
  <c r="U469" i="6"/>
  <c r="AD469" i="6" s="1"/>
  <c r="S501" i="6"/>
  <c r="T501" i="6" s="1"/>
  <c r="V501" i="6"/>
  <c r="W501" i="6" s="1"/>
  <c r="S533" i="6"/>
  <c r="T533" i="6" s="1"/>
  <c r="U533" i="6"/>
  <c r="AD533" i="6" s="1"/>
  <c r="S565" i="6"/>
  <c r="T565" i="6" s="1"/>
  <c r="S597" i="6"/>
  <c r="T597" i="6" s="1"/>
  <c r="U597" i="6"/>
  <c r="AD597" i="6" s="1"/>
  <c r="S629" i="6"/>
  <c r="T629" i="6" s="1"/>
  <c r="U629" i="6"/>
  <c r="AD629" i="6" s="1"/>
  <c r="S669" i="6"/>
  <c r="T669" i="6" s="1"/>
  <c r="U669" i="6"/>
  <c r="AD669" i="6" s="1"/>
  <c r="V669" i="6"/>
  <c r="W669" i="6" s="1"/>
  <c r="S701" i="6"/>
  <c r="T701" i="6" s="1"/>
  <c r="U701" i="6"/>
  <c r="AD701" i="6" s="1"/>
  <c r="S733" i="6"/>
  <c r="T733" i="6" s="1"/>
  <c r="U733" i="6"/>
  <c r="AD733" i="6" s="1"/>
  <c r="V733" i="6"/>
  <c r="W733" i="6" s="1"/>
  <c r="S765" i="6"/>
  <c r="T765" i="6" s="1"/>
  <c r="U765" i="6"/>
  <c r="AD765" i="6" s="1"/>
  <c r="S797" i="6"/>
  <c r="T797" i="6" s="1"/>
  <c r="U797" i="6"/>
  <c r="AD797" i="6" s="1"/>
  <c r="V797" i="6"/>
  <c r="W797" i="6" s="1"/>
  <c r="S837" i="6"/>
  <c r="T837" i="6" s="1"/>
  <c r="V837" i="6"/>
  <c r="W837" i="6" s="1"/>
  <c r="S869" i="6"/>
  <c r="T869" i="6" s="1"/>
  <c r="U869" i="6"/>
  <c r="AD869" i="6" s="1"/>
  <c r="V869" i="6"/>
  <c r="W869" i="6" s="1"/>
  <c r="S901" i="6"/>
  <c r="T901" i="6" s="1"/>
  <c r="U901" i="6"/>
  <c r="AD901" i="6" s="1"/>
  <c r="S933" i="6"/>
  <c r="T933" i="6" s="1"/>
  <c r="U933" i="6"/>
  <c r="AD933" i="6" s="1"/>
  <c r="V933" i="6"/>
  <c r="W933" i="6" s="1"/>
  <c r="S965" i="6"/>
  <c r="T965" i="6" s="1"/>
  <c r="U965" i="6"/>
  <c r="AD965" i="6" s="1"/>
  <c r="V965" i="6"/>
  <c r="W965" i="6" s="1"/>
  <c r="S997" i="6"/>
  <c r="T997" i="6" s="1"/>
  <c r="U997" i="6"/>
  <c r="AD997" i="6" s="1"/>
  <c r="V997" i="6"/>
  <c r="W997" i="6" s="1"/>
  <c r="U1029" i="6"/>
  <c r="AD1029" i="6" s="1"/>
  <c r="S1029" i="6"/>
  <c r="T1029" i="6" s="1"/>
  <c r="S1061" i="6"/>
  <c r="T1061" i="6" s="1"/>
  <c r="U1061" i="6"/>
  <c r="AD1061" i="6" s="1"/>
  <c r="V1061" i="6"/>
  <c r="W1061" i="6" s="1"/>
  <c r="S1093" i="6"/>
  <c r="T1093" i="6" s="1"/>
  <c r="U1093" i="6"/>
  <c r="AD1093" i="6" s="1"/>
  <c r="S1125" i="6"/>
  <c r="T1125" i="6" s="1"/>
  <c r="U1125" i="6"/>
  <c r="AD1125" i="6" s="1"/>
  <c r="V1125" i="6"/>
  <c r="W1125" i="6" s="1"/>
  <c r="U1165" i="6"/>
  <c r="AD1165" i="6" s="1"/>
  <c r="S1165" i="6"/>
  <c r="T1165" i="6" s="1"/>
  <c r="S1197" i="6"/>
  <c r="T1197" i="6" s="1"/>
  <c r="U1197" i="6"/>
  <c r="AD1197" i="6" s="1"/>
  <c r="V1197" i="6"/>
  <c r="W1197" i="6" s="1"/>
  <c r="S1237" i="6"/>
  <c r="T1237" i="6" s="1"/>
  <c r="U1237" i="6"/>
  <c r="AD1237" i="6" s="1"/>
  <c r="S1269" i="6"/>
  <c r="T1269" i="6" s="1"/>
  <c r="U1269" i="6"/>
  <c r="AD1269" i="6" s="1"/>
  <c r="V1269" i="6"/>
  <c r="W1269" i="6" s="1"/>
  <c r="S1309" i="6"/>
  <c r="T1309" i="6" s="1"/>
  <c r="U1309" i="6"/>
  <c r="AD1309" i="6" s="1"/>
  <c r="S1341" i="6"/>
  <c r="T1341" i="6" s="1"/>
  <c r="U1341" i="6"/>
  <c r="AD1341" i="6" s="1"/>
  <c r="V1341" i="6"/>
  <c r="W1341" i="6" s="1"/>
  <c r="S1373" i="6"/>
  <c r="T1373" i="6" s="1"/>
  <c r="U1373" i="6"/>
  <c r="AD1373" i="6" s="1"/>
  <c r="V1373" i="6"/>
  <c r="W1373" i="6" s="1"/>
  <c r="S1413" i="6"/>
  <c r="T1413" i="6" s="1"/>
  <c r="U1413" i="6"/>
  <c r="AD1413" i="6" s="1"/>
  <c r="U1445" i="6"/>
  <c r="AD1445" i="6" s="1"/>
  <c r="S1445" i="6"/>
  <c r="T1445" i="6" s="1"/>
  <c r="S1477" i="6"/>
  <c r="T1477" i="6" s="1"/>
  <c r="U1477" i="6"/>
  <c r="AD1477" i="6" s="1"/>
  <c r="V1477" i="6"/>
  <c r="W1477" i="6" s="1"/>
  <c r="S1509" i="6"/>
  <c r="T1509" i="6" s="1"/>
  <c r="U1509" i="6"/>
  <c r="AD1509" i="6" s="1"/>
  <c r="V1509" i="6"/>
  <c r="W1509" i="6" s="1"/>
  <c r="S1549" i="6"/>
  <c r="T1549" i="6" s="1"/>
  <c r="U1549" i="6"/>
  <c r="AD1549" i="6" s="1"/>
  <c r="V1549" i="6"/>
  <c r="W1549" i="6" s="1"/>
  <c r="S1581" i="6"/>
  <c r="T1581" i="6" s="1"/>
  <c r="U1581" i="6"/>
  <c r="AD1581" i="6" s="1"/>
  <c r="V1581" i="6"/>
  <c r="W1581" i="6" s="1"/>
  <c r="S1613" i="6"/>
  <c r="T1613" i="6" s="1"/>
  <c r="U1613" i="6"/>
  <c r="AD1613" i="6" s="1"/>
  <c r="S1645" i="6"/>
  <c r="T1645" i="6" s="1"/>
  <c r="U1645" i="6"/>
  <c r="AD1645" i="6" s="1"/>
  <c r="S1693" i="6"/>
  <c r="T1693" i="6" s="1"/>
  <c r="U1693" i="6"/>
  <c r="AD1693" i="6" s="1"/>
  <c r="S1725" i="6"/>
  <c r="T1725" i="6" s="1"/>
  <c r="U1725" i="6"/>
  <c r="AD1725" i="6" s="1"/>
  <c r="V1725" i="6"/>
  <c r="W1725" i="6" s="1"/>
  <c r="S1757" i="6"/>
  <c r="T1757" i="6" s="1"/>
  <c r="U1757" i="6"/>
  <c r="AD1757" i="6" s="1"/>
  <c r="U1797" i="6"/>
  <c r="AD1797" i="6" s="1"/>
  <c r="V1797" i="6"/>
  <c r="W1797" i="6" s="1"/>
  <c r="S1797" i="6"/>
  <c r="T1797" i="6" s="1"/>
  <c r="S1885" i="6"/>
  <c r="T1885" i="6" s="1"/>
  <c r="U1885" i="6"/>
  <c r="AD1885" i="6" s="1"/>
  <c r="V1885" i="6"/>
  <c r="W1885" i="6" s="1"/>
  <c r="S1933" i="6"/>
  <c r="T1933" i="6" s="1"/>
  <c r="U1933" i="6"/>
  <c r="AD1933" i="6" s="1"/>
  <c r="V1933" i="6"/>
  <c r="W1933" i="6" s="1"/>
  <c r="S1981" i="6"/>
  <c r="T1981" i="6" s="1"/>
  <c r="U1981" i="6"/>
  <c r="AD1981" i="6" s="1"/>
  <c r="S350" i="6"/>
  <c r="T350" i="6" s="1"/>
  <c r="U350" i="6"/>
  <c r="AD350" i="6" s="1"/>
  <c r="V350" i="6"/>
  <c r="W350" i="6" s="1"/>
  <c r="S382" i="6"/>
  <c r="T382" i="6" s="1"/>
  <c r="U382" i="6"/>
  <c r="AD382" i="6" s="1"/>
  <c r="S414" i="6"/>
  <c r="T414" i="6" s="1"/>
  <c r="U414" i="6"/>
  <c r="AD414" i="6" s="1"/>
  <c r="V414" i="6"/>
  <c r="W414" i="6" s="1"/>
  <c r="S446" i="6"/>
  <c r="T446" i="6" s="1"/>
  <c r="U446" i="6"/>
  <c r="AD446" i="6" s="1"/>
  <c r="V446" i="6"/>
  <c r="W446" i="6" s="1"/>
  <c r="S478" i="6"/>
  <c r="T478" i="6" s="1"/>
  <c r="V478" i="6"/>
  <c r="W478" i="6" s="1"/>
  <c r="U478" i="6"/>
  <c r="AD478" i="6" s="1"/>
  <c r="S510" i="6"/>
  <c r="T510" i="6" s="1"/>
  <c r="U510" i="6"/>
  <c r="AD510" i="6" s="1"/>
  <c r="V510" i="6"/>
  <c r="W510" i="6" s="1"/>
  <c r="S550" i="6"/>
  <c r="T550" i="6" s="1"/>
  <c r="U550" i="6"/>
  <c r="AD550" i="6" s="1"/>
  <c r="V550" i="6"/>
  <c r="W550" i="6" s="1"/>
  <c r="S582" i="6"/>
  <c r="T582" i="6" s="1"/>
  <c r="U582" i="6"/>
  <c r="AD582" i="6" s="1"/>
  <c r="S614" i="6"/>
  <c r="T614" i="6" s="1"/>
  <c r="V614" i="6"/>
  <c r="W614" i="6" s="1"/>
  <c r="U614" i="6"/>
  <c r="AD614" i="6" s="1"/>
  <c r="S646" i="6"/>
  <c r="T646" i="6" s="1"/>
  <c r="S678" i="6"/>
  <c r="T678" i="6" s="1"/>
  <c r="V678" i="6"/>
  <c r="W678" i="6" s="1"/>
  <c r="S710" i="6"/>
  <c r="T710" i="6" s="1"/>
  <c r="U710" i="6"/>
  <c r="AD710" i="6" s="1"/>
  <c r="V710" i="6"/>
  <c r="W710" i="6" s="1"/>
  <c r="S750" i="6"/>
  <c r="T750" i="6" s="1"/>
  <c r="U750" i="6"/>
  <c r="AD750" i="6" s="1"/>
  <c r="S782" i="6"/>
  <c r="T782" i="6" s="1"/>
  <c r="U782" i="6"/>
  <c r="AD782" i="6" s="1"/>
  <c r="V782" i="6"/>
  <c r="W782" i="6" s="1"/>
  <c r="S814" i="6"/>
  <c r="T814" i="6" s="1"/>
  <c r="U814" i="6"/>
  <c r="AD814" i="6" s="1"/>
  <c r="S846" i="6"/>
  <c r="T846" i="6" s="1"/>
  <c r="V846" i="6"/>
  <c r="W846" i="6" s="1"/>
  <c r="S878" i="6"/>
  <c r="T878" i="6" s="1"/>
  <c r="U910" i="6"/>
  <c r="AD910" i="6" s="1"/>
  <c r="V910" i="6"/>
  <c r="W910" i="6" s="1"/>
  <c r="U942" i="6"/>
  <c r="AD942" i="6" s="1"/>
  <c r="S942" i="6"/>
  <c r="T942" i="6" s="1"/>
  <c r="V942" i="6"/>
  <c r="W942" i="6" s="1"/>
  <c r="S982" i="6"/>
  <c r="T982" i="6" s="1"/>
  <c r="U982" i="6"/>
  <c r="AD982" i="6" s="1"/>
  <c r="S1014" i="6"/>
  <c r="T1014" i="6" s="1"/>
  <c r="V1014" i="6"/>
  <c r="W1014" i="6" s="1"/>
  <c r="S1046" i="6"/>
  <c r="T1046" i="6" s="1"/>
  <c r="U1046" i="6"/>
  <c r="AD1046" i="6" s="1"/>
  <c r="V1046" i="6"/>
  <c r="W1046" i="6" s="1"/>
  <c r="S1078" i="6"/>
  <c r="T1078" i="6" s="1"/>
  <c r="U1078" i="6"/>
  <c r="AD1078" i="6" s="1"/>
  <c r="V1078" i="6"/>
  <c r="W1078" i="6" s="1"/>
  <c r="S1110" i="6"/>
  <c r="T1110" i="6" s="1"/>
  <c r="V1110" i="6"/>
  <c r="W1110" i="6" s="1"/>
  <c r="U1110" i="6"/>
  <c r="AD1110" i="6" s="1"/>
  <c r="AG1110" i="6" s="1"/>
  <c r="S1174" i="6"/>
  <c r="T1174" i="6" s="1"/>
  <c r="U1174" i="6"/>
  <c r="AD1174" i="6" s="1"/>
  <c r="V1174" i="6"/>
  <c r="W1174" i="6" s="1"/>
  <c r="S1206" i="6"/>
  <c r="T1206" i="6" s="1"/>
  <c r="U1206" i="6"/>
  <c r="AD1206" i="6" s="1"/>
  <c r="V1206" i="6"/>
  <c r="W1206" i="6" s="1"/>
  <c r="S1238" i="6"/>
  <c r="T1238" i="6" s="1"/>
  <c r="V1238" i="6"/>
  <c r="W1238" i="6" s="1"/>
  <c r="U1238" i="6"/>
  <c r="AD1238" i="6" s="1"/>
  <c r="S1270" i="6"/>
  <c r="T1270" i="6" s="1"/>
  <c r="V1270" i="6"/>
  <c r="W1270" i="6" s="1"/>
  <c r="S1342" i="6"/>
  <c r="T1342" i="6" s="1"/>
  <c r="U1342" i="6"/>
  <c r="AD1342" i="6" s="1"/>
  <c r="V1342" i="6"/>
  <c r="W1342" i="6" s="1"/>
  <c r="S1374" i="6"/>
  <c r="T1374" i="6" s="1"/>
  <c r="U1374" i="6"/>
  <c r="AD1374" i="6" s="1"/>
  <c r="S1406" i="6"/>
  <c r="T1406" i="6" s="1"/>
  <c r="U1406" i="6"/>
  <c r="AD1406" i="6" s="1"/>
  <c r="V1406" i="6"/>
  <c r="W1406" i="6" s="1"/>
  <c r="S1438" i="6"/>
  <c r="T1438" i="6" s="1"/>
  <c r="U1438" i="6"/>
  <c r="AD1438" i="6" s="1"/>
  <c r="V1438" i="6"/>
  <c r="W1438" i="6" s="1"/>
  <c r="S1486" i="6"/>
  <c r="T1486" i="6" s="1"/>
  <c r="U1486" i="6"/>
  <c r="AD1486" i="6" s="1"/>
  <c r="V1486" i="6"/>
  <c r="W1486" i="6" s="1"/>
  <c r="V1558" i="6"/>
  <c r="W1558" i="6" s="1"/>
  <c r="S1558" i="6"/>
  <c r="T1558" i="6" s="1"/>
  <c r="U1558" i="6"/>
  <c r="AD1558" i="6" s="1"/>
  <c r="S1598" i="6"/>
  <c r="T1598" i="6" s="1"/>
  <c r="U1598" i="6"/>
  <c r="AD1598" i="6" s="1"/>
  <c r="V1598" i="6"/>
  <c r="W1598" i="6" s="1"/>
  <c r="S1638" i="6"/>
  <c r="T1638" i="6" s="1"/>
  <c r="U1638" i="6"/>
  <c r="AD1638" i="6" s="1"/>
  <c r="V1638" i="6"/>
  <c r="W1638" i="6" s="1"/>
  <c r="S1670" i="6"/>
  <c r="T1670" i="6" s="1"/>
  <c r="U1670" i="6"/>
  <c r="AD1670" i="6" s="1"/>
  <c r="V1670" i="6"/>
  <c r="W1670" i="6" s="1"/>
  <c r="U1710" i="6"/>
  <c r="AD1710" i="6" s="1"/>
  <c r="S1742" i="6"/>
  <c r="T1742" i="6" s="1"/>
  <c r="U1742" i="6"/>
  <c r="AD1742" i="6" s="1"/>
  <c r="V1742" i="6"/>
  <c r="W1742" i="6" s="1"/>
  <c r="S1782" i="6"/>
  <c r="T1782" i="6" s="1"/>
  <c r="U1782" i="6"/>
  <c r="AD1782" i="6" s="1"/>
  <c r="V1782" i="6"/>
  <c r="W1782" i="6" s="1"/>
  <c r="S1862" i="6"/>
  <c r="T1862" i="6" s="1"/>
  <c r="U1862" i="6"/>
  <c r="AD1862" i="6" s="1"/>
  <c r="U1902" i="6"/>
  <c r="AD1902" i="6" s="1"/>
  <c r="S1902" i="6"/>
  <c r="T1902" i="6" s="1"/>
  <c r="V1902" i="6"/>
  <c r="W1902" i="6" s="1"/>
  <c r="U1934" i="6"/>
  <c r="AD1934" i="6" s="1"/>
  <c r="S1934" i="6"/>
  <c r="T1934" i="6" s="1"/>
  <c r="V1934" i="6"/>
  <c r="W1934" i="6" s="1"/>
  <c r="S1974" i="6"/>
  <c r="T1974" i="6" s="1"/>
  <c r="U1974" i="6"/>
  <c r="AD1974" i="6" s="1"/>
  <c r="S2006" i="6"/>
  <c r="T2006" i="6" s="1"/>
  <c r="U1279" i="6"/>
  <c r="AD1279" i="6" s="1"/>
  <c r="S1279" i="6"/>
  <c r="T1279" i="6" s="1"/>
  <c r="X9" i="6"/>
  <c r="Y9" i="6" s="1"/>
  <c r="X337" i="6"/>
  <c r="Y337" i="6" s="1"/>
  <c r="X1681" i="6"/>
  <c r="Y1681" i="6" s="1"/>
  <c r="X2017" i="6"/>
  <c r="Y2017" i="6" s="1"/>
  <c r="X603" i="6"/>
  <c r="Y603" i="6" s="1"/>
  <c r="X1155" i="6"/>
  <c r="Y1155" i="6" s="1"/>
  <c r="X1323" i="6"/>
  <c r="Y1323" i="6" s="1"/>
  <c r="X1875" i="6"/>
  <c r="Y1875" i="6" s="1"/>
  <c r="X777" i="6"/>
  <c r="Y777" i="6" s="1"/>
  <c r="X737" i="6"/>
  <c r="Y737" i="6" s="1"/>
  <c r="X571" i="6"/>
  <c r="Y571" i="6" s="1"/>
  <c r="X1507" i="6"/>
  <c r="Y1507" i="6" s="1"/>
  <c r="X597" i="6"/>
  <c r="Y597" i="6" s="1"/>
  <c r="X1341" i="6"/>
  <c r="Y1341" i="6" s="1"/>
  <c r="X1270" i="6"/>
  <c r="Y1270" i="6" s="1"/>
  <c r="X1486" i="6"/>
  <c r="Y1486" i="6" s="1"/>
  <c r="X1593" i="6"/>
  <c r="Y1593" i="6" s="1"/>
  <c r="V233" i="6"/>
  <c r="W233" i="6" s="1"/>
  <c r="V465" i="6"/>
  <c r="W465" i="6" s="1"/>
  <c r="V673" i="6"/>
  <c r="W673" i="6" s="1"/>
  <c r="V1033" i="6"/>
  <c r="W1033" i="6" s="1"/>
  <c r="V1309" i="6"/>
  <c r="W1309" i="6" s="1"/>
  <c r="V1613" i="6"/>
  <c r="W1613" i="6" s="1"/>
  <c r="V875" i="6"/>
  <c r="W875" i="6" s="1"/>
  <c r="V1512" i="6"/>
  <c r="W1512" i="6" s="1"/>
  <c r="U969" i="6"/>
  <c r="AD969" i="6" s="1"/>
  <c r="U2017" i="6"/>
  <c r="AD2017" i="6" s="1"/>
  <c r="X233" i="6"/>
  <c r="Y233" i="6" s="1"/>
  <c r="X505" i="6"/>
  <c r="Y505" i="6" s="1"/>
  <c r="X1033" i="6"/>
  <c r="Y1033" i="6" s="1"/>
  <c r="X771" i="6"/>
  <c r="Y771" i="6" s="1"/>
  <c r="X915" i="6"/>
  <c r="Y915" i="6" s="1"/>
  <c r="X341" i="6"/>
  <c r="Y341" i="6" s="1"/>
  <c r="X869" i="6"/>
  <c r="Y869" i="6" s="1"/>
  <c r="X1001" i="6"/>
  <c r="Y1001" i="6" s="1"/>
  <c r="X1795" i="6"/>
  <c r="Y1795" i="6" s="1"/>
  <c r="X1915" i="6"/>
  <c r="Y1915" i="6" s="1"/>
  <c r="X848" i="6"/>
  <c r="Y848" i="6" s="1"/>
  <c r="X944" i="6"/>
  <c r="Y944" i="6" s="1"/>
  <c r="X478" i="6"/>
  <c r="Y478" i="6" s="1"/>
  <c r="X1174" i="6"/>
  <c r="Y1174" i="6" s="1"/>
  <c r="X1065" i="6"/>
  <c r="Y1065" i="6" s="1"/>
  <c r="X1567" i="6"/>
  <c r="Y1567" i="6" s="1"/>
  <c r="X837" i="6"/>
  <c r="Y837" i="6" s="1"/>
  <c r="V582" i="6"/>
  <c r="W582" i="6" s="1"/>
  <c r="V1279" i="6"/>
  <c r="W1279" i="6" s="1"/>
  <c r="V309" i="6"/>
  <c r="W309" i="6" s="1"/>
  <c r="V469" i="6"/>
  <c r="W469" i="6" s="1"/>
  <c r="V1681" i="6"/>
  <c r="W1681" i="6" s="1"/>
  <c r="V1921" i="6"/>
  <c r="W1921" i="6" s="1"/>
  <c r="V2006" i="6"/>
  <c r="W2006" i="6" s="1"/>
  <c r="V878" i="6"/>
  <c r="W878" i="6" s="1"/>
  <c r="V603" i="6"/>
  <c r="W603" i="6" s="1"/>
  <c r="V1289" i="6"/>
  <c r="W1289" i="6" s="1"/>
  <c r="V1974" i="6"/>
  <c r="W1974" i="6" s="1"/>
  <c r="V1029" i="6"/>
  <c r="W1029" i="6" s="1"/>
  <c r="U1995" i="6"/>
  <c r="AD1995" i="6" s="1"/>
  <c r="AG1995" i="6" s="1"/>
  <c r="AJ1995" i="6" s="1"/>
  <c r="U678" i="6"/>
  <c r="AD678" i="6" s="1"/>
  <c r="U646" i="6"/>
  <c r="AD646" i="6" s="1"/>
  <c r="U2006" i="6"/>
  <c r="AD2006" i="6" s="1"/>
  <c r="S1710" i="6"/>
  <c r="T1710" i="6" s="1"/>
  <c r="X1560" i="6"/>
  <c r="Y1560" i="6" s="1"/>
  <c r="X1321" i="6"/>
  <c r="Y1321" i="6" s="1"/>
  <c r="X783" i="6"/>
  <c r="Y783" i="6" s="1"/>
  <c r="X1215" i="6"/>
  <c r="Y1215" i="6" s="1"/>
  <c r="X1467" i="6"/>
  <c r="Y1467" i="6" s="1"/>
  <c r="X1611" i="6"/>
  <c r="Y1611" i="6" s="1"/>
  <c r="X1755" i="6"/>
  <c r="Y1755" i="6" s="1"/>
  <c r="X1289" i="6"/>
  <c r="Y1289" i="6" s="1"/>
  <c r="X1721" i="6"/>
  <c r="Y1721" i="6" s="1"/>
  <c r="X537" i="6"/>
  <c r="Y537" i="6" s="1"/>
  <c r="X739" i="6"/>
  <c r="Y739" i="6" s="1"/>
  <c r="X1856" i="6"/>
  <c r="Y1856" i="6" s="1"/>
  <c r="X705" i="6"/>
  <c r="Y705" i="6" s="1"/>
  <c r="X646" i="6"/>
  <c r="Y646" i="6" s="1"/>
  <c r="X1078" i="6"/>
  <c r="Y1078" i="6" s="1"/>
  <c r="X969" i="6"/>
  <c r="Y969" i="6" s="1"/>
  <c r="X1046" i="6"/>
  <c r="Y1046" i="6" s="1"/>
  <c r="V137" i="6"/>
  <c r="W137" i="6" s="1"/>
  <c r="V401" i="6"/>
  <c r="W401" i="6" s="1"/>
  <c r="V533" i="6"/>
  <c r="W533" i="6" s="1"/>
  <c r="V701" i="6"/>
  <c r="W701" i="6" s="1"/>
  <c r="V169" i="6"/>
  <c r="W169" i="6" s="1"/>
  <c r="V901" i="6"/>
  <c r="W901" i="6" s="1"/>
  <c r="V1693" i="6"/>
  <c r="W1693" i="6" s="1"/>
  <c r="V1413" i="6"/>
  <c r="W1413" i="6" s="1"/>
  <c r="V814" i="6"/>
  <c r="W814" i="6" s="1"/>
  <c r="V1248" i="6"/>
  <c r="W1248" i="6" s="1"/>
  <c r="U201" i="6"/>
  <c r="AD201" i="6" s="1"/>
  <c r="U837" i="6"/>
  <c r="AD837" i="6" s="1"/>
  <c r="U2027" i="6"/>
  <c r="AD2027" i="6" s="1"/>
  <c r="S875" i="6"/>
  <c r="T875" i="6" s="1"/>
  <c r="X137" i="6"/>
  <c r="Y137" i="6" s="1"/>
  <c r="X1920" i="6"/>
  <c r="Y1920" i="6" s="1"/>
  <c r="X937" i="6"/>
  <c r="Y937" i="6" s="1"/>
  <c r="X1489" i="6"/>
  <c r="Y1489" i="6" s="1"/>
  <c r="X641" i="6"/>
  <c r="Y641" i="6" s="1"/>
  <c r="X905" i="6"/>
  <c r="Y905" i="6" s="1"/>
  <c r="X643" i="6"/>
  <c r="Y643" i="6" s="1"/>
  <c r="X1111" i="6"/>
  <c r="Y1111" i="6" s="1"/>
  <c r="X1579" i="6"/>
  <c r="Y1579" i="6" s="1"/>
  <c r="X765" i="6"/>
  <c r="Y765" i="6" s="1"/>
  <c r="X1490" i="6"/>
  <c r="Y1490" i="6" s="1"/>
  <c r="X382" i="6"/>
  <c r="Y382" i="6" s="1"/>
  <c r="X814" i="6"/>
  <c r="Y814" i="6" s="1"/>
  <c r="X982" i="6"/>
  <c r="Y982" i="6" s="1"/>
  <c r="X1058" i="6"/>
  <c r="Y1058" i="6" s="1"/>
  <c r="X1641" i="6"/>
  <c r="Y1641" i="6" s="1"/>
  <c r="X1618" i="6"/>
  <c r="Y1618" i="6" s="1"/>
  <c r="V601" i="6"/>
  <c r="W601" i="6" s="1"/>
  <c r="V537" i="6"/>
  <c r="W537" i="6" s="1"/>
  <c r="V565" i="6"/>
  <c r="W565" i="6" s="1"/>
  <c r="V433" i="6"/>
  <c r="W433" i="6" s="1"/>
  <c r="V1225" i="6"/>
  <c r="W1225" i="6" s="1"/>
  <c r="V1969" i="6"/>
  <c r="W1969" i="6" s="1"/>
  <c r="V1215" i="6"/>
  <c r="W1215" i="6" s="1"/>
  <c r="V646" i="6"/>
  <c r="W646" i="6" s="1"/>
  <c r="V1695" i="6"/>
  <c r="W1695" i="6" s="1"/>
  <c r="V1995" i="6"/>
  <c r="W1995" i="6" s="1"/>
  <c r="U523" i="6"/>
  <c r="AD523" i="6" s="1"/>
  <c r="U1695" i="6"/>
  <c r="AD1695" i="6" s="1"/>
  <c r="X201" i="6"/>
  <c r="Y201" i="6" s="1"/>
  <c r="X673" i="6"/>
  <c r="Y673" i="6" s="1"/>
  <c r="X1225" i="6"/>
  <c r="Y1225" i="6" s="1"/>
  <c r="X1161" i="6"/>
  <c r="Y1161" i="6" s="1"/>
  <c r="X1083" i="6"/>
  <c r="Y1083" i="6" s="1"/>
  <c r="X1659" i="6"/>
  <c r="Y1659" i="6" s="1"/>
  <c r="X1401" i="6"/>
  <c r="Y1401" i="6" s="1"/>
  <c r="X669" i="6"/>
  <c r="Y669" i="6" s="1"/>
  <c r="X523" i="6"/>
  <c r="Y523" i="6" s="1"/>
  <c r="X1243" i="6"/>
  <c r="Y1243" i="6" s="1"/>
  <c r="X1723" i="6"/>
  <c r="Y1723" i="6" s="1"/>
  <c r="X1843" i="6"/>
  <c r="Y1843" i="6" s="1"/>
  <c r="X873" i="6"/>
  <c r="Y873" i="6" s="1"/>
  <c r="X1640" i="6"/>
  <c r="Y1640" i="6" s="1"/>
  <c r="X1797" i="6"/>
  <c r="Y1797" i="6" s="1"/>
  <c r="V41" i="6"/>
  <c r="W41" i="6" s="1"/>
  <c r="V305" i="6"/>
  <c r="W305" i="6" s="1"/>
  <c r="V437" i="6"/>
  <c r="W437" i="6" s="1"/>
  <c r="V569" i="6"/>
  <c r="W569" i="6" s="1"/>
  <c r="V505" i="6"/>
  <c r="W505" i="6" s="1"/>
  <c r="V1093" i="6"/>
  <c r="W1093" i="6" s="1"/>
  <c r="V1237" i="6"/>
  <c r="W1237" i="6" s="1"/>
  <c r="V1981" i="6"/>
  <c r="W1981" i="6" s="1"/>
  <c r="V1710" i="6"/>
  <c r="W1710" i="6" s="1"/>
  <c r="V1374" i="6"/>
  <c r="W1374" i="6" s="1"/>
  <c r="V1051" i="6"/>
  <c r="W1051" i="6" s="1"/>
  <c r="V1847" i="6"/>
  <c r="W1847" i="6" s="1"/>
  <c r="V1155" i="6"/>
  <c r="W1155" i="6" s="1"/>
  <c r="U565" i="6"/>
  <c r="AD565" i="6" s="1"/>
  <c r="U1355" i="6"/>
  <c r="AD1355" i="6" s="1"/>
  <c r="U401" i="6"/>
  <c r="AD401" i="6" s="1"/>
  <c r="S1490" i="6"/>
  <c r="T1490" i="6" s="1"/>
  <c r="X41" i="6"/>
  <c r="Y41" i="6" s="1"/>
  <c r="X465" i="6"/>
  <c r="Y465" i="6" s="1"/>
  <c r="X1873" i="6"/>
  <c r="Y1873" i="6" s="1"/>
  <c r="X1257" i="6"/>
  <c r="Y1257" i="6" s="1"/>
  <c r="X675" i="6"/>
  <c r="Y675" i="6" s="1"/>
  <c r="X843" i="6"/>
  <c r="Y843" i="6" s="1"/>
  <c r="X401" i="6"/>
  <c r="Y401" i="6" s="1"/>
  <c r="X533" i="6"/>
  <c r="Y533" i="6" s="1"/>
  <c r="X797" i="6"/>
  <c r="Y797" i="6" s="1"/>
  <c r="X1061" i="6"/>
  <c r="Y1061" i="6" s="1"/>
  <c r="X1193" i="6"/>
  <c r="Y1193" i="6" s="1"/>
  <c r="X1291" i="6"/>
  <c r="Y1291" i="6" s="1"/>
  <c r="X550" i="6"/>
  <c r="Y550" i="6" s="1"/>
  <c r="X1438" i="6"/>
  <c r="Y1438" i="6" s="1"/>
  <c r="X1558" i="6"/>
  <c r="Y1558" i="6" s="1"/>
  <c r="X265" i="6"/>
  <c r="Y265" i="6" s="1"/>
  <c r="X73" i="6"/>
  <c r="Y73" i="6" s="1"/>
  <c r="V369" i="6"/>
  <c r="W369" i="6" s="1"/>
  <c r="V750" i="6"/>
  <c r="W750" i="6" s="1"/>
  <c r="V1955" i="6"/>
  <c r="W1955" i="6" s="1"/>
  <c r="V1833" i="6"/>
  <c r="W1833" i="6" s="1"/>
  <c r="V1547" i="6"/>
  <c r="W1547" i="6" s="1"/>
  <c r="U337" i="6"/>
  <c r="AD337" i="6" s="1"/>
  <c r="U1014" i="6"/>
  <c r="AD1014" i="6" s="1"/>
  <c r="U848" i="6"/>
  <c r="AD848" i="6" s="1"/>
  <c r="U305" i="6"/>
  <c r="AD305" i="6" s="1"/>
  <c r="U1291" i="6"/>
  <c r="AD1291" i="6" s="1"/>
  <c r="AA1464" i="6"/>
  <c r="V124" i="6"/>
  <c r="W124" i="6" s="1"/>
  <c r="V28" i="6"/>
  <c r="W28" i="6" s="1"/>
  <c r="S124" i="6"/>
  <c r="T124" i="6" s="1"/>
  <c r="S28" i="6"/>
  <c r="T28" i="6" s="1"/>
  <c r="X60" i="6"/>
  <c r="Y60" i="6" s="1"/>
  <c r="S60" i="6"/>
  <c r="T60" i="6" s="1"/>
  <c r="U60" i="6"/>
  <c r="AD60" i="6" s="1"/>
  <c r="V60" i="6"/>
  <c r="W60" i="6" s="1"/>
  <c r="U92" i="6"/>
  <c r="AD92" i="6" s="1"/>
  <c r="V92" i="6"/>
  <c r="W92" i="6" s="1"/>
  <c r="S92" i="6"/>
  <c r="T92" i="6" s="1"/>
  <c r="U124" i="6"/>
  <c r="AD124" i="6" s="1"/>
  <c r="S371" i="6"/>
  <c r="T371" i="6" s="1"/>
  <c r="U371" i="6"/>
  <c r="AD371" i="6" s="1"/>
  <c r="X371" i="6"/>
  <c r="Y371" i="6" s="1"/>
  <c r="V371" i="6"/>
  <c r="W371" i="6" s="1"/>
  <c r="X38" i="6"/>
  <c r="Y38" i="6" s="1"/>
  <c r="U38" i="6"/>
  <c r="AD38" i="6" s="1"/>
  <c r="S38" i="6"/>
  <c r="T38" i="6" s="1"/>
  <c r="V38" i="6"/>
  <c r="W38" i="6" s="1"/>
  <c r="S78" i="6"/>
  <c r="T78" i="6" s="1"/>
  <c r="V78" i="6"/>
  <c r="W78" i="6" s="1"/>
  <c r="U78" i="6"/>
  <c r="AD78" i="6" s="1"/>
  <c r="X78" i="6"/>
  <c r="Y78" i="6" s="1"/>
  <c r="V110" i="6"/>
  <c r="W110" i="6" s="1"/>
  <c r="S110" i="6"/>
  <c r="T110" i="6" s="1"/>
  <c r="U110" i="6"/>
  <c r="AD110" i="6" s="1"/>
  <c r="X110" i="6"/>
  <c r="Y110" i="6" s="1"/>
  <c r="V142" i="6"/>
  <c r="W142" i="6" s="1"/>
  <c r="U142" i="6"/>
  <c r="AD142" i="6" s="1"/>
  <c r="X142" i="6"/>
  <c r="Y142" i="6" s="1"/>
  <c r="S142" i="6"/>
  <c r="T142" i="6" s="1"/>
  <c r="V174" i="6"/>
  <c r="W174" i="6" s="1"/>
  <c r="U174" i="6"/>
  <c r="AD174" i="6" s="1"/>
  <c r="X174" i="6"/>
  <c r="Y174" i="6" s="1"/>
  <c r="S222" i="6"/>
  <c r="T222" i="6" s="1"/>
  <c r="U222" i="6"/>
  <c r="AD222" i="6" s="1"/>
  <c r="AG222" i="6" s="1"/>
  <c r="X222" i="6"/>
  <c r="Y222" i="6" s="1"/>
  <c r="V222" i="6"/>
  <c r="W222" i="6" s="1"/>
  <c r="V262" i="6"/>
  <c r="W262" i="6" s="1"/>
  <c r="X262" i="6"/>
  <c r="Y262" i="6" s="1"/>
  <c r="S262" i="6"/>
  <c r="T262" i="6" s="1"/>
  <c r="U262" i="6"/>
  <c r="AD262" i="6" s="1"/>
  <c r="V294" i="6"/>
  <c r="W294" i="6" s="1"/>
  <c r="S294" i="6"/>
  <c r="T294" i="6" s="1"/>
  <c r="U294" i="6"/>
  <c r="AD294" i="6" s="1"/>
  <c r="X294" i="6"/>
  <c r="Y294" i="6" s="1"/>
  <c r="S326" i="6"/>
  <c r="T326" i="6" s="1"/>
  <c r="V326" i="6"/>
  <c r="W326" i="6" s="1"/>
  <c r="U326" i="6"/>
  <c r="AD326" i="6" s="1"/>
  <c r="V15" i="6"/>
  <c r="W15" i="6" s="1"/>
  <c r="S15" i="6"/>
  <c r="T15" i="6" s="1"/>
  <c r="X15" i="6"/>
  <c r="Y15" i="6" s="1"/>
  <c r="U15" i="6"/>
  <c r="U47" i="6"/>
  <c r="AD47" i="6" s="1"/>
  <c r="S47" i="6"/>
  <c r="T47" i="6" s="1"/>
  <c r="V47" i="6"/>
  <c r="W47" i="6" s="1"/>
  <c r="X47" i="6"/>
  <c r="Y47" i="6" s="1"/>
  <c r="V79" i="6"/>
  <c r="W79" i="6" s="1"/>
  <c r="X79" i="6"/>
  <c r="Y79" i="6" s="1"/>
  <c r="S79" i="6"/>
  <c r="T79" i="6" s="1"/>
  <c r="U79" i="6"/>
  <c r="AD79" i="6" s="1"/>
  <c r="U111" i="6"/>
  <c r="AD111" i="6" s="1"/>
  <c r="AG111" i="6" s="1"/>
  <c r="V111" i="6"/>
  <c r="W111" i="6" s="1"/>
  <c r="X111" i="6"/>
  <c r="Y111" i="6" s="1"/>
  <c r="X151" i="6"/>
  <c r="Y151" i="6" s="1"/>
  <c r="V151" i="6"/>
  <c r="W151" i="6" s="1"/>
  <c r="S183" i="6"/>
  <c r="T183" i="6" s="1"/>
  <c r="U183" i="6"/>
  <c r="AD183" i="6" s="1"/>
  <c r="V183" i="6"/>
  <c r="W183" i="6" s="1"/>
  <c r="S215" i="6"/>
  <c r="T215" i="6" s="1"/>
  <c r="U215" i="6"/>
  <c r="AD215" i="6" s="1"/>
  <c r="V215" i="6"/>
  <c r="W215" i="6" s="1"/>
  <c r="X215" i="6"/>
  <c r="Y215" i="6" s="1"/>
  <c r="X247" i="6"/>
  <c r="Y247" i="6" s="1"/>
  <c r="S247" i="6"/>
  <c r="T247" i="6" s="1"/>
  <c r="U247" i="6"/>
  <c r="AD247" i="6" s="1"/>
  <c r="V247" i="6"/>
  <c r="W247" i="6" s="1"/>
  <c r="S279" i="6"/>
  <c r="T279" i="6" s="1"/>
  <c r="V279" i="6"/>
  <c r="W279" i="6" s="1"/>
  <c r="X279" i="6"/>
  <c r="Y279" i="6" s="1"/>
  <c r="U279" i="6"/>
  <c r="AD279" i="6" s="1"/>
  <c r="X319" i="6"/>
  <c r="Y319" i="6" s="1"/>
  <c r="S319" i="6"/>
  <c r="T319" i="6" s="1"/>
  <c r="U319" i="6"/>
  <c r="AD319" i="6" s="1"/>
  <c r="V319" i="6"/>
  <c r="W319" i="6" s="1"/>
  <c r="S351" i="6"/>
  <c r="T351" i="6" s="1"/>
  <c r="U351" i="6"/>
  <c r="AD351" i="6" s="1"/>
  <c r="X351" i="6"/>
  <c r="Y351" i="6" s="1"/>
  <c r="V351" i="6"/>
  <c r="W351" i="6" s="1"/>
  <c r="U383" i="6"/>
  <c r="AD383" i="6" s="1"/>
  <c r="V383" i="6"/>
  <c r="W383" i="6" s="1"/>
  <c r="X383" i="6"/>
  <c r="Y383" i="6" s="1"/>
  <c r="S383" i="6"/>
  <c r="T383" i="6" s="1"/>
  <c r="U415" i="6"/>
  <c r="AD415" i="6" s="1"/>
  <c r="V415" i="6"/>
  <c r="W415" i="6" s="1"/>
  <c r="S415" i="6"/>
  <c r="T415" i="6" s="1"/>
  <c r="X415" i="6"/>
  <c r="Y415" i="6" s="1"/>
  <c r="X447" i="6"/>
  <c r="Y447" i="6" s="1"/>
  <c r="V447" i="6"/>
  <c r="W447" i="6" s="1"/>
  <c r="S447" i="6"/>
  <c r="T447" i="6" s="1"/>
  <c r="S479" i="6"/>
  <c r="T479" i="6" s="1"/>
  <c r="V479" i="6"/>
  <c r="W479" i="6" s="1"/>
  <c r="U479" i="6"/>
  <c r="AD479" i="6" s="1"/>
  <c r="X479" i="6"/>
  <c r="Y479" i="6" s="1"/>
  <c r="S511" i="6"/>
  <c r="T511" i="6" s="1"/>
  <c r="X511" i="6"/>
  <c r="Y511" i="6" s="1"/>
  <c r="V551" i="6"/>
  <c r="W551" i="6" s="1"/>
  <c r="U551" i="6"/>
  <c r="AD551" i="6" s="1"/>
  <c r="S551" i="6"/>
  <c r="T551" i="6" s="1"/>
  <c r="S583" i="6"/>
  <c r="T583" i="6" s="1"/>
  <c r="X583" i="6"/>
  <c r="Y583" i="6" s="1"/>
  <c r="U583" i="6"/>
  <c r="AD583" i="6" s="1"/>
  <c r="V583" i="6"/>
  <c r="W583" i="6" s="1"/>
  <c r="U24" i="6"/>
  <c r="X24" i="6"/>
  <c r="Y24" i="6" s="1"/>
  <c r="S24" i="6"/>
  <c r="T24" i="6" s="1"/>
  <c r="U56" i="6"/>
  <c r="AD56" i="6" s="1"/>
  <c r="X56" i="6"/>
  <c r="Y56" i="6" s="1"/>
  <c r="V56" i="6"/>
  <c r="W56" i="6" s="1"/>
  <c r="S56" i="6"/>
  <c r="T56" i="6" s="1"/>
  <c r="V88" i="6"/>
  <c r="W88" i="6" s="1"/>
  <c r="X88" i="6"/>
  <c r="Y88" i="6" s="1"/>
  <c r="U88" i="6"/>
  <c r="AD88" i="6" s="1"/>
  <c r="S120" i="6"/>
  <c r="T120" i="6" s="1"/>
  <c r="X120" i="6"/>
  <c r="Y120" i="6" s="1"/>
  <c r="S152" i="6"/>
  <c r="T152" i="6" s="1"/>
  <c r="U152" i="6"/>
  <c r="AD152" i="6" s="1"/>
  <c r="V152" i="6"/>
  <c r="W152" i="6" s="1"/>
  <c r="X152" i="6"/>
  <c r="Y152" i="6" s="1"/>
  <c r="S184" i="6"/>
  <c r="T184" i="6" s="1"/>
  <c r="U184" i="6"/>
  <c r="AD184" i="6" s="1"/>
  <c r="V184" i="6"/>
  <c r="W184" i="6" s="1"/>
  <c r="X184" i="6"/>
  <c r="Y184" i="6" s="1"/>
  <c r="U216" i="6"/>
  <c r="AD216" i="6" s="1"/>
  <c r="X216" i="6"/>
  <c r="Y216" i="6" s="1"/>
  <c r="X248" i="6"/>
  <c r="Y248" i="6" s="1"/>
  <c r="V248" i="6"/>
  <c r="W248" i="6" s="1"/>
  <c r="S248" i="6"/>
  <c r="T248" i="6" s="1"/>
  <c r="U248" i="6"/>
  <c r="AD248" i="6" s="1"/>
  <c r="X280" i="6"/>
  <c r="Y280" i="6" s="1"/>
  <c r="S280" i="6"/>
  <c r="T280" i="6" s="1"/>
  <c r="U280" i="6"/>
  <c r="AD280" i="6" s="1"/>
  <c r="V280" i="6"/>
  <c r="W280" i="6" s="1"/>
  <c r="U312" i="6"/>
  <c r="AD312" i="6" s="1"/>
  <c r="X312" i="6"/>
  <c r="Y312" i="6" s="1"/>
  <c r="S312" i="6"/>
  <c r="T312" i="6" s="1"/>
  <c r="S344" i="6"/>
  <c r="T344" i="6" s="1"/>
  <c r="U344" i="6"/>
  <c r="AD344" i="6" s="1"/>
  <c r="X344" i="6"/>
  <c r="Y344" i="6" s="1"/>
  <c r="V344" i="6"/>
  <c r="W344" i="6" s="1"/>
  <c r="S376" i="6"/>
  <c r="T376" i="6" s="1"/>
  <c r="X376" i="6"/>
  <c r="Y376" i="6" s="1"/>
  <c r="V376" i="6"/>
  <c r="W376" i="6" s="1"/>
  <c r="V408" i="6"/>
  <c r="W408" i="6" s="1"/>
  <c r="X408" i="6"/>
  <c r="Y408" i="6" s="1"/>
  <c r="S408" i="6"/>
  <c r="T408" i="6" s="1"/>
  <c r="U408" i="6"/>
  <c r="AD408" i="6" s="1"/>
  <c r="S440" i="6"/>
  <c r="T440" i="6" s="1"/>
  <c r="U440" i="6"/>
  <c r="AD440" i="6" s="1"/>
  <c r="X440" i="6"/>
  <c r="Y440" i="6" s="1"/>
  <c r="V440" i="6"/>
  <c r="W440" i="6" s="1"/>
  <c r="U472" i="6"/>
  <c r="AD472" i="6" s="1"/>
  <c r="S472" i="6"/>
  <c r="T472" i="6" s="1"/>
  <c r="X472" i="6"/>
  <c r="Y472" i="6" s="1"/>
  <c r="V472" i="6"/>
  <c r="W472" i="6" s="1"/>
  <c r="U504" i="6"/>
  <c r="AD504" i="6" s="1"/>
  <c r="V504" i="6"/>
  <c r="W504" i="6" s="1"/>
  <c r="X504" i="6"/>
  <c r="Y504" i="6" s="1"/>
  <c r="X536" i="6"/>
  <c r="Y536" i="6" s="1"/>
  <c r="S536" i="6"/>
  <c r="T536" i="6" s="1"/>
  <c r="V536" i="6"/>
  <c r="W536" i="6" s="1"/>
  <c r="U536" i="6"/>
  <c r="AD536" i="6" s="1"/>
  <c r="X568" i="6"/>
  <c r="Y568" i="6" s="1"/>
  <c r="V568" i="6"/>
  <c r="W568" i="6" s="1"/>
  <c r="U600" i="6"/>
  <c r="AD600" i="6" s="1"/>
  <c r="X600" i="6"/>
  <c r="Y600" i="6" s="1"/>
  <c r="S600" i="6"/>
  <c r="T600" i="6" s="1"/>
  <c r="S632" i="6"/>
  <c r="T632" i="6" s="1"/>
  <c r="X632" i="6"/>
  <c r="Y632" i="6" s="1"/>
  <c r="V632" i="6"/>
  <c r="W632" i="6" s="1"/>
  <c r="U632" i="6"/>
  <c r="AD632" i="6" s="1"/>
  <c r="X664" i="6"/>
  <c r="Y664" i="6" s="1"/>
  <c r="U664" i="6"/>
  <c r="AD664" i="6" s="1"/>
  <c r="V664" i="6"/>
  <c r="W664" i="6" s="1"/>
  <c r="S664" i="6"/>
  <c r="T664" i="6" s="1"/>
  <c r="V696" i="6"/>
  <c r="W696" i="6" s="1"/>
  <c r="X696" i="6"/>
  <c r="Y696" i="6" s="1"/>
  <c r="U696" i="6"/>
  <c r="AD696" i="6" s="1"/>
  <c r="S696" i="6"/>
  <c r="T696" i="6" s="1"/>
  <c r="V728" i="6"/>
  <c r="W728" i="6" s="1"/>
  <c r="X728" i="6"/>
  <c r="Y728" i="6" s="1"/>
  <c r="S760" i="6"/>
  <c r="T760" i="6" s="1"/>
  <c r="U760" i="6"/>
  <c r="AD760" i="6" s="1"/>
  <c r="V760" i="6"/>
  <c r="W760" i="6" s="1"/>
  <c r="V10" i="6"/>
  <c r="W10" i="6" s="1"/>
  <c r="S10" i="6"/>
  <c r="T10" i="6" s="1"/>
  <c r="U10" i="6"/>
  <c r="X10" i="6"/>
  <c r="Y10" i="6" s="1"/>
  <c r="S42" i="6"/>
  <c r="T42" i="6" s="1"/>
  <c r="U42" i="6"/>
  <c r="AD42" i="6" s="1"/>
  <c r="V42" i="6"/>
  <c r="W42" i="6" s="1"/>
  <c r="U74" i="6"/>
  <c r="AD74" i="6" s="1"/>
  <c r="X74" i="6"/>
  <c r="Y74" i="6" s="1"/>
  <c r="S74" i="6"/>
  <c r="T74" i="6" s="1"/>
  <c r="V74" i="6"/>
  <c r="W74" i="6" s="1"/>
  <c r="U114" i="6"/>
  <c r="AD114" i="6" s="1"/>
  <c r="X114" i="6"/>
  <c r="Y114" i="6" s="1"/>
  <c r="V114" i="6"/>
  <c r="W114" i="6" s="1"/>
  <c r="S114" i="6"/>
  <c r="T114" i="6" s="1"/>
  <c r="X146" i="6"/>
  <c r="Y146" i="6" s="1"/>
  <c r="U146" i="6"/>
  <c r="AD146" i="6" s="1"/>
  <c r="V146" i="6"/>
  <c r="W146" i="6" s="1"/>
  <c r="S146" i="6"/>
  <c r="T146" i="6" s="1"/>
  <c r="U218" i="6"/>
  <c r="AD218" i="6" s="1"/>
  <c r="X218" i="6"/>
  <c r="Y218" i="6" s="1"/>
  <c r="V218" i="6"/>
  <c r="W218" i="6" s="1"/>
  <c r="V250" i="6"/>
  <c r="W250" i="6" s="1"/>
  <c r="X250" i="6"/>
  <c r="Y250" i="6" s="1"/>
  <c r="S250" i="6"/>
  <c r="T250" i="6" s="1"/>
  <c r="U250" i="6"/>
  <c r="AD250" i="6" s="1"/>
  <c r="U282" i="6"/>
  <c r="AD282" i="6" s="1"/>
  <c r="V282" i="6"/>
  <c r="W282" i="6" s="1"/>
  <c r="X282" i="6"/>
  <c r="Y282" i="6" s="1"/>
  <c r="V314" i="6"/>
  <c r="W314" i="6" s="1"/>
  <c r="X314" i="6"/>
  <c r="Y314" i="6" s="1"/>
  <c r="S314" i="6"/>
  <c r="T314" i="6" s="1"/>
  <c r="U314" i="6"/>
  <c r="AD314" i="6" s="1"/>
  <c r="U346" i="6"/>
  <c r="AD346" i="6" s="1"/>
  <c r="S346" i="6"/>
  <c r="T346" i="6" s="1"/>
  <c r="V346" i="6"/>
  <c r="W346" i="6" s="1"/>
  <c r="X346" i="6"/>
  <c r="Y346" i="6" s="1"/>
  <c r="V378" i="6"/>
  <c r="W378" i="6" s="1"/>
  <c r="S378" i="6"/>
  <c r="T378" i="6" s="1"/>
  <c r="U410" i="6"/>
  <c r="AD410" i="6" s="1"/>
  <c r="S410" i="6"/>
  <c r="T410" i="6" s="1"/>
  <c r="V410" i="6"/>
  <c r="W410" i="6" s="1"/>
  <c r="X410" i="6"/>
  <c r="Y410" i="6" s="1"/>
  <c r="S442" i="6"/>
  <c r="T442" i="6" s="1"/>
  <c r="U442" i="6"/>
  <c r="AD442" i="6" s="1"/>
  <c r="V442" i="6"/>
  <c r="W442" i="6" s="1"/>
  <c r="X442" i="6"/>
  <c r="Y442" i="6" s="1"/>
  <c r="X474" i="6"/>
  <c r="Y474" i="6" s="1"/>
  <c r="U474" i="6"/>
  <c r="AD474" i="6" s="1"/>
  <c r="S506" i="6"/>
  <c r="T506" i="6" s="1"/>
  <c r="X506" i="6"/>
  <c r="Y506" i="6" s="1"/>
  <c r="V506" i="6"/>
  <c r="W506" i="6" s="1"/>
  <c r="X538" i="6"/>
  <c r="Y538" i="6" s="1"/>
  <c r="S538" i="6"/>
  <c r="T538" i="6" s="1"/>
  <c r="U538" i="6"/>
  <c r="AD538" i="6" s="1"/>
  <c r="V538" i="6"/>
  <c r="W538" i="6" s="1"/>
  <c r="S570" i="6"/>
  <c r="T570" i="6" s="1"/>
  <c r="X570" i="6"/>
  <c r="Y570" i="6" s="1"/>
  <c r="U570" i="6"/>
  <c r="AD570" i="6" s="1"/>
  <c r="S610" i="6"/>
  <c r="T610" i="6" s="1"/>
  <c r="U610" i="6"/>
  <c r="AD610" i="6" s="1"/>
  <c r="X610" i="6"/>
  <c r="Y610" i="6" s="1"/>
  <c r="U650" i="6"/>
  <c r="AD650" i="6" s="1"/>
  <c r="V650" i="6"/>
  <c r="W650" i="6" s="1"/>
  <c r="X650" i="6"/>
  <c r="Y650" i="6" s="1"/>
  <c r="S650" i="6"/>
  <c r="T650" i="6" s="1"/>
  <c r="S682" i="6"/>
  <c r="T682" i="6" s="1"/>
  <c r="V682" i="6"/>
  <c r="W682" i="6" s="1"/>
  <c r="U682" i="6"/>
  <c r="AD682" i="6" s="1"/>
  <c r="X682" i="6"/>
  <c r="Y682" i="6" s="1"/>
  <c r="U714" i="6"/>
  <c r="AD714" i="6" s="1"/>
  <c r="V714" i="6"/>
  <c r="W714" i="6" s="1"/>
  <c r="X714" i="6"/>
  <c r="Y714" i="6" s="1"/>
  <c r="S714" i="6"/>
  <c r="T714" i="6" s="1"/>
  <c r="U746" i="6"/>
  <c r="AD746" i="6" s="1"/>
  <c r="X746" i="6"/>
  <c r="Y746" i="6" s="1"/>
  <c r="S746" i="6"/>
  <c r="T746" i="6" s="1"/>
  <c r="V746" i="6"/>
  <c r="W746" i="6" s="1"/>
  <c r="S786" i="6"/>
  <c r="T786" i="6" s="1"/>
  <c r="U786" i="6"/>
  <c r="AD786" i="6" s="1"/>
  <c r="V786" i="6"/>
  <c r="W786" i="6" s="1"/>
  <c r="X786" i="6"/>
  <c r="Y786" i="6" s="1"/>
  <c r="S826" i="6"/>
  <c r="T826" i="6" s="1"/>
  <c r="V826" i="6"/>
  <c r="W826" i="6" s="1"/>
  <c r="X826" i="6"/>
  <c r="Y826" i="6" s="1"/>
  <c r="U826" i="6"/>
  <c r="AD826" i="6" s="1"/>
  <c r="U866" i="6"/>
  <c r="AD866" i="6" s="1"/>
  <c r="X866" i="6"/>
  <c r="Y866" i="6" s="1"/>
  <c r="V866" i="6"/>
  <c r="W866" i="6" s="1"/>
  <c r="S866" i="6"/>
  <c r="T866" i="6" s="1"/>
  <c r="S898" i="6"/>
  <c r="T898" i="6" s="1"/>
  <c r="V898" i="6"/>
  <c r="W898" i="6" s="1"/>
  <c r="X898" i="6"/>
  <c r="Y898" i="6" s="1"/>
  <c r="U898" i="6"/>
  <c r="AD898" i="6" s="1"/>
  <c r="S930" i="6"/>
  <c r="T930" i="6" s="1"/>
  <c r="V930" i="6"/>
  <c r="W930" i="6" s="1"/>
  <c r="U930" i="6"/>
  <c r="AD930" i="6" s="1"/>
  <c r="X930" i="6"/>
  <c r="Y930" i="6" s="1"/>
  <c r="U511" i="6"/>
  <c r="AD511" i="6" s="1"/>
  <c r="U728" i="6"/>
  <c r="AD728" i="6" s="1"/>
  <c r="U376" i="6"/>
  <c r="AD376" i="6" s="1"/>
  <c r="U568" i="6"/>
  <c r="AD568" i="6" s="1"/>
  <c r="S568" i="6"/>
  <c r="T568" i="6" s="1"/>
  <c r="F1082" i="6"/>
  <c r="I1082" i="6" s="1"/>
  <c r="U1366" i="6"/>
  <c r="AD1366" i="6" s="1"/>
  <c r="AA939" i="6"/>
  <c r="AA1630" i="6"/>
  <c r="AA893" i="6"/>
  <c r="AA461" i="6"/>
  <c r="X1719" i="6"/>
  <c r="Y1719" i="6" s="1"/>
  <c r="V563" i="6"/>
  <c r="W563" i="6" s="1"/>
  <c r="S77" i="6"/>
  <c r="T77" i="6" s="1"/>
  <c r="X77" i="6"/>
  <c r="Y77" i="6" s="1"/>
  <c r="U77" i="6"/>
  <c r="AD77" i="6" s="1"/>
  <c r="X269" i="6"/>
  <c r="Y269" i="6" s="1"/>
  <c r="S269" i="6"/>
  <c r="T269" i="6" s="1"/>
  <c r="U269" i="6"/>
  <c r="AD269" i="6" s="1"/>
  <c r="X2014" i="6"/>
  <c r="Y2014" i="6" s="1"/>
  <c r="S2014" i="6"/>
  <c r="T2014" i="6" s="1"/>
  <c r="U2014" i="6"/>
  <c r="AD2014" i="6" s="1"/>
  <c r="V2014" i="6"/>
  <c r="W2014" i="6" s="1"/>
  <c r="S225" i="6"/>
  <c r="T225" i="6" s="1"/>
  <c r="U225" i="6"/>
  <c r="AD225" i="6" s="1"/>
  <c r="V225" i="6"/>
  <c r="W225" i="6" s="1"/>
  <c r="X225" i="6"/>
  <c r="Y225" i="6" s="1"/>
  <c r="S497" i="6"/>
  <c r="T497" i="6" s="1"/>
  <c r="U497" i="6"/>
  <c r="AD497" i="6" s="1"/>
  <c r="V497" i="6"/>
  <c r="W497" i="6" s="1"/>
  <c r="X497" i="6"/>
  <c r="Y497" i="6" s="1"/>
  <c r="S729" i="6"/>
  <c r="T729" i="6" s="1"/>
  <c r="U729" i="6"/>
  <c r="AD729" i="6" s="1"/>
  <c r="V729" i="6"/>
  <c r="W729" i="6" s="1"/>
  <c r="X729" i="6"/>
  <c r="Y729" i="6" s="1"/>
  <c r="S993" i="6"/>
  <c r="T993" i="6" s="1"/>
  <c r="U993" i="6"/>
  <c r="AD993" i="6" s="1"/>
  <c r="V993" i="6"/>
  <c r="W993" i="6" s="1"/>
  <c r="S1217" i="6"/>
  <c r="T1217" i="6" s="1"/>
  <c r="V1217" i="6"/>
  <c r="W1217" i="6" s="1"/>
  <c r="U1217" i="6"/>
  <c r="AD1217" i="6" s="1"/>
  <c r="X1217" i="6"/>
  <c r="Y1217" i="6" s="1"/>
  <c r="S1393" i="6"/>
  <c r="T1393" i="6" s="1"/>
  <c r="U1393" i="6"/>
  <c r="AD1393" i="6" s="1"/>
  <c r="S1753" i="6"/>
  <c r="T1753" i="6" s="1"/>
  <c r="U1753" i="6"/>
  <c r="AD1753" i="6" s="1"/>
  <c r="V1753" i="6"/>
  <c r="W1753" i="6" s="1"/>
  <c r="X880" i="6"/>
  <c r="Y880" i="6" s="1"/>
  <c r="U880" i="6"/>
  <c r="AD880" i="6" s="1"/>
  <c r="V880" i="6"/>
  <c r="W880" i="6" s="1"/>
  <c r="S880" i="6"/>
  <c r="T880" i="6" s="1"/>
  <c r="U1896" i="6"/>
  <c r="AD1896" i="6" s="1"/>
  <c r="V1896" i="6"/>
  <c r="W1896" i="6" s="1"/>
  <c r="X1896" i="6"/>
  <c r="Y1896" i="6" s="1"/>
  <c r="S1896" i="6"/>
  <c r="T1896" i="6" s="1"/>
  <c r="S667" i="6"/>
  <c r="T667" i="6" s="1"/>
  <c r="X667" i="6"/>
  <c r="Y667" i="6" s="1"/>
  <c r="U667" i="6"/>
  <c r="AD667" i="6" s="1"/>
  <c r="V667" i="6"/>
  <c r="W667" i="6" s="1"/>
  <c r="S899" i="6"/>
  <c r="T899" i="6" s="1"/>
  <c r="U899" i="6"/>
  <c r="AD899" i="6" s="1"/>
  <c r="V899" i="6"/>
  <c r="W899" i="6" s="1"/>
  <c r="X899" i="6"/>
  <c r="Y899" i="6" s="1"/>
  <c r="S1147" i="6"/>
  <c r="T1147" i="6" s="1"/>
  <c r="U1147" i="6"/>
  <c r="AD1147" i="6" s="1"/>
  <c r="X1147" i="6"/>
  <c r="Y1147" i="6" s="1"/>
  <c r="V1147" i="6"/>
  <c r="W1147" i="6" s="1"/>
  <c r="S1451" i="6"/>
  <c r="T1451" i="6" s="1"/>
  <c r="X1451" i="6"/>
  <c r="Y1451" i="6" s="1"/>
  <c r="U1451" i="6"/>
  <c r="AD1451" i="6" s="1"/>
  <c r="V1451" i="6"/>
  <c r="W1451" i="6" s="1"/>
  <c r="S1683" i="6"/>
  <c r="T1683" i="6" s="1"/>
  <c r="U1683" i="6"/>
  <c r="AD1683" i="6" s="1"/>
  <c r="V1683" i="6"/>
  <c r="W1683" i="6" s="1"/>
  <c r="X1683" i="6"/>
  <c r="Y1683" i="6" s="1"/>
  <c r="S1947" i="6"/>
  <c r="T1947" i="6" s="1"/>
  <c r="U1947" i="6"/>
  <c r="AD1947" i="6" s="1"/>
  <c r="X1947" i="6"/>
  <c r="Y1947" i="6" s="1"/>
  <c r="S1191" i="6"/>
  <c r="T1191" i="6" s="1"/>
  <c r="X1191" i="6"/>
  <c r="Y1191" i="6" s="1"/>
  <c r="U1191" i="6"/>
  <c r="AD1191" i="6" s="1"/>
  <c r="V1191" i="6"/>
  <c r="W1191" i="6" s="1"/>
  <c r="S2023" i="6"/>
  <c r="T2023" i="6" s="1"/>
  <c r="U2023" i="6"/>
  <c r="AD2023" i="6" s="1"/>
  <c r="X2023" i="6"/>
  <c r="Y2023" i="6" s="1"/>
  <c r="V2023" i="6"/>
  <c r="W2023" i="6" s="1"/>
  <c r="S1848" i="6"/>
  <c r="T1848" i="6" s="1"/>
  <c r="U1848" i="6"/>
  <c r="AD1848" i="6" s="1"/>
  <c r="V1848" i="6"/>
  <c r="W1848" i="6" s="1"/>
  <c r="S429" i="6"/>
  <c r="T429" i="6" s="1"/>
  <c r="X429" i="6"/>
  <c r="Y429" i="6" s="1"/>
  <c r="U429" i="6"/>
  <c r="AD429" i="6" s="1"/>
  <c r="V429" i="6"/>
  <c r="W429" i="6" s="1"/>
  <c r="U589" i="6"/>
  <c r="AD589" i="6" s="1"/>
  <c r="V589" i="6"/>
  <c r="W589" i="6" s="1"/>
  <c r="X589" i="6"/>
  <c r="Y589" i="6" s="1"/>
  <c r="S789" i="6"/>
  <c r="T789" i="6" s="1"/>
  <c r="U789" i="6"/>
  <c r="AD789" i="6" s="1"/>
  <c r="V789" i="6"/>
  <c r="W789" i="6" s="1"/>
  <c r="X789" i="6"/>
  <c r="Y789" i="6" s="1"/>
  <c r="S957" i="6"/>
  <c r="T957" i="6" s="1"/>
  <c r="U957" i="6"/>
  <c r="AD957" i="6" s="1"/>
  <c r="V957" i="6"/>
  <c r="W957" i="6" s="1"/>
  <c r="S1117" i="6"/>
  <c r="T1117" i="6" s="1"/>
  <c r="U1117" i="6"/>
  <c r="AD1117" i="6" s="1"/>
  <c r="V1117" i="6"/>
  <c r="W1117" i="6" s="1"/>
  <c r="X1117" i="6"/>
  <c r="Y1117" i="6" s="1"/>
  <c r="S1333" i="6"/>
  <c r="T1333" i="6" s="1"/>
  <c r="V1333" i="6"/>
  <c r="W1333" i="6" s="1"/>
  <c r="X1333" i="6"/>
  <c r="Y1333" i="6" s="1"/>
  <c r="U1333" i="6"/>
  <c r="AD1333" i="6" s="1"/>
  <c r="S1501" i="6"/>
  <c r="T1501" i="6" s="1"/>
  <c r="V1501" i="6"/>
  <c r="W1501" i="6" s="1"/>
  <c r="X1501" i="6"/>
  <c r="Y1501" i="6" s="1"/>
  <c r="U1501" i="6"/>
  <c r="AD1501" i="6" s="1"/>
  <c r="X1677" i="6"/>
  <c r="Y1677" i="6" s="1"/>
  <c r="U1677" i="6"/>
  <c r="AD1677" i="6" s="1"/>
  <c r="V1677" i="6"/>
  <c r="W1677" i="6" s="1"/>
  <c r="S1677" i="6"/>
  <c r="T1677" i="6" s="1"/>
  <c r="S1917" i="6"/>
  <c r="T1917" i="6" s="1"/>
  <c r="X1917" i="6"/>
  <c r="Y1917" i="6" s="1"/>
  <c r="V1917" i="6"/>
  <c r="W1917" i="6" s="1"/>
  <c r="U1917" i="6"/>
  <c r="AD1917" i="6" s="1"/>
  <c r="S374" i="6"/>
  <c r="T374" i="6" s="1"/>
  <c r="U374" i="6"/>
  <c r="AD374" i="6" s="1"/>
  <c r="V374" i="6"/>
  <c r="W374" i="6" s="1"/>
  <c r="X374" i="6"/>
  <c r="Y374" i="6" s="1"/>
  <c r="S502" i="6"/>
  <c r="T502" i="6" s="1"/>
  <c r="U502" i="6"/>
  <c r="AD502" i="6" s="1"/>
  <c r="X502" i="6"/>
  <c r="Y502" i="6" s="1"/>
  <c r="V502" i="6"/>
  <c r="W502" i="6" s="1"/>
  <c r="V702" i="6"/>
  <c r="W702" i="6" s="1"/>
  <c r="S702" i="6"/>
  <c r="T702" i="6" s="1"/>
  <c r="U702" i="6"/>
  <c r="AD702" i="6" s="1"/>
  <c r="X702" i="6"/>
  <c r="Y702" i="6" s="1"/>
  <c r="S870" i="6"/>
  <c r="T870" i="6" s="1"/>
  <c r="U870" i="6"/>
  <c r="AD870" i="6" s="1"/>
  <c r="X870" i="6"/>
  <c r="Y870" i="6" s="1"/>
  <c r="S1006" i="6"/>
  <c r="T1006" i="6" s="1"/>
  <c r="U1006" i="6"/>
  <c r="AD1006" i="6" s="1"/>
  <c r="X1006" i="6"/>
  <c r="Y1006" i="6" s="1"/>
  <c r="V1006" i="6"/>
  <c r="W1006" i="6" s="1"/>
  <c r="S1302" i="6"/>
  <c r="T1302" i="6" s="1"/>
  <c r="U1302" i="6"/>
  <c r="AD1302" i="6" s="1"/>
  <c r="X1302" i="6"/>
  <c r="Y1302" i="6" s="1"/>
  <c r="AA595" i="6"/>
  <c r="AA1848" i="6"/>
  <c r="AA2014" i="6"/>
  <c r="AA789" i="6"/>
  <c r="F1159" i="6"/>
  <c r="I1159" i="6" s="1"/>
  <c r="X171" i="6"/>
  <c r="Y171" i="6" s="1"/>
  <c r="X1189" i="6"/>
  <c r="Y1189" i="6" s="1"/>
  <c r="X1510" i="6"/>
  <c r="Y1510" i="6" s="1"/>
  <c r="X957" i="6"/>
  <c r="Y957" i="6" s="1"/>
  <c r="V1302" i="6"/>
  <c r="W1302" i="6" s="1"/>
  <c r="V1521" i="6"/>
  <c r="W1521" i="6" s="1"/>
  <c r="S1263" i="6"/>
  <c r="T1263" i="6" s="1"/>
  <c r="S35" i="6"/>
  <c r="T35" i="6" s="1"/>
  <c r="U35" i="6"/>
  <c r="AD35" i="6" s="1"/>
  <c r="V35" i="6"/>
  <c r="W35" i="6" s="1"/>
  <c r="X35" i="6"/>
  <c r="Y35" i="6" s="1"/>
  <c r="S203" i="6"/>
  <c r="T203" i="6" s="1"/>
  <c r="U203" i="6"/>
  <c r="AD203" i="6" s="1"/>
  <c r="X203" i="6"/>
  <c r="Y203" i="6" s="1"/>
  <c r="S379" i="6"/>
  <c r="T379" i="6" s="1"/>
  <c r="X379" i="6"/>
  <c r="Y379" i="6" s="1"/>
  <c r="U379" i="6"/>
  <c r="AD379" i="6" s="1"/>
  <c r="V379" i="6"/>
  <c r="W379" i="6" s="1"/>
  <c r="V109" i="6"/>
  <c r="W109" i="6" s="1"/>
  <c r="U109" i="6"/>
  <c r="AD109" i="6" s="1"/>
  <c r="S109" i="6"/>
  <c r="T109" i="6" s="1"/>
  <c r="X109" i="6"/>
  <c r="Y109" i="6" s="1"/>
  <c r="S33" i="6"/>
  <c r="T33" i="6" s="1"/>
  <c r="U33" i="6"/>
  <c r="AD33" i="6" s="1"/>
  <c r="V33" i="6"/>
  <c r="W33" i="6" s="1"/>
  <c r="X33" i="6"/>
  <c r="Y33" i="6" s="1"/>
  <c r="V257" i="6"/>
  <c r="W257" i="6" s="1"/>
  <c r="U257" i="6"/>
  <c r="AD257" i="6" s="1"/>
  <c r="S257" i="6"/>
  <c r="T257" i="6" s="1"/>
  <c r="X257" i="6"/>
  <c r="Y257" i="6" s="1"/>
  <c r="S393" i="6"/>
  <c r="T393" i="6" s="1"/>
  <c r="X393" i="6"/>
  <c r="Y393" i="6" s="1"/>
  <c r="V393" i="6"/>
  <c r="W393" i="6" s="1"/>
  <c r="U593" i="6"/>
  <c r="AD593" i="6" s="1"/>
  <c r="V593" i="6"/>
  <c r="W593" i="6" s="1"/>
  <c r="S593" i="6"/>
  <c r="T593" i="6" s="1"/>
  <c r="X593" i="6"/>
  <c r="Y593" i="6" s="1"/>
  <c r="S801" i="6"/>
  <c r="T801" i="6" s="1"/>
  <c r="U801" i="6"/>
  <c r="AD801" i="6" s="1"/>
  <c r="V801" i="6"/>
  <c r="W801" i="6" s="1"/>
  <c r="X801" i="6"/>
  <c r="Y801" i="6" s="1"/>
  <c r="S961" i="6"/>
  <c r="T961" i="6" s="1"/>
  <c r="X961" i="6"/>
  <c r="Y961" i="6" s="1"/>
  <c r="U961" i="6"/>
  <c r="AD961" i="6" s="1"/>
  <c r="S1089" i="6"/>
  <c r="T1089" i="6" s="1"/>
  <c r="U1089" i="6"/>
  <c r="AD1089" i="6" s="1"/>
  <c r="V1089" i="6"/>
  <c r="W1089" i="6" s="1"/>
  <c r="X1089" i="6"/>
  <c r="Y1089" i="6" s="1"/>
  <c r="X1313" i="6"/>
  <c r="Y1313" i="6" s="1"/>
  <c r="V1313" i="6"/>
  <c r="W1313" i="6" s="1"/>
  <c r="S1313" i="6"/>
  <c r="T1313" i="6" s="1"/>
  <c r="U1313" i="6"/>
  <c r="AD1313" i="6" s="1"/>
  <c r="V1585" i="6"/>
  <c r="W1585" i="6" s="1"/>
  <c r="X1585" i="6"/>
  <c r="Y1585" i="6" s="1"/>
  <c r="S1585" i="6"/>
  <c r="T1585" i="6" s="1"/>
  <c r="U1585" i="6"/>
  <c r="AD1585" i="6" s="1"/>
  <c r="S1713" i="6"/>
  <c r="T1713" i="6" s="1"/>
  <c r="U1713" i="6"/>
  <c r="AD1713" i="6" s="1"/>
  <c r="V1713" i="6"/>
  <c r="W1713" i="6" s="1"/>
  <c r="X1713" i="6"/>
  <c r="Y1713" i="6" s="1"/>
  <c r="S1961" i="6"/>
  <c r="T1961" i="6" s="1"/>
  <c r="V1961" i="6"/>
  <c r="W1961" i="6" s="1"/>
  <c r="U1961" i="6"/>
  <c r="AD1961" i="6" s="1"/>
  <c r="X1961" i="6"/>
  <c r="Y1961" i="6" s="1"/>
  <c r="U1536" i="6"/>
  <c r="AD1536" i="6" s="1"/>
  <c r="X1536" i="6"/>
  <c r="Y1536" i="6" s="1"/>
  <c r="S1536" i="6"/>
  <c r="T1536" i="6" s="1"/>
  <c r="V1630" i="6"/>
  <c r="W1630" i="6" s="1"/>
  <c r="U1630" i="6"/>
  <c r="AD1630" i="6" s="1"/>
  <c r="X1630" i="6"/>
  <c r="Y1630" i="6" s="1"/>
  <c r="S731" i="6"/>
  <c r="T731" i="6" s="1"/>
  <c r="V731" i="6"/>
  <c r="W731" i="6" s="1"/>
  <c r="X731" i="6"/>
  <c r="Y731" i="6" s="1"/>
  <c r="U731" i="6"/>
  <c r="AD731" i="6" s="1"/>
  <c r="V867" i="6"/>
  <c r="W867" i="6" s="1"/>
  <c r="X867" i="6"/>
  <c r="Y867" i="6" s="1"/>
  <c r="U867" i="6"/>
  <c r="AD867" i="6" s="1"/>
  <c r="S867" i="6"/>
  <c r="T867" i="6" s="1"/>
  <c r="X1075" i="6"/>
  <c r="Y1075" i="6" s="1"/>
  <c r="S1075" i="6"/>
  <c r="T1075" i="6" s="1"/>
  <c r="V1075" i="6"/>
  <c r="W1075" i="6" s="1"/>
  <c r="U1075" i="6"/>
  <c r="AD1075" i="6" s="1"/>
  <c r="S1235" i="6"/>
  <c r="T1235" i="6" s="1"/>
  <c r="X1235" i="6"/>
  <c r="Y1235" i="6" s="1"/>
  <c r="V1235" i="6"/>
  <c r="W1235" i="6" s="1"/>
  <c r="U1235" i="6"/>
  <c r="AD1235" i="6" s="1"/>
  <c r="S1379" i="6"/>
  <c r="T1379" i="6" s="1"/>
  <c r="V1379" i="6"/>
  <c r="W1379" i="6" s="1"/>
  <c r="U1379" i="6"/>
  <c r="AD1379" i="6" s="1"/>
  <c r="S1571" i="6"/>
  <c r="T1571" i="6" s="1"/>
  <c r="U1571" i="6"/>
  <c r="AD1571" i="6" s="1"/>
  <c r="V1571" i="6"/>
  <c r="W1571" i="6" s="1"/>
  <c r="X1747" i="6"/>
  <c r="Y1747" i="6" s="1"/>
  <c r="S1747" i="6"/>
  <c r="T1747" i="6" s="1"/>
  <c r="U1747" i="6"/>
  <c r="AD1747" i="6" s="1"/>
  <c r="V1747" i="6"/>
  <c r="W1747" i="6" s="1"/>
  <c r="S1835" i="6"/>
  <c r="T1835" i="6" s="1"/>
  <c r="U1835" i="6"/>
  <c r="AD1835" i="6" s="1"/>
  <c r="X1835" i="6"/>
  <c r="Y1835" i="6" s="1"/>
  <c r="V1835" i="6"/>
  <c r="W1835" i="6" s="1"/>
  <c r="S735" i="6"/>
  <c r="T735" i="6" s="1"/>
  <c r="X735" i="6"/>
  <c r="Y735" i="6" s="1"/>
  <c r="S1679" i="6"/>
  <c r="T1679" i="6" s="1"/>
  <c r="V1679" i="6"/>
  <c r="W1679" i="6" s="1"/>
  <c r="U1679" i="6"/>
  <c r="AD1679" i="6" s="1"/>
  <c r="S1032" i="6"/>
  <c r="T1032" i="6" s="1"/>
  <c r="U1032" i="6"/>
  <c r="AD1032" i="6" s="1"/>
  <c r="V1032" i="6"/>
  <c r="W1032" i="6" s="1"/>
  <c r="U365" i="6"/>
  <c r="AD365" i="6" s="1"/>
  <c r="S365" i="6"/>
  <c r="T365" i="6" s="1"/>
  <c r="X365" i="6"/>
  <c r="Y365" i="6" s="1"/>
  <c r="U493" i="6"/>
  <c r="AD493" i="6" s="1"/>
  <c r="V493" i="6"/>
  <c r="W493" i="6" s="1"/>
  <c r="X493" i="6"/>
  <c r="Y493" i="6" s="1"/>
  <c r="S621" i="6"/>
  <c r="T621" i="6" s="1"/>
  <c r="V621" i="6"/>
  <c r="W621" i="6" s="1"/>
  <c r="U621" i="6"/>
  <c r="AD621" i="6" s="1"/>
  <c r="X621" i="6"/>
  <c r="Y621" i="6" s="1"/>
  <c r="S757" i="6"/>
  <c r="T757" i="6" s="1"/>
  <c r="U757" i="6"/>
  <c r="AD757" i="6" s="1"/>
  <c r="V757" i="6"/>
  <c r="W757" i="6" s="1"/>
  <c r="X757" i="6"/>
  <c r="Y757" i="6" s="1"/>
  <c r="U925" i="6"/>
  <c r="AD925" i="6" s="1"/>
  <c r="S925" i="6"/>
  <c r="T925" i="6" s="1"/>
  <c r="V925" i="6"/>
  <c r="W925" i="6" s="1"/>
  <c r="X925" i="6"/>
  <c r="Y925" i="6" s="1"/>
  <c r="U1021" i="6"/>
  <c r="AD1021" i="6" s="1"/>
  <c r="S1021" i="6"/>
  <c r="T1021" i="6" s="1"/>
  <c r="X1021" i="6"/>
  <c r="Y1021" i="6" s="1"/>
  <c r="V1021" i="6"/>
  <c r="W1021" i="6" s="1"/>
  <c r="X1149" i="6"/>
  <c r="Y1149" i="6" s="1"/>
  <c r="S1149" i="6"/>
  <c r="T1149" i="6" s="1"/>
  <c r="U1149" i="6"/>
  <c r="AD1149" i="6" s="1"/>
  <c r="V1149" i="6"/>
  <c r="W1149" i="6" s="1"/>
  <c r="S1301" i="6"/>
  <c r="T1301" i="6" s="1"/>
  <c r="X1301" i="6"/>
  <c r="Y1301" i="6" s="1"/>
  <c r="U1301" i="6"/>
  <c r="AD1301" i="6" s="1"/>
  <c r="V1301" i="6"/>
  <c r="W1301" i="6" s="1"/>
  <c r="U1437" i="6"/>
  <c r="AD1437" i="6" s="1"/>
  <c r="X1437" i="6"/>
  <c r="Y1437" i="6" s="1"/>
  <c r="S1437" i="6"/>
  <c r="T1437" i="6" s="1"/>
  <c r="V1437" i="6"/>
  <c r="W1437" i="6" s="1"/>
  <c r="V1541" i="6"/>
  <c r="W1541" i="6" s="1"/>
  <c r="S1541" i="6"/>
  <c r="T1541" i="6" s="1"/>
  <c r="U1541" i="6"/>
  <c r="AD1541" i="6" s="1"/>
  <c r="X1717" i="6"/>
  <c r="Y1717" i="6" s="1"/>
  <c r="U1717" i="6"/>
  <c r="AD1717" i="6" s="1"/>
  <c r="V1717" i="6"/>
  <c r="W1717" i="6" s="1"/>
  <c r="S1789" i="6"/>
  <c r="T1789" i="6" s="1"/>
  <c r="V1789" i="6"/>
  <c r="W1789" i="6" s="1"/>
  <c r="U1789" i="6"/>
  <c r="AD1789" i="6" s="1"/>
  <c r="X1789" i="6"/>
  <c r="Y1789" i="6" s="1"/>
  <c r="S1973" i="6"/>
  <c r="T1973" i="6" s="1"/>
  <c r="U1973" i="6"/>
  <c r="AD1973" i="6" s="1"/>
  <c r="V1973" i="6"/>
  <c r="W1973" i="6" s="1"/>
  <c r="X1973" i="6"/>
  <c r="Y1973" i="6" s="1"/>
  <c r="S2029" i="6"/>
  <c r="T2029" i="6" s="1"/>
  <c r="U2029" i="6"/>
  <c r="AD2029" i="6" s="1"/>
  <c r="V2029" i="6"/>
  <c r="W2029" i="6" s="1"/>
  <c r="S406" i="6"/>
  <c r="T406" i="6" s="1"/>
  <c r="U406" i="6"/>
  <c r="AD406" i="6" s="1"/>
  <c r="X406" i="6"/>
  <c r="Y406" i="6" s="1"/>
  <c r="V406" i="6"/>
  <c r="W406" i="6" s="1"/>
  <c r="X670" i="6"/>
  <c r="Y670" i="6" s="1"/>
  <c r="V670" i="6"/>
  <c r="W670" i="6" s="1"/>
  <c r="S670" i="6"/>
  <c r="T670" i="6" s="1"/>
  <c r="U670" i="6"/>
  <c r="AD670" i="6" s="1"/>
  <c r="S774" i="6"/>
  <c r="T774" i="6" s="1"/>
  <c r="U774" i="6"/>
  <c r="AD774" i="6" s="1"/>
  <c r="AG774" i="6" s="1"/>
  <c r="AJ774" i="6" s="1"/>
  <c r="V774" i="6"/>
  <c r="W774" i="6" s="1"/>
  <c r="S902" i="6"/>
  <c r="T902" i="6" s="1"/>
  <c r="U902" i="6"/>
  <c r="AD902" i="6" s="1"/>
  <c r="V902" i="6"/>
  <c r="W902" i="6" s="1"/>
  <c r="X902" i="6"/>
  <c r="Y902" i="6" s="1"/>
  <c r="S1038" i="6"/>
  <c r="T1038" i="6" s="1"/>
  <c r="V1038" i="6"/>
  <c r="W1038" i="6" s="1"/>
  <c r="X1038" i="6"/>
  <c r="Y1038" i="6" s="1"/>
  <c r="U1038" i="6"/>
  <c r="AD1038" i="6" s="1"/>
  <c r="S1102" i="6"/>
  <c r="T1102" i="6" s="1"/>
  <c r="X1102" i="6"/>
  <c r="Y1102" i="6" s="1"/>
  <c r="U1102" i="6"/>
  <c r="AD1102" i="6" s="1"/>
  <c r="V1102" i="6"/>
  <c r="W1102" i="6" s="1"/>
  <c r="S1262" i="6"/>
  <c r="T1262" i="6" s="1"/>
  <c r="U1262" i="6"/>
  <c r="AD1262" i="6" s="1"/>
  <c r="V1262" i="6"/>
  <c r="W1262" i="6" s="1"/>
  <c r="U1430" i="6"/>
  <c r="AD1430" i="6" s="1"/>
  <c r="S1430" i="6"/>
  <c r="T1430" i="6" s="1"/>
  <c r="V1430" i="6"/>
  <c r="W1430" i="6" s="1"/>
  <c r="S1734" i="6"/>
  <c r="T1734" i="6" s="1"/>
  <c r="V1734" i="6"/>
  <c r="W1734" i="6" s="1"/>
  <c r="X1734" i="6"/>
  <c r="Y1734" i="6" s="1"/>
  <c r="U1734" i="6"/>
  <c r="AD1734" i="6" s="1"/>
  <c r="V1766" i="6"/>
  <c r="W1766" i="6" s="1"/>
  <c r="S1766" i="6"/>
  <c r="T1766" i="6" s="1"/>
  <c r="U1766" i="6"/>
  <c r="AD1766" i="6" s="1"/>
  <c r="S1814" i="6"/>
  <c r="T1814" i="6" s="1"/>
  <c r="U1814" i="6"/>
  <c r="AD1814" i="6" s="1"/>
  <c r="X1814" i="6"/>
  <c r="Y1814" i="6" s="1"/>
  <c r="V1814" i="6"/>
  <c r="W1814" i="6" s="1"/>
  <c r="S1854" i="6"/>
  <c r="T1854" i="6" s="1"/>
  <c r="U1854" i="6"/>
  <c r="AD1854" i="6" s="1"/>
  <c r="X1854" i="6"/>
  <c r="Y1854" i="6" s="1"/>
  <c r="V1854" i="6"/>
  <c r="W1854" i="6" s="1"/>
  <c r="S1886" i="6"/>
  <c r="T1886" i="6" s="1"/>
  <c r="V1886" i="6"/>
  <c r="W1886" i="6" s="1"/>
  <c r="U1886" i="6"/>
  <c r="AD1886" i="6" s="1"/>
  <c r="X1886" i="6"/>
  <c r="Y1886" i="6" s="1"/>
  <c r="S1926" i="6"/>
  <c r="T1926" i="6" s="1"/>
  <c r="V1926" i="6"/>
  <c r="W1926" i="6" s="1"/>
  <c r="X1926" i="6"/>
  <c r="Y1926" i="6" s="1"/>
  <c r="U1926" i="6"/>
  <c r="AD1926" i="6" s="1"/>
  <c r="U1998" i="6"/>
  <c r="AD1998" i="6" s="1"/>
  <c r="AG1998" i="6" s="1"/>
  <c r="AJ1998" i="6" s="1"/>
  <c r="V1998" i="6"/>
  <c r="W1998" i="6" s="1"/>
  <c r="AA1437" i="6"/>
  <c r="AA1501" i="6"/>
  <c r="AA1683" i="6"/>
  <c r="AA735" i="6"/>
  <c r="AA1867" i="6"/>
  <c r="AA2019" i="6"/>
  <c r="AA870" i="6"/>
  <c r="AA1089" i="6"/>
  <c r="AA269" i="6"/>
  <c r="X1032" i="6"/>
  <c r="Y1032" i="6" s="1"/>
  <c r="V365" i="6"/>
  <c r="W365" i="6" s="1"/>
  <c r="V1947" i="6"/>
  <c r="W1947" i="6" s="1"/>
  <c r="V1469" i="6"/>
  <c r="W1469" i="6" s="1"/>
  <c r="S99" i="6"/>
  <c r="T99" i="6" s="1"/>
  <c r="V99" i="6"/>
  <c r="W99" i="6" s="1"/>
  <c r="U99" i="6"/>
  <c r="AD99" i="6" s="1"/>
  <c r="X99" i="6"/>
  <c r="Y99" i="6" s="1"/>
  <c r="S299" i="6"/>
  <c r="T299" i="6" s="1"/>
  <c r="U299" i="6"/>
  <c r="AD299" i="6" s="1"/>
  <c r="V299" i="6"/>
  <c r="W299" i="6" s="1"/>
  <c r="X299" i="6"/>
  <c r="Y299" i="6" s="1"/>
  <c r="V483" i="6"/>
  <c r="W483" i="6" s="1"/>
  <c r="S483" i="6"/>
  <c r="T483" i="6" s="1"/>
  <c r="X483" i="6"/>
  <c r="Y483" i="6" s="1"/>
  <c r="S45" i="6"/>
  <c r="T45" i="6" s="1"/>
  <c r="U45" i="6"/>
  <c r="AD45" i="6" s="1"/>
  <c r="V45" i="6"/>
  <c r="W45" i="6" s="1"/>
  <c r="X45" i="6"/>
  <c r="Y45" i="6" s="1"/>
  <c r="V205" i="6"/>
  <c r="W205" i="6" s="1"/>
  <c r="U205" i="6"/>
  <c r="AD205" i="6" s="1"/>
  <c r="X205" i="6"/>
  <c r="Y205" i="6" s="1"/>
  <c r="S205" i="6"/>
  <c r="T205" i="6" s="1"/>
  <c r="V193" i="6"/>
  <c r="W193" i="6" s="1"/>
  <c r="U193" i="6"/>
  <c r="AD193" i="6" s="1"/>
  <c r="X193" i="6"/>
  <c r="Y193" i="6" s="1"/>
  <c r="S193" i="6"/>
  <c r="T193" i="6" s="1"/>
  <c r="S457" i="6"/>
  <c r="T457" i="6" s="1"/>
  <c r="X457" i="6"/>
  <c r="Y457" i="6" s="1"/>
  <c r="U457" i="6"/>
  <c r="AD457" i="6" s="1"/>
  <c r="V457" i="6"/>
  <c r="W457" i="6" s="1"/>
  <c r="S697" i="6"/>
  <c r="T697" i="6" s="1"/>
  <c r="V697" i="6"/>
  <c r="W697" i="6" s="1"/>
  <c r="U697" i="6"/>
  <c r="AD697" i="6" s="1"/>
  <c r="X697" i="6"/>
  <c r="Y697" i="6" s="1"/>
  <c r="S897" i="6"/>
  <c r="T897" i="6" s="1"/>
  <c r="X897" i="6"/>
  <c r="Y897" i="6" s="1"/>
  <c r="U897" i="6"/>
  <c r="AD897" i="6" s="1"/>
  <c r="V897" i="6"/>
  <c r="W897" i="6" s="1"/>
  <c r="S1121" i="6"/>
  <c r="T1121" i="6" s="1"/>
  <c r="V1121" i="6"/>
  <c r="W1121" i="6" s="1"/>
  <c r="U1121" i="6"/>
  <c r="AD1121" i="6" s="1"/>
  <c r="X1121" i="6"/>
  <c r="Y1121" i="6" s="1"/>
  <c r="S1353" i="6"/>
  <c r="T1353" i="6" s="1"/>
  <c r="X1353" i="6"/>
  <c r="Y1353" i="6" s="1"/>
  <c r="U1353" i="6"/>
  <c r="AD1353" i="6" s="1"/>
  <c r="V1353" i="6"/>
  <c r="W1353" i="6" s="1"/>
  <c r="S1665" i="6"/>
  <c r="T1665" i="6" s="1"/>
  <c r="X1665" i="6"/>
  <c r="Y1665" i="6" s="1"/>
  <c r="U1665" i="6"/>
  <c r="AD1665" i="6" s="1"/>
  <c r="AG1665" i="6" s="1"/>
  <c r="AJ1665" i="6" s="1"/>
  <c r="V1665" i="6"/>
  <c r="W1665" i="6" s="1"/>
  <c r="U2001" i="6"/>
  <c r="AD2001" i="6" s="1"/>
  <c r="S2001" i="6"/>
  <c r="T2001" i="6" s="1"/>
  <c r="X2001" i="6"/>
  <c r="Y2001" i="6" s="1"/>
  <c r="S1616" i="6"/>
  <c r="T1616" i="6" s="1"/>
  <c r="U1616" i="6"/>
  <c r="AD1616" i="6" s="1"/>
  <c r="X1616" i="6"/>
  <c r="Y1616" i="6" s="1"/>
  <c r="S699" i="6"/>
  <c r="T699" i="6" s="1"/>
  <c r="X699" i="6"/>
  <c r="Y699" i="6" s="1"/>
  <c r="U699" i="6"/>
  <c r="AD699" i="6" s="1"/>
  <c r="V699" i="6"/>
  <c r="W699" i="6" s="1"/>
  <c r="S939" i="6"/>
  <c r="T939" i="6" s="1"/>
  <c r="U939" i="6"/>
  <c r="AD939" i="6" s="1"/>
  <c r="V939" i="6"/>
  <c r="W939" i="6" s="1"/>
  <c r="S1179" i="6"/>
  <c r="T1179" i="6" s="1"/>
  <c r="U1179" i="6"/>
  <c r="AD1179" i="6" s="1"/>
  <c r="X1179" i="6"/>
  <c r="Y1179" i="6" s="1"/>
  <c r="V1179" i="6"/>
  <c r="W1179" i="6" s="1"/>
  <c r="V1419" i="6"/>
  <c r="W1419" i="6" s="1"/>
  <c r="S1419" i="6"/>
  <c r="T1419" i="6" s="1"/>
  <c r="U1419" i="6"/>
  <c r="AD1419" i="6" s="1"/>
  <c r="X1419" i="6"/>
  <c r="Y1419" i="6" s="1"/>
  <c r="S1651" i="6"/>
  <c r="T1651" i="6" s="1"/>
  <c r="U1651" i="6"/>
  <c r="AD1651" i="6" s="1"/>
  <c r="V1651" i="6"/>
  <c r="W1651" i="6" s="1"/>
  <c r="U1899" i="6"/>
  <c r="AD1899" i="6" s="1"/>
  <c r="S1899" i="6"/>
  <c r="T1899" i="6" s="1"/>
  <c r="X1899" i="6"/>
  <c r="Y1899" i="6" s="1"/>
  <c r="S1047" i="6"/>
  <c r="T1047" i="6" s="1"/>
  <c r="U1047" i="6"/>
  <c r="AD1047" i="6" s="1"/>
  <c r="X1047" i="6"/>
  <c r="Y1047" i="6" s="1"/>
  <c r="S1592" i="6"/>
  <c r="T1592" i="6" s="1"/>
  <c r="X1592" i="6"/>
  <c r="Y1592" i="6" s="1"/>
  <c r="V1592" i="6"/>
  <c r="W1592" i="6" s="1"/>
  <c r="U1592" i="6"/>
  <c r="AD1592" i="6" s="1"/>
  <c r="S333" i="6"/>
  <c r="T333" i="6" s="1"/>
  <c r="U333" i="6"/>
  <c r="AD333" i="6" s="1"/>
  <c r="AG333" i="6" s="1"/>
  <c r="AJ333" i="6" s="1"/>
  <c r="V333" i="6"/>
  <c r="W333" i="6" s="1"/>
  <c r="X333" i="6"/>
  <c r="Y333" i="6" s="1"/>
  <c r="S525" i="6"/>
  <c r="T525" i="6" s="1"/>
  <c r="V525" i="6"/>
  <c r="W525" i="6" s="1"/>
  <c r="X525" i="6"/>
  <c r="Y525" i="6" s="1"/>
  <c r="S693" i="6"/>
  <c r="T693" i="6" s="1"/>
  <c r="U693" i="6"/>
  <c r="AD693" i="6" s="1"/>
  <c r="V693" i="6"/>
  <c r="W693" i="6" s="1"/>
  <c r="X693" i="6"/>
  <c r="Y693" i="6" s="1"/>
  <c r="X861" i="6"/>
  <c r="Y861" i="6" s="1"/>
  <c r="S861" i="6"/>
  <c r="T861" i="6" s="1"/>
  <c r="U861" i="6"/>
  <c r="AD861" i="6" s="1"/>
  <c r="V861" i="6"/>
  <c r="W861" i="6" s="1"/>
  <c r="X1053" i="6"/>
  <c r="Y1053" i="6" s="1"/>
  <c r="S1053" i="6"/>
  <c r="T1053" i="6" s="1"/>
  <c r="U1053" i="6"/>
  <c r="AD1053" i="6" s="1"/>
  <c r="V1053" i="6"/>
  <c r="W1053" i="6" s="1"/>
  <c r="S1221" i="6"/>
  <c r="T1221" i="6" s="1"/>
  <c r="U1221" i="6"/>
  <c r="AD1221" i="6" s="1"/>
  <c r="AG1221" i="6" s="1"/>
  <c r="V1221" i="6"/>
  <c r="W1221" i="6" s="1"/>
  <c r="X1221" i="6"/>
  <c r="Y1221" i="6" s="1"/>
  <c r="S1397" i="6"/>
  <c r="T1397" i="6" s="1"/>
  <c r="X1397" i="6"/>
  <c r="Y1397" i="6" s="1"/>
  <c r="U1397" i="6"/>
  <c r="AD1397" i="6" s="1"/>
  <c r="V1397" i="6"/>
  <c r="W1397" i="6" s="1"/>
  <c r="S1573" i="6"/>
  <c r="T1573" i="6" s="1"/>
  <c r="U1573" i="6"/>
  <c r="AD1573" i="6" s="1"/>
  <c r="V1573" i="6"/>
  <c r="W1573" i="6" s="1"/>
  <c r="X1573" i="6"/>
  <c r="Y1573" i="6" s="1"/>
  <c r="S1749" i="6"/>
  <c r="T1749" i="6" s="1"/>
  <c r="X1749" i="6"/>
  <c r="Y1749" i="6" s="1"/>
  <c r="U1749" i="6"/>
  <c r="AD1749" i="6" s="1"/>
  <c r="V1749" i="6"/>
  <c r="W1749" i="6" s="1"/>
  <c r="S742" i="6"/>
  <c r="T742" i="6" s="1"/>
  <c r="U742" i="6"/>
  <c r="AD742" i="6" s="1"/>
  <c r="X742" i="6"/>
  <c r="Y742" i="6" s="1"/>
  <c r="V742" i="6"/>
  <c r="W742" i="6" s="1"/>
  <c r="S1198" i="6"/>
  <c r="T1198" i="6" s="1"/>
  <c r="X1198" i="6"/>
  <c r="Y1198" i="6" s="1"/>
  <c r="U1198" i="6"/>
  <c r="AD1198" i="6" s="1"/>
  <c r="V1198" i="6"/>
  <c r="W1198" i="6" s="1"/>
  <c r="S1398" i="6"/>
  <c r="T1398" i="6" s="1"/>
  <c r="U1398" i="6"/>
  <c r="AD1398" i="6" s="1"/>
  <c r="X1398" i="6"/>
  <c r="Y1398" i="6" s="1"/>
  <c r="V1478" i="6"/>
  <c r="W1478" i="6" s="1"/>
  <c r="X1478" i="6"/>
  <c r="Y1478" i="6" s="1"/>
  <c r="S1478" i="6"/>
  <c r="T1478" i="6" s="1"/>
  <c r="U1478" i="6"/>
  <c r="AD1478" i="6" s="1"/>
  <c r="S1590" i="6"/>
  <c r="T1590" i="6" s="1"/>
  <c r="V1590" i="6"/>
  <c r="W1590" i="6" s="1"/>
  <c r="X1590" i="6"/>
  <c r="Y1590" i="6" s="1"/>
  <c r="U1590" i="6"/>
  <c r="AD1590" i="6" s="1"/>
  <c r="AA374" i="6"/>
  <c r="AA1263" i="6"/>
  <c r="AA1451" i="6"/>
  <c r="AA1573" i="6"/>
  <c r="AA1679" i="6"/>
  <c r="AA1917" i="6"/>
  <c r="AA1766" i="6"/>
  <c r="AA1717" i="6"/>
  <c r="AA1747" i="6"/>
  <c r="AA1302" i="6"/>
  <c r="AA393" i="6"/>
  <c r="AA861" i="6"/>
  <c r="X2029" i="6"/>
  <c r="Y2029" i="6" s="1"/>
  <c r="X1753" i="6"/>
  <c r="Y1753" i="6" s="1"/>
  <c r="X1262" i="6"/>
  <c r="Y1262" i="6" s="1"/>
  <c r="X1430" i="6"/>
  <c r="Y1430" i="6" s="1"/>
  <c r="V269" i="6"/>
  <c r="W269" i="6" s="1"/>
  <c r="V835" i="6"/>
  <c r="W835" i="6" s="1"/>
  <c r="V1899" i="6"/>
  <c r="W1899" i="6" s="1"/>
  <c r="U735" i="6"/>
  <c r="AD735" i="6" s="1"/>
  <c r="S1717" i="6"/>
  <c r="T1717" i="6" s="1"/>
  <c r="X67" i="6"/>
  <c r="Y67" i="6" s="1"/>
  <c r="S67" i="6"/>
  <c r="T67" i="6" s="1"/>
  <c r="U67" i="6"/>
  <c r="AD67" i="6" s="1"/>
  <c r="V67" i="6"/>
  <c r="W67" i="6" s="1"/>
  <c r="V267" i="6"/>
  <c r="W267" i="6" s="1"/>
  <c r="S267" i="6"/>
  <c r="T267" i="6" s="1"/>
  <c r="S451" i="6"/>
  <c r="T451" i="6" s="1"/>
  <c r="X451" i="6"/>
  <c r="Y451" i="6" s="1"/>
  <c r="U451" i="6"/>
  <c r="AD451" i="6" s="1"/>
  <c r="V451" i="6"/>
  <c r="W451" i="6" s="1"/>
  <c r="S97" i="6"/>
  <c r="T97" i="6" s="1"/>
  <c r="U97" i="6"/>
  <c r="AD97" i="6" s="1"/>
  <c r="V97" i="6"/>
  <c r="W97" i="6" s="1"/>
  <c r="X97" i="6"/>
  <c r="Y97" i="6" s="1"/>
  <c r="U329" i="6"/>
  <c r="AD329" i="6" s="1"/>
  <c r="V329" i="6"/>
  <c r="W329" i="6" s="1"/>
  <c r="X329" i="6"/>
  <c r="Y329" i="6" s="1"/>
  <c r="S329" i="6"/>
  <c r="T329" i="6" s="1"/>
  <c r="S561" i="6"/>
  <c r="T561" i="6" s="1"/>
  <c r="X561" i="6"/>
  <c r="Y561" i="6" s="1"/>
  <c r="U561" i="6"/>
  <c r="AD561" i="6" s="1"/>
  <c r="V561" i="6"/>
  <c r="W561" i="6" s="1"/>
  <c r="S833" i="6"/>
  <c r="T833" i="6" s="1"/>
  <c r="V833" i="6"/>
  <c r="W833" i="6" s="1"/>
  <c r="X833" i="6"/>
  <c r="Y833" i="6" s="1"/>
  <c r="U833" i="6"/>
  <c r="AD833" i="6" s="1"/>
  <c r="S1057" i="6"/>
  <c r="T1057" i="6" s="1"/>
  <c r="X1057" i="6"/>
  <c r="Y1057" i="6" s="1"/>
  <c r="V1057" i="6"/>
  <c r="W1057" i="6" s="1"/>
  <c r="X1281" i="6"/>
  <c r="Y1281" i="6" s="1"/>
  <c r="S1281" i="6"/>
  <c r="T1281" i="6" s="1"/>
  <c r="U1281" i="6"/>
  <c r="AD1281" i="6" s="1"/>
  <c r="V1281" i="6"/>
  <c r="W1281" i="6" s="1"/>
  <c r="S1625" i="6"/>
  <c r="T1625" i="6" s="1"/>
  <c r="X1625" i="6"/>
  <c r="Y1625" i="6" s="1"/>
  <c r="V1625" i="6"/>
  <c r="W1625" i="6" s="1"/>
  <c r="U1625" i="6"/>
  <c r="AD1625" i="6" s="1"/>
  <c r="S563" i="6"/>
  <c r="T563" i="6" s="1"/>
  <c r="X563" i="6"/>
  <c r="Y563" i="6" s="1"/>
  <c r="U563" i="6"/>
  <c r="AD563" i="6" s="1"/>
  <c r="S795" i="6"/>
  <c r="T795" i="6" s="1"/>
  <c r="V795" i="6"/>
  <c r="W795" i="6" s="1"/>
  <c r="X795" i="6"/>
  <c r="Y795" i="6" s="1"/>
  <c r="U795" i="6"/>
  <c r="AD795" i="6" s="1"/>
  <c r="S1043" i="6"/>
  <c r="T1043" i="6" s="1"/>
  <c r="V1043" i="6"/>
  <c r="W1043" i="6" s="1"/>
  <c r="X1043" i="6"/>
  <c r="Y1043" i="6" s="1"/>
  <c r="U1043" i="6"/>
  <c r="AD1043" i="6" s="1"/>
  <c r="S1315" i="6"/>
  <c r="T1315" i="6" s="1"/>
  <c r="U1315" i="6"/>
  <c r="AD1315" i="6" s="1"/>
  <c r="X1315" i="6"/>
  <c r="Y1315" i="6" s="1"/>
  <c r="V1315" i="6"/>
  <c r="W1315" i="6" s="1"/>
  <c r="S1499" i="6"/>
  <c r="T1499" i="6" s="1"/>
  <c r="U1499" i="6"/>
  <c r="AD1499" i="6" s="1"/>
  <c r="V1499" i="6"/>
  <c r="W1499" i="6" s="1"/>
  <c r="X1499" i="6"/>
  <c r="Y1499" i="6" s="1"/>
  <c r="S1715" i="6"/>
  <c r="T1715" i="6" s="1"/>
  <c r="U1715" i="6"/>
  <c r="AD1715" i="6" s="1"/>
  <c r="V1715" i="6"/>
  <c r="W1715" i="6" s="1"/>
  <c r="X1715" i="6"/>
  <c r="Y1715" i="6" s="1"/>
  <c r="S1867" i="6"/>
  <c r="T1867" i="6" s="1"/>
  <c r="V1867" i="6"/>
  <c r="W1867" i="6" s="1"/>
  <c r="U1867" i="6"/>
  <c r="AD1867" i="6" s="1"/>
  <c r="S775" i="6"/>
  <c r="T775" i="6" s="1"/>
  <c r="X775" i="6"/>
  <c r="Y775" i="6" s="1"/>
  <c r="U775" i="6"/>
  <c r="AD775" i="6" s="1"/>
  <c r="V775" i="6"/>
  <c r="W775" i="6" s="1"/>
  <c r="S1719" i="6"/>
  <c r="T1719" i="6" s="1"/>
  <c r="V1719" i="6"/>
  <c r="W1719" i="6" s="1"/>
  <c r="U1719" i="6"/>
  <c r="AD1719" i="6" s="1"/>
  <c r="S397" i="6"/>
  <c r="T397" i="6" s="1"/>
  <c r="U397" i="6"/>
  <c r="AD397" i="6" s="1"/>
  <c r="X397" i="6"/>
  <c r="Y397" i="6" s="1"/>
  <c r="S557" i="6"/>
  <c r="T557" i="6" s="1"/>
  <c r="X557" i="6"/>
  <c r="Y557" i="6" s="1"/>
  <c r="U557" i="6"/>
  <c r="AD557" i="6" s="1"/>
  <c r="S725" i="6"/>
  <c r="T725" i="6" s="1"/>
  <c r="U725" i="6"/>
  <c r="AD725" i="6" s="1"/>
  <c r="V725" i="6"/>
  <c r="W725" i="6" s="1"/>
  <c r="X725" i="6"/>
  <c r="Y725" i="6" s="1"/>
  <c r="U893" i="6"/>
  <c r="AD893" i="6" s="1"/>
  <c r="S893" i="6"/>
  <c r="T893" i="6" s="1"/>
  <c r="V893" i="6"/>
  <c r="W893" i="6" s="1"/>
  <c r="X1085" i="6"/>
  <c r="Y1085" i="6" s="1"/>
  <c r="S1085" i="6"/>
  <c r="T1085" i="6" s="1"/>
  <c r="V1085" i="6"/>
  <c r="W1085" i="6" s="1"/>
  <c r="U1085" i="6"/>
  <c r="AD1085" i="6" s="1"/>
  <c r="S1261" i="6"/>
  <c r="T1261" i="6" s="1"/>
  <c r="V1261" i="6"/>
  <c r="W1261" i="6" s="1"/>
  <c r="X1261" i="6"/>
  <c r="Y1261" i="6" s="1"/>
  <c r="U1261" i="6"/>
  <c r="AD1261" i="6" s="1"/>
  <c r="S1469" i="6"/>
  <c r="T1469" i="6" s="1"/>
  <c r="X1469" i="6"/>
  <c r="Y1469" i="6" s="1"/>
  <c r="S1637" i="6"/>
  <c r="T1637" i="6" s="1"/>
  <c r="U1637" i="6"/>
  <c r="AD1637" i="6" s="1"/>
  <c r="V1637" i="6"/>
  <c r="W1637" i="6" s="1"/>
  <c r="X1877" i="6"/>
  <c r="Y1877" i="6" s="1"/>
  <c r="S1877" i="6"/>
  <c r="T1877" i="6" s="1"/>
  <c r="U1877" i="6"/>
  <c r="AD1877" i="6" s="1"/>
  <c r="V1877" i="6"/>
  <c r="W1877" i="6" s="1"/>
  <c r="U1774" i="6"/>
  <c r="AD1774" i="6" s="1"/>
  <c r="AA1774" i="6"/>
  <c r="X1774" i="6"/>
  <c r="Y1774" i="6" s="1"/>
  <c r="V1774" i="6"/>
  <c r="W1774" i="6" s="1"/>
  <c r="S470" i="6"/>
  <c r="T470" i="6" s="1"/>
  <c r="U470" i="6"/>
  <c r="AD470" i="6" s="1"/>
  <c r="V470" i="6"/>
  <c r="W470" i="6" s="1"/>
  <c r="S638" i="6"/>
  <c r="T638" i="6" s="1"/>
  <c r="V638" i="6"/>
  <c r="W638" i="6" s="1"/>
  <c r="X638" i="6"/>
  <c r="Y638" i="6" s="1"/>
  <c r="U638" i="6"/>
  <c r="AD638" i="6" s="1"/>
  <c r="S838" i="6"/>
  <c r="T838" i="6" s="1"/>
  <c r="U838" i="6"/>
  <c r="AD838" i="6" s="1"/>
  <c r="X838" i="6"/>
  <c r="Y838" i="6" s="1"/>
  <c r="V838" i="6"/>
  <c r="W838" i="6" s="1"/>
  <c r="U974" i="6"/>
  <c r="AD974" i="6" s="1"/>
  <c r="S974" i="6"/>
  <c r="T974" i="6" s="1"/>
  <c r="V974" i="6"/>
  <c r="W974" i="6" s="1"/>
  <c r="S1166" i="6"/>
  <c r="T1166" i="6" s="1"/>
  <c r="V1166" i="6"/>
  <c r="W1166" i="6" s="1"/>
  <c r="U1166" i="6"/>
  <c r="AD1166" i="6" s="1"/>
  <c r="X1166" i="6"/>
  <c r="Y1166" i="6" s="1"/>
  <c r="S1366" i="6"/>
  <c r="T1366" i="6" s="1"/>
  <c r="V1366" i="6"/>
  <c r="W1366" i="6" s="1"/>
  <c r="X1366" i="6"/>
  <c r="Y1366" i="6" s="1"/>
  <c r="S1510" i="6"/>
  <c r="T1510" i="6" s="1"/>
  <c r="V1510" i="6"/>
  <c r="W1510" i="6" s="1"/>
  <c r="U1510" i="6"/>
  <c r="AD1510" i="6" s="1"/>
  <c r="S1622" i="6"/>
  <c r="T1622" i="6" s="1"/>
  <c r="V1622" i="6"/>
  <c r="W1622" i="6" s="1"/>
  <c r="X1622" i="6"/>
  <c r="Y1622" i="6" s="1"/>
  <c r="U1622" i="6"/>
  <c r="AD1622" i="6" s="1"/>
  <c r="AA470" i="6"/>
  <c r="AA757" i="6"/>
  <c r="AA697" i="6"/>
  <c r="AA1032" i="6"/>
  <c r="AA838" i="6"/>
  <c r="AA299" i="6"/>
  <c r="AA406" i="6"/>
  <c r="AA493" i="6"/>
  <c r="AA451" i="6"/>
  <c r="AA1539" i="6"/>
  <c r="AA1789" i="6"/>
  <c r="AA1313" i="6"/>
  <c r="AA1315" i="6"/>
  <c r="AA1301" i="6"/>
  <c r="AA1217" i="6"/>
  <c r="AA483" i="6"/>
  <c r="AA1753" i="6"/>
  <c r="AA867" i="6"/>
  <c r="AA1191" i="6"/>
  <c r="AA1261" i="6"/>
  <c r="AA1333" i="6"/>
  <c r="AA429" i="6"/>
  <c r="AA993" i="6"/>
  <c r="AA77" i="6"/>
  <c r="AA333" i="6"/>
  <c r="AA225" i="6"/>
  <c r="X974" i="6"/>
  <c r="Y974" i="6" s="1"/>
  <c r="X774" i="6"/>
  <c r="Y774" i="6" s="1"/>
  <c r="X1651" i="6"/>
  <c r="Y1651" i="6" s="1"/>
  <c r="V203" i="6"/>
  <c r="W203" i="6" s="1"/>
  <c r="V870" i="6"/>
  <c r="W870" i="6" s="1"/>
  <c r="V961" i="6"/>
  <c r="W961" i="6" s="1"/>
  <c r="V1047" i="6"/>
  <c r="W1047" i="6" s="1"/>
  <c r="S1998" i="6"/>
  <c r="T1998" i="6" s="1"/>
  <c r="S235" i="6"/>
  <c r="T235" i="6" s="1"/>
  <c r="U235" i="6"/>
  <c r="AD235" i="6" s="1"/>
  <c r="V235" i="6"/>
  <c r="W235" i="6" s="1"/>
  <c r="X235" i="6"/>
  <c r="Y235" i="6" s="1"/>
  <c r="V13" i="6"/>
  <c r="W13" i="6" s="1"/>
  <c r="S13" i="6"/>
  <c r="T13" i="6" s="1"/>
  <c r="U13" i="6"/>
  <c r="X13" i="6"/>
  <c r="Y13" i="6" s="1"/>
  <c r="S237" i="6"/>
  <c r="T237" i="6" s="1"/>
  <c r="U237" i="6"/>
  <c r="AD237" i="6" s="1"/>
  <c r="V237" i="6"/>
  <c r="W237" i="6" s="1"/>
  <c r="X237" i="6"/>
  <c r="Y237" i="6" s="1"/>
  <c r="V65" i="6"/>
  <c r="W65" i="6" s="1"/>
  <c r="S65" i="6"/>
  <c r="T65" i="6" s="1"/>
  <c r="X65" i="6"/>
  <c r="Y65" i="6" s="1"/>
  <c r="S297" i="6"/>
  <c r="T297" i="6" s="1"/>
  <c r="X297" i="6"/>
  <c r="Y297" i="6" s="1"/>
  <c r="U297" i="6"/>
  <c r="AD297" i="6" s="1"/>
  <c r="X529" i="6"/>
  <c r="Y529" i="6" s="1"/>
  <c r="S529" i="6"/>
  <c r="T529" i="6" s="1"/>
  <c r="V529" i="6"/>
  <c r="W529" i="6" s="1"/>
  <c r="U529" i="6"/>
  <c r="AD529" i="6" s="1"/>
  <c r="S769" i="6"/>
  <c r="T769" i="6" s="1"/>
  <c r="U769" i="6"/>
  <c r="AD769" i="6" s="1"/>
  <c r="X769" i="6"/>
  <c r="Y769" i="6" s="1"/>
  <c r="V769" i="6"/>
  <c r="W769" i="6" s="1"/>
  <c r="U1025" i="6"/>
  <c r="AD1025" i="6" s="1"/>
  <c r="S1025" i="6"/>
  <c r="T1025" i="6" s="1"/>
  <c r="V1025" i="6"/>
  <c r="W1025" i="6" s="1"/>
  <c r="X1025" i="6"/>
  <c r="Y1025" i="6" s="1"/>
  <c r="S1249" i="6"/>
  <c r="T1249" i="6" s="1"/>
  <c r="X1249" i="6"/>
  <c r="Y1249" i="6" s="1"/>
  <c r="V1249" i="6"/>
  <c r="W1249" i="6" s="1"/>
  <c r="U1249" i="6"/>
  <c r="AD1249" i="6" s="1"/>
  <c r="S1521" i="6"/>
  <c r="T1521" i="6" s="1"/>
  <c r="X1521" i="6"/>
  <c r="Y1521" i="6" s="1"/>
  <c r="U1521" i="6"/>
  <c r="AD1521" i="6" s="1"/>
  <c r="S1809" i="6"/>
  <c r="T1809" i="6" s="1"/>
  <c r="U1809" i="6"/>
  <c r="AD1809" i="6" s="1"/>
  <c r="V1809" i="6"/>
  <c r="W1809" i="6" s="1"/>
  <c r="X1809" i="6"/>
  <c r="Y1809" i="6" s="1"/>
  <c r="S1080" i="6"/>
  <c r="T1080" i="6" s="1"/>
  <c r="X1080" i="6"/>
  <c r="Y1080" i="6" s="1"/>
  <c r="U1080" i="6"/>
  <c r="AD1080" i="6" s="1"/>
  <c r="V1080" i="6"/>
  <c r="W1080" i="6" s="1"/>
  <c r="S763" i="6"/>
  <c r="T763" i="6" s="1"/>
  <c r="X763" i="6"/>
  <c r="Y763" i="6" s="1"/>
  <c r="U763" i="6"/>
  <c r="AD763" i="6" s="1"/>
  <c r="V763" i="6"/>
  <c r="W763" i="6" s="1"/>
  <c r="S1011" i="6"/>
  <c r="T1011" i="6" s="1"/>
  <c r="V1011" i="6"/>
  <c r="W1011" i="6" s="1"/>
  <c r="X1011" i="6"/>
  <c r="Y1011" i="6" s="1"/>
  <c r="U1011" i="6"/>
  <c r="AD1011" i="6" s="1"/>
  <c r="S1267" i="6"/>
  <c r="T1267" i="6" s="1"/>
  <c r="U1267" i="6"/>
  <c r="AD1267" i="6" s="1"/>
  <c r="X1267" i="6"/>
  <c r="Y1267" i="6" s="1"/>
  <c r="V1267" i="6"/>
  <c r="W1267" i="6" s="1"/>
  <c r="S1539" i="6"/>
  <c r="T1539" i="6" s="1"/>
  <c r="X1539" i="6"/>
  <c r="Y1539" i="6" s="1"/>
  <c r="U1539" i="6"/>
  <c r="AD1539" i="6" s="1"/>
  <c r="S1787" i="6"/>
  <c r="T1787" i="6" s="1"/>
  <c r="V1787" i="6"/>
  <c r="W1787" i="6" s="1"/>
  <c r="U1787" i="6"/>
  <c r="AD1787" i="6" s="1"/>
  <c r="U1987" i="6"/>
  <c r="AD1987" i="6" s="1"/>
  <c r="S1987" i="6"/>
  <c r="T1987" i="6" s="1"/>
  <c r="V1987" i="6"/>
  <c r="W1987" i="6" s="1"/>
  <c r="X1987" i="6"/>
  <c r="Y1987" i="6" s="1"/>
  <c r="V1263" i="6"/>
  <c r="W1263" i="6" s="1"/>
  <c r="U1263" i="6"/>
  <c r="AD1263" i="6" s="1"/>
  <c r="S1464" i="6"/>
  <c r="T1464" i="6" s="1"/>
  <c r="U1464" i="6"/>
  <c r="AD1464" i="6" s="1"/>
  <c r="V1464" i="6"/>
  <c r="W1464" i="6" s="1"/>
  <c r="S301" i="6"/>
  <c r="T301" i="6" s="1"/>
  <c r="V301" i="6"/>
  <c r="W301" i="6" s="1"/>
  <c r="X301" i="6"/>
  <c r="Y301" i="6" s="1"/>
  <c r="U301" i="6"/>
  <c r="AD301" i="6" s="1"/>
  <c r="U461" i="6"/>
  <c r="AD461" i="6" s="1"/>
  <c r="X461" i="6"/>
  <c r="Y461" i="6" s="1"/>
  <c r="S461" i="6"/>
  <c r="T461" i="6" s="1"/>
  <c r="S661" i="6"/>
  <c r="T661" i="6" s="1"/>
  <c r="U661" i="6"/>
  <c r="AD661" i="6" s="1"/>
  <c r="X661" i="6"/>
  <c r="Y661" i="6" s="1"/>
  <c r="V661" i="6"/>
  <c r="W661" i="6" s="1"/>
  <c r="V821" i="6"/>
  <c r="W821" i="6" s="1"/>
  <c r="X821" i="6"/>
  <c r="Y821" i="6" s="1"/>
  <c r="X989" i="6"/>
  <c r="Y989" i="6" s="1"/>
  <c r="U989" i="6"/>
  <c r="AD989" i="6" s="1"/>
  <c r="S989" i="6"/>
  <c r="T989" i="6" s="1"/>
  <c r="V989" i="6"/>
  <c r="W989" i="6" s="1"/>
  <c r="S1189" i="6"/>
  <c r="T1189" i="6" s="1"/>
  <c r="U1189" i="6"/>
  <c r="AD1189" i="6" s="1"/>
  <c r="S1365" i="6"/>
  <c r="T1365" i="6" s="1"/>
  <c r="U1365" i="6"/>
  <c r="AD1365" i="6" s="1"/>
  <c r="X1365" i="6"/>
  <c r="Y1365" i="6" s="1"/>
  <c r="V1365" i="6"/>
  <c r="W1365" i="6" s="1"/>
  <c r="S1605" i="6"/>
  <c r="T1605" i="6" s="1"/>
  <c r="V1605" i="6"/>
  <c r="W1605" i="6" s="1"/>
  <c r="X1605" i="6"/>
  <c r="Y1605" i="6" s="1"/>
  <c r="S438" i="6"/>
  <c r="T438" i="6" s="1"/>
  <c r="X438" i="6"/>
  <c r="Y438" i="6" s="1"/>
  <c r="U438" i="6"/>
  <c r="AD438" i="6" s="1"/>
  <c r="V438" i="6"/>
  <c r="W438" i="6" s="1"/>
  <c r="S606" i="6"/>
  <c r="T606" i="6" s="1"/>
  <c r="U606" i="6"/>
  <c r="AD606" i="6" s="1"/>
  <c r="X606" i="6"/>
  <c r="Y606" i="6" s="1"/>
  <c r="S806" i="6"/>
  <c r="T806" i="6" s="1"/>
  <c r="U806" i="6"/>
  <c r="AD806" i="6" s="1"/>
  <c r="V806" i="6"/>
  <c r="W806" i="6" s="1"/>
  <c r="X806" i="6"/>
  <c r="Y806" i="6" s="1"/>
  <c r="S934" i="6"/>
  <c r="T934" i="6" s="1"/>
  <c r="V934" i="6"/>
  <c r="W934" i="6" s="1"/>
  <c r="U934" i="6"/>
  <c r="AD934" i="6" s="1"/>
  <c r="X934" i="6"/>
  <c r="Y934" i="6" s="1"/>
  <c r="S1134" i="6"/>
  <c r="T1134" i="6" s="1"/>
  <c r="U1134" i="6"/>
  <c r="AD1134" i="6" s="1"/>
  <c r="V1134" i="6"/>
  <c r="W1134" i="6" s="1"/>
  <c r="X1134" i="6"/>
  <c r="Y1134" i="6" s="1"/>
  <c r="S1334" i="6"/>
  <c r="T1334" i="6" s="1"/>
  <c r="V1334" i="6"/>
  <c r="W1334" i="6" s="1"/>
  <c r="X1334" i="6"/>
  <c r="Y1334" i="6" s="1"/>
  <c r="U1334" i="6"/>
  <c r="AD1334" i="6" s="1"/>
  <c r="S1550" i="6"/>
  <c r="T1550" i="6" s="1"/>
  <c r="X1550" i="6"/>
  <c r="Y1550" i="6" s="1"/>
  <c r="U1550" i="6"/>
  <c r="AD1550" i="6" s="1"/>
  <c r="V1550" i="6"/>
  <c r="W1550" i="6" s="1"/>
  <c r="S1662" i="6"/>
  <c r="T1662" i="6" s="1"/>
  <c r="U1662" i="6"/>
  <c r="AD1662" i="6" s="1"/>
  <c r="AG1662" i="6" s="1"/>
  <c r="AJ1662" i="6" s="1"/>
  <c r="X1662" i="6"/>
  <c r="Y1662" i="6" s="1"/>
  <c r="AA397" i="6"/>
  <c r="AA457" i="6"/>
  <c r="AA1117" i="6"/>
  <c r="AA806" i="6"/>
  <c r="AA1592" i="6"/>
  <c r="AA97" i="6"/>
  <c r="AA193" i="6"/>
  <c r="AA865" i="6"/>
  <c r="AA1021" i="6"/>
  <c r="AA1198" i="6"/>
  <c r="AA203" i="6"/>
  <c r="AA731" i="6"/>
  <c r="AA205" i="6"/>
  <c r="AA1025" i="6"/>
  <c r="AA502" i="6"/>
  <c r="AA1419" i="6"/>
  <c r="AA1835" i="6"/>
  <c r="AA1998" i="6"/>
  <c r="AA1398" i="6"/>
  <c r="AA267" i="6"/>
  <c r="AA1011" i="6"/>
  <c r="AA1430" i="6"/>
  <c r="AA621" i="6"/>
  <c r="AA729" i="6"/>
  <c r="AA1149" i="6"/>
  <c r="X1787" i="6"/>
  <c r="Y1787" i="6" s="1"/>
  <c r="V77" i="6"/>
  <c r="W77" i="6" s="1"/>
  <c r="U525" i="6"/>
  <c r="AD525" i="6" s="1"/>
  <c r="U483" i="6"/>
  <c r="AD483" i="6" s="1"/>
  <c r="U1605" i="6"/>
  <c r="AD1605" i="6" s="1"/>
  <c r="U821" i="6"/>
  <c r="AD821" i="6" s="1"/>
  <c r="U1057" i="6"/>
  <c r="AD1057" i="6" s="1"/>
  <c r="S171" i="6"/>
  <c r="T171" i="6" s="1"/>
  <c r="V171" i="6"/>
  <c r="W171" i="6" s="1"/>
  <c r="U171" i="6"/>
  <c r="AD171" i="6" s="1"/>
  <c r="U419" i="6"/>
  <c r="AD419" i="6" s="1"/>
  <c r="X419" i="6"/>
  <c r="Y419" i="6" s="1"/>
  <c r="S419" i="6"/>
  <c r="T419" i="6" s="1"/>
  <c r="V419" i="6"/>
  <c r="W419" i="6" s="1"/>
  <c r="S173" i="6"/>
  <c r="T173" i="6" s="1"/>
  <c r="U173" i="6"/>
  <c r="AD173" i="6" s="1"/>
  <c r="X173" i="6"/>
  <c r="Y173" i="6" s="1"/>
  <c r="S129" i="6"/>
  <c r="T129" i="6" s="1"/>
  <c r="U129" i="6"/>
  <c r="AD129" i="6" s="1"/>
  <c r="V129" i="6"/>
  <c r="W129" i="6" s="1"/>
  <c r="X129" i="6"/>
  <c r="Y129" i="6" s="1"/>
  <c r="X361" i="6"/>
  <c r="Y361" i="6" s="1"/>
  <c r="V361" i="6"/>
  <c r="W361" i="6" s="1"/>
  <c r="S361" i="6"/>
  <c r="T361" i="6" s="1"/>
  <c r="U361" i="6"/>
  <c r="AD361" i="6" s="1"/>
  <c r="S633" i="6"/>
  <c r="T633" i="6" s="1"/>
  <c r="U633" i="6"/>
  <c r="AD633" i="6" s="1"/>
  <c r="V633" i="6"/>
  <c r="W633" i="6" s="1"/>
  <c r="X633" i="6"/>
  <c r="Y633" i="6" s="1"/>
  <c r="X865" i="6"/>
  <c r="Y865" i="6" s="1"/>
  <c r="V865" i="6"/>
  <c r="W865" i="6" s="1"/>
  <c r="U865" i="6"/>
  <c r="AD865" i="6" s="1"/>
  <c r="S1153" i="6"/>
  <c r="T1153" i="6" s="1"/>
  <c r="V1153" i="6"/>
  <c r="W1153" i="6" s="1"/>
  <c r="X1153" i="6"/>
  <c r="Y1153" i="6" s="1"/>
  <c r="U1153" i="6"/>
  <c r="AD1153" i="6" s="1"/>
  <c r="U1473" i="6"/>
  <c r="AD1473" i="6" s="1"/>
  <c r="S1473" i="6"/>
  <c r="T1473" i="6" s="1"/>
  <c r="V1473" i="6"/>
  <c r="W1473" i="6" s="1"/>
  <c r="X1473" i="6"/>
  <c r="Y1473" i="6" s="1"/>
  <c r="S1905" i="6"/>
  <c r="T1905" i="6" s="1"/>
  <c r="V1905" i="6"/>
  <c r="W1905" i="6" s="1"/>
  <c r="U1905" i="6"/>
  <c r="AD1905" i="6" s="1"/>
  <c r="X1905" i="6"/>
  <c r="Y1905" i="6" s="1"/>
  <c r="S635" i="6"/>
  <c r="T635" i="6" s="1"/>
  <c r="X635" i="6"/>
  <c r="Y635" i="6" s="1"/>
  <c r="U635" i="6"/>
  <c r="AD635" i="6" s="1"/>
  <c r="V635" i="6"/>
  <c r="W635" i="6" s="1"/>
  <c r="S835" i="6"/>
  <c r="T835" i="6" s="1"/>
  <c r="X835" i="6"/>
  <c r="Y835" i="6" s="1"/>
  <c r="V1107" i="6"/>
  <c r="W1107" i="6" s="1"/>
  <c r="X1107" i="6"/>
  <c r="Y1107" i="6" s="1"/>
  <c r="S1107" i="6"/>
  <c r="T1107" i="6" s="1"/>
  <c r="U1107" i="6"/>
  <c r="AD1107" i="6" s="1"/>
  <c r="AG1107" i="6" s="1"/>
  <c r="AJ1107" i="6" s="1"/>
  <c r="S1347" i="6"/>
  <c r="T1347" i="6" s="1"/>
  <c r="U1347" i="6"/>
  <c r="AD1347" i="6" s="1"/>
  <c r="X1347" i="6"/>
  <c r="Y1347" i="6" s="1"/>
  <c r="V1347" i="6"/>
  <c r="W1347" i="6" s="1"/>
  <c r="S1603" i="6"/>
  <c r="T1603" i="6" s="1"/>
  <c r="U1603" i="6"/>
  <c r="AD1603" i="6" s="1"/>
  <c r="X1603" i="6"/>
  <c r="Y1603" i="6" s="1"/>
  <c r="V1603" i="6"/>
  <c r="W1603" i="6" s="1"/>
  <c r="S2019" i="6"/>
  <c r="T2019" i="6" s="1"/>
  <c r="U2019" i="6"/>
  <c r="AD2019" i="6" s="1"/>
  <c r="X2019" i="6"/>
  <c r="Y2019" i="6" s="1"/>
  <c r="AA961" i="6"/>
  <c r="AA109" i="6"/>
  <c r="AA638" i="6"/>
  <c r="AA419" i="6"/>
  <c r="AA635" i="6"/>
  <c r="AA899" i="6"/>
  <c r="AA725" i="6"/>
  <c r="AA833" i="6"/>
  <c r="AA667" i="6"/>
  <c r="AA775" i="6"/>
  <c r="AA1147" i="6"/>
  <c r="AA1473" i="6"/>
  <c r="AA1585" i="6"/>
  <c r="AA1665" i="6"/>
  <c r="AA1814" i="6"/>
  <c r="AA1886" i="6"/>
  <c r="AA1809" i="6"/>
  <c r="AA1896" i="6"/>
  <c r="AA1637" i="6"/>
  <c r="AA1393" i="6"/>
  <c r="AA1334" i="6"/>
  <c r="AA774" i="6"/>
  <c r="AA1281" i="6"/>
  <c r="AA297" i="6"/>
  <c r="AA633" i="6"/>
  <c r="AA67" i="6"/>
  <c r="AA329" i="6"/>
  <c r="X1571" i="6"/>
  <c r="Y1571" i="6" s="1"/>
  <c r="X1679" i="6"/>
  <c r="Y1679" i="6" s="1"/>
  <c r="X1393" i="6"/>
  <c r="Y1393" i="6" s="1"/>
  <c r="V397" i="6"/>
  <c r="W397" i="6" s="1"/>
  <c r="V1616" i="6"/>
  <c r="W1616" i="6" s="1"/>
  <c r="V735" i="6"/>
  <c r="W735" i="6" s="1"/>
  <c r="V2001" i="6"/>
  <c r="W2001" i="6" s="1"/>
  <c r="U835" i="6"/>
  <c r="AD835" i="6" s="1"/>
  <c r="U267" i="6"/>
  <c r="AD267" i="6" s="1"/>
  <c r="S589" i="6"/>
  <c r="T589" i="6" s="1"/>
  <c r="S131" i="6"/>
  <c r="T131" i="6" s="1"/>
  <c r="U131" i="6"/>
  <c r="AD131" i="6" s="1"/>
  <c r="V131" i="6"/>
  <c r="W131" i="6" s="1"/>
  <c r="X131" i="6"/>
  <c r="Y131" i="6" s="1"/>
  <c r="S331" i="6"/>
  <c r="T331" i="6" s="1"/>
  <c r="U331" i="6"/>
  <c r="AD331" i="6" s="1"/>
  <c r="V331" i="6"/>
  <c r="W331" i="6" s="1"/>
  <c r="X331" i="6"/>
  <c r="Y331" i="6" s="1"/>
  <c r="S141" i="6"/>
  <c r="T141" i="6" s="1"/>
  <c r="U141" i="6"/>
  <c r="AD141" i="6" s="1"/>
  <c r="V141" i="6"/>
  <c r="W141" i="6" s="1"/>
  <c r="X141" i="6"/>
  <c r="Y141" i="6" s="1"/>
  <c r="V161" i="6"/>
  <c r="W161" i="6" s="1"/>
  <c r="S161" i="6"/>
  <c r="T161" i="6" s="1"/>
  <c r="U161" i="6"/>
  <c r="AD161" i="6" s="1"/>
  <c r="X161" i="6"/>
  <c r="Y161" i="6" s="1"/>
  <c r="S425" i="6"/>
  <c r="T425" i="6" s="1"/>
  <c r="V425" i="6"/>
  <c r="W425" i="6" s="1"/>
  <c r="X425" i="6"/>
  <c r="Y425" i="6" s="1"/>
  <c r="S665" i="6"/>
  <c r="T665" i="6" s="1"/>
  <c r="V665" i="6"/>
  <c r="W665" i="6" s="1"/>
  <c r="X665" i="6"/>
  <c r="Y665" i="6" s="1"/>
  <c r="U929" i="6"/>
  <c r="AD929" i="6" s="1"/>
  <c r="S929" i="6"/>
  <c r="T929" i="6" s="1"/>
  <c r="V929" i="6"/>
  <c r="W929" i="6" s="1"/>
  <c r="X929" i="6"/>
  <c r="Y929" i="6" s="1"/>
  <c r="S1185" i="6"/>
  <c r="T1185" i="6" s="1"/>
  <c r="U1185" i="6"/>
  <c r="AD1185" i="6" s="1"/>
  <c r="X1185" i="6"/>
  <c r="Y1185" i="6" s="1"/>
  <c r="V1185" i="6"/>
  <c r="W1185" i="6" s="1"/>
  <c r="V1433" i="6"/>
  <c r="W1433" i="6" s="1"/>
  <c r="S1433" i="6"/>
  <c r="T1433" i="6" s="1"/>
  <c r="U1433" i="6"/>
  <c r="AD1433" i="6" s="1"/>
  <c r="X1433" i="6"/>
  <c r="Y1433" i="6" s="1"/>
  <c r="S1865" i="6"/>
  <c r="T1865" i="6" s="1"/>
  <c r="U1865" i="6"/>
  <c r="AD1865" i="6" s="1"/>
  <c r="X1865" i="6"/>
  <c r="Y1865" i="6" s="1"/>
  <c r="S1160" i="6"/>
  <c r="T1160" i="6" s="1"/>
  <c r="V1160" i="6"/>
  <c r="W1160" i="6" s="1"/>
  <c r="X1160" i="6"/>
  <c r="Y1160" i="6" s="1"/>
  <c r="U1160" i="6"/>
  <c r="AD1160" i="6" s="1"/>
  <c r="X595" i="6"/>
  <c r="Y595" i="6" s="1"/>
  <c r="U595" i="6"/>
  <c r="AD595" i="6" s="1"/>
  <c r="V595" i="6"/>
  <c r="W595" i="6" s="1"/>
  <c r="S595" i="6"/>
  <c r="T595" i="6" s="1"/>
  <c r="S979" i="6"/>
  <c r="T979" i="6" s="1"/>
  <c r="X979" i="6"/>
  <c r="Y979" i="6" s="1"/>
  <c r="U979" i="6"/>
  <c r="AD979" i="6" s="1"/>
  <c r="V979" i="6"/>
  <c r="W979" i="6" s="1"/>
  <c r="U2028" i="6"/>
  <c r="AD2028" i="6" s="1"/>
  <c r="S2028" i="6"/>
  <c r="T2028" i="6" s="1"/>
  <c r="X2028" i="6"/>
  <c r="Y2028" i="6" s="1"/>
  <c r="V2028" i="6"/>
  <c r="W2028" i="6" s="1"/>
  <c r="U1230" i="6"/>
  <c r="AD1230" i="6" s="1"/>
  <c r="V1230" i="6"/>
  <c r="W1230" i="6" s="1"/>
  <c r="X1230" i="6"/>
  <c r="Y1230" i="6" s="1"/>
  <c r="S1230" i="6"/>
  <c r="T1230" i="6" s="1"/>
  <c r="AA13" i="6"/>
  <c r="AA925" i="6"/>
  <c r="AA589" i="6"/>
  <c r="AA1189" i="6"/>
  <c r="AA1102" i="6"/>
  <c r="AA35" i="6"/>
  <c r="AA131" i="6"/>
  <c r="AA665" i="6"/>
  <c r="AA1006" i="6"/>
  <c r="AA742" i="6"/>
  <c r="AA880" i="6"/>
  <c r="AA1235" i="6"/>
  <c r="AA1541" i="6"/>
  <c r="AA1662" i="6"/>
  <c r="AA1947" i="6"/>
  <c r="AA1179" i="6"/>
  <c r="AA1379" i="6"/>
  <c r="AA1536" i="6"/>
  <c r="AA1899" i="6"/>
  <c r="AA1571" i="6"/>
  <c r="AA1622" i="6"/>
  <c r="AA1365" i="6"/>
  <c r="AA99" i="6"/>
  <c r="AA1905" i="6"/>
  <c r="AA2023" i="6"/>
  <c r="AA1469" i="6"/>
  <c r="AA497" i="6"/>
  <c r="AA557" i="6"/>
  <c r="X470" i="6"/>
  <c r="Y470" i="6" s="1"/>
  <c r="X993" i="6"/>
  <c r="Y993" i="6" s="1"/>
  <c r="X1637" i="6"/>
  <c r="Y1637" i="6" s="1"/>
  <c r="V1393" i="6"/>
  <c r="W1393" i="6" s="1"/>
  <c r="V1865" i="6"/>
  <c r="W1865" i="6" s="1"/>
  <c r="U393" i="6"/>
  <c r="AD393" i="6" s="1"/>
  <c r="U65" i="6"/>
  <c r="AD65" i="6" s="1"/>
  <c r="U425" i="6"/>
  <c r="AD425" i="6" s="1"/>
  <c r="S821" i="6"/>
  <c r="T821" i="6" s="1"/>
  <c r="S493" i="6"/>
  <c r="T493" i="6" s="1"/>
  <c r="V166" i="6"/>
  <c r="W166" i="6" s="1"/>
  <c r="U175" i="6"/>
  <c r="AD175" i="6" s="1"/>
  <c r="U271" i="6"/>
  <c r="AD271" i="6" s="1"/>
  <c r="U166" i="6"/>
  <c r="AD166" i="6" s="1"/>
  <c r="U71" i="6"/>
  <c r="AD71" i="6" s="1"/>
  <c r="U134" i="6"/>
  <c r="AD134" i="6" s="1"/>
  <c r="U530" i="6"/>
  <c r="AD530" i="6" s="1"/>
  <c r="U52" i="6"/>
  <c r="AD52" i="6" s="1"/>
  <c r="U148" i="6"/>
  <c r="AD148" i="6" s="1"/>
  <c r="U1122" i="6"/>
  <c r="AD1122" i="6" s="1"/>
  <c r="S271" i="6"/>
  <c r="T271" i="6" s="1"/>
  <c r="S311" i="6"/>
  <c r="T311" i="6" s="1"/>
  <c r="S824" i="6"/>
  <c r="T824" i="6" s="1"/>
  <c r="S62" i="6"/>
  <c r="T62" i="6" s="1"/>
  <c r="U206" i="6"/>
  <c r="AD206" i="6" s="1"/>
  <c r="S254" i="6"/>
  <c r="T254" i="6" s="1"/>
  <c r="S143" i="6"/>
  <c r="T143" i="6" s="1"/>
  <c r="U207" i="6"/>
  <c r="AD207" i="6" s="1"/>
  <c r="S239" i="6"/>
  <c r="T239" i="6" s="1"/>
  <c r="S375" i="6"/>
  <c r="T375" i="6" s="1"/>
  <c r="S407" i="6"/>
  <c r="T407" i="6" s="1"/>
  <c r="S471" i="6"/>
  <c r="T471" i="6" s="1"/>
  <c r="S503" i="6"/>
  <c r="T503" i="6" s="1"/>
  <c r="S543" i="6"/>
  <c r="T543" i="6" s="1"/>
  <c r="S575" i="6"/>
  <c r="T575" i="6" s="1"/>
  <c r="S176" i="6"/>
  <c r="T176" i="6" s="1"/>
  <c r="S272" i="6"/>
  <c r="T272" i="6" s="1"/>
  <c r="S336" i="6"/>
  <c r="T336" i="6" s="1"/>
  <c r="S432" i="6"/>
  <c r="T432" i="6" s="1"/>
  <c r="U464" i="6"/>
  <c r="AD464" i="6" s="1"/>
  <c r="U496" i="6"/>
  <c r="AD496" i="6" s="1"/>
  <c r="S560" i="6"/>
  <c r="T560" i="6" s="1"/>
  <c r="S592" i="6"/>
  <c r="T592" i="6" s="1"/>
  <c r="S656" i="6"/>
  <c r="T656" i="6" s="1"/>
  <c r="S752" i="6"/>
  <c r="T752" i="6" s="1"/>
  <c r="S784" i="6"/>
  <c r="T784" i="6" s="1"/>
  <c r="S242" i="6"/>
  <c r="T242" i="6" s="1"/>
  <c r="U338" i="6"/>
  <c r="AD338" i="6" s="1"/>
  <c r="S562" i="6"/>
  <c r="T562" i="6" s="1"/>
  <c r="S602" i="6"/>
  <c r="T602" i="6" s="1"/>
  <c r="S738" i="6"/>
  <c r="T738" i="6" s="1"/>
  <c r="S778" i="6"/>
  <c r="T778" i="6" s="1"/>
  <c r="S818" i="6"/>
  <c r="T818" i="6" s="1"/>
  <c r="S858" i="6"/>
  <c r="T858" i="6" s="1"/>
  <c r="S890" i="6"/>
  <c r="T890" i="6" s="1"/>
  <c r="S1026" i="6"/>
  <c r="T1026" i="6" s="1"/>
  <c r="S1090" i="6"/>
  <c r="T1090" i="6" s="1"/>
  <c r="S1154" i="6"/>
  <c r="T1154" i="6" s="1"/>
  <c r="S1186" i="6"/>
  <c r="T1186" i="6" s="1"/>
  <c r="U1226" i="6"/>
  <c r="AD1226" i="6" s="1"/>
  <c r="S1226" i="6"/>
  <c r="T1226" i="6" s="1"/>
  <c r="S1258" i="6"/>
  <c r="T1258" i="6" s="1"/>
  <c r="S1370" i="6"/>
  <c r="T1370" i="6" s="1"/>
  <c r="S1402" i="6"/>
  <c r="T1402" i="6" s="1"/>
  <c r="S1466" i="6"/>
  <c r="T1466" i="6" s="1"/>
  <c r="S1522" i="6"/>
  <c r="T1522" i="6" s="1"/>
  <c r="S1666" i="6"/>
  <c r="T1666" i="6" s="1"/>
  <c r="S1754" i="6"/>
  <c r="T1754" i="6" s="1"/>
  <c r="S607" i="6"/>
  <c r="T607" i="6" s="1"/>
  <c r="S1015" i="6"/>
  <c r="T1015" i="6" s="1"/>
  <c r="S1271" i="6"/>
  <c r="T1271" i="6" s="1"/>
  <c r="U1271" i="6"/>
  <c r="AD1271" i="6" s="1"/>
  <c r="S1407" i="6"/>
  <c r="T1407" i="6" s="1"/>
  <c r="S1663" i="6"/>
  <c r="T1663" i="6" s="1"/>
  <c r="S896" i="6"/>
  <c r="T896" i="6" s="1"/>
  <c r="S1136" i="6"/>
  <c r="T1136" i="6" s="1"/>
  <c r="S1256" i="6"/>
  <c r="T1256" i="6" s="1"/>
  <c r="S1336" i="6"/>
  <c r="T1336" i="6" s="1"/>
  <c r="S1456" i="6"/>
  <c r="T1456" i="6" s="1"/>
  <c r="U260" i="6"/>
  <c r="AD260" i="6" s="1"/>
  <c r="S292" i="6"/>
  <c r="T292" i="6" s="1"/>
  <c r="S324" i="6"/>
  <c r="T324" i="6" s="1"/>
  <c r="S388" i="6"/>
  <c r="T388" i="6" s="1"/>
  <c r="S428" i="6"/>
  <c r="T428" i="6" s="1"/>
  <c r="S460" i="6"/>
  <c r="T460" i="6" s="1"/>
  <c r="S524" i="6"/>
  <c r="T524" i="6" s="1"/>
  <c r="S620" i="6"/>
  <c r="T620" i="6" s="1"/>
  <c r="S652" i="6"/>
  <c r="T652" i="6" s="1"/>
  <c r="S756" i="6"/>
  <c r="T756" i="6" s="1"/>
  <c r="S852" i="6"/>
  <c r="T852" i="6" s="1"/>
  <c r="S988" i="6"/>
  <c r="T988" i="6" s="1"/>
  <c r="S1020" i="6"/>
  <c r="T1020" i="6" s="1"/>
  <c r="S1052" i="6"/>
  <c r="T1052" i="6" s="1"/>
  <c r="S1084" i="6"/>
  <c r="T1084" i="6" s="1"/>
  <c r="S1116" i="6"/>
  <c r="T1116" i="6" s="1"/>
  <c r="U1116" i="6"/>
  <c r="AD1116" i="6" s="1"/>
  <c r="S1188" i="6"/>
  <c r="T1188" i="6" s="1"/>
  <c r="S1220" i="6"/>
  <c r="T1220" i="6" s="1"/>
  <c r="U1220" i="6"/>
  <c r="AD1220" i="6" s="1"/>
  <c r="S1252" i="6"/>
  <c r="T1252" i="6" s="1"/>
  <c r="S1340" i="6"/>
  <c r="T1340" i="6" s="1"/>
  <c r="S1436" i="6"/>
  <c r="T1436" i="6" s="1"/>
  <c r="U1436" i="6"/>
  <c r="AD1436" i="6" s="1"/>
  <c r="S1468" i="6"/>
  <c r="T1468" i="6" s="1"/>
  <c r="U1468" i="6"/>
  <c r="AD1468" i="6" s="1"/>
  <c r="S1548" i="6"/>
  <c r="T1548" i="6" s="1"/>
  <c r="S1580" i="6"/>
  <c r="T1580" i="6" s="1"/>
  <c r="U1612" i="6"/>
  <c r="AD1612" i="6" s="1"/>
  <c r="S1676" i="6"/>
  <c r="T1676" i="6" s="1"/>
  <c r="S1780" i="6"/>
  <c r="T1780" i="6" s="1"/>
  <c r="S1884" i="6"/>
  <c r="T1884" i="6" s="1"/>
  <c r="S1932" i="6"/>
  <c r="T1932" i="6" s="1"/>
  <c r="S1980" i="6"/>
  <c r="T1980" i="6" s="1"/>
  <c r="S631" i="6"/>
  <c r="T631" i="6" s="1"/>
  <c r="S823" i="6"/>
  <c r="T823" i="6" s="1"/>
  <c r="S951" i="6"/>
  <c r="T951" i="6" s="1"/>
  <c r="S888" i="6"/>
  <c r="T888" i="6" s="1"/>
  <c r="S1240" i="6"/>
  <c r="T1240" i="6" s="1"/>
  <c r="U1240" i="6"/>
  <c r="AD1240" i="6" s="1"/>
  <c r="S1440" i="6"/>
  <c r="T1440" i="6" s="1"/>
  <c r="S639" i="6"/>
  <c r="T639" i="6" s="1"/>
  <c r="S1607" i="6"/>
  <c r="T1607" i="6" s="1"/>
  <c r="S1815" i="6"/>
  <c r="T1815" i="6" s="1"/>
  <c r="S1680" i="6"/>
  <c r="T1680" i="6" s="1"/>
  <c r="S1816" i="6"/>
  <c r="T1816" i="6" s="1"/>
  <c r="S1214" i="6"/>
  <c r="T1214" i="6" s="1"/>
  <c r="S1678" i="6"/>
  <c r="T1678" i="6" s="1"/>
  <c r="S1655" i="6"/>
  <c r="T1655" i="6" s="1"/>
  <c r="S1911" i="6"/>
  <c r="T1911" i="6" s="1"/>
  <c r="S2007" i="6"/>
  <c r="T2007" i="6" s="1"/>
  <c r="S1008" i="6"/>
  <c r="T1008" i="6" s="1"/>
  <c r="S1728" i="6"/>
  <c r="T1728" i="6" s="1"/>
  <c r="U1728" i="6"/>
  <c r="AD1728" i="6" s="1"/>
  <c r="U318" i="6"/>
  <c r="AD318" i="6" s="1"/>
  <c r="U656" i="6"/>
  <c r="AD656" i="6" s="1"/>
  <c r="U752" i="6"/>
  <c r="AD752" i="6" s="1"/>
  <c r="U432" i="6"/>
  <c r="AD432" i="6" s="1"/>
  <c r="U62" i="6"/>
  <c r="AD62" i="6" s="1"/>
  <c r="U674" i="6"/>
  <c r="AD674" i="6" s="1"/>
  <c r="U543" i="6"/>
  <c r="AD543" i="6" s="1"/>
  <c r="U1570" i="6"/>
  <c r="AD1570" i="6" s="1"/>
  <c r="U1370" i="6"/>
  <c r="AD1370" i="6" s="1"/>
  <c r="U1407" i="6"/>
  <c r="AD1407" i="6" s="1"/>
  <c r="U1986" i="6"/>
  <c r="AD1986" i="6" s="1"/>
  <c r="U1136" i="6"/>
  <c r="AD1136" i="6" s="1"/>
  <c r="U688" i="6"/>
  <c r="AD688" i="6" s="1"/>
  <c r="U1052" i="6"/>
  <c r="AD1052" i="6" s="1"/>
  <c r="U922" i="6"/>
  <c r="AD922" i="6" s="1"/>
  <c r="S20" i="6"/>
  <c r="T20" i="6" s="1"/>
  <c r="S116" i="6"/>
  <c r="T116" i="6" s="1"/>
  <c r="S39" i="6"/>
  <c r="T39" i="6" s="1"/>
  <c r="S992" i="6"/>
  <c r="T992" i="6" s="1"/>
  <c r="S1944" i="6"/>
  <c r="T1944" i="6" s="1"/>
  <c r="S528" i="6"/>
  <c r="T528" i="6" s="1"/>
  <c r="S724" i="6"/>
  <c r="T724" i="6" s="1"/>
  <c r="U102" i="6"/>
  <c r="AD102" i="6" s="1"/>
  <c r="U7" i="6"/>
  <c r="U103" i="6"/>
  <c r="AD103" i="6" s="1"/>
  <c r="U272" i="6"/>
  <c r="AD272" i="6" s="1"/>
  <c r="U575" i="6"/>
  <c r="AD575" i="6" s="1"/>
  <c r="U48" i="6"/>
  <c r="AD48" i="6" s="1"/>
  <c r="U144" i="6"/>
  <c r="AD144" i="6" s="1"/>
  <c r="U240" i="6"/>
  <c r="AD240" i="6" s="1"/>
  <c r="U336" i="6"/>
  <c r="AD336" i="6" s="1"/>
  <c r="U720" i="6"/>
  <c r="AD720" i="6" s="1"/>
  <c r="U170" i="6"/>
  <c r="AD170" i="6" s="1"/>
  <c r="U1090" i="6"/>
  <c r="AD1090" i="6" s="1"/>
  <c r="U1330" i="6"/>
  <c r="AD1330" i="6" s="1"/>
  <c r="U1487" i="6"/>
  <c r="AD1487" i="6" s="1"/>
  <c r="U1336" i="6"/>
  <c r="AD1336" i="6" s="1"/>
  <c r="U1456" i="6"/>
  <c r="AD1456" i="6" s="1"/>
  <c r="U1256" i="6"/>
  <c r="AD1256" i="6" s="1"/>
  <c r="U492" i="6"/>
  <c r="AD492" i="6" s="1"/>
  <c r="S164" i="6"/>
  <c r="T164" i="6" s="1"/>
  <c r="S286" i="6"/>
  <c r="T286" i="6" s="1"/>
  <c r="S439" i="6"/>
  <c r="T439" i="6" s="1"/>
  <c r="S196" i="6"/>
  <c r="T196" i="6" s="1"/>
  <c r="S260" i="6"/>
  <c r="T260" i="6" s="1"/>
  <c r="S402" i="6"/>
  <c r="T402" i="6" s="1"/>
  <c r="S922" i="6"/>
  <c r="T922" i="6" s="1"/>
  <c r="V575" i="6"/>
  <c r="W575" i="6" s="1"/>
  <c r="U311" i="6"/>
  <c r="AD311" i="6" s="1"/>
  <c r="U80" i="6"/>
  <c r="AD80" i="6" s="1"/>
  <c r="U176" i="6"/>
  <c r="AD176" i="6" s="1"/>
  <c r="U560" i="6"/>
  <c r="AD560" i="6" s="1"/>
  <c r="U890" i="6"/>
  <c r="AD890" i="6" s="1"/>
  <c r="U39" i="6"/>
  <c r="AD39" i="6" s="1"/>
  <c r="U994" i="6"/>
  <c r="AD994" i="6" s="1"/>
  <c r="S30" i="6"/>
  <c r="T30" i="6" s="1"/>
  <c r="S7" i="6"/>
  <c r="T7" i="6" s="1"/>
  <c r="S103" i="6"/>
  <c r="T103" i="6" s="1"/>
  <c r="S228" i="6"/>
  <c r="T228" i="6" s="1"/>
  <c r="S207" i="6"/>
  <c r="T207" i="6" s="1"/>
  <c r="S1716" i="6"/>
  <c r="T1716" i="6" s="1"/>
  <c r="S1938" i="6"/>
  <c r="T1938" i="6" s="1"/>
  <c r="S1434" i="6"/>
  <c r="T1434" i="6" s="1"/>
  <c r="S1986" i="6"/>
  <c r="T1986" i="6" s="1"/>
  <c r="S943" i="6"/>
  <c r="T943" i="6" s="1"/>
  <c r="S1343" i="6"/>
  <c r="T1343" i="6" s="1"/>
  <c r="S556" i="6"/>
  <c r="T556" i="6" s="1"/>
  <c r="S492" i="6"/>
  <c r="T492" i="6" s="1"/>
  <c r="U30" i="6"/>
  <c r="AD30" i="6" s="1"/>
  <c r="U274" i="6"/>
  <c r="AD274" i="6" s="1"/>
  <c r="U370" i="6"/>
  <c r="AD370" i="6" s="1"/>
  <c r="U98" i="6"/>
  <c r="AD98" i="6" s="1"/>
  <c r="U602" i="6"/>
  <c r="AD602" i="6" s="1"/>
  <c r="U471" i="6"/>
  <c r="AD471" i="6" s="1"/>
  <c r="U16" i="6"/>
  <c r="U112" i="6"/>
  <c r="AD112" i="6" s="1"/>
  <c r="U208" i="6"/>
  <c r="AD208" i="6" s="1"/>
  <c r="U304" i="6"/>
  <c r="AD304" i="6" s="1"/>
  <c r="U400" i="6"/>
  <c r="AD400" i="6" s="1"/>
  <c r="U592" i="6"/>
  <c r="AD592" i="6" s="1"/>
  <c r="U1944" i="6"/>
  <c r="AD1944" i="6" s="1"/>
  <c r="U1335" i="6"/>
  <c r="AD1335" i="6" s="1"/>
  <c r="U1890" i="6"/>
  <c r="AD1890" i="6" s="1"/>
  <c r="U1663" i="6"/>
  <c r="AD1663" i="6" s="1"/>
  <c r="S343" i="6"/>
  <c r="T343" i="6" s="1"/>
  <c r="S34" i="6"/>
  <c r="T34" i="6" s="1"/>
  <c r="S240" i="6"/>
  <c r="T240" i="6" s="1"/>
  <c r="S98" i="6"/>
  <c r="T98" i="6" s="1"/>
  <c r="S318" i="6"/>
  <c r="T318" i="6" s="1"/>
  <c r="S1748" i="6"/>
  <c r="T1748" i="6" s="1"/>
  <c r="S464" i="6"/>
  <c r="T464" i="6" s="1"/>
  <c r="S1919" i="6"/>
  <c r="T1919" i="6" s="1"/>
  <c r="S948" i="6"/>
  <c r="T948" i="6" s="1"/>
  <c r="S1802" i="6"/>
  <c r="T1802" i="6" s="1"/>
  <c r="S1864" i="6"/>
  <c r="T1864" i="6" s="1"/>
  <c r="S411" i="6"/>
  <c r="T411" i="6" s="1"/>
  <c r="S1157" i="6"/>
  <c r="T1157" i="6" s="1"/>
  <c r="S1504" i="6"/>
  <c r="T1504" i="6" s="1"/>
  <c r="S106" i="6"/>
  <c r="T106" i="6" s="1"/>
  <c r="S1949" i="6"/>
  <c r="T1949" i="6" s="1"/>
  <c r="S653" i="6"/>
  <c r="T653" i="6" s="1"/>
  <c r="S1963" i="6"/>
  <c r="T1963" i="6" s="1"/>
  <c r="S1278" i="6"/>
  <c r="T1278" i="6" s="1"/>
  <c r="S1492" i="6"/>
  <c r="T1492" i="6" s="1"/>
  <c r="S1356" i="6"/>
  <c r="T1356" i="6" s="1"/>
  <c r="S289" i="6"/>
  <c r="T289" i="6" s="1"/>
  <c r="S1648" i="6"/>
  <c r="T1648" i="6" s="1"/>
  <c r="S819" i="6"/>
  <c r="T819" i="6" s="1"/>
  <c r="S1515" i="6"/>
  <c r="T1515" i="6" s="1"/>
  <c r="S515" i="6"/>
  <c r="T515" i="6" s="1"/>
  <c r="S1446" i="6"/>
  <c r="T1446" i="6" s="1"/>
  <c r="S1528" i="6"/>
  <c r="T1528" i="6" s="1"/>
  <c r="S1448" i="6"/>
  <c r="T1448" i="6" s="1"/>
  <c r="S489" i="6"/>
  <c r="T489" i="6" s="1"/>
  <c r="S363" i="6"/>
  <c r="T363" i="6" s="1"/>
  <c r="S1369" i="6"/>
  <c r="T1369" i="6" s="1"/>
  <c r="S1635" i="6"/>
  <c r="T1635" i="6" s="1"/>
  <c r="S1804" i="6"/>
  <c r="T1804" i="6" s="1"/>
  <c r="S879" i="6"/>
  <c r="T879" i="6" s="1"/>
  <c r="S1372" i="6"/>
  <c r="T1372" i="6" s="1"/>
  <c r="S1686" i="6"/>
  <c r="T1686" i="6" s="1"/>
  <c r="S1277" i="6"/>
  <c r="T1277" i="6" s="1"/>
  <c r="S1518" i="6"/>
  <c r="T1518" i="6" s="1"/>
  <c r="S1869" i="6"/>
  <c r="T1869" i="6" s="1"/>
  <c r="S1072" i="6"/>
  <c r="T1072" i="6" s="1"/>
  <c r="S1447" i="6"/>
  <c r="T1447" i="6" s="1"/>
  <c r="S1405" i="6"/>
  <c r="T1405" i="6" s="1"/>
  <c r="S1647" i="6"/>
  <c r="T1647" i="6" s="1"/>
  <c r="S1131" i="6"/>
  <c r="T1131" i="6" s="1"/>
  <c r="S1516" i="6"/>
  <c r="T1516" i="6" s="1"/>
  <c r="S1806" i="6"/>
  <c r="T1806" i="6" s="1"/>
  <c r="S1530" i="6"/>
  <c r="T1530" i="6" s="1"/>
  <c r="S1881" i="6"/>
  <c r="T1881" i="6" s="1"/>
  <c r="S1619" i="6"/>
  <c r="T1619" i="6" s="1"/>
  <c r="S238" i="6"/>
  <c r="T238" i="6" s="1"/>
  <c r="S1096" i="6"/>
  <c r="T1096" i="6" s="1"/>
  <c r="S1176" i="6"/>
  <c r="T1176" i="6" s="1"/>
  <c r="S1417" i="6"/>
  <c r="T1417" i="6" s="1"/>
  <c r="S1767" i="6"/>
  <c r="T1767" i="6" s="1"/>
  <c r="S1700" i="6"/>
  <c r="T1700" i="6" s="1"/>
  <c r="S1924" i="6"/>
  <c r="T1924" i="6" s="1"/>
  <c r="S1203" i="6"/>
  <c r="T1203" i="6" s="1"/>
  <c r="S1661" i="6"/>
  <c r="T1661" i="6" s="1"/>
  <c r="S1830" i="6"/>
  <c r="T1830" i="6" s="1"/>
  <c r="S1517" i="6"/>
  <c r="T1517" i="6" s="1"/>
  <c r="S1989" i="6"/>
  <c r="T1989" i="6" s="1"/>
  <c r="S1727" i="6"/>
  <c r="T1727" i="6" s="1"/>
  <c r="S586" i="6"/>
  <c r="T586" i="6" s="1"/>
  <c r="S190" i="6"/>
  <c r="T190" i="6" s="1"/>
  <c r="S1779" i="6"/>
  <c r="T1779" i="6" s="1"/>
  <c r="S1936" i="6"/>
  <c r="T1936" i="6" s="1"/>
  <c r="S519" i="6"/>
  <c r="T519" i="6" s="1"/>
  <c r="S1685" i="6"/>
  <c r="T1685" i="6" s="1"/>
  <c r="S1950" i="6"/>
  <c r="T1950" i="6" s="1"/>
  <c r="S1529" i="6"/>
  <c r="T1529" i="6" s="1"/>
  <c r="S2013" i="6"/>
  <c r="T2013" i="6" s="1"/>
  <c r="S1811" i="6"/>
  <c r="T1811" i="6" s="1"/>
  <c r="S754" i="6"/>
  <c r="T754" i="6" s="1"/>
  <c r="S70" i="6"/>
  <c r="T70" i="6" s="1"/>
  <c r="S127" i="6"/>
  <c r="T127" i="6" s="1"/>
  <c r="S1791" i="6"/>
  <c r="T1791" i="6" s="1"/>
  <c r="S1948" i="6"/>
  <c r="T1948" i="6" s="1"/>
  <c r="S555" i="6"/>
  <c r="T555" i="6" s="1"/>
  <c r="S1227" i="6"/>
  <c r="T1227" i="6" s="1"/>
  <c r="S1793" i="6"/>
  <c r="T1793" i="6" s="1"/>
  <c r="S412" i="6"/>
  <c r="T412" i="6" s="1"/>
  <c r="S210" i="6"/>
  <c r="T210" i="6" s="1"/>
  <c r="S1568" i="6"/>
  <c r="T1568" i="6" s="1"/>
  <c r="S1871" i="6"/>
  <c r="T1871" i="6" s="1"/>
  <c r="S1229" i="6"/>
  <c r="T1229" i="6" s="1"/>
  <c r="S287" i="6"/>
  <c r="T287" i="6" s="1"/>
  <c r="S1543" i="6"/>
  <c r="T1543" i="6" s="1"/>
  <c r="S1803" i="6"/>
  <c r="T1803" i="6" s="1"/>
  <c r="S907" i="6"/>
  <c r="T907" i="6" s="1"/>
  <c r="S2008" i="6"/>
  <c r="T2008" i="6" s="1"/>
  <c r="S615" i="6"/>
  <c r="T615" i="6" s="1"/>
  <c r="S1805" i="6"/>
  <c r="T1805" i="6" s="1"/>
  <c r="S1832" i="6"/>
  <c r="T1832" i="6" s="1"/>
  <c r="S618" i="6"/>
  <c r="T618" i="6" s="1"/>
  <c r="S1907" i="6"/>
  <c r="T1907" i="6" s="1"/>
  <c r="S850" i="6"/>
  <c r="T850" i="6" s="1"/>
  <c r="S1868" i="6"/>
  <c r="T1868" i="6" s="1"/>
  <c r="S1845" i="6"/>
  <c r="T1845" i="6" s="1"/>
  <c r="S839" i="6"/>
  <c r="T839" i="6" s="1"/>
  <c r="S619" i="6"/>
  <c r="T619" i="6" s="1"/>
  <c r="S1923" i="6"/>
  <c r="T1923" i="6" s="1"/>
  <c r="S687" i="6"/>
  <c r="T687" i="6" s="1"/>
  <c r="S1275" i="6"/>
  <c r="T1275" i="6" s="1"/>
  <c r="S1817" i="6"/>
  <c r="T1817" i="6" s="1"/>
  <c r="S676" i="6"/>
  <c r="T676" i="6" s="1"/>
  <c r="S964" i="6"/>
  <c r="T964" i="6" s="1"/>
  <c r="S810" i="6"/>
  <c r="T810" i="6" s="1"/>
  <c r="S1132" i="6"/>
  <c r="T1132" i="6" s="1"/>
  <c r="S1462" i="6"/>
  <c r="T1462" i="6" s="1"/>
  <c r="S1079" i="6"/>
  <c r="T1079" i="6" s="1"/>
  <c r="S1935" i="6"/>
  <c r="T1935" i="6" s="1"/>
  <c r="S1569" i="6"/>
  <c r="T1569" i="6" s="1"/>
  <c r="S1829" i="6"/>
  <c r="T1829" i="6" s="1"/>
  <c r="S808" i="6"/>
  <c r="T808" i="6" s="1"/>
  <c r="S617" i="6"/>
  <c r="T617" i="6" s="1"/>
  <c r="S1687" i="6"/>
  <c r="T1687" i="6" s="1"/>
  <c r="S1276" i="6"/>
  <c r="T1276" i="6" s="1"/>
  <c r="S1582" i="6"/>
  <c r="T1582" i="6" s="1"/>
  <c r="S1792" i="6"/>
  <c r="T1792" i="6" s="1"/>
  <c r="S1183" i="6"/>
  <c r="T1183" i="6" s="1"/>
  <c r="S711" i="6"/>
  <c r="T711" i="6" s="1"/>
  <c r="S1491" i="6"/>
  <c r="T1491" i="6" s="1"/>
  <c r="S1937" i="6"/>
  <c r="T1937" i="6" s="1"/>
  <c r="S1255" i="6"/>
  <c r="T1255" i="6" s="1"/>
  <c r="S1831" i="6"/>
  <c r="T1831" i="6" s="1"/>
  <c r="S966" i="6"/>
  <c r="T966" i="6" s="1"/>
  <c r="S1420" i="6"/>
  <c r="T1420" i="6" s="1"/>
  <c r="S1316" i="6"/>
  <c r="T1316" i="6" s="1"/>
  <c r="AA1372" i="6"/>
  <c r="AA1518" i="6"/>
  <c r="AA289" i="6"/>
  <c r="AA1864" i="6"/>
  <c r="AA411" i="6"/>
  <c r="AA1157" i="6"/>
  <c r="U287" i="6"/>
  <c r="AD287" i="6" s="1"/>
  <c r="U1543" i="6"/>
  <c r="AD1543" i="6" s="1"/>
  <c r="U1803" i="6"/>
  <c r="AD1803" i="6" s="1"/>
  <c r="U907" i="6"/>
  <c r="AD907" i="6" s="1"/>
  <c r="U2008" i="6"/>
  <c r="AD2008" i="6" s="1"/>
  <c r="U615" i="6"/>
  <c r="AD615" i="6" s="1"/>
  <c r="U1805" i="6"/>
  <c r="AD1805" i="6" s="1"/>
  <c r="U1832" i="6"/>
  <c r="AD1832" i="6" s="1"/>
  <c r="U618" i="6"/>
  <c r="AD618" i="6" s="1"/>
  <c r="U850" i="6"/>
  <c r="AD850" i="6" s="1"/>
  <c r="U1462" i="6"/>
  <c r="AD1462" i="6" s="1"/>
  <c r="U1079" i="6"/>
  <c r="AD1079" i="6" s="1"/>
  <c r="U1935" i="6"/>
  <c r="AD1935" i="6" s="1"/>
  <c r="U1569" i="6"/>
  <c r="AD1569" i="6" s="1"/>
  <c r="U1829" i="6"/>
  <c r="AD1829" i="6" s="1"/>
  <c r="U808" i="6"/>
  <c r="AD808" i="6" s="1"/>
  <c r="U617" i="6"/>
  <c r="AD617" i="6" s="1"/>
  <c r="U1582" i="6"/>
  <c r="AD1582" i="6" s="1"/>
  <c r="U839" i="6"/>
  <c r="AD839" i="6" s="1"/>
  <c r="U676" i="6"/>
  <c r="AD676" i="6" s="1"/>
  <c r="U711" i="6"/>
  <c r="AD711" i="6" s="1"/>
  <c r="U1937" i="6"/>
  <c r="AD1937" i="6" s="1"/>
  <c r="U1255" i="6"/>
  <c r="AD1255" i="6" s="1"/>
  <c r="U966" i="6"/>
  <c r="AD966" i="6" s="1"/>
  <c r="U1420" i="6"/>
  <c r="AD1420" i="6" s="1"/>
  <c r="U619" i="6"/>
  <c r="AD619" i="6" s="1"/>
  <c r="U687" i="6"/>
  <c r="AD687" i="6" s="1"/>
  <c r="U810" i="6"/>
  <c r="AD810" i="6" s="1"/>
  <c r="U1504" i="6"/>
  <c r="AD1504" i="6" s="1"/>
  <c r="U653" i="6"/>
  <c r="AD653" i="6" s="1"/>
  <c r="U1963" i="6"/>
  <c r="AD1963" i="6" s="1"/>
  <c r="U1278" i="6"/>
  <c r="AD1278" i="6" s="1"/>
  <c r="U1492" i="6"/>
  <c r="AD1492" i="6" s="1"/>
  <c r="U1648" i="6"/>
  <c r="AD1648" i="6" s="1"/>
  <c r="U819" i="6"/>
  <c r="AD819" i="6" s="1"/>
  <c r="U1515" i="6"/>
  <c r="AD1515" i="6" s="1"/>
  <c r="U515" i="6"/>
  <c r="AD515" i="6" s="1"/>
  <c r="U1157" i="6"/>
  <c r="AD1157" i="6" s="1"/>
  <c r="U1448" i="6"/>
  <c r="AD1448" i="6" s="1"/>
  <c r="U489" i="6"/>
  <c r="AD489" i="6" s="1"/>
  <c r="U1923" i="6"/>
  <c r="AD1923" i="6" s="1"/>
  <c r="U1792" i="6"/>
  <c r="AD1792" i="6" s="1"/>
  <c r="U363" i="6"/>
  <c r="AD363" i="6" s="1"/>
  <c r="U1868" i="6"/>
  <c r="AD1868" i="6" s="1"/>
  <c r="U1229" i="6"/>
  <c r="AD1229" i="6" s="1"/>
  <c r="U1845" i="6"/>
  <c r="AD1845" i="6" s="1"/>
  <c r="U1275" i="6"/>
  <c r="AD1275" i="6" s="1"/>
  <c r="U1132" i="6"/>
  <c r="AD1132" i="6" s="1"/>
  <c r="U1635" i="6"/>
  <c r="AD1635" i="6" s="1"/>
  <c r="U1804" i="6"/>
  <c r="AD1804" i="6" s="1"/>
  <c r="U879" i="6"/>
  <c r="AD879" i="6" s="1"/>
  <c r="U1372" i="6"/>
  <c r="AD1372" i="6" s="1"/>
  <c r="U1686" i="6"/>
  <c r="AD1686" i="6" s="1"/>
  <c r="U1277" i="6"/>
  <c r="AD1277" i="6" s="1"/>
  <c r="U1518" i="6"/>
  <c r="AD1518" i="6" s="1"/>
  <c r="U1072" i="6"/>
  <c r="AD1072" i="6" s="1"/>
  <c r="U964" i="6"/>
  <c r="AD964" i="6" s="1"/>
  <c r="U1405" i="6"/>
  <c r="AD1405" i="6" s="1"/>
  <c r="U1647" i="6"/>
  <c r="AD1647" i="6" s="1"/>
  <c r="U1864" i="6"/>
  <c r="AD1864" i="6" s="1"/>
  <c r="U411" i="6"/>
  <c r="AD411" i="6" s="1"/>
  <c r="U1131" i="6"/>
  <c r="AD1131" i="6" s="1"/>
  <c r="U1516" i="6"/>
  <c r="AD1516" i="6" s="1"/>
  <c r="U1806" i="6"/>
  <c r="AD1806" i="6" s="1"/>
  <c r="U1530" i="6"/>
  <c r="AD1530" i="6" s="1"/>
  <c r="U1881" i="6"/>
  <c r="AD1881" i="6" s="1"/>
  <c r="U1619" i="6"/>
  <c r="AD1619" i="6" s="1"/>
  <c r="U1176" i="6"/>
  <c r="AD1176" i="6" s="1"/>
  <c r="U1417" i="6"/>
  <c r="AD1417" i="6" s="1"/>
  <c r="U1767" i="6"/>
  <c r="AD1767" i="6" s="1"/>
  <c r="U1700" i="6"/>
  <c r="AD1700" i="6" s="1"/>
  <c r="U1924" i="6"/>
  <c r="AD1924" i="6" s="1"/>
  <c r="U1203" i="6"/>
  <c r="AD1203" i="6" s="1"/>
  <c r="U1661" i="6"/>
  <c r="AD1661" i="6" s="1"/>
  <c r="U1830" i="6"/>
  <c r="AD1830" i="6" s="1"/>
  <c r="U1517" i="6"/>
  <c r="AD1517" i="6" s="1"/>
  <c r="U1989" i="6"/>
  <c r="AD1989" i="6" s="1"/>
  <c r="U1727" i="6"/>
  <c r="AD1727" i="6" s="1"/>
  <c r="U586" i="6"/>
  <c r="AD586" i="6" s="1"/>
  <c r="U1817" i="6"/>
  <c r="AD1817" i="6" s="1"/>
  <c r="U1779" i="6"/>
  <c r="AD1779" i="6" s="1"/>
  <c r="U1936" i="6"/>
  <c r="AD1936" i="6" s="1"/>
  <c r="U519" i="6"/>
  <c r="AD519" i="6" s="1"/>
  <c r="U1685" i="6"/>
  <c r="AD1685" i="6" s="1"/>
  <c r="U1950" i="6"/>
  <c r="AD1950" i="6" s="1"/>
  <c r="U1529" i="6"/>
  <c r="AD1529" i="6" s="1"/>
  <c r="U2013" i="6"/>
  <c r="AD2013" i="6" s="1"/>
  <c r="U1811" i="6"/>
  <c r="AD1811" i="6" s="1"/>
  <c r="U754" i="6"/>
  <c r="AD754" i="6" s="1"/>
  <c r="U70" i="6"/>
  <c r="AD70" i="6" s="1"/>
  <c r="U127" i="6"/>
  <c r="AD127" i="6" s="1"/>
  <c r="U1791" i="6"/>
  <c r="AD1791" i="6" s="1"/>
  <c r="U1948" i="6"/>
  <c r="AD1948" i="6" s="1"/>
  <c r="U555" i="6"/>
  <c r="AD555" i="6" s="1"/>
  <c r="AG555" i="6" s="1"/>
  <c r="U1227" i="6"/>
  <c r="AD1227" i="6" s="1"/>
  <c r="U1793" i="6"/>
  <c r="AD1793" i="6" s="1"/>
  <c r="U412" i="6"/>
  <c r="AD412" i="6" s="1"/>
  <c r="U210" i="6"/>
  <c r="AD210" i="6" s="1"/>
  <c r="U1568" i="6"/>
  <c r="AD1568" i="6" s="1"/>
  <c r="U1871" i="6"/>
  <c r="AD1871" i="6" s="1"/>
  <c r="AA1907" i="6"/>
  <c r="U1907" i="6"/>
  <c r="AD1907" i="6" s="1"/>
  <c r="U1687" i="6"/>
  <c r="AD1687" i="6" s="1"/>
  <c r="AA1276" i="6"/>
  <c r="U1276" i="6"/>
  <c r="AD1276" i="6" s="1"/>
  <c r="U1183" i="6"/>
  <c r="AD1183" i="6" s="1"/>
  <c r="U1491" i="6"/>
  <c r="AD1491" i="6" s="1"/>
  <c r="AA1831" i="6"/>
  <c r="U1831" i="6"/>
  <c r="AD1831" i="6" s="1"/>
  <c r="AA1316" i="6"/>
  <c r="U1316" i="6"/>
  <c r="AD1316" i="6" s="1"/>
  <c r="AA1176" i="6"/>
  <c r="AA106" i="6"/>
  <c r="U106" i="6"/>
  <c r="AD106" i="6" s="1"/>
  <c r="U1949" i="6"/>
  <c r="AD1949" i="6" s="1"/>
  <c r="AA1356" i="6"/>
  <c r="U1356" i="6"/>
  <c r="AD1356" i="6" s="1"/>
  <c r="AA1830" i="6"/>
  <c r="AA1661" i="6"/>
  <c r="U289" i="6"/>
  <c r="AD289" i="6" s="1"/>
  <c r="AA1446" i="6"/>
  <c r="U1446" i="6"/>
  <c r="AD1446" i="6" s="1"/>
  <c r="AA1528" i="6"/>
  <c r="U1528" i="6"/>
  <c r="AD1528" i="6" s="1"/>
  <c r="U1096" i="6"/>
  <c r="AD1096" i="6" s="1"/>
  <c r="U1447" i="6"/>
  <c r="AD1447" i="6" s="1"/>
  <c r="U190" i="6"/>
  <c r="AD190" i="6" s="1"/>
  <c r="AA1369" i="6"/>
  <c r="U1369" i="6"/>
  <c r="AD1369" i="6" s="1"/>
  <c r="AA1869" i="6"/>
  <c r="U1869" i="6"/>
  <c r="AD1869" i="6" s="1"/>
  <c r="AA1700" i="6"/>
  <c r="AA238" i="6"/>
  <c r="U238" i="6"/>
  <c r="AD238" i="6" s="1"/>
  <c r="AA1183" i="6"/>
  <c r="I1429" i="6"/>
  <c r="AA1491" i="6"/>
  <c r="AA1647" i="6"/>
  <c r="AA1096" i="6"/>
  <c r="AA1447" i="6"/>
  <c r="AA190" i="6"/>
  <c r="AA879" i="6"/>
  <c r="I1296" i="6"/>
  <c r="I1584" i="6"/>
  <c r="AA1829" i="6"/>
  <c r="AA1582" i="6"/>
  <c r="AA1569" i="6"/>
  <c r="AA1949" i="6"/>
  <c r="AA653" i="6"/>
  <c r="AA287" i="6"/>
  <c r="V1504" i="6"/>
  <c r="W1504" i="6" s="1"/>
  <c r="V106" i="6"/>
  <c r="W106" i="6" s="1"/>
  <c r="V1949" i="6"/>
  <c r="W1949" i="6" s="1"/>
  <c r="V653" i="6"/>
  <c r="W653" i="6" s="1"/>
  <c r="V1963" i="6"/>
  <c r="W1963" i="6" s="1"/>
  <c r="V1278" i="6"/>
  <c r="W1278" i="6" s="1"/>
  <c r="V1492" i="6"/>
  <c r="W1492" i="6" s="1"/>
  <c r="V1356" i="6"/>
  <c r="W1356" i="6" s="1"/>
  <c r="V819" i="6"/>
  <c r="W819" i="6" s="1"/>
  <c r="AA819" i="6"/>
  <c r="V1096" i="6"/>
  <c r="W1096" i="6" s="1"/>
  <c r="V1792" i="6"/>
  <c r="W1792" i="6" s="1"/>
  <c r="V363" i="6"/>
  <c r="W363" i="6" s="1"/>
  <c r="V1868" i="6"/>
  <c r="W1868" i="6" s="1"/>
  <c r="V1447" i="6"/>
  <c r="W1447" i="6" s="1"/>
  <c r="V1229" i="6"/>
  <c r="W1229" i="6" s="1"/>
  <c r="V1845" i="6"/>
  <c r="W1845" i="6" s="1"/>
  <c r="V190" i="6"/>
  <c r="W190" i="6" s="1"/>
  <c r="V515" i="6"/>
  <c r="W515" i="6" s="1"/>
  <c r="V1448" i="6"/>
  <c r="W1448" i="6" s="1"/>
  <c r="V1369" i="6"/>
  <c r="W1369" i="6" s="1"/>
  <c r="V1635" i="6"/>
  <c r="W1635" i="6" s="1"/>
  <c r="V1804" i="6"/>
  <c r="W1804" i="6" s="1"/>
  <c r="V879" i="6"/>
  <c r="W879" i="6" s="1"/>
  <c r="V1372" i="6"/>
  <c r="W1372" i="6" s="1"/>
  <c r="V1686" i="6"/>
  <c r="W1686" i="6" s="1"/>
  <c r="V1277" i="6"/>
  <c r="W1277" i="6" s="1"/>
  <c r="V1518" i="6"/>
  <c r="W1518" i="6" s="1"/>
  <c r="V1869" i="6"/>
  <c r="W1869" i="6" s="1"/>
  <c r="V1072" i="6"/>
  <c r="W1072" i="6" s="1"/>
  <c r="V1157" i="6"/>
  <c r="W1157" i="6" s="1"/>
  <c r="V1528" i="6"/>
  <c r="W1528" i="6" s="1"/>
  <c r="V1405" i="6"/>
  <c r="W1405" i="6" s="1"/>
  <c r="V1647" i="6"/>
  <c r="W1647" i="6" s="1"/>
  <c r="V1864" i="6"/>
  <c r="W1864" i="6" s="1"/>
  <c r="V411" i="6"/>
  <c r="W411" i="6" s="1"/>
  <c r="V1131" i="6"/>
  <c r="W1131" i="6" s="1"/>
  <c r="V1516" i="6"/>
  <c r="W1516" i="6" s="1"/>
  <c r="V1806" i="6"/>
  <c r="W1806" i="6" s="1"/>
  <c r="V1530" i="6"/>
  <c r="W1530" i="6" s="1"/>
  <c r="V1881" i="6"/>
  <c r="W1881" i="6" s="1"/>
  <c r="V1619" i="6"/>
  <c r="W1619" i="6" s="1"/>
  <c r="V238" i="6"/>
  <c r="W238" i="6" s="1"/>
  <c r="V1648" i="6"/>
  <c r="W1648" i="6" s="1"/>
  <c r="V1176" i="6"/>
  <c r="W1176" i="6" s="1"/>
  <c r="V1417" i="6"/>
  <c r="W1417" i="6" s="1"/>
  <c r="V1767" i="6"/>
  <c r="W1767" i="6" s="1"/>
  <c r="V1700" i="6"/>
  <c r="W1700" i="6" s="1"/>
  <c r="V1924" i="6"/>
  <c r="W1924" i="6" s="1"/>
  <c r="V1203" i="6"/>
  <c r="W1203" i="6" s="1"/>
  <c r="V1661" i="6"/>
  <c r="W1661" i="6" s="1"/>
  <c r="V1830" i="6"/>
  <c r="W1830" i="6" s="1"/>
  <c r="V1517" i="6"/>
  <c r="W1517" i="6" s="1"/>
  <c r="V1989" i="6"/>
  <c r="W1989" i="6" s="1"/>
  <c r="V1727" i="6"/>
  <c r="W1727" i="6" s="1"/>
  <c r="V586" i="6"/>
  <c r="W586" i="6" s="1"/>
  <c r="V1779" i="6"/>
  <c r="W1779" i="6" s="1"/>
  <c r="V1936" i="6"/>
  <c r="W1936" i="6" s="1"/>
  <c r="V519" i="6"/>
  <c r="W519" i="6" s="1"/>
  <c r="V1685" i="6"/>
  <c r="W1685" i="6" s="1"/>
  <c r="V1950" i="6"/>
  <c r="W1950" i="6" s="1"/>
  <c r="V1529" i="6"/>
  <c r="W1529" i="6" s="1"/>
  <c r="V2013" i="6"/>
  <c r="W2013" i="6" s="1"/>
  <c r="V1811" i="6"/>
  <c r="W1811" i="6" s="1"/>
  <c r="V754" i="6"/>
  <c r="W754" i="6" s="1"/>
  <c r="V489" i="6"/>
  <c r="W489" i="6" s="1"/>
  <c r="V70" i="6"/>
  <c r="W70" i="6" s="1"/>
  <c r="V127" i="6"/>
  <c r="W127" i="6" s="1"/>
  <c r="V1791" i="6"/>
  <c r="W1791" i="6" s="1"/>
  <c r="V1948" i="6"/>
  <c r="W1948" i="6" s="1"/>
  <c r="V555" i="6"/>
  <c r="W555" i="6" s="1"/>
  <c r="V1227" i="6"/>
  <c r="W1227" i="6" s="1"/>
  <c r="V1793" i="6"/>
  <c r="W1793" i="6" s="1"/>
  <c r="V412" i="6"/>
  <c r="W412" i="6" s="1"/>
  <c r="V210" i="6"/>
  <c r="W210" i="6" s="1"/>
  <c r="V1568" i="6"/>
  <c r="W1568" i="6" s="1"/>
  <c r="V1871" i="6"/>
  <c r="W1871" i="6" s="1"/>
  <c r="V289" i="6"/>
  <c r="W289" i="6" s="1"/>
  <c r="V1515" i="6"/>
  <c r="W1515" i="6" s="1"/>
  <c r="V1446" i="6"/>
  <c r="W1446" i="6" s="1"/>
  <c r="V287" i="6"/>
  <c r="W287" i="6" s="1"/>
  <c r="V1543" i="6"/>
  <c r="W1543" i="6" s="1"/>
  <c r="V1803" i="6"/>
  <c r="W1803" i="6" s="1"/>
  <c r="V907" i="6"/>
  <c r="W907" i="6" s="1"/>
  <c r="V2008" i="6"/>
  <c r="W2008" i="6" s="1"/>
  <c r="V615" i="6"/>
  <c r="W615" i="6" s="1"/>
  <c r="V1805" i="6"/>
  <c r="W1805" i="6" s="1"/>
  <c r="V1832" i="6"/>
  <c r="W1832" i="6" s="1"/>
  <c r="V618" i="6"/>
  <c r="W618" i="6" s="1"/>
  <c r="V1907" i="6"/>
  <c r="W1907" i="6" s="1"/>
  <c r="V850" i="6"/>
  <c r="W850" i="6" s="1"/>
  <c r="V839" i="6"/>
  <c r="W839" i="6" s="1"/>
  <c r="V619" i="6"/>
  <c r="W619" i="6" s="1"/>
  <c r="V1923" i="6"/>
  <c r="W1923" i="6" s="1"/>
  <c r="V687" i="6"/>
  <c r="W687" i="6" s="1"/>
  <c r="V1275" i="6"/>
  <c r="W1275" i="6" s="1"/>
  <c r="V1817" i="6"/>
  <c r="W1817" i="6" s="1"/>
  <c r="V676" i="6"/>
  <c r="W676" i="6" s="1"/>
  <c r="V964" i="6"/>
  <c r="W964" i="6" s="1"/>
  <c r="V810" i="6"/>
  <c r="W810" i="6" s="1"/>
  <c r="V1132" i="6"/>
  <c r="W1132" i="6" s="1"/>
  <c r="V1462" i="6"/>
  <c r="W1462" i="6" s="1"/>
  <c r="V1079" i="6"/>
  <c r="W1079" i="6" s="1"/>
  <c r="V1935" i="6"/>
  <c r="W1935" i="6" s="1"/>
  <c r="V1569" i="6"/>
  <c r="W1569" i="6" s="1"/>
  <c r="V1829" i="6"/>
  <c r="W1829" i="6" s="1"/>
  <c r="V808" i="6"/>
  <c r="W808" i="6" s="1"/>
  <c r="V617" i="6"/>
  <c r="W617" i="6" s="1"/>
  <c r="V1687" i="6"/>
  <c r="W1687" i="6" s="1"/>
  <c r="V1276" i="6"/>
  <c r="W1276" i="6" s="1"/>
  <c r="V1582" i="6"/>
  <c r="W1582" i="6" s="1"/>
  <c r="V1183" i="6"/>
  <c r="W1183" i="6" s="1"/>
  <c r="V711" i="6"/>
  <c r="W711" i="6" s="1"/>
  <c r="V1491" i="6"/>
  <c r="W1491" i="6" s="1"/>
  <c r="V1937" i="6"/>
  <c r="W1937" i="6" s="1"/>
  <c r="V1255" i="6"/>
  <c r="W1255" i="6" s="1"/>
  <c r="V1831" i="6"/>
  <c r="W1831" i="6" s="1"/>
  <c r="V966" i="6"/>
  <c r="W966" i="6" s="1"/>
  <c r="V1420" i="6"/>
  <c r="W1420" i="6" s="1"/>
  <c r="V1316" i="6"/>
  <c r="W1316" i="6" s="1"/>
  <c r="AA519" i="6"/>
  <c r="AA1811" i="6"/>
  <c r="AA1568" i="6"/>
  <c r="AA1948" i="6"/>
  <c r="AA412" i="6"/>
  <c r="AA70" i="6"/>
  <c r="I1140" i="6"/>
  <c r="AA210" i="6"/>
  <c r="AA1793" i="6"/>
  <c r="AA676" i="6"/>
  <c r="AA839" i="6"/>
  <c r="AA1515" i="6"/>
  <c r="I1609" i="6"/>
  <c r="I1941" i="6"/>
  <c r="I1714" i="6"/>
  <c r="O771" i="6"/>
  <c r="P771" i="6" s="1"/>
  <c r="AA1936" i="6"/>
  <c r="AA1817" i="6"/>
  <c r="AA1132" i="6"/>
  <c r="AA1727" i="6"/>
  <c r="AA1935" i="6"/>
  <c r="I2010" i="6"/>
  <c r="I772" i="6"/>
  <c r="I1779" i="6"/>
  <c r="AA1420" i="6"/>
  <c r="AA2008" i="6"/>
  <c r="AA964" i="6"/>
  <c r="AA1950" i="6"/>
  <c r="AA1937" i="6"/>
  <c r="AA1871" i="6"/>
  <c r="I1545" i="6"/>
  <c r="I1724" i="6"/>
  <c r="F784" i="6"/>
  <c r="I784" i="6" s="1"/>
  <c r="O200" i="6"/>
  <c r="P200" i="6" s="1"/>
  <c r="AA1203" i="6"/>
  <c r="I1834" i="6"/>
  <c r="F195" i="6"/>
  <c r="I195" i="6" s="1"/>
  <c r="O1179" i="6"/>
  <c r="P1179" i="6" s="1"/>
  <c r="O1204" i="6"/>
  <c r="P1204" i="6" s="1"/>
  <c r="AA617" i="6"/>
  <c r="AA619" i="6"/>
  <c r="AA1275" i="6"/>
  <c r="O902" i="6"/>
  <c r="P902" i="6" s="1"/>
  <c r="AA1529" i="6"/>
  <c r="I1493" i="6"/>
  <c r="AA1405" i="6"/>
  <c r="AA1635" i="6"/>
  <c r="AA555" i="6"/>
  <c r="AA1229" i="6"/>
  <c r="AA1530" i="6"/>
  <c r="AA1845" i="6"/>
  <c r="AA586" i="6"/>
  <c r="AA1462" i="6"/>
  <c r="AA711" i="6"/>
  <c r="AA1924" i="6"/>
  <c r="AA363" i="6"/>
  <c r="AA1805" i="6"/>
  <c r="AA1619" i="6"/>
  <c r="AA1686" i="6"/>
  <c r="AA1278" i="6"/>
  <c r="I1877" i="6"/>
  <c r="I1470" i="6"/>
  <c r="I1566" i="6"/>
  <c r="AA618" i="6"/>
  <c r="AA1868" i="6"/>
  <c r="AA1131" i="6"/>
  <c r="F958" i="6"/>
  <c r="I958" i="6" s="1"/>
  <c r="I1891" i="6"/>
  <c r="AA1963" i="6"/>
  <c r="I1641" i="6"/>
  <c r="F234" i="6"/>
  <c r="I234" i="6" s="1"/>
  <c r="O623" i="6"/>
  <c r="P623" i="6" s="1"/>
  <c r="AA808" i="6"/>
  <c r="AA489" i="6"/>
  <c r="F733" i="6"/>
  <c r="I733" i="6" s="1"/>
  <c r="F3" i="6"/>
  <c r="I3" i="6" s="1"/>
  <c r="AA1079" i="6"/>
  <c r="F688" i="6"/>
  <c r="I688" i="6" s="1"/>
  <c r="I1210" i="6"/>
  <c r="I2026" i="6"/>
  <c r="X1504" i="6"/>
  <c r="Y1504" i="6" s="1"/>
  <c r="X1779" i="6"/>
  <c r="Y1779" i="6" s="1"/>
  <c r="X1792" i="6"/>
  <c r="Y1792" i="6" s="1"/>
  <c r="X1661" i="6"/>
  <c r="Y1661" i="6" s="1"/>
  <c r="X1989" i="6"/>
  <c r="Y1989" i="6" s="1"/>
  <c r="X1448" i="6"/>
  <c r="Y1448" i="6" s="1"/>
  <c r="X127" i="6"/>
  <c r="Y127" i="6" s="1"/>
  <c r="X1791" i="6"/>
  <c r="Y1791" i="6" s="1"/>
  <c r="X1804" i="6"/>
  <c r="Y1804" i="6" s="1"/>
  <c r="X687" i="6"/>
  <c r="Y687" i="6" s="1"/>
  <c r="X1227" i="6"/>
  <c r="Y1227" i="6" s="1"/>
  <c r="X1685" i="6"/>
  <c r="Y1685" i="6" s="1"/>
  <c r="X515" i="6"/>
  <c r="Y515" i="6" s="1"/>
  <c r="X1517" i="6"/>
  <c r="Y1517" i="6" s="1"/>
  <c r="X966" i="6"/>
  <c r="Y966" i="6" s="1"/>
  <c r="X2013" i="6"/>
  <c r="Y2013" i="6" s="1"/>
  <c r="X850" i="6"/>
  <c r="Y850" i="6" s="1"/>
  <c r="X1803" i="6"/>
  <c r="Y1803" i="6" s="1"/>
  <c r="X1700" i="6"/>
  <c r="Y1700" i="6" s="1"/>
  <c r="X1864" i="6"/>
  <c r="Y1864" i="6" s="1"/>
  <c r="X1793" i="6"/>
  <c r="Y1793" i="6" s="1"/>
  <c r="X1447" i="6"/>
  <c r="Y1447" i="6" s="1"/>
  <c r="X1568" i="6"/>
  <c r="Y1568" i="6" s="1"/>
  <c r="X1072" i="6"/>
  <c r="Y1072" i="6" s="1"/>
  <c r="X619" i="6"/>
  <c r="Y619" i="6" s="1"/>
  <c r="X1923" i="6"/>
  <c r="Y1923" i="6" s="1"/>
  <c r="X1924" i="6"/>
  <c r="Y1924" i="6" s="1"/>
  <c r="X363" i="6"/>
  <c r="Y363" i="6" s="1"/>
  <c r="X711" i="6"/>
  <c r="Y711" i="6" s="1"/>
  <c r="X1275" i="6"/>
  <c r="Y1275" i="6" s="1"/>
  <c r="X1805" i="6"/>
  <c r="Y1805" i="6" s="1"/>
  <c r="X1686" i="6"/>
  <c r="Y1686" i="6" s="1"/>
  <c r="X617" i="6"/>
  <c r="Y617" i="6" s="1"/>
  <c r="X1529" i="6"/>
  <c r="Y1529" i="6" s="1"/>
  <c r="X1278" i="6"/>
  <c r="Y1278" i="6" s="1"/>
  <c r="X1619" i="6"/>
  <c r="Y1619" i="6" s="1"/>
  <c r="X1462" i="6"/>
  <c r="Y1462" i="6" s="1"/>
  <c r="X1935" i="6"/>
  <c r="Y1935" i="6" s="1"/>
  <c r="X1936" i="6"/>
  <c r="Y1936" i="6" s="1"/>
  <c r="X1817" i="6"/>
  <c r="Y1817" i="6" s="1"/>
  <c r="X1806" i="6"/>
  <c r="Y1806" i="6" s="1"/>
  <c r="X1132" i="6"/>
  <c r="Y1132" i="6" s="1"/>
  <c r="X1727" i="6"/>
  <c r="Y1727" i="6" s="1"/>
  <c r="X287" i="6"/>
  <c r="Y287" i="6" s="1"/>
  <c r="X1183" i="6"/>
  <c r="Y1183" i="6" s="1"/>
  <c r="X907" i="6"/>
  <c r="Y907" i="6" s="1"/>
  <c r="X1948" i="6"/>
  <c r="Y1948" i="6" s="1"/>
  <c r="X411" i="6"/>
  <c r="Y411" i="6" s="1"/>
  <c r="X819" i="6"/>
  <c r="Y819" i="6" s="1"/>
  <c r="X1491" i="6"/>
  <c r="Y1491" i="6" s="1"/>
  <c r="X1829" i="6"/>
  <c r="Y1829" i="6" s="1"/>
  <c r="X412" i="6"/>
  <c r="Y412" i="6" s="1"/>
  <c r="X1830" i="6"/>
  <c r="Y1830" i="6" s="1"/>
  <c r="X653" i="6"/>
  <c r="Y653" i="6" s="1"/>
  <c r="X1832" i="6"/>
  <c r="Y1832" i="6" s="1"/>
  <c r="X1446" i="6"/>
  <c r="Y1446" i="6" s="1"/>
  <c r="X1276" i="6"/>
  <c r="Y1276" i="6" s="1"/>
  <c r="X1811" i="6"/>
  <c r="Y1811" i="6" s="1"/>
  <c r="X190" i="6"/>
  <c r="Y190" i="6" s="1"/>
  <c r="X1582" i="6"/>
  <c r="Y1582" i="6" s="1"/>
  <c r="X2008" i="6"/>
  <c r="Y2008" i="6" s="1"/>
  <c r="X1937" i="6"/>
  <c r="Y1937" i="6" s="1"/>
  <c r="X1950" i="6"/>
  <c r="Y1950" i="6" s="1"/>
  <c r="X964" i="6"/>
  <c r="Y964" i="6" s="1"/>
  <c r="X1420" i="6"/>
  <c r="Y1420" i="6" s="1"/>
  <c r="X1871" i="6"/>
  <c r="Y1871" i="6" s="1"/>
  <c r="X839" i="6"/>
  <c r="Y839" i="6" s="1"/>
  <c r="X1369" i="6"/>
  <c r="Y1369" i="6" s="1"/>
  <c r="X289" i="6"/>
  <c r="Y289" i="6" s="1"/>
  <c r="X519" i="6"/>
  <c r="Y519" i="6" s="1"/>
  <c r="X879" i="6"/>
  <c r="Y879" i="6" s="1"/>
  <c r="X1515" i="6"/>
  <c r="Y1515" i="6" s="1"/>
  <c r="X1949" i="6"/>
  <c r="Y1949" i="6" s="1"/>
  <c r="X676" i="6"/>
  <c r="Y676" i="6" s="1"/>
  <c r="X1157" i="6"/>
  <c r="Y1157" i="6" s="1"/>
  <c r="X1687" i="6"/>
  <c r="Y1687" i="6" s="1"/>
  <c r="X210" i="6"/>
  <c r="Y210" i="6" s="1"/>
  <c r="X1518" i="6"/>
  <c r="Y1518" i="6" s="1"/>
  <c r="X1492" i="6"/>
  <c r="Y1492" i="6" s="1"/>
  <c r="X1907" i="6"/>
  <c r="Y1907" i="6" s="1"/>
  <c r="X238" i="6"/>
  <c r="Y238" i="6" s="1"/>
  <c r="X1356" i="6"/>
  <c r="Y1356" i="6" s="1"/>
  <c r="X1176" i="6"/>
  <c r="Y1176" i="6" s="1"/>
  <c r="X1096" i="6"/>
  <c r="Y1096" i="6" s="1"/>
  <c r="X1569" i="6"/>
  <c r="Y1569" i="6" s="1"/>
  <c r="X1831" i="6"/>
  <c r="Y1831" i="6" s="1"/>
  <c r="X1528" i="6"/>
  <c r="Y1528" i="6" s="1"/>
  <c r="X1079" i="6"/>
  <c r="Y1079" i="6" s="1"/>
  <c r="X1405" i="6"/>
  <c r="Y1405" i="6" s="1"/>
  <c r="X1635" i="6"/>
  <c r="Y1635" i="6" s="1"/>
  <c r="X555" i="6"/>
  <c r="Y555" i="6" s="1"/>
  <c r="X1131" i="6"/>
  <c r="Y1131" i="6" s="1"/>
  <c r="X1868" i="6"/>
  <c r="Y1868" i="6" s="1"/>
  <c r="X808" i="6"/>
  <c r="Y808" i="6" s="1"/>
  <c r="X1229" i="6"/>
  <c r="Y1229" i="6" s="1"/>
  <c r="X1963" i="6"/>
  <c r="Y1963" i="6" s="1"/>
  <c r="X618" i="6"/>
  <c r="Y618" i="6" s="1"/>
  <c r="X1530" i="6"/>
  <c r="Y1530" i="6" s="1"/>
  <c r="X1845" i="6"/>
  <c r="Y1845" i="6" s="1"/>
  <c r="X586" i="6"/>
  <c r="Y586" i="6" s="1"/>
  <c r="X489" i="6"/>
  <c r="Y489" i="6" s="1"/>
  <c r="X70" i="6"/>
  <c r="Y70" i="6" s="1"/>
  <c r="X1647" i="6"/>
  <c r="Y1647" i="6" s="1"/>
  <c r="X106" i="6"/>
  <c r="Y106" i="6" s="1"/>
  <c r="X1372" i="6"/>
  <c r="Y1372" i="6" s="1"/>
  <c r="X1869" i="6"/>
  <c r="Y1869" i="6" s="1"/>
  <c r="X1316" i="6"/>
  <c r="Y1316" i="6" s="1"/>
  <c r="X1543" i="6"/>
  <c r="Y1543" i="6" s="1"/>
  <c r="X1417" i="6"/>
  <c r="Y1417" i="6" s="1"/>
  <c r="X1767" i="6"/>
  <c r="Y1767" i="6" s="1"/>
  <c r="X615" i="6"/>
  <c r="Y615" i="6" s="1"/>
  <c r="X1203" i="6"/>
  <c r="Y1203" i="6" s="1"/>
  <c r="X1255" i="6"/>
  <c r="Y1255" i="6" s="1"/>
  <c r="X1277" i="6"/>
  <c r="Y1277" i="6" s="1"/>
  <c r="X810" i="6"/>
  <c r="Y810" i="6" s="1"/>
  <c r="X1881" i="6"/>
  <c r="Y1881" i="6" s="1"/>
  <c r="AA1504" i="6"/>
  <c r="F114" i="6"/>
  <c r="I114" i="6" s="1"/>
  <c r="AA1792" i="6"/>
  <c r="AA2013" i="6"/>
  <c r="AA850" i="6"/>
  <c r="X1648" i="6"/>
  <c r="Y1648" i="6" s="1"/>
  <c r="AA1516" i="6"/>
  <c r="X1516" i="6"/>
  <c r="Y1516" i="6" s="1"/>
  <c r="AA754" i="6"/>
  <c r="X754" i="6"/>
  <c r="Y754" i="6" s="1"/>
  <c r="AA1517" i="6"/>
  <c r="AA966" i="6"/>
  <c r="O356" i="6"/>
  <c r="P356" i="6" s="1"/>
  <c r="O913" i="6"/>
  <c r="P913" i="6" s="1"/>
  <c r="I1418" i="6"/>
  <c r="I1511" i="6"/>
  <c r="AA515" i="6"/>
  <c r="AA1791" i="6"/>
  <c r="AA1804" i="6"/>
  <c r="AA1227" i="6"/>
  <c r="AA127" i="6"/>
  <c r="AA1277" i="6"/>
  <c r="AA1989" i="6"/>
  <c r="AA1685" i="6"/>
  <c r="AA1881" i="6"/>
  <c r="F42" i="6"/>
  <c r="I42" i="6" s="1"/>
  <c r="AA1803" i="6"/>
  <c r="AA615" i="6"/>
  <c r="I1372" i="6"/>
  <c r="I1459" i="6"/>
  <c r="AA1543" i="6"/>
  <c r="AA1255" i="6"/>
  <c r="F4" i="6"/>
  <c r="I4" i="6" s="1"/>
  <c r="O214" i="6"/>
  <c r="P214" i="6" s="1"/>
  <c r="AA1767" i="6"/>
  <c r="AA1648" i="6"/>
  <c r="I1251" i="6"/>
  <c r="I1384" i="6"/>
  <c r="O613" i="6"/>
  <c r="P613" i="6" s="1"/>
  <c r="I361" i="6"/>
  <c r="I1624" i="6"/>
  <c r="AA1448" i="6"/>
  <c r="I1605" i="6"/>
  <c r="I1656" i="6"/>
  <c r="F275" i="6"/>
  <c r="I275" i="6" s="1"/>
  <c r="F775" i="6"/>
  <c r="I775" i="6" s="1"/>
  <c r="I2007" i="6"/>
  <c r="I1313" i="6"/>
  <c r="F892" i="6"/>
  <c r="I892" i="6" s="1"/>
  <c r="I2001" i="6"/>
  <c r="I1468" i="6"/>
  <c r="F867" i="6"/>
  <c r="I867" i="6" s="1"/>
  <c r="I1288" i="6"/>
  <c r="AA882" i="6"/>
  <c r="I1733" i="6"/>
  <c r="I1953" i="6"/>
  <c r="I1626" i="6"/>
  <c r="AA18" i="6"/>
  <c r="AA114" i="6"/>
  <c r="AA954" i="6"/>
  <c r="AA1062" i="6"/>
  <c r="AA1218" i="6"/>
  <c r="AA1266" i="6"/>
  <c r="AA1638" i="6"/>
  <c r="AA187" i="6"/>
  <c r="AA235" i="6"/>
  <c r="AA331" i="6"/>
  <c r="AA427" i="6"/>
  <c r="AA979" i="6"/>
  <c r="AA1387" i="6"/>
  <c r="AA1651" i="6"/>
  <c r="AA1927" i="6"/>
  <c r="AA1987" i="6"/>
  <c r="AA68" i="6"/>
  <c r="AA116" i="6"/>
  <c r="AA164" i="6"/>
  <c r="AA212" i="6"/>
  <c r="AA1136" i="6"/>
  <c r="AA1616" i="6"/>
  <c r="AA1940" i="6"/>
  <c r="AA897" i="6"/>
  <c r="AA1461" i="6"/>
  <c r="AA1509" i="6"/>
  <c r="AA1822" i="6"/>
  <c r="AA2002" i="6"/>
  <c r="AA770" i="6"/>
  <c r="AA1214" i="6"/>
  <c r="AA1262" i="6"/>
  <c r="AA1310" i="6"/>
  <c r="AA1358" i="6"/>
  <c r="AA1454" i="6"/>
  <c r="AA1115" i="6"/>
  <c r="AA1259" i="6"/>
  <c r="AA1212" i="6"/>
  <c r="AA1704" i="6"/>
  <c r="AA1752" i="6"/>
  <c r="AA1417" i="6"/>
  <c r="AA1909" i="6"/>
  <c r="AA2029" i="6"/>
  <c r="AA579" i="6"/>
  <c r="AA162" i="6"/>
  <c r="O327" i="6"/>
  <c r="P327" i="6" s="1"/>
  <c r="AA722" i="6"/>
  <c r="AA518" i="6"/>
  <c r="AA1889" i="6"/>
  <c r="AA41" i="6"/>
  <c r="AA687" i="6"/>
  <c r="AA1887" i="6"/>
  <c r="AA712" i="6"/>
  <c r="AA1660" i="6"/>
  <c r="AA1085" i="6"/>
  <c r="AA1170" i="6"/>
  <c r="AA1492" i="6"/>
  <c r="AA1353" i="6"/>
  <c r="AA1565" i="6"/>
  <c r="AA405" i="6"/>
  <c r="AA609" i="6"/>
  <c r="AA379" i="6"/>
  <c r="AA934" i="6"/>
  <c r="AA1090" i="6"/>
  <c r="AA810" i="6"/>
  <c r="AA512" i="6"/>
  <c r="AA760" i="6"/>
  <c r="AA139" i="6"/>
  <c r="AA1047" i="6"/>
  <c r="AA256" i="6"/>
  <c r="AA606" i="6"/>
  <c r="AA423" i="6"/>
  <c r="AA1133" i="6"/>
  <c r="AA843" i="6"/>
  <c r="O1155" i="6"/>
  <c r="P1155" i="6" s="1"/>
  <c r="AA1037" i="6"/>
  <c r="AA823" i="6"/>
  <c r="AA364" i="6"/>
  <c r="AA1384" i="6"/>
  <c r="AA1397" i="6"/>
  <c r="AA1613" i="6"/>
  <c r="AA1590" i="6"/>
  <c r="AA1832" i="6"/>
  <c r="AA1866" i="6"/>
  <c r="AA1600" i="6"/>
  <c r="AA1422" i="6"/>
  <c r="AA66" i="6"/>
  <c r="AA356" i="6"/>
  <c r="AA801" i="6"/>
  <c r="AA1779" i="6"/>
  <c r="O270" i="6"/>
  <c r="P270" i="6" s="1"/>
  <c r="AA274" i="6"/>
  <c r="AA1893" i="6"/>
  <c r="AA1245" i="6"/>
  <c r="AA1673" i="6"/>
  <c r="AA1455" i="6"/>
  <c r="AA245" i="6"/>
  <c r="AA941" i="6"/>
  <c r="AA341" i="6"/>
  <c r="AA566" i="6"/>
  <c r="AA526" i="6"/>
  <c r="AA989" i="6"/>
  <c r="AA858" i="6"/>
  <c r="AA849" i="6"/>
  <c r="AA283" i="6"/>
  <c r="AA118" i="6"/>
  <c r="AA1095" i="6"/>
  <c r="O616" i="6"/>
  <c r="P616" i="6" s="1"/>
  <c r="O568" i="6"/>
  <c r="P568" i="6" s="1"/>
  <c r="AA1138" i="6"/>
  <c r="AA916" i="6"/>
  <c r="AA1400" i="6"/>
  <c r="AA1072" i="6"/>
  <c r="AA1806" i="6"/>
  <c r="AA1279" i="6"/>
  <c r="AA1502" i="6"/>
  <c r="AA293" i="6"/>
  <c r="I1203" i="6"/>
  <c r="AA641" i="6"/>
  <c r="AA308" i="6"/>
  <c r="AA656" i="6"/>
  <c r="O1135" i="6"/>
  <c r="P1135" i="6" s="1"/>
  <c r="AA818" i="6"/>
  <c r="AA1118" i="6"/>
  <c r="AA662" i="6"/>
  <c r="AA1876" i="6"/>
  <c r="AA1563" i="6"/>
  <c r="AA1505" i="6"/>
  <c r="AA2001" i="6"/>
  <c r="AA906" i="6"/>
  <c r="AA260" i="6"/>
  <c r="AA345" i="6"/>
  <c r="AA537" i="6"/>
  <c r="I1765" i="6"/>
  <c r="I1354" i="6"/>
  <c r="I1508" i="6"/>
  <c r="AA942" i="6"/>
  <c r="AA102" i="6"/>
  <c r="AA150" i="6"/>
  <c r="I1875" i="6"/>
  <c r="I1898" i="6"/>
  <c r="I1560" i="6"/>
  <c r="AA558" i="6"/>
  <c r="AA1156" i="6"/>
  <c r="AA1433" i="6"/>
  <c r="AA17" i="6"/>
  <c r="AA33" i="6"/>
  <c r="AA273" i="6"/>
  <c r="AA264" i="6"/>
  <c r="AA340" i="6"/>
  <c r="AA844" i="6"/>
  <c r="AA1468" i="6"/>
  <c r="AA1852" i="6"/>
  <c r="AA869" i="6"/>
  <c r="AA1373" i="6"/>
  <c r="AA1865" i="6"/>
  <c r="AA534" i="6"/>
  <c r="AA786" i="6"/>
  <c r="AA1038" i="6"/>
  <c r="AA1146" i="6"/>
  <c r="AA1350" i="6"/>
  <c r="AA1458" i="6"/>
  <c r="AA1506" i="6"/>
  <c r="AA1734" i="6"/>
  <c r="AA1782" i="6"/>
  <c r="AA2010" i="6"/>
  <c r="F415" i="6"/>
  <c r="I415" i="6" s="1"/>
  <c r="O415" i="6"/>
  <c r="P415" i="6" s="1"/>
  <c r="AA511" i="6"/>
  <c r="AA655" i="6"/>
  <c r="AA751" i="6"/>
  <c r="AA907" i="6"/>
  <c r="AA1207" i="6"/>
  <c r="AA1363" i="6"/>
  <c r="AA1471" i="6"/>
  <c r="AA1519" i="6"/>
  <c r="AA1687" i="6"/>
  <c r="AA1855" i="6"/>
  <c r="AA488" i="6"/>
  <c r="AA536" i="6"/>
  <c r="AA584" i="6"/>
  <c r="AA680" i="6"/>
  <c r="AA129" i="6"/>
  <c r="AA321" i="6"/>
  <c r="AA441" i="6"/>
  <c r="AA94" i="6"/>
  <c r="AA202" i="6"/>
  <c r="AA72" i="6"/>
  <c r="AA168" i="6"/>
  <c r="AA663" i="6"/>
  <c r="AA771" i="6"/>
  <c r="AA927" i="6"/>
  <c r="AA1923" i="6"/>
  <c r="AA1360" i="6"/>
  <c r="AA81" i="6"/>
  <c r="AA513" i="6"/>
  <c r="AA975" i="6"/>
  <c r="AA177" i="6"/>
  <c r="AA312" i="6"/>
  <c r="AA1048" i="6"/>
  <c r="AA173" i="6"/>
  <c r="AA120" i="6"/>
  <c r="AA216" i="6"/>
  <c r="I1747" i="6"/>
  <c r="I1131" i="6"/>
  <c r="I1315" i="6"/>
  <c r="I1225" i="6"/>
  <c r="I1233" i="6"/>
  <c r="I1155" i="6"/>
  <c r="I1416" i="6"/>
  <c r="I1136" i="6"/>
  <c r="I1119" i="6"/>
  <c r="I1289" i="6"/>
  <c r="O414" i="6"/>
  <c r="P414" i="6" s="1"/>
  <c r="O890" i="6"/>
  <c r="P890" i="6" s="1"/>
  <c r="O342" i="6"/>
  <c r="P342" i="6" s="1"/>
  <c r="O1057" i="6"/>
  <c r="P1057" i="6" s="1"/>
  <c r="O255" i="6"/>
  <c r="P255" i="6" s="1"/>
  <c r="O895" i="6"/>
  <c r="P895" i="6" s="1"/>
  <c r="O291" i="6"/>
  <c r="P291" i="6" s="1"/>
  <c r="O977" i="6"/>
  <c r="P977" i="6" s="1"/>
  <c r="O322" i="6"/>
  <c r="P322" i="6" s="1"/>
  <c r="O673" i="6"/>
  <c r="P673" i="6" s="1"/>
  <c r="O926" i="6"/>
  <c r="P926" i="6" s="1"/>
  <c r="I1301" i="6"/>
  <c r="I1335" i="6"/>
  <c r="O659" i="6"/>
  <c r="P659" i="6" s="1"/>
  <c r="O534" i="6"/>
  <c r="P534" i="6" s="1"/>
  <c r="O176" i="6"/>
  <c r="P176" i="6" s="1"/>
  <c r="O1182" i="6"/>
  <c r="P1182" i="6" s="1"/>
  <c r="O825" i="6"/>
  <c r="P825" i="6" s="1"/>
  <c r="O982" i="6"/>
  <c r="P982" i="6" s="1"/>
  <c r="O180" i="6"/>
  <c r="P180" i="6" s="1"/>
  <c r="O8" i="6"/>
  <c r="P8" i="6" s="1"/>
  <c r="O500" i="6"/>
  <c r="P500" i="6" s="1"/>
  <c r="O462" i="6"/>
  <c r="P462" i="6" s="1"/>
  <c r="O853" i="6"/>
  <c r="P853" i="6" s="1"/>
  <c r="O1469" i="6"/>
  <c r="P1469" i="6" s="1"/>
  <c r="O1482" i="6"/>
  <c r="P1482" i="6" s="1"/>
  <c r="O47" i="6"/>
  <c r="P47" i="6" s="1"/>
  <c r="O758" i="6"/>
  <c r="P758" i="6" s="1"/>
  <c r="O1523" i="6"/>
  <c r="P1523" i="6" s="1"/>
  <c r="O749" i="6"/>
  <c r="P749" i="6" s="1"/>
  <c r="O899" i="6"/>
  <c r="P899" i="6" s="1"/>
  <c r="O1047" i="6"/>
  <c r="P1047" i="6" s="1"/>
  <c r="O145" i="6"/>
  <c r="P145" i="6" s="1"/>
  <c r="O1472" i="6"/>
  <c r="P1472" i="6" s="1"/>
  <c r="F1363" i="6"/>
  <c r="I1363" i="6" s="1"/>
  <c r="O1195" i="6"/>
  <c r="P1195" i="6" s="1"/>
  <c r="F1642" i="6"/>
  <c r="I1642" i="6" s="1"/>
  <c r="O138" i="6"/>
  <c r="P138" i="6" s="1"/>
  <c r="O1368" i="6"/>
  <c r="P1368" i="6" s="1"/>
  <c r="O1221" i="6"/>
  <c r="P1221" i="6" s="1"/>
  <c r="O1257" i="6"/>
  <c r="P1257" i="6" s="1"/>
  <c r="I1341" i="6"/>
  <c r="O548" i="6"/>
  <c r="P548" i="6" s="1"/>
  <c r="F1464" i="6"/>
  <c r="I1464" i="6" s="1"/>
  <c r="I1630" i="6"/>
  <c r="O1428" i="6"/>
  <c r="P1428" i="6" s="1"/>
  <c r="I1565" i="6"/>
  <c r="O609" i="6"/>
  <c r="P609" i="6" s="1"/>
  <c r="I1321" i="6"/>
  <c r="I1536" i="6"/>
  <c r="I1423" i="6"/>
  <c r="I1240" i="6"/>
  <c r="O1187" i="6"/>
  <c r="P1187" i="6" s="1"/>
  <c r="I1317" i="6"/>
  <c r="F1547" i="6"/>
  <c r="I1547" i="6" s="1"/>
  <c r="O889" i="6"/>
  <c r="P889" i="6" s="1"/>
  <c r="O467" i="6"/>
  <c r="P467" i="6" s="1"/>
  <c r="I1257" i="6"/>
  <c r="O65" i="6"/>
  <c r="P65" i="6" s="1"/>
  <c r="O1102" i="6"/>
  <c r="P1102" i="6" s="1"/>
  <c r="O100" i="6"/>
  <c r="P100" i="6" s="1"/>
  <c r="O979" i="6"/>
  <c r="P979" i="6" s="1"/>
  <c r="O564" i="6"/>
  <c r="P564" i="6" s="1"/>
  <c r="O352" i="6"/>
  <c r="P352" i="6" s="1"/>
  <c r="O1173" i="6"/>
  <c r="P1173" i="6" s="1"/>
  <c r="I1245" i="6"/>
  <c r="I607" i="6"/>
  <c r="I876" i="6"/>
  <c r="O703" i="6"/>
  <c r="P703" i="6" s="1"/>
  <c r="O1894" i="6"/>
  <c r="P1894" i="6" s="1"/>
  <c r="O1158" i="6"/>
  <c r="P1158" i="6" s="1"/>
  <c r="O755" i="6"/>
  <c r="P755" i="6" s="1"/>
  <c r="O514" i="6"/>
  <c r="P514" i="6" s="1"/>
  <c r="O304" i="6"/>
  <c r="P304" i="6" s="1"/>
  <c r="O536" i="6"/>
  <c r="P536" i="6" s="1"/>
  <c r="O280" i="6"/>
  <c r="P280" i="6" s="1"/>
  <c r="O877" i="6"/>
  <c r="P877" i="6" s="1"/>
  <c r="F1378" i="6"/>
  <c r="I1378" i="6" s="1"/>
  <c r="F1797" i="6"/>
  <c r="I1797" i="6" s="1"/>
  <c r="O1034" i="6"/>
  <c r="P1034" i="6" s="1"/>
  <c r="O1156" i="6"/>
  <c r="P1156" i="6" s="1"/>
  <c r="O307" i="6"/>
  <c r="P307" i="6" s="1"/>
  <c r="O932" i="6"/>
  <c r="P932" i="6" s="1"/>
  <c r="O803" i="6"/>
  <c r="P803" i="6" s="1"/>
  <c r="O735" i="6"/>
  <c r="P735" i="6" s="1"/>
  <c r="O1012" i="6"/>
  <c r="P1012" i="6" s="1"/>
  <c r="O396" i="6"/>
  <c r="P396" i="6" s="1"/>
  <c r="O30" i="6"/>
  <c r="P30" i="6" s="1"/>
  <c r="F1481" i="6"/>
  <c r="I1481" i="6" s="1"/>
  <c r="O68" i="6"/>
  <c r="P68" i="6" s="1"/>
  <c r="O199" i="6"/>
  <c r="P199" i="6" s="1"/>
  <c r="O1321" i="6"/>
  <c r="P1321" i="6" s="1"/>
  <c r="O719" i="6"/>
  <c r="P719" i="6" s="1"/>
  <c r="O1052" i="6"/>
  <c r="P1052" i="6" s="1"/>
  <c r="F1703" i="6"/>
  <c r="I1703" i="6" s="1"/>
  <c r="O664" i="6"/>
  <c r="P664" i="6" s="1"/>
  <c r="O639" i="6"/>
  <c r="P639" i="6" s="1"/>
  <c r="O22" i="6"/>
  <c r="P22" i="6" s="1"/>
  <c r="O472" i="6"/>
  <c r="P472" i="6" s="1"/>
  <c r="O876" i="6"/>
  <c r="P876" i="6" s="1"/>
  <c r="O1005" i="6"/>
  <c r="P1005" i="6" s="1"/>
  <c r="O56" i="6"/>
  <c r="P56" i="6" s="1"/>
  <c r="O599" i="6"/>
  <c r="P599" i="6" s="1"/>
  <c r="O1149" i="6"/>
  <c r="P1149" i="6" s="1"/>
  <c r="O706" i="6"/>
  <c r="P706" i="6" s="1"/>
  <c r="O10" i="6"/>
  <c r="P10" i="6" s="1"/>
  <c r="O1101" i="6"/>
  <c r="P1101" i="6" s="1"/>
  <c r="O820" i="6"/>
  <c r="P820" i="6" s="1"/>
  <c r="O508" i="6"/>
  <c r="P508" i="6" s="1"/>
  <c r="F1786" i="6"/>
  <c r="I1786" i="6" s="1"/>
  <c r="O1114" i="6"/>
  <c r="P1114" i="6" s="1"/>
  <c r="O732" i="6"/>
  <c r="P732" i="6" s="1"/>
  <c r="O1236" i="6"/>
  <c r="P1236" i="6" s="1"/>
  <c r="O1344" i="6"/>
  <c r="P1344" i="6" s="1"/>
  <c r="I1393" i="6"/>
  <c r="F1906" i="6"/>
  <c r="I1906" i="6" s="1"/>
  <c r="F1978" i="6"/>
  <c r="I1978" i="6" s="1"/>
  <c r="O642" i="6"/>
  <c r="P642" i="6" s="1"/>
  <c r="O1192" i="6"/>
  <c r="P1192" i="6" s="1"/>
  <c r="O85" i="6"/>
  <c r="P85" i="6" s="1"/>
  <c r="O115" i="6"/>
  <c r="P115" i="6" s="1"/>
  <c r="F1265" i="6"/>
  <c r="I1265" i="6" s="1"/>
  <c r="O153" i="6"/>
  <c r="P153" i="6" s="1"/>
  <c r="F1249" i="6"/>
  <c r="I1249" i="6" s="1"/>
  <c r="F1285" i="6"/>
  <c r="I1285" i="6" s="1"/>
  <c r="O300" i="6"/>
  <c r="P300" i="6" s="1"/>
  <c r="O1138" i="6"/>
  <c r="P1138" i="6" s="1"/>
  <c r="F1662" i="6"/>
  <c r="I1662" i="6" s="1"/>
  <c r="F1305" i="6"/>
  <c r="I1305" i="6" s="1"/>
  <c r="O73" i="6"/>
  <c r="P73" i="6" s="1"/>
  <c r="O334" i="6"/>
  <c r="P334" i="6" s="1"/>
  <c r="O82" i="6"/>
  <c r="P82" i="6" s="1"/>
  <c r="F1942" i="6"/>
  <c r="I1942" i="6" s="1"/>
  <c r="O98" i="6"/>
  <c r="P98" i="6" s="1"/>
  <c r="I1590" i="6"/>
  <c r="I1517" i="6"/>
  <c r="O1962" i="6"/>
  <c r="P1962" i="6" s="1"/>
  <c r="O1704" i="6"/>
  <c r="P1704" i="6" s="1"/>
  <c r="O1776" i="6"/>
  <c r="P1776" i="6" s="1"/>
  <c r="F1311" i="6"/>
  <c r="I1311" i="6" s="1"/>
  <c r="I1959" i="6"/>
  <c r="I1702" i="6"/>
  <c r="I1209" i="6"/>
  <c r="O497" i="6"/>
  <c r="P497" i="6" s="1"/>
  <c r="F1307" i="6"/>
  <c r="I1307" i="6" s="1"/>
  <c r="I1236" i="6"/>
  <c r="O1077" i="6"/>
  <c r="P1077" i="6" s="1"/>
  <c r="I689" i="6"/>
  <c r="I1262" i="6"/>
  <c r="O690" i="6"/>
  <c r="P690" i="6" s="1"/>
  <c r="O1131" i="6"/>
  <c r="P1131" i="6" s="1"/>
  <c r="O903" i="6"/>
  <c r="P903" i="6" s="1"/>
  <c r="O247" i="6"/>
  <c r="P247" i="6" s="1"/>
  <c r="F1271" i="6"/>
  <c r="I1271" i="6" s="1"/>
  <c r="I1371" i="6"/>
  <c r="O240" i="6"/>
  <c r="P240" i="6" s="1"/>
  <c r="I1404" i="6"/>
  <c r="I1344" i="6"/>
  <c r="O474" i="6"/>
  <c r="P474" i="6" s="1"/>
  <c r="O840" i="6"/>
  <c r="P840" i="6" s="1"/>
  <c r="I2018" i="6"/>
  <c r="I1611" i="6"/>
  <c r="I1179" i="6"/>
  <c r="O335" i="6"/>
  <c r="P335" i="6" s="1"/>
  <c r="O873" i="6"/>
  <c r="P873" i="6" s="1"/>
  <c r="O1392" i="6"/>
  <c r="P1392" i="6" s="1"/>
  <c r="F1559" i="6"/>
  <c r="I1559" i="6" s="1"/>
  <c r="F1595" i="6"/>
  <c r="I1595" i="6" s="1"/>
  <c r="O1240" i="6"/>
  <c r="P1240" i="6" s="1"/>
  <c r="F1487" i="6"/>
  <c r="I1487" i="6" s="1"/>
  <c r="O293" i="6"/>
  <c r="P293" i="6" s="1"/>
  <c r="O746" i="6"/>
  <c r="P746" i="6" s="1"/>
  <c r="O654" i="6"/>
  <c r="P654" i="6" s="1"/>
  <c r="O444" i="6"/>
  <c r="P444" i="6" s="1"/>
  <c r="F1678" i="6"/>
  <c r="I1678" i="6" s="1"/>
  <c r="F1577" i="6"/>
  <c r="I1577" i="6" s="1"/>
  <c r="F1984" i="6"/>
  <c r="I1984" i="6" s="1"/>
  <c r="I1901" i="6"/>
  <c r="I1951" i="6"/>
  <c r="I1815" i="6"/>
  <c r="O459" i="6"/>
  <c r="P459" i="6" s="1"/>
  <c r="O1834" i="6"/>
  <c r="P1834" i="6" s="1"/>
  <c r="O329" i="6"/>
  <c r="P329" i="6" s="1"/>
  <c r="F1445" i="6"/>
  <c r="I1445" i="6" s="1"/>
  <c r="O431" i="6"/>
  <c r="P431" i="6" s="1"/>
  <c r="O531" i="6"/>
  <c r="P531" i="6" s="1"/>
  <c r="O1168" i="6"/>
  <c r="P1168" i="6" s="1"/>
  <c r="O1360" i="6"/>
  <c r="P1360" i="6" s="1"/>
  <c r="I1810" i="6"/>
  <c r="I337" i="6"/>
  <c r="I1073" i="6"/>
  <c r="O1136" i="6"/>
  <c r="P1136" i="6" s="1"/>
  <c r="I1218" i="6"/>
  <c r="O453" i="6"/>
  <c r="P453" i="6" s="1"/>
  <c r="O1621" i="6"/>
  <c r="P1621" i="6" s="1"/>
  <c r="O1569" i="6"/>
  <c r="P1569" i="6" s="1"/>
  <c r="I2027" i="6"/>
  <c r="I444" i="6"/>
  <c r="I998" i="6"/>
  <c r="I1842" i="6"/>
  <c r="I1770" i="6"/>
  <c r="I1530" i="6"/>
  <c r="I1197" i="6"/>
  <c r="I1574" i="6"/>
  <c r="I1409" i="6"/>
  <c r="I43" i="6"/>
  <c r="F1546" i="6"/>
  <c r="I1546" i="6" s="1"/>
  <c r="O1450" i="6"/>
  <c r="P1450" i="6" s="1"/>
  <c r="O37" i="6"/>
  <c r="P37" i="6" s="1"/>
  <c r="F1873" i="6"/>
  <c r="I1873" i="6" s="1"/>
  <c r="O152" i="6"/>
  <c r="P152" i="6" s="1"/>
  <c r="O629" i="6"/>
  <c r="P629" i="6" s="1"/>
  <c r="O1773" i="6"/>
  <c r="P1773" i="6" s="1"/>
  <c r="O940" i="6"/>
  <c r="P940" i="6" s="1"/>
  <c r="O1304" i="6"/>
  <c r="P1304" i="6" s="1"/>
  <c r="I1290" i="6"/>
  <c r="F1526" i="6"/>
  <c r="I1526" i="6" s="1"/>
  <c r="O570" i="6"/>
  <c r="P570" i="6" s="1"/>
  <c r="O164" i="6"/>
  <c r="P164" i="6" s="1"/>
  <c r="O756" i="6"/>
  <c r="P756" i="6" s="1"/>
  <c r="O658" i="6"/>
  <c r="P658" i="6" s="1"/>
  <c r="O298" i="6"/>
  <c r="P298" i="6" s="1"/>
  <c r="O748" i="6"/>
  <c r="P748" i="6" s="1"/>
  <c r="O759" i="6"/>
  <c r="P759" i="6" s="1"/>
  <c r="O1458" i="6"/>
  <c r="P1458" i="6" s="1"/>
  <c r="O1386" i="6"/>
  <c r="P1386" i="6" s="1"/>
  <c r="F1654" i="6"/>
  <c r="I1654" i="6" s="1"/>
  <c r="I1261" i="6"/>
  <c r="I211" i="6"/>
  <c r="I40" i="6"/>
  <c r="O394" i="6"/>
  <c r="P394" i="6" s="1"/>
  <c r="O1530" i="6"/>
  <c r="P1530" i="6" s="1"/>
  <c r="F2014" i="6"/>
  <c r="I2014" i="6" s="1"/>
  <c r="O1770" i="6"/>
  <c r="P1770" i="6" s="1"/>
  <c r="I1980" i="6"/>
  <c r="I1213" i="6"/>
  <c r="O483" i="6"/>
  <c r="P483" i="6" s="1"/>
  <c r="O707" i="6"/>
  <c r="P707" i="6" s="1"/>
  <c r="O769" i="6"/>
  <c r="P769" i="6" s="1"/>
  <c r="O1127" i="6"/>
  <c r="P1127" i="6" s="1"/>
  <c r="O565" i="6"/>
  <c r="P565" i="6" s="1"/>
  <c r="O1242" i="6"/>
  <c r="P1242" i="6" s="1"/>
  <c r="O915" i="6"/>
  <c r="P915" i="6" s="1"/>
  <c r="O721" i="6"/>
  <c r="P721" i="6" s="1"/>
  <c r="O59" i="6"/>
  <c r="P59" i="6" s="1"/>
  <c r="F2012" i="6"/>
  <c r="I2012" i="6" s="1"/>
  <c r="F1432" i="6"/>
  <c r="I1432" i="6" s="1"/>
  <c r="O1163" i="6"/>
  <c r="P1163" i="6" s="1"/>
  <c r="O157" i="6"/>
  <c r="P157" i="6" s="1"/>
  <c r="O443" i="6"/>
  <c r="P443" i="6" s="1"/>
  <c r="O1517" i="6"/>
  <c r="P1517" i="6" s="1"/>
  <c r="O324" i="6"/>
  <c r="P324" i="6" s="1"/>
  <c r="F1431" i="6"/>
  <c r="I1431" i="6" s="1"/>
  <c r="O1203" i="6"/>
  <c r="P1203" i="6" s="1"/>
  <c r="O997" i="6"/>
  <c r="P997" i="6" s="1"/>
  <c r="O1175" i="6"/>
  <c r="P1175" i="6" s="1"/>
  <c r="O1046" i="6"/>
  <c r="P1046" i="6" s="1"/>
  <c r="O855" i="6"/>
  <c r="P855" i="6" s="1"/>
  <c r="O133" i="6"/>
  <c r="P133" i="6" s="1"/>
  <c r="O832" i="6"/>
  <c r="P832" i="6" s="1"/>
  <c r="O588" i="6"/>
  <c r="P588" i="6" s="1"/>
  <c r="F1229" i="6"/>
  <c r="I1229" i="6" s="1"/>
  <c r="O1901" i="6"/>
  <c r="P1901" i="6" s="1"/>
  <c r="I1650" i="6"/>
  <c r="O916" i="6"/>
  <c r="P916" i="6" s="1"/>
  <c r="I1466" i="6"/>
  <c r="I1322" i="6"/>
  <c r="O1083" i="6"/>
  <c r="P1083" i="6" s="1"/>
  <c r="O1073" i="6"/>
  <c r="P1073" i="6" s="1"/>
  <c r="O202" i="6"/>
  <c r="P202" i="6" s="1"/>
  <c r="O909" i="6"/>
  <c r="P909" i="6" s="1"/>
  <c r="O942" i="6"/>
  <c r="P942" i="6" s="1"/>
  <c r="O268" i="6"/>
  <c r="P268" i="6" s="1"/>
  <c r="O1977" i="6"/>
  <c r="P1977" i="6" s="1"/>
  <c r="O1422" i="6"/>
  <c r="P1422" i="6" s="1"/>
  <c r="O9" i="6"/>
  <c r="P9" i="6" s="1"/>
  <c r="O1589" i="6"/>
  <c r="P1589" i="6" s="1"/>
  <c r="O1494" i="6"/>
  <c r="P1494" i="6" s="1"/>
  <c r="I1164" i="6"/>
  <c r="I1943" i="6"/>
  <c r="I1818" i="6"/>
  <c r="O607" i="6"/>
  <c r="P607" i="6" s="1"/>
  <c r="O1011" i="6"/>
  <c r="P1011" i="6" s="1"/>
  <c r="O1126" i="6"/>
  <c r="P1126" i="6" s="1"/>
  <c r="O850" i="6"/>
  <c r="P850" i="6" s="1"/>
  <c r="O1553" i="6"/>
  <c r="P1553" i="6" s="1"/>
  <c r="O1197" i="6"/>
  <c r="P1197" i="6" s="1"/>
  <c r="O764" i="6"/>
  <c r="P764" i="6" s="1"/>
  <c r="O1086" i="6"/>
  <c r="P1086" i="6" s="1"/>
  <c r="O370" i="6"/>
  <c r="P370" i="6" s="1"/>
  <c r="O1670" i="6"/>
  <c r="P1670" i="6" s="1"/>
  <c r="F1870" i="6"/>
  <c r="I1870" i="6" s="1"/>
  <c r="I1596" i="6"/>
  <c r="I1268" i="6"/>
  <c r="I1272" i="6"/>
  <c r="I1246" i="6"/>
  <c r="I1175" i="6"/>
  <c r="I1173" i="6"/>
  <c r="I1258" i="6"/>
  <c r="O992" i="6"/>
  <c r="P992" i="6" s="1"/>
  <c r="O908" i="6"/>
  <c r="P908" i="6" s="1"/>
  <c r="O366" i="6"/>
  <c r="P366" i="6" s="1"/>
  <c r="O781" i="6"/>
  <c r="P781" i="6" s="1"/>
  <c r="O1566" i="6"/>
  <c r="P1566" i="6" s="1"/>
  <c r="O1806" i="6"/>
  <c r="P1806" i="6" s="1"/>
  <c r="F1357" i="6"/>
  <c r="I1357" i="6" s="1"/>
  <c r="O1474" i="6"/>
  <c r="P1474" i="6" s="1"/>
  <c r="O1690" i="6"/>
  <c r="P1690" i="6" s="1"/>
  <c r="O16" i="6"/>
  <c r="P16" i="6" s="1"/>
  <c r="O1037" i="6"/>
  <c r="P1037" i="6" s="1"/>
  <c r="O441" i="6"/>
  <c r="P441" i="6" s="1"/>
  <c r="O1183" i="6"/>
  <c r="P1183" i="6" s="1"/>
  <c r="O585" i="6"/>
  <c r="P585" i="6" s="1"/>
  <c r="O1409" i="6"/>
  <c r="P1409" i="6" s="1"/>
  <c r="O1213" i="6"/>
  <c r="P1213" i="6" s="1"/>
  <c r="O496" i="6"/>
  <c r="P496" i="6" s="1"/>
  <c r="O864" i="6"/>
  <c r="P864" i="6" s="1"/>
  <c r="I1782" i="6"/>
  <c r="O1171" i="6"/>
  <c r="P1171" i="6" s="1"/>
  <c r="O173" i="6"/>
  <c r="P173" i="6" s="1"/>
  <c r="O675" i="6"/>
  <c r="P675" i="6" s="1"/>
  <c r="F1266" i="6"/>
  <c r="I1266" i="6" s="1"/>
  <c r="F1651" i="6"/>
  <c r="I1651" i="6" s="1"/>
  <c r="O1009" i="6"/>
  <c r="P1009" i="6" s="1"/>
  <c r="O1021" i="6"/>
  <c r="P1021" i="6" s="1"/>
  <c r="O46" i="6"/>
  <c r="P46" i="6" s="1"/>
  <c r="O714" i="6"/>
  <c r="P714" i="6" s="1"/>
  <c r="O287" i="6"/>
  <c r="P287" i="6" s="1"/>
  <c r="O86" i="6"/>
  <c r="P86" i="6" s="1"/>
  <c r="O124" i="6"/>
  <c r="P124" i="6" s="1"/>
  <c r="O959" i="6"/>
  <c r="P959" i="6" s="1"/>
  <c r="I1955" i="6"/>
  <c r="O285" i="6"/>
  <c r="P285" i="6" s="1"/>
  <c r="O604" i="6"/>
  <c r="P604" i="6" s="1"/>
  <c r="O256" i="6"/>
  <c r="P256" i="6" s="1"/>
  <c r="O1246" i="6"/>
  <c r="P1246" i="6" s="1"/>
  <c r="I1612" i="6"/>
  <c r="O919" i="6"/>
  <c r="P919" i="6" s="1"/>
  <c r="O174" i="6"/>
  <c r="P174" i="6" s="1"/>
  <c r="O374" i="6"/>
  <c r="P374" i="6" s="1"/>
  <c r="O272" i="6"/>
  <c r="P272" i="6" s="1"/>
  <c r="I1402" i="6"/>
  <c r="I912" i="6"/>
  <c r="I1389" i="6"/>
  <c r="I98" i="6"/>
  <c r="I1826" i="6"/>
  <c r="I1709" i="6"/>
  <c r="I1681" i="6"/>
  <c r="I1683" i="6"/>
  <c r="I1286" i="6"/>
  <c r="I1306" i="6"/>
  <c r="I1362" i="6"/>
  <c r="O799" i="6"/>
  <c r="P799" i="6" s="1"/>
  <c r="O103" i="6"/>
  <c r="P103" i="6" s="1"/>
  <c r="F1872" i="6"/>
  <c r="I1872" i="6" s="1"/>
  <c r="O7" i="6"/>
  <c r="P7" i="6" s="1"/>
  <c r="I1886" i="6"/>
  <c r="I1572" i="6"/>
  <c r="I1415" i="6"/>
  <c r="O408" i="6"/>
  <c r="P408" i="6" s="1"/>
  <c r="O801" i="6"/>
  <c r="P801" i="6" s="1"/>
  <c r="I1670" i="6"/>
  <c r="I1444" i="6"/>
  <c r="I1458" i="6"/>
  <c r="I1465" i="6"/>
  <c r="I1478" i="6"/>
  <c r="I1334" i="6"/>
  <c r="O464" i="6"/>
  <c r="P464" i="6" s="1"/>
  <c r="O579" i="6"/>
  <c r="P579" i="6" s="1"/>
  <c r="O481" i="6"/>
  <c r="P481" i="6" s="1"/>
  <c r="O196" i="6"/>
  <c r="P196" i="6" s="1"/>
  <c r="I1279" i="6"/>
  <c r="I1645" i="6"/>
  <c r="I1544" i="6"/>
  <c r="I1822" i="6"/>
  <c r="I1237" i="6"/>
  <c r="O1139" i="6"/>
  <c r="P1139" i="6" s="1"/>
  <c r="O1313" i="6"/>
  <c r="P1313" i="6" s="1"/>
  <c r="F1918" i="6"/>
  <c r="I1918" i="6" s="1"/>
  <c r="O866" i="6"/>
  <c r="P866" i="6" s="1"/>
  <c r="O860" i="6"/>
  <c r="P860" i="6" s="1"/>
  <c r="O1328" i="6"/>
  <c r="P1328" i="6" s="1"/>
  <c r="F1224" i="6"/>
  <c r="I1224" i="6" s="1"/>
  <c r="F1516" i="6"/>
  <c r="I1516" i="6" s="1"/>
  <c r="O863" i="6"/>
  <c r="P863" i="6" s="1"/>
  <c r="O456" i="6"/>
  <c r="P456" i="6" s="1"/>
  <c r="O1198" i="6"/>
  <c r="P1198" i="6" s="1"/>
  <c r="O373" i="6"/>
  <c r="P373" i="6" s="1"/>
  <c r="O1209" i="6"/>
  <c r="P1209" i="6" s="1"/>
  <c r="I1381" i="6"/>
  <c r="O262" i="6"/>
  <c r="P262" i="6" s="1"/>
  <c r="F1457" i="6"/>
  <c r="I1457" i="6" s="1"/>
  <c r="I1827" i="6"/>
  <c r="I1107" i="6"/>
  <c r="O761" i="6"/>
  <c r="P761" i="6" s="1"/>
  <c r="O288" i="6"/>
  <c r="P288" i="6" s="1"/>
  <c r="O912" i="6"/>
  <c r="P912" i="6" s="1"/>
  <c r="O78" i="6"/>
  <c r="P78" i="6" s="1"/>
  <c r="O689" i="6"/>
  <c r="P689" i="6" s="1"/>
  <c r="O376" i="6"/>
  <c r="P376" i="6" s="1"/>
  <c r="O54" i="6"/>
  <c r="P54" i="6" s="1"/>
  <c r="F1256" i="6"/>
  <c r="I1256" i="6" s="1"/>
  <c r="F1259" i="6"/>
  <c r="I1259" i="6" s="1"/>
  <c r="F1893" i="6"/>
  <c r="I1893" i="6" s="1"/>
  <c r="F1774" i="6"/>
  <c r="I1774" i="6" s="1"/>
  <c r="O1056" i="6"/>
  <c r="P1056" i="6" s="1"/>
  <c r="I1519" i="6"/>
  <c r="O87" i="6"/>
  <c r="P87" i="6" s="1"/>
  <c r="O934" i="6"/>
  <c r="P934" i="6" s="1"/>
  <c r="O430" i="6"/>
  <c r="P430" i="6" s="1"/>
  <c r="O946" i="6"/>
  <c r="P946" i="6" s="1"/>
  <c r="O879" i="6"/>
  <c r="P879" i="6" s="1"/>
  <c r="F1725" i="6"/>
  <c r="I1725" i="6" s="1"/>
  <c r="O2004" i="6"/>
  <c r="P2004" i="6" s="1"/>
  <c r="F1936" i="6"/>
  <c r="I1936" i="6" s="1"/>
  <c r="I1685" i="6"/>
  <c r="O55" i="6"/>
  <c r="P55" i="6" s="1"/>
  <c r="O650" i="6"/>
  <c r="P650" i="6" s="1"/>
  <c r="O84" i="6"/>
  <c r="P84" i="6" s="1"/>
  <c r="O729" i="6"/>
  <c r="P729" i="6" s="1"/>
  <c r="O777" i="6"/>
  <c r="P777" i="6" s="1"/>
  <c r="O1279" i="6"/>
  <c r="P1279" i="6" s="1"/>
  <c r="O1296" i="6"/>
  <c r="P1296" i="6" s="1"/>
  <c r="F1475" i="6"/>
  <c r="I1475" i="6" s="1"/>
  <c r="I1489" i="6"/>
  <c r="I1798" i="6"/>
  <c r="I1494" i="6"/>
  <c r="I1589" i="6"/>
  <c r="I1085" i="6"/>
  <c r="O711" i="6"/>
  <c r="P711" i="6" s="1"/>
  <c r="O666" i="6"/>
  <c r="P666" i="6" s="1"/>
  <c r="O1066" i="6"/>
  <c r="P1066" i="6" s="1"/>
  <c r="O798" i="6"/>
  <c r="P798" i="6" s="1"/>
  <c r="F1567" i="6"/>
  <c r="I1567" i="6" s="1"/>
  <c r="O1798" i="6"/>
  <c r="P1798" i="6" s="1"/>
  <c r="O1626" i="6"/>
  <c r="P1626" i="6" s="1"/>
  <c r="F1734" i="6"/>
  <c r="I1734" i="6" s="1"/>
  <c r="O1493" i="6"/>
  <c r="P1493" i="6" s="1"/>
  <c r="F1373" i="6"/>
  <c r="I1373" i="6" s="1"/>
  <c r="O1470" i="6"/>
  <c r="P1470" i="6" s="1"/>
  <c r="O1341" i="6"/>
  <c r="P1341" i="6" s="1"/>
  <c r="F1929" i="6"/>
  <c r="I1929" i="6" s="1"/>
  <c r="O530" i="6"/>
  <c r="P530" i="6" s="1"/>
  <c r="O1028" i="6"/>
  <c r="P1028" i="6" s="1"/>
  <c r="O57" i="6"/>
  <c r="P57" i="6" s="1"/>
  <c r="O544" i="6"/>
  <c r="P544" i="6" s="1"/>
  <c r="O439" i="6"/>
  <c r="P439" i="6" s="1"/>
  <c r="O1826" i="6"/>
  <c r="P1826" i="6" s="1"/>
  <c r="O1301" i="6"/>
  <c r="P1301" i="6" s="1"/>
  <c r="F1495" i="6"/>
  <c r="I1495" i="6" s="1"/>
  <c r="F1369" i="6"/>
  <c r="I1369" i="6" s="1"/>
  <c r="O1483" i="6"/>
  <c r="P1483" i="6" s="1"/>
  <c r="O800" i="6"/>
  <c r="P800" i="6" s="1"/>
  <c r="O386" i="6"/>
  <c r="P386" i="6" s="1"/>
  <c r="O708" i="6"/>
  <c r="P708" i="6" s="1"/>
  <c r="O757" i="6"/>
  <c r="P757" i="6" s="1"/>
  <c r="O547" i="6"/>
  <c r="P547" i="6" s="1"/>
  <c r="F1385" i="6"/>
  <c r="I1385" i="6" s="1"/>
  <c r="O1887" i="6"/>
  <c r="P1887" i="6" s="1"/>
  <c r="F1269" i="6"/>
  <c r="I1269" i="6" s="1"/>
  <c r="O1955" i="6"/>
  <c r="P1955" i="6" s="1"/>
  <c r="F1698" i="6"/>
  <c r="I1698" i="6" s="1"/>
  <c r="O1142" i="6"/>
  <c r="P1142" i="6" s="1"/>
  <c r="O40" i="6"/>
  <c r="P40" i="6" s="1"/>
  <c r="O824" i="6"/>
  <c r="P824" i="6" s="1"/>
  <c r="O297" i="6"/>
  <c r="P297" i="6" s="1"/>
  <c r="O929" i="6"/>
  <c r="P929" i="6" s="1"/>
  <c r="O631" i="6"/>
  <c r="P631" i="6" s="1"/>
  <c r="O1769" i="6"/>
  <c r="P1769" i="6" s="1"/>
  <c r="O1529" i="6"/>
  <c r="P1529" i="6" s="1"/>
  <c r="O1051" i="6"/>
  <c r="P1051" i="6" s="1"/>
  <c r="O1584" i="6"/>
  <c r="P1584" i="6" s="1"/>
  <c r="O772" i="6"/>
  <c r="P772" i="6" s="1"/>
  <c r="O128" i="6"/>
  <c r="P128" i="6" s="1"/>
  <c r="O635" i="6"/>
  <c r="P635" i="6" s="1"/>
  <c r="O1085" i="6"/>
  <c r="P1085" i="6" s="1"/>
  <c r="O1087" i="6"/>
  <c r="P1087" i="6" s="1"/>
  <c r="O210" i="6"/>
  <c r="P210" i="6" s="1"/>
  <c r="O403" i="6"/>
  <c r="P403" i="6" s="1"/>
  <c r="O159" i="6"/>
  <c r="P159" i="6" s="1"/>
  <c r="O1017" i="6"/>
  <c r="P1017" i="6" s="1"/>
  <c r="F1277" i="6"/>
  <c r="I1277" i="6" s="1"/>
  <c r="O1489" i="6"/>
  <c r="P1489" i="6" s="1"/>
  <c r="F1555" i="6"/>
  <c r="I1555" i="6" s="1"/>
  <c r="F1762" i="6"/>
  <c r="I1762" i="6" s="1"/>
  <c r="F1726" i="6"/>
  <c r="I1726" i="6" s="1"/>
  <c r="F1738" i="6"/>
  <c r="I1738" i="6" s="1"/>
  <c r="O1810" i="6"/>
  <c r="P1810" i="6" s="1"/>
  <c r="O1444" i="6"/>
  <c r="P1444" i="6" s="1"/>
  <c r="O1565" i="6"/>
  <c r="P1565" i="6" s="1"/>
  <c r="O1618" i="6"/>
  <c r="P1618" i="6" s="1"/>
  <c r="F1349" i="6"/>
  <c r="I1349" i="6" s="1"/>
  <c r="O140" i="6"/>
  <c r="P140" i="6" s="1"/>
  <c r="O1036" i="6"/>
  <c r="P1036" i="6" s="1"/>
  <c r="O106" i="6"/>
  <c r="P106" i="6" s="1"/>
  <c r="O1709" i="6"/>
  <c r="P1709" i="6" s="1"/>
  <c r="F1666" i="6"/>
  <c r="I1666" i="6" s="1"/>
  <c r="I1578" i="6"/>
  <c r="I1945" i="6"/>
  <c r="I1252" i="6"/>
  <c r="O1031" i="6"/>
  <c r="P1031" i="6" s="1"/>
  <c r="O724" i="6"/>
  <c r="P724" i="6" s="1"/>
  <c r="O1882" i="6"/>
  <c r="P1882" i="6" s="1"/>
  <c r="F1333" i="6"/>
  <c r="I1333" i="6" s="1"/>
  <c r="O466" i="6"/>
  <c r="P466" i="6" s="1"/>
  <c r="O1272" i="6"/>
  <c r="P1272" i="6" s="1"/>
  <c r="I1056" i="6"/>
  <c r="I1632" i="6"/>
  <c r="O670" i="6"/>
  <c r="P670" i="6" s="1"/>
  <c r="O1775" i="6"/>
  <c r="P1775" i="6" s="1"/>
  <c r="O1324" i="6"/>
  <c r="P1324" i="6" s="1"/>
  <c r="O89" i="6"/>
  <c r="P89" i="6" s="1"/>
  <c r="O398" i="6"/>
  <c r="P398" i="6" s="1"/>
  <c r="O258" i="6"/>
  <c r="P258" i="6" s="1"/>
  <c r="F1308" i="6"/>
  <c r="I1308" i="6" s="1"/>
  <c r="F1881" i="6"/>
  <c r="I1881" i="6" s="1"/>
  <c r="O1729" i="6"/>
  <c r="P1729" i="6" s="1"/>
  <c r="O1781" i="6"/>
  <c r="P1781" i="6" s="1"/>
  <c r="O1288" i="6"/>
  <c r="P1288" i="6" s="1"/>
  <c r="I1637" i="6"/>
  <c r="I1374" i="6"/>
  <c r="O578" i="6"/>
  <c r="P578" i="6" s="1"/>
  <c r="O146" i="6"/>
  <c r="P146" i="6" s="1"/>
  <c r="O521" i="6"/>
  <c r="P521" i="6" s="1"/>
  <c r="O944" i="6"/>
  <c r="P944" i="6" s="1"/>
  <c r="O295" i="6"/>
  <c r="P295" i="6" s="1"/>
  <c r="O914" i="6"/>
  <c r="P914" i="6" s="1"/>
  <c r="O233" i="6"/>
  <c r="P233" i="6" s="1"/>
  <c r="O315" i="6"/>
  <c r="P315" i="6" s="1"/>
  <c r="F1712" i="6"/>
  <c r="I1712" i="6" s="1"/>
  <c r="O990" i="6"/>
  <c r="P990" i="6" s="1"/>
  <c r="O1454" i="6"/>
  <c r="P1454" i="6" s="1"/>
  <c r="F1490" i="6"/>
  <c r="I1490" i="6" s="1"/>
  <c r="O1638" i="6"/>
  <c r="P1638" i="6" s="1"/>
  <c r="F1562" i="6"/>
  <c r="I1562" i="6" s="1"/>
  <c r="O1682" i="6"/>
  <c r="P1682" i="6" s="1"/>
  <c r="F1990" i="6"/>
  <c r="I1990" i="6" s="1"/>
  <c r="F1954" i="6"/>
  <c r="I1954" i="6" s="1"/>
  <c r="F1241" i="6"/>
  <c r="I1241" i="6" s="1"/>
  <c r="F1398" i="6"/>
  <c r="I1398" i="6" s="1"/>
  <c r="O74" i="6"/>
  <c r="P74" i="6" s="1"/>
  <c r="O434" i="6"/>
  <c r="P434" i="6" s="1"/>
  <c r="O563" i="6"/>
  <c r="P563" i="6" s="1"/>
  <c r="O1096" i="6"/>
  <c r="P1096" i="6" s="1"/>
  <c r="O1023" i="6"/>
  <c r="P1023" i="6" s="1"/>
  <c r="O151" i="6"/>
  <c r="P151" i="6" s="1"/>
  <c r="O286" i="6"/>
  <c r="P286" i="6" s="1"/>
  <c r="O70" i="6"/>
  <c r="P70" i="6" s="1"/>
  <c r="O583" i="6"/>
  <c r="P583" i="6" s="1"/>
  <c r="F1439" i="6"/>
  <c r="I1439" i="6" s="1"/>
  <c r="F1579" i="6"/>
  <c r="I1579" i="6" s="1"/>
  <c r="O1245" i="6"/>
  <c r="P1245" i="6" s="1"/>
  <c r="I545" i="6"/>
  <c r="O601" i="6"/>
  <c r="P601" i="6" s="1"/>
  <c r="O1998" i="6"/>
  <c r="P1998" i="6" s="1"/>
  <c r="I1483" i="6"/>
  <c r="I1422" i="6"/>
  <c r="I1230" i="6"/>
  <c r="O780" i="6"/>
  <c r="P780" i="6" s="1"/>
  <c r="O1238" i="6"/>
  <c r="P1238" i="6" s="1"/>
  <c r="O377" i="6"/>
  <c r="P377" i="6" s="1"/>
  <c r="O665" i="6"/>
  <c r="P665" i="6" s="1"/>
  <c r="O507" i="6"/>
  <c r="P507" i="6" s="1"/>
  <c r="F1310" i="6"/>
  <c r="I1310" i="6" s="1"/>
  <c r="F1601" i="6"/>
  <c r="I1601" i="6" s="1"/>
  <c r="F1674" i="6"/>
  <c r="I1674" i="6" s="1"/>
  <c r="O1600" i="6"/>
  <c r="P1600" i="6" s="1"/>
  <c r="O1013" i="6"/>
  <c r="P1013" i="6" s="1"/>
  <c r="O722" i="6"/>
  <c r="P722" i="6" s="1"/>
  <c r="O12" i="6"/>
  <c r="P12" i="6" s="1"/>
  <c r="O886" i="6"/>
  <c r="P886" i="6" s="1"/>
  <c r="O365" i="6"/>
  <c r="P365" i="6" s="1"/>
  <c r="O2027" i="6"/>
  <c r="P2027" i="6" s="1"/>
  <c r="O1317" i="6"/>
  <c r="P1317" i="6" s="1"/>
  <c r="O1225" i="6"/>
  <c r="P1225" i="6" s="1"/>
  <c r="I1618" i="6"/>
  <c r="I1676" i="6"/>
  <c r="I1420" i="6"/>
  <c r="I1557" i="6"/>
  <c r="I1377" i="6"/>
  <c r="I1292" i="6"/>
  <c r="I93" i="6"/>
  <c r="I1591" i="6"/>
  <c r="I1515" i="6"/>
  <c r="I969" i="6"/>
  <c r="O2015" i="6"/>
  <c r="P2015" i="6" s="1"/>
  <c r="O1411" i="6"/>
  <c r="P1411" i="6" s="1"/>
  <c r="I1392" i="6"/>
  <c r="O81" i="6"/>
  <c r="P81" i="6" s="1"/>
  <c r="O1113" i="6"/>
  <c r="P1113" i="6" s="1"/>
  <c r="F1433" i="6"/>
  <c r="I1433" i="6" s="1"/>
  <c r="O1423" i="6"/>
  <c r="P1423" i="6" s="1"/>
  <c r="O737" i="6"/>
  <c r="P737" i="6" s="1"/>
  <c r="O618" i="6"/>
  <c r="P618" i="6" s="1"/>
  <c r="I1887" i="6"/>
  <c r="O353" i="6"/>
  <c r="P353" i="6" s="1"/>
  <c r="O1108" i="6"/>
  <c r="P1108" i="6" s="1"/>
  <c r="F1668" i="6"/>
  <c r="I1668" i="6" s="1"/>
  <c r="O1632" i="6"/>
  <c r="P1632" i="6" s="1"/>
  <c r="I1100" i="6"/>
  <c r="I1625" i="6"/>
  <c r="I1682" i="6"/>
  <c r="I1914" i="6"/>
  <c r="I1742" i="6"/>
  <c r="I1638" i="6"/>
  <c r="I1529" i="6"/>
  <c r="I634" i="6"/>
  <c r="I1139" i="6"/>
  <c r="O122" i="6"/>
  <c r="P122" i="6" s="1"/>
  <c r="O981" i="6"/>
  <c r="P981" i="6" s="1"/>
  <c r="O1536" i="6"/>
  <c r="P1536" i="6" s="1"/>
  <c r="I16" i="6"/>
  <c r="I1784" i="6"/>
  <c r="O699" i="6"/>
  <c r="P699" i="6" s="1"/>
  <c r="F1451" i="6"/>
  <c r="I1451" i="6" s="1"/>
  <c r="O1151" i="6"/>
  <c r="P1151" i="6" s="1"/>
  <c r="O1706" i="6"/>
  <c r="P1706" i="6" s="1"/>
  <c r="F1876" i="6"/>
  <c r="I1876" i="6" s="1"/>
  <c r="O2013" i="6"/>
  <c r="P2013" i="6" s="1"/>
  <c r="F1379" i="6"/>
  <c r="I1379" i="6" s="1"/>
  <c r="F1343" i="6"/>
  <c r="I1343" i="6" s="1"/>
  <c r="O1415" i="6"/>
  <c r="P1415" i="6" s="1"/>
  <c r="O96" i="6"/>
  <c r="P96" i="6" s="1"/>
  <c r="O1768" i="6"/>
  <c r="P1768" i="6" s="1"/>
  <c r="F1291" i="6"/>
  <c r="I1291" i="6" s="1"/>
  <c r="I505" i="6"/>
  <c r="I1599" i="6"/>
  <c r="I1328" i="6"/>
  <c r="O1164" i="6"/>
  <c r="P1164" i="6" s="1"/>
  <c r="O18" i="6"/>
  <c r="P18" i="6" s="1"/>
  <c r="F1746" i="6"/>
  <c r="I1746" i="6" s="1"/>
  <c r="O1782" i="6"/>
  <c r="P1782" i="6" s="1"/>
  <c r="O1282" i="6"/>
  <c r="P1282" i="6" s="1"/>
  <c r="I2023" i="6"/>
  <c r="I1879" i="6"/>
  <c r="I300" i="6"/>
  <c r="I89" i="6"/>
  <c r="I1527" i="6"/>
  <c r="I1667" i="6"/>
  <c r="O1420" i="6"/>
  <c r="P1420" i="6" s="1"/>
  <c r="O404" i="6"/>
  <c r="P404" i="6" s="1"/>
  <c r="O702" i="6"/>
  <c r="P702" i="6" s="1"/>
  <c r="O495" i="6"/>
  <c r="P495" i="6" s="1"/>
  <c r="O1006" i="6"/>
  <c r="P1006" i="6" s="1"/>
  <c r="F1580" i="6"/>
  <c r="I1580" i="6" s="1"/>
  <c r="O1825" i="6"/>
  <c r="P1825" i="6" s="1"/>
  <c r="O1753" i="6"/>
  <c r="P1753" i="6" s="1"/>
  <c r="F1332" i="6"/>
  <c r="I1332" i="6" s="1"/>
  <c r="O1119" i="6"/>
  <c r="P1119" i="6" s="1"/>
  <c r="O551" i="6"/>
  <c r="P551" i="6" s="1"/>
  <c r="O252" i="6"/>
  <c r="P252" i="6" s="1"/>
  <c r="O1147" i="6"/>
  <c r="P1147" i="6" s="1"/>
  <c r="O802" i="6"/>
  <c r="P802" i="6" s="1"/>
  <c r="O1715" i="6"/>
  <c r="P1715" i="6" s="1"/>
  <c r="F1617" i="6"/>
  <c r="I1617" i="6" s="1"/>
  <c r="O995" i="6"/>
  <c r="P995" i="6" s="1"/>
  <c r="O808" i="6"/>
  <c r="P808" i="6" s="1"/>
  <c r="O217" i="6"/>
  <c r="P217" i="6" s="1"/>
  <c r="O838" i="6"/>
  <c r="P838" i="6" s="1"/>
  <c r="F1260" i="6"/>
  <c r="I1260" i="6" s="1"/>
  <c r="O1377" i="6"/>
  <c r="P1377" i="6" s="1"/>
  <c r="F1521" i="6"/>
  <c r="I1521" i="6" s="1"/>
  <c r="O878" i="6"/>
  <c r="P878" i="6" s="1"/>
  <c r="F1761" i="6"/>
  <c r="I1761" i="6" s="1"/>
  <c r="O1300" i="6"/>
  <c r="P1300" i="6" s="1"/>
  <c r="O807" i="6"/>
  <c r="P807" i="6" s="1"/>
  <c r="O484" i="6"/>
  <c r="P484" i="6" s="1"/>
  <c r="O229" i="6"/>
  <c r="P229" i="6" s="1"/>
  <c r="O1557" i="6"/>
  <c r="P1557" i="6" s="1"/>
  <c r="O1645" i="6"/>
  <c r="P1645" i="6" s="1"/>
  <c r="F1312" i="6"/>
  <c r="I1312" i="6" s="1"/>
  <c r="F1485" i="6"/>
  <c r="I1485" i="6" s="1"/>
  <c r="F1364" i="6"/>
  <c r="I1364" i="6" s="1"/>
  <c r="O23" i="6"/>
  <c r="P23" i="6" s="1"/>
  <c r="O671" i="6"/>
  <c r="P671" i="6" s="1"/>
  <c r="O1049" i="6"/>
  <c r="P1049" i="6" s="1"/>
  <c r="O700" i="6"/>
  <c r="P700" i="6" s="1"/>
  <c r="O1449" i="6"/>
  <c r="P1449" i="6" s="1"/>
  <c r="O1681" i="6"/>
  <c r="P1681" i="6" s="1"/>
  <c r="O577" i="6"/>
  <c r="P577" i="6" s="1"/>
  <c r="O874" i="6"/>
  <c r="P874" i="6" s="1"/>
  <c r="O492" i="6"/>
  <c r="P492" i="6" s="1"/>
  <c r="I1331" i="6"/>
  <c r="I1243" i="6"/>
  <c r="I1227" i="6"/>
  <c r="O787" i="6"/>
  <c r="P787" i="6" s="1"/>
  <c r="O634" i="6"/>
  <c r="P634" i="6" s="1"/>
  <c r="O228" i="6"/>
  <c r="P228" i="6" s="1"/>
  <c r="O163" i="6"/>
  <c r="P163" i="6" s="1"/>
  <c r="O1818" i="6"/>
  <c r="P1818" i="6" s="1"/>
  <c r="O1898" i="6"/>
  <c r="P1898" i="6" s="1"/>
  <c r="O1959" i="6"/>
  <c r="P1959" i="6" s="1"/>
  <c r="O1943" i="6"/>
  <c r="P1943" i="6" s="1"/>
  <c r="O2001" i="6"/>
  <c r="P2001" i="6" s="1"/>
  <c r="O1078" i="6"/>
  <c r="P1078" i="6" s="1"/>
  <c r="O1094" i="6"/>
  <c r="P1094" i="6" s="1"/>
  <c r="O303" i="6"/>
  <c r="P303" i="6" s="1"/>
  <c r="O1506" i="6"/>
  <c r="P1506" i="6" s="1"/>
  <c r="F1281" i="6"/>
  <c r="I1281" i="6" s="1"/>
  <c r="O1914" i="6"/>
  <c r="P1914" i="6" s="1"/>
  <c r="O1261" i="6"/>
  <c r="P1261" i="6" s="1"/>
  <c r="F1297" i="6"/>
  <c r="I1297" i="6" s="1"/>
  <c r="O1542" i="6"/>
  <c r="P1542" i="6" s="1"/>
  <c r="O782" i="6"/>
  <c r="P782" i="6" s="1"/>
  <c r="O123" i="6"/>
  <c r="P123" i="6" s="1"/>
  <c r="O1504" i="6"/>
  <c r="P1504" i="6" s="1"/>
  <c r="F1710" i="6"/>
  <c r="I1710" i="6" s="1"/>
  <c r="O1742" i="6"/>
  <c r="P1742" i="6" s="1"/>
  <c r="O290" i="6"/>
  <c r="P290" i="6" s="1"/>
  <c r="O201" i="6"/>
  <c r="P201" i="6" s="1"/>
  <c r="O594" i="6"/>
  <c r="P594" i="6" s="1"/>
  <c r="O694" i="6"/>
  <c r="P694" i="6" s="1"/>
  <c r="O211" i="6"/>
  <c r="P211" i="6" s="1"/>
  <c r="O697" i="6"/>
  <c r="P697" i="6" s="1"/>
  <c r="O964" i="6"/>
  <c r="P964" i="6" s="1"/>
  <c r="O846" i="6"/>
  <c r="P846" i="6" s="1"/>
  <c r="O1625" i="6"/>
  <c r="P1625" i="6" s="1"/>
  <c r="O1434" i="6"/>
  <c r="P1434" i="6" s="1"/>
  <c r="I1983" i="6"/>
  <c r="I1838" i="6"/>
  <c r="I1655" i="6"/>
  <c r="I1717" i="6"/>
  <c r="I1276" i="6"/>
  <c r="I1368" i="6"/>
  <c r="O945" i="6"/>
  <c r="P945" i="6" s="1"/>
  <c r="O1161" i="6"/>
  <c r="P1161" i="6" s="1"/>
  <c r="O99" i="6"/>
  <c r="P99" i="6" s="1"/>
  <c r="O606" i="6"/>
  <c r="P606" i="6" s="1"/>
  <c r="I1417" i="6"/>
  <c r="I1408" i="6"/>
  <c r="I1620" i="6"/>
  <c r="I1524" i="6"/>
  <c r="I1452" i="6"/>
  <c r="O685" i="6"/>
  <c r="P685" i="6" s="1"/>
  <c r="F1880" i="6"/>
  <c r="I1880" i="6" s="1"/>
  <c r="I1569" i="6"/>
  <c r="I1406" i="6"/>
  <c r="I484" i="6"/>
  <c r="O80" i="6"/>
  <c r="P80" i="6" s="1"/>
  <c r="O239" i="6"/>
  <c r="P239" i="6" s="1"/>
  <c r="O1132" i="6"/>
  <c r="P1132" i="6" s="1"/>
  <c r="O887" i="6"/>
  <c r="P887" i="6" s="1"/>
  <c r="O1216" i="6"/>
  <c r="P1216" i="6" s="1"/>
  <c r="I1080" i="6"/>
  <c r="I463" i="6"/>
  <c r="I1661" i="6"/>
  <c r="I1930" i="6"/>
  <c r="I1874" i="6"/>
  <c r="I1903" i="6"/>
  <c r="I1092" i="6"/>
  <c r="I1789" i="6"/>
  <c r="I1653" i="6"/>
  <c r="I1793" i="6"/>
  <c r="I1971" i="6"/>
  <c r="I67" i="6"/>
  <c r="I1804" i="6"/>
  <c r="I1775" i="6"/>
  <c r="I1908" i="6"/>
  <c r="I1411" i="6"/>
  <c r="I1750" i="6"/>
  <c r="I1608" i="6"/>
  <c r="I1614" i="6"/>
  <c r="I1947" i="6"/>
  <c r="I732" i="6"/>
  <c r="I1360" i="6"/>
  <c r="I757" i="6"/>
  <c r="I613" i="6"/>
  <c r="I1506" i="6"/>
  <c r="I1255" i="6"/>
  <c r="I1469" i="6"/>
  <c r="O938" i="6"/>
  <c r="P938" i="6" s="1"/>
  <c r="O738" i="6"/>
  <c r="P738" i="6" s="1"/>
  <c r="O557" i="6"/>
  <c r="P557" i="6" s="1"/>
  <c r="O550" i="6"/>
  <c r="P550" i="6" s="1"/>
  <c r="I885" i="6"/>
  <c r="I1811" i="6"/>
  <c r="I2024" i="6"/>
  <c r="I1228" i="6"/>
  <c r="O986" i="6"/>
  <c r="P986" i="6" s="1"/>
  <c r="I1386" i="6"/>
  <c r="O790" i="6"/>
  <c r="P790" i="6" s="1"/>
  <c r="I1498" i="6"/>
  <c r="I1660" i="6"/>
  <c r="O246" i="6"/>
  <c r="P246" i="6" s="1"/>
  <c r="O636" i="6"/>
  <c r="P636" i="6" s="1"/>
  <c r="O1123" i="6"/>
  <c r="P1123" i="6" s="1"/>
  <c r="O516" i="6"/>
  <c r="P516" i="6" s="1"/>
  <c r="I1200" i="6"/>
  <c r="O301" i="6"/>
  <c r="P301" i="6" s="1"/>
  <c r="I1977" i="6"/>
  <c r="O499" i="6"/>
  <c r="P499" i="6" s="1"/>
  <c r="O827" i="6"/>
  <c r="P827" i="6" s="1"/>
  <c r="O716" i="6"/>
  <c r="P716" i="6" s="1"/>
  <c r="I1692" i="6"/>
  <c r="I1351" i="6"/>
  <c r="O143" i="6"/>
  <c r="P143" i="6" s="1"/>
  <c r="O812" i="6"/>
  <c r="P812" i="6" s="1"/>
  <c r="O31" i="6"/>
  <c r="P31" i="6" s="1"/>
  <c r="O1134" i="6"/>
  <c r="P1134" i="6" s="1"/>
  <c r="O691" i="6"/>
  <c r="P691" i="6" s="1"/>
  <c r="O1335" i="6"/>
  <c r="P1335" i="6" s="1"/>
  <c r="F1889" i="6"/>
  <c r="I1889" i="6" s="1"/>
  <c r="I1196" i="6"/>
  <c r="I187" i="6"/>
  <c r="I1482" i="6"/>
  <c r="I1325" i="6"/>
  <c r="I1143" i="6"/>
  <c r="O1186" i="6"/>
  <c r="P1186" i="6" s="1"/>
  <c r="F1299" i="6"/>
  <c r="I1299" i="6" s="1"/>
  <c r="O1072" i="6"/>
  <c r="P1072" i="6" s="1"/>
  <c r="O1227" i="6"/>
  <c r="P1227" i="6" s="1"/>
  <c r="O506" i="6"/>
  <c r="P506" i="6" s="1"/>
  <c r="O360" i="6"/>
  <c r="P360" i="6" s="1"/>
  <c r="O1295" i="6"/>
  <c r="P1295" i="6" s="1"/>
  <c r="F1488" i="6"/>
  <c r="I1488" i="6" s="1"/>
  <c r="O2006" i="6"/>
  <c r="P2006" i="6" s="1"/>
  <c r="O841" i="6"/>
  <c r="P841" i="6" s="1"/>
  <c r="O1524" i="6"/>
  <c r="P1524" i="6" s="1"/>
  <c r="O1612" i="6"/>
  <c r="P1612" i="6" s="1"/>
  <c r="F1835" i="6"/>
  <c r="I1835" i="6" s="1"/>
  <c r="O1286" i="6"/>
  <c r="P1286" i="6" s="1"/>
  <c r="O1371" i="6"/>
  <c r="P1371" i="6" s="1"/>
  <c r="F1972" i="6"/>
  <c r="I1972" i="6" s="1"/>
  <c r="O593" i="6"/>
  <c r="P593" i="6" s="1"/>
  <c r="O828" i="6"/>
  <c r="P828" i="6" s="1"/>
  <c r="O426" i="6"/>
  <c r="P426" i="6" s="1"/>
  <c r="O969" i="6"/>
  <c r="P969" i="6" s="1"/>
  <c r="O385" i="6"/>
  <c r="P385" i="6" s="1"/>
  <c r="O215" i="6"/>
  <c r="P215" i="6" s="1"/>
  <c r="O1656" i="6"/>
  <c r="P1656" i="6" s="1"/>
  <c r="F1800" i="6"/>
  <c r="I1800" i="6" s="1"/>
  <c r="F2022" i="6"/>
  <c r="I2022" i="6" s="1"/>
  <c r="O842" i="6"/>
  <c r="P842" i="6" s="1"/>
  <c r="O745" i="6"/>
  <c r="P745" i="6" s="1"/>
  <c r="O183" i="6"/>
  <c r="P183" i="6" s="1"/>
  <c r="O971" i="6"/>
  <c r="P971" i="6" s="1"/>
  <c r="O1416" i="6"/>
  <c r="P1416" i="6" s="1"/>
  <c r="F1648" i="6"/>
  <c r="I1648" i="6" s="1"/>
  <c r="O1167" i="6"/>
  <c r="P1167" i="6" s="1"/>
  <c r="O25" i="6"/>
  <c r="P25" i="6" s="1"/>
  <c r="O129" i="6"/>
  <c r="P129" i="6" s="1"/>
  <c r="O136" i="6"/>
  <c r="P136" i="6" s="1"/>
  <c r="O269" i="6"/>
  <c r="P269" i="6" s="1"/>
  <c r="O450" i="6"/>
  <c r="P450" i="6" s="1"/>
  <c r="O1030" i="6"/>
  <c r="P1030" i="6" s="1"/>
  <c r="O64" i="6"/>
  <c r="P64" i="6" s="1"/>
  <c r="O223" i="6"/>
  <c r="P223" i="6" s="1"/>
  <c r="O488" i="6"/>
  <c r="P488" i="6" s="1"/>
  <c r="O1243" i="6"/>
  <c r="P1243" i="6" s="1"/>
  <c r="I1553" i="6"/>
  <c r="F1684" i="6"/>
  <c r="I1684" i="6" s="1"/>
  <c r="O1331" i="6"/>
  <c r="P1331" i="6" s="1"/>
  <c r="O1634" i="6"/>
  <c r="P1634" i="6" s="1"/>
  <c r="O1692" i="6"/>
  <c r="P1692" i="6" s="1"/>
  <c r="I710" i="6"/>
  <c r="I566" i="6"/>
  <c r="I422" i="6"/>
  <c r="I1525" i="6"/>
  <c r="I1985" i="6"/>
  <c r="I1467" i="6"/>
  <c r="I1454" i="6"/>
  <c r="I1238" i="6"/>
  <c r="O1095" i="6"/>
  <c r="P1095" i="6" s="1"/>
  <c r="O325" i="6"/>
  <c r="P325" i="6" s="1"/>
  <c r="O553" i="6"/>
  <c r="P553" i="6" s="1"/>
  <c r="O17" i="6"/>
  <c r="P17" i="6" s="1"/>
  <c r="O248" i="6"/>
  <c r="P248" i="6" s="1"/>
  <c r="O361" i="6"/>
  <c r="P361" i="6" s="1"/>
  <c r="O723" i="6"/>
  <c r="P723" i="6" s="1"/>
  <c r="O1315" i="6"/>
  <c r="P1315" i="6" s="1"/>
  <c r="O1452" i="6"/>
  <c r="P1452" i="6" s="1"/>
  <c r="I2013" i="6"/>
  <c r="O776" i="6"/>
  <c r="P776" i="6" s="1"/>
  <c r="O498" i="6"/>
  <c r="P498" i="6" s="1"/>
  <c r="O918" i="6"/>
  <c r="P918" i="6" s="1"/>
  <c r="O478" i="6"/>
  <c r="P478" i="6" s="1"/>
  <c r="F1223" i="6"/>
  <c r="I1223" i="6" s="1"/>
  <c r="F1263" i="6"/>
  <c r="I1263" i="6" s="1"/>
  <c r="F1583" i="6"/>
  <c r="I1583" i="6" s="1"/>
  <c r="O1380" i="6"/>
  <c r="P1380" i="6" s="1"/>
  <c r="I1148" i="6"/>
  <c r="O591" i="6"/>
  <c r="P591" i="6" s="1"/>
  <c r="O1174" i="6"/>
  <c r="P1174" i="6" s="1"/>
  <c r="O108" i="6"/>
  <c r="P108" i="6" s="1"/>
  <c r="O561" i="6"/>
  <c r="P561" i="6" s="1"/>
  <c r="O535" i="6"/>
  <c r="P535" i="6" s="1"/>
  <c r="O292" i="6"/>
  <c r="P292" i="6" s="1"/>
  <c r="O1560" i="6"/>
  <c r="P1560" i="6" s="1"/>
  <c r="F1764" i="6"/>
  <c r="I1764" i="6" s="1"/>
  <c r="O132" i="6"/>
  <c r="P132" i="6" s="1"/>
  <c r="O306" i="6"/>
  <c r="P306" i="6" s="1"/>
  <c r="O953" i="6"/>
  <c r="P953" i="6" s="1"/>
  <c r="O482" i="6"/>
  <c r="P482" i="6" s="1"/>
  <c r="O6" i="6"/>
  <c r="P6" i="6" s="1"/>
  <c r="O236" i="6"/>
  <c r="P236" i="6" s="1"/>
  <c r="O998" i="6"/>
  <c r="P998" i="6" s="1"/>
  <c r="F1361" i="6"/>
  <c r="I1361" i="6" s="1"/>
  <c r="O837" i="6"/>
  <c r="P837" i="6" s="1"/>
  <c r="O318" i="6"/>
  <c r="P318" i="6" s="1"/>
  <c r="O826" i="6"/>
  <c r="P826" i="6" s="1"/>
  <c r="O661" i="6"/>
  <c r="P661" i="6" s="1"/>
  <c r="O907" i="6"/>
  <c r="P907" i="6" s="1"/>
  <c r="O1237" i="6"/>
  <c r="P1237" i="6" s="1"/>
  <c r="O615" i="6"/>
  <c r="P615" i="6" s="1"/>
  <c r="O505" i="6"/>
  <c r="P505" i="6" s="1"/>
  <c r="O983" i="6"/>
  <c r="P983" i="6" s="1"/>
  <c r="O1637" i="6"/>
  <c r="P1637" i="6" s="1"/>
  <c r="O1181" i="6"/>
  <c r="P1181" i="6" s="1"/>
  <c r="O205" i="6"/>
  <c r="P205" i="6" s="1"/>
  <c r="O1614" i="6"/>
  <c r="P1614" i="6" s="1"/>
  <c r="I1771" i="6"/>
  <c r="O149" i="6"/>
  <c r="P149" i="6" s="1"/>
  <c r="O406" i="6"/>
  <c r="P406" i="6" s="1"/>
  <c r="F1253" i="6"/>
  <c r="I1253" i="6" s="1"/>
  <c r="F1686" i="6"/>
  <c r="I1686" i="6" s="1"/>
  <c r="F1758" i="6"/>
  <c r="I1758" i="6" s="1"/>
  <c r="F1446" i="6"/>
  <c r="I1446" i="6" s="1"/>
  <c r="O1518" i="6"/>
  <c r="P1518" i="6" s="1"/>
  <c r="O1365" i="6"/>
  <c r="P1365" i="6" s="1"/>
  <c r="I1790" i="6"/>
  <c r="I1634" i="6"/>
  <c r="I1673" i="6"/>
  <c r="I1792" i="6"/>
  <c r="I1756" i="6"/>
  <c r="I1554" i="6"/>
  <c r="O454" i="6"/>
  <c r="P454" i="6" s="1"/>
  <c r="O996" i="6"/>
  <c r="P996" i="6" s="1"/>
  <c r="O701" i="6"/>
  <c r="P701" i="6" s="1"/>
  <c r="O1038" i="6"/>
  <c r="P1038" i="6" s="1"/>
  <c r="O76" i="6"/>
  <c r="P76" i="6" s="1"/>
  <c r="I901" i="6"/>
  <c r="I1917" i="6"/>
  <c r="I1700" i="6"/>
  <c r="I1937" i="6"/>
  <c r="I1280" i="6"/>
  <c r="I258" i="6"/>
  <c r="O923" i="6"/>
  <c r="P923" i="6" s="1"/>
  <c r="O989" i="6"/>
  <c r="P989" i="6" s="1"/>
  <c r="O752" i="6"/>
  <c r="P752" i="6" s="1"/>
  <c r="O894" i="6"/>
  <c r="P894" i="6" s="1"/>
  <c r="O728" i="6"/>
  <c r="P728" i="6" s="1"/>
  <c r="O1602" i="6"/>
  <c r="P1602" i="6" s="1"/>
  <c r="O1019" i="6"/>
  <c r="P1019" i="6" s="1"/>
  <c r="O734" i="6"/>
  <c r="P734" i="6" s="1"/>
  <c r="O891" i="6"/>
  <c r="P891" i="6" s="1"/>
  <c r="O379" i="6"/>
  <c r="P379" i="6" s="1"/>
  <c r="O423" i="6"/>
  <c r="P423" i="6" s="1"/>
  <c r="O112" i="6"/>
  <c r="P112" i="6" s="1"/>
  <c r="O961" i="6"/>
  <c r="P961" i="6" s="1"/>
  <c r="F1576" i="6"/>
  <c r="I1576" i="6" s="1"/>
  <c r="O967" i="6"/>
  <c r="P967" i="6" s="1"/>
  <c r="O1667" i="6"/>
  <c r="P1667" i="6" s="1"/>
  <c r="O1883" i="6"/>
  <c r="P1883" i="6" s="1"/>
  <c r="O24" i="6"/>
  <c r="P24" i="6" s="1"/>
  <c r="O425" i="6"/>
  <c r="P425" i="6" s="1"/>
  <c r="O1270" i="6"/>
  <c r="P1270" i="6" s="1"/>
  <c r="O1784" i="6"/>
  <c r="P1784" i="6" s="1"/>
  <c r="F1538" i="6"/>
  <c r="I1538" i="6" s="1"/>
  <c r="O416" i="6"/>
  <c r="P416" i="6" s="1"/>
  <c r="O60" i="6"/>
  <c r="P60" i="6" s="1"/>
  <c r="O486" i="6"/>
  <c r="P486" i="6" s="1"/>
  <c r="O253" i="6"/>
  <c r="P253" i="6" s="1"/>
  <c r="O766" i="6"/>
  <c r="P766" i="6" s="1"/>
  <c r="F50" i="6"/>
  <c r="I50" i="6" s="1"/>
  <c r="F1858" i="6"/>
  <c r="I1858" i="6" s="1"/>
  <c r="F1845" i="6"/>
  <c r="I1845" i="6" s="1"/>
  <c r="I538" i="6"/>
  <c r="O1121" i="6"/>
  <c r="P1121" i="6" s="1"/>
  <c r="O1820" i="6"/>
  <c r="P1820" i="6" s="1"/>
  <c r="O1574" i="6"/>
  <c r="P1574" i="6" s="1"/>
  <c r="O1714" i="6"/>
  <c r="P1714" i="6" s="1"/>
  <c r="O1032" i="6"/>
  <c r="P1032" i="6" s="1"/>
  <c r="O555" i="6"/>
  <c r="P555" i="6" s="1"/>
  <c r="O1071" i="6"/>
  <c r="P1071" i="6" s="1"/>
  <c r="O244" i="6"/>
  <c r="P244" i="6" s="1"/>
  <c r="O856" i="6"/>
  <c r="P856" i="6" s="1"/>
  <c r="O663" i="6"/>
  <c r="P663" i="6" s="1"/>
  <c r="O1290" i="6"/>
  <c r="P1290" i="6" s="1"/>
  <c r="F1606" i="6"/>
  <c r="I1606" i="6" s="1"/>
  <c r="O1908" i="6"/>
  <c r="P1908" i="6" s="1"/>
  <c r="I1145" i="6"/>
  <c r="I1940" i="6"/>
  <c r="I1944" i="6"/>
  <c r="I17" i="6"/>
  <c r="I1820" i="6"/>
  <c r="O232" i="6"/>
  <c r="P232" i="6" s="1"/>
  <c r="O424" i="6"/>
  <c r="P424" i="6" s="1"/>
  <c r="O988" i="6"/>
  <c r="P988" i="6" s="1"/>
  <c r="O515" i="6"/>
  <c r="P515" i="6" s="1"/>
  <c r="O1508" i="6"/>
  <c r="P1508" i="6" s="1"/>
  <c r="O1653" i="6"/>
  <c r="P1653" i="6" s="1"/>
  <c r="F1689" i="6"/>
  <c r="I1689" i="6" s="1"/>
  <c r="O1730" i="6"/>
  <c r="P1730" i="6" s="1"/>
  <c r="F1616" i="6"/>
  <c r="I1616" i="6" s="1"/>
  <c r="O1610" i="6"/>
  <c r="P1610" i="6" s="1"/>
  <c r="O1683" i="6"/>
  <c r="P1683" i="6" s="1"/>
  <c r="O1925" i="6"/>
  <c r="P1925" i="6" s="1"/>
  <c r="I1690" i="6"/>
  <c r="I1582" i="6"/>
  <c r="I1507" i="6"/>
  <c r="I2004" i="6"/>
  <c r="I1843" i="6"/>
  <c r="I1735" i="6"/>
  <c r="O741" i="6"/>
  <c r="P741" i="6" s="1"/>
  <c r="F1817" i="6"/>
  <c r="I1817" i="6" s="1"/>
  <c r="O1004" i="6"/>
  <c r="P1004" i="6" s="1"/>
  <c r="O1050" i="6"/>
  <c r="P1050" i="6" s="1"/>
  <c r="O519" i="6"/>
  <c r="P519" i="6" s="1"/>
  <c r="O608" i="6"/>
  <c r="P608" i="6" s="1"/>
  <c r="F1400" i="6"/>
  <c r="I1400" i="6" s="1"/>
  <c r="F1931" i="6"/>
  <c r="I1931" i="6" s="1"/>
  <c r="O1276" i="6"/>
  <c r="P1276" i="6" s="1"/>
  <c r="F1348" i="6"/>
  <c r="I1348" i="6" s="1"/>
  <c r="O261" i="6"/>
  <c r="P261" i="6" s="1"/>
  <c r="O494" i="6"/>
  <c r="P494" i="6" s="1"/>
  <c r="O1141" i="6"/>
  <c r="P1141" i="6" s="1"/>
  <c r="F1436" i="6"/>
  <c r="I1436" i="6" s="1"/>
  <c r="I1706" i="6"/>
  <c r="I1868" i="6"/>
  <c r="I1234" i="6"/>
  <c r="O1063" i="6"/>
  <c r="P1063" i="6" s="1"/>
  <c r="I1176" i="6"/>
  <c r="O1789" i="6"/>
  <c r="P1789" i="6" s="1"/>
  <c r="O581" i="6"/>
  <c r="P581" i="6" s="1"/>
  <c r="O399" i="6"/>
  <c r="P399" i="6" s="1"/>
  <c r="O264" i="6"/>
  <c r="P264" i="6" s="1"/>
  <c r="O1098" i="6"/>
  <c r="P1098" i="6" s="1"/>
  <c r="O823" i="6"/>
  <c r="P823" i="6" s="1"/>
  <c r="O713" i="6"/>
  <c r="P713" i="6" s="1"/>
  <c r="O596" i="6"/>
  <c r="P596" i="6" s="1"/>
  <c r="O1772" i="6"/>
  <c r="P1772" i="6" s="1"/>
  <c r="F1441" i="6"/>
  <c r="I1441" i="6" s="1"/>
  <c r="O1599" i="6"/>
  <c r="P1599" i="6" s="1"/>
  <c r="O1429" i="6"/>
  <c r="P1429" i="6" s="1"/>
  <c r="I1907" i="6"/>
  <c r="I1962" i="6"/>
  <c r="I1704" i="6"/>
  <c r="I1219" i="6"/>
  <c r="I1032" i="6"/>
  <c r="I340" i="6"/>
  <c r="I1748" i="6"/>
  <c r="I1892" i="6"/>
  <c r="I381" i="6"/>
  <c r="I1973" i="6"/>
  <c r="I1844" i="6"/>
  <c r="I1551" i="6"/>
  <c r="I1326" i="6"/>
  <c r="I868" i="6"/>
  <c r="O41" i="6"/>
  <c r="P41" i="6" s="1"/>
  <c r="O809" i="6"/>
  <c r="P809" i="6" s="1"/>
  <c r="O674" i="6"/>
  <c r="P674" i="6" s="1"/>
  <c r="O148" i="6"/>
  <c r="P148" i="6" s="1"/>
  <c r="O346" i="6"/>
  <c r="P346" i="6" s="1"/>
  <c r="O185" i="6"/>
  <c r="P185" i="6" s="1"/>
  <c r="O21" i="6"/>
  <c r="P21" i="6" s="1"/>
  <c r="O463" i="6"/>
  <c r="P463" i="6" s="1"/>
  <c r="O193" i="6"/>
  <c r="P193" i="6" s="1"/>
  <c r="O672" i="6"/>
  <c r="P672" i="6" s="1"/>
  <c r="F1926" i="6"/>
  <c r="I1926" i="6" s="1"/>
  <c r="F1570" i="6"/>
  <c r="I1570" i="6" s="1"/>
  <c r="O617" i="6"/>
  <c r="P617" i="6" s="1"/>
  <c r="O575" i="6"/>
  <c r="P575" i="6" s="1"/>
  <c r="O839" i="6"/>
  <c r="P839" i="6" s="1"/>
  <c r="O212" i="6"/>
  <c r="P212" i="6" s="1"/>
  <c r="O473" i="6"/>
  <c r="P473" i="6" s="1"/>
  <c r="O556" i="6"/>
  <c r="P556" i="6" s="1"/>
  <c r="F1453" i="6"/>
  <c r="I1453" i="6" s="1"/>
  <c r="O1578" i="6"/>
  <c r="P1578" i="6" s="1"/>
  <c r="O227" i="6"/>
  <c r="P227" i="6" s="1"/>
  <c r="O1080" i="6"/>
  <c r="P1080" i="6" s="1"/>
  <c r="O558" i="6"/>
  <c r="P558" i="6" s="1"/>
  <c r="O226" i="6"/>
  <c r="P226" i="6" s="1"/>
  <c r="O796" i="6"/>
  <c r="P796" i="6" s="1"/>
  <c r="O251" i="6"/>
  <c r="P251" i="6" s="1"/>
  <c r="I502" i="6"/>
  <c r="I1044" i="6"/>
  <c r="I19" i="6"/>
  <c r="O1190" i="6"/>
  <c r="P1190" i="6" s="1"/>
  <c r="O1148" i="6"/>
  <c r="P1148" i="6" s="1"/>
  <c r="O485" i="6"/>
  <c r="P485" i="6" s="1"/>
  <c r="O242" i="6"/>
  <c r="P242" i="6" s="1"/>
  <c r="O936" i="6"/>
  <c r="P936" i="6" s="1"/>
  <c r="O436" i="6"/>
  <c r="P436" i="6" s="1"/>
  <c r="O862" i="6"/>
  <c r="P862" i="6" s="1"/>
  <c r="O1980" i="6"/>
  <c r="P1980" i="6" s="1"/>
  <c r="O1842" i="6"/>
  <c r="P1842" i="6" s="1"/>
  <c r="O2007" i="6"/>
  <c r="P2007" i="6" s="1"/>
  <c r="I2016" i="6"/>
  <c r="I1965" i="6"/>
  <c r="I1948" i="6"/>
  <c r="I1776" i="6"/>
  <c r="I1428" i="6"/>
  <c r="I1523" i="6"/>
  <c r="O632" i="6"/>
  <c r="P632" i="6" s="1"/>
  <c r="I1663" i="6"/>
  <c r="I1575" i="6"/>
  <c r="I1242" i="6"/>
  <c r="I1805" i="6"/>
  <c r="I2020" i="6"/>
  <c r="I1768" i="6"/>
  <c r="I1151" i="6"/>
  <c r="O935" i="6"/>
  <c r="P935" i="6" s="1"/>
  <c r="O1756" i="6"/>
  <c r="P1756" i="6" s="1"/>
  <c r="O1062" i="6"/>
  <c r="P1062" i="6" s="1"/>
  <c r="O186" i="6"/>
  <c r="P186" i="6" s="1"/>
  <c r="O1044" i="6"/>
  <c r="P1044" i="6" s="1"/>
  <c r="O218" i="6"/>
  <c r="P218" i="6" s="1"/>
  <c r="O411" i="6"/>
  <c r="P411" i="6" s="1"/>
  <c r="O207" i="6"/>
  <c r="P207" i="6" s="1"/>
  <c r="O1092" i="6"/>
  <c r="P1092" i="6" s="1"/>
  <c r="O778" i="6"/>
  <c r="P778" i="6" s="1"/>
  <c r="O905" i="6"/>
  <c r="P905" i="6" s="1"/>
  <c r="F1828" i="6"/>
  <c r="I1828" i="6" s="1"/>
  <c r="O219" i="6"/>
  <c r="P219" i="6" s="1"/>
  <c r="O792" i="6"/>
  <c r="P792" i="6" s="1"/>
  <c r="O412" i="6"/>
  <c r="P412" i="6" s="1"/>
  <c r="O161" i="6"/>
  <c r="P161" i="6" s="1"/>
  <c r="O1673" i="6"/>
  <c r="P1673" i="6" s="1"/>
  <c r="O1417" i="6"/>
  <c r="P1417" i="6" s="1"/>
  <c r="F1890" i="6"/>
  <c r="I1890" i="6" s="1"/>
  <c r="F1851" i="6"/>
  <c r="I1851" i="6" s="1"/>
  <c r="O1172" i="6"/>
  <c r="P1172" i="6" s="1"/>
  <c r="O362" i="6"/>
  <c r="P362" i="6" s="1"/>
  <c r="O305" i="6"/>
  <c r="P305" i="6" s="1"/>
  <c r="O1099" i="6"/>
  <c r="P1099" i="6" s="1"/>
  <c r="O166" i="6"/>
  <c r="P166" i="6" s="1"/>
  <c r="O400" i="6"/>
  <c r="P400" i="6" s="1"/>
  <c r="O785" i="6"/>
  <c r="P785" i="6" s="1"/>
  <c r="O668" i="6"/>
  <c r="P668" i="6" s="1"/>
  <c r="O1944" i="6"/>
  <c r="P1944" i="6" s="1"/>
  <c r="O1790" i="6"/>
  <c r="P1790" i="6" s="1"/>
  <c r="O1145" i="6"/>
  <c r="P1145" i="6" s="1"/>
  <c r="O20" i="6"/>
  <c r="P20" i="6" s="1"/>
  <c r="O27" i="6"/>
  <c r="P27" i="6" s="1"/>
  <c r="O603" i="6"/>
  <c r="P603" i="6" s="1"/>
  <c r="O397" i="6"/>
  <c r="P397" i="6" s="1"/>
  <c r="O880" i="6"/>
  <c r="P880" i="6" s="1"/>
  <c r="O859" i="6"/>
  <c r="P859" i="6" s="1"/>
  <c r="F1447" i="6"/>
  <c r="I1447" i="6" s="1"/>
  <c r="O1733" i="6"/>
  <c r="P1733" i="6" s="1"/>
  <c r="O449" i="6"/>
  <c r="P449" i="6" s="1"/>
  <c r="O962" i="6"/>
  <c r="P962" i="6" s="1"/>
  <c r="O774" i="6"/>
  <c r="P774" i="6" s="1"/>
  <c r="O457" i="6"/>
  <c r="P457" i="6" s="1"/>
  <c r="O1940" i="6"/>
  <c r="P1940" i="6" s="1"/>
  <c r="O1408" i="6"/>
  <c r="P1408" i="6" s="1"/>
  <c r="I1803" i="6"/>
  <c r="I1477" i="6"/>
  <c r="I1442" i="6"/>
  <c r="I1298" i="6"/>
  <c r="O554" i="6"/>
  <c r="P554" i="6" s="1"/>
  <c r="O33" i="6"/>
  <c r="P33" i="6" s="1"/>
  <c r="O1804" i="6"/>
  <c r="P1804" i="6" s="1"/>
  <c r="F1510" i="6"/>
  <c r="I1510" i="6" s="1"/>
  <c r="F1740" i="6"/>
  <c r="I1740" i="6" s="1"/>
  <c r="F1658" i="6"/>
  <c r="I1658" i="6" s="1"/>
  <c r="O1660" i="6"/>
  <c r="P1660" i="6" s="1"/>
  <c r="O1878" i="6"/>
  <c r="P1878" i="6" s="1"/>
  <c r="F1531" i="6"/>
  <c r="I1531" i="6" s="1"/>
  <c r="O209" i="6"/>
  <c r="P209" i="6" s="1"/>
  <c r="O1519" i="6"/>
  <c r="P1519" i="6" s="1"/>
  <c r="O410" i="6"/>
  <c r="P410" i="6" s="1"/>
  <c r="O321" i="6"/>
  <c r="P321" i="6" s="1"/>
  <c r="O1201" i="6"/>
  <c r="P1201" i="6" s="1"/>
  <c r="O91" i="6"/>
  <c r="P91" i="6" s="1"/>
  <c r="F1812" i="6"/>
  <c r="I1812" i="6" s="1"/>
  <c r="F1745" i="6"/>
  <c r="I1745" i="6" s="1"/>
  <c r="F1480" i="6"/>
  <c r="I1480" i="6" s="1"/>
  <c r="O1218" i="6"/>
  <c r="P1218" i="6" s="1"/>
  <c r="O1747" i="6"/>
  <c r="P1747" i="6" s="1"/>
  <c r="O1306" i="6"/>
  <c r="P1306" i="6" s="1"/>
  <c r="O1362" i="6"/>
  <c r="P1362" i="6" s="1"/>
  <c r="O120" i="6"/>
  <c r="P120" i="6" s="1"/>
  <c r="O904" i="6"/>
  <c r="P904" i="6" s="1"/>
  <c r="O224" i="6"/>
  <c r="P224" i="6" s="1"/>
  <c r="O1619" i="6"/>
  <c r="P1619" i="6" s="1"/>
  <c r="F1585" i="6"/>
  <c r="I1585" i="6" s="1"/>
  <c r="F1736" i="6"/>
  <c r="I1736" i="6" s="1"/>
  <c r="F1647" i="6"/>
  <c r="I1647" i="6" s="1"/>
  <c r="O1611" i="6"/>
  <c r="P1611" i="6" s="1"/>
  <c r="O79" i="6"/>
  <c r="P79" i="6" s="1"/>
  <c r="O125" i="6"/>
  <c r="P125" i="6" s="1"/>
  <c r="O511" i="6"/>
  <c r="P511" i="6" s="1"/>
  <c r="O1326" i="6"/>
  <c r="P1326" i="6" s="1"/>
  <c r="I1862" i="6"/>
  <c r="I1696" i="6"/>
  <c r="O794" i="6"/>
  <c r="P794" i="6" s="1"/>
  <c r="O868" i="6"/>
  <c r="P868" i="6" s="1"/>
  <c r="O510" i="6"/>
  <c r="P510" i="6" s="1"/>
  <c r="O38" i="6"/>
  <c r="P38" i="6" s="1"/>
  <c r="O1065" i="6"/>
  <c r="P1065" i="6" s="1"/>
  <c r="O1679" i="6"/>
  <c r="P1679" i="6" s="1"/>
  <c r="O1202" i="6"/>
  <c r="P1202" i="6" s="1"/>
  <c r="O1206" i="6"/>
  <c r="P1206" i="6" s="1"/>
  <c r="O169" i="6"/>
  <c r="P169" i="6" s="1"/>
  <c r="O736" i="6"/>
  <c r="P736" i="6" s="1"/>
  <c r="O1384" i="6"/>
  <c r="P1384" i="6" s="1"/>
  <c r="O442" i="6"/>
  <c r="P442" i="6" s="1"/>
  <c r="F1254" i="6"/>
  <c r="I1254" i="6" s="1"/>
  <c r="F1502" i="6"/>
  <c r="I1502" i="6" s="1"/>
  <c r="O1938" i="6"/>
  <c r="P1938" i="6" s="1"/>
  <c r="O1322" i="6"/>
  <c r="P1322" i="6" s="1"/>
  <c r="F1819" i="6"/>
  <c r="I1819" i="6" s="1"/>
  <c r="O433" i="6"/>
  <c r="P433" i="6" s="1"/>
  <c r="O332" i="6"/>
  <c r="P332" i="6" s="1"/>
  <c r="O420" i="6"/>
  <c r="P420" i="6" s="1"/>
  <c r="O768" i="6"/>
  <c r="P768" i="6" s="1"/>
  <c r="O490" i="6"/>
  <c r="P490" i="6" s="1"/>
  <c r="O1007" i="6"/>
  <c r="P1007" i="6" s="1"/>
  <c r="F1561" i="6"/>
  <c r="I1561" i="6" s="1"/>
  <c r="O182" i="6"/>
  <c r="P182" i="6" s="1"/>
  <c r="O614" i="6"/>
  <c r="P614" i="6" s="1"/>
  <c r="O543" i="6"/>
  <c r="P543" i="6" s="1"/>
  <c r="O1551" i="6"/>
  <c r="P1551" i="6" s="1"/>
  <c r="O1992" i="6"/>
  <c r="P1992" i="6" s="1"/>
  <c r="F1791" i="6"/>
  <c r="I1791" i="6" s="1"/>
  <c r="O1026" i="6"/>
  <c r="P1026" i="6" s="1"/>
  <c r="O898" i="6"/>
  <c r="P898" i="6" s="1"/>
  <c r="O965" i="6"/>
  <c r="P965" i="6" s="1"/>
  <c r="O921" i="6"/>
  <c r="P921" i="6" s="1"/>
  <c r="O1234" i="6"/>
  <c r="P1234" i="6" s="1"/>
  <c r="O1947" i="6"/>
  <c r="P1947" i="6" s="1"/>
  <c r="O1055" i="6"/>
  <c r="P1055" i="6" s="1"/>
  <c r="O452" i="6"/>
  <c r="P452" i="6" s="1"/>
  <c r="O237" i="6"/>
  <c r="P237" i="6" s="1"/>
  <c r="O93" i="6"/>
  <c r="P93" i="6" s="1"/>
  <c r="O1089" i="6"/>
  <c r="P1089" i="6" s="1"/>
  <c r="O925" i="6"/>
  <c r="P925" i="6" s="1"/>
  <c r="O1128" i="6"/>
  <c r="P1128" i="6" s="1"/>
  <c r="O340" i="6"/>
  <c r="P340" i="6" s="1"/>
  <c r="O817" i="6"/>
  <c r="P817" i="6" s="1"/>
  <c r="O243" i="6"/>
  <c r="P243" i="6" s="1"/>
  <c r="F1999" i="6"/>
  <c r="I1999" i="6" s="1"/>
  <c r="O1430" i="6"/>
  <c r="P1430" i="6" s="1"/>
  <c r="O1146" i="6"/>
  <c r="P1146" i="6" s="1"/>
  <c r="F1407" i="6"/>
  <c r="I1407" i="6" s="1"/>
  <c r="O316" i="6"/>
  <c r="P316" i="6" s="1"/>
  <c r="O525" i="6"/>
  <c r="P525" i="6" s="1"/>
  <c r="O1061" i="6"/>
  <c r="P1061" i="6" s="1"/>
  <c r="O171" i="6"/>
  <c r="P171" i="6" s="1"/>
  <c r="O682" i="6"/>
  <c r="P682" i="6" s="1"/>
  <c r="O875" i="6"/>
  <c r="P875" i="6" s="1"/>
  <c r="O541" i="6"/>
  <c r="P541" i="6" s="1"/>
  <c r="O974" i="6"/>
  <c r="P974" i="6" s="1"/>
  <c r="O882" i="6"/>
  <c r="P882" i="6" s="1"/>
  <c r="O381" i="6"/>
  <c r="P381" i="6" s="1"/>
  <c r="O960" i="6"/>
  <c r="P960" i="6" s="1"/>
  <c r="O747" i="6"/>
  <c r="P747" i="6" s="1"/>
  <c r="O67" i="6"/>
  <c r="P67" i="6" s="1"/>
  <c r="F1719" i="6"/>
  <c r="I1719" i="6" s="1"/>
  <c r="F1675" i="6"/>
  <c r="I1675" i="6" s="1"/>
  <c r="O1793" i="6"/>
  <c r="P1793" i="6" s="1"/>
  <c r="O1844" i="6"/>
  <c r="P1844" i="6" s="1"/>
  <c r="O1891" i="6"/>
  <c r="P1891" i="6" s="1"/>
  <c r="I2006" i="6"/>
  <c r="I1380" i="6"/>
  <c r="O351" i="6"/>
  <c r="P351" i="6" s="1"/>
  <c r="O1466" i="6"/>
  <c r="P1466" i="6" s="1"/>
  <c r="O1748" i="6"/>
  <c r="P1748" i="6" s="1"/>
  <c r="O1971" i="6"/>
  <c r="P1971" i="6" s="1"/>
  <c r="O1965" i="6"/>
  <c r="P1965" i="6" s="1"/>
  <c r="O1596" i="6"/>
  <c r="P1596" i="6" s="1"/>
  <c r="O177" i="6"/>
  <c r="P177" i="6" s="1"/>
  <c r="F1991" i="6"/>
  <c r="I1991" i="6" s="1"/>
  <c r="O1953" i="6"/>
  <c r="P1953" i="6" s="1"/>
  <c r="O1948" i="6"/>
  <c r="P1948" i="6" s="1"/>
  <c r="O1805" i="6"/>
  <c r="P1805" i="6" s="1"/>
  <c r="F1646" i="6"/>
  <c r="I1646" i="6" s="1"/>
  <c r="I793" i="6"/>
  <c r="I1823" i="6"/>
  <c r="I1988" i="6"/>
  <c r="I1222" i="6"/>
  <c r="O1696" i="6"/>
  <c r="P1696" i="6" s="1"/>
  <c r="O1862" i="6"/>
  <c r="P1862" i="6" s="1"/>
  <c r="F1923" i="6"/>
  <c r="I1923" i="6" s="1"/>
  <c r="O966" i="6"/>
  <c r="P966" i="6" s="1"/>
  <c r="O465" i="6"/>
  <c r="P465" i="6" s="1"/>
  <c r="O283" i="6"/>
  <c r="P283" i="6" s="1"/>
  <c r="I1438" i="6"/>
  <c r="I1403" i="6"/>
  <c r="O1124" i="6"/>
  <c r="P1124" i="6" s="1"/>
  <c r="O698" i="6"/>
  <c r="P698" i="6" s="1"/>
  <c r="O475" i="6"/>
  <c r="P475" i="6" s="1"/>
  <c r="F1912" i="6"/>
  <c r="I1912" i="6" s="1"/>
  <c r="O2020" i="6"/>
  <c r="P2020" i="6" s="1"/>
  <c r="I490" i="6"/>
  <c r="I1128" i="6"/>
  <c r="O1143" i="6"/>
  <c r="P1143" i="6" s="1"/>
  <c r="O524" i="6"/>
  <c r="P524" i="6" s="1"/>
  <c r="O612" i="6"/>
  <c r="P612" i="6" s="1"/>
  <c r="O681" i="6"/>
  <c r="P681" i="6" s="1"/>
  <c r="O804" i="6"/>
  <c r="P804" i="6" s="1"/>
  <c r="O625" i="6"/>
  <c r="P625" i="6" s="1"/>
  <c r="O532" i="6"/>
  <c r="P532" i="6" s="1"/>
  <c r="F1273" i="6"/>
  <c r="I1273" i="6" s="1"/>
  <c r="O1650" i="6"/>
  <c r="P1650" i="6" s="1"/>
  <c r="F2002" i="6"/>
  <c r="I2002" i="6" s="1"/>
  <c r="O1374" i="6"/>
  <c r="P1374" i="6" s="1"/>
  <c r="O308" i="6"/>
  <c r="P308" i="6" s="1"/>
  <c r="O393" i="6"/>
  <c r="P393" i="6" s="1"/>
  <c r="O102" i="6"/>
  <c r="P102" i="6" s="1"/>
  <c r="O640" i="6"/>
  <c r="P640" i="6" s="1"/>
  <c r="O274" i="6"/>
  <c r="P274" i="6" s="1"/>
  <c r="O1402" i="6"/>
  <c r="P1402" i="6" s="1"/>
  <c r="O1289" i="6"/>
  <c r="P1289" i="6" s="1"/>
  <c r="F1505" i="6"/>
  <c r="I1505" i="6" s="1"/>
  <c r="F1293" i="6"/>
  <c r="I1293" i="6" s="1"/>
  <c r="F1345" i="6"/>
  <c r="I1345" i="6" s="1"/>
  <c r="O1196" i="6"/>
  <c r="P1196" i="6" s="1"/>
  <c r="O338" i="6"/>
  <c r="P338" i="6" s="1"/>
  <c r="O1033" i="6"/>
  <c r="P1033" i="6" s="1"/>
  <c r="O323" i="6"/>
  <c r="P323" i="6" s="1"/>
  <c r="O435" i="6"/>
  <c r="P435" i="6" s="1"/>
  <c r="O105" i="6"/>
  <c r="P105" i="6" s="1"/>
  <c r="O928" i="6"/>
  <c r="P928" i="6" s="1"/>
  <c r="F1541" i="6"/>
  <c r="I1541" i="6" s="1"/>
  <c r="O1554" i="6"/>
  <c r="P1554" i="6" s="1"/>
  <c r="F1486" i="6"/>
  <c r="I1486" i="6" s="1"/>
  <c r="O1112" i="6"/>
  <c r="P1112" i="6" s="1"/>
  <c r="O793" i="6"/>
  <c r="P793" i="6" s="1"/>
  <c r="O869" i="6"/>
  <c r="P869" i="6" s="1"/>
  <c r="O2023" i="6"/>
  <c r="P2023" i="6" s="1"/>
  <c r="I525" i="6"/>
  <c r="F1671" i="6"/>
  <c r="I1671" i="6" s="1"/>
  <c r="O978" i="6"/>
  <c r="P978" i="6" s="1"/>
  <c r="O1582" i="6"/>
  <c r="P1582" i="6" s="1"/>
  <c r="O566" i="6"/>
  <c r="P566" i="6" s="1"/>
  <c r="O1027" i="6"/>
  <c r="P1027" i="6" s="1"/>
  <c r="O676" i="6"/>
  <c r="P676" i="6" s="1"/>
  <c r="O1176" i="6"/>
  <c r="P1176" i="6" s="1"/>
  <c r="O941" i="6"/>
  <c r="P941" i="6" s="1"/>
  <c r="O1875" i="6"/>
  <c r="P1875" i="6" s="1"/>
  <c r="F1314" i="6"/>
  <c r="I1314" i="6" s="1"/>
  <c r="F1603" i="6"/>
  <c r="I1603" i="6" s="1"/>
  <c r="O1985" i="6"/>
  <c r="P1985" i="6" s="1"/>
  <c r="F1278" i="6"/>
  <c r="I1278" i="6" s="1"/>
  <c r="F1699" i="6"/>
  <c r="I1699" i="6" s="1"/>
  <c r="O1685" i="6"/>
  <c r="P1685" i="6" s="1"/>
  <c r="O1724" i="6"/>
  <c r="P1724" i="6" s="1"/>
  <c r="O1467" i="6"/>
  <c r="P1467" i="6" s="1"/>
  <c r="I1721" i="6"/>
  <c r="I1744" i="6"/>
  <c r="O1498" i="6"/>
  <c r="P1498" i="6" s="1"/>
  <c r="O683" i="6"/>
  <c r="P683" i="6" s="1"/>
  <c r="O727" i="6"/>
  <c r="P727" i="6" s="1"/>
  <c r="O107" i="6"/>
  <c r="P107" i="6" s="1"/>
  <c r="O1815" i="6"/>
  <c r="P1815" i="6" s="1"/>
  <c r="O188" i="6"/>
  <c r="P188" i="6" s="1"/>
  <c r="O950" i="6"/>
  <c r="P950" i="6" s="1"/>
  <c r="O422" i="6"/>
  <c r="P422" i="6" s="1"/>
  <c r="O1274" i="6"/>
  <c r="P1274" i="6" s="1"/>
  <c r="O1222" i="6"/>
  <c r="P1222" i="6" s="1"/>
  <c r="F1537" i="6"/>
  <c r="I1537" i="6" s="1"/>
  <c r="O1823" i="6"/>
  <c r="P1823" i="6" s="1"/>
  <c r="O189" i="6"/>
  <c r="P189" i="6" s="1"/>
  <c r="I854" i="6"/>
  <c r="I943" i="6"/>
  <c r="I937" i="6"/>
  <c r="I957" i="6"/>
  <c r="I1920" i="6"/>
  <c r="I1883" i="6"/>
  <c r="I1730" i="6"/>
  <c r="I1324" i="6"/>
  <c r="I1216" i="6"/>
  <c r="I1295" i="6"/>
  <c r="I1474" i="6"/>
  <c r="F1503" i="6"/>
  <c r="I1503" i="6" s="1"/>
  <c r="F1664" i="6"/>
  <c r="I1664" i="6" s="1"/>
  <c r="O1779" i="6"/>
  <c r="P1779" i="6" s="1"/>
  <c r="O1879" i="6"/>
  <c r="P1879" i="6" s="1"/>
  <c r="O503" i="6"/>
  <c r="P503" i="6" s="1"/>
  <c r="O957" i="6"/>
  <c r="P957" i="6" s="1"/>
  <c r="O770" i="6"/>
  <c r="P770" i="6" s="1"/>
  <c r="O861" i="6"/>
  <c r="P861" i="6" s="1"/>
  <c r="O815" i="6"/>
  <c r="P815" i="6" s="1"/>
  <c r="O312" i="6"/>
  <c r="P312" i="6" s="1"/>
  <c r="O834" i="6"/>
  <c r="P834" i="6" s="1"/>
  <c r="O1041" i="6"/>
  <c r="P1041" i="6" s="1"/>
  <c r="O337" i="6"/>
  <c r="P337" i="6" s="1"/>
  <c r="O580" i="6"/>
  <c r="P580" i="6" s="1"/>
  <c r="O994" i="6"/>
  <c r="P994" i="6" s="1"/>
  <c r="F1382" i="6"/>
  <c r="I1382" i="6" s="1"/>
  <c r="F1350" i="6"/>
  <c r="I1350" i="6" s="1"/>
  <c r="O333" i="6"/>
  <c r="P333" i="6" s="1"/>
  <c r="O1575" i="6"/>
  <c r="P1575" i="6" s="1"/>
  <c r="O1988" i="6"/>
  <c r="P1988" i="6" s="1"/>
  <c r="F1549" i="6"/>
  <c r="I1549" i="6" s="1"/>
  <c r="O1663" i="6"/>
  <c r="P1663" i="6" s="1"/>
  <c r="F1987" i="6"/>
  <c r="I1987" i="6" s="1"/>
  <c r="I813" i="6"/>
  <c r="I1878" i="6"/>
  <c r="I1840" i="6"/>
  <c r="O344" i="6"/>
  <c r="P344" i="6" s="1"/>
  <c r="O1064" i="6"/>
  <c r="P1064" i="6" s="1"/>
  <c r="O653" i="6"/>
  <c r="P653" i="6" s="1"/>
  <c r="O221" i="6"/>
  <c r="P221" i="6" s="1"/>
  <c r="O927" i="6"/>
  <c r="P927" i="6" s="1"/>
  <c r="O190" i="6"/>
  <c r="P190" i="6" s="1"/>
  <c r="F1807" i="6"/>
  <c r="I1807" i="6" s="1"/>
  <c r="O1627" i="6"/>
  <c r="P1627" i="6" s="1"/>
  <c r="F1707" i="6"/>
  <c r="I1707" i="6" s="1"/>
  <c r="F1346" i="6"/>
  <c r="I1346" i="6" s="1"/>
  <c r="O1920" i="6"/>
  <c r="P1920" i="6" s="1"/>
  <c r="I1631" i="6"/>
  <c r="O611" i="6"/>
  <c r="P611" i="6" s="1"/>
  <c r="O45" i="6"/>
  <c r="P45" i="6" s="1"/>
  <c r="O294" i="6"/>
  <c r="P294" i="6" s="1"/>
  <c r="O709" i="6"/>
  <c r="P709" i="6" s="1"/>
  <c r="O1084" i="6"/>
  <c r="P1084" i="6" s="1"/>
  <c r="O299" i="6"/>
  <c r="P299" i="6" s="1"/>
  <c r="F1743" i="6"/>
  <c r="I1743" i="6" s="1"/>
  <c r="O1843" i="6"/>
  <c r="P1843" i="6" s="1"/>
  <c r="O1330" i="6"/>
  <c r="P1330" i="6" s="1"/>
  <c r="O77" i="6"/>
  <c r="P77" i="6" s="1"/>
  <c r="O884" i="6"/>
  <c r="P884" i="6" s="1"/>
  <c r="O1189" i="6"/>
  <c r="P1189" i="6" s="1"/>
  <c r="O517" i="6"/>
  <c r="P517" i="6" s="1"/>
  <c r="O1757" i="6"/>
  <c r="P1757" i="6" s="1"/>
  <c r="O1735" i="6"/>
  <c r="P1735" i="6" s="1"/>
  <c r="O1946" i="6"/>
  <c r="P1946" i="6" s="1"/>
  <c r="O1395" i="6"/>
  <c r="P1395" i="6" s="1"/>
  <c r="O1258" i="6"/>
  <c r="P1258" i="6" s="1"/>
  <c r="O1951" i="6"/>
  <c r="P1951" i="6" s="1"/>
  <c r="O402" i="6"/>
  <c r="P402" i="6" s="1"/>
  <c r="O1525" i="6"/>
  <c r="P1525" i="6" s="1"/>
  <c r="O191" i="6"/>
  <c r="P191" i="6" s="1"/>
  <c r="O788" i="6"/>
  <c r="P788" i="6" s="1"/>
  <c r="O447" i="6"/>
  <c r="P447" i="6" s="1"/>
  <c r="O391" i="6"/>
  <c r="P391" i="6" s="1"/>
  <c r="O751" i="6"/>
  <c r="P751" i="6" s="1"/>
  <c r="I1365" i="6"/>
  <c r="I1221" i="6"/>
  <c r="O943" i="6"/>
  <c r="P943" i="6" s="1"/>
  <c r="O1115" i="6"/>
  <c r="P1115" i="6" s="1"/>
  <c r="O1024" i="6"/>
  <c r="P1024" i="6" s="1"/>
  <c r="O991" i="6"/>
  <c r="P991" i="6" s="1"/>
  <c r="I1950" i="6"/>
  <c r="I1679" i="6"/>
  <c r="I1998" i="6"/>
  <c r="O1107" i="6"/>
  <c r="P1107" i="6" s="1"/>
  <c r="O600" i="6"/>
  <c r="P600" i="6" s="1"/>
  <c r="I1330" i="6"/>
  <c r="I1124" i="6"/>
  <c r="I1806" i="6"/>
  <c r="O692" i="6"/>
  <c r="P692" i="6" s="1"/>
  <c r="O854" i="6"/>
  <c r="P854" i="6" s="1"/>
  <c r="O178" i="6"/>
  <c r="P178" i="6" s="1"/>
  <c r="O66" i="6"/>
  <c r="P66" i="6" s="1"/>
  <c r="O49" i="6"/>
  <c r="P49" i="6" s="1"/>
  <c r="O61" i="6"/>
  <c r="P61" i="6" s="1"/>
  <c r="I1781" i="6"/>
  <c r="I1766" i="6"/>
  <c r="F1796" i="6"/>
  <c r="I1796" i="6" s="1"/>
  <c r="O1342" i="6"/>
  <c r="P1342" i="6" s="1"/>
  <c r="I1539" i="6"/>
  <c r="O1927" i="6"/>
  <c r="P1927" i="6" s="1"/>
  <c r="F1443" i="6"/>
  <c r="I1443" i="6" s="1"/>
  <c r="O816" i="6"/>
  <c r="P816" i="6" s="1"/>
  <c r="F1853" i="6"/>
  <c r="I1853" i="6" s="1"/>
  <c r="O1973" i="6"/>
  <c r="P1973" i="6" s="1"/>
  <c r="O1405" i="6"/>
  <c r="P1405" i="6" s="1"/>
  <c r="F1394" i="6"/>
  <c r="I1394" i="6" s="1"/>
  <c r="O1515" i="6"/>
  <c r="P1515" i="6" s="1"/>
  <c r="I1435" i="6"/>
  <c r="F1833" i="6"/>
  <c r="I1833" i="6" s="1"/>
  <c r="O669" i="6"/>
  <c r="P669" i="6" s="1"/>
  <c r="I1694" i="6"/>
  <c r="O1839" i="6"/>
  <c r="P1839" i="6" s="1"/>
  <c r="O1688" i="6"/>
  <c r="P1688" i="6" s="1"/>
  <c r="F1376" i="6"/>
  <c r="I1376" i="6" s="1"/>
  <c r="O1252" i="6"/>
  <c r="P1252" i="6" s="1"/>
  <c r="O963" i="6"/>
  <c r="P963" i="6" s="1"/>
  <c r="O172" i="6"/>
  <c r="P172" i="6" s="1"/>
  <c r="O388" i="6"/>
  <c r="P388" i="6" s="1"/>
  <c r="O520" i="6"/>
  <c r="P520" i="6" s="1"/>
  <c r="I1788" i="6"/>
  <c r="I1434" i="6"/>
  <c r="O637" i="6"/>
  <c r="P637" i="6" s="1"/>
  <c r="I1199" i="6"/>
  <c r="O330" i="6"/>
  <c r="P330" i="6" s="1"/>
  <c r="O1054" i="6"/>
  <c r="P1054" i="6" s="1"/>
  <c r="O1097" i="6"/>
  <c r="P1097" i="6" s="1"/>
  <c r="O598" i="6"/>
  <c r="P598" i="6" s="1"/>
  <c r="O311" i="6"/>
  <c r="P311" i="6" s="1"/>
  <c r="I1644" i="6"/>
  <c r="I1303" i="6"/>
  <c r="I628" i="6"/>
  <c r="I1500" i="6"/>
  <c r="I1753" i="6"/>
  <c r="O704" i="6"/>
  <c r="P704" i="6" s="1"/>
  <c r="O705" i="6"/>
  <c r="P705" i="6" s="1"/>
  <c r="O667" i="6"/>
  <c r="P667" i="6" s="1"/>
  <c r="O970" i="6"/>
  <c r="P970" i="6" s="1"/>
  <c r="O897" i="6"/>
  <c r="P897" i="6" s="1"/>
  <c r="F1728" i="6"/>
  <c r="I1728" i="6" s="1"/>
  <c r="F1863" i="6"/>
  <c r="I1863" i="6" s="1"/>
  <c r="F1922" i="6"/>
  <c r="I1922" i="6" s="1"/>
  <c r="F1720" i="6"/>
  <c r="I1720" i="6" s="1"/>
  <c r="O1717" i="6"/>
  <c r="P1717" i="6" s="1"/>
  <c r="I1593" i="6"/>
  <c r="I1636" i="6"/>
  <c r="I1588" i="6"/>
  <c r="I1732" i="6"/>
  <c r="O273" i="6"/>
  <c r="P273" i="6" s="1"/>
  <c r="I29" i="6"/>
  <c r="O993" i="6"/>
  <c r="P993" i="6" s="1"/>
  <c r="I1986" i="6"/>
  <c r="I1518" i="6"/>
  <c r="I1152" i="6"/>
  <c r="I1248" i="6"/>
  <c r="I1691" i="6"/>
  <c r="I1831" i="6"/>
  <c r="I1586" i="6"/>
  <c r="O1100" i="6"/>
  <c r="P1100" i="6" s="1"/>
  <c r="O489" i="6"/>
  <c r="P489" i="6" s="1"/>
  <c r="O51" i="6"/>
  <c r="P51" i="6" s="1"/>
  <c r="O179" i="6"/>
  <c r="P179" i="6" s="1"/>
  <c r="F1421" i="6"/>
  <c r="I1421" i="6" s="1"/>
  <c r="F1836" i="6"/>
  <c r="I1836" i="6" s="1"/>
  <c r="O2026" i="6"/>
  <c r="P2026" i="6" s="1"/>
  <c r="O1630" i="6"/>
  <c r="P1630" i="6" s="1"/>
  <c r="F1397" i="6"/>
  <c r="I1397" i="6" s="1"/>
  <c r="I1496" i="6"/>
  <c r="F1217" i="6"/>
  <c r="I1217" i="6" s="1"/>
  <c r="I1935" i="6"/>
  <c r="I1913" i="6"/>
  <c r="O569" i="6"/>
  <c r="P569" i="6" s="1"/>
  <c r="O537" i="6"/>
  <c r="P537" i="6" s="1"/>
  <c r="O1129" i="6"/>
  <c r="P1129" i="6" s="1"/>
  <c r="O249" i="6"/>
  <c r="P249" i="6" s="1"/>
  <c r="O571" i="6"/>
  <c r="P571" i="6" s="1"/>
  <c r="O1116" i="6"/>
  <c r="P1116" i="6" s="1"/>
  <c r="O885" i="6"/>
  <c r="P885" i="6" s="1"/>
  <c r="F1814" i="6"/>
  <c r="I1814" i="6" s="1"/>
  <c r="F1329" i="6"/>
  <c r="I1329" i="6" s="1"/>
  <c r="F1830" i="6"/>
  <c r="I1830" i="6" s="1"/>
  <c r="O1822" i="6"/>
  <c r="P1822" i="6" s="1"/>
  <c r="I1342" i="6"/>
  <c r="O1048" i="6"/>
  <c r="P1048" i="6" s="1"/>
  <c r="O750" i="6"/>
  <c r="P750" i="6" s="1"/>
  <c r="O1608" i="6"/>
  <c r="P1608" i="6" s="1"/>
  <c r="F1552" i="6"/>
  <c r="I1552" i="6" s="1"/>
  <c r="F1794" i="6"/>
  <c r="I1794" i="6" s="1"/>
  <c r="O1750" i="6"/>
  <c r="P1750" i="6" s="1"/>
  <c r="O1868" i="6"/>
  <c r="P1868" i="6" s="1"/>
  <c r="F1970" i="6"/>
  <c r="I1970" i="6" s="1"/>
  <c r="F1854" i="6"/>
  <c r="I1854" i="6" s="1"/>
  <c r="F1697" i="6"/>
  <c r="I1697" i="6" s="1"/>
  <c r="O493" i="6"/>
  <c r="P493" i="6" s="1"/>
  <c r="O1042" i="6"/>
  <c r="P1042" i="6" s="1"/>
  <c r="O626" i="6"/>
  <c r="P626" i="6" s="1"/>
  <c r="O281" i="6"/>
  <c r="P281" i="6" s="1"/>
  <c r="O644" i="6"/>
  <c r="P644" i="6" s="1"/>
  <c r="O187" i="6"/>
  <c r="P187" i="6" s="1"/>
  <c r="I1504" i="6"/>
  <c r="F1966" i="6"/>
  <c r="I1966" i="6" s="1"/>
  <c r="O1169" i="6"/>
  <c r="P1169" i="6" s="1"/>
  <c r="O194" i="6"/>
  <c r="P194" i="6" s="1"/>
  <c r="O284" i="6"/>
  <c r="P284" i="6" s="1"/>
  <c r="O94" i="6"/>
  <c r="P94" i="6" s="1"/>
  <c r="O2010" i="6"/>
  <c r="P2010" i="6" s="1"/>
  <c r="F1410" i="6"/>
  <c r="I1410" i="6" s="1"/>
  <c r="I1600" i="6"/>
  <c r="I45" i="6"/>
  <c r="I1270" i="6"/>
  <c r="O1930" i="6"/>
  <c r="P1930" i="6" s="1"/>
  <c r="O1986" i="6"/>
  <c r="P1986" i="6" s="1"/>
  <c r="F1961" i="6"/>
  <c r="I1961" i="6" s="1"/>
  <c r="I1729" i="6"/>
  <c r="I1621" i="6"/>
  <c r="O313" i="6"/>
  <c r="P313" i="6" s="1"/>
  <c r="O58" i="6"/>
  <c r="P58" i="6" s="1"/>
  <c r="F1857" i="6"/>
  <c r="I1857" i="6" s="1"/>
  <c r="F1905" i="6"/>
  <c r="I1905" i="6" s="1"/>
  <c r="I1563" i="6"/>
  <c r="O1754" i="6"/>
  <c r="P1754" i="6" s="1"/>
  <c r="I1390" i="6"/>
  <c r="O845" i="6"/>
  <c r="P845" i="6" s="1"/>
  <c r="O743" i="6"/>
  <c r="P743" i="6" s="1"/>
  <c r="O1079" i="6"/>
  <c r="P1079" i="6" s="1"/>
  <c r="O471" i="6"/>
  <c r="P471" i="6" s="1"/>
  <c r="O417" i="6"/>
  <c r="P417" i="6" s="1"/>
  <c r="O1105" i="6"/>
  <c r="P1105" i="6" s="1"/>
  <c r="O1150" i="6"/>
  <c r="P1150" i="6" s="1"/>
  <c r="O1941" i="6"/>
  <c r="P1941" i="6" s="1"/>
  <c r="O1511" i="6"/>
  <c r="P1511" i="6" s="1"/>
  <c r="O1919" i="6"/>
  <c r="P1919" i="6" s="1"/>
  <c r="I1472" i="6"/>
  <c r="O429" i="6"/>
  <c r="P429" i="6" s="1"/>
  <c r="F1396" i="6"/>
  <c r="I1396" i="6" s="1"/>
  <c r="O1162" i="6"/>
  <c r="P1162" i="6" s="1"/>
  <c r="O835" i="6"/>
  <c r="P835" i="6" s="1"/>
  <c r="O1438" i="6"/>
  <c r="P1438" i="6" s="1"/>
  <c r="F1414" i="6"/>
  <c r="I1414" i="6" s="1"/>
  <c r="O1351" i="6"/>
  <c r="P1351" i="6" s="1"/>
  <c r="O1459" i="6"/>
  <c r="P1459" i="6" s="1"/>
  <c r="O1620" i="6"/>
  <c r="P1620" i="6" s="1"/>
  <c r="F1900" i="6"/>
  <c r="I1900" i="6" s="1"/>
  <c r="O1792" i="6"/>
  <c r="P1792" i="6" s="1"/>
  <c r="I1068" i="6"/>
  <c r="I1989" i="6"/>
  <c r="I1212" i="6"/>
  <c r="O1154" i="6"/>
  <c r="P1154" i="6" s="1"/>
  <c r="O619" i="6"/>
  <c r="P619" i="6" s="1"/>
  <c r="O1334" i="6"/>
  <c r="P1334" i="6" s="1"/>
  <c r="F1367" i="6"/>
  <c r="I1367" i="6" s="1"/>
  <c r="O1403" i="6"/>
  <c r="P1403" i="6" s="1"/>
  <c r="F1751" i="6"/>
  <c r="I1751" i="6" s="1"/>
  <c r="O1741" i="6"/>
  <c r="P1741" i="6" s="1"/>
  <c r="O1867" i="6"/>
  <c r="P1867" i="6" s="1"/>
  <c r="F1864" i="6"/>
  <c r="I1864" i="6" s="1"/>
  <c r="I1882" i="6"/>
  <c r="F2008" i="6"/>
  <c r="I2008" i="6" s="1"/>
  <c r="I1188" i="6"/>
  <c r="I1919" i="6"/>
  <c r="I156" i="6"/>
  <c r="I2000" i="6"/>
  <c r="O1465" i="6"/>
  <c r="P1465" i="6" s="1"/>
  <c r="F1615" i="6"/>
  <c r="I1615" i="6" s="1"/>
  <c r="O455" i="6"/>
  <c r="P455" i="6" s="1"/>
  <c r="O641" i="6"/>
  <c r="P641" i="6" s="1"/>
  <c r="O1090" i="6"/>
  <c r="P1090" i="6" s="1"/>
  <c r="I1871" i="6"/>
  <c r="O266" i="6"/>
  <c r="P266" i="6" s="1"/>
  <c r="O725" i="6"/>
  <c r="P725" i="6" s="1"/>
  <c r="O380" i="6"/>
  <c r="P380" i="6" s="1"/>
  <c r="O216" i="6"/>
  <c r="P216" i="6" s="1"/>
  <c r="O526" i="6"/>
  <c r="P526" i="6" s="1"/>
  <c r="O1188" i="6"/>
  <c r="P1188" i="6" s="1"/>
  <c r="O789" i="6"/>
  <c r="P789" i="6" s="1"/>
  <c r="F1235" i="6"/>
  <c r="I1235" i="6" s="1"/>
  <c r="O1732" i="6"/>
  <c r="P1732" i="6" s="1"/>
  <c r="O1840" i="6"/>
  <c r="P1840" i="6" s="1"/>
  <c r="I1938" i="6"/>
  <c r="O428" i="6"/>
  <c r="P428" i="6" s="1"/>
  <c r="O822" i="6"/>
  <c r="P822" i="6" s="1"/>
  <c r="O1020" i="6"/>
  <c r="P1020" i="6" s="1"/>
  <c r="O1144" i="6"/>
  <c r="P1144" i="6" s="1"/>
  <c r="O742" i="6"/>
  <c r="P742" i="6" s="1"/>
  <c r="O883" i="6"/>
  <c r="P883" i="6" s="1"/>
  <c r="O1500" i="6"/>
  <c r="P1500" i="6" s="1"/>
  <c r="O1974" i="6"/>
  <c r="P1974" i="6" s="1"/>
  <c r="O2016" i="6"/>
  <c r="P2016" i="6" s="1"/>
  <c r="F1327" i="6"/>
  <c r="I1327" i="6" s="1"/>
  <c r="O1572" i="6"/>
  <c r="P1572" i="6" s="1"/>
  <c r="O740" i="6"/>
  <c r="P740" i="6" s="1"/>
  <c r="O947" i="6"/>
  <c r="P947" i="6" s="1"/>
  <c r="O111" i="6"/>
  <c r="P111" i="6" s="1"/>
  <c r="O421" i="6"/>
  <c r="P421" i="6" s="1"/>
  <c r="O88" i="6"/>
  <c r="P88" i="6" s="1"/>
  <c r="O540" i="6"/>
  <c r="P540" i="6" s="1"/>
  <c r="F1275" i="6"/>
  <c r="I1275" i="6" s="1"/>
  <c r="O1624" i="6"/>
  <c r="P1624" i="6" s="1"/>
  <c r="O1907" i="6"/>
  <c r="P1907" i="6" s="1"/>
  <c r="O1468" i="6"/>
  <c r="P1468" i="6" s="1"/>
  <c r="I1449" i="6"/>
  <c r="I319" i="6"/>
  <c r="I1427" i="6"/>
  <c r="I1283" i="6"/>
  <c r="I1542" i="6"/>
  <c r="I1353" i="6"/>
  <c r="O1212" i="6"/>
  <c r="P1212" i="6" s="1"/>
  <c r="F1813" i="6"/>
  <c r="I1813" i="6" s="1"/>
  <c r="I1193" i="6"/>
  <c r="I1934" i="6"/>
  <c r="I1471" i="6"/>
  <c r="I1375" i="6"/>
  <c r="I1716" i="6"/>
  <c r="I1231" i="6"/>
  <c r="I2029" i="6"/>
  <c r="I2030" i="6"/>
  <c r="I1160" i="6"/>
  <c r="I1904" i="6"/>
  <c r="I1932" i="6"/>
  <c r="I1867" i="6"/>
  <c r="I1491" i="6"/>
  <c r="I1282" i="6"/>
  <c r="I1974" i="6"/>
  <c r="I1610" i="6"/>
  <c r="I1460" i="6"/>
  <c r="O113" i="6"/>
  <c r="P113" i="6" s="1"/>
  <c r="F1594" i="6"/>
  <c r="I1594" i="6" s="1"/>
  <c r="O657" i="6"/>
  <c r="P657" i="6" s="1"/>
  <c r="O1744" i="6"/>
  <c r="P1744" i="6" s="1"/>
  <c r="O1391" i="6"/>
  <c r="P1391" i="6" s="1"/>
  <c r="F1687" i="6"/>
  <c r="I1687" i="6" s="1"/>
  <c r="O1477" i="6"/>
  <c r="P1477" i="6" s="1"/>
  <c r="O1191" i="6"/>
  <c r="P1191" i="6" s="1"/>
  <c r="O1039" i="6"/>
  <c r="P1039" i="6" s="1"/>
  <c r="F1247" i="6"/>
  <c r="I1247" i="6" s="1"/>
  <c r="O1593" i="6"/>
  <c r="P1593" i="6" s="1"/>
  <c r="I1167" i="6"/>
  <c r="I257" i="6"/>
  <c r="I1602" i="6"/>
  <c r="F1824" i="6"/>
  <c r="I1824" i="6" s="1"/>
  <c r="O460" i="6"/>
  <c r="P460" i="6" s="1"/>
  <c r="O1924" i="6"/>
  <c r="P1924" i="6" s="1"/>
  <c r="O170" i="6"/>
  <c r="P170" i="6" s="1"/>
  <c r="O438" i="6"/>
  <c r="P438" i="6" s="1"/>
  <c r="O559" i="6"/>
  <c r="P559" i="6" s="1"/>
  <c r="I1178" i="6"/>
  <c r="O1068" i="6"/>
  <c r="P1068" i="6" s="1"/>
  <c r="F1512" i="6"/>
  <c r="I1512" i="6" s="1"/>
  <c r="O1404" i="6"/>
  <c r="P1404" i="6" s="1"/>
  <c r="F1540" i="6"/>
  <c r="I1540" i="6" s="1"/>
  <c r="F1752" i="6"/>
  <c r="I1752" i="6" s="1"/>
  <c r="F1996" i="6"/>
  <c r="I1996" i="6" s="1"/>
  <c r="O1721" i="6"/>
  <c r="P1721" i="6" s="1"/>
  <c r="O647" i="6"/>
  <c r="P647" i="6" s="1"/>
  <c r="F1847" i="6"/>
  <c r="I1847" i="6" s="1"/>
  <c r="O1672" i="6"/>
  <c r="P1672" i="6" s="1"/>
  <c r="I1708" i="6"/>
  <c r="I1387" i="6"/>
  <c r="I1440" i="6"/>
  <c r="I1535" i="6"/>
  <c r="I1463" i="6"/>
  <c r="I1319" i="6"/>
  <c r="I1772" i="6"/>
  <c r="O779" i="6"/>
  <c r="P779" i="6" s="1"/>
  <c r="O662" i="6"/>
  <c r="P662" i="6" s="1"/>
  <c r="O605" i="6"/>
  <c r="P605" i="6" s="1"/>
  <c r="O592" i="6"/>
  <c r="P592" i="6" s="1"/>
  <c r="O1298" i="6"/>
  <c r="P1298" i="6" s="1"/>
  <c r="O372" i="6"/>
  <c r="P372" i="6" s="1"/>
  <c r="O1230" i="6"/>
  <c r="P1230" i="6" s="1"/>
  <c r="O2030" i="6"/>
  <c r="P2030" i="6" s="1"/>
  <c r="F1226" i="6"/>
  <c r="I1226" i="6" s="1"/>
  <c r="O1586" i="6"/>
  <c r="P1586" i="6" s="1"/>
  <c r="F1939" i="6"/>
  <c r="I1939" i="6" s="1"/>
  <c r="O881" i="6"/>
  <c r="P881" i="6" s="1"/>
  <c r="O320" i="6"/>
  <c r="P320" i="6" s="1"/>
  <c r="I1763" i="6"/>
  <c r="O1478" i="6"/>
  <c r="P1478" i="6" s="1"/>
  <c r="O29" i="6"/>
  <c r="P29" i="6" s="1"/>
  <c r="O317" i="6"/>
  <c r="P317" i="6" s="1"/>
  <c r="O573" i="6"/>
  <c r="P573" i="6" s="1"/>
  <c r="O271" i="6"/>
  <c r="P271" i="6" s="1"/>
  <c r="O1125" i="6"/>
  <c r="P1125" i="6" s="1"/>
  <c r="F1419" i="6"/>
  <c r="I1419" i="6" s="1"/>
  <c r="O1527" i="6"/>
  <c r="P1527" i="6" s="1"/>
  <c r="O141" i="6"/>
  <c r="P141" i="6" s="1"/>
  <c r="O144" i="6"/>
  <c r="P144" i="6" s="1"/>
  <c r="O1074" i="6"/>
  <c r="P1074" i="6" s="1"/>
  <c r="F1302" i="6"/>
  <c r="I1302" i="6" s="1"/>
  <c r="F1370" i="6"/>
  <c r="I1370" i="6" s="1"/>
  <c r="O1803" i="6"/>
  <c r="P1803" i="6" s="1"/>
  <c r="O1563" i="6"/>
  <c r="P1563" i="6" s="1"/>
  <c r="O1406" i="6"/>
  <c r="P1406" i="6" s="1"/>
  <c r="O1110" i="6"/>
  <c r="P1110" i="6" s="1"/>
  <c r="O461" i="6"/>
  <c r="P461" i="6" s="1"/>
  <c r="O1180" i="6"/>
  <c r="P1180" i="6" s="1"/>
  <c r="O574" i="6"/>
  <c r="P574" i="6" s="1"/>
  <c r="O922" i="6"/>
  <c r="P922" i="6" s="1"/>
  <c r="O1903" i="6"/>
  <c r="P1903" i="6" s="1"/>
  <c r="F1731" i="6"/>
  <c r="I1731" i="6" s="1"/>
  <c r="F2011" i="6"/>
  <c r="I2011" i="6" s="1"/>
  <c r="O648" i="6"/>
  <c r="P648" i="6" s="1"/>
  <c r="O649" i="6"/>
  <c r="P649" i="6" s="1"/>
  <c r="O162" i="6"/>
  <c r="P162" i="6" s="1"/>
  <c r="O765" i="6"/>
  <c r="P765" i="6" s="1"/>
  <c r="O127" i="6"/>
  <c r="P127" i="6" s="1"/>
  <c r="O427" i="6"/>
  <c r="P427" i="6" s="1"/>
  <c r="O63" i="6"/>
  <c r="P63" i="6" s="1"/>
  <c r="F1318" i="6"/>
  <c r="I1318" i="6" s="1"/>
  <c r="F1426" i="6"/>
  <c r="I1426" i="6" s="1"/>
  <c r="I1619" i="6"/>
  <c r="O1874" i="6"/>
  <c r="P1874" i="6" s="1"/>
  <c r="O1354" i="6"/>
  <c r="P1354" i="6" s="1"/>
  <c r="O1456" i="6"/>
  <c r="P1456" i="6" s="1"/>
  <c r="O1262" i="6"/>
  <c r="P1262" i="6" s="1"/>
  <c r="I1450" i="6"/>
  <c r="O440" i="6"/>
  <c r="P440" i="6" s="1"/>
  <c r="O343" i="6"/>
  <c r="P343" i="6" s="1"/>
  <c r="O1691" i="6"/>
  <c r="P1691" i="6" s="1"/>
  <c r="O1160" i="6"/>
  <c r="P1160" i="6" s="1"/>
  <c r="O104" i="6"/>
  <c r="P104" i="6" s="1"/>
  <c r="O518" i="6"/>
  <c r="P518" i="6" s="1"/>
  <c r="O1043" i="6"/>
  <c r="P1043" i="6" s="1"/>
  <c r="O147" i="6"/>
  <c r="P147" i="6" s="1"/>
  <c r="O852" i="6"/>
  <c r="P852" i="6" s="1"/>
  <c r="O939" i="6"/>
  <c r="P939" i="6" s="1"/>
  <c r="O235" i="6"/>
  <c r="P235" i="6" s="1"/>
  <c r="O833" i="6"/>
  <c r="P833" i="6" s="1"/>
  <c r="F1848" i="6"/>
  <c r="I1848" i="6" s="1"/>
  <c r="F1975" i="6"/>
  <c r="I1975" i="6" s="1"/>
  <c r="F1695" i="6"/>
  <c r="I1695" i="6" s="1"/>
  <c r="O383" i="6"/>
  <c r="P383" i="6" s="1"/>
  <c r="O512" i="6"/>
  <c r="P512" i="6" s="1"/>
  <c r="O480" i="6"/>
  <c r="P480" i="6" s="1"/>
  <c r="O717" i="6"/>
  <c r="P717" i="6" s="1"/>
  <c r="O930" i="6"/>
  <c r="P930" i="6" s="1"/>
  <c r="O786" i="6"/>
  <c r="P786" i="6" s="1"/>
  <c r="O364" i="6"/>
  <c r="P364" i="6" s="1"/>
  <c r="F1514" i="6"/>
  <c r="I1514" i="6" s="1"/>
  <c r="F1767" i="6"/>
  <c r="I1767" i="6" s="1"/>
  <c r="F1455" i="6"/>
  <c r="I1455" i="6" s="1"/>
  <c r="F1543" i="6"/>
  <c r="I1543" i="6" s="1"/>
  <c r="O1932" i="6"/>
  <c r="P1932" i="6" s="1"/>
  <c r="F1795" i="6"/>
  <c r="I1795" i="6" s="1"/>
  <c r="O1442" i="6"/>
  <c r="P1442" i="6" s="1"/>
  <c r="O1831" i="6"/>
  <c r="P1831" i="6" s="1"/>
  <c r="I1925" i="6"/>
  <c r="O1904" i="6"/>
  <c r="P1904" i="6" s="1"/>
  <c r="O368" i="6"/>
  <c r="P368" i="6" s="1"/>
  <c r="O811" i="6"/>
  <c r="P811" i="6" s="1"/>
  <c r="O250" i="6"/>
  <c r="P250" i="6" s="1"/>
  <c r="O1935" i="6"/>
  <c r="P1935" i="6" s="1"/>
  <c r="O1210" i="6"/>
  <c r="P1210" i="6" s="1"/>
  <c r="F1383" i="6"/>
  <c r="I1383" i="6" s="1"/>
  <c r="F1723" i="6"/>
  <c r="I1723" i="6" s="1"/>
  <c r="F1759" i="6"/>
  <c r="I1759" i="6" s="1"/>
  <c r="F1623" i="6"/>
  <c r="I1623" i="6" s="1"/>
  <c r="F1659" i="6"/>
  <c r="I1659" i="6" s="1"/>
  <c r="O43" i="6"/>
  <c r="P43" i="6" s="1"/>
  <c r="O795" i="6"/>
  <c r="P795" i="6" s="1"/>
  <c r="O684" i="6"/>
  <c r="P684" i="6" s="1"/>
  <c r="O1133" i="6"/>
  <c r="P1133" i="6" s="1"/>
  <c r="O980" i="6"/>
  <c r="P980" i="6" s="1"/>
  <c r="O230" i="6"/>
  <c r="P230" i="6" s="1"/>
  <c r="O1069" i="6"/>
  <c r="P1069" i="6" s="1"/>
  <c r="O282" i="6"/>
  <c r="P282" i="6" s="1"/>
  <c r="O1003" i="6"/>
  <c r="P1003" i="6" s="1"/>
  <c r="O231" i="6"/>
  <c r="P231" i="6" s="1"/>
  <c r="O35" i="6"/>
  <c r="P35" i="6" s="1"/>
  <c r="F1652" i="6"/>
  <c r="I1652" i="6" s="1"/>
  <c r="F1808" i="6"/>
  <c r="I1808" i="6" s="1"/>
  <c r="F1550" i="6"/>
  <c r="I1550" i="6" s="1"/>
  <c r="O1491" i="6"/>
  <c r="P1491" i="6" s="1"/>
  <c r="F1338" i="6"/>
  <c r="I1338" i="6" s="1"/>
  <c r="I13" i="6"/>
  <c r="I1958" i="6"/>
  <c r="I1627" i="6"/>
  <c r="I1187" i="6"/>
  <c r="F1558" i="6"/>
  <c r="I1558" i="6" s="1"/>
  <c r="F1895" i="6"/>
  <c r="I1895" i="6" s="1"/>
  <c r="O2018" i="6"/>
  <c r="P2018" i="6" s="1"/>
  <c r="O1591" i="6"/>
  <c r="P1591" i="6" s="1"/>
  <c r="I1399" i="6"/>
  <c r="I1787" i="6"/>
  <c r="I1910" i="6"/>
  <c r="I1456" i="6"/>
  <c r="I2009" i="6"/>
  <c r="I1861" i="6"/>
  <c r="I1395" i="6"/>
  <c r="O610" i="6"/>
  <c r="P610" i="6" s="1"/>
  <c r="I1172" i="6"/>
  <c r="I1528" i="6"/>
  <c r="I1274" i="6"/>
  <c r="F1264" i="6"/>
  <c r="I1264" i="6" s="1"/>
  <c r="I1184" i="6"/>
  <c r="I1888" i="6"/>
  <c r="I1852" i="6"/>
  <c r="I1780" i="6"/>
  <c r="I1672" i="6"/>
  <c r="I1161" i="6"/>
  <c r="F1829" i="6"/>
  <c r="I1829" i="6" s="1"/>
  <c r="F1994" i="6"/>
  <c r="I1994" i="6" s="1"/>
  <c r="F1916" i="6"/>
  <c r="I1916" i="6" s="1"/>
  <c r="I1769" i="6"/>
  <c r="F1997" i="6"/>
  <c r="I1997" i="6" s="1"/>
  <c r="F1964" i="6"/>
  <c r="I1964" i="6" s="1"/>
  <c r="O1913" i="6"/>
  <c r="P1913" i="6" s="1"/>
  <c r="F1967" i="6"/>
  <c r="I1967" i="6" s="1"/>
  <c r="F2019" i="6"/>
  <c r="I2019" i="6" s="1"/>
  <c r="I1739" i="6"/>
  <c r="I1849" i="6"/>
  <c r="I1163" i="6"/>
  <c r="I1952" i="6"/>
  <c r="I1801" i="6"/>
  <c r="O1093" i="6"/>
  <c r="P1093" i="6" s="1"/>
  <c r="O680" i="6"/>
  <c r="P680" i="6" s="1"/>
  <c r="I1992" i="6"/>
  <c r="I1639" i="6"/>
  <c r="I1924" i="6"/>
  <c r="I1359" i="6"/>
  <c r="I181" i="6"/>
  <c r="I1127" i="6"/>
  <c r="I1968" i="6"/>
  <c r="I2017" i="6"/>
  <c r="I1909" i="6"/>
  <c r="I1571" i="6"/>
  <c r="I52" i="6"/>
  <c r="I1000" i="6"/>
  <c r="I1757" i="6"/>
  <c r="I1946" i="6"/>
  <c r="I1622" i="6"/>
  <c r="I1837" i="6"/>
  <c r="I1104" i="6"/>
  <c r="I1832" i="6"/>
  <c r="I1718" i="6"/>
  <c r="I1391" i="6"/>
  <c r="I1191" i="6"/>
  <c r="I1284" i="6"/>
  <c r="I1137" i="6"/>
  <c r="I1115" i="6"/>
  <c r="I1839" i="6"/>
  <c r="I1865" i="6"/>
  <c r="I1688" i="6"/>
  <c r="I1727" i="6"/>
  <c r="I1501" i="6"/>
  <c r="I1693" i="6"/>
  <c r="I1657" i="6"/>
  <c r="I1513" i="6"/>
  <c r="I1556" i="6"/>
  <c r="O371" i="6"/>
  <c r="P371" i="6" s="1"/>
  <c r="O509" i="6"/>
  <c r="P509" i="6" s="1"/>
  <c r="O522" i="6"/>
  <c r="P522" i="6" s="1"/>
  <c r="O477" i="6"/>
  <c r="P477" i="6" s="1"/>
  <c r="O620" i="6"/>
  <c r="P620" i="6" s="1"/>
  <c r="F1366" i="6"/>
  <c r="I1366" i="6" s="1"/>
  <c r="F1635" i="6"/>
  <c r="I1635" i="6" s="1"/>
  <c r="O1763" i="6"/>
  <c r="P1763" i="6" s="1"/>
  <c r="O1418" i="6"/>
  <c r="P1418" i="6" s="1"/>
  <c r="O198" i="6"/>
  <c r="P198" i="6" s="1"/>
  <c r="O621" i="6"/>
  <c r="P621" i="6" s="1"/>
  <c r="O90" i="6"/>
  <c r="P90" i="6" s="1"/>
  <c r="O154" i="6"/>
  <c r="P154" i="6" s="1"/>
  <c r="O409" i="6"/>
  <c r="P409" i="6" s="1"/>
  <c r="F134" i="6"/>
  <c r="I134" i="6" s="1"/>
  <c r="O491" i="6"/>
  <c r="P491" i="6" s="1"/>
  <c r="O1539" i="6"/>
  <c r="P1539" i="6" s="1"/>
  <c r="F1640" i="6"/>
  <c r="I1640" i="6" s="1"/>
  <c r="F1915" i="6"/>
  <c r="I1915" i="6" s="1"/>
  <c r="F1598" i="6"/>
  <c r="I1598" i="6" s="1"/>
  <c r="F1294" i="6"/>
  <c r="I1294" i="6" s="1"/>
  <c r="O1106" i="6"/>
  <c r="P1106" i="6" s="1"/>
  <c r="O278" i="6"/>
  <c r="P278" i="6" s="1"/>
  <c r="O627" i="6"/>
  <c r="P627" i="6" s="1"/>
  <c r="O951" i="6"/>
  <c r="P951" i="6" s="1"/>
  <c r="O1120" i="6"/>
  <c r="P1120" i="6" s="1"/>
  <c r="O710" i="6"/>
  <c r="P710" i="6" s="1"/>
  <c r="O587" i="6"/>
  <c r="P587" i="6" s="1"/>
  <c r="O1292" i="6"/>
  <c r="P1292" i="6" s="1"/>
  <c r="F1337" i="6"/>
  <c r="I1337" i="6" s="1"/>
  <c r="F1778" i="6"/>
  <c r="I1778" i="6" s="1"/>
  <c r="F1476" i="6"/>
  <c r="I1476" i="6" s="1"/>
  <c r="O1233" i="6"/>
  <c r="P1233" i="6" s="1"/>
  <c r="O1780" i="6"/>
  <c r="P1780" i="6" s="1"/>
  <c r="F2025" i="6"/>
  <c r="I2025" i="6" s="1"/>
  <c r="O1771" i="6"/>
  <c r="P1771" i="6" s="1"/>
  <c r="O1871" i="6"/>
  <c r="P1871" i="6" s="1"/>
  <c r="F1220" i="6"/>
  <c r="I1220" i="6" s="1"/>
  <c r="F1413" i="6"/>
  <c r="I1413" i="6" s="1"/>
  <c r="O1528" i="6"/>
  <c r="P1528" i="6" s="1"/>
  <c r="O1544" i="6"/>
  <c r="P1544" i="6" s="1"/>
  <c r="O1507" i="6"/>
  <c r="P1507" i="6" s="1"/>
  <c r="I237" i="6"/>
  <c r="I1927" i="6"/>
  <c r="I1405" i="6"/>
  <c r="I1103" i="6"/>
  <c r="O418" i="6"/>
  <c r="P418" i="6" s="1"/>
  <c r="O150" i="6"/>
  <c r="P150" i="6" s="1"/>
  <c r="I1347" i="6"/>
  <c r="I763" i="6"/>
  <c r="I339" i="6"/>
  <c r="I1773" i="6"/>
  <c r="I1492" i="6"/>
  <c r="I1484" i="6"/>
  <c r="O302" i="6"/>
  <c r="P302" i="6" s="1"/>
  <c r="I1894" i="6"/>
  <c r="I1430" i="6"/>
  <c r="I1629" i="6"/>
  <c r="I1533" i="6"/>
  <c r="I1304" i="6"/>
  <c r="O528" i="6"/>
  <c r="P528" i="6" s="1"/>
  <c r="O660" i="6"/>
  <c r="P660" i="6" s="1"/>
  <c r="O97" i="6"/>
  <c r="P97" i="6" s="1"/>
  <c r="O1571" i="6"/>
  <c r="P1571" i="6" s="1"/>
  <c r="F1680" i="6"/>
  <c r="I1680" i="6" s="1"/>
  <c r="F1995" i="6"/>
  <c r="I1995" i="6" s="1"/>
  <c r="O1788" i="6"/>
  <c r="P1788" i="6" s="1"/>
  <c r="O968" i="6"/>
  <c r="P968" i="6" s="1"/>
  <c r="O222" i="6"/>
  <c r="P222" i="6" s="1"/>
  <c r="O1950" i="6"/>
  <c r="P1950" i="6" s="1"/>
  <c r="F1499" i="6"/>
  <c r="I1499" i="6" s="1"/>
  <c r="O208" i="6"/>
  <c r="P208" i="6" s="1"/>
  <c r="O390" i="6"/>
  <c r="P390" i="6" s="1"/>
  <c r="O1381" i="6"/>
  <c r="P1381" i="6" s="1"/>
  <c r="O1463" i="6"/>
  <c r="P1463" i="6" s="1"/>
  <c r="O1170" i="6"/>
  <c r="P1170" i="6" s="1"/>
  <c r="O628" i="6"/>
  <c r="P628" i="6" s="1"/>
  <c r="O582" i="6"/>
  <c r="P582" i="6" s="1"/>
  <c r="O36" i="6"/>
  <c r="P36" i="6" s="1"/>
  <c r="O369" i="6"/>
  <c r="P369" i="6" s="1"/>
  <c r="O1075" i="6"/>
  <c r="P1075" i="6" s="1"/>
  <c r="O871" i="6"/>
  <c r="P871" i="6" s="1"/>
  <c r="O241" i="6"/>
  <c r="P241" i="6" s="1"/>
  <c r="O175" i="6"/>
  <c r="P175" i="6" s="1"/>
  <c r="F1613" i="6"/>
  <c r="I1613" i="6" s="1"/>
  <c r="O1766" i="6"/>
  <c r="P1766" i="6" s="1"/>
  <c r="O1886" i="6"/>
  <c r="P1886" i="6" s="1"/>
  <c r="O1359" i="6"/>
  <c r="P1359" i="6" s="1"/>
  <c r="O1852" i="6"/>
  <c r="P1852" i="6" s="1"/>
  <c r="F1816" i="6"/>
  <c r="I1816" i="6" s="1"/>
  <c r="F1960" i="6"/>
  <c r="I1960" i="6" s="1"/>
  <c r="O458" i="6"/>
  <c r="P458" i="6" s="1"/>
  <c r="O1471" i="6"/>
  <c r="P1471" i="6" s="1"/>
  <c r="F1323" i="6"/>
  <c r="I1323" i="6" s="1"/>
  <c r="O1140" i="6"/>
  <c r="P1140" i="6" s="1"/>
  <c r="O1177" i="6"/>
  <c r="P1177" i="6" s="1"/>
  <c r="O1427" i="6"/>
  <c r="P1427" i="6" s="1"/>
  <c r="F1866" i="6"/>
  <c r="I1866" i="6" s="1"/>
  <c r="O13" i="6"/>
  <c r="P13" i="6" s="1"/>
  <c r="O1103" i="6"/>
  <c r="P1103" i="6" s="1"/>
  <c r="F1548" i="6"/>
  <c r="I1548" i="6" s="1"/>
  <c r="F1979" i="6"/>
  <c r="I1979" i="6" s="1"/>
  <c r="O529" i="6"/>
  <c r="P529" i="6" s="1"/>
  <c r="O602" i="6"/>
  <c r="P602" i="6" s="1"/>
  <c r="O1251" i="6"/>
  <c r="P1251" i="6" s="1"/>
  <c r="F1587" i="6"/>
  <c r="I1587" i="6" s="1"/>
  <c r="O1661" i="6"/>
  <c r="P1661" i="6" s="1"/>
  <c r="O131" i="6"/>
  <c r="P131" i="6" s="1"/>
  <c r="O401" i="6"/>
  <c r="P401" i="6" s="1"/>
  <c r="O539" i="6"/>
  <c r="P539" i="6" s="1"/>
  <c r="O911" i="6"/>
  <c r="P911" i="6" s="1"/>
  <c r="O870" i="6"/>
  <c r="P870" i="6" s="1"/>
  <c r="O1435" i="6"/>
  <c r="P1435" i="6" s="1"/>
  <c r="O135" i="6"/>
  <c r="P135" i="6" s="1"/>
  <c r="O513" i="6"/>
  <c r="P513" i="6" s="1"/>
  <c r="O1231" i="6"/>
  <c r="P1231" i="6" s="1"/>
  <c r="O1375" i="6"/>
  <c r="P1375" i="6" s="1"/>
  <c r="O71" i="6"/>
  <c r="P71" i="6" s="1"/>
  <c r="O384" i="6"/>
  <c r="P384" i="6" s="1"/>
  <c r="O1118" i="6"/>
  <c r="P1118" i="6" s="1"/>
  <c r="O830" i="6"/>
  <c r="P830" i="6" s="1"/>
  <c r="O319" i="6"/>
  <c r="P319" i="6" s="1"/>
  <c r="O987" i="6"/>
  <c r="P987" i="6" s="1"/>
  <c r="O349" i="6"/>
  <c r="P349" i="6" s="1"/>
  <c r="O718" i="6"/>
  <c r="P718" i="6" s="1"/>
  <c r="F1869" i="6"/>
  <c r="I1869" i="6" s="1"/>
  <c r="O1888" i="6"/>
  <c r="P1888" i="6" s="1"/>
  <c r="O155" i="6"/>
  <c r="P155" i="6" s="1"/>
  <c r="O314" i="6"/>
  <c r="P314" i="6" s="1"/>
  <c r="O1040" i="6"/>
  <c r="P1040" i="6" s="1"/>
  <c r="O1153" i="6"/>
  <c r="P1153" i="6" s="1"/>
  <c r="O355" i="6"/>
  <c r="P355" i="6" s="1"/>
  <c r="O451" i="6"/>
  <c r="P451" i="6" s="1"/>
  <c r="O358" i="6"/>
  <c r="P358" i="6" s="1"/>
  <c r="O844" i="6"/>
  <c r="P844" i="6" s="1"/>
  <c r="O257" i="6"/>
  <c r="P257" i="6" s="1"/>
  <c r="O1440" i="6"/>
  <c r="P1440" i="6" s="1"/>
  <c r="O1934" i="6"/>
  <c r="P1934" i="6" s="1"/>
  <c r="O1989" i="6"/>
  <c r="P1989" i="6" s="1"/>
  <c r="O1319" i="6"/>
  <c r="P1319" i="6" s="1"/>
  <c r="O1588" i="6"/>
  <c r="P1588" i="6" s="1"/>
  <c r="I1157" i="6"/>
  <c r="I1850" i="6"/>
  <c r="I1715" i="6"/>
  <c r="I1897" i="6"/>
  <c r="I1825" i="6"/>
  <c r="O760" i="6"/>
  <c r="P760" i="6" s="1"/>
  <c r="O1716" i="6"/>
  <c r="P1716" i="6" s="1"/>
  <c r="F1649" i="6"/>
  <c r="I1649" i="6" s="1"/>
  <c r="O126" i="6"/>
  <c r="P126" i="6" s="1"/>
  <c r="O1059" i="6"/>
  <c r="P1059" i="6" s="1"/>
  <c r="O1387" i="6"/>
  <c r="P1387" i="6" s="1"/>
  <c r="O552" i="6"/>
  <c r="P552" i="6" s="1"/>
  <c r="O1535" i="6"/>
  <c r="P1535" i="6" s="1"/>
  <c r="O1091" i="6"/>
  <c r="P1091" i="6" s="1"/>
  <c r="O726" i="6"/>
  <c r="P726" i="6" s="1"/>
  <c r="O1045" i="6"/>
  <c r="P1045" i="6" s="1"/>
  <c r="O168" i="6"/>
  <c r="P168" i="6" s="1"/>
  <c r="O783" i="6"/>
  <c r="P783" i="6" s="1"/>
  <c r="O567" i="6"/>
  <c r="P567" i="6" s="1"/>
  <c r="F1211" i="6"/>
  <c r="I1211" i="6" s="1"/>
  <c r="O1636" i="6"/>
  <c r="P1636" i="6" s="1"/>
  <c r="O347" i="6"/>
  <c r="P347" i="6" s="1"/>
  <c r="O806" i="6"/>
  <c r="P806" i="6" s="1"/>
  <c r="O1001" i="6"/>
  <c r="P1001" i="6" s="1"/>
  <c r="O545" i="6"/>
  <c r="P545" i="6" s="1"/>
  <c r="O419" i="6"/>
  <c r="P419" i="6" s="1"/>
  <c r="O731" i="6"/>
  <c r="P731" i="6" s="1"/>
  <c r="O813" i="6"/>
  <c r="P813" i="6" s="1"/>
  <c r="O225" i="6"/>
  <c r="P225" i="6" s="1"/>
  <c r="O888" i="6"/>
  <c r="P888" i="6" s="1"/>
  <c r="O1014" i="6"/>
  <c r="P1014" i="6" s="1"/>
  <c r="O937" i="6"/>
  <c r="P937" i="6" s="1"/>
  <c r="O142" i="6"/>
  <c r="P142" i="6" s="1"/>
  <c r="F26" i="6"/>
  <c r="I26" i="6" s="1"/>
  <c r="O917" i="6"/>
  <c r="P917" i="6" s="1"/>
  <c r="O1303" i="6"/>
  <c r="P1303" i="6" s="1"/>
  <c r="O1644" i="6"/>
  <c r="P1644" i="6" s="1"/>
  <c r="O1708" i="6"/>
  <c r="P1708" i="6" s="1"/>
  <c r="O1283" i="6"/>
  <c r="P1283" i="6" s="1"/>
  <c r="F1355" i="6"/>
  <c r="I1355" i="6" s="1"/>
  <c r="I1116" i="6"/>
  <c r="I1754" i="6"/>
  <c r="I2015" i="6"/>
  <c r="O1193" i="6"/>
  <c r="P1193" i="6" s="1"/>
  <c r="O44" i="6"/>
  <c r="P44" i="6" s="1"/>
  <c r="O754" i="6"/>
  <c r="P754" i="6" s="1"/>
  <c r="O893" i="6"/>
  <c r="P893" i="6" s="1"/>
  <c r="F1899" i="6"/>
  <c r="I1899" i="6" s="1"/>
  <c r="O1718" i="6"/>
  <c r="P1718" i="6" s="1"/>
  <c r="F1607" i="6"/>
  <c r="I1607" i="6" s="1"/>
  <c r="I28" i="6"/>
  <c r="I1856" i="6"/>
  <c r="I1956" i="6"/>
  <c r="I1760" i="6"/>
  <c r="I2021" i="6"/>
  <c r="I1741" i="6"/>
  <c r="I1633" i="6"/>
  <c r="I1522" i="6"/>
  <c r="I1749" i="6"/>
  <c r="I1581" i="6"/>
  <c r="I1532" i="6"/>
  <c r="I1316" i="6"/>
  <c r="I1300" i="6"/>
  <c r="I751" i="6"/>
  <c r="O260" i="6"/>
  <c r="P260" i="6" s="1"/>
  <c r="O679" i="6"/>
  <c r="P679" i="6" s="1"/>
  <c r="O34" i="6"/>
  <c r="P34" i="6" s="1"/>
  <c r="O469" i="6"/>
  <c r="P469" i="6" s="1"/>
  <c r="O167" i="6"/>
  <c r="P167" i="6" s="1"/>
  <c r="O1194" i="6"/>
  <c r="P1194" i="6" s="1"/>
  <c r="O95" i="6"/>
  <c r="P95" i="6" s="1"/>
  <c r="O933" i="6"/>
  <c r="P933" i="6" s="1"/>
  <c r="O160" i="6"/>
  <c r="P160" i="6" s="1"/>
  <c r="O985" i="6"/>
  <c r="P985" i="6" s="1"/>
  <c r="F1401" i="6"/>
  <c r="I1401" i="6" s="1"/>
  <c r="O1070" i="6"/>
  <c r="P1070" i="6" s="1"/>
  <c r="O678" i="6"/>
  <c r="P678" i="6" s="1"/>
  <c r="O901" i="6"/>
  <c r="P901" i="6" s="1"/>
  <c r="O1137" i="6"/>
  <c r="P1137" i="6" s="1"/>
  <c r="O572" i="6"/>
  <c r="P572" i="6" s="1"/>
  <c r="O181" i="6"/>
  <c r="P181" i="6" s="1"/>
  <c r="O1000" i="6"/>
  <c r="P1000" i="6" s="1"/>
  <c r="F1320" i="6"/>
  <c r="I1320" i="6" s="1"/>
  <c r="F1957" i="6"/>
  <c r="I1957" i="6" s="1"/>
  <c r="O1205" i="6"/>
  <c r="P1205" i="6" s="1"/>
  <c r="O1088" i="6"/>
  <c r="P1088" i="6" s="1"/>
  <c r="O695" i="6"/>
  <c r="P695" i="6" s="1"/>
  <c r="O712" i="6"/>
  <c r="P712" i="6" s="1"/>
  <c r="O687" i="6"/>
  <c r="P687" i="6" s="1"/>
  <c r="F1509" i="6"/>
  <c r="I1509" i="6" s="1"/>
  <c r="F1604" i="6"/>
  <c r="I1604" i="6" s="1"/>
  <c r="O595" i="6"/>
  <c r="P595" i="6" s="1"/>
  <c r="O277" i="6"/>
  <c r="P277" i="6" s="1"/>
  <c r="O367" i="6"/>
  <c r="P367" i="6" s="1"/>
  <c r="F1336" i="6"/>
  <c r="I1336" i="6" s="1"/>
  <c r="O1284" i="6"/>
  <c r="P1284" i="6" s="1"/>
  <c r="F1388" i="6"/>
  <c r="I1388" i="6" s="1"/>
  <c r="F1885" i="6"/>
  <c r="I1885" i="6" s="1"/>
  <c r="O1228" i="6"/>
  <c r="P1228" i="6" s="1"/>
  <c r="F1568" i="6"/>
  <c r="I1568" i="6" s="1"/>
  <c r="F1859" i="6"/>
  <c r="I1859" i="6" s="1"/>
  <c r="O14" i="6"/>
  <c r="P14" i="6" s="1"/>
  <c r="O213" i="6"/>
  <c r="P213" i="6" s="1"/>
  <c r="O999" i="6"/>
  <c r="P999" i="6" s="1"/>
  <c r="O432" i="6"/>
  <c r="P432" i="6" s="1"/>
  <c r="O1018" i="6"/>
  <c r="P1018" i="6" s="1"/>
  <c r="O502" i="6"/>
  <c r="P502" i="6" s="1"/>
  <c r="F1911" i="6"/>
  <c r="I1911" i="6" s="1"/>
  <c r="O2024" i="6"/>
  <c r="P2024" i="6" s="1"/>
  <c r="O263" i="6"/>
  <c r="P263" i="6" s="1"/>
  <c r="O1248" i="6"/>
  <c r="P1248" i="6" s="1"/>
  <c r="F1356" i="6"/>
  <c r="I1356" i="6" s="1"/>
  <c r="O245" i="6"/>
  <c r="P245" i="6" s="1"/>
  <c r="O584" i="6"/>
  <c r="P584" i="6" s="1"/>
  <c r="O955" i="6"/>
  <c r="P955" i="6" s="1"/>
  <c r="O19" i="6"/>
  <c r="P19" i="6" s="1"/>
  <c r="O28" i="6"/>
  <c r="P28" i="6" s="1"/>
  <c r="O389" i="6"/>
  <c r="P389" i="6" s="1"/>
  <c r="O446" i="6"/>
  <c r="P446" i="6" s="1"/>
  <c r="O858" i="6"/>
  <c r="P858" i="6" s="1"/>
  <c r="O624" i="6"/>
  <c r="P624" i="6" s="1"/>
  <c r="O1280" i="6"/>
  <c r="P1280" i="6" s="1"/>
  <c r="O1739" i="6"/>
  <c r="P1739" i="6" s="1"/>
  <c r="F1846" i="6"/>
  <c r="I1846" i="6" s="1"/>
  <c r="O1956" i="6"/>
  <c r="P1956" i="6" s="1"/>
  <c r="F1214" i="6"/>
  <c r="I1214" i="6" s="1"/>
  <c r="F1711" i="6"/>
  <c r="I1711" i="6" s="1"/>
  <c r="O1702" i="6"/>
  <c r="P1702" i="6" s="1"/>
  <c r="O1353" i="6"/>
  <c r="P1353" i="6" s="1"/>
  <c r="F1358" i="6"/>
  <c r="I1358" i="6" s="1"/>
  <c r="O1122" i="6"/>
  <c r="P1122" i="6" s="1"/>
  <c r="O797" i="6"/>
  <c r="P797" i="6" s="1"/>
  <c r="O818" i="6"/>
  <c r="P818" i="6" s="1"/>
  <c r="O137" i="6"/>
  <c r="P137" i="6" s="1"/>
  <c r="O975" i="6"/>
  <c r="P975" i="6" s="1"/>
  <c r="O378" i="6"/>
  <c r="P378" i="6" s="1"/>
  <c r="O1605" i="6"/>
  <c r="P1605" i="6" s="1"/>
  <c r="O1325" i="6"/>
  <c r="P1325" i="6" s="1"/>
  <c r="O1372" i="6"/>
  <c r="P1372" i="6" s="1"/>
  <c r="F1722" i="6"/>
  <c r="I1722" i="6" s="1"/>
  <c r="F2031" i="6"/>
  <c r="I2031" i="6" s="1"/>
  <c r="O504" i="6"/>
  <c r="P504" i="6" s="1"/>
  <c r="O204" i="6"/>
  <c r="P204" i="6" s="1"/>
  <c r="O1958" i="6"/>
  <c r="P1958" i="6" s="1"/>
  <c r="O392" i="6"/>
  <c r="P392" i="6" s="1"/>
  <c r="O354" i="6"/>
  <c r="P354" i="6" s="1"/>
  <c r="O276" i="6"/>
  <c r="P276" i="6" s="1"/>
  <c r="O633" i="6"/>
  <c r="P633" i="6" s="1"/>
  <c r="O836" i="6"/>
  <c r="P836" i="6" s="1"/>
  <c r="O1022" i="6"/>
  <c r="P1022" i="6" s="1"/>
  <c r="O382" i="6"/>
  <c r="P382" i="6" s="1"/>
  <c r="O1166" i="6"/>
  <c r="P1166" i="6" s="1"/>
  <c r="O1016" i="6"/>
  <c r="P1016" i="6" s="1"/>
  <c r="O279" i="6"/>
  <c r="P279" i="6" s="1"/>
  <c r="O865" i="6"/>
  <c r="P865" i="6" s="1"/>
  <c r="O949" i="6"/>
  <c r="P949" i="6" s="1"/>
  <c r="O696" i="6"/>
  <c r="P696" i="6" s="1"/>
  <c r="O1513" i="6"/>
  <c r="P1513" i="6" s="1"/>
  <c r="O75" i="6"/>
  <c r="P75" i="6" s="1"/>
  <c r="O309" i="6"/>
  <c r="P309" i="6" s="1"/>
  <c r="O1492" i="6"/>
  <c r="P1492" i="6" s="1"/>
  <c r="O1631" i="6"/>
  <c r="P1631" i="6" s="1"/>
  <c r="O1268" i="6"/>
  <c r="P1268" i="6" s="1"/>
  <c r="O1533" i="6"/>
  <c r="P1533" i="6" s="1"/>
  <c r="O1968" i="6"/>
  <c r="P1968" i="6" s="1"/>
  <c r="O1787" i="6"/>
  <c r="P1787" i="6" s="1"/>
  <c r="F1425" i="6"/>
  <c r="I1425" i="6" s="1"/>
  <c r="O1945" i="6"/>
  <c r="P1945" i="6" s="1"/>
  <c r="F1665" i="6"/>
  <c r="I1665" i="6" s="1"/>
  <c r="F1592" i="6"/>
  <c r="I1592" i="6" s="1"/>
  <c r="O630" i="6"/>
  <c r="P630" i="6" s="1"/>
  <c r="O739" i="6"/>
  <c r="P739" i="6" s="1"/>
  <c r="O655" i="6"/>
  <c r="P655" i="6" s="1"/>
  <c r="O2000" i="6"/>
  <c r="P2000" i="6" s="1"/>
  <c r="O1556" i="6"/>
  <c r="P1556" i="6" s="1"/>
  <c r="F1424" i="6"/>
  <c r="I1424" i="6" s="1"/>
  <c r="O345" i="6"/>
  <c r="P345" i="6" s="1"/>
  <c r="O259" i="6"/>
  <c r="P259" i="6" s="1"/>
  <c r="F1669" i="6"/>
  <c r="I1669" i="6" s="1"/>
  <c r="F1713" i="6"/>
  <c r="I1713" i="6" s="1"/>
  <c r="O1917" i="6"/>
  <c r="P1917" i="6" s="1"/>
  <c r="O773" i="6"/>
  <c r="P773" i="6" s="1"/>
  <c r="O1058" i="6"/>
  <c r="P1058" i="6" s="1"/>
  <c r="O924" i="6"/>
  <c r="P924" i="6" s="1"/>
  <c r="O931" i="6"/>
  <c r="P931" i="6" s="1"/>
  <c r="O767" i="6"/>
  <c r="P767" i="6" s="1"/>
  <c r="O1749" i="6"/>
  <c r="P1749" i="6" s="1"/>
  <c r="F1821" i="6"/>
  <c r="I1821" i="6" s="1"/>
  <c r="O1827" i="6"/>
  <c r="P1827" i="6" s="1"/>
  <c r="F1993" i="6"/>
  <c r="I1993" i="6" s="1"/>
  <c r="F1339" i="6"/>
  <c r="I1339" i="6" s="1"/>
  <c r="F1352" i="6"/>
  <c r="I1352" i="6" s="1"/>
  <c r="O470" i="6"/>
  <c r="P470" i="6" s="1"/>
  <c r="O576" i="6"/>
  <c r="P576" i="6" s="1"/>
  <c r="O336" i="6"/>
  <c r="P336" i="6" s="1"/>
  <c r="O363" i="6"/>
  <c r="P363" i="6" s="1"/>
  <c r="O523" i="6"/>
  <c r="P523" i="6" s="1"/>
  <c r="F1755" i="6"/>
  <c r="I1755" i="6" s="1"/>
  <c r="F1785" i="6"/>
  <c r="I1785" i="6" s="1"/>
  <c r="F1777" i="6"/>
  <c r="I1777" i="6" s="1"/>
  <c r="O1849" i="6"/>
  <c r="P1849" i="6" s="1"/>
  <c r="O1700" i="6"/>
  <c r="P1700" i="6" s="1"/>
  <c r="F1783" i="6"/>
  <c r="I1783" i="6" s="1"/>
  <c r="F1479" i="6"/>
  <c r="I1479" i="6" s="1"/>
  <c r="F1597" i="6"/>
  <c r="I1597" i="6" s="1"/>
  <c r="O326" i="6"/>
  <c r="P326" i="6" s="1"/>
  <c r="O158" i="6"/>
  <c r="P158" i="6" s="1"/>
  <c r="O413" i="6"/>
  <c r="P413" i="6" s="1"/>
  <c r="O843" i="6"/>
  <c r="P843" i="6" s="1"/>
  <c r="O69" i="6"/>
  <c r="P69" i="6" s="1"/>
  <c r="O831" i="6"/>
  <c r="P831" i="6" s="1"/>
  <c r="O487" i="6"/>
  <c r="P487" i="6" s="1"/>
  <c r="O139" i="6"/>
  <c r="P139" i="6" s="1"/>
  <c r="O643" i="6"/>
  <c r="P643" i="6" s="1"/>
  <c r="O101" i="6"/>
  <c r="P101" i="6" s="1"/>
  <c r="O15" i="6"/>
  <c r="P15" i="6" s="1"/>
  <c r="O1545" i="6"/>
  <c r="P1545" i="6" s="1"/>
  <c r="F1841" i="6"/>
  <c r="I1841" i="6" s="1"/>
  <c r="O1892" i="6"/>
  <c r="P1892" i="6" s="1"/>
  <c r="F1855" i="6"/>
  <c r="I1855" i="6" s="1"/>
  <c r="F1963" i="6"/>
  <c r="I1963" i="6" s="1"/>
  <c r="F1250" i="6"/>
  <c r="I1250" i="6" s="1"/>
  <c r="F1799" i="6"/>
  <c r="I1799" i="6" s="1"/>
  <c r="O2029" i="6"/>
  <c r="P2029" i="6" s="1"/>
  <c r="O1581" i="6"/>
  <c r="P1581" i="6" s="1"/>
  <c r="O1393" i="6"/>
  <c r="P1393" i="6" s="1"/>
  <c r="O1496" i="6"/>
  <c r="P1496" i="6" s="1"/>
  <c r="O1639" i="6"/>
  <c r="P1639" i="6" s="1"/>
  <c r="F1244" i="6"/>
  <c r="I1244" i="6" s="1"/>
  <c r="F1860" i="6"/>
  <c r="I1860" i="6" s="1"/>
  <c r="O677" i="6"/>
  <c r="P677" i="6" s="1"/>
  <c r="O645" i="6"/>
  <c r="P645" i="6" s="1"/>
  <c r="O1002" i="6"/>
  <c r="P1002" i="6" s="1"/>
  <c r="O331" i="6"/>
  <c r="P331" i="6" s="1"/>
  <c r="O1937" i="6"/>
  <c r="P1937" i="6" s="1"/>
  <c r="O11" i="6"/>
  <c r="P11" i="6" s="1"/>
  <c r="O83" i="6"/>
  <c r="P83" i="6" s="1"/>
  <c r="O296" i="6"/>
  <c r="P296" i="6" s="1"/>
  <c r="O791" i="6"/>
  <c r="P791" i="6" s="1"/>
  <c r="O437" i="6"/>
  <c r="P437" i="6" s="1"/>
  <c r="O395" i="6"/>
  <c r="P395" i="6" s="1"/>
  <c r="O1832" i="6"/>
  <c r="P1832" i="6" s="1"/>
  <c r="O2009" i="6"/>
  <c r="P2009" i="6" s="1"/>
  <c r="O32" i="6"/>
  <c r="P32" i="6" s="1"/>
  <c r="O590" i="6"/>
  <c r="P590" i="6" s="1"/>
  <c r="O848" i="6"/>
  <c r="P848" i="6" s="1"/>
  <c r="O920" i="6"/>
  <c r="P920" i="6" s="1"/>
  <c r="O405" i="6"/>
  <c r="P405" i="6" s="1"/>
  <c r="O546" i="6"/>
  <c r="P546" i="6" s="1"/>
  <c r="O1029" i="6"/>
  <c r="P1029" i="6" s="1"/>
  <c r="O900" i="6"/>
  <c r="P900" i="6" s="1"/>
  <c r="O1035" i="6"/>
  <c r="P1035" i="6" s="1"/>
  <c r="O48" i="6"/>
  <c r="P48" i="6" s="1"/>
  <c r="O501" i="6"/>
  <c r="P501" i="6" s="1"/>
  <c r="O220" i="6"/>
  <c r="P220" i="6" s="1"/>
  <c r="O1015" i="6"/>
  <c r="P1015" i="6" s="1"/>
  <c r="O744" i="6"/>
  <c r="P744" i="6" s="1"/>
  <c r="F1215" i="6"/>
  <c r="I1215" i="6" s="1"/>
  <c r="F1267" i="6"/>
  <c r="I1267" i="6" s="1"/>
  <c r="F1573" i="6"/>
  <c r="I1573" i="6" s="1"/>
  <c r="F1564" i="6"/>
  <c r="I1564" i="6" s="1"/>
  <c r="O1641" i="6"/>
  <c r="P1641" i="6" s="1"/>
  <c r="F1643" i="6"/>
  <c r="I1643" i="6" s="1"/>
  <c r="O1760" i="6"/>
  <c r="P1760" i="6" s="1"/>
  <c r="F1982" i="6"/>
  <c r="I1982" i="6" s="1"/>
  <c r="F1287" i="6"/>
  <c r="I1287" i="6" s="1"/>
  <c r="O1390" i="6"/>
  <c r="P1390" i="6" s="1"/>
  <c r="O1811" i="6"/>
  <c r="P1811" i="6" s="1"/>
  <c r="O1178" i="6"/>
  <c r="P1178" i="6" s="1"/>
  <c r="O116" i="6"/>
  <c r="P116" i="6" s="1"/>
  <c r="O52" i="6"/>
  <c r="P52" i="6" s="1"/>
  <c r="O872" i="6"/>
  <c r="P872" i="6" s="1"/>
  <c r="O1081" i="6"/>
  <c r="P1081" i="6" s="1"/>
  <c r="O638" i="6"/>
  <c r="P638" i="6" s="1"/>
  <c r="O549" i="6"/>
  <c r="P549" i="6" s="1"/>
  <c r="O72" i="6"/>
  <c r="P72" i="6" s="1"/>
  <c r="O906" i="6"/>
  <c r="P906" i="6" s="1"/>
  <c r="O1165" i="6"/>
  <c r="P1165" i="6" s="1"/>
  <c r="O375" i="6"/>
  <c r="P375" i="6" s="1"/>
  <c r="O952" i="6"/>
  <c r="P952" i="6" s="1"/>
  <c r="O1152" i="6"/>
  <c r="P1152" i="6" s="1"/>
  <c r="F2005" i="6"/>
  <c r="I2005" i="6" s="1"/>
  <c r="O2021" i="6"/>
  <c r="P2021" i="6" s="1"/>
  <c r="F1208" i="6"/>
  <c r="I1208" i="6" s="1"/>
  <c r="O1590" i="6"/>
  <c r="P1590" i="6" s="1"/>
  <c r="O1633" i="6"/>
  <c r="P1633" i="6" s="1"/>
  <c r="O357" i="6"/>
  <c r="P357" i="6" s="1"/>
  <c r="O1850" i="6"/>
  <c r="P1850" i="6" s="1"/>
  <c r="O849" i="6"/>
  <c r="P849" i="6" s="1"/>
  <c r="F1969" i="6"/>
  <c r="I1969" i="6" s="1"/>
  <c r="O1157" i="6"/>
  <c r="P1157" i="6" s="1"/>
  <c r="O350" i="6"/>
  <c r="P350" i="6" s="1"/>
  <c r="O762" i="6"/>
  <c r="P762" i="6" s="1"/>
  <c r="O1676" i="6"/>
  <c r="P1676" i="6" s="1"/>
  <c r="O1861" i="6"/>
  <c r="P1861" i="6" s="1"/>
  <c r="O1838" i="6"/>
  <c r="P1838" i="6" s="1"/>
  <c r="O265" i="6"/>
  <c r="P265" i="6" s="1"/>
  <c r="O203" i="6"/>
  <c r="P203" i="6" s="1"/>
  <c r="O693" i="6"/>
  <c r="P693" i="6" s="1"/>
  <c r="O948" i="6"/>
  <c r="P948" i="6" s="1"/>
  <c r="O805" i="6"/>
  <c r="P805" i="6" s="1"/>
  <c r="O5" i="6"/>
  <c r="P5" i="6" s="1"/>
  <c r="O1983" i="6"/>
  <c r="P1983" i="6" s="1"/>
  <c r="F1473" i="6"/>
  <c r="I1473" i="6" s="1"/>
  <c r="O1609" i="6"/>
  <c r="P1609" i="6" s="1"/>
  <c r="O1694" i="6"/>
  <c r="P1694" i="6" s="1"/>
  <c r="O117" i="6"/>
  <c r="P117" i="6" s="1"/>
  <c r="O1184" i="6"/>
  <c r="P1184" i="6" s="1"/>
  <c r="O533" i="6"/>
  <c r="P533" i="6" s="1"/>
  <c r="O206" i="6"/>
  <c r="P206" i="6" s="1"/>
  <c r="O527" i="6"/>
  <c r="P527" i="6" s="1"/>
  <c r="O821" i="6"/>
  <c r="P821" i="6" s="1"/>
  <c r="O720" i="6"/>
  <c r="P720" i="6" s="1"/>
  <c r="F1437" i="6"/>
  <c r="I1437" i="6" s="1"/>
  <c r="O1460" i="6"/>
  <c r="P1460" i="6" s="1"/>
  <c r="F1534" i="6"/>
  <c r="I1534" i="6" s="1"/>
  <c r="O1655" i="6"/>
  <c r="P1655" i="6" s="1"/>
  <c r="F1921" i="6"/>
  <c r="I1921" i="6" s="1"/>
  <c r="F1677" i="6"/>
  <c r="I1677" i="6" s="1"/>
  <c r="O1877" i="6"/>
  <c r="P1877" i="6" s="1"/>
  <c r="F1705" i="6"/>
  <c r="I1705" i="6" s="1"/>
  <c r="O468" i="6"/>
  <c r="P468" i="6" s="1"/>
  <c r="O184" i="6"/>
  <c r="P184" i="6" s="1"/>
  <c r="O829" i="6"/>
  <c r="P829" i="6" s="1"/>
  <c r="O857" i="6"/>
  <c r="P857" i="6" s="1"/>
  <c r="O1316" i="6"/>
  <c r="P1316" i="6" s="1"/>
  <c r="O1532" i="6"/>
  <c r="P1532" i="6" s="1"/>
  <c r="O1522" i="6"/>
  <c r="P1522" i="6" s="1"/>
  <c r="O1856" i="6"/>
  <c r="P1856" i="6" s="1"/>
  <c r="F1896" i="6"/>
  <c r="I1896" i="6" s="1"/>
  <c r="O476" i="6"/>
  <c r="P476" i="6" s="1"/>
  <c r="O62" i="6"/>
  <c r="P62" i="6" s="1"/>
  <c r="O92" i="6"/>
  <c r="P92" i="6" s="1"/>
  <c r="O1117" i="6"/>
  <c r="P1117" i="6" s="1"/>
  <c r="O39" i="6"/>
  <c r="P39" i="6" s="1"/>
  <c r="O1104" i="6"/>
  <c r="P1104" i="6" s="1"/>
  <c r="O1897" i="6"/>
  <c r="P1897" i="6" s="1"/>
  <c r="F2028" i="6"/>
  <c r="I2028" i="6" s="1"/>
  <c r="F1928" i="6"/>
  <c r="I1928" i="6" s="1"/>
  <c r="F1933" i="6"/>
  <c r="I1933" i="6" s="1"/>
  <c r="F1802" i="6"/>
  <c r="I1802" i="6" s="1"/>
  <c r="O753" i="6"/>
  <c r="P753" i="6" s="1"/>
  <c r="O954" i="6"/>
  <c r="P954" i="6" s="1"/>
  <c r="O973" i="6"/>
  <c r="P973" i="6" s="1"/>
  <c r="O109" i="6"/>
  <c r="P109" i="6" s="1"/>
  <c r="O445" i="6"/>
  <c r="P445" i="6" s="1"/>
  <c r="O538" i="6"/>
  <c r="P538" i="6" s="1"/>
  <c r="O197" i="6"/>
  <c r="P197" i="6" s="1"/>
  <c r="O119" i="6"/>
  <c r="P119" i="6" s="1"/>
  <c r="O1399" i="6"/>
  <c r="P1399" i="6" s="1"/>
  <c r="O1484" i="6"/>
  <c r="P1484" i="6" s="1"/>
  <c r="O1801" i="6"/>
  <c r="P1801" i="6" s="1"/>
  <c r="F1884" i="6"/>
  <c r="I1884" i="6" s="1"/>
  <c r="O1199" i="6"/>
  <c r="P1199" i="6" s="1"/>
  <c r="O896" i="6"/>
  <c r="P896" i="6" s="1"/>
  <c r="O646" i="6"/>
  <c r="P646" i="6" s="1"/>
  <c r="F1412" i="6"/>
  <c r="I1412" i="6" s="1"/>
  <c r="O1347" i="6"/>
  <c r="P1347" i="6" s="1"/>
  <c r="F1809" i="6"/>
  <c r="I1809" i="6" s="1"/>
  <c r="O1389" i="6"/>
  <c r="P1389" i="6" s="1"/>
  <c r="F1949" i="6"/>
  <c r="I1949" i="6" s="1"/>
  <c r="O1952" i="6"/>
  <c r="P1952" i="6" s="1"/>
  <c r="O165" i="6"/>
  <c r="P165" i="6" s="1"/>
  <c r="O156" i="6"/>
  <c r="P156" i="6" s="1"/>
  <c r="O118" i="6"/>
  <c r="P118" i="6" s="1"/>
  <c r="O1025" i="6"/>
  <c r="P1025" i="6" s="1"/>
  <c r="O910" i="6"/>
  <c r="P910" i="6" s="1"/>
  <c r="O976" i="6"/>
  <c r="P976" i="6" s="1"/>
  <c r="O130" i="6"/>
  <c r="P130" i="6" s="1"/>
  <c r="O1501" i="6"/>
  <c r="P1501" i="6" s="1"/>
  <c r="F1737" i="6"/>
  <c r="I1737" i="6" s="1"/>
  <c r="O1865" i="6"/>
  <c r="P1865" i="6" s="1"/>
  <c r="F1628" i="6"/>
  <c r="I1628" i="6" s="1"/>
  <c r="O1727" i="6"/>
  <c r="P1727" i="6" s="1"/>
  <c r="O1629" i="6"/>
  <c r="P1629" i="6" s="1"/>
  <c r="F1701" i="6"/>
  <c r="I1701" i="6" s="1"/>
  <c r="O339" i="6"/>
  <c r="P339" i="6" s="1"/>
  <c r="O289" i="6"/>
  <c r="P289" i="6" s="1"/>
  <c r="O1130" i="6"/>
  <c r="P1130" i="6" s="1"/>
  <c r="O1053" i="6"/>
  <c r="P1053" i="6" s="1"/>
  <c r="O715" i="6"/>
  <c r="P715" i="6" s="1"/>
  <c r="O110" i="6"/>
  <c r="P110" i="6" s="1"/>
  <c r="O341" i="6"/>
  <c r="P341" i="6" s="1"/>
  <c r="O1076" i="6"/>
  <c r="P1076" i="6" s="1"/>
  <c r="O192" i="6"/>
  <c r="P192" i="6" s="1"/>
  <c r="O387" i="6"/>
  <c r="P387" i="6" s="1"/>
  <c r="O819" i="6"/>
  <c r="P819" i="6" s="1"/>
  <c r="O348" i="6"/>
  <c r="P348" i="6" s="1"/>
  <c r="O328" i="6"/>
  <c r="P328" i="6" s="1"/>
  <c r="O310" i="6"/>
  <c r="P310" i="6" s="1"/>
  <c r="O267" i="6"/>
  <c r="P267" i="6" s="1"/>
  <c r="O1109" i="6"/>
  <c r="P1109" i="6" s="1"/>
  <c r="O560" i="6"/>
  <c r="P560" i="6" s="1"/>
  <c r="F1239" i="6"/>
  <c r="I1239" i="6" s="1"/>
  <c r="F1976" i="6"/>
  <c r="I1976" i="6" s="1"/>
  <c r="O1255" i="6"/>
  <c r="P1255" i="6" s="1"/>
  <c r="F1462" i="6"/>
  <c r="I1462" i="6" s="1"/>
  <c r="O1622" i="6"/>
  <c r="P1622" i="6" s="1"/>
  <c r="F1448" i="6"/>
  <c r="I1448" i="6" s="1"/>
  <c r="O542" i="6"/>
  <c r="P542" i="6" s="1"/>
  <c r="O1067" i="6"/>
  <c r="P1067" i="6" s="1"/>
  <c r="O810" i="6"/>
  <c r="P810" i="6" s="1"/>
  <c r="O1060" i="6"/>
  <c r="P1060" i="6" s="1"/>
  <c r="O1207" i="6"/>
  <c r="P1207" i="6" s="1"/>
  <c r="O847" i="6"/>
  <c r="P847" i="6" s="1"/>
  <c r="O1200" i="6"/>
  <c r="P1200" i="6" s="1"/>
  <c r="O53" i="6"/>
  <c r="P53" i="6" s="1"/>
  <c r="O1657" i="6"/>
  <c r="P1657" i="6" s="1"/>
  <c r="O1693" i="6"/>
  <c r="P1693" i="6" s="1"/>
  <c r="O1765" i="6"/>
  <c r="P1765" i="6" s="1"/>
  <c r="F1902" i="6"/>
  <c r="I1902" i="6" s="1"/>
  <c r="F1981" i="6"/>
  <c r="I1981" i="6" s="1"/>
  <c r="F1340" i="6"/>
  <c r="I1340" i="6" s="1"/>
  <c r="O686" i="6"/>
  <c r="P686" i="6" s="1"/>
  <c r="O254" i="6"/>
  <c r="P254" i="6" s="1"/>
  <c r="O359" i="6"/>
  <c r="P359" i="6" s="1"/>
  <c r="O984" i="6"/>
  <c r="P984" i="6" s="1"/>
  <c r="O651" i="6"/>
  <c r="P651" i="6" s="1"/>
  <c r="O730" i="6"/>
  <c r="P730" i="6" s="1"/>
  <c r="F1461" i="6"/>
  <c r="I1461" i="6" s="1"/>
  <c r="O1909" i="6"/>
  <c r="P1909" i="6" s="1"/>
  <c r="O2017" i="6"/>
  <c r="P2017" i="6" s="1"/>
  <c r="F2003" i="6"/>
  <c r="I2003" i="6" s="1"/>
  <c r="O597" i="6"/>
  <c r="P597" i="6" s="1"/>
  <c r="O763" i="6"/>
  <c r="P763" i="6" s="1"/>
  <c r="O814" i="6"/>
  <c r="P814" i="6" s="1"/>
  <c r="F1232" i="6"/>
  <c r="I1232" i="6" s="1"/>
  <c r="F1520" i="6"/>
  <c r="I1520" i="6" s="1"/>
  <c r="O1910" i="6"/>
  <c r="P1910" i="6" s="1"/>
  <c r="O1219" i="6"/>
  <c r="P1219" i="6" s="1"/>
  <c r="O1837" i="6"/>
  <c r="P1837" i="6" s="1"/>
  <c r="F1497" i="6"/>
  <c r="I1497" i="6" s="1"/>
  <c r="I1086" i="6"/>
  <c r="I534" i="6"/>
  <c r="I1054" i="6"/>
  <c r="I369" i="6"/>
  <c r="I18" i="6"/>
  <c r="I306" i="6"/>
  <c r="I589" i="6"/>
  <c r="I939" i="6"/>
  <c r="I334" i="6"/>
  <c r="I734" i="6"/>
  <c r="I951" i="6"/>
  <c r="I898" i="6"/>
  <c r="I79" i="6"/>
  <c r="I1013" i="6"/>
  <c r="I570" i="6"/>
  <c r="I199" i="6"/>
  <c r="I930" i="6"/>
  <c r="I55" i="6"/>
  <c r="I1072" i="6"/>
  <c r="I999" i="6"/>
  <c r="I417" i="6"/>
  <c r="I301" i="6"/>
  <c r="I135" i="6"/>
  <c r="I870" i="6"/>
  <c r="I1051" i="6"/>
  <c r="I1195" i="6"/>
  <c r="I1097" i="6"/>
  <c r="I198" i="6"/>
  <c r="I558" i="6"/>
  <c r="I550" i="6"/>
  <c r="I702" i="6"/>
  <c r="I945" i="6"/>
  <c r="I133" i="6"/>
  <c r="I1052" i="6"/>
  <c r="I277" i="6"/>
  <c r="I601" i="6"/>
  <c r="I313" i="6"/>
  <c r="I457" i="6"/>
  <c r="I1095" i="6"/>
  <c r="I889" i="6"/>
  <c r="I169" i="6"/>
  <c r="I913" i="6"/>
  <c r="I625" i="6"/>
  <c r="I1030" i="6"/>
  <c r="I478" i="6"/>
  <c r="I682" i="6"/>
  <c r="I859" i="6"/>
  <c r="I651" i="6"/>
  <c r="I1042" i="6"/>
  <c r="I210" i="6"/>
  <c r="I915" i="6"/>
  <c r="I1074" i="6"/>
  <c r="I22" i="6"/>
  <c r="I727" i="6"/>
  <c r="I418" i="6"/>
  <c r="I483" i="6"/>
  <c r="I455" i="6"/>
  <c r="I924" i="6"/>
  <c r="I307" i="6"/>
  <c r="I880" i="6"/>
  <c r="I908" i="6"/>
  <c r="I1079" i="6"/>
  <c r="I489" i="6"/>
  <c r="I707" i="6"/>
  <c r="I1094" i="6"/>
  <c r="I703" i="6"/>
  <c r="I582" i="6"/>
  <c r="I910" i="6"/>
  <c r="I513" i="6"/>
  <c r="I441" i="6"/>
  <c r="I1012" i="6"/>
  <c r="I1063" i="6"/>
  <c r="I711" i="6"/>
  <c r="I160" i="6"/>
  <c r="I507" i="6"/>
  <c r="I1016" i="6"/>
  <c r="I989" i="6"/>
  <c r="I1096" i="6"/>
  <c r="I942" i="6"/>
  <c r="I82" i="6"/>
  <c r="I1091" i="6"/>
  <c r="I944" i="6"/>
  <c r="I909" i="6"/>
  <c r="I557" i="6"/>
  <c r="I475" i="6"/>
  <c r="I449" i="6"/>
  <c r="I884" i="6"/>
  <c r="I1083" i="6"/>
  <c r="I701" i="6"/>
  <c r="I1061" i="6"/>
  <c r="I766" i="6"/>
  <c r="I1093" i="6"/>
  <c r="I1130" i="6"/>
  <c r="I764" i="6"/>
  <c r="I663" i="6"/>
  <c r="I845" i="6"/>
  <c r="I678" i="6"/>
  <c r="I729" i="6"/>
  <c r="I466" i="6"/>
  <c r="I331" i="6"/>
  <c r="I745" i="6"/>
  <c r="I741" i="6"/>
  <c r="I657" i="6"/>
  <c r="I920" i="6"/>
  <c r="I498" i="6"/>
  <c r="I666" i="6"/>
  <c r="I894" i="6"/>
  <c r="I461" i="6"/>
  <c r="I167" i="6"/>
  <c r="I477" i="6"/>
  <c r="I873" i="6"/>
  <c r="I665" i="6"/>
  <c r="I451" i="6"/>
  <c r="I366" i="6"/>
  <c r="I709" i="6"/>
  <c r="I510" i="6"/>
  <c r="I953" i="6"/>
  <c r="I595" i="6"/>
  <c r="I820" i="6"/>
  <c r="I671" i="6"/>
  <c r="I421" i="6"/>
  <c r="I654" i="6"/>
  <c r="I964" i="6"/>
  <c r="I997" i="6"/>
  <c r="I1055" i="6"/>
  <c r="I862" i="6"/>
  <c r="I375" i="6"/>
  <c r="I439" i="6"/>
  <c r="I836" i="6"/>
  <c r="I864" i="6"/>
  <c r="I808" i="6"/>
  <c r="I841" i="6"/>
  <c r="I583" i="6"/>
  <c r="I861" i="6"/>
  <c r="I697" i="6"/>
  <c r="I370" i="6"/>
  <c r="I952" i="6"/>
  <c r="I409" i="6"/>
  <c r="I151" i="6"/>
  <c r="I295" i="6"/>
  <c r="I1045" i="6"/>
  <c r="I655" i="6"/>
  <c r="I642" i="6"/>
  <c r="I985" i="6"/>
  <c r="I354" i="6"/>
  <c r="I1043" i="6"/>
  <c r="I1014" i="6"/>
  <c r="I1084" i="6"/>
  <c r="I58" i="6"/>
  <c r="I1041" i="6"/>
  <c r="I205" i="6"/>
  <c r="I495" i="6"/>
  <c r="I737" i="6"/>
  <c r="I667" i="6"/>
  <c r="I450" i="6"/>
  <c r="I991" i="6"/>
  <c r="I798" i="6"/>
  <c r="I954" i="6"/>
  <c r="I405" i="6"/>
  <c r="I837" i="6"/>
  <c r="I303" i="6"/>
  <c r="I675" i="6"/>
  <c r="I453" i="6"/>
  <c r="I1048" i="6"/>
  <c r="I627" i="6"/>
  <c r="I882" i="6"/>
  <c r="I879" i="6"/>
  <c r="I1026" i="6"/>
  <c r="I679" i="6"/>
  <c r="I274" i="6"/>
  <c r="I878" i="6"/>
  <c r="I382" i="6"/>
  <c r="I1057" i="6"/>
  <c r="I823" i="6"/>
  <c r="I1015" i="6"/>
  <c r="I406" i="6"/>
  <c r="I946" i="6"/>
  <c r="I222" i="6"/>
  <c r="I311" i="6"/>
  <c r="I973" i="6"/>
  <c r="I936" i="6"/>
  <c r="I447" i="6"/>
  <c r="I423" i="6"/>
  <c r="I718" i="6"/>
  <c r="I330" i="6"/>
  <c r="I1075" i="6"/>
  <c r="I294" i="6"/>
  <c r="I765" i="6"/>
  <c r="I918" i="6"/>
  <c r="I426" i="6"/>
  <c r="I960" i="6"/>
  <c r="I203" i="6"/>
  <c r="I966" i="6"/>
  <c r="I888" i="6"/>
  <c r="I259" i="6"/>
  <c r="I279" i="6"/>
  <c r="I825" i="6"/>
  <c r="I66" i="6"/>
  <c r="I1011" i="6"/>
  <c r="I636" i="6"/>
  <c r="I202" i="6"/>
  <c r="I847" i="6"/>
  <c r="I643" i="6"/>
  <c r="I486" i="6"/>
  <c r="I685" i="6"/>
  <c r="I109" i="6"/>
  <c r="I345" i="6"/>
  <c r="I54" i="6"/>
  <c r="I262" i="6"/>
  <c r="I253" i="6"/>
  <c r="I811" i="6"/>
  <c r="I593" i="6"/>
  <c r="I903" i="6"/>
  <c r="I735" i="6"/>
  <c r="I1077" i="6"/>
  <c r="I523" i="6"/>
  <c r="I881" i="6"/>
  <c r="I975" i="6"/>
  <c r="I1003" i="6"/>
  <c r="I971" i="6"/>
  <c r="I872" i="6"/>
  <c r="I1098" i="6"/>
  <c r="I670" i="6"/>
  <c r="I118" i="6"/>
  <c r="I983" i="6"/>
  <c r="I598" i="6"/>
  <c r="I1065" i="6"/>
  <c r="I1025" i="6"/>
  <c r="I610" i="6"/>
  <c r="I850" i="6"/>
  <c r="I1036" i="6"/>
  <c r="I1029" i="6"/>
  <c r="I267" i="6"/>
  <c r="I597" i="6"/>
  <c r="I822" i="6"/>
  <c r="I1047" i="6"/>
  <c r="I591" i="6"/>
  <c r="I886" i="6"/>
  <c r="I819" i="6"/>
  <c r="I807" i="6"/>
  <c r="I948" i="6"/>
  <c r="I790" i="6"/>
  <c r="I940" i="6"/>
  <c r="I571" i="6"/>
  <c r="I1024" i="6"/>
  <c r="I231" i="6"/>
  <c r="I351" i="6"/>
  <c r="I1033" i="6"/>
  <c r="I776" i="6"/>
  <c r="I754" i="6"/>
  <c r="I1035" i="6"/>
  <c r="I848" i="6"/>
  <c r="I209" i="6"/>
  <c r="I705" i="6"/>
  <c r="I804" i="6"/>
  <c r="I397" i="6"/>
  <c r="I363" i="6"/>
  <c r="I984" i="6"/>
  <c r="I246" i="6"/>
  <c r="I297" i="6"/>
  <c r="I346" i="6"/>
  <c r="I970" i="6"/>
  <c r="I283" i="6"/>
  <c r="I829" i="6"/>
  <c r="I996" i="6"/>
  <c r="I778" i="6"/>
  <c r="I835" i="6"/>
  <c r="I639" i="6"/>
  <c r="I541" i="6"/>
  <c r="I139" i="6"/>
  <c r="I342" i="6"/>
  <c r="I774" i="6"/>
  <c r="I843" i="6"/>
  <c r="I982" i="6"/>
  <c r="I622" i="6"/>
  <c r="I567" i="6"/>
  <c r="I526" i="6"/>
  <c r="I271" i="6"/>
  <c r="I759" i="6"/>
  <c r="I1019" i="6"/>
  <c r="I549" i="6"/>
  <c r="I928" i="6"/>
  <c r="I529" i="6"/>
  <c r="I559" i="6"/>
  <c r="I385" i="6"/>
  <c r="I917" i="6"/>
  <c r="I789" i="6"/>
  <c r="I840" i="6"/>
  <c r="I967" i="6"/>
  <c r="I1142" i="6"/>
  <c r="I1053" i="6"/>
  <c r="I773" i="6"/>
  <c r="I810" i="6"/>
  <c r="I127" i="6"/>
  <c r="I352" i="6"/>
  <c r="I1020" i="6"/>
  <c r="I309" i="6"/>
  <c r="I166" i="6"/>
  <c r="I1023" i="6"/>
  <c r="I347" i="6"/>
  <c r="I1089" i="6"/>
  <c r="I1123" i="6"/>
  <c r="I619" i="6"/>
  <c r="I955" i="6"/>
  <c r="I981" i="6"/>
  <c r="I831" i="6"/>
  <c r="I961" i="6"/>
  <c r="I874" i="6"/>
  <c r="I527" i="6"/>
  <c r="I226" i="6"/>
  <c r="I931" i="6"/>
  <c r="I897" i="6"/>
  <c r="I762" i="6"/>
  <c r="I325" i="6"/>
  <c r="I273" i="6"/>
  <c r="I849" i="6"/>
  <c r="I626" i="6"/>
  <c r="I1049" i="6"/>
  <c r="I1069" i="6"/>
  <c r="I1038" i="6"/>
  <c r="I972" i="6"/>
  <c r="I1165" i="6"/>
  <c r="I438" i="6"/>
  <c r="I891" i="6"/>
  <c r="I694" i="6"/>
  <c r="I1112" i="6"/>
  <c r="I142" i="6"/>
  <c r="I481" i="6"/>
  <c r="I193" i="6"/>
  <c r="I673" i="6"/>
  <c r="I730" i="6"/>
  <c r="I8" i="6"/>
  <c r="I1204" i="6"/>
  <c r="I333" i="6"/>
  <c r="I471" i="6"/>
  <c r="I435" i="6"/>
  <c r="I522" i="6"/>
  <c r="I834" i="6"/>
  <c r="I1129" i="6"/>
  <c r="I178" i="6"/>
  <c r="I739" i="6"/>
  <c r="I922" i="6"/>
  <c r="I553" i="6"/>
  <c r="I976" i="6"/>
  <c r="I90" i="6"/>
  <c r="I828" i="6"/>
  <c r="I255" i="6"/>
  <c r="I895" i="6"/>
  <c r="I327" i="6"/>
  <c r="I586" i="6"/>
  <c r="I1021" i="6"/>
  <c r="I91" i="6"/>
  <c r="I289" i="6"/>
  <c r="I322" i="6"/>
  <c r="I838" i="6"/>
  <c r="I883" i="6"/>
  <c r="I1066" i="6"/>
  <c r="I537" i="6"/>
  <c r="I378" i="6"/>
  <c r="I243" i="6"/>
  <c r="I241" i="6"/>
  <c r="I250" i="6"/>
  <c r="I1027" i="6"/>
  <c r="I261" i="6"/>
  <c r="I411" i="6"/>
  <c r="I621" i="6"/>
  <c r="I49" i="6"/>
  <c r="I355" i="6"/>
  <c r="I379" i="6"/>
  <c r="I1171" i="6"/>
  <c r="I871" i="6"/>
  <c r="I1088" i="6"/>
  <c r="I249" i="6"/>
  <c r="I414" i="6"/>
  <c r="I978" i="6"/>
  <c r="I646" i="6"/>
  <c r="I145" i="6"/>
  <c r="I389" i="6"/>
  <c r="I575" i="6"/>
  <c r="I310" i="6"/>
  <c r="I265" i="6"/>
  <c r="I783" i="6"/>
  <c r="I852" i="6"/>
  <c r="I1071" i="6"/>
  <c r="I1099" i="6"/>
  <c r="I1018" i="6"/>
  <c r="I1144" i="6"/>
  <c r="I919" i="6"/>
  <c r="I1017" i="6"/>
  <c r="I669" i="6"/>
  <c r="I631" i="6"/>
  <c r="I162" i="6"/>
  <c r="I609" i="6"/>
  <c r="I433" i="6"/>
  <c r="I155" i="6"/>
  <c r="I175" i="6"/>
  <c r="I407" i="6"/>
  <c r="I726" i="6"/>
  <c r="I213" i="6"/>
  <c r="I321" i="6"/>
  <c r="I408" i="6"/>
  <c r="I552" i="6"/>
  <c r="I358" i="6"/>
  <c r="I499" i="6"/>
  <c r="I907" i="6"/>
  <c r="I1113" i="6"/>
  <c r="I511" i="6"/>
  <c r="I1198" i="6"/>
  <c r="I177" i="6"/>
  <c r="I693" i="6"/>
  <c r="I430" i="6"/>
  <c r="I721" i="6"/>
  <c r="I817" i="6"/>
  <c r="I485" i="6"/>
  <c r="I803" i="6"/>
  <c r="I531" i="6"/>
  <c r="I474" i="6"/>
  <c r="I214" i="6"/>
  <c r="I769" i="6"/>
  <c r="I796" i="6"/>
  <c r="I826" i="6"/>
  <c r="I514" i="6"/>
  <c r="I573" i="6"/>
  <c r="I335" i="6"/>
  <c r="I419" i="6"/>
  <c r="I86" i="6"/>
  <c r="I658" i="6"/>
  <c r="I33" i="6"/>
  <c r="I501" i="6"/>
  <c r="I579" i="6"/>
  <c r="I574" i="6"/>
  <c r="I760" i="6"/>
  <c r="I1060" i="6"/>
  <c r="I645" i="6"/>
  <c r="I1005" i="6"/>
  <c r="I115" i="6"/>
  <c r="I329" i="6"/>
  <c r="I1081" i="6"/>
  <c r="I800" i="6"/>
  <c r="I877" i="6"/>
  <c r="I94" i="6"/>
  <c r="I1059" i="6"/>
  <c r="I993" i="6"/>
  <c r="I947" i="6"/>
  <c r="I521" i="6"/>
  <c r="I812" i="6"/>
  <c r="I225" i="6"/>
  <c r="I399" i="6"/>
  <c r="I462" i="6"/>
  <c r="I606" i="6"/>
  <c r="I768" i="6"/>
  <c r="I174" i="6"/>
  <c r="I750" i="6"/>
  <c r="I799" i="6"/>
  <c r="I832" i="6"/>
  <c r="I925" i="6"/>
  <c r="I1122" i="6"/>
  <c r="I543" i="6"/>
  <c r="I41" i="6"/>
  <c r="I661" i="6"/>
  <c r="I260" i="6"/>
  <c r="I916" i="6"/>
  <c r="I70" i="6"/>
  <c r="I387" i="6"/>
  <c r="I906" i="6"/>
  <c r="I687" i="6"/>
  <c r="I315" i="6"/>
  <c r="I904" i="6"/>
  <c r="I949" i="6"/>
  <c r="I809" i="6"/>
  <c r="I585" i="6"/>
  <c r="I403" i="6"/>
  <c r="I286" i="6"/>
  <c r="I1050" i="6"/>
  <c r="I73" i="6"/>
  <c r="I1078" i="6"/>
  <c r="I239" i="6"/>
  <c r="I986" i="6"/>
  <c r="I141" i="6"/>
  <c r="I546" i="6"/>
  <c r="I690" i="6"/>
  <c r="I795" i="6"/>
  <c r="I681" i="6"/>
  <c r="I753" i="6"/>
  <c r="I900" i="6"/>
  <c r="I106" i="6"/>
  <c r="I349" i="6"/>
  <c r="I802" i="6"/>
  <c r="I373" i="6"/>
  <c r="I1006" i="6"/>
  <c r="I1133" i="6"/>
  <c r="I465" i="6"/>
  <c r="I185" i="6"/>
  <c r="I30" i="6"/>
  <c r="I413" i="6"/>
  <c r="I858" i="6"/>
  <c r="I771" i="6"/>
  <c r="I547" i="6"/>
  <c r="I990" i="6"/>
  <c r="I594" i="6"/>
  <c r="I780" i="6"/>
  <c r="I927" i="6"/>
  <c r="I454" i="6"/>
  <c r="I487" i="6"/>
  <c r="I706" i="6"/>
  <c r="I247" i="6"/>
  <c r="I691" i="6"/>
  <c r="I285" i="6"/>
  <c r="I99" i="6"/>
  <c r="I1007" i="6"/>
  <c r="I442" i="6"/>
  <c r="I615" i="6"/>
  <c r="I801" i="6"/>
  <c r="I154" i="6"/>
  <c r="I781" i="6"/>
  <c r="I637" i="6"/>
  <c r="I228" i="6"/>
  <c r="I394" i="6"/>
  <c r="I517" i="6"/>
  <c r="I855" i="6"/>
  <c r="I391" i="6"/>
  <c r="I357" i="6"/>
  <c r="I318" i="6"/>
  <c r="I130" i="6"/>
  <c r="I1087" i="6"/>
  <c r="I921" i="6"/>
  <c r="I291" i="6"/>
  <c r="I519" i="6"/>
  <c r="I602" i="6"/>
  <c r="I153" i="6"/>
  <c r="I561" i="6"/>
  <c r="I603" i="6"/>
  <c r="I786" i="6"/>
  <c r="I933" i="6"/>
  <c r="I1039" i="6"/>
  <c r="I61" i="6"/>
  <c r="I103" i="6"/>
  <c r="I742" i="6"/>
  <c r="I805" i="6"/>
  <c r="I994" i="6"/>
  <c r="I27" i="6"/>
  <c r="I577" i="6"/>
  <c r="I1090" i="6"/>
  <c r="I535" i="6"/>
  <c r="I429" i="6"/>
  <c r="I1002" i="6"/>
  <c r="I980" i="6"/>
  <c r="I171" i="6"/>
  <c r="I270" i="6"/>
  <c r="I555" i="6"/>
  <c r="I717" i="6"/>
  <c r="I138" i="6"/>
  <c r="I207" i="6"/>
  <c r="I1008" i="6"/>
  <c r="I787" i="6"/>
  <c r="I814" i="6"/>
  <c r="I934" i="6"/>
  <c r="I493" i="6"/>
  <c r="I988" i="6"/>
  <c r="I85" i="6"/>
  <c r="I756" i="6"/>
  <c r="I816" i="6"/>
  <c r="I343" i="6"/>
  <c r="I229" i="6"/>
  <c r="I977" i="6"/>
  <c r="I459" i="6"/>
  <c r="I963" i="6"/>
  <c r="I992" i="6"/>
  <c r="I256" i="6"/>
  <c r="I1166" i="6"/>
  <c r="I1186" i="6"/>
  <c r="I217" i="6"/>
  <c r="I770" i="6"/>
  <c r="I102" i="6"/>
  <c r="I348" i="6"/>
  <c r="I684" i="6"/>
  <c r="I738" i="6"/>
  <c r="I792" i="6"/>
  <c r="I987" i="6"/>
  <c r="I715" i="6"/>
  <c r="I979" i="6"/>
  <c r="I1190" i="6"/>
  <c r="I1202" i="6"/>
  <c r="I818" i="6"/>
  <c r="I530" i="6"/>
  <c r="I542" i="6"/>
  <c r="I830" i="6"/>
  <c r="I842" i="6"/>
  <c r="I698" i="6"/>
  <c r="I554" i="6"/>
  <c r="I416" i="6"/>
  <c r="I704" i="6"/>
  <c r="I1192" i="6"/>
  <c r="I708" i="6"/>
  <c r="I264" i="6"/>
  <c r="I456" i="6"/>
  <c r="I168" i="6"/>
  <c r="I648" i="6"/>
  <c r="I600" i="6"/>
  <c r="I696" i="6"/>
  <c r="I744" i="6"/>
  <c r="I360" i="6"/>
  <c r="I216" i="6"/>
  <c r="I504" i="6"/>
  <c r="I652" i="6"/>
  <c r="I268" i="6"/>
  <c r="I748" i="6"/>
  <c r="I460" i="6"/>
  <c r="I556" i="6"/>
  <c r="I496" i="6"/>
  <c r="I64" i="6"/>
  <c r="I208" i="6"/>
  <c r="I448" i="6"/>
  <c r="I544" i="6"/>
  <c r="I592" i="6"/>
  <c r="I640" i="6"/>
  <c r="I736" i="6"/>
  <c r="I304" i="6"/>
  <c r="I112" i="6"/>
  <c r="I452" i="6"/>
  <c r="I548" i="6"/>
  <c r="I308" i="6"/>
  <c r="I596" i="6"/>
  <c r="I164" i="6"/>
  <c r="I644" i="6"/>
  <c r="I420" i="6"/>
  <c r="I516" i="6"/>
  <c r="I276" i="6"/>
  <c r="I660" i="6"/>
  <c r="I612" i="6"/>
  <c r="I604" i="6"/>
  <c r="I508" i="6"/>
  <c r="I364" i="6"/>
  <c r="I172" i="6"/>
  <c r="I220" i="6"/>
  <c r="I700" i="6"/>
  <c r="I124" i="6"/>
  <c r="I316" i="6"/>
  <c r="I412" i="6"/>
  <c r="I88" i="6"/>
  <c r="I372" i="6"/>
  <c r="I244" i="6"/>
  <c r="I436" i="6"/>
  <c r="I132" i="6"/>
  <c r="I324" i="6"/>
  <c r="I288" i="6"/>
  <c r="I60" i="6"/>
  <c r="I100" i="6"/>
  <c r="I1168" i="6"/>
  <c r="I580" i="6"/>
  <c r="I148" i="6"/>
  <c r="I472" i="6"/>
  <c r="I676" i="6"/>
  <c r="I724" i="6"/>
  <c r="I292" i="6"/>
  <c r="I532" i="6"/>
  <c r="I388" i="6"/>
  <c r="I432" i="6"/>
  <c r="I720" i="6"/>
  <c r="I336" i="6"/>
  <c r="I240" i="6"/>
  <c r="I144" i="6"/>
  <c r="I480" i="6"/>
  <c r="I528" i="6"/>
  <c r="I624" i="6"/>
  <c r="I380" i="6"/>
  <c r="I96" i="6"/>
  <c r="I668" i="6"/>
  <c r="I384" i="6"/>
  <c r="I672" i="6"/>
  <c r="I576" i="6"/>
  <c r="I524" i="6"/>
  <c r="I476" i="6"/>
  <c r="I236" i="6"/>
  <c r="I184" i="6"/>
  <c r="I232" i="6"/>
  <c r="I328" i="6"/>
  <c r="I48" i="6"/>
  <c r="I424" i="6"/>
  <c r="I376" i="6"/>
  <c r="I568" i="6"/>
  <c r="I136" i="6"/>
  <c r="I280" i="6"/>
  <c r="I616" i="6"/>
  <c r="I664" i="6"/>
  <c r="I520" i="6"/>
  <c r="I200" i="6"/>
  <c r="I24" i="6"/>
  <c r="I76" i="6"/>
  <c r="I488" i="6"/>
  <c r="I540" i="6"/>
  <c r="I588" i="6"/>
  <c r="I252" i="6"/>
  <c r="I204" i="6"/>
  <c r="I492" i="6"/>
  <c r="I396" i="6"/>
  <c r="I632" i="6"/>
  <c r="I728" i="6"/>
  <c r="AA2" i="6"/>
  <c r="I165" i="6"/>
  <c r="I443" i="6"/>
  <c r="I551" i="6"/>
  <c r="I731" i="6"/>
  <c r="I839" i="6"/>
  <c r="I623" i="6"/>
  <c r="I201" i="6"/>
  <c r="I587" i="6"/>
  <c r="I1046" i="6"/>
  <c r="I21" i="6"/>
  <c r="I1189" i="6"/>
  <c r="I974" i="6"/>
  <c r="I479" i="6"/>
  <c r="I1010" i="6"/>
  <c r="I57" i="6"/>
  <c r="I129" i="6"/>
  <c r="I659" i="6"/>
  <c r="I767" i="6"/>
  <c r="I911" i="6"/>
  <c r="I695" i="6"/>
  <c r="I563" i="6"/>
  <c r="I1076" i="6"/>
  <c r="I1004" i="6"/>
  <c r="I1040" i="6"/>
  <c r="I1138" i="6"/>
  <c r="I317" i="6"/>
  <c r="I281" i="6"/>
  <c r="I72" i="6"/>
  <c r="I245" i="6"/>
  <c r="I638" i="6"/>
  <c r="I926" i="6"/>
  <c r="I782" i="6"/>
  <c r="I1174" i="6"/>
  <c r="I458" i="6"/>
  <c r="I173" i="6"/>
  <c r="I108" i="6"/>
  <c r="I31" i="6"/>
  <c r="I353" i="6"/>
  <c r="I890" i="6"/>
  <c r="I746" i="6"/>
  <c r="I36" i="6"/>
  <c r="I674" i="6"/>
  <c r="I1132" i="6"/>
  <c r="I824" i="6"/>
  <c r="I833" i="6"/>
  <c r="I1114" i="6"/>
  <c r="I968" i="6"/>
  <c r="I1150" i="6"/>
  <c r="I159" i="6"/>
  <c r="I725" i="6"/>
  <c r="I761" i="6"/>
  <c r="I51" i="6"/>
  <c r="I617" i="6"/>
  <c r="I797" i="6"/>
  <c r="I46" i="6"/>
  <c r="I473" i="6"/>
  <c r="I123" i="6"/>
  <c r="I437" i="6"/>
  <c r="I653" i="6"/>
  <c r="I87" i="6"/>
  <c r="I242" i="6"/>
  <c r="I386" i="6"/>
  <c r="I635" i="6"/>
  <c r="I779" i="6"/>
  <c r="I491" i="6"/>
  <c r="I170" i="6"/>
  <c r="I851" i="6"/>
  <c r="I1022" i="6"/>
  <c r="I1135" i="6"/>
  <c r="I887" i="6"/>
  <c r="I923" i="6"/>
  <c r="I350" i="6"/>
  <c r="I1201" i="6"/>
  <c r="I105" i="6"/>
  <c r="I599" i="6"/>
  <c r="I69" i="6"/>
  <c r="I815" i="6"/>
  <c r="I314" i="6"/>
  <c r="I950" i="6"/>
  <c r="I743" i="6"/>
  <c r="I1058" i="6"/>
  <c r="I44" i="6"/>
  <c r="I821" i="6"/>
  <c r="I1207" i="6"/>
  <c r="I425" i="6"/>
  <c r="I857" i="6"/>
  <c r="I248" i="6"/>
  <c r="I641" i="6"/>
  <c r="I147" i="6"/>
  <c r="I785" i="6"/>
  <c r="I929" i="6"/>
  <c r="I1028" i="6"/>
  <c r="I956" i="6"/>
  <c r="I34" i="6"/>
  <c r="I713" i="6"/>
  <c r="I569" i="6"/>
  <c r="I230" i="6"/>
  <c r="I1064" i="6"/>
  <c r="I194" i="6"/>
  <c r="I176" i="6"/>
  <c r="I869" i="6"/>
  <c r="I320" i="6"/>
  <c r="I392" i="6"/>
  <c r="I1177" i="6"/>
  <c r="I183" i="6"/>
  <c r="I749" i="6"/>
  <c r="I677" i="6"/>
  <c r="I224" i="6"/>
  <c r="I509" i="6"/>
  <c r="I893" i="6"/>
  <c r="I905" i="6"/>
  <c r="I221" i="6"/>
  <c r="I12" i="6"/>
  <c r="I78" i="6"/>
  <c r="I1001" i="6"/>
  <c r="I365" i="6"/>
  <c r="I470" i="6"/>
  <c r="I284" i="6"/>
  <c r="I398" i="6"/>
  <c r="I497" i="6"/>
  <c r="I75" i="6"/>
  <c r="I1141" i="6"/>
  <c r="I111" i="6"/>
  <c r="I605" i="6"/>
  <c r="I212" i="6"/>
  <c r="I356" i="6"/>
  <c r="I374" i="6"/>
  <c r="I338" i="6"/>
  <c r="I302" i="6"/>
  <c r="I1120" i="6"/>
  <c r="I1121" i="6"/>
  <c r="I266" i="6"/>
  <c r="I158" i="6"/>
  <c r="I914" i="6"/>
  <c r="I1147" i="6"/>
  <c r="I938" i="6"/>
  <c r="I806" i="6"/>
  <c r="I287" i="6"/>
  <c r="I902" i="6"/>
  <c r="I536" i="6"/>
  <c r="I683" i="6"/>
  <c r="I150" i="6"/>
  <c r="I186" i="6"/>
  <c r="I788" i="6"/>
  <c r="I179" i="6"/>
  <c r="I680" i="6"/>
  <c r="I866" i="6"/>
  <c r="I434" i="6"/>
  <c r="I932" i="6"/>
  <c r="I1034" i="6"/>
  <c r="I503" i="6"/>
  <c r="I794" i="6"/>
  <c r="I860" i="6"/>
  <c r="I935" i="6"/>
  <c r="I84" i="6"/>
  <c r="I192" i="6"/>
  <c r="I6" i="6"/>
  <c r="I791" i="6"/>
  <c r="I326" i="6"/>
  <c r="I1180" i="6"/>
  <c r="I263" i="6"/>
  <c r="I611" i="6"/>
  <c r="I959" i="6"/>
  <c r="I10" i="6"/>
  <c r="I716" i="6"/>
  <c r="I1031" i="6"/>
  <c r="I995" i="6"/>
  <c r="I650" i="6"/>
  <c r="I722" i="6"/>
  <c r="I863" i="6"/>
  <c r="I467" i="6"/>
  <c r="I965" i="6"/>
  <c r="I290" i="6"/>
  <c r="I428" i="6"/>
  <c r="I1183" i="6"/>
  <c r="I215" i="6"/>
  <c r="I395" i="6"/>
  <c r="I1037" i="6"/>
  <c r="I962" i="6"/>
  <c r="I464" i="6"/>
  <c r="I120" i="6"/>
  <c r="I117" i="6"/>
  <c r="I539" i="6"/>
  <c r="I1067" i="6"/>
  <c r="I500" i="6"/>
  <c r="I686" i="6"/>
  <c r="I1106" i="6"/>
  <c r="I251" i="6"/>
  <c r="I608" i="6"/>
  <c r="I827" i="6"/>
  <c r="I293" i="6"/>
  <c r="I896" i="6"/>
  <c r="I323" i="6"/>
  <c r="I614" i="6"/>
  <c r="I899" i="6"/>
  <c r="I1070" i="6"/>
  <c r="I189" i="6"/>
  <c r="I755" i="6"/>
  <c r="I431" i="6"/>
  <c r="I647" i="6"/>
  <c r="I182" i="6"/>
  <c r="I578" i="6"/>
  <c r="I719" i="6"/>
  <c r="I506" i="6"/>
  <c r="I752" i="6"/>
  <c r="I218" i="6"/>
  <c r="I1108" i="6"/>
  <c r="I9" i="6"/>
  <c r="I440" i="6"/>
  <c r="I512" i="6"/>
  <c r="I377" i="6"/>
  <c r="I368" i="6"/>
  <c r="I296" i="6"/>
  <c r="I188" i="6"/>
  <c r="I404" i="6"/>
  <c r="I1118" i="6"/>
  <c r="I191" i="6"/>
  <c r="I299" i="6"/>
  <c r="I620" i="6"/>
  <c r="I371" i="6"/>
  <c r="I332" i="6"/>
  <c r="I1154" i="6"/>
  <c r="I584" i="6"/>
  <c r="I1156" i="6"/>
  <c r="I227" i="6"/>
  <c r="I269" i="6"/>
  <c r="I590" i="6"/>
  <c r="I197" i="6"/>
  <c r="I482" i="6"/>
  <c r="I233" i="6"/>
  <c r="I32" i="6"/>
  <c r="I1126" i="6"/>
  <c r="I305" i="6"/>
  <c r="I161" i="6"/>
  <c r="I410" i="6"/>
  <c r="I1153" i="6"/>
  <c r="I446" i="6"/>
  <c r="I1162" i="6"/>
  <c r="I518" i="6"/>
  <c r="I662" i="6"/>
  <c r="I116" i="6"/>
  <c r="I80" i="6"/>
  <c r="I1125" i="6"/>
  <c r="I312" i="6"/>
  <c r="I146" i="6"/>
  <c r="I137" i="6"/>
  <c r="I1101" i="6"/>
  <c r="I95" i="6"/>
  <c r="I131" i="6"/>
  <c r="I107" i="6"/>
  <c r="I101" i="6"/>
  <c r="I140" i="6"/>
  <c r="I11" i="6"/>
  <c r="I47" i="6"/>
  <c r="I83" i="6"/>
  <c r="I23" i="6"/>
  <c r="I143" i="6"/>
  <c r="I1105" i="6"/>
  <c r="I5" i="6"/>
  <c r="F2" i="6"/>
  <c r="I2" i="6" s="1"/>
  <c r="I38" i="6"/>
  <c r="I110" i="6"/>
  <c r="I1102" i="6"/>
  <c r="I149" i="6"/>
  <c r="I1170" i="6"/>
  <c r="I1158" i="6"/>
  <c r="I1194" i="6"/>
  <c r="I62" i="6"/>
  <c r="I74" i="6"/>
  <c r="I1206" i="6"/>
  <c r="I113" i="6"/>
  <c r="I1134" i="6"/>
  <c r="I20" i="6"/>
  <c r="I128" i="6"/>
  <c r="I56" i="6"/>
  <c r="I92" i="6"/>
  <c r="I125" i="6"/>
  <c r="I1185" i="6"/>
  <c r="I104" i="6"/>
  <c r="I1149" i="6"/>
  <c r="I68" i="6"/>
  <c r="I1110" i="6"/>
  <c r="I122" i="6"/>
  <c r="I1146" i="6"/>
  <c r="I14" i="6"/>
  <c r="I1182" i="6"/>
  <c r="I157" i="6"/>
  <c r="I235" i="6"/>
  <c r="I77" i="6"/>
  <c r="I777" i="6"/>
  <c r="I152" i="6"/>
  <c r="I1109" i="6"/>
  <c r="I254" i="6"/>
  <c r="I1169" i="6"/>
  <c r="I362" i="6"/>
  <c r="I180" i="6"/>
  <c r="I469" i="6"/>
  <c r="I630" i="6"/>
  <c r="I515" i="6"/>
  <c r="I25" i="6"/>
  <c r="I941" i="6"/>
  <c r="I846" i="6"/>
  <c r="I649" i="6"/>
  <c r="I1205" i="6"/>
  <c r="I71" i="6"/>
  <c r="I747" i="6"/>
  <c r="I564" i="6"/>
  <c r="I53" i="6"/>
  <c r="I565" i="6"/>
  <c r="I468" i="6"/>
  <c r="I401" i="6"/>
  <c r="I494" i="6"/>
  <c r="I59" i="6"/>
  <c r="I699" i="6"/>
  <c r="I383" i="6"/>
  <c r="I1062" i="6"/>
  <c r="I219" i="6"/>
  <c r="I37" i="6"/>
  <c r="I714" i="6"/>
  <c r="I190" i="6"/>
  <c r="I445" i="6"/>
  <c r="I853" i="6"/>
  <c r="I533" i="6"/>
  <c r="I581" i="6"/>
  <c r="I875" i="6"/>
  <c r="I572" i="6"/>
  <c r="I856" i="6"/>
  <c r="I196" i="6"/>
  <c r="I272" i="6"/>
  <c r="I97" i="6"/>
  <c r="I223" i="6"/>
  <c r="I400" i="6"/>
  <c r="I1117" i="6"/>
  <c r="I341" i="6"/>
  <c r="I618" i="6"/>
  <c r="I163" i="6"/>
  <c r="I278" i="6"/>
  <c r="I65" i="6"/>
  <c r="I119" i="6"/>
  <c r="I844" i="6"/>
  <c r="I865" i="6"/>
  <c r="I35" i="6"/>
  <c r="I629" i="6"/>
  <c r="I692" i="6"/>
  <c r="I238" i="6"/>
  <c r="I63" i="6"/>
  <c r="I39" i="6"/>
  <c r="I560" i="6"/>
  <c r="I206" i="6"/>
  <c r="I367" i="6"/>
  <c r="I390" i="6"/>
  <c r="I298" i="6"/>
  <c r="I740" i="6"/>
  <c r="I712" i="6"/>
  <c r="I723" i="6"/>
  <c r="I402" i="6"/>
  <c r="I7" i="6"/>
  <c r="I633" i="6"/>
  <c r="I126" i="6"/>
  <c r="I393" i="6"/>
  <c r="I758" i="6"/>
  <c r="I81" i="6"/>
  <c r="I359" i="6"/>
  <c r="I1181" i="6"/>
  <c r="I282" i="6"/>
  <c r="I427" i="6"/>
  <c r="I1009" i="6"/>
  <c r="I15" i="6"/>
  <c r="I344" i="6"/>
  <c r="J1406" i="6" a="1"/>
  <c r="J1004" i="6" a="1"/>
  <c r="J772" i="6" a="1"/>
  <c r="J1028" i="6" a="1"/>
  <c r="J304" i="6" a="1"/>
  <c r="J1198" i="6" a="1"/>
  <c r="J1451" i="6" a="1"/>
  <c r="J375" i="6" a="1"/>
  <c r="J50" i="6" a="1"/>
  <c r="J429" i="6" a="1"/>
  <c r="J1037" i="6" a="1"/>
  <c r="J1011" i="6" a="1"/>
  <c r="J1206" i="6" a="1"/>
  <c r="J445" i="6" a="1"/>
  <c r="J126" i="6" a="1"/>
  <c r="J285" i="6" a="1"/>
  <c r="J346" i="6" a="1"/>
  <c r="J648" i="6" a="1"/>
  <c r="J1189" i="6" a="1"/>
  <c r="J888" i="6" a="1"/>
  <c r="J347" i="6" a="1"/>
  <c r="J252" i="6" a="1"/>
  <c r="J1304" i="6" a="1"/>
  <c r="J1769" i="6" a="1"/>
  <c r="J1558" i="6" a="1"/>
  <c r="J194" i="6" a="1"/>
  <c r="J1487" i="6" a="1"/>
  <c r="J1879" i="6" a="1"/>
  <c r="J407" i="6" a="1"/>
  <c r="J169" i="6" a="1"/>
  <c r="J1907" i="6" a="1"/>
  <c r="J673" i="6" a="1"/>
  <c r="J1183" i="6" a="1"/>
  <c r="J184" i="6" a="1"/>
  <c r="J1461" i="6" a="1"/>
  <c r="J47" i="6" a="1"/>
  <c r="J311" i="6" a="1"/>
  <c r="J1891" i="6" a="1"/>
  <c r="J459" i="6" a="1"/>
  <c r="J1462" i="6" a="1"/>
  <c r="J94" i="6" a="1"/>
  <c r="J1260" i="6" a="1"/>
  <c r="J326" i="6" a="1"/>
  <c r="J1944" i="6" a="1"/>
  <c r="J1729" i="6" a="1"/>
  <c r="J1575" i="6" a="1"/>
  <c r="J531" i="6" a="1"/>
  <c r="J705" i="6" a="1"/>
  <c r="J563" i="6" a="1"/>
  <c r="J1346" i="6" a="1"/>
  <c r="J118" i="6" a="1"/>
  <c r="J1969" i="6" a="1"/>
  <c r="J487" i="6" a="1"/>
  <c r="J1015" i="6" a="1"/>
  <c r="J1780" i="6" a="1"/>
  <c r="J1068" i="6" a="1"/>
  <c r="J665" i="6" a="1"/>
  <c r="J1857" i="6" a="1"/>
  <c r="J826" i="6" a="1"/>
  <c r="J1337" i="6" a="1"/>
  <c r="J1495" i="6" a="1"/>
  <c r="J1975" i="6" a="1"/>
  <c r="J1684" i="6" a="1"/>
  <c r="J1880" i="6" a="1"/>
  <c r="J32" i="6" a="1"/>
  <c r="J1704" i="6" a="1"/>
  <c r="J572" i="6" a="1"/>
  <c r="J157" i="6" a="1"/>
  <c r="J1290" i="6" a="1"/>
  <c r="J1951" i="6" a="1"/>
  <c r="J543" i="6" a="1"/>
  <c r="J774" i="6" a="1"/>
  <c r="J1545" i="6" a="1"/>
  <c r="J36" i="6" a="1"/>
  <c r="J1369" i="6" a="1"/>
  <c r="J138" i="6" a="1"/>
  <c r="J1235" i="6" a="1"/>
  <c r="J1107" i="6" a="1"/>
  <c r="J856" i="6" a="1"/>
  <c r="J1696" i="6" a="1"/>
  <c r="J944" i="6" a="1"/>
  <c r="J933" i="6" a="1"/>
  <c r="J986" i="6" a="1"/>
  <c r="J726" i="6" a="1"/>
  <c r="J918" i="6" a="1"/>
  <c r="J1288" i="6" a="1"/>
  <c r="J377" i="6" a="1"/>
  <c r="J1203" i="6" a="1"/>
  <c r="J1269" i="6" a="1"/>
  <c r="J6" i="6" a="1"/>
  <c r="J49" i="6" a="1"/>
  <c r="J1655" i="6" a="1"/>
  <c r="J1979" i="6" a="1"/>
  <c r="J1212" i="6" a="1"/>
  <c r="J748" i="6" a="1"/>
  <c r="J1675" i="6" a="1"/>
  <c r="J1733" i="6" a="1"/>
  <c r="J1875" i="6" a="1"/>
  <c r="J1886" i="6" a="1"/>
  <c r="J1300" i="6" a="1"/>
  <c r="J927" i="6" a="1"/>
  <c r="J1827" i="6" a="1"/>
  <c r="J2030" i="6" a="1"/>
  <c r="J1781" i="6" a="1"/>
  <c r="J1818" i="6" a="1"/>
  <c r="J1105" i="6" a="1"/>
  <c r="J1357" i="6" a="1"/>
  <c r="J658" i="6" a="1"/>
  <c r="J1119" i="6" a="1"/>
  <c r="J173" i="6" a="1"/>
  <c r="J544" i="6" a="1"/>
  <c r="J1870" i="6" a="1"/>
  <c r="J1178" i="6" a="1"/>
  <c r="J1276" i="6" a="1"/>
  <c r="J828" i="6" a="1"/>
  <c r="J1523" i="6" a="1"/>
  <c r="J1739" i="6" a="1"/>
  <c r="J1512" i="6" a="1"/>
  <c r="J693" i="6" a="1"/>
  <c r="J52" i="6" a="1"/>
  <c r="J1046" i="6" a="1"/>
  <c r="J413" i="6" a="1"/>
  <c r="J1893" i="6" a="1"/>
  <c r="J1532" i="6" a="1"/>
  <c r="J518" i="6" a="1"/>
  <c r="J645" i="6" a="1"/>
  <c r="J146" i="6" a="1"/>
  <c r="J133" i="6" a="1"/>
  <c r="J556" i="6" a="1"/>
  <c r="J779" i="6" a="1"/>
  <c r="J199" i="6" a="1"/>
  <c r="J305" i="6" a="1"/>
  <c r="J1085" i="6" a="1"/>
  <c r="J1360" i="6" a="1"/>
  <c r="J378" i="6" a="1"/>
  <c r="J1901" i="6" a="1"/>
  <c r="J1146" i="6" a="1"/>
  <c r="J412" i="6" a="1"/>
  <c r="J551" i="6" a="1"/>
  <c r="J595" i="6" a="1"/>
  <c r="J702" i="6" a="1"/>
  <c r="J740" i="6" a="1"/>
  <c r="J17" i="6" a="1"/>
  <c r="J955" i="6" a="1"/>
  <c r="J1940" i="6" a="1"/>
  <c r="J5" i="6" a="1"/>
  <c r="J1499" i="6" a="1"/>
  <c r="J1382" i="6" a="1"/>
  <c r="J1136" i="6" a="1"/>
  <c r="J196" i="6" a="1"/>
  <c r="J97" i="6" a="1"/>
  <c r="J1589" i="6" a="1"/>
  <c r="J1268" i="6" a="1"/>
  <c r="J549" i="6" a="1"/>
  <c r="J839" i="6" a="1"/>
  <c r="J751" i="6" a="1"/>
  <c r="J1686" i="6" a="1"/>
  <c r="J647" i="6" a="1"/>
  <c r="J906" i="6" a="1"/>
  <c r="J1149" i="6" a="1"/>
  <c r="J1905" i="6" a="1"/>
  <c r="J803" i="6" a="1"/>
  <c r="J59" i="6" a="1"/>
  <c r="J1754" i="6" a="1"/>
  <c r="J621" i="6" a="1"/>
  <c r="J332" i="6" a="1"/>
  <c r="J403" i="6" a="1"/>
  <c r="J770" i="6" a="1"/>
  <c r="J1052" i="6" a="1"/>
  <c r="J707" i="6" a="1"/>
  <c r="J974" i="6" a="1"/>
  <c r="J1169" i="6" a="1"/>
  <c r="J1250" i="6" a="1"/>
  <c r="J391" i="6" a="1"/>
  <c r="J1267" i="6" a="1"/>
  <c r="J1176" i="6" a="1"/>
  <c r="J245" i="6" a="1"/>
  <c r="J1991" i="6" a="1"/>
  <c r="J1368" i="6" a="1"/>
  <c r="J1648" i="6" a="1"/>
  <c r="J657" i="6" a="1"/>
  <c r="J87" i="6" a="1"/>
  <c r="J916" i="6" a="1"/>
  <c r="J1909" i="6" a="1"/>
  <c r="J274" i="6" a="1"/>
  <c r="J1489" i="6" a="1"/>
  <c r="J852" i="6" a="1"/>
  <c r="J1852" i="6" a="1"/>
  <c r="J710" i="6" a="1"/>
  <c r="J1692" i="6" a="1"/>
  <c r="J1076" i="6" a="1"/>
  <c r="J980" i="6" a="1"/>
  <c r="J1006" i="6" a="1"/>
  <c r="J1899" i="6" a="1"/>
  <c r="J1964" i="6" a="1"/>
  <c r="J90" i="6" a="1"/>
  <c r="J978" i="6" a="1"/>
  <c r="J558" i="6" a="1"/>
  <c r="J864" i="6" a="1"/>
  <c r="J1776" i="6" a="1"/>
  <c r="J1777" i="6" a="1"/>
  <c r="J1627" i="6" a="1"/>
  <c r="J1758" i="6" a="1"/>
  <c r="J1783" i="6" a="1"/>
  <c r="J1994" i="6" a="1"/>
  <c r="J1064" i="6" a="1"/>
  <c r="J1318" i="6" a="1"/>
  <c r="J557" i="6" a="1"/>
  <c r="J1941" i="6" a="1"/>
  <c r="J1320" i="6" a="1"/>
  <c r="J1847" i="6" a="1"/>
  <c r="J714" i="6" a="1"/>
  <c r="J863" i="6" a="1"/>
  <c r="J1171" i="6" a="1"/>
  <c r="J671" i="6" a="1"/>
  <c r="J1662" i="6" a="1"/>
  <c r="J1075" i="6" a="1"/>
  <c r="J410" i="6" a="1"/>
  <c r="J200" i="6" a="1"/>
  <c r="J1074" i="6" a="1"/>
  <c r="J1191" i="6" a="1"/>
  <c r="J1956" i="6" a="1"/>
  <c r="J382" i="6" a="1"/>
  <c r="J578" i="6" a="1"/>
  <c r="J9" i="6" a="1"/>
  <c r="J1077" i="6" a="1"/>
  <c r="J394" i="6" a="1"/>
  <c r="J302" i="6" a="1"/>
  <c r="J651" i="6" a="1"/>
  <c r="J1521" i="6" a="1"/>
  <c r="J1791" i="6" a="1"/>
  <c r="J611" i="6" a="1"/>
  <c r="J4" i="6" a="1"/>
  <c r="J1297" i="6" a="1"/>
  <c r="J1672" i="6" a="1"/>
  <c r="J1801" i="6" a="1"/>
  <c r="J982" i="6" a="1"/>
  <c r="J2011" i="6" a="1"/>
  <c r="J1590" i="6" a="1"/>
  <c r="J883" i="6" a="1"/>
  <c r="J1230" i="6" a="1"/>
  <c r="J291" i="6" a="1"/>
  <c r="J58" i="6" a="1"/>
  <c r="J1966" i="6" a="1"/>
  <c r="J33" i="6" a="1"/>
  <c r="J510" i="6" a="1"/>
  <c r="J75" i="6" a="1"/>
  <c r="J65" i="6" a="1"/>
  <c r="J1549" i="6" a="1"/>
  <c r="J1511" i="6" a="1"/>
  <c r="J1407" i="6" a="1"/>
  <c r="J450" i="6" a="1"/>
  <c r="J1550" i="6" a="1"/>
  <c r="J185" i="6" a="1"/>
  <c r="J259" i="6" a="1"/>
  <c r="J1533" i="6" a="1"/>
  <c r="J809" i="6" a="1"/>
  <c r="J938" i="6" a="1"/>
  <c r="J352" i="6" a="1"/>
  <c r="J841" i="6" a="1"/>
  <c r="J283" i="6" a="1"/>
  <c r="J1239" i="6" a="1"/>
  <c r="J416" i="6" a="1"/>
  <c r="J1170" i="6" a="1"/>
  <c r="J107" i="6" a="1"/>
  <c r="J359" i="6" a="1"/>
  <c r="J1093" i="6" a="1"/>
  <c r="J1016" i="6" a="1"/>
  <c r="J1755" i="6" a="1"/>
  <c r="J815" i="6" a="1"/>
  <c r="J1515" i="6" a="1"/>
  <c r="J1182" i="6" a="1"/>
  <c r="J383" i="6" a="1"/>
  <c r="J1910" i="6" a="1"/>
  <c r="J488" i="6" a="1"/>
  <c r="J1308" i="6" a="1"/>
  <c r="J602" i="6" a="1"/>
  <c r="J438" i="6" a="1"/>
  <c r="J623" i="6" a="1"/>
  <c r="J1595" i="6" a="1"/>
  <c r="J508" i="6" a="1"/>
  <c r="J1449" i="6" a="1"/>
  <c r="J217" i="6" a="1"/>
  <c r="J1372" i="6" a="1"/>
  <c r="J823" i="6" a="1"/>
  <c r="J795" i="6" a="1"/>
  <c r="J850" i="6" a="1"/>
  <c r="J1911" i="6" a="1"/>
  <c r="J1953" i="6" a="1"/>
  <c r="J7" i="6" a="1"/>
  <c r="J1398" i="6" a="1"/>
  <c r="J440" i="6" a="1"/>
  <c r="J1383" i="6" a="1"/>
  <c r="J1221" i="6" a="1"/>
  <c r="J1732" i="6" a="1"/>
  <c r="J1296" i="6" a="1"/>
  <c r="J343" i="6" a="1"/>
  <c r="J1155" i="6" a="1"/>
  <c r="J1359" i="6" a="1"/>
  <c r="J500" i="6" a="1"/>
  <c r="J1767" i="6" a="1"/>
  <c r="J1377" i="6" a="1"/>
  <c r="J2031" i="6" a="1"/>
  <c r="J891" i="6" a="1"/>
  <c r="J1799" i="6" a="1"/>
  <c r="J1527" i="6" a="1"/>
  <c r="J1708" i="6" a="1"/>
  <c r="J2020" i="6" a="1"/>
  <c r="J534" i="6" a="1"/>
  <c r="J601" i="6" a="1"/>
  <c r="J816" i="6" a="1"/>
  <c r="J1478" i="6" a="1"/>
  <c r="J1166" i="6" a="1"/>
  <c r="J1498" i="6" a="1"/>
  <c r="J336" i="6" a="1"/>
  <c r="J1192" i="6" a="1"/>
  <c r="J262" i="6" a="1"/>
  <c r="J1214" i="6" a="1"/>
  <c r="J760" i="6" a="1"/>
  <c r="J741" i="6" a="1"/>
  <c r="J1293" i="6" a="1"/>
  <c r="J1522" i="6" a="1"/>
  <c r="J798" i="6" a="1"/>
  <c r="J843" i="6" a="1"/>
  <c r="J60" i="6" a="1"/>
  <c r="J958" i="6" a="1"/>
  <c r="J218" i="6" a="1"/>
  <c r="J235" i="6" a="1"/>
  <c r="J236" i="6" a="1"/>
  <c r="J2027" i="6" a="1"/>
  <c r="J1977" i="6" a="1"/>
  <c r="J444" i="6" a="1"/>
  <c r="J1712" i="6" a="1"/>
  <c r="J1699" i="6" a="1"/>
  <c r="J894" i="6" a="1"/>
  <c r="J793" i="6" a="1"/>
  <c r="J817" i="6" a="1"/>
  <c r="J1604" i="6" a="1"/>
  <c r="J469" i="6" a="1"/>
  <c r="J1618" i="6" a="1"/>
  <c r="J637" i="6" a="1"/>
  <c r="J1333" i="6" a="1"/>
  <c r="J134" i="6" a="1"/>
  <c r="J369" i="6" a="1"/>
  <c r="J1464" i="6" a="1"/>
  <c r="J857" i="6" a="1"/>
  <c r="J18" i="6" a="1"/>
  <c r="J1126" i="6" a="1"/>
  <c r="J1949" i="6" a="1"/>
  <c r="J755" i="6" a="1"/>
  <c r="J1915" i="6" a="1"/>
  <c r="J1443" i="6" a="1"/>
  <c r="J1687" i="6" a="1"/>
  <c r="J1596" i="6" a="1"/>
  <c r="J385" i="6" a="1"/>
  <c r="J175" i="6" a="1"/>
  <c r="J1405" i="6" a="1"/>
  <c r="J158" i="6" a="1"/>
  <c r="J1135" i="6" a="1"/>
  <c r="J860" i="6" a="1"/>
  <c r="J1552" i="6" a="1"/>
  <c r="J338" i="6" a="1"/>
  <c r="J376" i="6" a="1"/>
  <c r="J996" i="6" a="1"/>
  <c r="J652" i="6" a="1"/>
  <c r="J1762" i="6" a="1"/>
  <c r="J712" i="6" a="1"/>
  <c r="J1050" i="6" a="1"/>
  <c r="J810" i="6" a="1"/>
  <c r="J1256" i="6" a="1"/>
  <c r="J1826" i="6" a="1"/>
  <c r="J1815" i="6" a="1"/>
  <c r="J1794" i="6" a="1"/>
  <c r="J1591" i="6" a="1"/>
  <c r="J142" i="6" a="1"/>
  <c r="J775" i="6" a="1"/>
  <c r="J528" i="6" a="1"/>
  <c r="J869" i="6" a="1"/>
  <c r="J1943" i="6" a="1"/>
  <c r="J1110" i="6" a="1"/>
  <c r="J979" i="6" a="1"/>
  <c r="J363" i="6" a="1"/>
  <c r="J842" i="6" a="1"/>
  <c r="J458" i="6" a="1"/>
  <c r="J1492" i="6" a="1"/>
  <c r="J1816" i="6" a="1"/>
  <c r="J681" i="6" a="1"/>
  <c r="J1645" i="6" a="1"/>
  <c r="J1556" i="6" a="1"/>
  <c r="J130" i="6" a="1"/>
  <c r="J151" i="6" a="1"/>
  <c r="J1561" i="6" a="1"/>
  <c r="J1564" i="6" a="1"/>
  <c r="J2028" i="6" a="1"/>
  <c r="J776" i="6" a="1"/>
  <c r="J486" i="6" a="1"/>
  <c r="J886" i="6" a="1"/>
  <c r="J147" i="6" a="1"/>
  <c r="J292" i="6" a="1"/>
  <c r="J1479" i="6" a="1"/>
  <c r="J434" i="6" a="1"/>
  <c r="J390" i="6" a="1"/>
  <c r="J1168" i="6" a="1"/>
  <c r="J1373" i="6" a="1"/>
  <c r="J1968" i="6" a="1"/>
  <c r="J1840" i="6" a="1"/>
  <c r="J1465" i="6" a="1"/>
  <c r="J1629" i="6" a="1"/>
  <c r="J290" i="6" a="1"/>
  <c r="J1557" i="6" a="1"/>
  <c r="J238" i="6" a="1"/>
  <c r="J940" i="6" a="1"/>
  <c r="J614" i="6" a="1"/>
  <c r="J588" i="6" a="1"/>
  <c r="J1509" i="6" a="1"/>
  <c r="J433" i="6" a="1"/>
  <c r="J374" i="6" a="1"/>
  <c r="J1133" i="6" a="1"/>
  <c r="J2012" i="6" a="1"/>
  <c r="J1541" i="6" a="1"/>
  <c r="J1220" i="6" a="1"/>
  <c r="J1821" i="6" a="1"/>
  <c r="J1247" i="6" a="1"/>
  <c r="J1785" i="6" a="1"/>
  <c r="J439" i="6" a="1"/>
  <c r="J298" i="6" a="1"/>
  <c r="J251" i="6" a="1"/>
  <c r="J1091" i="6" a="1"/>
  <c r="J1179" i="6" a="1"/>
  <c r="J1697" i="6" a="1"/>
  <c r="J1823" i="6" a="1"/>
  <c r="J1624" i="6" a="1"/>
  <c r="J1993" i="6" a="1"/>
  <c r="J1164" i="6" a="1"/>
  <c r="J1937" i="6" a="1"/>
  <c r="J1916" i="6" a="1"/>
  <c r="J871" i="6" a="1"/>
  <c r="J461" i="6" a="1"/>
  <c r="J250" i="6" a="1"/>
  <c r="J498" i="6" a="1"/>
  <c r="J529" i="6" a="1"/>
  <c r="J792" i="6" a="1"/>
  <c r="J1741" i="6" a="1"/>
  <c r="J1734" i="6" a="1"/>
  <c r="J942" i="6" a="1"/>
  <c r="J1766" i="6" a="1"/>
  <c r="J29" i="6" a="1"/>
  <c r="J393" i="6" a="1"/>
  <c r="J739" i="6" a="1"/>
  <c r="J247" i="6" a="1"/>
  <c r="J1352" i="6" a="1"/>
  <c r="J448" i="6" a="1"/>
  <c r="J1643" i="6" a="1"/>
  <c r="J834" i="6" a="1"/>
  <c r="J1694" i="6" a="1"/>
  <c r="J907" i="6" a="1"/>
  <c r="J1568" i="6" a="1"/>
  <c r="J1185" i="6" a="1"/>
  <c r="J669" i="6" a="1"/>
  <c r="J1565" i="6" a="1"/>
  <c r="J1400" i="6" a="1"/>
  <c r="J895" i="6" a="1"/>
  <c r="J1878" i="6" a="1"/>
  <c r="J325" i="6" a="1"/>
  <c r="J1959" i="6" a="1"/>
  <c r="J1473" i="6" a="1"/>
  <c r="J1442" i="6" a="1"/>
  <c r="J1089" i="6" a="1"/>
  <c r="J44" i="6" a="1"/>
  <c r="J1051" i="6" a="1"/>
  <c r="J229" i="6" a="1"/>
  <c r="J288" i="6" a="1"/>
  <c r="J86" i="6" a="1"/>
  <c r="J972" i="6" a="1"/>
  <c r="J802" i="6" a="1"/>
  <c r="J1903" i="6" a="1"/>
  <c r="J353" i="6" a="1"/>
  <c r="J1717" i="6" a="1"/>
  <c r="J688" i="6" a="1"/>
  <c r="J1261" i="6" a="1"/>
  <c r="J99" i="6" a="1"/>
  <c r="J1652" i="6" a="1"/>
  <c r="J941" i="6" a="1"/>
  <c r="J567" i="6" a="1"/>
  <c r="J674" i="6" a="1"/>
  <c r="J1721" i="6" a="1"/>
  <c r="J624" i="6" a="1"/>
  <c r="J1474" i="6" a="1"/>
  <c r="J1150" i="6" a="1"/>
  <c r="J1217" i="6" a="1"/>
  <c r="J951" i="6" a="1"/>
  <c r="J1048" i="6" a="1"/>
  <c r="J489" i="6" a="1"/>
  <c r="J1996" i="6" a="1"/>
  <c r="J1330" i="6" a="1"/>
  <c r="J334" i="6" a="1"/>
  <c r="J1310" i="6" a="1"/>
  <c r="J1885" i="6" a="1"/>
  <c r="J1332" i="6" a="1"/>
  <c r="J1637" i="6" a="1"/>
  <c r="J430" i="6" a="1"/>
  <c r="J484" i="6" a="1"/>
  <c r="J455" i="6" a="1"/>
  <c r="J1374" i="6" a="1"/>
  <c r="J1199" i="6" a="1"/>
  <c r="J1429" i="6" a="1"/>
  <c r="J1912" i="6" a="1"/>
  <c r="J25" i="6" a="1"/>
  <c r="J1572" i="6" a="1"/>
  <c r="J1887" i="6" a="1"/>
  <c r="J1634" i="6" a="1"/>
  <c r="J81" i="6" a="1"/>
  <c r="J1152" i="6" a="1"/>
  <c r="J870" i="6" a="1"/>
  <c r="J833" i="6" a="1"/>
  <c r="J679" i="6" a="1"/>
  <c r="J1039" i="6" a="1"/>
  <c r="J2017" i="6" a="1"/>
  <c r="J102" i="6" a="1"/>
  <c r="J1543" i="6" a="1"/>
  <c r="J1101" i="6" a="1"/>
  <c r="J1838" i="6" a="1"/>
  <c r="J1316" i="6" a="1"/>
  <c r="J69" i="6" a="1"/>
  <c r="J1874" i="6" a="1"/>
  <c r="J248" i="6" a="1"/>
  <c r="J1470" i="6" a="1"/>
  <c r="J1890" i="6" a="1"/>
  <c r="J636" i="6" a="1"/>
  <c r="J45" i="6" a="1"/>
  <c r="J836" i="6" a="1"/>
  <c r="J1365" i="6" a="1"/>
  <c r="J1027" i="6" a="1"/>
  <c r="J1020" i="6" a="1"/>
  <c r="J1576" i="6" a="1"/>
  <c r="J1045" i="6" a="1"/>
  <c r="J159" i="6" a="1"/>
  <c r="J190" i="6" a="1"/>
  <c r="J253" i="6" a="1"/>
  <c r="J1437" i="6" a="1"/>
  <c r="J266" i="6" a="1"/>
  <c r="J1422" i="6" a="1"/>
  <c r="J123" i="6" a="1"/>
  <c r="J973" i="6" a="1"/>
  <c r="J418" i="6" a="1"/>
  <c r="J1025" i="6" a="1"/>
  <c r="J270" i="6" a="1"/>
  <c r="J1277" i="6" a="1"/>
  <c r="J1325" i="6" a="1"/>
  <c r="J1347" i="6" a="1"/>
  <c r="J355" i="6" a="1"/>
  <c r="J1456" i="6" a="1"/>
  <c r="J832" i="6" a="1"/>
  <c r="J111" i="6" a="1"/>
  <c r="J590" i="6" a="1"/>
  <c r="J1824" i="6" a="1"/>
  <c r="J1410" i="6" a="1"/>
  <c r="J1345" i="6" a="1"/>
  <c r="J57" i="6" a="1"/>
  <c r="J504" i="6" a="1"/>
  <c r="J723" i="6" a="1"/>
  <c r="J1054" i="6" a="1"/>
  <c r="J1376" i="6" a="1"/>
  <c r="J241" i="6" a="1"/>
  <c r="J503" i="6" a="1"/>
  <c r="J522" i="6" a="1"/>
  <c r="J1727" i="6" a="1"/>
  <c r="J896" i="6" a="1"/>
  <c r="J626" i="6" a="1"/>
  <c r="J520" i="6" a="1"/>
  <c r="J297" i="6" a="1"/>
  <c r="J1573" i="6" a="1"/>
  <c r="J1231" i="6" a="1"/>
  <c r="J1137" i="6" a="1"/>
  <c r="J854" i="6" a="1"/>
  <c r="J788" i="6" a="1"/>
  <c r="J913" i="6" a="1"/>
  <c r="J451" i="6" a="1"/>
  <c r="J1259" i="6" a="1"/>
  <c r="J294" i="6" a="1"/>
  <c r="J511" i="6" a="1"/>
  <c r="J1654" i="6" a="1"/>
  <c r="J63" i="6" a="1"/>
  <c r="J875" i="6" a="1"/>
  <c r="J1009" i="6" a="1"/>
  <c r="J1222" i="6" a="1"/>
  <c r="J1416" i="6" a="1"/>
  <c r="J937" i="6" a="1"/>
  <c r="J1312" i="6" a="1"/>
  <c r="J1348" i="6" a="1"/>
  <c r="J106" i="6" a="1"/>
  <c r="J1272" i="6" a="1"/>
  <c r="J513" i="6" a="1"/>
  <c r="J143" i="6" a="1"/>
  <c r="J128" i="6" a="1"/>
  <c r="J541" i="6" a="1"/>
  <c r="J364" i="6" a="1"/>
  <c r="J1751" i="6" a="1"/>
  <c r="J168" i="6" a="1"/>
  <c r="J1466" i="6" a="1"/>
  <c r="J521" i="6" a="1"/>
  <c r="J1625" i="6" a="1"/>
  <c r="J1772" i="6" a="1"/>
  <c r="J992" i="6" a="1"/>
  <c r="J1892" i="6" a="1"/>
  <c r="J1803" i="6" a="1"/>
  <c r="J678" i="6" a="1"/>
  <c r="J579" i="6" a="1"/>
  <c r="J515" i="6" a="1"/>
  <c r="J258" i="6" a="1"/>
  <c r="J1641" i="6" a="1"/>
  <c r="J221" i="6" a="1"/>
  <c r="J1720" i="6" a="1"/>
  <c r="J67" i="6" a="1"/>
  <c r="J1033" i="6" a="1"/>
  <c r="J387" i="6" a="1"/>
  <c r="J1286" i="6" a="1"/>
  <c r="J454" i="6" a="1"/>
  <c r="J633" i="6" a="1"/>
  <c r="J1957" i="6" a="1"/>
  <c r="J1083" i="6" a="1"/>
  <c r="J872" i="6" a="1"/>
  <c r="J593" i="6" a="1"/>
  <c r="J1251" i="6" a="1"/>
  <c r="J1029" i="6" a="1"/>
  <c r="J350" i="6" a="1"/>
  <c r="J1034" i="6" a="1"/>
  <c r="J1650" i="6" a="1"/>
  <c r="J1710" i="6" a="1"/>
  <c r="J1820" i="6" a="1"/>
  <c r="J100" i="6" a="1"/>
  <c r="J1858" i="6" a="1"/>
  <c r="J1849" i="6" a="1"/>
  <c r="J1390" i="6" a="1"/>
  <c r="J1939" i="6" a="1"/>
  <c r="J1145" i="6" a="1"/>
  <c r="J1610" i="6" a="1"/>
  <c r="J480" i="6" a="1"/>
  <c r="J1608" i="6" a="1"/>
  <c r="J963" i="6" a="1"/>
  <c r="J1913" i="6" a="1"/>
  <c r="J482" i="6" a="1"/>
  <c r="J1796" i="6" a="1"/>
  <c r="J865" i="6" a="1"/>
  <c r="J96" i="6" a="1"/>
  <c r="J1090" i="6" a="1"/>
  <c r="J1181" i="6" a="1"/>
  <c r="J246" i="6" a="1"/>
  <c r="J640" i="6" a="1"/>
  <c r="J1936" i="6" a="1"/>
  <c r="J957" i="6" a="1"/>
  <c r="J1234" i="6" a="1"/>
  <c r="J800" i="6" a="1"/>
  <c r="J655" i="6" a="1"/>
  <c r="J41" i="6" a="1"/>
  <c r="J786" i="6" a="1"/>
  <c r="J121" i="6" a="1"/>
  <c r="J1731" i="6" a="1"/>
  <c r="J1204" i="6" a="1"/>
  <c r="J1988" i="6" a="1"/>
  <c r="J727" i="6" a="1"/>
  <c r="J784" i="6" a="1"/>
  <c r="J1099" i="6" a="1"/>
  <c r="J1264" i="6" a="1"/>
  <c r="J210" i="6" a="1"/>
  <c r="J998" i="6" a="1"/>
  <c r="J1292" i="6" a="1"/>
  <c r="J366" i="6" a="1"/>
  <c r="J1386" i="6" a="1"/>
  <c r="J1219" i="6" a="1"/>
  <c r="J1718" i="6" a="1"/>
  <c r="J533" i="6" a="1"/>
  <c r="J195" i="6" a="1"/>
  <c r="J1162" i="6" a="1"/>
  <c r="J561" i="6" a="1"/>
  <c r="J1924" i="6" a="1"/>
  <c r="J1667" i="6" a="1"/>
  <c r="J1877" i="6" a="1"/>
  <c r="J470" i="6" a="1"/>
  <c r="J437" i="6" a="1"/>
  <c r="J79" i="6" a="1"/>
  <c r="J1947" i="6" a="1"/>
  <c r="J734" i="6" a="1"/>
  <c r="J1743" i="6" a="1"/>
  <c r="J547" i="6" a="1"/>
  <c r="J1097" i="6" a="1"/>
  <c r="J746" i="6" a="1"/>
  <c r="J1454" i="6" a="1"/>
  <c r="J1042" i="6" a="1"/>
  <c r="J1668" i="6" a="1"/>
  <c r="J736" i="6" a="1"/>
  <c r="J1554" i="6" a="1"/>
  <c r="J1553" i="6" a="1"/>
  <c r="J1494" i="6" a="1"/>
  <c r="J479" i="6" a="1"/>
  <c r="J1362" i="6" a="1"/>
  <c r="J1205" i="6" a="1"/>
  <c r="J421" i="6" a="1"/>
  <c r="J1424" i="6" a="1"/>
  <c r="J1702" i="6" a="1"/>
  <c r="J604" i="6" a="1"/>
  <c r="J1555" i="6" a="1"/>
  <c r="J1895" i="6" a="1"/>
  <c r="J768" i="6" a="1"/>
  <c r="J1401" i="6" a="1"/>
  <c r="J824" i="6" a="1"/>
  <c r="J562" i="6" a="1"/>
  <c r="J1141" i="6" a="1"/>
  <c r="J420" i="6" a="1"/>
  <c r="J1159" i="6" a="1"/>
  <c r="J1419" i="6" a="1"/>
  <c r="J19" i="6" a="1"/>
  <c r="J1460" i="6" a="1"/>
  <c r="J881" i="6" a="1"/>
  <c r="J628" i="6" a="1"/>
  <c r="J277" i="6" a="1"/>
  <c r="J137" i="6" a="1"/>
  <c r="J535" i="6" a="1"/>
  <c r="J2018" i="6" a="1"/>
  <c r="J411" i="6" a="1"/>
  <c r="J1730" i="6" a="1"/>
  <c r="J227" i="6" a="1"/>
  <c r="J1411" i="6" a="1"/>
  <c r="J1328" i="6" a="1"/>
  <c r="J1053" i="6" a="1"/>
  <c r="J965" i="6" a="1"/>
  <c r="J732" i="6" a="1"/>
  <c r="J899" i="6" a="1"/>
  <c r="J947" i="6" a="1"/>
  <c r="J599" i="6" a="1"/>
  <c r="J1112" i="6" a="1"/>
  <c r="J318" i="6" a="1"/>
  <c r="J1413" i="6" a="1"/>
  <c r="J1131" i="6" a="1"/>
  <c r="J1389" i="6" a="1"/>
  <c r="J1616" i="6" a="1"/>
  <c r="J92" i="6" a="1"/>
  <c r="J1426" i="6" a="1"/>
  <c r="J1760" i="6" a="1"/>
  <c r="J514" i="6" a="1"/>
  <c r="J1236" i="6" a="1"/>
  <c r="J205" i="6" a="1"/>
  <c r="J989" i="6" a="1"/>
  <c r="J1363" i="6" a="1"/>
  <c r="J984" i="6" a="1"/>
  <c r="J1615" i="6" a="1"/>
  <c r="J565" i="6" a="1"/>
  <c r="J553" i="6" a="1"/>
  <c r="J761" i="6" a="1"/>
  <c r="J219" i="6" a="1"/>
  <c r="J677" i="6" a="1"/>
  <c r="J1992" i="6" a="1"/>
  <c r="J801" i="6" a="1"/>
  <c r="J1714" i="6" a="1"/>
  <c r="J389" i="6" a="1"/>
  <c r="J1656" i="6" a="1"/>
  <c r="J400" i="6" a="1"/>
  <c r="J737" i="6" a="1"/>
  <c r="J300" i="6" a="1"/>
  <c r="J188" i="6" a="1"/>
  <c r="J554" i="6" a="1"/>
  <c r="J1793" i="6" a="1"/>
  <c r="J30" i="6" a="1"/>
  <c r="J1202" i="6" a="1"/>
  <c r="J1120" i="6" a="1"/>
  <c r="J1584" i="6" a="1"/>
  <c r="J704" i="6" a="1"/>
  <c r="J644" i="6" a="1"/>
  <c r="J1380" i="6" a="1"/>
  <c r="J1421" i="6" a="1"/>
  <c r="J1094" i="6" a="1"/>
  <c r="J946" i="6" a="1"/>
  <c r="J855" i="6" a="1"/>
  <c r="J51" i="6" a="1"/>
  <c r="J209" i="6" a="1"/>
  <c r="J1563" i="6" a="1"/>
  <c r="J586" i="6" a="1"/>
  <c r="J1764" i="6" a="1"/>
  <c r="J80" i="6" a="1"/>
  <c r="J2007" i="6" a="1"/>
  <c r="J481" i="6" a="1"/>
  <c r="J323" i="6" a="1"/>
  <c r="J1425" i="6" a="1"/>
  <c r="J180" i="6" a="1"/>
  <c r="J1987" i="6" a="1"/>
  <c r="J456" i="6" a="1"/>
  <c r="J1079" i="6" a="1"/>
  <c r="J371" i="6" a="1"/>
  <c r="J1592" i="6" a="1"/>
  <c r="J2" i="6" a="1"/>
  <c r="J589" i="6" a="1"/>
  <c r="J758" i="6" a="1"/>
  <c r="J1396" i="6" a="1"/>
  <c r="J1115" i="6" a="1"/>
  <c r="J26" i="6" a="1"/>
  <c r="J425" i="6" a="1"/>
  <c r="J1706" i="6" a="1"/>
  <c r="J618" i="6" a="1"/>
  <c r="J759" i="6" a="1"/>
  <c r="J1263" i="6" a="1"/>
  <c r="J1763" i="6" a="1"/>
  <c r="J153" i="6" a="1"/>
  <c r="J1976" i="6" a="1"/>
  <c r="J1415" i="6" a="1"/>
  <c r="J1484" i="6" a="1"/>
  <c r="J1990" i="6" a="1"/>
  <c r="J1962" i="6" a="1"/>
  <c r="J1284" i="6" a="1"/>
  <c r="J356" i="6" a="1"/>
  <c r="J935" i="6" a="1"/>
  <c r="J1098" i="6" a="1"/>
  <c r="J676" i="6" a="1"/>
  <c r="J701" i="6" a="1"/>
  <c r="J239" i="6" a="1"/>
  <c r="J560" i="6" a="1"/>
  <c r="J1579" i="6" a="1"/>
  <c r="J1080" i="6" a="1"/>
  <c r="J926" i="6" a="1"/>
  <c r="J1850" i="6" a="1"/>
  <c r="J995" i="6" a="1"/>
  <c r="J1195" i="6" a="1"/>
  <c r="J1630" i="6" a="1"/>
  <c r="J1693" i="6" a="1"/>
  <c r="J1317" i="6" a="1"/>
  <c r="J625" i="6" a="1"/>
  <c r="J1774" i="6" a="1"/>
  <c r="J1594" i="6" a="1"/>
  <c r="J1226" i="6" a="1"/>
  <c r="J1471" i="6" a="1"/>
  <c r="J186" i="6" a="1"/>
  <c r="J670" i="6" a="1"/>
  <c r="J491" i="6" a="1"/>
  <c r="J1548" i="6" a="1"/>
  <c r="J1044" i="6" a="1"/>
  <c r="J279" i="6" a="1"/>
  <c r="J729" i="6" a="1"/>
  <c r="J477" i="6" a="1"/>
  <c r="J129" i="6" a="1"/>
  <c r="J1530" i="6" a="1"/>
  <c r="J2015" i="6" a="1"/>
  <c r="J1035" i="6" a="1"/>
  <c r="J1447" i="6" a="1"/>
  <c r="J1439" i="6" a="1"/>
  <c r="J1323" i="6" a="1"/>
  <c r="J964" i="6" a="1"/>
  <c r="J1736" i="6" a="1"/>
  <c r="J1963" i="6" a="1"/>
  <c r="J386" i="6" a="1"/>
  <c r="J286" i="6" a="1"/>
  <c r="J724" i="6" a="1"/>
  <c r="J1842" i="6" a="1"/>
  <c r="J1750" i="6" a="1"/>
  <c r="J1677" i="6" a="1"/>
  <c r="J919" i="6" a="1"/>
  <c r="J738" i="6" a="1"/>
  <c r="J268" i="6" a="1"/>
  <c r="J1173" i="6" a="1"/>
  <c r="J1486" i="6" a="1"/>
  <c r="J1567" i="6" a="1"/>
  <c r="J115" i="6" a="1"/>
  <c r="J1867" i="6" a="1"/>
  <c r="J1642" i="6" a="1"/>
  <c r="J1147" i="6" a="1"/>
  <c r="J1210" i="6" a="1"/>
  <c r="J225" i="6" a="1"/>
  <c r="J616" i="6" a="1"/>
  <c r="J1728" i="6" a="1"/>
  <c r="J150" i="6" a="1"/>
  <c r="J317" i="6" a="1"/>
  <c r="J1121" i="6" a="1"/>
  <c r="J765" i="6" a="1"/>
  <c r="J1832" i="6" a="1"/>
  <c r="J273" i="6" a="1"/>
  <c r="J861" i="6" a="1"/>
  <c r="J1778" i="6" a="1"/>
  <c r="J1723" i="6" a="1"/>
  <c r="J642" i="6" a="1"/>
  <c r="J1883" i="6" a="1"/>
  <c r="J2002" i="6" a="1"/>
  <c r="J72" i="6" a="1"/>
  <c r="J1062" i="6" a="1"/>
  <c r="J1246" i="6" a="1"/>
  <c r="J354" i="6" a="1"/>
  <c r="J464" i="6" a="1"/>
  <c r="J1719" i="6" a="1"/>
  <c r="J148" i="6" a="1"/>
  <c r="J1403" i="6" a="1"/>
  <c r="J766" i="6" a="1"/>
  <c r="J327" i="6" a="1"/>
  <c r="J1023" i="6" a="1"/>
  <c r="J747" i="6" a="1"/>
  <c r="J1106" i="6" a="1"/>
  <c r="J1640" i="6" a="1"/>
  <c r="J1698" i="6" a="1"/>
  <c r="J226" i="6" a="1"/>
  <c r="J721" i="6" a="1"/>
  <c r="J1768" i="6" a="1"/>
  <c r="J597" i="6" a="1"/>
  <c r="J1713" i="6" a="1"/>
  <c r="J1700" i="6" a="1"/>
  <c r="J703" i="6" a="1"/>
  <c r="J743" i="6" a="1"/>
  <c r="J301" i="6" a="1"/>
  <c r="J1313" i="6" a="1"/>
  <c r="J473" i="6" a="1"/>
  <c r="J452" i="6" a="1"/>
  <c r="J1275" i="6" a="1"/>
  <c r="J27" i="6" a="1"/>
  <c r="J1722" i="6" a="1"/>
  <c r="J1321" i="6" a="1"/>
  <c r="J337" i="6" a="1"/>
  <c r="J472" i="6" a="1"/>
  <c r="J1468" i="6" a="1"/>
  <c r="J1607" i="6" a="1"/>
  <c r="J3" i="6" a="1"/>
  <c r="J976" i="6" a="1"/>
  <c r="J615" i="6" a="1"/>
  <c r="J564" i="6" a="1"/>
  <c r="J2003" i="6" a="1"/>
  <c r="J901" i="6" a="1"/>
  <c r="J1414" i="6" a="1"/>
  <c r="J1657" i="6" a="1"/>
  <c r="J201" i="6" a="1"/>
  <c r="J463" i="6" a="1"/>
  <c r="J466" i="6" a="1"/>
  <c r="J139" i="6" a="1"/>
  <c r="J255" i="6" a="1"/>
  <c r="J1211" i="6" a="1"/>
  <c r="J584" i="6" a="1"/>
  <c r="J552" i="6" a="1"/>
  <c r="J1364" i="6" a="1"/>
  <c r="J715" i="6" a="1"/>
  <c r="J542" i="6" a="1"/>
  <c r="J764" i="6" a="1"/>
  <c r="J1127" i="6" a="1"/>
  <c r="J1030" i="6" a="1"/>
  <c r="J1864" i="6" a="1"/>
  <c r="J1491" i="6" a="1"/>
  <c r="J1467" i="6" a="1"/>
  <c r="J1066" i="6" a="1"/>
  <c r="J858" i="6" a="1"/>
  <c r="J742" i="6" a="1"/>
  <c r="J1669" i="6" a="1"/>
  <c r="J1928" i="6" a="1"/>
  <c r="J922" i="6" a="1"/>
  <c r="J1496" i="6" a="1"/>
  <c r="J1356" i="6" a="1"/>
  <c r="J1086" i="6" a="1"/>
  <c r="J1067" i="6" a="1"/>
  <c r="J694" i="6" a="1"/>
  <c r="J1526" i="6" a="1"/>
  <c r="J15" i="6" a="1"/>
  <c r="J1983" i="6" a="1"/>
  <c r="J1581" i="6" a="1"/>
  <c r="J952" i="6" a="1"/>
  <c r="J848" i="6" a="1"/>
  <c r="J555" i="6" a="1"/>
  <c r="J1049" i="6" a="1"/>
  <c r="J154" i="6" a="1"/>
  <c r="J1680" i="6" a="1"/>
  <c r="J1055" i="6" a="1"/>
  <c r="J1525" i="6" a="1"/>
  <c r="J1353" i="6" a="1"/>
  <c r="J1070" i="6" a="1"/>
  <c r="J1100" i="6" a="1"/>
  <c r="J1432" i="6" a="1"/>
  <c r="J1243" i="6" a="1"/>
  <c r="J1301" i="6" a="1"/>
  <c r="J1000" i="6" a="1"/>
  <c r="J384" i="6" a="1"/>
  <c r="J1138" i="6" a="1"/>
  <c r="J1294" i="6" a="1"/>
  <c r="J202" i="6" a="1"/>
  <c r="J1395" i="6" a="1"/>
  <c r="J392" i="6" a="1"/>
  <c r="J222" i="6" a="1"/>
  <c r="J971" i="6" a="1"/>
  <c r="J1524" i="6" a="1"/>
  <c r="J892" i="6" a="1"/>
  <c r="J1324" i="6" a="1"/>
  <c r="J172" i="6" a="1"/>
  <c r="J1914" i="6" a="1"/>
  <c r="J956" i="6" a="1"/>
  <c r="J1802" i="6" a="1"/>
  <c r="J136" i="6" a="1"/>
  <c r="J493" i="6" a="1"/>
  <c r="J1862" i="6" a="1"/>
  <c r="J1506" i="6" a="1"/>
  <c r="J1540" i="6" a="1"/>
  <c r="J587" i="6" a="1"/>
  <c r="J1017" i="6" a="1"/>
  <c r="J1691" i="6" a="1"/>
  <c r="J1129" i="6" a="1"/>
  <c r="J1984" i="6" a="1"/>
  <c r="J1635" i="6" a="1"/>
  <c r="J808" i="6" a="1"/>
  <c r="J124" i="6" a="1"/>
  <c r="J700" i="6" a="1"/>
  <c r="J1069" i="6" a="1"/>
  <c r="J1622" i="6" a="1"/>
  <c r="J179" i="6" a="1"/>
  <c r="J649" i="6" a="1"/>
  <c r="J1366" i="6" a="1"/>
  <c r="J1782" i="6" a="1"/>
  <c r="J799" i="6" a="1"/>
  <c r="J340" i="6" a="1"/>
  <c r="J1450" i="6" a="1"/>
  <c r="J516" i="6" a="1"/>
  <c r="J8" i="6" a="1"/>
  <c r="J1223" i="6" a="1"/>
  <c r="J1078" i="6" a="1"/>
  <c r="J1335" i="6" a="1"/>
  <c r="J475" i="6" a="1"/>
  <c r="J1278" i="6" a="1"/>
  <c r="J1174" i="6" a="1"/>
  <c r="J1056" i="6" a="1"/>
  <c r="J494" i="6" a="1"/>
  <c r="J1934" i="6" a="1"/>
  <c r="J289" i="6" a="1"/>
  <c r="J1026" i="6" a="1"/>
  <c r="J1433" i="6" a="1"/>
  <c r="J1483" i="6" a="1"/>
  <c r="J203" i="6" a="1"/>
  <c r="J706" i="6" a="1"/>
  <c r="J934" i="6" a="1"/>
  <c r="J457" i="6" a="1"/>
  <c r="J406" i="6" a="1"/>
  <c r="J335" i="6" a="1"/>
  <c r="J1073" i="6" a="1"/>
  <c r="J1057" i="6" a="1"/>
  <c r="J1123" i="6" a="1"/>
  <c r="J713" i="6" a="1"/>
  <c r="J1477" i="6" a="1"/>
  <c r="J902" i="6" a="1"/>
  <c r="J2006" i="6" a="1"/>
  <c r="J360" i="6" a="1"/>
  <c r="J819" i="6" a="1"/>
  <c r="J1871" i="6" a="1"/>
  <c r="J605" i="6" a="1"/>
  <c r="J873" i="6" a="1"/>
  <c r="J1679" i="6" a="1"/>
  <c r="J948" i="6" a="1"/>
  <c r="J1894" i="6" a="1"/>
  <c r="J877" i="6" a="1"/>
  <c r="J1631" i="6" a="1"/>
  <c r="J519" i="6" a="1"/>
  <c r="J1420" i="6" a="1"/>
  <c r="J568" i="6" a="1"/>
  <c r="J1186" i="6" a="1"/>
  <c r="J1065" i="6" a="1"/>
  <c r="J280" i="6" a="1"/>
  <c r="J1003" i="6" a="1"/>
  <c r="J884" i="6" a="1"/>
  <c r="J859" i="6" a="1"/>
  <c r="J40" i="6" a="1"/>
  <c r="J1520" i="6" a="1"/>
  <c r="J1036" i="6" a="1"/>
  <c r="J37" i="6" a="1"/>
  <c r="J1537" i="6" a="1"/>
  <c r="J351" i="6" a="1"/>
  <c r="J216" i="6" a="1"/>
  <c r="J969" i="6" a="1"/>
  <c r="J1350" i="6" a="1"/>
  <c r="J928" i="6" a="1"/>
  <c r="J1518" i="6" a="1"/>
  <c r="J1084" i="6" a="1"/>
  <c r="J1881" i="6" a="1"/>
  <c r="J1746" i="6" a="1"/>
  <c r="J796" i="6" a="1"/>
  <c r="J915" i="6" a="1"/>
  <c r="J1705" i="6" a="1"/>
  <c r="J835" i="6" a="1"/>
  <c r="J1393" i="6" a="1"/>
  <c r="J641" i="6" a="1"/>
  <c r="J321" i="6" a="1"/>
  <c r="J1513" i="6" a="1"/>
  <c r="J1606" i="6" a="1"/>
  <c r="J879" i="6" a="1"/>
  <c r="J781" i="6" a="1"/>
  <c r="J1666" i="6" a="1"/>
  <c r="J1180" i="6" a="1"/>
  <c r="J1703" i="6" a="1"/>
  <c r="J1921" i="6" a="1"/>
  <c r="J1144" i="6" a="1"/>
  <c r="J874" i="6" a="1"/>
  <c r="J1334" i="6" a="1"/>
  <c r="J889" i="6" a="1"/>
  <c r="J1384" i="6" a="1"/>
  <c r="J622" i="6" a="1"/>
  <c r="J878" i="6" a="1"/>
  <c r="J767" i="6" a="1"/>
  <c r="J1868" i="6" a="1"/>
  <c r="J1950" i="6" a="1"/>
  <c r="J1757" i="6" a="1"/>
  <c r="J1529" i="6" a="1"/>
  <c r="J1283" i="6" a="1"/>
  <c r="J1619" i="6" a="1"/>
  <c r="J237" i="6" a="1"/>
  <c r="J331" i="6" a="1"/>
  <c r="J1338" i="6" a="1"/>
  <c r="J1925" i="6" a="1"/>
  <c r="J379" i="6" a="1"/>
  <c r="J397" i="6" a="1"/>
  <c r="J1200" i="6" a="1"/>
  <c r="J1958" i="6" a="1"/>
  <c r="J257" i="6" a="1"/>
  <c r="J1114" i="6" a="1"/>
  <c r="J426" i="6" a="1"/>
  <c r="J1232" i="6" a="1"/>
  <c r="J330" i="6" a="1"/>
  <c r="J512" i="6" a="1"/>
  <c r="J1866" i="6" a="1"/>
  <c r="J399" i="6" a="1"/>
  <c r="J1291" i="6" a="1"/>
  <c r="J1985" i="6" a="1"/>
  <c r="J1682" i="6" a="1"/>
  <c r="J1139" i="6" a="1"/>
  <c r="J1399" i="6" a="1"/>
  <c r="J1860" i="6" a="1"/>
  <c r="J306" i="6" a="1"/>
  <c r="J1309" i="6" a="1"/>
  <c r="J1660" i="6" a="1"/>
  <c r="J936" i="6" a="1"/>
  <c r="J639" i="6" a="1"/>
  <c r="J1370" i="6" a="1"/>
  <c r="J2022" i="6" a="1"/>
  <c r="J1082" i="6" a="1"/>
  <c r="J1806" i="6" a="1"/>
  <c r="J862" i="6" a="1"/>
  <c r="J1593" i="6" a="1"/>
  <c r="J608" i="6" a="1"/>
  <c r="J422" i="6" a="1"/>
  <c r="J1749" i="6" a="1"/>
  <c r="J1690" i="6" a="1"/>
  <c r="J696" i="6" a="1"/>
  <c r="J53" i="6" a="1"/>
  <c r="J207" i="6" a="1"/>
  <c r="J594" i="6" a="1"/>
  <c r="J1241" i="6" a="1"/>
  <c r="J1663" i="6" a="1"/>
  <c r="J1237" i="6" a="1"/>
  <c r="J1038" i="6" a="1"/>
  <c r="J931" i="6" a="1"/>
  <c r="J1391" i="6" a="1"/>
  <c r="J206" i="6" a="1"/>
  <c r="J62" i="6" a="1"/>
  <c r="J73" i="6" a="1"/>
  <c r="J717" i="6" a="1"/>
  <c r="J1163" i="6" a="1"/>
  <c r="J328" i="6" a="1"/>
  <c r="J1088" i="6" a="1"/>
  <c r="J1685" i="6" a="1"/>
  <c r="J38" i="6" a="1"/>
  <c r="J1861" i="6" a="1"/>
  <c r="J716" i="6" a="1"/>
  <c r="J807" i="6" a="1"/>
  <c r="J914" i="6" a="1"/>
  <c r="J1546" i="6" a="1"/>
  <c r="J1695" i="6" a="1"/>
  <c r="J1942" i="6" a="1"/>
  <c r="J1167" i="6" a="1"/>
  <c r="J1326" i="6" a="1"/>
  <c r="J1807" i="6" a="1"/>
  <c r="J1724" i="6" a="1"/>
  <c r="J48" i="6" a="1"/>
  <c r="J122" i="6" a="1"/>
  <c r="J441" i="6" a="1"/>
  <c r="J1092" i="6" a="1"/>
  <c r="J117" i="6" a="1"/>
  <c r="J119" i="6" a="1"/>
  <c r="J264" i="6" a="1"/>
  <c r="J1831" i="6" a="1"/>
  <c r="J1428" i="6" a="1"/>
  <c r="J1367" i="6" a="1"/>
  <c r="J744" i="6" a="1"/>
  <c r="J233" i="6" a="1"/>
  <c r="J814" i="6" a="1"/>
  <c r="J629" i="6" a="1"/>
  <c r="J1945" i="6" a="1"/>
  <c r="J398" i="6" a="1"/>
  <c r="J749" i="6" a="1"/>
  <c r="J566" i="6" a="1"/>
  <c r="J193" i="6" a="1"/>
  <c r="J733" i="6" a="1"/>
  <c r="J1753" i="6" a="1"/>
  <c r="J851" i="6" a="1"/>
  <c r="J1790" i="6" a="1"/>
  <c r="J680" i="6" a="1"/>
  <c r="J1853" i="6" a="1"/>
  <c r="J1918" i="6" a="1"/>
  <c r="J805" i="6" a="1"/>
  <c r="J1926" i="6" a="1"/>
  <c r="J576" i="6" a="1"/>
  <c r="J1819" i="6" a="1"/>
  <c r="J1388" i="6" a="1"/>
  <c r="J506" i="6" a="1"/>
  <c r="J509" i="6" a="1"/>
  <c r="J536" i="6" a="1"/>
  <c r="J1810" i="6" a="1"/>
  <c r="J20" i="6" a="1"/>
  <c r="J1266" i="6" a="1"/>
  <c r="J880" i="6" a="1"/>
  <c r="J76" i="6" a="1"/>
  <c r="J818" i="6" a="1"/>
  <c r="J1281" i="6" a="1"/>
  <c r="J600" i="6" a="1"/>
  <c r="J1480" i="6" a="1"/>
  <c r="J607" i="6" a="1"/>
  <c r="J756" i="6" a="1"/>
  <c r="J908" i="6" a="1"/>
  <c r="J46" i="6" a="1"/>
  <c r="J212" i="6" a="1"/>
  <c r="J342" i="6" a="1"/>
  <c r="J1900" i="6" a="1"/>
  <c r="J959" i="6" a="1"/>
  <c r="J1081" i="6" a="1"/>
  <c r="J1995" i="6" a="1"/>
  <c r="J316" i="6" a="1"/>
  <c r="J1196" i="6" a="1"/>
  <c r="J1108" i="6" a="1"/>
  <c r="J1111" i="6" a="1"/>
  <c r="J282" i="6" a="1"/>
  <c r="J797" i="6" a="1"/>
  <c r="J161" i="6" a="1"/>
  <c r="J468" i="6" a="1"/>
  <c r="J1539" i="6" a="1"/>
  <c r="J1628" i="6" a="1"/>
  <c r="J417" i="6" a="1"/>
  <c r="J1841" i="6" a="1"/>
  <c r="J789" i="6" a="1"/>
  <c r="J1255" i="6" a="1"/>
  <c r="J1436" i="6" a="1"/>
  <c r="J1611" i="6" a="1"/>
  <c r="J1134" i="6" a="1"/>
  <c r="J735" i="6" a="1"/>
  <c r="J1502" i="6" a="1"/>
  <c r="J1906" i="6" a="1"/>
  <c r="J324" i="6" a="1"/>
  <c r="J361" i="6" a="1"/>
  <c r="J1531" i="6" a="1"/>
  <c r="J1248" i="6" a="1"/>
  <c r="J1087" i="6" a="1"/>
  <c r="J213" i="6" a="1"/>
  <c r="J939" i="6" a="1"/>
  <c r="J1331" i="6" a="1"/>
  <c r="J866" i="6" a="1"/>
  <c r="J1638" i="6" a="1"/>
  <c r="J609" i="6" a="1"/>
  <c r="J697" i="6" a="1"/>
  <c r="J271" i="6" a="1"/>
  <c r="J750" i="6" a="1"/>
  <c r="J320" i="6" a="1"/>
  <c r="J1805" i="6" a="1"/>
  <c r="J1010" i="6" a="1"/>
  <c r="J1361" i="6" a="1"/>
  <c r="J160" i="6" a="1"/>
  <c r="J54" i="6" a="1"/>
  <c r="J1271" i="6" a="1"/>
  <c r="J1441" i="6" a="1"/>
  <c r="J893" i="6" a="1"/>
  <c r="J970" i="6" a="1"/>
  <c r="J109" i="6" a="1"/>
  <c r="J780" i="6" a="1"/>
  <c r="J1872" i="6" a="1"/>
  <c r="J1224" i="6" a="1"/>
  <c r="J1340" i="6" a="1"/>
  <c r="J1041" i="6" a="1"/>
  <c r="J476" i="6" a="1"/>
  <c r="J230" i="6" a="1"/>
  <c r="J945" i="6" a="1"/>
  <c r="J1982" i="6" a="1"/>
  <c r="J1341" i="6" a="1"/>
  <c r="J962" i="6" a="1"/>
  <c r="J890" i="6" a="1"/>
  <c r="J540" i="6" a="1"/>
  <c r="J1242" i="6" a="1"/>
  <c r="J424" i="6" a="1"/>
  <c r="J1109" i="6" a="1"/>
  <c r="J577" i="6" a="1"/>
  <c r="J526" i="6" a="1"/>
  <c r="J1613" i="6" a="1"/>
  <c r="J1725" i="6" a="1"/>
  <c r="J10" i="6" a="1"/>
  <c r="J368" i="6" a="1"/>
  <c r="J1585" i="6" a="1"/>
  <c r="J490" i="6" a="1"/>
  <c r="J1580" i="6" a="1"/>
  <c r="J1497" i="6" a="1"/>
  <c r="J574" i="6" a="1"/>
  <c r="J1748" i="6" a="1"/>
  <c r="J794" i="6" a="1"/>
  <c r="J920" i="6" a="1"/>
  <c r="J314" i="6" a="1"/>
  <c r="J987" i="6" a="1"/>
  <c r="J278" i="6" a="1"/>
  <c r="J912" i="6" a="1"/>
  <c r="J145" i="6" a="1"/>
  <c r="J1507" i="6" a="1"/>
  <c r="J571" i="6" a="1"/>
  <c r="J909" i="6" a="1"/>
  <c r="J1737" i="6" a="1"/>
  <c r="J68" i="6" a="1"/>
  <c r="J1311" i="6" a="1"/>
  <c r="J276" i="6" a="1"/>
  <c r="J610" i="6" a="1"/>
  <c r="J1208" i="6" a="1"/>
  <c r="J1402" i="6" a="1"/>
  <c r="J961" i="6" a="1"/>
  <c r="J1789" i="6" a="1"/>
  <c r="J365" i="6" a="1"/>
  <c r="J483" i="6" a="1"/>
  <c r="J1160" i="6" a="1"/>
  <c r="J1485" i="6" a="1"/>
  <c r="J1770" i="6" a="1"/>
  <c r="J1463" i="6" a="1"/>
  <c r="J1851" i="6" a="1"/>
  <c r="J1031" i="6" a="1"/>
  <c r="J176" i="6" a="1"/>
  <c r="J1258" i="6" a="1"/>
  <c r="J990" i="6" a="1"/>
  <c r="J152" i="6" a="1"/>
  <c r="J1688" i="6" a="1"/>
  <c r="J1689" i="6" a="1"/>
  <c r="J35" i="6" a="1"/>
  <c r="J1060" i="6" a="1"/>
  <c r="J1559" i="6" a="1"/>
  <c r="J1800" i="6" a="1"/>
  <c r="J1156" i="6" a="1"/>
  <c r="J1102" i="6" a="1"/>
  <c r="J333" i="6" a="1"/>
  <c r="J699" i="6" a="1"/>
  <c r="J1273" i="6" a="1"/>
  <c r="J228" i="6" a="1"/>
  <c r="J1287" i="6" a="1"/>
  <c r="J539" i="6" a="1"/>
  <c r="J1510" i="6" a="1"/>
  <c r="J1481" i="6" a="1"/>
  <c r="J985" i="6" a="1"/>
  <c r="J189" i="6" a="1"/>
  <c r="J1644" i="6" a="1"/>
  <c r="J603" i="6" a="1"/>
  <c r="J1047" i="6" a="1"/>
  <c r="J646" i="6" a="1"/>
  <c r="J401" i="6" a="1"/>
  <c r="J1726" i="6" a="1"/>
  <c r="J1571" i="6" a="1"/>
  <c r="J924" i="6" a="1"/>
  <c r="J1490" i="6" a="1"/>
  <c r="J1240" i="6" a="1"/>
  <c r="J664" i="6" a="1"/>
  <c r="J1609" i="6" a="1"/>
  <c r="J778" i="6" a="1"/>
  <c r="J943" i="6" a="1"/>
  <c r="J837" i="6" a="1"/>
  <c r="J1633" i="6" a="1"/>
  <c r="J791" i="6" a="1"/>
  <c r="J953" i="6" a="1"/>
  <c r="J1096" i="6" a="1"/>
  <c r="J1547" i="6" a="1"/>
  <c r="J1476" i="6" a="1"/>
  <c r="J1213" i="6" a="1"/>
  <c r="J1960" i="6" a="1"/>
  <c r="J127" i="6" a="1"/>
  <c r="J631" i="6" a="1"/>
  <c r="J287" i="6" a="1"/>
  <c r="J1623" i="6" a="1"/>
  <c r="J381" i="6" a="1"/>
  <c r="J64" i="6" a="1"/>
  <c r="J120" i="6" a="1"/>
  <c r="J198" i="6" a="1"/>
  <c r="J1752" i="6" a="1"/>
  <c r="J1018" i="6" a="1"/>
  <c r="J668" i="6" a="1"/>
  <c r="J1707" i="6" a="1"/>
  <c r="J215" i="6" a="1"/>
  <c r="J1665" i="6" a="1"/>
  <c r="J103" i="6" a="1"/>
  <c r="J1153" i="6" a="1"/>
  <c r="J299" i="6" a="1"/>
  <c r="J1599" i="6" a="1"/>
  <c r="J16" i="6" a="1"/>
  <c r="J1339" i="6" a="1"/>
  <c r="J846" i="6" a="1"/>
  <c r="J876" i="6" a="1"/>
  <c r="J730" i="6" a="1"/>
  <c r="J1378" i="6" a="1"/>
  <c r="J231" i="6" a="1"/>
  <c r="J414" i="6" a="1"/>
  <c r="J308" i="6" a="1"/>
  <c r="J1961" i="6" a="1"/>
  <c r="J1095" i="6" a="1"/>
  <c r="J1617" i="6" a="1"/>
  <c r="J1756" i="6" a="1"/>
  <c r="J1130" i="6" a="1"/>
  <c r="J1059" i="6" a="1"/>
  <c r="J667" i="6" a="1"/>
  <c r="J329" i="6" a="1"/>
  <c r="J14" i="6" a="1"/>
  <c r="J1674" i="6" a="1"/>
  <c r="J1779" i="6" a="1"/>
  <c r="J269" i="6" a="1"/>
  <c r="J78" i="6" a="1"/>
  <c r="J2008" i="6" a="1"/>
  <c r="J1792" i="6" a="1"/>
  <c r="J1889" i="6" a="1"/>
  <c r="J1981" i="6" a="1"/>
  <c r="J1775" i="6" a="1"/>
  <c r="J1299" i="6" a="1"/>
  <c r="J1653" i="6" a="1"/>
  <c r="J1227" i="6" a="1"/>
  <c r="J1201" i="6" a="1"/>
  <c r="J110" i="6" a="1"/>
  <c r="J446" i="6" a="1"/>
  <c r="J708" i="6" a="1"/>
  <c r="J2005" i="6" a="1"/>
  <c r="J1716" i="6" a="1"/>
  <c r="J1279" i="6" a="1"/>
  <c r="J1500" i="6" a="1"/>
  <c r="J719" i="6" a="1"/>
  <c r="J1854" i="6" a="1"/>
  <c r="J1516" i="6" a="1"/>
  <c r="J303" i="6" a="1"/>
  <c r="J1569" i="6" a="1"/>
  <c r="J1804" i="6" a="1"/>
  <c r="J1446" i="6" a="1"/>
  <c r="J432" i="6" a="1"/>
  <c r="J1007" i="6" a="1"/>
  <c r="J155" i="6" a="1"/>
  <c r="J141" i="6" a="1"/>
  <c r="J1257" i="6" a="1"/>
  <c r="J1188" i="6" a="1"/>
  <c r="J310" i="6" a="1"/>
  <c r="J1578" i="6" a="1"/>
  <c r="J1448" i="6" a="1"/>
  <c r="J254" i="6" a="1"/>
  <c r="J249" i="6" a="1"/>
  <c r="J525" i="6" a="1"/>
  <c r="J497" i="6" a="1"/>
  <c r="J925" i="6" a="1"/>
  <c r="J1747" i="6" a="1"/>
  <c r="J492" i="6" a="1"/>
  <c r="J1620" i="6" a="1"/>
  <c r="J2026" i="6" a="1"/>
  <c r="J1013" i="6" a="1"/>
  <c r="J1175" i="6" a="1"/>
  <c r="J821" i="6" a="1"/>
  <c r="J1836" i="6" a="1"/>
  <c r="J1482" i="6" a="1"/>
  <c r="J98" i="6" a="1"/>
  <c r="J1528" i="6" a="1"/>
  <c r="J13" i="6" a="1"/>
  <c r="J1809" i="6" a="1"/>
  <c r="J474" i="6" a="1"/>
  <c r="J654" i="6" a="1"/>
  <c r="J1744" i="6" a="1"/>
  <c r="J1314" i="6" a="1"/>
  <c r="J348" i="6" a="1"/>
  <c r="J345" i="6" a="1"/>
  <c r="J762" i="6" a="1"/>
  <c r="J182" i="6" a="1"/>
  <c r="J849" i="6" a="1"/>
  <c r="J845" i="6" a="1"/>
  <c r="J827" i="6" a="1"/>
  <c r="J1501" i="6" a="1"/>
  <c r="J1457" i="6" a="1"/>
  <c r="J650" i="6" a="1"/>
  <c r="J1605" i="6" a="1"/>
  <c r="J1583" i="6" a="1"/>
  <c r="J1475" i="6" a="1"/>
  <c r="J773" i="6" a="1"/>
  <c r="J1597" i="6" a="1"/>
  <c r="J1517" i="6" a="1"/>
  <c r="J847" i="6" a="1"/>
  <c r="J550" i="6" a="1"/>
  <c r="J769" i="6" a="1"/>
  <c r="J1124" i="6" a="1"/>
  <c r="J787" i="6" a="1"/>
  <c r="J427" i="6" a="1"/>
  <c r="J1788" i="6" a="1"/>
  <c r="J1423" i="6" a="1"/>
  <c r="J731" i="6" a="1"/>
  <c r="J2013" i="6" a="1"/>
  <c r="J1505" i="6" a="1"/>
  <c r="J84" i="6" a="1"/>
  <c r="J2021" i="6" a="1"/>
  <c r="J690" i="6" a="1"/>
  <c r="J1919" i="6" a="1"/>
  <c r="J1678" i="6" a="1"/>
  <c r="J1534" i="6" a="1"/>
  <c r="J496" i="6" a="1"/>
  <c r="J167" i="6" a="1"/>
  <c r="J1438" i="6" a="1"/>
  <c r="J999" i="6" a="1"/>
  <c r="J1140" i="6" a="1"/>
  <c r="J1978" i="6" a="1"/>
  <c r="J370" i="6" a="1"/>
  <c r="J164" i="6" a="1"/>
  <c r="J783" i="6" a="1"/>
  <c r="J1614" i="6" a="1"/>
  <c r="J312" i="6" a="1"/>
  <c r="J897" i="6" a="1"/>
  <c r="J1453" i="6" a="1"/>
  <c r="J2000" i="6" a="1"/>
  <c r="J1280" i="6" a="1"/>
  <c r="J1649" i="6" a="1"/>
  <c r="J1349" i="6" a="1"/>
  <c r="J178" i="6" a="1"/>
  <c r="J77" i="6" a="1"/>
  <c r="J1882" i="6" a="1"/>
  <c r="J1488" i="6" a="1"/>
  <c r="J260" i="6" a="1"/>
  <c r="J1445" i="6" a="1"/>
  <c r="J502" i="6" a="1"/>
  <c r="J911" i="6" a="1"/>
  <c r="J1455" i="6" a="1"/>
  <c r="J1418" i="6" a="1"/>
  <c r="J467" i="6" a="1"/>
  <c r="J573" i="6" a="1"/>
  <c r="J1157" i="6" a="1"/>
  <c r="J1343" i="6" a="1"/>
  <c r="J1711" i="6" a="1"/>
  <c r="J1019" i="6" a="1"/>
  <c r="J1228" i="6" a="1"/>
  <c r="J1601" i="6" a="1"/>
  <c r="J1289" i="6" a="1"/>
  <c r="J643" i="6" a="1"/>
  <c r="J166" i="6" a="1"/>
  <c r="J666" i="6" a="1"/>
  <c r="J672" i="6" a="1"/>
  <c r="J1504" i="6" a="1"/>
  <c r="J42" i="6" a="1"/>
  <c r="J322" i="6" a="1"/>
  <c r="J1303" i="6" a="1"/>
  <c r="J1848" i="6" a="1"/>
  <c r="J687" i="6" a="1"/>
  <c r="J1938" i="6" a="1"/>
  <c r="J1930" i="6" a="1"/>
  <c r="J1797" i="6" a="1"/>
  <c r="J214" i="6" a="1"/>
  <c r="J659" i="6" a="1"/>
  <c r="J2023" i="6" a="1"/>
  <c r="J1636" i="6" a="1"/>
  <c r="J2019" i="6" a="1"/>
  <c r="J2010" i="6" a="1"/>
  <c r="J686" i="6" a="1"/>
  <c r="J994" i="6" a="1"/>
  <c r="J632" i="6" a="1"/>
  <c r="J1808" i="6" a="1"/>
  <c r="J1560" i="6" a="1"/>
  <c r="J598" i="6" a="1"/>
  <c r="J1933" i="6" a="1"/>
  <c r="J140" i="6" a="1"/>
  <c r="J1922" i="6" a="1"/>
  <c r="J1884" i="6" a="1"/>
  <c r="J1435" i="6" a="1"/>
  <c r="J1784" i="6" a="1"/>
  <c r="J1122" i="6" a="1"/>
  <c r="J1354" i="6" a="1"/>
  <c r="J1306" i="6" a="1"/>
  <c r="J527" i="6" a="1"/>
  <c r="J1974" i="6" a="1"/>
  <c r="J208" i="6" a="1"/>
  <c r="J582" i="6" a="1"/>
  <c r="J1661" i="6" a="1"/>
  <c r="J1955" i="6" a="1"/>
  <c r="J1379" i="6" a="1"/>
  <c r="J1681" i="6" a="1"/>
  <c r="J2004" i="6" a="1"/>
  <c r="J1972" i="6" a="1"/>
  <c r="J296" i="6" a="1"/>
  <c r="J1187" i="6" a="1"/>
  <c r="J373" i="6" a="1"/>
  <c r="J43" i="6" a="1"/>
  <c r="J242" i="6" a="1"/>
  <c r="J1986" i="6" a="1"/>
  <c r="J1444" i="6" a="1"/>
  <c r="J1282" i="6" a="1"/>
  <c r="J1351" i="6" a="1"/>
  <c r="J812" i="6" a="1"/>
  <c r="J116" i="6" a="1"/>
  <c r="J165" i="6" a="1"/>
  <c r="J181" i="6" a="1"/>
  <c r="J754" i="6" a="1"/>
  <c r="J1856" i="6" a="1"/>
  <c r="J447" i="6" a="1"/>
  <c r="J313" i="6" a="1"/>
  <c r="J431" i="6" a="1"/>
  <c r="J1508" i="6" a="1"/>
  <c r="J1404" i="6" a="1"/>
  <c r="J1143" i="6" a="1"/>
  <c r="J66" i="6" a="1"/>
  <c r="J1621" i="6" a="1"/>
  <c r="J220" i="6" a="1"/>
  <c r="J85" i="6" a="1"/>
  <c r="J570" i="6" a="1"/>
  <c r="J1935" i="6" a="1"/>
  <c r="J1738" i="6" a="1"/>
  <c r="J1998" i="6" a="1"/>
  <c r="J1207" i="6" a="1"/>
  <c r="J395" i="6" a="1"/>
  <c r="J960" i="6" a="1"/>
  <c r="J1319" i="6" a="1"/>
  <c r="J782" i="6" a="1"/>
  <c r="J1307" i="6" a="1"/>
  <c r="J402" i="6" a="1"/>
  <c r="J887" i="6" a="1"/>
  <c r="J362" i="6" a="1"/>
  <c r="J1493" i="6" a="1"/>
  <c r="J1646" i="6" a="1"/>
  <c r="J1761" i="6" a="1"/>
  <c r="J691" i="6" a="1"/>
  <c r="J1270" i="6" a="1"/>
  <c r="J1927" i="6" a="1"/>
  <c r="J634" i="6" a="1"/>
  <c r="J830" i="6" a="1"/>
  <c r="J630" i="6" a="1"/>
  <c r="J1252" i="6" a="1"/>
  <c r="J923" i="6" a="1"/>
  <c r="J900" i="6" a="1"/>
  <c r="J1358" i="6" a="1"/>
  <c r="J1104" i="6" a="1"/>
  <c r="J1551" i="6" a="1"/>
  <c r="J339" i="6" a="1"/>
  <c r="J1233" i="6" a="1"/>
  <c r="J505" i="6" a="1"/>
  <c r="J1012" i="6" a="1"/>
  <c r="J1948" i="6" a="1"/>
  <c r="J281" i="6" a="1"/>
  <c r="J1151" i="6" a="1"/>
  <c r="J265" i="6" a="1"/>
  <c r="J1602" i="6" a="1"/>
  <c r="J711" i="6" a="1"/>
  <c r="J885" i="6" a="1"/>
  <c r="J1215" i="6" a="1"/>
  <c r="J709" i="6" a="1"/>
  <c r="J1917" i="6" a="1"/>
  <c r="J349" i="6" a="1"/>
  <c r="J442" i="6" a="1"/>
  <c r="J1570" i="6" a="1"/>
  <c r="J546" i="6" a="1"/>
  <c r="J415" i="6" a="1"/>
  <c r="J1514" i="6" a="1"/>
  <c r="J683" i="6" a="1"/>
  <c r="J478" i="6" a="1"/>
  <c r="J695" i="6" a="1"/>
  <c r="J1759" i="6" a="1"/>
  <c r="J2024" i="6" a="1"/>
  <c r="J462" i="6" a="1"/>
  <c r="J2025" i="6" a="1"/>
  <c r="J1229" i="6" a="1"/>
  <c r="J917" i="6" a="1"/>
  <c r="J112" i="6" a="1"/>
  <c r="J1002" i="6" a="1"/>
  <c r="J1742" i="6" a="1"/>
  <c r="J517" i="6" a="1"/>
  <c r="J223" i="6" a="1"/>
  <c r="J240" i="6" a="1"/>
  <c r="J28" i="6" a="1"/>
  <c r="J315" i="6" a="1"/>
  <c r="J1298" i="6" a="1"/>
  <c r="J698" i="6" a="1"/>
  <c r="J319" i="6" a="1"/>
  <c r="J423" i="6" a="1"/>
  <c r="J1238" i="6" a="1"/>
  <c r="J88" i="6" a="1"/>
  <c r="J1322" i="6" a="1"/>
  <c r="J1855" i="6" a="1"/>
  <c r="J583" i="6" a="1"/>
  <c r="J1929" i="6" a="1"/>
  <c r="J545" i="6" a="1"/>
  <c r="J1072" i="6" a="1"/>
  <c r="J1798" i="6" a="1"/>
  <c r="J372" i="6" a="1"/>
  <c r="J256" i="6" a="1"/>
  <c r="J1997" i="6" a="1"/>
  <c r="J1197" i="6" a="1"/>
  <c r="J537" i="6" a="1"/>
  <c r="J921" i="6" a="1"/>
  <c r="J244" i="6" a="1"/>
  <c r="J101" i="6" a="1"/>
  <c r="J1834" i="6" a="1"/>
  <c r="J1683" i="6" a="1"/>
  <c r="J82" i="6" a="1"/>
  <c r="J661" i="6" a="1"/>
  <c r="J23" i="6" a="1"/>
  <c r="J949" i="6" a="1"/>
  <c r="J191" i="6" a="1"/>
  <c r="J1989" i="6" a="1"/>
  <c r="J144" i="6" a="1"/>
  <c r="J267" i="6" a="1"/>
  <c r="J1676" i="6" a="1"/>
  <c r="J1647" i="6" a="1"/>
  <c r="J1587" i="6" a="1"/>
  <c r="J991" i="6" a="1"/>
  <c r="J675" i="6" a="1"/>
  <c r="J1329" i="6" a="1"/>
  <c r="J1392" i="6" a="1"/>
  <c r="J1327" i="6" a="1"/>
  <c r="J1542" i="6" a="1"/>
  <c r="J1897" i="6" a="1"/>
  <c r="J163" i="6" a="1"/>
  <c r="J829" i="6" a="1"/>
  <c r="J1336" i="6" a="1"/>
  <c r="J1811" i="6" a="1"/>
  <c r="J1952" i="6" a="1"/>
  <c r="J1165" i="6" a="1"/>
  <c r="J1161" i="6" a="1"/>
  <c r="J91" i="6" a="1"/>
  <c r="J1245" i="6" a="1"/>
  <c r="J1040" i="6" a="1"/>
  <c r="J592" i="6" a="1"/>
  <c r="J183" i="6" a="1"/>
  <c r="J635" i="6" a="1"/>
  <c r="J293" i="6" a="1"/>
  <c r="J656" i="6" a="1"/>
  <c r="J1431" i="6" a="1"/>
  <c r="J1813" i="6" a="1"/>
  <c r="J1116" i="6" a="1"/>
  <c r="J1434" i="6" a="1"/>
  <c r="J1295" i="6" a="1"/>
  <c r="J22" i="6" a="1"/>
  <c r="J131" i="6" a="1"/>
  <c r="J307" i="6" a="1"/>
  <c r="J1709" i="6" a="1"/>
  <c r="J523" i="6" a="1"/>
  <c r="J1839" i="6" a="1"/>
  <c r="J685" i="6" a="1"/>
  <c r="J660" i="6" a="1"/>
  <c r="J1765" i="6" a="1"/>
  <c r="J1814" i="6" a="1"/>
  <c r="J1632" i="6" a="1"/>
  <c r="J224" i="6" a="1"/>
  <c r="J1829" i="6" a="1"/>
  <c r="J575" i="6" a="1"/>
  <c r="J435" i="6" a="1"/>
  <c r="J1786" i="6" a="1"/>
  <c r="J1177" i="6" a="1"/>
  <c r="J1274" i="6" a="1"/>
  <c r="J428" i="6" a="1"/>
  <c r="J1190" i="6" a="1"/>
  <c r="J1846" i="6" a="1"/>
  <c r="J524" i="6" a="1"/>
  <c r="J21" i="6" a="1"/>
  <c r="J234" i="6" a="1"/>
  <c r="J449" i="6" a="1"/>
  <c r="J1586" i="6" a="1"/>
  <c r="J538" i="6" a="1"/>
  <c r="J405" i="6" a="1"/>
  <c r="J1582" i="6" a="1"/>
  <c r="J548" i="6" a="1"/>
  <c r="J1835" i="6" a="1"/>
  <c r="J1544" i="6" a="1"/>
  <c r="J831" i="6" a="1"/>
  <c r="J197" i="6" a="1"/>
  <c r="J1845" i="6" a="1"/>
  <c r="J1773" i="6" a="1"/>
  <c r="J1194" i="6" a="1"/>
  <c r="J70" i="6" a="1"/>
  <c r="J2016" i="6" a="1"/>
  <c r="J358" i="6" a="1"/>
  <c r="J606" i="6" a="1"/>
  <c r="J929" i="6" a="1"/>
  <c r="J530" i="6" a="1"/>
  <c r="J612" i="6" a="1"/>
  <c r="J295" i="6" a="1"/>
  <c r="J1588" i="6" a="1"/>
  <c r="J997" i="6" a="1"/>
  <c r="J1970" i="6" a="1"/>
  <c r="J1701" i="6" a="1"/>
  <c r="J485" i="6" a="1"/>
  <c r="J1920" i="6" a="1"/>
  <c r="J149" i="6" a="1"/>
  <c r="J367" i="6" a="1"/>
  <c r="J1932" i="6" a="1"/>
  <c r="J975" i="6" a="1"/>
  <c r="J1265" i="6" a="1"/>
  <c r="J1142" i="6" a="1"/>
  <c r="J1999" i="6" a="1"/>
  <c r="J1659" i="6" a="1"/>
  <c r="J1128" i="6" a="1"/>
  <c r="J580" i="6" a="1"/>
  <c r="J930" i="6" a="1"/>
  <c r="J1503" i="6" a="1"/>
  <c r="J1458" i="6" a="1"/>
  <c r="J105" i="6" a="1"/>
  <c r="J904" i="6" a="1"/>
  <c r="J1825" i="6" a="1"/>
  <c r="J1574" i="6" a="1"/>
  <c r="J1519" i="6" a="1"/>
  <c r="J1876" i="6" a="1"/>
  <c r="J867" i="6" a="1"/>
  <c r="J1193" i="6" a="1"/>
  <c r="J1865" i="6" a="1"/>
  <c r="J777" i="6" a="1"/>
  <c r="J93" i="6" a="1"/>
  <c r="J1430" i="6" a="1"/>
  <c r="J436" i="6" a="1"/>
  <c r="J1577" i="6" a="1"/>
  <c r="J627" i="6" a="1"/>
  <c r="J211" i="6" a="1"/>
  <c r="J1244" i="6" a="1"/>
  <c r="J1172" i="6" a="1"/>
  <c r="J806" i="6" a="1"/>
  <c r="J1888" i="6" a="1"/>
  <c r="J1342" i="6" a="1"/>
  <c r="J1371" i="6" a="1"/>
  <c r="J725" i="6" a="1"/>
  <c r="J34" i="6" a="1"/>
  <c r="J232" i="6" a="1"/>
  <c r="J1148" i="6" a="1"/>
  <c r="J404" i="6" a="1"/>
  <c r="J1843" i="6" a="1"/>
  <c r="J1830" i="6" a="1"/>
  <c r="J1908" i="6" a="1"/>
  <c r="J192" i="6" a="1"/>
  <c r="J1412" i="6" a="1"/>
  <c r="J162" i="6" a="1"/>
  <c r="J1828" i="6" a="1"/>
  <c r="J12" i="6" a="1"/>
  <c r="J1125" i="6" a="1"/>
  <c r="J1626" i="6" a="1"/>
  <c r="J1305" i="6" a="1"/>
  <c r="J811" i="6" a="1"/>
  <c r="J135" i="6" a="1"/>
  <c r="J1844" i="6" a="1"/>
  <c r="J341" i="6" a="1"/>
  <c r="J613" i="6" a="1"/>
  <c r="J1902" i="6" a="1"/>
  <c r="J1387" i="6" a="1"/>
  <c r="J559" i="6" a="1"/>
  <c r="J1315" i="6" a="1"/>
  <c r="J966" i="6" a="1"/>
  <c r="J720" i="6" a="1"/>
  <c r="J1740" i="6" a="1"/>
  <c r="J1249" i="6" a="1"/>
  <c r="J838" i="6" a="1"/>
  <c r="J1058" i="6" a="1"/>
  <c r="J1612" i="6" a="1"/>
  <c r="J1837" i="6" a="1"/>
  <c r="J113" i="6" a="1"/>
  <c r="J1394" i="6" a="1"/>
  <c r="J1735" i="6" a="1"/>
  <c r="J967" i="6" a="1"/>
  <c r="J1600" i="6" a="1"/>
  <c r="J1021" i="6" a="1"/>
  <c r="J1535" i="6" a="1"/>
  <c r="J1184" i="6" a="1"/>
  <c r="J380" i="6" a="1"/>
  <c r="J1285" i="6" a="1"/>
  <c r="J499" i="6" a="1"/>
  <c r="J108" i="6" a="1"/>
  <c r="J771" i="6" a="1"/>
  <c r="J822" i="6" a="1"/>
  <c r="J813" i="6" a="1"/>
  <c r="J532" i="6" a="1"/>
  <c r="J898" i="6" a="1"/>
  <c r="J419" i="6" a="1"/>
  <c r="J1117" i="6" a="1"/>
  <c r="J1385" i="6" a="1"/>
  <c r="J569" i="6" a="1"/>
  <c r="J954" i="6" a="1"/>
  <c r="J662" i="6" a="1"/>
  <c r="J1817" i="6" a="1"/>
  <c r="J409" i="6" a="1"/>
  <c r="J596" i="6" a="1"/>
  <c r="J95" i="6" a="1"/>
  <c r="J55" i="6" a="1"/>
  <c r="J1971" i="6" a="1"/>
  <c r="J31" i="6" a="1"/>
  <c r="J932" i="6" a="1"/>
  <c r="J1452" i="6" a="1"/>
  <c r="J1103" i="6" a="1"/>
  <c r="J56" i="6" a="1"/>
  <c r="J1562" i="6" a="1"/>
  <c r="J1409" i="6" a="1"/>
  <c r="J71" i="6" a="1"/>
  <c r="J471" i="6" a="1"/>
  <c r="J820" i="6" a="1"/>
  <c r="J495" i="6" a="1"/>
  <c r="J460" i="6" a="1"/>
  <c r="J2029" i="6" a="1"/>
  <c r="J617" i="6" a="1"/>
  <c r="J1344" i="6" a="1"/>
  <c r="J2009" i="6" a="1"/>
  <c r="J1417" i="6" a="1"/>
  <c r="J684" i="6" a="1"/>
  <c r="J408" i="6" a="1"/>
  <c r="J1715" i="6" a="1"/>
  <c r="J187" i="6" a="1"/>
  <c r="J585" i="6" a="1"/>
  <c r="J1967" i="6" a="1"/>
  <c r="J1566" i="6" a="1"/>
  <c r="J2014" i="6" a="1"/>
  <c r="J1154" i="6" a="1"/>
  <c r="J1771" i="6" a="1"/>
  <c r="J1032" i="6" a="1"/>
  <c r="J868" i="6" a="1"/>
  <c r="J757" i="6" a="1"/>
  <c r="J1113" i="6" a="1"/>
  <c r="J1302" i="6" a="1"/>
  <c r="J689" i="6" a="1"/>
  <c r="J1923" i="6" a="1"/>
  <c r="J981" i="6" a="1"/>
  <c r="J61" i="6" a="1"/>
  <c r="J790" i="6" a="1"/>
  <c r="J453" i="6" a="1"/>
  <c r="J263" i="6" a="1"/>
  <c r="J1427" i="6" a="1"/>
  <c r="J1063" i="6" a="1"/>
  <c r="J581" i="6" a="1"/>
  <c r="J752" i="6" a="1"/>
  <c r="J1008" i="6" a="1"/>
  <c r="J2001" i="6" a="1"/>
  <c r="J261" i="6" a="1"/>
  <c r="J171" i="6" a="1"/>
  <c r="J132" i="6" a="1"/>
  <c r="J1118" i="6" a="1"/>
  <c r="J284" i="6" a="1"/>
  <c r="J1253" i="6" a="1"/>
  <c r="J243" i="6" a="1"/>
  <c r="J156" i="6" a="1"/>
  <c r="J1598" i="6" a="1"/>
  <c r="J272" i="6" a="1"/>
  <c r="J620" i="6" a="1"/>
  <c r="J1381" i="6" a="1"/>
  <c r="J1024" i="6" a="1"/>
  <c r="J1014" i="6" a="1"/>
  <c r="J1603" i="6" a="1"/>
  <c r="J114" i="6" a="1"/>
  <c r="J1745" i="6" a="1"/>
  <c r="J125" i="6" a="1"/>
  <c r="J1375" i="6" a="1"/>
  <c r="J388" i="6" a="1"/>
  <c r="J844" i="6" a="1"/>
  <c r="J728" i="6" a="1"/>
  <c r="J104" i="6" a="1"/>
  <c r="J396" i="6" a="1"/>
  <c r="J1225" i="6" a="1"/>
  <c r="J1262" i="6" a="1"/>
  <c r="J174" i="6" a="1"/>
  <c r="J682" i="6" a="1"/>
  <c r="J1254" i="6" a="1"/>
  <c r="J988" i="6" a="1"/>
  <c r="J993" i="6" a="1"/>
  <c r="J1965" i="6" a="1"/>
  <c r="J1043" i="6" a="1"/>
  <c r="J1071" i="6" a="1"/>
  <c r="J1651" i="6" a="1"/>
  <c r="J1639" i="6" a="1"/>
  <c r="J1869" i="6" a="1"/>
  <c r="J905" i="6" a="1"/>
  <c r="J1671" i="6" a="1"/>
  <c r="J443" i="6" a="1"/>
  <c r="J1472" i="6" a="1"/>
  <c r="J1132" i="6" a="1"/>
  <c r="J309" i="6" a="1"/>
  <c r="J204" i="6" a="1"/>
  <c r="J910" i="6" a="1"/>
  <c r="J24" i="6" a="1"/>
  <c r="J1898" i="6" a="1"/>
  <c r="J89" i="6" a="1"/>
  <c r="J1980" i="6" a="1"/>
  <c r="J1954" i="6" a="1"/>
  <c r="J1001" i="6" a="1"/>
  <c r="J357" i="6" a="1"/>
  <c r="J722" i="6" a="1"/>
  <c r="J1397" i="6" a="1"/>
  <c r="J977" i="6" a="1"/>
  <c r="J1408" i="6" a="1"/>
  <c r="J853" i="6" a="1"/>
  <c r="J753" i="6" a="1"/>
  <c r="J968" i="6" a="1"/>
  <c r="J903" i="6" a="1"/>
  <c r="J653" i="6" a="1"/>
  <c r="J825" i="6" a="1"/>
  <c r="J344" i="6" a="1"/>
  <c r="J619" i="6" a="1"/>
  <c r="J83" i="6" a="1"/>
  <c r="J785" i="6" a="1"/>
  <c r="J74" i="6" a="1"/>
  <c r="J1896" i="6" a="1"/>
  <c r="J591" i="6" a="1"/>
  <c r="J1873" i="6" a="1"/>
  <c r="J1664" i="6" a="1"/>
  <c r="J1209" i="6" a="1"/>
  <c r="J718" i="6" a="1"/>
  <c r="J1787" i="6" a="1"/>
  <c r="J275" i="6" a="1"/>
  <c r="J1863" i="6" a="1"/>
  <c r="J177" i="6" a="1"/>
  <c r="J1538" i="6" a="1"/>
  <c r="J983" i="6" a="1"/>
  <c r="J1946" i="6" a="1"/>
  <c r="J1536" i="6" a="1"/>
  <c r="J1469" i="6" a="1"/>
  <c r="J638" i="6" a="1"/>
  <c r="J663" i="6" a="1"/>
  <c r="J804" i="6" a="1"/>
  <c r="J763" i="6" a="1"/>
  <c r="J170" i="6" a="1"/>
  <c r="J507" i="6" a="1"/>
  <c r="J1973" i="6" a="1"/>
  <c r="J1440" i="6" a="1"/>
  <c r="J465" i="6" a="1"/>
  <c r="J840" i="6" a="1"/>
  <c r="J501" i="6" a="1"/>
  <c r="J1355" i="6" a="1"/>
  <c r="J1931" i="6" a="1"/>
  <c r="J1216" i="6" a="1"/>
  <c r="J1795" i="6" a="1"/>
  <c r="J1859" i="6" a="1"/>
  <c r="J950" i="6" a="1"/>
  <c r="J39" i="6" a="1"/>
  <c r="J1822" i="6" a="1"/>
  <c r="J1459" i="6" a="1"/>
  <c r="J1904" i="6" a="1"/>
  <c r="J1005" i="6" a="1"/>
  <c r="J745" i="6" a="1"/>
  <c r="J692" i="6" a="1"/>
  <c r="J1218" i="6" a="1"/>
  <c r="J1833" i="6" a="1"/>
  <c r="J1812" i="6" a="1"/>
  <c r="J882" i="6" a="1"/>
  <c r="J1158" i="6" a="1"/>
  <c r="J1061" i="6" a="1"/>
  <c r="J1022" i="6" a="1"/>
  <c r="J1670" i="6" a="1"/>
  <c r="J1673" i="6" a="1"/>
  <c r="J11" i="6" a="1"/>
  <c r="J1658" i="6" a="1"/>
  <c r="D1221" i="6" l="1"/>
  <c r="AH1221" i="6"/>
  <c r="AI1221" i="6" s="1"/>
  <c r="D111" i="6"/>
  <c r="AH111" i="6"/>
  <c r="AI111" i="6" s="1"/>
  <c r="D666" i="6"/>
  <c r="AH666" i="6"/>
  <c r="AI666" i="6" s="1"/>
  <c r="AH888" i="6"/>
  <c r="AI888" i="6" s="1"/>
  <c r="D888" i="6"/>
  <c r="AH1554" i="6"/>
  <c r="AI1554" i="6" s="1"/>
  <c r="D1554" i="6"/>
  <c r="D1110" i="6"/>
  <c r="AH1110" i="6"/>
  <c r="AI1110" i="6" s="1"/>
  <c r="D1443" i="6"/>
  <c r="AH1443" i="6"/>
  <c r="AI1443" i="6" s="1"/>
  <c r="D444" i="6"/>
  <c r="AH444" i="6"/>
  <c r="AI444" i="6" s="1"/>
  <c r="D555" i="6"/>
  <c r="AH555" i="6"/>
  <c r="AI555" i="6" s="1"/>
  <c r="D222" i="6"/>
  <c r="AH222" i="6"/>
  <c r="AI222" i="6" s="1"/>
  <c r="D999" i="6"/>
  <c r="AH999" i="6"/>
  <c r="AI999" i="6" s="1"/>
  <c r="AJ1554" i="6"/>
  <c r="AJ666" i="6"/>
  <c r="D1887" i="6"/>
  <c r="AH1887" i="6"/>
  <c r="AI1887" i="6" s="1"/>
  <c r="AJ222" i="6"/>
  <c r="AJ1221" i="6"/>
  <c r="AJ1443" i="6"/>
  <c r="AH333" i="6"/>
  <c r="AI333" i="6" s="1"/>
  <c r="D333" i="6"/>
  <c r="AJ1887" i="6"/>
  <c r="AH1665" i="6"/>
  <c r="AI1665" i="6" s="1"/>
  <c r="D1665" i="6"/>
  <c r="D1998" i="6"/>
  <c r="AH1998" i="6"/>
  <c r="AI1998" i="6" s="1"/>
  <c r="AJ1110" i="6"/>
  <c r="AJ888" i="6"/>
  <c r="AJ444" i="6"/>
  <c r="D1332" i="6"/>
  <c r="AH1332" i="6"/>
  <c r="AI1332" i="6" s="1"/>
  <c r="AJ999" i="6"/>
  <c r="AJ555" i="6"/>
  <c r="D777" i="6"/>
  <c r="AH777" i="6"/>
  <c r="AI777" i="6" s="1"/>
  <c r="AJ111" i="6"/>
  <c r="AH1776" i="6"/>
  <c r="AI1776" i="6" s="1"/>
  <c r="AK1150" i="6"/>
  <c r="AL1150" i="6" s="1"/>
  <c r="AK1497" i="6"/>
  <c r="AL1497" i="6" s="1"/>
  <c r="AK1998" i="6"/>
  <c r="AK973" i="6"/>
  <c r="AK315" i="6"/>
  <c r="AL315" i="6" s="1"/>
  <c r="AK1974" i="6"/>
  <c r="AK467" i="6"/>
  <c r="AL467" i="6" s="1"/>
  <c r="AK214" i="6"/>
  <c r="AL214" i="6" s="1"/>
  <c r="AK706" i="6"/>
  <c r="AL706" i="6" s="1"/>
  <c r="AK1537" i="6"/>
  <c r="D1107" i="6"/>
  <c r="D330" i="6"/>
  <c r="D1995" i="6"/>
  <c r="D1551" i="6"/>
  <c r="D663" i="6"/>
  <c r="D885" i="6"/>
  <c r="D108" i="6"/>
  <c r="D1329" i="6"/>
  <c r="D996" i="6"/>
  <c r="D1662" i="6"/>
  <c r="D552" i="6"/>
  <c r="D441" i="6"/>
  <c r="D219" i="6"/>
  <c r="D1884" i="6"/>
  <c r="D1218" i="6"/>
  <c r="D774" i="6"/>
  <c r="D1440" i="6"/>
  <c r="AK423" i="6"/>
  <c r="AL423" i="6" s="1"/>
  <c r="AK708" i="6"/>
  <c r="AL708" i="6" s="1"/>
  <c r="AK29" i="6"/>
  <c r="AL29" i="6" s="1"/>
  <c r="AK1403" i="6"/>
  <c r="AL1403" i="6" s="1"/>
  <c r="AK683" i="6"/>
  <c r="AL683" i="6" s="1"/>
  <c r="AK561" i="6"/>
  <c r="AL561" i="6" s="1"/>
  <c r="AK261" i="6"/>
  <c r="AK1081" i="6"/>
  <c r="AL1081" i="6" s="1"/>
  <c r="AK1384" i="6"/>
  <c r="AL1384" i="6" s="1"/>
  <c r="AK554" i="6"/>
  <c r="AK1483" i="6"/>
  <c r="AK295" i="6"/>
  <c r="AL295" i="6" s="1"/>
  <c r="AK88" i="6"/>
  <c r="AK1457" i="6"/>
  <c r="AL1457" i="6" s="1"/>
  <c r="AK1877" i="6"/>
  <c r="AL1877" i="6" s="1"/>
  <c r="AK160" i="6"/>
  <c r="AL160" i="6" s="1"/>
  <c r="AK704" i="6"/>
  <c r="AL704" i="6" s="1"/>
  <c r="AK1430" i="6"/>
  <c r="AL1430" i="6" s="1"/>
  <c r="AK568" i="6"/>
  <c r="AK1709" i="6"/>
  <c r="AL1709" i="6" s="1"/>
  <c r="AK1342" i="6"/>
  <c r="AL1342" i="6" s="1"/>
  <c r="AK1219" i="6"/>
  <c r="AL1219" i="6" s="1"/>
  <c r="AK1959" i="6"/>
  <c r="AK697" i="6"/>
  <c r="AL697" i="6" s="1"/>
  <c r="AK415" i="6"/>
  <c r="AL415" i="6" s="1"/>
  <c r="AK772" i="6"/>
  <c r="AL772" i="6" s="1"/>
  <c r="AK1092" i="6"/>
  <c r="AL1092" i="6" s="1"/>
  <c r="AK32" i="6"/>
  <c r="AL32" i="6" s="1"/>
  <c r="AK1874" i="6"/>
  <c r="AL1874" i="6" s="1"/>
  <c r="AK253" i="6"/>
  <c r="AL253" i="6" s="1"/>
  <c r="AK2002" i="6"/>
  <c r="AK894" i="6"/>
  <c r="AL894" i="6" s="1"/>
  <c r="AK1213" i="6"/>
  <c r="AL1213" i="6" s="1"/>
  <c r="AK1976" i="6"/>
  <c r="AL1976" i="6" s="1"/>
  <c r="AK549" i="6"/>
  <c r="AK449" i="6"/>
  <c r="AL449" i="6" s="1"/>
  <c r="AK1912" i="6"/>
  <c r="AL1912" i="6" s="1"/>
  <c r="AK23" i="6"/>
  <c r="AL23" i="6" s="1"/>
  <c r="AK174" i="6"/>
  <c r="AL174" i="6" s="1"/>
  <c r="AK51" i="6"/>
  <c r="AL51" i="6" s="1"/>
  <c r="AK101" i="6"/>
  <c r="AL101" i="6" s="1"/>
  <c r="AK1891" i="6"/>
  <c r="AL1891" i="6" s="1"/>
  <c r="AK877" i="6"/>
  <c r="AK1035" i="6"/>
  <c r="AL1035" i="6" s="1"/>
  <c r="AK1532" i="6"/>
  <c r="AL1532" i="6" s="1"/>
  <c r="AK122" i="6"/>
  <c r="AK98" i="6"/>
  <c r="AK30" i="6"/>
  <c r="AL30" i="6" s="1"/>
  <c r="AK1127" i="6"/>
  <c r="AL1127" i="6" s="1"/>
  <c r="AK138" i="6"/>
  <c r="AL138" i="6" s="1"/>
  <c r="AK553" i="6"/>
  <c r="AL553" i="6" s="1"/>
  <c r="AK1439" i="6"/>
  <c r="AL1439" i="6" s="1"/>
  <c r="AK1943" i="6"/>
  <c r="AL1943" i="6" s="1"/>
  <c r="AK386" i="6"/>
  <c r="AL386" i="6" s="1"/>
  <c r="AK863" i="6"/>
  <c r="AK403" i="6"/>
  <c r="AL403" i="6" s="1"/>
  <c r="AK1294" i="6"/>
  <c r="AL1294" i="6" s="1"/>
  <c r="AK1842" i="6"/>
  <c r="AK363" i="6"/>
  <c r="AK630" i="6"/>
  <c r="AL630" i="6" s="1"/>
  <c r="AK402" i="6"/>
  <c r="AL402" i="6" s="1"/>
  <c r="AK1417" i="6"/>
  <c r="AL1417" i="6" s="1"/>
  <c r="AK438" i="6"/>
  <c r="AL438" i="6" s="1"/>
  <c r="AK337" i="6"/>
  <c r="AL337" i="6" s="1"/>
  <c r="AK1420" i="6"/>
  <c r="AL1420" i="6" s="1"/>
  <c r="AK808" i="6"/>
  <c r="AL808" i="6" s="1"/>
  <c r="AK1803" i="6"/>
  <c r="AK555" i="6"/>
  <c r="AL555" i="6" s="1"/>
  <c r="AK519" i="6"/>
  <c r="AL519" i="6" s="1"/>
  <c r="AK1864" i="6"/>
  <c r="AK1804" i="6"/>
  <c r="AK1096" i="6"/>
  <c r="AL1096" i="6" s="1"/>
  <c r="AK1347" i="6"/>
  <c r="AL1347" i="6" s="1"/>
  <c r="AK1153" i="6"/>
  <c r="AL1153" i="6" s="1"/>
  <c r="AK1261" i="6"/>
  <c r="AL1261" i="6" s="1"/>
  <c r="AK1057" i="6"/>
  <c r="AL1057" i="6" s="1"/>
  <c r="AK267" i="6"/>
  <c r="AL267" i="6" s="1"/>
  <c r="AK1419" i="6"/>
  <c r="AL1419" i="6" s="1"/>
  <c r="AK2029" i="6"/>
  <c r="AL2029" i="6" s="1"/>
  <c r="AK867" i="6"/>
  <c r="AL867" i="6" s="1"/>
  <c r="AK257" i="6"/>
  <c r="AL257" i="6" s="1"/>
  <c r="AK429" i="6"/>
  <c r="AK250" i="6"/>
  <c r="AK74" i="6"/>
  <c r="AL74" i="6" s="1"/>
  <c r="AK319" i="6"/>
  <c r="AK28" i="6"/>
  <c r="AL28" i="6" s="1"/>
  <c r="AK1051" i="6"/>
  <c r="AL1051" i="6" s="1"/>
  <c r="AK537" i="6"/>
  <c r="AL537" i="6" s="1"/>
  <c r="AK814" i="6"/>
  <c r="AL814" i="6" s="1"/>
  <c r="AK2006" i="6"/>
  <c r="AL2006" i="6" s="1"/>
  <c r="AK446" i="6"/>
  <c r="AK1725" i="6"/>
  <c r="AL1725" i="6" s="1"/>
  <c r="AK1549" i="6"/>
  <c r="AL1549" i="6" s="1"/>
  <c r="AK1061" i="6"/>
  <c r="AK405" i="6"/>
  <c r="AK1463" i="6"/>
  <c r="AL1463" i="6" s="1"/>
  <c r="AK1387" i="6"/>
  <c r="AL1387" i="6" s="1"/>
  <c r="AK1019" i="6"/>
  <c r="AL1019" i="6" s="1"/>
  <c r="AK571" i="6"/>
  <c r="AL571" i="6" s="1"/>
  <c r="AK213" i="6"/>
  <c r="AL213" i="6" s="1"/>
  <c r="AK266" i="6"/>
  <c r="AL266" i="6" s="1"/>
  <c r="AK1952" i="6"/>
  <c r="AL1952" i="6" s="1"/>
  <c r="AK1583" i="6"/>
  <c r="AK872" i="6"/>
  <c r="AL872" i="6" s="1"/>
  <c r="AK1604" i="6"/>
  <c r="AL1604" i="6" s="1"/>
  <c r="AK1380" i="6"/>
  <c r="AK844" i="6"/>
  <c r="AK348" i="6"/>
  <c r="AL348" i="6" s="1"/>
  <c r="AK1218" i="6"/>
  <c r="AK770" i="6"/>
  <c r="AL770" i="6" s="1"/>
  <c r="AK1599" i="6"/>
  <c r="AL1599" i="6" s="1"/>
  <c r="AK1159" i="6"/>
  <c r="AL1159" i="6" s="1"/>
  <c r="AK1500" i="6"/>
  <c r="AK876" i="6"/>
  <c r="AL876" i="6" s="1"/>
  <c r="AK684" i="6"/>
  <c r="AL684" i="6" s="1"/>
  <c r="AK316" i="6"/>
  <c r="AL316" i="6" s="1"/>
  <c r="AK456" i="6"/>
  <c r="AL456" i="6" s="1"/>
  <c r="AK12" i="6"/>
  <c r="AK1265" i="6"/>
  <c r="AK1297" i="6"/>
  <c r="AL1297" i="6" s="1"/>
  <c r="AK1105" i="6"/>
  <c r="AL1105" i="6" s="1"/>
  <c r="AK334" i="6"/>
  <c r="AL334" i="6" s="1"/>
  <c r="AK922" i="6"/>
  <c r="AL922" i="6" s="1"/>
  <c r="AK7" i="6"/>
  <c r="AL7" i="6" s="1"/>
  <c r="AK102" i="6"/>
  <c r="AL102" i="6" s="1"/>
  <c r="AK1026" i="6"/>
  <c r="AL1026" i="6" s="1"/>
  <c r="AK239" i="6"/>
  <c r="AL239" i="6" s="1"/>
  <c r="AK1424" i="6"/>
  <c r="AL1424" i="6" s="1"/>
  <c r="AK1612" i="6"/>
  <c r="AL1612" i="6" s="1"/>
  <c r="AK756" i="6"/>
  <c r="AK1015" i="6"/>
  <c r="AK1402" i="6"/>
  <c r="AL1402" i="6" s="1"/>
  <c r="AK530" i="6"/>
  <c r="AL530" i="6" s="1"/>
  <c r="AK202" i="6"/>
  <c r="AL202" i="6" s="1"/>
  <c r="AK784" i="6"/>
  <c r="AL784" i="6" s="1"/>
  <c r="AK400" i="6"/>
  <c r="AL400" i="6" s="1"/>
  <c r="AK407" i="6"/>
  <c r="AL407" i="6" s="1"/>
  <c r="AK464" i="6"/>
  <c r="AL464" i="6" s="1"/>
  <c r="AK1330" i="6"/>
  <c r="AL1330" i="6" s="1"/>
  <c r="AK825" i="6"/>
  <c r="AL825" i="6" s="1"/>
  <c r="AK259" i="6"/>
  <c r="AL259" i="6" s="1"/>
  <c r="AK1256" i="6"/>
  <c r="AL1256" i="6" s="1"/>
  <c r="AK1568" i="6"/>
  <c r="AK1948" i="6"/>
  <c r="AL1948" i="6" s="1"/>
  <c r="AK1921" i="6"/>
  <c r="AL1921" i="6" s="1"/>
  <c r="AK1110" i="6"/>
  <c r="AK1843" i="6"/>
  <c r="AL1843" i="6" s="1"/>
  <c r="AK490" i="6"/>
  <c r="AL490" i="6" s="1"/>
  <c r="AK948" i="6"/>
  <c r="AL948" i="6" s="1"/>
  <c r="AK287" i="6"/>
  <c r="AL287" i="6" s="1"/>
  <c r="AK1550" i="6"/>
  <c r="AK989" i="6"/>
  <c r="AL989" i="6" s="1"/>
  <c r="AK644" i="6"/>
  <c r="AL644" i="6" s="1"/>
  <c r="AK1975" i="6"/>
  <c r="AL1975" i="6" s="1"/>
  <c r="AK1290" i="6"/>
  <c r="AK157" i="6"/>
  <c r="AL157" i="6" s="1"/>
  <c r="AK256" i="6"/>
  <c r="AL256" i="6" s="1"/>
  <c r="AK1751" i="6"/>
  <c r="AL1751" i="6" s="1"/>
  <c r="AK951" i="6"/>
  <c r="AL951" i="6" s="1"/>
  <c r="AK720" i="6"/>
  <c r="AL720" i="6" s="1"/>
  <c r="AK503" i="6"/>
  <c r="AL503" i="6" s="1"/>
  <c r="AK286" i="6"/>
  <c r="AL286" i="6" s="1"/>
  <c r="AK228" i="6"/>
  <c r="AL228" i="6" s="1"/>
  <c r="AK170" i="6"/>
  <c r="AL170" i="6" s="1"/>
  <c r="AK1049" i="6"/>
  <c r="AL1049" i="6" s="1"/>
  <c r="AK774" i="6"/>
  <c r="AK1313" i="6"/>
  <c r="AL1313" i="6" s="1"/>
  <c r="AK110" i="6"/>
  <c r="AL110" i="6" s="1"/>
  <c r="AK1374" i="6"/>
  <c r="AL1374" i="6" s="1"/>
  <c r="AK942" i="6"/>
  <c r="AL942" i="6" s="1"/>
  <c r="AK1187" i="6"/>
  <c r="AL1187" i="6" s="1"/>
  <c r="AK1050" i="6"/>
  <c r="AL1050" i="6" s="1"/>
  <c r="AK136" i="6"/>
  <c r="AL136" i="6" s="1"/>
  <c r="AK1244" i="6"/>
  <c r="AL1244" i="6" s="1"/>
  <c r="AK686" i="6"/>
  <c r="AK1584" i="6"/>
  <c r="AL1584" i="6" s="1"/>
  <c r="AK945" i="6"/>
  <c r="AL945" i="6" s="1"/>
  <c r="AK499" i="6"/>
  <c r="AL499" i="6" s="1"/>
  <c r="AK182" i="6"/>
  <c r="AL182" i="6" s="1"/>
  <c r="AK1161" i="6"/>
  <c r="AL1161" i="6" s="1"/>
  <c r="AK1706" i="6"/>
  <c r="AL1706" i="6" s="1"/>
  <c r="AK36" i="6"/>
  <c r="AL36" i="6" s="1"/>
  <c r="AK1779" i="6"/>
  <c r="AL1779" i="6" s="1"/>
  <c r="AK575" i="6"/>
  <c r="AL575" i="6" s="1"/>
  <c r="AK33" i="6"/>
  <c r="AL33" i="6" s="1"/>
  <c r="AK360" i="6"/>
  <c r="AL360" i="6" s="1"/>
  <c r="AK199" i="6"/>
  <c r="AK2003" i="6"/>
  <c r="AL2003" i="6" s="1"/>
  <c r="AK1815" i="6"/>
  <c r="AL1815" i="6" s="1"/>
  <c r="AK724" i="6"/>
  <c r="AL724" i="6" s="1"/>
  <c r="AK738" i="6"/>
  <c r="AL738" i="6" s="1"/>
  <c r="AK1255" i="6"/>
  <c r="AL1255" i="6" s="1"/>
  <c r="AK1935" i="6"/>
  <c r="AK839" i="6"/>
  <c r="AL839" i="6" s="1"/>
  <c r="AK1446" i="6"/>
  <c r="AL1446" i="6" s="1"/>
  <c r="AK127" i="6"/>
  <c r="AL127" i="6" s="1"/>
  <c r="AK586" i="6"/>
  <c r="AL586" i="6" s="1"/>
  <c r="AK1648" i="6"/>
  <c r="AL1648" i="6" s="1"/>
  <c r="AK1528" i="6"/>
  <c r="AK1448" i="6"/>
  <c r="AL1448" i="6" s="1"/>
  <c r="AK1356" i="6"/>
  <c r="AL1356" i="6" s="1"/>
  <c r="AK979" i="6"/>
  <c r="AL979" i="6" s="1"/>
  <c r="AK929" i="6"/>
  <c r="AL929" i="6" s="1"/>
  <c r="AK161" i="6"/>
  <c r="AL161" i="6" s="1"/>
  <c r="AK865" i="6"/>
  <c r="AL865" i="6" s="1"/>
  <c r="AK1809" i="6"/>
  <c r="AL1809" i="6" s="1"/>
  <c r="AK1085" i="6"/>
  <c r="AL1085" i="6" s="1"/>
  <c r="AK1867" i="6"/>
  <c r="AL1867" i="6" s="1"/>
  <c r="AK45" i="6"/>
  <c r="AL45" i="6" s="1"/>
  <c r="AK99" i="6"/>
  <c r="AL99" i="6" s="1"/>
  <c r="AK1032" i="6"/>
  <c r="AK1747" i="6"/>
  <c r="AL1747" i="6" s="1"/>
  <c r="AK731" i="6"/>
  <c r="AL731" i="6" s="1"/>
  <c r="AK374" i="6"/>
  <c r="AL374" i="6" s="1"/>
  <c r="AK497" i="6"/>
  <c r="AK898" i="6"/>
  <c r="AL898" i="6" s="1"/>
  <c r="AK682" i="6"/>
  <c r="AK538" i="6"/>
  <c r="AL538" i="6" s="1"/>
  <c r="AK728" i="6"/>
  <c r="AL728" i="6" s="1"/>
  <c r="AK408" i="6"/>
  <c r="AL408" i="6" s="1"/>
  <c r="AK79" i="6"/>
  <c r="AL79" i="6" s="1"/>
  <c r="AK1981" i="6"/>
  <c r="AL1981" i="6" s="1"/>
  <c r="AK901" i="6"/>
  <c r="AK469" i="6"/>
  <c r="AL469" i="6" s="1"/>
  <c r="AK875" i="6"/>
  <c r="AL875" i="6" s="1"/>
  <c r="AK1078" i="6"/>
  <c r="AL1078" i="6" s="1"/>
  <c r="AK550" i="6"/>
  <c r="AL550" i="6" s="1"/>
  <c r="AK414" i="6"/>
  <c r="AL414" i="6" s="1"/>
  <c r="AK1509" i="6"/>
  <c r="AL1509" i="6" s="1"/>
  <c r="AK1507" i="6"/>
  <c r="AL1507" i="6" s="1"/>
  <c r="AK1355" i="6"/>
  <c r="AL1355" i="6" s="1"/>
  <c r="AK523" i="6"/>
  <c r="AL523" i="6" s="1"/>
  <c r="AK1001" i="6"/>
  <c r="AL1001" i="6" s="1"/>
  <c r="AK873" i="6"/>
  <c r="AL873" i="6" s="1"/>
  <c r="AK277" i="6"/>
  <c r="AK840" i="6"/>
  <c r="AL840" i="6" s="1"/>
  <c r="AK2018" i="6"/>
  <c r="AL2018" i="6" s="1"/>
  <c r="AK194" i="6"/>
  <c r="AL194" i="6" s="1"/>
  <c r="AK263" i="6"/>
  <c r="AL263" i="6" s="1"/>
  <c r="AK1018" i="6"/>
  <c r="AL1018" i="6" s="1"/>
  <c r="AK1310" i="6"/>
  <c r="AL1310" i="6" s="1"/>
  <c r="AK1808" i="6"/>
  <c r="AL1808" i="6" s="1"/>
  <c r="AK1823" i="6"/>
  <c r="AL1823" i="6" s="1"/>
  <c r="AK1708" i="6"/>
  <c r="AL1708" i="6" s="1"/>
  <c r="AK1207" i="6"/>
  <c r="AL1207" i="6" s="1"/>
  <c r="AK330" i="6"/>
  <c r="AK1743" i="6"/>
  <c r="AL1743" i="6" s="1"/>
  <c r="AK1428" i="6"/>
  <c r="AL1428" i="6" s="1"/>
  <c r="AK1012" i="6"/>
  <c r="AL1012" i="6" s="1"/>
  <c r="AK1163" i="6"/>
  <c r="AK209" i="6"/>
  <c r="AL209" i="6" s="1"/>
  <c r="AK145" i="6"/>
  <c r="AL145" i="6" s="1"/>
  <c r="AK1910" i="6"/>
  <c r="AL1910" i="6" s="1"/>
  <c r="AK886" i="6"/>
  <c r="AL886" i="6" s="1"/>
  <c r="AK454" i="6"/>
  <c r="AL454" i="6" s="1"/>
  <c r="AK1733" i="6"/>
  <c r="AL1733" i="6" s="1"/>
  <c r="AK741" i="6"/>
  <c r="AL741" i="6" s="1"/>
  <c r="AK1703" i="6"/>
  <c r="AL1703" i="6" s="1"/>
  <c r="AK1555" i="6"/>
  <c r="AL1555" i="6" s="1"/>
  <c r="AK1929" i="6"/>
  <c r="AL1929" i="6" s="1"/>
  <c r="AK1553" i="6"/>
  <c r="AL1553" i="6" s="1"/>
  <c r="AK913" i="6"/>
  <c r="AK125" i="6"/>
  <c r="AL125" i="6" s="1"/>
  <c r="AK753" i="6"/>
  <c r="AL753" i="6" s="1"/>
  <c r="AK86" i="6"/>
  <c r="AK100" i="6"/>
  <c r="AL100" i="6" s="1"/>
  <c r="AK119" i="6"/>
  <c r="AL119" i="6" s="1"/>
  <c r="AK480" i="6"/>
  <c r="AL480" i="6" s="1"/>
  <c r="AK1645" i="6"/>
  <c r="AL1645" i="6" s="1"/>
  <c r="AK175" i="6"/>
  <c r="AL175" i="6" s="1"/>
  <c r="AK1300" i="6"/>
  <c r="AL1300" i="6" s="1"/>
  <c r="AK271" i="6"/>
  <c r="AL271" i="6" s="1"/>
  <c r="AK1095" i="6"/>
  <c r="AL1095" i="6" s="1"/>
  <c r="AK911" i="6"/>
  <c r="AK1214" i="6"/>
  <c r="AL1214" i="6" s="1"/>
  <c r="AK1327" i="6"/>
  <c r="AL1327" i="6" s="1"/>
  <c r="AK1508" i="6"/>
  <c r="AL1508" i="6" s="1"/>
  <c r="AK692" i="6"/>
  <c r="AL692" i="6" s="1"/>
  <c r="AK1944" i="6"/>
  <c r="AL1944" i="6" s="1"/>
  <c r="AK1986" i="6"/>
  <c r="AL1986" i="6" s="1"/>
  <c r="AK994" i="6"/>
  <c r="AL994" i="6" s="1"/>
  <c r="AK240" i="6"/>
  <c r="AL240" i="6" s="1"/>
  <c r="AK336" i="6"/>
  <c r="AL336" i="6" s="1"/>
  <c r="AK123" i="6"/>
  <c r="AL123" i="6" s="1"/>
  <c r="AK889" i="6"/>
  <c r="AL889" i="6" s="1"/>
  <c r="AK916" i="6"/>
  <c r="AL916" i="6" s="1"/>
  <c r="AK320" i="6"/>
  <c r="AK1394" i="6"/>
  <c r="AL1394" i="6" s="1"/>
  <c r="AK1923" i="6"/>
  <c r="AL1923" i="6" s="1"/>
  <c r="AK171" i="6"/>
  <c r="AL171" i="6" s="1"/>
  <c r="AK67" i="6"/>
  <c r="AL67" i="6" s="1"/>
  <c r="AK1179" i="6"/>
  <c r="AL1179" i="6" s="1"/>
  <c r="AK1489" i="6"/>
  <c r="AL1489" i="6" s="1"/>
  <c r="AK737" i="6"/>
  <c r="AL737" i="6" s="1"/>
  <c r="AK491" i="6"/>
  <c r="AL491" i="6" s="1"/>
  <c r="AK1744" i="6"/>
  <c r="AL1744" i="6" s="1"/>
  <c r="AK1525" i="6"/>
  <c r="AL1525" i="6" s="1"/>
  <c r="AK460" i="6"/>
  <c r="AK619" i="6"/>
  <c r="AK1573" i="6"/>
  <c r="AL1573" i="6" s="1"/>
  <c r="AK757" i="6"/>
  <c r="AL757" i="6" s="1"/>
  <c r="AK1235" i="6"/>
  <c r="AL1235" i="6" s="1"/>
  <c r="AK957" i="6"/>
  <c r="AL957" i="6" s="1"/>
  <c r="AK2027" i="6"/>
  <c r="AL2027" i="6" s="1"/>
  <c r="AK409" i="6"/>
  <c r="AL409" i="6" s="1"/>
  <c r="AK439" i="6"/>
  <c r="AL439" i="6" s="1"/>
  <c r="AK1937" i="6"/>
  <c r="AL1937" i="6" s="1"/>
  <c r="AK1079" i="6"/>
  <c r="AL1079" i="6" s="1"/>
  <c r="AK850" i="6"/>
  <c r="AL850" i="6" s="1"/>
  <c r="AK1515" i="6"/>
  <c r="AK70" i="6"/>
  <c r="AL70" i="6" s="1"/>
  <c r="AK1727" i="6"/>
  <c r="AL1727" i="6" s="1"/>
  <c r="AK238" i="6"/>
  <c r="AL238" i="6" s="1"/>
  <c r="AK1157" i="6"/>
  <c r="AL1157" i="6" s="1"/>
  <c r="AK515" i="6"/>
  <c r="AL515" i="6" s="1"/>
  <c r="AK1492" i="6"/>
  <c r="AL1492" i="6" s="1"/>
  <c r="AK166" i="6"/>
  <c r="AL166" i="6" s="1"/>
  <c r="AK1905" i="6"/>
  <c r="AL1905" i="6" s="1"/>
  <c r="AK934" i="6"/>
  <c r="AL934" i="6" s="1"/>
  <c r="AK1011" i="6"/>
  <c r="AL1011" i="6" s="1"/>
  <c r="AK235" i="6"/>
  <c r="AL235" i="6" s="1"/>
  <c r="AK638" i="6"/>
  <c r="AK97" i="6"/>
  <c r="AL97" i="6" s="1"/>
  <c r="AK1590" i="6"/>
  <c r="AL1590" i="6" s="1"/>
  <c r="AK1121" i="6"/>
  <c r="AL1121" i="6" s="1"/>
  <c r="AK1854" i="6"/>
  <c r="AL1854" i="6" s="1"/>
  <c r="AK1973" i="6"/>
  <c r="AL1973" i="6" s="1"/>
  <c r="AK1541" i="6"/>
  <c r="AL1541" i="6" s="1"/>
  <c r="AK1713" i="6"/>
  <c r="AL1713" i="6" s="1"/>
  <c r="AK1089" i="6"/>
  <c r="AL1089" i="6" s="1"/>
  <c r="AK593" i="6"/>
  <c r="AL593" i="6" s="1"/>
  <c r="AK1501" i="6"/>
  <c r="AL1501" i="6" s="1"/>
  <c r="AK1848" i="6"/>
  <c r="AL1848" i="6" s="1"/>
  <c r="AK1896" i="6"/>
  <c r="AK42" i="6"/>
  <c r="AK472" i="6"/>
  <c r="AL472" i="6" s="1"/>
  <c r="AK376" i="6"/>
  <c r="AL376" i="6" s="1"/>
  <c r="AK183" i="6"/>
  <c r="AL183" i="6" s="1"/>
  <c r="AK78" i="6"/>
  <c r="AL78" i="6" s="1"/>
  <c r="AK92" i="6"/>
  <c r="AL92" i="6" s="1"/>
  <c r="AK1237" i="6"/>
  <c r="AL1237" i="6" s="1"/>
  <c r="AK1995" i="6"/>
  <c r="AK169" i="6"/>
  <c r="AL169" i="6" s="1"/>
  <c r="AK309" i="6"/>
  <c r="AL309" i="6" s="1"/>
  <c r="AK1613" i="6"/>
  <c r="AL1613" i="6" s="1"/>
  <c r="AK1782" i="6"/>
  <c r="AK1238" i="6"/>
  <c r="AL1238" i="6" s="1"/>
  <c r="AK910" i="6"/>
  <c r="AL910" i="6" s="1"/>
  <c r="AK710" i="6"/>
  <c r="AL710" i="6" s="1"/>
  <c r="AK1885" i="6"/>
  <c r="AL1885" i="6" s="1"/>
  <c r="AK1341" i="6"/>
  <c r="AL1341" i="6" s="1"/>
  <c r="AK869" i="6"/>
  <c r="AL869" i="6" s="1"/>
  <c r="AK1795" i="6"/>
  <c r="AL1795" i="6" s="1"/>
  <c r="AK1659" i="6"/>
  <c r="AL1659" i="6" s="1"/>
  <c r="AK803" i="6"/>
  <c r="AL803" i="6" s="1"/>
  <c r="AK675" i="6"/>
  <c r="AL675" i="6" s="1"/>
  <c r="AK1112" i="6"/>
  <c r="AL1112" i="6" s="1"/>
  <c r="AK1441" i="6"/>
  <c r="AK1129" i="6"/>
  <c r="AK705" i="6"/>
  <c r="AL705" i="6" s="1"/>
  <c r="AK265" i="6"/>
  <c r="AL265" i="6" s="1"/>
  <c r="AK459" i="6"/>
  <c r="AL459" i="6" s="1"/>
  <c r="AK107" i="6"/>
  <c r="AL107" i="6" s="1"/>
  <c r="AK1432" i="6"/>
  <c r="AL1432" i="6" s="1"/>
  <c r="AK1602" i="6"/>
  <c r="AL1602" i="6" s="1"/>
  <c r="AK730" i="6"/>
  <c r="AL730" i="6" s="1"/>
  <c r="AK426" i="6"/>
  <c r="AL426" i="6" s="1"/>
  <c r="AK200" i="6"/>
  <c r="AL200" i="6" s="1"/>
  <c r="AK1120" i="6"/>
  <c r="AL1120" i="6" s="1"/>
  <c r="AK130" i="6"/>
  <c r="AK535" i="6"/>
  <c r="AK1540" i="6"/>
  <c r="AL1540" i="6" s="1"/>
  <c r="AK252" i="6"/>
  <c r="AL252" i="6" s="1"/>
  <c r="AK1082" i="6"/>
  <c r="AL1082" i="6" s="1"/>
  <c r="AK594" i="6"/>
  <c r="AL594" i="6" s="1"/>
  <c r="AK744" i="6"/>
  <c r="AL744" i="6" s="1"/>
  <c r="AK303" i="6"/>
  <c r="AK1199" i="6"/>
  <c r="AL1199" i="6" s="1"/>
  <c r="AK935" i="6"/>
  <c r="AL935" i="6" s="1"/>
  <c r="AK612" i="6"/>
  <c r="AL612" i="6" s="1"/>
  <c r="AK484" i="6"/>
  <c r="AL484" i="6" s="1"/>
  <c r="AK54" i="6"/>
  <c r="AK473" i="6"/>
  <c r="AK1435" i="6"/>
  <c r="AK83" i="6"/>
  <c r="AL83" i="6" s="1"/>
  <c r="AK1566" i="6"/>
  <c r="AL1566" i="6" s="1"/>
  <c r="AK654" i="6"/>
  <c r="AL654" i="6" s="1"/>
  <c r="AK1421" i="6"/>
  <c r="AL1421" i="6" s="1"/>
  <c r="AK1037" i="6"/>
  <c r="AL1037" i="6" s="1"/>
  <c r="AK1575" i="6"/>
  <c r="AL1575" i="6" s="1"/>
  <c r="AK1211" i="6"/>
  <c r="AL1211" i="6" s="1"/>
  <c r="AK995" i="6"/>
  <c r="AL995" i="6" s="1"/>
  <c r="AK779" i="6"/>
  <c r="AL779" i="6" s="1"/>
  <c r="AK611" i="6"/>
  <c r="AK1416" i="6"/>
  <c r="AK377" i="6"/>
  <c r="AK384" i="6"/>
  <c r="AL384" i="6" s="1"/>
  <c r="AK576" i="6"/>
  <c r="AL576" i="6" s="1"/>
  <c r="AK359" i="6"/>
  <c r="AL359" i="6" s="1"/>
  <c r="AK192" i="6"/>
  <c r="AL192" i="6" s="1"/>
  <c r="AK629" i="6"/>
  <c r="AL629" i="6" s="1"/>
  <c r="AK1757" i="6"/>
  <c r="AL1757" i="6" s="1"/>
  <c r="AK1156" i="6"/>
  <c r="AL1156" i="6" s="1"/>
  <c r="AK1468" i="6"/>
  <c r="AL1468" i="6" s="1"/>
  <c r="AK1440" i="6"/>
  <c r="AK48" i="6"/>
  <c r="AK2007" i="6"/>
  <c r="AK895" i="6"/>
  <c r="AL895" i="6" s="1"/>
  <c r="AK884" i="6"/>
  <c r="AL884" i="6" s="1"/>
  <c r="AK1919" i="6"/>
  <c r="AL1919" i="6" s="1"/>
  <c r="AK1666" i="6"/>
  <c r="AL1666" i="6" s="1"/>
  <c r="AK1226" i="6"/>
  <c r="AL1226" i="6" s="1"/>
  <c r="AK466" i="6"/>
  <c r="AL466" i="6" s="1"/>
  <c r="AK338" i="6"/>
  <c r="AL338" i="6" s="1"/>
  <c r="AK688" i="6"/>
  <c r="AL688" i="6" s="1"/>
  <c r="AK208" i="6"/>
  <c r="AL208" i="6" s="1"/>
  <c r="AK143" i="6"/>
  <c r="AL143" i="6" s="1"/>
  <c r="AK852" i="6"/>
  <c r="AK291" i="6"/>
  <c r="AL291" i="6" s="1"/>
  <c r="AK625" i="6"/>
  <c r="AL625" i="6" s="1"/>
  <c r="AK1122" i="6"/>
  <c r="AL1122" i="6" s="1"/>
  <c r="AK687" i="6"/>
  <c r="AL687" i="6" s="1"/>
  <c r="AK1647" i="6"/>
  <c r="AL1647" i="6" s="1"/>
  <c r="AK707" i="6"/>
  <c r="AL707" i="6" s="1"/>
  <c r="AK1506" i="6"/>
  <c r="AL1506" i="6" s="1"/>
  <c r="AK368" i="6"/>
  <c r="AL368" i="6" s="1"/>
  <c r="AK1503" i="6"/>
  <c r="AL1503" i="6" s="1"/>
  <c r="AK1836" i="6"/>
  <c r="AL1836" i="6" s="1"/>
  <c r="AK492" i="6"/>
  <c r="AL492" i="6" s="1"/>
  <c r="AK112" i="6"/>
  <c r="AK1176" i="6"/>
  <c r="AK13" i="6"/>
  <c r="AK1147" i="6"/>
  <c r="AL1147" i="6" s="1"/>
  <c r="AK342" i="6"/>
  <c r="AL342" i="6" s="1"/>
  <c r="AK842" i="6"/>
  <c r="AL842" i="6" s="1"/>
  <c r="AK1299" i="6"/>
  <c r="AL1299" i="6" s="1"/>
  <c r="AK1491" i="6"/>
  <c r="AL1491" i="6" s="1"/>
  <c r="AK1462" i="6"/>
  <c r="AL1462" i="6" s="1"/>
  <c r="AK1907" i="6"/>
  <c r="AL1907" i="6" s="1"/>
  <c r="AK289" i="6"/>
  <c r="AL289" i="6" s="1"/>
  <c r="AK489" i="6"/>
  <c r="AL489" i="6" s="1"/>
  <c r="AK1989" i="6"/>
  <c r="AK1619" i="6"/>
  <c r="AK1072" i="6"/>
  <c r="AL1072" i="6" s="1"/>
  <c r="AK190" i="6"/>
  <c r="AL190" i="6" s="1"/>
  <c r="AK1278" i="6"/>
  <c r="AL1278" i="6" s="1"/>
  <c r="AK141" i="6"/>
  <c r="AL141" i="6" s="1"/>
  <c r="AK301" i="6"/>
  <c r="AL301" i="6" s="1"/>
  <c r="AK1787" i="6"/>
  <c r="AL1787" i="6" s="1"/>
  <c r="AK769" i="6"/>
  <c r="AL769" i="6" s="1"/>
  <c r="AK1166" i="6"/>
  <c r="AL1166" i="6" s="1"/>
  <c r="AK1637" i="6"/>
  <c r="AL1637" i="6" s="1"/>
  <c r="AK1625" i="6"/>
  <c r="AL1625" i="6" s="1"/>
  <c r="AK833" i="6"/>
  <c r="AK742" i="6"/>
  <c r="AK1397" i="6"/>
  <c r="AL1397" i="6" s="1"/>
  <c r="AK861" i="6"/>
  <c r="AL861" i="6" s="1"/>
  <c r="AK333" i="6"/>
  <c r="AL333" i="6" s="1"/>
  <c r="AK939" i="6"/>
  <c r="AL939" i="6" s="1"/>
  <c r="AK1469" i="6"/>
  <c r="AL1469" i="6" s="1"/>
  <c r="AK1734" i="6"/>
  <c r="AL1734" i="6" s="1"/>
  <c r="AK1437" i="6"/>
  <c r="AL1437" i="6" s="1"/>
  <c r="AK1021" i="6"/>
  <c r="AL1021" i="6" s="1"/>
  <c r="AK35" i="6"/>
  <c r="AL35" i="6" s="1"/>
  <c r="AK1217" i="6"/>
  <c r="AL1217" i="6" s="1"/>
  <c r="AK746" i="6"/>
  <c r="AK410" i="6"/>
  <c r="AK314" i="6"/>
  <c r="AL314" i="6" s="1"/>
  <c r="AK146" i="6"/>
  <c r="AL146" i="6" s="1"/>
  <c r="AK152" i="6"/>
  <c r="AL152" i="6" s="1"/>
  <c r="AK47" i="6"/>
  <c r="AL47" i="6" s="1"/>
  <c r="AK1093" i="6"/>
  <c r="AL1093" i="6" s="1"/>
  <c r="AK1695" i="6"/>
  <c r="AL1695" i="6" s="1"/>
  <c r="AK701" i="6"/>
  <c r="AL701" i="6" s="1"/>
  <c r="AK1279" i="6"/>
  <c r="AL1279" i="6" s="1"/>
  <c r="AK1309" i="6"/>
  <c r="AL1309" i="6" s="1"/>
  <c r="AK1598" i="6"/>
  <c r="AL1598" i="6" s="1"/>
  <c r="AK1406" i="6"/>
  <c r="AL1406" i="6" s="1"/>
  <c r="AK997" i="6"/>
  <c r="AK501" i="6"/>
  <c r="AL501" i="6" s="1"/>
  <c r="AK1323" i="6"/>
  <c r="AL1323" i="6" s="1"/>
  <c r="AK1115" i="6"/>
  <c r="AL1115" i="6" s="1"/>
  <c r="AK987" i="6"/>
  <c r="AL987" i="6" s="1"/>
  <c r="AK1567" i="6"/>
  <c r="AL1567" i="6" s="1"/>
  <c r="AK1920" i="6"/>
  <c r="AL1920" i="6" s="1"/>
  <c r="AK1641" i="6"/>
  <c r="AL1641" i="6" s="1"/>
  <c r="AK73" i="6"/>
  <c r="AL73" i="6" s="1"/>
  <c r="AK53" i="6"/>
  <c r="AL53" i="6" s="1"/>
  <c r="AK211" i="6"/>
  <c r="AL211" i="6" s="1"/>
  <c r="AK1250" i="6"/>
  <c r="AL1250" i="6" s="1"/>
  <c r="AK495" i="6"/>
  <c r="AK522" i="6"/>
  <c r="AL522" i="6" s="1"/>
  <c r="AK616" i="6"/>
  <c r="AL616" i="6" s="1"/>
  <c r="AK1142" i="6"/>
  <c r="AL1142" i="6" s="1"/>
  <c r="AK887" i="6"/>
  <c r="AL887" i="6" s="1"/>
  <c r="AK980" i="6"/>
  <c r="AL980" i="6" s="1"/>
  <c r="AK780" i="6"/>
  <c r="AL780" i="6" s="1"/>
  <c r="AK452" i="6"/>
  <c r="AL452" i="6" s="1"/>
  <c r="AK424" i="6"/>
  <c r="AL424" i="6" s="1"/>
  <c r="AK198" i="6"/>
  <c r="AL198" i="6" s="1"/>
  <c r="AK1360" i="6"/>
  <c r="AL1360" i="6" s="1"/>
  <c r="AK1822" i="6"/>
  <c r="AK2016" i="6"/>
  <c r="AK800" i="6"/>
  <c r="AL800" i="6" s="1"/>
  <c r="AK812" i="6"/>
  <c r="AL812" i="6" s="1"/>
  <c r="AK220" i="6"/>
  <c r="AL220" i="6" s="1"/>
  <c r="AK1146" i="6"/>
  <c r="AL1146" i="6" s="1"/>
  <c r="AK680" i="6"/>
  <c r="AL680" i="6" s="1"/>
  <c r="AK296" i="6"/>
  <c r="AL296" i="6" s="1"/>
  <c r="AK1027" i="6"/>
  <c r="AL1027" i="6" s="1"/>
  <c r="AK285" i="6"/>
  <c r="AL285" i="6" s="1"/>
  <c r="AK1838" i="6"/>
  <c r="AL1838" i="6" s="1"/>
  <c r="AK1534" i="6"/>
  <c r="AL1534" i="6" s="1"/>
  <c r="AK1701" i="6"/>
  <c r="AL1701" i="6" s="1"/>
  <c r="AK1712" i="6"/>
  <c r="AK1971" i="6"/>
  <c r="AL1971" i="6" s="1"/>
  <c r="AK1523" i="6"/>
  <c r="AL1523" i="6" s="1"/>
  <c r="AK96" i="6"/>
  <c r="AL96" i="6" s="1"/>
  <c r="AK68" i="6"/>
  <c r="AL68" i="6" s="1"/>
  <c r="AK148" i="6"/>
  <c r="AL148" i="6" s="1"/>
  <c r="AK1487" i="6"/>
  <c r="AL1487" i="6" s="1"/>
  <c r="AK292" i="6"/>
  <c r="AL292" i="6" s="1"/>
  <c r="AK1676" i="6"/>
  <c r="AL1676" i="6" s="1"/>
  <c r="AK1570" i="6"/>
  <c r="AL1570" i="6" s="1"/>
  <c r="AK66" i="6"/>
  <c r="AL66" i="6" s="1"/>
  <c r="AK1870" i="6"/>
  <c r="AL1870" i="6" s="1"/>
  <c r="AK1320" i="6"/>
  <c r="AK1415" i="6"/>
  <c r="AL1415" i="6" s="1"/>
  <c r="AK631" i="6"/>
  <c r="AL631" i="6" s="1"/>
  <c r="AK1748" i="6"/>
  <c r="AL1748" i="6" s="1"/>
  <c r="AK1188" i="6"/>
  <c r="AL1188" i="6" s="1"/>
  <c r="AK428" i="6"/>
  <c r="AL428" i="6" s="1"/>
  <c r="AK1938" i="6"/>
  <c r="AL1938" i="6" s="1"/>
  <c r="AK1186" i="6"/>
  <c r="AL1186" i="6" s="1"/>
  <c r="AK1253" i="6"/>
  <c r="AL1253" i="6" s="1"/>
  <c r="AK324" i="6"/>
  <c r="AL324" i="6" s="1"/>
  <c r="AK327" i="6"/>
  <c r="AL327" i="6" s="1"/>
  <c r="AK181" i="6"/>
  <c r="AL181" i="6" s="1"/>
  <c r="AK1987" i="6"/>
  <c r="AL1987" i="6" s="1"/>
  <c r="AK1315" i="6"/>
  <c r="AL1315" i="6" s="1"/>
  <c r="AK1053" i="6"/>
  <c r="AL1053" i="6" s="1"/>
  <c r="AK1149" i="6"/>
  <c r="AL1149" i="6" s="1"/>
  <c r="AK632" i="6"/>
  <c r="AL632" i="6" s="1"/>
  <c r="AK1413" i="6"/>
  <c r="AL1413" i="6" s="1"/>
  <c r="AK552" i="6"/>
  <c r="AK1704" i="6"/>
  <c r="AL1704" i="6" s="1"/>
  <c r="AK58" i="6"/>
  <c r="AL58" i="6" s="1"/>
  <c r="AK649" i="6"/>
  <c r="AL649" i="6" s="1"/>
  <c r="AK486" i="6"/>
  <c r="AL486" i="6" s="1"/>
  <c r="AK713" i="6"/>
  <c r="AL713" i="6" s="1"/>
  <c r="AK164" i="6"/>
  <c r="AL164" i="6" s="1"/>
  <c r="AK311" i="6"/>
  <c r="AK1580" i="6"/>
  <c r="AL1580" i="6" s="1"/>
  <c r="AK1791" i="6"/>
  <c r="AL1791" i="6" s="1"/>
  <c r="AK504" i="6"/>
  <c r="AL504" i="6" s="1"/>
  <c r="AK551" i="6"/>
  <c r="AL551" i="6" s="1"/>
  <c r="AK1710" i="6"/>
  <c r="AL1710" i="6" s="1"/>
  <c r="AK1693" i="6"/>
  <c r="AL1693" i="6" s="1"/>
  <c r="AK243" i="6"/>
  <c r="AL243" i="6" s="1"/>
  <c r="AK1996" i="6"/>
  <c r="AL1996" i="6" s="1"/>
  <c r="AK559" i="6"/>
  <c r="AL559" i="6" s="1"/>
  <c r="AK824" i="6"/>
  <c r="AL824" i="6" s="1"/>
  <c r="AK1517" i="6"/>
  <c r="AL1517" i="6" s="1"/>
  <c r="AK1605" i="6"/>
  <c r="AL1605" i="6" s="1"/>
  <c r="AK893" i="6"/>
  <c r="AK1665" i="6"/>
  <c r="AK294" i="6"/>
  <c r="AL294" i="6" s="1"/>
  <c r="AK533" i="6"/>
  <c r="AL533" i="6" s="1"/>
  <c r="AK1033" i="6"/>
  <c r="AL1033" i="6" s="1"/>
  <c r="AK969" i="6"/>
  <c r="AL969" i="6" s="1"/>
  <c r="AK1292" i="6"/>
  <c r="AL1292" i="6" s="1"/>
  <c r="AK1108" i="6"/>
  <c r="AL1108" i="6" s="1"/>
  <c r="AK8" i="6"/>
  <c r="AL8" i="6" s="1"/>
  <c r="AK1572" i="6"/>
  <c r="AL1572" i="6" s="1"/>
  <c r="AK1148" i="6"/>
  <c r="AL1148" i="6" s="1"/>
  <c r="AK1658" i="6"/>
  <c r="AL1658" i="6" s="1"/>
  <c r="AK698" i="6"/>
  <c r="AL698" i="6" s="1"/>
  <c r="AK463" i="6"/>
  <c r="AL463" i="6" s="1"/>
  <c r="AK31" i="6"/>
  <c r="AL31" i="6" s="1"/>
  <c r="AK851" i="6"/>
  <c r="AL851" i="6" s="1"/>
  <c r="AK1777" i="6"/>
  <c r="AL1777" i="6" s="1"/>
  <c r="AK1423" i="6"/>
  <c r="AL1423" i="6" s="1"/>
  <c r="AK1790" i="6"/>
  <c r="AL1790" i="6" s="1"/>
  <c r="AK1653" i="6"/>
  <c r="AL1653" i="6" s="1"/>
  <c r="AK1349" i="6"/>
  <c r="AL1349" i="6" s="1"/>
  <c r="AK1552" i="6"/>
  <c r="AL1552" i="6" s="1"/>
  <c r="AK1128" i="6"/>
  <c r="AL1128" i="6" s="1"/>
  <c r="AK313" i="6"/>
  <c r="AL313" i="6" s="1"/>
  <c r="AK93" i="6"/>
  <c r="AL93" i="6" s="1"/>
  <c r="AK147" i="6"/>
  <c r="AL147" i="6" s="1"/>
  <c r="AK527" i="6"/>
  <c r="AL527" i="6" s="1"/>
  <c r="AK1165" i="6"/>
  <c r="AL1165" i="6" s="1"/>
  <c r="AK820" i="6"/>
  <c r="AL820" i="6" s="1"/>
  <c r="AK1298" i="6"/>
  <c r="AL1298" i="6" s="1"/>
  <c r="AK788" i="6"/>
  <c r="AL788" i="6" s="1"/>
  <c r="AK1258" i="6"/>
  <c r="AL1258" i="6" s="1"/>
  <c r="AK718" i="6"/>
  <c r="AL718" i="6" s="1"/>
  <c r="AK1522" i="6"/>
  <c r="AK954" i="6"/>
  <c r="AL954" i="6" s="1"/>
  <c r="AK434" i="6"/>
  <c r="AK144" i="6"/>
  <c r="AL144" i="6" s="1"/>
  <c r="AK471" i="6"/>
  <c r="AL471" i="6" s="1"/>
  <c r="AK84" i="6"/>
  <c r="AL84" i="6" s="1"/>
  <c r="AK254" i="6"/>
  <c r="AL254" i="6" s="1"/>
  <c r="AK134" i="6"/>
  <c r="AL134" i="6" s="1"/>
  <c r="AK195" i="6"/>
  <c r="AL195" i="6" s="1"/>
  <c r="AK526" i="6"/>
  <c r="AL526" i="6" s="1"/>
  <c r="AK781" i="6"/>
  <c r="AL781" i="6" s="1"/>
  <c r="AK685" i="6"/>
  <c r="AL685" i="6" s="1"/>
  <c r="AK453" i="6"/>
  <c r="AL453" i="6" s="1"/>
  <c r="AK931" i="6"/>
  <c r="AL931" i="6" s="1"/>
  <c r="AK755" i="6"/>
  <c r="AL755" i="6" s="1"/>
  <c r="AK816" i="6"/>
  <c r="AL816" i="6" s="1"/>
  <c r="AK1617" i="6"/>
  <c r="AL1617" i="6" s="1"/>
  <c r="AK1145" i="6"/>
  <c r="AL1145" i="6" s="1"/>
  <c r="AK229" i="6"/>
  <c r="AL229" i="6" s="1"/>
  <c r="AK27" i="6"/>
  <c r="AL27" i="6" s="1"/>
  <c r="AK1135" i="6"/>
  <c r="AL1135" i="6" s="1"/>
  <c r="AK1908" i="6"/>
  <c r="AL1908" i="6" s="1"/>
  <c r="AK695" i="6"/>
  <c r="AL695" i="6" s="1"/>
  <c r="AK1324" i="6"/>
  <c r="AL1324" i="6" s="1"/>
  <c r="AK668" i="6"/>
  <c r="AL668" i="6" s="1"/>
  <c r="AK159" i="6"/>
  <c r="AL159" i="6" s="1"/>
  <c r="AK1664" i="6"/>
  <c r="AL1664" i="6" s="1"/>
  <c r="AK1224" i="6"/>
  <c r="AL1224" i="6" s="1"/>
  <c r="AK1010" i="6"/>
  <c r="AL1010" i="6" s="1"/>
  <c r="AK514" i="6"/>
  <c r="AL514" i="6" s="1"/>
  <c r="AK1367" i="6"/>
  <c r="AL1367" i="6" s="1"/>
  <c r="AK512" i="6"/>
  <c r="AL512" i="6" s="1"/>
  <c r="AK1775" i="6"/>
  <c r="AL1775" i="6" s="1"/>
  <c r="AK1690" i="6"/>
  <c r="AL1690" i="6" s="1"/>
  <c r="AK1204" i="6"/>
  <c r="AL1204" i="6" s="1"/>
  <c r="AK636" i="6"/>
  <c r="AL636" i="6" s="1"/>
  <c r="AK1997" i="6"/>
  <c r="AL1997" i="6" s="1"/>
  <c r="AK541" i="6"/>
  <c r="AL541" i="6" s="1"/>
  <c r="AK941" i="6"/>
  <c r="AL941" i="6" s="1"/>
  <c r="AK113" i="6"/>
  <c r="AL113" i="6" s="1"/>
  <c r="AK609" i="6"/>
  <c r="AL609" i="6" s="1"/>
  <c r="AK1260" i="6"/>
  <c r="AL1260" i="6" s="1"/>
  <c r="AK991" i="6"/>
  <c r="AL991" i="6" s="1"/>
  <c r="AK1055" i="6"/>
  <c r="AL1055" i="6" s="1"/>
  <c r="AK700" i="6"/>
  <c r="AL700" i="6" s="1"/>
  <c r="AK1194" i="6"/>
  <c r="AL1194" i="6" s="1"/>
  <c r="AK1352" i="6"/>
  <c r="AL1352" i="6" s="1"/>
  <c r="AK1228" i="6"/>
  <c r="AL1228" i="6" s="1"/>
  <c r="AK1359" i="6"/>
  <c r="AL1359" i="6" s="1"/>
  <c r="AK1162" i="6"/>
  <c r="AL1162" i="6" s="1"/>
  <c r="AK1164" i="6"/>
  <c r="AL1164" i="6" s="1"/>
  <c r="AK1152" i="6"/>
  <c r="AL1152" i="6" s="1"/>
  <c r="AK398" i="6"/>
  <c r="AL398" i="6" s="1"/>
  <c r="AK924" i="6"/>
  <c r="AL924" i="6" s="1"/>
  <c r="AK1280" i="6"/>
  <c r="AL1280" i="6" s="1"/>
  <c r="AK860" i="6"/>
  <c r="AL860" i="6" s="1"/>
  <c r="AK854" i="6"/>
  <c r="AL854" i="6" s="1"/>
  <c r="AK1271" i="6"/>
  <c r="AL1271" i="6" s="1"/>
  <c r="AK858" i="6"/>
  <c r="AL858" i="6" s="1"/>
  <c r="AK370" i="6"/>
  <c r="AL370" i="6" s="1"/>
  <c r="AK118" i="6"/>
  <c r="AK461" i="6"/>
  <c r="AL461" i="6" s="1"/>
  <c r="AK1911" i="6"/>
  <c r="AL1911" i="6" s="1"/>
  <c r="AK1340" i="6"/>
  <c r="AL1340" i="6" s="1"/>
  <c r="AK498" i="6"/>
  <c r="AL498" i="6" s="1"/>
  <c r="AK606" i="6"/>
  <c r="AL606" i="6" s="1"/>
  <c r="AK1932" i="6"/>
  <c r="AL1932" i="6" s="1"/>
  <c r="AK369" i="6"/>
  <c r="AL369" i="6" s="1"/>
  <c r="AK966" i="6"/>
  <c r="AL966" i="6" s="1"/>
  <c r="AK205" i="6"/>
  <c r="AL205" i="6" s="1"/>
  <c r="AK215" i="6"/>
  <c r="AL215" i="6" s="1"/>
  <c r="AK1270" i="6"/>
  <c r="AL1270" i="6" s="1"/>
  <c r="AK1373" i="6"/>
  <c r="AK1608" i="6"/>
  <c r="AL1608" i="6" s="1"/>
  <c r="AK843" i="6"/>
  <c r="AL843" i="6" s="1"/>
  <c r="AK1321" i="6"/>
  <c r="AL1321" i="6" s="1"/>
  <c r="AK1916" i="6"/>
  <c r="AL1916" i="6" s="1"/>
  <c r="AK509" i="6"/>
  <c r="AL509" i="6" s="1"/>
  <c r="AK416" i="6"/>
  <c r="AL416" i="6" s="1"/>
  <c r="AK1369" i="6"/>
  <c r="AL1369" i="6" s="1"/>
  <c r="AK129" i="6"/>
  <c r="AL129" i="6" s="1"/>
  <c r="AK1438" i="6"/>
  <c r="AL1438" i="6" s="1"/>
  <c r="AK373" i="6"/>
  <c r="AL373" i="6" s="1"/>
  <c r="AK339" i="6"/>
  <c r="AL339" i="6" s="1"/>
  <c r="AK1180" i="6"/>
  <c r="AL1180" i="6" s="1"/>
  <c r="AK1562" i="6"/>
  <c r="AL1562" i="6" s="1"/>
  <c r="AK362" i="6"/>
  <c r="AL362" i="6" s="1"/>
  <c r="AK1008" i="6"/>
  <c r="AL1008" i="6" s="1"/>
  <c r="AK656" i="6"/>
  <c r="AL656" i="6" s="1"/>
  <c r="AK711" i="6"/>
  <c r="AL711" i="6" s="1"/>
  <c r="AK763" i="6"/>
  <c r="AL763" i="6" s="1"/>
  <c r="AK65" i="6"/>
  <c r="AL65" i="6" s="1"/>
  <c r="AK1075" i="6"/>
  <c r="AL1075" i="6" s="1"/>
  <c r="AK393" i="6"/>
  <c r="AL393" i="6" s="1"/>
  <c r="AK505" i="6"/>
  <c r="AL505" i="6" s="1"/>
  <c r="AK1477" i="6"/>
  <c r="AL1477" i="6" s="1"/>
  <c r="AK1467" i="6"/>
  <c r="AL1467" i="6" s="1"/>
  <c r="AK1183" i="6"/>
  <c r="AL1183" i="6" s="1"/>
  <c r="AK810" i="6"/>
  <c r="AL810" i="6" s="1"/>
  <c r="AK1832" i="6"/>
  <c r="AL1832" i="6" s="1"/>
  <c r="AK1811" i="6"/>
  <c r="AL1811" i="6" s="1"/>
  <c r="AK1830" i="6"/>
  <c r="AL1830" i="6" s="1"/>
  <c r="AK1530" i="6"/>
  <c r="AL1530" i="6" s="1"/>
  <c r="AK1518" i="6"/>
  <c r="AL1518" i="6" s="1"/>
  <c r="AK1229" i="6"/>
  <c r="AL1229" i="6" s="1"/>
  <c r="AK653" i="6"/>
  <c r="AL653" i="6" s="1"/>
  <c r="AK665" i="6"/>
  <c r="AL665" i="6" s="1"/>
  <c r="AK2001" i="6"/>
  <c r="AL2001" i="6" s="1"/>
  <c r="AK1107" i="6"/>
  <c r="AK1473" i="6"/>
  <c r="AK806" i="6"/>
  <c r="AL806" i="6" s="1"/>
  <c r="AK821" i="6"/>
  <c r="AL821" i="6" s="1"/>
  <c r="AK1464" i="6"/>
  <c r="AL1464" i="6" s="1"/>
  <c r="AK1622" i="6"/>
  <c r="AL1622" i="6" s="1"/>
  <c r="AK974" i="6"/>
  <c r="AL974" i="6" s="1"/>
  <c r="AK1043" i="6"/>
  <c r="AL1043" i="6" s="1"/>
  <c r="AK451" i="6"/>
  <c r="AL451" i="6" s="1"/>
  <c r="AK1899" i="6"/>
  <c r="AL1899" i="6" s="1"/>
  <c r="AK365" i="6"/>
  <c r="AL365" i="6" s="1"/>
  <c r="AK1038" i="6"/>
  <c r="AL1038" i="6" s="1"/>
  <c r="AK621" i="6"/>
  <c r="AK1679" i="6"/>
  <c r="AK1571" i="6"/>
  <c r="AL1571" i="6" s="1"/>
  <c r="AK1630" i="6"/>
  <c r="AL1630" i="6" s="1"/>
  <c r="AK1917" i="6"/>
  <c r="AL1917" i="6" s="1"/>
  <c r="AK2023" i="6"/>
  <c r="AL2023" i="6" s="1"/>
  <c r="AK1683" i="6"/>
  <c r="AL1683" i="6" s="1"/>
  <c r="AK899" i="6"/>
  <c r="AL899" i="6" s="1"/>
  <c r="AK880" i="6"/>
  <c r="AL880" i="6" s="1"/>
  <c r="AK993" i="6"/>
  <c r="AL993" i="6" s="1"/>
  <c r="AK225" i="6"/>
  <c r="AL225" i="6" s="1"/>
  <c r="AK650" i="6"/>
  <c r="AL650" i="6" s="1"/>
  <c r="AK506" i="6"/>
  <c r="AK282" i="6"/>
  <c r="AK696" i="6"/>
  <c r="AL696" i="6" s="1"/>
  <c r="AK344" i="6"/>
  <c r="AL344" i="6" s="1"/>
  <c r="AK479" i="6"/>
  <c r="AL479" i="6" s="1"/>
  <c r="AK151" i="6"/>
  <c r="AL151" i="6" s="1"/>
  <c r="AK569" i="6"/>
  <c r="AL569" i="6" s="1"/>
  <c r="AK1215" i="6"/>
  <c r="AK401" i="6"/>
  <c r="AL401" i="6" s="1"/>
  <c r="AK1029" i="6"/>
  <c r="AL1029" i="6" s="1"/>
  <c r="AK673" i="6"/>
  <c r="AL673" i="6" s="1"/>
  <c r="AK1742" i="6"/>
  <c r="AL1742" i="6" s="1"/>
  <c r="AK846" i="6"/>
  <c r="AK678" i="6"/>
  <c r="AK1125" i="6"/>
  <c r="AL1125" i="6" s="1"/>
  <c r="AK837" i="6"/>
  <c r="AL837" i="6" s="1"/>
  <c r="AK669" i="6"/>
  <c r="AL669" i="6" s="1"/>
  <c r="AK848" i="6"/>
  <c r="AL848" i="6" s="1"/>
  <c r="AK1915" i="6"/>
  <c r="AL1915" i="6" s="1"/>
  <c r="AK1755" i="6"/>
  <c r="AL1755" i="6" s="1"/>
  <c r="AK1611" i="6"/>
  <c r="AL1611" i="6" s="1"/>
  <c r="AK771" i="6"/>
  <c r="AL771" i="6" s="1"/>
  <c r="AK643" i="6"/>
  <c r="AL643" i="6" s="1"/>
  <c r="AK1640" i="6"/>
  <c r="AL1640" i="6" s="1"/>
  <c r="AK944" i="6"/>
  <c r="AL944" i="6" s="1"/>
  <c r="AK1401" i="6"/>
  <c r="AK1097" i="6"/>
  <c r="AL1097" i="6" s="1"/>
  <c r="AK245" i="6"/>
  <c r="AL245" i="6" s="1"/>
  <c r="AK149" i="6"/>
  <c r="AL149" i="6" s="1"/>
  <c r="AK427" i="6"/>
  <c r="AL427" i="6" s="1"/>
  <c r="AK40" i="6"/>
  <c r="AL40" i="6" s="1"/>
  <c r="AK284" i="6"/>
  <c r="AL284" i="6" s="1"/>
  <c r="AK1631" i="6"/>
  <c r="AL1631" i="6" s="1"/>
  <c r="AK1930" i="6"/>
  <c r="AL1930" i="6" s="1"/>
  <c r="AK946" i="6"/>
  <c r="AL946" i="6" s="1"/>
  <c r="AK392" i="6"/>
  <c r="AL392" i="6" s="1"/>
  <c r="AK232" i="6"/>
  <c r="AL232" i="6" s="1"/>
  <c r="AK278" i="6"/>
  <c r="AK1208" i="6"/>
  <c r="AL1208" i="6" s="1"/>
  <c r="AK1876" i="6"/>
  <c r="AL1876" i="6" s="1"/>
  <c r="AK580" i="6"/>
  <c r="AL580" i="6" s="1"/>
  <c r="AK1783" i="6"/>
  <c r="AL1783" i="6" s="1"/>
  <c r="AK1970" i="6"/>
  <c r="AL1970" i="6" s="1"/>
  <c r="AK1895" i="6"/>
  <c r="AL1895" i="6" s="1"/>
  <c r="AK1471" i="6"/>
  <c r="AL1471" i="6" s="1"/>
  <c r="AK1551" i="6"/>
  <c r="AK1143" i="6"/>
  <c r="AL1143" i="6" s="1"/>
  <c r="AK345" i="6"/>
  <c r="AL345" i="6" s="1"/>
  <c r="AK1377" i="6"/>
  <c r="AL1377" i="6" s="1"/>
  <c r="AK1118" i="6"/>
  <c r="AK545" i="6"/>
  <c r="AK273" i="6"/>
  <c r="AL273" i="6" s="1"/>
  <c r="AK1873" i="6"/>
  <c r="AL1873" i="6" s="1"/>
  <c r="AK304" i="6"/>
  <c r="AL304" i="6" s="1"/>
  <c r="AK207" i="6"/>
  <c r="AL207" i="6" s="1"/>
  <c r="AK272" i="6"/>
  <c r="AL272" i="6" s="1"/>
  <c r="AK34" i="6"/>
  <c r="AL34" i="6" s="1"/>
  <c r="AK1240" i="6"/>
  <c r="AL1240" i="6" s="1"/>
  <c r="AK1716" i="6"/>
  <c r="AL1716" i="6" s="1"/>
  <c r="AK1436" i="6"/>
  <c r="AL1436" i="6" s="1"/>
  <c r="AK388" i="6"/>
  <c r="AK1890" i="6"/>
  <c r="AL1890" i="6" s="1"/>
  <c r="AK1154" i="6"/>
  <c r="AL1154" i="6" s="1"/>
  <c r="AK642" i="6"/>
  <c r="AL642" i="6" s="1"/>
  <c r="AK274" i="6"/>
  <c r="AL274" i="6" s="1"/>
  <c r="AK592" i="6"/>
  <c r="AL592" i="6" s="1"/>
  <c r="AK103" i="6"/>
  <c r="AL103" i="6" s="1"/>
  <c r="AK1663" i="6"/>
  <c r="AL1663" i="6" s="1"/>
  <c r="AK1407" i="6"/>
  <c r="AL1407" i="6" s="1"/>
  <c r="AK1767" i="6"/>
  <c r="AL1767" i="6" s="1"/>
  <c r="AK91" i="6"/>
  <c r="AL91" i="6" s="1"/>
  <c r="AK1635" i="6"/>
  <c r="AL1635" i="6" s="1"/>
  <c r="AK131" i="6"/>
  <c r="AL131" i="6" s="1"/>
  <c r="AK1366" i="6"/>
  <c r="AK1198" i="6"/>
  <c r="AL1198" i="6" s="1"/>
  <c r="AK442" i="6"/>
  <c r="AL442" i="6" s="1"/>
  <c r="AK601" i="6"/>
  <c r="AL601" i="6" s="1"/>
  <c r="AK520" i="6"/>
  <c r="AL520" i="6" s="1"/>
  <c r="AK819" i="6"/>
  <c r="AL819" i="6" s="1"/>
  <c r="AK1025" i="6"/>
  <c r="AL1025" i="6" s="1"/>
  <c r="AK1886" i="6"/>
  <c r="AL1886" i="6" s="1"/>
  <c r="AK280" i="6"/>
  <c r="AL280" i="6" s="1"/>
  <c r="AK733" i="6"/>
  <c r="AL733" i="6" s="1"/>
  <c r="AK1490" i="6"/>
  <c r="AL1490" i="6" s="1"/>
  <c r="AK1400" i="6"/>
  <c r="AL1400" i="6" s="1"/>
  <c r="AK11" i="6"/>
  <c r="AK727" i="6"/>
  <c r="AL727" i="6" s="1"/>
  <c r="AK984" i="6"/>
  <c r="AL984" i="6" s="1"/>
  <c r="AK618" i="6"/>
  <c r="AL618" i="6" s="1"/>
  <c r="AK1845" i="6"/>
  <c r="AL1845" i="6" s="1"/>
  <c r="AK633" i="6"/>
  <c r="AL633" i="6" s="1"/>
  <c r="AK1715" i="6"/>
  <c r="AL1715" i="6" s="1"/>
  <c r="AK670" i="6"/>
  <c r="AL670" i="6" s="1"/>
  <c r="AK789" i="6"/>
  <c r="AL789" i="6" s="1"/>
  <c r="AK582" i="6"/>
  <c r="AL582" i="6" s="1"/>
  <c r="AK1206" i="6"/>
  <c r="AL1206" i="6" s="1"/>
  <c r="AK510" i="6"/>
  <c r="AL510" i="6" s="1"/>
  <c r="AK882" i="6"/>
  <c r="AK75" i="6"/>
  <c r="AL75" i="6" s="1"/>
  <c r="AK1582" i="6"/>
  <c r="AL1582" i="6" s="1"/>
  <c r="AK964" i="6"/>
  <c r="AL964" i="6" s="1"/>
  <c r="AK1805" i="6"/>
  <c r="AL1805" i="6" s="1"/>
  <c r="AK210" i="6"/>
  <c r="AL210" i="6" s="1"/>
  <c r="AK2013" i="6"/>
  <c r="AL2013" i="6" s="1"/>
  <c r="AK1661" i="6"/>
  <c r="AL1661" i="6" s="1"/>
  <c r="AK1806" i="6"/>
  <c r="AL1806" i="6" s="1"/>
  <c r="AK1277" i="6"/>
  <c r="AL1277" i="6" s="1"/>
  <c r="AK1447" i="6"/>
  <c r="AL1447" i="6" s="1"/>
  <c r="AK1949" i="6"/>
  <c r="AL1949" i="6" s="1"/>
  <c r="AK595" i="6"/>
  <c r="AK735" i="6"/>
  <c r="AL735" i="6" s="1"/>
  <c r="AK1603" i="6"/>
  <c r="AL1603" i="6" s="1"/>
  <c r="AK419" i="6"/>
  <c r="AL419" i="6" s="1"/>
  <c r="AK77" i="6"/>
  <c r="AL77" i="6" s="1"/>
  <c r="AK1334" i="6"/>
  <c r="AL1334" i="6" s="1"/>
  <c r="AK1365" i="6"/>
  <c r="AL1365" i="6" s="1"/>
  <c r="AK661" i="6"/>
  <c r="AL661" i="6" s="1"/>
  <c r="AK237" i="6"/>
  <c r="AL237" i="6" s="1"/>
  <c r="AK1047" i="6"/>
  <c r="AL1047" i="6" s="1"/>
  <c r="AK1719" i="6"/>
  <c r="AL1719" i="6" s="1"/>
  <c r="AK1281" i="6"/>
  <c r="AL1281" i="6" s="1"/>
  <c r="AK835" i="6"/>
  <c r="AK699" i="6"/>
  <c r="AL699" i="6" s="1"/>
  <c r="AK483" i="6"/>
  <c r="AL483" i="6" s="1"/>
  <c r="AK1814" i="6"/>
  <c r="AL1814" i="6" s="1"/>
  <c r="AK406" i="6"/>
  <c r="AL406" i="6" s="1"/>
  <c r="AK109" i="6"/>
  <c r="AL109" i="6" s="1"/>
  <c r="AK1333" i="6"/>
  <c r="AL1333" i="6" s="1"/>
  <c r="AK563" i="6"/>
  <c r="AL563" i="6" s="1"/>
  <c r="AK440" i="6"/>
  <c r="AL440" i="6" s="1"/>
  <c r="AK248" i="6"/>
  <c r="AL248" i="6" s="1"/>
  <c r="AK583" i="6"/>
  <c r="AL583" i="6" s="1"/>
  <c r="AK247" i="6"/>
  <c r="AL247" i="6" s="1"/>
  <c r="AK1547" i="6"/>
  <c r="AK437" i="6"/>
  <c r="AL437" i="6" s="1"/>
  <c r="AK1969" i="6"/>
  <c r="AL1969" i="6" s="1"/>
  <c r="AK137" i="6"/>
  <c r="AL137" i="6" s="1"/>
  <c r="AK465" i="6"/>
  <c r="AL465" i="6" s="1"/>
  <c r="AK1934" i="6"/>
  <c r="AL1934" i="6" s="1"/>
  <c r="AK350" i="6"/>
  <c r="AL350" i="6" s="1"/>
  <c r="AK1797" i="6"/>
  <c r="AL1797" i="6" s="1"/>
  <c r="AK965" i="6"/>
  <c r="AL965" i="6" s="1"/>
  <c r="AK783" i="6"/>
  <c r="AL783" i="6" s="1"/>
  <c r="AK1291" i="6"/>
  <c r="AL1291" i="6" s="1"/>
  <c r="AK1618" i="6"/>
  <c r="AL1618" i="6" s="1"/>
  <c r="AK1769" i="6"/>
  <c r="AL1769" i="6" s="1"/>
  <c r="AK1593" i="6"/>
  <c r="AL1593" i="6" s="1"/>
  <c r="AK937" i="6"/>
  <c r="AL937" i="6" s="1"/>
  <c r="AK641" i="6"/>
  <c r="AL641" i="6" s="1"/>
  <c r="AK1178" i="6"/>
  <c r="AL1178" i="6" s="1"/>
  <c r="AK999" i="6"/>
  <c r="AL999" i="6" s="1"/>
  <c r="AK1458" i="6"/>
  <c r="AL1458" i="6" s="1"/>
  <c r="AK1114" i="6"/>
  <c r="AL1114" i="6" s="1"/>
  <c r="AK634" i="6"/>
  <c r="AK90" i="6"/>
  <c r="AL90" i="6" s="1"/>
  <c r="AK76" i="6"/>
  <c r="AL76" i="6" s="1"/>
  <c r="AK1455" i="6"/>
  <c r="AL1455" i="6" s="1"/>
  <c r="AK1322" i="6"/>
  <c r="AL1322" i="6" s="1"/>
  <c r="AK367" i="6"/>
  <c r="AL367" i="6" s="1"/>
  <c r="AK1672" i="6"/>
  <c r="AL1672" i="6" s="1"/>
  <c r="AK1399" i="6"/>
  <c r="AL1399" i="6" s="1"/>
  <c r="AK1636" i="6"/>
  <c r="AL1636" i="6" s="1"/>
  <c r="AK1460" i="6"/>
  <c r="AL1460" i="6" s="1"/>
  <c r="AK908" i="6"/>
  <c r="AL908" i="6" s="1"/>
  <c r="AK380" i="6"/>
  <c r="AL380" i="6" s="1"/>
  <c r="AK458" i="6"/>
  <c r="AL458" i="6" s="1"/>
  <c r="AK264" i="6"/>
  <c r="AL264" i="6" s="1"/>
  <c r="AK1332" i="6"/>
  <c r="AL1332" i="6" s="1"/>
  <c r="AK940" i="6"/>
  <c r="AL940" i="6" s="1"/>
  <c r="AK748" i="6"/>
  <c r="AK420" i="6"/>
  <c r="AL420" i="6" s="1"/>
  <c r="AK234" i="6"/>
  <c r="AL234" i="6" s="1"/>
  <c r="AK584" i="6"/>
  <c r="AL584" i="6" s="1"/>
  <c r="AK168" i="6"/>
  <c r="AL168" i="6" s="1"/>
  <c r="AK1928" i="6"/>
  <c r="AL1928" i="6" s="1"/>
  <c r="AK221" i="6"/>
  <c r="AL221" i="6" s="1"/>
  <c r="AK1931" i="6"/>
  <c r="AL1931" i="6" s="1"/>
  <c r="AK1750" i="6"/>
  <c r="AL1750" i="6" s="1"/>
  <c r="AK1054" i="6"/>
  <c r="AL1054" i="6" s="1"/>
  <c r="AK845" i="6"/>
  <c r="AL845" i="6" s="1"/>
  <c r="AK637" i="6"/>
  <c r="AL637" i="6" s="1"/>
  <c r="AK955" i="6"/>
  <c r="AL955" i="6" s="1"/>
  <c r="AK1729" i="6"/>
  <c r="AL1729" i="6" s="1"/>
  <c r="AK1169" i="6"/>
  <c r="AL1169" i="6" s="1"/>
  <c r="AK241" i="6"/>
  <c r="AL241" i="6" s="1"/>
  <c r="AK283" i="6"/>
  <c r="AL283" i="6" s="1"/>
  <c r="AK115" i="6"/>
  <c r="AL115" i="6" s="1"/>
  <c r="AK736" i="6"/>
  <c r="AL736" i="6" s="1"/>
  <c r="AK16" i="6"/>
  <c r="AL16" i="6" s="1"/>
  <c r="AK841" i="6"/>
  <c r="AL841" i="6" s="1"/>
  <c r="AK1780" i="6"/>
  <c r="AL1780" i="6" s="1"/>
  <c r="AK1336" i="6"/>
  <c r="AL1336" i="6" s="1"/>
  <c r="AK1655" i="6"/>
  <c r="AL1655" i="6" s="1"/>
  <c r="AK1200" i="6"/>
  <c r="AL1200" i="6" s="1"/>
  <c r="AK807" i="6"/>
  <c r="AL807" i="6" s="1"/>
  <c r="AK1343" i="6"/>
  <c r="AL1343" i="6" s="1"/>
  <c r="AK1980" i="6"/>
  <c r="AL1980" i="6" s="1"/>
  <c r="AK1388" i="6"/>
  <c r="AL1388" i="6" s="1"/>
  <c r="AK356" i="6"/>
  <c r="AL356" i="6" s="1"/>
  <c r="AK1192" i="6"/>
  <c r="AL1192" i="6" s="1"/>
  <c r="AK818" i="6"/>
  <c r="AL818" i="6" s="1"/>
  <c r="AK1220" i="6"/>
  <c r="AL1220" i="6" s="1"/>
  <c r="AK608" i="6"/>
  <c r="AL608" i="6" s="1"/>
  <c r="AK63" i="6"/>
  <c r="AL63" i="6" s="1"/>
  <c r="AK1543" i="6"/>
  <c r="AL1543" i="6" s="1"/>
  <c r="AK329" i="6"/>
  <c r="AL329" i="6" s="1"/>
  <c r="AK184" i="6"/>
  <c r="AL184" i="6" s="1"/>
  <c r="AK1933" i="6"/>
  <c r="AL1933" i="6" s="1"/>
  <c r="AK1328" i="6"/>
  <c r="AL1328" i="6" s="1"/>
  <c r="AK1883" i="6"/>
  <c r="AL1883" i="6" s="1"/>
  <c r="AK1646" i="6"/>
  <c r="AL1646" i="6" s="1"/>
  <c r="AK2025" i="6"/>
  <c r="AL2025" i="6" s="1"/>
  <c r="AK1405" i="6"/>
  <c r="AL1405" i="6" s="1"/>
  <c r="AK1681" i="6"/>
  <c r="AL1681" i="6" s="1"/>
  <c r="AK1197" i="6"/>
  <c r="AL1197" i="6" s="1"/>
  <c r="AK1972" i="6"/>
  <c r="AL1972" i="6" s="1"/>
  <c r="AK1668" i="6"/>
  <c r="AL1668" i="6" s="1"/>
  <c r="AK918" i="6"/>
  <c r="AK477" i="6"/>
  <c r="AL477" i="6" s="1"/>
  <c r="AK14" i="6"/>
  <c r="AL14" i="6" s="1"/>
  <c r="AK1132" i="6"/>
  <c r="AL1132" i="6" s="1"/>
  <c r="AK1881" i="6"/>
  <c r="AL1881" i="6" s="1"/>
  <c r="AK383" i="6"/>
  <c r="AL383" i="6" s="1"/>
  <c r="AK1111" i="6"/>
  <c r="AL1111" i="6" s="1"/>
  <c r="AK307" i="6"/>
  <c r="AL307" i="6" s="1"/>
  <c r="AK1276" i="6"/>
  <c r="AL1276" i="6" s="1"/>
  <c r="AK676" i="6"/>
  <c r="AL676" i="6" s="1"/>
  <c r="AK615" i="6"/>
  <c r="AL615" i="6" s="1"/>
  <c r="AK412" i="6"/>
  <c r="AK1529" i="6"/>
  <c r="AK1203" i="6"/>
  <c r="AL1203" i="6" s="1"/>
  <c r="AK1516" i="6"/>
  <c r="AL1516" i="6" s="1"/>
  <c r="AK1686" i="6"/>
  <c r="AL1686" i="6" s="1"/>
  <c r="AK1868" i="6"/>
  <c r="AL1868" i="6" s="1"/>
  <c r="AK106" i="6"/>
  <c r="AL106" i="6" s="1"/>
  <c r="AK1230" i="6"/>
  <c r="AL1230" i="6" s="1"/>
  <c r="AK1433" i="6"/>
  <c r="AL1433" i="6" s="1"/>
  <c r="AK331" i="6"/>
  <c r="AL331" i="6" s="1"/>
  <c r="AK1616" i="6"/>
  <c r="AL1616" i="6" s="1"/>
  <c r="AK961" i="6"/>
  <c r="AL961" i="6" s="1"/>
  <c r="AK1774" i="6"/>
  <c r="AL1774" i="6" s="1"/>
  <c r="AK269" i="6"/>
  <c r="AK1478" i="6"/>
  <c r="AL1478" i="6" s="1"/>
  <c r="AK1749" i="6"/>
  <c r="AL1749" i="6" s="1"/>
  <c r="AK1592" i="6"/>
  <c r="AL1592" i="6" s="1"/>
  <c r="AK193" i="6"/>
  <c r="AL193" i="6" s="1"/>
  <c r="AK1789" i="6"/>
  <c r="AL1789" i="6" s="1"/>
  <c r="AK1301" i="6"/>
  <c r="AL1301" i="6" s="1"/>
  <c r="AK379" i="6"/>
  <c r="AL379" i="6" s="1"/>
  <c r="AK1521" i="6"/>
  <c r="AL1521" i="6" s="1"/>
  <c r="AK702" i="6"/>
  <c r="AL702" i="6" s="1"/>
  <c r="AK378" i="6"/>
  <c r="AL378" i="6" s="1"/>
  <c r="AK114" i="6"/>
  <c r="AK664" i="6"/>
  <c r="AK142" i="6"/>
  <c r="AL142" i="6" s="1"/>
  <c r="AK1833" i="6"/>
  <c r="AL1833" i="6" s="1"/>
  <c r="AK305" i="6"/>
  <c r="AL305" i="6" s="1"/>
  <c r="AK1225" i="6"/>
  <c r="AL1225" i="6" s="1"/>
  <c r="AK1289" i="6"/>
  <c r="AL1289" i="6" s="1"/>
  <c r="AK233" i="6"/>
  <c r="AL233" i="6" s="1"/>
  <c r="AK1174" i="6"/>
  <c r="AL1174" i="6" s="1"/>
  <c r="AK1014" i="6"/>
  <c r="AL1014" i="6" s="1"/>
  <c r="AK1581" i="6"/>
  <c r="AL1581" i="6" s="1"/>
  <c r="AK1269" i="6"/>
  <c r="AL1269" i="6" s="1"/>
  <c r="AK797" i="6"/>
  <c r="AL797" i="6" s="1"/>
  <c r="AK1856" i="6"/>
  <c r="AK1427" i="6"/>
  <c r="AL1427" i="6" s="1"/>
  <c r="AK1083" i="6"/>
  <c r="AL1083" i="6" s="1"/>
  <c r="AK915" i="6"/>
  <c r="AL915" i="6" s="1"/>
  <c r="AK777" i="6"/>
  <c r="AK201" i="6"/>
  <c r="AL201" i="6" s="1"/>
  <c r="AK21" i="6"/>
  <c r="AK179" i="6"/>
  <c r="AL179" i="6" s="1"/>
  <c r="AK1184" i="6"/>
  <c r="AL1184" i="6" s="1"/>
  <c r="AK104" i="6"/>
  <c r="AL104" i="6" s="1"/>
  <c r="AK394" i="6"/>
  <c r="AL394" i="6" s="1"/>
  <c r="AK776" i="6"/>
  <c r="AK623" i="6"/>
  <c r="AK1772" i="6"/>
  <c r="AL1772" i="6" s="1"/>
  <c r="AK1362" i="6"/>
  <c r="AL1362" i="6" s="1"/>
  <c r="AK914" i="6"/>
  <c r="AL914" i="6" s="1"/>
  <c r="AK162" i="6"/>
  <c r="AL162" i="6" s="1"/>
  <c r="AK648" i="6"/>
  <c r="AL648" i="6" s="1"/>
  <c r="AK135" i="6"/>
  <c r="AL135" i="6" s="1"/>
  <c r="AK968" i="6"/>
  <c r="AL968" i="6" s="1"/>
  <c r="AK1103" i="6"/>
  <c r="AL1103" i="6" s="1"/>
  <c r="AK1304" i="6"/>
  <c r="AL1304" i="6" s="1"/>
  <c r="AK1740" i="6"/>
  <c r="AL1740" i="6" s="1"/>
  <c r="AK335" i="6"/>
  <c r="AK108" i="6"/>
  <c r="AK1763" i="6"/>
  <c r="AL1763" i="6" s="1"/>
  <c r="AK17" i="6"/>
  <c r="AL17" i="6" s="1"/>
  <c r="AK883" i="6"/>
  <c r="AL883" i="6" s="1"/>
  <c r="AK1329" i="6"/>
  <c r="AK1414" i="6"/>
  <c r="AL1414" i="6" s="1"/>
  <c r="AK1589" i="6"/>
  <c r="AK1317" i="6"/>
  <c r="AL1317" i="6" s="1"/>
  <c r="AK1123" i="6"/>
  <c r="AL1123" i="6" s="1"/>
  <c r="AK747" i="6"/>
  <c r="AL747" i="6" s="1"/>
  <c r="AK1409" i="6"/>
  <c r="AL1409" i="6" s="1"/>
  <c r="AK977" i="6"/>
  <c r="AL977" i="6" s="1"/>
  <c r="AK230" i="6"/>
  <c r="AK591" i="6"/>
  <c r="AL591" i="6" s="1"/>
  <c r="AK55" i="6"/>
  <c r="AL55" i="6" s="1"/>
  <c r="AK528" i="6"/>
  <c r="AL528" i="6" s="1"/>
  <c r="AK80" i="6"/>
  <c r="AL80" i="6" s="1"/>
  <c r="AK607" i="6"/>
  <c r="AL607" i="6" s="1"/>
  <c r="AK1136" i="6"/>
  <c r="AL1136" i="6" s="1"/>
  <c r="AK992" i="6"/>
  <c r="AL992" i="6" s="1"/>
  <c r="AK556" i="6"/>
  <c r="AL556" i="6" s="1"/>
  <c r="AK1335" i="6"/>
  <c r="AL1335" i="6" s="1"/>
  <c r="AK1434" i="6"/>
  <c r="AL1434" i="6" s="1"/>
  <c r="AK351" i="6"/>
  <c r="AL351" i="6" s="1"/>
  <c r="AK1678" i="6"/>
  <c r="AL1678" i="6" s="1"/>
  <c r="AK1829" i="6"/>
  <c r="AL1829" i="6" s="1"/>
  <c r="AK1961" i="6"/>
  <c r="AL1961" i="6" s="1"/>
  <c r="AK326" i="6"/>
  <c r="AL326" i="6" s="1"/>
  <c r="AK124" i="6"/>
  <c r="AL124" i="6" s="1"/>
  <c r="AK1691" i="6"/>
  <c r="AL1691" i="6" s="1"/>
  <c r="AK1544" i="6"/>
  <c r="AL1544" i="6" s="1"/>
  <c r="AK140" i="6"/>
  <c r="AL140" i="6" s="1"/>
  <c r="AK1205" i="6"/>
  <c r="AL1205" i="6" s="1"/>
  <c r="AK1699" i="6"/>
  <c r="AL1699" i="6" s="1"/>
  <c r="AK562" i="6"/>
  <c r="AL562" i="6" s="1"/>
  <c r="AK1884" i="6"/>
  <c r="AK896" i="6"/>
  <c r="AL896" i="6" s="1"/>
  <c r="AK1569" i="6"/>
  <c r="AL1569" i="6" s="1"/>
  <c r="AK525" i="6"/>
  <c r="AL525" i="6" s="1"/>
  <c r="AK457" i="6"/>
  <c r="AL457" i="6" s="1"/>
  <c r="AK1766" i="6"/>
  <c r="AL1766" i="6" s="1"/>
  <c r="AK786" i="6"/>
  <c r="AL786" i="6" s="1"/>
  <c r="AK56" i="6"/>
  <c r="AL56" i="6" s="1"/>
  <c r="AK1638" i="6"/>
  <c r="AL1638" i="6" s="1"/>
  <c r="AK310" i="6"/>
  <c r="AL310" i="6" s="1"/>
  <c r="AK1232" i="6"/>
  <c r="AL1232" i="6" s="1"/>
  <c r="AK960" i="6"/>
  <c r="AL960" i="6" s="1"/>
  <c r="AK651" i="6"/>
  <c r="AL651" i="6" s="1"/>
  <c r="AK105" i="6"/>
  <c r="AL105" i="6" s="1"/>
  <c r="AK1871" i="6"/>
  <c r="AL1871" i="6" s="1"/>
  <c r="AK1869" i="6"/>
  <c r="AL1869" i="6" s="1"/>
  <c r="AK1947" i="6"/>
  <c r="AL1947" i="6" s="1"/>
  <c r="AK866" i="6"/>
  <c r="AL866" i="6" s="1"/>
  <c r="AK279" i="6"/>
  <c r="AL279" i="6" s="1"/>
  <c r="AK38" i="6"/>
  <c r="AL38" i="6" s="1"/>
  <c r="AK646" i="6"/>
  <c r="AL646" i="6" s="1"/>
  <c r="AK1023" i="6"/>
  <c r="AL1023" i="6" s="1"/>
  <c r="AK1687" i="6"/>
  <c r="AL1687" i="6" s="1"/>
  <c r="AK1817" i="6"/>
  <c r="AL1817" i="6" s="1"/>
  <c r="AK2008" i="6"/>
  <c r="AL2008" i="6" s="1"/>
  <c r="AK1793" i="6"/>
  <c r="AL1793" i="6" s="1"/>
  <c r="AK1950" i="6"/>
  <c r="AL1950" i="6" s="1"/>
  <c r="AK1924" i="6"/>
  <c r="AL1924" i="6" s="1"/>
  <c r="AK1131" i="6"/>
  <c r="AL1131" i="6" s="1"/>
  <c r="AK1372" i="6"/>
  <c r="AL1372" i="6" s="1"/>
  <c r="AK1504" i="6"/>
  <c r="AL1504" i="6" s="1"/>
  <c r="AK1865" i="6"/>
  <c r="AL1865" i="6" s="1"/>
  <c r="AK1185" i="6"/>
  <c r="AL1185" i="6" s="1"/>
  <c r="AK425" i="6"/>
  <c r="AL425" i="6" s="1"/>
  <c r="AK397" i="6"/>
  <c r="AL397" i="6" s="1"/>
  <c r="AK635" i="6"/>
  <c r="AL635" i="6" s="1"/>
  <c r="AK1267" i="6"/>
  <c r="AL1267" i="6" s="1"/>
  <c r="AK1080" i="6"/>
  <c r="AL1080" i="6" s="1"/>
  <c r="AK1249" i="6"/>
  <c r="AL1249" i="6" s="1"/>
  <c r="AK529" i="6"/>
  <c r="AL529" i="6" s="1"/>
  <c r="AK870" i="6"/>
  <c r="AL870" i="6" s="1"/>
  <c r="AK1510" i="6"/>
  <c r="AL1510" i="6" s="1"/>
  <c r="AK838" i="6"/>
  <c r="AL838" i="6" s="1"/>
  <c r="AK725" i="6"/>
  <c r="AL725" i="6" s="1"/>
  <c r="AK775" i="6"/>
  <c r="AL775" i="6" s="1"/>
  <c r="AK1499" i="6"/>
  <c r="AL1499" i="6" s="1"/>
  <c r="AK1221" i="6"/>
  <c r="AL1221" i="6" s="1"/>
  <c r="AK693" i="6"/>
  <c r="AL693" i="6" s="1"/>
  <c r="AK1353" i="6"/>
  <c r="AL1353" i="6" s="1"/>
  <c r="AK299" i="6"/>
  <c r="AL299" i="6" s="1"/>
  <c r="AK1926" i="6"/>
  <c r="AL1926" i="6" s="1"/>
  <c r="AK1262" i="6"/>
  <c r="AL1262" i="6" s="1"/>
  <c r="AK902" i="6"/>
  <c r="AL902" i="6" s="1"/>
  <c r="AK925" i="6"/>
  <c r="AL925" i="6" s="1"/>
  <c r="AK493" i="6"/>
  <c r="AL493" i="6" s="1"/>
  <c r="AK1585" i="6"/>
  <c r="AL1585" i="6" s="1"/>
  <c r="AK1302" i="6"/>
  <c r="AL1302" i="6" s="1"/>
  <c r="AK502" i="6"/>
  <c r="AL502" i="6" s="1"/>
  <c r="AK589" i="6"/>
  <c r="AL589" i="6" s="1"/>
  <c r="AK1451" i="6"/>
  <c r="AL1451" i="6" s="1"/>
  <c r="AK667" i="6"/>
  <c r="AL667" i="6" s="1"/>
  <c r="AK1753" i="6"/>
  <c r="AL1753" i="6" s="1"/>
  <c r="AK2014" i="6"/>
  <c r="AL2014" i="6" s="1"/>
  <c r="AK10" i="6"/>
  <c r="AL10" i="6" s="1"/>
  <c r="AK536" i="6"/>
  <c r="AL536" i="6" s="1"/>
  <c r="AK447" i="6"/>
  <c r="AL447" i="6" s="1"/>
  <c r="AK111" i="6"/>
  <c r="AL111" i="6" s="1"/>
  <c r="AK262" i="6"/>
  <c r="AL262" i="6" s="1"/>
  <c r="AK371" i="6"/>
  <c r="AL371" i="6" s="1"/>
  <c r="AK1955" i="6"/>
  <c r="AL1955" i="6" s="1"/>
  <c r="AK1155" i="6"/>
  <c r="AL1155" i="6" s="1"/>
  <c r="AK41" i="6"/>
  <c r="AL41" i="6" s="1"/>
  <c r="AK433" i="6"/>
  <c r="AL433" i="6" s="1"/>
  <c r="AK603" i="6"/>
  <c r="AL603" i="6" s="1"/>
  <c r="AK1558" i="6"/>
  <c r="AK478" i="6"/>
  <c r="AL478" i="6" s="1"/>
  <c r="AK1875" i="6"/>
  <c r="AL1875" i="6" s="1"/>
  <c r="AK1723" i="6"/>
  <c r="AL1723" i="6" s="1"/>
  <c r="AK1579" i="6"/>
  <c r="AL1579" i="6" s="1"/>
  <c r="AK1243" i="6"/>
  <c r="AL1243" i="6" s="1"/>
  <c r="AK739" i="6"/>
  <c r="AL739" i="6" s="1"/>
  <c r="AK1560" i="6"/>
  <c r="AL1560" i="6" s="1"/>
  <c r="AK2017" i="6"/>
  <c r="AL2017" i="6" s="1"/>
  <c r="AK1361" i="6"/>
  <c r="AL1361" i="6" s="1"/>
  <c r="AK1065" i="6"/>
  <c r="AL1065" i="6" s="1"/>
  <c r="AK9" i="6"/>
  <c r="AL9" i="6" s="1"/>
  <c r="AK275" i="6"/>
  <c r="AL275" i="6" s="1"/>
  <c r="AK1383" i="6"/>
  <c r="AL1383" i="6" s="1"/>
  <c r="AK1311" i="6"/>
  <c r="AL1311" i="6" s="1"/>
  <c r="AK802" i="6"/>
  <c r="AL802" i="6" s="1"/>
  <c r="AK298" i="6"/>
  <c r="AL298" i="6" s="1"/>
  <c r="AK399" i="6"/>
  <c r="AL399" i="6" s="1"/>
  <c r="AK95" i="6"/>
  <c r="AL95" i="6" s="1"/>
  <c r="AK94" i="6"/>
  <c r="AL94" i="6" s="1"/>
  <c r="AK1698" i="6"/>
  <c r="AL1698" i="6" s="1"/>
  <c r="AK666" i="6"/>
  <c r="AL666" i="6" s="1"/>
  <c r="AK72" i="6"/>
  <c r="AL72" i="6" s="1"/>
  <c r="AK1526" i="6"/>
  <c r="AL1526" i="6" s="1"/>
  <c r="AK703" i="6"/>
  <c r="AL703" i="6" s="1"/>
  <c r="AK1212" i="6"/>
  <c r="AL1212" i="6" s="1"/>
  <c r="AK1044" i="6"/>
  <c r="AL1044" i="6" s="1"/>
  <c r="AK716" i="6"/>
  <c r="AL716" i="6" s="1"/>
  <c r="AK516" i="6"/>
  <c r="AL516" i="6" s="1"/>
  <c r="AK1642" i="6"/>
  <c r="AL1642" i="6" s="1"/>
  <c r="AK26" i="6"/>
  <c r="AL26" i="6" s="1"/>
  <c r="AK22" i="6"/>
  <c r="AL22" i="6" s="1"/>
  <c r="AK671" i="6"/>
  <c r="AL671" i="6" s="1"/>
  <c r="AK1076" i="6"/>
  <c r="AL1076" i="6" s="1"/>
  <c r="AK548" i="6"/>
  <c r="AL548" i="6" s="1"/>
  <c r="AK1312" i="6"/>
  <c r="AL1312" i="6" s="1"/>
  <c r="AK927" i="6"/>
  <c r="AL927" i="6" s="1"/>
  <c r="AK986" i="6"/>
  <c r="AL986" i="6" s="1"/>
  <c r="AK1231" i="6"/>
  <c r="AL1231" i="6" s="1"/>
  <c r="AK759" i="6"/>
  <c r="AL759" i="6" s="1"/>
  <c r="AK849" i="6"/>
  <c r="AL849" i="6" s="1"/>
  <c r="AK805" i="6"/>
  <c r="AL805" i="6" s="1"/>
  <c r="AK1851" i="6"/>
  <c r="AL1851" i="6" s="1"/>
  <c r="AK1091" i="6"/>
  <c r="AL1091" i="6" s="1"/>
  <c r="AK923" i="6"/>
  <c r="AL923" i="6" s="1"/>
  <c r="AK1000" i="6"/>
  <c r="AL1000" i="6" s="1"/>
  <c r="AK1689" i="6"/>
  <c r="AL1689" i="6" s="1"/>
  <c r="AK817" i="6"/>
  <c r="AL817" i="6" s="1"/>
  <c r="AK150" i="6"/>
  <c r="AL150" i="6" s="1"/>
  <c r="AK544" i="6"/>
  <c r="AL544" i="6" s="1"/>
  <c r="AK765" i="6"/>
  <c r="AL765" i="6" s="1"/>
  <c r="AK6" i="6"/>
  <c r="AL6" i="6" s="1"/>
  <c r="AK1802" i="6"/>
  <c r="AL1802" i="6" s="1"/>
  <c r="AK496" i="6"/>
  <c r="AL496" i="6" s="1"/>
  <c r="AK260" i="6"/>
  <c r="AL260" i="6" s="1"/>
  <c r="AK652" i="6"/>
  <c r="AL652" i="6" s="1"/>
  <c r="AK1606" i="6"/>
  <c r="AL1606" i="6" s="1"/>
  <c r="AK888" i="6"/>
  <c r="AK1031" i="6"/>
  <c r="AL1031" i="6" s="1"/>
  <c r="AK1020" i="6"/>
  <c r="AL1020" i="6" s="1"/>
  <c r="AK620" i="6"/>
  <c r="AL620" i="6" s="1"/>
  <c r="AK158" i="6"/>
  <c r="AL158" i="6" s="1"/>
  <c r="AK1370" i="6"/>
  <c r="AL1370" i="6" s="1"/>
  <c r="AK1936" i="6"/>
  <c r="AL1936" i="6" s="1"/>
  <c r="AK1160" i="6"/>
  <c r="AL1160" i="6" s="1"/>
  <c r="AK1102" i="6"/>
  <c r="AL1102" i="6" s="1"/>
  <c r="AK218" i="6"/>
  <c r="AL218" i="6" s="1"/>
  <c r="AK567" i="6"/>
  <c r="AL567" i="6" s="1"/>
  <c r="AK712" i="6"/>
  <c r="AL712" i="6" s="1"/>
  <c r="AK44" i="6"/>
  <c r="AL44" i="6" s="1"/>
  <c r="AK178" i="6"/>
  <c r="AL178" i="6" s="1"/>
  <c r="AK1992" i="6"/>
  <c r="AL1992" i="6" s="1"/>
  <c r="AK219" i="6"/>
  <c r="AK1831" i="6"/>
  <c r="AL1831" i="6" s="1"/>
  <c r="AK1512" i="6"/>
  <c r="AL1512" i="6" s="1"/>
  <c r="AK139" i="6"/>
  <c r="AL139" i="6" s="1"/>
  <c r="AK681" i="6"/>
  <c r="AL681" i="6" s="1"/>
  <c r="AK223" i="6"/>
  <c r="AL223" i="6" s="1"/>
  <c r="AK754" i="6"/>
  <c r="AL754" i="6" s="1"/>
  <c r="AK1963" i="6"/>
  <c r="AL1963" i="6" s="1"/>
  <c r="AK470" i="6"/>
  <c r="AL470" i="6" s="1"/>
  <c r="AK1651" i="6"/>
  <c r="AL1651" i="6" s="1"/>
  <c r="AK897" i="6"/>
  <c r="AK60" i="6"/>
  <c r="AL60" i="6" s="1"/>
  <c r="AK1046" i="6"/>
  <c r="AL1046" i="6" s="1"/>
  <c r="AK947" i="6"/>
  <c r="AL947" i="6" s="1"/>
  <c r="AK1257" i="6"/>
  <c r="AL1257" i="6" s="1"/>
  <c r="AK809" i="6"/>
  <c r="AL809" i="6" s="1"/>
  <c r="AK1834" i="6"/>
  <c r="AL1834" i="6" s="1"/>
  <c r="AK167" i="6"/>
  <c r="AL167" i="6" s="1"/>
  <c r="AK1316" i="6"/>
  <c r="AL1316" i="6" s="1"/>
  <c r="AK617" i="6"/>
  <c r="AL617" i="6" s="1"/>
  <c r="AK1275" i="6"/>
  <c r="AL1275" i="6" s="1"/>
  <c r="AK907" i="6"/>
  <c r="AL907" i="6" s="1"/>
  <c r="AK1227" i="6"/>
  <c r="AL1227" i="6" s="1"/>
  <c r="AK1685" i="6"/>
  <c r="AL1685" i="6" s="1"/>
  <c r="AK1700" i="6"/>
  <c r="AL1700" i="6" s="1"/>
  <c r="AK411" i="6"/>
  <c r="AL411" i="6" s="1"/>
  <c r="AK879" i="6"/>
  <c r="AL879" i="6" s="1"/>
  <c r="AK1792" i="6"/>
  <c r="AL1792" i="6" s="1"/>
  <c r="AK1393" i="6"/>
  <c r="AL1393" i="6" s="1"/>
  <c r="AK2028" i="6"/>
  <c r="AL2028" i="6" s="1"/>
  <c r="AK361" i="6"/>
  <c r="AL361" i="6" s="1"/>
  <c r="AK1134" i="6"/>
  <c r="AL1134" i="6" s="1"/>
  <c r="AK1263" i="6"/>
  <c r="AL1263" i="6" s="1"/>
  <c r="AK203" i="6"/>
  <c r="AL203" i="6" s="1"/>
  <c r="AK795" i="6"/>
  <c r="AL795" i="6" s="1"/>
  <c r="AK1717" i="6"/>
  <c r="AL1717" i="6" s="1"/>
  <c r="AK1835" i="6"/>
  <c r="AK1379" i="6"/>
  <c r="AL1379" i="6" s="1"/>
  <c r="AK801" i="6"/>
  <c r="AL801" i="6" s="1"/>
  <c r="AK1006" i="6"/>
  <c r="AL1006" i="6" s="1"/>
  <c r="AK1677" i="6"/>
  <c r="AL1677" i="6" s="1"/>
  <c r="AK1117" i="6"/>
  <c r="AL1117" i="6" s="1"/>
  <c r="AK1191" i="6"/>
  <c r="AL1191" i="6" s="1"/>
  <c r="AK729" i="6"/>
  <c r="AL729" i="6" s="1"/>
  <c r="AK930" i="6"/>
  <c r="AL930" i="6" s="1"/>
  <c r="AK826" i="6"/>
  <c r="AL826" i="6" s="1"/>
  <c r="AK714" i="6"/>
  <c r="AL714" i="6" s="1"/>
  <c r="AK346" i="6"/>
  <c r="AL346" i="6" s="1"/>
  <c r="AK760" i="6"/>
  <c r="AL760" i="6" s="1"/>
  <c r="AK15" i="6"/>
  <c r="AL15" i="6" s="1"/>
  <c r="AK222" i="6"/>
  <c r="AL222" i="6" s="1"/>
  <c r="AK750" i="6"/>
  <c r="AL750" i="6" s="1"/>
  <c r="AK1847" i="6"/>
  <c r="AL1847" i="6" s="1"/>
  <c r="AK565" i="6"/>
  <c r="AL565" i="6" s="1"/>
  <c r="AK1248" i="6"/>
  <c r="AL1248" i="6" s="1"/>
  <c r="AK878" i="6"/>
  <c r="AL878" i="6" s="1"/>
  <c r="AK1902" i="6"/>
  <c r="AL1902" i="6" s="1"/>
  <c r="AK1670" i="6"/>
  <c r="AL1670" i="6" s="1"/>
  <c r="AK1486" i="6"/>
  <c r="AL1486" i="6" s="1"/>
  <c r="AK782" i="6"/>
  <c r="AL782" i="6" s="1"/>
  <c r="AK614" i="6"/>
  <c r="AK933" i="6"/>
  <c r="AL933" i="6" s="1"/>
  <c r="AK743" i="6"/>
  <c r="AL743" i="6" s="1"/>
  <c r="AK1058" i="6"/>
  <c r="AL1058" i="6" s="1"/>
  <c r="AK1721" i="6"/>
  <c r="AL1721" i="6" s="1"/>
  <c r="AK1193" i="6"/>
  <c r="AL1193" i="6" s="1"/>
  <c r="AK117" i="6"/>
  <c r="AL117" i="6" s="1"/>
  <c r="AK387" i="6"/>
  <c r="AL387" i="6" s="1"/>
  <c r="AK1794" i="6"/>
  <c r="AL1794" i="6" s="1"/>
  <c r="AK328" i="6"/>
  <c r="AL328" i="6" s="1"/>
  <c r="AK1828" i="6"/>
  <c r="AL1828" i="6" s="1"/>
  <c r="AK188" i="6"/>
  <c r="AL188" i="6" s="1"/>
  <c r="AK488" i="6"/>
  <c r="AL488" i="6" s="1"/>
  <c r="AK231" i="6"/>
  <c r="AL231" i="6" s="1"/>
  <c r="AK126" i="6"/>
  <c r="AL126" i="6" s="1"/>
  <c r="AK1007" i="6"/>
  <c r="AL1007" i="6" s="1"/>
  <c r="AK1746" i="6"/>
  <c r="AL1746" i="6" s="1"/>
  <c r="AK431" i="6"/>
  <c r="AL431" i="6" s="1"/>
  <c r="AK43" i="6"/>
  <c r="AL43" i="6" s="1"/>
  <c r="AK1807" i="6"/>
  <c r="AL1807" i="6" s="1"/>
  <c r="AK1319" i="6"/>
  <c r="AL1319" i="6" s="1"/>
  <c r="AK1426" i="6"/>
  <c r="AL1426" i="6" s="1"/>
  <c r="AK246" i="6"/>
  <c r="AL246" i="6" s="1"/>
  <c r="AK799" i="6"/>
  <c r="AK579" i="6"/>
  <c r="AL579" i="6" s="1"/>
  <c r="AK1667" i="6"/>
  <c r="AL1667" i="6" s="1"/>
  <c r="AK726" i="6"/>
  <c r="AL726" i="6" s="1"/>
  <c r="AK1557" i="6"/>
  <c r="AL1557" i="6" s="1"/>
  <c r="AK647" i="6"/>
  <c r="AL647" i="6" s="1"/>
  <c r="AK715" i="6"/>
  <c r="AL715" i="6" s="1"/>
  <c r="AK1137" i="6"/>
  <c r="AL1137" i="6" s="1"/>
  <c r="AK785" i="6"/>
  <c r="AL785" i="6" s="1"/>
  <c r="AK441" i="6"/>
  <c r="AK251" i="6"/>
  <c r="AL251" i="6" s="1"/>
  <c r="AK64" i="6"/>
  <c r="AL64" i="6" s="1"/>
  <c r="AK768" i="6"/>
  <c r="AL768" i="6" s="1"/>
  <c r="AK46" i="6"/>
  <c r="AL46" i="6" s="1"/>
  <c r="AK1116" i="6"/>
  <c r="AL1116" i="6" s="1"/>
  <c r="AK116" i="6"/>
  <c r="AL116" i="6" s="1"/>
  <c r="AK624" i="6"/>
  <c r="AL624" i="6" s="1"/>
  <c r="AK823" i="6"/>
  <c r="AL823" i="6" s="1"/>
  <c r="AK674" i="6"/>
  <c r="AL674" i="6" s="1"/>
  <c r="AK639" i="6"/>
  <c r="AL639" i="6" s="1"/>
  <c r="AK524" i="6"/>
  <c r="AL524" i="6" s="1"/>
  <c r="AK196" i="6"/>
  <c r="AL196" i="6" s="1"/>
  <c r="AK1024" i="6"/>
  <c r="AL1024" i="6" s="1"/>
  <c r="AK778" i="6"/>
  <c r="AL778" i="6" s="1"/>
  <c r="AK343" i="6"/>
  <c r="AL343" i="6" s="1"/>
  <c r="AK1456" i="6"/>
  <c r="AL1456" i="6" s="1"/>
  <c r="AK1425" i="6"/>
  <c r="AL1425" i="6" s="1"/>
  <c r="AK921" i="6"/>
  <c r="AL921" i="6" s="1"/>
  <c r="AK1887" i="6"/>
  <c r="AL1887" i="6" s="1"/>
  <c r="AK323" i="6"/>
  <c r="AL323" i="6" s="1"/>
  <c r="AK355" i="6"/>
  <c r="AL355" i="6" s="1"/>
  <c r="AK1542" i="6"/>
  <c r="AL1542" i="6" s="1"/>
  <c r="AK1030" i="6"/>
  <c r="AL1030" i="6" s="1"/>
  <c r="AK926" i="6"/>
  <c r="AL926" i="6" s="1"/>
  <c r="AK1909" i="6"/>
  <c r="AL1909" i="6" s="1"/>
  <c r="AK1493" i="6"/>
  <c r="AL1493" i="6" s="1"/>
  <c r="AK1857" i="6"/>
  <c r="AL1857" i="6" s="1"/>
  <c r="AK1273" i="6"/>
  <c r="AL1273" i="6" s="1"/>
  <c r="AK793" i="6"/>
  <c r="AL793" i="6" s="1"/>
  <c r="AK481" i="6"/>
  <c r="AL481" i="6" s="1"/>
  <c r="AK321" i="6"/>
  <c r="AL321" i="6" s="1"/>
  <c r="AK475" i="6"/>
  <c r="AL475" i="6" s="1"/>
  <c r="AK1818" i="6"/>
  <c r="AL1818" i="6" s="1"/>
  <c r="AK1138" i="6"/>
  <c r="AL1138" i="6" s="1"/>
  <c r="AK1888" i="6"/>
  <c r="AL1888" i="6" s="1"/>
  <c r="AK1964" i="6"/>
  <c r="AL1964" i="6" s="1"/>
  <c r="AK604" i="6"/>
  <c r="AL604" i="6" s="1"/>
  <c r="AK983" i="6"/>
  <c r="AL983" i="6" s="1"/>
  <c r="AK1364" i="6"/>
  <c r="AL1364" i="6" s="1"/>
  <c r="AK540" i="6"/>
  <c r="AK663" i="6"/>
  <c r="AK836" i="6"/>
  <c r="AL836" i="6" s="1"/>
  <c r="AK1866" i="6"/>
  <c r="AL1866" i="6" s="1"/>
  <c r="AK1286" i="6"/>
  <c r="AL1286" i="6" s="1"/>
  <c r="AK1901" i="6"/>
  <c r="AL1901" i="6" s="1"/>
  <c r="AK177" i="6"/>
  <c r="AL177" i="6" s="1"/>
  <c r="AK577" i="6"/>
  <c r="AL577" i="6" s="1"/>
  <c r="AK531" i="6"/>
  <c r="AL531" i="6" s="1"/>
  <c r="AK236" i="6"/>
  <c r="AL236" i="6" s="1"/>
  <c r="AK436" i="6"/>
  <c r="AL436" i="6" s="1"/>
  <c r="AK1531" i="6"/>
  <c r="AL1531" i="6" s="1"/>
  <c r="AK1810" i="6"/>
  <c r="AL1810" i="6" s="1"/>
  <c r="AK732" i="6"/>
  <c r="AL732" i="6" s="1"/>
  <c r="AK396" i="6"/>
  <c r="AL396" i="6" s="1"/>
  <c r="AK1442" i="6"/>
  <c r="AL1442" i="6" s="1"/>
  <c r="AK1069" i="6"/>
  <c r="AL1069" i="6" s="1"/>
  <c r="AK881" i="6"/>
  <c r="AL881" i="6" s="1"/>
  <c r="AK1242" i="6"/>
  <c r="AL1242" i="6" s="1"/>
  <c r="AK557" i="6"/>
  <c r="AL557" i="6" s="1"/>
  <c r="AK325" i="6"/>
  <c r="AL325" i="6" s="1"/>
  <c r="AK1495" i="6"/>
  <c r="AL1495" i="6" s="1"/>
  <c r="AK1965" i="6"/>
  <c r="AL1965" i="6" s="1"/>
  <c r="AK1565" i="6"/>
  <c r="AL1565" i="6" s="1"/>
  <c r="AK949" i="6"/>
  <c r="AL949" i="6" s="1"/>
  <c r="AK645" i="6"/>
  <c r="AL645" i="6" s="1"/>
  <c r="AK357" i="6"/>
  <c r="AL357" i="6" s="1"/>
  <c r="AK1639" i="6"/>
  <c r="AL1639" i="6" s="1"/>
  <c r="AK1939" i="6"/>
  <c r="AL1939" i="6" s="1"/>
  <c r="AK1595" i="6"/>
  <c r="AL1595" i="6" s="1"/>
  <c r="AK1259" i="6"/>
  <c r="AL1259" i="6" s="1"/>
  <c r="AK627" i="6"/>
  <c r="AL627" i="6" s="1"/>
  <c r="AK1798" i="6"/>
  <c r="AL1798" i="6" s="1"/>
  <c r="AK1878" i="6"/>
  <c r="AL1878" i="6" s="1"/>
  <c r="AK1013" i="6"/>
  <c r="AL1013" i="6" s="1"/>
  <c r="AK587" i="6"/>
  <c r="AL587" i="6" s="1"/>
  <c r="AK855" i="6"/>
  <c r="AL855" i="6" s="1"/>
  <c r="AK2022" i="6"/>
  <c r="AL2022" i="6" s="1"/>
  <c r="AK1398" i="6"/>
  <c r="AL1398" i="6" s="1"/>
  <c r="AK1252" i="6"/>
  <c r="AL1252" i="6" s="1"/>
  <c r="AK640" i="6"/>
  <c r="AL640" i="6" s="1"/>
  <c r="AK1654" i="6"/>
  <c r="AL1654" i="6" s="1"/>
  <c r="AK494" i="6"/>
  <c r="AL494" i="6" s="1"/>
  <c r="AK1597" i="6"/>
  <c r="AL1597" i="6" s="1"/>
  <c r="AK917" i="6"/>
  <c r="AL917" i="6" s="1"/>
  <c r="AK281" i="6"/>
  <c r="AL281" i="6" s="1"/>
  <c r="AK443" i="6"/>
  <c r="AL443" i="6" s="1"/>
  <c r="AK1951" i="6"/>
  <c r="AL1951" i="6" s="1"/>
  <c r="AK871" i="6"/>
  <c r="AL871" i="6" s="1"/>
  <c r="AK1594" i="6"/>
  <c r="AL1594" i="6" s="1"/>
  <c r="AK1042" i="6"/>
  <c r="AL1042" i="6" s="1"/>
  <c r="AK487" i="6"/>
  <c r="AL487" i="6" s="1"/>
  <c r="AK1285" i="6"/>
  <c r="AL1285" i="6" s="1"/>
  <c r="AK950" i="6"/>
  <c r="AL950" i="6" s="1"/>
  <c r="AK1344" i="6"/>
  <c r="AL1344" i="6" s="1"/>
  <c r="AK1201" i="6"/>
  <c r="AL1201" i="6" s="1"/>
  <c r="AK1985" i="6"/>
  <c r="AL1985" i="6" s="1"/>
  <c r="AK1586" i="6"/>
  <c r="AL1586" i="6" s="1"/>
  <c r="AK1472" i="6"/>
  <c r="AL1472" i="6" s="1"/>
  <c r="AK679" i="6"/>
  <c r="AL679" i="6" s="1"/>
  <c r="AK1756" i="6"/>
  <c r="AL1756" i="6" s="1"/>
  <c r="AK1954" i="6"/>
  <c r="AL1954" i="6" s="1"/>
  <c r="AK1900" i="6"/>
  <c r="AL1900" i="6" s="1"/>
  <c r="AK341" i="6"/>
  <c r="AL341" i="6" s="1"/>
  <c r="AK1182" i="6"/>
  <c r="AL1182" i="6" s="1"/>
  <c r="AK1644" i="6"/>
  <c r="AL1644" i="6" s="1"/>
  <c r="AK1090" i="6"/>
  <c r="AL1090" i="6" s="1"/>
  <c r="AK62" i="6"/>
  <c r="AL62" i="6" s="1"/>
  <c r="AK318" i="6"/>
  <c r="AL318" i="6" s="1"/>
  <c r="AK2030" i="6"/>
  <c r="AL2030" i="6" s="1"/>
  <c r="AK1574" i="6"/>
  <c r="AL1574" i="6" s="1"/>
  <c r="AK1158" i="6"/>
  <c r="AL1158" i="6" s="1"/>
  <c r="AK862" i="6"/>
  <c r="AL862" i="6" s="1"/>
  <c r="AK566" i="6"/>
  <c r="AL566" i="6" s="1"/>
  <c r="AK597" i="6"/>
  <c r="AL597" i="6" s="1"/>
  <c r="AK1488" i="6"/>
  <c r="AL1488" i="6" s="1"/>
  <c r="AK1745" i="6"/>
  <c r="AL1745" i="6" s="1"/>
  <c r="AK1337" i="6"/>
  <c r="AL1337" i="6" s="1"/>
  <c r="AK761" i="6"/>
  <c r="AL761" i="6" s="1"/>
  <c r="AK153" i="6"/>
  <c r="AL153" i="6" s="1"/>
  <c r="AK1858" i="6"/>
  <c r="AL1858" i="6" s="1"/>
  <c r="AK864" i="6"/>
  <c r="AL864" i="6" s="1"/>
  <c r="AK1535" i="6"/>
  <c r="AL1535" i="6" s="1"/>
  <c r="AK832" i="6"/>
  <c r="AL832" i="6" s="1"/>
  <c r="AK2004" i="6"/>
  <c r="AL2004" i="6" s="1"/>
  <c r="AK1620" i="6"/>
  <c r="AL1620" i="6" s="1"/>
  <c r="AK956" i="6"/>
  <c r="AL956" i="6" s="1"/>
  <c r="AK660" i="6"/>
  <c r="AL660" i="6" s="1"/>
  <c r="AK364" i="6"/>
  <c r="AL364" i="6" s="1"/>
  <c r="AK1376" i="6"/>
  <c r="AL1376" i="6" s="1"/>
  <c r="AK1511" i="6"/>
  <c r="AL1511" i="6" s="1"/>
  <c r="AK1898" i="6"/>
  <c r="AL1898" i="6" s="1"/>
  <c r="AK1474" i="6"/>
  <c r="AL1474" i="6" s="1"/>
  <c r="AK120" i="6"/>
  <c r="AL120" i="6" s="1"/>
  <c r="AK1758" i="6"/>
  <c r="AL1758" i="6" s="1"/>
  <c r="AK421" i="6"/>
  <c r="AL421" i="6" s="1"/>
  <c r="AK1144" i="6"/>
  <c r="AL1144" i="6" s="1"/>
  <c r="AK1350" i="6"/>
  <c r="AL1350" i="6" s="1"/>
  <c r="AK1765" i="6"/>
  <c r="AL1765" i="6" s="1"/>
  <c r="AK1475" i="6"/>
  <c r="AL1475" i="6" s="1"/>
  <c r="AK187" i="6"/>
  <c r="AL187" i="6" s="1"/>
  <c r="AK581" i="6"/>
  <c r="AL581" i="6" s="1"/>
  <c r="AK1846" i="6"/>
  <c r="AL1846" i="6" s="1"/>
  <c r="AK1390" i="6"/>
  <c r="AL1390" i="6" s="1"/>
  <c r="AK734" i="6"/>
  <c r="AL734" i="6" s="1"/>
  <c r="AK1325" i="6"/>
  <c r="AL1325" i="6" s="1"/>
  <c r="AK1109" i="6"/>
  <c r="AL1109" i="6" s="1"/>
  <c r="AK1711" i="6"/>
  <c r="AL1711" i="6" s="1"/>
  <c r="AK1067" i="6"/>
  <c r="AL1067" i="6" s="1"/>
  <c r="AK891" i="6"/>
  <c r="AL891" i="6" s="1"/>
  <c r="AK418" i="6"/>
  <c r="AL418" i="6" s="1"/>
  <c r="AK508" i="6"/>
  <c r="AL508" i="6" s="1"/>
  <c r="AK302" i="6"/>
  <c r="AL302" i="6" s="1"/>
  <c r="AK1624" i="6"/>
  <c r="AL1624" i="6" s="1"/>
  <c r="AK1236" i="6"/>
  <c r="AL1236" i="6" s="1"/>
  <c r="AK1004" i="6"/>
  <c r="AL1004" i="6" s="1"/>
  <c r="AK722" i="6"/>
  <c r="AL722" i="6" s="1"/>
  <c r="AK186" i="6"/>
  <c r="AL186" i="6" s="1"/>
  <c r="AK1140" i="6"/>
  <c r="AL1140" i="6" s="1"/>
  <c r="AK1820" i="6"/>
  <c r="AL1820" i="6" s="1"/>
  <c r="AK709" i="6"/>
  <c r="AL709" i="6" s="1"/>
  <c r="AK1381" i="6"/>
  <c r="AL1381" i="6" s="1"/>
  <c r="AK1363" i="6"/>
  <c r="AL1363" i="6" s="1"/>
  <c r="AK1119" i="6"/>
  <c r="AL1119" i="6" s="1"/>
  <c r="AK920" i="6"/>
  <c r="AL920" i="6" s="1"/>
  <c r="AK1098" i="6"/>
  <c r="AL1098" i="6" s="1"/>
  <c r="AK996" i="6"/>
  <c r="AK610" i="6"/>
  <c r="AL610" i="6" s="1"/>
  <c r="AK1591" i="6"/>
  <c r="AL1591" i="6" s="1"/>
  <c r="AK1538" i="6"/>
  <c r="AL1538" i="6" s="1"/>
  <c r="AK1684" i="6"/>
  <c r="AL1684" i="6" s="1"/>
  <c r="AK1894" i="6"/>
  <c r="AL1894" i="6" s="1"/>
  <c r="AK1246" i="6"/>
  <c r="AL1246" i="6" s="1"/>
  <c r="AK1548" i="6"/>
  <c r="AL1548" i="6" s="1"/>
  <c r="AK543" i="6"/>
  <c r="AL543" i="6" s="1"/>
  <c r="AK982" i="6"/>
  <c r="AL982" i="6" s="1"/>
  <c r="AK1101" i="6"/>
  <c r="AL1101" i="6" s="1"/>
  <c r="AK1680" i="6"/>
  <c r="AL1680" i="6" s="1"/>
  <c r="AK1375" i="6"/>
  <c r="AL1375" i="6" s="1"/>
  <c r="AK1852" i="6"/>
  <c r="AL1852" i="6" s="1"/>
  <c r="AK1172" i="6"/>
  <c r="AL1172" i="6" s="1"/>
  <c r="AK868" i="6"/>
  <c r="AL868" i="6" s="1"/>
  <c r="AK572" i="6"/>
  <c r="AL572" i="6" s="1"/>
  <c r="AK276" i="6"/>
  <c r="AL276" i="6" s="1"/>
  <c r="AK1168" i="6"/>
  <c r="AL1168" i="6" s="1"/>
  <c r="AK1303" i="6"/>
  <c r="AL1303" i="6" s="1"/>
  <c r="AK1778" i="6"/>
  <c r="AL1778" i="6" s="1"/>
  <c r="AK1386" i="6"/>
  <c r="AL1386" i="6" s="1"/>
  <c r="AK1074" i="6"/>
  <c r="AL1074" i="6" s="1"/>
  <c r="AK658" i="6"/>
  <c r="AL658" i="6" s="1"/>
  <c r="AK354" i="6"/>
  <c r="AL354" i="6" s="1"/>
  <c r="AK50" i="6"/>
  <c r="AL50" i="6" s="1"/>
  <c r="AK560" i="6"/>
  <c r="AL560" i="6" s="1"/>
  <c r="AK1796" i="6"/>
  <c r="AL1796" i="6" s="1"/>
  <c r="AK133" i="6"/>
  <c r="AL133" i="6" s="1"/>
  <c r="AK1326" i="6"/>
  <c r="AL1326" i="6" s="1"/>
  <c r="AK5" i="6"/>
  <c r="AL5" i="6" s="1"/>
  <c r="AK690" i="6"/>
  <c r="AL690" i="6" s="1"/>
  <c r="AK598" i="6"/>
  <c r="AL598" i="6" s="1"/>
  <c r="AK1466" i="6"/>
  <c r="AL1466" i="6" s="1"/>
  <c r="AK242" i="6"/>
  <c r="AL242" i="6" s="1"/>
  <c r="AK20" i="6"/>
  <c r="AL20" i="6" s="1"/>
  <c r="AK165" i="6"/>
  <c r="AL165" i="6" s="1"/>
  <c r="AK1785" i="6"/>
  <c r="AL1785" i="6" s="1"/>
  <c r="AK1502" i="6"/>
  <c r="AL1502" i="6" s="1"/>
  <c r="AK1126" i="6"/>
  <c r="AL1126" i="6" s="1"/>
  <c r="AK885" i="6"/>
  <c r="AK1576" i="6"/>
  <c r="AL1576" i="6" s="1"/>
  <c r="AK1339" i="6"/>
  <c r="AL1339" i="6" s="1"/>
  <c r="AK1418" i="6"/>
  <c r="AL1418" i="6" s="1"/>
  <c r="AK1880" i="6"/>
  <c r="AL1880" i="6" s="1"/>
  <c r="AK1450" i="6"/>
  <c r="AL1450" i="6" s="1"/>
  <c r="AK1764" i="6"/>
  <c r="AL1764" i="6" s="1"/>
  <c r="AK938" i="6"/>
  <c r="AL938" i="6" s="1"/>
  <c r="AK1484" i="6"/>
  <c r="AL1484" i="6" s="1"/>
  <c r="AK834" i="6"/>
  <c r="AL834" i="6" s="1"/>
  <c r="AK1784" i="6"/>
  <c r="AL1784" i="6" s="1"/>
  <c r="AK482" i="6"/>
  <c r="AL482" i="6" s="1"/>
  <c r="AK1906" i="6"/>
  <c r="AL1906" i="6" s="1"/>
  <c r="AK317" i="6"/>
  <c r="AL317" i="6" s="1"/>
  <c r="AK622" i="6"/>
  <c r="AL622" i="6" s="1"/>
  <c r="AK349" i="6"/>
  <c r="AL349" i="6" s="1"/>
  <c r="AK49" i="6"/>
  <c r="AL49" i="6" s="1"/>
  <c r="AK1073" i="6"/>
  <c r="AL1073" i="6" s="1"/>
  <c r="AK1841" i="6"/>
  <c r="AL1841" i="6" s="1"/>
  <c r="AK435" i="6"/>
  <c r="AL435" i="6" s="1"/>
  <c r="AK1351" i="6"/>
  <c r="AL1351" i="6" s="1"/>
  <c r="AK1028" i="6"/>
  <c r="AL1028" i="6" s="1"/>
  <c r="AK1064" i="6"/>
  <c r="AL1064" i="6" s="1"/>
  <c r="AK1368" i="6"/>
  <c r="AL1368" i="6" s="1"/>
  <c r="AK1940" i="6"/>
  <c r="AL1940" i="6" s="1"/>
  <c r="AK1942" i="6"/>
  <c r="AL1942" i="6" s="1"/>
  <c r="AK1728" i="6"/>
  <c r="AL1728" i="6" s="1"/>
  <c r="AK404" i="6"/>
  <c r="AL404" i="6" s="1"/>
  <c r="AK1445" i="6"/>
  <c r="AL1445" i="6" s="1"/>
  <c r="AK1086" i="6"/>
  <c r="AL1086" i="6" s="1"/>
  <c r="AK1607" i="6"/>
  <c r="AL1607" i="6" s="1"/>
  <c r="AK588" i="6"/>
  <c r="AL588" i="6" s="1"/>
  <c r="AK943" i="6"/>
  <c r="AL943" i="6" s="1"/>
  <c r="AK513" i="6"/>
  <c r="AL513" i="6" s="1"/>
  <c r="AK1601" i="6"/>
  <c r="AL1601" i="6" s="1"/>
  <c r="AK270" i="6"/>
  <c r="AL270" i="6" s="1"/>
  <c r="AK121" i="6"/>
  <c r="AL121" i="6" s="1"/>
  <c r="AK1470" i="6"/>
  <c r="AL1470" i="6" s="1"/>
  <c r="AK1781" i="6"/>
  <c r="AL1781" i="6" s="1"/>
  <c r="AK1461" i="6"/>
  <c r="AL1461" i="6" s="1"/>
  <c r="AK1141" i="6"/>
  <c r="AL1141" i="6" s="1"/>
  <c r="AK853" i="6"/>
  <c r="AL853" i="6" s="1"/>
  <c r="AK1736" i="6"/>
  <c r="AL1736" i="6" s="1"/>
  <c r="AK831" i="6"/>
  <c r="AL831" i="6" s="1"/>
  <c r="AK1827" i="6"/>
  <c r="AL1827" i="6" s="1"/>
  <c r="AK1139" i="6"/>
  <c r="AL1139" i="6" s="1"/>
  <c r="AK827" i="6"/>
  <c r="AL827" i="6" s="1"/>
  <c r="AK978" i="6"/>
  <c r="AL978" i="6" s="1"/>
  <c r="AK1189" i="6"/>
  <c r="AL1189" i="6" s="1"/>
  <c r="AK811" i="6"/>
  <c r="AL811" i="6" s="1"/>
  <c r="AK1167" i="6"/>
  <c r="AL1167" i="6" s="1"/>
  <c r="AK432" i="6"/>
  <c r="AL432" i="6" s="1"/>
  <c r="AK39" i="6"/>
  <c r="AL39" i="6" s="1"/>
  <c r="AK1209" i="6"/>
  <c r="AL1209" i="6" s="1"/>
  <c r="AK998" i="6"/>
  <c r="AL998" i="6" s="1"/>
  <c r="AK2005" i="6"/>
  <c r="AL2005" i="6" s="1"/>
  <c r="AK981" i="6"/>
  <c r="AL981" i="6" s="1"/>
  <c r="AK1771" i="6"/>
  <c r="AL1771" i="6" s="1"/>
  <c r="AK1993" i="6"/>
  <c r="AL1993" i="6" s="1"/>
  <c r="AK585" i="6"/>
  <c r="AL585" i="6" s="1"/>
  <c r="AK417" i="6"/>
  <c r="AL417" i="6" s="1"/>
  <c r="AK197" i="6"/>
  <c r="AL197" i="6" s="1"/>
  <c r="AK1104" i="6"/>
  <c r="AL1104" i="6" s="1"/>
  <c r="AK448" i="6"/>
  <c r="AL448" i="6" s="1"/>
  <c r="AK1855" i="6"/>
  <c r="AL1855" i="6" s="1"/>
  <c r="AK322" i="6"/>
  <c r="AL322" i="6" s="1"/>
  <c r="AK391" i="6"/>
  <c r="AL391" i="6" s="1"/>
  <c r="AK1692" i="6"/>
  <c r="AL1692" i="6" s="1"/>
  <c r="AK132" i="6"/>
  <c r="AL132" i="6" s="1"/>
  <c r="AK932" i="6"/>
  <c r="AL932" i="6" s="1"/>
  <c r="AK444" i="6"/>
  <c r="AL444" i="6" s="1"/>
  <c r="AK1005" i="6"/>
  <c r="AL1005" i="6" s="1"/>
  <c r="AK605" i="6"/>
  <c r="AL605" i="6" s="1"/>
  <c r="AK1863" i="6"/>
  <c r="AL1863" i="6" s="1"/>
  <c r="AK61" i="6"/>
  <c r="AL61" i="6" s="1"/>
  <c r="AK532" i="6"/>
  <c r="AL532" i="6" s="1"/>
  <c r="AK904" i="6"/>
  <c r="AL904" i="6" s="1"/>
  <c r="AK596" i="6"/>
  <c r="AL596" i="6" s="1"/>
  <c r="AK1496" i="6"/>
  <c r="AL1496" i="6" s="1"/>
  <c r="AK959" i="6"/>
  <c r="AL959" i="6" s="1"/>
  <c r="AK1722" i="6"/>
  <c r="AL1722" i="6" s="1"/>
  <c r="AK1556" i="6"/>
  <c r="AL1556" i="6" s="1"/>
  <c r="AK300" i="6"/>
  <c r="AL300" i="6" s="1"/>
  <c r="AK422" i="6"/>
  <c r="AL422" i="6" s="1"/>
  <c r="AK1454" i="6"/>
  <c r="AL1454" i="6" s="1"/>
  <c r="AK1754" i="6"/>
  <c r="AL1754" i="6" s="1"/>
  <c r="AK2019" i="6"/>
  <c r="AL2019" i="6" s="1"/>
  <c r="AK1768" i="6"/>
  <c r="AL1768" i="6" s="1"/>
  <c r="AK1702" i="6"/>
  <c r="AL1702" i="6" s="1"/>
  <c r="AK2015" i="6"/>
  <c r="AL2015" i="6" s="1"/>
  <c r="AK602" i="6"/>
  <c r="AL602" i="6" s="1"/>
  <c r="AK306" i="6"/>
  <c r="AL306" i="6" s="1"/>
  <c r="AK2026" i="6"/>
  <c r="AL2026" i="6" s="1"/>
  <c r="AK224" i="6"/>
  <c r="AL224" i="6" s="1"/>
  <c r="AK1348" i="6"/>
  <c r="AL1348" i="6" s="1"/>
  <c r="AK85" i="6"/>
  <c r="AL85" i="6" s="1"/>
  <c r="AK830" i="6"/>
  <c r="AL830" i="6" s="1"/>
  <c r="AK82" i="6"/>
  <c r="AL82" i="6" s="1"/>
  <c r="AK719" i="6"/>
  <c r="AL719" i="6" s="1"/>
  <c r="AK1853" i="6"/>
  <c r="AL1853" i="6" s="1"/>
  <c r="AK1429" i="6"/>
  <c r="AL1429" i="6" s="1"/>
  <c r="AK1675" i="6"/>
  <c r="AL1675" i="6" s="1"/>
  <c r="AK859" i="6"/>
  <c r="AL859" i="6" s="1"/>
  <c r="AK217" i="6"/>
  <c r="AL217" i="6" s="1"/>
  <c r="AK69" i="6"/>
  <c r="AL69" i="6" s="1"/>
  <c r="AK87" i="6"/>
  <c r="AL87" i="6" s="1"/>
  <c r="AK1966" i="6"/>
  <c r="AL1966" i="6" s="1"/>
  <c r="AK1660" i="6"/>
  <c r="AL1660" i="6" s="1"/>
  <c r="AK1100" i="6"/>
  <c r="AL1100" i="6" s="1"/>
  <c r="AK1071" i="6"/>
  <c r="AL1071" i="6" s="1"/>
  <c r="AK340" i="6"/>
  <c r="AL340" i="6" s="1"/>
  <c r="AK794" i="6"/>
  <c r="AL794" i="6" s="1"/>
  <c r="AK255" i="6"/>
  <c r="AL255" i="6" s="1"/>
  <c r="AK1036" i="6"/>
  <c r="AL1036" i="6" s="1"/>
  <c r="AK1354" i="6"/>
  <c r="AL1354" i="6" s="1"/>
  <c r="AK990" i="6"/>
  <c r="AL990" i="6" s="1"/>
  <c r="AK822" i="6"/>
  <c r="AL822" i="6" s="1"/>
  <c r="AK912" i="6"/>
  <c r="AL912" i="6" s="1"/>
  <c r="AK81" i="6"/>
  <c r="AL81" i="6" s="1"/>
  <c r="AK204" i="6"/>
  <c r="AL204" i="6" s="1"/>
  <c r="AK1479" i="6"/>
  <c r="AL1479" i="6" s="1"/>
  <c r="AK1308" i="6"/>
  <c r="AK1600" i="6"/>
  <c r="AL1600" i="6" s="1"/>
  <c r="AK790" i="6"/>
  <c r="AL790" i="6" s="1"/>
  <c r="AK573" i="6"/>
  <c r="AL573" i="6" s="1"/>
  <c r="AK890" i="6"/>
  <c r="AL890" i="6" s="1"/>
  <c r="AK518" i="6"/>
  <c r="AL518" i="6" s="1"/>
  <c r="AK297" i="6"/>
  <c r="AL297" i="6" s="1"/>
  <c r="AK206" i="6"/>
  <c r="AL206" i="6" s="1"/>
  <c r="AK52" i="6"/>
  <c r="AL52" i="6" s="1"/>
  <c r="AK1443" i="6"/>
  <c r="AL1443" i="6" s="1"/>
  <c r="AK1862" i="6"/>
  <c r="AL1862" i="6" s="1"/>
  <c r="AK1062" i="6"/>
  <c r="AL1062" i="6" s="1"/>
  <c r="AK766" i="6"/>
  <c r="AL766" i="6" s="1"/>
  <c r="AK462" i="6"/>
  <c r="AL462" i="6" s="1"/>
  <c r="AK874" i="6"/>
  <c r="AL874" i="6" s="1"/>
  <c r="AK1241" i="6"/>
  <c r="AL1241" i="6" s="1"/>
  <c r="AK953" i="6"/>
  <c r="AL953" i="6" s="1"/>
  <c r="AK657" i="6"/>
  <c r="AL657" i="6" s="1"/>
  <c r="AK353" i="6"/>
  <c r="AL353" i="6" s="1"/>
  <c r="AK57" i="6"/>
  <c r="AL57" i="6" s="1"/>
  <c r="AK1239" i="6"/>
  <c r="AL1239" i="6" s="1"/>
  <c r="AK1824" i="6"/>
  <c r="AL1824" i="6" s="1"/>
  <c r="AK847" i="6"/>
  <c r="AL847" i="6" s="1"/>
  <c r="AK1844" i="6"/>
  <c r="AL1844" i="6" s="1"/>
  <c r="AK1524" i="6"/>
  <c r="AL1524" i="6" s="1"/>
  <c r="AK564" i="6"/>
  <c r="AL564" i="6" s="1"/>
  <c r="AK268" i="6"/>
  <c r="AL268" i="6" s="1"/>
  <c r="AK1295" i="6"/>
  <c r="AL1295" i="6" s="1"/>
  <c r="AK1770" i="6"/>
  <c r="AL1770" i="6" s="1"/>
  <c r="AK1378" i="6"/>
  <c r="AL1378" i="6" s="1"/>
  <c r="AK1066" i="6"/>
  <c r="AL1066" i="6" s="1"/>
  <c r="AK600" i="6"/>
  <c r="AL600" i="6" s="1"/>
  <c r="AK312" i="6"/>
  <c r="AL312" i="6" s="1"/>
  <c r="AK24" i="6"/>
  <c r="AL24" i="6" s="1"/>
  <c r="AK2011" i="6"/>
  <c r="AL2011" i="6" s="1"/>
  <c r="AK1133" i="6"/>
  <c r="AL1133" i="6" s="1"/>
  <c r="AK1889" i="6"/>
  <c r="AL1889" i="6" s="1"/>
  <c r="AK1264" i="6"/>
  <c r="AL1264" i="6" s="1"/>
  <c r="AK1614" i="6"/>
  <c r="AL1614" i="6" s="1"/>
  <c r="AK1411" i="6"/>
  <c r="AL1411" i="6" s="1"/>
  <c r="AK1422" i="6"/>
  <c r="AL1422" i="6" s="1"/>
  <c r="AK1222" i="6"/>
  <c r="AL1222" i="6" s="1"/>
  <c r="AK694" i="6"/>
  <c r="AL694" i="6" s="1"/>
  <c r="AK1533" i="6"/>
  <c r="AL1533" i="6" s="1"/>
  <c r="AK389" i="6"/>
  <c r="AL389" i="6" s="1"/>
  <c r="AK293" i="6"/>
  <c r="AL293" i="6" s="1"/>
  <c r="AK1408" i="6"/>
  <c r="AL1408" i="6" s="1"/>
  <c r="AK1643" i="6"/>
  <c r="AL1643" i="6" s="1"/>
  <c r="AK1171" i="6"/>
  <c r="AL1171" i="6" s="1"/>
  <c r="AK227" i="6"/>
  <c r="AL227" i="6" s="1"/>
  <c r="AK1615" i="6"/>
  <c r="AL1615" i="6" s="1"/>
  <c r="AK226" i="6"/>
  <c r="AL226" i="6" s="1"/>
  <c r="AK1431" i="6"/>
  <c r="AL1431" i="6" s="1"/>
  <c r="AK804" i="6"/>
  <c r="AL804" i="6" s="1"/>
  <c r="AK212" i="6"/>
  <c r="AL212" i="6" s="1"/>
  <c r="AK1596" i="6"/>
  <c r="AL1596" i="6" s="1"/>
  <c r="AK1962" i="6"/>
  <c r="AL1962" i="6" s="1"/>
  <c r="AK191" i="6"/>
  <c r="AL191" i="6" s="1"/>
  <c r="AK773" i="6"/>
  <c r="AL773" i="6" s="1"/>
  <c r="AK347" i="6"/>
  <c r="AL347" i="6" s="1"/>
  <c r="AK395" i="6"/>
  <c r="AL395" i="6" s="1"/>
  <c r="AK1331" i="6"/>
  <c r="AL1331" i="6" s="1"/>
  <c r="AK19" i="6"/>
  <c r="AL19" i="6" s="1"/>
  <c r="AK189" i="6"/>
  <c r="AL189" i="6" s="1"/>
  <c r="AK1927" i="6"/>
  <c r="AL1927" i="6" s="1"/>
  <c r="AK1476" i="6"/>
  <c r="AL1476" i="6" s="1"/>
  <c r="AK1410" i="6"/>
  <c r="AL1410" i="6" s="1"/>
  <c r="AK1688" i="6"/>
  <c r="AL1688" i="6" s="1"/>
  <c r="AK1002" i="6"/>
  <c r="AL1002" i="6" s="1"/>
  <c r="AK1839" i="6"/>
  <c r="AL1839" i="6" s="1"/>
  <c r="AK1652" i="6"/>
  <c r="AL1652" i="6" s="1"/>
  <c r="AK1671" i="6"/>
  <c r="AL1671" i="6" s="1"/>
  <c r="AK1223" i="6"/>
  <c r="AL1223" i="6" s="1"/>
  <c r="AK1052" i="6"/>
  <c r="AL1052" i="6" s="1"/>
  <c r="AK1485" i="6"/>
  <c r="AL1485" i="6" s="1"/>
  <c r="AK909" i="6"/>
  <c r="AL909" i="6" s="1"/>
  <c r="AK1288" i="6"/>
  <c r="AL1288" i="6" s="1"/>
  <c r="AK919" i="6"/>
  <c r="AL919" i="6" s="1"/>
  <c r="AK1732" i="6"/>
  <c r="AL1732" i="6" s="1"/>
  <c r="AK1412" i="6"/>
  <c r="AL1412" i="6" s="1"/>
  <c r="AK1068" i="6"/>
  <c r="AL1068" i="6" s="1"/>
  <c r="AK476" i="6"/>
  <c r="AL476" i="6" s="1"/>
  <c r="AK180" i="6"/>
  <c r="AL180" i="6" s="1"/>
  <c r="AK1983" i="6"/>
  <c r="AL1983" i="6" s="1"/>
  <c r="AK791" i="6"/>
  <c r="AL791" i="6" s="1"/>
  <c r="AK1634" i="6"/>
  <c r="AL1634" i="6" s="1"/>
  <c r="AK1282" i="6"/>
  <c r="AL1282" i="6" s="1"/>
  <c r="AK546" i="6"/>
  <c r="AL546" i="6" s="1"/>
  <c r="AK258" i="6"/>
  <c r="AL258" i="6" s="1"/>
  <c r="AK752" i="6"/>
  <c r="AL752" i="6" s="1"/>
  <c r="AK176" i="6"/>
  <c r="AL176" i="6" s="1"/>
  <c r="AK1151" i="6"/>
  <c r="AL1151" i="6" s="1"/>
  <c r="AK828" i="6"/>
  <c r="AL828" i="6" s="1"/>
  <c r="AK37" i="6"/>
  <c r="AL37" i="6" s="1"/>
  <c r="AK382" i="6"/>
  <c r="AL382" i="6" s="1"/>
  <c r="AK1819" i="6"/>
  <c r="AL1819" i="6" s="1"/>
  <c r="AK352" i="6"/>
  <c r="AL352" i="6" s="1"/>
  <c r="AK1382" i="6"/>
  <c r="AL1382" i="6" s="1"/>
  <c r="AK163" i="6"/>
  <c r="AL163" i="6" s="1"/>
  <c r="AK1385" i="6"/>
  <c r="AL1385" i="6" s="1"/>
  <c r="AK613" i="6"/>
  <c r="AL613" i="6" s="1"/>
  <c r="AK1274" i="6"/>
  <c r="AL1274" i="6" s="1"/>
  <c r="AK1094" i="6"/>
  <c r="AL1094" i="6" s="1"/>
  <c r="AK1293" i="6"/>
  <c r="AL1293" i="6" s="1"/>
  <c r="AK1077" i="6"/>
  <c r="AL1077" i="6" s="1"/>
  <c r="AK517" i="6"/>
  <c r="AL517" i="6" s="1"/>
  <c r="AK767" i="6"/>
  <c r="AL767" i="6" s="1"/>
  <c r="AK1177" i="6"/>
  <c r="AL1177" i="6" s="1"/>
  <c r="AK385" i="6"/>
  <c r="AL385" i="6" s="1"/>
  <c r="AK185" i="6"/>
  <c r="AL185" i="6" s="1"/>
  <c r="AK936" i="6"/>
  <c r="AL936" i="6" s="1"/>
  <c r="AK1175" i="6"/>
  <c r="AL1175" i="6" s="1"/>
  <c r="AK1519" i="6"/>
  <c r="AL1519" i="6" s="1"/>
  <c r="AK308" i="6"/>
  <c r="AL308" i="6" s="1"/>
  <c r="AK288" i="6"/>
  <c r="AL288" i="6" s="1"/>
  <c r="AK1554" i="6"/>
  <c r="AL1554" i="6" s="1"/>
  <c r="AK1735" i="6"/>
  <c r="AL1735" i="6" s="1"/>
  <c r="AK290" i="6"/>
  <c r="AL290" i="6" s="1"/>
  <c r="AK1048" i="6"/>
  <c r="AL1048" i="6" s="1"/>
  <c r="AK1718" i="6"/>
  <c r="AL1718" i="6" s="1"/>
  <c r="AK558" i="6"/>
  <c r="AL558" i="6" s="1"/>
  <c r="AK1731" i="6"/>
  <c r="AL1731" i="6" s="1"/>
  <c r="AK1059" i="6"/>
  <c r="AL1059" i="6" s="1"/>
  <c r="AK1041" i="6"/>
  <c r="AL1041" i="6" s="1"/>
  <c r="AK474" i="6"/>
  <c r="AL474" i="6" s="1"/>
  <c r="AK1338" i="6"/>
  <c r="AL1338" i="6" s="1"/>
  <c r="AK1480" i="6"/>
  <c r="AL1480" i="6" s="1"/>
  <c r="AK1726" i="6"/>
  <c r="AL1726" i="6" s="1"/>
  <c r="AK1196" i="6"/>
  <c r="AL1196" i="6" s="1"/>
  <c r="AK1984" i="6"/>
  <c r="AL1984" i="6" s="1"/>
  <c r="AK1682" i="6"/>
  <c r="AL1682" i="6" s="1"/>
  <c r="AK590" i="6"/>
  <c r="AL590" i="6" s="1"/>
  <c r="AK1009" i="6"/>
  <c r="AL1009" i="6" s="1"/>
  <c r="AK1233" i="6"/>
  <c r="AL1233" i="6" s="1"/>
  <c r="AK1003" i="6"/>
  <c r="AL1003" i="6" s="1"/>
  <c r="AK1358" i="6"/>
  <c r="AL1358" i="6" s="1"/>
  <c r="AK1669" i="6"/>
  <c r="AL1669" i="6" s="1"/>
  <c r="AK1357" i="6"/>
  <c r="AL1357" i="6" s="1"/>
  <c r="AK1045" i="6"/>
  <c r="AL1045" i="6" s="1"/>
  <c r="AK749" i="6"/>
  <c r="AL749" i="6" s="1"/>
  <c r="AK976" i="6"/>
  <c r="AL976" i="6" s="1"/>
  <c r="AK2012" i="6"/>
  <c r="AL2012" i="6" s="1"/>
  <c r="AK1707" i="6"/>
  <c r="AL1707" i="6" s="1"/>
  <c r="AK1371" i="6"/>
  <c r="AL1371" i="6" s="1"/>
  <c r="AK723" i="6"/>
  <c r="AL723" i="6" s="1"/>
  <c r="AK905" i="6"/>
  <c r="AL905" i="6" s="1"/>
  <c r="AK1124" i="6"/>
  <c r="AL1124" i="6" s="1"/>
  <c r="AK1563" i="6"/>
  <c r="AL1563" i="6" s="1"/>
  <c r="AK1234" i="6"/>
  <c r="AL1234" i="6" s="1"/>
  <c r="AK758" i="6"/>
  <c r="AL758" i="6" s="1"/>
  <c r="AK1561" i="6"/>
  <c r="AL1561" i="6" s="1"/>
  <c r="AK1657" i="6"/>
  <c r="AL1657" i="6" s="1"/>
  <c r="AK1958" i="6"/>
  <c r="AL1958" i="6" s="1"/>
  <c r="AK1181" i="6"/>
  <c r="AL1181" i="6" s="1"/>
  <c r="AK1247" i="6"/>
  <c r="AL1247" i="6" s="1"/>
  <c r="AK1859" i="6"/>
  <c r="AL1859" i="6" s="1"/>
  <c r="AK1307" i="6"/>
  <c r="AL1307" i="6" s="1"/>
  <c r="AK691" i="6"/>
  <c r="AL691" i="6" s="1"/>
  <c r="AK1953" i="6"/>
  <c r="AL1953" i="6" s="1"/>
  <c r="AK1705" i="6"/>
  <c r="AL1705" i="6" s="1"/>
  <c r="AK1505" i="6"/>
  <c r="AL1505" i="6" s="1"/>
  <c r="AK1017" i="6"/>
  <c r="AL1017" i="6" s="1"/>
  <c r="AK689" i="6"/>
  <c r="AL689" i="6" s="1"/>
  <c r="AK521" i="6"/>
  <c r="AL521" i="6" s="1"/>
  <c r="AK25" i="6"/>
  <c r="AL25" i="6" s="1"/>
  <c r="AK1799" i="6"/>
  <c r="AL1799" i="6" s="1"/>
  <c r="AK1452" i="6"/>
  <c r="AL1452" i="6" s="1"/>
  <c r="AK975" i="6"/>
  <c r="AL975" i="6" s="1"/>
  <c r="AK1314" i="6"/>
  <c r="AL1314" i="6" s="1"/>
  <c r="AK455" i="6"/>
  <c r="AL455" i="6" s="1"/>
  <c r="AK1520" i="6"/>
  <c r="AL1520" i="6" s="1"/>
  <c r="AK952" i="6"/>
  <c r="AL952" i="6" s="1"/>
  <c r="AK1730" i="6"/>
  <c r="AL1730" i="6" s="1"/>
  <c r="AK1106" i="6"/>
  <c r="AL1106" i="6" s="1"/>
  <c r="AK740" i="6"/>
  <c r="AL740" i="6" s="1"/>
  <c r="AK792" i="6"/>
  <c r="AL792" i="6" s="1"/>
  <c r="AK677" i="6"/>
  <c r="AL677" i="6" s="1"/>
  <c r="AK1649" i="6"/>
  <c r="AL1649" i="6" s="1"/>
  <c r="AK1130" i="6"/>
  <c r="AL1130" i="6" s="1"/>
  <c r="AK796" i="6"/>
  <c r="AL796" i="6" s="1"/>
  <c r="AK892" i="6"/>
  <c r="AL892" i="6" s="1"/>
  <c r="AK967" i="6"/>
  <c r="AL967" i="6" s="1"/>
  <c r="AK1588" i="6"/>
  <c r="AL1588" i="6" s="1"/>
  <c r="AK1623" i="6"/>
  <c r="AL1623" i="6" s="1"/>
  <c r="AK570" i="6"/>
  <c r="AL570" i="6" s="1"/>
  <c r="AK358" i="6"/>
  <c r="AL358" i="6" s="1"/>
  <c r="AK1662" i="6"/>
  <c r="AL1662" i="6" s="1"/>
  <c r="AK381" i="6"/>
  <c r="AL381" i="6" s="1"/>
  <c r="AK1084" i="6"/>
  <c r="AL1084" i="6" s="1"/>
  <c r="AK1318" i="6"/>
  <c r="AL1318" i="6" s="1"/>
  <c r="AK1536" i="6"/>
  <c r="AL1536" i="6" s="1"/>
  <c r="AK445" i="6"/>
  <c r="AL445" i="6" s="1"/>
  <c r="AK173" i="6"/>
  <c r="AL173" i="6" s="1"/>
  <c r="AK928" i="6"/>
  <c r="AL928" i="6" s="1"/>
  <c r="AK1070" i="6"/>
  <c r="AL1070" i="6" s="1"/>
  <c r="AK1559" i="6"/>
  <c r="AL1559" i="6" s="1"/>
  <c r="AK128" i="6"/>
  <c r="AL128" i="6" s="1"/>
  <c r="AK332" i="6"/>
  <c r="AL332" i="6" s="1"/>
  <c r="AK507" i="6"/>
  <c r="AL507" i="6" s="1"/>
  <c r="AK1113" i="6"/>
  <c r="AL1113" i="6" s="1"/>
  <c r="AK511" i="6"/>
  <c r="AL511" i="6" s="1"/>
  <c r="AK1016" i="6"/>
  <c r="AL1016" i="6" s="1"/>
  <c r="AK89" i="6"/>
  <c r="AL89" i="6" s="1"/>
  <c r="AK798" i="6"/>
  <c r="AL798" i="6" s="1"/>
  <c r="AK430" i="6"/>
  <c r="AL430" i="6" s="1"/>
  <c r="AK1389" i="6"/>
  <c r="AL1389" i="6" s="1"/>
  <c r="AK717" i="6"/>
  <c r="AL717" i="6" s="1"/>
  <c r="AK485" i="6"/>
  <c r="AL485" i="6" s="1"/>
  <c r="AK1739" i="6"/>
  <c r="AL1739" i="6" s="1"/>
  <c r="AK659" i="6"/>
  <c r="AL659" i="6" s="1"/>
  <c r="AK547" i="6"/>
  <c r="AL547" i="6" s="1"/>
  <c r="AK1305" i="6"/>
  <c r="AL1305" i="6" s="1"/>
  <c r="AK578" i="6"/>
  <c r="AL578" i="6" s="1"/>
  <c r="AK1564" i="6"/>
  <c r="AL1564" i="6" s="1"/>
  <c r="AK900" i="6"/>
  <c r="AL900" i="6" s="1"/>
  <c r="AK626" i="6"/>
  <c r="AL626" i="6" s="1"/>
  <c r="AK542" i="6"/>
  <c r="AL542" i="6" s="1"/>
  <c r="AK1210" i="6"/>
  <c r="AL1210" i="6" s="1"/>
  <c r="AK1459" i="6"/>
  <c r="AL1459" i="6" s="1"/>
  <c r="AK745" i="6"/>
  <c r="AL745" i="6" s="1"/>
  <c r="AK672" i="6"/>
  <c r="AL672" i="6" s="1"/>
  <c r="AK1296" i="6"/>
  <c r="AL1296" i="6" s="1"/>
  <c r="AK244" i="6"/>
  <c r="AL244" i="6" s="1"/>
  <c r="AK1587" i="6"/>
  <c r="AL1587" i="6" s="1"/>
  <c r="AK1251" i="6"/>
  <c r="AL1251" i="6" s="1"/>
  <c r="AK655" i="6"/>
  <c r="AL655" i="6" s="1"/>
  <c r="AK1444" i="6"/>
  <c r="AL1444" i="6" s="1"/>
  <c r="AK1056" i="6"/>
  <c r="AL1056" i="6" s="1"/>
  <c r="AK1994" i="6"/>
  <c r="AL1994" i="6" s="1"/>
  <c r="AK500" i="6"/>
  <c r="AL500" i="6" s="1"/>
  <c r="AK1034" i="6"/>
  <c r="AL1034" i="6" s="1"/>
  <c r="AK413" i="6"/>
  <c r="AL413" i="6" s="1"/>
  <c r="AK1762" i="6"/>
  <c r="AL1762" i="6" s="1"/>
  <c r="AK1621" i="6"/>
  <c r="AL1621" i="6" s="1"/>
  <c r="AK1694" i="6"/>
  <c r="AL1694" i="6" s="1"/>
  <c r="AK1254" i="6"/>
  <c r="AL1254" i="6" s="1"/>
  <c r="AK958" i="6"/>
  <c r="AL958" i="6" s="1"/>
  <c r="AK662" i="6"/>
  <c r="AL662" i="6" s="1"/>
  <c r="AK366" i="6"/>
  <c r="AL366" i="6" s="1"/>
  <c r="AK1960" i="6"/>
  <c r="AL1960" i="6" s="1"/>
  <c r="AK1897" i="6"/>
  <c r="AL1897" i="6" s="1"/>
  <c r="AK1465" i="6"/>
  <c r="AL1465" i="6" s="1"/>
  <c r="AK857" i="6"/>
  <c r="AL857" i="6" s="1"/>
  <c r="AK249" i="6"/>
  <c r="AL249" i="6" s="1"/>
  <c r="AK628" i="6"/>
  <c r="AL628" i="6" s="1"/>
  <c r="AK1752" i="6"/>
  <c r="AL1752" i="6" s="1"/>
  <c r="AK1918" i="6"/>
  <c r="AL1918" i="6" s="1"/>
  <c r="AK1991" i="6"/>
  <c r="AL1991" i="6" s="1"/>
  <c r="AK1272" i="6"/>
  <c r="AL1272" i="6" s="1"/>
  <c r="AK903" i="6"/>
  <c r="AL903" i="6" s="1"/>
  <c r="AK1724" i="6"/>
  <c r="AL1724" i="6" s="1"/>
  <c r="AK1404" i="6"/>
  <c r="AL1404" i="6" s="1"/>
  <c r="AK1060" i="6"/>
  <c r="AL1060" i="6" s="1"/>
  <c r="AK764" i="6"/>
  <c r="AL764" i="6" s="1"/>
  <c r="AK468" i="6"/>
  <c r="AL468" i="6" s="1"/>
  <c r="AK172" i="6"/>
  <c r="AL172" i="6" s="1"/>
  <c r="AK751" i="6"/>
  <c r="AL751" i="6" s="1"/>
  <c r="AK1626" i="6"/>
  <c r="AL1626" i="6" s="1"/>
  <c r="AK1266" i="6"/>
  <c r="AL1266" i="6" s="1"/>
  <c r="AK962" i="6"/>
  <c r="AL962" i="6" s="1"/>
  <c r="AK216" i="6"/>
  <c r="AL216" i="6" s="1"/>
  <c r="AK1629" i="6"/>
  <c r="AL1629" i="6" s="1"/>
  <c r="AK1099" i="6"/>
  <c r="AL1099" i="6" s="1"/>
  <c r="AK1990" i="6"/>
  <c r="AL1990" i="6" s="1"/>
  <c r="AK1453" i="6"/>
  <c r="AL1453" i="6" s="1"/>
  <c r="AK1190" i="6"/>
  <c r="AL1190" i="6" s="1"/>
  <c r="AK1741" i="6"/>
  <c r="AL1741" i="6" s="1"/>
  <c r="AK813" i="6"/>
  <c r="AL813" i="6" s="1"/>
  <c r="AK2024" i="6"/>
  <c r="AL2024" i="6" s="1"/>
  <c r="AK1979" i="6"/>
  <c r="AL1979" i="6" s="1"/>
  <c r="AK963" i="6"/>
  <c r="AL963" i="6" s="1"/>
  <c r="AK787" i="6"/>
  <c r="AL787" i="6" s="1"/>
  <c r="AK1040" i="6"/>
  <c r="AL1040" i="6" s="1"/>
  <c r="AK985" i="6"/>
  <c r="AL985" i="6" s="1"/>
  <c r="AK59" i="6"/>
  <c r="AL59" i="6" s="1"/>
  <c r="AK18" i="6"/>
  <c r="AL18" i="6" s="1"/>
  <c r="AK1287" i="6"/>
  <c r="AL1287" i="6" s="1"/>
  <c r="AK906" i="6"/>
  <c r="AL906" i="6" s="1"/>
  <c r="AK1063" i="6"/>
  <c r="AL1063" i="6" s="1"/>
  <c r="AK1941" i="6"/>
  <c r="AL1941" i="6" s="1"/>
  <c r="AK1821" i="6"/>
  <c r="AL1821" i="6" s="1"/>
  <c r="AK1627" i="6"/>
  <c r="AL1627" i="6" s="1"/>
  <c r="AK1759" i="6"/>
  <c r="AL1759" i="6" s="1"/>
  <c r="AK1306" i="6"/>
  <c r="AL1306" i="6" s="1"/>
  <c r="AK1216" i="6"/>
  <c r="AL1216" i="6" s="1"/>
  <c r="AK1816" i="6"/>
  <c r="AL1816" i="6" s="1"/>
  <c r="AK1494" i="6"/>
  <c r="AL1494" i="6" s="1"/>
  <c r="AK390" i="6"/>
  <c r="AL390" i="6" s="1"/>
  <c r="AK1173" i="6"/>
  <c r="AL1173" i="6" s="1"/>
  <c r="AK988" i="6"/>
  <c r="AL988" i="6" s="1"/>
  <c r="AK1879" i="6"/>
  <c r="AL1879" i="6" s="1"/>
  <c r="AK1022" i="6"/>
  <c r="AL1022" i="6" s="1"/>
  <c r="AK1245" i="6"/>
  <c r="AL1245" i="6" s="1"/>
  <c r="AK1539" i="6"/>
  <c r="AL1539" i="6" s="1"/>
  <c r="AK574" i="6"/>
  <c r="AL574" i="6" s="1"/>
  <c r="AK856" i="6"/>
  <c r="AL856" i="6" s="1"/>
  <c r="AK599" i="6"/>
  <c r="AL599" i="6" s="1"/>
  <c r="AK1628" i="6"/>
  <c r="AL1628" i="6" s="1"/>
  <c r="AK1268" i="6"/>
  <c r="AL1268" i="6" s="1"/>
  <c r="AK972" i="6"/>
  <c r="AL972" i="6" s="1"/>
  <c r="AK372" i="6"/>
  <c r="AL372" i="6" s="1"/>
  <c r="AK1392" i="6"/>
  <c r="AL1392" i="6" s="1"/>
  <c r="AK1527" i="6"/>
  <c r="AL1527" i="6" s="1"/>
  <c r="AK1922" i="6"/>
  <c r="AL1922" i="6" s="1"/>
  <c r="AK1498" i="6"/>
  <c r="AL1498" i="6" s="1"/>
  <c r="AK1170" i="6"/>
  <c r="AL1170" i="6" s="1"/>
  <c r="AK762" i="6"/>
  <c r="AL762" i="6" s="1"/>
  <c r="AK450" i="6"/>
  <c r="AL450" i="6" s="1"/>
  <c r="AK154" i="6"/>
  <c r="AL154" i="6" s="1"/>
  <c r="AK375" i="6"/>
  <c r="AL375" i="6" s="1"/>
  <c r="AK71" i="6"/>
  <c r="AL71" i="6" s="1"/>
  <c r="AK1391" i="6"/>
  <c r="AL1391" i="6" s="1"/>
  <c r="AK1039" i="6"/>
  <c r="AL1039" i="6" s="1"/>
  <c r="AK721" i="6"/>
  <c r="AL721" i="6" s="1"/>
  <c r="AK1982" i="6"/>
  <c r="AL1982" i="6" s="1"/>
  <c r="AH1329" i="6"/>
  <c r="AI1329" i="6" s="1"/>
  <c r="AH1884" i="6"/>
  <c r="AI1884" i="6" s="1"/>
  <c r="AH1662" i="6"/>
  <c r="AI1662" i="6" s="1"/>
  <c r="AH1995" i="6"/>
  <c r="AI1995" i="6" s="1"/>
  <c r="AH330" i="6"/>
  <c r="AI330" i="6" s="1"/>
  <c r="AH885" i="6"/>
  <c r="AI885" i="6" s="1"/>
  <c r="AH663" i="6"/>
  <c r="AI663" i="6" s="1"/>
  <c r="AH1440" i="6"/>
  <c r="AI1440" i="6" s="1"/>
  <c r="AH552" i="6"/>
  <c r="AI552" i="6" s="1"/>
  <c r="AH108" i="6"/>
  <c r="AI108" i="6" s="1"/>
  <c r="AH1218" i="6"/>
  <c r="AI1218" i="6" s="1"/>
  <c r="AH774" i="6"/>
  <c r="AI774" i="6" s="1"/>
  <c r="AH1107" i="6"/>
  <c r="AI1107" i="6" s="1"/>
  <c r="AH219" i="6"/>
  <c r="AI219" i="6" s="1"/>
  <c r="AH1551" i="6"/>
  <c r="AI1551" i="6" s="1"/>
  <c r="AH441" i="6"/>
  <c r="AI441" i="6" s="1"/>
  <c r="AH996" i="6"/>
  <c r="AI996" i="6" s="1"/>
  <c r="AH1773" i="6"/>
  <c r="AI1773" i="6" s="1"/>
  <c r="AH1056" i="6"/>
  <c r="AI1056" i="6" s="1"/>
  <c r="AH350" i="6"/>
  <c r="AI350" i="6" s="1"/>
  <c r="AH703" i="6"/>
  <c r="AI703" i="6" s="1"/>
  <c r="AH1409" i="6"/>
  <c r="AI1409" i="6" s="1"/>
  <c r="J2" i="6"/>
  <c r="AL1959" i="6"/>
  <c r="AL686" i="6"/>
  <c r="J1159" i="6"/>
  <c r="J853" i="6"/>
  <c r="J1110" i="6"/>
  <c r="J80" i="6"/>
  <c r="J686" i="6"/>
  <c r="J1120" i="6"/>
  <c r="J653" i="6"/>
  <c r="J1189" i="6"/>
  <c r="J724" i="6"/>
  <c r="J696" i="6"/>
  <c r="J270" i="6"/>
  <c r="J780" i="6"/>
  <c r="J41" i="6"/>
  <c r="J646" i="6"/>
  <c r="J922" i="6"/>
  <c r="J529" i="6"/>
  <c r="J1003" i="6"/>
  <c r="J453" i="6"/>
  <c r="J510" i="6"/>
  <c r="J910" i="6"/>
  <c r="J999" i="6"/>
  <c r="J1340" i="6"/>
  <c r="J1210" i="6"/>
  <c r="J1724" i="6"/>
  <c r="J63" i="6"/>
  <c r="J747" i="6"/>
  <c r="J1105" i="6"/>
  <c r="J161" i="6"/>
  <c r="J1037" i="6"/>
  <c r="J1141" i="6"/>
  <c r="J821" i="6"/>
  <c r="J281" i="6"/>
  <c r="J204" i="6"/>
  <c r="J316" i="6"/>
  <c r="J818" i="6"/>
  <c r="J934" i="6"/>
  <c r="J786" i="6"/>
  <c r="J185" i="6"/>
  <c r="J315" i="6"/>
  <c r="J579" i="6"/>
  <c r="J378" i="6"/>
  <c r="J333" i="6"/>
  <c r="J1023" i="6"/>
  <c r="J1035" i="6"/>
  <c r="J822" i="6"/>
  <c r="J294" i="6"/>
  <c r="J121" i="6"/>
  <c r="J1093" i="6"/>
  <c r="J1074" i="6"/>
  <c r="J369" i="6"/>
  <c r="J740" i="6"/>
  <c r="J71" i="6"/>
  <c r="J20" i="6"/>
  <c r="J305" i="6"/>
  <c r="J500" i="6"/>
  <c r="J179" i="6"/>
  <c r="J749" i="6"/>
  <c r="J105" i="6"/>
  <c r="J458" i="6"/>
  <c r="J443" i="6"/>
  <c r="J384" i="6"/>
  <c r="J660" i="6"/>
  <c r="J416" i="6"/>
  <c r="J85" i="6"/>
  <c r="J814" i="6"/>
  <c r="J130" i="6"/>
  <c r="J594" i="6"/>
  <c r="J687" i="6"/>
  <c r="J993" i="6"/>
  <c r="J573" i="6"/>
  <c r="J978" i="6"/>
  <c r="J537" i="6"/>
  <c r="J1204" i="6"/>
  <c r="J325" i="6"/>
  <c r="J1142" i="6"/>
  <c r="J754" i="6"/>
  <c r="J598" i="6"/>
  <c r="J847" i="6"/>
  <c r="J1075" i="6"/>
  <c r="J274" i="6"/>
  <c r="J675" i="6"/>
  <c r="J1014" i="6"/>
  <c r="J151" i="6"/>
  <c r="J808" i="6"/>
  <c r="J964" i="6"/>
  <c r="J894" i="6"/>
  <c r="J466" i="6"/>
  <c r="J766" i="6"/>
  <c r="J909" i="6"/>
  <c r="J507" i="6"/>
  <c r="J582" i="6"/>
  <c r="J307" i="6"/>
  <c r="J915" i="6"/>
  <c r="J625" i="6"/>
  <c r="J277" i="6"/>
  <c r="J1097" i="6"/>
  <c r="J1072" i="6"/>
  <c r="J951" i="6"/>
  <c r="J1054" i="6"/>
  <c r="J1605" i="6"/>
  <c r="J65" i="6"/>
  <c r="J128" i="6"/>
  <c r="J299" i="6"/>
  <c r="J611" i="6"/>
  <c r="J78" i="6"/>
  <c r="J599" i="6"/>
  <c r="J173" i="6"/>
  <c r="J551" i="6"/>
  <c r="J144" i="6"/>
  <c r="J164" i="6"/>
  <c r="J738" i="6"/>
  <c r="J27" i="6"/>
  <c r="J637" i="6"/>
  <c r="J795" i="6"/>
  <c r="J947" i="6"/>
  <c r="J721" i="6"/>
  <c r="J265" i="6"/>
  <c r="J90" i="6"/>
  <c r="J961" i="6"/>
  <c r="J835" i="6"/>
  <c r="J811" i="6"/>
  <c r="J878" i="6"/>
  <c r="J841" i="6"/>
  <c r="J557" i="6"/>
  <c r="J198" i="6"/>
  <c r="J758" i="6"/>
  <c r="J445" i="6"/>
  <c r="J68" i="6"/>
  <c r="J116" i="6"/>
  <c r="J182" i="6"/>
  <c r="J860" i="6"/>
  <c r="J12" i="6"/>
  <c r="J170" i="6"/>
  <c r="J317" i="6"/>
  <c r="J664" i="6"/>
  <c r="J324" i="6"/>
  <c r="J600" i="6"/>
  <c r="J543" i="6"/>
  <c r="J115" i="6"/>
  <c r="J430" i="6"/>
  <c r="J609" i="6"/>
  <c r="J310" i="6"/>
  <c r="J621" i="6"/>
  <c r="J739" i="6"/>
  <c r="J1165" i="6"/>
  <c r="J166" i="6"/>
  <c r="J982" i="6"/>
  <c r="J984" i="6"/>
  <c r="J597" i="6"/>
  <c r="J975" i="6"/>
  <c r="J888" i="6"/>
  <c r="J222" i="6"/>
  <c r="J709" i="6"/>
  <c r="J15" i="6"/>
  <c r="J393" i="6"/>
  <c r="J298" i="6"/>
  <c r="J692" i="6"/>
  <c r="J163" i="6"/>
  <c r="J196" i="6"/>
  <c r="J190" i="6"/>
  <c r="J494" i="6"/>
  <c r="J1205" i="6"/>
  <c r="J180" i="6"/>
  <c r="J235" i="6"/>
  <c r="J1149" i="6"/>
  <c r="J1134" i="6"/>
  <c r="J149" i="6"/>
  <c r="J23" i="6"/>
  <c r="J95" i="6"/>
  <c r="J662" i="6"/>
  <c r="J1126" i="6"/>
  <c r="J1156" i="6"/>
  <c r="J1118" i="6"/>
  <c r="J9" i="6"/>
  <c r="J647" i="6"/>
  <c r="J896" i="6"/>
  <c r="J1052" i="6"/>
  <c r="J1462" i="6"/>
  <c r="J1412" i="6"/>
  <c r="J1566" i="6"/>
  <c r="J712" i="6"/>
  <c r="J699" i="6"/>
  <c r="J1158" i="6"/>
  <c r="J512" i="6"/>
  <c r="J863" i="6"/>
  <c r="J287" i="6"/>
  <c r="J194" i="6"/>
  <c r="J1132" i="6"/>
  <c r="J48" i="6"/>
  <c r="J612" i="6"/>
  <c r="J704" i="6"/>
  <c r="J756" i="6"/>
  <c r="J1087" i="6"/>
  <c r="J1050" i="6"/>
  <c r="J438" i="6"/>
  <c r="J246" i="6"/>
  <c r="J643" i="6"/>
  <c r="J450" i="6"/>
  <c r="J461" i="6"/>
  <c r="J1030" i="6"/>
  <c r="J278" i="6"/>
  <c r="J469" i="6"/>
  <c r="J143" i="6"/>
  <c r="J191" i="6"/>
  <c r="J395" i="6"/>
  <c r="J806" i="6"/>
  <c r="J1064" i="6"/>
  <c r="J725" i="6"/>
  <c r="J252" i="6"/>
  <c r="J240" i="6"/>
  <c r="J596" i="6"/>
  <c r="J992" i="6"/>
  <c r="J603" i="6"/>
  <c r="J781" i="6"/>
  <c r="J286" i="6"/>
  <c r="J769" i="6"/>
  <c r="J778" i="6"/>
  <c r="J1626" i="6"/>
  <c r="J234" i="6"/>
  <c r="J1779" i="6"/>
  <c r="J97" i="6"/>
  <c r="J777" i="6"/>
  <c r="J269" i="6"/>
  <c r="J614" i="6"/>
  <c r="J680" i="6"/>
  <c r="J929" i="6"/>
  <c r="J761" i="6"/>
  <c r="J520" i="6"/>
  <c r="J288" i="6"/>
  <c r="J460" i="6"/>
  <c r="J228" i="6"/>
  <c r="J1006" i="6"/>
  <c r="J174" i="6"/>
  <c r="J796" i="6"/>
  <c r="J433" i="6"/>
  <c r="J289" i="6"/>
  <c r="J193" i="6"/>
  <c r="J1053" i="6"/>
  <c r="J940" i="6"/>
  <c r="J259" i="6"/>
  <c r="J295" i="6"/>
  <c r="J331" i="6"/>
  <c r="J880" i="6"/>
  <c r="J898" i="6"/>
  <c r="J238" i="6"/>
  <c r="J59" i="6"/>
  <c r="J1170" i="6"/>
  <c r="J227" i="6"/>
  <c r="J323" i="6"/>
  <c r="J263" i="6"/>
  <c r="J75" i="6"/>
  <c r="J44" i="6"/>
  <c r="J674" i="6"/>
  <c r="J767" i="6"/>
  <c r="J328" i="6"/>
  <c r="J124" i="6"/>
  <c r="J748" i="6"/>
  <c r="J684" i="6"/>
  <c r="J171" i="6"/>
  <c r="J373" i="6"/>
  <c r="J501" i="6"/>
  <c r="J321" i="6"/>
  <c r="J91" i="6"/>
  <c r="J481" i="6"/>
  <c r="J831" i="6"/>
  <c r="J928" i="6"/>
  <c r="J790" i="6"/>
  <c r="J667" i="6"/>
  <c r="J81" i="6"/>
  <c r="J630" i="6"/>
  <c r="J107" i="6"/>
  <c r="J578" i="6"/>
  <c r="J935" i="6"/>
  <c r="J677" i="6"/>
  <c r="J851" i="6"/>
  <c r="J911" i="6"/>
  <c r="J672" i="6"/>
  <c r="J640" i="6"/>
  <c r="J256" i="6"/>
  <c r="J329" i="6"/>
  <c r="J408" i="6"/>
  <c r="J49" i="6"/>
  <c r="J273" i="6"/>
  <c r="J622" i="6"/>
  <c r="J1065" i="6"/>
  <c r="J311" i="6"/>
  <c r="J997" i="6"/>
  <c r="J1016" i="6"/>
  <c r="J601" i="6"/>
  <c r="J344" i="6"/>
  <c r="J272" i="6"/>
  <c r="J77" i="6"/>
  <c r="J131" i="6"/>
  <c r="J440" i="6"/>
  <c r="J722" i="6"/>
  <c r="J302" i="6"/>
  <c r="J785" i="6"/>
  <c r="J437" i="6"/>
  <c r="J21" i="6"/>
  <c r="J676" i="6"/>
  <c r="J592" i="6"/>
  <c r="J1202" i="6"/>
  <c r="J994" i="6"/>
  <c r="J285" i="6"/>
  <c r="J690" i="6"/>
  <c r="J768" i="6"/>
  <c r="J253" i="6"/>
  <c r="J1628" i="6"/>
  <c r="J1802" i="6"/>
  <c r="J1468" i="6"/>
  <c r="J1921" i="6"/>
  <c r="J1860" i="6"/>
  <c r="J1250" i="6"/>
  <c r="J1755" i="6"/>
  <c r="J1993" i="6"/>
  <c r="J1711" i="6"/>
  <c r="J1336" i="6"/>
  <c r="J1300" i="6"/>
  <c r="J2021" i="6"/>
  <c r="J1304" i="6"/>
  <c r="J1773" i="6"/>
  <c r="J1927" i="6"/>
  <c r="J1598" i="6"/>
  <c r="J1501" i="6"/>
  <c r="J1191" i="6"/>
  <c r="J1757" i="6"/>
  <c r="J181" i="6"/>
  <c r="J1952" i="6"/>
  <c r="J1997" i="6"/>
  <c r="J1852" i="6"/>
  <c r="J1395" i="6"/>
  <c r="J1623" i="6"/>
  <c r="J1455" i="6"/>
  <c r="J1318" i="6"/>
  <c r="J2011" i="6"/>
  <c r="J1763" i="6"/>
  <c r="J650" i="6"/>
  <c r="J938" i="6"/>
  <c r="J183" i="6"/>
  <c r="J1201" i="6"/>
  <c r="J36" i="6"/>
  <c r="J588" i="6"/>
  <c r="J472" i="6"/>
  <c r="J308" i="6"/>
  <c r="J1190" i="6"/>
  <c r="J787" i="6"/>
  <c r="J318" i="6"/>
  <c r="J691" i="6"/>
  <c r="J606" i="6"/>
  <c r="J33" i="6"/>
  <c r="J575" i="6"/>
  <c r="J1021" i="6"/>
  <c r="J142" i="6"/>
  <c r="J309" i="6"/>
  <c r="J843" i="6"/>
  <c r="J948" i="6"/>
  <c r="J262" i="6"/>
  <c r="J946" i="6"/>
  <c r="J1043" i="6"/>
  <c r="J366" i="6"/>
  <c r="J160" i="6"/>
  <c r="J913" i="6"/>
  <c r="J1009" i="6"/>
  <c r="J629" i="6"/>
  <c r="J856" i="6"/>
  <c r="J649" i="6"/>
  <c r="J104" i="6"/>
  <c r="J1102" i="6"/>
  <c r="J518" i="6"/>
  <c r="J404" i="6"/>
  <c r="J293" i="6"/>
  <c r="J995" i="6"/>
  <c r="J503" i="6"/>
  <c r="J374" i="6"/>
  <c r="J1177" i="6"/>
  <c r="J743" i="6"/>
  <c r="J1150" i="6"/>
  <c r="J1040" i="6"/>
  <c r="J280" i="6"/>
  <c r="J184" i="6"/>
  <c r="J96" i="6"/>
  <c r="J720" i="6"/>
  <c r="J220" i="6"/>
  <c r="J516" i="6"/>
  <c r="J548" i="6"/>
  <c r="J448" i="6"/>
  <c r="J652" i="6"/>
  <c r="J168" i="6"/>
  <c r="J698" i="6"/>
  <c r="J102" i="6"/>
  <c r="J459" i="6"/>
  <c r="J1008" i="6"/>
  <c r="J1002" i="6"/>
  <c r="J742" i="6"/>
  <c r="J153" i="6"/>
  <c r="J357" i="6"/>
  <c r="J801" i="6"/>
  <c r="J247" i="6"/>
  <c r="J547" i="6"/>
  <c r="J1133" i="6"/>
  <c r="J349" i="6"/>
  <c r="J141" i="6"/>
  <c r="J403" i="6"/>
  <c r="J387" i="6"/>
  <c r="J462" i="6"/>
  <c r="J94" i="6"/>
  <c r="J645" i="6"/>
  <c r="J658" i="6"/>
  <c r="J474" i="6"/>
  <c r="J177" i="6"/>
  <c r="J726" i="6"/>
  <c r="J631" i="6"/>
  <c r="J1018" i="6"/>
  <c r="J389" i="6"/>
  <c r="J249" i="6"/>
  <c r="J261" i="6"/>
  <c r="J586" i="6"/>
  <c r="J1129" i="6"/>
  <c r="J1112" i="6"/>
  <c r="J1038" i="6"/>
  <c r="J897" i="6"/>
  <c r="J955" i="6"/>
  <c r="J1020" i="6"/>
  <c r="J840" i="6"/>
  <c r="J1019" i="6"/>
  <c r="J774" i="6"/>
  <c r="J829" i="6"/>
  <c r="J397" i="6"/>
  <c r="J1033" i="6"/>
  <c r="J807" i="6"/>
  <c r="J1029" i="6"/>
  <c r="J118" i="6"/>
  <c r="J523" i="6"/>
  <c r="J54" i="6"/>
  <c r="J636" i="6"/>
  <c r="J203" i="6"/>
  <c r="J718" i="6"/>
  <c r="J406" i="6"/>
  <c r="J1026" i="6"/>
  <c r="J837" i="6"/>
  <c r="J495" i="6"/>
  <c r="J354" i="6"/>
  <c r="J952" i="6"/>
  <c r="J836" i="6"/>
  <c r="J421" i="6"/>
  <c r="J451" i="6"/>
  <c r="J498" i="6"/>
  <c r="J678" i="6"/>
  <c r="J701" i="6"/>
  <c r="J1091" i="6"/>
  <c r="J711" i="6"/>
  <c r="J1094" i="6"/>
  <c r="J455" i="6"/>
  <c r="J1042" i="6"/>
  <c r="J169" i="6"/>
  <c r="J133" i="6"/>
  <c r="J1051" i="6"/>
  <c r="J930" i="6"/>
  <c r="J334" i="6"/>
  <c r="J1086" i="6"/>
  <c r="J1232" i="6"/>
  <c r="J1902" i="6"/>
  <c r="J1976" i="6"/>
  <c r="J1737" i="6"/>
  <c r="J1928" i="6"/>
  <c r="J1267" i="6"/>
  <c r="J1783" i="6"/>
  <c r="J1669" i="6"/>
  <c r="J1180" i="6"/>
  <c r="J1111" i="6"/>
  <c r="J1058" i="6"/>
  <c r="J159" i="6"/>
  <c r="J659" i="6"/>
  <c r="J616" i="6"/>
  <c r="J336" i="6"/>
  <c r="J276" i="6"/>
  <c r="J554" i="6"/>
  <c r="J561" i="6"/>
  <c r="J990" i="6"/>
  <c r="J546" i="6"/>
  <c r="J906" i="6"/>
  <c r="J1059" i="6"/>
  <c r="J214" i="6"/>
  <c r="J162" i="6"/>
  <c r="J414" i="6"/>
  <c r="J1066" i="6"/>
  <c r="J8" i="6"/>
  <c r="J981" i="6"/>
  <c r="J996" i="6"/>
  <c r="J267" i="6"/>
  <c r="J202" i="6"/>
  <c r="J679" i="6"/>
  <c r="J409" i="6"/>
  <c r="J729" i="6"/>
  <c r="J703" i="6"/>
  <c r="J1195" i="6"/>
  <c r="J534" i="6"/>
  <c r="J390" i="6"/>
  <c r="J714" i="6"/>
  <c r="J362" i="6"/>
  <c r="J113" i="6"/>
  <c r="J1101" i="6"/>
  <c r="J584" i="6"/>
  <c r="J1108" i="6"/>
  <c r="J539" i="6"/>
  <c r="J326" i="6"/>
  <c r="J1147" i="6"/>
  <c r="J221" i="6"/>
  <c r="J641" i="6"/>
  <c r="J779" i="6"/>
  <c r="J473" i="6"/>
  <c r="J782" i="6"/>
  <c r="J587" i="6"/>
  <c r="J540" i="6"/>
  <c r="J436" i="6"/>
  <c r="J633" i="6"/>
  <c r="J35" i="6"/>
  <c r="J37" i="6"/>
  <c r="J846" i="6"/>
  <c r="J1182" i="6"/>
  <c r="J110" i="6"/>
  <c r="J137" i="6"/>
  <c r="J1162" i="6"/>
  <c r="J1154" i="6"/>
  <c r="J188" i="6"/>
  <c r="J218" i="6"/>
  <c r="J755" i="6"/>
  <c r="J827" i="6"/>
  <c r="J117" i="6"/>
  <c r="J428" i="6"/>
  <c r="J1031" i="6"/>
  <c r="J791" i="6"/>
  <c r="J1034" i="6"/>
  <c r="J150" i="6"/>
  <c r="J914" i="6"/>
  <c r="J356" i="6"/>
  <c r="J284" i="6"/>
  <c r="J905" i="6"/>
  <c r="J392" i="6"/>
  <c r="J713" i="6"/>
  <c r="J248" i="6"/>
  <c r="J950" i="6"/>
  <c r="J923" i="6"/>
  <c r="J635" i="6"/>
  <c r="J46" i="6"/>
  <c r="J968" i="6"/>
  <c r="J890" i="6"/>
  <c r="J926" i="6"/>
  <c r="J1004" i="6"/>
  <c r="J57" i="6"/>
  <c r="J201" i="6"/>
  <c r="J728" i="6"/>
  <c r="J488" i="6"/>
  <c r="J136" i="6"/>
  <c r="J236" i="6"/>
  <c r="J380" i="6"/>
  <c r="J432" i="6"/>
  <c r="J580" i="6"/>
  <c r="J244" i="6"/>
  <c r="J172" i="6"/>
  <c r="J420" i="6"/>
  <c r="J452" i="6"/>
  <c r="J208" i="6"/>
  <c r="J504" i="6"/>
  <c r="J456" i="6"/>
  <c r="J842" i="6"/>
  <c r="J979" i="6"/>
  <c r="J770" i="6"/>
  <c r="J977" i="6"/>
  <c r="J207" i="6"/>
  <c r="J429" i="6"/>
  <c r="J103" i="6"/>
  <c r="J602" i="6"/>
  <c r="J391" i="6"/>
  <c r="J615" i="6"/>
  <c r="J706" i="6"/>
  <c r="J771" i="6"/>
  <c r="J106" i="6"/>
  <c r="J986" i="6"/>
  <c r="J585" i="6"/>
  <c r="J70" i="6"/>
  <c r="J925" i="6"/>
  <c r="J399" i="6"/>
  <c r="J877" i="6"/>
  <c r="J86" i="6"/>
  <c r="J531" i="6"/>
  <c r="J1198" i="6"/>
  <c r="J907" i="6"/>
  <c r="J407" i="6"/>
  <c r="J669" i="6"/>
  <c r="J1099" i="6"/>
  <c r="J1088" i="6"/>
  <c r="J1027" i="6"/>
  <c r="J327" i="6"/>
  <c r="J834" i="6"/>
  <c r="J1069" i="6"/>
  <c r="J931" i="6"/>
  <c r="J619" i="6"/>
  <c r="J352" i="6"/>
  <c r="J789" i="6"/>
  <c r="J759" i="6"/>
  <c r="J342" i="6"/>
  <c r="J283" i="6"/>
  <c r="J804" i="6"/>
  <c r="J351" i="6"/>
  <c r="J819" i="6"/>
  <c r="J1036" i="6"/>
  <c r="J670" i="6"/>
  <c r="J1077" i="6"/>
  <c r="J345" i="6"/>
  <c r="J1011" i="6"/>
  <c r="J960" i="6"/>
  <c r="J423" i="6"/>
  <c r="J1015" i="6"/>
  <c r="J879" i="6"/>
  <c r="J405" i="6"/>
  <c r="J205" i="6"/>
  <c r="J985" i="6"/>
  <c r="J370" i="6"/>
  <c r="J439" i="6"/>
  <c r="J671" i="6"/>
  <c r="J665" i="6"/>
  <c r="J920" i="6"/>
  <c r="J845" i="6"/>
  <c r="J1083" i="6"/>
  <c r="J82" i="6"/>
  <c r="J1063" i="6"/>
  <c r="J707" i="6"/>
  <c r="J483" i="6"/>
  <c r="J651" i="6"/>
  <c r="J889" i="6"/>
  <c r="J945" i="6"/>
  <c r="J870" i="6"/>
  <c r="J199" i="6"/>
  <c r="J939" i="6"/>
  <c r="J1239" i="6"/>
  <c r="J2028" i="6"/>
  <c r="J1896" i="6"/>
  <c r="J1437" i="6"/>
  <c r="J1969" i="6"/>
  <c r="J2005" i="6"/>
  <c r="J126" i="6"/>
  <c r="J618" i="6"/>
  <c r="J401" i="6"/>
  <c r="J157" i="6"/>
  <c r="J83" i="6"/>
  <c r="J32" i="6"/>
  <c r="J431" i="6"/>
  <c r="J1183" i="6"/>
  <c r="J186" i="6"/>
  <c r="J398" i="6"/>
  <c r="J569" i="6"/>
  <c r="J350" i="6"/>
  <c r="J746" i="6"/>
  <c r="J129" i="6"/>
  <c r="J148" i="6"/>
  <c r="J427" i="6"/>
  <c r="J367" i="6"/>
  <c r="J341" i="6"/>
  <c r="J572" i="6"/>
  <c r="J468" i="6"/>
  <c r="J1169" i="6"/>
  <c r="J1185" i="6"/>
  <c r="J1206" i="6"/>
  <c r="J47" i="6"/>
  <c r="J233" i="6"/>
  <c r="J282" i="6"/>
  <c r="J7" i="6"/>
  <c r="J206" i="6"/>
  <c r="J865" i="6"/>
  <c r="J1117" i="6"/>
  <c r="J875" i="6"/>
  <c r="J219" i="6"/>
  <c r="J565" i="6"/>
  <c r="J941" i="6"/>
  <c r="J254" i="6"/>
  <c r="J14" i="6"/>
  <c r="J125" i="6"/>
  <c r="J74" i="6"/>
  <c r="J38" i="6"/>
  <c r="J11" i="6"/>
  <c r="J146" i="6"/>
  <c r="J446" i="6"/>
  <c r="J482" i="6"/>
  <c r="J332" i="6"/>
  <c r="J296" i="6"/>
  <c r="J752" i="6"/>
  <c r="J189" i="6"/>
  <c r="J608" i="6"/>
  <c r="J120" i="6"/>
  <c r="J290" i="6"/>
  <c r="J716" i="6"/>
  <c r="J6" i="6"/>
  <c r="J932" i="6"/>
  <c r="J683" i="6"/>
  <c r="J158" i="6"/>
  <c r="J212" i="6"/>
  <c r="J470" i="6"/>
  <c r="J893" i="6"/>
  <c r="J320" i="6"/>
  <c r="J34" i="6"/>
  <c r="J857" i="6"/>
  <c r="J314" i="6"/>
  <c r="J887" i="6"/>
  <c r="J386" i="6"/>
  <c r="J797" i="6"/>
  <c r="J1114" i="6"/>
  <c r="J353" i="6"/>
  <c r="J638" i="6"/>
  <c r="J1076" i="6"/>
  <c r="J1010" i="6"/>
  <c r="J623" i="6"/>
  <c r="J632" i="6"/>
  <c r="J76" i="6"/>
  <c r="J568" i="6"/>
  <c r="J476" i="6"/>
  <c r="J624" i="6"/>
  <c r="J388" i="6"/>
  <c r="J1168" i="6"/>
  <c r="J372" i="6"/>
  <c r="J364" i="6"/>
  <c r="J112" i="6"/>
  <c r="J64" i="6"/>
  <c r="J216" i="6"/>
  <c r="J264" i="6"/>
  <c r="J830" i="6"/>
  <c r="J715" i="6"/>
  <c r="J217" i="6"/>
  <c r="J229" i="6"/>
  <c r="J138" i="6"/>
  <c r="J535" i="6"/>
  <c r="J61" i="6"/>
  <c r="J519" i="6"/>
  <c r="J855" i="6"/>
  <c r="J442" i="6"/>
  <c r="J487" i="6"/>
  <c r="J858" i="6"/>
  <c r="J900" i="6"/>
  <c r="J239" i="6"/>
  <c r="J809" i="6"/>
  <c r="J916" i="6"/>
  <c r="J832" i="6"/>
  <c r="J225" i="6"/>
  <c r="J800" i="6"/>
  <c r="J1060" i="6"/>
  <c r="J419" i="6"/>
  <c r="J803" i="6"/>
  <c r="J511" i="6"/>
  <c r="J499" i="6"/>
  <c r="J175" i="6"/>
  <c r="J1017" i="6"/>
  <c r="J1071" i="6"/>
  <c r="J871" i="6"/>
  <c r="J250" i="6"/>
  <c r="J883" i="6"/>
  <c r="J895" i="6"/>
  <c r="J522" i="6"/>
  <c r="J1049" i="6"/>
  <c r="J226" i="6"/>
  <c r="J1123" i="6"/>
  <c r="J127" i="6"/>
  <c r="J917" i="6"/>
  <c r="J271" i="6"/>
  <c r="J139" i="6"/>
  <c r="J970" i="6"/>
  <c r="J705" i="6"/>
  <c r="J231" i="6"/>
  <c r="J886" i="6"/>
  <c r="J850" i="6"/>
  <c r="J1098" i="6"/>
  <c r="J735" i="6"/>
  <c r="J109" i="6"/>
  <c r="J66" i="6"/>
  <c r="J426" i="6"/>
  <c r="J447" i="6"/>
  <c r="J823" i="6"/>
  <c r="J882" i="6"/>
  <c r="J954" i="6"/>
  <c r="J1041" i="6"/>
  <c r="J642" i="6"/>
  <c r="J697" i="6"/>
  <c r="J375" i="6"/>
  <c r="J820" i="6"/>
  <c r="J873" i="6"/>
  <c r="J657" i="6"/>
  <c r="J663" i="6"/>
  <c r="J884" i="6"/>
  <c r="J942" i="6"/>
  <c r="J1012" i="6"/>
  <c r="J489" i="6"/>
  <c r="J418" i="6"/>
  <c r="J859" i="6"/>
  <c r="J1095" i="6"/>
  <c r="J702" i="6"/>
  <c r="J135" i="6"/>
  <c r="J570" i="6"/>
  <c r="J589" i="6"/>
  <c r="J415" i="6"/>
  <c r="J1203" i="6"/>
  <c r="J1067" i="6"/>
  <c r="J794" i="6"/>
  <c r="J497" i="6"/>
  <c r="J147" i="6"/>
  <c r="J491" i="6"/>
  <c r="J1174" i="6"/>
  <c r="J1046" i="6"/>
  <c r="J232" i="6"/>
  <c r="J700" i="6"/>
  <c r="J268" i="6"/>
  <c r="J348" i="6"/>
  <c r="J963" i="6"/>
  <c r="J980" i="6"/>
  <c r="J465" i="6"/>
  <c r="J1005" i="6"/>
  <c r="J693" i="6"/>
  <c r="J411" i="6"/>
  <c r="J178" i="6"/>
  <c r="J972" i="6"/>
  <c r="J549" i="6"/>
  <c r="J776" i="6"/>
  <c r="J881" i="6"/>
  <c r="J330" i="6"/>
  <c r="J737" i="6"/>
  <c r="J654" i="6"/>
  <c r="J1061" i="6"/>
  <c r="J210" i="6"/>
  <c r="J55" i="6"/>
  <c r="J1181" i="6"/>
  <c r="J560" i="6"/>
  <c r="J400" i="6"/>
  <c r="J1062" i="6"/>
  <c r="J25" i="6"/>
  <c r="J1146" i="6"/>
  <c r="J92" i="6"/>
  <c r="J62" i="6"/>
  <c r="J140" i="6"/>
  <c r="J1153" i="6"/>
  <c r="J371" i="6"/>
  <c r="J506" i="6"/>
  <c r="J251" i="6"/>
  <c r="J965" i="6"/>
  <c r="J192" i="6"/>
  <c r="J536" i="6"/>
  <c r="J605" i="6"/>
  <c r="J869" i="6"/>
  <c r="J425" i="6"/>
  <c r="J1135" i="6"/>
  <c r="J617" i="6"/>
  <c r="J31" i="6"/>
  <c r="J563" i="6"/>
  <c r="J839" i="6"/>
  <c r="J24" i="6"/>
  <c r="J524" i="6"/>
  <c r="J100" i="6"/>
  <c r="J496" i="6"/>
  <c r="J708" i="6"/>
  <c r="J987" i="6"/>
  <c r="J343" i="6"/>
  <c r="J988" i="6"/>
  <c r="J1090" i="6"/>
  <c r="J291" i="6"/>
  <c r="J517" i="6"/>
  <c r="J454" i="6"/>
  <c r="J949" i="6"/>
  <c r="J812" i="6"/>
  <c r="J760" i="6"/>
  <c r="J514" i="6"/>
  <c r="J1113" i="6"/>
  <c r="J358" i="6"/>
  <c r="J155" i="6"/>
  <c r="J919" i="6"/>
  <c r="J852" i="6"/>
  <c r="J1171" i="6"/>
  <c r="J241" i="6"/>
  <c r="J838" i="6"/>
  <c r="J255" i="6"/>
  <c r="J976" i="6"/>
  <c r="J435" i="6"/>
  <c r="J730" i="6"/>
  <c r="J694" i="6"/>
  <c r="J626" i="6"/>
  <c r="J527" i="6"/>
  <c r="J1089" i="6"/>
  <c r="J810" i="6"/>
  <c r="J385" i="6"/>
  <c r="J526" i="6"/>
  <c r="J541" i="6"/>
  <c r="J346" i="6"/>
  <c r="J209" i="6"/>
  <c r="J1024" i="6"/>
  <c r="J591" i="6"/>
  <c r="J610" i="6"/>
  <c r="J872" i="6"/>
  <c r="J903" i="6"/>
  <c r="J685" i="6"/>
  <c r="J825" i="6"/>
  <c r="J918" i="6"/>
  <c r="J936" i="6"/>
  <c r="J1057" i="6"/>
  <c r="J627" i="6"/>
  <c r="J798" i="6"/>
  <c r="J58" i="6"/>
  <c r="J655" i="6"/>
  <c r="J861" i="6"/>
  <c r="J862" i="6"/>
  <c r="J595" i="6"/>
  <c r="J477" i="6"/>
  <c r="J741" i="6"/>
  <c r="J764" i="6"/>
  <c r="J449" i="6"/>
  <c r="J1096" i="6"/>
  <c r="J441" i="6"/>
  <c r="J1079" i="6"/>
  <c r="J727" i="6"/>
  <c r="J682" i="6"/>
  <c r="J457" i="6"/>
  <c r="J550" i="6"/>
  <c r="J301" i="6"/>
  <c r="J1013" i="6"/>
  <c r="J306" i="6"/>
  <c r="J1497" i="6"/>
  <c r="J1701" i="6"/>
  <c r="J1473" i="6"/>
  <c r="J1777" i="6"/>
  <c r="J1352" i="6"/>
  <c r="J1424" i="6"/>
  <c r="J215" i="6"/>
  <c r="J788" i="6"/>
  <c r="J338" i="6"/>
  <c r="J230" i="6"/>
  <c r="J123" i="6"/>
  <c r="J1138" i="6"/>
  <c r="J165" i="6"/>
  <c r="J668" i="6"/>
  <c r="J132" i="6"/>
  <c r="J544" i="6"/>
  <c r="J648" i="6"/>
  <c r="J805" i="6"/>
  <c r="J154" i="6"/>
  <c r="J802" i="6"/>
  <c r="J1122" i="6"/>
  <c r="J213" i="6"/>
  <c r="J762" i="6"/>
  <c r="J967" i="6"/>
  <c r="J363" i="6"/>
  <c r="J983" i="6"/>
  <c r="J966" i="6"/>
  <c r="J303" i="6"/>
  <c r="J864" i="6"/>
  <c r="J666" i="6"/>
  <c r="J944" i="6"/>
  <c r="J924" i="6"/>
  <c r="J734" i="6"/>
  <c r="J1520" i="6"/>
  <c r="J402" i="6"/>
  <c r="J844" i="6"/>
  <c r="J581" i="6"/>
  <c r="J53" i="6"/>
  <c r="J1109" i="6"/>
  <c r="J312" i="6"/>
  <c r="J197" i="6"/>
  <c r="J368" i="6"/>
  <c r="J1070" i="6"/>
  <c r="J464" i="6"/>
  <c r="J10" i="6"/>
  <c r="J434" i="6"/>
  <c r="J266" i="6"/>
  <c r="J365" i="6"/>
  <c r="J509" i="6"/>
  <c r="J956" i="6"/>
  <c r="J815" i="6"/>
  <c r="J242" i="6"/>
  <c r="J833" i="6"/>
  <c r="J245" i="6"/>
  <c r="J479" i="6"/>
  <c r="J396" i="6"/>
  <c r="J376" i="6"/>
  <c r="J528" i="6"/>
  <c r="J532" i="6"/>
  <c r="J88" i="6"/>
  <c r="J508" i="6"/>
  <c r="J304" i="6"/>
  <c r="J360" i="6"/>
  <c r="J542" i="6"/>
  <c r="J1186" i="6"/>
  <c r="J717" i="6"/>
  <c r="J1039" i="6"/>
  <c r="J1007" i="6"/>
  <c r="J413" i="6"/>
  <c r="J753" i="6"/>
  <c r="J1078" i="6"/>
  <c r="J260" i="6"/>
  <c r="J799" i="6"/>
  <c r="J1081" i="6"/>
  <c r="J335" i="6"/>
  <c r="J485" i="6"/>
  <c r="J379" i="6"/>
  <c r="J359" i="6"/>
  <c r="J723" i="6"/>
  <c r="J39" i="6"/>
  <c r="J119" i="6"/>
  <c r="J223" i="6"/>
  <c r="J533" i="6"/>
  <c r="J383" i="6"/>
  <c r="J564" i="6"/>
  <c r="J515" i="6"/>
  <c r="J152" i="6"/>
  <c r="J122" i="6"/>
  <c r="J56" i="6"/>
  <c r="J1194" i="6"/>
  <c r="J5" i="6"/>
  <c r="J101" i="6"/>
  <c r="J1125" i="6"/>
  <c r="J410" i="6"/>
  <c r="J590" i="6"/>
  <c r="J620" i="6"/>
  <c r="J377" i="6"/>
  <c r="J719" i="6"/>
  <c r="J899" i="6"/>
  <c r="J1106" i="6"/>
  <c r="J962" i="6"/>
  <c r="J467" i="6"/>
  <c r="J959" i="6"/>
  <c r="J84" i="6"/>
  <c r="J866" i="6"/>
  <c r="J902" i="6"/>
  <c r="J1121" i="6"/>
  <c r="J111" i="6"/>
  <c r="J1001" i="6"/>
  <c r="J224" i="6"/>
  <c r="J176" i="6"/>
  <c r="J1028" i="6"/>
  <c r="J1207" i="6"/>
  <c r="J69" i="6"/>
  <c r="J1022" i="6"/>
  <c r="J87" i="6"/>
  <c r="J51" i="6"/>
  <c r="J824" i="6"/>
  <c r="J108" i="6"/>
  <c r="J72" i="6"/>
  <c r="J695" i="6"/>
  <c r="J974" i="6"/>
  <c r="J731" i="6"/>
  <c r="J492" i="6"/>
  <c r="J200" i="6"/>
  <c r="J424" i="6"/>
  <c r="J576" i="6"/>
  <c r="J480" i="6"/>
  <c r="J292" i="6"/>
  <c r="J60" i="6"/>
  <c r="J412" i="6"/>
  <c r="J604" i="6"/>
  <c r="J644" i="6"/>
  <c r="J736" i="6"/>
  <c r="J556" i="6"/>
  <c r="J744" i="6"/>
  <c r="J1192" i="6"/>
  <c r="J530" i="6"/>
  <c r="J792" i="6"/>
  <c r="J1166" i="6"/>
  <c r="J816" i="6"/>
  <c r="J493" i="6"/>
  <c r="J555" i="6"/>
  <c r="J577" i="6"/>
  <c r="J933" i="6"/>
  <c r="J921" i="6"/>
  <c r="J394" i="6"/>
  <c r="J99" i="6"/>
  <c r="J927" i="6"/>
  <c r="J30" i="6"/>
  <c r="J681" i="6"/>
  <c r="J73" i="6"/>
  <c r="J904" i="6"/>
  <c r="J661" i="6"/>
  <c r="J750" i="6"/>
  <c r="J521" i="6"/>
  <c r="J574" i="6"/>
  <c r="J826" i="6"/>
  <c r="J817" i="6"/>
  <c r="J552" i="6"/>
  <c r="J1144" i="6"/>
  <c r="J783" i="6"/>
  <c r="J145" i="6"/>
  <c r="J355" i="6"/>
  <c r="J243" i="6"/>
  <c r="J322" i="6"/>
  <c r="J828" i="6"/>
  <c r="J553" i="6"/>
  <c r="J471" i="6"/>
  <c r="J673" i="6"/>
  <c r="J891" i="6"/>
  <c r="J849" i="6"/>
  <c r="J874" i="6"/>
  <c r="J347" i="6"/>
  <c r="J773" i="6"/>
  <c r="J559" i="6"/>
  <c r="J567" i="6"/>
  <c r="J639" i="6"/>
  <c r="J297" i="6"/>
  <c r="J848" i="6"/>
  <c r="J571" i="6"/>
  <c r="J1047" i="6"/>
  <c r="J1025" i="6"/>
  <c r="J971" i="6"/>
  <c r="J593" i="6"/>
  <c r="J486" i="6"/>
  <c r="J279" i="6"/>
  <c r="J765" i="6"/>
  <c r="J973" i="6"/>
  <c r="J382" i="6"/>
  <c r="J1048" i="6"/>
  <c r="J991" i="6"/>
  <c r="J1084" i="6"/>
  <c r="J1045" i="6"/>
  <c r="J583" i="6"/>
  <c r="J1055" i="6"/>
  <c r="J953" i="6"/>
  <c r="J167" i="6"/>
  <c r="J745" i="6"/>
  <c r="J1130" i="6"/>
  <c r="J475" i="6"/>
  <c r="J989" i="6"/>
  <c r="J513" i="6"/>
  <c r="J908" i="6"/>
  <c r="J22" i="6"/>
  <c r="J478" i="6"/>
  <c r="J313" i="6"/>
  <c r="J558" i="6"/>
  <c r="J417" i="6"/>
  <c r="J79" i="6"/>
  <c r="J18" i="6"/>
  <c r="J2003" i="6"/>
  <c r="J1448" i="6"/>
  <c r="J1463" i="6"/>
  <c r="J1167" i="6"/>
  <c r="J1491" i="6"/>
  <c r="J1716" i="6"/>
  <c r="J1542" i="6"/>
  <c r="J1275" i="6"/>
  <c r="J1327" i="6"/>
  <c r="J1882" i="6"/>
  <c r="J1472" i="6"/>
  <c r="J45" i="6"/>
  <c r="J1966" i="6"/>
  <c r="J1697" i="6"/>
  <c r="J1217" i="6"/>
  <c r="J1518" i="6"/>
  <c r="J1593" i="6"/>
  <c r="J1788" i="6"/>
  <c r="J1766" i="6"/>
  <c r="J1806" i="6"/>
  <c r="J1631" i="6"/>
  <c r="J1216" i="6"/>
  <c r="J854" i="6"/>
  <c r="J1671" i="6"/>
  <c r="J1541" i="6"/>
  <c r="J1345" i="6"/>
  <c r="J1912" i="6"/>
  <c r="J1646" i="6"/>
  <c r="J1407" i="6"/>
  <c r="J1658" i="6"/>
  <c r="J1477" i="6"/>
  <c r="J1768" i="6"/>
  <c r="J1428" i="6"/>
  <c r="J1044" i="6"/>
  <c r="J1570" i="6"/>
  <c r="J1973" i="6"/>
  <c r="J1962" i="6"/>
  <c r="J1234" i="6"/>
  <c r="J50" i="6"/>
  <c r="J1917" i="6"/>
  <c r="J1756" i="6"/>
  <c r="J1758" i="6"/>
  <c r="J1467" i="6"/>
  <c r="J1835" i="6"/>
  <c r="J187" i="6"/>
  <c r="J1200" i="6"/>
  <c r="J1386" i="6"/>
  <c r="J732" i="6"/>
  <c r="J1804" i="6"/>
  <c r="J1874" i="6"/>
  <c r="J1524" i="6"/>
  <c r="J1368" i="6"/>
  <c r="J1243" i="6"/>
  <c r="J1260" i="6"/>
  <c r="J300" i="6"/>
  <c r="J1328" i="6"/>
  <c r="J1379" i="6"/>
  <c r="J16" i="6"/>
  <c r="J1742" i="6"/>
  <c r="J1392" i="6"/>
  <c r="J1377" i="6"/>
  <c r="J1310" i="6"/>
  <c r="J1483" i="6"/>
  <c r="J1398" i="6"/>
  <c r="J1881" i="6"/>
  <c r="J1632" i="6"/>
  <c r="J1252" i="6"/>
  <c r="J1349" i="6"/>
  <c r="J1555" i="6"/>
  <c r="J1269" i="6"/>
  <c r="J1589" i="6"/>
  <c r="J1893" i="6"/>
  <c r="J1279" i="6"/>
  <c r="J1458" i="6"/>
  <c r="J1681" i="6"/>
  <c r="J1955" i="6"/>
  <c r="J1870" i="6"/>
  <c r="J1213" i="6"/>
  <c r="J1261" i="6"/>
  <c r="J1574" i="6"/>
  <c r="J1815" i="6"/>
  <c r="J689" i="6"/>
  <c r="J1311" i="6"/>
  <c r="J1249" i="6"/>
  <c r="J1906" i="6"/>
  <c r="J876" i="6"/>
  <c r="J1240" i="6"/>
  <c r="J1464" i="6"/>
  <c r="J1301" i="6"/>
  <c r="J1155" i="6"/>
  <c r="J1564" i="6"/>
  <c r="J1244" i="6"/>
  <c r="J1963" i="6"/>
  <c r="J1597" i="6"/>
  <c r="J2031" i="6"/>
  <c r="J1214" i="6"/>
  <c r="J1316" i="6"/>
  <c r="J1760" i="6"/>
  <c r="J1960" i="6"/>
  <c r="J1533" i="6"/>
  <c r="J339" i="6"/>
  <c r="J237" i="6"/>
  <c r="J2025" i="6"/>
  <c r="J1915" i="6"/>
  <c r="J1727" i="6"/>
  <c r="J1391" i="6"/>
  <c r="J1000" i="6"/>
  <c r="J1359" i="6"/>
  <c r="J1163" i="6"/>
  <c r="J1769" i="6"/>
  <c r="J1888" i="6"/>
  <c r="J1861" i="6"/>
  <c r="J1895" i="6"/>
  <c r="J1550" i="6"/>
  <c r="J1759" i="6"/>
  <c r="J1767" i="6"/>
  <c r="J1450" i="6"/>
  <c r="J1731" i="6"/>
  <c r="J1419" i="6"/>
  <c r="J1535" i="6"/>
  <c r="J1996" i="6"/>
  <c r="J1867" i="6"/>
  <c r="J1375" i="6"/>
  <c r="J1283" i="6"/>
  <c r="J1615" i="6"/>
  <c r="J1864" i="6"/>
  <c r="J1600" i="6"/>
  <c r="J1504" i="6"/>
  <c r="J1854" i="6"/>
  <c r="J1496" i="6"/>
  <c r="J1986" i="6"/>
  <c r="J1694" i="6"/>
  <c r="J1853" i="6"/>
  <c r="J1781" i="6"/>
  <c r="J1124" i="6"/>
  <c r="J1743" i="6"/>
  <c r="J1549" i="6"/>
  <c r="J1324" i="6"/>
  <c r="J525" i="6"/>
  <c r="J1293" i="6"/>
  <c r="J1923" i="6"/>
  <c r="J1675" i="6"/>
  <c r="J1819" i="6"/>
  <c r="J1647" i="6"/>
  <c r="J1740" i="6"/>
  <c r="J1803" i="6"/>
  <c r="J1447" i="6"/>
  <c r="J2020" i="6"/>
  <c r="J1776" i="6"/>
  <c r="J502" i="6"/>
  <c r="J1453" i="6"/>
  <c r="J1926" i="6"/>
  <c r="J381" i="6"/>
  <c r="J1907" i="6"/>
  <c r="J1868" i="6"/>
  <c r="J1931" i="6"/>
  <c r="J1735" i="6"/>
  <c r="J1606" i="6"/>
  <c r="J901" i="6"/>
  <c r="J1792" i="6"/>
  <c r="J1686" i="6"/>
  <c r="J1985" i="6"/>
  <c r="J1684" i="6"/>
  <c r="J1196" i="6"/>
  <c r="J1351" i="6"/>
  <c r="J1947" i="6"/>
  <c r="J67" i="6"/>
  <c r="J1930" i="6"/>
  <c r="J1620" i="6"/>
  <c r="J1276" i="6"/>
  <c r="J1710" i="6"/>
  <c r="J1281" i="6"/>
  <c r="J1331" i="6"/>
  <c r="J1879" i="6"/>
  <c r="J1599" i="6"/>
  <c r="J1914" i="6"/>
  <c r="J1887" i="6"/>
  <c r="J1557" i="6"/>
  <c r="J1241" i="6"/>
  <c r="J1308" i="6"/>
  <c r="J1056" i="6"/>
  <c r="J1945" i="6"/>
  <c r="J1369" i="6"/>
  <c r="J1494" i="6"/>
  <c r="J1259" i="6"/>
  <c r="J1918" i="6"/>
  <c r="J1444" i="6"/>
  <c r="J1872" i="6"/>
  <c r="J1709" i="6"/>
  <c r="J1651" i="6"/>
  <c r="J1258" i="6"/>
  <c r="J1322" i="6"/>
  <c r="J1980" i="6"/>
  <c r="J1654" i="6"/>
  <c r="J1197" i="6"/>
  <c r="J1951" i="6"/>
  <c r="J1179" i="6"/>
  <c r="J1371" i="6"/>
  <c r="J1393" i="6"/>
  <c r="J607" i="6"/>
  <c r="J1423" i="6"/>
  <c r="J1363" i="6"/>
  <c r="J1233" i="6"/>
  <c r="J1560" i="6"/>
  <c r="J1953" i="6"/>
  <c r="J2001" i="6"/>
  <c r="J42" i="6"/>
  <c r="J114" i="6"/>
  <c r="J688" i="6"/>
  <c r="J1641" i="6"/>
  <c r="J1470" i="6"/>
  <c r="J1545" i="6"/>
  <c r="J772" i="6"/>
  <c r="J1714" i="6"/>
  <c r="J1140" i="6"/>
  <c r="J1461" i="6"/>
  <c r="J1981" i="6"/>
  <c r="J1933" i="6"/>
  <c r="J1534" i="6"/>
  <c r="J1208" i="6"/>
  <c r="J1573" i="6"/>
  <c r="J1855" i="6"/>
  <c r="J1479" i="6"/>
  <c r="J1821" i="6"/>
  <c r="J1713" i="6"/>
  <c r="J1722" i="6"/>
  <c r="J1859" i="6"/>
  <c r="J1532" i="6"/>
  <c r="J1956" i="6"/>
  <c r="J1825" i="6"/>
  <c r="J1587" i="6"/>
  <c r="J1866" i="6"/>
  <c r="J1816" i="6"/>
  <c r="J1995" i="6"/>
  <c r="J1629" i="6"/>
  <c r="J763" i="6"/>
  <c r="J1640" i="6"/>
  <c r="J1688" i="6"/>
  <c r="J1718" i="6"/>
  <c r="J52" i="6"/>
  <c r="J1924" i="6"/>
  <c r="J1849" i="6"/>
  <c r="J1916" i="6"/>
  <c r="J1184" i="6"/>
  <c r="J2009" i="6"/>
  <c r="J1558" i="6"/>
  <c r="J1808" i="6"/>
  <c r="J1723" i="6"/>
  <c r="J1925" i="6"/>
  <c r="J1514" i="6"/>
  <c r="J1695" i="6"/>
  <c r="J1440" i="6"/>
  <c r="J1752" i="6"/>
  <c r="J1247" i="6"/>
  <c r="J1594" i="6"/>
  <c r="J1932" i="6"/>
  <c r="J1471" i="6"/>
  <c r="J1427" i="6"/>
  <c r="J1938" i="6"/>
  <c r="J1212" i="6"/>
  <c r="J1414" i="6"/>
  <c r="J1621" i="6"/>
  <c r="J1410" i="6"/>
  <c r="J1970" i="6"/>
  <c r="J1342" i="6"/>
  <c r="J1397" i="6"/>
  <c r="J1720" i="6"/>
  <c r="J1330" i="6"/>
  <c r="J1346" i="6"/>
  <c r="J1730" i="6"/>
  <c r="J1505" i="6"/>
  <c r="J1719" i="6"/>
  <c r="J1561" i="6"/>
  <c r="J1696" i="6"/>
  <c r="J1736" i="6"/>
  <c r="J1510" i="6"/>
  <c r="J1805" i="6"/>
  <c r="J1948" i="6"/>
  <c r="J1892" i="6"/>
  <c r="J1706" i="6"/>
  <c r="J1400" i="6"/>
  <c r="J1843" i="6"/>
  <c r="J1616" i="6"/>
  <c r="J1673" i="6"/>
  <c r="J1253" i="6"/>
  <c r="J1525" i="6"/>
  <c r="J1553" i="6"/>
  <c r="J1889" i="6"/>
  <c r="J1692" i="6"/>
  <c r="J1228" i="6"/>
  <c r="J1469" i="6"/>
  <c r="J1614" i="6"/>
  <c r="J1971" i="6"/>
  <c r="J1661" i="6"/>
  <c r="J484" i="6"/>
  <c r="J1408" i="6"/>
  <c r="J1717" i="6"/>
  <c r="J2023" i="6"/>
  <c r="J505" i="6"/>
  <c r="J1876" i="6"/>
  <c r="J1682" i="6"/>
  <c r="J1420" i="6"/>
  <c r="J1954" i="6"/>
  <c r="J1712" i="6"/>
  <c r="J1578" i="6"/>
  <c r="J1277" i="6"/>
  <c r="J1385" i="6"/>
  <c r="J1495" i="6"/>
  <c r="J1929" i="6"/>
  <c r="J1567" i="6"/>
  <c r="J1798" i="6"/>
  <c r="J1256" i="6"/>
  <c r="J1107" i="6"/>
  <c r="J1670" i="6"/>
  <c r="J1826" i="6"/>
  <c r="J1266" i="6"/>
  <c r="J1357" i="6"/>
  <c r="J1173" i="6"/>
  <c r="J1466" i="6"/>
  <c r="J1873" i="6"/>
  <c r="J1530" i="6"/>
  <c r="J1901" i="6"/>
  <c r="J1487" i="6"/>
  <c r="J1611" i="6"/>
  <c r="J1271" i="6"/>
  <c r="J1236" i="6"/>
  <c r="J1265" i="6"/>
  <c r="J1245" i="6"/>
  <c r="J1257" i="6"/>
  <c r="J1536" i="6"/>
  <c r="J1341" i="6"/>
  <c r="J1225" i="6"/>
  <c r="J1898" i="6"/>
  <c r="J1733" i="6"/>
  <c r="J892" i="6"/>
  <c r="J1624" i="6"/>
  <c r="J4" i="6"/>
  <c r="J1877" i="6"/>
  <c r="J1493" i="6"/>
  <c r="J2010" i="6"/>
  <c r="J1941" i="6"/>
  <c r="J1846" i="6"/>
  <c r="J1911" i="6"/>
  <c r="J1568" i="6"/>
  <c r="J1957" i="6"/>
  <c r="J1581" i="6"/>
  <c r="J1856" i="6"/>
  <c r="J1211" i="6"/>
  <c r="J1897" i="6"/>
  <c r="J1680" i="6"/>
  <c r="J1430" i="6"/>
  <c r="J1347" i="6"/>
  <c r="J1865" i="6"/>
  <c r="J1832" i="6"/>
  <c r="J1571" i="6"/>
  <c r="J1639" i="6"/>
  <c r="J1739" i="6"/>
  <c r="J1994" i="6"/>
  <c r="J1264" i="6"/>
  <c r="J1456" i="6"/>
  <c r="J1187" i="6"/>
  <c r="J1652" i="6"/>
  <c r="J1383" i="6"/>
  <c r="J1975" i="6"/>
  <c r="J1370" i="6"/>
  <c r="J1939" i="6"/>
  <c r="J1387" i="6"/>
  <c r="J1540" i="6"/>
  <c r="J1904" i="6"/>
  <c r="J1934" i="6"/>
  <c r="J319" i="6"/>
  <c r="J2000" i="6"/>
  <c r="J1989" i="6"/>
  <c r="J1390" i="6"/>
  <c r="J1729" i="6"/>
  <c r="J1586" i="6"/>
  <c r="J29" i="6"/>
  <c r="J1922" i="6"/>
  <c r="J1753" i="6"/>
  <c r="J1833" i="6"/>
  <c r="J1443" i="6"/>
  <c r="J1707" i="6"/>
  <c r="J1883" i="6"/>
  <c r="J1537" i="6"/>
  <c r="J1699" i="6"/>
  <c r="J2002" i="6"/>
  <c r="J1999" i="6"/>
  <c r="J1862" i="6"/>
  <c r="J1585" i="6"/>
  <c r="J1851" i="6"/>
  <c r="J1828" i="6"/>
  <c r="J1242" i="6"/>
  <c r="J1965" i="6"/>
  <c r="J1748" i="6"/>
  <c r="J1436" i="6"/>
  <c r="J2004" i="6"/>
  <c r="J1820" i="6"/>
  <c r="J1634" i="6"/>
  <c r="J1361" i="6"/>
  <c r="J1764" i="6"/>
  <c r="J1148" i="6"/>
  <c r="J422" i="6"/>
  <c r="J1299" i="6"/>
  <c r="J2024" i="6"/>
  <c r="J1255" i="6"/>
  <c r="J1608" i="6"/>
  <c r="J1793" i="6"/>
  <c r="J463" i="6"/>
  <c r="J1406" i="6"/>
  <c r="J1417" i="6"/>
  <c r="J1655" i="6"/>
  <c r="J1364" i="6"/>
  <c r="J1291" i="6"/>
  <c r="J1625" i="6"/>
  <c r="J969" i="6"/>
  <c r="J1676" i="6"/>
  <c r="J545" i="6"/>
  <c r="J1990" i="6"/>
  <c r="J1374" i="6"/>
  <c r="J1666" i="6"/>
  <c r="J1489" i="6"/>
  <c r="J1827" i="6"/>
  <c r="J98" i="6"/>
  <c r="J1612" i="6"/>
  <c r="J1175" i="6"/>
  <c r="J1818" i="6"/>
  <c r="J2014" i="6"/>
  <c r="J1526" i="6"/>
  <c r="J1770" i="6"/>
  <c r="J1218" i="6"/>
  <c r="J1984" i="6"/>
  <c r="J2018" i="6"/>
  <c r="J1307" i="6"/>
  <c r="J1305" i="6"/>
  <c r="J1481" i="6"/>
  <c r="J1321" i="6"/>
  <c r="J1131" i="6"/>
  <c r="J1875" i="6"/>
  <c r="J1508" i="6"/>
  <c r="J1313" i="6"/>
  <c r="J361" i="6"/>
  <c r="J1511" i="6"/>
  <c r="J3" i="6"/>
  <c r="J1891" i="6"/>
  <c r="J195" i="6"/>
  <c r="J1609" i="6"/>
  <c r="J562" i="6"/>
  <c r="J1287" i="6"/>
  <c r="J1215" i="6"/>
  <c r="J1841" i="6"/>
  <c r="J1592" i="6"/>
  <c r="J1604" i="6"/>
  <c r="J1320" i="6"/>
  <c r="J1401" i="6"/>
  <c r="J1749" i="6"/>
  <c r="J28" i="6"/>
  <c r="J2015" i="6"/>
  <c r="J1715" i="6"/>
  <c r="J1894" i="6"/>
  <c r="J1476" i="6"/>
  <c r="J1556" i="6"/>
  <c r="J1839" i="6"/>
  <c r="J1104" i="6"/>
  <c r="J1909" i="6"/>
  <c r="J1992" i="6"/>
  <c r="J2019" i="6"/>
  <c r="J1829" i="6"/>
  <c r="J1274" i="6"/>
  <c r="J1910" i="6"/>
  <c r="J1627" i="6"/>
  <c r="J1848" i="6"/>
  <c r="J1302" i="6"/>
  <c r="J1708" i="6"/>
  <c r="J1460" i="6"/>
  <c r="J1160" i="6"/>
  <c r="J1193" i="6"/>
  <c r="J1449" i="6"/>
  <c r="J156" i="6"/>
  <c r="J1751" i="6"/>
  <c r="J1068" i="6"/>
  <c r="J1961" i="6"/>
  <c r="J1830" i="6"/>
  <c r="J1831" i="6"/>
  <c r="J1863" i="6"/>
  <c r="J1500" i="6"/>
  <c r="J1435" i="6"/>
  <c r="J1221" i="6"/>
  <c r="J1840" i="6"/>
  <c r="J1664" i="6"/>
  <c r="J1920" i="6"/>
  <c r="J1278" i="6"/>
  <c r="J1403" i="6"/>
  <c r="J1222" i="6"/>
  <c r="J1991" i="6"/>
  <c r="J1380" i="6"/>
  <c r="J1791" i="6"/>
  <c r="J1502" i="6"/>
  <c r="J1480" i="6"/>
  <c r="J1890" i="6"/>
  <c r="J1575" i="6"/>
  <c r="J2016" i="6"/>
  <c r="J868" i="6"/>
  <c r="J340" i="6"/>
  <c r="J1441" i="6"/>
  <c r="J1507" i="6"/>
  <c r="J1689" i="6"/>
  <c r="J17" i="6"/>
  <c r="J258" i="6"/>
  <c r="J1790" i="6"/>
  <c r="J2013" i="6"/>
  <c r="J566" i="6"/>
  <c r="J2022" i="6"/>
  <c r="J1811" i="6"/>
  <c r="J1506" i="6"/>
  <c r="J1750" i="6"/>
  <c r="J1653" i="6"/>
  <c r="J1080" i="6"/>
  <c r="J1569" i="6"/>
  <c r="J1838" i="6"/>
  <c r="J1485" i="6"/>
  <c r="J1761" i="6"/>
  <c r="J1332" i="6"/>
  <c r="J1139" i="6"/>
  <c r="J1100" i="6"/>
  <c r="J1515" i="6"/>
  <c r="J1618" i="6"/>
  <c r="J1637" i="6"/>
  <c r="J1333" i="6"/>
  <c r="J1475" i="6"/>
  <c r="J1685" i="6"/>
  <c r="J1457" i="6"/>
  <c r="J1516" i="6"/>
  <c r="J1237" i="6"/>
  <c r="J1362" i="6"/>
  <c r="J1389" i="6"/>
  <c r="J1246" i="6"/>
  <c r="J1943" i="6"/>
  <c r="J1650" i="6"/>
  <c r="J1290" i="6"/>
  <c r="J1842" i="6"/>
  <c r="J1445" i="6"/>
  <c r="J1577" i="6"/>
  <c r="J1595" i="6"/>
  <c r="J1517" i="6"/>
  <c r="J1662" i="6"/>
  <c r="J1289" i="6"/>
  <c r="J2007" i="6"/>
  <c r="J1418" i="6"/>
  <c r="J733" i="6"/>
  <c r="J958" i="6"/>
  <c r="J1834" i="6"/>
  <c r="J1949" i="6"/>
  <c r="J1884" i="6"/>
  <c r="J1705" i="6"/>
  <c r="J1982" i="6"/>
  <c r="J1665" i="6"/>
  <c r="J1358" i="6"/>
  <c r="J1885" i="6"/>
  <c r="J1509" i="6"/>
  <c r="J1522" i="6"/>
  <c r="J1607" i="6"/>
  <c r="J1754" i="6"/>
  <c r="J26" i="6"/>
  <c r="J1850" i="6"/>
  <c r="J1499" i="6"/>
  <c r="J1413" i="6"/>
  <c r="J1778" i="6"/>
  <c r="J134" i="6"/>
  <c r="J1635" i="6"/>
  <c r="J1513" i="6"/>
  <c r="J1115" i="6"/>
  <c r="J1837" i="6"/>
  <c r="J2017" i="6"/>
  <c r="J1967" i="6"/>
  <c r="J1161" i="6"/>
  <c r="J1528" i="6"/>
  <c r="J1787" i="6"/>
  <c r="J1958" i="6"/>
  <c r="J1795" i="6"/>
  <c r="J1226" i="6"/>
  <c r="J1512" i="6"/>
  <c r="J1824" i="6"/>
  <c r="J1610" i="6"/>
  <c r="J2030" i="6"/>
  <c r="J1813" i="6"/>
  <c r="J1235" i="6"/>
  <c r="J1871" i="6"/>
  <c r="J1919" i="6"/>
  <c r="J1563" i="6"/>
  <c r="J1794" i="6"/>
  <c r="J1329" i="6"/>
  <c r="J1836" i="6"/>
  <c r="J1691" i="6"/>
  <c r="J1732" i="6"/>
  <c r="J1728" i="6"/>
  <c r="J628" i="6"/>
  <c r="J1199" i="6"/>
  <c r="J1539" i="6"/>
  <c r="J1998" i="6"/>
  <c r="J1365" i="6"/>
  <c r="J1807" i="6"/>
  <c r="J1878" i="6"/>
  <c r="J1350" i="6"/>
  <c r="J1503" i="6"/>
  <c r="J957" i="6"/>
  <c r="J1273" i="6"/>
  <c r="J1128" i="6"/>
  <c r="J1438" i="6"/>
  <c r="J1988" i="6"/>
  <c r="J2006" i="6"/>
  <c r="J1254" i="6"/>
  <c r="J1745" i="6"/>
  <c r="J1531" i="6"/>
  <c r="J1663" i="6"/>
  <c r="J1326" i="6"/>
  <c r="J1032" i="6"/>
  <c r="J1582" i="6"/>
  <c r="J1944" i="6"/>
  <c r="J538" i="6"/>
  <c r="J1280" i="6"/>
  <c r="J1771" i="6"/>
  <c r="J1583" i="6"/>
  <c r="J710" i="6"/>
  <c r="J1800" i="6"/>
  <c r="J1972" i="6"/>
  <c r="J1488" i="6"/>
  <c r="J1143" i="6"/>
  <c r="J1660" i="6"/>
  <c r="J885" i="6"/>
  <c r="J613" i="6"/>
  <c r="J1411" i="6"/>
  <c r="J1789" i="6"/>
  <c r="J1880" i="6"/>
  <c r="J1983" i="6"/>
  <c r="J1312" i="6"/>
  <c r="J1617" i="6"/>
  <c r="J1667" i="6"/>
  <c r="J1746" i="6"/>
  <c r="J1451" i="6"/>
  <c r="J634" i="6"/>
  <c r="J1433" i="6"/>
  <c r="J1591" i="6"/>
  <c r="J1579" i="6"/>
  <c r="J1562" i="6"/>
  <c r="J1738" i="6"/>
  <c r="J1373" i="6"/>
  <c r="J1936" i="6"/>
  <c r="J1519" i="6"/>
  <c r="J1224" i="6"/>
  <c r="J1822" i="6"/>
  <c r="J1334" i="6"/>
  <c r="J1415" i="6"/>
  <c r="J1306" i="6"/>
  <c r="J912" i="6"/>
  <c r="J1272" i="6"/>
  <c r="J1164" i="6"/>
  <c r="J1432" i="6"/>
  <c r="J1546" i="6"/>
  <c r="J998" i="6"/>
  <c r="J1073" i="6"/>
  <c r="J1678" i="6"/>
  <c r="J1559" i="6"/>
  <c r="J1209" i="6"/>
  <c r="J1590" i="6"/>
  <c r="J1703" i="6"/>
  <c r="J1797" i="6"/>
  <c r="J1547" i="6"/>
  <c r="J1565" i="6"/>
  <c r="J1119" i="6"/>
  <c r="J1315" i="6"/>
  <c r="J1747" i="6"/>
  <c r="J1354" i="6"/>
  <c r="J775" i="6"/>
  <c r="J1384" i="6"/>
  <c r="J1459" i="6"/>
  <c r="J1309" i="6"/>
  <c r="J1388" i="6"/>
  <c r="J1633" i="6"/>
  <c r="J1116" i="6"/>
  <c r="J1157" i="6"/>
  <c r="J1869" i="6"/>
  <c r="J1979" i="6"/>
  <c r="J1323" i="6"/>
  <c r="J1484" i="6"/>
  <c r="J1103" i="6"/>
  <c r="J1220" i="6"/>
  <c r="J1337" i="6"/>
  <c r="J1366" i="6"/>
  <c r="J1657" i="6"/>
  <c r="J1137" i="6"/>
  <c r="J1622" i="6"/>
  <c r="J1968" i="6"/>
  <c r="J1672" i="6"/>
  <c r="J1172" i="6"/>
  <c r="J1399" i="6"/>
  <c r="J13" i="6"/>
  <c r="J1619" i="6"/>
  <c r="J1772" i="6"/>
  <c r="J1847" i="6"/>
  <c r="J1602" i="6"/>
  <c r="J1687" i="6"/>
  <c r="J1974" i="6"/>
  <c r="J2029" i="6"/>
  <c r="J1188" i="6"/>
  <c r="J1367" i="6"/>
  <c r="J1900" i="6"/>
  <c r="J1396" i="6"/>
  <c r="J1905" i="6"/>
  <c r="J1552" i="6"/>
  <c r="J1814" i="6"/>
  <c r="J1913" i="6"/>
  <c r="J1421" i="6"/>
  <c r="J1248" i="6"/>
  <c r="J1588" i="6"/>
  <c r="J1303" i="6"/>
  <c r="J1376" i="6"/>
  <c r="J1394" i="6"/>
  <c r="J1679" i="6"/>
  <c r="J813" i="6"/>
  <c r="J1382" i="6"/>
  <c r="J1474" i="6"/>
  <c r="J937" i="6"/>
  <c r="J1744" i="6"/>
  <c r="J1603" i="6"/>
  <c r="J1486" i="6"/>
  <c r="J490" i="6"/>
  <c r="J1823" i="6"/>
  <c r="J1812" i="6"/>
  <c r="J1298" i="6"/>
  <c r="J1551" i="6"/>
  <c r="J1219" i="6"/>
  <c r="J1176" i="6"/>
  <c r="J1690" i="6"/>
  <c r="J1940" i="6"/>
  <c r="J1845" i="6"/>
  <c r="J1538" i="6"/>
  <c r="J1576" i="6"/>
  <c r="J1937" i="6"/>
  <c r="J1263" i="6"/>
  <c r="J1238" i="6"/>
  <c r="J1648" i="6"/>
  <c r="J1325" i="6"/>
  <c r="J1977" i="6"/>
  <c r="J1498" i="6"/>
  <c r="J757" i="6"/>
  <c r="J1908" i="6"/>
  <c r="J1092" i="6"/>
  <c r="J1297" i="6"/>
  <c r="J1521" i="6"/>
  <c r="J1527" i="6"/>
  <c r="J1529" i="6"/>
  <c r="J1668" i="6"/>
  <c r="J93" i="6"/>
  <c r="J1674" i="6"/>
  <c r="J1230" i="6"/>
  <c r="J1439" i="6"/>
  <c r="J1726" i="6"/>
  <c r="J1698" i="6"/>
  <c r="J1381" i="6"/>
  <c r="J1544" i="6"/>
  <c r="J1478" i="6"/>
  <c r="J1572" i="6"/>
  <c r="J1286" i="6"/>
  <c r="J1402" i="6"/>
  <c r="J1782" i="6"/>
  <c r="J1268" i="6"/>
  <c r="J1229" i="6"/>
  <c r="J2012" i="6"/>
  <c r="J40" i="6"/>
  <c r="J43" i="6"/>
  <c r="J444" i="6"/>
  <c r="J337" i="6"/>
  <c r="J1344" i="6"/>
  <c r="J1702" i="6"/>
  <c r="J1786" i="6"/>
  <c r="J1378" i="6"/>
  <c r="J1317" i="6"/>
  <c r="J1136" i="6"/>
  <c r="J1765" i="6"/>
  <c r="J1288" i="6"/>
  <c r="J275" i="6"/>
  <c r="J1251" i="6"/>
  <c r="J1372" i="6"/>
  <c r="J1584" i="6"/>
  <c r="J1429" i="6"/>
  <c r="J1082" i="6"/>
  <c r="J656" i="6"/>
  <c r="J1809" i="6"/>
  <c r="J1677" i="6"/>
  <c r="J1643" i="6"/>
  <c r="J1799" i="6"/>
  <c r="J1785" i="6"/>
  <c r="J1339" i="6"/>
  <c r="J1425" i="6"/>
  <c r="J1356" i="6"/>
  <c r="J751" i="6"/>
  <c r="J1741" i="6"/>
  <c r="J1899" i="6"/>
  <c r="J1355" i="6"/>
  <c r="J1649" i="6"/>
  <c r="J1548" i="6"/>
  <c r="J1613" i="6"/>
  <c r="J1492" i="6"/>
  <c r="J1405" i="6"/>
  <c r="J1294" i="6"/>
  <c r="J1693" i="6"/>
  <c r="J1284" i="6"/>
  <c r="J1946" i="6"/>
  <c r="J1127" i="6"/>
  <c r="J1801" i="6"/>
  <c r="J1964" i="6"/>
  <c r="J1780" i="6"/>
  <c r="J1338" i="6"/>
  <c r="J1659" i="6"/>
  <c r="J1543" i="6"/>
  <c r="J1426" i="6"/>
  <c r="J1319" i="6"/>
  <c r="J1178" i="6"/>
  <c r="J257" i="6"/>
  <c r="J1282" i="6"/>
  <c r="J1231" i="6"/>
  <c r="J1353" i="6"/>
  <c r="J2008" i="6"/>
  <c r="J1857" i="6"/>
  <c r="J1270" i="6"/>
  <c r="J1935" i="6"/>
  <c r="J1152" i="6"/>
  <c r="J1636" i="6"/>
  <c r="J1644" i="6"/>
  <c r="J1434" i="6"/>
  <c r="J1796" i="6"/>
  <c r="J1950" i="6"/>
  <c r="J1987" i="6"/>
  <c r="J1295" i="6"/>
  <c r="J943" i="6"/>
  <c r="J1721" i="6"/>
  <c r="J1314" i="6"/>
  <c r="J793" i="6"/>
  <c r="J1442" i="6"/>
  <c r="J1151" i="6"/>
  <c r="J1523" i="6"/>
  <c r="J19" i="6"/>
  <c r="J1844" i="6"/>
  <c r="J1704" i="6"/>
  <c r="J1348" i="6"/>
  <c r="J1817" i="6"/>
  <c r="J1145" i="6"/>
  <c r="J1858" i="6"/>
  <c r="J1700" i="6"/>
  <c r="J1554" i="6"/>
  <c r="J1446" i="6"/>
  <c r="J1223" i="6"/>
  <c r="J1454" i="6"/>
  <c r="J1482" i="6"/>
  <c r="J1360" i="6"/>
  <c r="J1775" i="6"/>
  <c r="J1903" i="6"/>
  <c r="J1452" i="6"/>
  <c r="J1227" i="6"/>
  <c r="J1580" i="6"/>
  <c r="J89" i="6"/>
  <c r="J1343" i="6"/>
  <c r="J1784" i="6"/>
  <c r="J1638" i="6"/>
  <c r="J1292" i="6"/>
  <c r="J1601" i="6"/>
  <c r="J1422" i="6"/>
  <c r="J1490" i="6"/>
  <c r="J1762" i="6"/>
  <c r="J1734" i="6"/>
  <c r="J1085" i="6"/>
  <c r="J1725" i="6"/>
  <c r="J1774" i="6"/>
  <c r="J1645" i="6"/>
  <c r="J1465" i="6"/>
  <c r="J1886" i="6"/>
  <c r="J1683" i="6"/>
  <c r="J1596" i="6"/>
  <c r="J1431" i="6"/>
  <c r="J211" i="6"/>
  <c r="J1409" i="6"/>
  <c r="J2027" i="6"/>
  <c r="J1810" i="6"/>
  <c r="J1404" i="6"/>
  <c r="J1262" i="6"/>
  <c r="J1959" i="6"/>
  <c r="J1942" i="6"/>
  <c r="J1285" i="6"/>
  <c r="J1978" i="6"/>
  <c r="J1630" i="6"/>
  <c r="J1642" i="6"/>
  <c r="J1335" i="6"/>
  <c r="J1416" i="6"/>
  <c r="J867" i="6"/>
  <c r="J1656" i="6"/>
  <c r="J2026" i="6"/>
  <c r="J784" i="6"/>
  <c r="J1296" i="6"/>
  <c r="AL1320" i="6"/>
  <c r="AL1308" i="6"/>
  <c r="AL863" i="6"/>
  <c r="AL973" i="6"/>
  <c r="AL377" i="6"/>
  <c r="AL549" i="6"/>
  <c r="AL1483" i="6"/>
  <c r="AL2002" i="6"/>
  <c r="AL122" i="6"/>
  <c r="AL261" i="6"/>
  <c r="AL911" i="6"/>
  <c r="AL2016" i="6"/>
  <c r="AL540" i="6"/>
  <c r="AL1290" i="6"/>
  <c r="AL98" i="6"/>
  <c r="AL545" i="6"/>
  <c r="AL86" i="6"/>
  <c r="AL1712" i="6"/>
  <c r="AL1842" i="6"/>
  <c r="AL230" i="6"/>
  <c r="AL1163" i="6"/>
  <c r="AL118" i="6"/>
  <c r="AL320" i="6"/>
  <c r="AL1589" i="6"/>
  <c r="AL473" i="6"/>
  <c r="AL1583" i="6"/>
  <c r="AL1835" i="6"/>
  <c r="AL311" i="6"/>
  <c r="AL1373" i="6"/>
  <c r="AL1118" i="6"/>
  <c r="AL918" i="6"/>
  <c r="AL913" i="6"/>
  <c r="AL1265" i="6"/>
  <c r="AL1737" i="6"/>
  <c r="AL621" i="6"/>
  <c r="AL1435" i="6"/>
  <c r="AL1416" i="6"/>
  <c r="AL897" i="6"/>
  <c r="AL12" i="6"/>
  <c r="AL1782" i="6"/>
  <c r="AL623" i="6"/>
  <c r="AL568" i="6"/>
  <c r="AL112" i="6"/>
  <c r="AL877" i="6"/>
  <c r="AL844" i="6"/>
  <c r="AL410" i="6"/>
  <c r="AL282" i="6"/>
  <c r="AL611" i="6"/>
  <c r="AL799" i="6"/>
  <c r="AL756" i="6"/>
  <c r="AL130" i="6"/>
  <c r="AL434" i="6"/>
  <c r="AL250" i="6"/>
  <c r="AL997" i="6"/>
  <c r="AL1401" i="6"/>
  <c r="AL48" i="6"/>
  <c r="AL595" i="6"/>
  <c r="AL277" i="6"/>
  <c r="AL495" i="6"/>
  <c r="AL852" i="6"/>
  <c r="AL278" i="6"/>
  <c r="AL335" i="6"/>
  <c r="AL1380" i="6"/>
  <c r="AL1974" i="6"/>
  <c r="AL1129" i="6"/>
  <c r="AL554" i="6"/>
  <c r="AL682" i="6"/>
  <c r="AL901" i="6"/>
  <c r="AL405" i="6"/>
  <c r="AL1822" i="6"/>
  <c r="AL460" i="6"/>
  <c r="AL54" i="6"/>
  <c r="AL846" i="6"/>
  <c r="AL88" i="6"/>
  <c r="AL1537" i="6"/>
  <c r="AL21" i="6"/>
  <c r="AL535" i="6"/>
  <c r="AL1441" i="6"/>
  <c r="AL199" i="6"/>
  <c r="AL882" i="6"/>
  <c r="AL748" i="6"/>
  <c r="AL11" i="6"/>
  <c r="AL446" i="6"/>
  <c r="AL614" i="6"/>
  <c r="AL303" i="6"/>
  <c r="AL1720" i="6"/>
  <c r="AL776" i="6"/>
  <c r="AL1547" i="6"/>
  <c r="AL1366" i="6"/>
  <c r="AL1856" i="6"/>
  <c r="AL1215" i="6"/>
  <c r="AL1500" i="6"/>
  <c r="AL1558" i="6"/>
  <c r="AL634" i="6"/>
  <c r="AL1061" i="6"/>
  <c r="AL678" i="6"/>
  <c r="AL746" i="6"/>
  <c r="AL1522" i="6"/>
  <c r="AL742" i="6"/>
  <c r="AL114" i="6"/>
  <c r="AL429" i="6"/>
  <c r="AL506" i="6"/>
  <c r="AL319" i="6"/>
  <c r="AL42" i="6"/>
  <c r="AL497" i="6"/>
  <c r="AL1550" i="6"/>
  <c r="AL1473" i="6"/>
  <c r="AL2007" i="6"/>
  <c r="AL664" i="6"/>
  <c r="AL388" i="6"/>
  <c r="AL638" i="6"/>
  <c r="AL835" i="6"/>
  <c r="AL833" i="6"/>
  <c r="AL1032" i="6"/>
  <c r="AL1896" i="6"/>
  <c r="AL13" i="6"/>
  <c r="AL1679" i="6"/>
  <c r="AL269" i="6"/>
  <c r="AL1015" i="6"/>
  <c r="AL893" i="6"/>
  <c r="AL1761" i="6"/>
  <c r="AL539" i="6"/>
  <c r="AL1514" i="6"/>
  <c r="AL1697" i="6"/>
  <c r="AL1396" i="6"/>
  <c r="AL1967" i="6"/>
  <c r="AL2" i="6"/>
  <c r="AL1800" i="6"/>
  <c r="AL1813" i="6"/>
  <c r="AL1195" i="6"/>
  <c r="AL1860" i="6"/>
  <c r="AL1088" i="6"/>
  <c r="AL815" i="6"/>
  <c r="AL1345" i="6"/>
  <c r="AL1999" i="6"/>
  <c r="AL2031" i="6"/>
  <c r="AL1882" i="6"/>
  <c r="AL970" i="6"/>
  <c r="AL1481" i="6"/>
  <c r="AL1825" i="6"/>
  <c r="AL1395" i="6"/>
  <c r="AL1577" i="6"/>
  <c r="AL1674" i="6"/>
  <c r="AL829" i="6"/>
  <c r="AL1449" i="6"/>
  <c r="AL1610" i="6"/>
  <c r="AL1087" i="6"/>
  <c r="AL1346" i="6"/>
  <c r="AL3" i="6"/>
  <c r="AL1893" i="6"/>
  <c r="AL1773" i="6"/>
  <c r="AL1202" i="6"/>
  <c r="AL4" i="6"/>
  <c r="AL1957" i="6"/>
  <c r="AL1632" i="6"/>
  <c r="AL534" i="6"/>
  <c r="AL1482" i="6"/>
  <c r="AL2009" i="6"/>
  <c r="AL1925" i="6"/>
  <c r="AL1812" i="6"/>
  <c r="AL2021" i="6"/>
  <c r="AL1840" i="6"/>
  <c r="AL1977" i="6"/>
  <c r="AL1714" i="6"/>
  <c r="AL1738" i="6"/>
  <c r="AL1633" i="6"/>
  <c r="AL1786" i="6"/>
  <c r="AL1946" i="6"/>
  <c r="AL155" i="6"/>
  <c r="AL1788" i="6"/>
  <c r="AL1776" i="6"/>
  <c r="AL1978" i="6"/>
  <c r="AL156" i="6"/>
  <c r="AL971" i="6"/>
  <c r="AL1837" i="6"/>
  <c r="AL1283" i="6"/>
  <c r="AL1914" i="6"/>
  <c r="AL1546" i="6"/>
  <c r="AL2010" i="6"/>
  <c r="AL1913" i="6"/>
  <c r="AL1650" i="6"/>
  <c r="AL1545" i="6"/>
  <c r="AL1760" i="6"/>
  <c r="AL1988" i="6"/>
  <c r="AL1956" i="6"/>
  <c r="AL1696" i="6"/>
  <c r="AL1892" i="6"/>
  <c r="AL1673" i="6"/>
  <c r="AL1826" i="6"/>
  <c r="AL1284" i="6"/>
  <c r="AL1801" i="6"/>
  <c r="AL2000" i="6"/>
  <c r="AL1850" i="6"/>
  <c r="AL1513" i="6"/>
  <c r="AL1861" i="6"/>
  <c r="AL2020" i="6"/>
  <c r="AL1945" i="6"/>
  <c r="AL1872" i="6"/>
  <c r="AL1968" i="6"/>
  <c r="AL1849" i="6"/>
  <c r="AL1578" i="6"/>
  <c r="AL1656" i="6"/>
  <c r="AL1609" i="6"/>
  <c r="AL1904" i="6"/>
  <c r="AL1903" i="6"/>
  <c r="AL412" i="6"/>
  <c r="AL1568" i="6"/>
  <c r="AL1803" i="6"/>
  <c r="AL363" i="6"/>
  <c r="AL1528" i="6"/>
  <c r="AL1935" i="6"/>
  <c r="AL1619" i="6"/>
  <c r="AL1989" i="6"/>
  <c r="AL1804" i="6"/>
  <c r="AL1515" i="6"/>
  <c r="AL619" i="6"/>
  <c r="AL1529" i="6"/>
  <c r="AL1176" i="6"/>
  <c r="AL1864" i="6"/>
  <c r="AL1665" i="6" l="1"/>
  <c r="AL888" i="6"/>
  <c r="AL777" i="6"/>
  <c r="AL1110" i="6"/>
  <c r="AL1998" i="6"/>
  <c r="AL1440" i="6"/>
  <c r="AL663" i="6"/>
  <c r="AL552" i="6"/>
  <c r="AL1884" i="6"/>
  <c r="AL1551" i="6"/>
  <c r="AL1995" i="6"/>
  <c r="AL108" i="6"/>
  <c r="AL330" i="6"/>
  <c r="AL774" i="6"/>
  <c r="AL219" i="6"/>
  <c r="AL1107" i="6"/>
  <c r="AL1218" i="6"/>
  <c r="AL1329" i="6"/>
  <c r="AL996" i="6"/>
  <c r="AL441" i="6"/>
  <c r="AL88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Arthur de Oliveira Ramos Vieira</author>
  </authors>
  <commentList>
    <comment ref="A1" authorId="0" shapeId="0" xr:uid="{5A563785-76C9-41DC-A097-16BCF5EA1714}">
      <text>
        <r>
          <rPr>
            <b/>
            <sz val="9"/>
            <color indexed="81"/>
            <rFont val="Tahoma"/>
            <family val="2"/>
          </rPr>
          <t>Arthur de Oliveira Ramos Vieira:</t>
        </r>
        <r>
          <rPr>
            <sz val="9"/>
            <color indexed="81"/>
            <rFont val="Tahoma"/>
            <family val="2"/>
          </rPr>
          <t xml:space="preserve">
Read more about races: https://grants.nih.gov/grants/guide/notice-files/not-od-15-089.html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<sst xmlns="http://schemas.openxmlformats.org/spreadsheetml/2006/main" count="1129" uniqueCount="718">
  <si>
    <t>Owner:</t>
  </si>
  <si>
    <t>bi4all</t>
  </si>
  <si>
    <t>Table:</t>
  </si>
  <si>
    <t>dim_names</t>
  </si>
  <si>
    <t>id_name_pk</t>
  </si>
  <si>
    <t>name</t>
  </si>
  <si>
    <t>id_gender_fk</t>
  </si>
  <si>
    <t>gender</t>
  </si>
  <si>
    <t>Queries</t>
  </si>
  <si>
    <t>Abel</t>
  </si>
  <si>
    <t>M</t>
  </si>
  <si>
    <t>Abigail</t>
  </si>
  <si>
    <t>F</t>
  </si>
  <si>
    <t>Adelaide</t>
  </si>
  <si>
    <t>Adélia</t>
  </si>
  <si>
    <t>Adélio</t>
  </si>
  <si>
    <t>Ágata</t>
  </si>
  <si>
    <t>Agatha</t>
  </si>
  <si>
    <t>Alana</t>
  </si>
  <si>
    <t>Alessandra</t>
  </si>
  <si>
    <t>Alexander</t>
  </si>
  <si>
    <t>Alexandre</t>
  </si>
  <si>
    <t>Alice</t>
  </si>
  <si>
    <t>Alicia</t>
  </si>
  <si>
    <t>Alícia</t>
  </si>
  <si>
    <t>Aline</t>
  </si>
  <si>
    <t>Alini</t>
  </si>
  <si>
    <t>Allana</t>
  </si>
  <si>
    <t>Álvaro</t>
  </si>
  <si>
    <t>Amanda</t>
  </si>
  <si>
    <t>Ammanda</t>
  </si>
  <si>
    <t>Ana</t>
  </si>
  <si>
    <t>Ana Beatriz</t>
  </si>
  <si>
    <t>Ana Carolina</t>
  </si>
  <si>
    <t>Ana Caroline</t>
  </si>
  <si>
    <t>Ana Cecília</t>
  </si>
  <si>
    <t>Ana Clara</t>
  </si>
  <si>
    <t>Ana Júlia</t>
  </si>
  <si>
    <t>Ana Laura</t>
  </si>
  <si>
    <t>Ana Lívia</t>
  </si>
  <si>
    <t>Ana Liz</t>
  </si>
  <si>
    <t>Ana Luiza</t>
  </si>
  <si>
    <t>Ana Sophia</t>
  </si>
  <si>
    <t>Ana Vitória</t>
  </si>
  <si>
    <t>Analu</t>
  </si>
  <si>
    <t>Ananda</t>
  </si>
  <si>
    <t>André</t>
  </si>
  <si>
    <t>Ane Caroline</t>
  </si>
  <si>
    <t>Ângelo</t>
  </si>
  <si>
    <t>Anita</t>
  </si>
  <si>
    <t>Anna Carolina</t>
  </si>
  <si>
    <t>Anna Carolinna</t>
  </si>
  <si>
    <t>Anna Julia</t>
  </si>
  <si>
    <t>Anne Caroline</t>
  </si>
  <si>
    <t>Anthony</t>
  </si>
  <si>
    <t>Anthony Gabriel</t>
  </si>
  <si>
    <t>Antonella</t>
  </si>
  <si>
    <t>Antônia</t>
  </si>
  <si>
    <t>Antônio</t>
  </si>
  <si>
    <t>Aquiles</t>
  </si>
  <si>
    <t>Ariela</t>
  </si>
  <si>
    <t>Arthur</t>
  </si>
  <si>
    <t>Arthur Gabriel</t>
  </si>
  <si>
    <t>Arthur Henrique</t>
  </si>
  <si>
    <t>Arthur Miguel</t>
  </si>
  <si>
    <t>Artur</t>
  </si>
  <si>
    <t>Augusta</t>
  </si>
  <si>
    <t>Augusto</t>
  </si>
  <si>
    <t>Aurora</t>
  </si>
  <si>
    <t>Aurorah</t>
  </si>
  <si>
    <t>Ayla</t>
  </si>
  <si>
    <t>Bárbara</t>
  </si>
  <si>
    <t>Bartolomeo</t>
  </si>
  <si>
    <t>Beatriz</t>
  </si>
  <si>
    <t>Benício</t>
  </si>
  <si>
    <t>Benjamin</t>
  </si>
  <si>
    <t>Bento</t>
  </si>
  <si>
    <t>Bernardo</t>
  </si>
  <si>
    <t>Bernnardo</t>
  </si>
  <si>
    <t>Bianca</t>
  </si>
  <si>
    <t>Brenda</t>
  </si>
  <si>
    <t>Breno</t>
  </si>
  <si>
    <t>Bruna</t>
  </si>
  <si>
    <t>Bruno</t>
  </si>
  <si>
    <t>Bryan</t>
  </si>
  <si>
    <t>Byanca</t>
  </si>
  <si>
    <t>Byatriz</t>
  </si>
  <si>
    <t>Caio</t>
  </si>
  <si>
    <t>Caleb</t>
  </si>
  <si>
    <t>Camila</t>
  </si>
  <si>
    <t>Carlos</t>
  </si>
  <si>
    <t>Carlos Eduardo</t>
  </si>
  <si>
    <t>Carolina</t>
  </si>
  <si>
    <t>Caroline</t>
  </si>
  <si>
    <t>Catarina</t>
  </si>
  <si>
    <t>Cauã</t>
  </si>
  <si>
    <t>Caue</t>
  </si>
  <si>
    <t>Cecilia</t>
  </si>
  <si>
    <t>Cecília</t>
  </si>
  <si>
    <t>César</t>
  </si>
  <si>
    <t>Clara</t>
  </si>
  <si>
    <t>Clarice</t>
  </si>
  <si>
    <t>Clarisse</t>
  </si>
  <si>
    <t>Claudia</t>
  </si>
  <si>
    <t>Claudio</t>
  </si>
  <si>
    <t>Cloe</t>
  </si>
  <si>
    <t>Cristóvão</t>
  </si>
  <si>
    <t>Daniel</t>
  </si>
  <si>
    <t>Danilo</t>
  </si>
  <si>
    <t>Danniel</t>
  </si>
  <si>
    <t>Danylo</t>
  </si>
  <si>
    <t>Davi</t>
  </si>
  <si>
    <t>Davi Lucas</t>
  </si>
  <si>
    <t>Davi Lucca</t>
  </si>
  <si>
    <t>Davi Luccas</t>
  </si>
  <si>
    <t>Davi Luiz</t>
  </si>
  <si>
    <t>Davi Miguel</t>
  </si>
  <si>
    <t>Débora</t>
  </si>
  <si>
    <t>Deborah</t>
  </si>
  <si>
    <t>Desiré</t>
  </si>
  <si>
    <t>Domingos</t>
  </si>
  <si>
    <t>Dulce</t>
  </si>
  <si>
    <t>Eduarda</t>
  </si>
  <si>
    <t>Eduardo</t>
  </si>
  <si>
    <t>Eliezer</t>
  </si>
  <si>
    <t>Elisa</t>
  </si>
  <si>
    <t>Eliza</t>
  </si>
  <si>
    <t>Eloá</t>
  </si>
  <si>
    <t>Emanuel</t>
  </si>
  <si>
    <t>Emanuelly</t>
  </si>
  <si>
    <t>Emilly</t>
  </si>
  <si>
    <t>Emmanuel</t>
  </si>
  <si>
    <t>Enrico</t>
  </si>
  <si>
    <t>Enzo</t>
  </si>
  <si>
    <t>Enzo Gabriel</t>
  </si>
  <si>
    <t>Enzo Miguel</t>
  </si>
  <si>
    <t>Enzzo</t>
  </si>
  <si>
    <t>Erick</t>
  </si>
  <si>
    <t>Eslovênia</t>
  </si>
  <si>
    <t>Esther</t>
  </si>
  <si>
    <t>Eva</t>
  </si>
  <si>
    <t>Felipe</t>
  </si>
  <si>
    <t>Fellipe</t>
  </si>
  <si>
    <t>Fernanda</t>
  </si>
  <si>
    <t>Fernando</t>
  </si>
  <si>
    <t>Fernando Mariano</t>
  </si>
  <si>
    <t>Fernando Manuel</t>
  </si>
  <si>
    <t>Filipe</t>
  </si>
  <si>
    <t>Flaviano</t>
  </si>
  <si>
    <t>Flavio</t>
  </si>
  <si>
    <t>Flávio</t>
  </si>
  <si>
    <t>Francisca</t>
  </si>
  <si>
    <t>Francisco</t>
  </si>
  <si>
    <t>Francisco Emanuel</t>
  </si>
  <si>
    <t>Frankin</t>
  </si>
  <si>
    <t>Gabriel</t>
  </si>
  <si>
    <t>Gabriela</t>
  </si>
  <si>
    <t>Gabrielly</t>
  </si>
  <si>
    <t>Gael</t>
  </si>
  <si>
    <t>Giovana</t>
  </si>
  <si>
    <t>Giovanna</t>
  </si>
  <si>
    <t>Gloria</t>
  </si>
  <si>
    <t>Glória Maria</t>
  </si>
  <si>
    <t>Guilherme</t>
  </si>
  <si>
    <t>Guilherme Augusto</t>
  </si>
  <si>
    <t>Gustavo</t>
  </si>
  <si>
    <t>Hector</t>
  </si>
  <si>
    <t>Heitor</t>
  </si>
  <si>
    <t>Helena</t>
  </si>
  <si>
    <t>Heloísa</t>
  </si>
  <si>
    <t>Heloísa Helena</t>
  </si>
  <si>
    <t>Heloise</t>
  </si>
  <si>
    <t>Henrico</t>
  </si>
  <si>
    <t>Henrique</t>
  </si>
  <si>
    <t>Henry</t>
  </si>
  <si>
    <t>Ian</t>
  </si>
  <si>
    <t>Iara</t>
  </si>
  <si>
    <t>Íris</t>
  </si>
  <si>
    <t>Isa</t>
  </si>
  <si>
    <t>Isaac</t>
  </si>
  <si>
    <t>Isabel</t>
  </si>
  <si>
    <t>Isabella</t>
  </si>
  <si>
    <t>Isabelle</t>
  </si>
  <si>
    <t>Isabelly</t>
  </si>
  <si>
    <t>Isabely</t>
  </si>
  <si>
    <t>Isadora</t>
  </si>
  <si>
    <t>Isis</t>
  </si>
  <si>
    <t>Isys</t>
  </si>
  <si>
    <t>Joana</t>
  </si>
  <si>
    <t>Joanah</t>
  </si>
  <si>
    <t>Joanna</t>
  </si>
  <si>
    <t>João</t>
  </si>
  <si>
    <t>João Gabriel</t>
  </si>
  <si>
    <t>João Guilherme</t>
  </si>
  <si>
    <t>João Lucas</t>
  </si>
  <si>
    <t>João Luccas</t>
  </si>
  <si>
    <t>João Miguel</t>
  </si>
  <si>
    <t>João Paulo</t>
  </si>
  <si>
    <t>João Pedro</t>
  </si>
  <si>
    <t>João Victor</t>
  </si>
  <si>
    <t>João Vitor</t>
  </si>
  <si>
    <t>Joaquim</t>
  </si>
  <si>
    <t>Jonathan</t>
  </si>
  <si>
    <t>José</t>
  </si>
  <si>
    <t>José Emanuel</t>
  </si>
  <si>
    <t>José Francisco</t>
  </si>
  <si>
    <t>José Heleno</t>
  </si>
  <si>
    <t>Júlia</t>
  </si>
  <si>
    <t>Júlia Clara</t>
  </si>
  <si>
    <t>Juliana</t>
  </si>
  <si>
    <t>Júlio</t>
  </si>
  <si>
    <t>Kaique</t>
  </si>
  <si>
    <t>Kamilla</t>
  </si>
  <si>
    <t>Kamille</t>
  </si>
  <si>
    <t>Katarina</t>
  </si>
  <si>
    <t>Katerine</t>
  </si>
  <si>
    <t>Kauã</t>
  </si>
  <si>
    <t>Kauê</t>
  </si>
  <si>
    <t>Kelly</t>
  </si>
  <si>
    <t>Kelvin</t>
  </si>
  <si>
    <t>Kleriston</t>
  </si>
  <si>
    <t>Kloe</t>
  </si>
  <si>
    <t>Laís</t>
  </si>
  <si>
    <t>Lara</t>
  </si>
  <si>
    <t>Larisa</t>
  </si>
  <si>
    <t>Larissa</t>
  </si>
  <si>
    <t>Laura</t>
  </si>
  <si>
    <t>Lavínia</t>
  </si>
  <si>
    <t>Lavignia</t>
  </si>
  <si>
    <t>Leonardo</t>
  </si>
  <si>
    <t>Letícia</t>
  </si>
  <si>
    <t>Levi</t>
  </si>
  <si>
    <t>Levy</t>
  </si>
  <si>
    <t>Lia</t>
  </si>
  <si>
    <t>Lívia</t>
  </si>
  <si>
    <t>Liz</t>
  </si>
  <si>
    <t>Lorena</t>
  </si>
  <si>
    <t>Lorenna</t>
  </si>
  <si>
    <t>Lorenzo</t>
  </si>
  <si>
    <t>Lorenzo Augusto</t>
  </si>
  <si>
    <t>Louise</t>
  </si>
  <si>
    <t>Luan</t>
  </si>
  <si>
    <t>Luana</t>
  </si>
  <si>
    <t>Luanna</t>
  </si>
  <si>
    <t>Lucas</t>
  </si>
  <si>
    <t>Lucas Gabriel</t>
  </si>
  <si>
    <t>Lucca</t>
  </si>
  <si>
    <t>Luccas</t>
  </si>
  <si>
    <t>Luisa</t>
  </si>
  <si>
    <t>Luiz Felipe</t>
  </si>
  <si>
    <t>Luiz Gustavo</t>
  </si>
  <si>
    <t>Luiz Henrique</t>
  </si>
  <si>
    <t>Luiz Miguel</t>
  </si>
  <si>
    <t>Luiz Otávio</t>
  </si>
  <si>
    <t>Luiza</t>
  </si>
  <si>
    <t>Luna</t>
  </si>
  <si>
    <t>Madalena</t>
  </si>
  <si>
    <t>Maitê</t>
  </si>
  <si>
    <t>Malco</t>
  </si>
  <si>
    <t>Malu</t>
  </si>
  <si>
    <t>Manuel</t>
  </si>
  <si>
    <t>Manuela</t>
  </si>
  <si>
    <t>Marcelo</t>
  </si>
  <si>
    <t>Maria</t>
  </si>
  <si>
    <t>Maria Alice</t>
  </si>
  <si>
    <t>Maria Carolina</t>
  </si>
  <si>
    <t>Maria Cecília</t>
  </si>
  <si>
    <t>Maria Clara</t>
  </si>
  <si>
    <t>Maria Eduarda</t>
  </si>
  <si>
    <t>Maria Fernanda</t>
  </si>
  <si>
    <t>Maria Flor</t>
  </si>
  <si>
    <t>Maria Glória</t>
  </si>
  <si>
    <t>Maria Helena</t>
  </si>
  <si>
    <t>Maria Heloísa</t>
  </si>
  <si>
    <t>Maria Isis</t>
  </si>
  <si>
    <t>Maria Júlia</t>
  </si>
  <si>
    <t>Maria Laura</t>
  </si>
  <si>
    <t>Maria Luiza</t>
  </si>
  <si>
    <t>Maria Madalena</t>
  </si>
  <si>
    <t>Maria Sophia</t>
  </si>
  <si>
    <t>Maria Valentina</t>
  </si>
  <si>
    <t>Maria Vitória</t>
  </si>
  <si>
    <t>Mariah</t>
  </si>
  <si>
    <t>Maryah</t>
  </si>
  <si>
    <t>Mariana</t>
  </si>
  <si>
    <t>Mariane</t>
  </si>
  <si>
    <t>Marianna</t>
  </si>
  <si>
    <t>Marina</t>
  </si>
  <si>
    <t>Marinah</t>
  </si>
  <si>
    <t>Marta</t>
  </si>
  <si>
    <t>Martim</t>
  </si>
  <si>
    <t>Martin</t>
  </si>
  <si>
    <t>Mateus</t>
  </si>
  <si>
    <t>Matheus</t>
  </si>
  <si>
    <t>Matheus Bruno</t>
  </si>
  <si>
    <t>Maya</t>
  </si>
  <si>
    <t>Melissa</t>
  </si>
  <si>
    <t>Melyssa</t>
  </si>
  <si>
    <t>Micaela</t>
  </si>
  <si>
    <t>Michael</t>
  </si>
  <si>
    <t>Michel</t>
  </si>
  <si>
    <t>Miguel</t>
  </si>
  <si>
    <t>Miguel Henrique</t>
  </si>
  <si>
    <t>Miguelito</t>
  </si>
  <si>
    <t>Milena</t>
  </si>
  <si>
    <t>Mirella</t>
  </si>
  <si>
    <t>Muricy</t>
  </si>
  <si>
    <t>Murilo</t>
  </si>
  <si>
    <t>Natália</t>
  </si>
  <si>
    <t>Nathália</t>
  </si>
  <si>
    <t>Natanael</t>
  </si>
  <si>
    <t>Nathan</t>
  </si>
  <si>
    <t>Nicolas</t>
  </si>
  <si>
    <t>Nicole</t>
  </si>
  <si>
    <t>Noah</t>
  </si>
  <si>
    <t>Octávio</t>
  </si>
  <si>
    <t>Oliver</t>
  </si>
  <si>
    <t>Olívia</t>
  </si>
  <si>
    <t>Otávio</t>
  </si>
  <si>
    <t>Pablo</t>
  </si>
  <si>
    <t>Paloma</t>
  </si>
  <si>
    <t>Peter</t>
  </si>
  <si>
    <t>Pedro</t>
  </si>
  <si>
    <t>Pedro Henrique</t>
  </si>
  <si>
    <t>Pedro Lucas</t>
  </si>
  <si>
    <t>Pedro Miguel</t>
  </si>
  <si>
    <t>Péricles</t>
  </si>
  <si>
    <t>Pietra</t>
  </si>
  <si>
    <t>Pietro</t>
  </si>
  <si>
    <t>Rachel</t>
  </si>
  <si>
    <t>Rafael</t>
  </si>
  <si>
    <t>Rafaela</t>
  </si>
  <si>
    <t>Rainah</t>
  </si>
  <si>
    <t>Raquel</t>
  </si>
  <si>
    <t>Raul</t>
  </si>
  <si>
    <t>Rebeca</t>
  </si>
  <si>
    <t>Rebecca</t>
  </si>
  <si>
    <t>Renato</t>
  </si>
  <si>
    <t>Rodrigo</t>
  </si>
  <si>
    <t>Ruan</t>
  </si>
  <si>
    <t>Ryan</t>
  </si>
  <si>
    <t>Sammuel</t>
  </si>
  <si>
    <t>Samuel</t>
  </si>
  <si>
    <t>Sarah</t>
  </si>
  <si>
    <t>Sophia</t>
  </si>
  <si>
    <t>Sophie</t>
  </si>
  <si>
    <t>Stella</t>
  </si>
  <si>
    <t>Theo</t>
  </si>
  <si>
    <t>Théo</t>
  </si>
  <si>
    <t>Thiago</t>
  </si>
  <si>
    <t>Thomas</t>
  </si>
  <si>
    <t>Tiago</t>
  </si>
  <si>
    <t>Tomas</t>
  </si>
  <si>
    <t>Tomás</t>
  </si>
  <si>
    <t>Vagner</t>
  </si>
  <si>
    <t>Valentina</t>
  </si>
  <si>
    <t>Vanessa</t>
  </si>
  <si>
    <t>Vera Lucia</t>
  </si>
  <si>
    <t>Vicent</t>
  </si>
  <si>
    <t>Vicente</t>
  </si>
  <si>
    <t>Victor</t>
  </si>
  <si>
    <t>Victor Hugo</t>
  </si>
  <si>
    <t>Victória</t>
  </si>
  <si>
    <t>Vinicios</t>
  </si>
  <si>
    <t>Vinícius</t>
  </si>
  <si>
    <t>Vitor</t>
  </si>
  <si>
    <t>Vitória</t>
  </si>
  <si>
    <t>Wagner</t>
  </si>
  <si>
    <t>Wilian</t>
  </si>
  <si>
    <t>Yago</t>
  </si>
  <si>
    <t>Yasmin</t>
  </si>
  <si>
    <t>Yasmini</t>
  </si>
  <si>
    <t>Yuri</t>
  </si>
  <si>
    <t>Zila</t>
  </si>
  <si>
    <t>dim_lastnames</t>
  </si>
  <si>
    <t>id_lastname_pk</t>
  </si>
  <si>
    <t>lastname</t>
  </si>
  <si>
    <t>Abranches</t>
  </si>
  <si>
    <t>Aguiar</t>
  </si>
  <si>
    <t>Albuquerque</t>
  </si>
  <si>
    <t>Alcantara</t>
  </si>
  <si>
    <t>Aleluia</t>
  </si>
  <si>
    <t>Alencar</t>
  </si>
  <si>
    <t>Almeida</t>
  </si>
  <si>
    <t>Alvaregna</t>
  </si>
  <si>
    <t>Alvarenga</t>
  </si>
  <si>
    <t>Alves</t>
  </si>
  <si>
    <t>Alvim</t>
  </si>
  <si>
    <t>Amor</t>
  </si>
  <si>
    <t>Andrade</t>
  </si>
  <si>
    <t>Andrioli</t>
  </si>
  <si>
    <t>Anjos</t>
  </si>
  <si>
    <t>Anunciação</t>
  </si>
  <si>
    <t>Aragão</t>
  </si>
  <si>
    <t>Araújo</t>
  </si>
  <si>
    <t>Arruda</t>
  </si>
  <si>
    <t>Asvilla</t>
  </si>
  <si>
    <t>Auth</t>
  </si>
  <si>
    <t>Azeredo</t>
  </si>
  <si>
    <t>Bactista</t>
  </si>
  <si>
    <t>Badu</t>
  </si>
  <si>
    <t>Bandeira</t>
  </si>
  <si>
    <t>Barbieri</t>
  </si>
  <si>
    <t>Barbosa</t>
  </si>
  <si>
    <t>Barboza</t>
  </si>
  <si>
    <t>Barreto</t>
  </si>
  <si>
    <t>Barros</t>
  </si>
  <si>
    <t>Barroso</t>
  </si>
  <si>
    <t>Batista</t>
  </si>
  <si>
    <t>Battaglia</t>
  </si>
  <si>
    <t>Bermudes</t>
  </si>
  <si>
    <t>Bianchi</t>
  </si>
  <si>
    <t>Bicalho</t>
  </si>
  <si>
    <t>Bispo</t>
  </si>
  <si>
    <t>Borba</t>
  </si>
  <si>
    <t>Borges</t>
  </si>
  <si>
    <t>Botelho</t>
  </si>
  <si>
    <t>Braga</t>
  </si>
  <si>
    <t>Bragança</t>
  </si>
  <si>
    <t>Brasão</t>
  </si>
  <si>
    <t>Brasil</t>
  </si>
  <si>
    <t>Brito</t>
  </si>
  <si>
    <t>Cabral</t>
  </si>
  <si>
    <t>Café</t>
  </si>
  <si>
    <t>Camacho</t>
  </si>
  <si>
    <t>Camargo</t>
  </si>
  <si>
    <t>Caminha</t>
  </si>
  <si>
    <t>Camões</t>
  </si>
  <si>
    <t>Campos</t>
  </si>
  <si>
    <t>Cândido</t>
  </si>
  <si>
    <t>Cardoso</t>
  </si>
  <si>
    <t>Cardozo</t>
  </si>
  <si>
    <t>Carneiro</t>
  </si>
  <si>
    <t>Caruso</t>
  </si>
  <si>
    <t>Carvalho</t>
  </si>
  <si>
    <t>Castro</t>
  </si>
  <si>
    <t>Chaves</t>
  </si>
  <si>
    <t>Coelho</t>
  </si>
  <si>
    <t>Colombo</t>
  </si>
  <si>
    <t>Conti</t>
  </si>
  <si>
    <t>Costa</t>
  </si>
  <si>
    <t>Costatini</t>
  </si>
  <si>
    <t>Cunha</t>
  </si>
  <si>
    <t>Dantas</t>
  </si>
  <si>
    <t>De Luca</t>
  </si>
  <si>
    <t>de Oliveira</t>
  </si>
  <si>
    <t>Dias</t>
  </si>
  <si>
    <t>dos Santos</t>
  </si>
  <si>
    <t>Duarte</t>
  </si>
  <si>
    <t>Esposito</t>
  </si>
  <si>
    <t>Esteves</t>
  </si>
  <si>
    <t>Evangelista</t>
  </si>
  <si>
    <t>Faria</t>
  </si>
  <si>
    <t>Farias</t>
  </si>
  <si>
    <t>Farina</t>
  </si>
  <si>
    <t>Faro</t>
  </si>
  <si>
    <t>Fernandes</t>
  </si>
  <si>
    <t>Ferrão</t>
  </si>
  <si>
    <t>Ferrara</t>
  </si>
  <si>
    <t>Ferrari</t>
  </si>
  <si>
    <t>Ferreira</t>
  </si>
  <si>
    <t>Figo</t>
  </si>
  <si>
    <t>Fontana</t>
  </si>
  <si>
    <t>Frasão</t>
  </si>
  <si>
    <t>Freitas</t>
  </si>
  <si>
    <t>Frois</t>
  </si>
  <si>
    <t>Furtado</t>
  </si>
  <si>
    <t>Galli</t>
  </si>
  <si>
    <t>Gallo</t>
  </si>
  <si>
    <t>Garcia</t>
  </si>
  <si>
    <t>Giordano</t>
  </si>
  <si>
    <t>Gomes</t>
  </si>
  <si>
    <t>Gonçalves</t>
  </si>
  <si>
    <t>Gouveia</t>
  </si>
  <si>
    <t>Greco</t>
  </si>
  <si>
    <t>Holanda</t>
  </si>
  <si>
    <t>Ildelfonso</t>
  </si>
  <si>
    <t>Junqueira</t>
  </si>
  <si>
    <t>Leitão</t>
  </si>
  <si>
    <t>Leite</t>
  </si>
  <si>
    <t>Leone</t>
  </si>
  <si>
    <t>Lima</t>
  </si>
  <si>
    <t>Lombardi</t>
  </si>
  <si>
    <t>Longo</t>
  </si>
  <si>
    <t>Lopes</t>
  </si>
  <si>
    <t>Luz</t>
  </si>
  <si>
    <t>Machado</t>
  </si>
  <si>
    <t>Madureira</t>
  </si>
  <si>
    <t>Malafaia</t>
  </si>
  <si>
    <t>Mancini</t>
  </si>
  <si>
    <t>Mariani</t>
  </si>
  <si>
    <t>Marino</t>
  </si>
  <si>
    <t>Marques</t>
  </si>
  <si>
    <t>Martinelli</t>
  </si>
  <si>
    <t>Martini</t>
  </si>
  <si>
    <t>Martins</t>
  </si>
  <si>
    <t>Mazza</t>
  </si>
  <si>
    <t>Medeiros</t>
  </si>
  <si>
    <t>Mello</t>
  </si>
  <si>
    <t>Melo</t>
  </si>
  <si>
    <t>Mendes</t>
  </si>
  <si>
    <t>Miranda</t>
  </si>
  <si>
    <t>Monteiro</t>
  </si>
  <si>
    <t>Monti</t>
  </si>
  <si>
    <t>Moraes</t>
  </si>
  <si>
    <t>Morais</t>
  </si>
  <si>
    <t>Morato</t>
  </si>
  <si>
    <t>Moreira</t>
  </si>
  <si>
    <t>Moretti</t>
  </si>
  <si>
    <t>Moura</t>
  </si>
  <si>
    <t>Nascimento</t>
  </si>
  <si>
    <t>Negrão</t>
  </si>
  <si>
    <t>Negreiros</t>
  </si>
  <si>
    <t>Noronha</t>
  </si>
  <si>
    <t>Nunes</t>
  </si>
  <si>
    <t>Oliveira</t>
  </si>
  <si>
    <t>Padrão</t>
  </si>
  <si>
    <t>Pasquim</t>
  </si>
  <si>
    <t>Paulista</t>
  </si>
  <si>
    <t>Peçanha</t>
  </si>
  <si>
    <t>Pedrosa</t>
  </si>
  <si>
    <t>Pedroso</t>
  </si>
  <si>
    <t>Pellegrini</t>
  </si>
  <si>
    <t>Pereira</t>
  </si>
  <si>
    <t>Pimenta</t>
  </si>
  <si>
    <t>Pimentel</t>
  </si>
  <si>
    <t>Pinheiro</t>
  </si>
  <si>
    <t>Pinto</t>
  </si>
  <si>
    <t>Poeta</t>
  </si>
  <si>
    <t>Ramos</t>
  </si>
  <si>
    <t>Rangel</t>
  </si>
  <si>
    <t>Reis</t>
  </si>
  <si>
    <t>Resende</t>
  </si>
  <si>
    <t>Ribeiro</t>
  </si>
  <si>
    <t>Ricci</t>
  </si>
  <si>
    <t>Rinaldi</t>
  </si>
  <si>
    <t>Rizzo</t>
  </si>
  <si>
    <t>Rocha</t>
  </si>
  <si>
    <t>Rodrigues</t>
  </si>
  <si>
    <t>Romano</t>
  </si>
  <si>
    <t>Rossi</t>
  </si>
  <si>
    <t>Russo</t>
  </si>
  <si>
    <t>Sá</t>
  </si>
  <si>
    <t>Sacramento</t>
  </si>
  <si>
    <t>Salvador</t>
  </si>
  <si>
    <t>Santacruz</t>
  </si>
  <si>
    <t>Santana</t>
  </si>
  <si>
    <t>Santoro</t>
  </si>
  <si>
    <t>Santos</t>
  </si>
  <si>
    <t>Saragoça</t>
  </si>
  <si>
    <t>Seixas</t>
  </si>
  <si>
    <t>Serra</t>
  </si>
  <si>
    <t>Silva</t>
  </si>
  <si>
    <t>Simões</t>
  </si>
  <si>
    <t>Siqueira</t>
  </si>
  <si>
    <t>Soares</t>
  </si>
  <si>
    <t>sobrenome</t>
  </si>
  <si>
    <t>Sousa</t>
  </si>
  <si>
    <t>Souza</t>
  </si>
  <si>
    <t>Tavares</t>
  </si>
  <si>
    <t>Tavarez</t>
  </si>
  <si>
    <t>Teixeira</t>
  </si>
  <si>
    <t>Testa</t>
  </si>
  <si>
    <t>Trindade</t>
  </si>
  <si>
    <t>Vaz</t>
  </si>
  <si>
    <t>Veiga</t>
  </si>
  <si>
    <t>Vieira</t>
  </si>
  <si>
    <t>Zil</t>
  </si>
  <si>
    <t>id_company_pk</t>
  </si>
  <si>
    <t>company</t>
  </si>
  <si>
    <t>ACME Corporation</t>
  </si>
  <si>
    <t>id_gender_pk</t>
  </si>
  <si>
    <t>Female</t>
  </si>
  <si>
    <t>Male</t>
  </si>
  <si>
    <t>queries</t>
  </si>
  <si>
    <t>Black or African American</t>
  </si>
  <si>
    <t>Native Hawaiian or Other Pacific Islander</t>
  </si>
  <si>
    <t>dim_departments</t>
  </si>
  <si>
    <t>id_department_pk</t>
  </si>
  <si>
    <t>department</t>
  </si>
  <si>
    <t>Administration</t>
  </si>
  <si>
    <t>Finance</t>
  </si>
  <si>
    <t>Human Resource</t>
  </si>
  <si>
    <t>Operations</t>
  </si>
  <si>
    <t>Communication &amp; Marketing</t>
  </si>
  <si>
    <t>Controlling</t>
  </si>
  <si>
    <t>Audit</t>
  </si>
  <si>
    <t>Information Technology</t>
  </si>
  <si>
    <t>Juridical</t>
  </si>
  <si>
    <t>Elementary school</t>
  </si>
  <si>
    <t>Undergraduate degree</t>
  </si>
  <si>
    <t>Graduate school</t>
  </si>
  <si>
    <t>Master’s degree</t>
  </si>
  <si>
    <t>Doctorate</t>
  </si>
  <si>
    <t>dim_roles</t>
  </si>
  <si>
    <t>id_role_pk</t>
  </si>
  <si>
    <t>role</t>
  </si>
  <si>
    <t>CEO</t>
  </si>
  <si>
    <t>Vice President</t>
  </si>
  <si>
    <t>Director</t>
  </si>
  <si>
    <t>Bilingual Secretary</t>
  </si>
  <si>
    <t>Intern</t>
  </si>
  <si>
    <t>Trainee</t>
  </si>
  <si>
    <t>Analyst</t>
  </si>
  <si>
    <t>Specialist</t>
  </si>
  <si>
    <t>Coordinator</t>
  </si>
  <si>
    <t>Manager</t>
  </si>
  <si>
    <t>dim_levels</t>
  </si>
  <si>
    <t>id_level_pk</t>
  </si>
  <si>
    <t>level</t>
  </si>
  <si>
    <t>Junior</t>
  </si>
  <si>
    <t>Pleno</t>
  </si>
  <si>
    <t>Senior</t>
  </si>
  <si>
    <t>id_employee_pk</t>
  </si>
  <si>
    <t>flg_active</t>
  </si>
  <si>
    <t>employee_name</t>
  </si>
  <si>
    <t>birthday</t>
  </si>
  <si>
    <t>id_company_fk</t>
  </si>
  <si>
    <t>id_race_fk</t>
  </si>
  <si>
    <t>id_role_fk</t>
  </si>
  <si>
    <t>id_level_fk</t>
  </si>
  <si>
    <t>id_department_fk</t>
  </si>
  <si>
    <t xml:space="preserve">Widowed </t>
  </si>
  <si>
    <t>DIVORCED</t>
  </si>
  <si>
    <t>marital_status</t>
  </si>
  <si>
    <t>id_marital_status_fk</t>
  </si>
  <si>
    <t>state</t>
  </si>
  <si>
    <t>Santarém</t>
  </si>
  <si>
    <t>Leiria</t>
  </si>
  <si>
    <t>Coimbra</t>
  </si>
  <si>
    <t>Madeira</t>
  </si>
  <si>
    <t>Azores</t>
  </si>
  <si>
    <t>Viseu</t>
  </si>
  <si>
    <t>Castelo Branco</t>
  </si>
  <si>
    <t>Beja</t>
  </si>
  <si>
    <t>Portalegre</t>
  </si>
  <si>
    <t>Guarda</t>
  </si>
  <si>
    <t>Vila Real</t>
  </si>
  <si>
    <t>Viana do Castelo</t>
  </si>
  <si>
    <t>Brangança</t>
  </si>
  <si>
    <t>single</t>
  </si>
  <si>
    <t>MarrieD</t>
  </si>
  <si>
    <t xml:space="preserve"> Separated </t>
  </si>
  <si>
    <t>id_employee_hash</t>
  </si>
  <si>
    <t>employee_name_hash</t>
  </si>
  <si>
    <t>id_states_fk</t>
  </si>
  <si>
    <t>states</t>
  </si>
  <si>
    <t>id_state_pk</t>
  </si>
  <si>
    <t>id_marital_status_pk</t>
  </si>
  <si>
    <t>id_sufix_gender</t>
  </si>
  <si>
    <t xml:space="preserve"> Lisboa</t>
  </si>
  <si>
    <t>PORTO</t>
  </si>
  <si>
    <t>AveirO</t>
  </si>
  <si>
    <t>braga</t>
  </si>
  <si>
    <t xml:space="preserve"> ÉVORA</t>
  </si>
  <si>
    <t xml:space="preserve"> Setúbal </t>
  </si>
  <si>
    <t>dim_states</t>
  </si>
  <si>
    <t>dim_countries</t>
  </si>
  <si>
    <t>Portugal</t>
  </si>
  <si>
    <t>id_country_pk</t>
  </si>
  <si>
    <t>country</t>
  </si>
  <si>
    <t>id_country_fk</t>
  </si>
  <si>
    <t xml:space="preserve">  Hispanic or LATINO</t>
  </si>
  <si>
    <t>ASIAN</t>
  </si>
  <si>
    <t xml:space="preserve">  american Indian or Alaska Native</t>
  </si>
  <si>
    <t xml:space="preserve"> white</t>
  </si>
  <si>
    <t>id_ethnicity_pk</t>
  </si>
  <si>
    <t>ethnicity</t>
  </si>
  <si>
    <t xml:space="preserve"> Presidency</t>
  </si>
  <si>
    <t xml:space="preserve"> Commercial</t>
  </si>
  <si>
    <t xml:space="preserve">  Sales</t>
  </si>
  <si>
    <t>dim_background_education</t>
  </si>
  <si>
    <t>id_background_education_pk</t>
  </si>
  <si>
    <t>background_education</t>
  </si>
  <si>
    <t xml:space="preserve"> High school</t>
  </si>
  <si>
    <t>date_of_hire</t>
  </si>
  <si>
    <t>actual_salary</t>
  </si>
  <si>
    <t>date_of_fire</t>
  </si>
  <si>
    <t>id_recruitment_source_pk</t>
  </si>
  <si>
    <t>dim_recruitment_sources</t>
  </si>
  <si>
    <t>recruitment_source</t>
  </si>
  <si>
    <t>website</t>
  </si>
  <si>
    <t>Indeed</t>
  </si>
  <si>
    <t>Learn4Good</t>
  </si>
  <si>
    <t>SAPO Emprego</t>
  </si>
  <si>
    <t>Net Empregos</t>
  </si>
  <si>
    <t>Empregos Online</t>
  </si>
  <si>
    <t>Jobs in Lisbon</t>
  </si>
  <si>
    <t>Next Station</t>
  </si>
  <si>
    <t>http://www.indeed.pt/</t>
  </si>
  <si>
    <t>http://www.learn4good.com/jobs/language/english/list/country/portugal/</t>
  </si>
  <si>
    <t>http://emprego.sapo.pt/</t>
  </si>
  <si>
    <t>http://www.net-empregos.com/</t>
  </si>
  <si>
    <t>http://www.empregosonline.pt/</t>
  </si>
  <si>
    <t>http://www.jobsinlisbon.com/</t>
  </si>
  <si>
    <t>https://www.nextstation.com/en/portugal</t>
  </si>
  <si>
    <t>Google</t>
  </si>
  <si>
    <t>LinkedIn</t>
  </si>
  <si>
    <t>Website</t>
  </si>
  <si>
    <t>https://www.google.com/</t>
  </si>
  <si>
    <t>https://www.linkedin.com/</t>
  </si>
  <si>
    <t xml:space="preserve"> recommendation of employee</t>
  </si>
  <si>
    <t>id_recruitment_source_fk</t>
  </si>
  <si>
    <t>id_background_education_fk</t>
  </si>
  <si>
    <t>dim_reasons_for_dismissal</t>
  </si>
  <si>
    <t>None</t>
  </si>
  <si>
    <t>Career changes</t>
  </si>
  <si>
    <t>Unhappy</t>
  </si>
  <si>
    <t>Attendance</t>
  </si>
  <si>
    <t>performance</t>
  </si>
  <si>
    <t xml:space="preserve"> Retiring</t>
  </si>
  <si>
    <t>maternity leave - did not return</t>
  </si>
  <si>
    <t>medical issues</t>
  </si>
  <si>
    <t>gross misconduct</t>
  </si>
  <si>
    <t>id_reason_dimissal_pk</t>
  </si>
  <si>
    <t>reason_dimissal</t>
  </si>
  <si>
    <t>id_reason_dimissal_fk</t>
  </si>
  <si>
    <t>satisfaction_grade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</si>
</sst>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"/>
    <numFmt numFmtId="165" formatCode="[$€-2]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65" fontId="2" fillId="0" borderId="0" xfId="0" applyNumberFormat="1" applyFont="1" applyProtection="1">
      <protection hidden="1"/>
    </xf>
    <xf numFmtId="0" fontId="1" fillId="0" borderId="0" xfId="0" applyFont="1" applyProtection="1">
      <protection hidden="1"/>
    </xf>
    <xf numFmtId="1" fontId="1" fillId="0" borderId="0" xfId="0" applyNumberFormat="1" applyFont="1" applyProtection="1">
      <protection hidden="1"/>
    </xf>
    <xf numFmtId="165" fontId="1" fillId="0" borderId="0" xfId="0" applyNumberFormat="1" applyFont="1" applyProtection="1">
      <protection hidden="1"/>
    </xf>
    <xf numFmtId="164" fontId="2" fillId="0" borderId="0" xfId="0" applyNumberFormat="1" applyFont="1" applyProtection="1">
      <protection hidden="1"/>
    </xf>
    <xf numFmtId="1" fontId="2" fillId="0" borderId="0" xfId="0" applyNumberFormat="1" applyFont="1" applyProtection="1">
      <protection hidden="1"/>
    </xf>
    <xf numFmtId="0" fontId="2" fillId="0" borderId="0" xfId="0" applyFont="1" applyProtection="1">
      <protection hidden="1"/>
    </xf>
    <xf numFmtId="14" fontId="2" fillId="0" borderId="0" xfId="0" applyNumberFormat="1" applyFont="1" applyProtection="1">
      <protection hidden="1"/>
    </xf>
    <xf numFmtId="0" fontId="4" fillId="0" borderId="0" xfId="0" applyFont="1" applyProtection="1">
      <protection hidden="1"/>
    </xf>
    <xf numFmtId="0" fontId="3" fillId="0" borderId="0" xfId="0" applyFont="1" applyProtection="1">
      <protection hidden="1"/>
    </xf>
    <xf numFmtId="0" fontId="1" fillId="0" borderId="0" xfId="0" applyFont="1" applyAlignment="1" applyProtection="1">
      <alignment horizontal="right"/>
      <protection hidden="1"/>
    </xf>
    <xf numFmtId="0" fontId="3" fillId="0" borderId="0" xfId="0" applyFont="1" applyAlignment="1" applyProtection="1">
      <alignment wrapText="1"/>
      <protection hidden="1"/>
    </xf>
    <xf numFmtId="0" fontId="1" fillId="0" borderId="1" xfId="0" applyFont="1" applyBorder="1" applyProtection="1">
      <protection hidden="1"/>
    </xf>
    <xf numFmtId="0" fontId="1" fillId="0" borderId="2" xfId="0" applyFont="1" applyBorder="1" applyProtection="1">
      <protection hidden="1"/>
    </xf>
    <xf numFmtId="0" fontId="1" fillId="0" borderId="3" xfId="0" applyFont="1" applyBorder="1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78119-B2DE-473E-B9A0-A3C2902BFAD8}">
  <sheetPr codeName="Planilha1" filterMode="1">
    <tabColor rgb="FFFFC000"/>
  </sheetPr>
  <dimension ref="A1:E367"/>
  <sheetViews>
    <sheetView workbookViewId="0">
      <pane xSplit="4" ySplit="4" topLeftCell="E5" activePane="bottomRight" state="frozen"/>
      <selection pane="topRight" activeCell="D1" sqref="D1"/>
      <selection pane="bottomLeft" activeCell="A2" sqref="A2"/>
      <selection pane="bottomRight"/>
    </sheetView>
  </sheetViews>
  <sheetFormatPr defaultRowHeight="14.25" x14ac:dyDescent="0.2"/>
  <cols>
    <col min="1" max="1" width="15.5703125" style="7" bestFit="1" customWidth="1"/>
    <col min="2" max="2" width="19.42578125" style="7" bestFit="1" customWidth="1"/>
    <col min="3" max="3" width="16.7109375" style="7" bestFit="1" customWidth="1"/>
    <col min="4" max="4" width="10.5703125" style="7" bestFit="1" customWidth="1"/>
    <col min="5" max="5" width="76.42578125" style="9" bestFit="1" customWidth="1"/>
    <col min="6" max="16384" width="9.140625" style="7"/>
  </cols>
  <sheetData>
    <row r="1" spans="1:5" ht="15" x14ac:dyDescent="0.25">
      <c r="A1" s="11" t="s">
        <v>0</v>
      </c>
      <c r="B1" s="7" t="s">
        <v>1</v>
      </c>
    </row>
    <row r="2" spans="1:5" ht="15" x14ac:dyDescent="0.25">
      <c r="A2" s="11" t="s">
        <v>2</v>
      </c>
      <c r="B2" s="7" t="s">
        <v>3</v>
      </c>
    </row>
    <row r="4" spans="1:5" ht="15" x14ac:dyDescent="0.25">
      <c r="A4" s="2" t="s">
        <v>4</v>
      </c>
      <c r="B4" s="2" t="s">
        <v>5</v>
      </c>
      <c r="C4" s="2" t="s">
        <v>6</v>
      </c>
      <c r="D4" s="2" t="s">
        <v>7</v>
      </c>
      <c r="E4" s="2" t="s">
        <v>8</v>
      </c>
    </row>
    <row r="5" spans="1:5" x14ac:dyDescent="0.2">
      <c r="A5" s="7">
        <f>ROW()</f>
        <v>5</v>
      </c>
      <c r="B5" s="7" t="s">
        <v>9</v>
      </c>
      <c r="C5" s="7" t="s">
        <v>10</v>
      </c>
      <c r="D5" s="7" t="e">
        <f>VLOOKUP($C5,Genders!$A:$C,2,FALSE)</f>
        <v>#N/A</v>
      </c>
      <c r="E5" s="9" t="str">
        <f>"INSERT INTO " &amp; $B$1 &amp; "." &amp; $B$2 &amp; " (" &amp; $A$4 &amp; ", " &amp;$B$4 &amp; ", " &amp; $C$4 &amp;  ") VALUES (" &amp; $A5 &amp; ", '" &amp; $B5 &amp; "', '" &amp; $C5 &amp; "');"</f>
        <v>INSERT INTO bi4all.dim_names (id_name_pk, name, id_gender_fk) VALUES (5, 'Abel', 'M');</v>
      </c>
    </row>
    <row r="6" spans="1:5" x14ac:dyDescent="0.2">
      <c r="A6" s="7">
        <f>ROW()</f>
        <v>6</v>
      </c>
      <c r="B6" s="7" t="s">
        <v>11</v>
      </c>
      <c r="C6" s="7" t="s">
        <v>12</v>
      </c>
      <c r="D6" s="7" t="e">
        <f>VLOOKUP($C6,Genders!$A:$C,2,FALSE)</f>
        <v>#N/A</v>
      </c>
      <c r="E6" s="9" t="str">
        <f t="shared" ref="E6:E69" si="0">"INSERT INTO " &amp; $B$1 &amp; "." &amp; $B$2 &amp; " (" &amp; $A$4 &amp; ", " &amp;$B$4 &amp; ", " &amp; $C$4 &amp;  ") VALUES (" &amp; $A6 &amp; ", '" &amp; $B6 &amp; "', '" &amp; $C6 &amp; "');"</f>
        <v>INSERT INTO bi4all.dim_names (id_name_pk, name, id_gender_fk) VALUES (6, 'Abigail', 'F');</v>
      </c>
    </row>
    <row r="7" spans="1:5" x14ac:dyDescent="0.2">
      <c r="A7" s="7">
        <f>ROW()</f>
        <v>7</v>
      </c>
      <c r="B7" s="7" t="s">
        <v>13</v>
      </c>
      <c r="C7" s="7" t="s">
        <v>12</v>
      </c>
      <c r="D7" s="7" t="e">
        <f>VLOOKUP($C7,Genders!$A:$C,2,FALSE)</f>
        <v>#N/A</v>
      </c>
      <c r="E7" s="9" t="str">
        <f t="shared" si="0"/>
        <v>INSERT INTO bi4all.dim_names (id_name_pk, name, id_gender_fk) VALUES (7, 'Adelaide', 'F');</v>
      </c>
    </row>
    <row r="8" spans="1:5" x14ac:dyDescent="0.2">
      <c r="A8" s="7">
        <f>ROW()</f>
        <v>8</v>
      </c>
      <c r="B8" s="7" t="s">
        <v>14</v>
      </c>
      <c r="C8" s="7" t="s">
        <v>12</v>
      </c>
      <c r="D8" s="7" t="e">
        <f>VLOOKUP($C8,Genders!$A:$C,2,FALSE)</f>
        <v>#N/A</v>
      </c>
      <c r="E8" s="9" t="str">
        <f t="shared" si="0"/>
        <v>INSERT INTO bi4all.dim_names (id_name_pk, name, id_gender_fk) VALUES (8, 'Adélia', 'F');</v>
      </c>
    </row>
    <row r="9" spans="1:5" x14ac:dyDescent="0.2">
      <c r="A9" s="7">
        <f>ROW()</f>
        <v>9</v>
      </c>
      <c r="B9" s="7" t="s">
        <v>15</v>
      </c>
      <c r="C9" s="7" t="s">
        <v>10</v>
      </c>
      <c r="D9" s="7" t="e">
        <f>VLOOKUP($C9,Genders!$A:$C,2,FALSE)</f>
        <v>#N/A</v>
      </c>
      <c r="E9" s="9" t="str">
        <f t="shared" si="0"/>
        <v>INSERT INTO bi4all.dim_names (id_name_pk, name, id_gender_fk) VALUES (9, 'Adélio', 'M');</v>
      </c>
    </row>
    <row r="10" spans="1:5" x14ac:dyDescent="0.2">
      <c r="A10" s="7">
        <f>ROW()</f>
        <v>10</v>
      </c>
      <c r="B10" s="7" t="s">
        <v>16</v>
      </c>
      <c r="C10" s="7" t="s">
        <v>12</v>
      </c>
      <c r="D10" s="7" t="e">
        <f>VLOOKUP($C10,Genders!$A:$C,2,FALSE)</f>
        <v>#N/A</v>
      </c>
      <c r="E10" s="9" t="str">
        <f t="shared" si="0"/>
        <v>INSERT INTO bi4all.dim_names (id_name_pk, name, id_gender_fk) VALUES (10, 'Ágata', 'F');</v>
      </c>
    </row>
    <row r="11" spans="1:5" x14ac:dyDescent="0.2">
      <c r="A11" s="7">
        <f>ROW()</f>
        <v>11</v>
      </c>
      <c r="B11" s="7" t="s">
        <v>17</v>
      </c>
      <c r="C11" s="7" t="s">
        <v>12</v>
      </c>
      <c r="D11" s="7" t="e">
        <f>VLOOKUP($C11,Genders!$A:$C,2,FALSE)</f>
        <v>#N/A</v>
      </c>
      <c r="E11" s="9" t="str">
        <f t="shared" si="0"/>
        <v>INSERT INTO bi4all.dim_names (id_name_pk, name, id_gender_fk) VALUES (11, 'Agatha', 'F');</v>
      </c>
    </row>
    <row r="12" spans="1:5" x14ac:dyDescent="0.2">
      <c r="A12" s="7">
        <f>ROW()</f>
        <v>12</v>
      </c>
      <c r="B12" s="7" t="s">
        <v>18</v>
      </c>
      <c r="C12" s="7" t="s">
        <v>12</v>
      </c>
      <c r="D12" s="7" t="e">
        <f>VLOOKUP($C12,Genders!$A:$C,2,FALSE)</f>
        <v>#N/A</v>
      </c>
      <c r="E12" s="9" t="str">
        <f t="shared" si="0"/>
        <v>INSERT INTO bi4all.dim_names (id_name_pk, name, id_gender_fk) VALUES (12, 'Alana', 'F');</v>
      </c>
    </row>
    <row r="13" spans="1:5" x14ac:dyDescent="0.2">
      <c r="A13" s="7">
        <f>ROW()</f>
        <v>13</v>
      </c>
      <c r="B13" s="7" t="s">
        <v>19</v>
      </c>
      <c r="C13" s="7" t="s">
        <v>12</v>
      </c>
      <c r="D13" s="7" t="e">
        <f>VLOOKUP($C13,Genders!$A:$C,2,FALSE)</f>
        <v>#N/A</v>
      </c>
      <c r="E13" s="9" t="str">
        <f t="shared" si="0"/>
        <v>INSERT INTO bi4all.dim_names (id_name_pk, name, id_gender_fk) VALUES (13, 'Alessandra', 'F');</v>
      </c>
    </row>
    <row r="14" spans="1:5" x14ac:dyDescent="0.2">
      <c r="A14" s="7">
        <f>ROW()</f>
        <v>14</v>
      </c>
      <c r="B14" s="7" t="s">
        <v>20</v>
      </c>
      <c r="C14" s="7" t="s">
        <v>10</v>
      </c>
      <c r="D14" s="7" t="e">
        <f>VLOOKUP($C14,Genders!$A:$C,2,FALSE)</f>
        <v>#N/A</v>
      </c>
      <c r="E14" s="9" t="str">
        <f t="shared" si="0"/>
        <v>INSERT INTO bi4all.dim_names (id_name_pk, name, id_gender_fk) VALUES (14, 'Alexander', 'M');</v>
      </c>
    </row>
    <row r="15" spans="1:5" x14ac:dyDescent="0.2">
      <c r="A15" s="7">
        <f>ROW()</f>
        <v>15</v>
      </c>
      <c r="B15" s="7" t="s">
        <v>21</v>
      </c>
      <c r="C15" s="7" t="s">
        <v>10</v>
      </c>
      <c r="D15" s="7" t="e">
        <f>VLOOKUP($C15,Genders!$A:$C,2,FALSE)</f>
        <v>#N/A</v>
      </c>
      <c r="E15" s="9" t="str">
        <f t="shared" si="0"/>
        <v>INSERT INTO bi4all.dim_names (id_name_pk, name, id_gender_fk) VALUES (15, 'Alexandre', 'M');</v>
      </c>
    </row>
    <row r="16" spans="1:5" x14ac:dyDescent="0.2">
      <c r="A16" s="7">
        <f>ROW()</f>
        <v>16</v>
      </c>
      <c r="B16" s="7" t="s">
        <v>22</v>
      </c>
      <c r="C16" s="7" t="s">
        <v>12</v>
      </c>
      <c r="D16" s="7" t="e">
        <f>VLOOKUP($C16,Genders!$A:$C,2,FALSE)</f>
        <v>#N/A</v>
      </c>
      <c r="E16" s="9" t="str">
        <f t="shared" si="0"/>
        <v>INSERT INTO bi4all.dim_names (id_name_pk, name, id_gender_fk) VALUES (16, 'Alice', 'F');</v>
      </c>
    </row>
    <row r="17" spans="1:5" x14ac:dyDescent="0.2">
      <c r="A17" s="7">
        <f>ROW()</f>
        <v>17</v>
      </c>
      <c r="B17" s="7" t="s">
        <v>23</v>
      </c>
      <c r="C17" s="7" t="s">
        <v>12</v>
      </c>
      <c r="D17" s="7" t="e">
        <f>VLOOKUP($C17,Genders!$A:$C,2,FALSE)</f>
        <v>#N/A</v>
      </c>
      <c r="E17" s="9" t="str">
        <f t="shared" si="0"/>
        <v>INSERT INTO bi4all.dim_names (id_name_pk, name, id_gender_fk) VALUES (17, 'Alicia', 'F');</v>
      </c>
    </row>
    <row r="18" spans="1:5" x14ac:dyDescent="0.2">
      <c r="A18" s="7">
        <f>ROW()</f>
        <v>18</v>
      </c>
      <c r="B18" s="7" t="s">
        <v>24</v>
      </c>
      <c r="C18" s="7" t="s">
        <v>12</v>
      </c>
      <c r="D18" s="7" t="e">
        <f>VLOOKUP($C18,Genders!$A:$C,2,FALSE)</f>
        <v>#N/A</v>
      </c>
      <c r="E18" s="9" t="str">
        <f t="shared" si="0"/>
        <v>INSERT INTO bi4all.dim_names (id_name_pk, name, id_gender_fk) VALUES (18, 'Alícia', 'F');</v>
      </c>
    </row>
    <row r="19" spans="1:5" x14ac:dyDescent="0.2">
      <c r="A19" s="7">
        <f>ROW()</f>
        <v>19</v>
      </c>
      <c r="B19" s="7" t="s">
        <v>25</v>
      </c>
      <c r="C19" s="7" t="s">
        <v>12</v>
      </c>
      <c r="D19" s="7" t="e">
        <f>VLOOKUP($C19,Genders!$A:$C,2,FALSE)</f>
        <v>#N/A</v>
      </c>
      <c r="E19" s="9" t="str">
        <f t="shared" si="0"/>
        <v>INSERT INTO bi4all.dim_names (id_name_pk, name, id_gender_fk) VALUES (19, 'Aline', 'F');</v>
      </c>
    </row>
    <row r="20" spans="1:5" x14ac:dyDescent="0.2">
      <c r="A20" s="7">
        <f>ROW()</f>
        <v>20</v>
      </c>
      <c r="B20" s="7" t="s">
        <v>26</v>
      </c>
      <c r="C20" s="7" t="s">
        <v>12</v>
      </c>
      <c r="D20" s="7" t="e">
        <f>VLOOKUP($C20,Genders!$A:$C,2,FALSE)</f>
        <v>#N/A</v>
      </c>
      <c r="E20" s="9" t="str">
        <f t="shared" si="0"/>
        <v>INSERT INTO bi4all.dim_names (id_name_pk, name, id_gender_fk) VALUES (20, 'Alini', 'F');</v>
      </c>
    </row>
    <row r="21" spans="1:5" x14ac:dyDescent="0.2">
      <c r="A21" s="7">
        <f>ROW()</f>
        <v>21</v>
      </c>
      <c r="B21" s="7" t="s">
        <v>27</v>
      </c>
      <c r="C21" s="7" t="s">
        <v>12</v>
      </c>
      <c r="D21" s="7" t="e">
        <f>VLOOKUP($C21,Genders!$A:$C,2,FALSE)</f>
        <v>#N/A</v>
      </c>
      <c r="E21" s="9" t="str">
        <f t="shared" si="0"/>
        <v>INSERT INTO bi4all.dim_names (id_name_pk, name, id_gender_fk) VALUES (21, 'Allana', 'F');</v>
      </c>
    </row>
    <row r="22" spans="1:5" x14ac:dyDescent="0.2">
      <c r="A22" s="7">
        <f>ROW()</f>
        <v>22</v>
      </c>
      <c r="B22" s="7" t="s">
        <v>28</v>
      </c>
      <c r="C22" s="7" t="s">
        <v>10</v>
      </c>
      <c r="D22" s="7" t="e">
        <f>VLOOKUP($C22,Genders!$A:$C,2,FALSE)</f>
        <v>#N/A</v>
      </c>
      <c r="E22" s="9" t="str">
        <f t="shared" si="0"/>
        <v>INSERT INTO bi4all.dim_names (id_name_pk, name, id_gender_fk) VALUES (22, 'Álvaro', 'M');</v>
      </c>
    </row>
    <row r="23" spans="1:5" x14ac:dyDescent="0.2">
      <c r="A23" s="7">
        <f>ROW()</f>
        <v>23</v>
      </c>
      <c r="B23" s="7" t="s">
        <v>29</v>
      </c>
      <c r="C23" s="7" t="s">
        <v>12</v>
      </c>
      <c r="D23" s="7" t="e">
        <f>VLOOKUP($C23,Genders!$A:$C,2,FALSE)</f>
        <v>#N/A</v>
      </c>
      <c r="E23" s="9" t="str">
        <f t="shared" si="0"/>
        <v>INSERT INTO bi4all.dim_names (id_name_pk, name, id_gender_fk) VALUES (23, 'Amanda', 'F');</v>
      </c>
    </row>
    <row r="24" spans="1:5" x14ac:dyDescent="0.2">
      <c r="A24" s="7">
        <f>ROW()</f>
        <v>24</v>
      </c>
      <c r="B24" s="7" t="s">
        <v>30</v>
      </c>
      <c r="C24" s="7" t="s">
        <v>12</v>
      </c>
      <c r="D24" s="7" t="e">
        <f>VLOOKUP($C24,Genders!$A:$C,2,FALSE)</f>
        <v>#N/A</v>
      </c>
      <c r="E24" s="9" t="str">
        <f t="shared" si="0"/>
        <v>INSERT INTO bi4all.dim_names (id_name_pk, name, id_gender_fk) VALUES (24, 'Ammanda', 'F');</v>
      </c>
    </row>
    <row r="25" spans="1:5" x14ac:dyDescent="0.2">
      <c r="A25" s="7">
        <f>ROW()</f>
        <v>25</v>
      </c>
      <c r="B25" s="7" t="s">
        <v>31</v>
      </c>
      <c r="C25" s="7" t="s">
        <v>12</v>
      </c>
      <c r="D25" s="7" t="e">
        <f>VLOOKUP($C25,Genders!$A:$C,2,FALSE)</f>
        <v>#N/A</v>
      </c>
      <c r="E25" s="9" t="str">
        <f t="shared" si="0"/>
        <v>INSERT INTO bi4all.dim_names (id_name_pk, name, id_gender_fk) VALUES (25, 'Ana', 'F');</v>
      </c>
    </row>
    <row r="26" spans="1:5" x14ac:dyDescent="0.2">
      <c r="A26" s="7">
        <f>ROW()</f>
        <v>26</v>
      </c>
      <c r="B26" s="7" t="s">
        <v>32</v>
      </c>
      <c r="C26" s="7" t="s">
        <v>12</v>
      </c>
      <c r="D26" s="7" t="e">
        <f>VLOOKUP($C26,Genders!$A:$C,2,FALSE)</f>
        <v>#N/A</v>
      </c>
      <c r="E26" s="9" t="str">
        <f t="shared" si="0"/>
        <v>INSERT INTO bi4all.dim_names (id_name_pk, name, id_gender_fk) VALUES (26, 'Ana Beatriz', 'F');</v>
      </c>
    </row>
    <row r="27" spans="1:5" x14ac:dyDescent="0.2">
      <c r="A27" s="7">
        <f>ROW()</f>
        <v>27</v>
      </c>
      <c r="B27" s="7" t="s">
        <v>33</v>
      </c>
      <c r="C27" s="7" t="s">
        <v>12</v>
      </c>
      <c r="D27" s="7" t="e">
        <f>VLOOKUP($C27,Genders!$A:$C,2,FALSE)</f>
        <v>#N/A</v>
      </c>
      <c r="E27" s="9" t="str">
        <f t="shared" si="0"/>
        <v>INSERT INTO bi4all.dim_names (id_name_pk, name, id_gender_fk) VALUES (27, 'Ana Carolina', 'F');</v>
      </c>
    </row>
    <row r="28" spans="1:5" x14ac:dyDescent="0.2">
      <c r="A28" s="7">
        <f>ROW()</f>
        <v>28</v>
      </c>
      <c r="B28" s="7" t="s">
        <v>34</v>
      </c>
      <c r="C28" s="7" t="s">
        <v>12</v>
      </c>
      <c r="D28" s="7" t="e">
        <f>VLOOKUP($C28,Genders!$A:$C,2,FALSE)</f>
        <v>#N/A</v>
      </c>
      <c r="E28" s="9" t="str">
        <f t="shared" si="0"/>
        <v>INSERT INTO bi4all.dim_names (id_name_pk, name, id_gender_fk) VALUES (28, 'Ana Caroline', 'F');</v>
      </c>
    </row>
    <row r="29" spans="1:5" x14ac:dyDescent="0.2">
      <c r="A29" s="7">
        <f>ROW()</f>
        <v>29</v>
      </c>
      <c r="B29" s="7" t="s">
        <v>35</v>
      </c>
      <c r="C29" s="7" t="s">
        <v>12</v>
      </c>
      <c r="D29" s="7" t="e">
        <f>VLOOKUP($C29,Genders!$A:$C,2,FALSE)</f>
        <v>#N/A</v>
      </c>
      <c r="E29" s="9" t="str">
        <f t="shared" si="0"/>
        <v>INSERT INTO bi4all.dim_names (id_name_pk, name, id_gender_fk) VALUES (29, 'Ana Cecília', 'F');</v>
      </c>
    </row>
    <row r="30" spans="1:5" x14ac:dyDescent="0.2">
      <c r="A30" s="7">
        <f>ROW()</f>
        <v>30</v>
      </c>
      <c r="B30" s="7" t="s">
        <v>36</v>
      </c>
      <c r="C30" s="7" t="s">
        <v>12</v>
      </c>
      <c r="D30" s="7" t="e">
        <f>VLOOKUP($C30,Genders!$A:$C,2,FALSE)</f>
        <v>#N/A</v>
      </c>
      <c r="E30" s="9" t="str">
        <f t="shared" si="0"/>
        <v>INSERT INTO bi4all.dim_names (id_name_pk, name, id_gender_fk) VALUES (30, 'Ana Clara', 'F');</v>
      </c>
    </row>
    <row r="31" spans="1:5" x14ac:dyDescent="0.2">
      <c r="A31" s="7">
        <f>ROW()</f>
        <v>31</v>
      </c>
      <c r="B31" s="7" t="s">
        <v>37</v>
      </c>
      <c r="C31" s="7" t="s">
        <v>12</v>
      </c>
      <c r="D31" s="7" t="e">
        <f>VLOOKUP($C31,Genders!$A:$C,2,FALSE)</f>
        <v>#N/A</v>
      </c>
      <c r="E31" s="9" t="str">
        <f t="shared" si="0"/>
        <v>INSERT INTO bi4all.dim_names (id_name_pk, name, id_gender_fk) VALUES (31, 'Ana Júlia', 'F');</v>
      </c>
    </row>
    <row r="32" spans="1:5" x14ac:dyDescent="0.2">
      <c r="A32" s="7">
        <f>ROW()</f>
        <v>32</v>
      </c>
      <c r="B32" s="7" t="s">
        <v>38</v>
      </c>
      <c r="C32" s="7" t="s">
        <v>12</v>
      </c>
      <c r="D32" s="7" t="e">
        <f>VLOOKUP($C32,Genders!$A:$C,2,FALSE)</f>
        <v>#N/A</v>
      </c>
      <c r="E32" s="9" t="str">
        <f t="shared" si="0"/>
        <v>INSERT INTO bi4all.dim_names (id_name_pk, name, id_gender_fk) VALUES (32, 'Ana Laura', 'F');</v>
      </c>
    </row>
    <row r="33" spans="1:5" x14ac:dyDescent="0.2">
      <c r="A33" s="7">
        <f>ROW()</f>
        <v>33</v>
      </c>
      <c r="B33" s="7" t="s">
        <v>39</v>
      </c>
      <c r="C33" s="7" t="s">
        <v>12</v>
      </c>
      <c r="D33" s="7" t="e">
        <f>VLOOKUP($C33,Genders!$A:$C,2,FALSE)</f>
        <v>#N/A</v>
      </c>
      <c r="E33" s="9" t="str">
        <f t="shared" si="0"/>
        <v>INSERT INTO bi4all.dim_names (id_name_pk, name, id_gender_fk) VALUES (33, 'Ana Lívia', 'F');</v>
      </c>
    </row>
    <row r="34" spans="1:5" x14ac:dyDescent="0.2">
      <c r="A34" s="7">
        <f>ROW()</f>
        <v>34</v>
      </c>
      <c r="B34" s="7" t="s">
        <v>40</v>
      </c>
      <c r="C34" s="7" t="s">
        <v>12</v>
      </c>
      <c r="D34" s="7" t="e">
        <f>VLOOKUP($C34,Genders!$A:$C,2,FALSE)</f>
        <v>#N/A</v>
      </c>
      <c r="E34" s="9" t="str">
        <f t="shared" si="0"/>
        <v>INSERT INTO bi4all.dim_names (id_name_pk, name, id_gender_fk) VALUES (34, 'Ana Liz', 'F');</v>
      </c>
    </row>
    <row r="35" spans="1:5" x14ac:dyDescent="0.2">
      <c r="A35" s="7">
        <f>ROW()</f>
        <v>35</v>
      </c>
      <c r="B35" s="7" t="s">
        <v>41</v>
      </c>
      <c r="C35" s="7" t="s">
        <v>12</v>
      </c>
      <c r="D35" s="7" t="e">
        <f>VLOOKUP($C35,Genders!$A:$C,2,FALSE)</f>
        <v>#N/A</v>
      </c>
      <c r="E35" s="9" t="str">
        <f t="shared" si="0"/>
        <v>INSERT INTO bi4all.dim_names (id_name_pk, name, id_gender_fk) VALUES (35, 'Ana Luiza', 'F');</v>
      </c>
    </row>
    <row r="36" spans="1:5" x14ac:dyDescent="0.2">
      <c r="A36" s="7">
        <f>ROW()</f>
        <v>36</v>
      </c>
      <c r="B36" s="7" t="s">
        <v>42</v>
      </c>
      <c r="C36" s="7" t="s">
        <v>12</v>
      </c>
      <c r="D36" s="7" t="e">
        <f>VLOOKUP($C36,Genders!$A:$C,2,FALSE)</f>
        <v>#N/A</v>
      </c>
      <c r="E36" s="9" t="str">
        <f t="shared" si="0"/>
        <v>INSERT INTO bi4all.dim_names (id_name_pk, name, id_gender_fk) VALUES (36, 'Ana Sophia', 'F');</v>
      </c>
    </row>
    <row r="37" spans="1:5" x14ac:dyDescent="0.2">
      <c r="A37" s="7">
        <f>ROW()</f>
        <v>37</v>
      </c>
      <c r="B37" s="7" t="s">
        <v>43</v>
      </c>
      <c r="C37" s="7" t="s">
        <v>12</v>
      </c>
      <c r="D37" s="7" t="e">
        <f>VLOOKUP($C37,Genders!$A:$C,2,FALSE)</f>
        <v>#N/A</v>
      </c>
      <c r="E37" s="9" t="str">
        <f t="shared" si="0"/>
        <v>INSERT INTO bi4all.dim_names (id_name_pk, name, id_gender_fk) VALUES (37, 'Ana Vitória', 'F');</v>
      </c>
    </row>
    <row r="38" spans="1:5" x14ac:dyDescent="0.2">
      <c r="A38" s="7">
        <f>ROW()</f>
        <v>38</v>
      </c>
      <c r="B38" s="7" t="s">
        <v>44</v>
      </c>
      <c r="C38" s="7" t="s">
        <v>12</v>
      </c>
      <c r="D38" s="7" t="e">
        <f>VLOOKUP($C38,Genders!$A:$C,2,FALSE)</f>
        <v>#N/A</v>
      </c>
      <c r="E38" s="9" t="str">
        <f t="shared" si="0"/>
        <v>INSERT INTO bi4all.dim_names (id_name_pk, name, id_gender_fk) VALUES (38, 'Analu', 'F');</v>
      </c>
    </row>
    <row r="39" spans="1:5" x14ac:dyDescent="0.2">
      <c r="A39" s="7">
        <f>ROW()</f>
        <v>39</v>
      </c>
      <c r="B39" s="7" t="s">
        <v>45</v>
      </c>
      <c r="C39" s="7" t="s">
        <v>12</v>
      </c>
      <c r="D39" s="7" t="e">
        <f>VLOOKUP($C39,Genders!$A:$C,2,FALSE)</f>
        <v>#N/A</v>
      </c>
      <c r="E39" s="9" t="str">
        <f t="shared" si="0"/>
        <v>INSERT INTO bi4all.dim_names (id_name_pk, name, id_gender_fk) VALUES (39, 'Ananda', 'F');</v>
      </c>
    </row>
    <row r="40" spans="1:5" x14ac:dyDescent="0.2">
      <c r="A40" s="7">
        <f>ROW()</f>
        <v>40</v>
      </c>
      <c r="B40" s="7" t="s">
        <v>46</v>
      </c>
      <c r="C40" s="7" t="s">
        <v>10</v>
      </c>
      <c r="D40" s="7" t="e">
        <f>VLOOKUP($C40,Genders!$A:$C,2,FALSE)</f>
        <v>#N/A</v>
      </c>
      <c r="E40" s="9" t="str">
        <f t="shared" si="0"/>
        <v>INSERT INTO bi4all.dim_names (id_name_pk, name, id_gender_fk) VALUES (40, 'André', 'M');</v>
      </c>
    </row>
    <row r="41" spans="1:5" x14ac:dyDescent="0.2">
      <c r="A41" s="7">
        <f>ROW()</f>
        <v>41</v>
      </c>
      <c r="B41" s="7" t="s">
        <v>47</v>
      </c>
      <c r="C41" s="7" t="s">
        <v>12</v>
      </c>
      <c r="D41" s="7" t="e">
        <f>VLOOKUP($C41,Genders!$A:$C,2,FALSE)</f>
        <v>#N/A</v>
      </c>
      <c r="E41" s="9" t="str">
        <f t="shared" si="0"/>
        <v>INSERT INTO bi4all.dim_names (id_name_pk, name, id_gender_fk) VALUES (41, 'Ane Caroline', 'F');</v>
      </c>
    </row>
    <row r="42" spans="1:5" x14ac:dyDescent="0.2">
      <c r="A42" s="7">
        <f>ROW()</f>
        <v>42</v>
      </c>
      <c r="B42" s="7" t="s">
        <v>48</v>
      </c>
      <c r="C42" s="7" t="s">
        <v>10</v>
      </c>
      <c r="D42" s="7" t="e">
        <f>VLOOKUP($C42,Genders!$A:$C,2,FALSE)</f>
        <v>#N/A</v>
      </c>
      <c r="E42" s="9" t="str">
        <f t="shared" si="0"/>
        <v>INSERT INTO bi4all.dim_names (id_name_pk, name, id_gender_fk) VALUES (42, 'Ângelo', 'M');</v>
      </c>
    </row>
    <row r="43" spans="1:5" x14ac:dyDescent="0.2">
      <c r="A43" s="7">
        <f>ROW()</f>
        <v>43</v>
      </c>
      <c r="B43" s="7" t="s">
        <v>49</v>
      </c>
      <c r="C43" s="7" t="s">
        <v>12</v>
      </c>
      <c r="D43" s="7" t="e">
        <f>VLOOKUP($C43,Genders!$A:$C,2,FALSE)</f>
        <v>#N/A</v>
      </c>
      <c r="E43" s="9" t="str">
        <f t="shared" si="0"/>
        <v>INSERT INTO bi4all.dim_names (id_name_pk, name, id_gender_fk) VALUES (43, 'Anita', 'F');</v>
      </c>
    </row>
    <row r="44" spans="1:5" x14ac:dyDescent="0.2">
      <c r="A44" s="7">
        <f>ROW()</f>
        <v>44</v>
      </c>
      <c r="B44" s="7" t="s">
        <v>50</v>
      </c>
      <c r="C44" s="7" t="s">
        <v>12</v>
      </c>
      <c r="D44" s="7" t="e">
        <f>VLOOKUP($C44,Genders!$A:$C,2,FALSE)</f>
        <v>#N/A</v>
      </c>
      <c r="E44" s="9" t="str">
        <f t="shared" si="0"/>
        <v>INSERT INTO bi4all.dim_names (id_name_pk, name, id_gender_fk) VALUES (44, 'Anna Carolina', 'F');</v>
      </c>
    </row>
    <row r="45" spans="1:5" x14ac:dyDescent="0.2">
      <c r="A45" s="7">
        <f>ROW()</f>
        <v>45</v>
      </c>
      <c r="B45" s="7" t="s">
        <v>51</v>
      </c>
      <c r="C45" s="7" t="s">
        <v>12</v>
      </c>
      <c r="D45" s="7" t="e">
        <f>VLOOKUP($C45,Genders!$A:$C,2,FALSE)</f>
        <v>#N/A</v>
      </c>
      <c r="E45" s="9" t="str">
        <f t="shared" si="0"/>
        <v>INSERT INTO bi4all.dim_names (id_name_pk, name, id_gender_fk) VALUES (45, 'Anna Carolinna', 'F');</v>
      </c>
    </row>
    <row r="46" spans="1:5" x14ac:dyDescent="0.2">
      <c r="A46" s="7">
        <f>ROW()</f>
        <v>46</v>
      </c>
      <c r="B46" s="7" t="s">
        <v>52</v>
      </c>
      <c r="C46" s="7" t="s">
        <v>12</v>
      </c>
      <c r="D46" s="7" t="e">
        <f>VLOOKUP($C46,Genders!$A:$C,2,FALSE)</f>
        <v>#N/A</v>
      </c>
      <c r="E46" s="9" t="str">
        <f t="shared" si="0"/>
        <v>INSERT INTO bi4all.dim_names (id_name_pk, name, id_gender_fk) VALUES (46, 'Anna Julia', 'F');</v>
      </c>
    </row>
    <row r="47" spans="1:5" x14ac:dyDescent="0.2">
      <c r="A47" s="7">
        <f>ROW()</f>
        <v>47</v>
      </c>
      <c r="B47" s="7" t="s">
        <v>53</v>
      </c>
      <c r="C47" s="7" t="s">
        <v>12</v>
      </c>
      <c r="D47" s="7" t="e">
        <f>VLOOKUP($C47,Genders!$A:$C,2,FALSE)</f>
        <v>#N/A</v>
      </c>
      <c r="E47" s="9" t="str">
        <f t="shared" si="0"/>
        <v>INSERT INTO bi4all.dim_names (id_name_pk, name, id_gender_fk) VALUES (47, 'Anne Caroline', 'F');</v>
      </c>
    </row>
    <row r="48" spans="1:5" x14ac:dyDescent="0.2">
      <c r="A48" s="7">
        <f>ROW()</f>
        <v>48</v>
      </c>
      <c r="B48" s="7" t="s">
        <v>54</v>
      </c>
      <c r="C48" s="7" t="s">
        <v>10</v>
      </c>
      <c r="D48" s="7" t="e">
        <f>VLOOKUP($C48,Genders!$A:$C,2,FALSE)</f>
        <v>#N/A</v>
      </c>
      <c r="E48" s="9" t="str">
        <f t="shared" si="0"/>
        <v>INSERT INTO bi4all.dim_names (id_name_pk, name, id_gender_fk) VALUES (48, 'Anthony', 'M');</v>
      </c>
    </row>
    <row r="49" spans="1:5" x14ac:dyDescent="0.2">
      <c r="A49" s="7">
        <f>ROW()</f>
        <v>49</v>
      </c>
      <c r="B49" s="7" t="s">
        <v>55</v>
      </c>
      <c r="C49" s="7" t="s">
        <v>10</v>
      </c>
      <c r="D49" s="7" t="e">
        <f>VLOOKUP($C49,Genders!$A:$C,2,FALSE)</f>
        <v>#N/A</v>
      </c>
      <c r="E49" s="9" t="str">
        <f t="shared" si="0"/>
        <v>INSERT INTO bi4all.dim_names (id_name_pk, name, id_gender_fk) VALUES (49, 'Anthony Gabriel', 'M');</v>
      </c>
    </row>
    <row r="50" spans="1:5" x14ac:dyDescent="0.2">
      <c r="A50" s="7">
        <f>ROW()</f>
        <v>50</v>
      </c>
      <c r="B50" s="7" t="s">
        <v>56</v>
      </c>
      <c r="C50" s="7" t="s">
        <v>12</v>
      </c>
      <c r="D50" s="7" t="e">
        <f>VLOOKUP($C50,Genders!$A:$C,2,FALSE)</f>
        <v>#N/A</v>
      </c>
      <c r="E50" s="9" t="str">
        <f t="shared" si="0"/>
        <v>INSERT INTO bi4all.dim_names (id_name_pk, name, id_gender_fk) VALUES (50, 'Antonella', 'F');</v>
      </c>
    </row>
    <row r="51" spans="1:5" x14ac:dyDescent="0.2">
      <c r="A51" s="7">
        <f>ROW()</f>
        <v>51</v>
      </c>
      <c r="B51" s="7" t="s">
        <v>57</v>
      </c>
      <c r="C51" s="7" t="s">
        <v>12</v>
      </c>
      <c r="D51" s="7" t="e">
        <f>VLOOKUP($C51,Genders!$A:$C,2,FALSE)</f>
        <v>#N/A</v>
      </c>
      <c r="E51" s="9" t="str">
        <f t="shared" si="0"/>
        <v>INSERT INTO bi4all.dim_names (id_name_pk, name, id_gender_fk) VALUES (51, 'Antônia', 'F');</v>
      </c>
    </row>
    <row r="52" spans="1:5" x14ac:dyDescent="0.2">
      <c r="A52" s="7">
        <f>ROW()</f>
        <v>52</v>
      </c>
      <c r="B52" s="7" t="s">
        <v>58</v>
      </c>
      <c r="C52" s="7" t="s">
        <v>10</v>
      </c>
      <c r="D52" s="7" t="e">
        <f>VLOOKUP($C52,Genders!$A:$C,2,FALSE)</f>
        <v>#N/A</v>
      </c>
      <c r="E52" s="9" t="str">
        <f t="shared" si="0"/>
        <v>INSERT INTO bi4all.dim_names (id_name_pk, name, id_gender_fk) VALUES (52, 'Antônio', 'M');</v>
      </c>
    </row>
    <row r="53" spans="1:5" x14ac:dyDescent="0.2">
      <c r="A53" s="7">
        <f>ROW()</f>
        <v>53</v>
      </c>
      <c r="B53" s="7" t="s">
        <v>59</v>
      </c>
      <c r="C53" s="7" t="s">
        <v>10</v>
      </c>
      <c r="D53" s="7" t="e">
        <f>VLOOKUP($C53,Genders!$A:$C,2,FALSE)</f>
        <v>#N/A</v>
      </c>
      <c r="E53" s="9" t="str">
        <f t="shared" si="0"/>
        <v>INSERT INTO bi4all.dim_names (id_name_pk, name, id_gender_fk) VALUES (53, 'Aquiles', 'M');</v>
      </c>
    </row>
    <row r="54" spans="1:5" x14ac:dyDescent="0.2">
      <c r="A54" s="7">
        <f>ROW()</f>
        <v>54</v>
      </c>
      <c r="B54" s="7" t="s">
        <v>60</v>
      </c>
      <c r="C54" s="7" t="s">
        <v>12</v>
      </c>
      <c r="D54" s="7" t="e">
        <f>VLOOKUP($C54,Genders!$A:$C,2,FALSE)</f>
        <v>#N/A</v>
      </c>
      <c r="E54" s="9" t="str">
        <f t="shared" si="0"/>
        <v>INSERT INTO bi4all.dim_names (id_name_pk, name, id_gender_fk) VALUES (54, 'Ariela', 'F');</v>
      </c>
    </row>
    <row r="55" spans="1:5" x14ac:dyDescent="0.2">
      <c r="A55" s="7">
        <f>ROW()</f>
        <v>55</v>
      </c>
      <c r="B55" s="7" t="s">
        <v>61</v>
      </c>
      <c r="C55" s="7" t="s">
        <v>10</v>
      </c>
      <c r="D55" s="7" t="e">
        <f>VLOOKUP($C55,Genders!$A:$C,2,FALSE)</f>
        <v>#N/A</v>
      </c>
      <c r="E55" s="9" t="str">
        <f t="shared" si="0"/>
        <v>INSERT INTO bi4all.dim_names (id_name_pk, name, id_gender_fk) VALUES (55, 'Arthur', 'M');</v>
      </c>
    </row>
    <row r="56" spans="1:5" x14ac:dyDescent="0.2">
      <c r="A56" s="7">
        <f>ROW()</f>
        <v>56</v>
      </c>
      <c r="B56" s="7" t="s">
        <v>62</v>
      </c>
      <c r="C56" s="7" t="s">
        <v>10</v>
      </c>
      <c r="D56" s="7" t="e">
        <f>VLOOKUP($C56,Genders!$A:$C,2,FALSE)</f>
        <v>#N/A</v>
      </c>
      <c r="E56" s="9" t="str">
        <f t="shared" si="0"/>
        <v>INSERT INTO bi4all.dim_names (id_name_pk, name, id_gender_fk) VALUES (56, 'Arthur Gabriel', 'M');</v>
      </c>
    </row>
    <row r="57" spans="1:5" x14ac:dyDescent="0.2">
      <c r="A57" s="7">
        <f>ROW()</f>
        <v>57</v>
      </c>
      <c r="B57" s="7" t="s">
        <v>63</v>
      </c>
      <c r="C57" s="7" t="s">
        <v>10</v>
      </c>
      <c r="D57" s="7" t="e">
        <f>VLOOKUP($C57,Genders!$A:$C,2,FALSE)</f>
        <v>#N/A</v>
      </c>
      <c r="E57" s="9" t="str">
        <f t="shared" si="0"/>
        <v>INSERT INTO bi4all.dim_names (id_name_pk, name, id_gender_fk) VALUES (57, 'Arthur Henrique', 'M');</v>
      </c>
    </row>
    <row r="58" spans="1:5" x14ac:dyDescent="0.2">
      <c r="A58" s="7">
        <f>ROW()</f>
        <v>58</v>
      </c>
      <c r="B58" s="7" t="s">
        <v>64</v>
      </c>
      <c r="C58" s="7" t="s">
        <v>10</v>
      </c>
      <c r="D58" s="7" t="e">
        <f>VLOOKUP($C58,Genders!$A:$C,2,FALSE)</f>
        <v>#N/A</v>
      </c>
      <c r="E58" s="9" t="str">
        <f t="shared" si="0"/>
        <v>INSERT INTO bi4all.dim_names (id_name_pk, name, id_gender_fk) VALUES (58, 'Arthur Miguel', 'M');</v>
      </c>
    </row>
    <row r="59" spans="1:5" x14ac:dyDescent="0.2">
      <c r="A59" s="7">
        <f>ROW()</f>
        <v>59</v>
      </c>
      <c r="B59" s="7" t="s">
        <v>65</v>
      </c>
      <c r="C59" s="7" t="s">
        <v>10</v>
      </c>
      <c r="D59" s="7" t="e">
        <f>VLOOKUP($C59,Genders!$A:$C,2,FALSE)</f>
        <v>#N/A</v>
      </c>
      <c r="E59" s="9" t="str">
        <f t="shared" si="0"/>
        <v>INSERT INTO bi4all.dim_names (id_name_pk, name, id_gender_fk) VALUES (59, 'Artur', 'M');</v>
      </c>
    </row>
    <row r="60" spans="1:5" x14ac:dyDescent="0.2">
      <c r="A60" s="7">
        <f>ROW()</f>
        <v>60</v>
      </c>
      <c r="B60" s="7" t="s">
        <v>66</v>
      </c>
      <c r="C60" s="7" t="s">
        <v>12</v>
      </c>
      <c r="D60" s="7" t="e">
        <f>VLOOKUP($C60,Genders!$A:$C,2,FALSE)</f>
        <v>#N/A</v>
      </c>
      <c r="E60" s="9" t="str">
        <f t="shared" si="0"/>
        <v>INSERT INTO bi4all.dim_names (id_name_pk, name, id_gender_fk) VALUES (60, 'Augusta', 'F');</v>
      </c>
    </row>
    <row r="61" spans="1:5" x14ac:dyDescent="0.2">
      <c r="A61" s="7">
        <f>ROW()</f>
        <v>61</v>
      </c>
      <c r="B61" s="7" t="s">
        <v>67</v>
      </c>
      <c r="C61" s="7" t="s">
        <v>10</v>
      </c>
      <c r="D61" s="7" t="e">
        <f>VLOOKUP($C61,Genders!$A:$C,2,FALSE)</f>
        <v>#N/A</v>
      </c>
      <c r="E61" s="9" t="str">
        <f t="shared" si="0"/>
        <v>INSERT INTO bi4all.dim_names (id_name_pk, name, id_gender_fk) VALUES (61, 'Augusto', 'M');</v>
      </c>
    </row>
    <row r="62" spans="1:5" x14ac:dyDescent="0.2">
      <c r="A62" s="7">
        <f>ROW()</f>
        <v>62</v>
      </c>
      <c r="B62" s="7" t="s">
        <v>68</v>
      </c>
      <c r="C62" s="7" t="s">
        <v>12</v>
      </c>
      <c r="D62" s="7" t="e">
        <f>VLOOKUP($C62,Genders!$A:$C,2,FALSE)</f>
        <v>#N/A</v>
      </c>
      <c r="E62" s="9" t="str">
        <f t="shared" si="0"/>
        <v>INSERT INTO bi4all.dim_names (id_name_pk, name, id_gender_fk) VALUES (62, 'Aurora', 'F');</v>
      </c>
    </row>
    <row r="63" spans="1:5" x14ac:dyDescent="0.2">
      <c r="A63" s="7">
        <f>ROW()</f>
        <v>63</v>
      </c>
      <c r="B63" s="7" t="s">
        <v>69</v>
      </c>
      <c r="C63" s="7" t="s">
        <v>12</v>
      </c>
      <c r="D63" s="7" t="e">
        <f>VLOOKUP($C63,Genders!$A:$C,2,FALSE)</f>
        <v>#N/A</v>
      </c>
      <c r="E63" s="9" t="str">
        <f t="shared" si="0"/>
        <v>INSERT INTO bi4all.dim_names (id_name_pk, name, id_gender_fk) VALUES (63, 'Aurorah', 'F');</v>
      </c>
    </row>
    <row r="64" spans="1:5" x14ac:dyDescent="0.2">
      <c r="A64" s="7">
        <f>ROW()</f>
        <v>64</v>
      </c>
      <c r="B64" s="7" t="s">
        <v>70</v>
      </c>
      <c r="C64" s="7" t="s">
        <v>12</v>
      </c>
      <c r="D64" s="7" t="e">
        <f>VLOOKUP($C64,Genders!$A:$C,2,FALSE)</f>
        <v>#N/A</v>
      </c>
      <c r="E64" s="9" t="str">
        <f t="shared" si="0"/>
        <v>INSERT INTO bi4all.dim_names (id_name_pk, name, id_gender_fk) VALUES (64, 'Ayla', 'F');</v>
      </c>
    </row>
    <row r="65" spans="1:5" x14ac:dyDescent="0.2">
      <c r="A65" s="7">
        <f>ROW()</f>
        <v>65</v>
      </c>
      <c r="B65" s="7" t="s">
        <v>71</v>
      </c>
      <c r="C65" s="7" t="s">
        <v>12</v>
      </c>
      <c r="D65" s="7" t="e">
        <f>VLOOKUP($C65,Genders!$A:$C,2,FALSE)</f>
        <v>#N/A</v>
      </c>
      <c r="E65" s="9" t="str">
        <f t="shared" si="0"/>
        <v>INSERT INTO bi4all.dim_names (id_name_pk, name, id_gender_fk) VALUES (65, 'Bárbara', 'F');</v>
      </c>
    </row>
    <row r="66" spans="1:5" x14ac:dyDescent="0.2">
      <c r="A66" s="7">
        <f>ROW()</f>
        <v>66</v>
      </c>
      <c r="B66" s="7" t="s">
        <v>72</v>
      </c>
      <c r="C66" s="7" t="s">
        <v>10</v>
      </c>
      <c r="D66" s="7" t="e">
        <f>VLOOKUP($C66,Genders!$A:$C,2,FALSE)</f>
        <v>#N/A</v>
      </c>
      <c r="E66" s="9" t="str">
        <f t="shared" si="0"/>
        <v>INSERT INTO bi4all.dim_names (id_name_pk, name, id_gender_fk) VALUES (66, 'Bartolomeo', 'M');</v>
      </c>
    </row>
    <row r="67" spans="1:5" x14ac:dyDescent="0.2">
      <c r="A67" s="7">
        <f>ROW()</f>
        <v>67</v>
      </c>
      <c r="B67" s="7" t="s">
        <v>73</v>
      </c>
      <c r="C67" s="7" t="s">
        <v>12</v>
      </c>
      <c r="D67" s="7" t="e">
        <f>VLOOKUP($C67,Genders!$A:$C,2,FALSE)</f>
        <v>#N/A</v>
      </c>
      <c r="E67" s="9" t="str">
        <f t="shared" si="0"/>
        <v>INSERT INTO bi4all.dim_names (id_name_pk, name, id_gender_fk) VALUES (67, 'Beatriz', 'F');</v>
      </c>
    </row>
    <row r="68" spans="1:5" x14ac:dyDescent="0.2">
      <c r="A68" s="7">
        <f>ROW()</f>
        <v>68</v>
      </c>
      <c r="B68" s="7" t="s">
        <v>74</v>
      </c>
      <c r="C68" s="7" t="s">
        <v>10</v>
      </c>
      <c r="D68" s="7" t="e">
        <f>VLOOKUP($C68,Genders!$A:$C,2,FALSE)</f>
        <v>#N/A</v>
      </c>
      <c r="E68" s="9" t="str">
        <f t="shared" si="0"/>
        <v>INSERT INTO bi4all.dim_names (id_name_pk, name, id_gender_fk) VALUES (68, 'Benício', 'M');</v>
      </c>
    </row>
    <row r="69" spans="1:5" x14ac:dyDescent="0.2">
      <c r="A69" s="7">
        <f>ROW()</f>
        <v>69</v>
      </c>
      <c r="B69" s="7" t="s">
        <v>75</v>
      </c>
      <c r="C69" s="7" t="s">
        <v>10</v>
      </c>
      <c r="D69" s="7" t="e">
        <f>VLOOKUP($C69,Genders!$A:$C,2,FALSE)</f>
        <v>#N/A</v>
      </c>
      <c r="E69" s="9" t="str">
        <f t="shared" si="0"/>
        <v>INSERT INTO bi4all.dim_names (id_name_pk, name, id_gender_fk) VALUES (69, 'Benjamin', 'M');</v>
      </c>
    </row>
    <row r="70" spans="1:5" x14ac:dyDescent="0.2">
      <c r="A70" s="7">
        <f>ROW()</f>
        <v>70</v>
      </c>
      <c r="B70" s="7" t="s">
        <v>76</v>
      </c>
      <c r="C70" s="7" t="s">
        <v>10</v>
      </c>
      <c r="D70" s="7" t="e">
        <f>VLOOKUP($C70,Genders!$A:$C,2,FALSE)</f>
        <v>#N/A</v>
      </c>
      <c r="E70" s="9" t="str">
        <f t="shared" ref="E70:E133" si="1">"INSERT INTO " &amp; $B$1 &amp; "." &amp; $B$2 &amp; " (" &amp; $A$4 &amp; ", " &amp;$B$4 &amp; ", " &amp; $C$4 &amp;  ") VALUES (" &amp; $A70 &amp; ", '" &amp; $B70 &amp; "', '" &amp; $C70 &amp; "');"</f>
        <v>INSERT INTO bi4all.dim_names (id_name_pk, name, id_gender_fk) VALUES (70, 'Bento', 'M');</v>
      </c>
    </row>
    <row r="71" spans="1:5" x14ac:dyDescent="0.2">
      <c r="A71" s="7">
        <f>ROW()</f>
        <v>71</v>
      </c>
      <c r="B71" s="7" t="s">
        <v>77</v>
      </c>
      <c r="C71" s="7" t="s">
        <v>10</v>
      </c>
      <c r="D71" s="7" t="e">
        <f>VLOOKUP($C71,Genders!$A:$C,2,FALSE)</f>
        <v>#N/A</v>
      </c>
      <c r="E71" s="9" t="str">
        <f t="shared" si="1"/>
        <v>INSERT INTO bi4all.dim_names (id_name_pk, name, id_gender_fk) VALUES (71, 'Bernardo', 'M');</v>
      </c>
    </row>
    <row r="72" spans="1:5" x14ac:dyDescent="0.2">
      <c r="A72" s="7">
        <f>ROW()</f>
        <v>72</v>
      </c>
      <c r="B72" s="7" t="s">
        <v>78</v>
      </c>
      <c r="C72" s="7" t="s">
        <v>10</v>
      </c>
      <c r="D72" s="7" t="e">
        <f>VLOOKUP($C72,Genders!$A:$C,2,FALSE)</f>
        <v>#N/A</v>
      </c>
      <c r="E72" s="9" t="str">
        <f t="shared" si="1"/>
        <v>INSERT INTO bi4all.dim_names (id_name_pk, name, id_gender_fk) VALUES (72, 'Bernnardo', 'M');</v>
      </c>
    </row>
    <row r="73" spans="1:5" x14ac:dyDescent="0.2">
      <c r="A73" s="7">
        <f>ROW()</f>
        <v>73</v>
      </c>
      <c r="B73" s="7" t="s">
        <v>79</v>
      </c>
      <c r="C73" s="7" t="s">
        <v>12</v>
      </c>
      <c r="D73" s="7" t="e">
        <f>VLOOKUP($C73,Genders!$A:$C,2,FALSE)</f>
        <v>#N/A</v>
      </c>
      <c r="E73" s="9" t="str">
        <f t="shared" si="1"/>
        <v>INSERT INTO bi4all.dim_names (id_name_pk, name, id_gender_fk) VALUES (73, 'Bianca', 'F');</v>
      </c>
    </row>
    <row r="74" spans="1:5" x14ac:dyDescent="0.2">
      <c r="A74" s="7">
        <f>ROW()</f>
        <v>74</v>
      </c>
      <c r="B74" s="7" t="s">
        <v>80</v>
      </c>
      <c r="C74" s="7" t="s">
        <v>12</v>
      </c>
      <c r="D74" s="7" t="e">
        <f>VLOOKUP($C74,Genders!$A:$C,2,FALSE)</f>
        <v>#N/A</v>
      </c>
      <c r="E74" s="9" t="str">
        <f t="shared" si="1"/>
        <v>INSERT INTO bi4all.dim_names (id_name_pk, name, id_gender_fk) VALUES (74, 'Brenda', 'F');</v>
      </c>
    </row>
    <row r="75" spans="1:5" x14ac:dyDescent="0.2">
      <c r="A75" s="7">
        <f>ROW()</f>
        <v>75</v>
      </c>
      <c r="B75" s="7" t="s">
        <v>81</v>
      </c>
      <c r="C75" s="7" t="s">
        <v>10</v>
      </c>
      <c r="D75" s="7" t="e">
        <f>VLOOKUP($C75,Genders!$A:$C,2,FALSE)</f>
        <v>#N/A</v>
      </c>
      <c r="E75" s="9" t="str">
        <f t="shared" si="1"/>
        <v>INSERT INTO bi4all.dim_names (id_name_pk, name, id_gender_fk) VALUES (75, 'Breno', 'M');</v>
      </c>
    </row>
    <row r="76" spans="1:5" x14ac:dyDescent="0.2">
      <c r="A76" s="7">
        <f>ROW()</f>
        <v>76</v>
      </c>
      <c r="B76" s="7" t="s">
        <v>82</v>
      </c>
      <c r="C76" s="7" t="s">
        <v>12</v>
      </c>
      <c r="D76" s="7" t="e">
        <f>VLOOKUP($C76,Genders!$A:$C,2,FALSE)</f>
        <v>#N/A</v>
      </c>
      <c r="E76" s="9" t="str">
        <f t="shared" si="1"/>
        <v>INSERT INTO bi4all.dim_names (id_name_pk, name, id_gender_fk) VALUES (76, 'Bruna', 'F');</v>
      </c>
    </row>
    <row r="77" spans="1:5" x14ac:dyDescent="0.2">
      <c r="A77" s="7">
        <f>ROW()</f>
        <v>77</v>
      </c>
      <c r="B77" s="7" t="s">
        <v>83</v>
      </c>
      <c r="C77" s="7" t="s">
        <v>10</v>
      </c>
      <c r="D77" s="7" t="e">
        <f>VLOOKUP($C77,Genders!$A:$C,2,FALSE)</f>
        <v>#N/A</v>
      </c>
      <c r="E77" s="9" t="str">
        <f t="shared" si="1"/>
        <v>INSERT INTO bi4all.dim_names (id_name_pk, name, id_gender_fk) VALUES (77, 'Bruno', 'M');</v>
      </c>
    </row>
    <row r="78" spans="1:5" x14ac:dyDescent="0.2">
      <c r="A78" s="7">
        <f>ROW()</f>
        <v>78</v>
      </c>
      <c r="B78" s="7" t="s">
        <v>84</v>
      </c>
      <c r="C78" s="7" t="s">
        <v>10</v>
      </c>
      <c r="D78" s="7" t="e">
        <f>VLOOKUP($C78,Genders!$A:$C,2,FALSE)</f>
        <v>#N/A</v>
      </c>
      <c r="E78" s="9" t="str">
        <f t="shared" si="1"/>
        <v>INSERT INTO bi4all.dim_names (id_name_pk, name, id_gender_fk) VALUES (78, 'Bryan', 'M');</v>
      </c>
    </row>
    <row r="79" spans="1:5" x14ac:dyDescent="0.2">
      <c r="A79" s="7">
        <f>ROW()</f>
        <v>79</v>
      </c>
      <c r="B79" s="7" t="s">
        <v>85</v>
      </c>
      <c r="C79" s="7" t="s">
        <v>12</v>
      </c>
      <c r="D79" s="7" t="e">
        <f>VLOOKUP($C79,Genders!$A:$C,2,FALSE)</f>
        <v>#N/A</v>
      </c>
      <c r="E79" s="9" t="str">
        <f t="shared" si="1"/>
        <v>INSERT INTO bi4all.dim_names (id_name_pk, name, id_gender_fk) VALUES (79, 'Byanca', 'F');</v>
      </c>
    </row>
    <row r="80" spans="1:5" x14ac:dyDescent="0.2">
      <c r="A80" s="7">
        <f>ROW()</f>
        <v>80</v>
      </c>
      <c r="B80" s="7" t="s">
        <v>86</v>
      </c>
      <c r="C80" s="7" t="s">
        <v>12</v>
      </c>
      <c r="D80" s="7" t="e">
        <f>VLOOKUP($C80,Genders!$A:$C,2,FALSE)</f>
        <v>#N/A</v>
      </c>
      <c r="E80" s="9" t="str">
        <f t="shared" si="1"/>
        <v>INSERT INTO bi4all.dim_names (id_name_pk, name, id_gender_fk) VALUES (80, 'Byatriz', 'F');</v>
      </c>
    </row>
    <row r="81" spans="1:5" x14ac:dyDescent="0.2">
      <c r="A81" s="7">
        <f>ROW()</f>
        <v>81</v>
      </c>
      <c r="B81" s="7" t="s">
        <v>87</v>
      </c>
      <c r="C81" s="7" t="s">
        <v>10</v>
      </c>
      <c r="D81" s="7" t="e">
        <f>VLOOKUP($C81,Genders!$A:$C,2,FALSE)</f>
        <v>#N/A</v>
      </c>
      <c r="E81" s="9" t="str">
        <f t="shared" si="1"/>
        <v>INSERT INTO bi4all.dim_names (id_name_pk, name, id_gender_fk) VALUES (81, 'Caio', 'M');</v>
      </c>
    </row>
    <row r="82" spans="1:5" x14ac:dyDescent="0.2">
      <c r="A82" s="7">
        <f>ROW()</f>
        <v>82</v>
      </c>
      <c r="B82" s="7" t="s">
        <v>88</v>
      </c>
      <c r="C82" s="7" t="s">
        <v>10</v>
      </c>
      <c r="D82" s="7" t="e">
        <f>VLOOKUP($C82,Genders!$A:$C,2,FALSE)</f>
        <v>#N/A</v>
      </c>
      <c r="E82" s="9" t="str">
        <f t="shared" si="1"/>
        <v>INSERT INTO bi4all.dim_names (id_name_pk, name, id_gender_fk) VALUES (82, 'Caleb', 'M');</v>
      </c>
    </row>
    <row r="83" spans="1:5" x14ac:dyDescent="0.2">
      <c r="A83" s="7">
        <f>ROW()</f>
        <v>83</v>
      </c>
      <c r="B83" s="7" t="s">
        <v>89</v>
      </c>
      <c r="C83" s="7" t="s">
        <v>12</v>
      </c>
      <c r="D83" s="7" t="e">
        <f>VLOOKUP($C83,Genders!$A:$C,2,FALSE)</f>
        <v>#N/A</v>
      </c>
      <c r="E83" s="9" t="str">
        <f t="shared" si="1"/>
        <v>INSERT INTO bi4all.dim_names (id_name_pk, name, id_gender_fk) VALUES (83, 'Camila', 'F');</v>
      </c>
    </row>
    <row r="84" spans="1:5" x14ac:dyDescent="0.2">
      <c r="A84" s="7">
        <f>ROW()</f>
        <v>84</v>
      </c>
      <c r="B84" s="7" t="s">
        <v>90</v>
      </c>
      <c r="C84" s="7" t="s">
        <v>10</v>
      </c>
      <c r="D84" s="7" t="e">
        <f>VLOOKUP($C84,Genders!$A:$C,2,FALSE)</f>
        <v>#N/A</v>
      </c>
      <c r="E84" s="9" t="str">
        <f t="shared" si="1"/>
        <v>INSERT INTO bi4all.dim_names (id_name_pk, name, id_gender_fk) VALUES (84, 'Carlos', 'M');</v>
      </c>
    </row>
    <row r="85" spans="1:5" x14ac:dyDescent="0.2">
      <c r="A85" s="7">
        <f>ROW()</f>
        <v>85</v>
      </c>
      <c r="B85" s="7" t="s">
        <v>91</v>
      </c>
      <c r="C85" s="7" t="s">
        <v>10</v>
      </c>
      <c r="D85" s="7" t="e">
        <f>VLOOKUP($C85,Genders!$A:$C,2,FALSE)</f>
        <v>#N/A</v>
      </c>
      <c r="E85" s="9" t="str">
        <f t="shared" si="1"/>
        <v>INSERT INTO bi4all.dim_names (id_name_pk, name, id_gender_fk) VALUES (85, 'Carlos Eduardo', 'M');</v>
      </c>
    </row>
    <row r="86" spans="1:5" x14ac:dyDescent="0.2">
      <c r="A86" s="7">
        <f>ROW()</f>
        <v>86</v>
      </c>
      <c r="B86" s="7" t="s">
        <v>92</v>
      </c>
      <c r="C86" s="7" t="s">
        <v>12</v>
      </c>
      <c r="D86" s="7" t="e">
        <f>VLOOKUP($C86,Genders!$A:$C,2,FALSE)</f>
        <v>#N/A</v>
      </c>
      <c r="E86" s="9" t="str">
        <f t="shared" si="1"/>
        <v>INSERT INTO bi4all.dim_names (id_name_pk, name, id_gender_fk) VALUES (86, 'Carolina', 'F');</v>
      </c>
    </row>
    <row r="87" spans="1:5" x14ac:dyDescent="0.2">
      <c r="A87" s="7">
        <f>ROW()</f>
        <v>87</v>
      </c>
      <c r="B87" s="7" t="s">
        <v>93</v>
      </c>
      <c r="C87" s="7" t="s">
        <v>12</v>
      </c>
      <c r="D87" s="7" t="e">
        <f>VLOOKUP($C87,Genders!$A:$C,2,FALSE)</f>
        <v>#N/A</v>
      </c>
      <c r="E87" s="9" t="str">
        <f t="shared" si="1"/>
        <v>INSERT INTO bi4all.dim_names (id_name_pk, name, id_gender_fk) VALUES (87, 'Caroline', 'F');</v>
      </c>
    </row>
    <row r="88" spans="1:5" x14ac:dyDescent="0.2">
      <c r="A88" s="7">
        <f>ROW()</f>
        <v>88</v>
      </c>
      <c r="B88" s="7" t="s">
        <v>94</v>
      </c>
      <c r="C88" s="7" t="s">
        <v>12</v>
      </c>
      <c r="D88" s="7" t="e">
        <f>VLOOKUP($C88,Genders!$A:$C,2,FALSE)</f>
        <v>#N/A</v>
      </c>
      <c r="E88" s="9" t="str">
        <f t="shared" si="1"/>
        <v>INSERT INTO bi4all.dim_names (id_name_pk, name, id_gender_fk) VALUES (88, 'Catarina', 'F');</v>
      </c>
    </row>
    <row r="89" spans="1:5" x14ac:dyDescent="0.2">
      <c r="A89" s="7">
        <f>ROW()</f>
        <v>89</v>
      </c>
      <c r="B89" s="7" t="s">
        <v>95</v>
      </c>
      <c r="C89" s="7" t="s">
        <v>10</v>
      </c>
      <c r="D89" s="7" t="e">
        <f>VLOOKUP($C89,Genders!$A:$C,2,FALSE)</f>
        <v>#N/A</v>
      </c>
      <c r="E89" s="9" t="str">
        <f t="shared" si="1"/>
        <v>INSERT INTO bi4all.dim_names (id_name_pk, name, id_gender_fk) VALUES (89, 'Cauã', 'M');</v>
      </c>
    </row>
    <row r="90" spans="1:5" x14ac:dyDescent="0.2">
      <c r="A90" s="7">
        <f>ROW()</f>
        <v>90</v>
      </c>
      <c r="B90" s="7" t="s">
        <v>96</v>
      </c>
      <c r="C90" s="7" t="s">
        <v>10</v>
      </c>
      <c r="D90" s="7" t="e">
        <f>VLOOKUP($C90,Genders!$A:$C,2,FALSE)</f>
        <v>#N/A</v>
      </c>
      <c r="E90" s="9" t="str">
        <f t="shared" si="1"/>
        <v>INSERT INTO bi4all.dim_names (id_name_pk, name, id_gender_fk) VALUES (90, 'Caue', 'M');</v>
      </c>
    </row>
    <row r="91" spans="1:5" x14ac:dyDescent="0.2">
      <c r="A91" s="7">
        <f>ROW()</f>
        <v>91</v>
      </c>
      <c r="B91" s="7" t="s">
        <v>97</v>
      </c>
      <c r="C91" s="7" t="s">
        <v>12</v>
      </c>
      <c r="D91" s="7" t="e">
        <f>VLOOKUP($C91,Genders!$A:$C,2,FALSE)</f>
        <v>#N/A</v>
      </c>
      <c r="E91" s="9" t="str">
        <f t="shared" si="1"/>
        <v>INSERT INTO bi4all.dim_names (id_name_pk, name, id_gender_fk) VALUES (91, 'Cecilia', 'F');</v>
      </c>
    </row>
    <row r="92" spans="1:5" x14ac:dyDescent="0.2">
      <c r="A92" s="7">
        <f>ROW()</f>
        <v>92</v>
      </c>
      <c r="B92" s="7" t="s">
        <v>98</v>
      </c>
      <c r="C92" s="7" t="s">
        <v>12</v>
      </c>
      <c r="D92" s="7" t="e">
        <f>VLOOKUP($C92,Genders!$A:$C,2,FALSE)</f>
        <v>#N/A</v>
      </c>
      <c r="E92" s="9" t="str">
        <f t="shared" si="1"/>
        <v>INSERT INTO bi4all.dim_names (id_name_pk, name, id_gender_fk) VALUES (92, 'Cecília', 'F');</v>
      </c>
    </row>
    <row r="93" spans="1:5" x14ac:dyDescent="0.2">
      <c r="A93" s="7">
        <f>ROW()</f>
        <v>93</v>
      </c>
      <c r="B93" s="7" t="s">
        <v>99</v>
      </c>
      <c r="C93" s="7" t="s">
        <v>10</v>
      </c>
      <c r="D93" s="7" t="e">
        <f>VLOOKUP($C93,Genders!$A:$C,2,FALSE)</f>
        <v>#N/A</v>
      </c>
      <c r="E93" s="9" t="str">
        <f t="shared" si="1"/>
        <v>INSERT INTO bi4all.dim_names (id_name_pk, name, id_gender_fk) VALUES (93, 'César', 'M');</v>
      </c>
    </row>
    <row r="94" spans="1:5" x14ac:dyDescent="0.2">
      <c r="A94" s="7">
        <f>ROW()</f>
        <v>94</v>
      </c>
      <c r="B94" s="7" t="s">
        <v>100</v>
      </c>
      <c r="C94" s="7" t="s">
        <v>12</v>
      </c>
      <c r="D94" s="7" t="e">
        <f>VLOOKUP($C94,Genders!$A:$C,2,FALSE)</f>
        <v>#N/A</v>
      </c>
      <c r="E94" s="9" t="str">
        <f t="shared" si="1"/>
        <v>INSERT INTO bi4all.dim_names (id_name_pk, name, id_gender_fk) VALUES (94, 'Clara', 'F');</v>
      </c>
    </row>
    <row r="95" spans="1:5" x14ac:dyDescent="0.2">
      <c r="A95" s="7">
        <f>ROW()</f>
        <v>95</v>
      </c>
      <c r="B95" s="7" t="s">
        <v>101</v>
      </c>
      <c r="C95" s="7" t="s">
        <v>12</v>
      </c>
      <c r="D95" s="7" t="e">
        <f>VLOOKUP($C95,Genders!$A:$C,2,FALSE)</f>
        <v>#N/A</v>
      </c>
      <c r="E95" s="9" t="str">
        <f t="shared" si="1"/>
        <v>INSERT INTO bi4all.dim_names (id_name_pk, name, id_gender_fk) VALUES (95, 'Clarice', 'F');</v>
      </c>
    </row>
    <row r="96" spans="1:5" x14ac:dyDescent="0.2">
      <c r="A96" s="7">
        <f>ROW()</f>
        <v>96</v>
      </c>
      <c r="B96" s="7" t="s">
        <v>102</v>
      </c>
      <c r="C96" s="7" t="s">
        <v>12</v>
      </c>
      <c r="D96" s="7" t="e">
        <f>VLOOKUP($C96,Genders!$A:$C,2,FALSE)</f>
        <v>#N/A</v>
      </c>
      <c r="E96" s="9" t="str">
        <f t="shared" si="1"/>
        <v>INSERT INTO bi4all.dim_names (id_name_pk, name, id_gender_fk) VALUES (96, 'Clarisse', 'F');</v>
      </c>
    </row>
    <row r="97" spans="1:5" x14ac:dyDescent="0.2">
      <c r="A97" s="7">
        <f>ROW()</f>
        <v>97</v>
      </c>
      <c r="B97" s="7" t="s">
        <v>103</v>
      </c>
      <c r="C97" s="7" t="s">
        <v>12</v>
      </c>
      <c r="D97" s="7" t="e">
        <f>VLOOKUP($C97,Genders!$A:$C,2,FALSE)</f>
        <v>#N/A</v>
      </c>
      <c r="E97" s="9" t="str">
        <f t="shared" si="1"/>
        <v>INSERT INTO bi4all.dim_names (id_name_pk, name, id_gender_fk) VALUES (97, 'Claudia', 'F');</v>
      </c>
    </row>
    <row r="98" spans="1:5" x14ac:dyDescent="0.2">
      <c r="A98" s="7">
        <f>ROW()</f>
        <v>98</v>
      </c>
      <c r="B98" s="7" t="s">
        <v>104</v>
      </c>
      <c r="C98" s="7" t="s">
        <v>10</v>
      </c>
      <c r="D98" s="7" t="e">
        <f>VLOOKUP($C98,Genders!$A:$C,2,FALSE)</f>
        <v>#N/A</v>
      </c>
      <c r="E98" s="9" t="str">
        <f t="shared" si="1"/>
        <v>INSERT INTO bi4all.dim_names (id_name_pk, name, id_gender_fk) VALUES (98, 'Claudio', 'M');</v>
      </c>
    </row>
    <row r="99" spans="1:5" x14ac:dyDescent="0.2">
      <c r="A99" s="7">
        <f>ROW()</f>
        <v>99</v>
      </c>
      <c r="B99" s="7" t="s">
        <v>105</v>
      </c>
      <c r="C99" s="7" t="s">
        <v>12</v>
      </c>
      <c r="D99" s="7" t="e">
        <f>VLOOKUP($C99,Genders!$A:$C,2,FALSE)</f>
        <v>#N/A</v>
      </c>
      <c r="E99" s="9" t="str">
        <f t="shared" si="1"/>
        <v>INSERT INTO bi4all.dim_names (id_name_pk, name, id_gender_fk) VALUES (99, 'Cloe', 'F');</v>
      </c>
    </row>
    <row r="100" spans="1:5" x14ac:dyDescent="0.2">
      <c r="A100" s="7">
        <f>ROW()</f>
        <v>100</v>
      </c>
      <c r="B100" s="7" t="s">
        <v>106</v>
      </c>
      <c r="C100" s="7" t="s">
        <v>10</v>
      </c>
      <c r="D100" s="7" t="e">
        <f>VLOOKUP($C100,Genders!$A:$C,2,FALSE)</f>
        <v>#N/A</v>
      </c>
      <c r="E100" s="9" t="str">
        <f t="shared" si="1"/>
        <v>INSERT INTO bi4all.dim_names (id_name_pk, name, id_gender_fk) VALUES (100, 'Cristóvão', 'M');</v>
      </c>
    </row>
    <row r="101" spans="1:5" x14ac:dyDescent="0.2">
      <c r="A101" s="7">
        <f>ROW()</f>
        <v>101</v>
      </c>
      <c r="B101" s="7" t="s">
        <v>107</v>
      </c>
      <c r="C101" s="7" t="s">
        <v>10</v>
      </c>
      <c r="D101" s="7" t="e">
        <f>VLOOKUP($C101,Genders!$A:$C,2,FALSE)</f>
        <v>#N/A</v>
      </c>
      <c r="E101" s="9" t="str">
        <f t="shared" si="1"/>
        <v>INSERT INTO bi4all.dim_names (id_name_pk, name, id_gender_fk) VALUES (101, 'Daniel', 'M');</v>
      </c>
    </row>
    <row r="102" spans="1:5" x14ac:dyDescent="0.2">
      <c r="A102" s="7">
        <f>ROW()</f>
        <v>102</v>
      </c>
      <c r="B102" s="7" t="s">
        <v>108</v>
      </c>
      <c r="C102" s="7" t="s">
        <v>10</v>
      </c>
      <c r="D102" s="7" t="e">
        <f>VLOOKUP($C102,Genders!$A:$C,2,FALSE)</f>
        <v>#N/A</v>
      </c>
      <c r="E102" s="9" t="str">
        <f t="shared" si="1"/>
        <v>INSERT INTO bi4all.dim_names (id_name_pk, name, id_gender_fk) VALUES (102, 'Danilo', 'M');</v>
      </c>
    </row>
    <row r="103" spans="1:5" x14ac:dyDescent="0.2">
      <c r="A103" s="7">
        <f>ROW()</f>
        <v>103</v>
      </c>
      <c r="B103" s="7" t="s">
        <v>109</v>
      </c>
      <c r="C103" s="7" t="s">
        <v>10</v>
      </c>
      <c r="D103" s="7" t="e">
        <f>VLOOKUP($C103,Genders!$A:$C,2,FALSE)</f>
        <v>#N/A</v>
      </c>
      <c r="E103" s="9" t="str">
        <f t="shared" si="1"/>
        <v>INSERT INTO bi4all.dim_names (id_name_pk, name, id_gender_fk) VALUES (103, 'Danniel', 'M');</v>
      </c>
    </row>
    <row r="104" spans="1:5" x14ac:dyDescent="0.2">
      <c r="A104" s="7">
        <f>ROW()</f>
        <v>104</v>
      </c>
      <c r="B104" s="7" t="s">
        <v>110</v>
      </c>
      <c r="C104" s="7" t="s">
        <v>10</v>
      </c>
      <c r="D104" s="7" t="e">
        <f>VLOOKUP($C104,Genders!$A:$C,2,FALSE)</f>
        <v>#N/A</v>
      </c>
      <c r="E104" s="9" t="str">
        <f t="shared" si="1"/>
        <v>INSERT INTO bi4all.dim_names (id_name_pk, name, id_gender_fk) VALUES (104, 'Danylo', 'M');</v>
      </c>
    </row>
    <row r="105" spans="1:5" x14ac:dyDescent="0.2">
      <c r="A105" s="7">
        <f>ROW()</f>
        <v>105</v>
      </c>
      <c r="B105" s="7" t="s">
        <v>111</v>
      </c>
      <c r="C105" s="7" t="s">
        <v>10</v>
      </c>
      <c r="D105" s="7" t="e">
        <f>VLOOKUP($C105,Genders!$A:$C,2,FALSE)</f>
        <v>#N/A</v>
      </c>
      <c r="E105" s="9" t="str">
        <f t="shared" si="1"/>
        <v>INSERT INTO bi4all.dim_names (id_name_pk, name, id_gender_fk) VALUES (105, 'Davi', 'M');</v>
      </c>
    </row>
    <row r="106" spans="1:5" x14ac:dyDescent="0.2">
      <c r="A106" s="7">
        <f>ROW()</f>
        <v>106</v>
      </c>
      <c r="B106" s="7" t="s">
        <v>112</v>
      </c>
      <c r="C106" s="7" t="s">
        <v>10</v>
      </c>
      <c r="D106" s="7" t="e">
        <f>VLOOKUP($C106,Genders!$A:$C,2,FALSE)</f>
        <v>#N/A</v>
      </c>
      <c r="E106" s="9" t="str">
        <f t="shared" si="1"/>
        <v>INSERT INTO bi4all.dim_names (id_name_pk, name, id_gender_fk) VALUES (106, 'Davi Lucas', 'M');</v>
      </c>
    </row>
    <row r="107" spans="1:5" x14ac:dyDescent="0.2">
      <c r="A107" s="7">
        <f>ROW()</f>
        <v>107</v>
      </c>
      <c r="B107" s="7" t="s">
        <v>113</v>
      </c>
      <c r="C107" s="7" t="s">
        <v>10</v>
      </c>
      <c r="D107" s="7" t="e">
        <f>VLOOKUP($C107,Genders!$A:$C,2,FALSE)</f>
        <v>#N/A</v>
      </c>
      <c r="E107" s="9" t="str">
        <f t="shared" si="1"/>
        <v>INSERT INTO bi4all.dim_names (id_name_pk, name, id_gender_fk) VALUES (107, 'Davi Lucca', 'M');</v>
      </c>
    </row>
    <row r="108" spans="1:5" x14ac:dyDescent="0.2">
      <c r="A108" s="7">
        <f>ROW()</f>
        <v>108</v>
      </c>
      <c r="B108" s="7" t="s">
        <v>114</v>
      </c>
      <c r="C108" s="7" t="s">
        <v>10</v>
      </c>
      <c r="D108" s="7" t="e">
        <f>VLOOKUP($C108,Genders!$A:$C,2,FALSE)</f>
        <v>#N/A</v>
      </c>
      <c r="E108" s="9" t="str">
        <f t="shared" si="1"/>
        <v>INSERT INTO bi4all.dim_names (id_name_pk, name, id_gender_fk) VALUES (108, 'Davi Luccas', 'M');</v>
      </c>
    </row>
    <row r="109" spans="1:5" x14ac:dyDescent="0.2">
      <c r="A109" s="7">
        <f>ROW()</f>
        <v>109</v>
      </c>
      <c r="B109" s="7" t="s">
        <v>115</v>
      </c>
      <c r="C109" s="7" t="s">
        <v>10</v>
      </c>
      <c r="D109" s="7" t="e">
        <f>VLOOKUP($C109,Genders!$A:$C,2,FALSE)</f>
        <v>#N/A</v>
      </c>
      <c r="E109" s="9" t="str">
        <f t="shared" si="1"/>
        <v>INSERT INTO bi4all.dim_names (id_name_pk, name, id_gender_fk) VALUES (109, 'Davi Luiz', 'M');</v>
      </c>
    </row>
    <row r="110" spans="1:5" x14ac:dyDescent="0.2">
      <c r="A110" s="7">
        <f>ROW()</f>
        <v>110</v>
      </c>
      <c r="B110" s="7" t="s">
        <v>116</v>
      </c>
      <c r="C110" s="7" t="s">
        <v>10</v>
      </c>
      <c r="D110" s="7" t="e">
        <f>VLOOKUP($C110,Genders!$A:$C,2,FALSE)</f>
        <v>#N/A</v>
      </c>
      <c r="E110" s="9" t="str">
        <f t="shared" si="1"/>
        <v>INSERT INTO bi4all.dim_names (id_name_pk, name, id_gender_fk) VALUES (110, 'Davi Miguel', 'M');</v>
      </c>
    </row>
    <row r="111" spans="1:5" x14ac:dyDescent="0.2">
      <c r="A111" s="7">
        <f>ROW()</f>
        <v>111</v>
      </c>
      <c r="B111" s="7" t="s">
        <v>117</v>
      </c>
      <c r="C111" s="7" t="s">
        <v>12</v>
      </c>
      <c r="D111" s="7" t="e">
        <f>VLOOKUP($C111,Genders!$A:$C,2,FALSE)</f>
        <v>#N/A</v>
      </c>
      <c r="E111" s="9" t="str">
        <f t="shared" si="1"/>
        <v>INSERT INTO bi4all.dim_names (id_name_pk, name, id_gender_fk) VALUES (111, 'Débora', 'F');</v>
      </c>
    </row>
    <row r="112" spans="1:5" x14ac:dyDescent="0.2">
      <c r="A112" s="7">
        <f>ROW()</f>
        <v>112</v>
      </c>
      <c r="B112" s="7" t="s">
        <v>118</v>
      </c>
      <c r="C112" s="7" t="s">
        <v>12</v>
      </c>
      <c r="D112" s="7" t="e">
        <f>VLOOKUP($C112,Genders!$A:$C,2,FALSE)</f>
        <v>#N/A</v>
      </c>
      <c r="E112" s="9" t="str">
        <f t="shared" si="1"/>
        <v>INSERT INTO bi4all.dim_names (id_name_pk, name, id_gender_fk) VALUES (112, 'Deborah', 'F');</v>
      </c>
    </row>
    <row r="113" spans="1:5" x14ac:dyDescent="0.2">
      <c r="A113" s="7">
        <f>ROW()</f>
        <v>113</v>
      </c>
      <c r="B113" s="7" t="s">
        <v>119</v>
      </c>
      <c r="C113" s="7" t="s">
        <v>12</v>
      </c>
      <c r="D113" s="7" t="e">
        <f>VLOOKUP($C113,Genders!$A:$C,2,FALSE)</f>
        <v>#N/A</v>
      </c>
      <c r="E113" s="9" t="str">
        <f t="shared" si="1"/>
        <v>INSERT INTO bi4all.dim_names (id_name_pk, name, id_gender_fk) VALUES (113, 'Desiré', 'F');</v>
      </c>
    </row>
    <row r="114" spans="1:5" x14ac:dyDescent="0.2">
      <c r="A114" s="7">
        <f>ROW()</f>
        <v>114</v>
      </c>
      <c r="B114" s="7" t="s">
        <v>120</v>
      </c>
      <c r="C114" s="7" t="s">
        <v>10</v>
      </c>
      <c r="D114" s="7" t="e">
        <f>VLOOKUP($C114,Genders!$A:$C,2,FALSE)</f>
        <v>#N/A</v>
      </c>
      <c r="E114" s="9" t="str">
        <f t="shared" si="1"/>
        <v>INSERT INTO bi4all.dim_names (id_name_pk, name, id_gender_fk) VALUES (114, 'Domingos', 'M');</v>
      </c>
    </row>
    <row r="115" spans="1:5" x14ac:dyDescent="0.2">
      <c r="A115" s="7">
        <f>ROW()</f>
        <v>115</v>
      </c>
      <c r="B115" s="7" t="s">
        <v>121</v>
      </c>
      <c r="C115" s="7" t="s">
        <v>12</v>
      </c>
      <c r="D115" s="7" t="e">
        <f>VLOOKUP($C115,Genders!$A:$C,2,FALSE)</f>
        <v>#N/A</v>
      </c>
      <c r="E115" s="9" t="str">
        <f t="shared" si="1"/>
        <v>INSERT INTO bi4all.dim_names (id_name_pk, name, id_gender_fk) VALUES (115, 'Dulce', 'F');</v>
      </c>
    </row>
    <row r="116" spans="1:5" x14ac:dyDescent="0.2">
      <c r="A116" s="7">
        <f>ROW()</f>
        <v>116</v>
      </c>
      <c r="B116" s="7" t="s">
        <v>122</v>
      </c>
      <c r="C116" s="7" t="s">
        <v>12</v>
      </c>
      <c r="D116" s="7" t="e">
        <f>VLOOKUP($C116,Genders!$A:$C,2,FALSE)</f>
        <v>#N/A</v>
      </c>
      <c r="E116" s="9" t="str">
        <f t="shared" si="1"/>
        <v>INSERT INTO bi4all.dim_names (id_name_pk, name, id_gender_fk) VALUES (116, 'Eduarda', 'F');</v>
      </c>
    </row>
    <row r="117" spans="1:5" x14ac:dyDescent="0.2">
      <c r="A117" s="7">
        <f>ROW()</f>
        <v>117</v>
      </c>
      <c r="B117" s="7" t="s">
        <v>123</v>
      </c>
      <c r="C117" s="7" t="s">
        <v>10</v>
      </c>
      <c r="D117" s="7" t="e">
        <f>VLOOKUP($C117,Genders!$A:$C,2,FALSE)</f>
        <v>#N/A</v>
      </c>
      <c r="E117" s="9" t="str">
        <f t="shared" si="1"/>
        <v>INSERT INTO bi4all.dim_names (id_name_pk, name, id_gender_fk) VALUES (117, 'Eduardo', 'M');</v>
      </c>
    </row>
    <row r="118" spans="1:5" x14ac:dyDescent="0.2">
      <c r="A118" s="7">
        <f>ROW()</f>
        <v>118</v>
      </c>
      <c r="B118" s="7" t="s">
        <v>124</v>
      </c>
      <c r="C118" s="7" t="s">
        <v>10</v>
      </c>
      <c r="D118" s="7" t="e">
        <f>VLOOKUP($C118,Genders!$A:$C,2,FALSE)</f>
        <v>#N/A</v>
      </c>
      <c r="E118" s="9" t="str">
        <f t="shared" si="1"/>
        <v>INSERT INTO bi4all.dim_names (id_name_pk, name, id_gender_fk) VALUES (118, 'Eliezer', 'M');</v>
      </c>
    </row>
    <row r="119" spans="1:5" x14ac:dyDescent="0.2">
      <c r="A119" s="7">
        <f>ROW()</f>
        <v>119</v>
      </c>
      <c r="B119" s="7" t="s">
        <v>125</v>
      </c>
      <c r="C119" s="7" t="s">
        <v>12</v>
      </c>
      <c r="D119" s="7" t="e">
        <f>VLOOKUP($C119,Genders!$A:$C,2,FALSE)</f>
        <v>#N/A</v>
      </c>
      <c r="E119" s="9" t="str">
        <f t="shared" si="1"/>
        <v>INSERT INTO bi4all.dim_names (id_name_pk, name, id_gender_fk) VALUES (119, 'Elisa', 'F');</v>
      </c>
    </row>
    <row r="120" spans="1:5" x14ac:dyDescent="0.2">
      <c r="A120" s="7">
        <f>ROW()</f>
        <v>120</v>
      </c>
      <c r="B120" s="7" t="s">
        <v>126</v>
      </c>
      <c r="C120" s="7" t="s">
        <v>12</v>
      </c>
      <c r="D120" s="7" t="e">
        <f>VLOOKUP($C120,Genders!$A:$C,2,FALSE)</f>
        <v>#N/A</v>
      </c>
      <c r="E120" s="9" t="str">
        <f t="shared" si="1"/>
        <v>INSERT INTO bi4all.dim_names (id_name_pk, name, id_gender_fk) VALUES (120, 'Eliza', 'F');</v>
      </c>
    </row>
    <row r="121" spans="1:5" x14ac:dyDescent="0.2">
      <c r="A121" s="7">
        <f>ROW()</f>
        <v>121</v>
      </c>
      <c r="B121" s="7" t="s">
        <v>127</v>
      </c>
      <c r="C121" s="7" t="s">
        <v>12</v>
      </c>
      <c r="D121" s="7" t="e">
        <f>VLOOKUP($C121,Genders!$A:$C,2,FALSE)</f>
        <v>#N/A</v>
      </c>
      <c r="E121" s="9" t="str">
        <f t="shared" si="1"/>
        <v>INSERT INTO bi4all.dim_names (id_name_pk, name, id_gender_fk) VALUES (121, 'Eloá', 'F');</v>
      </c>
    </row>
    <row r="122" spans="1:5" x14ac:dyDescent="0.2">
      <c r="A122" s="7">
        <f>ROW()</f>
        <v>122</v>
      </c>
      <c r="B122" s="7" t="s">
        <v>128</v>
      </c>
      <c r="C122" s="7" t="s">
        <v>10</v>
      </c>
      <c r="D122" s="7" t="e">
        <f>VLOOKUP($C122,Genders!$A:$C,2,FALSE)</f>
        <v>#N/A</v>
      </c>
      <c r="E122" s="9" t="str">
        <f t="shared" si="1"/>
        <v>INSERT INTO bi4all.dim_names (id_name_pk, name, id_gender_fk) VALUES (122, 'Emanuel', 'M');</v>
      </c>
    </row>
    <row r="123" spans="1:5" x14ac:dyDescent="0.2">
      <c r="A123" s="7">
        <f>ROW()</f>
        <v>123</v>
      </c>
      <c r="B123" s="7" t="s">
        <v>129</v>
      </c>
      <c r="C123" s="7" t="s">
        <v>12</v>
      </c>
      <c r="D123" s="7" t="e">
        <f>VLOOKUP($C123,Genders!$A:$C,2,FALSE)</f>
        <v>#N/A</v>
      </c>
      <c r="E123" s="9" t="str">
        <f t="shared" si="1"/>
        <v>INSERT INTO bi4all.dim_names (id_name_pk, name, id_gender_fk) VALUES (123, 'Emanuelly', 'F');</v>
      </c>
    </row>
    <row r="124" spans="1:5" x14ac:dyDescent="0.2">
      <c r="A124" s="7">
        <f>ROW()</f>
        <v>124</v>
      </c>
      <c r="B124" s="7" t="s">
        <v>130</v>
      </c>
      <c r="C124" s="7" t="s">
        <v>12</v>
      </c>
      <c r="D124" s="7" t="e">
        <f>VLOOKUP($C124,Genders!$A:$C,2,FALSE)</f>
        <v>#N/A</v>
      </c>
      <c r="E124" s="9" t="str">
        <f t="shared" si="1"/>
        <v>INSERT INTO bi4all.dim_names (id_name_pk, name, id_gender_fk) VALUES (124, 'Emilly', 'F');</v>
      </c>
    </row>
    <row r="125" spans="1:5" x14ac:dyDescent="0.2">
      <c r="A125" s="7">
        <f>ROW()</f>
        <v>125</v>
      </c>
      <c r="B125" s="7" t="s">
        <v>131</v>
      </c>
      <c r="C125" s="7" t="s">
        <v>10</v>
      </c>
      <c r="D125" s="7" t="e">
        <f>VLOOKUP($C125,Genders!$A:$C,2,FALSE)</f>
        <v>#N/A</v>
      </c>
      <c r="E125" s="9" t="str">
        <f t="shared" si="1"/>
        <v>INSERT INTO bi4all.dim_names (id_name_pk, name, id_gender_fk) VALUES (125, 'Emmanuel', 'M');</v>
      </c>
    </row>
    <row r="126" spans="1:5" x14ac:dyDescent="0.2">
      <c r="A126" s="7">
        <f>ROW()</f>
        <v>126</v>
      </c>
      <c r="B126" s="7" t="s">
        <v>132</v>
      </c>
      <c r="C126" s="7" t="s">
        <v>10</v>
      </c>
      <c r="D126" s="7" t="e">
        <f>VLOOKUP($C126,Genders!$A:$C,2,FALSE)</f>
        <v>#N/A</v>
      </c>
      <c r="E126" s="9" t="str">
        <f t="shared" si="1"/>
        <v>INSERT INTO bi4all.dim_names (id_name_pk, name, id_gender_fk) VALUES (126, 'Enrico', 'M');</v>
      </c>
    </row>
    <row r="127" spans="1:5" x14ac:dyDescent="0.2">
      <c r="A127" s="7">
        <f>ROW()</f>
        <v>127</v>
      </c>
      <c r="B127" s="7" t="s">
        <v>133</v>
      </c>
      <c r="C127" s="7" t="s">
        <v>10</v>
      </c>
      <c r="D127" s="7" t="e">
        <f>VLOOKUP($C127,Genders!$A:$C,2,FALSE)</f>
        <v>#N/A</v>
      </c>
      <c r="E127" s="9" t="str">
        <f t="shared" si="1"/>
        <v>INSERT INTO bi4all.dim_names (id_name_pk, name, id_gender_fk) VALUES (127, 'Enzo', 'M');</v>
      </c>
    </row>
    <row r="128" spans="1:5" x14ac:dyDescent="0.2">
      <c r="A128" s="7">
        <f>ROW()</f>
        <v>128</v>
      </c>
      <c r="B128" s="7" t="s">
        <v>134</v>
      </c>
      <c r="C128" s="7" t="s">
        <v>10</v>
      </c>
      <c r="D128" s="7" t="e">
        <f>VLOOKUP($C128,Genders!$A:$C,2,FALSE)</f>
        <v>#N/A</v>
      </c>
      <c r="E128" s="9" t="str">
        <f t="shared" si="1"/>
        <v>INSERT INTO bi4all.dim_names (id_name_pk, name, id_gender_fk) VALUES (128, 'Enzo Gabriel', 'M');</v>
      </c>
    </row>
    <row r="129" spans="1:5" x14ac:dyDescent="0.2">
      <c r="A129" s="7">
        <f>ROW()</f>
        <v>129</v>
      </c>
      <c r="B129" s="7" t="s">
        <v>135</v>
      </c>
      <c r="C129" s="7" t="s">
        <v>10</v>
      </c>
      <c r="D129" s="7" t="e">
        <f>VLOOKUP($C129,Genders!$A:$C,2,FALSE)</f>
        <v>#N/A</v>
      </c>
      <c r="E129" s="9" t="str">
        <f t="shared" si="1"/>
        <v>INSERT INTO bi4all.dim_names (id_name_pk, name, id_gender_fk) VALUES (129, 'Enzo Miguel', 'M');</v>
      </c>
    </row>
    <row r="130" spans="1:5" x14ac:dyDescent="0.2">
      <c r="A130" s="7">
        <f>ROW()</f>
        <v>130</v>
      </c>
      <c r="B130" s="7" t="s">
        <v>136</v>
      </c>
      <c r="C130" s="7" t="s">
        <v>10</v>
      </c>
      <c r="D130" s="7" t="e">
        <f>VLOOKUP($C130,Genders!$A:$C,2,FALSE)</f>
        <v>#N/A</v>
      </c>
      <c r="E130" s="9" t="str">
        <f t="shared" si="1"/>
        <v>INSERT INTO bi4all.dim_names (id_name_pk, name, id_gender_fk) VALUES (130, 'Enzzo', 'M');</v>
      </c>
    </row>
    <row r="131" spans="1:5" x14ac:dyDescent="0.2">
      <c r="A131" s="7">
        <f>ROW()</f>
        <v>131</v>
      </c>
      <c r="B131" s="7" t="s">
        <v>137</v>
      </c>
      <c r="C131" s="7" t="s">
        <v>10</v>
      </c>
      <c r="D131" s="7" t="e">
        <f>VLOOKUP($C131,Genders!$A:$C,2,FALSE)</f>
        <v>#N/A</v>
      </c>
      <c r="E131" s="9" t="str">
        <f t="shared" si="1"/>
        <v>INSERT INTO bi4all.dim_names (id_name_pk, name, id_gender_fk) VALUES (131, 'Erick', 'M');</v>
      </c>
    </row>
    <row r="132" spans="1:5" x14ac:dyDescent="0.2">
      <c r="A132" s="7">
        <f>ROW()</f>
        <v>132</v>
      </c>
      <c r="B132" s="7" t="s">
        <v>138</v>
      </c>
      <c r="C132" s="7" t="s">
        <v>12</v>
      </c>
      <c r="D132" s="7" t="e">
        <f>VLOOKUP($C132,Genders!$A:$C,2,FALSE)</f>
        <v>#N/A</v>
      </c>
      <c r="E132" s="9" t="str">
        <f t="shared" si="1"/>
        <v>INSERT INTO bi4all.dim_names (id_name_pk, name, id_gender_fk) VALUES (132, 'Eslovênia', 'F');</v>
      </c>
    </row>
    <row r="133" spans="1:5" x14ac:dyDescent="0.2">
      <c r="A133" s="7">
        <f>ROW()</f>
        <v>133</v>
      </c>
      <c r="B133" s="7" t="s">
        <v>139</v>
      </c>
      <c r="C133" s="7" t="s">
        <v>12</v>
      </c>
      <c r="D133" s="7" t="e">
        <f>VLOOKUP($C133,Genders!$A:$C,2,FALSE)</f>
        <v>#N/A</v>
      </c>
      <c r="E133" s="9" t="str">
        <f t="shared" si="1"/>
        <v>INSERT INTO bi4all.dim_names (id_name_pk, name, id_gender_fk) VALUES (133, 'Esther', 'F');</v>
      </c>
    </row>
    <row r="134" spans="1:5" x14ac:dyDescent="0.2">
      <c r="A134" s="7">
        <f>ROW()</f>
        <v>134</v>
      </c>
      <c r="B134" s="7" t="s">
        <v>140</v>
      </c>
      <c r="C134" s="7" t="s">
        <v>12</v>
      </c>
      <c r="D134" s="7" t="e">
        <f>VLOOKUP($C134,Genders!$A:$C,2,FALSE)</f>
        <v>#N/A</v>
      </c>
      <c r="E134" s="9" t="str">
        <f t="shared" ref="E134:E197" si="2">"INSERT INTO " &amp; $B$1 &amp; "." &amp; $B$2 &amp; " (" &amp; $A$4 &amp; ", " &amp;$B$4 &amp; ", " &amp; $C$4 &amp;  ") VALUES (" &amp; $A134 &amp; ", '" &amp; $B134 &amp; "', '" &amp; $C134 &amp; "');"</f>
        <v>INSERT INTO bi4all.dim_names (id_name_pk, name, id_gender_fk) VALUES (134, 'Eva', 'F');</v>
      </c>
    </row>
    <row r="135" spans="1:5" x14ac:dyDescent="0.2">
      <c r="A135" s="7">
        <f>ROW()</f>
        <v>135</v>
      </c>
      <c r="B135" s="7" t="s">
        <v>141</v>
      </c>
      <c r="C135" s="7" t="s">
        <v>10</v>
      </c>
      <c r="D135" s="7" t="e">
        <f>VLOOKUP($C135,Genders!$A:$C,2,FALSE)</f>
        <v>#N/A</v>
      </c>
      <c r="E135" s="9" t="str">
        <f t="shared" si="2"/>
        <v>INSERT INTO bi4all.dim_names (id_name_pk, name, id_gender_fk) VALUES (135, 'Felipe', 'M');</v>
      </c>
    </row>
    <row r="136" spans="1:5" x14ac:dyDescent="0.2">
      <c r="A136" s="7">
        <f>ROW()</f>
        <v>136</v>
      </c>
      <c r="B136" s="7" t="s">
        <v>142</v>
      </c>
      <c r="C136" s="7" t="s">
        <v>10</v>
      </c>
      <c r="D136" s="7" t="e">
        <f>VLOOKUP($C136,Genders!$A:$C,2,FALSE)</f>
        <v>#N/A</v>
      </c>
      <c r="E136" s="9" t="str">
        <f t="shared" si="2"/>
        <v>INSERT INTO bi4all.dim_names (id_name_pk, name, id_gender_fk) VALUES (136, 'Fellipe', 'M');</v>
      </c>
    </row>
    <row r="137" spans="1:5" x14ac:dyDescent="0.2">
      <c r="A137" s="7">
        <f>ROW()</f>
        <v>137</v>
      </c>
      <c r="B137" s="7" t="s">
        <v>143</v>
      </c>
      <c r="C137" s="7" t="s">
        <v>12</v>
      </c>
      <c r="D137" s="7" t="e">
        <f>VLOOKUP($C137,Genders!$A:$C,2,FALSE)</f>
        <v>#N/A</v>
      </c>
      <c r="E137" s="9" t="str">
        <f t="shared" si="2"/>
        <v>INSERT INTO bi4all.dim_names (id_name_pk, name, id_gender_fk) VALUES (137, 'Fernanda', 'F');</v>
      </c>
    </row>
    <row r="138" spans="1:5" x14ac:dyDescent="0.2">
      <c r="A138" s="7">
        <f>ROW()</f>
        <v>138</v>
      </c>
      <c r="B138" s="7" t="s">
        <v>144</v>
      </c>
      <c r="C138" s="7" t="s">
        <v>10</v>
      </c>
      <c r="D138" s="7" t="e">
        <f>VLOOKUP($C138,Genders!$A:$C,2,FALSE)</f>
        <v>#N/A</v>
      </c>
      <c r="E138" s="9" t="str">
        <f t="shared" si="2"/>
        <v>INSERT INTO bi4all.dim_names (id_name_pk, name, id_gender_fk) VALUES (138, 'Fernando', 'M');</v>
      </c>
    </row>
    <row r="139" spans="1:5" x14ac:dyDescent="0.2">
      <c r="A139" s="7">
        <f>ROW()</f>
        <v>139</v>
      </c>
      <c r="B139" s="7" t="s">
        <v>145</v>
      </c>
      <c r="C139" s="7" t="s">
        <v>10</v>
      </c>
      <c r="D139" s="7" t="e">
        <f>VLOOKUP($C139,Genders!$A:$C,2,FALSE)</f>
        <v>#N/A</v>
      </c>
      <c r="E139" s="9" t="str">
        <f t="shared" si="2"/>
        <v>INSERT INTO bi4all.dim_names (id_name_pk, name, id_gender_fk) VALUES (139, 'Fernando Mariano', 'M');</v>
      </c>
    </row>
    <row r="140" spans="1:5" x14ac:dyDescent="0.2">
      <c r="A140" s="7">
        <f>ROW()</f>
        <v>140</v>
      </c>
      <c r="B140" s="7" t="s">
        <v>146</v>
      </c>
      <c r="C140" s="7" t="s">
        <v>10</v>
      </c>
      <c r="D140" s="7" t="e">
        <f>VLOOKUP($C140,Genders!$A:$C,2,FALSE)</f>
        <v>#N/A</v>
      </c>
      <c r="E140" s="9" t="str">
        <f t="shared" si="2"/>
        <v>INSERT INTO bi4all.dim_names (id_name_pk, name, id_gender_fk) VALUES (140, 'Fernando Manuel', 'M');</v>
      </c>
    </row>
    <row r="141" spans="1:5" x14ac:dyDescent="0.2">
      <c r="A141" s="7">
        <f>ROW()</f>
        <v>141</v>
      </c>
      <c r="B141" s="7" t="s">
        <v>147</v>
      </c>
      <c r="C141" s="7" t="s">
        <v>10</v>
      </c>
      <c r="D141" s="7" t="e">
        <f>VLOOKUP($C141,Genders!$A:$C,2,FALSE)</f>
        <v>#N/A</v>
      </c>
      <c r="E141" s="9" t="str">
        <f t="shared" si="2"/>
        <v>INSERT INTO bi4all.dim_names (id_name_pk, name, id_gender_fk) VALUES (141, 'Filipe', 'M');</v>
      </c>
    </row>
    <row r="142" spans="1:5" x14ac:dyDescent="0.2">
      <c r="A142" s="7">
        <f>ROW()</f>
        <v>142</v>
      </c>
      <c r="B142" s="7" t="s">
        <v>148</v>
      </c>
      <c r="C142" s="7" t="s">
        <v>10</v>
      </c>
      <c r="D142" s="7" t="e">
        <f>VLOOKUP($C142,Genders!$A:$C,2,FALSE)</f>
        <v>#N/A</v>
      </c>
      <c r="E142" s="9" t="str">
        <f t="shared" si="2"/>
        <v>INSERT INTO bi4all.dim_names (id_name_pk, name, id_gender_fk) VALUES (142, 'Flaviano', 'M');</v>
      </c>
    </row>
    <row r="143" spans="1:5" x14ac:dyDescent="0.2">
      <c r="A143" s="7">
        <f>ROW()</f>
        <v>143</v>
      </c>
      <c r="B143" s="7" t="s">
        <v>149</v>
      </c>
      <c r="C143" s="7" t="s">
        <v>10</v>
      </c>
      <c r="D143" s="7" t="e">
        <f>VLOOKUP($C143,Genders!$A:$C,2,FALSE)</f>
        <v>#N/A</v>
      </c>
      <c r="E143" s="9" t="str">
        <f t="shared" si="2"/>
        <v>INSERT INTO bi4all.dim_names (id_name_pk, name, id_gender_fk) VALUES (143, 'Flavio', 'M');</v>
      </c>
    </row>
    <row r="144" spans="1:5" x14ac:dyDescent="0.2">
      <c r="A144" s="7">
        <f>ROW()</f>
        <v>144</v>
      </c>
      <c r="B144" s="7" t="s">
        <v>150</v>
      </c>
      <c r="C144" s="7" t="s">
        <v>10</v>
      </c>
      <c r="D144" s="7" t="e">
        <f>VLOOKUP($C144,Genders!$A:$C,2,FALSE)</f>
        <v>#N/A</v>
      </c>
      <c r="E144" s="9" t="str">
        <f t="shared" si="2"/>
        <v>INSERT INTO bi4all.dim_names (id_name_pk, name, id_gender_fk) VALUES (144, 'Flávio', 'M');</v>
      </c>
    </row>
    <row r="145" spans="1:5" x14ac:dyDescent="0.2">
      <c r="A145" s="7">
        <f>ROW()</f>
        <v>145</v>
      </c>
      <c r="B145" s="7" t="s">
        <v>151</v>
      </c>
      <c r="C145" s="7" t="s">
        <v>12</v>
      </c>
      <c r="D145" s="7" t="e">
        <f>VLOOKUP($C145,Genders!$A:$C,2,FALSE)</f>
        <v>#N/A</v>
      </c>
      <c r="E145" s="9" t="str">
        <f t="shared" si="2"/>
        <v>INSERT INTO bi4all.dim_names (id_name_pk, name, id_gender_fk) VALUES (145, 'Francisca', 'F');</v>
      </c>
    </row>
    <row r="146" spans="1:5" x14ac:dyDescent="0.2">
      <c r="A146" s="7">
        <f>ROW()</f>
        <v>146</v>
      </c>
      <c r="B146" s="7" t="s">
        <v>152</v>
      </c>
      <c r="C146" s="7" t="s">
        <v>10</v>
      </c>
      <c r="D146" s="7" t="e">
        <f>VLOOKUP($C146,Genders!$A:$C,2,FALSE)</f>
        <v>#N/A</v>
      </c>
      <c r="E146" s="9" t="str">
        <f t="shared" si="2"/>
        <v>INSERT INTO bi4all.dim_names (id_name_pk, name, id_gender_fk) VALUES (146, 'Francisco', 'M');</v>
      </c>
    </row>
    <row r="147" spans="1:5" x14ac:dyDescent="0.2">
      <c r="A147" s="7">
        <f>ROW()</f>
        <v>147</v>
      </c>
      <c r="B147" s="7" t="s">
        <v>153</v>
      </c>
      <c r="C147" s="7" t="s">
        <v>10</v>
      </c>
      <c r="D147" s="7" t="e">
        <f>VLOOKUP($C147,Genders!$A:$C,2,FALSE)</f>
        <v>#N/A</v>
      </c>
      <c r="E147" s="9" t="str">
        <f t="shared" si="2"/>
        <v>INSERT INTO bi4all.dim_names (id_name_pk, name, id_gender_fk) VALUES (147, 'Francisco Emanuel', 'M');</v>
      </c>
    </row>
    <row r="148" spans="1:5" x14ac:dyDescent="0.2">
      <c r="A148" s="7">
        <f>ROW()</f>
        <v>148</v>
      </c>
      <c r="B148" s="7" t="s">
        <v>154</v>
      </c>
      <c r="C148" s="7" t="s">
        <v>10</v>
      </c>
      <c r="D148" s="7" t="e">
        <f>VLOOKUP($C148,Genders!$A:$C,2,FALSE)</f>
        <v>#N/A</v>
      </c>
      <c r="E148" s="9" t="str">
        <f t="shared" si="2"/>
        <v>INSERT INTO bi4all.dim_names (id_name_pk, name, id_gender_fk) VALUES (148, 'Frankin', 'M');</v>
      </c>
    </row>
    <row r="149" spans="1:5" x14ac:dyDescent="0.2">
      <c r="A149" s="7">
        <f>ROW()</f>
        <v>149</v>
      </c>
      <c r="B149" s="7" t="s">
        <v>155</v>
      </c>
      <c r="C149" s="7" t="s">
        <v>10</v>
      </c>
      <c r="D149" s="7" t="e">
        <f>VLOOKUP($C149,Genders!$A:$C,2,FALSE)</f>
        <v>#N/A</v>
      </c>
      <c r="E149" s="9" t="str">
        <f t="shared" si="2"/>
        <v>INSERT INTO bi4all.dim_names (id_name_pk, name, id_gender_fk) VALUES (149, 'Gabriel', 'M');</v>
      </c>
    </row>
    <row r="150" spans="1:5" x14ac:dyDescent="0.2">
      <c r="A150" s="7">
        <f>ROW()</f>
        <v>150</v>
      </c>
      <c r="B150" s="7" t="s">
        <v>156</v>
      </c>
      <c r="C150" s="7" t="s">
        <v>12</v>
      </c>
      <c r="D150" s="7" t="e">
        <f>VLOOKUP($C150,Genders!$A:$C,2,FALSE)</f>
        <v>#N/A</v>
      </c>
      <c r="E150" s="9" t="str">
        <f t="shared" si="2"/>
        <v>INSERT INTO bi4all.dim_names (id_name_pk, name, id_gender_fk) VALUES (150, 'Gabriela', 'F');</v>
      </c>
    </row>
    <row r="151" spans="1:5" x14ac:dyDescent="0.2">
      <c r="A151" s="7">
        <f>ROW()</f>
        <v>151</v>
      </c>
      <c r="B151" s="7" t="s">
        <v>157</v>
      </c>
      <c r="C151" s="7" t="s">
        <v>12</v>
      </c>
      <c r="D151" s="7" t="e">
        <f>VLOOKUP($C151,Genders!$A:$C,2,FALSE)</f>
        <v>#N/A</v>
      </c>
      <c r="E151" s="9" t="str">
        <f t="shared" si="2"/>
        <v>INSERT INTO bi4all.dim_names (id_name_pk, name, id_gender_fk) VALUES (151, 'Gabrielly', 'F');</v>
      </c>
    </row>
    <row r="152" spans="1:5" x14ac:dyDescent="0.2">
      <c r="A152" s="7">
        <f>ROW()</f>
        <v>152</v>
      </c>
      <c r="B152" s="7" t="s">
        <v>158</v>
      </c>
      <c r="C152" s="7" t="s">
        <v>10</v>
      </c>
      <c r="D152" s="7" t="e">
        <f>VLOOKUP($C152,Genders!$A:$C,2,FALSE)</f>
        <v>#N/A</v>
      </c>
      <c r="E152" s="9" t="str">
        <f t="shared" si="2"/>
        <v>INSERT INTO bi4all.dim_names (id_name_pk, name, id_gender_fk) VALUES (152, 'Gael', 'M');</v>
      </c>
    </row>
    <row r="153" spans="1:5" x14ac:dyDescent="0.2">
      <c r="A153" s="7">
        <f>ROW()</f>
        <v>153</v>
      </c>
      <c r="B153" s="7" t="s">
        <v>159</v>
      </c>
      <c r="C153" s="7" t="s">
        <v>12</v>
      </c>
      <c r="D153" s="7" t="e">
        <f>VLOOKUP($C153,Genders!$A:$C,2,FALSE)</f>
        <v>#N/A</v>
      </c>
      <c r="E153" s="9" t="str">
        <f t="shared" si="2"/>
        <v>INSERT INTO bi4all.dim_names (id_name_pk, name, id_gender_fk) VALUES (153, 'Giovana', 'F');</v>
      </c>
    </row>
    <row r="154" spans="1:5" x14ac:dyDescent="0.2">
      <c r="A154" s="7">
        <f>ROW()</f>
        <v>154</v>
      </c>
      <c r="B154" s="7" t="s">
        <v>160</v>
      </c>
      <c r="C154" s="7" t="s">
        <v>12</v>
      </c>
      <c r="D154" s="7" t="e">
        <f>VLOOKUP($C154,Genders!$A:$C,2,FALSE)</f>
        <v>#N/A</v>
      </c>
      <c r="E154" s="9" t="str">
        <f t="shared" si="2"/>
        <v>INSERT INTO bi4all.dim_names (id_name_pk, name, id_gender_fk) VALUES (154, 'Giovanna', 'F');</v>
      </c>
    </row>
    <row r="155" spans="1:5" x14ac:dyDescent="0.2">
      <c r="A155" s="7">
        <f>ROW()</f>
        <v>155</v>
      </c>
      <c r="B155" s="7" t="s">
        <v>161</v>
      </c>
      <c r="C155" s="7" t="s">
        <v>12</v>
      </c>
      <c r="D155" s="7" t="e">
        <f>VLOOKUP($C155,Genders!$A:$C,2,FALSE)</f>
        <v>#N/A</v>
      </c>
      <c r="E155" s="9" t="str">
        <f t="shared" si="2"/>
        <v>INSERT INTO bi4all.dim_names (id_name_pk, name, id_gender_fk) VALUES (155, 'Gloria', 'F');</v>
      </c>
    </row>
    <row r="156" spans="1:5" x14ac:dyDescent="0.2">
      <c r="A156" s="7">
        <f>ROW()</f>
        <v>156</v>
      </c>
      <c r="B156" s="7" t="s">
        <v>162</v>
      </c>
      <c r="C156" s="7" t="s">
        <v>12</v>
      </c>
      <c r="D156" s="7" t="e">
        <f>VLOOKUP($C156,Genders!$A:$C,2,FALSE)</f>
        <v>#N/A</v>
      </c>
      <c r="E156" s="9" t="str">
        <f t="shared" si="2"/>
        <v>INSERT INTO bi4all.dim_names (id_name_pk, name, id_gender_fk) VALUES (156, 'Glória Maria', 'F');</v>
      </c>
    </row>
    <row r="157" spans="1:5" x14ac:dyDescent="0.2">
      <c r="A157" s="7">
        <f>ROW()</f>
        <v>157</v>
      </c>
      <c r="B157" s="7" t="s">
        <v>163</v>
      </c>
      <c r="C157" s="7" t="s">
        <v>10</v>
      </c>
      <c r="D157" s="7" t="e">
        <f>VLOOKUP($C157,Genders!$A:$C,2,FALSE)</f>
        <v>#N/A</v>
      </c>
      <c r="E157" s="9" t="str">
        <f t="shared" si="2"/>
        <v>INSERT INTO bi4all.dim_names (id_name_pk, name, id_gender_fk) VALUES (157, 'Guilherme', 'M');</v>
      </c>
    </row>
    <row r="158" spans="1:5" x14ac:dyDescent="0.2">
      <c r="A158" s="7">
        <f>ROW()</f>
        <v>158</v>
      </c>
      <c r="B158" s="7" t="s">
        <v>164</v>
      </c>
      <c r="C158" s="7" t="s">
        <v>10</v>
      </c>
      <c r="D158" s="7" t="e">
        <f>VLOOKUP($C158,Genders!$A:$C,2,FALSE)</f>
        <v>#N/A</v>
      </c>
      <c r="E158" s="9" t="str">
        <f t="shared" si="2"/>
        <v>INSERT INTO bi4all.dim_names (id_name_pk, name, id_gender_fk) VALUES (158, 'Guilherme Augusto', 'M');</v>
      </c>
    </row>
    <row r="159" spans="1:5" x14ac:dyDescent="0.2">
      <c r="A159" s="7">
        <f>ROW()</f>
        <v>159</v>
      </c>
      <c r="B159" s="7" t="s">
        <v>165</v>
      </c>
      <c r="C159" s="7" t="s">
        <v>10</v>
      </c>
      <c r="D159" s="7" t="e">
        <f>VLOOKUP($C159,Genders!$A:$C,2,FALSE)</f>
        <v>#N/A</v>
      </c>
      <c r="E159" s="9" t="str">
        <f t="shared" si="2"/>
        <v>INSERT INTO bi4all.dim_names (id_name_pk, name, id_gender_fk) VALUES (159, 'Gustavo', 'M');</v>
      </c>
    </row>
    <row r="160" spans="1:5" x14ac:dyDescent="0.2">
      <c r="A160" s="7">
        <f>ROW()</f>
        <v>160</v>
      </c>
      <c r="B160" s="7" t="s">
        <v>166</v>
      </c>
      <c r="C160" s="7" t="s">
        <v>10</v>
      </c>
      <c r="D160" s="7" t="e">
        <f>VLOOKUP($C160,Genders!$A:$C,2,FALSE)</f>
        <v>#N/A</v>
      </c>
      <c r="E160" s="9" t="str">
        <f t="shared" si="2"/>
        <v>INSERT INTO bi4all.dim_names (id_name_pk, name, id_gender_fk) VALUES (160, 'Hector', 'M');</v>
      </c>
    </row>
    <row r="161" spans="1:5" x14ac:dyDescent="0.2">
      <c r="A161" s="7">
        <f>ROW()</f>
        <v>161</v>
      </c>
      <c r="B161" s="7" t="s">
        <v>167</v>
      </c>
      <c r="C161" s="7" t="s">
        <v>10</v>
      </c>
      <c r="D161" s="7" t="e">
        <f>VLOOKUP($C161,Genders!$A:$C,2,FALSE)</f>
        <v>#N/A</v>
      </c>
      <c r="E161" s="9" t="str">
        <f t="shared" si="2"/>
        <v>INSERT INTO bi4all.dim_names (id_name_pk, name, id_gender_fk) VALUES (161, 'Heitor', 'M');</v>
      </c>
    </row>
    <row r="162" spans="1:5" x14ac:dyDescent="0.2">
      <c r="A162" s="7">
        <f>ROW()</f>
        <v>162</v>
      </c>
      <c r="B162" s="7" t="s">
        <v>168</v>
      </c>
      <c r="C162" s="7" t="s">
        <v>12</v>
      </c>
      <c r="D162" s="7" t="e">
        <f>VLOOKUP($C162,Genders!$A:$C,2,FALSE)</f>
        <v>#N/A</v>
      </c>
      <c r="E162" s="9" t="str">
        <f t="shared" si="2"/>
        <v>INSERT INTO bi4all.dim_names (id_name_pk, name, id_gender_fk) VALUES (162, 'Helena', 'F');</v>
      </c>
    </row>
    <row r="163" spans="1:5" x14ac:dyDescent="0.2">
      <c r="A163" s="7">
        <f>ROW()</f>
        <v>163</v>
      </c>
      <c r="B163" s="7" t="s">
        <v>169</v>
      </c>
      <c r="C163" s="7" t="s">
        <v>12</v>
      </c>
      <c r="D163" s="7" t="e">
        <f>VLOOKUP($C163,Genders!$A:$C,2,FALSE)</f>
        <v>#N/A</v>
      </c>
      <c r="E163" s="9" t="str">
        <f t="shared" si="2"/>
        <v>INSERT INTO bi4all.dim_names (id_name_pk, name, id_gender_fk) VALUES (163, 'Heloísa', 'F');</v>
      </c>
    </row>
    <row r="164" spans="1:5" x14ac:dyDescent="0.2">
      <c r="A164" s="7">
        <f>ROW()</f>
        <v>164</v>
      </c>
      <c r="B164" s="7" t="s">
        <v>170</v>
      </c>
      <c r="C164" s="7" t="s">
        <v>12</v>
      </c>
      <c r="D164" s="7" t="e">
        <f>VLOOKUP($C164,Genders!$A:$C,2,FALSE)</f>
        <v>#N/A</v>
      </c>
      <c r="E164" s="9" t="str">
        <f t="shared" si="2"/>
        <v>INSERT INTO bi4all.dim_names (id_name_pk, name, id_gender_fk) VALUES (164, 'Heloísa Helena', 'F');</v>
      </c>
    </row>
    <row r="165" spans="1:5" x14ac:dyDescent="0.2">
      <c r="A165" s="7">
        <f>ROW()</f>
        <v>165</v>
      </c>
      <c r="B165" s="7" t="s">
        <v>171</v>
      </c>
      <c r="C165" s="7" t="s">
        <v>12</v>
      </c>
      <c r="D165" s="7" t="e">
        <f>VLOOKUP($C165,Genders!$A:$C,2,FALSE)</f>
        <v>#N/A</v>
      </c>
      <c r="E165" s="9" t="str">
        <f t="shared" si="2"/>
        <v>INSERT INTO bi4all.dim_names (id_name_pk, name, id_gender_fk) VALUES (165, 'Heloise', 'F');</v>
      </c>
    </row>
    <row r="166" spans="1:5" x14ac:dyDescent="0.2">
      <c r="A166" s="7">
        <f>ROW()</f>
        <v>166</v>
      </c>
      <c r="B166" s="7" t="s">
        <v>172</v>
      </c>
      <c r="C166" s="7" t="s">
        <v>10</v>
      </c>
      <c r="D166" s="7" t="e">
        <f>VLOOKUP($C166,Genders!$A:$C,2,FALSE)</f>
        <v>#N/A</v>
      </c>
      <c r="E166" s="9" t="str">
        <f t="shared" si="2"/>
        <v>INSERT INTO bi4all.dim_names (id_name_pk, name, id_gender_fk) VALUES (166, 'Henrico', 'M');</v>
      </c>
    </row>
    <row r="167" spans="1:5" x14ac:dyDescent="0.2">
      <c r="A167" s="7">
        <f>ROW()</f>
        <v>167</v>
      </c>
      <c r="B167" s="7" t="s">
        <v>173</v>
      </c>
      <c r="C167" s="7" t="s">
        <v>10</v>
      </c>
      <c r="D167" s="7" t="e">
        <f>VLOOKUP($C167,Genders!$A:$C,2,FALSE)</f>
        <v>#N/A</v>
      </c>
      <c r="E167" s="9" t="str">
        <f t="shared" si="2"/>
        <v>INSERT INTO bi4all.dim_names (id_name_pk, name, id_gender_fk) VALUES (167, 'Henrique', 'M');</v>
      </c>
    </row>
    <row r="168" spans="1:5" x14ac:dyDescent="0.2">
      <c r="A168" s="7">
        <f>ROW()</f>
        <v>168</v>
      </c>
      <c r="B168" s="7" t="s">
        <v>174</v>
      </c>
      <c r="C168" s="7" t="s">
        <v>10</v>
      </c>
      <c r="D168" s="7" t="e">
        <f>VLOOKUP($C168,Genders!$A:$C,2,FALSE)</f>
        <v>#N/A</v>
      </c>
      <c r="E168" s="9" t="str">
        <f t="shared" si="2"/>
        <v>INSERT INTO bi4all.dim_names (id_name_pk, name, id_gender_fk) VALUES (168, 'Henry', 'M');</v>
      </c>
    </row>
    <row r="169" spans="1:5" x14ac:dyDescent="0.2">
      <c r="A169" s="7">
        <f>ROW()</f>
        <v>169</v>
      </c>
      <c r="B169" s="7" t="s">
        <v>175</v>
      </c>
      <c r="C169" s="7" t="s">
        <v>10</v>
      </c>
      <c r="D169" s="7" t="e">
        <f>VLOOKUP($C169,Genders!$A:$C,2,FALSE)</f>
        <v>#N/A</v>
      </c>
      <c r="E169" s="9" t="str">
        <f t="shared" si="2"/>
        <v>INSERT INTO bi4all.dim_names (id_name_pk, name, id_gender_fk) VALUES (169, 'Ian', 'M');</v>
      </c>
    </row>
    <row r="170" spans="1:5" x14ac:dyDescent="0.2">
      <c r="A170" s="7">
        <f>ROW()</f>
        <v>170</v>
      </c>
      <c r="B170" s="7" t="s">
        <v>176</v>
      </c>
      <c r="C170" s="7" t="s">
        <v>12</v>
      </c>
      <c r="D170" s="7" t="e">
        <f>VLOOKUP($C170,Genders!$A:$C,2,FALSE)</f>
        <v>#N/A</v>
      </c>
      <c r="E170" s="9" t="str">
        <f t="shared" si="2"/>
        <v>INSERT INTO bi4all.dim_names (id_name_pk, name, id_gender_fk) VALUES (170, 'Iara', 'F');</v>
      </c>
    </row>
    <row r="171" spans="1:5" x14ac:dyDescent="0.2">
      <c r="A171" s="7">
        <f>ROW()</f>
        <v>171</v>
      </c>
      <c r="B171" s="7" t="s">
        <v>177</v>
      </c>
      <c r="C171" s="7" t="s">
        <v>12</v>
      </c>
      <c r="D171" s="7" t="e">
        <f>VLOOKUP($C171,Genders!$A:$C,2,FALSE)</f>
        <v>#N/A</v>
      </c>
      <c r="E171" s="9" t="str">
        <f t="shared" si="2"/>
        <v>INSERT INTO bi4all.dim_names (id_name_pk, name, id_gender_fk) VALUES (171, 'Íris', 'F');</v>
      </c>
    </row>
    <row r="172" spans="1:5" x14ac:dyDescent="0.2">
      <c r="A172" s="7">
        <f>ROW()</f>
        <v>172</v>
      </c>
      <c r="B172" s="7" t="s">
        <v>178</v>
      </c>
      <c r="C172" s="7" t="s">
        <v>12</v>
      </c>
      <c r="D172" s="7" t="e">
        <f>VLOOKUP($C172,Genders!$A:$C,2,FALSE)</f>
        <v>#N/A</v>
      </c>
      <c r="E172" s="9" t="str">
        <f t="shared" si="2"/>
        <v>INSERT INTO bi4all.dim_names (id_name_pk, name, id_gender_fk) VALUES (172, 'Isa', 'F');</v>
      </c>
    </row>
    <row r="173" spans="1:5" x14ac:dyDescent="0.2">
      <c r="A173" s="7">
        <f>ROW()</f>
        <v>173</v>
      </c>
      <c r="B173" s="7" t="s">
        <v>179</v>
      </c>
      <c r="C173" s="7" t="s">
        <v>10</v>
      </c>
      <c r="D173" s="7" t="e">
        <f>VLOOKUP($C173,Genders!$A:$C,2,FALSE)</f>
        <v>#N/A</v>
      </c>
      <c r="E173" s="9" t="str">
        <f t="shared" si="2"/>
        <v>INSERT INTO bi4all.dim_names (id_name_pk, name, id_gender_fk) VALUES (173, 'Isaac', 'M');</v>
      </c>
    </row>
    <row r="174" spans="1:5" x14ac:dyDescent="0.2">
      <c r="A174" s="7">
        <f>ROW()</f>
        <v>174</v>
      </c>
      <c r="B174" s="7" t="s">
        <v>180</v>
      </c>
      <c r="C174" s="7" t="s">
        <v>12</v>
      </c>
      <c r="D174" s="7" t="e">
        <f>VLOOKUP($C174,Genders!$A:$C,2,FALSE)</f>
        <v>#N/A</v>
      </c>
      <c r="E174" s="9" t="str">
        <f t="shared" si="2"/>
        <v>INSERT INTO bi4all.dim_names (id_name_pk, name, id_gender_fk) VALUES (174, 'Isabel', 'F');</v>
      </c>
    </row>
    <row r="175" spans="1:5" x14ac:dyDescent="0.2">
      <c r="A175" s="7">
        <f>ROW()</f>
        <v>175</v>
      </c>
      <c r="B175" s="7" t="s">
        <v>181</v>
      </c>
      <c r="C175" s="7" t="s">
        <v>12</v>
      </c>
      <c r="D175" s="7" t="e">
        <f>VLOOKUP($C175,Genders!$A:$C,2,FALSE)</f>
        <v>#N/A</v>
      </c>
      <c r="E175" s="9" t="str">
        <f t="shared" si="2"/>
        <v>INSERT INTO bi4all.dim_names (id_name_pk, name, id_gender_fk) VALUES (175, 'Isabella', 'F');</v>
      </c>
    </row>
    <row r="176" spans="1:5" x14ac:dyDescent="0.2">
      <c r="A176" s="7">
        <f>ROW()</f>
        <v>176</v>
      </c>
      <c r="B176" s="7" t="s">
        <v>182</v>
      </c>
      <c r="C176" s="7" t="s">
        <v>12</v>
      </c>
      <c r="D176" s="7" t="e">
        <f>VLOOKUP($C176,Genders!$A:$C,2,FALSE)</f>
        <v>#N/A</v>
      </c>
      <c r="E176" s="9" t="str">
        <f t="shared" si="2"/>
        <v>INSERT INTO bi4all.dim_names (id_name_pk, name, id_gender_fk) VALUES (176, 'Isabelle', 'F');</v>
      </c>
    </row>
    <row r="177" spans="1:5" x14ac:dyDescent="0.2">
      <c r="A177" s="7">
        <f>ROW()</f>
        <v>177</v>
      </c>
      <c r="B177" s="7" t="s">
        <v>183</v>
      </c>
      <c r="C177" s="7" t="s">
        <v>12</v>
      </c>
      <c r="D177" s="7" t="e">
        <f>VLOOKUP($C177,Genders!$A:$C,2,FALSE)</f>
        <v>#N/A</v>
      </c>
      <c r="E177" s="9" t="str">
        <f t="shared" si="2"/>
        <v>INSERT INTO bi4all.dim_names (id_name_pk, name, id_gender_fk) VALUES (177, 'Isabelly', 'F');</v>
      </c>
    </row>
    <row r="178" spans="1:5" x14ac:dyDescent="0.2">
      <c r="A178" s="7">
        <f>ROW()</f>
        <v>178</v>
      </c>
      <c r="B178" s="7" t="s">
        <v>184</v>
      </c>
      <c r="C178" s="7" t="s">
        <v>12</v>
      </c>
      <c r="D178" s="7" t="e">
        <f>VLOOKUP($C178,Genders!$A:$C,2,FALSE)</f>
        <v>#N/A</v>
      </c>
      <c r="E178" s="9" t="str">
        <f t="shared" si="2"/>
        <v>INSERT INTO bi4all.dim_names (id_name_pk, name, id_gender_fk) VALUES (178, 'Isabely', 'F');</v>
      </c>
    </row>
    <row r="179" spans="1:5" x14ac:dyDescent="0.2">
      <c r="A179" s="7">
        <f>ROW()</f>
        <v>179</v>
      </c>
      <c r="B179" s="7" t="s">
        <v>185</v>
      </c>
      <c r="C179" s="7" t="s">
        <v>12</v>
      </c>
      <c r="D179" s="7" t="e">
        <f>VLOOKUP($C179,Genders!$A:$C,2,FALSE)</f>
        <v>#N/A</v>
      </c>
      <c r="E179" s="9" t="str">
        <f t="shared" si="2"/>
        <v>INSERT INTO bi4all.dim_names (id_name_pk, name, id_gender_fk) VALUES (179, 'Isadora', 'F');</v>
      </c>
    </row>
    <row r="180" spans="1:5" x14ac:dyDescent="0.2">
      <c r="A180" s="7">
        <f>ROW()</f>
        <v>180</v>
      </c>
      <c r="B180" s="7" t="s">
        <v>186</v>
      </c>
      <c r="C180" s="7" t="s">
        <v>12</v>
      </c>
      <c r="D180" s="7" t="e">
        <f>VLOOKUP($C180,Genders!$A:$C,2,FALSE)</f>
        <v>#N/A</v>
      </c>
      <c r="E180" s="9" t="str">
        <f t="shared" si="2"/>
        <v>INSERT INTO bi4all.dim_names (id_name_pk, name, id_gender_fk) VALUES (180, 'Isis', 'F');</v>
      </c>
    </row>
    <row r="181" spans="1:5" x14ac:dyDescent="0.2">
      <c r="A181" s="7">
        <f>ROW()</f>
        <v>181</v>
      </c>
      <c r="B181" s="7" t="s">
        <v>187</v>
      </c>
      <c r="C181" s="7" t="s">
        <v>12</v>
      </c>
      <c r="D181" s="7" t="e">
        <f>VLOOKUP($C181,Genders!$A:$C,2,FALSE)</f>
        <v>#N/A</v>
      </c>
      <c r="E181" s="9" t="str">
        <f t="shared" si="2"/>
        <v>INSERT INTO bi4all.dim_names (id_name_pk, name, id_gender_fk) VALUES (181, 'Isys', 'F');</v>
      </c>
    </row>
    <row r="182" spans="1:5" x14ac:dyDescent="0.2">
      <c r="A182" s="7">
        <f>ROW()</f>
        <v>182</v>
      </c>
      <c r="B182" s="7" t="s">
        <v>188</v>
      </c>
      <c r="C182" s="7" t="s">
        <v>12</v>
      </c>
      <c r="D182" s="7" t="e">
        <f>VLOOKUP($C182,Genders!$A:$C,2,FALSE)</f>
        <v>#N/A</v>
      </c>
      <c r="E182" s="9" t="str">
        <f t="shared" si="2"/>
        <v>INSERT INTO bi4all.dim_names (id_name_pk, name, id_gender_fk) VALUES (182, 'Joana', 'F');</v>
      </c>
    </row>
    <row r="183" spans="1:5" x14ac:dyDescent="0.2">
      <c r="A183" s="7">
        <f>ROW()</f>
        <v>183</v>
      </c>
      <c r="B183" s="7" t="s">
        <v>189</v>
      </c>
      <c r="C183" s="7" t="s">
        <v>12</v>
      </c>
      <c r="D183" s="7" t="e">
        <f>VLOOKUP($C183,Genders!$A:$C,2,FALSE)</f>
        <v>#N/A</v>
      </c>
      <c r="E183" s="9" t="str">
        <f t="shared" si="2"/>
        <v>INSERT INTO bi4all.dim_names (id_name_pk, name, id_gender_fk) VALUES (183, 'Joanah', 'F');</v>
      </c>
    </row>
    <row r="184" spans="1:5" x14ac:dyDescent="0.2">
      <c r="A184" s="7">
        <f>ROW()</f>
        <v>184</v>
      </c>
      <c r="B184" s="7" t="s">
        <v>190</v>
      </c>
      <c r="C184" s="7" t="s">
        <v>12</v>
      </c>
      <c r="D184" s="7" t="e">
        <f>VLOOKUP($C184,Genders!$A:$C,2,FALSE)</f>
        <v>#N/A</v>
      </c>
      <c r="E184" s="9" t="str">
        <f t="shared" si="2"/>
        <v>INSERT INTO bi4all.dim_names (id_name_pk, name, id_gender_fk) VALUES (184, 'Joanna', 'F');</v>
      </c>
    </row>
    <row r="185" spans="1:5" x14ac:dyDescent="0.2">
      <c r="A185" s="7">
        <f>ROW()</f>
        <v>185</v>
      </c>
      <c r="B185" s="7" t="s">
        <v>191</v>
      </c>
      <c r="C185" s="7" t="s">
        <v>10</v>
      </c>
      <c r="D185" s="7" t="e">
        <f>VLOOKUP($C185,Genders!$A:$C,2,FALSE)</f>
        <v>#N/A</v>
      </c>
      <c r="E185" s="9" t="str">
        <f t="shared" si="2"/>
        <v>INSERT INTO bi4all.dim_names (id_name_pk, name, id_gender_fk) VALUES (185, 'João', 'M');</v>
      </c>
    </row>
    <row r="186" spans="1:5" x14ac:dyDescent="0.2">
      <c r="A186" s="7">
        <f>ROW()</f>
        <v>186</v>
      </c>
      <c r="B186" s="7" t="s">
        <v>192</v>
      </c>
      <c r="C186" s="7" t="s">
        <v>10</v>
      </c>
      <c r="D186" s="7" t="e">
        <f>VLOOKUP($C186,Genders!$A:$C,2,FALSE)</f>
        <v>#N/A</v>
      </c>
      <c r="E186" s="9" t="str">
        <f t="shared" si="2"/>
        <v>INSERT INTO bi4all.dim_names (id_name_pk, name, id_gender_fk) VALUES (186, 'João Gabriel', 'M');</v>
      </c>
    </row>
    <row r="187" spans="1:5" x14ac:dyDescent="0.2">
      <c r="A187" s="7">
        <f>ROW()</f>
        <v>187</v>
      </c>
      <c r="B187" s="7" t="s">
        <v>193</v>
      </c>
      <c r="C187" s="7" t="s">
        <v>10</v>
      </c>
      <c r="D187" s="7" t="e">
        <f>VLOOKUP($C187,Genders!$A:$C,2,FALSE)</f>
        <v>#N/A</v>
      </c>
      <c r="E187" s="9" t="str">
        <f t="shared" si="2"/>
        <v>INSERT INTO bi4all.dim_names (id_name_pk, name, id_gender_fk) VALUES (187, 'João Guilherme', 'M');</v>
      </c>
    </row>
    <row r="188" spans="1:5" x14ac:dyDescent="0.2">
      <c r="A188" s="7">
        <f>ROW()</f>
        <v>188</v>
      </c>
      <c r="B188" s="7" t="s">
        <v>194</v>
      </c>
      <c r="C188" s="7" t="s">
        <v>10</v>
      </c>
      <c r="D188" s="7" t="e">
        <f>VLOOKUP($C188,Genders!$A:$C,2,FALSE)</f>
        <v>#N/A</v>
      </c>
      <c r="E188" s="9" t="str">
        <f t="shared" si="2"/>
        <v>INSERT INTO bi4all.dim_names (id_name_pk, name, id_gender_fk) VALUES (188, 'João Lucas', 'M');</v>
      </c>
    </row>
    <row r="189" spans="1:5" x14ac:dyDescent="0.2">
      <c r="A189" s="7">
        <f>ROW()</f>
        <v>189</v>
      </c>
      <c r="B189" s="7" t="s">
        <v>195</v>
      </c>
      <c r="C189" s="7" t="s">
        <v>10</v>
      </c>
      <c r="D189" s="7" t="e">
        <f>VLOOKUP($C189,Genders!$A:$C,2,FALSE)</f>
        <v>#N/A</v>
      </c>
      <c r="E189" s="9" t="str">
        <f t="shared" si="2"/>
        <v>INSERT INTO bi4all.dim_names (id_name_pk, name, id_gender_fk) VALUES (189, 'João Luccas', 'M');</v>
      </c>
    </row>
    <row r="190" spans="1:5" x14ac:dyDescent="0.2">
      <c r="A190" s="7">
        <f>ROW()</f>
        <v>190</v>
      </c>
      <c r="B190" s="7" t="s">
        <v>196</v>
      </c>
      <c r="C190" s="7" t="s">
        <v>10</v>
      </c>
      <c r="D190" s="7" t="e">
        <f>VLOOKUP($C190,Genders!$A:$C,2,FALSE)</f>
        <v>#N/A</v>
      </c>
      <c r="E190" s="9" t="str">
        <f t="shared" si="2"/>
        <v>INSERT INTO bi4all.dim_names (id_name_pk, name, id_gender_fk) VALUES (190, 'João Miguel', 'M');</v>
      </c>
    </row>
    <row r="191" spans="1:5" x14ac:dyDescent="0.2">
      <c r="A191" s="7">
        <f>ROW()</f>
        <v>191</v>
      </c>
      <c r="B191" s="7" t="s">
        <v>197</v>
      </c>
      <c r="C191" s="7" t="s">
        <v>10</v>
      </c>
      <c r="D191" s="7" t="e">
        <f>VLOOKUP($C191,Genders!$A:$C,2,FALSE)</f>
        <v>#N/A</v>
      </c>
      <c r="E191" s="9" t="str">
        <f t="shared" si="2"/>
        <v>INSERT INTO bi4all.dim_names (id_name_pk, name, id_gender_fk) VALUES (191, 'João Paulo', 'M');</v>
      </c>
    </row>
    <row r="192" spans="1:5" x14ac:dyDescent="0.2">
      <c r="A192" s="7">
        <f>ROW()</f>
        <v>192</v>
      </c>
      <c r="B192" s="7" t="s">
        <v>198</v>
      </c>
      <c r="C192" s="7" t="s">
        <v>10</v>
      </c>
      <c r="D192" s="7" t="e">
        <f>VLOOKUP($C192,Genders!$A:$C,2,FALSE)</f>
        <v>#N/A</v>
      </c>
      <c r="E192" s="9" t="str">
        <f t="shared" si="2"/>
        <v>INSERT INTO bi4all.dim_names (id_name_pk, name, id_gender_fk) VALUES (192, 'João Pedro', 'M');</v>
      </c>
    </row>
    <row r="193" spans="1:5" x14ac:dyDescent="0.2">
      <c r="A193" s="7">
        <f>ROW()</f>
        <v>193</v>
      </c>
      <c r="B193" s="7" t="s">
        <v>199</v>
      </c>
      <c r="C193" s="7" t="s">
        <v>10</v>
      </c>
      <c r="D193" s="7" t="e">
        <f>VLOOKUP($C193,Genders!$A:$C,2,FALSE)</f>
        <v>#N/A</v>
      </c>
      <c r="E193" s="9" t="str">
        <f t="shared" si="2"/>
        <v>INSERT INTO bi4all.dim_names (id_name_pk, name, id_gender_fk) VALUES (193, 'João Victor', 'M');</v>
      </c>
    </row>
    <row r="194" spans="1:5" x14ac:dyDescent="0.2">
      <c r="A194" s="7">
        <f>ROW()</f>
        <v>194</v>
      </c>
      <c r="B194" s="7" t="s">
        <v>200</v>
      </c>
      <c r="C194" s="7" t="s">
        <v>10</v>
      </c>
      <c r="D194" s="7" t="e">
        <f>VLOOKUP($C194,Genders!$A:$C,2,FALSE)</f>
        <v>#N/A</v>
      </c>
      <c r="E194" s="9" t="str">
        <f t="shared" si="2"/>
        <v>INSERT INTO bi4all.dim_names (id_name_pk, name, id_gender_fk) VALUES (194, 'João Vitor', 'M');</v>
      </c>
    </row>
    <row r="195" spans="1:5" x14ac:dyDescent="0.2">
      <c r="A195" s="7">
        <f>ROW()</f>
        <v>195</v>
      </c>
      <c r="B195" s="7" t="s">
        <v>201</v>
      </c>
      <c r="C195" s="7" t="s">
        <v>10</v>
      </c>
      <c r="D195" s="7" t="e">
        <f>VLOOKUP($C195,Genders!$A:$C,2,FALSE)</f>
        <v>#N/A</v>
      </c>
      <c r="E195" s="9" t="str">
        <f t="shared" si="2"/>
        <v>INSERT INTO bi4all.dim_names (id_name_pk, name, id_gender_fk) VALUES (195, 'Joaquim', 'M');</v>
      </c>
    </row>
    <row r="196" spans="1:5" x14ac:dyDescent="0.2">
      <c r="A196" s="7">
        <f>ROW()</f>
        <v>196</v>
      </c>
      <c r="B196" s="7" t="s">
        <v>202</v>
      </c>
      <c r="C196" s="7" t="s">
        <v>10</v>
      </c>
      <c r="D196" s="7" t="e">
        <f>VLOOKUP($C196,Genders!$A:$C,2,FALSE)</f>
        <v>#N/A</v>
      </c>
      <c r="E196" s="9" t="str">
        <f t="shared" si="2"/>
        <v>INSERT INTO bi4all.dim_names (id_name_pk, name, id_gender_fk) VALUES (196, 'Jonathan', 'M');</v>
      </c>
    </row>
    <row r="197" spans="1:5" x14ac:dyDescent="0.2">
      <c r="A197" s="7">
        <f>ROW()</f>
        <v>197</v>
      </c>
      <c r="B197" s="7" t="s">
        <v>203</v>
      </c>
      <c r="C197" s="7" t="s">
        <v>10</v>
      </c>
      <c r="D197" s="7" t="e">
        <f>VLOOKUP($C197,Genders!$A:$C,2,FALSE)</f>
        <v>#N/A</v>
      </c>
      <c r="E197" s="9" t="str">
        <f t="shared" si="2"/>
        <v>INSERT INTO bi4all.dim_names (id_name_pk, name, id_gender_fk) VALUES (197, 'José', 'M');</v>
      </c>
    </row>
    <row r="198" spans="1:5" x14ac:dyDescent="0.2">
      <c r="A198" s="7">
        <f>ROW()</f>
        <v>198</v>
      </c>
      <c r="B198" s="7" t="s">
        <v>204</v>
      </c>
      <c r="C198" s="7" t="s">
        <v>10</v>
      </c>
      <c r="D198" s="7" t="e">
        <f>VLOOKUP($C198,Genders!$A:$C,2,FALSE)</f>
        <v>#N/A</v>
      </c>
      <c r="E198" s="9" t="str">
        <f t="shared" ref="E198:E261" si="3">"INSERT INTO " &amp; $B$1 &amp; "." &amp; $B$2 &amp; " (" &amp; $A$4 &amp; ", " &amp;$B$4 &amp; ", " &amp; $C$4 &amp;  ") VALUES (" &amp; $A198 &amp; ", '" &amp; $B198 &amp; "', '" &amp; $C198 &amp; "');"</f>
        <v>INSERT INTO bi4all.dim_names (id_name_pk, name, id_gender_fk) VALUES (198, 'José Emanuel', 'M');</v>
      </c>
    </row>
    <row r="199" spans="1:5" x14ac:dyDescent="0.2">
      <c r="A199" s="7">
        <f>ROW()</f>
        <v>199</v>
      </c>
      <c r="B199" s="7" t="s">
        <v>205</v>
      </c>
      <c r="C199" s="7" t="s">
        <v>10</v>
      </c>
      <c r="D199" s="7" t="e">
        <f>VLOOKUP($C199,Genders!$A:$C,2,FALSE)</f>
        <v>#N/A</v>
      </c>
      <c r="E199" s="9" t="str">
        <f t="shared" si="3"/>
        <v>INSERT INTO bi4all.dim_names (id_name_pk, name, id_gender_fk) VALUES (199, 'José Francisco', 'M');</v>
      </c>
    </row>
    <row r="200" spans="1:5" x14ac:dyDescent="0.2">
      <c r="A200" s="7">
        <f>ROW()</f>
        <v>200</v>
      </c>
      <c r="B200" s="7" t="s">
        <v>206</v>
      </c>
      <c r="C200" s="7" t="s">
        <v>10</v>
      </c>
      <c r="D200" s="7" t="e">
        <f>VLOOKUP($C200,Genders!$A:$C,2,FALSE)</f>
        <v>#N/A</v>
      </c>
      <c r="E200" s="9" t="str">
        <f t="shared" si="3"/>
        <v>INSERT INTO bi4all.dim_names (id_name_pk, name, id_gender_fk) VALUES (200, 'José Heleno', 'M');</v>
      </c>
    </row>
    <row r="201" spans="1:5" x14ac:dyDescent="0.2">
      <c r="A201" s="7">
        <f>ROW()</f>
        <v>201</v>
      </c>
      <c r="B201" s="7" t="s">
        <v>207</v>
      </c>
      <c r="C201" s="7" t="s">
        <v>12</v>
      </c>
      <c r="D201" s="7" t="e">
        <f>VLOOKUP($C201,Genders!$A:$C,2,FALSE)</f>
        <v>#N/A</v>
      </c>
      <c r="E201" s="9" t="str">
        <f t="shared" si="3"/>
        <v>INSERT INTO bi4all.dim_names (id_name_pk, name, id_gender_fk) VALUES (201, 'Júlia', 'F');</v>
      </c>
    </row>
    <row r="202" spans="1:5" x14ac:dyDescent="0.2">
      <c r="A202" s="7">
        <f>ROW()</f>
        <v>202</v>
      </c>
      <c r="B202" s="7" t="s">
        <v>208</v>
      </c>
      <c r="C202" s="7" t="s">
        <v>12</v>
      </c>
      <c r="D202" s="7" t="e">
        <f>VLOOKUP($C202,Genders!$A:$C,2,FALSE)</f>
        <v>#N/A</v>
      </c>
      <c r="E202" s="9" t="str">
        <f t="shared" si="3"/>
        <v>INSERT INTO bi4all.dim_names (id_name_pk, name, id_gender_fk) VALUES (202, 'Júlia Clara', 'F');</v>
      </c>
    </row>
    <row r="203" spans="1:5" x14ac:dyDescent="0.2">
      <c r="A203" s="7">
        <f>ROW()</f>
        <v>203</v>
      </c>
      <c r="B203" s="7" t="s">
        <v>209</v>
      </c>
      <c r="C203" s="7" t="s">
        <v>12</v>
      </c>
      <c r="D203" s="7" t="e">
        <f>VLOOKUP($C203,Genders!$A:$C,2,FALSE)</f>
        <v>#N/A</v>
      </c>
      <c r="E203" s="9" t="str">
        <f t="shared" si="3"/>
        <v>INSERT INTO bi4all.dim_names (id_name_pk, name, id_gender_fk) VALUES (203, 'Juliana', 'F');</v>
      </c>
    </row>
    <row r="204" spans="1:5" x14ac:dyDescent="0.2">
      <c r="A204" s="7">
        <f>ROW()</f>
        <v>204</v>
      </c>
      <c r="B204" s="7" t="s">
        <v>210</v>
      </c>
      <c r="C204" s="7" t="s">
        <v>10</v>
      </c>
      <c r="D204" s="7" t="e">
        <f>VLOOKUP($C204,Genders!$A:$C,2,FALSE)</f>
        <v>#N/A</v>
      </c>
      <c r="E204" s="9" t="str">
        <f t="shared" si="3"/>
        <v>INSERT INTO bi4all.dim_names (id_name_pk, name, id_gender_fk) VALUES (204, 'Júlio', 'M');</v>
      </c>
    </row>
    <row r="205" spans="1:5" x14ac:dyDescent="0.2">
      <c r="A205" s="7">
        <f>ROW()</f>
        <v>205</v>
      </c>
      <c r="B205" s="7" t="s">
        <v>211</v>
      </c>
      <c r="C205" s="7" t="s">
        <v>10</v>
      </c>
      <c r="D205" s="7" t="e">
        <f>VLOOKUP($C205,Genders!$A:$C,2,FALSE)</f>
        <v>#N/A</v>
      </c>
      <c r="E205" s="9" t="str">
        <f t="shared" si="3"/>
        <v>INSERT INTO bi4all.dim_names (id_name_pk, name, id_gender_fk) VALUES (205, 'Kaique', 'M');</v>
      </c>
    </row>
    <row r="206" spans="1:5" x14ac:dyDescent="0.2">
      <c r="A206" s="7">
        <f>ROW()</f>
        <v>206</v>
      </c>
      <c r="B206" s="7" t="s">
        <v>212</v>
      </c>
      <c r="C206" s="7" t="s">
        <v>12</v>
      </c>
      <c r="D206" s="7" t="e">
        <f>VLOOKUP($C206,Genders!$A:$C,2,FALSE)</f>
        <v>#N/A</v>
      </c>
      <c r="E206" s="9" t="str">
        <f t="shared" si="3"/>
        <v>INSERT INTO bi4all.dim_names (id_name_pk, name, id_gender_fk) VALUES (206, 'Kamilla', 'F');</v>
      </c>
    </row>
    <row r="207" spans="1:5" x14ac:dyDescent="0.2">
      <c r="A207" s="7">
        <f>ROW()</f>
        <v>207</v>
      </c>
      <c r="B207" s="7" t="s">
        <v>213</v>
      </c>
      <c r="C207" s="7" t="s">
        <v>12</v>
      </c>
      <c r="D207" s="7" t="e">
        <f>VLOOKUP($C207,Genders!$A:$C,2,FALSE)</f>
        <v>#N/A</v>
      </c>
      <c r="E207" s="9" t="str">
        <f t="shared" si="3"/>
        <v>INSERT INTO bi4all.dim_names (id_name_pk, name, id_gender_fk) VALUES (207, 'Kamille', 'F');</v>
      </c>
    </row>
    <row r="208" spans="1:5" x14ac:dyDescent="0.2">
      <c r="A208" s="7">
        <f>ROW()</f>
        <v>208</v>
      </c>
      <c r="B208" s="7" t="s">
        <v>214</v>
      </c>
      <c r="C208" s="7" t="s">
        <v>12</v>
      </c>
      <c r="D208" s="7" t="e">
        <f>VLOOKUP($C208,Genders!$A:$C,2,FALSE)</f>
        <v>#N/A</v>
      </c>
      <c r="E208" s="9" t="str">
        <f t="shared" si="3"/>
        <v>INSERT INTO bi4all.dim_names (id_name_pk, name, id_gender_fk) VALUES (208, 'Katarina', 'F');</v>
      </c>
    </row>
    <row r="209" spans="1:5" x14ac:dyDescent="0.2">
      <c r="A209" s="7">
        <f>ROW()</f>
        <v>209</v>
      </c>
      <c r="B209" s="7" t="s">
        <v>215</v>
      </c>
      <c r="C209" s="7" t="s">
        <v>12</v>
      </c>
      <c r="D209" s="7" t="e">
        <f>VLOOKUP($C209,Genders!$A:$C,2,FALSE)</f>
        <v>#N/A</v>
      </c>
      <c r="E209" s="9" t="str">
        <f t="shared" si="3"/>
        <v>INSERT INTO bi4all.dim_names (id_name_pk, name, id_gender_fk) VALUES (209, 'Katerine', 'F');</v>
      </c>
    </row>
    <row r="210" spans="1:5" x14ac:dyDescent="0.2">
      <c r="A210" s="7">
        <f>ROW()</f>
        <v>210</v>
      </c>
      <c r="B210" s="7" t="s">
        <v>216</v>
      </c>
      <c r="C210" s="7" t="s">
        <v>10</v>
      </c>
      <c r="D210" s="7" t="e">
        <f>VLOOKUP($C210,Genders!$A:$C,2,FALSE)</f>
        <v>#N/A</v>
      </c>
      <c r="E210" s="9" t="str">
        <f t="shared" si="3"/>
        <v>INSERT INTO bi4all.dim_names (id_name_pk, name, id_gender_fk) VALUES (210, 'Kauã', 'M');</v>
      </c>
    </row>
    <row r="211" spans="1:5" x14ac:dyDescent="0.2">
      <c r="A211" s="7">
        <f>ROW()</f>
        <v>211</v>
      </c>
      <c r="B211" s="7" t="s">
        <v>217</v>
      </c>
      <c r="C211" s="7" t="s">
        <v>10</v>
      </c>
      <c r="D211" s="7" t="e">
        <f>VLOOKUP($C211,Genders!$A:$C,2,FALSE)</f>
        <v>#N/A</v>
      </c>
      <c r="E211" s="9" t="str">
        <f t="shared" si="3"/>
        <v>INSERT INTO bi4all.dim_names (id_name_pk, name, id_gender_fk) VALUES (211, 'Kauê', 'M');</v>
      </c>
    </row>
    <row r="212" spans="1:5" x14ac:dyDescent="0.2">
      <c r="A212" s="7">
        <f>ROW()</f>
        <v>212</v>
      </c>
      <c r="B212" s="7" t="s">
        <v>218</v>
      </c>
      <c r="C212" s="7" t="s">
        <v>12</v>
      </c>
      <c r="D212" s="7" t="e">
        <f>VLOOKUP($C212,Genders!$A:$C,2,FALSE)</f>
        <v>#N/A</v>
      </c>
      <c r="E212" s="9" t="str">
        <f t="shared" si="3"/>
        <v>INSERT INTO bi4all.dim_names (id_name_pk, name, id_gender_fk) VALUES (212, 'Kelly', 'F');</v>
      </c>
    </row>
    <row r="213" spans="1:5" x14ac:dyDescent="0.2">
      <c r="A213" s="7">
        <f>ROW()</f>
        <v>213</v>
      </c>
      <c r="B213" s="7" t="s">
        <v>219</v>
      </c>
      <c r="C213" s="7" t="s">
        <v>10</v>
      </c>
      <c r="D213" s="7" t="e">
        <f>VLOOKUP($C213,Genders!$A:$C,2,FALSE)</f>
        <v>#N/A</v>
      </c>
      <c r="E213" s="9" t="str">
        <f t="shared" si="3"/>
        <v>INSERT INTO bi4all.dim_names (id_name_pk, name, id_gender_fk) VALUES (213, 'Kelvin', 'M');</v>
      </c>
    </row>
    <row r="214" spans="1:5" x14ac:dyDescent="0.2">
      <c r="A214" s="7">
        <f>ROW()</f>
        <v>214</v>
      </c>
      <c r="B214" s="7" t="s">
        <v>220</v>
      </c>
      <c r="C214" s="7" t="s">
        <v>10</v>
      </c>
      <c r="D214" s="7" t="e">
        <f>VLOOKUP($C214,Genders!$A:$C,2,FALSE)</f>
        <v>#N/A</v>
      </c>
      <c r="E214" s="9" t="str">
        <f t="shared" si="3"/>
        <v>INSERT INTO bi4all.dim_names (id_name_pk, name, id_gender_fk) VALUES (214, 'Kleriston', 'M');</v>
      </c>
    </row>
    <row r="215" spans="1:5" x14ac:dyDescent="0.2">
      <c r="A215" s="7">
        <f>ROW()</f>
        <v>215</v>
      </c>
      <c r="B215" s="7" t="s">
        <v>221</v>
      </c>
      <c r="C215" s="7" t="s">
        <v>12</v>
      </c>
      <c r="D215" s="7" t="e">
        <f>VLOOKUP($C215,Genders!$A:$C,2,FALSE)</f>
        <v>#N/A</v>
      </c>
      <c r="E215" s="9" t="str">
        <f t="shared" si="3"/>
        <v>INSERT INTO bi4all.dim_names (id_name_pk, name, id_gender_fk) VALUES (215, 'Kloe', 'F');</v>
      </c>
    </row>
    <row r="216" spans="1:5" x14ac:dyDescent="0.2">
      <c r="A216" s="7">
        <f>ROW()</f>
        <v>216</v>
      </c>
      <c r="B216" s="7" t="s">
        <v>222</v>
      </c>
      <c r="C216" s="7" t="s">
        <v>12</v>
      </c>
      <c r="D216" s="7" t="e">
        <f>VLOOKUP($C216,Genders!$A:$C,2,FALSE)</f>
        <v>#N/A</v>
      </c>
      <c r="E216" s="9" t="str">
        <f t="shared" si="3"/>
        <v>INSERT INTO bi4all.dim_names (id_name_pk, name, id_gender_fk) VALUES (216, 'Laís', 'F');</v>
      </c>
    </row>
    <row r="217" spans="1:5" x14ac:dyDescent="0.2">
      <c r="A217" s="7">
        <f>ROW()</f>
        <v>217</v>
      </c>
      <c r="B217" s="7" t="s">
        <v>223</v>
      </c>
      <c r="C217" s="7" t="s">
        <v>12</v>
      </c>
      <c r="D217" s="7" t="e">
        <f>VLOOKUP($C217,Genders!$A:$C,2,FALSE)</f>
        <v>#N/A</v>
      </c>
      <c r="E217" s="9" t="str">
        <f t="shared" si="3"/>
        <v>INSERT INTO bi4all.dim_names (id_name_pk, name, id_gender_fk) VALUES (217, 'Lara', 'F');</v>
      </c>
    </row>
    <row r="218" spans="1:5" x14ac:dyDescent="0.2">
      <c r="A218" s="7">
        <f>ROW()</f>
        <v>218</v>
      </c>
      <c r="B218" s="7" t="s">
        <v>224</v>
      </c>
      <c r="C218" s="7" t="s">
        <v>12</v>
      </c>
      <c r="D218" s="7" t="e">
        <f>VLOOKUP($C218,Genders!$A:$C,2,FALSE)</f>
        <v>#N/A</v>
      </c>
      <c r="E218" s="9" t="str">
        <f t="shared" si="3"/>
        <v>INSERT INTO bi4all.dim_names (id_name_pk, name, id_gender_fk) VALUES (218, 'Larisa', 'F');</v>
      </c>
    </row>
    <row r="219" spans="1:5" x14ac:dyDescent="0.2">
      <c r="A219" s="7">
        <f>ROW()</f>
        <v>219</v>
      </c>
      <c r="B219" s="7" t="s">
        <v>225</v>
      </c>
      <c r="C219" s="7" t="s">
        <v>12</v>
      </c>
      <c r="D219" s="7" t="e">
        <f>VLOOKUP($C219,Genders!$A:$C,2,FALSE)</f>
        <v>#N/A</v>
      </c>
      <c r="E219" s="9" t="str">
        <f t="shared" si="3"/>
        <v>INSERT INTO bi4all.dim_names (id_name_pk, name, id_gender_fk) VALUES (219, 'Larissa', 'F');</v>
      </c>
    </row>
    <row r="220" spans="1:5" x14ac:dyDescent="0.2">
      <c r="A220" s="7">
        <f>ROW()</f>
        <v>220</v>
      </c>
      <c r="B220" s="7" t="s">
        <v>226</v>
      </c>
      <c r="C220" s="7" t="s">
        <v>12</v>
      </c>
      <c r="D220" s="7" t="e">
        <f>VLOOKUP($C220,Genders!$A:$C,2,FALSE)</f>
        <v>#N/A</v>
      </c>
      <c r="E220" s="9" t="str">
        <f t="shared" si="3"/>
        <v>INSERT INTO bi4all.dim_names (id_name_pk, name, id_gender_fk) VALUES (220, 'Laura', 'F');</v>
      </c>
    </row>
    <row r="221" spans="1:5" x14ac:dyDescent="0.2">
      <c r="A221" s="7">
        <f>ROW()</f>
        <v>221</v>
      </c>
      <c r="B221" s="7" t="s">
        <v>227</v>
      </c>
      <c r="C221" s="7" t="s">
        <v>12</v>
      </c>
      <c r="D221" s="7" t="e">
        <f>VLOOKUP($C221,Genders!$A:$C,2,FALSE)</f>
        <v>#N/A</v>
      </c>
      <c r="E221" s="9" t="str">
        <f t="shared" si="3"/>
        <v>INSERT INTO bi4all.dim_names (id_name_pk, name, id_gender_fk) VALUES (221, 'Lavínia', 'F');</v>
      </c>
    </row>
    <row r="222" spans="1:5" x14ac:dyDescent="0.2">
      <c r="A222" s="7">
        <f>ROW()</f>
        <v>222</v>
      </c>
      <c r="B222" s="7" t="s">
        <v>228</v>
      </c>
      <c r="C222" s="7" t="s">
        <v>12</v>
      </c>
      <c r="D222" s="7" t="e">
        <f>VLOOKUP($C222,Genders!$A:$C,2,FALSE)</f>
        <v>#N/A</v>
      </c>
      <c r="E222" s="9" t="str">
        <f t="shared" si="3"/>
        <v>INSERT INTO bi4all.dim_names (id_name_pk, name, id_gender_fk) VALUES (222, 'Lavignia', 'F');</v>
      </c>
    </row>
    <row r="223" spans="1:5" x14ac:dyDescent="0.2">
      <c r="A223" s="7">
        <f>ROW()</f>
        <v>223</v>
      </c>
      <c r="B223" s="7" t="s">
        <v>229</v>
      </c>
      <c r="C223" s="7" t="s">
        <v>10</v>
      </c>
      <c r="D223" s="7" t="e">
        <f>VLOOKUP($C223,Genders!$A:$C,2,FALSE)</f>
        <v>#N/A</v>
      </c>
      <c r="E223" s="9" t="str">
        <f t="shared" si="3"/>
        <v>INSERT INTO bi4all.dim_names (id_name_pk, name, id_gender_fk) VALUES (223, 'Leonardo', 'M');</v>
      </c>
    </row>
    <row r="224" spans="1:5" x14ac:dyDescent="0.2">
      <c r="A224" s="7">
        <f>ROW()</f>
        <v>224</v>
      </c>
      <c r="B224" s="7" t="s">
        <v>230</v>
      </c>
      <c r="C224" s="7" t="s">
        <v>12</v>
      </c>
      <c r="D224" s="7" t="e">
        <f>VLOOKUP($C224,Genders!$A:$C,2,FALSE)</f>
        <v>#N/A</v>
      </c>
      <c r="E224" s="9" t="str">
        <f t="shared" si="3"/>
        <v>INSERT INTO bi4all.dim_names (id_name_pk, name, id_gender_fk) VALUES (224, 'Letícia', 'F');</v>
      </c>
    </row>
    <row r="225" spans="1:5" x14ac:dyDescent="0.2">
      <c r="A225" s="7">
        <f>ROW()</f>
        <v>225</v>
      </c>
      <c r="B225" s="7" t="s">
        <v>231</v>
      </c>
      <c r="C225" s="7" t="s">
        <v>10</v>
      </c>
      <c r="D225" s="7" t="e">
        <f>VLOOKUP($C225,Genders!$A:$C,2,FALSE)</f>
        <v>#N/A</v>
      </c>
      <c r="E225" s="9" t="str">
        <f t="shared" si="3"/>
        <v>INSERT INTO bi4all.dim_names (id_name_pk, name, id_gender_fk) VALUES (225, 'Levi', 'M');</v>
      </c>
    </row>
    <row r="226" spans="1:5" x14ac:dyDescent="0.2">
      <c r="A226" s="7">
        <f>ROW()</f>
        <v>226</v>
      </c>
      <c r="B226" s="7" t="s">
        <v>232</v>
      </c>
      <c r="C226" s="7" t="s">
        <v>10</v>
      </c>
      <c r="D226" s="7" t="e">
        <f>VLOOKUP($C226,Genders!$A:$C,2,FALSE)</f>
        <v>#N/A</v>
      </c>
      <c r="E226" s="9" t="str">
        <f t="shared" si="3"/>
        <v>INSERT INTO bi4all.dim_names (id_name_pk, name, id_gender_fk) VALUES (226, 'Levy', 'M');</v>
      </c>
    </row>
    <row r="227" spans="1:5" x14ac:dyDescent="0.2">
      <c r="A227" s="7">
        <f>ROW()</f>
        <v>227</v>
      </c>
      <c r="B227" s="7" t="s">
        <v>233</v>
      </c>
      <c r="C227" s="7" t="s">
        <v>12</v>
      </c>
      <c r="D227" s="7" t="e">
        <f>VLOOKUP($C227,Genders!$A:$C,2,FALSE)</f>
        <v>#N/A</v>
      </c>
      <c r="E227" s="9" t="str">
        <f t="shared" si="3"/>
        <v>INSERT INTO bi4all.dim_names (id_name_pk, name, id_gender_fk) VALUES (227, 'Lia', 'F');</v>
      </c>
    </row>
    <row r="228" spans="1:5" x14ac:dyDescent="0.2">
      <c r="A228" s="7">
        <f>ROW()</f>
        <v>228</v>
      </c>
      <c r="B228" s="7" t="s">
        <v>234</v>
      </c>
      <c r="C228" s="7" t="s">
        <v>12</v>
      </c>
      <c r="D228" s="7" t="e">
        <f>VLOOKUP($C228,Genders!$A:$C,2,FALSE)</f>
        <v>#N/A</v>
      </c>
      <c r="E228" s="9" t="str">
        <f t="shared" si="3"/>
        <v>INSERT INTO bi4all.dim_names (id_name_pk, name, id_gender_fk) VALUES (228, 'Lívia', 'F');</v>
      </c>
    </row>
    <row r="229" spans="1:5" x14ac:dyDescent="0.2">
      <c r="A229" s="7">
        <f>ROW()</f>
        <v>229</v>
      </c>
      <c r="B229" s="7" t="s">
        <v>235</v>
      </c>
      <c r="C229" s="7" t="s">
        <v>12</v>
      </c>
      <c r="D229" s="7" t="e">
        <f>VLOOKUP($C229,Genders!$A:$C,2,FALSE)</f>
        <v>#N/A</v>
      </c>
      <c r="E229" s="9" t="str">
        <f t="shared" si="3"/>
        <v>INSERT INTO bi4all.dim_names (id_name_pk, name, id_gender_fk) VALUES (229, 'Liz', 'F');</v>
      </c>
    </row>
    <row r="230" spans="1:5" x14ac:dyDescent="0.2">
      <c r="A230" s="7">
        <f>ROW()</f>
        <v>230</v>
      </c>
      <c r="B230" s="7" t="s">
        <v>236</v>
      </c>
      <c r="C230" s="7" t="s">
        <v>12</v>
      </c>
      <c r="D230" s="7" t="e">
        <f>VLOOKUP($C230,Genders!$A:$C,2,FALSE)</f>
        <v>#N/A</v>
      </c>
      <c r="E230" s="9" t="str">
        <f t="shared" si="3"/>
        <v>INSERT INTO bi4all.dim_names (id_name_pk, name, id_gender_fk) VALUES (230, 'Lorena', 'F');</v>
      </c>
    </row>
    <row r="231" spans="1:5" x14ac:dyDescent="0.2">
      <c r="A231" s="7">
        <f>ROW()</f>
        <v>231</v>
      </c>
      <c r="B231" s="7" t="s">
        <v>237</v>
      </c>
      <c r="C231" s="7" t="s">
        <v>12</v>
      </c>
      <c r="D231" s="7" t="e">
        <f>VLOOKUP($C231,Genders!$A:$C,2,FALSE)</f>
        <v>#N/A</v>
      </c>
      <c r="E231" s="9" t="str">
        <f t="shared" si="3"/>
        <v>INSERT INTO bi4all.dim_names (id_name_pk, name, id_gender_fk) VALUES (231, 'Lorenna', 'F');</v>
      </c>
    </row>
    <row r="232" spans="1:5" x14ac:dyDescent="0.2">
      <c r="A232" s="7">
        <f>ROW()</f>
        <v>232</v>
      </c>
      <c r="B232" s="7" t="s">
        <v>238</v>
      </c>
      <c r="C232" s="7" t="s">
        <v>10</v>
      </c>
      <c r="D232" s="7" t="e">
        <f>VLOOKUP($C232,Genders!$A:$C,2,FALSE)</f>
        <v>#N/A</v>
      </c>
      <c r="E232" s="9" t="str">
        <f t="shared" si="3"/>
        <v>INSERT INTO bi4all.dim_names (id_name_pk, name, id_gender_fk) VALUES (232, 'Lorenzo', 'M');</v>
      </c>
    </row>
    <row r="233" spans="1:5" x14ac:dyDescent="0.2">
      <c r="A233" s="7">
        <f>ROW()</f>
        <v>233</v>
      </c>
      <c r="B233" s="7" t="s">
        <v>239</v>
      </c>
      <c r="C233" s="7" t="s">
        <v>10</v>
      </c>
      <c r="D233" s="7" t="e">
        <f>VLOOKUP($C233,Genders!$A:$C,2,FALSE)</f>
        <v>#N/A</v>
      </c>
      <c r="E233" s="9" t="str">
        <f t="shared" si="3"/>
        <v>INSERT INTO bi4all.dim_names (id_name_pk, name, id_gender_fk) VALUES (233, 'Lorenzo Augusto', 'M');</v>
      </c>
    </row>
    <row r="234" spans="1:5" x14ac:dyDescent="0.2">
      <c r="A234" s="7">
        <f>ROW()</f>
        <v>234</v>
      </c>
      <c r="B234" s="7" t="s">
        <v>240</v>
      </c>
      <c r="C234" s="7" t="s">
        <v>12</v>
      </c>
      <c r="D234" s="7" t="e">
        <f>VLOOKUP($C234,Genders!$A:$C,2,FALSE)</f>
        <v>#N/A</v>
      </c>
      <c r="E234" s="9" t="str">
        <f t="shared" si="3"/>
        <v>INSERT INTO bi4all.dim_names (id_name_pk, name, id_gender_fk) VALUES (234, 'Louise', 'F');</v>
      </c>
    </row>
    <row r="235" spans="1:5" x14ac:dyDescent="0.2">
      <c r="A235" s="7">
        <f>ROW()</f>
        <v>235</v>
      </c>
      <c r="B235" s="7" t="s">
        <v>241</v>
      </c>
      <c r="C235" s="7" t="s">
        <v>10</v>
      </c>
      <c r="D235" s="7" t="e">
        <f>VLOOKUP($C235,Genders!$A:$C,2,FALSE)</f>
        <v>#N/A</v>
      </c>
      <c r="E235" s="9" t="str">
        <f t="shared" si="3"/>
        <v>INSERT INTO bi4all.dim_names (id_name_pk, name, id_gender_fk) VALUES (235, 'Luan', 'M');</v>
      </c>
    </row>
    <row r="236" spans="1:5" x14ac:dyDescent="0.2">
      <c r="A236" s="7">
        <f>ROW()</f>
        <v>236</v>
      </c>
      <c r="B236" s="7" t="s">
        <v>242</v>
      </c>
      <c r="C236" s="7" t="s">
        <v>12</v>
      </c>
      <c r="D236" s="7" t="e">
        <f>VLOOKUP($C236,Genders!$A:$C,2,FALSE)</f>
        <v>#N/A</v>
      </c>
      <c r="E236" s="9" t="str">
        <f t="shared" si="3"/>
        <v>INSERT INTO bi4all.dim_names (id_name_pk, name, id_gender_fk) VALUES (236, 'Luana', 'F');</v>
      </c>
    </row>
    <row r="237" spans="1:5" x14ac:dyDescent="0.2">
      <c r="A237" s="7">
        <f>ROW()</f>
        <v>237</v>
      </c>
      <c r="B237" s="7" t="s">
        <v>243</v>
      </c>
      <c r="C237" s="7" t="s">
        <v>12</v>
      </c>
      <c r="D237" s="7" t="e">
        <f>VLOOKUP($C237,Genders!$A:$C,2,FALSE)</f>
        <v>#N/A</v>
      </c>
      <c r="E237" s="9" t="str">
        <f t="shared" si="3"/>
        <v>INSERT INTO bi4all.dim_names (id_name_pk, name, id_gender_fk) VALUES (237, 'Luanna', 'F');</v>
      </c>
    </row>
    <row r="238" spans="1:5" x14ac:dyDescent="0.2">
      <c r="A238" s="7">
        <f>ROW()</f>
        <v>238</v>
      </c>
      <c r="B238" s="7" t="s">
        <v>244</v>
      </c>
      <c r="C238" s="7" t="s">
        <v>10</v>
      </c>
      <c r="D238" s="7" t="e">
        <f>VLOOKUP($C238,Genders!$A:$C,2,FALSE)</f>
        <v>#N/A</v>
      </c>
      <c r="E238" s="9" t="str">
        <f t="shared" si="3"/>
        <v>INSERT INTO bi4all.dim_names (id_name_pk, name, id_gender_fk) VALUES (238, 'Lucas', 'M');</v>
      </c>
    </row>
    <row r="239" spans="1:5" x14ac:dyDescent="0.2">
      <c r="A239" s="7">
        <f>ROW()</f>
        <v>239</v>
      </c>
      <c r="B239" s="7" t="s">
        <v>245</v>
      </c>
      <c r="C239" s="7" t="s">
        <v>10</v>
      </c>
      <c r="D239" s="7" t="e">
        <f>VLOOKUP($C239,Genders!$A:$C,2,FALSE)</f>
        <v>#N/A</v>
      </c>
      <c r="E239" s="9" t="str">
        <f t="shared" si="3"/>
        <v>INSERT INTO bi4all.dim_names (id_name_pk, name, id_gender_fk) VALUES (239, 'Lucas Gabriel', 'M');</v>
      </c>
    </row>
    <row r="240" spans="1:5" x14ac:dyDescent="0.2">
      <c r="A240" s="7">
        <f>ROW()</f>
        <v>240</v>
      </c>
      <c r="B240" s="7" t="s">
        <v>246</v>
      </c>
      <c r="C240" s="7" t="s">
        <v>10</v>
      </c>
      <c r="D240" s="7" t="e">
        <f>VLOOKUP($C240,Genders!$A:$C,2,FALSE)</f>
        <v>#N/A</v>
      </c>
      <c r="E240" s="9" t="str">
        <f t="shared" si="3"/>
        <v>INSERT INTO bi4all.dim_names (id_name_pk, name, id_gender_fk) VALUES (240, 'Lucca', 'M');</v>
      </c>
    </row>
    <row r="241" spans="1:5" x14ac:dyDescent="0.2">
      <c r="A241" s="7">
        <f>ROW()</f>
        <v>241</v>
      </c>
      <c r="B241" s="7" t="s">
        <v>247</v>
      </c>
      <c r="C241" s="7" t="s">
        <v>10</v>
      </c>
      <c r="D241" s="7" t="e">
        <f>VLOOKUP($C241,Genders!$A:$C,2,FALSE)</f>
        <v>#N/A</v>
      </c>
      <c r="E241" s="9" t="str">
        <f t="shared" si="3"/>
        <v>INSERT INTO bi4all.dim_names (id_name_pk, name, id_gender_fk) VALUES (241, 'Luccas', 'M');</v>
      </c>
    </row>
    <row r="242" spans="1:5" x14ac:dyDescent="0.2">
      <c r="A242" s="7">
        <f>ROW()</f>
        <v>242</v>
      </c>
      <c r="B242" s="7" t="s">
        <v>248</v>
      </c>
      <c r="C242" s="7" t="s">
        <v>12</v>
      </c>
      <c r="D242" s="7" t="e">
        <f>VLOOKUP($C242,Genders!$A:$C,2,FALSE)</f>
        <v>#N/A</v>
      </c>
      <c r="E242" s="9" t="str">
        <f t="shared" si="3"/>
        <v>INSERT INTO bi4all.dim_names (id_name_pk, name, id_gender_fk) VALUES (242, 'Luisa', 'F');</v>
      </c>
    </row>
    <row r="243" spans="1:5" x14ac:dyDescent="0.2">
      <c r="A243" s="7">
        <f>ROW()</f>
        <v>243</v>
      </c>
      <c r="B243" s="7" t="s">
        <v>249</v>
      </c>
      <c r="C243" s="7" t="s">
        <v>10</v>
      </c>
      <c r="D243" s="7" t="e">
        <f>VLOOKUP($C243,Genders!$A:$C,2,FALSE)</f>
        <v>#N/A</v>
      </c>
      <c r="E243" s="9" t="str">
        <f t="shared" si="3"/>
        <v>INSERT INTO bi4all.dim_names (id_name_pk, name, id_gender_fk) VALUES (243, 'Luiz Felipe', 'M');</v>
      </c>
    </row>
    <row r="244" spans="1:5" x14ac:dyDescent="0.2">
      <c r="A244" s="7">
        <f>ROW()</f>
        <v>244</v>
      </c>
      <c r="B244" s="7" t="s">
        <v>250</v>
      </c>
      <c r="C244" s="7" t="s">
        <v>10</v>
      </c>
      <c r="D244" s="7" t="e">
        <f>VLOOKUP($C244,Genders!$A:$C,2,FALSE)</f>
        <v>#N/A</v>
      </c>
      <c r="E244" s="9" t="str">
        <f t="shared" si="3"/>
        <v>INSERT INTO bi4all.dim_names (id_name_pk, name, id_gender_fk) VALUES (244, 'Luiz Gustavo', 'M');</v>
      </c>
    </row>
    <row r="245" spans="1:5" x14ac:dyDescent="0.2">
      <c r="A245" s="7">
        <f>ROW()</f>
        <v>245</v>
      </c>
      <c r="B245" s="7" t="s">
        <v>251</v>
      </c>
      <c r="C245" s="7" t="s">
        <v>10</v>
      </c>
      <c r="D245" s="7" t="e">
        <f>VLOOKUP($C245,Genders!$A:$C,2,FALSE)</f>
        <v>#N/A</v>
      </c>
      <c r="E245" s="9" t="str">
        <f t="shared" si="3"/>
        <v>INSERT INTO bi4all.dim_names (id_name_pk, name, id_gender_fk) VALUES (245, 'Luiz Henrique', 'M');</v>
      </c>
    </row>
    <row r="246" spans="1:5" x14ac:dyDescent="0.2">
      <c r="A246" s="7">
        <f>ROW()</f>
        <v>246</v>
      </c>
      <c r="B246" s="7" t="s">
        <v>252</v>
      </c>
      <c r="C246" s="7" t="s">
        <v>10</v>
      </c>
      <c r="D246" s="7" t="e">
        <f>VLOOKUP($C246,Genders!$A:$C,2,FALSE)</f>
        <v>#N/A</v>
      </c>
      <c r="E246" s="9" t="str">
        <f t="shared" si="3"/>
        <v>INSERT INTO bi4all.dim_names (id_name_pk, name, id_gender_fk) VALUES (246, 'Luiz Miguel', 'M');</v>
      </c>
    </row>
    <row r="247" spans="1:5" x14ac:dyDescent="0.2">
      <c r="A247" s="7">
        <f>ROW()</f>
        <v>247</v>
      </c>
      <c r="B247" s="7" t="s">
        <v>253</v>
      </c>
      <c r="C247" s="7" t="s">
        <v>10</v>
      </c>
      <c r="D247" s="7" t="e">
        <f>VLOOKUP($C247,Genders!$A:$C,2,FALSE)</f>
        <v>#N/A</v>
      </c>
      <c r="E247" s="9" t="str">
        <f t="shared" si="3"/>
        <v>INSERT INTO bi4all.dim_names (id_name_pk, name, id_gender_fk) VALUES (247, 'Luiz Otávio', 'M');</v>
      </c>
    </row>
    <row r="248" spans="1:5" x14ac:dyDescent="0.2">
      <c r="A248" s="7">
        <f>ROW()</f>
        <v>248</v>
      </c>
      <c r="B248" s="7" t="s">
        <v>254</v>
      </c>
      <c r="C248" s="7" t="s">
        <v>12</v>
      </c>
      <c r="D248" s="7" t="e">
        <f>VLOOKUP($C248,Genders!$A:$C,2,FALSE)</f>
        <v>#N/A</v>
      </c>
      <c r="E248" s="9" t="str">
        <f t="shared" si="3"/>
        <v>INSERT INTO bi4all.dim_names (id_name_pk, name, id_gender_fk) VALUES (248, 'Luiza', 'F');</v>
      </c>
    </row>
    <row r="249" spans="1:5" x14ac:dyDescent="0.2">
      <c r="A249" s="7">
        <f>ROW()</f>
        <v>249</v>
      </c>
      <c r="B249" s="7" t="s">
        <v>255</v>
      </c>
      <c r="C249" s="7" t="s">
        <v>12</v>
      </c>
      <c r="D249" s="7" t="e">
        <f>VLOOKUP($C249,Genders!$A:$C,2,FALSE)</f>
        <v>#N/A</v>
      </c>
      <c r="E249" s="9" t="str">
        <f t="shared" si="3"/>
        <v>INSERT INTO bi4all.dim_names (id_name_pk, name, id_gender_fk) VALUES (249, 'Luna', 'F');</v>
      </c>
    </row>
    <row r="250" spans="1:5" x14ac:dyDescent="0.2">
      <c r="A250" s="7">
        <f>ROW()</f>
        <v>250</v>
      </c>
      <c r="B250" s="7" t="s">
        <v>256</v>
      </c>
      <c r="C250" s="7" t="s">
        <v>12</v>
      </c>
      <c r="D250" s="7" t="e">
        <f>VLOOKUP($C250,Genders!$A:$C,2,FALSE)</f>
        <v>#N/A</v>
      </c>
      <c r="E250" s="9" t="str">
        <f t="shared" si="3"/>
        <v>INSERT INTO bi4all.dim_names (id_name_pk, name, id_gender_fk) VALUES (250, 'Madalena', 'F');</v>
      </c>
    </row>
    <row r="251" spans="1:5" x14ac:dyDescent="0.2">
      <c r="A251" s="7">
        <f>ROW()</f>
        <v>251</v>
      </c>
      <c r="B251" s="7" t="s">
        <v>257</v>
      </c>
      <c r="C251" s="7" t="s">
        <v>12</v>
      </c>
      <c r="D251" s="7" t="e">
        <f>VLOOKUP($C251,Genders!$A:$C,2,FALSE)</f>
        <v>#N/A</v>
      </c>
      <c r="E251" s="9" t="str">
        <f t="shared" si="3"/>
        <v>INSERT INTO bi4all.dim_names (id_name_pk, name, id_gender_fk) VALUES (251, 'Maitê', 'F');</v>
      </c>
    </row>
    <row r="252" spans="1:5" x14ac:dyDescent="0.2">
      <c r="A252" s="7">
        <f>ROW()</f>
        <v>252</v>
      </c>
      <c r="B252" s="7" t="s">
        <v>258</v>
      </c>
      <c r="C252" s="7" t="s">
        <v>10</v>
      </c>
      <c r="D252" s="7" t="e">
        <f>VLOOKUP($C252,Genders!$A:$C,2,FALSE)</f>
        <v>#N/A</v>
      </c>
      <c r="E252" s="9" t="str">
        <f t="shared" si="3"/>
        <v>INSERT INTO bi4all.dim_names (id_name_pk, name, id_gender_fk) VALUES (252, 'Malco', 'M');</v>
      </c>
    </row>
    <row r="253" spans="1:5" x14ac:dyDescent="0.2">
      <c r="A253" s="7">
        <f>ROW()</f>
        <v>253</v>
      </c>
      <c r="B253" s="7" t="s">
        <v>259</v>
      </c>
      <c r="C253" s="7" t="s">
        <v>12</v>
      </c>
      <c r="D253" s="7" t="e">
        <f>VLOOKUP($C253,Genders!$A:$C,2,FALSE)</f>
        <v>#N/A</v>
      </c>
      <c r="E253" s="9" t="str">
        <f t="shared" si="3"/>
        <v>INSERT INTO bi4all.dim_names (id_name_pk, name, id_gender_fk) VALUES (253, 'Malu', 'F');</v>
      </c>
    </row>
    <row r="254" spans="1:5" x14ac:dyDescent="0.2">
      <c r="A254" s="7">
        <f>ROW()</f>
        <v>254</v>
      </c>
      <c r="B254" s="7" t="s">
        <v>260</v>
      </c>
      <c r="C254" s="7" t="s">
        <v>10</v>
      </c>
      <c r="D254" s="7" t="e">
        <f>VLOOKUP($C254,Genders!$A:$C,2,FALSE)</f>
        <v>#N/A</v>
      </c>
      <c r="E254" s="9" t="str">
        <f t="shared" si="3"/>
        <v>INSERT INTO bi4all.dim_names (id_name_pk, name, id_gender_fk) VALUES (254, 'Manuel', 'M');</v>
      </c>
    </row>
    <row r="255" spans="1:5" x14ac:dyDescent="0.2">
      <c r="A255" s="7">
        <f>ROW()</f>
        <v>255</v>
      </c>
      <c r="B255" s="7" t="s">
        <v>261</v>
      </c>
      <c r="C255" s="7" t="s">
        <v>12</v>
      </c>
      <c r="D255" s="7" t="e">
        <f>VLOOKUP($C255,Genders!$A:$C,2,FALSE)</f>
        <v>#N/A</v>
      </c>
      <c r="E255" s="9" t="str">
        <f t="shared" si="3"/>
        <v>INSERT INTO bi4all.dim_names (id_name_pk, name, id_gender_fk) VALUES (255, 'Manuela', 'F');</v>
      </c>
    </row>
    <row r="256" spans="1:5" x14ac:dyDescent="0.2">
      <c r="A256" s="7">
        <f>ROW()</f>
        <v>256</v>
      </c>
      <c r="B256" s="7" t="s">
        <v>262</v>
      </c>
      <c r="C256" s="7" t="s">
        <v>10</v>
      </c>
      <c r="D256" s="7" t="e">
        <f>VLOOKUP($C256,Genders!$A:$C,2,FALSE)</f>
        <v>#N/A</v>
      </c>
      <c r="E256" s="9" t="str">
        <f t="shared" si="3"/>
        <v>INSERT INTO bi4all.dim_names (id_name_pk, name, id_gender_fk) VALUES (256, 'Marcelo', 'M');</v>
      </c>
    </row>
    <row r="257" spans="1:5" x14ac:dyDescent="0.2">
      <c r="A257" s="7">
        <f>ROW()</f>
        <v>257</v>
      </c>
      <c r="B257" s="7" t="s">
        <v>263</v>
      </c>
      <c r="C257" s="7" t="s">
        <v>12</v>
      </c>
      <c r="D257" s="7" t="e">
        <f>VLOOKUP($C257,Genders!$A:$C,2,FALSE)</f>
        <v>#N/A</v>
      </c>
      <c r="E257" s="9" t="str">
        <f t="shared" si="3"/>
        <v>INSERT INTO bi4all.dim_names (id_name_pk, name, id_gender_fk) VALUES (257, 'Maria', 'F');</v>
      </c>
    </row>
    <row r="258" spans="1:5" x14ac:dyDescent="0.2">
      <c r="A258" s="7">
        <f>ROW()</f>
        <v>258</v>
      </c>
      <c r="B258" s="7" t="s">
        <v>264</v>
      </c>
      <c r="C258" s="7" t="s">
        <v>12</v>
      </c>
      <c r="D258" s="7" t="e">
        <f>VLOOKUP($C258,Genders!$A:$C,2,FALSE)</f>
        <v>#N/A</v>
      </c>
      <c r="E258" s="9" t="str">
        <f t="shared" si="3"/>
        <v>INSERT INTO bi4all.dim_names (id_name_pk, name, id_gender_fk) VALUES (258, 'Maria Alice', 'F');</v>
      </c>
    </row>
    <row r="259" spans="1:5" x14ac:dyDescent="0.2">
      <c r="A259" s="7">
        <f>ROW()</f>
        <v>259</v>
      </c>
      <c r="B259" s="7" t="s">
        <v>265</v>
      </c>
      <c r="C259" s="7" t="s">
        <v>12</v>
      </c>
      <c r="D259" s="7" t="e">
        <f>VLOOKUP($C259,Genders!$A:$C,2,FALSE)</f>
        <v>#N/A</v>
      </c>
      <c r="E259" s="9" t="str">
        <f t="shared" si="3"/>
        <v>INSERT INTO bi4all.dim_names (id_name_pk, name, id_gender_fk) VALUES (259, 'Maria Carolina', 'F');</v>
      </c>
    </row>
    <row r="260" spans="1:5" x14ac:dyDescent="0.2">
      <c r="A260" s="7">
        <f>ROW()</f>
        <v>260</v>
      </c>
      <c r="B260" s="7" t="s">
        <v>266</v>
      </c>
      <c r="C260" s="7" t="s">
        <v>12</v>
      </c>
      <c r="D260" s="7" t="e">
        <f>VLOOKUP($C260,Genders!$A:$C,2,FALSE)</f>
        <v>#N/A</v>
      </c>
      <c r="E260" s="9" t="str">
        <f t="shared" si="3"/>
        <v>INSERT INTO bi4all.dim_names (id_name_pk, name, id_gender_fk) VALUES (260, 'Maria Cecília', 'F');</v>
      </c>
    </row>
    <row r="261" spans="1:5" x14ac:dyDescent="0.2">
      <c r="A261" s="7">
        <f>ROW()</f>
        <v>261</v>
      </c>
      <c r="B261" s="7" t="s">
        <v>267</v>
      </c>
      <c r="C261" s="7" t="s">
        <v>12</v>
      </c>
      <c r="D261" s="7" t="e">
        <f>VLOOKUP($C261,Genders!$A:$C,2,FALSE)</f>
        <v>#N/A</v>
      </c>
      <c r="E261" s="9" t="str">
        <f t="shared" si="3"/>
        <v>INSERT INTO bi4all.dim_names (id_name_pk, name, id_gender_fk) VALUES (261, 'Maria Clara', 'F');</v>
      </c>
    </row>
    <row r="262" spans="1:5" x14ac:dyDescent="0.2">
      <c r="A262" s="7">
        <f>ROW()</f>
        <v>262</v>
      </c>
      <c r="B262" s="7" t="s">
        <v>268</v>
      </c>
      <c r="C262" s="7" t="s">
        <v>12</v>
      </c>
      <c r="D262" s="7" t="e">
        <f>VLOOKUP($C262,Genders!$A:$C,2,FALSE)</f>
        <v>#N/A</v>
      </c>
      <c r="E262" s="9" t="str">
        <f t="shared" ref="E262:E325" si="4">"INSERT INTO " &amp; $B$1 &amp; "." &amp; $B$2 &amp; " (" &amp; $A$4 &amp; ", " &amp;$B$4 &amp; ", " &amp; $C$4 &amp;  ") VALUES (" &amp; $A262 &amp; ", '" &amp; $B262 &amp; "', '" &amp; $C262 &amp; "');"</f>
        <v>INSERT INTO bi4all.dim_names (id_name_pk, name, id_gender_fk) VALUES (262, 'Maria Eduarda', 'F');</v>
      </c>
    </row>
    <row r="263" spans="1:5" x14ac:dyDescent="0.2">
      <c r="A263" s="7">
        <f>ROW()</f>
        <v>263</v>
      </c>
      <c r="B263" s="7" t="s">
        <v>269</v>
      </c>
      <c r="C263" s="7" t="s">
        <v>12</v>
      </c>
      <c r="D263" s="7" t="e">
        <f>VLOOKUP($C263,Genders!$A:$C,2,FALSE)</f>
        <v>#N/A</v>
      </c>
      <c r="E263" s="9" t="str">
        <f t="shared" si="4"/>
        <v>INSERT INTO bi4all.dim_names (id_name_pk, name, id_gender_fk) VALUES (263, 'Maria Fernanda', 'F');</v>
      </c>
    </row>
    <row r="264" spans="1:5" x14ac:dyDescent="0.2">
      <c r="A264" s="7">
        <f>ROW()</f>
        <v>264</v>
      </c>
      <c r="B264" s="7" t="s">
        <v>270</v>
      </c>
      <c r="C264" s="7" t="s">
        <v>12</v>
      </c>
      <c r="D264" s="7" t="e">
        <f>VLOOKUP($C264,Genders!$A:$C,2,FALSE)</f>
        <v>#N/A</v>
      </c>
      <c r="E264" s="9" t="str">
        <f t="shared" si="4"/>
        <v>INSERT INTO bi4all.dim_names (id_name_pk, name, id_gender_fk) VALUES (264, 'Maria Flor', 'F');</v>
      </c>
    </row>
    <row r="265" spans="1:5" x14ac:dyDescent="0.2">
      <c r="A265" s="7">
        <f>ROW()</f>
        <v>265</v>
      </c>
      <c r="B265" s="7" t="s">
        <v>271</v>
      </c>
      <c r="C265" s="7" t="s">
        <v>12</v>
      </c>
      <c r="D265" s="7" t="e">
        <f>VLOOKUP($C265,Genders!$A:$C,2,FALSE)</f>
        <v>#N/A</v>
      </c>
      <c r="E265" s="9" t="str">
        <f t="shared" si="4"/>
        <v>INSERT INTO bi4all.dim_names (id_name_pk, name, id_gender_fk) VALUES (265, 'Maria Glória', 'F');</v>
      </c>
    </row>
    <row r="266" spans="1:5" x14ac:dyDescent="0.2">
      <c r="A266" s="7">
        <f>ROW()</f>
        <v>266</v>
      </c>
      <c r="B266" s="7" t="s">
        <v>272</v>
      </c>
      <c r="C266" s="7" t="s">
        <v>12</v>
      </c>
      <c r="D266" s="7" t="e">
        <f>VLOOKUP($C266,Genders!$A:$C,2,FALSE)</f>
        <v>#N/A</v>
      </c>
      <c r="E266" s="9" t="str">
        <f t="shared" si="4"/>
        <v>INSERT INTO bi4all.dim_names (id_name_pk, name, id_gender_fk) VALUES (266, 'Maria Helena', 'F');</v>
      </c>
    </row>
    <row r="267" spans="1:5" x14ac:dyDescent="0.2">
      <c r="A267" s="7">
        <f>ROW()</f>
        <v>267</v>
      </c>
      <c r="B267" s="7" t="s">
        <v>273</v>
      </c>
      <c r="C267" s="7" t="s">
        <v>12</v>
      </c>
      <c r="D267" s="7" t="e">
        <f>VLOOKUP($C267,Genders!$A:$C,2,FALSE)</f>
        <v>#N/A</v>
      </c>
      <c r="E267" s="9" t="str">
        <f t="shared" si="4"/>
        <v>INSERT INTO bi4all.dim_names (id_name_pk, name, id_gender_fk) VALUES (267, 'Maria Heloísa', 'F');</v>
      </c>
    </row>
    <row r="268" spans="1:5" x14ac:dyDescent="0.2">
      <c r="A268" s="7">
        <f>ROW()</f>
        <v>268</v>
      </c>
      <c r="B268" s="7" t="s">
        <v>274</v>
      </c>
      <c r="C268" s="7" t="s">
        <v>12</v>
      </c>
      <c r="D268" s="7" t="e">
        <f>VLOOKUP($C268,Genders!$A:$C,2,FALSE)</f>
        <v>#N/A</v>
      </c>
      <c r="E268" s="9" t="str">
        <f t="shared" si="4"/>
        <v>INSERT INTO bi4all.dim_names (id_name_pk, name, id_gender_fk) VALUES (268, 'Maria Isis', 'F');</v>
      </c>
    </row>
    <row r="269" spans="1:5" x14ac:dyDescent="0.2">
      <c r="A269" s="7">
        <f>ROW()</f>
        <v>269</v>
      </c>
      <c r="B269" s="7" t="s">
        <v>275</v>
      </c>
      <c r="C269" s="7" t="s">
        <v>12</v>
      </c>
      <c r="D269" s="7" t="e">
        <f>VLOOKUP($C269,Genders!$A:$C,2,FALSE)</f>
        <v>#N/A</v>
      </c>
      <c r="E269" s="9" t="str">
        <f t="shared" si="4"/>
        <v>INSERT INTO bi4all.dim_names (id_name_pk, name, id_gender_fk) VALUES (269, 'Maria Júlia', 'F');</v>
      </c>
    </row>
    <row r="270" spans="1:5" x14ac:dyDescent="0.2">
      <c r="A270" s="7">
        <f>ROW()</f>
        <v>270</v>
      </c>
      <c r="B270" s="7" t="s">
        <v>276</v>
      </c>
      <c r="C270" s="7" t="s">
        <v>12</v>
      </c>
      <c r="D270" s="7" t="e">
        <f>VLOOKUP($C270,Genders!$A:$C,2,FALSE)</f>
        <v>#N/A</v>
      </c>
      <c r="E270" s="9" t="str">
        <f t="shared" si="4"/>
        <v>INSERT INTO bi4all.dim_names (id_name_pk, name, id_gender_fk) VALUES (270, 'Maria Laura', 'F');</v>
      </c>
    </row>
    <row r="271" spans="1:5" x14ac:dyDescent="0.2">
      <c r="A271" s="7">
        <f>ROW()</f>
        <v>271</v>
      </c>
      <c r="B271" s="7" t="s">
        <v>277</v>
      </c>
      <c r="C271" s="7" t="s">
        <v>12</v>
      </c>
      <c r="D271" s="7" t="e">
        <f>VLOOKUP($C271,Genders!$A:$C,2,FALSE)</f>
        <v>#N/A</v>
      </c>
      <c r="E271" s="9" t="str">
        <f t="shared" si="4"/>
        <v>INSERT INTO bi4all.dim_names (id_name_pk, name, id_gender_fk) VALUES (271, 'Maria Luiza', 'F');</v>
      </c>
    </row>
    <row r="272" spans="1:5" x14ac:dyDescent="0.2">
      <c r="A272" s="7">
        <f>ROW()</f>
        <v>272</v>
      </c>
      <c r="B272" s="7" t="s">
        <v>278</v>
      </c>
      <c r="C272" s="7" t="s">
        <v>12</v>
      </c>
      <c r="D272" s="7" t="e">
        <f>VLOOKUP($C272,Genders!$A:$C,2,FALSE)</f>
        <v>#N/A</v>
      </c>
      <c r="E272" s="9" t="str">
        <f t="shared" si="4"/>
        <v>INSERT INTO bi4all.dim_names (id_name_pk, name, id_gender_fk) VALUES (272, 'Maria Madalena', 'F');</v>
      </c>
    </row>
    <row r="273" spans="1:5" x14ac:dyDescent="0.2">
      <c r="A273" s="7">
        <f>ROW()</f>
        <v>273</v>
      </c>
      <c r="B273" s="7" t="s">
        <v>279</v>
      </c>
      <c r="C273" s="7" t="s">
        <v>12</v>
      </c>
      <c r="D273" s="7" t="e">
        <f>VLOOKUP($C273,Genders!$A:$C,2,FALSE)</f>
        <v>#N/A</v>
      </c>
      <c r="E273" s="9" t="str">
        <f t="shared" si="4"/>
        <v>INSERT INTO bi4all.dim_names (id_name_pk, name, id_gender_fk) VALUES (273, 'Maria Sophia', 'F');</v>
      </c>
    </row>
    <row r="274" spans="1:5" x14ac:dyDescent="0.2">
      <c r="A274" s="7">
        <f>ROW()</f>
        <v>274</v>
      </c>
      <c r="B274" s="7" t="s">
        <v>280</v>
      </c>
      <c r="C274" s="7" t="s">
        <v>12</v>
      </c>
      <c r="D274" s="7" t="e">
        <f>VLOOKUP($C274,Genders!$A:$C,2,FALSE)</f>
        <v>#N/A</v>
      </c>
      <c r="E274" s="9" t="str">
        <f t="shared" si="4"/>
        <v>INSERT INTO bi4all.dim_names (id_name_pk, name, id_gender_fk) VALUES (274, 'Maria Valentina', 'F');</v>
      </c>
    </row>
    <row r="275" spans="1:5" x14ac:dyDescent="0.2">
      <c r="A275" s="7">
        <f>ROW()</f>
        <v>275</v>
      </c>
      <c r="B275" s="7" t="s">
        <v>281</v>
      </c>
      <c r="C275" s="7" t="s">
        <v>12</v>
      </c>
      <c r="D275" s="7" t="e">
        <f>VLOOKUP($C275,Genders!$A:$C,2,FALSE)</f>
        <v>#N/A</v>
      </c>
      <c r="E275" s="9" t="str">
        <f t="shared" si="4"/>
        <v>INSERT INTO bi4all.dim_names (id_name_pk, name, id_gender_fk) VALUES (275, 'Maria Vitória', 'F');</v>
      </c>
    </row>
    <row r="276" spans="1:5" x14ac:dyDescent="0.2">
      <c r="A276" s="7">
        <f>ROW()</f>
        <v>276</v>
      </c>
      <c r="B276" s="7" t="s">
        <v>282</v>
      </c>
      <c r="C276" s="7" t="s">
        <v>12</v>
      </c>
      <c r="D276" s="7" t="e">
        <f>VLOOKUP($C276,Genders!$A:$C,2,FALSE)</f>
        <v>#N/A</v>
      </c>
      <c r="E276" s="9" t="str">
        <f t="shared" si="4"/>
        <v>INSERT INTO bi4all.dim_names (id_name_pk, name, id_gender_fk) VALUES (276, 'Mariah', 'F');</v>
      </c>
    </row>
    <row r="277" spans="1:5" x14ac:dyDescent="0.2">
      <c r="A277" s="7">
        <f>ROW()</f>
        <v>277</v>
      </c>
      <c r="B277" s="7" t="s">
        <v>283</v>
      </c>
      <c r="C277" s="7" t="s">
        <v>12</v>
      </c>
      <c r="D277" s="7" t="e">
        <f>VLOOKUP($C277,Genders!$A:$C,2,FALSE)</f>
        <v>#N/A</v>
      </c>
      <c r="E277" s="9" t="str">
        <f t="shared" si="4"/>
        <v>INSERT INTO bi4all.dim_names (id_name_pk, name, id_gender_fk) VALUES (277, 'Maryah', 'F');</v>
      </c>
    </row>
    <row r="278" spans="1:5" x14ac:dyDescent="0.2">
      <c r="A278" s="7">
        <f>ROW()</f>
        <v>278</v>
      </c>
      <c r="B278" s="7" t="s">
        <v>284</v>
      </c>
      <c r="C278" s="7" t="s">
        <v>12</v>
      </c>
      <c r="D278" s="7" t="e">
        <f>VLOOKUP($C278,Genders!$A:$C,2,FALSE)</f>
        <v>#N/A</v>
      </c>
      <c r="E278" s="9" t="str">
        <f t="shared" si="4"/>
        <v>INSERT INTO bi4all.dim_names (id_name_pk, name, id_gender_fk) VALUES (278, 'Mariana', 'F');</v>
      </c>
    </row>
    <row r="279" spans="1:5" x14ac:dyDescent="0.2">
      <c r="A279" s="7">
        <f>ROW()</f>
        <v>279</v>
      </c>
      <c r="B279" s="7" t="s">
        <v>285</v>
      </c>
      <c r="C279" s="7" t="s">
        <v>12</v>
      </c>
      <c r="D279" s="7" t="e">
        <f>VLOOKUP($C279,Genders!$A:$C,2,FALSE)</f>
        <v>#N/A</v>
      </c>
      <c r="E279" s="9" t="str">
        <f t="shared" si="4"/>
        <v>INSERT INTO bi4all.dim_names (id_name_pk, name, id_gender_fk) VALUES (279, 'Mariane', 'F');</v>
      </c>
    </row>
    <row r="280" spans="1:5" x14ac:dyDescent="0.2">
      <c r="A280" s="7">
        <f>ROW()</f>
        <v>280</v>
      </c>
      <c r="B280" s="7" t="s">
        <v>286</v>
      </c>
      <c r="C280" s="7" t="s">
        <v>12</v>
      </c>
      <c r="D280" s="7" t="e">
        <f>VLOOKUP($C280,Genders!$A:$C,2,FALSE)</f>
        <v>#N/A</v>
      </c>
      <c r="E280" s="9" t="str">
        <f t="shared" si="4"/>
        <v>INSERT INTO bi4all.dim_names (id_name_pk, name, id_gender_fk) VALUES (280, 'Marianna', 'F');</v>
      </c>
    </row>
    <row r="281" spans="1:5" x14ac:dyDescent="0.2">
      <c r="A281" s="7">
        <f>ROW()</f>
        <v>281</v>
      </c>
      <c r="B281" s="7" t="s">
        <v>287</v>
      </c>
      <c r="C281" s="7" t="s">
        <v>12</v>
      </c>
      <c r="D281" s="7" t="e">
        <f>VLOOKUP($C281,Genders!$A:$C,2,FALSE)</f>
        <v>#N/A</v>
      </c>
      <c r="E281" s="9" t="str">
        <f t="shared" si="4"/>
        <v>INSERT INTO bi4all.dim_names (id_name_pk, name, id_gender_fk) VALUES (281, 'Marina', 'F');</v>
      </c>
    </row>
    <row r="282" spans="1:5" x14ac:dyDescent="0.2">
      <c r="A282" s="7">
        <f>ROW()</f>
        <v>282</v>
      </c>
      <c r="B282" s="7" t="s">
        <v>288</v>
      </c>
      <c r="C282" s="7" t="s">
        <v>12</v>
      </c>
      <c r="D282" s="7" t="e">
        <f>VLOOKUP($C282,Genders!$A:$C,2,FALSE)</f>
        <v>#N/A</v>
      </c>
      <c r="E282" s="9" t="str">
        <f t="shared" si="4"/>
        <v>INSERT INTO bi4all.dim_names (id_name_pk, name, id_gender_fk) VALUES (282, 'Marinah', 'F');</v>
      </c>
    </row>
    <row r="283" spans="1:5" x14ac:dyDescent="0.2">
      <c r="A283" s="7">
        <f>ROW()</f>
        <v>283</v>
      </c>
      <c r="B283" s="7" t="s">
        <v>289</v>
      </c>
      <c r="C283" s="7" t="s">
        <v>12</v>
      </c>
      <c r="D283" s="7" t="e">
        <f>VLOOKUP($C283,Genders!$A:$C,2,FALSE)</f>
        <v>#N/A</v>
      </c>
      <c r="E283" s="9" t="str">
        <f t="shared" si="4"/>
        <v>INSERT INTO bi4all.dim_names (id_name_pk, name, id_gender_fk) VALUES (283, 'Marta', 'F');</v>
      </c>
    </row>
    <row r="284" spans="1:5" x14ac:dyDescent="0.2">
      <c r="A284" s="7">
        <f>ROW()</f>
        <v>284</v>
      </c>
      <c r="B284" s="7" t="s">
        <v>290</v>
      </c>
      <c r="C284" s="7" t="s">
        <v>10</v>
      </c>
      <c r="D284" s="7" t="e">
        <f>VLOOKUP($C284,Genders!$A:$C,2,FALSE)</f>
        <v>#N/A</v>
      </c>
      <c r="E284" s="9" t="str">
        <f t="shared" si="4"/>
        <v>INSERT INTO bi4all.dim_names (id_name_pk, name, id_gender_fk) VALUES (284, 'Martim', 'M');</v>
      </c>
    </row>
    <row r="285" spans="1:5" x14ac:dyDescent="0.2">
      <c r="A285" s="7">
        <f>ROW()</f>
        <v>285</v>
      </c>
      <c r="B285" s="7" t="s">
        <v>291</v>
      </c>
      <c r="C285" s="7" t="s">
        <v>10</v>
      </c>
      <c r="D285" s="7" t="e">
        <f>VLOOKUP($C285,Genders!$A:$C,2,FALSE)</f>
        <v>#N/A</v>
      </c>
      <c r="E285" s="9" t="str">
        <f t="shared" si="4"/>
        <v>INSERT INTO bi4all.dim_names (id_name_pk, name, id_gender_fk) VALUES (285, 'Martin', 'M');</v>
      </c>
    </row>
    <row r="286" spans="1:5" x14ac:dyDescent="0.2">
      <c r="A286" s="7">
        <f>ROW()</f>
        <v>286</v>
      </c>
      <c r="B286" s="7" t="s">
        <v>292</v>
      </c>
      <c r="C286" s="7" t="s">
        <v>10</v>
      </c>
      <c r="D286" s="7" t="e">
        <f>VLOOKUP($C286,Genders!$A:$C,2,FALSE)</f>
        <v>#N/A</v>
      </c>
      <c r="E286" s="9" t="str">
        <f t="shared" si="4"/>
        <v>INSERT INTO bi4all.dim_names (id_name_pk, name, id_gender_fk) VALUES (286, 'Mateus', 'M');</v>
      </c>
    </row>
    <row r="287" spans="1:5" x14ac:dyDescent="0.2">
      <c r="A287" s="7">
        <f>ROW()</f>
        <v>287</v>
      </c>
      <c r="B287" s="7" t="s">
        <v>293</v>
      </c>
      <c r="C287" s="7" t="s">
        <v>10</v>
      </c>
      <c r="D287" s="7" t="e">
        <f>VLOOKUP($C287,Genders!$A:$C,2,FALSE)</f>
        <v>#N/A</v>
      </c>
      <c r="E287" s="9" t="str">
        <f t="shared" si="4"/>
        <v>INSERT INTO bi4all.dim_names (id_name_pk, name, id_gender_fk) VALUES (287, 'Matheus', 'M');</v>
      </c>
    </row>
    <row r="288" spans="1:5" x14ac:dyDescent="0.2">
      <c r="A288" s="7">
        <f>ROW()</f>
        <v>288</v>
      </c>
      <c r="B288" s="7" t="s">
        <v>294</v>
      </c>
      <c r="C288" s="7" t="s">
        <v>10</v>
      </c>
      <c r="D288" s="7" t="e">
        <f>VLOOKUP($C288,Genders!$A:$C,2,FALSE)</f>
        <v>#N/A</v>
      </c>
      <c r="E288" s="9" t="str">
        <f t="shared" si="4"/>
        <v>INSERT INTO bi4all.dim_names (id_name_pk, name, id_gender_fk) VALUES (288, 'Matheus Bruno', 'M');</v>
      </c>
    </row>
    <row r="289" spans="1:5" x14ac:dyDescent="0.2">
      <c r="A289" s="7">
        <f>ROW()</f>
        <v>289</v>
      </c>
      <c r="B289" s="7" t="s">
        <v>295</v>
      </c>
      <c r="C289" s="7" t="s">
        <v>12</v>
      </c>
      <c r="D289" s="7" t="e">
        <f>VLOOKUP($C289,Genders!$A:$C,2,FALSE)</f>
        <v>#N/A</v>
      </c>
      <c r="E289" s="9" t="str">
        <f t="shared" si="4"/>
        <v>INSERT INTO bi4all.dim_names (id_name_pk, name, id_gender_fk) VALUES (289, 'Maya', 'F');</v>
      </c>
    </row>
    <row r="290" spans="1:5" x14ac:dyDescent="0.2">
      <c r="A290" s="7">
        <f>ROW()</f>
        <v>290</v>
      </c>
      <c r="B290" s="7" t="s">
        <v>296</v>
      </c>
      <c r="C290" s="7" t="s">
        <v>12</v>
      </c>
      <c r="D290" s="7" t="e">
        <f>VLOOKUP($C290,Genders!$A:$C,2,FALSE)</f>
        <v>#N/A</v>
      </c>
      <c r="E290" s="9" t="str">
        <f t="shared" si="4"/>
        <v>INSERT INTO bi4all.dim_names (id_name_pk, name, id_gender_fk) VALUES (290, 'Melissa', 'F');</v>
      </c>
    </row>
    <row r="291" spans="1:5" x14ac:dyDescent="0.2">
      <c r="A291" s="7">
        <f>ROW()</f>
        <v>291</v>
      </c>
      <c r="B291" s="7" t="s">
        <v>297</v>
      </c>
      <c r="C291" s="7" t="s">
        <v>12</v>
      </c>
      <c r="D291" s="7" t="e">
        <f>VLOOKUP($C291,Genders!$A:$C,2,FALSE)</f>
        <v>#N/A</v>
      </c>
      <c r="E291" s="9" t="str">
        <f t="shared" si="4"/>
        <v>INSERT INTO bi4all.dim_names (id_name_pk, name, id_gender_fk) VALUES (291, 'Melyssa', 'F');</v>
      </c>
    </row>
    <row r="292" spans="1:5" x14ac:dyDescent="0.2">
      <c r="A292" s="7">
        <f>ROW()</f>
        <v>292</v>
      </c>
      <c r="B292" s="7" t="s">
        <v>298</v>
      </c>
      <c r="C292" s="7" t="s">
        <v>12</v>
      </c>
      <c r="D292" s="7" t="e">
        <f>VLOOKUP($C292,Genders!$A:$C,2,FALSE)</f>
        <v>#N/A</v>
      </c>
      <c r="E292" s="9" t="str">
        <f t="shared" si="4"/>
        <v>INSERT INTO bi4all.dim_names (id_name_pk, name, id_gender_fk) VALUES (292, 'Micaela', 'F');</v>
      </c>
    </row>
    <row r="293" spans="1:5" x14ac:dyDescent="0.2">
      <c r="A293" s="7">
        <f>ROW()</f>
        <v>293</v>
      </c>
      <c r="B293" s="7" t="s">
        <v>299</v>
      </c>
      <c r="C293" s="7" t="s">
        <v>10</v>
      </c>
      <c r="D293" s="7" t="e">
        <f>VLOOKUP($C293,Genders!$A:$C,2,FALSE)</f>
        <v>#N/A</v>
      </c>
      <c r="E293" s="9" t="str">
        <f t="shared" si="4"/>
        <v>INSERT INTO bi4all.dim_names (id_name_pk, name, id_gender_fk) VALUES (293, 'Michael', 'M');</v>
      </c>
    </row>
    <row r="294" spans="1:5" x14ac:dyDescent="0.2">
      <c r="A294" s="7">
        <f>ROW()</f>
        <v>294</v>
      </c>
      <c r="B294" s="7" t="s">
        <v>300</v>
      </c>
      <c r="C294" s="7" t="s">
        <v>10</v>
      </c>
      <c r="D294" s="7" t="e">
        <f>VLOOKUP($C294,Genders!$A:$C,2,FALSE)</f>
        <v>#N/A</v>
      </c>
      <c r="E294" s="9" t="str">
        <f t="shared" si="4"/>
        <v>INSERT INTO bi4all.dim_names (id_name_pk, name, id_gender_fk) VALUES (294, 'Michel', 'M');</v>
      </c>
    </row>
    <row r="295" spans="1:5" x14ac:dyDescent="0.2">
      <c r="A295" s="7">
        <f>ROW()</f>
        <v>295</v>
      </c>
      <c r="B295" s="7" t="s">
        <v>301</v>
      </c>
      <c r="C295" s="7" t="s">
        <v>10</v>
      </c>
      <c r="D295" s="7" t="e">
        <f>VLOOKUP($C295,Genders!$A:$C,2,FALSE)</f>
        <v>#N/A</v>
      </c>
      <c r="E295" s="9" t="str">
        <f t="shared" si="4"/>
        <v>INSERT INTO bi4all.dim_names (id_name_pk, name, id_gender_fk) VALUES (295, 'Miguel', 'M');</v>
      </c>
    </row>
    <row r="296" spans="1:5" x14ac:dyDescent="0.2">
      <c r="A296" s="7">
        <f>ROW()</f>
        <v>296</v>
      </c>
      <c r="B296" s="7" t="s">
        <v>302</v>
      </c>
      <c r="C296" s="7" t="s">
        <v>10</v>
      </c>
      <c r="D296" s="7" t="e">
        <f>VLOOKUP($C296,Genders!$A:$C,2,FALSE)</f>
        <v>#N/A</v>
      </c>
      <c r="E296" s="9" t="str">
        <f t="shared" si="4"/>
        <v>INSERT INTO bi4all.dim_names (id_name_pk, name, id_gender_fk) VALUES (296, 'Miguel Henrique', 'M');</v>
      </c>
    </row>
    <row r="297" spans="1:5" x14ac:dyDescent="0.2">
      <c r="A297" s="7">
        <f>ROW()</f>
        <v>297</v>
      </c>
      <c r="B297" s="7" t="s">
        <v>303</v>
      </c>
      <c r="C297" s="7" t="s">
        <v>10</v>
      </c>
      <c r="D297" s="7" t="e">
        <f>VLOOKUP($C297,Genders!$A:$C,2,FALSE)</f>
        <v>#N/A</v>
      </c>
      <c r="E297" s="9" t="str">
        <f t="shared" si="4"/>
        <v>INSERT INTO bi4all.dim_names (id_name_pk, name, id_gender_fk) VALUES (297, 'Miguelito', 'M');</v>
      </c>
    </row>
    <row r="298" spans="1:5" x14ac:dyDescent="0.2">
      <c r="A298" s="7">
        <f>ROW()</f>
        <v>298</v>
      </c>
      <c r="B298" s="7" t="s">
        <v>304</v>
      </c>
      <c r="C298" s="7" t="s">
        <v>12</v>
      </c>
      <c r="D298" s="7" t="e">
        <f>VLOOKUP($C298,Genders!$A:$C,2,FALSE)</f>
        <v>#N/A</v>
      </c>
      <c r="E298" s="9" t="str">
        <f t="shared" si="4"/>
        <v>INSERT INTO bi4all.dim_names (id_name_pk, name, id_gender_fk) VALUES (298, 'Milena', 'F');</v>
      </c>
    </row>
    <row r="299" spans="1:5" x14ac:dyDescent="0.2">
      <c r="A299" s="7">
        <f>ROW()</f>
        <v>299</v>
      </c>
      <c r="B299" s="7" t="s">
        <v>305</v>
      </c>
      <c r="C299" s="7" t="s">
        <v>12</v>
      </c>
      <c r="D299" s="7" t="e">
        <f>VLOOKUP($C299,Genders!$A:$C,2,FALSE)</f>
        <v>#N/A</v>
      </c>
      <c r="E299" s="9" t="str">
        <f t="shared" si="4"/>
        <v>INSERT INTO bi4all.dim_names (id_name_pk, name, id_gender_fk) VALUES (299, 'Mirella', 'F');</v>
      </c>
    </row>
    <row r="300" spans="1:5" x14ac:dyDescent="0.2">
      <c r="A300" s="7">
        <f>ROW()</f>
        <v>300</v>
      </c>
      <c r="B300" s="7" t="s">
        <v>306</v>
      </c>
      <c r="C300" s="7" t="s">
        <v>10</v>
      </c>
      <c r="D300" s="7" t="e">
        <f>VLOOKUP($C300,Genders!$A:$C,2,FALSE)</f>
        <v>#N/A</v>
      </c>
      <c r="E300" s="9" t="str">
        <f t="shared" si="4"/>
        <v>INSERT INTO bi4all.dim_names (id_name_pk, name, id_gender_fk) VALUES (300, 'Muricy', 'M');</v>
      </c>
    </row>
    <row r="301" spans="1:5" x14ac:dyDescent="0.2">
      <c r="A301" s="7">
        <f>ROW()</f>
        <v>301</v>
      </c>
      <c r="B301" s="7" t="s">
        <v>307</v>
      </c>
      <c r="C301" s="7" t="s">
        <v>10</v>
      </c>
      <c r="D301" s="7" t="e">
        <f>VLOOKUP($C301,Genders!$A:$C,2,FALSE)</f>
        <v>#N/A</v>
      </c>
      <c r="E301" s="9" t="str">
        <f t="shared" si="4"/>
        <v>INSERT INTO bi4all.dim_names (id_name_pk, name, id_gender_fk) VALUES (301, 'Murilo', 'M');</v>
      </c>
    </row>
    <row r="302" spans="1:5" x14ac:dyDescent="0.2">
      <c r="A302" s="7">
        <f>ROW()</f>
        <v>302</v>
      </c>
      <c r="B302" s="7" t="s">
        <v>308</v>
      </c>
      <c r="C302" s="7" t="s">
        <v>12</v>
      </c>
      <c r="D302" s="7" t="e">
        <f>VLOOKUP($C302,Genders!$A:$C,2,FALSE)</f>
        <v>#N/A</v>
      </c>
      <c r="E302" s="9" t="str">
        <f t="shared" si="4"/>
        <v>INSERT INTO bi4all.dim_names (id_name_pk, name, id_gender_fk) VALUES (302, 'Natália', 'F');</v>
      </c>
    </row>
    <row r="303" spans="1:5" x14ac:dyDescent="0.2">
      <c r="A303" s="7">
        <f>ROW()</f>
        <v>303</v>
      </c>
      <c r="B303" s="7" t="s">
        <v>309</v>
      </c>
      <c r="C303" s="7" t="s">
        <v>12</v>
      </c>
      <c r="D303" s="7" t="e">
        <f>VLOOKUP($C303,Genders!$A:$C,2,FALSE)</f>
        <v>#N/A</v>
      </c>
      <c r="E303" s="9" t="str">
        <f t="shared" si="4"/>
        <v>INSERT INTO bi4all.dim_names (id_name_pk, name, id_gender_fk) VALUES (303, 'Nathália', 'F');</v>
      </c>
    </row>
    <row r="304" spans="1:5" x14ac:dyDescent="0.2">
      <c r="A304" s="7">
        <f>ROW()</f>
        <v>304</v>
      </c>
      <c r="B304" s="7" t="s">
        <v>310</v>
      </c>
      <c r="C304" s="7" t="s">
        <v>10</v>
      </c>
      <c r="D304" s="7" t="e">
        <f>VLOOKUP($C304,Genders!$A:$C,2,FALSE)</f>
        <v>#N/A</v>
      </c>
      <c r="E304" s="9" t="str">
        <f t="shared" si="4"/>
        <v>INSERT INTO bi4all.dim_names (id_name_pk, name, id_gender_fk) VALUES (304, 'Natanael', 'M');</v>
      </c>
    </row>
    <row r="305" spans="1:5" x14ac:dyDescent="0.2">
      <c r="A305" s="7">
        <f>ROW()</f>
        <v>305</v>
      </c>
      <c r="B305" s="7" t="s">
        <v>311</v>
      </c>
      <c r="C305" s="7" t="s">
        <v>10</v>
      </c>
      <c r="D305" s="7" t="e">
        <f>VLOOKUP($C305,Genders!$A:$C,2,FALSE)</f>
        <v>#N/A</v>
      </c>
      <c r="E305" s="9" t="str">
        <f t="shared" si="4"/>
        <v>INSERT INTO bi4all.dim_names (id_name_pk, name, id_gender_fk) VALUES (305, 'Nathan', 'M');</v>
      </c>
    </row>
    <row r="306" spans="1:5" x14ac:dyDescent="0.2">
      <c r="A306" s="7">
        <f>ROW()</f>
        <v>306</v>
      </c>
      <c r="B306" s="7" t="s">
        <v>312</v>
      </c>
      <c r="C306" s="7" t="s">
        <v>10</v>
      </c>
      <c r="D306" s="7" t="e">
        <f>VLOOKUP($C306,Genders!$A:$C,2,FALSE)</f>
        <v>#N/A</v>
      </c>
      <c r="E306" s="9" t="str">
        <f t="shared" si="4"/>
        <v>INSERT INTO bi4all.dim_names (id_name_pk, name, id_gender_fk) VALUES (306, 'Nicolas', 'M');</v>
      </c>
    </row>
    <row r="307" spans="1:5" x14ac:dyDescent="0.2">
      <c r="A307" s="7">
        <f>ROW()</f>
        <v>307</v>
      </c>
      <c r="B307" s="7" t="s">
        <v>313</v>
      </c>
      <c r="C307" s="7" t="s">
        <v>12</v>
      </c>
      <c r="D307" s="7" t="e">
        <f>VLOOKUP($C307,Genders!$A:$C,2,FALSE)</f>
        <v>#N/A</v>
      </c>
      <c r="E307" s="9" t="str">
        <f t="shared" si="4"/>
        <v>INSERT INTO bi4all.dim_names (id_name_pk, name, id_gender_fk) VALUES (307, 'Nicole', 'F');</v>
      </c>
    </row>
    <row r="308" spans="1:5" x14ac:dyDescent="0.2">
      <c r="A308" s="7">
        <f>ROW()</f>
        <v>308</v>
      </c>
      <c r="B308" s="7" t="s">
        <v>314</v>
      </c>
      <c r="C308" s="7" t="s">
        <v>10</v>
      </c>
      <c r="D308" s="7" t="e">
        <f>VLOOKUP($C308,Genders!$A:$C,2,FALSE)</f>
        <v>#N/A</v>
      </c>
      <c r="E308" s="9" t="str">
        <f t="shared" si="4"/>
        <v>INSERT INTO bi4all.dim_names (id_name_pk, name, id_gender_fk) VALUES (308, 'Noah', 'M');</v>
      </c>
    </row>
    <row r="309" spans="1:5" x14ac:dyDescent="0.2">
      <c r="A309" s="7">
        <f>ROW()</f>
        <v>309</v>
      </c>
      <c r="B309" s="7" t="s">
        <v>315</v>
      </c>
      <c r="C309" s="7" t="s">
        <v>10</v>
      </c>
      <c r="D309" s="7" t="e">
        <f>VLOOKUP($C309,Genders!$A:$C,2,FALSE)</f>
        <v>#N/A</v>
      </c>
      <c r="E309" s="9" t="str">
        <f t="shared" si="4"/>
        <v>INSERT INTO bi4all.dim_names (id_name_pk, name, id_gender_fk) VALUES (309, 'Octávio', 'M');</v>
      </c>
    </row>
    <row r="310" spans="1:5" x14ac:dyDescent="0.2">
      <c r="A310" s="7">
        <f>ROW()</f>
        <v>310</v>
      </c>
      <c r="B310" s="7" t="s">
        <v>316</v>
      </c>
      <c r="C310" s="7" t="s">
        <v>10</v>
      </c>
      <c r="D310" s="7" t="e">
        <f>VLOOKUP($C310,Genders!$A:$C,2,FALSE)</f>
        <v>#N/A</v>
      </c>
      <c r="E310" s="9" t="str">
        <f t="shared" si="4"/>
        <v>INSERT INTO bi4all.dim_names (id_name_pk, name, id_gender_fk) VALUES (310, 'Oliver', 'M');</v>
      </c>
    </row>
    <row r="311" spans="1:5" x14ac:dyDescent="0.2">
      <c r="A311" s="7">
        <f>ROW()</f>
        <v>311</v>
      </c>
      <c r="B311" s="7" t="s">
        <v>317</v>
      </c>
      <c r="C311" s="7" t="s">
        <v>12</v>
      </c>
      <c r="D311" s="7" t="e">
        <f>VLOOKUP($C311,Genders!$A:$C,2,FALSE)</f>
        <v>#N/A</v>
      </c>
      <c r="E311" s="9" t="str">
        <f t="shared" si="4"/>
        <v>INSERT INTO bi4all.dim_names (id_name_pk, name, id_gender_fk) VALUES (311, 'Olívia', 'F');</v>
      </c>
    </row>
    <row r="312" spans="1:5" x14ac:dyDescent="0.2">
      <c r="A312" s="7">
        <f>ROW()</f>
        <v>312</v>
      </c>
      <c r="B312" s="7" t="s">
        <v>318</v>
      </c>
      <c r="C312" s="7" t="s">
        <v>10</v>
      </c>
      <c r="D312" s="7" t="e">
        <f>VLOOKUP($C312,Genders!$A:$C,2,FALSE)</f>
        <v>#N/A</v>
      </c>
      <c r="E312" s="9" t="str">
        <f t="shared" si="4"/>
        <v>INSERT INTO bi4all.dim_names (id_name_pk, name, id_gender_fk) VALUES (312, 'Otávio', 'M');</v>
      </c>
    </row>
    <row r="313" spans="1:5" x14ac:dyDescent="0.2">
      <c r="A313" s="7">
        <f>ROW()</f>
        <v>313</v>
      </c>
      <c r="B313" s="7" t="s">
        <v>319</v>
      </c>
      <c r="C313" s="7" t="s">
        <v>10</v>
      </c>
      <c r="D313" s="7" t="e">
        <f>VLOOKUP($C313,Genders!$A:$C,2,FALSE)</f>
        <v>#N/A</v>
      </c>
      <c r="E313" s="9" t="str">
        <f t="shared" si="4"/>
        <v>INSERT INTO bi4all.dim_names (id_name_pk, name, id_gender_fk) VALUES (313, 'Pablo', 'M');</v>
      </c>
    </row>
    <row r="314" spans="1:5" x14ac:dyDescent="0.2">
      <c r="A314" s="7">
        <f>ROW()</f>
        <v>314</v>
      </c>
      <c r="B314" s="7" t="s">
        <v>320</v>
      </c>
      <c r="C314" s="7" t="s">
        <v>12</v>
      </c>
      <c r="D314" s="7" t="e">
        <f>VLOOKUP($C314,Genders!$A:$C,2,FALSE)</f>
        <v>#N/A</v>
      </c>
      <c r="E314" s="9" t="str">
        <f t="shared" si="4"/>
        <v>INSERT INTO bi4all.dim_names (id_name_pk, name, id_gender_fk) VALUES (314, 'Paloma', 'F');</v>
      </c>
    </row>
    <row r="315" spans="1:5" x14ac:dyDescent="0.2">
      <c r="A315" s="7">
        <f>ROW()</f>
        <v>315</v>
      </c>
      <c r="B315" s="7" t="s">
        <v>321</v>
      </c>
      <c r="C315" s="7" t="s">
        <v>10</v>
      </c>
      <c r="D315" s="7" t="e">
        <f>VLOOKUP($C315,Genders!$A:$C,2,FALSE)</f>
        <v>#N/A</v>
      </c>
      <c r="E315" s="9" t="str">
        <f t="shared" si="4"/>
        <v>INSERT INTO bi4all.dim_names (id_name_pk, name, id_gender_fk) VALUES (315, 'Peter', 'M');</v>
      </c>
    </row>
    <row r="316" spans="1:5" x14ac:dyDescent="0.2">
      <c r="A316" s="7">
        <f>ROW()</f>
        <v>316</v>
      </c>
      <c r="B316" s="7" t="s">
        <v>322</v>
      </c>
      <c r="C316" s="7" t="s">
        <v>10</v>
      </c>
      <c r="D316" s="7" t="e">
        <f>VLOOKUP($C316,Genders!$A:$C,2,FALSE)</f>
        <v>#N/A</v>
      </c>
      <c r="E316" s="9" t="str">
        <f t="shared" si="4"/>
        <v>INSERT INTO bi4all.dim_names (id_name_pk, name, id_gender_fk) VALUES (316, 'Pedro', 'M');</v>
      </c>
    </row>
    <row r="317" spans="1:5" x14ac:dyDescent="0.2">
      <c r="A317" s="7">
        <f>ROW()</f>
        <v>317</v>
      </c>
      <c r="B317" s="7" t="s">
        <v>323</v>
      </c>
      <c r="C317" s="7" t="s">
        <v>10</v>
      </c>
      <c r="D317" s="7" t="e">
        <f>VLOOKUP($C317,Genders!$A:$C,2,FALSE)</f>
        <v>#N/A</v>
      </c>
      <c r="E317" s="9" t="str">
        <f t="shared" si="4"/>
        <v>INSERT INTO bi4all.dim_names (id_name_pk, name, id_gender_fk) VALUES (317, 'Pedro Henrique', 'M');</v>
      </c>
    </row>
    <row r="318" spans="1:5" x14ac:dyDescent="0.2">
      <c r="A318" s="7">
        <f>ROW()</f>
        <v>318</v>
      </c>
      <c r="B318" s="7" t="s">
        <v>324</v>
      </c>
      <c r="C318" s="7" t="s">
        <v>10</v>
      </c>
      <c r="D318" s="7" t="e">
        <f>VLOOKUP($C318,Genders!$A:$C,2,FALSE)</f>
        <v>#N/A</v>
      </c>
      <c r="E318" s="9" t="str">
        <f t="shared" si="4"/>
        <v>INSERT INTO bi4all.dim_names (id_name_pk, name, id_gender_fk) VALUES (318, 'Pedro Lucas', 'M');</v>
      </c>
    </row>
    <row r="319" spans="1:5" x14ac:dyDescent="0.2">
      <c r="A319" s="7">
        <f>ROW()</f>
        <v>319</v>
      </c>
      <c r="B319" s="7" t="s">
        <v>325</v>
      </c>
      <c r="C319" s="7" t="s">
        <v>10</v>
      </c>
      <c r="D319" s="7" t="e">
        <f>VLOOKUP($C319,Genders!$A:$C,2,FALSE)</f>
        <v>#N/A</v>
      </c>
      <c r="E319" s="9" t="str">
        <f t="shared" si="4"/>
        <v>INSERT INTO bi4all.dim_names (id_name_pk, name, id_gender_fk) VALUES (319, 'Pedro Miguel', 'M');</v>
      </c>
    </row>
    <row r="320" spans="1:5" x14ac:dyDescent="0.2">
      <c r="A320" s="7">
        <f>ROW()</f>
        <v>320</v>
      </c>
      <c r="B320" s="7" t="s">
        <v>326</v>
      </c>
      <c r="C320" s="7" t="s">
        <v>10</v>
      </c>
      <c r="D320" s="7" t="e">
        <f>VLOOKUP($C320,Genders!$A:$C,2,FALSE)</f>
        <v>#N/A</v>
      </c>
      <c r="E320" s="9" t="str">
        <f t="shared" si="4"/>
        <v>INSERT INTO bi4all.dim_names (id_name_pk, name, id_gender_fk) VALUES (320, 'Péricles', 'M');</v>
      </c>
    </row>
    <row r="321" spans="1:5" x14ac:dyDescent="0.2">
      <c r="A321" s="7">
        <f>ROW()</f>
        <v>321</v>
      </c>
      <c r="B321" s="7" t="s">
        <v>327</v>
      </c>
      <c r="C321" s="7" t="s">
        <v>12</v>
      </c>
      <c r="D321" s="7" t="e">
        <f>VLOOKUP($C321,Genders!$A:$C,2,FALSE)</f>
        <v>#N/A</v>
      </c>
      <c r="E321" s="9" t="str">
        <f t="shared" si="4"/>
        <v>INSERT INTO bi4all.dim_names (id_name_pk, name, id_gender_fk) VALUES (321, 'Pietra', 'F');</v>
      </c>
    </row>
    <row r="322" spans="1:5" x14ac:dyDescent="0.2">
      <c r="A322" s="7">
        <f>ROW()</f>
        <v>322</v>
      </c>
      <c r="B322" s="7" t="s">
        <v>328</v>
      </c>
      <c r="C322" s="7" t="s">
        <v>10</v>
      </c>
      <c r="D322" s="7" t="e">
        <f>VLOOKUP($C322,Genders!$A:$C,2,FALSE)</f>
        <v>#N/A</v>
      </c>
      <c r="E322" s="9" t="str">
        <f t="shared" si="4"/>
        <v>INSERT INTO bi4all.dim_names (id_name_pk, name, id_gender_fk) VALUES (322, 'Pietro', 'M');</v>
      </c>
    </row>
    <row r="323" spans="1:5" x14ac:dyDescent="0.2">
      <c r="A323" s="7">
        <f>ROW()</f>
        <v>323</v>
      </c>
      <c r="B323" s="7" t="s">
        <v>329</v>
      </c>
      <c r="C323" s="7" t="s">
        <v>12</v>
      </c>
      <c r="D323" s="7" t="e">
        <f>VLOOKUP($C323,Genders!$A:$C,2,FALSE)</f>
        <v>#N/A</v>
      </c>
      <c r="E323" s="9" t="str">
        <f t="shared" si="4"/>
        <v>INSERT INTO bi4all.dim_names (id_name_pk, name, id_gender_fk) VALUES (323, 'Rachel', 'F');</v>
      </c>
    </row>
    <row r="324" spans="1:5" x14ac:dyDescent="0.2">
      <c r="A324" s="7">
        <f>ROW()</f>
        <v>324</v>
      </c>
      <c r="B324" s="7" t="s">
        <v>330</v>
      </c>
      <c r="C324" s="7" t="s">
        <v>10</v>
      </c>
      <c r="D324" s="7" t="e">
        <f>VLOOKUP($C324,Genders!$A:$C,2,FALSE)</f>
        <v>#N/A</v>
      </c>
      <c r="E324" s="9" t="str">
        <f t="shared" si="4"/>
        <v>INSERT INTO bi4all.dim_names (id_name_pk, name, id_gender_fk) VALUES (324, 'Rafael', 'M');</v>
      </c>
    </row>
    <row r="325" spans="1:5" x14ac:dyDescent="0.2">
      <c r="A325" s="7">
        <f>ROW()</f>
        <v>325</v>
      </c>
      <c r="B325" s="7" t="s">
        <v>331</v>
      </c>
      <c r="C325" s="7" t="s">
        <v>12</v>
      </c>
      <c r="D325" s="7" t="e">
        <f>VLOOKUP($C325,Genders!$A:$C,2,FALSE)</f>
        <v>#N/A</v>
      </c>
      <c r="E325" s="9" t="str">
        <f t="shared" si="4"/>
        <v>INSERT INTO bi4all.dim_names (id_name_pk, name, id_gender_fk) VALUES (325, 'Rafaela', 'F');</v>
      </c>
    </row>
    <row r="326" spans="1:5" x14ac:dyDescent="0.2">
      <c r="A326" s="7">
        <f>ROW()</f>
        <v>326</v>
      </c>
      <c r="B326" s="7" t="s">
        <v>332</v>
      </c>
      <c r="C326" s="7" t="s">
        <v>12</v>
      </c>
      <c r="D326" s="7" t="e">
        <f>VLOOKUP($C326,Genders!$A:$C,2,FALSE)</f>
        <v>#N/A</v>
      </c>
      <c r="E326" s="9" t="str">
        <f t="shared" ref="E326:E367" si="5">"INSERT INTO " &amp; $B$1 &amp; "." &amp; $B$2 &amp; " (" &amp; $A$4 &amp; ", " &amp;$B$4 &amp; ", " &amp; $C$4 &amp;  ") VALUES (" &amp; $A326 &amp; ", '" &amp; $B326 &amp; "', '" &amp; $C326 &amp; "');"</f>
        <v>INSERT INTO bi4all.dim_names (id_name_pk, name, id_gender_fk) VALUES (326, 'Rainah', 'F');</v>
      </c>
    </row>
    <row r="327" spans="1:5" x14ac:dyDescent="0.2">
      <c r="A327" s="7">
        <f>ROW()</f>
        <v>327</v>
      </c>
      <c r="B327" s="7" t="s">
        <v>333</v>
      </c>
      <c r="C327" s="7" t="s">
        <v>12</v>
      </c>
      <c r="D327" s="7" t="e">
        <f>VLOOKUP($C327,Genders!$A:$C,2,FALSE)</f>
        <v>#N/A</v>
      </c>
      <c r="E327" s="9" t="str">
        <f t="shared" si="5"/>
        <v>INSERT INTO bi4all.dim_names (id_name_pk, name, id_gender_fk) VALUES (327, 'Raquel', 'F');</v>
      </c>
    </row>
    <row r="328" spans="1:5" x14ac:dyDescent="0.2">
      <c r="A328" s="7">
        <f>ROW()</f>
        <v>328</v>
      </c>
      <c r="B328" s="7" t="s">
        <v>334</v>
      </c>
      <c r="C328" s="7" t="s">
        <v>10</v>
      </c>
      <c r="D328" s="7" t="e">
        <f>VLOOKUP($C328,Genders!$A:$C,2,FALSE)</f>
        <v>#N/A</v>
      </c>
      <c r="E328" s="9" t="str">
        <f t="shared" si="5"/>
        <v>INSERT INTO bi4all.dim_names (id_name_pk, name, id_gender_fk) VALUES (328, 'Raul', 'M');</v>
      </c>
    </row>
    <row r="329" spans="1:5" x14ac:dyDescent="0.2">
      <c r="A329" s="7">
        <f>ROW()</f>
        <v>329</v>
      </c>
      <c r="B329" s="7" t="s">
        <v>335</v>
      </c>
      <c r="C329" s="7" t="s">
        <v>12</v>
      </c>
      <c r="D329" s="7" t="e">
        <f>VLOOKUP($C329,Genders!$A:$C,2,FALSE)</f>
        <v>#N/A</v>
      </c>
      <c r="E329" s="9" t="str">
        <f t="shared" si="5"/>
        <v>INSERT INTO bi4all.dim_names (id_name_pk, name, id_gender_fk) VALUES (329, 'Rebeca', 'F');</v>
      </c>
    </row>
    <row r="330" spans="1:5" x14ac:dyDescent="0.2">
      <c r="A330" s="7">
        <f>ROW()</f>
        <v>330</v>
      </c>
      <c r="B330" s="7" t="s">
        <v>336</v>
      </c>
      <c r="C330" s="7" t="s">
        <v>12</v>
      </c>
      <c r="D330" s="7" t="e">
        <f>VLOOKUP($C330,Genders!$A:$C,2,FALSE)</f>
        <v>#N/A</v>
      </c>
      <c r="E330" s="9" t="str">
        <f t="shared" si="5"/>
        <v>INSERT INTO bi4all.dim_names (id_name_pk, name, id_gender_fk) VALUES (330, 'Rebecca', 'F');</v>
      </c>
    </row>
    <row r="331" spans="1:5" x14ac:dyDescent="0.2">
      <c r="A331" s="7">
        <f>ROW()</f>
        <v>331</v>
      </c>
      <c r="B331" s="7" t="s">
        <v>337</v>
      </c>
      <c r="C331" s="7" t="s">
        <v>10</v>
      </c>
      <c r="D331" s="7" t="e">
        <f>VLOOKUP($C331,Genders!$A:$C,2,FALSE)</f>
        <v>#N/A</v>
      </c>
      <c r="E331" s="9" t="str">
        <f t="shared" si="5"/>
        <v>INSERT INTO bi4all.dim_names (id_name_pk, name, id_gender_fk) VALUES (331, 'Renato', 'M');</v>
      </c>
    </row>
    <row r="332" spans="1:5" x14ac:dyDescent="0.2">
      <c r="A332" s="7">
        <f>ROW()</f>
        <v>332</v>
      </c>
      <c r="B332" s="7" t="s">
        <v>338</v>
      </c>
      <c r="C332" s="7" t="s">
        <v>10</v>
      </c>
      <c r="D332" s="7" t="e">
        <f>VLOOKUP($C332,Genders!$A:$C,2,FALSE)</f>
        <v>#N/A</v>
      </c>
      <c r="E332" s="9" t="str">
        <f t="shared" si="5"/>
        <v>INSERT INTO bi4all.dim_names (id_name_pk, name, id_gender_fk) VALUES (332, 'Rodrigo', 'M');</v>
      </c>
    </row>
    <row r="333" spans="1:5" x14ac:dyDescent="0.2">
      <c r="A333" s="7">
        <f>ROW()</f>
        <v>333</v>
      </c>
      <c r="B333" s="7" t="s">
        <v>339</v>
      </c>
      <c r="C333" s="7" t="s">
        <v>10</v>
      </c>
      <c r="D333" s="7" t="e">
        <f>VLOOKUP($C333,Genders!$A:$C,2,FALSE)</f>
        <v>#N/A</v>
      </c>
      <c r="E333" s="9" t="str">
        <f t="shared" si="5"/>
        <v>INSERT INTO bi4all.dim_names (id_name_pk, name, id_gender_fk) VALUES (333, 'Ruan', 'M');</v>
      </c>
    </row>
    <row r="334" spans="1:5" x14ac:dyDescent="0.2">
      <c r="A334" s="7">
        <f>ROW()</f>
        <v>334</v>
      </c>
      <c r="B334" s="7" t="s">
        <v>340</v>
      </c>
      <c r="C334" s="7" t="s">
        <v>10</v>
      </c>
      <c r="D334" s="7" t="e">
        <f>VLOOKUP($C334,Genders!$A:$C,2,FALSE)</f>
        <v>#N/A</v>
      </c>
      <c r="E334" s="9" t="str">
        <f t="shared" si="5"/>
        <v>INSERT INTO bi4all.dim_names (id_name_pk, name, id_gender_fk) VALUES (334, 'Ryan', 'M');</v>
      </c>
    </row>
    <row r="335" spans="1:5" x14ac:dyDescent="0.2">
      <c r="A335" s="7">
        <f>ROW()</f>
        <v>335</v>
      </c>
      <c r="B335" s="7" t="s">
        <v>341</v>
      </c>
      <c r="C335" s="7" t="s">
        <v>10</v>
      </c>
      <c r="D335" s="7" t="e">
        <f>VLOOKUP($C335,Genders!$A:$C,2,FALSE)</f>
        <v>#N/A</v>
      </c>
      <c r="E335" s="9" t="str">
        <f t="shared" si="5"/>
        <v>INSERT INTO bi4all.dim_names (id_name_pk, name, id_gender_fk) VALUES (335, 'Sammuel', 'M');</v>
      </c>
    </row>
    <row r="336" spans="1:5" x14ac:dyDescent="0.2">
      <c r="A336" s="7">
        <f>ROW()</f>
        <v>336</v>
      </c>
      <c r="B336" s="7" t="s">
        <v>342</v>
      </c>
      <c r="C336" s="7" t="s">
        <v>10</v>
      </c>
      <c r="D336" s="7" t="e">
        <f>VLOOKUP($C336,Genders!$A:$C,2,FALSE)</f>
        <v>#N/A</v>
      </c>
      <c r="E336" s="9" t="str">
        <f t="shared" si="5"/>
        <v>INSERT INTO bi4all.dim_names (id_name_pk, name, id_gender_fk) VALUES (336, 'Samuel', 'M');</v>
      </c>
    </row>
    <row r="337" spans="1:5" x14ac:dyDescent="0.2">
      <c r="A337" s="7">
        <f>ROW()</f>
        <v>337</v>
      </c>
      <c r="B337" s="7" t="s">
        <v>343</v>
      </c>
      <c r="C337" s="7" t="s">
        <v>12</v>
      </c>
      <c r="D337" s="7" t="e">
        <f>VLOOKUP($C337,Genders!$A:$C,2,FALSE)</f>
        <v>#N/A</v>
      </c>
      <c r="E337" s="9" t="str">
        <f t="shared" si="5"/>
        <v>INSERT INTO bi4all.dim_names (id_name_pk, name, id_gender_fk) VALUES (337, 'Sarah', 'F');</v>
      </c>
    </row>
    <row r="338" spans="1:5" x14ac:dyDescent="0.2">
      <c r="A338" s="7">
        <f>ROW()</f>
        <v>338</v>
      </c>
      <c r="B338" s="7" t="s">
        <v>344</v>
      </c>
      <c r="C338" s="7" t="s">
        <v>12</v>
      </c>
      <c r="D338" s="7" t="e">
        <f>VLOOKUP($C338,Genders!$A:$C,2,FALSE)</f>
        <v>#N/A</v>
      </c>
      <c r="E338" s="9" t="str">
        <f t="shared" si="5"/>
        <v>INSERT INTO bi4all.dim_names (id_name_pk, name, id_gender_fk) VALUES (338, 'Sophia', 'F');</v>
      </c>
    </row>
    <row r="339" spans="1:5" x14ac:dyDescent="0.2">
      <c r="A339" s="7">
        <f>ROW()</f>
        <v>339</v>
      </c>
      <c r="B339" s="7" t="s">
        <v>345</v>
      </c>
      <c r="C339" s="7" t="s">
        <v>12</v>
      </c>
      <c r="D339" s="7" t="e">
        <f>VLOOKUP($C339,Genders!$A:$C,2,FALSE)</f>
        <v>#N/A</v>
      </c>
      <c r="E339" s="9" t="str">
        <f t="shared" si="5"/>
        <v>INSERT INTO bi4all.dim_names (id_name_pk, name, id_gender_fk) VALUES (339, 'Sophie', 'F');</v>
      </c>
    </row>
    <row r="340" spans="1:5" x14ac:dyDescent="0.2">
      <c r="A340" s="7">
        <f>ROW()</f>
        <v>340</v>
      </c>
      <c r="B340" s="7" t="s">
        <v>346</v>
      </c>
      <c r="C340" s="7" t="s">
        <v>12</v>
      </c>
      <c r="D340" s="7" t="e">
        <f>VLOOKUP($C340,Genders!$A:$C,2,FALSE)</f>
        <v>#N/A</v>
      </c>
      <c r="E340" s="9" t="str">
        <f t="shared" si="5"/>
        <v>INSERT INTO bi4all.dim_names (id_name_pk, name, id_gender_fk) VALUES (340, 'Stella', 'F');</v>
      </c>
    </row>
    <row r="341" spans="1:5" x14ac:dyDescent="0.2">
      <c r="A341" s="7">
        <f>ROW()</f>
        <v>341</v>
      </c>
      <c r="B341" s="7" t="s">
        <v>347</v>
      </c>
      <c r="C341" s="7" t="s">
        <v>10</v>
      </c>
      <c r="D341" s="7" t="e">
        <f>VLOOKUP($C341,Genders!$A:$C,2,FALSE)</f>
        <v>#N/A</v>
      </c>
      <c r="E341" s="9" t="str">
        <f t="shared" si="5"/>
        <v>INSERT INTO bi4all.dim_names (id_name_pk, name, id_gender_fk) VALUES (341, 'Theo', 'M');</v>
      </c>
    </row>
    <row r="342" spans="1:5" x14ac:dyDescent="0.2">
      <c r="A342" s="7">
        <f>ROW()</f>
        <v>342</v>
      </c>
      <c r="B342" s="7" t="s">
        <v>348</v>
      </c>
      <c r="C342" s="7" t="s">
        <v>10</v>
      </c>
      <c r="D342" s="7" t="e">
        <f>VLOOKUP($C342,Genders!$A:$C,2,FALSE)</f>
        <v>#N/A</v>
      </c>
      <c r="E342" s="9" t="str">
        <f t="shared" si="5"/>
        <v>INSERT INTO bi4all.dim_names (id_name_pk, name, id_gender_fk) VALUES (342, 'Théo', 'M');</v>
      </c>
    </row>
    <row r="343" spans="1:5" x14ac:dyDescent="0.2">
      <c r="A343" s="7">
        <f>ROW()</f>
        <v>343</v>
      </c>
      <c r="B343" s="7" t="s">
        <v>349</v>
      </c>
      <c r="C343" s="7" t="s">
        <v>10</v>
      </c>
      <c r="D343" s="7" t="e">
        <f>VLOOKUP($C343,Genders!$A:$C,2,FALSE)</f>
        <v>#N/A</v>
      </c>
      <c r="E343" s="9" t="str">
        <f t="shared" si="5"/>
        <v>INSERT INTO bi4all.dim_names (id_name_pk, name, id_gender_fk) VALUES (343, 'Thiago', 'M');</v>
      </c>
    </row>
    <row r="344" spans="1:5" x14ac:dyDescent="0.2">
      <c r="A344" s="7">
        <f>ROW()</f>
        <v>344</v>
      </c>
      <c r="B344" s="7" t="s">
        <v>350</v>
      </c>
      <c r="C344" s="7" t="s">
        <v>10</v>
      </c>
      <c r="D344" s="7" t="e">
        <f>VLOOKUP($C344,Genders!$A:$C,2,FALSE)</f>
        <v>#N/A</v>
      </c>
      <c r="E344" s="9" t="str">
        <f t="shared" si="5"/>
        <v>INSERT INTO bi4all.dim_names (id_name_pk, name, id_gender_fk) VALUES (344, 'Thomas', 'M');</v>
      </c>
    </row>
    <row r="345" spans="1:5" x14ac:dyDescent="0.2">
      <c r="A345" s="7">
        <f>ROW()</f>
        <v>345</v>
      </c>
      <c r="B345" s="7" t="s">
        <v>351</v>
      </c>
      <c r="C345" s="7" t="s">
        <v>10</v>
      </c>
      <c r="D345" s="7" t="e">
        <f>VLOOKUP($C345,Genders!$A:$C,2,FALSE)</f>
        <v>#N/A</v>
      </c>
      <c r="E345" s="9" t="str">
        <f t="shared" si="5"/>
        <v>INSERT INTO bi4all.dim_names (id_name_pk, name, id_gender_fk) VALUES (345, 'Tiago', 'M');</v>
      </c>
    </row>
    <row r="346" spans="1:5" x14ac:dyDescent="0.2">
      <c r="A346" s="7">
        <f>ROW()</f>
        <v>346</v>
      </c>
      <c r="B346" s="7" t="s">
        <v>352</v>
      </c>
      <c r="C346" s="7" t="s">
        <v>10</v>
      </c>
      <c r="D346" s="7" t="e">
        <f>VLOOKUP($C346,Genders!$A:$C,2,FALSE)</f>
        <v>#N/A</v>
      </c>
      <c r="E346" s="9" t="str">
        <f t="shared" si="5"/>
        <v>INSERT INTO bi4all.dim_names (id_name_pk, name, id_gender_fk) VALUES (346, 'Tomas', 'M');</v>
      </c>
    </row>
    <row r="347" spans="1:5" x14ac:dyDescent="0.2">
      <c r="A347" s="7">
        <f>ROW()</f>
        <v>347</v>
      </c>
      <c r="B347" s="7" t="s">
        <v>353</v>
      </c>
      <c r="C347" s="7" t="s">
        <v>10</v>
      </c>
      <c r="D347" s="7" t="e">
        <f>VLOOKUP($C347,Genders!$A:$C,2,FALSE)</f>
        <v>#N/A</v>
      </c>
      <c r="E347" s="9" t="str">
        <f t="shared" si="5"/>
        <v>INSERT INTO bi4all.dim_names (id_name_pk, name, id_gender_fk) VALUES (347, 'Tomás', 'M');</v>
      </c>
    </row>
    <row r="348" spans="1:5" x14ac:dyDescent="0.2">
      <c r="A348" s="7">
        <f>ROW()</f>
        <v>348</v>
      </c>
      <c r="B348" s="7" t="s">
        <v>354</v>
      </c>
      <c r="C348" s="7" t="s">
        <v>10</v>
      </c>
      <c r="D348" s="7" t="e">
        <f>VLOOKUP($C348,Genders!$A:$C,2,FALSE)</f>
        <v>#N/A</v>
      </c>
      <c r="E348" s="9" t="str">
        <f t="shared" si="5"/>
        <v>INSERT INTO bi4all.dim_names (id_name_pk, name, id_gender_fk) VALUES (348, 'Vagner', 'M');</v>
      </c>
    </row>
    <row r="349" spans="1:5" x14ac:dyDescent="0.2">
      <c r="A349" s="7">
        <f>ROW()</f>
        <v>349</v>
      </c>
      <c r="B349" s="7" t="s">
        <v>355</v>
      </c>
      <c r="C349" s="7" t="s">
        <v>12</v>
      </c>
      <c r="D349" s="7" t="e">
        <f>VLOOKUP($C349,Genders!$A:$C,2,FALSE)</f>
        <v>#N/A</v>
      </c>
      <c r="E349" s="9" t="str">
        <f t="shared" si="5"/>
        <v>INSERT INTO bi4all.dim_names (id_name_pk, name, id_gender_fk) VALUES (349, 'Valentina', 'F');</v>
      </c>
    </row>
    <row r="350" spans="1:5" x14ac:dyDescent="0.2">
      <c r="A350" s="7">
        <f>ROW()</f>
        <v>350</v>
      </c>
      <c r="B350" s="7" t="s">
        <v>356</v>
      </c>
      <c r="C350" s="7" t="s">
        <v>12</v>
      </c>
      <c r="D350" s="7" t="e">
        <f>VLOOKUP($C350,Genders!$A:$C,2,FALSE)</f>
        <v>#N/A</v>
      </c>
      <c r="E350" s="9" t="str">
        <f t="shared" si="5"/>
        <v>INSERT INTO bi4all.dim_names (id_name_pk, name, id_gender_fk) VALUES (350, 'Vanessa', 'F');</v>
      </c>
    </row>
    <row r="351" spans="1:5" x14ac:dyDescent="0.2">
      <c r="A351" s="7">
        <f>ROW()</f>
        <v>351</v>
      </c>
      <c r="B351" s="7" t="s">
        <v>357</v>
      </c>
      <c r="C351" s="7" t="s">
        <v>12</v>
      </c>
      <c r="D351" s="7" t="e">
        <f>VLOOKUP($C351,Genders!$A:$C,2,FALSE)</f>
        <v>#N/A</v>
      </c>
      <c r="E351" s="9" t="str">
        <f t="shared" si="5"/>
        <v>INSERT INTO bi4all.dim_names (id_name_pk, name, id_gender_fk) VALUES (351, 'Vera Lucia', 'F');</v>
      </c>
    </row>
    <row r="352" spans="1:5" x14ac:dyDescent="0.2">
      <c r="A352" s="7">
        <f>ROW()</f>
        <v>352</v>
      </c>
      <c r="B352" s="7" t="s">
        <v>358</v>
      </c>
      <c r="C352" s="7" t="s">
        <v>10</v>
      </c>
      <c r="D352" s="7" t="e">
        <f>VLOOKUP($C352,Genders!$A:$C,2,FALSE)</f>
        <v>#N/A</v>
      </c>
      <c r="E352" s="9" t="str">
        <f t="shared" si="5"/>
        <v>INSERT INTO bi4all.dim_names (id_name_pk, name, id_gender_fk) VALUES (352, 'Vicent', 'M');</v>
      </c>
    </row>
    <row r="353" spans="1:5" x14ac:dyDescent="0.2">
      <c r="A353" s="7">
        <f>ROW()</f>
        <v>353</v>
      </c>
      <c r="B353" s="7" t="s">
        <v>359</v>
      </c>
      <c r="C353" s="7" t="s">
        <v>10</v>
      </c>
      <c r="D353" s="7" t="e">
        <f>VLOOKUP($C353,Genders!$A:$C,2,FALSE)</f>
        <v>#N/A</v>
      </c>
      <c r="E353" s="9" t="str">
        <f t="shared" si="5"/>
        <v>INSERT INTO bi4all.dim_names (id_name_pk, name, id_gender_fk) VALUES (353, 'Vicente', 'M');</v>
      </c>
    </row>
    <row r="354" spans="1:5" x14ac:dyDescent="0.2">
      <c r="A354" s="7">
        <f>ROW()</f>
        <v>354</v>
      </c>
      <c r="B354" s="7" t="s">
        <v>360</v>
      </c>
      <c r="C354" s="7" t="s">
        <v>10</v>
      </c>
      <c r="D354" s="7" t="e">
        <f>VLOOKUP($C354,Genders!$A:$C,2,FALSE)</f>
        <v>#N/A</v>
      </c>
      <c r="E354" s="9" t="str">
        <f t="shared" si="5"/>
        <v>INSERT INTO bi4all.dim_names (id_name_pk, name, id_gender_fk) VALUES (354, 'Victor', 'M');</v>
      </c>
    </row>
    <row r="355" spans="1:5" x14ac:dyDescent="0.2">
      <c r="A355" s="7">
        <f>ROW()</f>
        <v>355</v>
      </c>
      <c r="B355" s="7" t="s">
        <v>361</v>
      </c>
      <c r="C355" s="7" t="s">
        <v>10</v>
      </c>
      <c r="D355" s="7" t="e">
        <f>VLOOKUP($C355,Genders!$A:$C,2,FALSE)</f>
        <v>#N/A</v>
      </c>
      <c r="E355" s="9" t="str">
        <f t="shared" si="5"/>
        <v>INSERT INTO bi4all.dim_names (id_name_pk, name, id_gender_fk) VALUES (355, 'Victor Hugo', 'M');</v>
      </c>
    </row>
    <row r="356" spans="1:5" x14ac:dyDescent="0.2">
      <c r="A356" s="7">
        <f>ROW()</f>
        <v>356</v>
      </c>
      <c r="B356" s="7" t="s">
        <v>362</v>
      </c>
      <c r="C356" s="7" t="s">
        <v>12</v>
      </c>
      <c r="D356" s="7" t="e">
        <f>VLOOKUP($C356,Genders!$A:$C,2,FALSE)</f>
        <v>#N/A</v>
      </c>
      <c r="E356" s="9" t="str">
        <f t="shared" si="5"/>
        <v>INSERT INTO bi4all.dim_names (id_name_pk, name, id_gender_fk) VALUES (356, 'Victória', 'F');</v>
      </c>
    </row>
    <row r="357" spans="1:5" x14ac:dyDescent="0.2">
      <c r="A357" s="7">
        <f>ROW()</f>
        <v>357</v>
      </c>
      <c r="B357" s="7" t="s">
        <v>363</v>
      </c>
      <c r="C357" s="7" t="s">
        <v>10</v>
      </c>
      <c r="D357" s="7" t="e">
        <f>VLOOKUP($C357,Genders!$A:$C,2,FALSE)</f>
        <v>#N/A</v>
      </c>
      <c r="E357" s="9" t="str">
        <f t="shared" si="5"/>
        <v>INSERT INTO bi4all.dim_names (id_name_pk, name, id_gender_fk) VALUES (357, 'Vinicios', 'M');</v>
      </c>
    </row>
    <row r="358" spans="1:5" x14ac:dyDescent="0.2">
      <c r="A358" s="7">
        <f>ROW()</f>
        <v>358</v>
      </c>
      <c r="B358" s="7" t="s">
        <v>364</v>
      </c>
      <c r="C358" s="7" t="s">
        <v>10</v>
      </c>
      <c r="D358" s="7" t="e">
        <f>VLOOKUP($C358,Genders!$A:$C,2,FALSE)</f>
        <v>#N/A</v>
      </c>
      <c r="E358" s="9" t="str">
        <f t="shared" si="5"/>
        <v>INSERT INTO bi4all.dim_names (id_name_pk, name, id_gender_fk) VALUES (358, 'Vinícius', 'M');</v>
      </c>
    </row>
    <row r="359" spans="1:5" x14ac:dyDescent="0.2">
      <c r="A359" s="7">
        <f>ROW()</f>
        <v>359</v>
      </c>
      <c r="B359" s="7" t="s">
        <v>365</v>
      </c>
      <c r="C359" s="7" t="s">
        <v>10</v>
      </c>
      <c r="D359" s="7" t="e">
        <f>VLOOKUP($C359,Genders!$A:$C,2,FALSE)</f>
        <v>#N/A</v>
      </c>
      <c r="E359" s="9" t="str">
        <f t="shared" si="5"/>
        <v>INSERT INTO bi4all.dim_names (id_name_pk, name, id_gender_fk) VALUES (359, 'Vitor', 'M');</v>
      </c>
    </row>
    <row r="360" spans="1:5" x14ac:dyDescent="0.2">
      <c r="A360" s="7">
        <f>ROW()</f>
        <v>360</v>
      </c>
      <c r="B360" s="7" t="s">
        <v>366</v>
      </c>
      <c r="C360" s="7" t="s">
        <v>12</v>
      </c>
      <c r="D360" s="7" t="e">
        <f>VLOOKUP($C360,Genders!$A:$C,2,FALSE)</f>
        <v>#N/A</v>
      </c>
      <c r="E360" s="9" t="str">
        <f t="shared" si="5"/>
        <v>INSERT INTO bi4all.dim_names (id_name_pk, name, id_gender_fk) VALUES (360, 'Vitória', 'F');</v>
      </c>
    </row>
    <row r="361" spans="1:5" x14ac:dyDescent="0.2">
      <c r="A361" s="7">
        <f>ROW()</f>
        <v>361</v>
      </c>
      <c r="B361" s="7" t="s">
        <v>367</v>
      </c>
      <c r="C361" s="7" t="s">
        <v>10</v>
      </c>
      <c r="D361" s="7" t="e">
        <f>VLOOKUP($C361,Genders!$A:$C,2,FALSE)</f>
        <v>#N/A</v>
      </c>
      <c r="E361" s="9" t="str">
        <f t="shared" si="5"/>
        <v>INSERT INTO bi4all.dim_names (id_name_pk, name, id_gender_fk) VALUES (361, 'Wagner', 'M');</v>
      </c>
    </row>
    <row r="362" spans="1:5" x14ac:dyDescent="0.2">
      <c r="A362" s="7">
        <f>ROW()</f>
        <v>362</v>
      </c>
      <c r="B362" s="7" t="s">
        <v>368</v>
      </c>
      <c r="C362" s="7" t="s">
        <v>10</v>
      </c>
      <c r="D362" s="7" t="e">
        <f>VLOOKUP($C362,Genders!$A:$C,2,FALSE)</f>
        <v>#N/A</v>
      </c>
      <c r="E362" s="9" t="str">
        <f t="shared" si="5"/>
        <v>INSERT INTO bi4all.dim_names (id_name_pk, name, id_gender_fk) VALUES (362, 'Wilian', 'M');</v>
      </c>
    </row>
    <row r="363" spans="1:5" x14ac:dyDescent="0.2">
      <c r="A363" s="7">
        <f>ROW()</f>
        <v>363</v>
      </c>
      <c r="B363" s="7" t="s">
        <v>369</v>
      </c>
      <c r="C363" s="7" t="s">
        <v>10</v>
      </c>
      <c r="D363" s="7" t="e">
        <f>VLOOKUP($C363,Genders!$A:$C,2,FALSE)</f>
        <v>#N/A</v>
      </c>
      <c r="E363" s="9" t="str">
        <f t="shared" si="5"/>
        <v>INSERT INTO bi4all.dim_names (id_name_pk, name, id_gender_fk) VALUES (363, 'Yago', 'M');</v>
      </c>
    </row>
    <row r="364" spans="1:5" x14ac:dyDescent="0.2">
      <c r="A364" s="7">
        <f>ROW()</f>
        <v>364</v>
      </c>
      <c r="B364" s="7" t="s">
        <v>370</v>
      </c>
      <c r="C364" s="7" t="s">
        <v>12</v>
      </c>
      <c r="D364" s="7" t="e">
        <f>VLOOKUP($C364,Genders!$A:$C,2,FALSE)</f>
        <v>#N/A</v>
      </c>
      <c r="E364" s="9" t="str">
        <f t="shared" si="5"/>
        <v>INSERT INTO bi4all.dim_names (id_name_pk, name, id_gender_fk) VALUES (364, 'Yasmin', 'F');</v>
      </c>
    </row>
    <row r="365" spans="1:5" x14ac:dyDescent="0.2">
      <c r="A365" s="7">
        <f>ROW()</f>
        <v>365</v>
      </c>
      <c r="B365" s="7" t="s">
        <v>371</v>
      </c>
      <c r="C365" s="7" t="s">
        <v>12</v>
      </c>
      <c r="D365" s="7" t="e">
        <f>VLOOKUP($C365,Genders!$A:$C,2,FALSE)</f>
        <v>#N/A</v>
      </c>
      <c r="E365" s="9" t="str">
        <f t="shared" si="5"/>
        <v>INSERT INTO bi4all.dim_names (id_name_pk, name, id_gender_fk) VALUES (365, 'Yasmini', 'F');</v>
      </c>
    </row>
    <row r="366" spans="1:5" x14ac:dyDescent="0.2">
      <c r="A366" s="7">
        <f>ROW()</f>
        <v>366</v>
      </c>
      <c r="B366" s="7" t="s">
        <v>372</v>
      </c>
      <c r="C366" s="7" t="s">
        <v>10</v>
      </c>
      <c r="D366" s="7" t="e">
        <f>VLOOKUP($C366,Genders!$A:$C,2,FALSE)</f>
        <v>#N/A</v>
      </c>
      <c r="E366" s="9" t="str">
        <f t="shared" si="5"/>
        <v>INSERT INTO bi4all.dim_names (id_name_pk, name, id_gender_fk) VALUES (366, 'Yuri', 'M');</v>
      </c>
    </row>
    <row r="367" spans="1:5" x14ac:dyDescent="0.2">
      <c r="A367" s="7">
        <f>ROW()</f>
        <v>367</v>
      </c>
      <c r="B367" s="7" t="s">
        <v>373</v>
      </c>
      <c r="C367" s="7" t="s">
        <v>12</v>
      </c>
      <c r="D367" s="7" t="e">
        <f>VLOOKUP($C367,Genders!$A:$C,2,FALSE)</f>
        <v>#N/A</v>
      </c>
      <c r="E367" s="9" t="str">
        <f t="shared" si="5"/>
        <v>INSERT INTO bi4all.dim_names (id_name_pk, name, id_gender_fk) VALUES (367, 'Zila', 'F');</v>
      </c>
    </row>
  </sheetData>
  <autoFilter ref="A4:D367" xr:uid="{EA078119-B2DE-473E-B9A0-A3C2902BFAD8}">
    <filterColumn colId="1">
      <filters>
        <filter val="Erick"/>
      </filters>
    </filterColumn>
  </autoFilter>
  <sortState xmlns:xlrd2="http://schemas.microsoft.com/office/spreadsheetml/2017/richdata2" ref="A5:D367">
    <sortCondition ref="B4:B367"/>
  </sortState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3A583B8-D601-4E5D-86A1-86CB5339550A}">
          <x14:formula1>
            <xm:f>Genders!$A:$A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AD940-7762-483B-BFA2-B7BC27962B86}">
  <sheetPr codeName="Planilha2">
    <tabColor rgb="FFFFC000"/>
  </sheetPr>
  <dimension ref="A1:C195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1.5703125" style="7" bestFit="1" customWidth="1"/>
    <col min="2" max="2" width="15.42578125" style="7" bestFit="1" customWidth="1"/>
    <col min="3" max="3" width="66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374</v>
      </c>
    </row>
    <row r="4" spans="1:3" ht="15" x14ac:dyDescent="0.25">
      <c r="A4" s="2" t="s">
        <v>375</v>
      </c>
      <c r="B4" s="2" t="s">
        <v>376</v>
      </c>
      <c r="C4" s="2" t="s">
        <v>8</v>
      </c>
    </row>
    <row r="5" spans="1:3" x14ac:dyDescent="0.2">
      <c r="A5" s="7">
        <f>ROW()</f>
        <v>5</v>
      </c>
      <c r="B5" s="7" t="s">
        <v>377</v>
      </c>
      <c r="C5" s="9" t="str">
        <f>"INSERT INTO " &amp; $B$1 &amp; "." &amp; $B$2 &amp; " (" &amp;$A$4 &amp; ", " &amp; $B$4 &amp; ") VALUES (" &amp;$A5 &amp; ", '" &amp;$B5 &amp; "');"</f>
        <v>INSERT INTO bi4all.dim_lastnames (id_lastname_pk, lastname) VALUES (5, 'Abranches');</v>
      </c>
    </row>
    <row r="6" spans="1:3" x14ac:dyDescent="0.2">
      <c r="A6" s="7">
        <f>ROW()</f>
        <v>6</v>
      </c>
      <c r="B6" s="7" t="s">
        <v>378</v>
      </c>
      <c r="C6" s="9" t="str">
        <f t="shared" ref="C6:C69" si="0">"INSERT INTO " &amp; $B$1 &amp; "." &amp; $B$2 &amp; " (" &amp;$A$4 &amp; ", " &amp; $B$4 &amp; ") VALUES (" &amp;$A6 &amp; ", '" &amp;$B6 &amp; "');"</f>
        <v>INSERT INTO bi4all.dim_lastnames (id_lastname_pk, lastname) VALUES (6, 'Aguiar');</v>
      </c>
    </row>
    <row r="7" spans="1:3" x14ac:dyDescent="0.2">
      <c r="A7" s="7">
        <f>ROW()</f>
        <v>7</v>
      </c>
      <c r="B7" s="7" t="s">
        <v>379</v>
      </c>
      <c r="C7" s="9" t="str">
        <f t="shared" si="0"/>
        <v>INSERT INTO bi4all.dim_lastnames (id_lastname_pk, lastname) VALUES (7, 'Albuquerque');</v>
      </c>
    </row>
    <row r="8" spans="1:3" x14ac:dyDescent="0.2">
      <c r="A8" s="7">
        <f>ROW()</f>
        <v>8</v>
      </c>
      <c r="B8" s="7" t="s">
        <v>380</v>
      </c>
      <c r="C8" s="9" t="str">
        <f t="shared" si="0"/>
        <v>INSERT INTO bi4all.dim_lastnames (id_lastname_pk, lastname) VALUES (8, 'Alcantara');</v>
      </c>
    </row>
    <row r="9" spans="1:3" x14ac:dyDescent="0.2">
      <c r="A9" s="7">
        <f>ROW()</f>
        <v>9</v>
      </c>
      <c r="B9" s="7" t="s">
        <v>381</v>
      </c>
      <c r="C9" s="9" t="str">
        <f t="shared" si="0"/>
        <v>INSERT INTO bi4all.dim_lastnames (id_lastname_pk, lastname) VALUES (9, 'Aleluia');</v>
      </c>
    </row>
    <row r="10" spans="1:3" x14ac:dyDescent="0.2">
      <c r="A10" s="7">
        <f>ROW()</f>
        <v>10</v>
      </c>
      <c r="B10" s="7" t="s">
        <v>382</v>
      </c>
      <c r="C10" s="9" t="str">
        <f t="shared" si="0"/>
        <v>INSERT INTO bi4all.dim_lastnames (id_lastname_pk, lastname) VALUES (10, 'Alencar');</v>
      </c>
    </row>
    <row r="11" spans="1:3" x14ac:dyDescent="0.2">
      <c r="A11" s="7">
        <f>ROW()</f>
        <v>11</v>
      </c>
      <c r="B11" s="7" t="s">
        <v>383</v>
      </c>
      <c r="C11" s="9" t="str">
        <f t="shared" si="0"/>
        <v>INSERT INTO bi4all.dim_lastnames (id_lastname_pk, lastname) VALUES (11, 'Almeida');</v>
      </c>
    </row>
    <row r="12" spans="1:3" x14ac:dyDescent="0.2">
      <c r="A12" s="7">
        <f>ROW()</f>
        <v>12</v>
      </c>
      <c r="B12" s="7" t="s">
        <v>384</v>
      </c>
      <c r="C12" s="9" t="str">
        <f t="shared" si="0"/>
        <v>INSERT INTO bi4all.dim_lastnames (id_lastname_pk, lastname) VALUES (12, 'Alvaregna');</v>
      </c>
    </row>
    <row r="13" spans="1:3" x14ac:dyDescent="0.2">
      <c r="A13" s="7">
        <f>ROW()</f>
        <v>13</v>
      </c>
      <c r="B13" s="7" t="s">
        <v>385</v>
      </c>
      <c r="C13" s="9" t="str">
        <f t="shared" si="0"/>
        <v>INSERT INTO bi4all.dim_lastnames (id_lastname_pk, lastname) VALUES (13, 'Alvarenga');</v>
      </c>
    </row>
    <row r="14" spans="1:3" x14ac:dyDescent="0.2">
      <c r="A14" s="7">
        <f>ROW()</f>
        <v>14</v>
      </c>
      <c r="B14" s="7" t="s">
        <v>386</v>
      </c>
      <c r="C14" s="9" t="str">
        <f t="shared" si="0"/>
        <v>INSERT INTO bi4all.dim_lastnames (id_lastname_pk, lastname) VALUES (14, 'Alves');</v>
      </c>
    </row>
    <row r="15" spans="1:3" x14ac:dyDescent="0.2">
      <c r="A15" s="7">
        <f>ROW()</f>
        <v>15</v>
      </c>
      <c r="B15" s="7" t="s">
        <v>387</v>
      </c>
      <c r="C15" s="9" t="str">
        <f t="shared" si="0"/>
        <v>INSERT INTO bi4all.dim_lastnames (id_lastname_pk, lastname) VALUES (15, 'Alvim');</v>
      </c>
    </row>
    <row r="16" spans="1:3" x14ac:dyDescent="0.2">
      <c r="A16" s="7">
        <f>ROW()</f>
        <v>16</v>
      </c>
      <c r="B16" s="7" t="s">
        <v>388</v>
      </c>
      <c r="C16" s="9" t="str">
        <f t="shared" si="0"/>
        <v>INSERT INTO bi4all.dim_lastnames (id_lastname_pk, lastname) VALUES (16, 'Amor');</v>
      </c>
    </row>
    <row r="17" spans="1:3" x14ac:dyDescent="0.2">
      <c r="A17" s="7">
        <f>ROW()</f>
        <v>17</v>
      </c>
      <c r="B17" s="7" t="s">
        <v>389</v>
      </c>
      <c r="C17" s="9" t="str">
        <f t="shared" si="0"/>
        <v>INSERT INTO bi4all.dim_lastnames (id_lastname_pk, lastname) VALUES (17, 'Andrade');</v>
      </c>
    </row>
    <row r="18" spans="1:3" x14ac:dyDescent="0.2">
      <c r="A18" s="7">
        <f>ROW()</f>
        <v>18</v>
      </c>
      <c r="B18" s="7" t="s">
        <v>390</v>
      </c>
      <c r="C18" s="9" t="str">
        <f t="shared" si="0"/>
        <v>INSERT INTO bi4all.dim_lastnames (id_lastname_pk, lastname) VALUES (18, 'Andrioli');</v>
      </c>
    </row>
    <row r="19" spans="1:3" x14ac:dyDescent="0.2">
      <c r="A19" s="7">
        <f>ROW()</f>
        <v>19</v>
      </c>
      <c r="B19" s="7" t="s">
        <v>391</v>
      </c>
      <c r="C19" s="9" t="str">
        <f t="shared" si="0"/>
        <v>INSERT INTO bi4all.dim_lastnames (id_lastname_pk, lastname) VALUES (19, 'Anjos');</v>
      </c>
    </row>
    <row r="20" spans="1:3" x14ac:dyDescent="0.2">
      <c r="A20" s="7">
        <f>ROW()</f>
        <v>20</v>
      </c>
      <c r="B20" s="7" t="s">
        <v>392</v>
      </c>
      <c r="C20" s="9" t="str">
        <f t="shared" si="0"/>
        <v>INSERT INTO bi4all.dim_lastnames (id_lastname_pk, lastname) VALUES (20, 'Anunciação');</v>
      </c>
    </row>
    <row r="21" spans="1:3" x14ac:dyDescent="0.2">
      <c r="A21" s="7">
        <f>ROW()</f>
        <v>21</v>
      </c>
      <c r="B21" s="7" t="s">
        <v>393</v>
      </c>
      <c r="C21" s="9" t="str">
        <f t="shared" si="0"/>
        <v>INSERT INTO bi4all.dim_lastnames (id_lastname_pk, lastname) VALUES (21, 'Aragão');</v>
      </c>
    </row>
    <row r="22" spans="1:3" x14ac:dyDescent="0.2">
      <c r="A22" s="7">
        <f>ROW()</f>
        <v>22</v>
      </c>
      <c r="B22" s="7" t="s">
        <v>394</v>
      </c>
      <c r="C22" s="9" t="str">
        <f t="shared" si="0"/>
        <v>INSERT INTO bi4all.dim_lastnames (id_lastname_pk, lastname) VALUES (22, 'Araújo');</v>
      </c>
    </row>
    <row r="23" spans="1:3" x14ac:dyDescent="0.2">
      <c r="A23" s="7">
        <f>ROW()</f>
        <v>23</v>
      </c>
      <c r="B23" s="7" t="s">
        <v>395</v>
      </c>
      <c r="C23" s="9" t="str">
        <f t="shared" si="0"/>
        <v>INSERT INTO bi4all.dim_lastnames (id_lastname_pk, lastname) VALUES (23, 'Arruda');</v>
      </c>
    </row>
    <row r="24" spans="1:3" x14ac:dyDescent="0.2">
      <c r="A24" s="7">
        <f>ROW()</f>
        <v>24</v>
      </c>
      <c r="B24" s="7" t="s">
        <v>396</v>
      </c>
      <c r="C24" s="9" t="str">
        <f t="shared" si="0"/>
        <v>INSERT INTO bi4all.dim_lastnames (id_lastname_pk, lastname) VALUES (24, 'Asvilla');</v>
      </c>
    </row>
    <row r="25" spans="1:3" x14ac:dyDescent="0.2">
      <c r="A25" s="7">
        <f>ROW()</f>
        <v>25</v>
      </c>
      <c r="B25" s="7" t="s">
        <v>397</v>
      </c>
      <c r="C25" s="9" t="str">
        <f t="shared" si="0"/>
        <v>INSERT INTO bi4all.dim_lastnames (id_lastname_pk, lastname) VALUES (25, 'Auth');</v>
      </c>
    </row>
    <row r="26" spans="1:3" x14ac:dyDescent="0.2">
      <c r="A26" s="7">
        <f>ROW()</f>
        <v>26</v>
      </c>
      <c r="B26" s="7" t="s">
        <v>398</v>
      </c>
      <c r="C26" s="9" t="str">
        <f t="shared" si="0"/>
        <v>INSERT INTO bi4all.dim_lastnames (id_lastname_pk, lastname) VALUES (26, 'Azeredo');</v>
      </c>
    </row>
    <row r="27" spans="1:3" x14ac:dyDescent="0.2">
      <c r="A27" s="7">
        <f>ROW()</f>
        <v>27</v>
      </c>
      <c r="B27" s="7" t="s">
        <v>399</v>
      </c>
      <c r="C27" s="9" t="str">
        <f t="shared" si="0"/>
        <v>INSERT INTO bi4all.dim_lastnames (id_lastname_pk, lastname) VALUES (27, 'Bactista');</v>
      </c>
    </row>
    <row r="28" spans="1:3" x14ac:dyDescent="0.2">
      <c r="A28" s="7">
        <f>ROW()</f>
        <v>28</v>
      </c>
      <c r="B28" s="7" t="s">
        <v>400</v>
      </c>
      <c r="C28" s="9" t="str">
        <f t="shared" si="0"/>
        <v>INSERT INTO bi4all.dim_lastnames (id_lastname_pk, lastname) VALUES (28, 'Badu');</v>
      </c>
    </row>
    <row r="29" spans="1:3" x14ac:dyDescent="0.2">
      <c r="A29" s="7">
        <f>ROW()</f>
        <v>29</v>
      </c>
      <c r="B29" s="7" t="s">
        <v>401</v>
      </c>
      <c r="C29" s="9" t="str">
        <f t="shared" si="0"/>
        <v>INSERT INTO bi4all.dim_lastnames (id_lastname_pk, lastname) VALUES (29, 'Bandeira');</v>
      </c>
    </row>
    <row r="30" spans="1:3" x14ac:dyDescent="0.2">
      <c r="A30" s="7">
        <f>ROW()</f>
        <v>30</v>
      </c>
      <c r="B30" s="7" t="s">
        <v>402</v>
      </c>
      <c r="C30" s="9" t="str">
        <f t="shared" si="0"/>
        <v>INSERT INTO bi4all.dim_lastnames (id_lastname_pk, lastname) VALUES (30, 'Barbieri');</v>
      </c>
    </row>
    <row r="31" spans="1:3" x14ac:dyDescent="0.2">
      <c r="A31" s="7">
        <f>ROW()</f>
        <v>31</v>
      </c>
      <c r="B31" s="7" t="s">
        <v>403</v>
      </c>
      <c r="C31" s="9" t="str">
        <f t="shared" si="0"/>
        <v>INSERT INTO bi4all.dim_lastnames (id_lastname_pk, lastname) VALUES (31, 'Barbosa');</v>
      </c>
    </row>
    <row r="32" spans="1:3" x14ac:dyDescent="0.2">
      <c r="A32" s="7">
        <f>ROW()</f>
        <v>32</v>
      </c>
      <c r="B32" s="7" t="s">
        <v>404</v>
      </c>
      <c r="C32" s="9" t="str">
        <f t="shared" si="0"/>
        <v>INSERT INTO bi4all.dim_lastnames (id_lastname_pk, lastname) VALUES (32, 'Barboza');</v>
      </c>
    </row>
    <row r="33" spans="1:3" x14ac:dyDescent="0.2">
      <c r="A33" s="7">
        <f>ROW()</f>
        <v>33</v>
      </c>
      <c r="B33" s="7" t="s">
        <v>405</v>
      </c>
      <c r="C33" s="9" t="str">
        <f t="shared" si="0"/>
        <v>INSERT INTO bi4all.dim_lastnames (id_lastname_pk, lastname) VALUES (33, 'Barreto');</v>
      </c>
    </row>
    <row r="34" spans="1:3" x14ac:dyDescent="0.2">
      <c r="A34" s="7">
        <f>ROW()</f>
        <v>34</v>
      </c>
      <c r="B34" s="7" t="s">
        <v>406</v>
      </c>
      <c r="C34" s="9" t="str">
        <f t="shared" si="0"/>
        <v>INSERT INTO bi4all.dim_lastnames (id_lastname_pk, lastname) VALUES (34, 'Barros');</v>
      </c>
    </row>
    <row r="35" spans="1:3" x14ac:dyDescent="0.2">
      <c r="A35" s="7">
        <f>ROW()</f>
        <v>35</v>
      </c>
      <c r="B35" s="7" t="s">
        <v>407</v>
      </c>
      <c r="C35" s="9" t="str">
        <f t="shared" si="0"/>
        <v>INSERT INTO bi4all.dim_lastnames (id_lastname_pk, lastname) VALUES (35, 'Barroso');</v>
      </c>
    </row>
    <row r="36" spans="1:3" x14ac:dyDescent="0.2">
      <c r="A36" s="7">
        <f>ROW()</f>
        <v>36</v>
      </c>
      <c r="B36" s="7" t="s">
        <v>408</v>
      </c>
      <c r="C36" s="9" t="str">
        <f t="shared" si="0"/>
        <v>INSERT INTO bi4all.dim_lastnames (id_lastname_pk, lastname) VALUES (36, 'Batista');</v>
      </c>
    </row>
    <row r="37" spans="1:3" x14ac:dyDescent="0.2">
      <c r="A37" s="7">
        <f>ROW()</f>
        <v>37</v>
      </c>
      <c r="B37" s="7" t="s">
        <v>409</v>
      </c>
      <c r="C37" s="9" t="str">
        <f t="shared" si="0"/>
        <v>INSERT INTO bi4all.dim_lastnames (id_lastname_pk, lastname) VALUES (37, 'Battaglia');</v>
      </c>
    </row>
    <row r="38" spans="1:3" x14ac:dyDescent="0.2">
      <c r="A38" s="7">
        <f>ROW()</f>
        <v>38</v>
      </c>
      <c r="B38" s="7" t="s">
        <v>410</v>
      </c>
      <c r="C38" s="9" t="str">
        <f t="shared" si="0"/>
        <v>INSERT INTO bi4all.dim_lastnames (id_lastname_pk, lastname) VALUES (38, 'Bermudes');</v>
      </c>
    </row>
    <row r="39" spans="1:3" x14ac:dyDescent="0.2">
      <c r="A39" s="7">
        <f>ROW()</f>
        <v>39</v>
      </c>
      <c r="B39" s="7" t="s">
        <v>411</v>
      </c>
      <c r="C39" s="9" t="str">
        <f t="shared" si="0"/>
        <v>INSERT INTO bi4all.dim_lastnames (id_lastname_pk, lastname) VALUES (39, 'Bianchi');</v>
      </c>
    </row>
    <row r="40" spans="1:3" x14ac:dyDescent="0.2">
      <c r="A40" s="7">
        <f>ROW()</f>
        <v>40</v>
      </c>
      <c r="B40" s="7" t="s">
        <v>412</v>
      </c>
      <c r="C40" s="9" t="str">
        <f t="shared" si="0"/>
        <v>INSERT INTO bi4all.dim_lastnames (id_lastname_pk, lastname) VALUES (40, 'Bicalho');</v>
      </c>
    </row>
    <row r="41" spans="1:3" x14ac:dyDescent="0.2">
      <c r="A41" s="7">
        <f>ROW()</f>
        <v>41</v>
      </c>
      <c r="B41" s="7" t="s">
        <v>413</v>
      </c>
      <c r="C41" s="9" t="str">
        <f t="shared" si="0"/>
        <v>INSERT INTO bi4all.dim_lastnames (id_lastname_pk, lastname) VALUES (41, 'Bispo');</v>
      </c>
    </row>
    <row r="42" spans="1:3" x14ac:dyDescent="0.2">
      <c r="A42" s="7">
        <f>ROW()</f>
        <v>42</v>
      </c>
      <c r="B42" s="7" t="s">
        <v>414</v>
      </c>
      <c r="C42" s="9" t="str">
        <f t="shared" si="0"/>
        <v>INSERT INTO bi4all.dim_lastnames (id_lastname_pk, lastname) VALUES (42, 'Borba');</v>
      </c>
    </row>
    <row r="43" spans="1:3" x14ac:dyDescent="0.2">
      <c r="A43" s="7">
        <f>ROW()</f>
        <v>43</v>
      </c>
      <c r="B43" s="7" t="s">
        <v>415</v>
      </c>
      <c r="C43" s="9" t="str">
        <f t="shared" si="0"/>
        <v>INSERT INTO bi4all.dim_lastnames (id_lastname_pk, lastname) VALUES (43, 'Borges');</v>
      </c>
    </row>
    <row r="44" spans="1:3" x14ac:dyDescent="0.2">
      <c r="A44" s="7">
        <f>ROW()</f>
        <v>44</v>
      </c>
      <c r="B44" s="7" t="s">
        <v>416</v>
      </c>
      <c r="C44" s="9" t="str">
        <f t="shared" si="0"/>
        <v>INSERT INTO bi4all.dim_lastnames (id_lastname_pk, lastname) VALUES (44, 'Botelho');</v>
      </c>
    </row>
    <row r="45" spans="1:3" x14ac:dyDescent="0.2">
      <c r="A45" s="7">
        <f>ROW()</f>
        <v>45</v>
      </c>
      <c r="B45" s="7" t="s">
        <v>417</v>
      </c>
      <c r="C45" s="9" t="str">
        <f t="shared" si="0"/>
        <v>INSERT INTO bi4all.dim_lastnames (id_lastname_pk, lastname) VALUES (45, 'Braga');</v>
      </c>
    </row>
    <row r="46" spans="1:3" x14ac:dyDescent="0.2">
      <c r="A46" s="7">
        <f>ROW()</f>
        <v>46</v>
      </c>
      <c r="B46" s="7" t="s">
        <v>418</v>
      </c>
      <c r="C46" s="9" t="str">
        <f t="shared" si="0"/>
        <v>INSERT INTO bi4all.dim_lastnames (id_lastname_pk, lastname) VALUES (46, 'Bragança');</v>
      </c>
    </row>
    <row r="47" spans="1:3" x14ac:dyDescent="0.2">
      <c r="A47" s="7">
        <f>ROW()</f>
        <v>47</v>
      </c>
      <c r="B47" s="7" t="s">
        <v>419</v>
      </c>
      <c r="C47" s="9" t="str">
        <f t="shared" si="0"/>
        <v>INSERT INTO bi4all.dim_lastnames (id_lastname_pk, lastname) VALUES (47, 'Brasão');</v>
      </c>
    </row>
    <row r="48" spans="1:3" x14ac:dyDescent="0.2">
      <c r="A48" s="7">
        <f>ROW()</f>
        <v>48</v>
      </c>
      <c r="B48" s="7" t="s">
        <v>420</v>
      </c>
      <c r="C48" s="9" t="str">
        <f t="shared" si="0"/>
        <v>INSERT INTO bi4all.dim_lastnames (id_lastname_pk, lastname) VALUES (48, 'Brasil');</v>
      </c>
    </row>
    <row r="49" spans="1:3" x14ac:dyDescent="0.2">
      <c r="A49" s="7">
        <f>ROW()</f>
        <v>49</v>
      </c>
      <c r="B49" s="7" t="s">
        <v>421</v>
      </c>
      <c r="C49" s="9" t="str">
        <f t="shared" si="0"/>
        <v>INSERT INTO bi4all.dim_lastnames (id_lastname_pk, lastname) VALUES (49, 'Brito');</v>
      </c>
    </row>
    <row r="50" spans="1:3" x14ac:dyDescent="0.2">
      <c r="A50" s="7">
        <f>ROW()</f>
        <v>50</v>
      </c>
      <c r="B50" s="7" t="s">
        <v>422</v>
      </c>
      <c r="C50" s="9" t="str">
        <f t="shared" si="0"/>
        <v>INSERT INTO bi4all.dim_lastnames (id_lastname_pk, lastname) VALUES (50, 'Cabral');</v>
      </c>
    </row>
    <row r="51" spans="1:3" x14ac:dyDescent="0.2">
      <c r="A51" s="7">
        <f>ROW()</f>
        <v>51</v>
      </c>
      <c r="B51" s="7" t="s">
        <v>423</v>
      </c>
      <c r="C51" s="9" t="str">
        <f t="shared" si="0"/>
        <v>INSERT INTO bi4all.dim_lastnames (id_lastname_pk, lastname) VALUES (51, 'Café');</v>
      </c>
    </row>
    <row r="52" spans="1:3" x14ac:dyDescent="0.2">
      <c r="A52" s="7">
        <f>ROW()</f>
        <v>52</v>
      </c>
      <c r="B52" s="7" t="s">
        <v>424</v>
      </c>
      <c r="C52" s="9" t="str">
        <f t="shared" si="0"/>
        <v>INSERT INTO bi4all.dim_lastnames (id_lastname_pk, lastname) VALUES (52, 'Camacho');</v>
      </c>
    </row>
    <row r="53" spans="1:3" x14ac:dyDescent="0.2">
      <c r="A53" s="7">
        <f>ROW()</f>
        <v>53</v>
      </c>
      <c r="B53" s="7" t="s">
        <v>425</v>
      </c>
      <c r="C53" s="9" t="str">
        <f t="shared" si="0"/>
        <v>INSERT INTO bi4all.dim_lastnames (id_lastname_pk, lastname) VALUES (53, 'Camargo');</v>
      </c>
    </row>
    <row r="54" spans="1:3" x14ac:dyDescent="0.2">
      <c r="A54" s="7">
        <f>ROW()</f>
        <v>54</v>
      </c>
      <c r="B54" s="7" t="s">
        <v>426</v>
      </c>
      <c r="C54" s="9" t="str">
        <f t="shared" si="0"/>
        <v>INSERT INTO bi4all.dim_lastnames (id_lastname_pk, lastname) VALUES (54, 'Caminha');</v>
      </c>
    </row>
    <row r="55" spans="1:3" x14ac:dyDescent="0.2">
      <c r="A55" s="7">
        <f>ROW()</f>
        <v>55</v>
      </c>
      <c r="B55" s="7" t="s">
        <v>427</v>
      </c>
      <c r="C55" s="9" t="str">
        <f t="shared" si="0"/>
        <v>INSERT INTO bi4all.dim_lastnames (id_lastname_pk, lastname) VALUES (55, 'Camões');</v>
      </c>
    </row>
    <row r="56" spans="1:3" x14ac:dyDescent="0.2">
      <c r="A56" s="7">
        <f>ROW()</f>
        <v>56</v>
      </c>
      <c r="B56" s="7" t="s">
        <v>428</v>
      </c>
      <c r="C56" s="9" t="str">
        <f t="shared" si="0"/>
        <v>INSERT INTO bi4all.dim_lastnames (id_lastname_pk, lastname) VALUES (56, 'Campos');</v>
      </c>
    </row>
    <row r="57" spans="1:3" x14ac:dyDescent="0.2">
      <c r="A57" s="7">
        <f>ROW()</f>
        <v>57</v>
      </c>
      <c r="B57" s="7" t="s">
        <v>429</v>
      </c>
      <c r="C57" s="9" t="str">
        <f t="shared" si="0"/>
        <v>INSERT INTO bi4all.dim_lastnames (id_lastname_pk, lastname) VALUES (57, 'Cândido');</v>
      </c>
    </row>
    <row r="58" spans="1:3" x14ac:dyDescent="0.2">
      <c r="A58" s="7">
        <f>ROW()</f>
        <v>58</v>
      </c>
      <c r="B58" s="7" t="s">
        <v>430</v>
      </c>
      <c r="C58" s="9" t="str">
        <f t="shared" si="0"/>
        <v>INSERT INTO bi4all.dim_lastnames (id_lastname_pk, lastname) VALUES (58, 'Cardoso');</v>
      </c>
    </row>
    <row r="59" spans="1:3" x14ac:dyDescent="0.2">
      <c r="A59" s="7">
        <f>ROW()</f>
        <v>59</v>
      </c>
      <c r="B59" s="7" t="s">
        <v>431</v>
      </c>
      <c r="C59" s="9" t="str">
        <f t="shared" si="0"/>
        <v>INSERT INTO bi4all.dim_lastnames (id_lastname_pk, lastname) VALUES (59, 'Cardozo');</v>
      </c>
    </row>
    <row r="60" spans="1:3" x14ac:dyDescent="0.2">
      <c r="A60" s="7">
        <f>ROW()</f>
        <v>60</v>
      </c>
      <c r="B60" s="7" t="s">
        <v>432</v>
      </c>
      <c r="C60" s="9" t="str">
        <f t="shared" si="0"/>
        <v>INSERT INTO bi4all.dim_lastnames (id_lastname_pk, lastname) VALUES (60, 'Carneiro');</v>
      </c>
    </row>
    <row r="61" spans="1:3" x14ac:dyDescent="0.2">
      <c r="A61" s="7">
        <f>ROW()</f>
        <v>61</v>
      </c>
      <c r="B61" s="7" t="s">
        <v>433</v>
      </c>
      <c r="C61" s="9" t="str">
        <f t="shared" si="0"/>
        <v>INSERT INTO bi4all.dim_lastnames (id_lastname_pk, lastname) VALUES (61, 'Caruso');</v>
      </c>
    </row>
    <row r="62" spans="1:3" x14ac:dyDescent="0.2">
      <c r="A62" s="7">
        <f>ROW()</f>
        <v>62</v>
      </c>
      <c r="B62" s="7" t="s">
        <v>434</v>
      </c>
      <c r="C62" s="9" t="str">
        <f t="shared" si="0"/>
        <v>INSERT INTO bi4all.dim_lastnames (id_lastname_pk, lastname) VALUES (62, 'Carvalho');</v>
      </c>
    </row>
    <row r="63" spans="1:3" x14ac:dyDescent="0.2">
      <c r="A63" s="7">
        <f>ROW()</f>
        <v>63</v>
      </c>
      <c r="B63" s="7" t="s">
        <v>435</v>
      </c>
      <c r="C63" s="9" t="str">
        <f t="shared" si="0"/>
        <v>INSERT INTO bi4all.dim_lastnames (id_lastname_pk, lastname) VALUES (63, 'Castro');</v>
      </c>
    </row>
    <row r="64" spans="1:3" x14ac:dyDescent="0.2">
      <c r="A64" s="7">
        <f>ROW()</f>
        <v>64</v>
      </c>
      <c r="B64" s="7" t="s">
        <v>436</v>
      </c>
      <c r="C64" s="9" t="str">
        <f t="shared" si="0"/>
        <v>INSERT INTO bi4all.dim_lastnames (id_lastname_pk, lastname) VALUES (64, 'Chaves');</v>
      </c>
    </row>
    <row r="65" spans="1:3" x14ac:dyDescent="0.2">
      <c r="A65" s="7">
        <f>ROW()</f>
        <v>65</v>
      </c>
      <c r="B65" s="7" t="s">
        <v>437</v>
      </c>
      <c r="C65" s="9" t="str">
        <f t="shared" si="0"/>
        <v>INSERT INTO bi4all.dim_lastnames (id_lastname_pk, lastname) VALUES (65, 'Coelho');</v>
      </c>
    </row>
    <row r="66" spans="1:3" x14ac:dyDescent="0.2">
      <c r="A66" s="7">
        <f>ROW()</f>
        <v>66</v>
      </c>
      <c r="B66" s="7" t="s">
        <v>438</v>
      </c>
      <c r="C66" s="9" t="str">
        <f t="shared" si="0"/>
        <v>INSERT INTO bi4all.dim_lastnames (id_lastname_pk, lastname) VALUES (66, 'Colombo');</v>
      </c>
    </row>
    <row r="67" spans="1:3" x14ac:dyDescent="0.2">
      <c r="A67" s="7">
        <f>ROW()</f>
        <v>67</v>
      </c>
      <c r="B67" s="7" t="s">
        <v>439</v>
      </c>
      <c r="C67" s="9" t="str">
        <f t="shared" si="0"/>
        <v>INSERT INTO bi4all.dim_lastnames (id_lastname_pk, lastname) VALUES (67, 'Conti');</v>
      </c>
    </row>
    <row r="68" spans="1:3" x14ac:dyDescent="0.2">
      <c r="A68" s="7">
        <f>ROW()</f>
        <v>68</v>
      </c>
      <c r="B68" s="7" t="s">
        <v>440</v>
      </c>
      <c r="C68" s="9" t="str">
        <f t="shared" si="0"/>
        <v>INSERT INTO bi4all.dim_lastnames (id_lastname_pk, lastname) VALUES (68, 'Costa');</v>
      </c>
    </row>
    <row r="69" spans="1:3" x14ac:dyDescent="0.2">
      <c r="A69" s="7">
        <f>ROW()</f>
        <v>69</v>
      </c>
      <c r="B69" s="7" t="s">
        <v>441</v>
      </c>
      <c r="C69" s="9" t="str">
        <f t="shared" si="0"/>
        <v>INSERT INTO bi4all.dim_lastnames (id_lastname_pk, lastname) VALUES (69, 'Costatini');</v>
      </c>
    </row>
    <row r="70" spans="1:3" x14ac:dyDescent="0.2">
      <c r="A70" s="7">
        <f>ROW()</f>
        <v>70</v>
      </c>
      <c r="B70" s="7" t="s">
        <v>442</v>
      </c>
      <c r="C70" s="9" t="str">
        <f t="shared" ref="C70:C133" si="1">"INSERT INTO " &amp; $B$1 &amp; "." &amp; $B$2 &amp; " (" &amp;$A$4 &amp; ", " &amp; $B$4 &amp; ") VALUES (" &amp;$A70 &amp; ", '" &amp;$B70 &amp; "');"</f>
        <v>INSERT INTO bi4all.dim_lastnames (id_lastname_pk, lastname) VALUES (70, 'Cunha');</v>
      </c>
    </row>
    <row r="71" spans="1:3" x14ac:dyDescent="0.2">
      <c r="A71" s="7">
        <f>ROW()</f>
        <v>71</v>
      </c>
      <c r="B71" s="7" t="s">
        <v>443</v>
      </c>
      <c r="C71" s="9" t="str">
        <f t="shared" si="1"/>
        <v>INSERT INTO bi4all.dim_lastnames (id_lastname_pk, lastname) VALUES (71, 'Dantas');</v>
      </c>
    </row>
    <row r="72" spans="1:3" x14ac:dyDescent="0.2">
      <c r="A72" s="7">
        <f>ROW()</f>
        <v>72</v>
      </c>
      <c r="B72" s="7" t="s">
        <v>444</v>
      </c>
      <c r="C72" s="9" t="str">
        <f t="shared" si="1"/>
        <v>INSERT INTO bi4all.dim_lastnames (id_lastname_pk, lastname) VALUES (72, 'De Luca');</v>
      </c>
    </row>
    <row r="73" spans="1:3" x14ac:dyDescent="0.2">
      <c r="A73" s="7">
        <f>ROW()</f>
        <v>73</v>
      </c>
      <c r="B73" s="7" t="s">
        <v>445</v>
      </c>
      <c r="C73" s="9" t="str">
        <f t="shared" si="1"/>
        <v>INSERT INTO bi4all.dim_lastnames (id_lastname_pk, lastname) VALUES (73, 'de Oliveira');</v>
      </c>
    </row>
    <row r="74" spans="1:3" x14ac:dyDescent="0.2">
      <c r="A74" s="7">
        <f>ROW()</f>
        <v>74</v>
      </c>
      <c r="B74" s="7" t="s">
        <v>446</v>
      </c>
      <c r="C74" s="9" t="str">
        <f t="shared" si="1"/>
        <v>INSERT INTO bi4all.dim_lastnames (id_lastname_pk, lastname) VALUES (74, 'Dias');</v>
      </c>
    </row>
    <row r="75" spans="1:3" x14ac:dyDescent="0.2">
      <c r="A75" s="7">
        <f>ROW()</f>
        <v>75</v>
      </c>
      <c r="B75" s="7" t="s">
        <v>447</v>
      </c>
      <c r="C75" s="9" t="str">
        <f t="shared" si="1"/>
        <v>INSERT INTO bi4all.dim_lastnames (id_lastname_pk, lastname) VALUES (75, 'dos Santos');</v>
      </c>
    </row>
    <row r="76" spans="1:3" x14ac:dyDescent="0.2">
      <c r="A76" s="7">
        <f>ROW()</f>
        <v>76</v>
      </c>
      <c r="B76" s="7" t="s">
        <v>448</v>
      </c>
      <c r="C76" s="9" t="str">
        <f t="shared" si="1"/>
        <v>INSERT INTO bi4all.dim_lastnames (id_lastname_pk, lastname) VALUES (76, 'Duarte');</v>
      </c>
    </row>
    <row r="77" spans="1:3" x14ac:dyDescent="0.2">
      <c r="A77" s="7">
        <f>ROW()</f>
        <v>77</v>
      </c>
      <c r="B77" s="7" t="s">
        <v>449</v>
      </c>
      <c r="C77" s="9" t="str">
        <f t="shared" si="1"/>
        <v>INSERT INTO bi4all.dim_lastnames (id_lastname_pk, lastname) VALUES (77, 'Esposito');</v>
      </c>
    </row>
    <row r="78" spans="1:3" x14ac:dyDescent="0.2">
      <c r="A78" s="7">
        <f>ROW()</f>
        <v>78</v>
      </c>
      <c r="B78" s="7" t="s">
        <v>450</v>
      </c>
      <c r="C78" s="9" t="str">
        <f t="shared" si="1"/>
        <v>INSERT INTO bi4all.dim_lastnames (id_lastname_pk, lastname) VALUES (78, 'Esteves');</v>
      </c>
    </row>
    <row r="79" spans="1:3" x14ac:dyDescent="0.2">
      <c r="A79" s="7">
        <f>ROW()</f>
        <v>79</v>
      </c>
      <c r="B79" s="7" t="s">
        <v>451</v>
      </c>
      <c r="C79" s="9" t="str">
        <f t="shared" si="1"/>
        <v>INSERT INTO bi4all.dim_lastnames (id_lastname_pk, lastname) VALUES (79, 'Evangelista');</v>
      </c>
    </row>
    <row r="80" spans="1:3" x14ac:dyDescent="0.2">
      <c r="A80" s="7">
        <f>ROW()</f>
        <v>80</v>
      </c>
      <c r="B80" s="7" t="s">
        <v>452</v>
      </c>
      <c r="C80" s="9" t="str">
        <f t="shared" si="1"/>
        <v>INSERT INTO bi4all.dim_lastnames (id_lastname_pk, lastname) VALUES (80, 'Faria');</v>
      </c>
    </row>
    <row r="81" spans="1:3" x14ac:dyDescent="0.2">
      <c r="A81" s="7">
        <f>ROW()</f>
        <v>81</v>
      </c>
      <c r="B81" s="7" t="s">
        <v>453</v>
      </c>
      <c r="C81" s="9" t="str">
        <f t="shared" si="1"/>
        <v>INSERT INTO bi4all.dim_lastnames (id_lastname_pk, lastname) VALUES (81, 'Farias');</v>
      </c>
    </row>
    <row r="82" spans="1:3" x14ac:dyDescent="0.2">
      <c r="A82" s="7">
        <f>ROW()</f>
        <v>82</v>
      </c>
      <c r="B82" s="7" t="s">
        <v>454</v>
      </c>
      <c r="C82" s="9" t="str">
        <f t="shared" si="1"/>
        <v>INSERT INTO bi4all.dim_lastnames (id_lastname_pk, lastname) VALUES (82, 'Farina');</v>
      </c>
    </row>
    <row r="83" spans="1:3" x14ac:dyDescent="0.2">
      <c r="A83" s="7">
        <f>ROW()</f>
        <v>83</v>
      </c>
      <c r="B83" s="7" t="s">
        <v>455</v>
      </c>
      <c r="C83" s="9" t="str">
        <f t="shared" si="1"/>
        <v>INSERT INTO bi4all.dim_lastnames (id_lastname_pk, lastname) VALUES (83, 'Faro');</v>
      </c>
    </row>
    <row r="84" spans="1:3" x14ac:dyDescent="0.2">
      <c r="A84" s="7">
        <f>ROW()</f>
        <v>84</v>
      </c>
      <c r="B84" s="7" t="s">
        <v>456</v>
      </c>
      <c r="C84" s="9" t="str">
        <f t="shared" si="1"/>
        <v>INSERT INTO bi4all.dim_lastnames (id_lastname_pk, lastname) VALUES (84, 'Fernandes');</v>
      </c>
    </row>
    <row r="85" spans="1:3" x14ac:dyDescent="0.2">
      <c r="A85" s="7">
        <f>ROW()</f>
        <v>85</v>
      </c>
      <c r="B85" s="7" t="s">
        <v>457</v>
      </c>
      <c r="C85" s="9" t="str">
        <f t="shared" si="1"/>
        <v>INSERT INTO bi4all.dim_lastnames (id_lastname_pk, lastname) VALUES (85, 'Ferrão');</v>
      </c>
    </row>
    <row r="86" spans="1:3" x14ac:dyDescent="0.2">
      <c r="A86" s="7">
        <f>ROW()</f>
        <v>86</v>
      </c>
      <c r="B86" s="7" t="s">
        <v>458</v>
      </c>
      <c r="C86" s="9" t="str">
        <f t="shared" si="1"/>
        <v>INSERT INTO bi4all.dim_lastnames (id_lastname_pk, lastname) VALUES (86, 'Ferrara');</v>
      </c>
    </row>
    <row r="87" spans="1:3" x14ac:dyDescent="0.2">
      <c r="A87" s="7">
        <f>ROW()</f>
        <v>87</v>
      </c>
      <c r="B87" s="7" t="s">
        <v>459</v>
      </c>
      <c r="C87" s="9" t="str">
        <f t="shared" si="1"/>
        <v>INSERT INTO bi4all.dim_lastnames (id_lastname_pk, lastname) VALUES (87, 'Ferrari');</v>
      </c>
    </row>
    <row r="88" spans="1:3" x14ac:dyDescent="0.2">
      <c r="A88" s="7">
        <f>ROW()</f>
        <v>88</v>
      </c>
      <c r="B88" s="7" t="s">
        <v>460</v>
      </c>
      <c r="C88" s="9" t="str">
        <f t="shared" si="1"/>
        <v>INSERT INTO bi4all.dim_lastnames (id_lastname_pk, lastname) VALUES (88, 'Ferreira');</v>
      </c>
    </row>
    <row r="89" spans="1:3" x14ac:dyDescent="0.2">
      <c r="A89" s="7">
        <f>ROW()</f>
        <v>89</v>
      </c>
      <c r="B89" s="7" t="s">
        <v>461</v>
      </c>
      <c r="C89" s="9" t="str">
        <f t="shared" si="1"/>
        <v>INSERT INTO bi4all.dim_lastnames (id_lastname_pk, lastname) VALUES (89, 'Figo');</v>
      </c>
    </row>
    <row r="90" spans="1:3" x14ac:dyDescent="0.2">
      <c r="A90" s="7">
        <f>ROW()</f>
        <v>90</v>
      </c>
      <c r="B90" s="7" t="s">
        <v>462</v>
      </c>
      <c r="C90" s="9" t="str">
        <f t="shared" si="1"/>
        <v>INSERT INTO bi4all.dim_lastnames (id_lastname_pk, lastname) VALUES (90, 'Fontana');</v>
      </c>
    </row>
    <row r="91" spans="1:3" x14ac:dyDescent="0.2">
      <c r="A91" s="7">
        <f>ROW()</f>
        <v>91</v>
      </c>
      <c r="B91" s="7" t="s">
        <v>463</v>
      </c>
      <c r="C91" s="9" t="str">
        <f t="shared" si="1"/>
        <v>INSERT INTO bi4all.dim_lastnames (id_lastname_pk, lastname) VALUES (91, 'Frasão');</v>
      </c>
    </row>
    <row r="92" spans="1:3" x14ac:dyDescent="0.2">
      <c r="A92" s="7">
        <f>ROW()</f>
        <v>92</v>
      </c>
      <c r="B92" s="7" t="s">
        <v>464</v>
      </c>
      <c r="C92" s="9" t="str">
        <f t="shared" si="1"/>
        <v>INSERT INTO bi4all.dim_lastnames (id_lastname_pk, lastname) VALUES (92, 'Freitas');</v>
      </c>
    </row>
    <row r="93" spans="1:3" x14ac:dyDescent="0.2">
      <c r="A93" s="7">
        <f>ROW()</f>
        <v>93</v>
      </c>
      <c r="B93" s="7" t="s">
        <v>465</v>
      </c>
      <c r="C93" s="9" t="str">
        <f t="shared" si="1"/>
        <v>INSERT INTO bi4all.dim_lastnames (id_lastname_pk, lastname) VALUES (93, 'Frois');</v>
      </c>
    </row>
    <row r="94" spans="1:3" x14ac:dyDescent="0.2">
      <c r="A94" s="7">
        <f>ROW()</f>
        <v>94</v>
      </c>
      <c r="B94" s="7" t="s">
        <v>466</v>
      </c>
      <c r="C94" s="9" t="str">
        <f t="shared" si="1"/>
        <v>INSERT INTO bi4all.dim_lastnames (id_lastname_pk, lastname) VALUES (94, 'Furtado');</v>
      </c>
    </row>
    <row r="95" spans="1:3" x14ac:dyDescent="0.2">
      <c r="A95" s="7">
        <f>ROW()</f>
        <v>95</v>
      </c>
      <c r="B95" s="7" t="s">
        <v>467</v>
      </c>
      <c r="C95" s="9" t="str">
        <f t="shared" si="1"/>
        <v>INSERT INTO bi4all.dim_lastnames (id_lastname_pk, lastname) VALUES (95, 'Galli');</v>
      </c>
    </row>
    <row r="96" spans="1:3" x14ac:dyDescent="0.2">
      <c r="A96" s="7">
        <f>ROW()</f>
        <v>96</v>
      </c>
      <c r="B96" s="7" t="s">
        <v>468</v>
      </c>
      <c r="C96" s="9" t="str">
        <f t="shared" si="1"/>
        <v>INSERT INTO bi4all.dim_lastnames (id_lastname_pk, lastname) VALUES (96, 'Gallo');</v>
      </c>
    </row>
    <row r="97" spans="1:3" x14ac:dyDescent="0.2">
      <c r="A97" s="7">
        <f>ROW()</f>
        <v>97</v>
      </c>
      <c r="B97" s="7" t="s">
        <v>469</v>
      </c>
      <c r="C97" s="9" t="str">
        <f t="shared" si="1"/>
        <v>INSERT INTO bi4all.dim_lastnames (id_lastname_pk, lastname) VALUES (97, 'Garcia');</v>
      </c>
    </row>
    <row r="98" spans="1:3" x14ac:dyDescent="0.2">
      <c r="A98" s="7">
        <f>ROW()</f>
        <v>98</v>
      </c>
      <c r="B98" s="7" t="s">
        <v>470</v>
      </c>
      <c r="C98" s="9" t="str">
        <f t="shared" si="1"/>
        <v>INSERT INTO bi4all.dim_lastnames (id_lastname_pk, lastname) VALUES (98, 'Giordano');</v>
      </c>
    </row>
    <row r="99" spans="1:3" x14ac:dyDescent="0.2">
      <c r="A99" s="7">
        <f>ROW()</f>
        <v>99</v>
      </c>
      <c r="B99" s="7" t="s">
        <v>471</v>
      </c>
      <c r="C99" s="9" t="str">
        <f t="shared" si="1"/>
        <v>INSERT INTO bi4all.dim_lastnames (id_lastname_pk, lastname) VALUES (99, 'Gomes');</v>
      </c>
    </row>
    <row r="100" spans="1:3" x14ac:dyDescent="0.2">
      <c r="A100" s="7">
        <f>ROW()</f>
        <v>100</v>
      </c>
      <c r="B100" s="7" t="s">
        <v>472</v>
      </c>
      <c r="C100" s="9" t="str">
        <f t="shared" si="1"/>
        <v>INSERT INTO bi4all.dim_lastnames (id_lastname_pk, lastname) VALUES (100, 'Gonçalves');</v>
      </c>
    </row>
    <row r="101" spans="1:3" x14ac:dyDescent="0.2">
      <c r="A101" s="7">
        <f>ROW()</f>
        <v>101</v>
      </c>
      <c r="B101" s="7" t="s">
        <v>473</v>
      </c>
      <c r="C101" s="9" t="str">
        <f t="shared" si="1"/>
        <v>INSERT INTO bi4all.dim_lastnames (id_lastname_pk, lastname) VALUES (101, 'Gouveia');</v>
      </c>
    </row>
    <row r="102" spans="1:3" x14ac:dyDescent="0.2">
      <c r="A102" s="7">
        <f>ROW()</f>
        <v>102</v>
      </c>
      <c r="B102" s="7" t="s">
        <v>474</v>
      </c>
      <c r="C102" s="9" t="str">
        <f t="shared" si="1"/>
        <v>INSERT INTO bi4all.dim_lastnames (id_lastname_pk, lastname) VALUES (102, 'Greco');</v>
      </c>
    </row>
    <row r="103" spans="1:3" x14ac:dyDescent="0.2">
      <c r="A103" s="7">
        <f>ROW()</f>
        <v>103</v>
      </c>
      <c r="B103" s="7" t="s">
        <v>475</v>
      </c>
      <c r="C103" s="9" t="str">
        <f t="shared" si="1"/>
        <v>INSERT INTO bi4all.dim_lastnames (id_lastname_pk, lastname) VALUES (103, 'Holanda');</v>
      </c>
    </row>
    <row r="104" spans="1:3" x14ac:dyDescent="0.2">
      <c r="A104" s="7">
        <f>ROW()</f>
        <v>104</v>
      </c>
      <c r="B104" s="7" t="s">
        <v>476</v>
      </c>
      <c r="C104" s="9" t="str">
        <f t="shared" si="1"/>
        <v>INSERT INTO bi4all.dim_lastnames (id_lastname_pk, lastname) VALUES (104, 'Ildelfonso');</v>
      </c>
    </row>
    <row r="105" spans="1:3" x14ac:dyDescent="0.2">
      <c r="A105" s="7">
        <f>ROW()</f>
        <v>105</v>
      </c>
      <c r="B105" s="7" t="s">
        <v>477</v>
      </c>
      <c r="C105" s="9" t="str">
        <f t="shared" si="1"/>
        <v>INSERT INTO bi4all.dim_lastnames (id_lastname_pk, lastname) VALUES (105, 'Junqueira');</v>
      </c>
    </row>
    <row r="106" spans="1:3" x14ac:dyDescent="0.2">
      <c r="A106" s="7">
        <f>ROW()</f>
        <v>106</v>
      </c>
      <c r="B106" s="7" t="s">
        <v>478</v>
      </c>
      <c r="C106" s="9" t="str">
        <f t="shared" si="1"/>
        <v>INSERT INTO bi4all.dim_lastnames (id_lastname_pk, lastname) VALUES (106, 'Leitão');</v>
      </c>
    </row>
    <row r="107" spans="1:3" x14ac:dyDescent="0.2">
      <c r="A107" s="7">
        <f>ROW()</f>
        <v>107</v>
      </c>
      <c r="B107" s="7" t="s">
        <v>479</v>
      </c>
      <c r="C107" s="9" t="str">
        <f t="shared" si="1"/>
        <v>INSERT INTO bi4all.dim_lastnames (id_lastname_pk, lastname) VALUES (107, 'Leite');</v>
      </c>
    </row>
    <row r="108" spans="1:3" x14ac:dyDescent="0.2">
      <c r="A108" s="7">
        <f>ROW()</f>
        <v>108</v>
      </c>
      <c r="B108" s="7" t="s">
        <v>480</v>
      </c>
      <c r="C108" s="9" t="str">
        <f t="shared" si="1"/>
        <v>INSERT INTO bi4all.dim_lastnames (id_lastname_pk, lastname) VALUES (108, 'Leone');</v>
      </c>
    </row>
    <row r="109" spans="1:3" x14ac:dyDescent="0.2">
      <c r="A109" s="7">
        <f>ROW()</f>
        <v>109</v>
      </c>
      <c r="B109" s="7" t="s">
        <v>481</v>
      </c>
      <c r="C109" s="9" t="str">
        <f t="shared" si="1"/>
        <v>INSERT INTO bi4all.dim_lastnames (id_lastname_pk, lastname) VALUES (109, 'Lima');</v>
      </c>
    </row>
    <row r="110" spans="1:3" x14ac:dyDescent="0.2">
      <c r="A110" s="7">
        <f>ROW()</f>
        <v>110</v>
      </c>
      <c r="B110" s="7" t="s">
        <v>482</v>
      </c>
      <c r="C110" s="9" t="str">
        <f t="shared" si="1"/>
        <v>INSERT INTO bi4all.dim_lastnames (id_lastname_pk, lastname) VALUES (110, 'Lombardi');</v>
      </c>
    </row>
    <row r="111" spans="1:3" x14ac:dyDescent="0.2">
      <c r="A111" s="7">
        <f>ROW()</f>
        <v>111</v>
      </c>
      <c r="B111" s="7" t="s">
        <v>483</v>
      </c>
      <c r="C111" s="9" t="str">
        <f t="shared" si="1"/>
        <v>INSERT INTO bi4all.dim_lastnames (id_lastname_pk, lastname) VALUES (111, 'Longo');</v>
      </c>
    </row>
    <row r="112" spans="1:3" x14ac:dyDescent="0.2">
      <c r="A112" s="7">
        <f>ROW()</f>
        <v>112</v>
      </c>
      <c r="B112" s="7" t="s">
        <v>484</v>
      </c>
      <c r="C112" s="9" t="str">
        <f t="shared" si="1"/>
        <v>INSERT INTO bi4all.dim_lastnames (id_lastname_pk, lastname) VALUES (112, 'Lopes');</v>
      </c>
    </row>
    <row r="113" spans="1:3" x14ac:dyDescent="0.2">
      <c r="A113" s="7">
        <f>ROW()</f>
        <v>113</v>
      </c>
      <c r="B113" s="7" t="s">
        <v>485</v>
      </c>
      <c r="C113" s="9" t="str">
        <f t="shared" si="1"/>
        <v>INSERT INTO bi4all.dim_lastnames (id_lastname_pk, lastname) VALUES (113, 'Luz');</v>
      </c>
    </row>
    <row r="114" spans="1:3" x14ac:dyDescent="0.2">
      <c r="A114" s="7">
        <f>ROW()</f>
        <v>114</v>
      </c>
      <c r="B114" s="7" t="s">
        <v>486</v>
      </c>
      <c r="C114" s="9" t="str">
        <f t="shared" si="1"/>
        <v>INSERT INTO bi4all.dim_lastnames (id_lastname_pk, lastname) VALUES (114, 'Machado');</v>
      </c>
    </row>
    <row r="115" spans="1:3" x14ac:dyDescent="0.2">
      <c r="A115" s="7">
        <f>ROW()</f>
        <v>115</v>
      </c>
      <c r="B115" s="7" t="s">
        <v>487</v>
      </c>
      <c r="C115" s="9" t="str">
        <f t="shared" si="1"/>
        <v>INSERT INTO bi4all.dim_lastnames (id_lastname_pk, lastname) VALUES (115, 'Madureira');</v>
      </c>
    </row>
    <row r="116" spans="1:3" x14ac:dyDescent="0.2">
      <c r="A116" s="7">
        <f>ROW()</f>
        <v>116</v>
      </c>
      <c r="B116" s="7" t="s">
        <v>488</v>
      </c>
      <c r="C116" s="9" t="str">
        <f t="shared" si="1"/>
        <v>INSERT INTO bi4all.dim_lastnames (id_lastname_pk, lastname) VALUES (116, 'Malafaia');</v>
      </c>
    </row>
    <row r="117" spans="1:3" x14ac:dyDescent="0.2">
      <c r="A117" s="7">
        <f>ROW()</f>
        <v>117</v>
      </c>
      <c r="B117" s="7" t="s">
        <v>489</v>
      </c>
      <c r="C117" s="9" t="str">
        <f t="shared" si="1"/>
        <v>INSERT INTO bi4all.dim_lastnames (id_lastname_pk, lastname) VALUES (117, 'Mancini');</v>
      </c>
    </row>
    <row r="118" spans="1:3" x14ac:dyDescent="0.2">
      <c r="A118" s="7">
        <f>ROW()</f>
        <v>118</v>
      </c>
      <c r="B118" s="7" t="s">
        <v>490</v>
      </c>
      <c r="C118" s="9" t="str">
        <f t="shared" si="1"/>
        <v>INSERT INTO bi4all.dim_lastnames (id_lastname_pk, lastname) VALUES (118, 'Mariani');</v>
      </c>
    </row>
    <row r="119" spans="1:3" x14ac:dyDescent="0.2">
      <c r="A119" s="7">
        <f>ROW()</f>
        <v>119</v>
      </c>
      <c r="B119" s="7" t="s">
        <v>491</v>
      </c>
      <c r="C119" s="9" t="str">
        <f t="shared" si="1"/>
        <v>INSERT INTO bi4all.dim_lastnames (id_lastname_pk, lastname) VALUES (119, 'Marino');</v>
      </c>
    </row>
    <row r="120" spans="1:3" x14ac:dyDescent="0.2">
      <c r="A120" s="7">
        <f>ROW()</f>
        <v>120</v>
      </c>
      <c r="B120" s="7" t="s">
        <v>492</v>
      </c>
      <c r="C120" s="9" t="str">
        <f t="shared" si="1"/>
        <v>INSERT INTO bi4all.dim_lastnames (id_lastname_pk, lastname) VALUES (120, 'Marques');</v>
      </c>
    </row>
    <row r="121" spans="1:3" x14ac:dyDescent="0.2">
      <c r="A121" s="7">
        <f>ROW()</f>
        <v>121</v>
      </c>
      <c r="B121" s="7" t="s">
        <v>493</v>
      </c>
      <c r="C121" s="9" t="str">
        <f t="shared" si="1"/>
        <v>INSERT INTO bi4all.dim_lastnames (id_lastname_pk, lastname) VALUES (121, 'Martinelli');</v>
      </c>
    </row>
    <row r="122" spans="1:3" x14ac:dyDescent="0.2">
      <c r="A122" s="7">
        <f>ROW()</f>
        <v>122</v>
      </c>
      <c r="B122" s="7" t="s">
        <v>494</v>
      </c>
      <c r="C122" s="9" t="str">
        <f t="shared" si="1"/>
        <v>INSERT INTO bi4all.dim_lastnames (id_lastname_pk, lastname) VALUES (122, 'Martini');</v>
      </c>
    </row>
    <row r="123" spans="1:3" x14ac:dyDescent="0.2">
      <c r="A123" s="7">
        <f>ROW()</f>
        <v>123</v>
      </c>
      <c r="B123" s="7" t="s">
        <v>495</v>
      </c>
      <c r="C123" s="9" t="str">
        <f t="shared" si="1"/>
        <v>INSERT INTO bi4all.dim_lastnames (id_lastname_pk, lastname) VALUES (123, 'Martins');</v>
      </c>
    </row>
    <row r="124" spans="1:3" x14ac:dyDescent="0.2">
      <c r="A124" s="7">
        <f>ROW()</f>
        <v>124</v>
      </c>
      <c r="B124" s="7" t="s">
        <v>496</v>
      </c>
      <c r="C124" s="9" t="str">
        <f t="shared" si="1"/>
        <v>INSERT INTO bi4all.dim_lastnames (id_lastname_pk, lastname) VALUES (124, 'Mazza');</v>
      </c>
    </row>
    <row r="125" spans="1:3" x14ac:dyDescent="0.2">
      <c r="A125" s="7">
        <f>ROW()</f>
        <v>125</v>
      </c>
      <c r="B125" s="7" t="s">
        <v>497</v>
      </c>
      <c r="C125" s="9" t="str">
        <f t="shared" si="1"/>
        <v>INSERT INTO bi4all.dim_lastnames (id_lastname_pk, lastname) VALUES (125, 'Medeiros');</v>
      </c>
    </row>
    <row r="126" spans="1:3" x14ac:dyDescent="0.2">
      <c r="A126" s="7">
        <f>ROW()</f>
        <v>126</v>
      </c>
      <c r="B126" s="7" t="s">
        <v>498</v>
      </c>
      <c r="C126" s="9" t="str">
        <f t="shared" si="1"/>
        <v>INSERT INTO bi4all.dim_lastnames (id_lastname_pk, lastname) VALUES (126, 'Mello');</v>
      </c>
    </row>
    <row r="127" spans="1:3" x14ac:dyDescent="0.2">
      <c r="A127" s="7">
        <f>ROW()</f>
        <v>127</v>
      </c>
      <c r="B127" s="7" t="s">
        <v>499</v>
      </c>
      <c r="C127" s="9" t="str">
        <f t="shared" si="1"/>
        <v>INSERT INTO bi4all.dim_lastnames (id_lastname_pk, lastname) VALUES (127, 'Melo');</v>
      </c>
    </row>
    <row r="128" spans="1:3" x14ac:dyDescent="0.2">
      <c r="A128" s="7">
        <f>ROW()</f>
        <v>128</v>
      </c>
      <c r="B128" s="7" t="s">
        <v>500</v>
      </c>
      <c r="C128" s="9" t="str">
        <f t="shared" si="1"/>
        <v>INSERT INTO bi4all.dim_lastnames (id_lastname_pk, lastname) VALUES (128, 'Mendes');</v>
      </c>
    </row>
    <row r="129" spans="1:3" x14ac:dyDescent="0.2">
      <c r="A129" s="7">
        <f>ROW()</f>
        <v>129</v>
      </c>
      <c r="B129" s="7" t="s">
        <v>501</v>
      </c>
      <c r="C129" s="9" t="str">
        <f t="shared" si="1"/>
        <v>INSERT INTO bi4all.dim_lastnames (id_lastname_pk, lastname) VALUES (129, 'Miranda');</v>
      </c>
    </row>
    <row r="130" spans="1:3" x14ac:dyDescent="0.2">
      <c r="A130" s="7">
        <f>ROW()</f>
        <v>130</v>
      </c>
      <c r="B130" s="7" t="s">
        <v>502</v>
      </c>
      <c r="C130" s="9" t="str">
        <f t="shared" si="1"/>
        <v>INSERT INTO bi4all.dim_lastnames (id_lastname_pk, lastname) VALUES (130, 'Monteiro');</v>
      </c>
    </row>
    <row r="131" spans="1:3" x14ac:dyDescent="0.2">
      <c r="A131" s="7">
        <f>ROW()</f>
        <v>131</v>
      </c>
      <c r="B131" s="7" t="s">
        <v>503</v>
      </c>
      <c r="C131" s="9" t="str">
        <f t="shared" si="1"/>
        <v>INSERT INTO bi4all.dim_lastnames (id_lastname_pk, lastname) VALUES (131, 'Monti');</v>
      </c>
    </row>
    <row r="132" spans="1:3" x14ac:dyDescent="0.2">
      <c r="A132" s="7">
        <f>ROW()</f>
        <v>132</v>
      </c>
      <c r="B132" s="7" t="s">
        <v>504</v>
      </c>
      <c r="C132" s="9" t="str">
        <f t="shared" si="1"/>
        <v>INSERT INTO bi4all.dim_lastnames (id_lastname_pk, lastname) VALUES (132, 'Moraes');</v>
      </c>
    </row>
    <row r="133" spans="1:3" x14ac:dyDescent="0.2">
      <c r="A133" s="7">
        <f>ROW()</f>
        <v>133</v>
      </c>
      <c r="B133" s="7" t="s">
        <v>505</v>
      </c>
      <c r="C133" s="9" t="str">
        <f t="shared" si="1"/>
        <v>INSERT INTO bi4all.dim_lastnames (id_lastname_pk, lastname) VALUES (133, 'Morais');</v>
      </c>
    </row>
    <row r="134" spans="1:3" x14ac:dyDescent="0.2">
      <c r="A134" s="7">
        <f>ROW()</f>
        <v>134</v>
      </c>
      <c r="B134" s="7" t="s">
        <v>506</v>
      </c>
      <c r="C134" s="9" t="str">
        <f t="shared" ref="C134:C195" si="2">"INSERT INTO " &amp; $B$1 &amp; "." &amp; $B$2 &amp; " (" &amp;$A$4 &amp; ", " &amp; $B$4 &amp; ") VALUES (" &amp;$A134 &amp; ", '" &amp;$B134 &amp; "');"</f>
        <v>INSERT INTO bi4all.dim_lastnames (id_lastname_pk, lastname) VALUES (134, 'Morato');</v>
      </c>
    </row>
    <row r="135" spans="1:3" x14ac:dyDescent="0.2">
      <c r="A135" s="7">
        <f>ROW()</f>
        <v>135</v>
      </c>
      <c r="B135" s="7" t="s">
        <v>507</v>
      </c>
      <c r="C135" s="9" t="str">
        <f t="shared" si="2"/>
        <v>INSERT INTO bi4all.dim_lastnames (id_lastname_pk, lastname) VALUES (135, 'Moreira');</v>
      </c>
    </row>
    <row r="136" spans="1:3" x14ac:dyDescent="0.2">
      <c r="A136" s="7">
        <f>ROW()</f>
        <v>136</v>
      </c>
      <c r="B136" s="7" t="s">
        <v>508</v>
      </c>
      <c r="C136" s="9" t="str">
        <f t="shared" si="2"/>
        <v>INSERT INTO bi4all.dim_lastnames (id_lastname_pk, lastname) VALUES (136, 'Moretti');</v>
      </c>
    </row>
    <row r="137" spans="1:3" x14ac:dyDescent="0.2">
      <c r="A137" s="7">
        <f>ROW()</f>
        <v>137</v>
      </c>
      <c r="B137" s="7" t="s">
        <v>509</v>
      </c>
      <c r="C137" s="9" t="str">
        <f t="shared" si="2"/>
        <v>INSERT INTO bi4all.dim_lastnames (id_lastname_pk, lastname) VALUES (137, 'Moura');</v>
      </c>
    </row>
    <row r="138" spans="1:3" x14ac:dyDescent="0.2">
      <c r="A138" s="7">
        <f>ROW()</f>
        <v>138</v>
      </c>
      <c r="B138" s="7" t="s">
        <v>510</v>
      </c>
      <c r="C138" s="9" t="str">
        <f t="shared" si="2"/>
        <v>INSERT INTO bi4all.dim_lastnames (id_lastname_pk, lastname) VALUES (138, 'Nascimento');</v>
      </c>
    </row>
    <row r="139" spans="1:3" x14ac:dyDescent="0.2">
      <c r="A139" s="7">
        <f>ROW()</f>
        <v>139</v>
      </c>
      <c r="B139" s="7" t="s">
        <v>511</v>
      </c>
      <c r="C139" s="9" t="str">
        <f t="shared" si="2"/>
        <v>INSERT INTO bi4all.dim_lastnames (id_lastname_pk, lastname) VALUES (139, 'Negrão');</v>
      </c>
    </row>
    <row r="140" spans="1:3" x14ac:dyDescent="0.2">
      <c r="A140" s="7">
        <f>ROW()</f>
        <v>140</v>
      </c>
      <c r="B140" s="7" t="s">
        <v>512</v>
      </c>
      <c r="C140" s="9" t="str">
        <f t="shared" si="2"/>
        <v>INSERT INTO bi4all.dim_lastnames (id_lastname_pk, lastname) VALUES (140, 'Negreiros');</v>
      </c>
    </row>
    <row r="141" spans="1:3" x14ac:dyDescent="0.2">
      <c r="A141" s="7">
        <f>ROW()</f>
        <v>141</v>
      </c>
      <c r="B141" s="7" t="s">
        <v>513</v>
      </c>
      <c r="C141" s="9" t="str">
        <f t="shared" si="2"/>
        <v>INSERT INTO bi4all.dim_lastnames (id_lastname_pk, lastname) VALUES (141, 'Noronha');</v>
      </c>
    </row>
    <row r="142" spans="1:3" x14ac:dyDescent="0.2">
      <c r="A142" s="7">
        <f>ROW()</f>
        <v>142</v>
      </c>
      <c r="B142" s="7" t="s">
        <v>514</v>
      </c>
      <c r="C142" s="9" t="str">
        <f t="shared" si="2"/>
        <v>INSERT INTO bi4all.dim_lastnames (id_lastname_pk, lastname) VALUES (142, 'Nunes');</v>
      </c>
    </row>
    <row r="143" spans="1:3" x14ac:dyDescent="0.2">
      <c r="A143" s="7">
        <f>ROW()</f>
        <v>143</v>
      </c>
      <c r="B143" s="7" t="s">
        <v>515</v>
      </c>
      <c r="C143" s="9" t="str">
        <f t="shared" si="2"/>
        <v>INSERT INTO bi4all.dim_lastnames (id_lastname_pk, lastname) VALUES (143, 'Oliveira');</v>
      </c>
    </row>
    <row r="144" spans="1:3" x14ac:dyDescent="0.2">
      <c r="A144" s="7">
        <f>ROW()</f>
        <v>144</v>
      </c>
      <c r="B144" s="7" t="s">
        <v>516</v>
      </c>
      <c r="C144" s="9" t="str">
        <f t="shared" si="2"/>
        <v>INSERT INTO bi4all.dim_lastnames (id_lastname_pk, lastname) VALUES (144, 'Padrão');</v>
      </c>
    </row>
    <row r="145" spans="1:3" x14ac:dyDescent="0.2">
      <c r="A145" s="7">
        <f>ROW()</f>
        <v>145</v>
      </c>
      <c r="B145" s="7" t="s">
        <v>517</v>
      </c>
      <c r="C145" s="9" t="str">
        <f t="shared" si="2"/>
        <v>INSERT INTO bi4all.dim_lastnames (id_lastname_pk, lastname) VALUES (145, 'Pasquim');</v>
      </c>
    </row>
    <row r="146" spans="1:3" x14ac:dyDescent="0.2">
      <c r="A146" s="7">
        <f>ROW()</f>
        <v>146</v>
      </c>
      <c r="B146" s="7" t="s">
        <v>518</v>
      </c>
      <c r="C146" s="9" t="str">
        <f t="shared" si="2"/>
        <v>INSERT INTO bi4all.dim_lastnames (id_lastname_pk, lastname) VALUES (146, 'Paulista');</v>
      </c>
    </row>
    <row r="147" spans="1:3" x14ac:dyDescent="0.2">
      <c r="A147" s="7">
        <f>ROW()</f>
        <v>147</v>
      </c>
      <c r="B147" s="7" t="s">
        <v>519</v>
      </c>
      <c r="C147" s="9" t="str">
        <f t="shared" si="2"/>
        <v>INSERT INTO bi4all.dim_lastnames (id_lastname_pk, lastname) VALUES (147, 'Peçanha');</v>
      </c>
    </row>
    <row r="148" spans="1:3" x14ac:dyDescent="0.2">
      <c r="A148" s="7">
        <f>ROW()</f>
        <v>148</v>
      </c>
      <c r="B148" s="7" t="s">
        <v>520</v>
      </c>
      <c r="C148" s="9" t="str">
        <f t="shared" si="2"/>
        <v>INSERT INTO bi4all.dim_lastnames (id_lastname_pk, lastname) VALUES (148, 'Pedrosa');</v>
      </c>
    </row>
    <row r="149" spans="1:3" x14ac:dyDescent="0.2">
      <c r="A149" s="7">
        <f>ROW()</f>
        <v>149</v>
      </c>
      <c r="B149" s="7" t="s">
        <v>521</v>
      </c>
      <c r="C149" s="9" t="str">
        <f t="shared" si="2"/>
        <v>INSERT INTO bi4all.dim_lastnames (id_lastname_pk, lastname) VALUES (149, 'Pedroso');</v>
      </c>
    </row>
    <row r="150" spans="1:3" x14ac:dyDescent="0.2">
      <c r="A150" s="7">
        <f>ROW()</f>
        <v>150</v>
      </c>
      <c r="B150" s="7" t="s">
        <v>522</v>
      </c>
      <c r="C150" s="9" t="str">
        <f t="shared" si="2"/>
        <v>INSERT INTO bi4all.dim_lastnames (id_lastname_pk, lastname) VALUES (150, 'Pellegrini');</v>
      </c>
    </row>
    <row r="151" spans="1:3" x14ac:dyDescent="0.2">
      <c r="A151" s="7">
        <f>ROW()</f>
        <v>151</v>
      </c>
      <c r="B151" s="7" t="s">
        <v>523</v>
      </c>
      <c r="C151" s="9" t="str">
        <f t="shared" si="2"/>
        <v>INSERT INTO bi4all.dim_lastnames (id_lastname_pk, lastname) VALUES (151, 'Pereira');</v>
      </c>
    </row>
    <row r="152" spans="1:3" x14ac:dyDescent="0.2">
      <c r="A152" s="7">
        <f>ROW()</f>
        <v>152</v>
      </c>
      <c r="B152" s="7" t="s">
        <v>524</v>
      </c>
      <c r="C152" s="9" t="str">
        <f t="shared" si="2"/>
        <v>INSERT INTO bi4all.dim_lastnames (id_lastname_pk, lastname) VALUES (152, 'Pimenta');</v>
      </c>
    </row>
    <row r="153" spans="1:3" x14ac:dyDescent="0.2">
      <c r="A153" s="7">
        <f>ROW()</f>
        <v>153</v>
      </c>
      <c r="B153" s="7" t="s">
        <v>525</v>
      </c>
      <c r="C153" s="9" t="str">
        <f t="shared" si="2"/>
        <v>INSERT INTO bi4all.dim_lastnames (id_lastname_pk, lastname) VALUES (153, 'Pimentel');</v>
      </c>
    </row>
    <row r="154" spans="1:3" x14ac:dyDescent="0.2">
      <c r="A154" s="7">
        <f>ROW()</f>
        <v>154</v>
      </c>
      <c r="B154" s="7" t="s">
        <v>526</v>
      </c>
      <c r="C154" s="9" t="str">
        <f t="shared" si="2"/>
        <v>INSERT INTO bi4all.dim_lastnames (id_lastname_pk, lastname) VALUES (154, 'Pinheiro');</v>
      </c>
    </row>
    <row r="155" spans="1:3" x14ac:dyDescent="0.2">
      <c r="A155" s="7">
        <f>ROW()</f>
        <v>155</v>
      </c>
      <c r="B155" s="7" t="s">
        <v>527</v>
      </c>
      <c r="C155" s="9" t="str">
        <f t="shared" si="2"/>
        <v>INSERT INTO bi4all.dim_lastnames (id_lastname_pk, lastname) VALUES (155, 'Pinto');</v>
      </c>
    </row>
    <row r="156" spans="1:3" x14ac:dyDescent="0.2">
      <c r="A156" s="7">
        <f>ROW()</f>
        <v>156</v>
      </c>
      <c r="B156" s="7" t="s">
        <v>528</v>
      </c>
      <c r="C156" s="9" t="str">
        <f t="shared" si="2"/>
        <v>INSERT INTO bi4all.dim_lastnames (id_lastname_pk, lastname) VALUES (156, 'Poeta');</v>
      </c>
    </row>
    <row r="157" spans="1:3" x14ac:dyDescent="0.2">
      <c r="A157" s="7">
        <f>ROW()</f>
        <v>157</v>
      </c>
      <c r="B157" s="7" t="s">
        <v>529</v>
      </c>
      <c r="C157" s="9" t="str">
        <f t="shared" si="2"/>
        <v>INSERT INTO bi4all.dim_lastnames (id_lastname_pk, lastname) VALUES (157, 'Ramos');</v>
      </c>
    </row>
    <row r="158" spans="1:3" x14ac:dyDescent="0.2">
      <c r="A158" s="7">
        <f>ROW()</f>
        <v>158</v>
      </c>
      <c r="B158" s="7" t="s">
        <v>530</v>
      </c>
      <c r="C158" s="9" t="str">
        <f t="shared" si="2"/>
        <v>INSERT INTO bi4all.dim_lastnames (id_lastname_pk, lastname) VALUES (158, 'Rangel');</v>
      </c>
    </row>
    <row r="159" spans="1:3" x14ac:dyDescent="0.2">
      <c r="A159" s="7">
        <f>ROW()</f>
        <v>159</v>
      </c>
      <c r="B159" s="7" t="s">
        <v>531</v>
      </c>
      <c r="C159" s="9" t="str">
        <f t="shared" si="2"/>
        <v>INSERT INTO bi4all.dim_lastnames (id_lastname_pk, lastname) VALUES (159, 'Reis');</v>
      </c>
    </row>
    <row r="160" spans="1:3" x14ac:dyDescent="0.2">
      <c r="A160" s="7">
        <f>ROW()</f>
        <v>160</v>
      </c>
      <c r="B160" s="7" t="s">
        <v>532</v>
      </c>
      <c r="C160" s="9" t="str">
        <f t="shared" si="2"/>
        <v>INSERT INTO bi4all.dim_lastnames (id_lastname_pk, lastname) VALUES (160, 'Resende');</v>
      </c>
    </row>
    <row r="161" spans="1:3" x14ac:dyDescent="0.2">
      <c r="A161" s="7">
        <f>ROW()</f>
        <v>161</v>
      </c>
      <c r="B161" s="7" t="s">
        <v>533</v>
      </c>
      <c r="C161" s="9" t="str">
        <f t="shared" si="2"/>
        <v>INSERT INTO bi4all.dim_lastnames (id_lastname_pk, lastname) VALUES (161, 'Ribeiro');</v>
      </c>
    </row>
    <row r="162" spans="1:3" x14ac:dyDescent="0.2">
      <c r="A162" s="7">
        <f>ROW()</f>
        <v>162</v>
      </c>
      <c r="B162" s="7" t="s">
        <v>534</v>
      </c>
      <c r="C162" s="9" t="str">
        <f t="shared" si="2"/>
        <v>INSERT INTO bi4all.dim_lastnames (id_lastname_pk, lastname) VALUES (162, 'Ricci');</v>
      </c>
    </row>
    <row r="163" spans="1:3" x14ac:dyDescent="0.2">
      <c r="A163" s="7">
        <f>ROW()</f>
        <v>163</v>
      </c>
      <c r="B163" s="7" t="s">
        <v>535</v>
      </c>
      <c r="C163" s="9" t="str">
        <f t="shared" si="2"/>
        <v>INSERT INTO bi4all.dim_lastnames (id_lastname_pk, lastname) VALUES (163, 'Rinaldi');</v>
      </c>
    </row>
    <row r="164" spans="1:3" x14ac:dyDescent="0.2">
      <c r="A164" s="7">
        <f>ROW()</f>
        <v>164</v>
      </c>
      <c r="B164" s="7" t="s">
        <v>536</v>
      </c>
      <c r="C164" s="9" t="str">
        <f t="shared" si="2"/>
        <v>INSERT INTO bi4all.dim_lastnames (id_lastname_pk, lastname) VALUES (164, 'Rizzo');</v>
      </c>
    </row>
    <row r="165" spans="1:3" x14ac:dyDescent="0.2">
      <c r="A165" s="7">
        <f>ROW()</f>
        <v>165</v>
      </c>
      <c r="B165" s="7" t="s">
        <v>537</v>
      </c>
      <c r="C165" s="9" t="str">
        <f t="shared" si="2"/>
        <v>INSERT INTO bi4all.dim_lastnames (id_lastname_pk, lastname) VALUES (165, 'Rocha');</v>
      </c>
    </row>
    <row r="166" spans="1:3" x14ac:dyDescent="0.2">
      <c r="A166" s="7">
        <f>ROW()</f>
        <v>166</v>
      </c>
      <c r="B166" s="7" t="s">
        <v>538</v>
      </c>
      <c r="C166" s="9" t="str">
        <f t="shared" si="2"/>
        <v>INSERT INTO bi4all.dim_lastnames (id_lastname_pk, lastname) VALUES (166, 'Rodrigues');</v>
      </c>
    </row>
    <row r="167" spans="1:3" x14ac:dyDescent="0.2">
      <c r="A167" s="7">
        <f>ROW()</f>
        <v>167</v>
      </c>
      <c r="B167" s="7" t="s">
        <v>539</v>
      </c>
      <c r="C167" s="9" t="str">
        <f t="shared" si="2"/>
        <v>INSERT INTO bi4all.dim_lastnames (id_lastname_pk, lastname) VALUES (167, 'Romano');</v>
      </c>
    </row>
    <row r="168" spans="1:3" x14ac:dyDescent="0.2">
      <c r="A168" s="7">
        <f>ROW()</f>
        <v>168</v>
      </c>
      <c r="B168" s="7" t="s">
        <v>540</v>
      </c>
      <c r="C168" s="9" t="str">
        <f t="shared" si="2"/>
        <v>INSERT INTO bi4all.dim_lastnames (id_lastname_pk, lastname) VALUES (168, 'Rossi');</v>
      </c>
    </row>
    <row r="169" spans="1:3" x14ac:dyDescent="0.2">
      <c r="A169" s="7">
        <f>ROW()</f>
        <v>169</v>
      </c>
      <c r="B169" s="7" t="s">
        <v>541</v>
      </c>
      <c r="C169" s="9" t="str">
        <f t="shared" si="2"/>
        <v>INSERT INTO bi4all.dim_lastnames (id_lastname_pk, lastname) VALUES (169, 'Russo');</v>
      </c>
    </row>
    <row r="170" spans="1:3" x14ac:dyDescent="0.2">
      <c r="A170" s="7">
        <f>ROW()</f>
        <v>170</v>
      </c>
      <c r="B170" s="7" t="s">
        <v>542</v>
      </c>
      <c r="C170" s="9" t="str">
        <f t="shared" si="2"/>
        <v>INSERT INTO bi4all.dim_lastnames (id_lastname_pk, lastname) VALUES (170, 'Sá');</v>
      </c>
    </row>
    <row r="171" spans="1:3" x14ac:dyDescent="0.2">
      <c r="A171" s="7">
        <f>ROW()</f>
        <v>171</v>
      </c>
      <c r="B171" s="7" t="s">
        <v>543</v>
      </c>
      <c r="C171" s="9" t="str">
        <f t="shared" si="2"/>
        <v>INSERT INTO bi4all.dim_lastnames (id_lastname_pk, lastname) VALUES (171, 'Sacramento');</v>
      </c>
    </row>
    <row r="172" spans="1:3" x14ac:dyDescent="0.2">
      <c r="A172" s="7">
        <f>ROW()</f>
        <v>172</v>
      </c>
      <c r="B172" s="7" t="s">
        <v>544</v>
      </c>
      <c r="C172" s="9" t="str">
        <f t="shared" si="2"/>
        <v>INSERT INTO bi4all.dim_lastnames (id_lastname_pk, lastname) VALUES (172, 'Salvador');</v>
      </c>
    </row>
    <row r="173" spans="1:3" x14ac:dyDescent="0.2">
      <c r="A173" s="7">
        <f>ROW()</f>
        <v>173</v>
      </c>
      <c r="B173" s="7" t="s">
        <v>545</v>
      </c>
      <c r="C173" s="9" t="str">
        <f t="shared" si="2"/>
        <v>INSERT INTO bi4all.dim_lastnames (id_lastname_pk, lastname) VALUES (173, 'Santacruz');</v>
      </c>
    </row>
    <row r="174" spans="1:3" x14ac:dyDescent="0.2">
      <c r="A174" s="7">
        <f>ROW()</f>
        <v>174</v>
      </c>
      <c r="B174" s="7" t="s">
        <v>546</v>
      </c>
      <c r="C174" s="9" t="str">
        <f t="shared" si="2"/>
        <v>INSERT INTO bi4all.dim_lastnames (id_lastname_pk, lastname) VALUES (174, 'Santana');</v>
      </c>
    </row>
    <row r="175" spans="1:3" x14ac:dyDescent="0.2">
      <c r="A175" s="7">
        <f>ROW()</f>
        <v>175</v>
      </c>
      <c r="B175" s="7" t="s">
        <v>547</v>
      </c>
      <c r="C175" s="9" t="str">
        <f t="shared" si="2"/>
        <v>INSERT INTO bi4all.dim_lastnames (id_lastname_pk, lastname) VALUES (175, 'Santoro');</v>
      </c>
    </row>
    <row r="176" spans="1:3" x14ac:dyDescent="0.2">
      <c r="A176" s="7">
        <f>ROW()</f>
        <v>176</v>
      </c>
      <c r="B176" s="7" t="s">
        <v>548</v>
      </c>
      <c r="C176" s="9" t="str">
        <f t="shared" si="2"/>
        <v>INSERT INTO bi4all.dim_lastnames (id_lastname_pk, lastname) VALUES (176, 'Santos');</v>
      </c>
    </row>
    <row r="177" spans="1:3" x14ac:dyDescent="0.2">
      <c r="A177" s="7">
        <f>ROW()</f>
        <v>177</v>
      </c>
      <c r="B177" s="7" t="s">
        <v>549</v>
      </c>
      <c r="C177" s="9" t="str">
        <f t="shared" si="2"/>
        <v>INSERT INTO bi4all.dim_lastnames (id_lastname_pk, lastname) VALUES (177, 'Saragoça');</v>
      </c>
    </row>
    <row r="178" spans="1:3" x14ac:dyDescent="0.2">
      <c r="A178" s="7">
        <f>ROW()</f>
        <v>178</v>
      </c>
      <c r="B178" s="7" t="s">
        <v>550</v>
      </c>
      <c r="C178" s="9" t="str">
        <f t="shared" si="2"/>
        <v>INSERT INTO bi4all.dim_lastnames (id_lastname_pk, lastname) VALUES (178, 'Seixas');</v>
      </c>
    </row>
    <row r="179" spans="1:3" x14ac:dyDescent="0.2">
      <c r="A179" s="7">
        <f>ROW()</f>
        <v>179</v>
      </c>
      <c r="B179" s="7" t="s">
        <v>551</v>
      </c>
      <c r="C179" s="9" t="str">
        <f t="shared" si="2"/>
        <v>INSERT INTO bi4all.dim_lastnames (id_lastname_pk, lastname) VALUES (179, 'Serra');</v>
      </c>
    </row>
    <row r="180" spans="1:3" x14ac:dyDescent="0.2">
      <c r="A180" s="7">
        <f>ROW()</f>
        <v>180</v>
      </c>
      <c r="B180" s="7" t="s">
        <v>552</v>
      </c>
      <c r="C180" s="9" t="str">
        <f t="shared" si="2"/>
        <v>INSERT INTO bi4all.dim_lastnames (id_lastname_pk, lastname) VALUES (180, 'Silva');</v>
      </c>
    </row>
    <row r="181" spans="1:3" x14ac:dyDescent="0.2">
      <c r="A181" s="7">
        <f>ROW()</f>
        <v>181</v>
      </c>
      <c r="B181" s="7" t="s">
        <v>553</v>
      </c>
      <c r="C181" s="9" t="str">
        <f t="shared" si="2"/>
        <v>INSERT INTO bi4all.dim_lastnames (id_lastname_pk, lastname) VALUES (181, 'Simões');</v>
      </c>
    </row>
    <row r="182" spans="1:3" x14ac:dyDescent="0.2">
      <c r="A182" s="7">
        <f>ROW()</f>
        <v>182</v>
      </c>
      <c r="B182" s="7" t="s">
        <v>554</v>
      </c>
      <c r="C182" s="9" t="str">
        <f t="shared" si="2"/>
        <v>INSERT INTO bi4all.dim_lastnames (id_lastname_pk, lastname) VALUES (182, 'Siqueira');</v>
      </c>
    </row>
    <row r="183" spans="1:3" x14ac:dyDescent="0.2">
      <c r="A183" s="7">
        <f>ROW()</f>
        <v>183</v>
      </c>
      <c r="B183" s="7" t="s">
        <v>555</v>
      </c>
      <c r="C183" s="9" t="str">
        <f t="shared" si="2"/>
        <v>INSERT INTO bi4all.dim_lastnames (id_lastname_pk, lastname) VALUES (183, 'Soares');</v>
      </c>
    </row>
    <row r="184" spans="1:3" x14ac:dyDescent="0.2">
      <c r="A184" s="7">
        <f>ROW()</f>
        <v>184</v>
      </c>
      <c r="B184" s="7" t="s">
        <v>556</v>
      </c>
      <c r="C184" s="9" t="str">
        <f t="shared" si="2"/>
        <v>INSERT INTO bi4all.dim_lastnames (id_lastname_pk, lastname) VALUES (184, 'sobrenome');</v>
      </c>
    </row>
    <row r="185" spans="1:3" x14ac:dyDescent="0.2">
      <c r="A185" s="7">
        <f>ROW()</f>
        <v>185</v>
      </c>
      <c r="B185" s="7" t="s">
        <v>557</v>
      </c>
      <c r="C185" s="9" t="str">
        <f t="shared" si="2"/>
        <v>INSERT INTO bi4all.dim_lastnames (id_lastname_pk, lastname) VALUES (185, 'Sousa');</v>
      </c>
    </row>
    <row r="186" spans="1:3" x14ac:dyDescent="0.2">
      <c r="A186" s="7">
        <f>ROW()</f>
        <v>186</v>
      </c>
      <c r="B186" s="7" t="s">
        <v>558</v>
      </c>
      <c r="C186" s="9" t="str">
        <f t="shared" si="2"/>
        <v>INSERT INTO bi4all.dim_lastnames (id_lastname_pk, lastname) VALUES (186, 'Souza');</v>
      </c>
    </row>
    <row r="187" spans="1:3" x14ac:dyDescent="0.2">
      <c r="A187" s="7">
        <f>ROW()</f>
        <v>187</v>
      </c>
      <c r="B187" s="7" t="s">
        <v>559</v>
      </c>
      <c r="C187" s="9" t="str">
        <f t="shared" si="2"/>
        <v>INSERT INTO bi4all.dim_lastnames (id_lastname_pk, lastname) VALUES (187, 'Tavares');</v>
      </c>
    </row>
    <row r="188" spans="1:3" x14ac:dyDescent="0.2">
      <c r="A188" s="7">
        <f>ROW()</f>
        <v>188</v>
      </c>
      <c r="B188" s="7" t="s">
        <v>560</v>
      </c>
      <c r="C188" s="9" t="str">
        <f t="shared" si="2"/>
        <v>INSERT INTO bi4all.dim_lastnames (id_lastname_pk, lastname) VALUES (188, 'Tavarez');</v>
      </c>
    </row>
    <row r="189" spans="1:3" x14ac:dyDescent="0.2">
      <c r="A189" s="7">
        <f>ROW()</f>
        <v>189</v>
      </c>
      <c r="B189" s="7" t="s">
        <v>561</v>
      </c>
      <c r="C189" s="9" t="str">
        <f t="shared" si="2"/>
        <v>INSERT INTO bi4all.dim_lastnames (id_lastname_pk, lastname) VALUES (189, 'Teixeira');</v>
      </c>
    </row>
    <row r="190" spans="1:3" x14ac:dyDescent="0.2">
      <c r="A190" s="7">
        <f>ROW()</f>
        <v>190</v>
      </c>
      <c r="B190" s="7" t="s">
        <v>562</v>
      </c>
      <c r="C190" s="9" t="str">
        <f t="shared" si="2"/>
        <v>INSERT INTO bi4all.dim_lastnames (id_lastname_pk, lastname) VALUES (190, 'Testa');</v>
      </c>
    </row>
    <row r="191" spans="1:3" x14ac:dyDescent="0.2">
      <c r="A191" s="7">
        <f>ROW()</f>
        <v>191</v>
      </c>
      <c r="B191" s="7" t="s">
        <v>563</v>
      </c>
      <c r="C191" s="9" t="str">
        <f t="shared" si="2"/>
        <v>INSERT INTO bi4all.dim_lastnames (id_lastname_pk, lastname) VALUES (191, 'Trindade');</v>
      </c>
    </row>
    <row r="192" spans="1:3" x14ac:dyDescent="0.2">
      <c r="A192" s="7">
        <f>ROW()</f>
        <v>192</v>
      </c>
      <c r="B192" s="7" t="s">
        <v>564</v>
      </c>
      <c r="C192" s="9" t="str">
        <f t="shared" si="2"/>
        <v>INSERT INTO bi4all.dim_lastnames (id_lastname_pk, lastname) VALUES (192, 'Vaz');</v>
      </c>
    </row>
    <row r="193" spans="1:3" x14ac:dyDescent="0.2">
      <c r="A193" s="7">
        <f>ROW()</f>
        <v>193</v>
      </c>
      <c r="B193" s="7" t="s">
        <v>565</v>
      </c>
      <c r="C193" s="9" t="str">
        <f t="shared" si="2"/>
        <v>INSERT INTO bi4all.dim_lastnames (id_lastname_pk, lastname) VALUES (193, 'Veiga');</v>
      </c>
    </row>
    <row r="194" spans="1:3" x14ac:dyDescent="0.2">
      <c r="A194" s="7">
        <f>ROW()</f>
        <v>194</v>
      </c>
      <c r="B194" s="7" t="s">
        <v>566</v>
      </c>
      <c r="C194" s="9" t="str">
        <f t="shared" si="2"/>
        <v>INSERT INTO bi4all.dim_lastnames (id_lastname_pk, lastname) VALUES (194, 'Vieira');</v>
      </c>
    </row>
    <row r="195" spans="1:3" x14ac:dyDescent="0.2">
      <c r="A195" s="7">
        <f>ROW()</f>
        <v>195</v>
      </c>
      <c r="B195" s="7" t="s">
        <v>567</v>
      </c>
      <c r="C195" s="9" t="str">
        <f t="shared" si="2"/>
        <v>INSERT INTO bi4all.dim_lastnames (id_lastname_pk, lastname) VALUES (195, 'Zil');</v>
      </c>
    </row>
  </sheetData>
  <autoFilter ref="A4:B4" xr:uid="{9F7AD940-7762-483B-BFA2-B7BC27962B86}"/>
  <sortState xmlns:xlrd2="http://schemas.microsoft.com/office/spreadsheetml/2017/richdata2" ref="B5:B194">
    <sortCondition ref="B5:B19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368D-6027-4F73-AC7D-EBF6B1467D87}">
  <sheetPr codeName="Planilha3">
    <tabColor rgb="FFFFC000"/>
  </sheetPr>
  <dimension ref="A1:C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8.85546875" style="7" bestFit="1" customWidth="1"/>
    <col min="2" max="2" width="18.5703125" style="7" bestFit="1" customWidth="1"/>
    <col min="3" max="3" width="100.5703125" style="9" hidden="1" customWidth="1"/>
    <col min="4" max="16384" width="9.140625" style="7"/>
  </cols>
  <sheetData>
    <row r="1" spans="1:3" ht="15.75" thickBot="1" x14ac:dyDescent="0.3">
      <c r="A1" s="13" t="s">
        <v>568</v>
      </c>
      <c r="B1" s="14" t="s">
        <v>569</v>
      </c>
      <c r="C1" s="2" t="s">
        <v>8</v>
      </c>
    </row>
    <row r="2" spans="1:3" x14ac:dyDescent="0.2">
      <c r="A2" s="7">
        <f>ROW()</f>
        <v>2</v>
      </c>
      <c r="B2" s="7" t="s">
        <v>570</v>
      </c>
      <c r="C2" s="7" t="str">
        <f>"INSERT INTO bi4all.dim_companies (" &amp;$A$1 &amp; ", " &amp; $B$1 &amp; ") VALUES (" &amp; $A2 &amp; ", '" &amp; UPPER(TRIM($B2)) &amp; "');"</f>
        <v>INSERT INTO bi4all.dim_companies (id_company_pk, company) VALUES (2, 'ACME CORPORATION');</v>
      </c>
    </row>
  </sheetData>
  <autoFilter ref="A1:B1" xr:uid="{0763368D-6027-4F73-AC7D-EBF6B1467D87}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8748-4108-4B36-B981-AC68DFC11A62}">
  <sheetPr codeName="Planilha4">
    <tabColor rgb="FFFFC000"/>
  </sheetPr>
  <dimension ref="A1:D3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7.28515625" style="7" bestFit="1" customWidth="1"/>
    <col min="2" max="2" width="19.85546875" style="7" bestFit="1" customWidth="1"/>
    <col min="3" max="3" width="12" style="7" bestFit="1" customWidth="1"/>
    <col min="4" max="4" width="97.28515625" style="9" hidden="1" customWidth="1"/>
    <col min="5" max="16384" width="9.140625" style="7"/>
  </cols>
  <sheetData>
    <row r="1" spans="1:4" s="2" customFormat="1" ht="15.75" thickBot="1" x14ac:dyDescent="0.3">
      <c r="A1" s="13" t="s">
        <v>571</v>
      </c>
      <c r="B1" s="15" t="s">
        <v>649</v>
      </c>
      <c r="C1" s="14" t="s">
        <v>7</v>
      </c>
      <c r="D1" s="2" t="s">
        <v>8</v>
      </c>
    </row>
    <row r="2" spans="1:4" x14ac:dyDescent="0.2">
      <c r="A2" s="7">
        <f>ROW()</f>
        <v>2</v>
      </c>
      <c r="B2" s="7" t="s">
        <v>12</v>
      </c>
      <c r="C2" s="7" t="s">
        <v>572</v>
      </c>
      <c r="D2" s="7" t="str">
        <f>"INSERT INTO bi4all.dim_gender (" &amp; $A$1 &amp; ", " &amp; $B$1 &amp; ", " &amp; $C$1 &amp; ") VALUES (" &amp;$A2 &amp; ", '" &amp; UPPER(TRIM($B2)) &amp; "', '" &amp; UPPER(TRIM($C2)) &amp; "');"</f>
        <v>INSERT INTO bi4all.dim_gender (id_gender_pk, id_sufix_gender, gender) VALUES (2, 'F', 'FEMALE');</v>
      </c>
    </row>
    <row r="3" spans="1:4" x14ac:dyDescent="0.2">
      <c r="A3" s="7">
        <f>ROW()</f>
        <v>3</v>
      </c>
      <c r="B3" s="7" t="s">
        <v>10</v>
      </c>
      <c r="C3" s="7" t="s">
        <v>573</v>
      </c>
      <c r="D3" s="7" t="str">
        <f>"INSERT INTO bi4all.dim_gender (" &amp; $A$1 &amp; ", " &amp; $B$1 &amp; ", " &amp; $C$1 &amp; ") VALUES (" &amp;$A3 &amp; ", '" &amp; UPPER(TRIM($B3)) &amp; "', '" &amp; UPPER(TRIM($C3)) &amp; "');"</f>
        <v>INSERT INTO bi4all.dim_gender (id_gender_pk, id_sufix_gender, gender) VALUES (3, 'M', 'MALE');</v>
      </c>
    </row>
  </sheetData>
  <autoFilter ref="A1:C1" xr:uid="{F20E8748-4108-4B36-B981-AC68DFC11A62}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C657B-7549-40FE-A381-8EDA4AA2EB5B}">
  <sheetPr codeName="Planilha5">
    <tabColor rgb="FFFFC000"/>
  </sheetPr>
  <dimension ref="A1:C6"/>
  <sheetViews>
    <sheetView workbookViewId="0">
      <pane xSplit="2" ySplit="1" topLeftCell="C2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24.28515625" style="7" bestFit="1" customWidth="1"/>
    <col min="2" max="2" width="19" style="7" bestFit="1" customWidth="1"/>
    <col min="3" max="3" width="103.140625" style="9" hidden="1" customWidth="1"/>
    <col min="4" max="16384" width="9.140625" style="7"/>
  </cols>
  <sheetData>
    <row r="1" spans="1:3" s="2" customFormat="1" ht="15.75" thickBot="1" x14ac:dyDescent="0.3">
      <c r="A1" s="13" t="s">
        <v>648</v>
      </c>
      <c r="B1" s="14" t="s">
        <v>624</v>
      </c>
      <c r="C1" s="2" t="s">
        <v>8</v>
      </c>
    </row>
    <row r="2" spans="1:3" x14ac:dyDescent="0.2">
      <c r="A2" s="7">
        <f>ROW()</f>
        <v>2</v>
      </c>
      <c r="B2" s="7" t="s">
        <v>640</v>
      </c>
      <c r="C2" s="7" t="str">
        <f>"INSERT INTO bi4all.dim_marital_status (" &amp; $A$1 &amp; ", " &amp; $B$1 &amp; ") VALUES (" &amp;$A2 &amp; ", '" &amp; UPPER(TRIM($B2)) &amp; "');"</f>
        <v>INSERT INTO bi4all.dim_marital_status (id_marital_status_pk, marital_status) VALUES (2, 'SINGLE');</v>
      </c>
    </row>
    <row r="3" spans="1:3" x14ac:dyDescent="0.2">
      <c r="A3" s="7">
        <f>ROW()</f>
        <v>3</v>
      </c>
      <c r="B3" s="7" t="s">
        <v>641</v>
      </c>
      <c r="C3" s="7" t="str">
        <f t="shared" ref="C3:C6" si="0">"INSERT INTO bi4all.dim_marital_status (" &amp; $A$1 &amp; ", " &amp; $B$1 &amp; ") VALUES (" &amp;$A3 &amp; ", '" &amp; UPPER(TRIM($B3)) &amp; "');"</f>
        <v>INSERT INTO bi4all.dim_marital_status (id_marital_status_pk, marital_status) VALUES (3, 'MARRIED');</v>
      </c>
    </row>
    <row r="4" spans="1:3" x14ac:dyDescent="0.2">
      <c r="A4" s="7">
        <f>ROW()</f>
        <v>4</v>
      </c>
      <c r="B4" s="7" t="s">
        <v>622</v>
      </c>
      <c r="C4" s="7" t="str">
        <f t="shared" si="0"/>
        <v>INSERT INTO bi4all.dim_marital_status (id_marital_status_pk, marital_status) VALUES (4, 'WIDOWED');</v>
      </c>
    </row>
    <row r="5" spans="1:3" x14ac:dyDescent="0.2">
      <c r="A5" s="7">
        <f>ROW()</f>
        <v>5</v>
      </c>
      <c r="B5" s="7" t="s">
        <v>642</v>
      </c>
      <c r="C5" s="7" t="str">
        <f t="shared" si="0"/>
        <v>INSERT INTO bi4all.dim_marital_status (id_marital_status_pk, marital_status) VALUES (5, 'SEPARATED');</v>
      </c>
    </row>
    <row r="6" spans="1:3" x14ac:dyDescent="0.2">
      <c r="A6" s="7">
        <f>ROW()</f>
        <v>6</v>
      </c>
      <c r="B6" s="7" t="s">
        <v>623</v>
      </c>
      <c r="C6" s="7" t="str">
        <f t="shared" si="0"/>
        <v>INSERT INTO bi4all.dim_marital_status (id_marital_status_pk, marital_status) VALUES (6, 'DIVORCED');</v>
      </c>
    </row>
  </sheetData>
  <autoFilter ref="A1:B1" xr:uid="{5F7C657B-7549-40FE-A381-8EDA4AA2EB5B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5DCB9-E0D2-438A-8FF0-3D875FF32FD8}">
  <sheetPr codeName="Planilha6">
    <tabColor rgb="FFFFC000"/>
  </sheetPr>
  <dimension ref="A1:C3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12.85546875" defaultRowHeight="14.25" x14ac:dyDescent="0.2"/>
  <cols>
    <col min="1" max="1" width="14.28515625" style="7" bestFit="1" customWidth="1"/>
    <col min="2" max="2" width="39.7109375" style="7" bestFit="1" customWidth="1"/>
    <col min="3" max="3" width="126.140625" style="9" hidden="1" customWidth="1"/>
    <col min="4" max="16384" width="12.85546875" style="7"/>
  </cols>
  <sheetData>
    <row r="1" spans="1:3" ht="15.75" thickBot="1" x14ac:dyDescent="0.3">
      <c r="A1" s="13" t="s">
        <v>666</v>
      </c>
      <c r="B1" s="14" t="s">
        <v>667</v>
      </c>
      <c r="C1" s="2" t="s">
        <v>574</v>
      </c>
    </row>
    <row r="2" spans="1:3" x14ac:dyDescent="0.2">
      <c r="A2" s="7">
        <f>ROW()</f>
        <v>2</v>
      </c>
      <c r="B2" s="7" t="s">
        <v>665</v>
      </c>
      <c r="C2" s="7" t="e">
        <f>"INSERT INTO " &amp;#REF! &amp; "." &amp;#REF! &amp; " (" &amp;$A$1 &amp; ", " &amp; $B$1 &amp; ") VALUES (" &amp; A2 &amp; ", '" &amp; UPPER(TRIM($B2)) &amp; "');"</f>
        <v>#REF!</v>
      </c>
    </row>
    <row r="3" spans="1:3" x14ac:dyDescent="0.2">
      <c r="A3" s="7">
        <f>ROW()</f>
        <v>3</v>
      </c>
      <c r="B3" s="7" t="s">
        <v>575</v>
      </c>
      <c r="C3" s="7" t="e">
        <f>"INSERT INTO " &amp;#REF! &amp; "." &amp;#REF! &amp; " (" &amp;$A$1 &amp; ", " &amp; $B$1 &amp; ") VALUES (" &amp; A3 &amp; ", '" &amp; UPPER(TRIM($B3)) &amp; "');"</f>
        <v>#REF!</v>
      </c>
    </row>
    <row r="4" spans="1:3" x14ac:dyDescent="0.2">
      <c r="A4" s="7">
        <f>ROW()</f>
        <v>4</v>
      </c>
      <c r="B4" s="7" t="s">
        <v>662</v>
      </c>
      <c r="C4" s="7" t="e">
        <f>"INSERT INTO " &amp;#REF! &amp; "." &amp;#REF! &amp; " (" &amp;$A$1 &amp; ", " &amp; $B$1 &amp; ") VALUES (" &amp; A4 &amp; ", '" &amp; UPPER(TRIM($B4)) &amp; "');"</f>
        <v>#REF!</v>
      </c>
    </row>
    <row r="5" spans="1:3" x14ac:dyDescent="0.2">
      <c r="A5" s="7">
        <f>ROW()</f>
        <v>5</v>
      </c>
      <c r="B5" s="7" t="s">
        <v>663</v>
      </c>
      <c r="C5" s="7" t="e">
        <f>"INSERT INTO " &amp;#REF! &amp; "." &amp;#REF! &amp; " (" &amp;$A$1 &amp; ", " &amp; $B$1 &amp; ") VALUES (" &amp; A5 &amp; ", '" &amp; UPPER(TRIM($B5)) &amp; "');"</f>
        <v>#REF!</v>
      </c>
    </row>
    <row r="6" spans="1:3" x14ac:dyDescent="0.2">
      <c r="A6" s="7">
        <f>ROW()</f>
        <v>6</v>
      </c>
      <c r="B6" s="7" t="s">
        <v>664</v>
      </c>
      <c r="C6" s="7" t="e">
        <f>"INSERT INTO " &amp;#REF! &amp; "." &amp;#REF! &amp; " (" &amp;$A$1 &amp; ", " &amp; $B$1 &amp; ") VALUES (" &amp; A6 &amp; ", '" &amp; UPPER(TRIM($B6)) &amp; "');"</f>
        <v>#REF!</v>
      </c>
    </row>
    <row r="7" spans="1:3" x14ac:dyDescent="0.2">
      <c r="A7" s="7">
        <f>ROW()</f>
        <v>7</v>
      </c>
      <c r="B7" s="7" t="s">
        <v>576</v>
      </c>
      <c r="C7" s="7" t="e">
        <f>"INSERT INTO " &amp;#REF! &amp; "." &amp;#REF! &amp; " (" &amp;$A$1 &amp; ", " &amp; $B$1 &amp; ") VALUES (" &amp; A7 &amp; ", '" &amp; UPPER(TRIM($B7)) &amp; "');"</f>
        <v>#REF!</v>
      </c>
    </row>
    <row r="37" ht="12.75" customHeight="1" x14ac:dyDescent="0.2"/>
  </sheetData>
  <autoFilter ref="A1:B1" xr:uid="{0FA5DCB9-E0D2-438A-8FF0-3D875FF32FD8}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CC74-E9CE-4DBF-8E8A-6DEF6CAC3B8F}">
  <sheetPr codeName="Planilha7">
    <tabColor theme="7"/>
  </sheetPr>
  <dimension ref="A1:C16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 activeCell="A3" sqref="A1:XFD3"/>
    </sheetView>
  </sheetViews>
  <sheetFormatPr defaultRowHeight="14.25" x14ac:dyDescent="0.2"/>
  <cols>
    <col min="1" max="1" width="21.7109375" style="7" bestFit="1" customWidth="1"/>
    <col min="2" max="2" width="27.7109375" style="7" bestFit="1" customWidth="1"/>
    <col min="3" max="3" width="117.5703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577</v>
      </c>
    </row>
    <row r="3" spans="1:3" ht="15" thickBot="1" x14ac:dyDescent="0.25"/>
    <row r="4" spans="1:3" ht="15.75" thickBot="1" x14ac:dyDescent="0.3">
      <c r="A4" s="13" t="s">
        <v>578</v>
      </c>
      <c r="B4" s="14" t="s">
        <v>579</v>
      </c>
      <c r="C4" s="2" t="s">
        <v>8</v>
      </c>
    </row>
    <row r="5" spans="1:3" x14ac:dyDescent="0.2">
      <c r="A5" s="7">
        <f>ROW()</f>
        <v>5</v>
      </c>
      <c r="B5" s="7" t="s">
        <v>668</v>
      </c>
      <c r="C5" s="7" t="str">
        <f>"INSERT INTO " &amp; $B$1 &amp; "." &amp; $B$2 &amp; " ("&amp; $A$4 &amp; ", " &amp; $B$4 &amp; ") VALUES (" &amp; $A5 &amp; ", '" &amp; UPPER(TRIM($B5)) &amp; "');"</f>
        <v>INSERT INTO bi4all.dim_departments (id_department_pk, department) VALUES (5, 'PRESIDENCY');</v>
      </c>
    </row>
    <row r="6" spans="1:3" x14ac:dyDescent="0.2">
      <c r="A6" s="7">
        <f>ROW()</f>
        <v>6</v>
      </c>
      <c r="B6" s="7" t="s">
        <v>580</v>
      </c>
      <c r="C6" s="7" t="str">
        <f>"INSERT INTO " &amp; $B$1 &amp; "." &amp; $B$2 &amp; " ("&amp; $A$4 &amp; ", " &amp; $B$4 &amp; ") VALUES (" &amp; $A6 &amp; ", '" &amp; UPPER(TRIM($B6)) &amp; "');"</f>
        <v>INSERT INTO bi4all.dim_departments (id_department_pk, department) VALUES (6, 'ADMINISTRATION');</v>
      </c>
    </row>
    <row r="7" spans="1:3" x14ac:dyDescent="0.2">
      <c r="A7" s="7">
        <f>ROW()</f>
        <v>7</v>
      </c>
      <c r="B7" s="7" t="s">
        <v>581</v>
      </c>
      <c r="C7" s="7" t="str">
        <f>"INSERT INTO " &amp; $B$1 &amp; "." &amp; $B$2 &amp; " ("&amp; $A$4 &amp; ", " &amp; $B$4 &amp; ") VALUES (" &amp; $A7 &amp; ", '" &amp; UPPER(TRIM($B7)) &amp; "');"</f>
        <v>INSERT INTO bi4all.dim_departments (id_department_pk, department) VALUES (7, 'FINANCE');</v>
      </c>
    </row>
    <row r="8" spans="1:3" x14ac:dyDescent="0.2">
      <c r="A8" s="7">
        <f>ROW()</f>
        <v>8</v>
      </c>
      <c r="B8" s="7" t="s">
        <v>582</v>
      </c>
      <c r="C8" s="7" t="str">
        <f>"INSERT INTO " &amp; $B$1 &amp; "." &amp; $B$2 &amp; " ("&amp; $A$4 &amp; ", " &amp; $B$4 &amp; ") VALUES (" &amp; $A8 &amp; ", '" &amp; UPPER(TRIM($B8)) &amp; "');"</f>
        <v>INSERT INTO bi4all.dim_departments (id_department_pk, department) VALUES (8, 'HUMAN RESOURCE');</v>
      </c>
    </row>
    <row r="9" spans="1:3" x14ac:dyDescent="0.2">
      <c r="A9" s="7">
        <f>ROW()</f>
        <v>9</v>
      </c>
      <c r="B9" s="7" t="s">
        <v>669</v>
      </c>
      <c r="C9" s="7" t="str">
        <f>"INSERT INTO " &amp; $B$1 &amp; "." &amp; $B$2 &amp; " ("&amp; $A$4 &amp; ", " &amp; $B$4 &amp; ") VALUES (" &amp; $A9 &amp; ", '" &amp; UPPER(TRIM($B9)) &amp; "');"</f>
        <v>INSERT INTO bi4all.dim_departments (id_department_pk, department) VALUES (9, 'COMMERCIAL');</v>
      </c>
    </row>
    <row r="10" spans="1:3" x14ac:dyDescent="0.2">
      <c r="A10" s="7">
        <f>ROW()</f>
        <v>10</v>
      </c>
      <c r="B10" s="7" t="s">
        <v>583</v>
      </c>
      <c r="C10" s="7" t="str">
        <f>"INSERT INTO " &amp; $B$1 &amp; "." &amp; $B$2 &amp; " ("&amp; $A$4 &amp; ", " &amp; $B$4 &amp; ") VALUES (" &amp; $A10 &amp; ", '" &amp; UPPER(TRIM($B10)) &amp; "');"</f>
        <v>INSERT INTO bi4all.dim_departments (id_department_pk, department) VALUES (10, 'OPERATIONS');</v>
      </c>
    </row>
    <row r="11" spans="1:3" x14ac:dyDescent="0.2">
      <c r="A11" s="7">
        <f>ROW()</f>
        <v>11</v>
      </c>
      <c r="B11" s="7" t="s">
        <v>584</v>
      </c>
      <c r="C11" s="7" t="str">
        <f>"INSERT INTO " &amp; $B$1 &amp; "." &amp; $B$2 &amp; " ("&amp; $A$4 &amp; ", " &amp; $B$4 &amp; ") VALUES (" &amp; $A11 &amp; ", '" &amp; UPPER(TRIM($B11)) &amp; "');"</f>
        <v>INSERT INTO bi4all.dim_departments (id_department_pk, department) VALUES (11, 'COMMUNICATION &amp; MARKETING');</v>
      </c>
    </row>
    <row r="12" spans="1:3" x14ac:dyDescent="0.2">
      <c r="A12" s="7">
        <f>ROW()</f>
        <v>12</v>
      </c>
      <c r="B12" s="7" t="s">
        <v>585</v>
      </c>
      <c r="C12" s="7" t="str">
        <f>"INSERT INTO " &amp; $B$1 &amp; "." &amp; $B$2 &amp; " ("&amp; $A$4 &amp; ", " &amp; $B$4 &amp; ") VALUES (" &amp; $A12 &amp; ", '" &amp; UPPER(TRIM($B12)) &amp; "');"</f>
        <v>INSERT INTO bi4all.dim_departments (id_department_pk, department) VALUES (12, 'CONTROLLING');</v>
      </c>
    </row>
    <row r="13" spans="1:3" x14ac:dyDescent="0.2">
      <c r="A13" s="7">
        <f>ROW()</f>
        <v>13</v>
      </c>
      <c r="B13" s="7" t="s">
        <v>586</v>
      </c>
      <c r="C13" s="7" t="str">
        <f>"INSERT INTO " &amp; $B$1 &amp; "." &amp; $B$2 &amp; " ("&amp; $A$4 &amp; ", " &amp; $B$4 &amp; ") VALUES (" &amp; $A13 &amp; ", '" &amp; UPPER(TRIM($B13)) &amp; "');"</f>
        <v>INSERT INTO bi4all.dim_departments (id_department_pk, department) VALUES (13, 'AUDIT');</v>
      </c>
    </row>
    <row r="14" spans="1:3" x14ac:dyDescent="0.2">
      <c r="A14" s="7">
        <f>ROW()</f>
        <v>14</v>
      </c>
      <c r="B14" s="7" t="s">
        <v>587</v>
      </c>
      <c r="C14" s="7" t="str">
        <f>"INSERT INTO " &amp; $B$1 &amp; "." &amp; $B$2 &amp; " ("&amp; $A$4 &amp; ", " &amp; $B$4 &amp; ") VALUES (" &amp; $A14 &amp; ", '" &amp; UPPER(TRIM($B14)) &amp; "');"</f>
        <v>INSERT INTO bi4all.dim_departments (id_department_pk, department) VALUES (14, 'INFORMATION TECHNOLOGY');</v>
      </c>
    </row>
    <row r="15" spans="1:3" x14ac:dyDescent="0.2">
      <c r="A15" s="7">
        <f>ROW()</f>
        <v>15</v>
      </c>
      <c r="B15" s="7" t="s">
        <v>588</v>
      </c>
      <c r="C15" s="7" t="str">
        <f>"INSERT INTO " &amp; $B$1 &amp; "." &amp; $B$2 &amp; " ("&amp; $A$4 &amp; ", " &amp; $B$4 &amp; ") VALUES (" &amp; $A15 &amp; ", '" &amp; UPPER(TRIM($B15)) &amp; "');"</f>
        <v>INSERT INTO bi4all.dim_departments (id_department_pk, department) VALUES (15, 'JURIDICAL');</v>
      </c>
    </row>
    <row r="16" spans="1:3" x14ac:dyDescent="0.2">
      <c r="A16" s="7">
        <f>ROW()</f>
        <v>16</v>
      </c>
      <c r="B16" s="7" t="s">
        <v>670</v>
      </c>
      <c r="C16" s="7" t="str">
        <f>"INSERT INTO " &amp; $B$1 &amp; "." &amp; $B$2 &amp; " ("&amp; $A$4 &amp; ", " &amp; $B$4 &amp; ") VALUES (" &amp; $A16 &amp; ", '" &amp; UPPER(TRIM($B16)) &amp; "');"</f>
        <v>INSERT INTO bi4all.dim_departments (id_department_pk, department) VALUES (16, 'SALES');</v>
      </c>
    </row>
  </sheetData>
  <autoFilter ref="A4:B4" xr:uid="{713ACC74-E9CE-4DBF-8E8A-6DEF6CAC3B8F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F8144-F7D5-42F9-9B1A-1529367AC879}">
  <sheetPr codeName="Planilha8">
    <tabColor rgb="FFFFC000"/>
  </sheetPr>
  <dimension ref="A1:C10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0" style="7" bestFit="1" customWidth="1"/>
    <col min="2" max="2" width="27.140625" style="7" bestFit="1" customWidth="1"/>
    <col min="3" max="3" width="70.8554687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671</v>
      </c>
    </row>
    <row r="3" spans="1:3" ht="15" thickBot="1" x14ac:dyDescent="0.25"/>
    <row r="4" spans="1:3" ht="15.75" thickBot="1" x14ac:dyDescent="0.3">
      <c r="A4" s="13" t="s">
        <v>672</v>
      </c>
      <c r="B4" s="14" t="s">
        <v>673</v>
      </c>
      <c r="C4" s="2" t="s">
        <v>8</v>
      </c>
    </row>
    <row r="5" spans="1:3" x14ac:dyDescent="0.2">
      <c r="A5" s="7">
        <f>ROW()</f>
        <v>5</v>
      </c>
      <c r="B5" s="7" t="s">
        <v>589</v>
      </c>
      <c r="C5" s="7" t="str">
        <f>"INSERT INTO " &amp; $B$1 &amp; "." &amp; $B$2 &amp; " (" &amp; $A$4 &amp; ", " &amp; $B$4 &amp; ") VALUES (" &amp; $A5 &amp; ", '" &amp; UPPER(TRIM($B5)) &amp; "');"</f>
        <v>INSERT INTO bi4all.dim_background_education (id_background_education_pk, background_education) VALUES (5, 'ELEMENTARY SCHOOL');</v>
      </c>
    </row>
    <row r="6" spans="1:3" x14ac:dyDescent="0.2">
      <c r="A6" s="7">
        <f>ROW()</f>
        <v>6</v>
      </c>
      <c r="B6" s="7" t="s">
        <v>674</v>
      </c>
      <c r="C6" s="7" t="str">
        <f t="shared" ref="C6:C10" si="0">"INSERT INTO " &amp; $B$1 &amp; "." &amp; $B$2 &amp; " (" &amp; $A$4 &amp; ", " &amp; $B$4 &amp; ") VALUES (" &amp; $A6 &amp; ", '" &amp; UPPER(TRIM($B6)) &amp; "');"</f>
        <v>INSERT INTO bi4all.dim_background_education (id_background_education_pk, background_education) VALUES (6, 'HIGH SCHOOL');</v>
      </c>
    </row>
    <row r="7" spans="1:3" x14ac:dyDescent="0.2">
      <c r="A7" s="7">
        <f>ROW()</f>
        <v>7</v>
      </c>
      <c r="B7" s="7" t="s">
        <v>590</v>
      </c>
      <c r="C7" s="7" t="str">
        <f t="shared" si="0"/>
        <v>INSERT INTO bi4all.dim_background_education (id_background_education_pk, background_education) VALUES (7, 'UNDERGRADUATE DEGREE');</v>
      </c>
    </row>
    <row r="8" spans="1:3" x14ac:dyDescent="0.2">
      <c r="A8" s="7">
        <f>ROW()</f>
        <v>8</v>
      </c>
      <c r="B8" s="7" t="s">
        <v>591</v>
      </c>
      <c r="C8" s="7" t="str">
        <f t="shared" si="0"/>
        <v>INSERT INTO bi4all.dim_background_education (id_background_education_pk, background_education) VALUES (8, 'GRADUATE SCHOOL');</v>
      </c>
    </row>
    <row r="9" spans="1:3" x14ac:dyDescent="0.2">
      <c r="A9" s="7">
        <f>ROW()</f>
        <v>9</v>
      </c>
      <c r="B9" s="7" t="s">
        <v>592</v>
      </c>
      <c r="C9" s="7" t="str">
        <f t="shared" si="0"/>
        <v>INSERT INTO bi4all.dim_background_education (id_background_education_pk, background_education) VALUES (9, 'MASTER’S DEGREE');</v>
      </c>
    </row>
    <row r="10" spans="1:3" x14ac:dyDescent="0.2">
      <c r="A10" s="7">
        <f>ROW()</f>
        <v>10</v>
      </c>
      <c r="B10" s="7" t="s">
        <v>593</v>
      </c>
      <c r="C10" s="7" t="str">
        <f t="shared" si="0"/>
        <v>INSERT INTO bi4all.dim_background_education (id_background_education_pk, background_education) VALUES (10, 'DOCTORATE');</v>
      </c>
    </row>
  </sheetData>
  <autoFilter ref="A4:B4" xr:uid="{130F8144-F7D5-42F9-9B1A-1529367AC879}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84AD-E24A-4573-99F4-F5DC6FED1268}">
  <sheetPr codeName="Planilha9">
    <tabColor rgb="FFFFC000"/>
  </sheetPr>
  <dimension ref="A1:C14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5.7109375" style="7" bestFit="1" customWidth="1"/>
    <col min="2" max="2" width="18.7109375" style="7" bestFit="1" customWidth="1"/>
    <col min="3" max="3" width="85.5703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594</v>
      </c>
    </row>
    <row r="3" spans="1:3" ht="15" thickBot="1" x14ac:dyDescent="0.25"/>
    <row r="4" spans="1:3" ht="15.75" thickBot="1" x14ac:dyDescent="0.3">
      <c r="A4" s="13" t="s">
        <v>595</v>
      </c>
      <c r="B4" s="14" t="s">
        <v>596</v>
      </c>
      <c r="C4" s="2" t="s">
        <v>8</v>
      </c>
    </row>
    <row r="5" spans="1:3" x14ac:dyDescent="0.2">
      <c r="A5" s="7">
        <f>ROW()</f>
        <v>5</v>
      </c>
      <c r="B5" s="7" t="s">
        <v>597</v>
      </c>
      <c r="C5" s="7" t="str">
        <f>"INSERT INTO " &amp; $B$1 &amp; "." &amp; $B$2 &amp; " (" &amp; $A$4 &amp; ", " &amp; $B$4 &amp; ") VALUES (" &amp; $A5 &amp; ", '" &amp; UPPER(TRIM($B5)) &amp; "');"</f>
        <v>INSERT INTO bi4all.dim_roles (id_role_pk, role) VALUES (5, 'CEO');</v>
      </c>
    </row>
    <row r="6" spans="1:3" x14ac:dyDescent="0.2">
      <c r="A6" s="7">
        <f>ROW()</f>
        <v>6</v>
      </c>
      <c r="B6" s="7" t="s">
        <v>598</v>
      </c>
      <c r="C6" s="7" t="str">
        <f t="shared" ref="C6:C14" si="0">"INSERT INTO " &amp; $B$1 &amp; "." &amp; $B$2 &amp; " (" &amp; $A$4 &amp; ", " &amp; $B$4 &amp; ") VALUES (" &amp; $A6 &amp; ", '" &amp; UPPER(TRIM($B6)) &amp; "');"</f>
        <v>INSERT INTO bi4all.dim_roles (id_role_pk, role) VALUES (6, 'VICE PRESIDENT');</v>
      </c>
    </row>
    <row r="7" spans="1:3" x14ac:dyDescent="0.2">
      <c r="A7" s="7">
        <f>ROW()</f>
        <v>7</v>
      </c>
      <c r="B7" s="7" t="s">
        <v>599</v>
      </c>
      <c r="C7" s="7" t="str">
        <f t="shared" si="0"/>
        <v>INSERT INTO bi4all.dim_roles (id_role_pk, role) VALUES (7, 'DIRECTOR');</v>
      </c>
    </row>
    <row r="8" spans="1:3" x14ac:dyDescent="0.2">
      <c r="A8" s="7">
        <f>ROW()</f>
        <v>8</v>
      </c>
      <c r="B8" s="7" t="s">
        <v>600</v>
      </c>
      <c r="C8" s="7" t="str">
        <f t="shared" si="0"/>
        <v>INSERT INTO bi4all.dim_roles (id_role_pk, role) VALUES (8, 'BILINGUAL SECRETARY');</v>
      </c>
    </row>
    <row r="9" spans="1:3" x14ac:dyDescent="0.2">
      <c r="A9" s="7">
        <f>ROW()</f>
        <v>9</v>
      </c>
      <c r="B9" s="7" t="s">
        <v>601</v>
      </c>
      <c r="C9" s="7" t="str">
        <f t="shared" si="0"/>
        <v>INSERT INTO bi4all.dim_roles (id_role_pk, role) VALUES (9, 'INTERN');</v>
      </c>
    </row>
    <row r="10" spans="1:3" x14ac:dyDescent="0.2">
      <c r="A10" s="7">
        <f>ROW()</f>
        <v>10</v>
      </c>
      <c r="B10" s="7" t="s">
        <v>602</v>
      </c>
      <c r="C10" s="7" t="str">
        <f t="shared" si="0"/>
        <v>INSERT INTO bi4all.dim_roles (id_role_pk, role) VALUES (10, 'TRAINEE');</v>
      </c>
    </row>
    <row r="11" spans="1:3" x14ac:dyDescent="0.2">
      <c r="A11" s="7">
        <f>ROW()</f>
        <v>11</v>
      </c>
      <c r="B11" s="7" t="s">
        <v>603</v>
      </c>
      <c r="C11" s="7" t="str">
        <f t="shared" si="0"/>
        <v>INSERT INTO bi4all.dim_roles (id_role_pk, role) VALUES (11, 'ANALYST');</v>
      </c>
    </row>
    <row r="12" spans="1:3" x14ac:dyDescent="0.2">
      <c r="A12" s="7">
        <f>ROW()</f>
        <v>12</v>
      </c>
      <c r="B12" s="7" t="s">
        <v>604</v>
      </c>
      <c r="C12" s="7" t="str">
        <f t="shared" si="0"/>
        <v>INSERT INTO bi4all.dim_roles (id_role_pk, role) VALUES (12, 'SPECIALIST');</v>
      </c>
    </row>
    <row r="13" spans="1:3" x14ac:dyDescent="0.2">
      <c r="A13" s="7">
        <f>ROW()</f>
        <v>13</v>
      </c>
      <c r="B13" s="7" t="s">
        <v>605</v>
      </c>
      <c r="C13" s="7" t="str">
        <f t="shared" si="0"/>
        <v>INSERT INTO bi4all.dim_roles (id_role_pk, role) VALUES (13, 'COORDINATOR');</v>
      </c>
    </row>
    <row r="14" spans="1:3" x14ac:dyDescent="0.2">
      <c r="A14" s="7">
        <f>ROW()</f>
        <v>14</v>
      </c>
      <c r="B14" s="7" t="s">
        <v>606</v>
      </c>
      <c r="C14" s="7" t="str">
        <f t="shared" si="0"/>
        <v>INSERT INTO bi4all.dim_roles (id_role_pk, role) VALUES (14, 'MANAGER');</v>
      </c>
    </row>
  </sheetData>
  <autoFilter ref="A4:B4" xr:uid="{EDF784AD-E24A-4573-99F4-F5DC6FED1268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D3E2A-E217-40CA-9FB8-A0ED83185776}">
  <sheetPr codeName="Planilha10">
    <tabColor rgb="FFFFC000"/>
  </sheetPr>
  <dimension ref="A1:C8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4.85546875" style="7" bestFit="1" customWidth="1"/>
    <col min="2" max="2" width="10.85546875" style="7" bestFit="1" customWidth="1"/>
    <col min="3" max="3" width="71.5703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607</v>
      </c>
    </row>
    <row r="4" spans="1:3" ht="15" x14ac:dyDescent="0.25">
      <c r="A4" s="2" t="s">
        <v>608</v>
      </c>
      <c r="B4" s="2" t="s">
        <v>609</v>
      </c>
      <c r="C4" s="2" t="s">
        <v>8</v>
      </c>
    </row>
    <row r="5" spans="1:3" x14ac:dyDescent="0.2">
      <c r="A5" s="7">
        <f>ROW()</f>
        <v>5</v>
      </c>
      <c r="B5" s="7" t="s">
        <v>610</v>
      </c>
      <c r="C5" s="7" t="str">
        <f>"INSERT INTO " &amp; $B$1 &amp; "." &amp; $B$2 &amp; " (" &amp; $A$4 &amp; ", " &amp; $B$4 &amp; ") VALUES (" &amp; $A5 &amp; ", '" &amp; UPPER(TRIM($B5)) &amp; "');"</f>
        <v>INSERT INTO bi4all.dim_levels (id_level_pk, level) VALUES (5, 'JUNIOR');</v>
      </c>
    </row>
    <row r="6" spans="1:3" x14ac:dyDescent="0.2">
      <c r="A6" s="7">
        <f>ROW()</f>
        <v>6</v>
      </c>
      <c r="B6" s="7" t="s">
        <v>611</v>
      </c>
      <c r="C6" s="7" t="str">
        <f t="shared" ref="C6:C7" si="0">"INSERT INTO " &amp; $B$1 &amp; "." &amp; $B$2 &amp; " (" &amp; $A$4 &amp; ", " &amp; $B$4 &amp; ") VALUES (" &amp; $A6 &amp; ", '" &amp; UPPER(TRIM($B6)) &amp; "');"</f>
        <v>INSERT INTO bi4all.dim_levels (id_level_pk, level) VALUES (6, 'PLENO');</v>
      </c>
    </row>
    <row r="7" spans="1:3" x14ac:dyDescent="0.2">
      <c r="A7" s="7">
        <f>ROW()</f>
        <v>7</v>
      </c>
      <c r="B7" s="7" t="s">
        <v>612</v>
      </c>
      <c r="C7" s="7" t="str">
        <f t="shared" si="0"/>
        <v>INSERT INTO bi4all.dim_levels (id_level_pk, level) VALUES (7, 'SENIOR');</v>
      </c>
    </row>
    <row r="8" spans="1:3" x14ac:dyDescent="0.2">
      <c r="C8" s="7"/>
    </row>
  </sheetData>
  <autoFilter ref="A4:B4" xr:uid="{09AD3E2A-E217-40CA-9FB8-A0ED83185776}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01FBC-5621-48A7-90B3-826ED9AD5461}">
  <sheetPr codeName="Sheet1">
    <tabColor rgb="FFFFC000"/>
  </sheetPr>
  <dimension ref="A1:C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17.5703125" style="7" bestFit="1" customWidth="1"/>
    <col min="2" max="2" width="14.28515625" style="7" bestFit="1" customWidth="1"/>
    <col min="3" max="3" width="80.285156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657</v>
      </c>
    </row>
    <row r="3" spans="1:3" ht="15" thickBot="1" x14ac:dyDescent="0.25"/>
    <row r="4" spans="1:3" ht="15.75" thickBot="1" x14ac:dyDescent="0.3">
      <c r="A4" s="13" t="s">
        <v>659</v>
      </c>
      <c r="B4" s="14" t="s">
        <v>660</v>
      </c>
      <c r="C4" s="2" t="s">
        <v>8</v>
      </c>
    </row>
    <row r="5" spans="1:3" x14ac:dyDescent="0.2">
      <c r="A5" s="7">
        <f>ROW()</f>
        <v>5</v>
      </c>
      <c r="B5" s="7" t="s">
        <v>658</v>
      </c>
      <c r="C5" s="7" t="str">
        <f>"INSERT INTO " &amp; $B$1 &amp; "." &amp; $B$2 &amp; " (" &amp; $A$4 &amp; ", " &amp; $B$4 &amp; ") VALUES (" &amp; $A5 &amp; ", '" &amp; $B5 &amp; "');"</f>
        <v>INSERT INTO bi4all.dim_countries (id_country_pk, country) VALUES (5, 'Portugal');</v>
      </c>
    </row>
  </sheetData>
  <autoFilter ref="A4:B4" xr:uid="{1A201FBC-5621-48A7-90B3-826ED9AD5461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19E2-C3CB-4E4F-AD06-6E806968E2C2}">
  <sheetPr codeName="Planilha11">
    <tabColor rgb="FFFFC000"/>
  </sheetPr>
  <dimension ref="A1:E24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4.25" x14ac:dyDescent="0.2"/>
  <cols>
    <col min="1" max="1" width="14.7109375" style="7" bestFit="1" customWidth="1"/>
    <col min="2" max="2" width="11.28515625" style="7" bestFit="1" customWidth="1"/>
    <col min="3" max="3" width="14.85546875" style="7" bestFit="1" customWidth="1"/>
    <col min="4" max="4" width="16.85546875" style="9" bestFit="1" customWidth="1"/>
    <col min="5" max="5" width="102.7109375" style="7" hidden="1" customWidth="1"/>
    <col min="6" max="16384" width="9.140625" style="7"/>
  </cols>
  <sheetData>
    <row r="1" spans="1:5" ht="15" x14ac:dyDescent="0.25">
      <c r="A1" s="11" t="s">
        <v>0</v>
      </c>
      <c r="B1" s="7" t="s">
        <v>1</v>
      </c>
    </row>
    <row r="2" spans="1:5" ht="15" x14ac:dyDescent="0.25">
      <c r="A2" s="11" t="s">
        <v>2</v>
      </c>
      <c r="B2" s="7" t="s">
        <v>656</v>
      </c>
    </row>
    <row r="3" spans="1:5" ht="15" thickBot="1" x14ac:dyDescent="0.25"/>
    <row r="4" spans="1:5" s="2" customFormat="1" ht="15.75" thickBot="1" x14ac:dyDescent="0.3">
      <c r="A4" s="13" t="s">
        <v>661</v>
      </c>
      <c r="B4" s="15" t="s">
        <v>660</v>
      </c>
      <c r="C4" s="15" t="s">
        <v>647</v>
      </c>
      <c r="D4" s="14" t="s">
        <v>626</v>
      </c>
      <c r="E4" s="2" t="s">
        <v>8</v>
      </c>
    </row>
    <row r="5" spans="1:5" x14ac:dyDescent="0.2">
      <c r="A5" s="7">
        <v>5</v>
      </c>
      <c r="B5" s="7" t="str">
        <f>VLOOKUP($A5,Countries!$A:$B,2,FALSE)</f>
        <v>Portugal</v>
      </c>
      <c r="C5" s="7">
        <f>ROW()</f>
        <v>5</v>
      </c>
      <c r="D5" s="7" t="s">
        <v>650</v>
      </c>
      <c r="E5" s="7" t="str">
        <f>"INSERT INTO " &amp; $B$1 &amp; "." &amp; $B$2 &amp; " (" &amp;$A$4 &amp; ", " &amp; $C$4 &amp; ", " &amp; $D$4 &amp; ") VALUES (" &amp; $A5 &amp; ", " &amp; $C5 &amp;", '" &amp; UPPER(TRIM($D5)) &amp; "');"</f>
        <v>INSERT INTO bi4all.dim_states (id_country_fk, id_state_pk, state) VALUES (5, 5, 'LISBOA');</v>
      </c>
    </row>
    <row r="6" spans="1:5" x14ac:dyDescent="0.2">
      <c r="A6" s="7">
        <v>5</v>
      </c>
      <c r="B6" s="7" t="str">
        <f>VLOOKUP($A6,Countries!$A:$B,2,FALSE)</f>
        <v>Portugal</v>
      </c>
      <c r="C6" s="7">
        <f>ROW()</f>
        <v>6</v>
      </c>
      <c r="D6" s="7" t="s">
        <v>651</v>
      </c>
      <c r="E6" s="7" t="str">
        <f>"INSERT INTO " &amp; $B$1 &amp; "." &amp; $B$2 &amp; " (" &amp;$A$4 &amp; ", " &amp; $C$4 &amp; ", " &amp; $D$4 &amp; ") VALUES (" &amp; $A6 &amp; ", " &amp; $C6 &amp;", '" &amp; UPPER(TRIM($D6)) &amp; "');"</f>
        <v>INSERT INTO bi4all.dim_states (id_country_fk, id_state_pk, state) VALUES (5, 6, 'PORTO');</v>
      </c>
    </row>
    <row r="7" spans="1:5" x14ac:dyDescent="0.2">
      <c r="A7" s="7">
        <v>5</v>
      </c>
      <c r="B7" s="7" t="str">
        <f>VLOOKUP($A7,Countries!$A:$B,2,FALSE)</f>
        <v>Portugal</v>
      </c>
      <c r="C7" s="7">
        <f>ROW()</f>
        <v>7</v>
      </c>
      <c r="D7" s="7" t="s">
        <v>655</v>
      </c>
      <c r="E7" s="7" t="str">
        <f t="shared" ref="E7:E24" si="0">"INSERT INTO " &amp; $B$1 &amp; "." &amp; $B$2 &amp; " (" &amp;$A$4 &amp; ", " &amp; $C$4 &amp; ", " &amp; $D$4 &amp; ") VALUES (" &amp; $A7 &amp; ", " &amp; $C7 &amp;", '" &amp; UPPER(TRIM($D7)) &amp; "');"</f>
        <v>INSERT INTO bi4all.dim_states (id_country_fk, id_state_pk, state) VALUES (5, 7, 'SETÚBAL');</v>
      </c>
    </row>
    <row r="8" spans="1:5" x14ac:dyDescent="0.2">
      <c r="A8" s="7">
        <v>5</v>
      </c>
      <c r="B8" s="7" t="str">
        <f>VLOOKUP($A8,Countries!$A:$B,2,FALSE)</f>
        <v>Portugal</v>
      </c>
      <c r="C8" s="7">
        <f>ROW()</f>
        <v>8</v>
      </c>
      <c r="D8" s="7" t="s">
        <v>652</v>
      </c>
      <c r="E8" s="7" t="str">
        <f t="shared" si="0"/>
        <v>INSERT INTO bi4all.dim_states (id_country_fk, id_state_pk, state) VALUES (5, 8, 'AVEIRO');</v>
      </c>
    </row>
    <row r="9" spans="1:5" x14ac:dyDescent="0.2">
      <c r="A9" s="7">
        <v>5</v>
      </c>
      <c r="B9" s="7" t="str">
        <f>VLOOKUP($A9,Countries!$A:$B,2,FALSE)</f>
        <v>Portugal</v>
      </c>
      <c r="C9" s="7">
        <f>ROW()</f>
        <v>9</v>
      </c>
      <c r="D9" s="7" t="s">
        <v>653</v>
      </c>
      <c r="E9" s="7" t="str">
        <f t="shared" si="0"/>
        <v>INSERT INTO bi4all.dim_states (id_country_fk, id_state_pk, state) VALUES (5, 9, 'BRAGA');</v>
      </c>
    </row>
    <row r="10" spans="1:5" x14ac:dyDescent="0.2">
      <c r="A10" s="7">
        <v>5</v>
      </c>
      <c r="B10" s="7" t="str">
        <f>VLOOKUP($A10,Countries!$A:$B,2,FALSE)</f>
        <v>Portugal</v>
      </c>
      <c r="C10" s="7">
        <f>ROW()</f>
        <v>10</v>
      </c>
      <c r="D10" s="7" t="s">
        <v>455</v>
      </c>
      <c r="E10" s="7" t="str">
        <f t="shared" si="0"/>
        <v>INSERT INTO bi4all.dim_states (id_country_fk, id_state_pk, state) VALUES (5, 10, 'FARO');</v>
      </c>
    </row>
    <row r="11" spans="1:5" x14ac:dyDescent="0.2">
      <c r="A11" s="7">
        <v>5</v>
      </c>
      <c r="B11" s="7" t="str">
        <f>VLOOKUP($A11,Countries!$A:$B,2,FALSE)</f>
        <v>Portugal</v>
      </c>
      <c r="C11" s="7">
        <f>ROW()</f>
        <v>11</v>
      </c>
      <c r="D11" s="7" t="s">
        <v>627</v>
      </c>
      <c r="E11" s="7" t="str">
        <f t="shared" si="0"/>
        <v>INSERT INTO bi4all.dim_states (id_country_fk, id_state_pk, state) VALUES (5, 11, 'SANTARÉM');</v>
      </c>
    </row>
    <row r="12" spans="1:5" x14ac:dyDescent="0.2">
      <c r="A12" s="7">
        <v>5</v>
      </c>
      <c r="B12" s="7" t="str">
        <f>VLOOKUP($A12,Countries!$A:$B,2,FALSE)</f>
        <v>Portugal</v>
      </c>
      <c r="C12" s="7">
        <f>ROW()</f>
        <v>12</v>
      </c>
      <c r="D12" s="7" t="s">
        <v>628</v>
      </c>
      <c r="E12" s="7" t="str">
        <f t="shared" si="0"/>
        <v>INSERT INTO bi4all.dim_states (id_country_fk, id_state_pk, state) VALUES (5, 12, 'LEIRIA');</v>
      </c>
    </row>
    <row r="13" spans="1:5" x14ac:dyDescent="0.2">
      <c r="A13" s="7">
        <v>5</v>
      </c>
      <c r="B13" s="7" t="str">
        <f>VLOOKUP($A13,Countries!$A:$B,2,FALSE)</f>
        <v>Portugal</v>
      </c>
      <c r="C13" s="7">
        <f>ROW()</f>
        <v>13</v>
      </c>
      <c r="D13" s="7" t="s">
        <v>629</v>
      </c>
      <c r="E13" s="7" t="str">
        <f t="shared" si="0"/>
        <v>INSERT INTO bi4all.dim_states (id_country_fk, id_state_pk, state) VALUES (5, 13, 'COIMBRA');</v>
      </c>
    </row>
    <row r="14" spans="1:5" x14ac:dyDescent="0.2">
      <c r="A14" s="7">
        <v>5</v>
      </c>
      <c r="B14" s="7" t="str">
        <f>VLOOKUP($A14,Countries!$A:$B,2,FALSE)</f>
        <v>Portugal</v>
      </c>
      <c r="C14" s="7">
        <f>ROW()</f>
        <v>14</v>
      </c>
      <c r="D14" s="7" t="s">
        <v>630</v>
      </c>
      <c r="E14" s="7" t="str">
        <f t="shared" si="0"/>
        <v>INSERT INTO bi4all.dim_states (id_country_fk, id_state_pk, state) VALUES (5, 14, 'MADEIRA');</v>
      </c>
    </row>
    <row r="15" spans="1:5" x14ac:dyDescent="0.2">
      <c r="A15" s="7">
        <v>5</v>
      </c>
      <c r="B15" s="7" t="str">
        <f>VLOOKUP($A15,Countries!$A:$B,2,FALSE)</f>
        <v>Portugal</v>
      </c>
      <c r="C15" s="7">
        <f>ROW()</f>
        <v>15</v>
      </c>
      <c r="D15" s="7" t="s">
        <v>654</v>
      </c>
      <c r="E15" s="7" t="str">
        <f t="shared" si="0"/>
        <v>INSERT INTO bi4all.dim_states (id_country_fk, id_state_pk, state) VALUES (5, 15, 'ÉVORA');</v>
      </c>
    </row>
    <row r="16" spans="1:5" x14ac:dyDescent="0.2">
      <c r="A16" s="7">
        <v>5</v>
      </c>
      <c r="B16" s="7" t="str">
        <f>VLOOKUP($A16,Countries!$A:$B,2,FALSE)</f>
        <v>Portugal</v>
      </c>
      <c r="C16" s="7">
        <f>ROW()</f>
        <v>16</v>
      </c>
      <c r="D16" s="7" t="s">
        <v>631</v>
      </c>
      <c r="E16" s="7" t="str">
        <f t="shared" si="0"/>
        <v>INSERT INTO bi4all.dim_states (id_country_fk, id_state_pk, state) VALUES (5, 16, 'AZORES');</v>
      </c>
    </row>
    <row r="17" spans="1:5" x14ac:dyDescent="0.2">
      <c r="A17" s="7">
        <v>5</v>
      </c>
      <c r="B17" s="7" t="str">
        <f>VLOOKUP($A17,Countries!$A:$B,2,FALSE)</f>
        <v>Portugal</v>
      </c>
      <c r="C17" s="7">
        <f>ROW()</f>
        <v>17</v>
      </c>
      <c r="D17" s="7" t="s">
        <v>632</v>
      </c>
      <c r="E17" s="7" t="str">
        <f t="shared" si="0"/>
        <v>INSERT INTO bi4all.dim_states (id_country_fk, id_state_pk, state) VALUES (5, 17, 'VISEU');</v>
      </c>
    </row>
    <row r="18" spans="1:5" x14ac:dyDescent="0.2">
      <c r="A18" s="7">
        <v>5</v>
      </c>
      <c r="B18" s="7" t="str">
        <f>VLOOKUP($A18,Countries!$A:$B,2,FALSE)</f>
        <v>Portugal</v>
      </c>
      <c r="C18" s="7">
        <f>ROW()</f>
        <v>18</v>
      </c>
      <c r="D18" s="7" t="s">
        <v>633</v>
      </c>
      <c r="E18" s="7" t="str">
        <f t="shared" si="0"/>
        <v>INSERT INTO bi4all.dim_states (id_country_fk, id_state_pk, state) VALUES (5, 18, 'CASTELO BRANCO');</v>
      </c>
    </row>
    <row r="19" spans="1:5" x14ac:dyDescent="0.2">
      <c r="A19" s="7">
        <v>5</v>
      </c>
      <c r="B19" s="7" t="str">
        <f>VLOOKUP($A19,Countries!$A:$B,2,FALSE)</f>
        <v>Portugal</v>
      </c>
      <c r="C19" s="7">
        <f>ROW()</f>
        <v>19</v>
      </c>
      <c r="D19" s="7" t="s">
        <v>634</v>
      </c>
      <c r="E19" s="7" t="str">
        <f t="shared" si="0"/>
        <v>INSERT INTO bi4all.dim_states (id_country_fk, id_state_pk, state) VALUES (5, 19, 'BEJA');</v>
      </c>
    </row>
    <row r="20" spans="1:5" x14ac:dyDescent="0.2">
      <c r="A20" s="7">
        <v>5</v>
      </c>
      <c r="B20" s="7" t="str">
        <f>VLOOKUP($A20,Countries!$A:$B,2,FALSE)</f>
        <v>Portugal</v>
      </c>
      <c r="C20" s="7">
        <f>ROW()</f>
        <v>20</v>
      </c>
      <c r="D20" s="7" t="s">
        <v>635</v>
      </c>
      <c r="E20" s="7" t="str">
        <f t="shared" si="0"/>
        <v>INSERT INTO bi4all.dim_states (id_country_fk, id_state_pk, state) VALUES (5, 20, 'PORTALEGRE');</v>
      </c>
    </row>
    <row r="21" spans="1:5" x14ac:dyDescent="0.2">
      <c r="A21" s="7">
        <v>5</v>
      </c>
      <c r="B21" s="7" t="str">
        <f>VLOOKUP($A21,Countries!$A:$B,2,FALSE)</f>
        <v>Portugal</v>
      </c>
      <c r="C21" s="7">
        <f>ROW()</f>
        <v>21</v>
      </c>
      <c r="D21" s="7" t="s">
        <v>636</v>
      </c>
      <c r="E21" s="7" t="str">
        <f t="shared" si="0"/>
        <v>INSERT INTO bi4all.dim_states (id_country_fk, id_state_pk, state) VALUES (5, 21, 'GUARDA');</v>
      </c>
    </row>
    <row r="22" spans="1:5" x14ac:dyDescent="0.2">
      <c r="A22" s="7">
        <v>5</v>
      </c>
      <c r="B22" s="7" t="str">
        <f>VLOOKUP($A22,Countries!$A:$B,2,FALSE)</f>
        <v>Portugal</v>
      </c>
      <c r="C22" s="7">
        <f>ROW()</f>
        <v>22</v>
      </c>
      <c r="D22" s="7" t="s">
        <v>637</v>
      </c>
      <c r="E22" s="7" t="str">
        <f t="shared" si="0"/>
        <v>INSERT INTO bi4all.dim_states (id_country_fk, id_state_pk, state) VALUES (5, 22, 'VILA REAL');</v>
      </c>
    </row>
    <row r="23" spans="1:5" x14ac:dyDescent="0.2">
      <c r="A23" s="7">
        <v>5</v>
      </c>
      <c r="B23" s="7" t="str">
        <f>VLOOKUP($A23,Countries!$A:$B,2,FALSE)</f>
        <v>Portugal</v>
      </c>
      <c r="C23" s="7">
        <f>ROW()</f>
        <v>23</v>
      </c>
      <c r="D23" s="7" t="s">
        <v>638</v>
      </c>
      <c r="E23" s="7" t="str">
        <f t="shared" si="0"/>
        <v>INSERT INTO bi4all.dim_states (id_country_fk, id_state_pk, state) VALUES (5, 23, 'VIANA DO CASTELO');</v>
      </c>
    </row>
    <row r="24" spans="1:5" x14ac:dyDescent="0.2">
      <c r="A24" s="7">
        <v>5</v>
      </c>
      <c r="B24" s="7" t="str">
        <f>VLOOKUP($A24,Countries!$A:$B,2,FALSE)</f>
        <v>Portugal</v>
      </c>
      <c r="C24" s="7">
        <f>ROW()</f>
        <v>24</v>
      </c>
      <c r="D24" s="7" t="s">
        <v>639</v>
      </c>
      <c r="E24" s="7" t="str">
        <f t="shared" si="0"/>
        <v>INSERT INTO bi4all.dim_states (id_country_fk, id_state_pk, state) VALUES (5, 24, 'BRANGANÇA');</v>
      </c>
    </row>
  </sheetData>
  <autoFilter ref="A4:D4" xr:uid="{64BE19E2-C3CB-4E4F-AD06-6E806968E2C2}"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6612F-8AD2-4B69-8AA6-1F341D98B940}">
  <sheetPr codeName="Sheet2">
    <tabColor rgb="FFFFC000"/>
  </sheetPr>
  <dimension ref="A1:D15"/>
  <sheetViews>
    <sheetView workbookViewId="0"/>
  </sheetViews>
  <sheetFormatPr defaultRowHeight="14.25" x14ac:dyDescent="0.2"/>
  <cols>
    <col min="1" max="1" width="28" style="7" bestFit="1" customWidth="1"/>
    <col min="2" max="2" width="29.85546875" style="7" bestFit="1" customWidth="1"/>
    <col min="3" max="3" width="68.140625" style="7" bestFit="1" customWidth="1"/>
    <col min="4" max="4" width="106.7109375" style="9" hidden="1" customWidth="1"/>
    <col min="5" max="16384" width="9.140625" style="7"/>
  </cols>
  <sheetData>
    <row r="1" spans="1:4" ht="15" x14ac:dyDescent="0.25">
      <c r="A1" s="11" t="s">
        <v>0</v>
      </c>
      <c r="B1" s="7" t="s">
        <v>1</v>
      </c>
    </row>
    <row r="2" spans="1:4" ht="15" x14ac:dyDescent="0.25">
      <c r="A2" s="11" t="s">
        <v>2</v>
      </c>
      <c r="B2" s="7" t="s">
        <v>679</v>
      </c>
    </row>
    <row r="3" spans="1:4" ht="15" thickBot="1" x14ac:dyDescent="0.25"/>
    <row r="4" spans="1:4" ht="15.75" thickBot="1" x14ac:dyDescent="0.3">
      <c r="A4" s="13" t="s">
        <v>678</v>
      </c>
      <c r="B4" s="15" t="s">
        <v>680</v>
      </c>
      <c r="C4" s="14" t="s">
        <v>681</v>
      </c>
      <c r="D4" s="2" t="s">
        <v>8</v>
      </c>
    </row>
    <row r="5" spans="1:4" x14ac:dyDescent="0.2">
      <c r="A5" s="7">
        <f>ROW()</f>
        <v>5</v>
      </c>
      <c r="B5" s="7" t="s">
        <v>682</v>
      </c>
      <c r="C5" s="7" t="s">
        <v>689</v>
      </c>
      <c r="D5" s="7" t="str">
        <f>"INSERT INTO " &amp; $B$1 &amp; "." &amp; $B$2 &amp; " (" &amp; $A$4 &amp; ", " &amp; $C$4 &amp; ") VALUES (" &amp; $A5 &amp; ", '" &amp; $C5 &amp; "');"</f>
        <v>INSERT INTO bi4all.dim_recruitment_sources (id_recruitment_source_pk, website) VALUES (5, 'http://www.indeed.pt/');</v>
      </c>
    </row>
    <row r="6" spans="1:4" x14ac:dyDescent="0.2">
      <c r="A6" s="7">
        <f>ROW()</f>
        <v>6</v>
      </c>
      <c r="B6" s="7" t="s">
        <v>683</v>
      </c>
      <c r="C6" s="7" t="s">
        <v>690</v>
      </c>
    </row>
    <row r="7" spans="1:4" x14ac:dyDescent="0.2">
      <c r="A7" s="7">
        <f>ROW()</f>
        <v>7</v>
      </c>
      <c r="B7" s="7" t="s">
        <v>684</v>
      </c>
      <c r="C7" s="7" t="s">
        <v>691</v>
      </c>
    </row>
    <row r="8" spans="1:4" x14ac:dyDescent="0.2">
      <c r="A8" s="7">
        <f>ROW()</f>
        <v>8</v>
      </c>
      <c r="B8" s="7" t="s">
        <v>685</v>
      </c>
      <c r="C8" s="7" t="s">
        <v>692</v>
      </c>
    </row>
    <row r="9" spans="1:4" x14ac:dyDescent="0.2">
      <c r="A9" s="7">
        <f>ROW()</f>
        <v>9</v>
      </c>
      <c r="B9" s="7" t="s">
        <v>686</v>
      </c>
      <c r="C9" s="7" t="s">
        <v>693</v>
      </c>
    </row>
    <row r="10" spans="1:4" x14ac:dyDescent="0.2">
      <c r="A10" s="7">
        <f>ROW()</f>
        <v>10</v>
      </c>
      <c r="B10" s="7" t="s">
        <v>687</v>
      </c>
      <c r="C10" s="7" t="s">
        <v>694</v>
      </c>
    </row>
    <row r="11" spans="1:4" x14ac:dyDescent="0.2">
      <c r="A11" s="7">
        <f>ROW()</f>
        <v>11</v>
      </c>
      <c r="B11" s="7" t="s">
        <v>688</v>
      </c>
      <c r="C11" s="7" t="s">
        <v>695</v>
      </c>
    </row>
    <row r="12" spans="1:4" x14ac:dyDescent="0.2">
      <c r="A12" s="7">
        <f>ROW()</f>
        <v>12</v>
      </c>
      <c r="B12" s="7" t="s">
        <v>701</v>
      </c>
    </row>
    <row r="13" spans="1:4" x14ac:dyDescent="0.2">
      <c r="A13" s="7">
        <f>ROW()</f>
        <v>13</v>
      </c>
      <c r="B13" s="7" t="s">
        <v>696</v>
      </c>
      <c r="C13" s="7" t="s">
        <v>699</v>
      </c>
    </row>
    <row r="14" spans="1:4" x14ac:dyDescent="0.2">
      <c r="A14" s="7">
        <f>ROW()</f>
        <v>14</v>
      </c>
      <c r="B14" s="7" t="s">
        <v>697</v>
      </c>
      <c r="C14" s="7" t="s">
        <v>700</v>
      </c>
    </row>
    <row r="15" spans="1:4" x14ac:dyDescent="0.2">
      <c r="A15" s="7">
        <f>ROW()</f>
        <v>15</v>
      </c>
      <c r="B15" s="7" t="s">
        <v>698</v>
      </c>
    </row>
  </sheetData>
  <autoFilter ref="A4:C4" xr:uid="{32D6612F-8AD2-4B69-8AA6-1F341D98B940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4DA65-0528-475B-B93F-437941BA6C33}">
  <sheetPr>
    <tabColor rgb="FFFFC000"/>
  </sheetPr>
  <dimension ref="A1:B13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30.28515625" style="7" bestFit="1" customWidth="1"/>
    <col min="2" max="2" width="29.85546875" style="7" bestFit="1" customWidth="1"/>
    <col min="3" max="16384" width="9.140625" style="7"/>
  </cols>
  <sheetData>
    <row r="1" spans="1:2" ht="15" x14ac:dyDescent="0.25">
      <c r="A1" s="11" t="s">
        <v>0</v>
      </c>
      <c r="B1" s="7" t="s">
        <v>1</v>
      </c>
    </row>
    <row r="2" spans="1:2" ht="15" x14ac:dyDescent="0.25">
      <c r="A2" s="11" t="s">
        <v>2</v>
      </c>
      <c r="B2" s="7" t="s">
        <v>704</v>
      </c>
    </row>
    <row r="3" spans="1:2" ht="15" thickBot="1" x14ac:dyDescent="0.25"/>
    <row r="4" spans="1:2" ht="15.75" thickBot="1" x14ac:dyDescent="0.3">
      <c r="A4" s="13" t="s">
        <v>714</v>
      </c>
      <c r="B4" s="14" t="s">
        <v>715</v>
      </c>
    </row>
    <row r="5" spans="1:2" x14ac:dyDescent="0.2">
      <c r="A5" s="7">
        <f>ROW()</f>
        <v>5</v>
      </c>
      <c r="B5" s="7" t="s">
        <v>705</v>
      </c>
    </row>
    <row r="6" spans="1:2" x14ac:dyDescent="0.2">
      <c r="A6" s="7">
        <f>ROW()</f>
        <v>6</v>
      </c>
      <c r="B6" s="7" t="s">
        <v>706</v>
      </c>
    </row>
    <row r="7" spans="1:2" x14ac:dyDescent="0.2">
      <c r="A7" s="7">
        <f>ROW()</f>
        <v>7</v>
      </c>
      <c r="B7" s="7" t="s">
        <v>707</v>
      </c>
    </row>
    <row r="8" spans="1:2" x14ac:dyDescent="0.2">
      <c r="A8" s="7">
        <f>ROW()</f>
        <v>8</v>
      </c>
      <c r="B8" s="7" t="s">
        <v>708</v>
      </c>
    </row>
    <row r="9" spans="1:2" x14ac:dyDescent="0.2">
      <c r="A9" s="7">
        <f>ROW()</f>
        <v>9</v>
      </c>
      <c r="B9" s="7" t="s">
        <v>709</v>
      </c>
    </row>
    <row r="10" spans="1:2" x14ac:dyDescent="0.2">
      <c r="A10" s="7">
        <f>ROW()</f>
        <v>10</v>
      </c>
      <c r="B10" s="7" t="s">
        <v>710</v>
      </c>
    </row>
    <row r="11" spans="1:2" x14ac:dyDescent="0.2">
      <c r="A11" s="7">
        <f>ROW()</f>
        <v>11</v>
      </c>
      <c r="B11" s="7" t="s">
        <v>713</v>
      </c>
    </row>
    <row r="12" spans="1:2" x14ac:dyDescent="0.2">
      <c r="A12" s="7">
        <f>ROW()</f>
        <v>12</v>
      </c>
      <c r="B12" s="7" t="s">
        <v>712</v>
      </c>
    </row>
    <row r="13" spans="1:2" x14ac:dyDescent="0.2">
      <c r="A13" s="7">
        <f>ROW()</f>
        <v>13</v>
      </c>
      <c r="B13" s="7" t="s">
        <v>711</v>
      </c>
    </row>
  </sheetData>
  <autoFilter ref="A4:B4" xr:uid="{9974DA65-0528-475B-B93F-437941BA6C33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72506-8D2D-4B51-A47A-3605CE599965}">
  <sheetPr codeName="Planilha12">
    <tabColor rgb="FF0070C0"/>
  </sheetPr>
  <dimension ref="A1:AM9991"/>
  <sheetViews>
    <sheetView tabSelected="1" zoomScaleNormal="100" workbookViewId="0"/>
  </sheetViews>
  <sheetFormatPr defaultRowHeight="14.25" x14ac:dyDescent="0.2"/>
  <cols>
    <col min="1" max="1" width="18.28515625" style="7" bestFit="1" customWidth="1"/>
    <col min="2" max="2" width="19.85546875" style="7" bestFit="1" customWidth="1"/>
    <col min="3" max="3" width="48" style="7" hidden="1" customWidth="1"/>
    <col min="4" max="4" width="13.140625" style="6" bestFit="1" customWidth="1"/>
    <col min="5" max="5" width="15.42578125" style="7" hidden="1" customWidth="1"/>
    <col min="6" max="6" width="19.42578125" style="7" hidden="1" customWidth="1"/>
    <col min="7" max="7" width="19" style="7" hidden="1" customWidth="1"/>
    <col min="8" max="8" width="24" style="7" hidden="1" customWidth="1"/>
    <col min="9" max="9" width="39.28515625" style="7" bestFit="1" customWidth="1"/>
    <col min="10" max="10" width="48" style="7" hidden="1" customWidth="1"/>
    <col min="11" max="11" width="17" style="7" bestFit="1" customWidth="1"/>
    <col min="12" max="12" width="11.42578125" style="7" bestFit="1" customWidth="1"/>
    <col min="13" max="13" width="15.5703125" style="7" bestFit="1" customWidth="1"/>
    <col min="14" max="14" width="31" style="7" bestFit="1" customWidth="1"/>
    <col min="15" max="15" width="19.85546875" style="7" bestFit="1" customWidth="1"/>
    <col min="16" max="16" width="10.5703125" style="7" bestFit="1" customWidth="1"/>
    <col min="17" max="17" width="23.7109375" style="7" bestFit="1" customWidth="1"/>
    <col min="18" max="18" width="17.42578125" style="7" bestFit="1" customWidth="1"/>
    <col min="19" max="19" width="13.7109375" style="7" bestFit="1" customWidth="1"/>
    <col min="20" max="20" width="50.85546875" style="7" bestFit="1" customWidth="1"/>
    <col min="21" max="21" width="11.42578125" style="7" bestFit="1" customWidth="1"/>
    <col min="22" max="22" width="33.140625" style="6" bestFit="1" customWidth="1"/>
    <col min="23" max="23" width="26.85546875" style="7" bestFit="1" customWidth="1"/>
    <col min="24" max="24" width="21.140625" style="7" bestFit="1" customWidth="1"/>
    <col min="25" max="25" width="30.7109375" style="7" bestFit="1" customWidth="1"/>
    <col min="26" max="26" width="13.28515625" style="6" bestFit="1" customWidth="1"/>
    <col min="27" max="27" width="18.5703125" style="7" bestFit="1" customWidth="1"/>
    <col min="28" max="28" width="14.28515625" style="6" bestFit="1" customWidth="1"/>
    <col min="29" max="29" width="8.28515625" style="7" bestFit="1" customWidth="1"/>
    <col min="30" max="30" width="16.140625" style="7" bestFit="1" customWidth="1"/>
    <col min="31" max="31" width="29.7109375" style="6" bestFit="1" customWidth="1"/>
    <col min="32" max="32" width="29.85546875" style="6" bestFit="1" customWidth="1"/>
    <col min="33" max="33" width="15.5703125" style="7" bestFit="1" customWidth="1"/>
    <col min="34" max="34" width="26" style="6" bestFit="1" customWidth="1"/>
    <col min="35" max="35" width="29.7109375" style="6" bestFit="1" customWidth="1"/>
    <col min="36" max="36" width="22.140625" style="6" bestFit="1" customWidth="1"/>
    <col min="37" max="37" width="16.42578125" style="1" bestFit="1" customWidth="1"/>
    <col min="38" max="38" width="229.42578125" style="10" hidden="1" customWidth="1"/>
    <col min="39" max="16384" width="9.140625" style="7"/>
  </cols>
  <sheetData>
    <row r="1" spans="1:38" s="2" customFormat="1" ht="15" x14ac:dyDescent="0.25">
      <c r="A1" s="2" t="s">
        <v>617</v>
      </c>
      <c r="B1" s="2" t="s">
        <v>613</v>
      </c>
      <c r="C1" s="2" t="s">
        <v>643</v>
      </c>
      <c r="D1" s="3" t="s">
        <v>614</v>
      </c>
      <c r="E1" s="2" t="str">
        <f>Name!A4</f>
        <v>id_name_pk</v>
      </c>
      <c r="F1" s="2" t="str">
        <f>Name!B4</f>
        <v>name</v>
      </c>
      <c r="G1" s="2" t="str">
        <f>'Last name'!A4</f>
        <v>id_lastname_pk</v>
      </c>
      <c r="H1" s="2" t="str">
        <f>'Last name'!B4</f>
        <v>lastname</v>
      </c>
      <c r="I1" s="2" t="s">
        <v>615</v>
      </c>
      <c r="J1" s="2" t="s">
        <v>644</v>
      </c>
      <c r="K1" s="2" t="s">
        <v>661</v>
      </c>
      <c r="L1" s="2" t="s">
        <v>660</v>
      </c>
      <c r="M1" s="2" t="s">
        <v>645</v>
      </c>
      <c r="N1" s="2" t="s">
        <v>646</v>
      </c>
      <c r="O1" s="2" t="s">
        <v>649</v>
      </c>
      <c r="P1" s="2" t="str">
        <f>Genders!C1</f>
        <v>gender</v>
      </c>
      <c r="Q1" s="2" t="s">
        <v>625</v>
      </c>
      <c r="R1" s="2" t="s">
        <v>624</v>
      </c>
      <c r="S1" s="2" t="s">
        <v>618</v>
      </c>
      <c r="T1" s="2" t="str">
        <f>Ethnicities!B1</f>
        <v>ethnicity</v>
      </c>
      <c r="U1" s="2" t="s">
        <v>616</v>
      </c>
      <c r="V1" s="3" t="s">
        <v>703</v>
      </c>
      <c r="W1" s="2" t="str">
        <f>'Background education'!B4</f>
        <v>background_education</v>
      </c>
      <c r="X1" s="2" t="s">
        <v>621</v>
      </c>
      <c r="Y1" s="2" t="str">
        <f>Departments!B4</f>
        <v>department</v>
      </c>
      <c r="Z1" s="3" t="s">
        <v>619</v>
      </c>
      <c r="AA1" s="2" t="str">
        <f>Roles!B4</f>
        <v>role</v>
      </c>
      <c r="AB1" s="3" t="s">
        <v>620</v>
      </c>
      <c r="AC1" s="2" t="str">
        <f>Levels!B4</f>
        <v>level</v>
      </c>
      <c r="AD1" s="2" t="s">
        <v>675</v>
      </c>
      <c r="AE1" s="3" t="s">
        <v>702</v>
      </c>
      <c r="AF1" s="3" t="s">
        <v>680</v>
      </c>
      <c r="AG1" s="2" t="s">
        <v>677</v>
      </c>
      <c r="AH1" s="3" t="s">
        <v>716</v>
      </c>
      <c r="AI1" s="3" t="s">
        <v>715</v>
      </c>
      <c r="AJ1" s="3" t="s">
        <v>717</v>
      </c>
      <c r="AK1" s="4" t="s">
        <v>676</v>
      </c>
      <c r="AL1" s="4" t="s">
        <v>8</v>
      </c>
    </row>
    <row r="2" spans="1:38" x14ac:dyDescent="0.2">
      <c r="A2" s="7" cm="1">
        <f t="array" aca="1" ref="A2" ca="1">INDEX(Companies!$A:$A,RANDBETWEEN(2,COUNTA(Companies!$A:$A)),1)</f>
        <v>2</v>
      </c>
      <c r="B2" s="5">
        <f>ROW() - 1</f>
        <v>1</v>
      </c>
      <c r="C2" s="5" t="str" cm="1">
        <f t="array" ref="C2">SHA1HASH($B2)</f>
        <v>356a192b7913b04c54574d18c28d46e6395428ab</v>
      </c>
      <c r="D2" s="6">
        <f ca="1">IF(ISNA($AG2),1,0)</f>
        <v>1</v>
      </c>
      <c r="E2" s="7">
        <f ca="1">IF($B2 = 1 + N("Presidente"),
    127,
    IF($B2 = 2 + N("Vice-Presidente"),
        72,
        IF($B2 = 3 + N("Secretária bilíngue"),
            13,
            RANDBETWEEN(5,COUNT(Name!$A:$A) + 1)
        )
    )
)</f>
        <v>127</v>
      </c>
      <c r="F2" s="7" t="str">
        <f ca="1">VLOOKUP($E2,Name!$A:$B,2,FALSE)</f>
        <v>Enzo</v>
      </c>
      <c r="G2" s="7">
        <f ca="1" xml:space="preserve">
IF($B2 = 1,
    0,
    RANDBETWEEN(5,COUNT('Last name'!$A:$A) + 1)
)</f>
        <v>0</v>
      </c>
      <c r="H2" s="7" t="str">
        <f ca="1" xml:space="preserve">
IF($B2 = 1 + N("Presidente"),
    "de Orléans e Bragança",
    VLOOKUP($G2,'Last name'!$A:$B,2,FALSE) &amp; " " &amp; VLOOKUP(RANDBETWEEN(5,COUNT('Last name'!$A:$A) + 1),'Last name'!$A:$B,2,FALSE)
)</f>
        <v>de Orléans e Bragança</v>
      </c>
      <c r="I2" s="7" t="str">
        <f ca="1">$F2 &amp; " " &amp; $H2</f>
        <v>Enzo de Orléans e Bragança</v>
      </c>
      <c r="J2" s="7" t="str" cm="1">
        <f t="array" aca="1" ref="J2" ca="1">SHA1HASH($I2)</f>
        <v>f0512ee0193f19bf9f576fb4ee282cd7c5e1f1db</v>
      </c>
      <c r="K2" s="7" cm="1">
        <f t="array" aca="1" ref="K2" ca="1">INDEX(States!$A:$A,M2,1)</f>
        <v>5</v>
      </c>
      <c r="L2" s="7" t="str">
        <f ca="1">VLOOKUP($K2,Countries!$A:$B,2,FALSE)</f>
        <v>Portugal</v>
      </c>
      <c r="M2" s="7" cm="1">
        <f t="array" aca="1" ref="M2" ca="1">INDEX(States!$C:$C,RANDBETWEEN(5,COUNTA(States!$A:$A) + 1),1)</f>
        <v>9</v>
      </c>
      <c r="N2" s="7" t="str">
        <f ca="1">VLOOKUP($M2,States!$C:$D,2,FALSE)</f>
        <v>braga</v>
      </c>
      <c r="O2" s="7" t="str">
        <f ca="1">VLOOKUP($E2,Name!$A:$C,3,FALSE)</f>
        <v>M</v>
      </c>
      <c r="P2" s="7" t="str">
        <f ca="1">VLOOKUP($O2,Genders!$B:$C,2,FALSE)</f>
        <v>Male</v>
      </c>
      <c r="Q2" s="7" cm="1">
        <f t="array" aca="1" ref="Q2" ca="1">INDEX('Marital status'!$A:$A,RANDBETWEEN(5,COUNTA('Marital status'!$A:$A) + 1),1)</f>
        <v>0</v>
      </c>
      <c r="R2" s="7" t="e">
        <f ca="1">VLOOKUP($Q2,'Marital status'!$A:$B,2,FALSE)</f>
        <v>#N/A</v>
      </c>
      <c r="S2" s="7">
        <f ca="1" xml:space="preserve">
IF(AND($Z2 &gt;= 5, $Z2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2" s="7" t="str">
        <f ca="1">VLOOKUP($S2,Ethnicities!$A:$B,2,FALSE)</f>
        <v>ASIAN</v>
      </c>
      <c r="U2" s="8">
        <f ca="1" xml:space="preserve">
IF($Z2 = 5 + N("CEO"),
    TODAY() - 16340,
    IF($Z2 = 8 + N("Secretary"),
        RANDBETWEEN(TODAY() - 12418.5, TODAY()-6574.5),
        IF(OR($Z2 = 7, $Z2 = 14),
            RANDBETWEEN(TODAY() - 16071, TODAY() - 8766),
            IF(OR($Z2 = 13, $Z2 = 12, $Z2 = 11),
                RANDBETWEEN(TODAY() - 27393.75, TODAY() - 12783.75),
                RANDBETWEEN(TODAY() - 27393.75, TODAY()-10957.5)
            )
        )
    )
)</f>
        <v>28493</v>
      </c>
      <c r="V2" s="6">
        <f ca="1" xml:space="preserve">
IF(OR($Z2 = 5, $Z2 = 6) + N("Se for presidente ou vice-presidente"),
    10 + N("Doutor"),
    IF($Z2 = 7 + N("Se for diretor"),
        RANDBETWEEN(8,10) + N("Graduate school or Master’s degree or Doctorate"),
        IF($Z2 = 14 + N("If a manager"),
            RANDBETWEEN(7,9),
            IF(OR($Z2 = 13, $Z2 = 12, $Z2 = 11) + N("If coordinator or specialist or analyst"),
                RANDBETWEEN(7,8),
                7
            )
        )
    )
)</f>
        <v>10</v>
      </c>
      <c r="W2" s="8" t="str">
        <f ca="1">VLOOKUP($V2,'Background education'!$A:$B,2,FALSE)</f>
        <v>Doctorate</v>
      </c>
      <c r="X2" s="7">
        <f ca="1" xml:space="preserve">
  IF(OR($Z2 = 5, $Z2 = 6, $Z2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2" s="7" t="str">
        <f ca="1">VLOOKUP($X2,Departments!$A:$B,2,FALSE)</f>
        <v xml:space="preserve"> Presidency</v>
      </c>
      <c r="Z2" s="6">
        <f ca="1" xml:space="preserve">
IF($B2 = 1 + N("Se matrícula for 1"),
  5 + N("Presidente"),
  IF($B2 = 2 + N("Se matrícula for 2"),
    6 + N("Vice-presidente"),
    IF($B2 = 3 + N("Se matrícula for 3"),
      8 + N("Secretária bilíngue"),
      IF(AND($B2 &gt;= 4, $B2 &lt;=14),
        7 + N("Diretor"),
        IF(AND($B2 &gt;= 15, $B2 &lt;= 25),
          14 + N("Manager"),
          IF(AND($B2 &gt;= 26, $B2 &lt;= 36),
            13 + N("Coordinador"),
            IF(AND($B2 &gt;= 37, $B2 &lt;= 47),
              12 + N("Especialista"),
                IF(MOD($B2,2) = 0,
                  11 + N("Analista"),
                  RANDBETWEEN(9,10) + N("Estagiário ou Trainee")
                )
            )
          )
        )
      )
    )
  )
)</f>
        <v>5</v>
      </c>
      <c r="AA2" s="7" t="str">
        <f ca="1">VLOOKUP($Z2,Roles!$A:$B,2,FALSE)</f>
        <v>CEO</v>
      </c>
      <c r="AB2" s="6" t="e">
        <f ca="1" xml:space="preserve">
IF($Z2 = 11 + N("Analyst"),
    RANDBETWEEN(5, 7) + N("Jr, Pleno, Sr"),
    NA()
)</f>
        <v>#N/A</v>
      </c>
      <c r="AC2" s="7" t="e">
        <f ca="1" xml:space="preserve">
IF(
  ISNA($AB2),
  NA(),
  VLOOKUP($AB2,Levels!$A:$B,2,FALSE)
)</f>
        <v>#N/A</v>
      </c>
      <c r="AD2" s="8">
        <f ca="1" xml:space="preserve">
IF(
  OR(
    $Z2=5,$Z2=6,$Z2=7,$Z2=8,$Z2=14
  ),
  36161,
  IF(
     (
      (TODAY() - $U2) / 365
     ) &lt; 19,
      TODAY(),
      RANDBETWEEN(36161,TODAY())
  )
)</f>
        <v>36161</v>
      </c>
      <c r="AE2" s="6">
        <f ca="1">RANDBETWEEN(5,COUNTA('Recruitment source'!$A:$A) + 1)</f>
        <v>7</v>
      </c>
      <c r="AF2" s="6" t="str">
        <f ca="1">VLOOKUP($AE2,'Recruitment source'!$A:$B,2,FALSE)</f>
        <v>SAPO Emprego</v>
      </c>
      <c r="AG2" s="8" t="e">
        <f ca="1" xml:space="preserve">
IF(MOD(
     ROW(),111
   )=0,
   RANDBETWEEN($AD2 + 1,TODAY() - 1),NA()
)</f>
        <v>#N/A</v>
      </c>
      <c r="AH2" s="6" t="e">
        <f ca="1" xml:space="preserve">
IF(
  ISNA(AG2),
  NA(),
  RANDBETWEEN(5,IF($O2="F",13,12))
)</f>
        <v>#N/A</v>
      </c>
      <c r="AI2" s="6" t="e">
        <f ca="1" xml:space="preserve">
IF(
  ISNA($AH2),
  NA(),
  VLOOKUP($AH2,'Reasons for dismissal'!$A:$B,2,FALSE)
)</f>
        <v>#N/A</v>
      </c>
      <c r="AJ2" s="6">
        <f ca="1" xml:space="preserve">
IF(
 ISNA($AG2),
 IF(
   $Z2=5,
   5,
   IF(
     OR($Z2=6,$Z2=7,$Z2=14,8),
     RANDBETWEEN(4,5),
     IF(
       OR($Z2=12,$Z2=13),
       RANDBETWEEN(3,5),
       RANDBETWEEN(1,5)
     )
   )
 ),
 RANDBETWEEN(1,3)
)</f>
        <v>5</v>
      </c>
      <c r="AK2" s="1">
        <f ca="1" xml:space="preserve">
IF($Z2 = 5 + N("Presidente"),
    27000,
    IF($Z2 = 6 + N("Vice-presidente"),
        23000,
        IF(OR($Z2 = 8, $Z2= 13, $Z2 = 12) + N("Secretária bilíngue ou coordenador ou especialista"),
            8000,
            IF($Z2 = 7 + N("Diretor"),
                15000,
                IF($Z2 = 14 + N("Gerente"),
                    12000,
                    IF($Z2 = 9 + N("Estagiário"),
                        705,
                        IF($Z2 = 10 + N("Trainee"),
                            805,
                            IF($Z2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IF($V2 = 7,
  500,
  IF($V2 = 8,
    1000,
    IF($V2 = 9,
      1500,
      IF($V2 = 10,
        2000,
        0
      )
    )
  )
)
+
N("Adicional no salário por área")
+
IF($X2 = 14 + N("Tecnologia da Informação"),
  120,
  IF($X2 = 16 + N("Vendas"),
    110,
    IF($X2 = 15 + N("Jurídico"),
      100,
      IF(OR($X2 = 8, $X2 = 9, $X2 = 11) + N("Recursos humanos ou comercial ou comunicação e marketing"),
        80,
        0
      )
    )
  )
)
+
N("Adicionando pegadinha")
+
IF(AND($X2 = 16, $V2 = 9, $Z2 = 11) + N("Se for de vendas, com mestrado, analista sênior"),
  IF($S2 = 5,
    100,
    0
  )
  +
  IF($O2 = "M",
    200,
    0
  ),
  0
)</f>
        <v>29000</v>
      </c>
      <c r="AL2" s="12" t="e">
        <f ca="1" xml:space="preserve">
"INSERT INTO " &amp;#REF! &amp; "." &amp;#REF! &amp; " (" &amp;
$A$1                        &amp; ", "   &amp;
$B$1                        &amp; ", "   &amp;
$D$1                        &amp; ", "   &amp;
$I$1                        &amp; ", "   &amp;
$O$1                        &amp; ", "   &amp;
$S$1                        &amp; ", "   &amp;
$U$1                        &amp; ", "   &amp;
$V$1                        &amp; ", "   &amp;
$X$1                        &amp; ", "   &amp;
$Z$1                        &amp; ", "   &amp;
$AB$1                        &amp; ", "   &amp;
$AK$1 &amp; ") VALUES ("                  &amp;
$A2                         &amp; ", "   &amp;
$B2                         &amp; ", "   &amp;
$D2                         &amp; ", '"  &amp;
$I2                         &amp; "', '" &amp;
$O2                         &amp; "', "  &amp;
$S2                         &amp; ", '"  &amp;
"STR_TO_DATE('"                      &amp;
TEXT($U2,"dd/mm/aaaa")      &amp; "'), " &amp;
$V2                         &amp; ", "   &amp;
$X2                         &amp; ", "   &amp;
$Z2                         &amp; ", "   &amp;
IF($AB2 &lt;&gt; "", $AB2, "NULL")  &amp; ", "   &amp;
$AK2  &amp; ");"</f>
        <v>#REF!</v>
      </c>
    </row>
    <row r="3" spans="1:38" x14ac:dyDescent="0.2">
      <c r="A3" s="7" cm="1">
        <f t="array" aca="1" ref="A3" ca="1">INDEX(Companies!$A:$A,RANDBETWEEN(2,COUNTA(Companies!$A:$A)),1)</f>
        <v>2</v>
      </c>
      <c r="B3" s="5">
        <f t="shared" ref="B3:B66" si="0">ROW() - 1</f>
        <v>2</v>
      </c>
      <c r="C3" s="5" t="str" cm="1">
        <f t="array" ref="C3">SHA1HASH($B3)</f>
        <v>da4b9237bacccdf19c0760cab7aec4a8359010b0</v>
      </c>
      <c r="D3" s="6">
        <f t="shared" ref="D3:D66" ca="1" si="1">IF(ISNA($AG3),1,0)</f>
        <v>1</v>
      </c>
      <c r="E3" s="7">
        <f ca="1">IF($B3 = 1 + N("Presidente"),
    127,
    IF($B3 = 2 + N("Vice-Presidente"),
        72,
        IF($B3 = 3 + N("Secretária bilíngue"),
            13,
            RANDBETWEEN(5,COUNT(Name!$A:$A) + 1)
        )
    )
)</f>
        <v>72</v>
      </c>
      <c r="F3" s="7" t="str">
        <f ca="1">VLOOKUP($E3,Name!$A:$B,2,FALSE)</f>
        <v>Bernnardo</v>
      </c>
      <c r="G3" s="7">
        <f ca="1" xml:space="preserve">
IF($B3 = 1,
    0,
    RANDBETWEEN(5,COUNT('Last name'!$A:$A) + 1)
)</f>
        <v>164</v>
      </c>
      <c r="H3" s="7" t="str">
        <f ca="1" xml:space="preserve">
IF($B3 = 1 + N("Presidente"),
    "de Orléans e Bragança",
    VLOOKUP($G3,'Last name'!$A:$B,2,FALSE) &amp; " " &amp; VLOOKUP(RANDBETWEEN(5,COUNT('Last name'!$A:$A) + 1),'Last name'!$A:$B,2,FALSE)
)</f>
        <v>Rizzo Camargo</v>
      </c>
      <c r="I3" s="7" t="str">
        <f ca="1">$F3 &amp; " " &amp; $H3</f>
        <v>Bernnardo Rizzo Camargo</v>
      </c>
      <c r="J3" s="7" t="str" cm="1">
        <f t="array" aca="1" ref="J3" ca="1">SHA1HASH($I3)</f>
        <v>b2138c3108a56429a48c5f7605d76172987746d4</v>
      </c>
      <c r="K3" s="7" cm="1">
        <f t="array" aca="1" ref="K3" ca="1">INDEX(States!$A:$A,M3,1)</f>
        <v>5</v>
      </c>
      <c r="L3" s="7" t="str">
        <f ca="1">VLOOKUP($K3,Countries!$A:$B,2,FALSE)</f>
        <v>Portugal</v>
      </c>
      <c r="M3" s="7" cm="1">
        <f t="array" aca="1" ref="M3" ca="1">INDEX(States!$C:$C,RANDBETWEEN(5,COUNTA(States!$A:$A) + 1),1)</f>
        <v>8</v>
      </c>
      <c r="N3" s="7" t="str">
        <f ca="1">VLOOKUP($M3,States!$C:$D,2,FALSE)</f>
        <v>AveirO</v>
      </c>
      <c r="O3" s="7" t="str">
        <f ca="1">VLOOKUP($E3,Name!$A:$C,3,FALSE)</f>
        <v>M</v>
      </c>
      <c r="P3" s="7" t="str">
        <f ca="1">VLOOKUP($O3,Genders!$B:$C,2,FALSE)</f>
        <v>Male</v>
      </c>
      <c r="Q3" s="7" cm="1">
        <f t="array" aca="1" ref="Q3" ca="1">INDEX('Marital status'!$A:$A,RANDBETWEEN(5,COUNTA('Marital status'!$A:$A) + 1),1)</f>
        <v>5</v>
      </c>
      <c r="R3" s="7" t="str">
        <f ca="1">VLOOKUP($Q3,'Marital status'!$A:$B,2,FALSE)</f>
        <v xml:space="preserve"> Separated </v>
      </c>
      <c r="S3" s="7">
        <f t="shared" ref="S3:S66" ca="1" si="2" xml:space="preserve">
IF(AND($Z3 &gt;= 5, $Z3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3" s="7" t="str">
        <f ca="1">VLOOKUP($S3,Ethnicities!$A:$B,2,FALSE)</f>
        <v>ASIAN</v>
      </c>
      <c r="U3" s="8">
        <f t="shared" ref="U3:U66" ca="1" si="3" xml:space="preserve">
IF($Z3 = 5 + N("CEO"),
    TODAY() - 16340,
    IF($Z3 = 8 + N("Secretary"),
        RANDBETWEEN(TODAY() - 12418.5, TODAY()-6574.5),
        IF(OR($Z3 = 7, $Z3 = 14),
            RANDBETWEEN(TODAY() - 16071, TODAY() - 8766),
            IF(OR($Z3 = 13, $Z3 = 12, $Z3 = 11),
                RANDBETWEEN(TODAY() - 27393.75, TODAY() - 12783.75),
                RANDBETWEEN(TODAY() - 27393.75, TODAY()-10957.5)
            )
        )
    )
)</f>
        <v>19935</v>
      </c>
      <c r="V3" s="6">
        <f t="shared" ref="V3:V66" ca="1" si="4" xml:space="preserve">
IF(OR($Z3 = 5, $Z3 = 6) + N("Se for presidente ou vice-presidente"),
    10 + N("Doutor"),
    IF($Z3 = 7 + N("Se for diretor"),
        RANDBETWEEN(8,10) + N("Graduate school or Master’s degree or Doctorate"),
        IF($Z3 = 14 + N("If a manager"),
            RANDBETWEEN(7,9),
            IF(OR($Z3 = 13, $Z3 = 12, $Z3 = 11) + N("If coordinator or specialist or analyst"),
                RANDBETWEEN(7,8),
                7
            )
        )
    )
)</f>
        <v>10</v>
      </c>
      <c r="W3" s="8" t="str">
        <f ca="1">VLOOKUP($V3,'Background education'!$A:$B,2,FALSE)</f>
        <v>Doctorate</v>
      </c>
      <c r="X3" s="7">
        <f ca="1" xml:space="preserve">
  IF(OR($Z3 = 5, $Z3 = 6, $Z3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3" s="7" t="str">
        <f ca="1">VLOOKUP($X3,Departments!$A:$B,2,FALSE)</f>
        <v xml:space="preserve"> Presidency</v>
      </c>
      <c r="Z3" s="6">
        <f t="shared" ref="Z3:Z66" ca="1" si="5" xml:space="preserve">
IF($B3 = 1 + N("Se matrícula for 1"),
  5 + N("Presidente"),
  IF($B3 = 2 + N("Se matrícula for 2"),
    6 + N("Vice-presidente"),
    IF($B3 = 3 + N("Se matrícula for 3"),
      8 + N("Secretária bilíngue"),
      IF(AND($B3 &gt;= 4, $B3 &lt;=14),
        7 + N("Diretor"),
        IF(AND($B3 &gt;= 15, $B3 &lt;= 25),
          14 + N("Manager"),
          IF(AND($B3 &gt;= 26, $B3 &lt;= 36),
            13 + N("Coordinador"),
            IF(AND($B3 &gt;= 37, $B3 &lt;= 47),
              12 + N("Especialista"),
                IF(MOD($B3,2) = 0,
                  11 + N("Analista"),
                  RANDBETWEEN(9,10) + N("Estagiário ou Trainee")
                )
            )
          )
        )
      )
    )
  )
)</f>
        <v>6</v>
      </c>
      <c r="AA3" s="7" t="str">
        <f ca="1">VLOOKUP($Z3,Roles!$A:$B,2,FALSE)</f>
        <v>Vice President</v>
      </c>
      <c r="AB3" s="6" t="e">
        <f t="shared" ref="AB3:AB66" ca="1" si="6" xml:space="preserve">
IF($Z3 = 11 + N("Analyst"),
    RANDBETWEEN(5, 7) + N("Jr, Pleno, Sr"),
    NA()
)</f>
        <v>#N/A</v>
      </c>
      <c r="AC3" s="7" t="e">
        <f ca="1" xml:space="preserve">
IF(
  ISNA($AB3),
  NA(),
  VLOOKUP($AB3,Levels!$A:$B,2,FALSE)
)</f>
        <v>#N/A</v>
      </c>
      <c r="AD3" s="8">
        <f t="shared" ref="AD3:AD66" ca="1" si="7" xml:space="preserve">
IF(
  OR(
    $Z3=5,$Z3=6,$Z3=7,$Z3=8,$Z3=14
  ),
  36161,
  IF(
     (
      (TODAY() - $U3) / 365
     ) &lt; 19,
      TODAY(),
      RANDBETWEEN(36161,TODAY())
  )
)</f>
        <v>36161</v>
      </c>
      <c r="AE3" s="6">
        <f ca="1">RANDBETWEEN(5,COUNTA('Recruitment source'!$A:$A) + 1)</f>
        <v>5</v>
      </c>
      <c r="AF3" s="6" t="str">
        <f ca="1">VLOOKUP($AE3,'Recruitment source'!$A:$B,2,FALSE)</f>
        <v>Indeed</v>
      </c>
      <c r="AG3" s="8" t="e">
        <f t="shared" ref="AG3:AG66" ca="1" si="8" xml:space="preserve">
IF(MOD(
     ROW(),111
   )=0,
   RANDBETWEEN($AD3 + 1,TODAY() - 1),NA()
)</f>
        <v>#N/A</v>
      </c>
      <c r="AH3" s="6" t="e">
        <f t="shared" ref="AH3:AH66" ca="1" si="9" xml:space="preserve">
IF(
  ISNA(AG3),
  NA(),
  RANDBETWEEN(5,IF($O3="F",13,12))
)</f>
        <v>#N/A</v>
      </c>
      <c r="AI3" s="6" t="e">
        <f ca="1" xml:space="preserve">
IF(
  ISNA($AH3),
  NA(),
  VLOOKUP($AH3,'Reasons for dismissal'!$A:$B,2,FALSE)
)</f>
        <v>#N/A</v>
      </c>
      <c r="AJ3" s="6">
        <f t="shared" ref="AJ3:AJ66" ca="1" si="10" xml:space="preserve">
IF(
 ISNA($AG3),
 IF(
   $Z3=5,
   5,
   IF(
     OR($Z3=6,$Z3=7,$Z3=14,8),
     RANDBETWEEN(4,5),
     IF(
       OR($Z3=12,$Z3=13),
       RANDBETWEEN(3,5),
       RANDBETWEEN(1,5)
     )
   )
 ),
 RANDBETWEEN(1,3)
)</f>
        <v>4</v>
      </c>
      <c r="AK3" s="1">
        <f t="shared" ref="AK3:AK66" ca="1" si="11" xml:space="preserve">
IF($Z3 = 5 + N("Presidente"),
    27000,
    IF($Z3 = 6 + N("Vice-presidente"),
        23000,
        IF(OR($Z3 = 8, $Z3= 13, $Z3 = 12) + N("Secretária bilíngue ou coordenador ou especialista"),
            8000,
            IF($Z3 = 7 + N("Diretor"),
                15000,
                IF($Z3 = 14 + N("Gerente"),
                    12000,
                    IF($Z3 = 9 + N("Estagiário"),
                        705,
                        IF($Z3 = 10 + N("Trainee"),
                            805,
                            IF($Z3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IF($V3 = 7,
  500,
  IF($V3 = 8,
    1000,
    IF($V3 = 9,
      1500,
      IF($V3 = 10,
        2000,
        0
      )
    )
  )
)
+
N("Adicional no salário por área")
+
IF($X3 = 14 + N("Tecnologia da Informação"),
  120,
  IF($X3 = 16 + N("Vendas"),
    110,
    IF($X3 = 15 + N("Jurídico"),
      100,
      IF(OR($X3 = 8, $X3 = 9, $X3 = 11) + N("Recursos humanos ou comercial ou comunicação e marketing"),
        80,
        0
      )
    )
  )
)
+
N("Adicionando pegadinha")
+
IF(AND($X3 = 16, $V3 = 9, $Z3 = 11) + N("Se for de vendas, com mestrado, analista sênior"),
  IF($S3 = 5,
    100,
    0
  )
  +
  IF($O3 = "M",
    200,
    0
  ),
  0
)</f>
        <v>25000</v>
      </c>
      <c r="AL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  &amp; ", "   &amp;
$B3  &amp; ", "   &amp;
$D3  &amp; ", '"  &amp;
$I3  &amp; "', '" &amp;
$O3  &amp; "', "  &amp;
$S3  &amp; ", '"  &amp;
TEXT($U3,"dd/mm/aaaa")  &amp; "', "   &amp;
$V3  &amp; ", "   &amp;
$X3  &amp; ", "   &amp;
$Z3  &amp; ", "   &amp;
IF($AB3 &lt;&gt; "", $AB3, "NULL")  &amp; ", "   &amp;
$AK3  &amp; ");"</f>
        <v>#REF!</v>
      </c>
    </row>
    <row r="4" spans="1:38" x14ac:dyDescent="0.2">
      <c r="A4" s="7" cm="1">
        <f t="array" aca="1" ref="A4" ca="1">INDEX(Companies!$A:$A,RANDBETWEEN(2,COUNTA(Companies!$A:$A)),1)</f>
        <v>2</v>
      </c>
      <c r="B4" s="5">
        <f t="shared" si="0"/>
        <v>3</v>
      </c>
      <c r="C4" s="5" t="str" cm="1">
        <f t="array" ref="C4">SHA1HASH($B4)</f>
        <v>77de68daecd823babbb58edb1c8e14d7106e83bb</v>
      </c>
      <c r="D4" s="6">
        <f t="shared" ca="1" si="1"/>
        <v>1</v>
      </c>
      <c r="E4" s="7">
        <f ca="1">IF($B4 = 1 + N("Presidente"),
    127,
    IF($B4 = 2 + N("Vice-Presidente"),
        72,
        IF($B4 = 3 + N("Secretária bilíngue"),
            13,
            RANDBETWEEN(5,COUNT(Name!$A:$A) + 1)
        )
    )
)</f>
        <v>13</v>
      </c>
      <c r="F4" s="7" t="str">
        <f ca="1">VLOOKUP($E4,Name!$A:$B,2,FALSE)</f>
        <v>Alessandra</v>
      </c>
      <c r="G4" s="7">
        <f ca="1" xml:space="preserve">
IF($B4 = 1,
    0,
    RANDBETWEEN(5,COUNT('Last name'!$A:$A) + 1)
)</f>
        <v>68</v>
      </c>
      <c r="H4" s="7" t="str">
        <f ca="1" xml:space="preserve">
IF($B4 = 1 + N("Presidente"),
    "de Orléans e Bragança",
    VLOOKUP($G4,'Last name'!$A:$B,2,FALSE) &amp; " " &amp; VLOOKUP(RANDBETWEEN(5,COUNT('Last name'!$A:$A) + 1),'Last name'!$A:$B,2,FALSE)
)</f>
        <v>Costa Romano</v>
      </c>
      <c r="I4" s="7" t="str">
        <f t="shared" ref="I4:I66" ca="1" si="12">$F4 &amp; " " &amp; $H4</f>
        <v>Alessandra Costa Romano</v>
      </c>
      <c r="J4" s="7" t="str" cm="1">
        <f t="array" aca="1" ref="J4" ca="1">SHA1HASH($I4)</f>
        <v>1f8ffb82226e32f540511de5b875e011ac10c0a3</v>
      </c>
      <c r="K4" s="7" cm="1">
        <f t="array" aca="1" ref="K4" ca="1">INDEX(States!$A:$A,M4,1)</f>
        <v>5</v>
      </c>
      <c r="L4" s="7" t="str">
        <f ca="1">VLOOKUP($K4,Countries!$A:$B,2,FALSE)</f>
        <v>Portugal</v>
      </c>
      <c r="M4" s="7" cm="1">
        <f t="array" aca="1" ref="M4" ca="1">INDEX(States!$C:$C,RANDBETWEEN(5,COUNTA(States!$A:$A) + 1),1)</f>
        <v>15</v>
      </c>
      <c r="N4" s="7" t="str">
        <f ca="1">VLOOKUP($M4,States!$C:$D,2,FALSE)</f>
        <v xml:space="preserve"> ÉVORA</v>
      </c>
      <c r="O4" s="7" t="str">
        <f ca="1">VLOOKUP($E4,Name!$A:$C,3,FALSE)</f>
        <v>F</v>
      </c>
      <c r="P4" s="7" t="str">
        <f ca="1">VLOOKUP($O4,Genders!$B:$C,2,FALSE)</f>
        <v>Female</v>
      </c>
      <c r="Q4" s="7" cm="1">
        <f t="array" aca="1" ref="Q4" ca="1">INDEX('Marital status'!$A:$A,RANDBETWEEN(5,COUNTA('Marital status'!$A:$A) + 1),1)</f>
        <v>6</v>
      </c>
      <c r="R4" s="7" t="str">
        <f ca="1">VLOOKUP($Q4,'Marital status'!$A:$B,2,FALSE)</f>
        <v>DIVORCED</v>
      </c>
      <c r="S4" s="7">
        <f t="shared" ca="1" si="2"/>
        <v>5</v>
      </c>
      <c r="T4" s="7" t="str">
        <f ca="1">VLOOKUP($S4,Ethnicities!$A:$B,2,FALSE)</f>
        <v>ASIAN</v>
      </c>
      <c r="U4" s="8">
        <f t="shared" ca="1" si="3"/>
        <v>34022</v>
      </c>
      <c r="V4" s="6">
        <f t="shared" ca="1" si="4"/>
        <v>7</v>
      </c>
      <c r="W4" s="8" t="str">
        <f ca="1">VLOOKUP($V4,'Background education'!$A:$B,2,FALSE)</f>
        <v>Undergraduate degree</v>
      </c>
      <c r="X4" s="7">
        <f ca="1" xml:space="preserve">
  IF(OR($Z4 = 5, $Z4 = 6, $Z4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4" s="7" t="str">
        <f ca="1">VLOOKUP($X4,Departments!$A:$B,2,FALSE)</f>
        <v xml:space="preserve"> Presidency</v>
      </c>
      <c r="Z4" s="6">
        <f t="shared" ca="1" si="5"/>
        <v>8</v>
      </c>
      <c r="AA4" s="7" t="str">
        <f ca="1">VLOOKUP($Z4,Roles!$A:$B,2,FALSE)</f>
        <v>Bilingual Secretary</v>
      </c>
      <c r="AB4" s="6" t="e">
        <f t="shared" ca="1" si="6"/>
        <v>#N/A</v>
      </c>
      <c r="AC4" s="7" t="e">
        <f ca="1" xml:space="preserve">
IF(
  ISNA($AB4),
  NA(),
  VLOOKUP($AB4,Levels!$A:$B,2,FALSE)
)</f>
        <v>#N/A</v>
      </c>
      <c r="AD4" s="8">
        <f t="shared" ca="1" si="7"/>
        <v>36161</v>
      </c>
      <c r="AE4" s="6">
        <f ca="1">RANDBETWEEN(5,COUNTA('Recruitment source'!$A:$A) + 1)</f>
        <v>6</v>
      </c>
      <c r="AF4" s="6" t="str">
        <f ca="1">VLOOKUP($AE4,'Recruitment source'!$A:$B,2,FALSE)</f>
        <v>Learn4Good</v>
      </c>
      <c r="AG4" s="8" t="e">
        <f t="shared" ca="1" si="8"/>
        <v>#N/A</v>
      </c>
      <c r="AH4" s="6" t="e">
        <f t="shared" ca="1" si="9"/>
        <v>#N/A</v>
      </c>
      <c r="AI4" s="6" t="e">
        <f ca="1" xml:space="preserve">
IF(
  ISNA($AH4),
  NA(),
  VLOOKUP($AH4,'Reasons for dismissal'!$A:$B,2,FALSE)
)</f>
        <v>#N/A</v>
      </c>
      <c r="AJ4" s="6">
        <f t="shared" ca="1" si="10"/>
        <v>4</v>
      </c>
      <c r="AK4" s="1">
        <f t="shared" ca="1" si="11"/>
        <v>8500</v>
      </c>
      <c r="AL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  &amp; ", "   &amp;
$B4  &amp; ", "   &amp;
$D4  &amp; ", '"  &amp;
$I4  &amp; "', '" &amp;
$O4  &amp; "', "  &amp;
$S4  &amp; ", '"  &amp;
TEXT($U4,"dd/mm/aaaa")  &amp; "', "   &amp;
$V4  &amp; ", "   &amp;
$X4  &amp; ", "   &amp;
$Z4  &amp; ", "   &amp;
IF($AB4 &lt;&gt; "", $AB4, "NULL")  &amp; ", "   &amp;
$AK4  &amp; ");"</f>
        <v>#REF!</v>
      </c>
    </row>
    <row r="5" spans="1:38" x14ac:dyDescent="0.2">
      <c r="A5" s="7" cm="1">
        <f t="array" aca="1" ref="A5" ca="1">INDEX(Companies!$A:$A,RANDBETWEEN(2,COUNTA(Companies!$A:$A)),1)</f>
        <v>2</v>
      </c>
      <c r="B5" s="5">
        <f t="shared" si="0"/>
        <v>4</v>
      </c>
      <c r="C5" s="5" t="str" cm="1">
        <f t="array" ref="C5">SHA1HASH($B5)</f>
        <v>1b6453892473a467d07372d45eb05abc2031647a</v>
      </c>
      <c r="D5" s="6">
        <f t="shared" ca="1" si="1"/>
        <v>1</v>
      </c>
      <c r="E5" s="7">
        <f ca="1">IF($B5 = 1 + N("Presidente"),
    127,
    IF($B5 = 2 + N("Vice-Presidente"),
        72,
        IF($B5 = 3 + N("Secretária bilíngue"),
            13,
            RANDBETWEEN(5,COUNT(Name!$A:$A) + 1)
        )
    )
)</f>
        <v>21</v>
      </c>
      <c r="F5" s="7" t="str">
        <f ca="1">VLOOKUP($E5,Name!$A:$B,2,FALSE)</f>
        <v>Allana</v>
      </c>
      <c r="G5" s="7">
        <f ca="1" xml:space="preserve">
IF($B5 = 1,
    0,
    RANDBETWEEN(5,COUNT('Last name'!$A:$A) + 1)
)</f>
        <v>164</v>
      </c>
      <c r="H5" s="7" t="str">
        <f ca="1" xml:space="preserve">
IF($B5 = 1 + N("Presidente"),
    "de Orléans e Bragança",
    VLOOKUP($G5,'Last name'!$A:$B,2,FALSE) &amp; " " &amp; VLOOKUP(RANDBETWEEN(5,COUNT('Last name'!$A:$A) + 1),'Last name'!$A:$B,2,FALSE)
)</f>
        <v>Rizzo Brasão</v>
      </c>
      <c r="I5" s="7" t="str">
        <f t="shared" ca="1" si="12"/>
        <v>Allana Rizzo Brasão</v>
      </c>
      <c r="J5" s="7" t="str" cm="1">
        <f t="array" aca="1" ref="J5" ca="1">SHA1HASH($I5)</f>
        <v>716d1a3e15219e148978af4d7041ce4e2ef7fce2</v>
      </c>
      <c r="K5" s="7" cm="1">
        <f t="array" aca="1" ref="K5" ca="1">INDEX(States!$A:$A,M5,1)</f>
        <v>5</v>
      </c>
      <c r="L5" s="7" t="str">
        <f ca="1">VLOOKUP($K5,Countries!$A:$B,2,FALSE)</f>
        <v>Portugal</v>
      </c>
      <c r="M5" s="7" cm="1">
        <f t="array" aca="1" ref="M5" ca="1">INDEX(States!$C:$C,RANDBETWEEN(5,COUNTA(States!$A:$A) + 1),1)</f>
        <v>10</v>
      </c>
      <c r="N5" s="7" t="str">
        <f ca="1">VLOOKUP($M5,States!$C:$D,2,FALSE)</f>
        <v>Faro</v>
      </c>
      <c r="O5" s="7" t="str">
        <f ca="1">VLOOKUP($E5,Name!$A:$C,3,FALSE)</f>
        <v>F</v>
      </c>
      <c r="P5" s="7" t="str">
        <f ca="1">VLOOKUP($O5,Genders!$B:$C,2,FALSE)</f>
        <v>Female</v>
      </c>
      <c r="Q5" s="7" cm="1">
        <f t="array" aca="1" ref="Q5" ca="1">INDEX('Marital status'!$A:$A,RANDBETWEEN(5,COUNTA('Marital status'!$A:$A) + 1),1)</f>
        <v>0</v>
      </c>
      <c r="R5" s="7" t="e">
        <f ca="1">VLOOKUP($Q5,'Marital status'!$A:$B,2,FALSE)</f>
        <v>#N/A</v>
      </c>
      <c r="S5" s="7">
        <f t="shared" ca="1" si="2"/>
        <v>5</v>
      </c>
      <c r="T5" s="7" t="str">
        <f ca="1">VLOOKUP($S5,Ethnicities!$A:$B,2,FALSE)</f>
        <v>ASIAN</v>
      </c>
      <c r="U5" s="8">
        <f t="shared" ca="1" si="3"/>
        <v>29925</v>
      </c>
      <c r="V5" s="6">
        <f t="shared" ca="1" si="4"/>
        <v>10</v>
      </c>
      <c r="W5" s="8" t="str">
        <f ca="1">VLOOKUP($V5,'Background education'!$A:$B,2,FALSE)</f>
        <v>Doctorate</v>
      </c>
      <c r="X5" s="7">
        <f ca="1" xml:space="preserve">
  IF(OR($Z5 = 5, $Z5 = 6, $Z5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5" s="7" t="str">
        <f ca="1">VLOOKUP($X5,Departments!$A:$B,2,FALSE)</f>
        <v xml:space="preserve"> Presidency</v>
      </c>
      <c r="Z5" s="6">
        <f t="shared" ca="1" si="5"/>
        <v>7</v>
      </c>
      <c r="AA5" s="7" t="str">
        <f ca="1">VLOOKUP($Z5,Roles!$A:$B,2,FALSE)</f>
        <v>Director</v>
      </c>
      <c r="AB5" s="6" t="e">
        <f t="shared" ca="1" si="6"/>
        <v>#N/A</v>
      </c>
      <c r="AC5" s="7" t="e">
        <f ca="1" xml:space="preserve">
IF(
  ISNA($AB5),
  NA(),
  VLOOKUP($AB5,Levels!$A:$B,2,FALSE)
)</f>
        <v>#N/A</v>
      </c>
      <c r="AD5" s="8">
        <f t="shared" ca="1" si="7"/>
        <v>36161</v>
      </c>
      <c r="AE5" s="6">
        <f ca="1">RANDBETWEEN(5,COUNTA('Recruitment source'!$A:$A) + 1)</f>
        <v>13</v>
      </c>
      <c r="AF5" s="6" t="str">
        <f ca="1">VLOOKUP($AE5,'Recruitment source'!$A:$B,2,FALSE)</f>
        <v>Google</v>
      </c>
      <c r="AG5" s="8" t="e">
        <f t="shared" ca="1" si="8"/>
        <v>#N/A</v>
      </c>
      <c r="AH5" s="6" t="e">
        <f t="shared" ca="1" si="9"/>
        <v>#N/A</v>
      </c>
      <c r="AI5" s="6" t="e">
        <f ca="1" xml:space="preserve">
IF(
  ISNA($AH5),
  NA(),
  VLOOKUP($AH5,'Reasons for dismissal'!$A:$B,2,FALSE)
)</f>
        <v>#N/A</v>
      </c>
      <c r="AJ5" s="6">
        <f t="shared" ca="1" si="10"/>
        <v>4</v>
      </c>
      <c r="AK5" s="1">
        <f t="shared" ca="1" si="11"/>
        <v>17000</v>
      </c>
      <c r="AL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  &amp; ", "   &amp;
$B5  &amp; ", "   &amp;
$D5  &amp; ", '"  &amp;
$I5  &amp; "', '" &amp;
$O5  &amp; "', "  &amp;
$S5  &amp; ", '"  &amp;
TEXT($U5,"dd/mm/aaaa")  &amp; "', "   &amp;
$V5  &amp; ", "   &amp;
$X5  &amp; ", "   &amp;
$Z5  &amp; ", "   &amp;
IF($AB5 &lt;&gt; "", $AB5, "NULL")  &amp; ", "   &amp;
$AK5  &amp; ");"</f>
        <v>#REF!</v>
      </c>
    </row>
    <row r="6" spans="1:38" x14ac:dyDescent="0.2">
      <c r="A6" s="7" cm="1">
        <f t="array" aca="1" ref="A6" ca="1">INDEX(Companies!$A:$A,RANDBETWEEN(2,COUNTA(Companies!$A:$A)),1)</f>
        <v>2</v>
      </c>
      <c r="B6" s="5">
        <f t="shared" si="0"/>
        <v>5</v>
      </c>
      <c r="C6" s="5" t="str" cm="1">
        <f t="array" ref="C6">SHA1HASH($B6)</f>
        <v>ac3478d69a3c81fa62e60f5c3696165a4e5e6ac4</v>
      </c>
      <c r="D6" s="6">
        <f t="shared" ca="1" si="1"/>
        <v>1</v>
      </c>
      <c r="E6" s="7">
        <f ca="1">IF($B6 = 1 + N("Presidente"),
    127,
    IF($B6 = 2 + N("Vice-Presidente"),
        72,
        IF($B6 = 3 + N("Secretária bilíngue"),
            13,
            RANDBETWEEN(5,COUNT(Name!$A:$A) + 1)
        )
    )
)</f>
        <v>118</v>
      </c>
      <c r="F6" s="7" t="str">
        <f ca="1">VLOOKUP($E6,Name!$A:$B,2,FALSE)</f>
        <v>Eliezer</v>
      </c>
      <c r="G6" s="7">
        <f ca="1" xml:space="preserve">
IF($B6 = 1,
    0,
    RANDBETWEEN(5,COUNT('Last name'!$A:$A) + 1)
)</f>
        <v>19</v>
      </c>
      <c r="H6" s="7" t="str">
        <f ca="1" xml:space="preserve">
IF($B6 = 1 + N("Presidente"),
    "de Orléans e Bragança",
    VLOOKUP($G6,'Last name'!$A:$B,2,FALSE) &amp; " " &amp; VLOOKUP(RANDBETWEEN(5,COUNT('Last name'!$A:$A) + 1),'Last name'!$A:$B,2,FALSE)
)</f>
        <v>Anjos Frasão</v>
      </c>
      <c r="I6" s="7" t="str">
        <f t="shared" ca="1" si="12"/>
        <v>Eliezer Anjos Frasão</v>
      </c>
      <c r="J6" s="7" t="str" cm="1">
        <f t="array" aca="1" ref="J6" ca="1">SHA1HASH($I6)</f>
        <v>d4eae7f78de453956e7c344f7868e494a01ea661</v>
      </c>
      <c r="K6" s="7" cm="1">
        <f t="array" aca="1" ref="K6" ca="1">INDEX(States!$A:$A,M6,1)</f>
        <v>5</v>
      </c>
      <c r="L6" s="7" t="str">
        <f ca="1">VLOOKUP($K6,Countries!$A:$B,2,FALSE)</f>
        <v>Portugal</v>
      </c>
      <c r="M6" s="7" cm="1">
        <f t="array" aca="1" ref="M6" ca="1">INDEX(States!$C:$C,RANDBETWEEN(5,COUNTA(States!$A:$A) + 1),1)</f>
        <v>13</v>
      </c>
      <c r="N6" s="7" t="str">
        <f ca="1">VLOOKUP($M6,States!$C:$D,2,FALSE)</f>
        <v>Coimbra</v>
      </c>
      <c r="O6" s="7" t="str">
        <f ca="1">VLOOKUP($E6,Name!$A:$C,3,FALSE)</f>
        <v>M</v>
      </c>
      <c r="P6" s="7" t="str">
        <f ca="1">VLOOKUP($O6,Genders!$B:$C,2,FALSE)</f>
        <v>Male</v>
      </c>
      <c r="Q6" s="7" cm="1">
        <f t="array" aca="1" ref="Q6" ca="1">INDEX('Marital status'!$A:$A,RANDBETWEEN(5,COUNTA('Marital status'!$A:$A) + 1),1)</f>
        <v>5</v>
      </c>
      <c r="R6" s="7" t="str">
        <f ca="1">VLOOKUP($Q6,'Marital status'!$A:$B,2,FALSE)</f>
        <v xml:space="preserve"> Separated </v>
      </c>
      <c r="S6" s="7">
        <f t="shared" ca="1" si="2"/>
        <v>5</v>
      </c>
      <c r="T6" s="7" t="str">
        <f ca="1">VLOOKUP($S6,Ethnicities!$A:$B,2,FALSE)</f>
        <v>ASIAN</v>
      </c>
      <c r="U6" s="8">
        <f t="shared" ca="1" si="3"/>
        <v>31103</v>
      </c>
      <c r="V6" s="6">
        <f t="shared" ca="1" si="4"/>
        <v>10</v>
      </c>
      <c r="W6" s="8" t="str">
        <f ca="1">VLOOKUP($V6,'Background education'!$A:$B,2,FALSE)</f>
        <v>Doctorate</v>
      </c>
      <c r="X6" s="7">
        <f ca="1" xml:space="preserve">
  IF(OR($Z6 = 5, $Z6 = 6, $Z6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6" s="7" t="str">
        <f ca="1">VLOOKUP($X6,Departments!$A:$B,2,FALSE)</f>
        <v xml:space="preserve"> Commercial</v>
      </c>
      <c r="Z6" s="6">
        <f t="shared" ca="1" si="5"/>
        <v>7</v>
      </c>
      <c r="AA6" s="7" t="str">
        <f ca="1">VLOOKUP($Z6,Roles!$A:$B,2,FALSE)</f>
        <v>Director</v>
      </c>
      <c r="AB6" s="6" t="e">
        <f t="shared" ca="1" si="6"/>
        <v>#N/A</v>
      </c>
      <c r="AC6" s="7" t="e">
        <f ca="1" xml:space="preserve">
IF(
  ISNA($AB6),
  NA(),
  VLOOKUP($AB6,Levels!$A:$B,2,FALSE)
)</f>
        <v>#N/A</v>
      </c>
      <c r="AD6" s="8">
        <f t="shared" ca="1" si="7"/>
        <v>36161</v>
      </c>
      <c r="AE6" s="6">
        <f ca="1">RANDBETWEEN(5,COUNTA('Recruitment source'!$A:$A) + 1)</f>
        <v>12</v>
      </c>
      <c r="AF6" s="6" t="str">
        <f ca="1">VLOOKUP($AE6,'Recruitment source'!$A:$B,2,FALSE)</f>
        <v xml:space="preserve"> recommendation of employee</v>
      </c>
      <c r="AG6" s="8" t="e">
        <f t="shared" ca="1" si="8"/>
        <v>#N/A</v>
      </c>
      <c r="AH6" s="6" t="e">
        <f t="shared" ca="1" si="9"/>
        <v>#N/A</v>
      </c>
      <c r="AI6" s="6" t="e">
        <f ca="1" xml:space="preserve">
IF(
  ISNA($AH6),
  NA(),
  VLOOKUP($AH6,'Reasons for dismissal'!$A:$B,2,FALSE)
)</f>
        <v>#N/A</v>
      </c>
      <c r="AJ6" s="6">
        <f t="shared" ca="1" si="10"/>
        <v>5</v>
      </c>
      <c r="AK6" s="1">
        <f t="shared" ca="1" si="11"/>
        <v>17080</v>
      </c>
      <c r="AL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  &amp; ", "   &amp;
$B6  &amp; ", "   &amp;
$D6  &amp; ", '"  &amp;
$I6  &amp; "', '" &amp;
$O6  &amp; "', "  &amp;
$S6  &amp; ", '"  &amp;
TEXT($U6,"dd/mm/aaaa")  &amp; "', "   &amp;
$V6  &amp; ", "   &amp;
$X6  &amp; ", "   &amp;
$Z6  &amp; ", "   &amp;
IF($AB6 &lt;&gt; "", $AB6, "NULL")  &amp; ", "   &amp;
$AK6  &amp; ");"</f>
        <v>#REF!</v>
      </c>
    </row>
    <row r="7" spans="1:38" x14ac:dyDescent="0.2">
      <c r="A7" s="7" cm="1">
        <f t="array" aca="1" ref="A7" ca="1">INDEX(Companies!$A:$A,RANDBETWEEN(2,COUNTA(Companies!$A:$A)),1)</f>
        <v>2</v>
      </c>
      <c r="B7" s="5">
        <f t="shared" si="0"/>
        <v>6</v>
      </c>
      <c r="C7" s="5" t="str" cm="1">
        <f t="array" ref="C7">SHA1HASH($B7)</f>
        <v>c1dfd96eea8cc2b62785275bca38ac261256e278</v>
      </c>
      <c r="D7" s="6">
        <f t="shared" ca="1" si="1"/>
        <v>1</v>
      </c>
      <c r="E7" s="7">
        <f ca="1">IF($B7 = 1 + N("Presidente"),
    127,
    IF($B7 = 2 + N("Vice-Presidente"),
        72,
        IF($B7 = 3 + N("Secretária bilíngue"),
            13,
            RANDBETWEEN(5,COUNT(Name!$A:$A) + 1)
        )
    )
)</f>
        <v>158</v>
      </c>
      <c r="F7" s="7" t="str">
        <f ca="1">VLOOKUP($E7,Name!$A:$B,2,FALSE)</f>
        <v>Guilherme Augusto</v>
      </c>
      <c r="G7" s="7">
        <f ca="1" xml:space="preserve">
IF($B7 = 1,
    0,
    RANDBETWEEN(5,COUNT('Last name'!$A:$A) + 1)
)</f>
        <v>117</v>
      </c>
      <c r="H7" s="7" t="str">
        <f ca="1" xml:space="preserve">
IF($B7 = 1 + N("Presidente"),
    "de Orléans e Bragança",
    VLOOKUP($G7,'Last name'!$A:$B,2,FALSE) &amp; " " &amp; VLOOKUP(RANDBETWEEN(5,COUNT('Last name'!$A:$A) + 1),'Last name'!$A:$B,2,FALSE)
)</f>
        <v>Mancini Cardoso</v>
      </c>
      <c r="I7" s="7" t="str">
        <f t="shared" ca="1" si="12"/>
        <v>Guilherme Augusto Mancini Cardoso</v>
      </c>
      <c r="J7" s="7" t="str" cm="1">
        <f t="array" aca="1" ref="J7" ca="1">SHA1HASH($I7)</f>
        <v>c06889568ef4d56f8dae2665660dbe1d78bde4d6</v>
      </c>
      <c r="K7" s="7" cm="1">
        <f t="array" aca="1" ref="K7" ca="1">INDEX(States!$A:$A,M7,1)</f>
        <v>5</v>
      </c>
      <c r="L7" s="7" t="str">
        <f ca="1">VLOOKUP($K7,Countries!$A:$B,2,FALSE)</f>
        <v>Portugal</v>
      </c>
      <c r="M7" s="7" cm="1">
        <f t="array" aca="1" ref="M7" ca="1">INDEX(States!$C:$C,RANDBETWEEN(5,COUNTA(States!$A:$A) + 1),1)</f>
        <v>10</v>
      </c>
      <c r="N7" s="7" t="str">
        <f ca="1">VLOOKUP($M7,States!$C:$D,2,FALSE)</f>
        <v>Faro</v>
      </c>
      <c r="O7" s="7" t="str">
        <f ca="1">VLOOKUP($E7,Name!$A:$C,3,FALSE)</f>
        <v>M</v>
      </c>
      <c r="P7" s="7" t="str">
        <f ca="1">VLOOKUP($O7,Genders!$B:$C,2,FALSE)</f>
        <v>Male</v>
      </c>
      <c r="Q7" s="7" cm="1">
        <f t="array" aca="1" ref="Q7" ca="1">INDEX('Marital status'!$A:$A,RANDBETWEEN(5,COUNTA('Marital status'!$A:$A) + 1),1)</f>
        <v>5</v>
      </c>
      <c r="R7" s="7" t="str">
        <f ca="1">VLOOKUP($Q7,'Marital status'!$A:$B,2,FALSE)</f>
        <v xml:space="preserve"> Separated </v>
      </c>
      <c r="S7" s="7">
        <f t="shared" ca="1" si="2"/>
        <v>5</v>
      </c>
      <c r="T7" s="7" t="str">
        <f ca="1">VLOOKUP($S7,Ethnicities!$A:$B,2,FALSE)</f>
        <v>ASIAN</v>
      </c>
      <c r="U7" s="8">
        <f t="shared" ca="1" si="3"/>
        <v>30155</v>
      </c>
      <c r="V7" s="6">
        <f t="shared" ca="1" si="4"/>
        <v>10</v>
      </c>
      <c r="W7" s="8" t="str">
        <f ca="1">VLOOKUP($V7,'Background education'!$A:$B,2,FALSE)</f>
        <v>Doctorate</v>
      </c>
      <c r="X7" s="7">
        <f ca="1" xml:space="preserve">
  IF(OR($Z7 = 5, $Z7 = 6, $Z7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7" s="7" t="str">
        <f ca="1">VLOOKUP($X7,Departments!$A:$B,2,FALSE)</f>
        <v>Administration</v>
      </c>
      <c r="Z7" s="6">
        <f t="shared" ca="1" si="5"/>
        <v>7</v>
      </c>
      <c r="AA7" s="7" t="str">
        <f ca="1">VLOOKUP($Z7,Roles!$A:$B,2,FALSE)</f>
        <v>Director</v>
      </c>
      <c r="AB7" s="6" t="e">
        <f t="shared" ca="1" si="6"/>
        <v>#N/A</v>
      </c>
      <c r="AC7" s="7" t="e">
        <f ca="1" xml:space="preserve">
IF(
  ISNA($AB7),
  NA(),
  VLOOKUP($AB7,Levels!$A:$B,2,FALSE)
)</f>
        <v>#N/A</v>
      </c>
      <c r="AD7" s="8">
        <f t="shared" ca="1" si="7"/>
        <v>36161</v>
      </c>
      <c r="AE7" s="6">
        <f ca="1">RANDBETWEEN(5,COUNTA('Recruitment source'!$A:$A) + 1)</f>
        <v>12</v>
      </c>
      <c r="AF7" s="6" t="str">
        <f ca="1">VLOOKUP($AE7,'Recruitment source'!$A:$B,2,FALSE)</f>
        <v xml:space="preserve"> recommendation of employee</v>
      </c>
      <c r="AG7" s="8" t="e">
        <f t="shared" ca="1" si="8"/>
        <v>#N/A</v>
      </c>
      <c r="AH7" s="6" t="e">
        <f t="shared" ca="1" si="9"/>
        <v>#N/A</v>
      </c>
      <c r="AI7" s="6" t="e">
        <f ca="1" xml:space="preserve">
IF(
  ISNA($AH7),
  NA(),
  VLOOKUP($AH7,'Reasons for dismissal'!$A:$B,2,FALSE)
)</f>
        <v>#N/A</v>
      </c>
      <c r="AJ7" s="6">
        <f t="shared" ca="1" si="10"/>
        <v>4</v>
      </c>
      <c r="AK7" s="1">
        <f t="shared" ca="1" si="11"/>
        <v>17000</v>
      </c>
      <c r="AL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  &amp; ", "   &amp;
$B7  &amp; ", "   &amp;
$D7  &amp; ", '"  &amp;
$I7  &amp; "', '" &amp;
$O7  &amp; "', "  &amp;
$S7  &amp; ", '"  &amp;
TEXT($U7,"dd/mm/aaaa")  &amp; "', "   &amp;
$V7  &amp; ", "   &amp;
$X7  &amp; ", "   &amp;
$Z7  &amp; ", "   &amp;
IF($AB7 &lt;&gt; "", $AB7, "NULL")  &amp; ", "   &amp;
$AK7  &amp; ");"</f>
        <v>#REF!</v>
      </c>
    </row>
    <row r="8" spans="1:38" x14ac:dyDescent="0.2">
      <c r="A8" s="7" cm="1">
        <f t="array" aca="1" ref="A8" ca="1">INDEX(Companies!$A:$A,RANDBETWEEN(2,COUNTA(Companies!$A:$A)),1)</f>
        <v>2</v>
      </c>
      <c r="B8" s="5">
        <f t="shared" si="0"/>
        <v>7</v>
      </c>
      <c r="C8" s="5" t="str" cm="1">
        <f t="array" ref="C8">SHA1HASH($B8)</f>
        <v>902ba3cda1883801594b6e1b452790cc53948fda</v>
      </c>
      <c r="D8" s="6">
        <f t="shared" ca="1" si="1"/>
        <v>1</v>
      </c>
      <c r="E8" s="7">
        <f ca="1">IF($B8 = 1 + N("Presidente"),
    127,
    IF($B8 = 2 + N("Vice-Presidente"),
        72,
        IF($B8 = 3 + N("Secretária bilíngue"),
            13,
            RANDBETWEEN(5,COUNT(Name!$A:$A) + 1)
        )
    )
)</f>
        <v>334</v>
      </c>
      <c r="F8" s="7" t="str">
        <f ca="1">VLOOKUP($E8,Name!$A:$B,2,FALSE)</f>
        <v>Ryan</v>
      </c>
      <c r="G8" s="7">
        <f ca="1" xml:space="preserve">
IF($B8 = 1,
    0,
    RANDBETWEEN(5,COUNT('Last name'!$A:$A) + 1)
)</f>
        <v>110</v>
      </c>
      <c r="H8" s="7" t="str">
        <f ca="1" xml:space="preserve">
IF($B8 = 1 + N("Presidente"),
    "de Orléans e Bragança",
    VLOOKUP($G8,'Last name'!$A:$B,2,FALSE) &amp; " " &amp; VLOOKUP(RANDBETWEEN(5,COUNT('Last name'!$A:$A) + 1),'Last name'!$A:$B,2,FALSE)
)</f>
        <v>Lombardi Moreira</v>
      </c>
      <c r="I8" s="7" t="str">
        <f t="shared" ca="1" si="12"/>
        <v>Ryan Lombardi Moreira</v>
      </c>
      <c r="J8" s="7" t="str" cm="1">
        <f t="array" aca="1" ref="J8" ca="1">SHA1HASH($I8)</f>
        <v>28ae9ab2ee1b4f9a8e5d87ebf492829ffe3121fe</v>
      </c>
      <c r="K8" s="7" cm="1">
        <f t="array" aca="1" ref="K8" ca="1">INDEX(States!$A:$A,M8,1)</f>
        <v>5</v>
      </c>
      <c r="L8" s="7" t="str">
        <f ca="1">VLOOKUP($K8,Countries!$A:$B,2,FALSE)</f>
        <v>Portugal</v>
      </c>
      <c r="M8" s="7" cm="1">
        <f t="array" aca="1" ref="M8" ca="1">INDEX(States!$C:$C,RANDBETWEEN(5,COUNTA(States!$A:$A) + 1),1)</f>
        <v>9</v>
      </c>
      <c r="N8" s="7" t="str">
        <f ca="1">VLOOKUP($M8,States!$C:$D,2,FALSE)</f>
        <v>braga</v>
      </c>
      <c r="O8" s="7" t="str">
        <f ca="1">VLOOKUP($E8,Name!$A:$C,3,FALSE)</f>
        <v>M</v>
      </c>
      <c r="P8" s="7" t="str">
        <f ca="1">VLOOKUP($O8,Genders!$B:$C,2,FALSE)</f>
        <v>Male</v>
      </c>
      <c r="Q8" s="7" cm="1">
        <f t="array" aca="1" ref="Q8" ca="1">INDEX('Marital status'!$A:$A,RANDBETWEEN(5,COUNTA('Marital status'!$A:$A) + 1),1)</f>
        <v>6</v>
      </c>
      <c r="R8" s="7" t="str">
        <f ca="1">VLOOKUP($Q8,'Marital status'!$A:$B,2,FALSE)</f>
        <v>DIVORCED</v>
      </c>
      <c r="S8" s="7">
        <f t="shared" ca="1" si="2"/>
        <v>5</v>
      </c>
      <c r="T8" s="7" t="str">
        <f ca="1">VLOOKUP($S8,Ethnicities!$A:$B,2,FALSE)</f>
        <v>ASIAN</v>
      </c>
      <c r="U8" s="8">
        <f t="shared" ca="1" si="3"/>
        <v>29950</v>
      </c>
      <c r="V8" s="6">
        <f t="shared" ca="1" si="4"/>
        <v>9</v>
      </c>
      <c r="W8" s="8" t="str">
        <f ca="1">VLOOKUP($V8,'Background education'!$A:$B,2,FALSE)</f>
        <v>Master’s degree</v>
      </c>
      <c r="X8" s="7">
        <f ca="1" xml:space="preserve">
  IF(OR($Z8 = 5, $Z8 = 6, $Z8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8" s="7" t="str">
        <f ca="1">VLOOKUP($X8,Departments!$A:$B,2,FALSE)</f>
        <v>Administration</v>
      </c>
      <c r="Z8" s="6">
        <f t="shared" ca="1" si="5"/>
        <v>7</v>
      </c>
      <c r="AA8" s="7" t="str">
        <f ca="1">VLOOKUP($Z8,Roles!$A:$B,2,FALSE)</f>
        <v>Director</v>
      </c>
      <c r="AB8" s="6" t="e">
        <f t="shared" ca="1" si="6"/>
        <v>#N/A</v>
      </c>
      <c r="AC8" s="7" t="e">
        <f ca="1" xml:space="preserve">
IF(
  ISNA($AB8),
  NA(),
  VLOOKUP($AB8,Levels!$A:$B,2,FALSE)
)</f>
        <v>#N/A</v>
      </c>
      <c r="AD8" s="8">
        <f t="shared" ca="1" si="7"/>
        <v>36161</v>
      </c>
      <c r="AE8" s="6">
        <f ca="1">RANDBETWEEN(5,COUNTA('Recruitment source'!$A:$A) + 1)</f>
        <v>9</v>
      </c>
      <c r="AF8" s="6" t="str">
        <f ca="1">VLOOKUP($AE8,'Recruitment source'!$A:$B,2,FALSE)</f>
        <v>Empregos Online</v>
      </c>
      <c r="AG8" s="8" t="e">
        <f t="shared" ca="1" si="8"/>
        <v>#N/A</v>
      </c>
      <c r="AH8" s="6" t="e">
        <f t="shared" ca="1" si="9"/>
        <v>#N/A</v>
      </c>
      <c r="AI8" s="6" t="e">
        <f ca="1" xml:space="preserve">
IF(
  ISNA($AH8),
  NA(),
  VLOOKUP($AH8,'Reasons for dismissal'!$A:$B,2,FALSE)
)</f>
        <v>#N/A</v>
      </c>
      <c r="AJ8" s="6">
        <f t="shared" ca="1" si="10"/>
        <v>5</v>
      </c>
      <c r="AK8" s="1">
        <f t="shared" ca="1" si="11"/>
        <v>16500</v>
      </c>
      <c r="AL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  &amp; ", "   &amp;
$B8  &amp; ", "   &amp;
$D8  &amp; ", '"  &amp;
$I8  &amp; "', '" &amp;
$O8  &amp; "', "  &amp;
$S8  &amp; ", '"  &amp;
TEXT($U8,"dd/mm/aaaa")  &amp; "', "   &amp;
$V8  &amp; ", "   &amp;
$X8  &amp; ", "   &amp;
$Z8  &amp; ", "   &amp;
IF($AB8 &lt;&gt; "", $AB8, "NULL")  &amp; ", "   &amp;
$AK8  &amp; ");"</f>
        <v>#REF!</v>
      </c>
    </row>
    <row r="9" spans="1:38" x14ac:dyDescent="0.2">
      <c r="A9" s="7" cm="1">
        <f t="array" aca="1" ref="A9" ca="1">INDEX(Companies!$A:$A,RANDBETWEEN(2,COUNTA(Companies!$A:$A)),1)</f>
        <v>2</v>
      </c>
      <c r="B9" s="5">
        <f t="shared" si="0"/>
        <v>8</v>
      </c>
      <c r="C9" s="5" t="str" cm="1">
        <f t="array" ref="C9">SHA1HASH($B9)</f>
        <v>fe5dbbcea5ce7e2988b8c69bcfdfde8904aabc1f</v>
      </c>
      <c r="D9" s="6">
        <f t="shared" ca="1" si="1"/>
        <v>1</v>
      </c>
      <c r="E9" s="7">
        <f ca="1">IF($B9 = 1 + N("Presidente"),
    127,
    IF($B9 = 2 + N("Vice-Presidente"),
        72,
        IF($B9 = 3 + N("Secretária bilíngue"),
            13,
            RANDBETWEEN(5,COUNT(Name!$A:$A) + 1)
        )
    )
)</f>
        <v>73</v>
      </c>
      <c r="F9" s="7" t="str">
        <f ca="1">VLOOKUP($E9,Name!$A:$B,2,FALSE)</f>
        <v>Bianca</v>
      </c>
      <c r="G9" s="7">
        <f ca="1" xml:space="preserve">
IF($B9 = 1,
    0,
    RANDBETWEEN(5,COUNT('Last name'!$A:$A) + 1)
)</f>
        <v>169</v>
      </c>
      <c r="H9" s="7" t="str">
        <f ca="1" xml:space="preserve">
IF($B9 = 1 + N("Presidente"),
    "de Orléans e Bragança",
    VLOOKUP($G9,'Last name'!$A:$B,2,FALSE) &amp; " " &amp; VLOOKUP(RANDBETWEEN(5,COUNT('Last name'!$A:$A) + 1),'Last name'!$A:$B,2,FALSE)
)</f>
        <v>Russo Figo</v>
      </c>
      <c r="I9" s="7" t="str">
        <f t="shared" ca="1" si="12"/>
        <v>Bianca Russo Figo</v>
      </c>
      <c r="J9" s="7" t="str" cm="1">
        <f t="array" aca="1" ref="J9" ca="1">SHA1HASH($I9)</f>
        <v>1969374c2db29f8b3914497d697afff115004610</v>
      </c>
      <c r="K9" s="7" cm="1">
        <f t="array" aca="1" ref="K9" ca="1">INDEX(States!$A:$A,M9,1)</f>
        <v>5</v>
      </c>
      <c r="L9" s="7" t="str">
        <f ca="1">VLOOKUP($K9,Countries!$A:$B,2,FALSE)</f>
        <v>Portugal</v>
      </c>
      <c r="M9" s="7" cm="1">
        <f t="array" aca="1" ref="M9" ca="1">INDEX(States!$C:$C,RANDBETWEEN(5,COUNTA(States!$A:$A) + 1),1)</f>
        <v>9</v>
      </c>
      <c r="N9" s="7" t="str">
        <f ca="1">VLOOKUP($M9,States!$C:$D,2,FALSE)</f>
        <v>braga</v>
      </c>
      <c r="O9" s="7" t="str">
        <f ca="1">VLOOKUP($E9,Name!$A:$C,3,FALSE)</f>
        <v>F</v>
      </c>
      <c r="P9" s="7" t="str">
        <f ca="1">VLOOKUP($O9,Genders!$B:$C,2,FALSE)</f>
        <v>Female</v>
      </c>
      <c r="Q9" s="7" cm="1">
        <f t="array" aca="1" ref="Q9" ca="1">INDEX('Marital status'!$A:$A,RANDBETWEEN(5,COUNTA('Marital status'!$A:$A) + 1),1)</f>
        <v>0</v>
      </c>
      <c r="R9" s="7" t="e">
        <f ca="1">VLOOKUP($Q9,'Marital status'!$A:$B,2,FALSE)</f>
        <v>#N/A</v>
      </c>
      <c r="S9" s="7">
        <f t="shared" ca="1" si="2"/>
        <v>5</v>
      </c>
      <c r="T9" s="7" t="str">
        <f ca="1">VLOOKUP($S9,Ethnicities!$A:$B,2,FALSE)</f>
        <v>ASIAN</v>
      </c>
      <c r="U9" s="8">
        <f t="shared" ca="1" si="3"/>
        <v>32987</v>
      </c>
      <c r="V9" s="6">
        <f t="shared" ca="1" si="4"/>
        <v>10</v>
      </c>
      <c r="W9" s="8" t="str">
        <f ca="1">VLOOKUP($V9,'Background education'!$A:$B,2,FALSE)</f>
        <v>Doctorate</v>
      </c>
      <c r="X9" s="7">
        <f ca="1" xml:space="preserve">
  IF(OR($Z9 = 5, $Z9 = 6, $Z9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9" s="7" t="str">
        <f ca="1">VLOOKUP($X9,Departments!$A:$B,2,FALSE)</f>
        <v>Finance</v>
      </c>
      <c r="Z9" s="6">
        <f t="shared" ca="1" si="5"/>
        <v>7</v>
      </c>
      <c r="AA9" s="7" t="str">
        <f ca="1">VLOOKUP($Z9,Roles!$A:$B,2,FALSE)</f>
        <v>Director</v>
      </c>
      <c r="AB9" s="6" t="e">
        <f t="shared" ca="1" si="6"/>
        <v>#N/A</v>
      </c>
      <c r="AC9" s="7" t="e">
        <f ca="1" xml:space="preserve">
IF(
  ISNA($AB9),
  NA(),
  VLOOKUP($AB9,Levels!$A:$B,2,FALSE)
)</f>
        <v>#N/A</v>
      </c>
      <c r="AD9" s="8">
        <f t="shared" ca="1" si="7"/>
        <v>36161</v>
      </c>
      <c r="AE9" s="6">
        <f ca="1">RANDBETWEEN(5,COUNTA('Recruitment source'!$A:$A) + 1)</f>
        <v>7</v>
      </c>
      <c r="AF9" s="6" t="str">
        <f ca="1">VLOOKUP($AE9,'Recruitment source'!$A:$B,2,FALSE)</f>
        <v>SAPO Emprego</v>
      </c>
      <c r="AG9" s="8" t="e">
        <f t="shared" ca="1" si="8"/>
        <v>#N/A</v>
      </c>
      <c r="AH9" s="6" t="e">
        <f t="shared" ca="1" si="9"/>
        <v>#N/A</v>
      </c>
      <c r="AI9" s="6" t="e">
        <f ca="1" xml:space="preserve">
IF(
  ISNA($AH9),
  NA(),
  VLOOKUP($AH9,'Reasons for dismissal'!$A:$B,2,FALSE)
)</f>
        <v>#N/A</v>
      </c>
      <c r="AJ9" s="6">
        <f t="shared" ca="1" si="10"/>
        <v>5</v>
      </c>
      <c r="AK9" s="1">
        <f t="shared" ca="1" si="11"/>
        <v>17000</v>
      </c>
      <c r="AL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  &amp; ", "   &amp;
$B9  &amp; ", "   &amp;
$D9  &amp; ", '"  &amp;
$I9  &amp; "', '" &amp;
$O9  &amp; "', "  &amp;
$S9  &amp; ", '"  &amp;
TEXT($U9,"dd/mm/aaaa")  &amp; "', "   &amp;
$V9  &amp; ", "   &amp;
$X9  &amp; ", "   &amp;
$Z9  &amp; ", "   &amp;
IF($AB9 &lt;&gt; "", $AB9, "NULL")  &amp; ", "   &amp;
$AK9  &amp; ");"</f>
        <v>#REF!</v>
      </c>
    </row>
    <row r="10" spans="1:38" x14ac:dyDescent="0.2">
      <c r="A10" s="7" cm="1">
        <f t="array" aca="1" ref="A10" ca="1">INDEX(Companies!$A:$A,RANDBETWEEN(2,COUNTA(Companies!$A:$A)),1)</f>
        <v>2</v>
      </c>
      <c r="B10" s="5">
        <f t="shared" si="0"/>
        <v>9</v>
      </c>
      <c r="C10" s="5" t="str" cm="1">
        <f t="array" ref="C10">SHA1HASH($B10)</f>
        <v>0ade7c2cf97f75d009975f4d720d1fa6c19f4897</v>
      </c>
      <c r="D10" s="6">
        <f t="shared" ca="1" si="1"/>
        <v>1</v>
      </c>
      <c r="E10" s="7">
        <f ca="1">IF($B10 = 1 + N("Presidente"),
    127,
    IF($B10 = 2 + N("Vice-Presidente"),
        72,
        IF($B10 = 3 + N("Secretária bilíngue"),
            13,
            RANDBETWEEN(5,COUNT(Name!$A:$A) + 1)
        )
    )
)</f>
        <v>254</v>
      </c>
      <c r="F10" s="7" t="str">
        <f ca="1">VLOOKUP($E10,Name!$A:$B,2,FALSE)</f>
        <v>Manuel</v>
      </c>
      <c r="G10" s="7">
        <f ca="1" xml:space="preserve">
IF($B10 = 1,
    0,
    RANDBETWEEN(5,COUNT('Last name'!$A:$A) + 1)
)</f>
        <v>5</v>
      </c>
      <c r="H10" s="7" t="str">
        <f ca="1" xml:space="preserve">
IF($B10 = 1 + N("Presidente"),
    "de Orléans e Bragança",
    VLOOKUP($G10,'Last name'!$A:$B,2,FALSE) &amp; " " &amp; VLOOKUP(RANDBETWEEN(5,COUNT('Last name'!$A:$A) + 1),'Last name'!$A:$B,2,FALSE)
)</f>
        <v>Abranches Badu</v>
      </c>
      <c r="I10" s="7" t="str">
        <f t="shared" ca="1" si="12"/>
        <v>Manuel Abranches Badu</v>
      </c>
      <c r="J10" s="7" t="str" cm="1">
        <f t="array" aca="1" ref="J10" ca="1">SHA1HASH($I10)</f>
        <v>2d857800914286f941d2c41379c814474677972a</v>
      </c>
      <c r="K10" s="7" cm="1">
        <f t="array" aca="1" ref="K10" ca="1">INDEX(States!$A:$A,M10,1)</f>
        <v>5</v>
      </c>
      <c r="L10" s="7" t="str">
        <f ca="1">VLOOKUP($K10,Countries!$A:$B,2,FALSE)</f>
        <v>Portugal</v>
      </c>
      <c r="M10" s="7" cm="1">
        <f t="array" aca="1" ref="M10" ca="1">INDEX(States!$C:$C,RANDBETWEEN(5,COUNTA(States!$A:$A) + 1),1)</f>
        <v>17</v>
      </c>
      <c r="N10" s="7" t="str">
        <f ca="1">VLOOKUP($M10,States!$C:$D,2,FALSE)</f>
        <v>Viseu</v>
      </c>
      <c r="O10" s="7" t="str">
        <f ca="1">VLOOKUP($E10,Name!$A:$C,3,FALSE)</f>
        <v>M</v>
      </c>
      <c r="P10" s="7" t="str">
        <f ca="1">VLOOKUP($O10,Genders!$B:$C,2,FALSE)</f>
        <v>Male</v>
      </c>
      <c r="Q10" s="7" cm="1">
        <f t="array" aca="1" ref="Q10" ca="1">INDEX('Marital status'!$A:$A,RANDBETWEEN(5,COUNTA('Marital status'!$A:$A) + 1),1)</f>
        <v>6</v>
      </c>
      <c r="R10" s="7" t="str">
        <f ca="1">VLOOKUP($Q10,'Marital status'!$A:$B,2,FALSE)</f>
        <v>DIVORCED</v>
      </c>
      <c r="S10" s="7">
        <f t="shared" ca="1" si="2"/>
        <v>5</v>
      </c>
      <c r="T10" s="7" t="str">
        <f ca="1">VLOOKUP($S10,Ethnicities!$A:$B,2,FALSE)</f>
        <v>ASIAN</v>
      </c>
      <c r="U10" s="8">
        <f t="shared" ca="1" si="3"/>
        <v>30507</v>
      </c>
      <c r="V10" s="6">
        <f t="shared" ca="1" si="4"/>
        <v>10</v>
      </c>
      <c r="W10" s="8" t="str">
        <f ca="1">VLOOKUP($V10,'Background education'!$A:$B,2,FALSE)</f>
        <v>Doctorate</v>
      </c>
      <c r="X10" s="7">
        <f ca="1" xml:space="preserve">
  IF(OR($Z10 = 5, $Z10 = 6, $Z10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0" s="7" t="str">
        <f ca="1">VLOOKUP($X10,Departments!$A:$B,2,FALSE)</f>
        <v>Human Resource</v>
      </c>
      <c r="Z10" s="6">
        <f t="shared" ca="1" si="5"/>
        <v>7</v>
      </c>
      <c r="AA10" s="7" t="str">
        <f ca="1">VLOOKUP($Z10,Roles!$A:$B,2,FALSE)</f>
        <v>Director</v>
      </c>
      <c r="AB10" s="6" t="e">
        <f t="shared" ca="1" si="6"/>
        <v>#N/A</v>
      </c>
      <c r="AC10" s="7" t="e">
        <f ca="1" xml:space="preserve">
IF(
  ISNA($AB10),
  NA(),
  VLOOKUP($AB10,Levels!$A:$B,2,FALSE)
)</f>
        <v>#N/A</v>
      </c>
      <c r="AD10" s="8">
        <f t="shared" ca="1" si="7"/>
        <v>36161</v>
      </c>
      <c r="AE10" s="6">
        <f ca="1">RANDBETWEEN(5,COUNTA('Recruitment source'!$A:$A) + 1)</f>
        <v>5</v>
      </c>
      <c r="AF10" s="6" t="str">
        <f ca="1">VLOOKUP($AE10,'Recruitment source'!$A:$B,2,FALSE)</f>
        <v>Indeed</v>
      </c>
      <c r="AG10" s="8" t="e">
        <f t="shared" ca="1" si="8"/>
        <v>#N/A</v>
      </c>
      <c r="AH10" s="6" t="e">
        <f t="shared" ca="1" si="9"/>
        <v>#N/A</v>
      </c>
      <c r="AI10" s="6" t="e">
        <f ca="1" xml:space="preserve">
IF(
  ISNA($AH10),
  NA(),
  VLOOKUP($AH10,'Reasons for dismissal'!$A:$B,2,FALSE)
)</f>
        <v>#N/A</v>
      </c>
      <c r="AJ10" s="6">
        <f t="shared" ca="1" si="10"/>
        <v>4</v>
      </c>
      <c r="AK10" s="1">
        <f t="shared" ca="1" si="11"/>
        <v>17080</v>
      </c>
      <c r="AL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  &amp; ", "   &amp;
$B10  &amp; ", "   &amp;
$D10  &amp; ", '"  &amp;
$I10  &amp; "', '" &amp;
$O10  &amp; "', "  &amp;
$S10  &amp; ", '"  &amp;
TEXT($U10,"dd/mm/aaaa")  &amp; "', "   &amp;
$V10  &amp; ", "   &amp;
$X10  &amp; ", "   &amp;
$Z10  &amp; ", "   &amp;
IF($AB10 &lt;&gt; "", $AB10, "NULL")  &amp; ", "   &amp;
$AK10  &amp; ");"</f>
        <v>#REF!</v>
      </c>
    </row>
    <row r="11" spans="1:38" x14ac:dyDescent="0.2">
      <c r="A11" s="7" cm="1">
        <f t="array" aca="1" ref="A11" ca="1">INDEX(Companies!$A:$A,RANDBETWEEN(2,COUNTA(Companies!$A:$A)),1)</f>
        <v>2</v>
      </c>
      <c r="B11" s="5">
        <f t="shared" si="0"/>
        <v>10</v>
      </c>
      <c r="C11" s="5" t="str" cm="1">
        <f t="array" ref="C11">SHA1HASH($B11)</f>
        <v>b1d5781111d84f7b3fe45a0852e59758cd7a87e5</v>
      </c>
      <c r="D11" s="6">
        <f t="shared" ca="1" si="1"/>
        <v>1</v>
      </c>
      <c r="E11" s="7">
        <f ca="1">IF($B11 = 1 + N("Presidente"),
    127,
    IF($B11 = 2 + N("Vice-Presidente"),
        72,
        IF($B11 = 3 + N("Secretária bilíngue"),
            13,
            RANDBETWEEN(5,COUNT(Name!$A:$A) + 1)
        )
    )
)</f>
        <v>277</v>
      </c>
      <c r="F11" s="7" t="str">
        <f ca="1">VLOOKUP($E11,Name!$A:$B,2,FALSE)</f>
        <v>Maryah</v>
      </c>
      <c r="G11" s="7">
        <f ca="1" xml:space="preserve">
IF($B11 = 1,
    0,
    RANDBETWEEN(5,COUNT('Last name'!$A:$A) + 1)
)</f>
        <v>117</v>
      </c>
      <c r="H11" s="7" t="str">
        <f ca="1" xml:space="preserve">
IF($B11 = 1 + N("Presidente"),
    "de Orléans e Bragança",
    VLOOKUP($G11,'Last name'!$A:$B,2,FALSE) &amp; " " &amp; VLOOKUP(RANDBETWEEN(5,COUNT('Last name'!$A:$A) + 1),'Last name'!$A:$B,2,FALSE)
)</f>
        <v>Mancini Martinelli</v>
      </c>
      <c r="I11" s="7" t="str">
        <f t="shared" ca="1" si="12"/>
        <v>Maryah Mancini Martinelli</v>
      </c>
      <c r="J11" s="7" t="str" cm="1">
        <f t="array" aca="1" ref="J11" ca="1">SHA1HASH($I11)</f>
        <v>6bb73d6668c65e18cfe503efdf33d0b099a677e2</v>
      </c>
      <c r="K11" s="7" cm="1">
        <f t="array" aca="1" ref="K11" ca="1">INDEX(States!$A:$A,M11,1)</f>
        <v>5</v>
      </c>
      <c r="L11" s="7" t="str">
        <f ca="1">VLOOKUP($K11,Countries!$A:$B,2,FALSE)</f>
        <v>Portugal</v>
      </c>
      <c r="M11" s="7" cm="1">
        <f t="array" aca="1" ref="M11" ca="1">INDEX(States!$C:$C,RANDBETWEEN(5,COUNTA(States!$A:$A) + 1),1)</f>
        <v>18</v>
      </c>
      <c r="N11" s="7" t="str">
        <f ca="1">VLOOKUP($M11,States!$C:$D,2,FALSE)</f>
        <v>Castelo Branco</v>
      </c>
      <c r="O11" s="7" t="str">
        <f ca="1">VLOOKUP($E11,Name!$A:$C,3,FALSE)</f>
        <v>F</v>
      </c>
      <c r="P11" s="7" t="str">
        <f ca="1">VLOOKUP($O11,Genders!$B:$C,2,FALSE)</f>
        <v>Female</v>
      </c>
      <c r="Q11" s="7" cm="1">
        <f t="array" aca="1" ref="Q11" ca="1">INDEX('Marital status'!$A:$A,RANDBETWEEN(5,COUNTA('Marital status'!$A:$A) + 1),1)</f>
        <v>0</v>
      </c>
      <c r="R11" s="7" t="e">
        <f ca="1">VLOOKUP($Q11,'Marital status'!$A:$B,2,FALSE)</f>
        <v>#N/A</v>
      </c>
      <c r="S11" s="7">
        <f t="shared" ca="1" si="2"/>
        <v>5</v>
      </c>
      <c r="T11" s="7" t="str">
        <f ca="1">VLOOKUP($S11,Ethnicities!$A:$B,2,FALSE)</f>
        <v>ASIAN</v>
      </c>
      <c r="U11" s="8">
        <f t="shared" ca="1" si="3"/>
        <v>29467</v>
      </c>
      <c r="V11" s="6">
        <f t="shared" ca="1" si="4"/>
        <v>9</v>
      </c>
      <c r="W11" s="8" t="str">
        <f ca="1">VLOOKUP($V11,'Background education'!$A:$B,2,FALSE)</f>
        <v>Master’s degree</v>
      </c>
      <c r="X11" s="7">
        <f ca="1" xml:space="preserve">
  IF(OR($Z11 = 5, $Z11 = 6, $Z11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1" s="7" t="str">
        <f ca="1">VLOOKUP($X11,Departments!$A:$B,2,FALSE)</f>
        <v xml:space="preserve"> Commercial</v>
      </c>
      <c r="Z11" s="6">
        <f t="shared" ca="1" si="5"/>
        <v>7</v>
      </c>
      <c r="AA11" s="7" t="str">
        <f ca="1">VLOOKUP($Z11,Roles!$A:$B,2,FALSE)</f>
        <v>Director</v>
      </c>
      <c r="AB11" s="6" t="e">
        <f t="shared" ca="1" si="6"/>
        <v>#N/A</v>
      </c>
      <c r="AC11" s="7" t="e">
        <f ca="1" xml:space="preserve">
IF(
  ISNA($AB11),
  NA(),
  VLOOKUP($AB11,Levels!$A:$B,2,FALSE)
)</f>
        <v>#N/A</v>
      </c>
      <c r="AD11" s="8">
        <f t="shared" ca="1" si="7"/>
        <v>36161</v>
      </c>
      <c r="AE11" s="6">
        <f ca="1">RANDBETWEEN(5,COUNTA('Recruitment source'!$A:$A) + 1)</f>
        <v>5</v>
      </c>
      <c r="AF11" s="6" t="str">
        <f ca="1">VLOOKUP($AE11,'Recruitment source'!$A:$B,2,FALSE)</f>
        <v>Indeed</v>
      </c>
      <c r="AG11" s="8" t="e">
        <f t="shared" ca="1" si="8"/>
        <v>#N/A</v>
      </c>
      <c r="AH11" s="6" t="e">
        <f t="shared" ca="1" si="9"/>
        <v>#N/A</v>
      </c>
      <c r="AI11" s="6" t="e">
        <f ca="1" xml:space="preserve">
IF(
  ISNA($AH11),
  NA(),
  VLOOKUP($AH11,'Reasons for dismissal'!$A:$B,2,FALSE)
)</f>
        <v>#N/A</v>
      </c>
      <c r="AJ11" s="6">
        <f t="shared" ca="1" si="10"/>
        <v>4</v>
      </c>
      <c r="AK11" s="1">
        <f t="shared" ca="1" si="11"/>
        <v>16580</v>
      </c>
      <c r="AL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  &amp; ", "   &amp;
$B11  &amp; ", "   &amp;
$D11  &amp; ", '"  &amp;
$I11  &amp; "', '" &amp;
$O11  &amp; "', "  &amp;
$S11  &amp; ", '"  &amp;
TEXT($U11,"dd/mm/aaaa")  &amp; "', "   &amp;
$V11  &amp; ", "   &amp;
$X11  &amp; ", "   &amp;
$Z11  &amp; ", "   &amp;
IF($AB11 &lt;&gt; "", $AB11, "NULL")  &amp; ", "   &amp;
$AK11  &amp; ");"</f>
        <v>#REF!</v>
      </c>
    </row>
    <row r="12" spans="1:38" x14ac:dyDescent="0.2">
      <c r="A12" s="7" cm="1">
        <f t="array" aca="1" ref="A12" ca="1">INDEX(Companies!$A:$A,RANDBETWEEN(2,COUNTA(Companies!$A:$A)),1)</f>
        <v>2</v>
      </c>
      <c r="B12" s="5">
        <f t="shared" si="0"/>
        <v>11</v>
      </c>
      <c r="C12" s="5" t="str" cm="1">
        <f t="array" ref="C12">SHA1HASH($B12)</f>
        <v>17ba0791499db908433b80f37c5fbc89b870084b</v>
      </c>
      <c r="D12" s="6">
        <f t="shared" ca="1" si="1"/>
        <v>1</v>
      </c>
      <c r="E12" s="7">
        <f ca="1">IF($B12 = 1 + N("Presidente"),
    127,
    IF($B12 = 2 + N("Vice-Presidente"),
        72,
        IF($B12 = 3 + N("Secretária bilíngue"),
            13,
            RANDBETWEEN(5,COUNT(Name!$A:$A) + 1)
        )
    )
)</f>
        <v>179</v>
      </c>
      <c r="F12" s="7" t="str">
        <f ca="1">VLOOKUP($E12,Name!$A:$B,2,FALSE)</f>
        <v>Isadora</v>
      </c>
      <c r="G12" s="7">
        <f ca="1" xml:space="preserve">
IF($B12 = 1,
    0,
    RANDBETWEEN(5,COUNT('Last name'!$A:$A) + 1)
)</f>
        <v>47</v>
      </c>
      <c r="H12" s="7" t="str">
        <f ca="1" xml:space="preserve">
IF($B12 = 1 + N("Presidente"),
    "de Orléans e Bragança",
    VLOOKUP($G12,'Last name'!$A:$B,2,FALSE) &amp; " " &amp; VLOOKUP(RANDBETWEEN(5,COUNT('Last name'!$A:$A) + 1),'Last name'!$A:$B,2,FALSE)
)</f>
        <v>Brasão Barroso</v>
      </c>
      <c r="I12" s="7" t="str">
        <f t="shared" ca="1" si="12"/>
        <v>Isadora Brasão Barroso</v>
      </c>
      <c r="J12" s="7" t="str" cm="1">
        <f t="array" aca="1" ref="J12" ca="1">SHA1HASH($I12)</f>
        <v>b98c25bb804226c016d2bf03e5b960418a35f322</v>
      </c>
      <c r="K12" s="7" cm="1">
        <f t="array" aca="1" ref="K12" ca="1">INDEX(States!$A:$A,M12,1)</f>
        <v>5</v>
      </c>
      <c r="L12" s="7" t="str">
        <f ca="1">VLOOKUP($K12,Countries!$A:$B,2,FALSE)</f>
        <v>Portugal</v>
      </c>
      <c r="M12" s="7" cm="1">
        <f t="array" aca="1" ref="M12" ca="1">INDEX(States!$C:$C,RANDBETWEEN(5,COUNTA(States!$A:$A) + 1),1)</f>
        <v>13</v>
      </c>
      <c r="N12" s="7" t="str">
        <f ca="1">VLOOKUP($M12,States!$C:$D,2,FALSE)</f>
        <v>Coimbra</v>
      </c>
      <c r="O12" s="7" t="str">
        <f ca="1">VLOOKUP($E12,Name!$A:$C,3,FALSE)</f>
        <v>F</v>
      </c>
      <c r="P12" s="7" t="str">
        <f ca="1">VLOOKUP($O12,Genders!$B:$C,2,FALSE)</f>
        <v>Female</v>
      </c>
      <c r="Q12" s="7" cm="1">
        <f t="array" aca="1" ref="Q12" ca="1">INDEX('Marital status'!$A:$A,RANDBETWEEN(5,COUNTA('Marital status'!$A:$A) + 1),1)</f>
        <v>5</v>
      </c>
      <c r="R12" s="7" t="str">
        <f ca="1">VLOOKUP($Q12,'Marital status'!$A:$B,2,FALSE)</f>
        <v xml:space="preserve"> Separated </v>
      </c>
      <c r="S12" s="7">
        <f t="shared" ca="1" si="2"/>
        <v>5</v>
      </c>
      <c r="T12" s="7" t="str">
        <f ca="1">VLOOKUP($S12,Ethnicities!$A:$B,2,FALSE)</f>
        <v>ASIAN</v>
      </c>
      <c r="U12" s="8">
        <f t="shared" ca="1" si="3"/>
        <v>30158</v>
      </c>
      <c r="V12" s="6">
        <f t="shared" ca="1" si="4"/>
        <v>8</v>
      </c>
      <c r="W12" s="8" t="str">
        <f ca="1">VLOOKUP($V12,'Background education'!$A:$B,2,FALSE)</f>
        <v>Graduate school</v>
      </c>
      <c r="X12" s="7">
        <f ca="1" xml:space="preserve">
  IF(OR($Z12 = 5, $Z12 = 6, $Z12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2" s="7" t="str">
        <f ca="1">VLOOKUP($X12,Departments!$A:$B,2,FALSE)</f>
        <v>Operations</v>
      </c>
      <c r="Z12" s="6">
        <f t="shared" ca="1" si="5"/>
        <v>7</v>
      </c>
      <c r="AA12" s="7" t="str">
        <f ca="1">VLOOKUP($Z12,Roles!$A:$B,2,FALSE)</f>
        <v>Director</v>
      </c>
      <c r="AB12" s="6" t="e">
        <f t="shared" ca="1" si="6"/>
        <v>#N/A</v>
      </c>
      <c r="AC12" s="7" t="e">
        <f ca="1" xml:space="preserve">
IF(
  ISNA($AB12),
  NA(),
  VLOOKUP($AB12,Levels!$A:$B,2,FALSE)
)</f>
        <v>#N/A</v>
      </c>
      <c r="AD12" s="8">
        <f t="shared" ca="1" si="7"/>
        <v>36161</v>
      </c>
      <c r="AE12" s="6">
        <f ca="1">RANDBETWEEN(5,COUNTA('Recruitment source'!$A:$A) + 1)</f>
        <v>12</v>
      </c>
      <c r="AF12" s="6" t="str">
        <f ca="1">VLOOKUP($AE12,'Recruitment source'!$A:$B,2,FALSE)</f>
        <v xml:space="preserve"> recommendation of employee</v>
      </c>
      <c r="AG12" s="8" t="e">
        <f t="shared" ca="1" si="8"/>
        <v>#N/A</v>
      </c>
      <c r="AH12" s="6" t="e">
        <f t="shared" ca="1" si="9"/>
        <v>#N/A</v>
      </c>
      <c r="AI12" s="6" t="e">
        <f ca="1" xml:space="preserve">
IF(
  ISNA($AH12),
  NA(),
  VLOOKUP($AH12,'Reasons for dismissal'!$A:$B,2,FALSE)
)</f>
        <v>#N/A</v>
      </c>
      <c r="AJ12" s="6">
        <f t="shared" ca="1" si="10"/>
        <v>5</v>
      </c>
      <c r="AK12" s="1">
        <f t="shared" ca="1" si="11"/>
        <v>16000</v>
      </c>
      <c r="AL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  &amp; ", "   &amp;
$B12  &amp; ", "   &amp;
$D12  &amp; ", '"  &amp;
$I12  &amp; "', '" &amp;
$O12  &amp; "', "  &amp;
$S12  &amp; ", '"  &amp;
TEXT($U12,"dd/mm/aaaa")  &amp; "', "   &amp;
$V12  &amp; ", "   &amp;
$X12  &amp; ", "   &amp;
$Z12  &amp; ", "   &amp;
IF($AB12 &lt;&gt; "", $AB12, "NULL")  &amp; ", "   &amp;
$AK12  &amp; ");"</f>
        <v>#REF!</v>
      </c>
    </row>
    <row r="13" spans="1:38" x14ac:dyDescent="0.2">
      <c r="A13" s="7" cm="1">
        <f t="array" aca="1" ref="A13" ca="1">INDEX(Companies!$A:$A,RANDBETWEEN(2,COUNTA(Companies!$A:$A)),1)</f>
        <v>2</v>
      </c>
      <c r="B13" s="5">
        <f t="shared" si="0"/>
        <v>12</v>
      </c>
      <c r="C13" s="5" t="str" cm="1">
        <f t="array" ref="C13">SHA1HASH($B13)</f>
        <v>7b52009b64fd0a2a49e6d8a939753077792b0554</v>
      </c>
      <c r="D13" s="6">
        <f t="shared" ca="1" si="1"/>
        <v>1</v>
      </c>
      <c r="E13" s="7">
        <f ca="1">IF($B13 = 1 + N("Presidente"),
    127,
    IF($B13 = 2 + N("Vice-Presidente"),
        72,
        IF($B13 = 3 + N("Secretária bilíngue"),
            13,
            RANDBETWEEN(5,COUNT(Name!$A:$A) + 1)
        )
    )
)</f>
        <v>29</v>
      </c>
      <c r="F13" s="7" t="str">
        <f ca="1">VLOOKUP($E13,Name!$A:$B,2,FALSE)</f>
        <v>Ana Cecília</v>
      </c>
      <c r="G13" s="7">
        <f ca="1" xml:space="preserve">
IF($B13 = 1,
    0,
    RANDBETWEEN(5,COUNT('Last name'!$A:$A) + 1)
)</f>
        <v>73</v>
      </c>
      <c r="H13" s="7" t="str">
        <f ca="1" xml:space="preserve">
IF($B13 = 1 + N("Presidente"),
    "de Orléans e Bragança",
    VLOOKUP($G13,'Last name'!$A:$B,2,FALSE) &amp; " " &amp; VLOOKUP(RANDBETWEEN(5,COUNT('Last name'!$A:$A) + 1),'Last name'!$A:$B,2,FALSE)
)</f>
        <v>de Oliveira Silva</v>
      </c>
      <c r="I13" s="7" t="str">
        <f t="shared" ca="1" si="12"/>
        <v>Ana Cecília de Oliveira Silva</v>
      </c>
      <c r="J13" s="7" t="str" cm="1">
        <f t="array" aca="1" ref="J13" ca="1">SHA1HASH($I13)</f>
        <v>945257c760faf5b5c35db2edb83afcb3dcee8097</v>
      </c>
      <c r="K13" s="7" cm="1">
        <f t="array" aca="1" ref="K13" ca="1">INDEX(States!$A:$A,M13,1)</f>
        <v>5</v>
      </c>
      <c r="L13" s="7" t="str">
        <f ca="1">VLOOKUP($K13,Countries!$A:$B,2,FALSE)</f>
        <v>Portugal</v>
      </c>
      <c r="M13" s="7" cm="1">
        <f t="array" aca="1" ref="M13" ca="1">INDEX(States!$C:$C,RANDBETWEEN(5,COUNTA(States!$A:$A) + 1),1)</f>
        <v>14</v>
      </c>
      <c r="N13" s="7" t="str">
        <f ca="1">VLOOKUP($M13,States!$C:$D,2,FALSE)</f>
        <v>Madeira</v>
      </c>
      <c r="O13" s="7" t="str">
        <f ca="1">VLOOKUP($E13,Name!$A:$C,3,FALSE)</f>
        <v>F</v>
      </c>
      <c r="P13" s="7" t="str">
        <f ca="1">VLOOKUP($O13,Genders!$B:$C,2,FALSE)</f>
        <v>Female</v>
      </c>
      <c r="Q13" s="7" cm="1">
        <f t="array" aca="1" ref="Q13" ca="1">INDEX('Marital status'!$A:$A,RANDBETWEEN(5,COUNTA('Marital status'!$A:$A) + 1),1)</f>
        <v>6</v>
      </c>
      <c r="R13" s="7" t="str">
        <f ca="1">VLOOKUP($Q13,'Marital status'!$A:$B,2,FALSE)</f>
        <v>DIVORCED</v>
      </c>
      <c r="S13" s="7">
        <f t="shared" ca="1" si="2"/>
        <v>5</v>
      </c>
      <c r="T13" s="7" t="str">
        <f ca="1">VLOOKUP($S13,Ethnicities!$A:$B,2,FALSE)</f>
        <v>ASIAN</v>
      </c>
      <c r="U13" s="8">
        <f t="shared" ca="1" si="3"/>
        <v>29776</v>
      </c>
      <c r="V13" s="6">
        <f t="shared" ca="1" si="4"/>
        <v>10</v>
      </c>
      <c r="W13" s="8" t="str">
        <f ca="1">VLOOKUP($V13,'Background education'!$A:$B,2,FALSE)</f>
        <v>Doctorate</v>
      </c>
      <c r="X13" s="7">
        <f ca="1" xml:space="preserve">
  IF(OR($Z13 = 5, $Z13 = 6, $Z13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3" s="7" t="str">
        <f ca="1">VLOOKUP($X13,Departments!$A:$B,2,FALSE)</f>
        <v>Communication &amp; Marketing</v>
      </c>
      <c r="Z13" s="6">
        <f t="shared" ca="1" si="5"/>
        <v>7</v>
      </c>
      <c r="AA13" s="7" t="str">
        <f ca="1">VLOOKUP($Z13,Roles!$A:$B,2,FALSE)</f>
        <v>Director</v>
      </c>
      <c r="AB13" s="6" t="e">
        <f t="shared" ca="1" si="6"/>
        <v>#N/A</v>
      </c>
      <c r="AC13" s="7" t="e">
        <f ca="1" xml:space="preserve">
IF(
  ISNA($AB13),
  NA(),
  VLOOKUP($AB13,Levels!$A:$B,2,FALSE)
)</f>
        <v>#N/A</v>
      </c>
      <c r="AD13" s="8">
        <f t="shared" ca="1" si="7"/>
        <v>36161</v>
      </c>
      <c r="AE13" s="6">
        <f ca="1">RANDBETWEEN(5,COUNTA('Recruitment source'!$A:$A) + 1)</f>
        <v>6</v>
      </c>
      <c r="AF13" s="6" t="str">
        <f ca="1">VLOOKUP($AE13,'Recruitment source'!$A:$B,2,FALSE)</f>
        <v>Learn4Good</v>
      </c>
      <c r="AG13" s="8" t="e">
        <f t="shared" ca="1" si="8"/>
        <v>#N/A</v>
      </c>
      <c r="AH13" s="6" t="e">
        <f t="shared" ca="1" si="9"/>
        <v>#N/A</v>
      </c>
      <c r="AI13" s="6" t="e">
        <f ca="1" xml:space="preserve">
IF(
  ISNA($AH13),
  NA(),
  VLOOKUP($AH13,'Reasons for dismissal'!$A:$B,2,FALSE)
)</f>
        <v>#N/A</v>
      </c>
      <c r="AJ13" s="6">
        <f t="shared" ca="1" si="10"/>
        <v>5</v>
      </c>
      <c r="AK13" s="1">
        <f t="shared" ca="1" si="11"/>
        <v>17080</v>
      </c>
      <c r="AL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  &amp; ", "   &amp;
$B13  &amp; ", "   &amp;
$D13  &amp; ", '"  &amp;
$I13  &amp; "', '" &amp;
$O13  &amp; "', "  &amp;
$S13  &amp; ", '"  &amp;
TEXT($U13,"dd/mm/aaaa")  &amp; "', "   &amp;
$V13  &amp; ", "   &amp;
$X13  &amp; ", "   &amp;
$Z13  &amp; ", "   &amp;
IF($AB13 &lt;&gt; "", $AB13, "NULL")  &amp; ", "   &amp;
$AK13  &amp; ");"</f>
        <v>#REF!</v>
      </c>
    </row>
    <row r="14" spans="1:38" x14ac:dyDescent="0.2">
      <c r="A14" s="7" cm="1">
        <f t="array" aca="1" ref="A14" ca="1">INDEX(Companies!$A:$A,RANDBETWEEN(2,COUNTA(Companies!$A:$A)),1)</f>
        <v>2</v>
      </c>
      <c r="B14" s="5">
        <f t="shared" si="0"/>
        <v>13</v>
      </c>
      <c r="C14" s="5" t="str" cm="1">
        <f t="array" ref="C14">SHA1HASH($B14)</f>
        <v>bd307a3ec329e10a2cff8fb87480823da114f8f4</v>
      </c>
      <c r="D14" s="6">
        <f t="shared" ca="1" si="1"/>
        <v>1</v>
      </c>
      <c r="E14" s="7">
        <f ca="1">IF($B14 = 1 + N("Presidente"),
    127,
    IF($B14 = 2 + N("Vice-Presidente"),
        72,
        IF($B14 = 3 + N("Secretária bilíngue"),
            13,
            RANDBETWEEN(5,COUNT(Name!$A:$A) + 1)
        )
    )
)</f>
        <v>17</v>
      </c>
      <c r="F14" s="7" t="str">
        <f ca="1">VLOOKUP($E14,Name!$A:$B,2,FALSE)</f>
        <v>Alicia</v>
      </c>
      <c r="G14" s="7">
        <f ca="1" xml:space="preserve">
IF($B14 = 1,
    0,
    RANDBETWEEN(5,COUNT('Last name'!$A:$A) + 1)
)</f>
        <v>145</v>
      </c>
      <c r="H14" s="7" t="str">
        <f ca="1" xml:space="preserve">
IF($B14 = 1 + N("Presidente"),
    "de Orléans e Bragança",
    VLOOKUP($G14,'Last name'!$A:$B,2,FALSE) &amp; " " &amp; VLOOKUP(RANDBETWEEN(5,COUNT('Last name'!$A:$A) + 1),'Last name'!$A:$B,2,FALSE)
)</f>
        <v>Pasquim Morato</v>
      </c>
      <c r="I14" s="7" t="str">
        <f t="shared" ca="1" si="12"/>
        <v>Alicia Pasquim Morato</v>
      </c>
      <c r="J14" s="7" t="str" cm="1">
        <f t="array" aca="1" ref="J14" ca="1">SHA1HASH($I14)</f>
        <v>9b2aad6462da4fa96bb5cab3837d8053e5a6e960</v>
      </c>
      <c r="K14" s="7" cm="1">
        <f t="array" aca="1" ref="K14" ca="1">INDEX(States!$A:$A,M14,1)</f>
        <v>5</v>
      </c>
      <c r="L14" s="7" t="str">
        <f ca="1">VLOOKUP($K14,Countries!$A:$B,2,FALSE)</f>
        <v>Portugal</v>
      </c>
      <c r="M14" s="7" cm="1">
        <f t="array" aca="1" ref="M14" ca="1">INDEX(States!$C:$C,RANDBETWEEN(5,COUNTA(States!$A:$A) + 1),1)</f>
        <v>7</v>
      </c>
      <c r="N14" s="7" t="str">
        <f ca="1">VLOOKUP($M14,States!$C:$D,2,FALSE)</f>
        <v xml:space="preserve"> Setúbal </v>
      </c>
      <c r="O14" s="7" t="str">
        <f ca="1">VLOOKUP($E14,Name!$A:$C,3,FALSE)</f>
        <v>F</v>
      </c>
      <c r="P14" s="7" t="str">
        <f ca="1">VLOOKUP($O14,Genders!$B:$C,2,FALSE)</f>
        <v>Female</v>
      </c>
      <c r="Q14" s="7" cm="1">
        <f t="array" aca="1" ref="Q14" ca="1">INDEX('Marital status'!$A:$A,RANDBETWEEN(5,COUNTA('Marital status'!$A:$A) + 1),1)</f>
        <v>5</v>
      </c>
      <c r="R14" s="7" t="str">
        <f ca="1">VLOOKUP($Q14,'Marital status'!$A:$B,2,FALSE)</f>
        <v xml:space="preserve"> Separated </v>
      </c>
      <c r="S14" s="7">
        <f t="shared" ca="1" si="2"/>
        <v>5</v>
      </c>
      <c r="T14" s="7" t="str">
        <f ca="1">VLOOKUP($S14,Ethnicities!$A:$B,2,FALSE)</f>
        <v>ASIAN</v>
      </c>
      <c r="U14" s="8">
        <f t="shared" ca="1" si="3"/>
        <v>29800</v>
      </c>
      <c r="V14" s="6">
        <f t="shared" ca="1" si="4"/>
        <v>8</v>
      </c>
      <c r="W14" s="8" t="str">
        <f ca="1">VLOOKUP($V14,'Background education'!$A:$B,2,FALSE)</f>
        <v>Graduate school</v>
      </c>
      <c r="X14" s="7">
        <f ca="1" xml:space="preserve">
  IF(OR($Z14 = 5, $Z14 = 6, $Z14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4" s="7" t="str">
        <f ca="1">VLOOKUP($X14,Departments!$A:$B,2,FALSE)</f>
        <v>Controlling</v>
      </c>
      <c r="Z14" s="6">
        <f t="shared" ca="1" si="5"/>
        <v>7</v>
      </c>
      <c r="AA14" s="7" t="str">
        <f ca="1">VLOOKUP($Z14,Roles!$A:$B,2,FALSE)</f>
        <v>Director</v>
      </c>
      <c r="AB14" s="6" t="e">
        <f t="shared" ca="1" si="6"/>
        <v>#N/A</v>
      </c>
      <c r="AC14" s="7" t="e">
        <f ca="1" xml:space="preserve">
IF(
  ISNA($AB14),
  NA(),
  VLOOKUP($AB14,Levels!$A:$B,2,FALSE)
)</f>
        <v>#N/A</v>
      </c>
      <c r="AD14" s="8">
        <f t="shared" ca="1" si="7"/>
        <v>36161</v>
      </c>
      <c r="AE14" s="6">
        <f ca="1">RANDBETWEEN(5,COUNTA('Recruitment source'!$A:$A) + 1)</f>
        <v>15</v>
      </c>
      <c r="AF14" s="6" t="str">
        <f ca="1">VLOOKUP($AE14,'Recruitment source'!$A:$B,2,FALSE)</f>
        <v>Website</v>
      </c>
      <c r="AG14" s="8" t="e">
        <f t="shared" ca="1" si="8"/>
        <v>#N/A</v>
      </c>
      <c r="AH14" s="6" t="e">
        <f t="shared" ca="1" si="9"/>
        <v>#N/A</v>
      </c>
      <c r="AI14" s="6" t="e">
        <f ca="1" xml:space="preserve">
IF(
  ISNA($AH14),
  NA(),
  VLOOKUP($AH14,'Reasons for dismissal'!$A:$B,2,FALSE)
)</f>
        <v>#N/A</v>
      </c>
      <c r="AJ14" s="6">
        <f t="shared" ca="1" si="10"/>
        <v>5</v>
      </c>
      <c r="AK14" s="1">
        <f t="shared" ca="1" si="11"/>
        <v>16000</v>
      </c>
      <c r="AL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  &amp; ", "   &amp;
$B14  &amp; ", "   &amp;
$D14  &amp; ", '"  &amp;
$I14  &amp; "', '" &amp;
$O14  &amp; "', "  &amp;
$S14  &amp; ", '"  &amp;
TEXT($U14,"dd/mm/aaaa")  &amp; "', "   &amp;
$V14  &amp; ", "   &amp;
$X14  &amp; ", "   &amp;
$Z14  &amp; ", "   &amp;
IF($AB14 &lt;&gt; "", $AB14, "NULL")  &amp; ", "   &amp;
$AK14  &amp; ");"</f>
        <v>#REF!</v>
      </c>
    </row>
    <row r="15" spans="1:38" x14ac:dyDescent="0.2">
      <c r="A15" s="7" cm="1">
        <f t="array" aca="1" ref="A15" ca="1">INDEX(Companies!$A:$A,RANDBETWEEN(2,COUNTA(Companies!$A:$A)),1)</f>
        <v>2</v>
      </c>
      <c r="B15" s="5">
        <f t="shared" si="0"/>
        <v>14</v>
      </c>
      <c r="C15" s="5" t="str" cm="1">
        <f t="array" ref="C15">SHA1HASH($B15)</f>
        <v>fa35e192121eabf3dabf9f5ea6abdbcbc107ac3b</v>
      </c>
      <c r="D15" s="6">
        <f t="shared" ca="1" si="1"/>
        <v>1</v>
      </c>
      <c r="E15" s="7">
        <f ca="1">IF($B15 = 1 + N("Presidente"),
    127,
    IF($B15 = 2 + N("Vice-Presidente"),
        72,
        IF($B15 = 3 + N("Secretária bilíngue"),
            13,
            RANDBETWEEN(5,COUNT(Name!$A:$A) + 1)
        )
    )
)</f>
        <v>14</v>
      </c>
      <c r="F15" s="7" t="str">
        <f ca="1">VLOOKUP($E15,Name!$A:$B,2,FALSE)</f>
        <v>Alexander</v>
      </c>
      <c r="G15" s="7">
        <f ca="1" xml:space="preserve">
IF($B15 = 1,
    0,
    RANDBETWEEN(5,COUNT('Last name'!$A:$A) + 1)
)</f>
        <v>145</v>
      </c>
      <c r="H15" s="7" t="str">
        <f ca="1" xml:space="preserve">
IF($B15 = 1 + N("Presidente"),
    "de Orléans e Bragança",
    VLOOKUP($G15,'Last name'!$A:$B,2,FALSE) &amp; " " &amp; VLOOKUP(RANDBETWEEN(5,COUNT('Last name'!$A:$A) + 1),'Last name'!$A:$B,2,FALSE)
)</f>
        <v>Pasquim Pellegrini</v>
      </c>
      <c r="I15" s="7" t="str">
        <f t="shared" ca="1" si="12"/>
        <v>Alexander Pasquim Pellegrini</v>
      </c>
      <c r="J15" s="7" t="str" cm="1">
        <f t="array" aca="1" ref="J15" ca="1">SHA1HASH($I15)</f>
        <v>ca157123d4e9a340b00cfb84dc5f565d81eafeb3</v>
      </c>
      <c r="K15" s="7" cm="1">
        <f t="array" aca="1" ref="K15" ca="1">INDEX(States!$A:$A,M15,1)</f>
        <v>5</v>
      </c>
      <c r="L15" s="7" t="str">
        <f ca="1">VLOOKUP($K15,Countries!$A:$B,2,FALSE)</f>
        <v>Portugal</v>
      </c>
      <c r="M15" s="7" cm="1">
        <f t="array" aca="1" ref="M15" ca="1">INDEX(States!$C:$C,RANDBETWEEN(5,COUNTA(States!$A:$A) + 1),1)</f>
        <v>20</v>
      </c>
      <c r="N15" s="7" t="str">
        <f ca="1">VLOOKUP($M15,States!$C:$D,2,FALSE)</f>
        <v>Portalegre</v>
      </c>
      <c r="O15" s="7" t="str">
        <f ca="1">VLOOKUP($E15,Name!$A:$C,3,FALSE)</f>
        <v>M</v>
      </c>
      <c r="P15" s="7" t="str">
        <f ca="1">VLOOKUP($O15,Genders!$B:$C,2,FALSE)</f>
        <v>Male</v>
      </c>
      <c r="Q15" s="7" cm="1">
        <f t="array" aca="1" ref="Q15" ca="1">INDEX('Marital status'!$A:$A,RANDBETWEEN(5,COUNTA('Marital status'!$A:$A) + 1),1)</f>
        <v>0</v>
      </c>
      <c r="R15" s="7" t="e">
        <f ca="1">VLOOKUP($Q15,'Marital status'!$A:$B,2,FALSE)</f>
        <v>#N/A</v>
      </c>
      <c r="S15" s="7">
        <f t="shared" ca="1" si="2"/>
        <v>5</v>
      </c>
      <c r="T15" s="7" t="str">
        <f ca="1">VLOOKUP($S15,Ethnicities!$A:$B,2,FALSE)</f>
        <v>ASIAN</v>
      </c>
      <c r="U15" s="8">
        <f t="shared" ca="1" si="3"/>
        <v>35830</v>
      </c>
      <c r="V15" s="6">
        <f t="shared" ca="1" si="4"/>
        <v>9</v>
      </c>
      <c r="W15" s="8" t="str">
        <f ca="1">VLOOKUP($V15,'Background education'!$A:$B,2,FALSE)</f>
        <v>Master’s degree</v>
      </c>
      <c r="X15" s="7">
        <f ca="1" xml:space="preserve">
  IF(OR($Z15 = 5, $Z15 = 6, $Z15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" s="7" t="str">
        <f ca="1">VLOOKUP($X15,Departments!$A:$B,2,FALSE)</f>
        <v>Audit</v>
      </c>
      <c r="Z15" s="6">
        <f t="shared" ca="1" si="5"/>
        <v>7</v>
      </c>
      <c r="AA15" s="7" t="str">
        <f ca="1">VLOOKUP($Z15,Roles!$A:$B,2,FALSE)</f>
        <v>Director</v>
      </c>
      <c r="AB15" s="6" t="e">
        <f t="shared" ca="1" si="6"/>
        <v>#N/A</v>
      </c>
      <c r="AC15" s="7" t="e">
        <f ca="1" xml:space="preserve">
IF(
  ISNA($AB15),
  NA(),
  VLOOKUP($AB15,Levels!$A:$B,2,FALSE)
)</f>
        <v>#N/A</v>
      </c>
      <c r="AD15" s="8">
        <f t="shared" ca="1" si="7"/>
        <v>36161</v>
      </c>
      <c r="AE15" s="6">
        <f ca="1">RANDBETWEEN(5,COUNTA('Recruitment source'!$A:$A) + 1)</f>
        <v>7</v>
      </c>
      <c r="AF15" s="6" t="str">
        <f ca="1">VLOOKUP($AE15,'Recruitment source'!$A:$B,2,FALSE)</f>
        <v>SAPO Emprego</v>
      </c>
      <c r="AG15" s="8" t="e">
        <f t="shared" ca="1" si="8"/>
        <v>#N/A</v>
      </c>
      <c r="AH15" s="6" t="e">
        <f t="shared" ca="1" si="9"/>
        <v>#N/A</v>
      </c>
      <c r="AI15" s="6" t="e">
        <f ca="1" xml:space="preserve">
IF(
  ISNA($AH15),
  NA(),
  VLOOKUP($AH15,'Reasons for dismissal'!$A:$B,2,FALSE)
)</f>
        <v>#N/A</v>
      </c>
      <c r="AJ15" s="6">
        <f t="shared" ca="1" si="10"/>
        <v>4</v>
      </c>
      <c r="AK15" s="1">
        <f t="shared" ca="1" si="11"/>
        <v>16500</v>
      </c>
      <c r="AL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  &amp; ", "   &amp;
$B15  &amp; ", "   &amp;
$D15  &amp; ", '"  &amp;
$I15  &amp; "', '" &amp;
$O15  &amp; "', "  &amp;
$S15  &amp; ", '"  &amp;
TEXT($U15,"dd/mm/aaaa")  &amp; "', "   &amp;
$V15  &amp; ", "   &amp;
$X15  &amp; ", "   &amp;
$Z15  &amp; ", "   &amp;
IF($AB15 &lt;&gt; "", $AB15, "NULL")  &amp; ", "   &amp;
$AK15  &amp; ");"</f>
        <v>#REF!</v>
      </c>
    </row>
    <row r="16" spans="1:38" x14ac:dyDescent="0.2">
      <c r="A16" s="7" cm="1">
        <f t="array" aca="1" ref="A16" ca="1">INDEX(Companies!$A:$A,RANDBETWEEN(2,COUNTA(Companies!$A:$A)),1)</f>
        <v>2</v>
      </c>
      <c r="B16" s="5">
        <f t="shared" si="0"/>
        <v>15</v>
      </c>
      <c r="C16" s="5" t="str" cm="1">
        <f t="array" ref="C16">SHA1HASH($B16)</f>
        <v>f1abd670358e036c31296e66b3b66c382ac00812</v>
      </c>
      <c r="D16" s="6">
        <f t="shared" ca="1" si="1"/>
        <v>1</v>
      </c>
      <c r="E16" s="7">
        <f ca="1">IF($B16 = 1 + N("Presidente"),
    127,
    IF($B16 = 2 + N("Vice-Presidente"),
        72,
        IF($B16 = 3 + N("Secretária bilíngue"),
            13,
            RANDBETWEEN(5,COUNT(Name!$A:$A) + 1)
        )
    )
)</f>
        <v>93</v>
      </c>
      <c r="F16" s="7" t="str">
        <f ca="1">VLOOKUP($E16,Name!$A:$B,2,FALSE)</f>
        <v>César</v>
      </c>
      <c r="G16" s="7">
        <f ca="1" xml:space="preserve">
IF($B16 = 1,
    0,
    RANDBETWEEN(5,COUNT('Last name'!$A:$A) + 1)
)</f>
        <v>63</v>
      </c>
      <c r="H16" s="7" t="str">
        <f ca="1" xml:space="preserve">
IF($B16 = 1 + N("Presidente"),
    "de Orléans e Bragança",
    VLOOKUP($G16,'Last name'!$A:$B,2,FALSE) &amp; " " &amp; VLOOKUP(RANDBETWEEN(5,COUNT('Last name'!$A:$A) + 1),'Last name'!$A:$B,2,FALSE)
)</f>
        <v>Castro Araújo</v>
      </c>
      <c r="I16" s="7" t="str">
        <f t="shared" ca="1" si="12"/>
        <v>César Castro Araújo</v>
      </c>
      <c r="J16" s="7" t="str" cm="1">
        <f t="array" aca="1" ref="J16" ca="1">SHA1HASH($I16)</f>
        <v>3a04d232d748a71322929a2f3a7cdb9267384cea</v>
      </c>
      <c r="K16" s="7" cm="1">
        <f t="array" aca="1" ref="K16" ca="1">INDEX(States!$A:$A,M16,1)</f>
        <v>5</v>
      </c>
      <c r="L16" s="7" t="str">
        <f ca="1">VLOOKUP($K16,Countries!$A:$B,2,FALSE)</f>
        <v>Portugal</v>
      </c>
      <c r="M16" s="7" cm="1">
        <f t="array" aca="1" ref="M16" ca="1">INDEX(States!$C:$C,RANDBETWEEN(5,COUNTA(States!$A:$A) + 1),1)</f>
        <v>13</v>
      </c>
      <c r="N16" s="7" t="str">
        <f ca="1">VLOOKUP($M16,States!$C:$D,2,FALSE)</f>
        <v>Coimbra</v>
      </c>
      <c r="O16" s="7" t="str">
        <f ca="1">VLOOKUP($E16,Name!$A:$C,3,FALSE)</f>
        <v>M</v>
      </c>
      <c r="P16" s="7" t="str">
        <f ca="1">VLOOKUP($O16,Genders!$B:$C,2,FALSE)</f>
        <v>Male</v>
      </c>
      <c r="Q16" s="7" cm="1">
        <f t="array" aca="1" ref="Q16" ca="1">INDEX('Marital status'!$A:$A,RANDBETWEEN(5,COUNTA('Marital status'!$A:$A) + 1),1)</f>
        <v>6</v>
      </c>
      <c r="R16" s="7" t="str">
        <f ca="1">VLOOKUP($Q16,'Marital status'!$A:$B,2,FALSE)</f>
        <v>DIVORCED</v>
      </c>
      <c r="S16" s="7">
        <f t="shared" ca="1" si="2"/>
        <v>5</v>
      </c>
      <c r="T16" s="7" t="str">
        <f ca="1">VLOOKUP($S16,Ethnicities!$A:$B,2,FALSE)</f>
        <v>ASIAN</v>
      </c>
      <c r="U16" s="8">
        <f t="shared" ca="1" si="3"/>
        <v>30057</v>
      </c>
      <c r="V16" s="6">
        <f t="shared" ca="1" si="4"/>
        <v>9</v>
      </c>
      <c r="W16" s="8" t="str">
        <f ca="1">VLOOKUP($V16,'Background education'!$A:$B,2,FALSE)</f>
        <v>Master’s degree</v>
      </c>
      <c r="X16" s="7">
        <f ca="1" xml:space="preserve">
  IF(OR($Z16 = 5, $Z16 = 6, $Z16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Y16" s="7" t="str">
        <f ca="1">VLOOKUP($X16,Departments!$A:$B,2,FALSE)</f>
        <v>Information Technology</v>
      </c>
      <c r="Z16" s="6">
        <f t="shared" ca="1" si="5"/>
        <v>14</v>
      </c>
      <c r="AA16" s="7" t="str">
        <f ca="1">VLOOKUP($Z16,Roles!$A:$B,2,FALSE)</f>
        <v>Manager</v>
      </c>
      <c r="AB16" s="6" t="e">
        <f t="shared" ca="1" si="6"/>
        <v>#N/A</v>
      </c>
      <c r="AC16" s="7" t="e">
        <f ca="1" xml:space="preserve">
IF(
  ISNA($AB16),
  NA(),
  VLOOKUP($AB16,Levels!$A:$B,2,FALSE)
)</f>
        <v>#N/A</v>
      </c>
      <c r="AD16" s="8">
        <f t="shared" ca="1" si="7"/>
        <v>36161</v>
      </c>
      <c r="AE16" s="6">
        <f ca="1">RANDBETWEEN(5,COUNTA('Recruitment source'!$A:$A) + 1)</f>
        <v>13</v>
      </c>
      <c r="AF16" s="6" t="str">
        <f ca="1">VLOOKUP($AE16,'Recruitment source'!$A:$B,2,FALSE)</f>
        <v>Google</v>
      </c>
      <c r="AG16" s="8" t="e">
        <f t="shared" ca="1" si="8"/>
        <v>#N/A</v>
      </c>
      <c r="AH16" s="6" t="e">
        <f t="shared" ca="1" si="9"/>
        <v>#N/A</v>
      </c>
      <c r="AI16" s="6" t="e">
        <f ca="1" xml:space="preserve">
IF(
  ISNA($AH16),
  NA(),
  VLOOKUP($AH16,'Reasons for dismissal'!$A:$B,2,FALSE)
)</f>
        <v>#N/A</v>
      </c>
      <c r="AJ16" s="6">
        <f t="shared" ca="1" si="10"/>
        <v>4</v>
      </c>
      <c r="AK16" s="1">
        <f t="shared" ca="1" si="11"/>
        <v>13620</v>
      </c>
      <c r="AL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  &amp; ", "   &amp;
$B16  &amp; ", "   &amp;
$D16  &amp; ", '"  &amp;
$I16  &amp; "', '" &amp;
$O16  &amp; "', "  &amp;
$S16  &amp; ", '"  &amp;
TEXT($U16,"dd/mm/aaaa")  &amp; "', "   &amp;
$V16  &amp; ", "   &amp;
$X16  &amp; ", "   &amp;
$Z16  &amp; ", "   &amp;
IF($AB16 &lt;&gt; "", $AB16, "NULL")  &amp; ", "   &amp;
$AK16  &amp; ");"</f>
        <v>#REF!</v>
      </c>
    </row>
    <row r="17" spans="1:38" x14ac:dyDescent="0.2">
      <c r="A17" s="7" cm="1">
        <f t="array" aca="1" ref="A17" ca="1">INDEX(Companies!$A:$A,RANDBETWEEN(2,COUNTA(Companies!$A:$A)),1)</f>
        <v>2</v>
      </c>
      <c r="B17" s="5">
        <f t="shared" si="0"/>
        <v>16</v>
      </c>
      <c r="C17" s="5" t="str" cm="1">
        <f t="array" ref="C17">SHA1HASH($B17)</f>
        <v>1574bddb75c78a6fd2251d61e2993b5146201319</v>
      </c>
      <c r="D17" s="6">
        <f t="shared" ca="1" si="1"/>
        <v>1</v>
      </c>
      <c r="E17" s="7">
        <f ca="1">IF($B17 = 1 + N("Presidente"),
    127,
    IF($B17 = 2 + N("Vice-Presidente"),
        72,
        IF($B17 = 3 + N("Secretária bilíngue"),
            13,
            RANDBETWEEN(5,COUNT(Name!$A:$A) + 1)
        )
    )
)</f>
        <v>170</v>
      </c>
      <c r="F17" s="7" t="str">
        <f ca="1">VLOOKUP($E17,Name!$A:$B,2,FALSE)</f>
        <v>Iara</v>
      </c>
      <c r="G17" s="7">
        <f ca="1" xml:space="preserve">
IF($B17 = 1,
    0,
    RANDBETWEEN(5,COUNT('Last name'!$A:$A) + 1)
)</f>
        <v>117</v>
      </c>
      <c r="H17" s="7" t="str">
        <f ca="1" xml:space="preserve">
IF($B17 = 1 + N("Presidente"),
    "de Orléans e Bragança",
    VLOOKUP($G17,'Last name'!$A:$B,2,FALSE) &amp; " " &amp; VLOOKUP(RANDBETWEEN(5,COUNT('Last name'!$A:$A) + 1),'Last name'!$A:$B,2,FALSE)
)</f>
        <v>Mancini Leone</v>
      </c>
      <c r="I17" s="7" t="str">
        <f t="shared" ca="1" si="12"/>
        <v>Iara Mancini Leone</v>
      </c>
      <c r="J17" s="7" t="str" cm="1">
        <f t="array" aca="1" ref="J17" ca="1">SHA1HASH($I17)</f>
        <v>991222145f7fcb2d52d680749b4dc628e0096a32</v>
      </c>
      <c r="K17" s="7" cm="1">
        <f t="array" aca="1" ref="K17" ca="1">INDEX(States!$A:$A,M17,1)</f>
        <v>5</v>
      </c>
      <c r="L17" s="7" t="str">
        <f ca="1">VLOOKUP($K17,Countries!$A:$B,2,FALSE)</f>
        <v>Portugal</v>
      </c>
      <c r="M17" s="7" cm="1">
        <f t="array" aca="1" ref="M17" ca="1">INDEX(States!$C:$C,RANDBETWEEN(5,COUNTA(States!$A:$A) + 1),1)</f>
        <v>13</v>
      </c>
      <c r="N17" s="7" t="str">
        <f ca="1">VLOOKUP($M17,States!$C:$D,2,FALSE)</f>
        <v>Coimbra</v>
      </c>
      <c r="O17" s="7" t="str">
        <f ca="1">VLOOKUP($E17,Name!$A:$C,3,FALSE)</f>
        <v>F</v>
      </c>
      <c r="P17" s="7" t="str">
        <f ca="1">VLOOKUP($O17,Genders!$B:$C,2,FALSE)</f>
        <v>Female</v>
      </c>
      <c r="Q17" s="7" cm="1">
        <f t="array" aca="1" ref="Q17" ca="1">INDEX('Marital status'!$A:$A,RANDBETWEEN(5,COUNTA('Marital status'!$A:$A) + 1),1)</f>
        <v>5</v>
      </c>
      <c r="R17" s="7" t="str">
        <f ca="1">VLOOKUP($Q17,'Marital status'!$A:$B,2,FALSE)</f>
        <v xml:space="preserve"> Separated </v>
      </c>
      <c r="S17" s="7">
        <f t="shared" ca="1" si="2"/>
        <v>5</v>
      </c>
      <c r="T17" s="7" t="str">
        <f ca="1">VLOOKUP($S17,Ethnicities!$A:$B,2,FALSE)</f>
        <v>ASIAN</v>
      </c>
      <c r="U17" s="8">
        <f t="shared" ca="1" si="3"/>
        <v>33272</v>
      </c>
      <c r="V17" s="6">
        <f t="shared" ca="1" si="4"/>
        <v>8</v>
      </c>
      <c r="W17" s="8" t="str">
        <f ca="1">VLOOKUP($V17,'Background education'!$A:$B,2,FALSE)</f>
        <v>Graduate school</v>
      </c>
      <c r="X17" s="7">
        <f ca="1" xml:space="preserve">
  IF(OR($Z17 = 5, $Z17 = 6, $Z17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Y17" s="7" t="str">
        <f ca="1">VLOOKUP($X17,Departments!$A:$B,2,FALSE)</f>
        <v>Juridical</v>
      </c>
      <c r="Z17" s="6">
        <f t="shared" ca="1" si="5"/>
        <v>14</v>
      </c>
      <c r="AA17" s="7" t="str">
        <f ca="1">VLOOKUP($Z17,Roles!$A:$B,2,FALSE)</f>
        <v>Manager</v>
      </c>
      <c r="AB17" s="6" t="e">
        <f t="shared" ca="1" si="6"/>
        <v>#N/A</v>
      </c>
      <c r="AC17" s="7" t="e">
        <f ca="1" xml:space="preserve">
IF(
  ISNA($AB17),
  NA(),
  VLOOKUP($AB17,Levels!$A:$B,2,FALSE)
)</f>
        <v>#N/A</v>
      </c>
      <c r="AD17" s="8">
        <f t="shared" ca="1" si="7"/>
        <v>36161</v>
      </c>
      <c r="AE17" s="6">
        <f ca="1">RANDBETWEEN(5,COUNTA('Recruitment source'!$A:$A) + 1)</f>
        <v>6</v>
      </c>
      <c r="AF17" s="6" t="str">
        <f ca="1">VLOOKUP($AE17,'Recruitment source'!$A:$B,2,FALSE)</f>
        <v>Learn4Good</v>
      </c>
      <c r="AG17" s="8" t="e">
        <f t="shared" ca="1" si="8"/>
        <v>#N/A</v>
      </c>
      <c r="AH17" s="6" t="e">
        <f t="shared" ca="1" si="9"/>
        <v>#N/A</v>
      </c>
      <c r="AI17" s="6" t="e">
        <f ca="1" xml:space="preserve">
IF(
  ISNA($AH17),
  NA(),
  VLOOKUP($AH17,'Reasons for dismissal'!$A:$B,2,FALSE)
)</f>
        <v>#N/A</v>
      </c>
      <c r="AJ17" s="6">
        <f t="shared" ca="1" si="10"/>
        <v>5</v>
      </c>
      <c r="AK17" s="1">
        <f t="shared" ca="1" si="11"/>
        <v>13100</v>
      </c>
      <c r="AL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  &amp; ", "   &amp;
$B17  &amp; ", "   &amp;
$D17  &amp; ", '"  &amp;
$I17  &amp; "', '" &amp;
$O17  &amp; "', "  &amp;
$S17  &amp; ", '"  &amp;
TEXT($U17,"dd/mm/aaaa")  &amp; "', "   &amp;
$V17  &amp; ", "   &amp;
$X17  &amp; ", "   &amp;
$Z17  &amp; ", "   &amp;
IF($AB17 &lt;&gt; "", $AB17, "NULL")  &amp; ", "   &amp;
$AK17  &amp; ");"</f>
        <v>#REF!</v>
      </c>
    </row>
    <row r="18" spans="1:38" x14ac:dyDescent="0.2">
      <c r="A18" s="7" cm="1">
        <f t="array" aca="1" ref="A18" ca="1">INDEX(Companies!$A:$A,RANDBETWEEN(2,COUNTA(Companies!$A:$A)),1)</f>
        <v>2</v>
      </c>
      <c r="B18" s="5">
        <f t="shared" si="0"/>
        <v>17</v>
      </c>
      <c r="C18" s="5" t="str" cm="1">
        <f t="array" ref="C18">SHA1HASH($B18)</f>
        <v>0716d9708d321ffb6a00818614779e779925365c</v>
      </c>
      <c r="D18" s="6">
        <f t="shared" ca="1" si="1"/>
        <v>1</v>
      </c>
      <c r="E18" s="7">
        <f ca="1">IF($B18 = 1 + N("Presidente"),
    127,
    IF($B18 = 2 + N("Vice-Presidente"),
        72,
        IF($B18 = 3 + N("Secretária bilíngue"),
            13,
            RANDBETWEEN(5,COUNT(Name!$A:$A) + 1)
        )
    )
)</f>
        <v>241</v>
      </c>
      <c r="F18" s="7" t="str">
        <f ca="1">VLOOKUP($E18,Name!$A:$B,2,FALSE)</f>
        <v>Luccas</v>
      </c>
      <c r="G18" s="7">
        <f ca="1" xml:space="preserve">
IF($B18 = 1,
    0,
    RANDBETWEEN(5,COUNT('Last name'!$A:$A) + 1)
)</f>
        <v>102</v>
      </c>
      <c r="H18" s="7" t="str">
        <f ca="1" xml:space="preserve">
IF($B18 = 1 + N("Presidente"),
    "de Orléans e Bragança",
    VLOOKUP($G18,'Last name'!$A:$B,2,FALSE) &amp; " " &amp; VLOOKUP(RANDBETWEEN(5,COUNT('Last name'!$A:$A) + 1),'Last name'!$A:$B,2,FALSE)
)</f>
        <v>Greco Saragoça</v>
      </c>
      <c r="I18" s="7" t="str">
        <f t="shared" ca="1" si="12"/>
        <v>Luccas Greco Saragoça</v>
      </c>
      <c r="J18" s="7" t="str" cm="1">
        <f t="array" aca="1" ref="J18" ca="1">SHA1HASH($I18)</f>
        <v>fd5275558de478b6eb7beb0ba36e3b098c15e590</v>
      </c>
      <c r="K18" s="7" cm="1">
        <f t="array" aca="1" ref="K18" ca="1">INDEX(States!$A:$A,M18,1)</f>
        <v>5</v>
      </c>
      <c r="L18" s="7" t="str">
        <f ca="1">VLOOKUP($K18,Countries!$A:$B,2,FALSE)</f>
        <v>Portugal</v>
      </c>
      <c r="M18" s="7" cm="1">
        <f t="array" aca="1" ref="M18" ca="1">INDEX(States!$C:$C,RANDBETWEEN(5,COUNTA(States!$A:$A) + 1),1)</f>
        <v>10</v>
      </c>
      <c r="N18" s="7" t="str">
        <f ca="1">VLOOKUP($M18,States!$C:$D,2,FALSE)</f>
        <v>Faro</v>
      </c>
      <c r="O18" s="7" t="str">
        <f ca="1">VLOOKUP($E18,Name!$A:$C,3,FALSE)</f>
        <v>M</v>
      </c>
      <c r="P18" s="7" t="str">
        <f ca="1">VLOOKUP($O18,Genders!$B:$C,2,FALSE)</f>
        <v>Male</v>
      </c>
      <c r="Q18" s="7" cm="1">
        <f t="array" aca="1" ref="Q18" ca="1">INDEX('Marital status'!$A:$A,RANDBETWEEN(5,COUNTA('Marital status'!$A:$A) + 1),1)</f>
        <v>6</v>
      </c>
      <c r="R18" s="7" t="str">
        <f ca="1">VLOOKUP($Q18,'Marital status'!$A:$B,2,FALSE)</f>
        <v>DIVORCED</v>
      </c>
      <c r="S18" s="7">
        <f t="shared" ca="1" si="2"/>
        <v>5</v>
      </c>
      <c r="T18" s="7" t="str">
        <f ca="1">VLOOKUP($S18,Ethnicities!$A:$B,2,FALSE)</f>
        <v>ASIAN</v>
      </c>
      <c r="U18" s="8">
        <f t="shared" ca="1" si="3"/>
        <v>34530</v>
      </c>
      <c r="V18" s="6">
        <f t="shared" ca="1" si="4"/>
        <v>8</v>
      </c>
      <c r="W18" s="8" t="str">
        <f ca="1">VLOOKUP($V18,'Background education'!$A:$B,2,FALSE)</f>
        <v>Graduate school</v>
      </c>
      <c r="X18" s="7">
        <f ca="1" xml:space="preserve">
  IF(OR($Z18 = 5, $Z18 = 6, $Z18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Y18" s="7" t="str">
        <f ca="1">VLOOKUP($X18,Departments!$A:$B,2,FALSE)</f>
        <v xml:space="preserve">  Sales</v>
      </c>
      <c r="Z18" s="6">
        <f t="shared" ca="1" si="5"/>
        <v>14</v>
      </c>
      <c r="AA18" s="7" t="str">
        <f ca="1">VLOOKUP($Z18,Roles!$A:$B,2,FALSE)</f>
        <v>Manager</v>
      </c>
      <c r="AB18" s="6" t="e">
        <f t="shared" ca="1" si="6"/>
        <v>#N/A</v>
      </c>
      <c r="AC18" s="7" t="e">
        <f ca="1" xml:space="preserve">
IF(
  ISNA($AB18),
  NA(),
  VLOOKUP($AB18,Levels!$A:$B,2,FALSE)
)</f>
        <v>#N/A</v>
      </c>
      <c r="AD18" s="8">
        <f t="shared" ca="1" si="7"/>
        <v>36161</v>
      </c>
      <c r="AE18" s="6">
        <f ca="1">RANDBETWEEN(5,COUNTA('Recruitment source'!$A:$A) + 1)</f>
        <v>10</v>
      </c>
      <c r="AF18" s="6" t="str">
        <f ca="1">VLOOKUP($AE18,'Recruitment source'!$A:$B,2,FALSE)</f>
        <v>Jobs in Lisbon</v>
      </c>
      <c r="AG18" s="8" t="e">
        <f t="shared" ca="1" si="8"/>
        <v>#N/A</v>
      </c>
      <c r="AH18" s="6" t="e">
        <f t="shared" ca="1" si="9"/>
        <v>#N/A</v>
      </c>
      <c r="AI18" s="6" t="e">
        <f ca="1" xml:space="preserve">
IF(
  ISNA($AH18),
  NA(),
  VLOOKUP($AH18,'Reasons for dismissal'!$A:$B,2,FALSE)
)</f>
        <v>#N/A</v>
      </c>
      <c r="AJ18" s="6">
        <f t="shared" ca="1" si="10"/>
        <v>4</v>
      </c>
      <c r="AK18" s="1">
        <f t="shared" ca="1" si="11"/>
        <v>13110</v>
      </c>
      <c r="AL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  &amp; ", "   &amp;
$B18  &amp; ", "   &amp;
$D18  &amp; ", '"  &amp;
$I18  &amp; "', '" &amp;
$O18  &amp; "', "  &amp;
$S18  &amp; ", '"  &amp;
TEXT($U18,"dd/mm/aaaa")  &amp; "', "   &amp;
$V18  &amp; ", "   &amp;
$X18  &amp; ", "   &amp;
$Z18  &amp; ", "   &amp;
IF($AB18 &lt;&gt; "", $AB18, "NULL")  &amp; ", "   &amp;
$AK18  &amp; ");"</f>
        <v>#REF!</v>
      </c>
    </row>
    <row r="19" spans="1:38" x14ac:dyDescent="0.2">
      <c r="A19" s="7" cm="1">
        <f t="array" aca="1" ref="A19" ca="1">INDEX(Companies!$A:$A,RANDBETWEEN(2,COUNTA(Companies!$A:$A)),1)</f>
        <v>2</v>
      </c>
      <c r="B19" s="5">
        <f t="shared" si="0"/>
        <v>18</v>
      </c>
      <c r="C19" s="5" t="str" cm="1">
        <f t="array" ref="C19">SHA1HASH($B19)</f>
        <v>9e6a55b6b4563e652a23be9d623ca5055c356940</v>
      </c>
      <c r="D19" s="6">
        <f t="shared" ca="1" si="1"/>
        <v>1</v>
      </c>
      <c r="E19" s="7">
        <f ca="1">IF($B19 = 1 + N("Presidente"),
    127,
    IF($B19 = 2 + N("Vice-Presidente"),
        72,
        IF($B19 = 3 + N("Secretária bilíngue"),
            13,
            RANDBETWEEN(5,COUNT(Name!$A:$A) + 1)
        )
    )
)</f>
        <v>190</v>
      </c>
      <c r="F19" s="7" t="str">
        <f ca="1">VLOOKUP($E19,Name!$A:$B,2,FALSE)</f>
        <v>João Miguel</v>
      </c>
      <c r="G19" s="7">
        <f ca="1" xml:space="preserve">
IF($B19 = 1,
    0,
    RANDBETWEEN(5,COUNT('Last name'!$A:$A) + 1)
)</f>
        <v>57</v>
      </c>
      <c r="H19" s="7" t="str">
        <f ca="1" xml:space="preserve">
IF($B19 = 1 + N("Presidente"),
    "de Orléans e Bragança",
    VLOOKUP($G19,'Last name'!$A:$B,2,FALSE) &amp; " " &amp; VLOOKUP(RANDBETWEEN(5,COUNT('Last name'!$A:$A) + 1),'Last name'!$A:$B,2,FALSE)
)</f>
        <v>Cândido Giordano</v>
      </c>
      <c r="I19" s="7" t="str">
        <f t="shared" ca="1" si="12"/>
        <v>João Miguel Cândido Giordano</v>
      </c>
      <c r="J19" s="7" t="str" cm="1">
        <f t="array" aca="1" ref="J19" ca="1">SHA1HASH($I19)</f>
        <v>e04b8c5822f7ada34a94b8c96215bcf4df801263</v>
      </c>
      <c r="K19" s="7" cm="1">
        <f t="array" aca="1" ref="K19" ca="1">INDEX(States!$A:$A,M19,1)</f>
        <v>5</v>
      </c>
      <c r="L19" s="7" t="str">
        <f ca="1">VLOOKUP($K19,Countries!$A:$B,2,FALSE)</f>
        <v>Portugal</v>
      </c>
      <c r="M19" s="7" cm="1">
        <f t="array" aca="1" ref="M19" ca="1">INDEX(States!$C:$C,RANDBETWEEN(5,COUNTA(States!$A:$A) + 1),1)</f>
        <v>16</v>
      </c>
      <c r="N19" s="7" t="str">
        <f ca="1">VLOOKUP($M19,States!$C:$D,2,FALSE)</f>
        <v>Azores</v>
      </c>
      <c r="O19" s="7" t="str">
        <f ca="1">VLOOKUP($E19,Name!$A:$C,3,FALSE)</f>
        <v>M</v>
      </c>
      <c r="P19" s="7" t="str">
        <f ca="1">VLOOKUP($O19,Genders!$B:$C,2,FALSE)</f>
        <v>Male</v>
      </c>
      <c r="Q19" s="7" cm="1">
        <f t="array" aca="1" ref="Q19" ca="1">INDEX('Marital status'!$A:$A,RANDBETWEEN(5,COUNTA('Marital status'!$A:$A) + 1),1)</f>
        <v>6</v>
      </c>
      <c r="R19" s="7" t="str">
        <f ca="1">VLOOKUP($Q19,'Marital status'!$A:$B,2,FALSE)</f>
        <v>DIVORCED</v>
      </c>
      <c r="S19" s="7">
        <f t="shared" ca="1" si="2"/>
        <v>8</v>
      </c>
      <c r="T19" s="7" t="e">
        <f ca="1">VLOOKUP($S19,Ethnicities!$A:$B,2,FALSE)</f>
        <v>#N/A</v>
      </c>
      <c r="U19" s="8">
        <f t="shared" ca="1" si="3"/>
        <v>33474</v>
      </c>
      <c r="V19" s="6">
        <f t="shared" ca="1" si="4"/>
        <v>7</v>
      </c>
      <c r="W19" s="8" t="str">
        <f ca="1">VLOOKUP($V19,'Background education'!$A:$B,2,FALSE)</f>
        <v>Undergraduate degree</v>
      </c>
      <c r="X19" s="7">
        <f ca="1" xml:space="preserve">
  IF(OR($Z19 = 5, $Z19 = 6, $Z19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9" s="7" t="str">
        <f ca="1">VLOOKUP($X19,Departments!$A:$B,2,FALSE)</f>
        <v>Administration</v>
      </c>
      <c r="Z19" s="6">
        <f t="shared" ca="1" si="5"/>
        <v>14</v>
      </c>
      <c r="AA19" s="7" t="str">
        <f ca="1">VLOOKUP($Z19,Roles!$A:$B,2,FALSE)</f>
        <v>Manager</v>
      </c>
      <c r="AB19" s="6" t="e">
        <f t="shared" ca="1" si="6"/>
        <v>#N/A</v>
      </c>
      <c r="AC19" s="7" t="e">
        <f ca="1" xml:space="preserve">
IF(
  ISNA($AB19),
  NA(),
  VLOOKUP($AB19,Levels!$A:$B,2,FALSE)
)</f>
        <v>#N/A</v>
      </c>
      <c r="AD19" s="8">
        <f t="shared" ca="1" si="7"/>
        <v>36161</v>
      </c>
      <c r="AE19" s="6">
        <f ca="1">RANDBETWEEN(5,COUNTA('Recruitment source'!$A:$A) + 1)</f>
        <v>9</v>
      </c>
      <c r="AF19" s="6" t="str">
        <f ca="1">VLOOKUP($AE19,'Recruitment source'!$A:$B,2,FALSE)</f>
        <v>Empregos Online</v>
      </c>
      <c r="AG19" s="8" t="e">
        <f t="shared" ca="1" si="8"/>
        <v>#N/A</v>
      </c>
      <c r="AH19" s="6" t="e">
        <f t="shared" ca="1" si="9"/>
        <v>#N/A</v>
      </c>
      <c r="AI19" s="6" t="e">
        <f ca="1" xml:space="preserve">
IF(
  ISNA($AH19),
  NA(),
  VLOOKUP($AH19,'Reasons for dismissal'!$A:$B,2,FALSE)
)</f>
        <v>#N/A</v>
      </c>
      <c r="AJ19" s="6">
        <f t="shared" ca="1" si="10"/>
        <v>4</v>
      </c>
      <c r="AK19" s="1">
        <f t="shared" ca="1" si="11"/>
        <v>12500</v>
      </c>
      <c r="AL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  &amp; ", "   &amp;
$B19  &amp; ", "   &amp;
$D19  &amp; ", '"  &amp;
$I19  &amp; "', '" &amp;
$O19  &amp; "', "  &amp;
$S19  &amp; ", '"  &amp;
TEXT($U19,"dd/mm/aaaa")  &amp; "', "   &amp;
$V19  &amp; ", "   &amp;
$X19  &amp; ", "   &amp;
$Z19  &amp; ", "   &amp;
IF($AB19 &lt;&gt; "", $AB19, "NULL")  &amp; ", "   &amp;
$AK19  &amp; ");"</f>
        <v>#REF!</v>
      </c>
    </row>
    <row r="20" spans="1:38" x14ac:dyDescent="0.2">
      <c r="A20" s="7" cm="1">
        <f t="array" aca="1" ref="A20" ca="1">INDEX(Companies!$A:$A,RANDBETWEEN(2,COUNTA(Companies!$A:$A)),1)</f>
        <v>2</v>
      </c>
      <c r="B20" s="5">
        <f t="shared" si="0"/>
        <v>19</v>
      </c>
      <c r="C20" s="5" t="str" cm="1">
        <f t="array" ref="C20">SHA1HASH($B20)</f>
        <v>b3f0c7f6bb763af1be91d9e74eabfeb199dc1f1f</v>
      </c>
      <c r="D20" s="6">
        <f t="shared" ca="1" si="1"/>
        <v>1</v>
      </c>
      <c r="E20" s="7">
        <f ca="1">IF($B20 = 1 + N("Presidente"),
    127,
    IF($B20 = 2 + N("Vice-Presidente"),
        72,
        IF($B20 = 3 + N("Secretária bilíngue"),
            13,
            RANDBETWEEN(5,COUNT(Name!$A:$A) + 1)
        )
    )
)</f>
        <v>157</v>
      </c>
      <c r="F20" s="7" t="str">
        <f ca="1">VLOOKUP($E20,Name!$A:$B,2,FALSE)</f>
        <v>Guilherme</v>
      </c>
      <c r="G20" s="7">
        <f ca="1" xml:space="preserve">
IF($B20 = 1,
    0,
    RANDBETWEEN(5,COUNT('Last name'!$A:$A) + 1)
)</f>
        <v>189</v>
      </c>
      <c r="H20" s="7" t="str">
        <f ca="1" xml:space="preserve">
IF($B20 = 1 + N("Presidente"),
    "de Orléans e Bragança",
    VLOOKUP($G20,'Last name'!$A:$B,2,FALSE) &amp; " " &amp; VLOOKUP(RANDBETWEEN(5,COUNT('Last name'!$A:$A) + 1),'Last name'!$A:$B,2,FALSE)
)</f>
        <v>Teixeira Carvalho</v>
      </c>
      <c r="I20" s="7" t="str">
        <f t="shared" ca="1" si="12"/>
        <v>Guilherme Teixeira Carvalho</v>
      </c>
      <c r="J20" s="7" t="str" cm="1">
        <f t="array" aca="1" ref="J20" ca="1">SHA1HASH($I20)</f>
        <v>10b17cf01e5b0e526f9d549e934b57ed993ab465</v>
      </c>
      <c r="K20" s="7" cm="1">
        <f t="array" aca="1" ref="K20" ca="1">INDEX(States!$A:$A,M20,1)</f>
        <v>5</v>
      </c>
      <c r="L20" s="7" t="str">
        <f ca="1">VLOOKUP($K20,Countries!$A:$B,2,FALSE)</f>
        <v>Portugal</v>
      </c>
      <c r="M20" s="7" cm="1">
        <f t="array" aca="1" ref="M20" ca="1">INDEX(States!$C:$C,RANDBETWEEN(5,COUNTA(States!$A:$A) + 1),1)</f>
        <v>20</v>
      </c>
      <c r="N20" s="7" t="str">
        <f ca="1">VLOOKUP($M20,States!$C:$D,2,FALSE)</f>
        <v>Portalegre</v>
      </c>
      <c r="O20" s="7" t="str">
        <f ca="1">VLOOKUP($E20,Name!$A:$C,3,FALSE)</f>
        <v>M</v>
      </c>
      <c r="P20" s="7" t="str">
        <f ca="1">VLOOKUP($O20,Genders!$B:$C,2,FALSE)</f>
        <v>Male</v>
      </c>
      <c r="Q20" s="7" cm="1">
        <f t="array" aca="1" ref="Q20" ca="1">INDEX('Marital status'!$A:$A,RANDBETWEEN(5,COUNTA('Marital status'!$A:$A) + 1),1)</f>
        <v>0</v>
      </c>
      <c r="R20" s="7" t="e">
        <f ca="1">VLOOKUP($Q20,'Marital status'!$A:$B,2,FALSE)</f>
        <v>#N/A</v>
      </c>
      <c r="S20" s="7">
        <f t="shared" ca="1" si="2"/>
        <v>5</v>
      </c>
      <c r="T20" s="7" t="str">
        <f ca="1">VLOOKUP($S20,Ethnicities!$A:$B,2,FALSE)</f>
        <v>ASIAN</v>
      </c>
      <c r="U20" s="8">
        <f t="shared" ca="1" si="3"/>
        <v>33191</v>
      </c>
      <c r="V20" s="6">
        <f t="shared" ca="1" si="4"/>
        <v>8</v>
      </c>
      <c r="W20" s="8" t="str">
        <f ca="1">VLOOKUP($V20,'Background education'!$A:$B,2,FALSE)</f>
        <v>Graduate school</v>
      </c>
      <c r="X20" s="7">
        <f ca="1" xml:space="preserve">
  IF(OR($Z20 = 5, $Z20 = 6, $Z20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20" s="7" t="str">
        <f ca="1">VLOOKUP($X20,Departments!$A:$B,2,FALSE)</f>
        <v>Finance</v>
      </c>
      <c r="Z20" s="6">
        <f t="shared" ca="1" si="5"/>
        <v>14</v>
      </c>
      <c r="AA20" s="7" t="str">
        <f ca="1">VLOOKUP($Z20,Roles!$A:$B,2,FALSE)</f>
        <v>Manager</v>
      </c>
      <c r="AB20" s="6" t="e">
        <f t="shared" ca="1" si="6"/>
        <v>#N/A</v>
      </c>
      <c r="AC20" s="7" t="e">
        <f ca="1" xml:space="preserve">
IF(
  ISNA($AB20),
  NA(),
  VLOOKUP($AB20,Levels!$A:$B,2,FALSE)
)</f>
        <v>#N/A</v>
      </c>
      <c r="AD20" s="8">
        <f t="shared" ca="1" si="7"/>
        <v>36161</v>
      </c>
      <c r="AE20" s="6">
        <f ca="1">RANDBETWEEN(5,COUNTA('Recruitment source'!$A:$A) + 1)</f>
        <v>6</v>
      </c>
      <c r="AF20" s="6" t="str">
        <f ca="1">VLOOKUP($AE20,'Recruitment source'!$A:$B,2,FALSE)</f>
        <v>Learn4Good</v>
      </c>
      <c r="AG20" s="8" t="e">
        <f t="shared" ca="1" si="8"/>
        <v>#N/A</v>
      </c>
      <c r="AH20" s="6" t="e">
        <f t="shared" ca="1" si="9"/>
        <v>#N/A</v>
      </c>
      <c r="AI20" s="6" t="e">
        <f ca="1" xml:space="preserve">
IF(
  ISNA($AH20),
  NA(),
  VLOOKUP($AH20,'Reasons for dismissal'!$A:$B,2,FALSE)
)</f>
        <v>#N/A</v>
      </c>
      <c r="AJ20" s="6">
        <f t="shared" ca="1" si="10"/>
        <v>5</v>
      </c>
      <c r="AK20" s="1">
        <f t="shared" ca="1" si="11"/>
        <v>13000</v>
      </c>
      <c r="AL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  &amp; ", "   &amp;
$B20  &amp; ", "   &amp;
$D20  &amp; ", '"  &amp;
$I20  &amp; "', '" &amp;
$O20  &amp; "', "  &amp;
$S20  &amp; ", '"  &amp;
TEXT($U20,"dd/mm/aaaa")  &amp; "', "   &amp;
$V20  &amp; ", "   &amp;
$X20  &amp; ", "   &amp;
$Z20  &amp; ", "   &amp;
IF($AB20 &lt;&gt; "", $AB20, "NULL")  &amp; ", "   &amp;
$AK20  &amp; ");"</f>
        <v>#REF!</v>
      </c>
    </row>
    <row r="21" spans="1:38" x14ac:dyDescent="0.2">
      <c r="A21" s="7" cm="1">
        <f t="array" aca="1" ref="A21" ca="1">INDEX(Companies!$A:$A,RANDBETWEEN(2,COUNTA(Companies!$A:$A)),1)</f>
        <v>2</v>
      </c>
      <c r="B21" s="5">
        <f t="shared" si="0"/>
        <v>20</v>
      </c>
      <c r="C21" s="5" t="str" cm="1">
        <f t="array" ref="C21">SHA1HASH($B21)</f>
        <v>91032ad7bbcb6cf72875e8e8207dcfba80173f7c</v>
      </c>
      <c r="D21" s="6">
        <f t="shared" ca="1" si="1"/>
        <v>1</v>
      </c>
      <c r="E21" s="7">
        <f ca="1">IF($B21 = 1 + N("Presidente"),
    127,
    IF($B21 = 2 + N("Vice-Presidente"),
        72,
        IF($B21 = 3 + N("Secretária bilíngue"),
            13,
            RANDBETWEEN(5,COUNT(Name!$A:$A) + 1)
        )
    )
)</f>
        <v>71</v>
      </c>
      <c r="F21" s="7" t="str">
        <f ca="1">VLOOKUP($E21,Name!$A:$B,2,FALSE)</f>
        <v>Bernardo</v>
      </c>
      <c r="G21" s="7">
        <f ca="1" xml:space="preserve">
IF($B21 = 1,
    0,
    RANDBETWEEN(5,COUNT('Last name'!$A:$A) + 1)
)</f>
        <v>79</v>
      </c>
      <c r="H21" s="7" t="str">
        <f ca="1" xml:space="preserve">
IF($B21 = 1 + N("Presidente"),
    "de Orléans e Bragança",
    VLOOKUP($G21,'Last name'!$A:$B,2,FALSE) &amp; " " &amp; VLOOKUP(RANDBETWEEN(5,COUNT('Last name'!$A:$A) + 1),'Last name'!$A:$B,2,FALSE)
)</f>
        <v>Evangelista Simões</v>
      </c>
      <c r="I21" s="7" t="str">
        <f t="shared" ca="1" si="12"/>
        <v>Bernardo Evangelista Simões</v>
      </c>
      <c r="J21" s="7" t="str" cm="1">
        <f t="array" aca="1" ref="J21" ca="1">SHA1HASH($I21)</f>
        <v>70a0ced70fc8683c84fb74404c8266bfe6b8c2ab</v>
      </c>
      <c r="K21" s="7" cm="1">
        <f t="array" aca="1" ref="K21" ca="1">INDEX(States!$A:$A,M21,1)</f>
        <v>5</v>
      </c>
      <c r="L21" s="7" t="str">
        <f ca="1">VLOOKUP($K21,Countries!$A:$B,2,FALSE)</f>
        <v>Portugal</v>
      </c>
      <c r="M21" s="7" cm="1">
        <f t="array" aca="1" ref="M21" ca="1">INDEX(States!$C:$C,RANDBETWEEN(5,COUNTA(States!$A:$A) + 1),1)</f>
        <v>13</v>
      </c>
      <c r="N21" s="7" t="str">
        <f ca="1">VLOOKUP($M21,States!$C:$D,2,FALSE)</f>
        <v>Coimbra</v>
      </c>
      <c r="O21" s="7" t="str">
        <f ca="1">VLOOKUP($E21,Name!$A:$C,3,FALSE)</f>
        <v>M</v>
      </c>
      <c r="P21" s="7" t="str">
        <f ca="1">VLOOKUP($O21,Genders!$B:$C,2,FALSE)</f>
        <v>Male</v>
      </c>
      <c r="Q21" s="7" cm="1">
        <f t="array" aca="1" ref="Q21" ca="1">INDEX('Marital status'!$A:$A,RANDBETWEEN(5,COUNTA('Marital status'!$A:$A) + 1),1)</f>
        <v>0</v>
      </c>
      <c r="R21" s="7" t="e">
        <f ca="1">VLOOKUP($Q21,'Marital status'!$A:$B,2,FALSE)</f>
        <v>#N/A</v>
      </c>
      <c r="S21" s="7">
        <f t="shared" ca="1" si="2"/>
        <v>6</v>
      </c>
      <c r="T21" s="7" t="str">
        <f ca="1">VLOOKUP($S21,Ethnicities!$A:$B,2,FALSE)</f>
        <v xml:space="preserve">  american Indian or Alaska Native</v>
      </c>
      <c r="U21" s="8">
        <f t="shared" ca="1" si="3"/>
        <v>35531</v>
      </c>
      <c r="V21" s="6">
        <f t="shared" ca="1" si="4"/>
        <v>7</v>
      </c>
      <c r="W21" s="8" t="str">
        <f ca="1">VLOOKUP($V21,'Background education'!$A:$B,2,FALSE)</f>
        <v>Undergraduate degree</v>
      </c>
      <c r="X21" s="7">
        <f ca="1" xml:space="preserve">
  IF(OR($Z21 = 5, $Z21 = 6, $Z21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1" s="7" t="str">
        <f ca="1">VLOOKUP($X21,Departments!$A:$B,2,FALSE)</f>
        <v>Human Resource</v>
      </c>
      <c r="Z21" s="6">
        <f t="shared" ca="1" si="5"/>
        <v>14</v>
      </c>
      <c r="AA21" s="7" t="str">
        <f ca="1">VLOOKUP($Z21,Roles!$A:$B,2,FALSE)</f>
        <v>Manager</v>
      </c>
      <c r="AB21" s="6" t="e">
        <f t="shared" ca="1" si="6"/>
        <v>#N/A</v>
      </c>
      <c r="AC21" s="7" t="e">
        <f ca="1" xml:space="preserve">
IF(
  ISNA($AB21),
  NA(),
  VLOOKUP($AB21,Levels!$A:$B,2,FALSE)
)</f>
        <v>#N/A</v>
      </c>
      <c r="AD21" s="8">
        <f t="shared" ca="1" si="7"/>
        <v>36161</v>
      </c>
      <c r="AE21" s="6">
        <f ca="1">RANDBETWEEN(5,COUNTA('Recruitment source'!$A:$A) + 1)</f>
        <v>5</v>
      </c>
      <c r="AF21" s="6" t="str">
        <f ca="1">VLOOKUP($AE21,'Recruitment source'!$A:$B,2,FALSE)</f>
        <v>Indeed</v>
      </c>
      <c r="AG21" s="8" t="e">
        <f t="shared" ca="1" si="8"/>
        <v>#N/A</v>
      </c>
      <c r="AH21" s="6" t="e">
        <f t="shared" ca="1" si="9"/>
        <v>#N/A</v>
      </c>
      <c r="AI21" s="6" t="e">
        <f ca="1" xml:space="preserve">
IF(
  ISNA($AH21),
  NA(),
  VLOOKUP($AH21,'Reasons for dismissal'!$A:$B,2,FALSE)
)</f>
        <v>#N/A</v>
      </c>
      <c r="AJ21" s="6">
        <f t="shared" ca="1" si="10"/>
        <v>5</v>
      </c>
      <c r="AK21" s="1">
        <f t="shared" ca="1" si="11"/>
        <v>12580</v>
      </c>
      <c r="AL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$A21  &amp; ", "   &amp;
$B21  &amp; ", "   &amp;
$D21  &amp; ", '"  &amp;
$I21  &amp; "', '" &amp;
$O21  &amp; "', "  &amp;
$S21  &amp; ", '"  &amp;
TEXT($U21,"dd/mm/aaaa")  &amp; "', "   &amp;
$V21  &amp; ", "   &amp;
$X21  &amp; ", "   &amp;
$Z21  &amp; ", "   &amp;
IF($AB21 &lt;&gt; "", $AB21, "NULL")  &amp; ", "   &amp;
$AK21  &amp; ");"</f>
        <v>#REF!</v>
      </c>
    </row>
    <row r="22" spans="1:38" x14ac:dyDescent="0.2">
      <c r="A22" s="7" cm="1">
        <f t="array" aca="1" ref="A22" ca="1">INDEX(Companies!$A:$A,RANDBETWEEN(2,COUNTA(Companies!$A:$A)),1)</f>
        <v>2</v>
      </c>
      <c r="B22" s="5">
        <f t="shared" si="0"/>
        <v>21</v>
      </c>
      <c r="C22" s="5" t="str" cm="1">
        <f t="array" ref="C22">SHA1HASH($B22)</f>
        <v>472b07b9fcf2c2451e8781e944bf5f77cd8457c8</v>
      </c>
      <c r="D22" s="6">
        <f t="shared" ca="1" si="1"/>
        <v>1</v>
      </c>
      <c r="E22" s="7">
        <f ca="1">IF($B22 = 1 + N("Presidente"),
    127,
    IF($B22 = 2 + N("Vice-Presidente"),
        72,
        IF($B22 = 3 + N("Secretária bilíngue"),
            13,
            RANDBETWEEN(5,COUNT(Name!$A:$A) + 1)
        )
    )
)</f>
        <v>55</v>
      </c>
      <c r="F22" s="7" t="str">
        <f ca="1">VLOOKUP($E22,Name!$A:$B,2,FALSE)</f>
        <v>Arthur</v>
      </c>
      <c r="G22" s="7">
        <f ca="1" xml:space="preserve">
IF($B22 = 1,
    0,
    RANDBETWEEN(5,COUNT('Last name'!$A:$A) + 1)
)</f>
        <v>188</v>
      </c>
      <c r="H22" s="7" t="str">
        <f ca="1" xml:space="preserve">
IF($B22 = 1 + N("Presidente"),
    "de Orléans e Bragança",
    VLOOKUP($G22,'Last name'!$A:$B,2,FALSE) &amp; " " &amp; VLOOKUP(RANDBETWEEN(5,COUNT('Last name'!$A:$A) + 1),'Last name'!$A:$B,2,FALSE)
)</f>
        <v>Tavarez Andrade</v>
      </c>
      <c r="I22" s="7" t="str">
        <f t="shared" ca="1" si="12"/>
        <v>Arthur Tavarez Andrade</v>
      </c>
      <c r="J22" s="7" t="str" cm="1">
        <f t="array" aca="1" ref="J22" ca="1">SHA1HASH($I22)</f>
        <v>0f5839bc0f372f6d37b15ed97a07c1c75333289c</v>
      </c>
      <c r="K22" s="7" cm="1">
        <f t="array" aca="1" ref="K22" ca="1">INDEX(States!$A:$A,M22,1)</f>
        <v>5</v>
      </c>
      <c r="L22" s="7" t="str">
        <f ca="1">VLOOKUP($K22,Countries!$A:$B,2,FALSE)</f>
        <v>Portugal</v>
      </c>
      <c r="M22" s="7" cm="1">
        <f t="array" aca="1" ref="M22" ca="1">INDEX(States!$C:$C,RANDBETWEEN(5,COUNTA(States!$A:$A) + 1),1)</f>
        <v>18</v>
      </c>
      <c r="N22" s="7" t="str">
        <f ca="1">VLOOKUP($M22,States!$C:$D,2,FALSE)</f>
        <v>Castelo Branco</v>
      </c>
      <c r="O22" s="7" t="str">
        <f ca="1">VLOOKUP($E22,Name!$A:$C,3,FALSE)</f>
        <v>M</v>
      </c>
      <c r="P22" s="7" t="str">
        <f ca="1">VLOOKUP($O22,Genders!$B:$C,2,FALSE)</f>
        <v>Male</v>
      </c>
      <c r="Q22" s="7" cm="1">
        <f t="array" aca="1" ref="Q22" ca="1">INDEX('Marital status'!$A:$A,RANDBETWEEN(5,COUNTA('Marital status'!$A:$A) + 1),1)</f>
        <v>5</v>
      </c>
      <c r="R22" s="7" t="str">
        <f ca="1">VLOOKUP($Q22,'Marital status'!$A:$B,2,FALSE)</f>
        <v xml:space="preserve"> Separated </v>
      </c>
      <c r="S22" s="7">
        <f t="shared" ca="1" si="2"/>
        <v>7</v>
      </c>
      <c r="T22" s="7" t="str">
        <f ca="1">VLOOKUP($S22,Ethnicities!$A:$B,2,FALSE)</f>
        <v>Native Hawaiian or Other Pacific Islander</v>
      </c>
      <c r="U22" s="8">
        <f t="shared" ca="1" si="3"/>
        <v>34276</v>
      </c>
      <c r="V22" s="6">
        <f t="shared" ca="1" si="4"/>
        <v>9</v>
      </c>
      <c r="W22" s="8" t="str">
        <f ca="1">VLOOKUP($V22,'Background education'!$A:$B,2,FALSE)</f>
        <v>Master’s degree</v>
      </c>
      <c r="X22" s="7">
        <f ca="1" xml:space="preserve">
  IF(OR($Z22 = 5, $Z22 = 6, $Z22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22" s="7" t="str">
        <f ca="1">VLOOKUP($X22,Departments!$A:$B,2,FALSE)</f>
        <v xml:space="preserve"> Commercial</v>
      </c>
      <c r="Z22" s="6">
        <f t="shared" ca="1" si="5"/>
        <v>14</v>
      </c>
      <c r="AA22" s="7" t="str">
        <f ca="1">VLOOKUP($Z22,Roles!$A:$B,2,FALSE)</f>
        <v>Manager</v>
      </c>
      <c r="AB22" s="6" t="e">
        <f t="shared" ca="1" si="6"/>
        <v>#N/A</v>
      </c>
      <c r="AC22" s="7" t="e">
        <f ca="1" xml:space="preserve">
IF(
  ISNA($AB22),
  NA(),
  VLOOKUP($AB22,Levels!$A:$B,2,FALSE)
)</f>
        <v>#N/A</v>
      </c>
      <c r="AD22" s="8">
        <f t="shared" ca="1" si="7"/>
        <v>36161</v>
      </c>
      <c r="AE22" s="6">
        <f ca="1">RANDBETWEEN(5,COUNTA('Recruitment source'!$A:$A) + 1)</f>
        <v>8</v>
      </c>
      <c r="AF22" s="6" t="str">
        <f ca="1">VLOOKUP($AE22,'Recruitment source'!$A:$B,2,FALSE)</f>
        <v>Net Empregos</v>
      </c>
      <c r="AG22" s="8" t="e">
        <f t="shared" ca="1" si="8"/>
        <v>#N/A</v>
      </c>
      <c r="AH22" s="6" t="e">
        <f t="shared" ca="1" si="9"/>
        <v>#N/A</v>
      </c>
      <c r="AI22" s="6" t="e">
        <f ca="1" xml:space="preserve">
IF(
  ISNA($AH22),
  NA(),
  VLOOKUP($AH22,'Reasons for dismissal'!$A:$B,2,FALSE)
)</f>
        <v>#N/A</v>
      </c>
      <c r="AJ22" s="6">
        <f t="shared" ca="1" si="10"/>
        <v>5</v>
      </c>
      <c r="AK22" s="1">
        <f t="shared" ca="1" si="11"/>
        <v>13580</v>
      </c>
      <c r="AL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$A22  &amp; ", "   &amp;
$B22  &amp; ", "   &amp;
$D22  &amp; ", '"  &amp;
$I22  &amp; "', '" &amp;
$O22  &amp; "', "  &amp;
$S22  &amp; ", '"  &amp;
TEXT($U22,"dd/mm/aaaa")  &amp; "', "   &amp;
$V22  &amp; ", "   &amp;
$X22  &amp; ", "   &amp;
$Z22  &amp; ", "   &amp;
IF($AB22 &lt;&gt; "", $AB22, "NULL")  &amp; ", "   &amp;
$AK22  &amp; ");"</f>
        <v>#REF!</v>
      </c>
    </row>
    <row r="23" spans="1:38" x14ac:dyDescent="0.2">
      <c r="A23" s="7" cm="1">
        <f t="array" aca="1" ref="A23" ca="1">INDEX(Companies!$A:$A,RANDBETWEEN(2,COUNTA(Companies!$A:$A)),1)</f>
        <v>2</v>
      </c>
      <c r="B23" s="5">
        <f t="shared" si="0"/>
        <v>22</v>
      </c>
      <c r="C23" s="5" t="str" cm="1">
        <f t="array" ref="C23">SHA1HASH($B23)</f>
        <v>12c6fc06c99a462375eeb3f43dfd832b08ca9e17</v>
      </c>
      <c r="D23" s="6">
        <f t="shared" ca="1" si="1"/>
        <v>1</v>
      </c>
      <c r="E23" s="7">
        <f ca="1">IF($B23 = 1 + N("Presidente"),
    127,
    IF($B23 = 2 + N("Vice-Presidente"),
        72,
        IF($B23 = 3 + N("Secretária bilíngue"),
            13,
            RANDBETWEEN(5,COUNT(Name!$A:$A) + 1)
        )
    )
)</f>
        <v>146</v>
      </c>
      <c r="F23" s="7" t="str">
        <f ca="1">VLOOKUP($E23,Name!$A:$B,2,FALSE)</f>
        <v>Francisco</v>
      </c>
      <c r="G23" s="7">
        <f ca="1" xml:space="preserve">
IF($B23 = 1,
    0,
    RANDBETWEEN(5,COUNT('Last name'!$A:$A) + 1)
)</f>
        <v>187</v>
      </c>
      <c r="H23" s="7" t="str">
        <f ca="1" xml:space="preserve">
IF($B23 = 1 + N("Presidente"),
    "de Orléans e Bragança",
    VLOOKUP($G23,'Last name'!$A:$B,2,FALSE) &amp; " " &amp; VLOOKUP(RANDBETWEEN(5,COUNT('Last name'!$A:$A) + 1),'Last name'!$A:$B,2,FALSE)
)</f>
        <v>Tavares Greco</v>
      </c>
      <c r="I23" s="7" t="str">
        <f t="shared" ca="1" si="12"/>
        <v>Francisco Tavares Greco</v>
      </c>
      <c r="J23" s="7" t="str" cm="1">
        <f t="array" aca="1" ref="J23" ca="1">SHA1HASH($I23)</f>
        <v>083d1d741dcca82514c6df11ff3af725dd690b80</v>
      </c>
      <c r="K23" s="7" cm="1">
        <f t="array" aca="1" ref="K23" ca="1">INDEX(States!$A:$A,M23,1)</f>
        <v>5</v>
      </c>
      <c r="L23" s="7" t="str">
        <f ca="1">VLOOKUP($K23,Countries!$A:$B,2,FALSE)</f>
        <v>Portugal</v>
      </c>
      <c r="M23" s="7" cm="1">
        <f t="array" aca="1" ref="M23" ca="1">INDEX(States!$C:$C,RANDBETWEEN(5,COUNTA(States!$A:$A) + 1),1)</f>
        <v>20</v>
      </c>
      <c r="N23" s="7" t="str">
        <f ca="1">VLOOKUP($M23,States!$C:$D,2,FALSE)</f>
        <v>Portalegre</v>
      </c>
      <c r="O23" s="7" t="str">
        <f ca="1">VLOOKUP($E23,Name!$A:$C,3,FALSE)</f>
        <v>M</v>
      </c>
      <c r="P23" s="7" t="str">
        <f ca="1">VLOOKUP($O23,Genders!$B:$C,2,FALSE)</f>
        <v>Male</v>
      </c>
      <c r="Q23" s="7" cm="1">
        <f t="array" aca="1" ref="Q23" ca="1">INDEX('Marital status'!$A:$A,RANDBETWEEN(5,COUNTA('Marital status'!$A:$A) + 1),1)</f>
        <v>0</v>
      </c>
      <c r="R23" s="7" t="e">
        <f ca="1">VLOOKUP($Q23,'Marital status'!$A:$B,2,FALSE)</f>
        <v>#N/A</v>
      </c>
      <c r="S23" s="7">
        <f t="shared" ca="1" si="2"/>
        <v>5</v>
      </c>
      <c r="T23" s="7" t="str">
        <f ca="1">VLOOKUP($S23,Ethnicities!$A:$B,2,FALSE)</f>
        <v>ASIAN</v>
      </c>
      <c r="U23" s="8">
        <f t="shared" ca="1" si="3"/>
        <v>31238</v>
      </c>
      <c r="V23" s="6">
        <f t="shared" ca="1" si="4"/>
        <v>7</v>
      </c>
      <c r="W23" s="8" t="str">
        <f ca="1">VLOOKUP($V23,'Background education'!$A:$B,2,FALSE)</f>
        <v>Undergraduate degree</v>
      </c>
      <c r="X23" s="7">
        <f ca="1" xml:space="preserve">
  IF(OR($Z23 = 5, $Z23 = 6, $Z23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23" s="7" t="str">
        <f ca="1">VLOOKUP($X23,Departments!$A:$B,2,FALSE)</f>
        <v>Operations</v>
      </c>
      <c r="Z23" s="6">
        <f t="shared" ca="1" si="5"/>
        <v>14</v>
      </c>
      <c r="AA23" s="7" t="str">
        <f ca="1">VLOOKUP($Z23,Roles!$A:$B,2,FALSE)</f>
        <v>Manager</v>
      </c>
      <c r="AB23" s="6" t="e">
        <f t="shared" ca="1" si="6"/>
        <v>#N/A</v>
      </c>
      <c r="AC23" s="7" t="e">
        <f ca="1" xml:space="preserve">
IF(
  ISNA($AB23),
  NA(),
  VLOOKUP($AB23,Levels!$A:$B,2,FALSE)
)</f>
        <v>#N/A</v>
      </c>
      <c r="AD23" s="8">
        <f t="shared" ca="1" si="7"/>
        <v>36161</v>
      </c>
      <c r="AE23" s="6">
        <f ca="1">RANDBETWEEN(5,COUNTA('Recruitment source'!$A:$A) + 1)</f>
        <v>12</v>
      </c>
      <c r="AF23" s="6" t="str">
        <f ca="1">VLOOKUP($AE23,'Recruitment source'!$A:$B,2,FALSE)</f>
        <v xml:space="preserve"> recommendation of employee</v>
      </c>
      <c r="AG23" s="8" t="e">
        <f t="shared" ca="1" si="8"/>
        <v>#N/A</v>
      </c>
      <c r="AH23" s="6" t="e">
        <f t="shared" ca="1" si="9"/>
        <v>#N/A</v>
      </c>
      <c r="AI23" s="6" t="e">
        <f ca="1" xml:space="preserve">
IF(
  ISNA($AH23),
  NA(),
  VLOOKUP($AH23,'Reasons for dismissal'!$A:$B,2,FALSE)
)</f>
        <v>#N/A</v>
      </c>
      <c r="AJ23" s="6">
        <f t="shared" ca="1" si="10"/>
        <v>5</v>
      </c>
      <c r="AK23" s="1">
        <f t="shared" ca="1" si="11"/>
        <v>12500</v>
      </c>
      <c r="AL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$A23  &amp; ", "   &amp;
$B23  &amp; ", "   &amp;
$D23  &amp; ", '"  &amp;
$I23  &amp; "', '" &amp;
$O23  &amp; "', "  &amp;
$S23  &amp; ", '"  &amp;
TEXT($U23,"dd/mm/aaaa")  &amp; "', "   &amp;
$V23  &amp; ", "   &amp;
$X23  &amp; ", "   &amp;
$Z23  &amp; ", "   &amp;
IF($AB23 &lt;&gt; "", $AB23, "NULL")  &amp; ", "   &amp;
$AK23  &amp; ");"</f>
        <v>#REF!</v>
      </c>
    </row>
    <row r="24" spans="1:38" x14ac:dyDescent="0.2">
      <c r="A24" s="7" cm="1">
        <f t="array" aca="1" ref="A24" ca="1">INDEX(Companies!$A:$A,RANDBETWEEN(2,COUNTA(Companies!$A:$A)),1)</f>
        <v>2</v>
      </c>
      <c r="B24" s="5">
        <f t="shared" si="0"/>
        <v>23</v>
      </c>
      <c r="C24" s="5" t="str" cm="1">
        <f t="array" ref="C24">SHA1HASH($B24)</f>
        <v>d435a6cdd786300dff204ee7c2ef942d3e9034e2</v>
      </c>
      <c r="D24" s="6">
        <f t="shared" ca="1" si="1"/>
        <v>1</v>
      </c>
      <c r="E24" s="7">
        <f ca="1">IF($B24 = 1 + N("Presidente"),
    127,
    IF($B24 = 2 + N("Vice-Presidente"),
        72,
        IF($B24 = 3 + N("Secretária bilíngue"),
            13,
            RANDBETWEEN(5,COUNT(Name!$A:$A) + 1)
        )
    )
)</f>
        <v>109</v>
      </c>
      <c r="F24" s="7" t="str">
        <f ca="1">VLOOKUP($E24,Name!$A:$B,2,FALSE)</f>
        <v>Davi Luiz</v>
      </c>
      <c r="G24" s="7">
        <f ca="1" xml:space="preserve">
IF($B24 = 1,
    0,
    RANDBETWEEN(5,COUNT('Last name'!$A:$A) + 1)
)</f>
        <v>34</v>
      </c>
      <c r="H24" s="7" t="str">
        <f ca="1" xml:space="preserve">
IF($B24 = 1 + N("Presidente"),
    "de Orléans e Bragança",
    VLOOKUP($G24,'Last name'!$A:$B,2,FALSE) &amp; " " &amp; VLOOKUP(RANDBETWEEN(5,COUNT('Last name'!$A:$A) + 1),'Last name'!$A:$B,2,FALSE)
)</f>
        <v>Barros Carneiro</v>
      </c>
      <c r="I24" s="7" t="str">
        <f t="shared" ca="1" si="12"/>
        <v>Davi Luiz Barros Carneiro</v>
      </c>
      <c r="J24" s="7" t="str" cm="1">
        <f t="array" aca="1" ref="J24" ca="1">SHA1HASH($I24)</f>
        <v>7a8486a30e874161203d7d8718ffaf381a99ac15</v>
      </c>
      <c r="K24" s="7" cm="1">
        <f t="array" aca="1" ref="K24" ca="1">INDEX(States!$A:$A,M24,1)</f>
        <v>5</v>
      </c>
      <c r="L24" s="7" t="str">
        <f ca="1">VLOOKUP($K24,Countries!$A:$B,2,FALSE)</f>
        <v>Portugal</v>
      </c>
      <c r="M24" s="7" cm="1">
        <f t="array" aca="1" ref="M24" ca="1">INDEX(States!$C:$C,RANDBETWEEN(5,COUNTA(States!$A:$A) + 1),1)</f>
        <v>23</v>
      </c>
      <c r="N24" s="7" t="str">
        <f ca="1">VLOOKUP($M24,States!$C:$D,2,FALSE)</f>
        <v>Viana do Castelo</v>
      </c>
      <c r="O24" s="7" t="str">
        <f ca="1">VLOOKUP($E24,Name!$A:$C,3,FALSE)</f>
        <v>M</v>
      </c>
      <c r="P24" s="7" t="str">
        <f ca="1">VLOOKUP($O24,Genders!$B:$C,2,FALSE)</f>
        <v>Male</v>
      </c>
      <c r="Q24" s="7" cm="1">
        <f t="array" aca="1" ref="Q24" ca="1">INDEX('Marital status'!$A:$A,RANDBETWEEN(5,COUNTA('Marital status'!$A:$A) + 1),1)</f>
        <v>0</v>
      </c>
      <c r="R24" s="7" t="e">
        <f ca="1">VLOOKUP($Q24,'Marital status'!$A:$B,2,FALSE)</f>
        <v>#N/A</v>
      </c>
      <c r="S24" s="7">
        <f t="shared" ca="1" si="2"/>
        <v>5</v>
      </c>
      <c r="T24" s="7" t="str">
        <f ca="1">VLOOKUP($S24,Ethnicities!$A:$B,2,FALSE)</f>
        <v>ASIAN</v>
      </c>
      <c r="U24" s="8">
        <f t="shared" ca="1" si="3"/>
        <v>35982</v>
      </c>
      <c r="V24" s="6">
        <f t="shared" ca="1" si="4"/>
        <v>8</v>
      </c>
      <c r="W24" s="8" t="str">
        <f ca="1">VLOOKUP($V24,'Background education'!$A:$B,2,FALSE)</f>
        <v>Graduate school</v>
      </c>
      <c r="X24" s="7">
        <f ca="1" xml:space="preserve">
  IF(OR($Z24 = 5, $Z24 = 6, $Z24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24" s="7" t="str">
        <f ca="1">VLOOKUP($X24,Departments!$A:$B,2,FALSE)</f>
        <v>Communication &amp; Marketing</v>
      </c>
      <c r="Z24" s="6">
        <f t="shared" ca="1" si="5"/>
        <v>14</v>
      </c>
      <c r="AA24" s="7" t="str">
        <f ca="1">VLOOKUP($Z24,Roles!$A:$B,2,FALSE)</f>
        <v>Manager</v>
      </c>
      <c r="AB24" s="6" t="e">
        <f t="shared" ca="1" si="6"/>
        <v>#N/A</v>
      </c>
      <c r="AC24" s="7" t="e">
        <f ca="1" xml:space="preserve">
IF(
  ISNA($AB24),
  NA(),
  VLOOKUP($AB24,Levels!$A:$B,2,FALSE)
)</f>
        <v>#N/A</v>
      </c>
      <c r="AD24" s="8">
        <f t="shared" ca="1" si="7"/>
        <v>36161</v>
      </c>
      <c r="AE24" s="6">
        <f ca="1">RANDBETWEEN(5,COUNTA('Recruitment source'!$A:$A) + 1)</f>
        <v>7</v>
      </c>
      <c r="AF24" s="6" t="str">
        <f ca="1">VLOOKUP($AE24,'Recruitment source'!$A:$B,2,FALSE)</f>
        <v>SAPO Emprego</v>
      </c>
      <c r="AG24" s="8" t="e">
        <f t="shared" ca="1" si="8"/>
        <v>#N/A</v>
      </c>
      <c r="AH24" s="6" t="e">
        <f t="shared" ca="1" si="9"/>
        <v>#N/A</v>
      </c>
      <c r="AI24" s="6" t="e">
        <f ca="1" xml:space="preserve">
IF(
  ISNA($AH24),
  NA(),
  VLOOKUP($AH24,'Reasons for dismissal'!$A:$B,2,FALSE)
)</f>
        <v>#N/A</v>
      </c>
      <c r="AJ24" s="6">
        <f t="shared" ca="1" si="10"/>
        <v>5</v>
      </c>
      <c r="AK24" s="1">
        <f t="shared" ca="1" si="11"/>
        <v>13080</v>
      </c>
      <c r="AL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$A24  &amp; ", "   &amp;
$B24  &amp; ", "   &amp;
$D24  &amp; ", '"  &amp;
$I24  &amp; "', '" &amp;
$O24  &amp; "', "  &amp;
$S24  &amp; ", '"  &amp;
TEXT($U24,"dd/mm/aaaa")  &amp; "', "   &amp;
$V24  &amp; ", "   &amp;
$X24  &amp; ", "   &amp;
$Z24  &amp; ", "   &amp;
IF($AB24 &lt;&gt; "", $AB24, "NULL")  &amp; ", "   &amp;
$AK24  &amp; ");"</f>
        <v>#REF!</v>
      </c>
    </row>
    <row r="25" spans="1:38" x14ac:dyDescent="0.2">
      <c r="A25" s="7" cm="1">
        <f t="array" aca="1" ref="A25" ca="1">INDEX(Companies!$A:$A,RANDBETWEEN(2,COUNTA(Companies!$A:$A)),1)</f>
        <v>2</v>
      </c>
      <c r="B25" s="5">
        <f t="shared" si="0"/>
        <v>24</v>
      </c>
      <c r="C25" s="5" t="str" cm="1">
        <f t="array" ref="C25">SHA1HASH($B25)</f>
        <v>4d134bc072212ace2df385dae143139da74ec0ef</v>
      </c>
      <c r="D25" s="6">
        <f t="shared" ca="1" si="1"/>
        <v>1</v>
      </c>
      <c r="E25" s="7">
        <f ca="1">IF($B25 = 1 + N("Presidente"),
    127,
    IF($B25 = 2 + N("Vice-Presidente"),
        72,
        IF($B25 = 3 + N("Secretária bilíngue"),
            13,
            RANDBETWEEN(5,COUNT(Name!$A:$A) + 1)
        )
    )
)</f>
        <v>177</v>
      </c>
      <c r="F25" s="7" t="str">
        <f ca="1">VLOOKUP($E25,Name!$A:$B,2,FALSE)</f>
        <v>Isabelly</v>
      </c>
      <c r="G25" s="7">
        <f ca="1" xml:space="preserve">
IF($B25 = 1,
    0,
    RANDBETWEEN(5,COUNT('Last name'!$A:$A) + 1)
)</f>
        <v>104</v>
      </c>
      <c r="H25" s="7" t="str">
        <f ca="1" xml:space="preserve">
IF($B25 = 1 + N("Presidente"),
    "de Orléans e Bragança",
    VLOOKUP($G25,'Last name'!$A:$B,2,FALSE) &amp; " " &amp; VLOOKUP(RANDBETWEEN(5,COUNT('Last name'!$A:$A) + 1),'Last name'!$A:$B,2,FALSE)
)</f>
        <v>Ildelfonso Miranda</v>
      </c>
      <c r="I25" s="7" t="str">
        <f t="shared" ca="1" si="12"/>
        <v>Isabelly Ildelfonso Miranda</v>
      </c>
      <c r="J25" s="7" t="str" cm="1">
        <f t="array" aca="1" ref="J25" ca="1">SHA1HASH($I25)</f>
        <v>e7d26301e7ae122f1a9704ba8f9828e41280d81c</v>
      </c>
      <c r="K25" s="7" cm="1">
        <f t="array" aca="1" ref="K25" ca="1">INDEX(States!$A:$A,M25,1)</f>
        <v>5</v>
      </c>
      <c r="L25" s="7" t="str">
        <f ca="1">VLOOKUP($K25,Countries!$A:$B,2,FALSE)</f>
        <v>Portugal</v>
      </c>
      <c r="M25" s="7" cm="1">
        <f t="array" aca="1" ref="M25" ca="1">INDEX(States!$C:$C,RANDBETWEEN(5,COUNTA(States!$A:$A) + 1),1)</f>
        <v>8</v>
      </c>
      <c r="N25" s="7" t="str">
        <f ca="1">VLOOKUP($M25,States!$C:$D,2,FALSE)</f>
        <v>AveirO</v>
      </c>
      <c r="O25" s="7" t="str">
        <f ca="1">VLOOKUP($E25,Name!$A:$C,3,FALSE)</f>
        <v>F</v>
      </c>
      <c r="P25" s="7" t="str">
        <f ca="1">VLOOKUP($O25,Genders!$B:$C,2,FALSE)</f>
        <v>Female</v>
      </c>
      <c r="Q25" s="7" cm="1">
        <f t="array" aca="1" ref="Q25" ca="1">INDEX('Marital status'!$A:$A,RANDBETWEEN(5,COUNTA('Marital status'!$A:$A) + 1),1)</f>
        <v>0</v>
      </c>
      <c r="R25" s="7" t="e">
        <f ca="1">VLOOKUP($Q25,'Marital status'!$A:$B,2,FALSE)</f>
        <v>#N/A</v>
      </c>
      <c r="S25" s="7">
        <f t="shared" ca="1" si="2"/>
        <v>5</v>
      </c>
      <c r="T25" s="7" t="str">
        <f ca="1">VLOOKUP($S25,Ethnicities!$A:$B,2,FALSE)</f>
        <v>ASIAN</v>
      </c>
      <c r="U25" s="8">
        <f t="shared" ca="1" si="3"/>
        <v>29657</v>
      </c>
      <c r="V25" s="6">
        <f t="shared" ca="1" si="4"/>
        <v>8</v>
      </c>
      <c r="W25" s="8" t="str">
        <f ca="1">VLOOKUP($V25,'Background education'!$A:$B,2,FALSE)</f>
        <v>Graduate school</v>
      </c>
      <c r="X25" s="7">
        <f ca="1" xml:space="preserve">
  IF(OR($Z25 = 5, $Z25 = 6, $Z25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25" s="7" t="str">
        <f ca="1">VLOOKUP($X25,Departments!$A:$B,2,FALSE)</f>
        <v>Controlling</v>
      </c>
      <c r="Z25" s="6">
        <f t="shared" ca="1" si="5"/>
        <v>14</v>
      </c>
      <c r="AA25" s="7" t="str">
        <f ca="1">VLOOKUP($Z25,Roles!$A:$B,2,FALSE)</f>
        <v>Manager</v>
      </c>
      <c r="AB25" s="6" t="e">
        <f t="shared" ca="1" si="6"/>
        <v>#N/A</v>
      </c>
      <c r="AC25" s="7" t="e">
        <f ca="1" xml:space="preserve">
IF(
  ISNA($AB25),
  NA(),
  VLOOKUP($AB25,Levels!$A:$B,2,FALSE)
)</f>
        <v>#N/A</v>
      </c>
      <c r="AD25" s="8">
        <f t="shared" ca="1" si="7"/>
        <v>36161</v>
      </c>
      <c r="AE25" s="6">
        <f ca="1">RANDBETWEEN(5,COUNTA('Recruitment source'!$A:$A) + 1)</f>
        <v>12</v>
      </c>
      <c r="AF25" s="6" t="str">
        <f ca="1">VLOOKUP($AE25,'Recruitment source'!$A:$B,2,FALSE)</f>
        <v xml:space="preserve"> recommendation of employee</v>
      </c>
      <c r="AG25" s="8" t="e">
        <f t="shared" ca="1" si="8"/>
        <v>#N/A</v>
      </c>
      <c r="AH25" s="6" t="e">
        <f t="shared" ca="1" si="9"/>
        <v>#N/A</v>
      </c>
      <c r="AI25" s="6" t="e">
        <f ca="1" xml:space="preserve">
IF(
  ISNA($AH25),
  NA(),
  VLOOKUP($AH25,'Reasons for dismissal'!$A:$B,2,FALSE)
)</f>
        <v>#N/A</v>
      </c>
      <c r="AJ25" s="6">
        <f t="shared" ca="1" si="10"/>
        <v>5</v>
      </c>
      <c r="AK25" s="1">
        <f t="shared" ca="1" si="11"/>
        <v>13000</v>
      </c>
      <c r="AL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$A25  &amp; ", "   &amp;
$B25  &amp; ", "   &amp;
$D25  &amp; ", '"  &amp;
$I25  &amp; "', '" &amp;
$O25  &amp; "', "  &amp;
$S25  &amp; ", '"  &amp;
TEXT($U25,"dd/mm/aaaa")  &amp; "', "   &amp;
$V25  &amp; ", "   &amp;
$X25  &amp; ", "   &amp;
$Z25  &amp; ", "   &amp;
IF($AB25 &lt;&gt; "", $AB25, "NULL")  &amp; ", "   &amp;
$AK25  &amp; ");"</f>
        <v>#REF!</v>
      </c>
    </row>
    <row r="26" spans="1:38" x14ac:dyDescent="0.2">
      <c r="A26" s="7" cm="1">
        <f t="array" aca="1" ref="A26" ca="1">INDEX(Companies!$A:$A,RANDBETWEEN(2,COUNTA(Companies!$A:$A)),1)</f>
        <v>2</v>
      </c>
      <c r="B26" s="5">
        <f t="shared" si="0"/>
        <v>25</v>
      </c>
      <c r="C26" s="5" t="str" cm="1">
        <f t="array" ref="C26">SHA1HASH($B26)</f>
        <v>f6e1126cedebf23e1463aee73f9df08783640400</v>
      </c>
      <c r="D26" s="6">
        <f t="shared" ca="1" si="1"/>
        <v>1</v>
      </c>
      <c r="E26" s="7">
        <f ca="1">IF($B26 = 1 + N("Presidente"),
    127,
    IF($B26 = 2 + N("Vice-Presidente"),
        72,
        IF($B26 = 3 + N("Secretária bilíngue"),
            13,
            RANDBETWEEN(5,COUNT(Name!$A:$A) + 1)
        )
    )
)</f>
        <v>22</v>
      </c>
      <c r="F26" s="7" t="str">
        <f ca="1">VLOOKUP($E26,Name!$A:$B,2,FALSE)</f>
        <v>Álvaro</v>
      </c>
      <c r="G26" s="7">
        <f ca="1" xml:space="preserve">
IF($B26 = 1,
    0,
    RANDBETWEEN(5,COUNT('Last name'!$A:$A) + 1)
)</f>
        <v>91</v>
      </c>
      <c r="H26" s="7" t="str">
        <f ca="1" xml:space="preserve">
IF($B26 = 1 + N("Presidente"),
    "de Orléans e Bragança",
    VLOOKUP($G26,'Last name'!$A:$B,2,FALSE) &amp; " " &amp; VLOOKUP(RANDBETWEEN(5,COUNT('Last name'!$A:$A) + 1),'Last name'!$A:$B,2,FALSE)
)</f>
        <v>Frasão Sousa</v>
      </c>
      <c r="I26" s="7" t="str">
        <f t="shared" ca="1" si="12"/>
        <v>Álvaro Frasão Sousa</v>
      </c>
      <c r="J26" s="7" t="str" cm="1">
        <f t="array" aca="1" ref="J26" ca="1">SHA1HASH($I26)</f>
        <v>23342aace05382d17075011d4c52134583177b67</v>
      </c>
      <c r="K26" s="7" cm="1">
        <f t="array" aca="1" ref="K26" ca="1">INDEX(States!$A:$A,M26,1)</f>
        <v>5</v>
      </c>
      <c r="L26" s="7" t="str">
        <f ca="1">VLOOKUP($K26,Countries!$A:$B,2,FALSE)</f>
        <v>Portugal</v>
      </c>
      <c r="M26" s="7" cm="1">
        <f t="array" aca="1" ref="M26" ca="1">INDEX(States!$C:$C,RANDBETWEEN(5,COUNTA(States!$A:$A) + 1),1)</f>
        <v>17</v>
      </c>
      <c r="N26" s="7" t="str">
        <f ca="1">VLOOKUP($M26,States!$C:$D,2,FALSE)</f>
        <v>Viseu</v>
      </c>
      <c r="O26" s="7" t="str">
        <f ca="1">VLOOKUP($E26,Name!$A:$C,3,FALSE)</f>
        <v>M</v>
      </c>
      <c r="P26" s="7" t="str">
        <f ca="1">VLOOKUP($O26,Genders!$B:$C,2,FALSE)</f>
        <v>Male</v>
      </c>
      <c r="Q26" s="7" cm="1">
        <f t="array" aca="1" ref="Q26" ca="1">INDEX('Marital status'!$A:$A,RANDBETWEEN(5,COUNTA('Marital status'!$A:$A) + 1),1)</f>
        <v>6</v>
      </c>
      <c r="R26" s="7" t="str">
        <f ca="1">VLOOKUP($Q26,'Marital status'!$A:$B,2,FALSE)</f>
        <v>DIVORCED</v>
      </c>
      <c r="S26" s="7">
        <f t="shared" ca="1" si="2"/>
        <v>5</v>
      </c>
      <c r="T26" s="7" t="str">
        <f ca="1">VLOOKUP($S26,Ethnicities!$A:$B,2,FALSE)</f>
        <v>ASIAN</v>
      </c>
      <c r="U26" s="8">
        <f t="shared" ca="1" si="3"/>
        <v>30139</v>
      </c>
      <c r="V26" s="6">
        <f t="shared" ca="1" si="4"/>
        <v>8</v>
      </c>
      <c r="W26" s="8" t="str">
        <f ca="1">VLOOKUP($V26,'Background education'!$A:$B,2,FALSE)</f>
        <v>Graduate school</v>
      </c>
      <c r="X26" s="7">
        <f ca="1" xml:space="preserve">
  IF(OR($Z26 = 5, $Z26 = 6, $Z26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26" s="7" t="str">
        <f ca="1">VLOOKUP($X26,Departments!$A:$B,2,FALSE)</f>
        <v>Audit</v>
      </c>
      <c r="Z26" s="6">
        <f t="shared" ca="1" si="5"/>
        <v>14</v>
      </c>
      <c r="AA26" s="7" t="str">
        <f ca="1">VLOOKUP($Z26,Roles!$A:$B,2,FALSE)</f>
        <v>Manager</v>
      </c>
      <c r="AB26" s="6" t="e">
        <f t="shared" ca="1" si="6"/>
        <v>#N/A</v>
      </c>
      <c r="AC26" s="7" t="e">
        <f ca="1" xml:space="preserve">
IF(
  ISNA($AB26),
  NA(),
  VLOOKUP($AB26,Levels!$A:$B,2,FALSE)
)</f>
        <v>#N/A</v>
      </c>
      <c r="AD26" s="8">
        <f t="shared" ca="1" si="7"/>
        <v>36161</v>
      </c>
      <c r="AE26" s="6">
        <f ca="1">RANDBETWEEN(5,COUNTA('Recruitment source'!$A:$A) + 1)</f>
        <v>7</v>
      </c>
      <c r="AF26" s="6" t="str">
        <f ca="1">VLOOKUP($AE26,'Recruitment source'!$A:$B,2,FALSE)</f>
        <v>SAPO Emprego</v>
      </c>
      <c r="AG26" s="8" t="e">
        <f t="shared" ca="1" si="8"/>
        <v>#N/A</v>
      </c>
      <c r="AH26" s="6" t="e">
        <f t="shared" ca="1" si="9"/>
        <v>#N/A</v>
      </c>
      <c r="AI26" s="6" t="e">
        <f ca="1" xml:space="preserve">
IF(
  ISNA($AH26),
  NA(),
  VLOOKUP($AH26,'Reasons for dismissal'!$A:$B,2,FALSE)
)</f>
        <v>#N/A</v>
      </c>
      <c r="AJ26" s="6">
        <f t="shared" ca="1" si="10"/>
        <v>5</v>
      </c>
      <c r="AK26" s="1">
        <f t="shared" ca="1" si="11"/>
        <v>13000</v>
      </c>
      <c r="AL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$A26  &amp; ", "   &amp;
$B26  &amp; ", "   &amp;
$D26  &amp; ", '"  &amp;
$I26  &amp; "', '" &amp;
$O26  &amp; "', "  &amp;
$S26  &amp; ", '"  &amp;
TEXT($U26,"dd/mm/aaaa")  &amp; "', "   &amp;
$V26  &amp; ", "   &amp;
$X26  &amp; ", "   &amp;
$Z26  &amp; ", "   &amp;
IF($AB26 &lt;&gt; "", $AB26, "NULL")  &amp; ", "   &amp;
$AK26  &amp; ");"</f>
        <v>#REF!</v>
      </c>
    </row>
    <row r="27" spans="1:38" x14ac:dyDescent="0.2">
      <c r="A27" s="7" cm="1">
        <f t="array" aca="1" ref="A27" ca="1">INDEX(Companies!$A:$A,RANDBETWEEN(2,COUNTA(Companies!$A:$A)),1)</f>
        <v>2</v>
      </c>
      <c r="B27" s="5">
        <f t="shared" si="0"/>
        <v>26</v>
      </c>
      <c r="C27" s="5" t="str" cm="1">
        <f t="array" ref="C27">SHA1HASH($B27)</f>
        <v>887309d048beef83ad3eabf2a79a64a389ab1c9f</v>
      </c>
      <c r="D27" s="6">
        <f t="shared" ca="1" si="1"/>
        <v>1</v>
      </c>
      <c r="E27" s="7">
        <f ca="1">IF($B27 = 1 + N("Presidente"),
    127,
    IF($B27 = 2 + N("Vice-Presidente"),
        72,
        IF($B27 = 3 + N("Secretária bilíngue"),
            13,
            RANDBETWEEN(5,COUNT(Name!$A:$A) + 1)
        )
    )
)</f>
        <v>121</v>
      </c>
      <c r="F27" s="7" t="str">
        <f ca="1">VLOOKUP($E27,Name!$A:$B,2,FALSE)</f>
        <v>Eloá</v>
      </c>
      <c r="G27" s="7">
        <f ca="1" xml:space="preserve">
IF($B27 = 1,
    0,
    RANDBETWEEN(5,COUNT('Last name'!$A:$A) + 1)
)</f>
        <v>131</v>
      </c>
      <c r="H27" s="7" t="str">
        <f ca="1" xml:space="preserve">
IF($B27 = 1 + N("Presidente"),
    "de Orléans e Bragança",
    VLOOKUP($G27,'Last name'!$A:$B,2,FALSE) &amp; " " &amp; VLOOKUP(RANDBETWEEN(5,COUNT('Last name'!$A:$A) + 1),'Last name'!$A:$B,2,FALSE)
)</f>
        <v>Monti Lima</v>
      </c>
      <c r="I27" s="7" t="str">
        <f t="shared" ca="1" si="12"/>
        <v>Eloá Monti Lima</v>
      </c>
      <c r="J27" s="7" t="str" cm="1">
        <f t="array" aca="1" ref="J27" ca="1">SHA1HASH($I27)</f>
        <v>e1f5dc57a59665f59db030eccf5c8a9d02c19e4f</v>
      </c>
      <c r="K27" s="7" cm="1">
        <f t="array" aca="1" ref="K27" ca="1">INDEX(States!$A:$A,M27,1)</f>
        <v>5</v>
      </c>
      <c r="L27" s="7" t="str">
        <f ca="1">VLOOKUP($K27,Countries!$A:$B,2,FALSE)</f>
        <v>Portugal</v>
      </c>
      <c r="M27" s="7" cm="1">
        <f t="array" aca="1" ref="M27" ca="1">INDEX(States!$C:$C,RANDBETWEEN(5,COUNTA(States!$A:$A) + 1),1)</f>
        <v>20</v>
      </c>
      <c r="N27" s="7" t="str">
        <f ca="1">VLOOKUP($M27,States!$C:$D,2,FALSE)</f>
        <v>Portalegre</v>
      </c>
      <c r="O27" s="7" t="str">
        <f ca="1">VLOOKUP($E27,Name!$A:$C,3,FALSE)</f>
        <v>F</v>
      </c>
      <c r="P27" s="7" t="str">
        <f ca="1">VLOOKUP($O27,Genders!$B:$C,2,FALSE)</f>
        <v>Female</v>
      </c>
      <c r="Q27" s="7" cm="1">
        <f t="array" aca="1" ref="Q27" ca="1">INDEX('Marital status'!$A:$A,RANDBETWEEN(5,COUNTA('Marital status'!$A:$A) + 1),1)</f>
        <v>6</v>
      </c>
      <c r="R27" s="7" t="str">
        <f ca="1">VLOOKUP($Q27,'Marital status'!$A:$B,2,FALSE)</f>
        <v>DIVORCED</v>
      </c>
      <c r="S27" s="7">
        <f t="shared" ca="1" si="2"/>
        <v>5</v>
      </c>
      <c r="T27" s="7" t="str">
        <f ca="1">VLOOKUP($S27,Ethnicities!$A:$B,2,FALSE)</f>
        <v>ASIAN</v>
      </c>
      <c r="U27" s="8">
        <f t="shared" ca="1" si="3"/>
        <v>31493</v>
      </c>
      <c r="V27" s="6">
        <f t="shared" ca="1" si="4"/>
        <v>8</v>
      </c>
      <c r="W27" s="8" t="str">
        <f ca="1">VLOOKUP($V27,'Background education'!$A:$B,2,FALSE)</f>
        <v>Graduate school</v>
      </c>
      <c r="X27" s="7">
        <f ca="1" xml:space="preserve">
  IF(OR($Z27 = 5, $Z27 = 6, $Z27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Y27" s="7" t="str">
        <f ca="1">VLOOKUP($X27,Departments!$A:$B,2,FALSE)</f>
        <v>Information Technology</v>
      </c>
      <c r="Z27" s="6">
        <f t="shared" ca="1" si="5"/>
        <v>13</v>
      </c>
      <c r="AA27" s="7" t="str">
        <f ca="1">VLOOKUP($Z27,Roles!$A:$B,2,FALSE)</f>
        <v>Coordinator</v>
      </c>
      <c r="AB27" s="6" t="e">
        <f t="shared" ca="1" si="6"/>
        <v>#N/A</v>
      </c>
      <c r="AC27" s="7" t="e">
        <f ca="1" xml:space="preserve">
IF(
  ISNA($AB27),
  NA(),
  VLOOKUP($AB27,Levels!$A:$B,2,FALSE)
)</f>
        <v>#N/A</v>
      </c>
      <c r="AD27" s="8">
        <f t="shared" ca="1" si="7"/>
        <v>36863</v>
      </c>
      <c r="AE27" s="6">
        <f ca="1">RANDBETWEEN(5,COUNTA('Recruitment source'!$A:$A) + 1)</f>
        <v>14</v>
      </c>
      <c r="AF27" s="6" t="str">
        <f ca="1">VLOOKUP($AE27,'Recruitment source'!$A:$B,2,FALSE)</f>
        <v>LinkedIn</v>
      </c>
      <c r="AG27" s="8" t="e">
        <f t="shared" ca="1" si="8"/>
        <v>#N/A</v>
      </c>
      <c r="AH27" s="6" t="e">
        <f t="shared" ca="1" si="9"/>
        <v>#N/A</v>
      </c>
      <c r="AI27" s="6" t="e">
        <f ca="1" xml:space="preserve">
IF(
  ISNA($AH27),
  NA(),
  VLOOKUP($AH27,'Reasons for dismissal'!$A:$B,2,FALSE)
)</f>
        <v>#N/A</v>
      </c>
      <c r="AJ27" s="6">
        <f t="shared" ca="1" si="10"/>
        <v>5</v>
      </c>
      <c r="AK27" s="1">
        <f t="shared" ca="1" si="11"/>
        <v>9120</v>
      </c>
      <c r="AL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$A27  &amp; ", "   &amp;
$B27  &amp; ", "   &amp;
$D27  &amp; ", '"  &amp;
$I27  &amp; "', '" &amp;
$O27  &amp; "', "  &amp;
$S27  &amp; ", '"  &amp;
TEXT($U27,"dd/mm/aaaa")  &amp; "', "   &amp;
$V27  &amp; ", "   &amp;
$X27  &amp; ", "   &amp;
$Z27  &amp; ", "   &amp;
IF($AB27 &lt;&gt; "", $AB27, "NULL")  &amp; ", "   &amp;
$AK27  &amp; ");"</f>
        <v>#REF!</v>
      </c>
    </row>
    <row r="28" spans="1:38" x14ac:dyDescent="0.2">
      <c r="A28" s="7" cm="1">
        <f t="array" aca="1" ref="A28" ca="1">INDEX(Companies!$A:$A,RANDBETWEEN(2,COUNTA(Companies!$A:$A)),1)</f>
        <v>2</v>
      </c>
      <c r="B28" s="5">
        <f t="shared" si="0"/>
        <v>27</v>
      </c>
      <c r="C28" s="5" t="str" cm="1">
        <f t="array" ref="C28">SHA1HASH($B28)</f>
        <v>bc33ea4e26e5e1af1408321416956113a4658763</v>
      </c>
      <c r="D28" s="6">
        <f t="shared" ca="1" si="1"/>
        <v>1</v>
      </c>
      <c r="E28" s="7">
        <f ca="1">IF($B28 = 1 + N("Presidente"),
    127,
    IF($B28 = 2 + N("Vice-Presidente"),
        72,
        IF($B28 = 3 + N("Secretária bilíngue"),
            13,
            RANDBETWEEN(5,COUNT(Name!$A:$A) + 1)
        )
    )
)</f>
        <v>204</v>
      </c>
      <c r="F28" s="7" t="str">
        <f ca="1">VLOOKUP($E28,Name!$A:$B,2,FALSE)</f>
        <v>Júlio</v>
      </c>
      <c r="G28" s="7">
        <f ca="1" xml:space="preserve">
IF($B28 = 1,
    0,
    RANDBETWEEN(5,COUNT('Last name'!$A:$A) + 1)
)</f>
        <v>92</v>
      </c>
      <c r="H28" s="7" t="str">
        <f ca="1" xml:space="preserve">
IF($B28 = 1 + N("Presidente"),
    "de Orléans e Bragança",
    VLOOKUP($G28,'Last name'!$A:$B,2,FALSE) &amp; " " &amp; VLOOKUP(RANDBETWEEN(5,COUNT('Last name'!$A:$A) + 1),'Last name'!$A:$B,2,FALSE)
)</f>
        <v>Freitas Ribeiro</v>
      </c>
      <c r="I28" s="7" t="str">
        <f t="shared" ca="1" si="12"/>
        <v>Júlio Freitas Ribeiro</v>
      </c>
      <c r="J28" s="7" t="str" cm="1">
        <f t="array" aca="1" ref="J28" ca="1">SHA1HASH($I28)</f>
        <v>5f06f3494ad1725d40618bd4321a4d22aa43e2a2</v>
      </c>
      <c r="K28" s="7" cm="1">
        <f t="array" aca="1" ref="K28" ca="1">INDEX(States!$A:$A,M28,1)</f>
        <v>5</v>
      </c>
      <c r="L28" s="7" t="str">
        <f ca="1">VLOOKUP($K28,Countries!$A:$B,2,FALSE)</f>
        <v>Portugal</v>
      </c>
      <c r="M28" s="7" cm="1">
        <f t="array" aca="1" ref="M28" ca="1">INDEX(States!$C:$C,RANDBETWEEN(5,COUNTA(States!$A:$A) + 1),1)</f>
        <v>6</v>
      </c>
      <c r="N28" s="7" t="str">
        <f ca="1">VLOOKUP($M28,States!$C:$D,2,FALSE)</f>
        <v>PORTO</v>
      </c>
      <c r="O28" s="7" t="str">
        <f ca="1">VLOOKUP($E28,Name!$A:$C,3,FALSE)</f>
        <v>M</v>
      </c>
      <c r="P28" s="7" t="str">
        <f ca="1">VLOOKUP($O28,Genders!$B:$C,2,FALSE)</f>
        <v>Male</v>
      </c>
      <c r="Q28" s="7" cm="1">
        <f t="array" aca="1" ref="Q28" ca="1">INDEX('Marital status'!$A:$A,RANDBETWEEN(5,COUNTA('Marital status'!$A:$A) + 1),1)</f>
        <v>5</v>
      </c>
      <c r="R28" s="7" t="str">
        <f ca="1">VLOOKUP($Q28,'Marital status'!$A:$B,2,FALSE)</f>
        <v xml:space="preserve"> Separated </v>
      </c>
      <c r="S28" s="7">
        <f t="shared" ca="1" si="2"/>
        <v>6</v>
      </c>
      <c r="T28" s="7" t="str">
        <f ca="1">VLOOKUP($S28,Ethnicities!$A:$B,2,FALSE)</f>
        <v xml:space="preserve">  american Indian or Alaska Native</v>
      </c>
      <c r="U28" s="8">
        <f t="shared" ca="1" si="3"/>
        <v>18129</v>
      </c>
      <c r="V28" s="6">
        <f t="shared" ca="1" si="4"/>
        <v>8</v>
      </c>
      <c r="W28" s="8" t="str">
        <f ca="1">VLOOKUP($V28,'Background education'!$A:$B,2,FALSE)</f>
        <v>Graduate school</v>
      </c>
      <c r="X28" s="7">
        <f ca="1" xml:space="preserve">
  IF(OR($Z28 = 5, $Z28 = 6, $Z28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Y28" s="7" t="str">
        <f ca="1">VLOOKUP($X28,Departments!$A:$B,2,FALSE)</f>
        <v>Juridical</v>
      </c>
      <c r="Z28" s="6">
        <f t="shared" ca="1" si="5"/>
        <v>13</v>
      </c>
      <c r="AA28" s="7" t="str">
        <f ca="1">VLOOKUP($Z28,Roles!$A:$B,2,FALSE)</f>
        <v>Coordinator</v>
      </c>
      <c r="AB28" s="6" t="e">
        <f t="shared" ca="1" si="6"/>
        <v>#N/A</v>
      </c>
      <c r="AC28" s="7" t="e">
        <f ca="1" xml:space="preserve">
IF(
  ISNA($AB28),
  NA(),
  VLOOKUP($AB28,Levels!$A:$B,2,FALSE)
)</f>
        <v>#N/A</v>
      </c>
      <c r="AD28" s="8">
        <f t="shared" ca="1" si="7"/>
        <v>42092</v>
      </c>
      <c r="AE28" s="6">
        <f ca="1">RANDBETWEEN(5,COUNTA('Recruitment source'!$A:$A) + 1)</f>
        <v>9</v>
      </c>
      <c r="AF28" s="6" t="str">
        <f ca="1">VLOOKUP($AE28,'Recruitment source'!$A:$B,2,FALSE)</f>
        <v>Empregos Online</v>
      </c>
      <c r="AG28" s="8" t="e">
        <f t="shared" ca="1" si="8"/>
        <v>#N/A</v>
      </c>
      <c r="AH28" s="6" t="e">
        <f t="shared" ca="1" si="9"/>
        <v>#N/A</v>
      </c>
      <c r="AI28" s="6" t="e">
        <f ca="1" xml:space="preserve">
IF(
  ISNA($AH28),
  NA(),
  VLOOKUP($AH28,'Reasons for dismissal'!$A:$B,2,FALSE)
)</f>
        <v>#N/A</v>
      </c>
      <c r="AJ28" s="6">
        <f t="shared" ca="1" si="10"/>
        <v>4</v>
      </c>
      <c r="AK28" s="1">
        <f t="shared" ca="1" si="11"/>
        <v>9100</v>
      </c>
      <c r="AL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$A28  &amp; ", "   &amp;
$B28  &amp; ", "   &amp;
$D28  &amp; ", '"  &amp;
$I28  &amp; "', '" &amp;
$O28  &amp; "', "  &amp;
$S28  &amp; ", '"  &amp;
TEXT($U28,"dd/mm/aaaa")  &amp; "', "   &amp;
$V28  &amp; ", "   &amp;
$X28  &amp; ", "   &amp;
$Z28  &amp; ", "   &amp;
IF($AB28 &lt;&gt; "", $AB28, "NULL")  &amp; ", "   &amp;
$AK28  &amp; ");"</f>
        <v>#REF!</v>
      </c>
    </row>
    <row r="29" spans="1:38" x14ac:dyDescent="0.2">
      <c r="A29" s="7" cm="1">
        <f t="array" aca="1" ref="A29" ca="1">INDEX(Companies!$A:$A,RANDBETWEEN(2,COUNTA(Companies!$A:$A)),1)</f>
        <v>2</v>
      </c>
      <c r="B29" s="5">
        <f t="shared" si="0"/>
        <v>28</v>
      </c>
      <c r="C29" s="5" t="str" cm="1">
        <f t="array" ref="C29">SHA1HASH($B29)</f>
        <v>0a57cb53ba59c46fc4b692527a38a87c78d84028</v>
      </c>
      <c r="D29" s="6">
        <f t="shared" ca="1" si="1"/>
        <v>1</v>
      </c>
      <c r="E29" s="7">
        <f ca="1">IF($B29 = 1 + N("Presidente"),
    127,
    IF($B29 = 2 + N("Vice-Presidente"),
        72,
        IF($B29 = 3 + N("Secretária bilíngue"),
            13,
            RANDBETWEEN(5,COUNT(Name!$A:$A) + 1)
        )
    )
)</f>
        <v>328</v>
      </c>
      <c r="F29" s="7" t="str">
        <f ca="1">VLOOKUP($E29,Name!$A:$B,2,FALSE)</f>
        <v>Raul</v>
      </c>
      <c r="G29" s="7">
        <f ca="1" xml:space="preserve">
IF($B29 = 1,
    0,
    RANDBETWEEN(5,COUNT('Last name'!$A:$A) + 1)
)</f>
        <v>44</v>
      </c>
      <c r="H29" s="7" t="str">
        <f ca="1" xml:space="preserve">
IF($B29 = 1 + N("Presidente"),
    "de Orléans e Bragança",
    VLOOKUP($G29,'Last name'!$A:$B,2,FALSE) &amp; " " &amp; VLOOKUP(RANDBETWEEN(5,COUNT('Last name'!$A:$A) + 1),'Last name'!$A:$B,2,FALSE)
)</f>
        <v>Botelho Coelho</v>
      </c>
      <c r="I29" s="7" t="str">
        <f t="shared" ca="1" si="12"/>
        <v>Raul Botelho Coelho</v>
      </c>
      <c r="J29" s="7" t="str" cm="1">
        <f t="array" aca="1" ref="J29" ca="1">SHA1HASH($I29)</f>
        <v>3582fb0ac87ed949b465cd495e898a284da9c664</v>
      </c>
      <c r="K29" s="7" cm="1">
        <f t="array" aca="1" ref="K29" ca="1">INDEX(States!$A:$A,M29,1)</f>
        <v>5</v>
      </c>
      <c r="L29" s="7" t="str">
        <f ca="1">VLOOKUP($K29,Countries!$A:$B,2,FALSE)</f>
        <v>Portugal</v>
      </c>
      <c r="M29" s="7" cm="1">
        <f t="array" aca="1" ref="M29" ca="1">INDEX(States!$C:$C,RANDBETWEEN(5,COUNTA(States!$A:$A) + 1),1)</f>
        <v>24</v>
      </c>
      <c r="N29" s="7" t="str">
        <f ca="1">VLOOKUP($M29,States!$C:$D,2,FALSE)</f>
        <v>Brangança</v>
      </c>
      <c r="O29" s="7" t="str">
        <f ca="1">VLOOKUP($E29,Name!$A:$C,3,FALSE)</f>
        <v>M</v>
      </c>
      <c r="P29" s="7" t="str">
        <f ca="1">VLOOKUP($O29,Genders!$B:$C,2,FALSE)</f>
        <v>Male</v>
      </c>
      <c r="Q29" s="7" cm="1">
        <f t="array" aca="1" ref="Q29" ca="1">INDEX('Marital status'!$A:$A,RANDBETWEEN(5,COUNTA('Marital status'!$A:$A) + 1),1)</f>
        <v>5</v>
      </c>
      <c r="R29" s="7" t="str">
        <f ca="1">VLOOKUP($Q29,'Marital status'!$A:$B,2,FALSE)</f>
        <v xml:space="preserve"> Separated </v>
      </c>
      <c r="S29" s="7">
        <f t="shared" ca="1" si="2"/>
        <v>5</v>
      </c>
      <c r="T29" s="7" t="str">
        <f ca="1">VLOOKUP($S29,Ethnicities!$A:$B,2,FALSE)</f>
        <v>ASIAN</v>
      </c>
      <c r="U29" s="8">
        <f t="shared" ca="1" si="3"/>
        <v>28195</v>
      </c>
      <c r="V29" s="6">
        <f t="shared" ca="1" si="4"/>
        <v>8</v>
      </c>
      <c r="W29" s="8" t="str">
        <f ca="1">VLOOKUP($V29,'Background education'!$A:$B,2,FALSE)</f>
        <v>Graduate school</v>
      </c>
      <c r="X29" s="7">
        <f ca="1" xml:space="preserve">
  IF(OR($Z29 = 5, $Z29 = 6, $Z29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Y29" s="7" t="str">
        <f ca="1">VLOOKUP($X29,Departments!$A:$B,2,FALSE)</f>
        <v xml:space="preserve">  Sales</v>
      </c>
      <c r="Z29" s="6">
        <f t="shared" ca="1" si="5"/>
        <v>13</v>
      </c>
      <c r="AA29" s="7" t="str">
        <f ca="1">VLOOKUP($Z29,Roles!$A:$B,2,FALSE)</f>
        <v>Coordinator</v>
      </c>
      <c r="AB29" s="6" t="e">
        <f t="shared" ca="1" si="6"/>
        <v>#N/A</v>
      </c>
      <c r="AC29" s="7" t="e">
        <f ca="1" xml:space="preserve">
IF(
  ISNA($AB29),
  NA(),
  VLOOKUP($AB29,Levels!$A:$B,2,FALSE)
)</f>
        <v>#N/A</v>
      </c>
      <c r="AD29" s="8">
        <f t="shared" ca="1" si="7"/>
        <v>44193</v>
      </c>
      <c r="AE29" s="6">
        <f ca="1">RANDBETWEEN(5,COUNTA('Recruitment source'!$A:$A) + 1)</f>
        <v>14</v>
      </c>
      <c r="AF29" s="6" t="str">
        <f ca="1">VLOOKUP($AE29,'Recruitment source'!$A:$B,2,FALSE)</f>
        <v>LinkedIn</v>
      </c>
      <c r="AG29" s="8" t="e">
        <f t="shared" ca="1" si="8"/>
        <v>#N/A</v>
      </c>
      <c r="AH29" s="6" t="e">
        <f t="shared" ca="1" si="9"/>
        <v>#N/A</v>
      </c>
      <c r="AI29" s="6" t="e">
        <f ca="1" xml:space="preserve">
IF(
  ISNA($AH29),
  NA(),
  VLOOKUP($AH29,'Reasons for dismissal'!$A:$B,2,FALSE)
)</f>
        <v>#N/A</v>
      </c>
      <c r="AJ29" s="6">
        <f t="shared" ca="1" si="10"/>
        <v>4</v>
      </c>
      <c r="AK29" s="1">
        <f t="shared" ca="1" si="11"/>
        <v>9110</v>
      </c>
      <c r="AL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$A29  &amp; ", "   &amp;
$B29  &amp; ", "   &amp;
$D29  &amp; ", '"  &amp;
$I29  &amp; "', '" &amp;
$O29  &amp; "', "  &amp;
$S29  &amp; ", '"  &amp;
TEXT($U29,"dd/mm/aaaa")  &amp; "', "   &amp;
$V29  &amp; ", "   &amp;
$X29  &amp; ", "   &amp;
$Z29  &amp; ", "   &amp;
IF($AB29 &lt;&gt; "", $AB29, "NULL")  &amp; ", "   &amp;
$AK29  &amp; ");"</f>
        <v>#REF!</v>
      </c>
    </row>
    <row r="30" spans="1:38" x14ac:dyDescent="0.2">
      <c r="A30" s="7" cm="1">
        <f t="array" aca="1" ref="A30" ca="1">INDEX(Companies!$A:$A,RANDBETWEEN(2,COUNTA(Companies!$A:$A)),1)</f>
        <v>2</v>
      </c>
      <c r="B30" s="5">
        <f t="shared" si="0"/>
        <v>29</v>
      </c>
      <c r="C30" s="5" t="str" cm="1">
        <f t="array" ref="C30">SHA1HASH($B30)</f>
        <v>7719a1c782a1ba91c031a682a0a2f8658209adbf</v>
      </c>
      <c r="D30" s="6">
        <f t="shared" ca="1" si="1"/>
        <v>1</v>
      </c>
      <c r="E30" s="7">
        <f ca="1">IF($B30 = 1 + N("Presidente"),
    127,
    IF($B30 = 2 + N("Vice-Presidente"),
        72,
        IF($B30 = 3 + N("Secretária bilíngue"),
            13,
            RANDBETWEEN(5,COUNT(Name!$A:$A) + 1)
        )
    )
)</f>
        <v>61</v>
      </c>
      <c r="F30" s="7" t="str">
        <f ca="1">VLOOKUP($E30,Name!$A:$B,2,FALSE)</f>
        <v>Augusto</v>
      </c>
      <c r="G30" s="7">
        <f ca="1" xml:space="preserve">
IF($B30 = 1,
    0,
    RANDBETWEEN(5,COUNT('Last name'!$A:$A) + 1)
)</f>
        <v>133</v>
      </c>
      <c r="H30" s="7" t="str">
        <f ca="1" xml:space="preserve">
IF($B30 = 1 + N("Presidente"),
    "de Orléans e Bragança",
    VLOOKUP($G30,'Last name'!$A:$B,2,FALSE) &amp; " " &amp; VLOOKUP(RANDBETWEEN(5,COUNT('Last name'!$A:$A) + 1),'Last name'!$A:$B,2,FALSE)
)</f>
        <v>Morais Coelho</v>
      </c>
      <c r="I30" s="7" t="str">
        <f t="shared" ca="1" si="12"/>
        <v>Augusto Morais Coelho</v>
      </c>
      <c r="J30" s="7" t="str" cm="1">
        <f t="array" aca="1" ref="J30" ca="1">SHA1HASH($I30)</f>
        <v>76334a9c272d139a61b29a3970407b5205e5f1d2</v>
      </c>
      <c r="K30" s="7" cm="1">
        <f t="array" aca="1" ref="K30" ca="1">INDEX(States!$A:$A,M30,1)</f>
        <v>5</v>
      </c>
      <c r="L30" s="7" t="str">
        <f ca="1">VLOOKUP($K30,Countries!$A:$B,2,FALSE)</f>
        <v>Portugal</v>
      </c>
      <c r="M30" s="7" cm="1">
        <f t="array" aca="1" ref="M30" ca="1">INDEX(States!$C:$C,RANDBETWEEN(5,COUNTA(States!$A:$A) + 1),1)</f>
        <v>8</v>
      </c>
      <c r="N30" s="7" t="str">
        <f ca="1">VLOOKUP($M30,States!$C:$D,2,FALSE)</f>
        <v>AveirO</v>
      </c>
      <c r="O30" s="7" t="str">
        <f ca="1">VLOOKUP($E30,Name!$A:$C,3,FALSE)</f>
        <v>M</v>
      </c>
      <c r="P30" s="7" t="str">
        <f ca="1">VLOOKUP($O30,Genders!$B:$C,2,FALSE)</f>
        <v>Male</v>
      </c>
      <c r="Q30" s="7" cm="1">
        <f t="array" aca="1" ref="Q30" ca="1">INDEX('Marital status'!$A:$A,RANDBETWEEN(5,COUNTA('Marital status'!$A:$A) + 1),1)</f>
        <v>6</v>
      </c>
      <c r="R30" s="7" t="str">
        <f ca="1">VLOOKUP($Q30,'Marital status'!$A:$B,2,FALSE)</f>
        <v>DIVORCED</v>
      </c>
      <c r="S30" s="7">
        <f t="shared" ca="1" si="2"/>
        <v>5</v>
      </c>
      <c r="T30" s="7" t="str">
        <f ca="1">VLOOKUP($S30,Ethnicities!$A:$B,2,FALSE)</f>
        <v>ASIAN</v>
      </c>
      <c r="U30" s="8">
        <f t="shared" ca="1" si="3"/>
        <v>26034</v>
      </c>
      <c r="V30" s="6">
        <f t="shared" ca="1" si="4"/>
        <v>7</v>
      </c>
      <c r="W30" s="8" t="str">
        <f ca="1">VLOOKUP($V30,'Background education'!$A:$B,2,FALSE)</f>
        <v>Undergraduate degree</v>
      </c>
      <c r="X30" s="7">
        <f ca="1" xml:space="preserve">
  IF(OR($Z30 = 5, $Z30 = 6, $Z30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30" s="7" t="str">
        <f ca="1">VLOOKUP($X30,Departments!$A:$B,2,FALSE)</f>
        <v>Administration</v>
      </c>
      <c r="Z30" s="6">
        <f t="shared" ca="1" si="5"/>
        <v>13</v>
      </c>
      <c r="AA30" s="7" t="str">
        <f ca="1">VLOOKUP($Z30,Roles!$A:$B,2,FALSE)</f>
        <v>Coordinator</v>
      </c>
      <c r="AB30" s="6" t="e">
        <f t="shared" ca="1" si="6"/>
        <v>#N/A</v>
      </c>
      <c r="AC30" s="7" t="e">
        <f ca="1" xml:space="preserve">
IF(
  ISNA($AB30),
  NA(),
  VLOOKUP($AB30,Levels!$A:$B,2,FALSE)
)</f>
        <v>#N/A</v>
      </c>
      <c r="AD30" s="8">
        <f t="shared" ca="1" si="7"/>
        <v>43366</v>
      </c>
      <c r="AE30" s="6">
        <f ca="1">RANDBETWEEN(5,COUNTA('Recruitment source'!$A:$A) + 1)</f>
        <v>9</v>
      </c>
      <c r="AF30" s="6" t="str">
        <f ca="1">VLOOKUP($AE30,'Recruitment source'!$A:$B,2,FALSE)</f>
        <v>Empregos Online</v>
      </c>
      <c r="AG30" s="8" t="e">
        <f t="shared" ca="1" si="8"/>
        <v>#N/A</v>
      </c>
      <c r="AH30" s="6" t="e">
        <f t="shared" ca="1" si="9"/>
        <v>#N/A</v>
      </c>
      <c r="AI30" s="6" t="e">
        <f ca="1" xml:space="preserve">
IF(
  ISNA($AH30),
  NA(),
  VLOOKUP($AH30,'Reasons for dismissal'!$A:$B,2,FALSE)
)</f>
        <v>#N/A</v>
      </c>
      <c r="AJ30" s="6">
        <f t="shared" ca="1" si="10"/>
        <v>5</v>
      </c>
      <c r="AK30" s="1">
        <f t="shared" ca="1" si="11"/>
        <v>8500</v>
      </c>
      <c r="AL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$A30  &amp; ", "   &amp;
$B30  &amp; ", "   &amp;
$D30  &amp; ", '"  &amp;
$I30  &amp; "', '" &amp;
$O30  &amp; "', "  &amp;
$S30  &amp; ", '"  &amp;
TEXT($U30,"dd/mm/aaaa")  &amp; "', "   &amp;
$V30  &amp; ", "   &amp;
$X30  &amp; ", "   &amp;
$Z30  &amp; ", "   &amp;
IF($AB30 &lt;&gt; "", $AB30, "NULL")  &amp; ", "   &amp;
$AK30  &amp; ");"</f>
        <v>#REF!</v>
      </c>
    </row>
    <row r="31" spans="1:38" x14ac:dyDescent="0.2">
      <c r="A31" s="7" cm="1">
        <f t="array" aca="1" ref="A31" ca="1">INDEX(Companies!$A:$A,RANDBETWEEN(2,COUNTA(Companies!$A:$A)),1)</f>
        <v>2</v>
      </c>
      <c r="B31" s="5">
        <f t="shared" si="0"/>
        <v>30</v>
      </c>
      <c r="C31" s="5" t="str" cm="1">
        <f t="array" ref="C31">SHA1HASH($B31)</f>
        <v>22d200f8670dbdb3e253a90eee5098477c95c23d</v>
      </c>
      <c r="D31" s="6">
        <f t="shared" ca="1" si="1"/>
        <v>1</v>
      </c>
      <c r="E31" s="7">
        <f ca="1">IF($B31 = 1 + N("Presidente"),
    127,
    IF($B31 = 2 + N("Vice-Presidente"),
        72,
        IF($B31 = 3 + N("Secretária bilíngue"),
            13,
            RANDBETWEEN(5,COUNT(Name!$A:$A) + 1)
        )
    )
)</f>
        <v>335</v>
      </c>
      <c r="F31" s="7" t="str">
        <f ca="1">VLOOKUP($E31,Name!$A:$B,2,FALSE)</f>
        <v>Sammuel</v>
      </c>
      <c r="G31" s="7">
        <f ca="1" xml:space="preserve">
IF($B31 = 1,
    0,
    RANDBETWEEN(5,COUNT('Last name'!$A:$A) + 1)
)</f>
        <v>91</v>
      </c>
      <c r="H31" s="7" t="str">
        <f ca="1" xml:space="preserve">
IF($B31 = 1 + N("Presidente"),
    "de Orléans e Bragança",
    VLOOKUP($G31,'Last name'!$A:$B,2,FALSE) &amp; " " &amp; VLOOKUP(RANDBETWEEN(5,COUNT('Last name'!$A:$A) + 1),'Last name'!$A:$B,2,FALSE)
)</f>
        <v>Frasão Romano</v>
      </c>
      <c r="I31" s="7" t="str">
        <f t="shared" ca="1" si="12"/>
        <v>Sammuel Frasão Romano</v>
      </c>
      <c r="J31" s="7" t="str" cm="1">
        <f t="array" aca="1" ref="J31" ca="1">SHA1HASH($I31)</f>
        <v>3fc91f8b2ed6541c86bc2df20cfc35022ef59767</v>
      </c>
      <c r="K31" s="7" cm="1">
        <f t="array" aca="1" ref="K31" ca="1">INDEX(States!$A:$A,M31,1)</f>
        <v>5</v>
      </c>
      <c r="L31" s="7" t="str">
        <f ca="1">VLOOKUP($K31,Countries!$A:$B,2,FALSE)</f>
        <v>Portugal</v>
      </c>
      <c r="M31" s="7" cm="1">
        <f t="array" aca="1" ref="M31" ca="1">INDEX(States!$C:$C,RANDBETWEEN(5,COUNTA(States!$A:$A) + 1),1)</f>
        <v>8</v>
      </c>
      <c r="N31" s="7" t="str">
        <f ca="1">VLOOKUP($M31,States!$C:$D,2,FALSE)</f>
        <v>AveirO</v>
      </c>
      <c r="O31" s="7" t="str">
        <f ca="1">VLOOKUP($E31,Name!$A:$C,3,FALSE)</f>
        <v>M</v>
      </c>
      <c r="P31" s="7" t="str">
        <f ca="1">VLOOKUP($O31,Genders!$B:$C,2,FALSE)</f>
        <v>Male</v>
      </c>
      <c r="Q31" s="7" cm="1">
        <f t="array" aca="1" ref="Q31" ca="1">INDEX('Marital status'!$A:$A,RANDBETWEEN(5,COUNTA('Marital status'!$A:$A) + 1),1)</f>
        <v>5</v>
      </c>
      <c r="R31" s="7" t="str">
        <f ca="1">VLOOKUP($Q31,'Marital status'!$A:$B,2,FALSE)</f>
        <v xml:space="preserve"> Separated </v>
      </c>
      <c r="S31" s="7">
        <f t="shared" ca="1" si="2"/>
        <v>5</v>
      </c>
      <c r="T31" s="7" t="str">
        <f ca="1">VLOOKUP($S31,Ethnicities!$A:$B,2,FALSE)</f>
        <v>ASIAN</v>
      </c>
      <c r="U31" s="8">
        <f t="shared" ca="1" si="3"/>
        <v>20562</v>
      </c>
      <c r="V31" s="6">
        <f t="shared" ca="1" si="4"/>
        <v>8</v>
      </c>
      <c r="W31" s="8" t="str">
        <f ca="1">VLOOKUP($V31,'Background education'!$A:$B,2,FALSE)</f>
        <v>Graduate school</v>
      </c>
      <c r="X31" s="7">
        <f ca="1" xml:space="preserve">
  IF(OR($Z31 = 5, $Z31 = 6, $Z31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31" s="7" t="str">
        <f ca="1">VLOOKUP($X31,Departments!$A:$B,2,FALSE)</f>
        <v>Finance</v>
      </c>
      <c r="Z31" s="6">
        <f t="shared" ca="1" si="5"/>
        <v>13</v>
      </c>
      <c r="AA31" s="7" t="str">
        <f ca="1">VLOOKUP($Z31,Roles!$A:$B,2,FALSE)</f>
        <v>Coordinator</v>
      </c>
      <c r="AB31" s="6" t="e">
        <f t="shared" ca="1" si="6"/>
        <v>#N/A</v>
      </c>
      <c r="AC31" s="7" t="e">
        <f ca="1" xml:space="preserve">
IF(
  ISNA($AB31),
  NA(),
  VLOOKUP($AB31,Levels!$A:$B,2,FALSE)
)</f>
        <v>#N/A</v>
      </c>
      <c r="AD31" s="8">
        <f t="shared" ca="1" si="7"/>
        <v>44757</v>
      </c>
      <c r="AE31" s="6">
        <f ca="1">RANDBETWEEN(5,COUNTA('Recruitment source'!$A:$A) + 1)</f>
        <v>11</v>
      </c>
      <c r="AF31" s="6" t="str">
        <f ca="1">VLOOKUP($AE31,'Recruitment source'!$A:$B,2,FALSE)</f>
        <v>Next Station</v>
      </c>
      <c r="AG31" s="8" t="e">
        <f t="shared" ca="1" si="8"/>
        <v>#N/A</v>
      </c>
      <c r="AH31" s="6" t="e">
        <f t="shared" ca="1" si="9"/>
        <v>#N/A</v>
      </c>
      <c r="AI31" s="6" t="e">
        <f ca="1" xml:space="preserve">
IF(
  ISNA($AH31),
  NA(),
  VLOOKUP($AH31,'Reasons for dismissal'!$A:$B,2,FALSE)
)</f>
        <v>#N/A</v>
      </c>
      <c r="AJ31" s="6">
        <f t="shared" ca="1" si="10"/>
        <v>4</v>
      </c>
      <c r="AK31" s="1">
        <f t="shared" ca="1" si="11"/>
        <v>9000</v>
      </c>
      <c r="AL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$A31  &amp; ", "   &amp;
$B31  &amp; ", "   &amp;
$D31  &amp; ", '"  &amp;
$I31  &amp; "', '" &amp;
$O31  &amp; "', "  &amp;
$S31  &amp; ", '"  &amp;
TEXT($U31,"dd/mm/aaaa")  &amp; "', "   &amp;
$V31  &amp; ", "   &amp;
$X31  &amp; ", "   &amp;
$Z31  &amp; ", "   &amp;
IF($AB31 &lt;&gt; "", $AB31, "NULL")  &amp; ", "   &amp;
$AK31  &amp; ");"</f>
        <v>#REF!</v>
      </c>
    </row>
    <row r="32" spans="1:38" x14ac:dyDescent="0.2">
      <c r="A32" s="7" cm="1">
        <f t="array" aca="1" ref="A32" ca="1">INDEX(Companies!$A:$A,RANDBETWEEN(2,COUNTA(Companies!$A:$A)),1)</f>
        <v>2</v>
      </c>
      <c r="B32" s="5">
        <f t="shared" si="0"/>
        <v>31</v>
      </c>
      <c r="C32" s="5" t="str" cm="1">
        <f t="array" ref="C32">SHA1HASH($B32)</f>
        <v>632667547e7cd3e0466547863e1207a8c0c0c549</v>
      </c>
      <c r="D32" s="6">
        <f t="shared" ca="1" si="1"/>
        <v>1</v>
      </c>
      <c r="E32" s="7">
        <f ca="1">IF($B32 = 1 + N("Presidente"),
    127,
    IF($B32 = 2 + N("Vice-Presidente"),
        72,
        IF($B32 = 3 + N("Secretária bilíngue"),
            13,
            RANDBETWEEN(5,COUNT(Name!$A:$A) + 1)
        )
    )
)</f>
        <v>307</v>
      </c>
      <c r="F32" s="7" t="str">
        <f ca="1">VLOOKUP($E32,Name!$A:$B,2,FALSE)</f>
        <v>Nicole</v>
      </c>
      <c r="G32" s="7">
        <f ca="1" xml:space="preserve">
IF($B32 = 1,
    0,
    RANDBETWEEN(5,COUNT('Last name'!$A:$A) + 1)
)</f>
        <v>133</v>
      </c>
      <c r="H32" s="7" t="str">
        <f ca="1" xml:space="preserve">
IF($B32 = 1 + N("Presidente"),
    "de Orléans e Bragança",
    VLOOKUP($G32,'Last name'!$A:$B,2,FALSE) &amp; " " &amp; VLOOKUP(RANDBETWEEN(5,COUNT('Last name'!$A:$A) + 1),'Last name'!$A:$B,2,FALSE)
)</f>
        <v>Morais Mariani</v>
      </c>
      <c r="I32" s="7" t="str">
        <f t="shared" ca="1" si="12"/>
        <v>Nicole Morais Mariani</v>
      </c>
      <c r="J32" s="7" t="str" cm="1">
        <f t="array" aca="1" ref="J32" ca="1">SHA1HASH($I32)</f>
        <v>ab27f190436f99ce3c0398ee67ab5c3262357905</v>
      </c>
      <c r="K32" s="7" cm="1">
        <f t="array" aca="1" ref="K32" ca="1">INDEX(States!$A:$A,M32,1)</f>
        <v>5</v>
      </c>
      <c r="L32" s="7" t="str">
        <f ca="1">VLOOKUP($K32,Countries!$A:$B,2,FALSE)</f>
        <v>Portugal</v>
      </c>
      <c r="M32" s="7" cm="1">
        <f t="array" aca="1" ref="M32" ca="1">INDEX(States!$C:$C,RANDBETWEEN(5,COUNTA(States!$A:$A) + 1),1)</f>
        <v>16</v>
      </c>
      <c r="N32" s="7" t="str">
        <f ca="1">VLOOKUP($M32,States!$C:$D,2,FALSE)</f>
        <v>Azores</v>
      </c>
      <c r="O32" s="7" t="str">
        <f ca="1">VLOOKUP($E32,Name!$A:$C,3,FALSE)</f>
        <v>F</v>
      </c>
      <c r="P32" s="7" t="str">
        <f ca="1">VLOOKUP($O32,Genders!$B:$C,2,FALSE)</f>
        <v>Female</v>
      </c>
      <c r="Q32" s="7" cm="1">
        <f t="array" aca="1" ref="Q32" ca="1">INDEX('Marital status'!$A:$A,RANDBETWEEN(5,COUNTA('Marital status'!$A:$A) + 1),1)</f>
        <v>6</v>
      </c>
      <c r="R32" s="7" t="str">
        <f ca="1">VLOOKUP($Q32,'Marital status'!$A:$B,2,FALSE)</f>
        <v>DIVORCED</v>
      </c>
      <c r="S32" s="7">
        <f t="shared" ca="1" si="2"/>
        <v>5</v>
      </c>
      <c r="T32" s="7" t="str">
        <f ca="1">VLOOKUP($S32,Ethnicities!$A:$B,2,FALSE)</f>
        <v>ASIAN</v>
      </c>
      <c r="U32" s="8">
        <f t="shared" ca="1" si="3"/>
        <v>18232</v>
      </c>
      <c r="V32" s="6">
        <f t="shared" ca="1" si="4"/>
        <v>7</v>
      </c>
      <c r="W32" s="8" t="str">
        <f ca="1">VLOOKUP($V32,'Background education'!$A:$B,2,FALSE)</f>
        <v>Undergraduate degree</v>
      </c>
      <c r="X32" s="7">
        <f ca="1" xml:space="preserve">
  IF(OR($Z32 = 5, $Z32 = 6, $Z32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32" s="7" t="str">
        <f ca="1">VLOOKUP($X32,Departments!$A:$B,2,FALSE)</f>
        <v>Human Resource</v>
      </c>
      <c r="Z32" s="6">
        <f t="shared" ca="1" si="5"/>
        <v>13</v>
      </c>
      <c r="AA32" s="7" t="str">
        <f ca="1">VLOOKUP($Z32,Roles!$A:$B,2,FALSE)</f>
        <v>Coordinator</v>
      </c>
      <c r="AB32" s="6" t="e">
        <f t="shared" ca="1" si="6"/>
        <v>#N/A</v>
      </c>
      <c r="AC32" s="7" t="e">
        <f ca="1" xml:space="preserve">
IF(
  ISNA($AB32),
  NA(),
  VLOOKUP($AB32,Levels!$A:$B,2,FALSE)
)</f>
        <v>#N/A</v>
      </c>
      <c r="AD32" s="8">
        <f t="shared" ca="1" si="7"/>
        <v>40414</v>
      </c>
      <c r="AE32" s="6">
        <f ca="1">RANDBETWEEN(5,COUNTA('Recruitment source'!$A:$A) + 1)</f>
        <v>6</v>
      </c>
      <c r="AF32" s="6" t="str">
        <f ca="1">VLOOKUP($AE32,'Recruitment source'!$A:$B,2,FALSE)</f>
        <v>Learn4Good</v>
      </c>
      <c r="AG32" s="8" t="e">
        <f t="shared" ca="1" si="8"/>
        <v>#N/A</v>
      </c>
      <c r="AH32" s="6" t="e">
        <f t="shared" ca="1" si="9"/>
        <v>#N/A</v>
      </c>
      <c r="AI32" s="6" t="e">
        <f ca="1" xml:space="preserve">
IF(
  ISNA($AH32),
  NA(),
  VLOOKUP($AH32,'Reasons for dismissal'!$A:$B,2,FALSE)
)</f>
        <v>#N/A</v>
      </c>
      <c r="AJ32" s="6">
        <f t="shared" ca="1" si="10"/>
        <v>5</v>
      </c>
      <c r="AK32" s="1">
        <f t="shared" ca="1" si="11"/>
        <v>8580</v>
      </c>
      <c r="AL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$A32  &amp; ", "   &amp;
$B32  &amp; ", "   &amp;
$D32  &amp; ", '"  &amp;
$I32  &amp; "', '" &amp;
$O32  &amp; "', "  &amp;
$S32  &amp; ", '"  &amp;
TEXT($U32,"dd/mm/aaaa")  &amp; "', "   &amp;
$V32  &amp; ", "   &amp;
$X32  &amp; ", "   &amp;
$Z32  &amp; ", "   &amp;
IF($AB32 &lt;&gt; "", $AB32, "NULL")  &amp; ", "   &amp;
$AK32  &amp; ");"</f>
        <v>#REF!</v>
      </c>
    </row>
    <row r="33" spans="1:38" x14ac:dyDescent="0.2">
      <c r="A33" s="7" cm="1">
        <f t="array" aca="1" ref="A33" ca="1">INDEX(Companies!$A:$A,RANDBETWEEN(2,COUNTA(Companies!$A:$A)),1)</f>
        <v>2</v>
      </c>
      <c r="B33" s="5">
        <f t="shared" si="0"/>
        <v>32</v>
      </c>
      <c r="C33" s="5" t="str" cm="1">
        <f t="array" ref="C33">SHA1HASH($B33)</f>
        <v>cb4e5208b4cd87268b208e49452ed6e89a68e0b8</v>
      </c>
      <c r="D33" s="6">
        <f t="shared" ca="1" si="1"/>
        <v>1</v>
      </c>
      <c r="E33" s="7">
        <f ca="1">IF($B33 = 1 + N("Presidente"),
    127,
    IF($B33 = 2 + N("Vice-Presidente"),
        72,
        IF($B33 = 3 + N("Secretária bilíngue"),
            13,
            RANDBETWEEN(5,COUNT(Name!$A:$A) + 1)
        )
    )
)</f>
        <v>114</v>
      </c>
      <c r="F33" s="7" t="str">
        <f ca="1">VLOOKUP($E33,Name!$A:$B,2,FALSE)</f>
        <v>Domingos</v>
      </c>
      <c r="G33" s="7">
        <f ca="1" xml:space="preserve">
IF($B33 = 1,
    0,
    RANDBETWEEN(5,COUNT('Last name'!$A:$A) + 1)
)</f>
        <v>17</v>
      </c>
      <c r="H33" s="7" t="str">
        <f ca="1" xml:space="preserve">
IF($B33 = 1 + N("Presidente"),
    "de Orléans e Bragança",
    VLOOKUP($G33,'Last name'!$A:$B,2,FALSE) &amp; " " &amp; VLOOKUP(RANDBETWEEN(5,COUNT('Last name'!$A:$A) + 1),'Last name'!$A:$B,2,FALSE)
)</f>
        <v>Andrade Malafaia</v>
      </c>
      <c r="I33" s="7" t="str">
        <f t="shared" ca="1" si="12"/>
        <v>Domingos Andrade Malafaia</v>
      </c>
      <c r="J33" s="7" t="str" cm="1">
        <f t="array" aca="1" ref="J33" ca="1">SHA1HASH($I33)</f>
        <v>3c4eb1c05c166f0b9236e08093c656ae740a497b</v>
      </c>
      <c r="K33" s="7" cm="1">
        <f t="array" aca="1" ref="K33" ca="1">INDEX(States!$A:$A,M33,1)</f>
        <v>5</v>
      </c>
      <c r="L33" s="7" t="str">
        <f ca="1">VLOOKUP($K33,Countries!$A:$B,2,FALSE)</f>
        <v>Portugal</v>
      </c>
      <c r="M33" s="7" cm="1">
        <f t="array" aca="1" ref="M33" ca="1">INDEX(States!$C:$C,RANDBETWEEN(5,COUNTA(States!$A:$A) + 1),1)</f>
        <v>17</v>
      </c>
      <c r="N33" s="7" t="str">
        <f ca="1">VLOOKUP($M33,States!$C:$D,2,FALSE)</f>
        <v>Viseu</v>
      </c>
      <c r="O33" s="7" t="str">
        <f ca="1">VLOOKUP($E33,Name!$A:$C,3,FALSE)</f>
        <v>M</v>
      </c>
      <c r="P33" s="7" t="str">
        <f ca="1">VLOOKUP($O33,Genders!$B:$C,2,FALSE)</f>
        <v>Male</v>
      </c>
      <c r="Q33" s="7" cm="1">
        <f t="array" aca="1" ref="Q33" ca="1">INDEX('Marital status'!$A:$A,RANDBETWEEN(5,COUNTA('Marital status'!$A:$A) + 1),1)</f>
        <v>5</v>
      </c>
      <c r="R33" s="7" t="str">
        <f ca="1">VLOOKUP($Q33,'Marital status'!$A:$B,2,FALSE)</f>
        <v xml:space="preserve"> Separated </v>
      </c>
      <c r="S33" s="7">
        <f t="shared" ca="1" si="2"/>
        <v>7</v>
      </c>
      <c r="T33" s="7" t="str">
        <f ca="1">VLOOKUP($S33,Ethnicities!$A:$B,2,FALSE)</f>
        <v>Native Hawaiian or Other Pacific Islander</v>
      </c>
      <c r="U33" s="8">
        <f t="shared" ca="1" si="3"/>
        <v>18115</v>
      </c>
      <c r="V33" s="6">
        <f t="shared" ca="1" si="4"/>
        <v>7</v>
      </c>
      <c r="W33" s="8" t="str">
        <f ca="1">VLOOKUP($V33,'Background education'!$A:$B,2,FALSE)</f>
        <v>Undergraduate degree</v>
      </c>
      <c r="X33" s="7">
        <f ca="1" xml:space="preserve">
  IF(OR($Z33 = 5, $Z33 = 6, $Z33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33" s="7" t="str">
        <f ca="1">VLOOKUP($X33,Departments!$A:$B,2,FALSE)</f>
        <v xml:space="preserve"> Commercial</v>
      </c>
      <c r="Z33" s="6">
        <f t="shared" ca="1" si="5"/>
        <v>13</v>
      </c>
      <c r="AA33" s="7" t="str">
        <f ca="1">VLOOKUP($Z33,Roles!$A:$B,2,FALSE)</f>
        <v>Coordinator</v>
      </c>
      <c r="AB33" s="6" t="e">
        <f t="shared" ca="1" si="6"/>
        <v>#N/A</v>
      </c>
      <c r="AC33" s="7" t="e">
        <f ca="1" xml:space="preserve">
IF(
  ISNA($AB33),
  NA(),
  VLOOKUP($AB33,Levels!$A:$B,2,FALSE)
)</f>
        <v>#N/A</v>
      </c>
      <c r="AD33" s="8">
        <f t="shared" ca="1" si="7"/>
        <v>39382</v>
      </c>
      <c r="AE33" s="6">
        <f ca="1">RANDBETWEEN(5,COUNTA('Recruitment source'!$A:$A) + 1)</f>
        <v>10</v>
      </c>
      <c r="AF33" s="6" t="str">
        <f ca="1">VLOOKUP($AE33,'Recruitment source'!$A:$B,2,FALSE)</f>
        <v>Jobs in Lisbon</v>
      </c>
      <c r="AG33" s="8" t="e">
        <f t="shared" ca="1" si="8"/>
        <v>#N/A</v>
      </c>
      <c r="AH33" s="6" t="e">
        <f t="shared" ca="1" si="9"/>
        <v>#N/A</v>
      </c>
      <c r="AI33" s="6" t="e">
        <f ca="1" xml:space="preserve">
IF(
  ISNA($AH33),
  NA(),
  VLOOKUP($AH33,'Reasons for dismissal'!$A:$B,2,FALSE)
)</f>
        <v>#N/A</v>
      </c>
      <c r="AJ33" s="6">
        <f t="shared" ca="1" si="10"/>
        <v>4</v>
      </c>
      <c r="AK33" s="1">
        <f t="shared" ca="1" si="11"/>
        <v>8580</v>
      </c>
      <c r="AL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$A33  &amp; ", "   &amp;
$B33  &amp; ", "   &amp;
$D33  &amp; ", '"  &amp;
$I33  &amp; "', '" &amp;
$O33  &amp; "', "  &amp;
$S33  &amp; ", '"  &amp;
TEXT($U33,"dd/mm/aaaa")  &amp; "', "   &amp;
$V33  &amp; ", "   &amp;
$X33  &amp; ", "   &amp;
$Z33  &amp; ", "   &amp;
IF($AB33 &lt;&gt; "", $AB33, "NULL")  &amp; ", "   &amp;
$AK33  &amp; ");"</f>
        <v>#REF!</v>
      </c>
    </row>
    <row r="34" spans="1:38" x14ac:dyDescent="0.2">
      <c r="A34" s="7" cm="1">
        <f t="array" aca="1" ref="A34" ca="1">INDEX(Companies!$A:$A,RANDBETWEEN(2,COUNTA(Companies!$A:$A)),1)</f>
        <v>2</v>
      </c>
      <c r="B34" s="5">
        <f t="shared" si="0"/>
        <v>33</v>
      </c>
      <c r="C34" s="5" t="str" cm="1">
        <f t="array" ref="C34">SHA1HASH($B34)</f>
        <v>b6692ea5df920cad691c20319a6fffd7a4a766b8</v>
      </c>
      <c r="D34" s="6">
        <f t="shared" ca="1" si="1"/>
        <v>1</v>
      </c>
      <c r="E34" s="7">
        <f ca="1">IF($B34 = 1 + N("Presidente"),
    127,
    IF($B34 = 2 + N("Vice-Presidente"),
        72,
        IF($B34 = 3 + N("Secretária bilíngue"),
            13,
            RANDBETWEEN(5,COUNT(Name!$A:$A) + 1)
        )
    )
)</f>
        <v>190</v>
      </c>
      <c r="F34" s="7" t="str">
        <f ca="1">VLOOKUP($E34,Name!$A:$B,2,FALSE)</f>
        <v>João Miguel</v>
      </c>
      <c r="G34" s="7">
        <f ca="1" xml:space="preserve">
IF($B34 = 1,
    0,
    RANDBETWEEN(5,COUNT('Last name'!$A:$A) + 1)
)</f>
        <v>87</v>
      </c>
      <c r="H34" s="7" t="str">
        <f ca="1" xml:space="preserve">
IF($B34 = 1 + N("Presidente"),
    "de Orléans e Bragança",
    VLOOKUP($G34,'Last name'!$A:$B,2,FALSE) &amp; " " &amp; VLOOKUP(RANDBETWEEN(5,COUNT('Last name'!$A:$A) + 1),'Last name'!$A:$B,2,FALSE)
)</f>
        <v>Ferrari Bactista</v>
      </c>
      <c r="I34" s="7" t="str">
        <f t="shared" ca="1" si="12"/>
        <v>João Miguel Ferrari Bactista</v>
      </c>
      <c r="J34" s="7" t="str" cm="1">
        <f t="array" aca="1" ref="J34" ca="1">SHA1HASH($I34)</f>
        <v>93c9f57c16872457da45c5cf85cfa1d30efd13d0</v>
      </c>
      <c r="K34" s="7" cm="1">
        <f t="array" aca="1" ref="K34" ca="1">INDEX(States!$A:$A,M34,1)</f>
        <v>5</v>
      </c>
      <c r="L34" s="7" t="str">
        <f ca="1">VLOOKUP($K34,Countries!$A:$B,2,FALSE)</f>
        <v>Portugal</v>
      </c>
      <c r="M34" s="7" cm="1">
        <f t="array" aca="1" ref="M34" ca="1">INDEX(States!$C:$C,RANDBETWEEN(5,COUNTA(States!$A:$A) + 1),1)</f>
        <v>18</v>
      </c>
      <c r="N34" s="7" t="str">
        <f ca="1">VLOOKUP($M34,States!$C:$D,2,FALSE)</f>
        <v>Castelo Branco</v>
      </c>
      <c r="O34" s="7" t="str">
        <f ca="1">VLOOKUP($E34,Name!$A:$C,3,FALSE)</f>
        <v>M</v>
      </c>
      <c r="P34" s="7" t="str">
        <f ca="1">VLOOKUP($O34,Genders!$B:$C,2,FALSE)</f>
        <v>Male</v>
      </c>
      <c r="Q34" s="7" cm="1">
        <f t="array" aca="1" ref="Q34" ca="1">INDEX('Marital status'!$A:$A,RANDBETWEEN(5,COUNTA('Marital status'!$A:$A) + 1),1)</f>
        <v>6</v>
      </c>
      <c r="R34" s="7" t="str">
        <f ca="1">VLOOKUP($Q34,'Marital status'!$A:$B,2,FALSE)</f>
        <v>DIVORCED</v>
      </c>
      <c r="S34" s="7">
        <f t="shared" ca="1" si="2"/>
        <v>5</v>
      </c>
      <c r="T34" s="7" t="str">
        <f ca="1">VLOOKUP($S34,Ethnicities!$A:$B,2,FALSE)</f>
        <v>ASIAN</v>
      </c>
      <c r="U34" s="8">
        <f t="shared" ca="1" si="3"/>
        <v>30727</v>
      </c>
      <c r="V34" s="6">
        <f t="shared" ca="1" si="4"/>
        <v>7</v>
      </c>
      <c r="W34" s="8" t="str">
        <f ca="1">VLOOKUP($V34,'Background education'!$A:$B,2,FALSE)</f>
        <v>Undergraduate degree</v>
      </c>
      <c r="X34" s="7">
        <f ca="1" xml:space="preserve">
  IF(OR($Z34 = 5, $Z34 = 6, $Z34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34" s="7" t="str">
        <f ca="1">VLOOKUP($X34,Departments!$A:$B,2,FALSE)</f>
        <v>Operations</v>
      </c>
      <c r="Z34" s="6">
        <f t="shared" ca="1" si="5"/>
        <v>13</v>
      </c>
      <c r="AA34" s="7" t="str">
        <f ca="1">VLOOKUP($Z34,Roles!$A:$B,2,FALSE)</f>
        <v>Coordinator</v>
      </c>
      <c r="AB34" s="6" t="e">
        <f t="shared" ca="1" si="6"/>
        <v>#N/A</v>
      </c>
      <c r="AC34" s="7" t="e">
        <f ca="1" xml:space="preserve">
IF(
  ISNA($AB34),
  NA(),
  VLOOKUP($AB34,Levels!$A:$B,2,FALSE)
)</f>
        <v>#N/A</v>
      </c>
      <c r="AD34" s="8">
        <f t="shared" ca="1" si="7"/>
        <v>43055</v>
      </c>
      <c r="AE34" s="6">
        <f ca="1">RANDBETWEEN(5,COUNTA('Recruitment source'!$A:$A) + 1)</f>
        <v>14</v>
      </c>
      <c r="AF34" s="6" t="str">
        <f ca="1">VLOOKUP($AE34,'Recruitment source'!$A:$B,2,FALSE)</f>
        <v>LinkedIn</v>
      </c>
      <c r="AG34" s="8" t="e">
        <f t="shared" ca="1" si="8"/>
        <v>#N/A</v>
      </c>
      <c r="AH34" s="6" t="e">
        <f t="shared" ca="1" si="9"/>
        <v>#N/A</v>
      </c>
      <c r="AI34" s="6" t="e">
        <f ca="1" xml:space="preserve">
IF(
  ISNA($AH34),
  NA(),
  VLOOKUP($AH34,'Reasons for dismissal'!$A:$B,2,FALSE)
)</f>
        <v>#N/A</v>
      </c>
      <c r="AJ34" s="6">
        <f t="shared" ca="1" si="10"/>
        <v>4</v>
      </c>
      <c r="AK34" s="1">
        <f t="shared" ca="1" si="11"/>
        <v>8500</v>
      </c>
      <c r="AL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$A34  &amp; ", "   &amp;
$B34  &amp; ", "   &amp;
$D34  &amp; ", '"  &amp;
$I34  &amp; "', '" &amp;
$O34  &amp; "', "  &amp;
$S34  &amp; ", '"  &amp;
TEXT($U34,"dd/mm/aaaa")  &amp; "', "   &amp;
$V34  &amp; ", "   &amp;
$X34  &amp; ", "   &amp;
$Z34  &amp; ", "   &amp;
IF($AB34 &lt;&gt; "", $AB34, "NULL")  &amp; ", "   &amp;
$AK34  &amp; ");"</f>
        <v>#REF!</v>
      </c>
    </row>
    <row r="35" spans="1:38" x14ac:dyDescent="0.2">
      <c r="A35" s="7" cm="1">
        <f t="array" aca="1" ref="A35" ca="1">INDEX(Companies!$A:$A,RANDBETWEEN(2,COUNTA(Companies!$A:$A)),1)</f>
        <v>2</v>
      </c>
      <c r="B35" s="5">
        <f t="shared" si="0"/>
        <v>34</v>
      </c>
      <c r="C35" s="5" t="str" cm="1">
        <f t="array" ref="C35">SHA1HASH($B35)</f>
        <v>f1f836cb4ea6efb2a0b1b99f41ad8b103eff4b59</v>
      </c>
      <c r="D35" s="6">
        <f t="shared" ca="1" si="1"/>
        <v>1</v>
      </c>
      <c r="E35" s="7">
        <f ca="1">IF($B35 = 1 + N("Presidente"),
    127,
    IF($B35 = 2 + N("Vice-Presidente"),
        72,
        IF($B35 = 3 + N("Secretária bilíngue"),
            13,
            RANDBETWEEN(5,COUNT(Name!$A:$A) + 1)
        )
    )
)</f>
        <v>189</v>
      </c>
      <c r="F35" s="7" t="str">
        <f ca="1">VLOOKUP($E35,Name!$A:$B,2,FALSE)</f>
        <v>João Luccas</v>
      </c>
      <c r="G35" s="7">
        <f ca="1" xml:space="preserve">
IF($B35 = 1,
    0,
    RANDBETWEEN(5,COUNT('Last name'!$A:$A) + 1)
)</f>
        <v>165</v>
      </c>
      <c r="H35" s="7" t="str">
        <f ca="1" xml:space="preserve">
IF($B35 = 1 + N("Presidente"),
    "de Orléans e Bragança",
    VLOOKUP($G35,'Last name'!$A:$B,2,FALSE) &amp; " " &amp; VLOOKUP(RANDBETWEEN(5,COUNT('Last name'!$A:$A) + 1),'Last name'!$A:$B,2,FALSE)
)</f>
        <v>Rocha Rossi</v>
      </c>
      <c r="I35" s="7" t="str">
        <f t="shared" ca="1" si="12"/>
        <v>João Luccas Rocha Rossi</v>
      </c>
      <c r="J35" s="7" t="str" cm="1">
        <f t="array" aca="1" ref="J35" ca="1">SHA1HASH($I35)</f>
        <v>81f41ae216d1fcd0c9d89f730bc759f12cd92e1d</v>
      </c>
      <c r="K35" s="7" cm="1">
        <f t="array" aca="1" ref="K35" ca="1">INDEX(States!$A:$A,M35,1)</f>
        <v>5</v>
      </c>
      <c r="L35" s="7" t="str">
        <f ca="1">VLOOKUP($K35,Countries!$A:$B,2,FALSE)</f>
        <v>Portugal</v>
      </c>
      <c r="M35" s="7" cm="1">
        <f t="array" aca="1" ref="M35" ca="1">INDEX(States!$C:$C,RANDBETWEEN(5,COUNTA(States!$A:$A) + 1),1)</f>
        <v>8</v>
      </c>
      <c r="N35" s="7" t="str">
        <f ca="1">VLOOKUP($M35,States!$C:$D,2,FALSE)</f>
        <v>AveirO</v>
      </c>
      <c r="O35" s="7" t="str">
        <f ca="1">VLOOKUP($E35,Name!$A:$C,3,FALSE)</f>
        <v>M</v>
      </c>
      <c r="P35" s="7" t="str">
        <f ca="1">VLOOKUP($O35,Genders!$B:$C,2,FALSE)</f>
        <v>Male</v>
      </c>
      <c r="Q35" s="7" cm="1">
        <f t="array" aca="1" ref="Q35" ca="1">INDEX('Marital status'!$A:$A,RANDBETWEEN(5,COUNTA('Marital status'!$A:$A) + 1),1)</f>
        <v>6</v>
      </c>
      <c r="R35" s="7" t="str">
        <f ca="1">VLOOKUP($Q35,'Marital status'!$A:$B,2,FALSE)</f>
        <v>DIVORCED</v>
      </c>
      <c r="S35" s="7">
        <f t="shared" ca="1" si="2"/>
        <v>6</v>
      </c>
      <c r="T35" s="7" t="str">
        <f ca="1">VLOOKUP($S35,Ethnicities!$A:$B,2,FALSE)</f>
        <v xml:space="preserve">  american Indian or Alaska Native</v>
      </c>
      <c r="U35" s="8">
        <f t="shared" ca="1" si="3"/>
        <v>26360</v>
      </c>
      <c r="V35" s="6">
        <f t="shared" ca="1" si="4"/>
        <v>8</v>
      </c>
      <c r="W35" s="8" t="str">
        <f ca="1">VLOOKUP($V35,'Background education'!$A:$B,2,FALSE)</f>
        <v>Graduate school</v>
      </c>
      <c r="X35" s="7">
        <f ca="1" xml:space="preserve">
  IF(OR($Z35 = 5, $Z35 = 6, $Z35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35" s="7" t="str">
        <f ca="1">VLOOKUP($X35,Departments!$A:$B,2,FALSE)</f>
        <v>Communication &amp; Marketing</v>
      </c>
      <c r="Z35" s="6">
        <f t="shared" ca="1" si="5"/>
        <v>13</v>
      </c>
      <c r="AA35" s="7" t="str">
        <f ca="1">VLOOKUP($Z35,Roles!$A:$B,2,FALSE)</f>
        <v>Coordinator</v>
      </c>
      <c r="AB35" s="6" t="e">
        <f t="shared" ca="1" si="6"/>
        <v>#N/A</v>
      </c>
      <c r="AC35" s="7" t="e">
        <f ca="1" xml:space="preserve">
IF(
  ISNA($AB35),
  NA(),
  VLOOKUP($AB35,Levels!$A:$B,2,FALSE)
)</f>
        <v>#N/A</v>
      </c>
      <c r="AD35" s="8">
        <f t="shared" ca="1" si="7"/>
        <v>36204</v>
      </c>
      <c r="AE35" s="6">
        <f ca="1">RANDBETWEEN(5,COUNTA('Recruitment source'!$A:$A) + 1)</f>
        <v>8</v>
      </c>
      <c r="AF35" s="6" t="str">
        <f ca="1">VLOOKUP($AE35,'Recruitment source'!$A:$B,2,FALSE)</f>
        <v>Net Empregos</v>
      </c>
      <c r="AG35" s="8" t="e">
        <f t="shared" ca="1" si="8"/>
        <v>#N/A</v>
      </c>
      <c r="AH35" s="6" t="e">
        <f t="shared" ca="1" si="9"/>
        <v>#N/A</v>
      </c>
      <c r="AI35" s="6" t="e">
        <f ca="1" xml:space="preserve">
IF(
  ISNA($AH35),
  NA(),
  VLOOKUP($AH35,'Reasons for dismissal'!$A:$B,2,FALSE)
)</f>
        <v>#N/A</v>
      </c>
      <c r="AJ35" s="6">
        <f t="shared" ca="1" si="10"/>
        <v>5</v>
      </c>
      <c r="AK35" s="1">
        <f t="shared" ca="1" si="11"/>
        <v>9080</v>
      </c>
      <c r="AL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$A35  &amp; ", "   &amp;
$B35  &amp; ", "   &amp;
$D35  &amp; ", '"  &amp;
$I35  &amp; "', '" &amp;
$O35  &amp; "', "  &amp;
$S35  &amp; ", '"  &amp;
TEXT($U35,"dd/mm/aaaa")  &amp; "', "   &amp;
$V35  &amp; ", "   &amp;
$X35  &amp; ", "   &amp;
$Z35  &amp; ", "   &amp;
IF($AB35 &lt;&gt; "", $AB35, "NULL")  &amp; ", "   &amp;
$AK35  &amp; ");"</f>
        <v>#REF!</v>
      </c>
    </row>
    <row r="36" spans="1:38" x14ac:dyDescent="0.2">
      <c r="A36" s="7" cm="1">
        <f t="array" aca="1" ref="A36" ca="1">INDEX(Companies!$A:$A,RANDBETWEEN(2,COUNTA(Companies!$A:$A)),1)</f>
        <v>2</v>
      </c>
      <c r="B36" s="5">
        <f t="shared" si="0"/>
        <v>35</v>
      </c>
      <c r="C36" s="5" t="str" cm="1">
        <f t="array" ref="C36">SHA1HASH($B36)</f>
        <v>972a67c48192728a34979d9a35164c1295401b71</v>
      </c>
      <c r="D36" s="6">
        <f t="shared" ca="1" si="1"/>
        <v>1</v>
      </c>
      <c r="E36" s="7">
        <f ca="1">IF($B36 = 1 + N("Presidente"),
    127,
    IF($B36 = 2 + N("Vice-Presidente"),
        72,
        IF($B36 = 3 + N("Secretária bilíngue"),
            13,
            RANDBETWEEN(5,COUNT(Name!$A:$A) + 1)
        )
    )
)</f>
        <v>349</v>
      </c>
      <c r="F36" s="7" t="str">
        <f ca="1">VLOOKUP($E36,Name!$A:$B,2,FALSE)</f>
        <v>Valentina</v>
      </c>
      <c r="G36" s="7">
        <f ca="1" xml:space="preserve">
IF($B36 = 1,
    0,
    RANDBETWEEN(5,COUNT('Last name'!$A:$A) + 1)
)</f>
        <v>49</v>
      </c>
      <c r="H36" s="7" t="str">
        <f ca="1" xml:space="preserve">
IF($B36 = 1 + N("Presidente"),
    "de Orléans e Bragança",
    VLOOKUP($G36,'Last name'!$A:$B,2,FALSE) &amp; " " &amp; VLOOKUP(RANDBETWEEN(5,COUNT('Last name'!$A:$A) + 1),'Last name'!$A:$B,2,FALSE)
)</f>
        <v>Brito Bicalho</v>
      </c>
      <c r="I36" s="7" t="str">
        <f t="shared" ca="1" si="12"/>
        <v>Valentina Brito Bicalho</v>
      </c>
      <c r="J36" s="7" t="str" cm="1">
        <f t="array" aca="1" ref="J36" ca="1">SHA1HASH($I36)</f>
        <v>4e4516cc94b24d812cf4c6e136a021adf3e660b4</v>
      </c>
      <c r="K36" s="7" cm="1">
        <f t="array" aca="1" ref="K36" ca="1">INDEX(States!$A:$A,M36,1)</f>
        <v>5</v>
      </c>
      <c r="L36" s="7" t="str">
        <f ca="1">VLOOKUP($K36,Countries!$A:$B,2,FALSE)</f>
        <v>Portugal</v>
      </c>
      <c r="M36" s="7" cm="1">
        <f t="array" aca="1" ref="M36" ca="1">INDEX(States!$C:$C,RANDBETWEEN(5,COUNTA(States!$A:$A) + 1),1)</f>
        <v>9</v>
      </c>
      <c r="N36" s="7" t="str">
        <f ca="1">VLOOKUP($M36,States!$C:$D,2,FALSE)</f>
        <v>braga</v>
      </c>
      <c r="O36" s="7" t="str">
        <f ca="1">VLOOKUP($E36,Name!$A:$C,3,FALSE)</f>
        <v>F</v>
      </c>
      <c r="P36" s="7" t="str">
        <f ca="1">VLOOKUP($O36,Genders!$B:$C,2,FALSE)</f>
        <v>Female</v>
      </c>
      <c r="Q36" s="7" cm="1">
        <f t="array" aca="1" ref="Q36" ca="1">INDEX('Marital status'!$A:$A,RANDBETWEEN(5,COUNTA('Marital status'!$A:$A) + 1),1)</f>
        <v>6</v>
      </c>
      <c r="R36" s="7" t="str">
        <f ca="1">VLOOKUP($Q36,'Marital status'!$A:$B,2,FALSE)</f>
        <v>DIVORCED</v>
      </c>
      <c r="S36" s="7">
        <f t="shared" ca="1" si="2"/>
        <v>5</v>
      </c>
      <c r="T36" s="7" t="str">
        <f ca="1">VLOOKUP($S36,Ethnicities!$A:$B,2,FALSE)</f>
        <v>ASIAN</v>
      </c>
      <c r="U36" s="8">
        <f ca="1" xml:space="preserve">
IF($Z36 = 5 + N("CEO"),
    TODAY() - 16340,
    IF($Z36 = 8 + N("Secretary"),
        RANDBETWEEN(TODAY() - 12418.5, TODAY()-6574.5),
        IF(OR($Z36 = 7, $Z36 = 14),
            RANDBETWEEN(TODAY() - 16071, TODAY() - 8766),
            IF(OR($Z36 = 13, $Z36 = 12, $Z36 = 11),
                RANDBETWEEN(TODAY() - 27393.75, TODAY() - 12783.75),
                RANDBETWEEN(TODAY() - 27393.75, TODAY()-10957.5)
            )
        )
    )
)</f>
        <v>24004</v>
      </c>
      <c r="V36" s="6">
        <f t="shared" ca="1" si="4"/>
        <v>7</v>
      </c>
      <c r="W36" s="8" t="str">
        <f ca="1">VLOOKUP($V36,'Background education'!$A:$B,2,FALSE)</f>
        <v>Undergraduate degree</v>
      </c>
      <c r="X36" s="7">
        <f ca="1" xml:space="preserve">
  IF(OR($Z36 = 5, $Z36 = 6, $Z36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36" s="7" t="str">
        <f ca="1">VLOOKUP($X36,Departments!$A:$B,2,FALSE)</f>
        <v>Controlling</v>
      </c>
      <c r="Z36" s="6">
        <f t="shared" ca="1" si="5"/>
        <v>13</v>
      </c>
      <c r="AA36" s="7" t="str">
        <f ca="1">VLOOKUP($Z36,Roles!$A:$B,2,FALSE)</f>
        <v>Coordinator</v>
      </c>
      <c r="AB36" s="6" t="e">
        <f t="shared" ca="1" si="6"/>
        <v>#N/A</v>
      </c>
      <c r="AC36" s="7" t="e">
        <f ca="1" xml:space="preserve">
IF(
  ISNA($AB36),
  NA(),
  VLOOKUP($AB36,Levels!$A:$B,2,FALSE)
)</f>
        <v>#N/A</v>
      </c>
      <c r="AD36" s="8">
        <f t="shared" ca="1" si="7"/>
        <v>42404</v>
      </c>
      <c r="AE36" s="6">
        <f ca="1">RANDBETWEEN(5,COUNTA('Recruitment source'!$A:$A) + 1)</f>
        <v>11</v>
      </c>
      <c r="AF36" s="6" t="str">
        <f ca="1">VLOOKUP($AE36,'Recruitment source'!$A:$B,2,FALSE)</f>
        <v>Next Station</v>
      </c>
      <c r="AG36" s="8" t="e">
        <f t="shared" ca="1" si="8"/>
        <v>#N/A</v>
      </c>
      <c r="AH36" s="6" t="e">
        <f t="shared" ca="1" si="9"/>
        <v>#N/A</v>
      </c>
      <c r="AI36" s="6" t="e">
        <f ca="1" xml:space="preserve">
IF(
  ISNA($AH36),
  NA(),
  VLOOKUP($AH36,'Reasons for dismissal'!$A:$B,2,FALSE)
)</f>
        <v>#N/A</v>
      </c>
      <c r="AJ36" s="6">
        <f t="shared" ca="1" si="10"/>
        <v>5</v>
      </c>
      <c r="AK36" s="1">
        <f t="shared" ca="1" si="11"/>
        <v>8500</v>
      </c>
      <c r="AL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$A36  &amp; ", "   &amp;
$B36  &amp; ", "   &amp;
$D36  &amp; ", '"  &amp;
$I36  &amp; "', '" &amp;
$O36  &amp; "', "  &amp;
$S36  &amp; ", '"  &amp;
TEXT($U36,"dd/mm/aaaa")  &amp; "', "   &amp;
$V36  &amp; ", "   &amp;
$X36  &amp; ", "   &amp;
$Z36  &amp; ", "   &amp;
IF($AB36 &lt;&gt; "", $AB36, "NULL")  &amp; ", "   &amp;
$AK36  &amp; ");"</f>
        <v>#REF!</v>
      </c>
    </row>
    <row r="37" spans="1:38" x14ac:dyDescent="0.2">
      <c r="A37" s="7" cm="1">
        <f t="array" aca="1" ref="A37" ca="1">INDEX(Companies!$A:$A,RANDBETWEEN(2,COUNTA(Companies!$A:$A)),1)</f>
        <v>2</v>
      </c>
      <c r="B37" s="5">
        <f t="shared" si="0"/>
        <v>36</v>
      </c>
      <c r="C37" s="5" t="str" cm="1">
        <f t="array" ref="C37">SHA1HASH($B37)</f>
        <v>fc074d501302eb2b93e2554793fcaf50b3bf7291</v>
      </c>
      <c r="D37" s="6">
        <f t="shared" ca="1" si="1"/>
        <v>1</v>
      </c>
      <c r="E37" s="7">
        <f ca="1">IF($B37 = 1 + N("Presidente"),
    127,
    IF($B37 = 2 + N("Vice-Presidente"),
        72,
        IF($B37 = 3 + N("Secretária bilíngue"),
            13,
            RANDBETWEEN(5,COUNT(Name!$A:$A) + 1)
        )
    )
)</f>
        <v>196</v>
      </c>
      <c r="F37" s="7" t="str">
        <f ca="1">VLOOKUP($E37,Name!$A:$B,2,FALSE)</f>
        <v>Jonathan</v>
      </c>
      <c r="G37" s="7">
        <f ca="1" xml:space="preserve">
IF($B37 = 1,
    0,
    RANDBETWEEN(5,COUNT('Last name'!$A:$A) + 1)
)</f>
        <v>159</v>
      </c>
      <c r="H37" s="7" t="str">
        <f ca="1" xml:space="preserve">
IF($B37 = 1 + N("Presidente"),
    "de Orléans e Bragança",
    VLOOKUP($G37,'Last name'!$A:$B,2,FALSE) &amp; " " &amp; VLOOKUP(RANDBETWEEN(5,COUNT('Last name'!$A:$A) + 1),'Last name'!$A:$B,2,FALSE)
)</f>
        <v>Reis Reis</v>
      </c>
      <c r="I37" s="7" t="str">
        <f t="shared" ca="1" si="12"/>
        <v>Jonathan Reis Reis</v>
      </c>
      <c r="J37" s="7" t="str" cm="1">
        <f t="array" aca="1" ref="J37" ca="1">SHA1HASH($I37)</f>
        <v>450c88548a7fb13dc25bf3a356123b33c2e30a37</v>
      </c>
      <c r="K37" s="7" cm="1">
        <f t="array" aca="1" ref="K37" ca="1">INDEX(States!$A:$A,M37,1)</f>
        <v>5</v>
      </c>
      <c r="L37" s="7" t="str">
        <f ca="1">VLOOKUP($K37,Countries!$A:$B,2,FALSE)</f>
        <v>Portugal</v>
      </c>
      <c r="M37" s="7" cm="1">
        <f t="array" aca="1" ref="M37" ca="1">INDEX(States!$C:$C,RANDBETWEEN(5,COUNTA(States!$A:$A) + 1),1)</f>
        <v>11</v>
      </c>
      <c r="N37" s="7" t="str">
        <f ca="1">VLOOKUP($M37,States!$C:$D,2,FALSE)</f>
        <v>Santarém</v>
      </c>
      <c r="O37" s="7" t="str">
        <f ca="1">VLOOKUP($E37,Name!$A:$C,3,FALSE)</f>
        <v>M</v>
      </c>
      <c r="P37" s="7" t="str">
        <f ca="1">VLOOKUP($O37,Genders!$B:$C,2,FALSE)</f>
        <v>Male</v>
      </c>
      <c r="Q37" s="7" cm="1">
        <f t="array" aca="1" ref="Q37" ca="1">INDEX('Marital status'!$A:$A,RANDBETWEEN(5,COUNTA('Marital status'!$A:$A) + 1),1)</f>
        <v>6</v>
      </c>
      <c r="R37" s="7" t="str">
        <f ca="1">VLOOKUP($Q37,'Marital status'!$A:$B,2,FALSE)</f>
        <v>DIVORCED</v>
      </c>
      <c r="S37" s="7">
        <f t="shared" ca="1" si="2"/>
        <v>5</v>
      </c>
      <c r="T37" s="7" t="str">
        <f ca="1">VLOOKUP($S37,Ethnicities!$A:$B,2,FALSE)</f>
        <v>ASIAN</v>
      </c>
      <c r="U37" s="8">
        <f t="shared" ca="1" si="3"/>
        <v>29482</v>
      </c>
      <c r="V37" s="6">
        <f t="shared" ca="1" si="4"/>
        <v>8</v>
      </c>
      <c r="W37" s="8" t="str">
        <f ca="1">VLOOKUP($V37,'Background education'!$A:$B,2,FALSE)</f>
        <v>Graduate school</v>
      </c>
      <c r="X37" s="7">
        <f ca="1" xml:space="preserve">
  IF(OR($Z37 = 5, $Z37 = 6, $Z37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37" s="7" t="str">
        <f ca="1">VLOOKUP($X37,Departments!$A:$B,2,FALSE)</f>
        <v>Audit</v>
      </c>
      <c r="Z37" s="6">
        <f t="shared" ca="1" si="5"/>
        <v>13</v>
      </c>
      <c r="AA37" s="7" t="str">
        <f ca="1">VLOOKUP($Z37,Roles!$A:$B,2,FALSE)</f>
        <v>Coordinator</v>
      </c>
      <c r="AB37" s="6" t="e">
        <f t="shared" ca="1" si="6"/>
        <v>#N/A</v>
      </c>
      <c r="AC37" s="7" t="e">
        <f ca="1" xml:space="preserve">
IF(
  ISNA($AB37),
  NA(),
  VLOOKUP($AB37,Levels!$A:$B,2,FALSE)
)</f>
        <v>#N/A</v>
      </c>
      <c r="AD37" s="8">
        <f t="shared" ca="1" si="7"/>
        <v>37250</v>
      </c>
      <c r="AE37" s="6">
        <f ca="1">RANDBETWEEN(5,COUNTA('Recruitment source'!$A:$A) + 1)</f>
        <v>9</v>
      </c>
      <c r="AF37" s="6" t="str">
        <f ca="1">VLOOKUP($AE37,'Recruitment source'!$A:$B,2,FALSE)</f>
        <v>Empregos Online</v>
      </c>
      <c r="AG37" s="8" t="e">
        <f t="shared" ca="1" si="8"/>
        <v>#N/A</v>
      </c>
      <c r="AH37" s="6" t="e">
        <f t="shared" ca="1" si="9"/>
        <v>#N/A</v>
      </c>
      <c r="AI37" s="6" t="e">
        <f ca="1" xml:space="preserve">
IF(
  ISNA($AH37),
  NA(),
  VLOOKUP($AH37,'Reasons for dismissal'!$A:$B,2,FALSE)
)</f>
        <v>#N/A</v>
      </c>
      <c r="AJ37" s="6">
        <f t="shared" ca="1" si="10"/>
        <v>5</v>
      </c>
      <c r="AK37" s="1">
        <f t="shared" ca="1" si="11"/>
        <v>9000</v>
      </c>
      <c r="AL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$A37  &amp; ", "   &amp;
$B37  &amp; ", "   &amp;
$D37  &amp; ", '"  &amp;
$I37  &amp; "', '" &amp;
$O37  &amp; "', "  &amp;
$S37  &amp; ", '"  &amp;
TEXT($U37,"dd/mm/aaaa")  &amp; "', "   &amp;
$V37  &amp; ", "   &amp;
$X37  &amp; ", "   &amp;
$Z37  &amp; ", "   &amp;
IF($AB37 &lt;&gt; "", $AB37, "NULL")  &amp; ", "   &amp;
$AK37  &amp; ");"</f>
        <v>#REF!</v>
      </c>
    </row>
    <row r="38" spans="1:38" x14ac:dyDescent="0.2">
      <c r="A38" s="7" cm="1">
        <f t="array" aca="1" ref="A38" ca="1">INDEX(Companies!$A:$A,RANDBETWEEN(2,COUNTA(Companies!$A:$A)),1)</f>
        <v>2</v>
      </c>
      <c r="B38" s="5">
        <f t="shared" si="0"/>
        <v>37</v>
      </c>
      <c r="C38" s="5" t="str" cm="1">
        <f t="array" ref="C38">SHA1HASH($B38)</f>
        <v>cb7a1d775e800fd1ee4049f7dca9e041eb9ba083</v>
      </c>
      <c r="D38" s="6">
        <f t="shared" ca="1" si="1"/>
        <v>1</v>
      </c>
      <c r="E38" s="7">
        <f ca="1">IF($B38 = 1 + N("Presidente"),
    127,
    IF($B38 = 2 + N("Vice-Presidente"),
        72,
        IF($B38 = 3 + N("Secretária bilíngue"),
            13,
            RANDBETWEEN(5,COUNT(Name!$A:$A) + 1)
        )
    )
)</f>
        <v>325</v>
      </c>
      <c r="F38" s="7" t="str">
        <f ca="1">VLOOKUP($E38,Name!$A:$B,2,FALSE)</f>
        <v>Rafaela</v>
      </c>
      <c r="G38" s="7">
        <f ca="1" xml:space="preserve">
IF($B38 = 1,
    0,
    RANDBETWEEN(5,COUNT('Last name'!$A:$A) + 1)
)</f>
        <v>104</v>
      </c>
      <c r="H38" s="7" t="str">
        <f ca="1" xml:space="preserve">
IF($B38 = 1 + N("Presidente"),
    "de Orléans e Bragança",
    VLOOKUP($G38,'Last name'!$A:$B,2,FALSE) &amp; " " &amp; VLOOKUP(RANDBETWEEN(5,COUNT('Last name'!$A:$A) + 1),'Last name'!$A:$B,2,FALSE)
)</f>
        <v>Ildelfonso Badu</v>
      </c>
      <c r="I38" s="7" t="str">
        <f t="shared" ca="1" si="12"/>
        <v>Rafaela Ildelfonso Badu</v>
      </c>
      <c r="J38" s="7" t="str" cm="1">
        <f t="array" aca="1" ref="J38" ca="1">SHA1HASH($I38)</f>
        <v>165454414d5435f98a00f363fa77d4b8725bc4a7</v>
      </c>
      <c r="K38" s="7" cm="1">
        <f t="array" aca="1" ref="K38" ca="1">INDEX(States!$A:$A,M38,1)</f>
        <v>5</v>
      </c>
      <c r="L38" s="7" t="str">
        <f ca="1">VLOOKUP($K38,Countries!$A:$B,2,FALSE)</f>
        <v>Portugal</v>
      </c>
      <c r="M38" s="7" cm="1">
        <f t="array" aca="1" ref="M38" ca="1">INDEX(States!$C:$C,RANDBETWEEN(5,COUNTA(States!$A:$A) + 1),1)</f>
        <v>15</v>
      </c>
      <c r="N38" s="7" t="str">
        <f ca="1">VLOOKUP($M38,States!$C:$D,2,FALSE)</f>
        <v xml:space="preserve"> ÉVORA</v>
      </c>
      <c r="O38" s="7" t="str">
        <f ca="1">VLOOKUP($E38,Name!$A:$C,3,FALSE)</f>
        <v>F</v>
      </c>
      <c r="P38" s="7" t="str">
        <f ca="1">VLOOKUP($O38,Genders!$B:$C,2,FALSE)</f>
        <v>Female</v>
      </c>
      <c r="Q38" s="7" cm="1">
        <f t="array" aca="1" ref="Q38" ca="1">INDEX('Marital status'!$A:$A,RANDBETWEEN(5,COUNTA('Marital status'!$A:$A) + 1),1)</f>
        <v>0</v>
      </c>
      <c r="R38" s="7" t="e">
        <f ca="1">VLOOKUP($Q38,'Marital status'!$A:$B,2,FALSE)</f>
        <v>#N/A</v>
      </c>
      <c r="S38" s="7">
        <f t="shared" ca="1" si="2"/>
        <v>8</v>
      </c>
      <c r="T38" s="7" t="e">
        <f ca="1">VLOOKUP($S38,Ethnicities!$A:$B,2,FALSE)</f>
        <v>#N/A</v>
      </c>
      <c r="U38" s="8">
        <f t="shared" ca="1" si="3"/>
        <v>27472</v>
      </c>
      <c r="V38" s="6">
        <f t="shared" ca="1" si="4"/>
        <v>8</v>
      </c>
      <c r="W38" s="8" t="str">
        <f ca="1">VLOOKUP($V38,'Background education'!$A:$B,2,FALSE)</f>
        <v>Graduate school</v>
      </c>
      <c r="X38" s="7">
        <f ca="1" xml:space="preserve">
  IF(OR($Z38 = 5, $Z38 = 6, $Z38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Y38" s="7" t="str">
        <f ca="1">VLOOKUP($X38,Departments!$A:$B,2,FALSE)</f>
        <v>Information Technology</v>
      </c>
      <c r="Z38" s="6">
        <f t="shared" ca="1" si="5"/>
        <v>12</v>
      </c>
      <c r="AA38" s="7" t="str">
        <f ca="1">VLOOKUP($Z38,Roles!$A:$B,2,FALSE)</f>
        <v>Specialist</v>
      </c>
      <c r="AB38" s="6" t="e">
        <f t="shared" ca="1" si="6"/>
        <v>#N/A</v>
      </c>
      <c r="AC38" s="7" t="e">
        <f ca="1" xml:space="preserve">
IF(
  ISNA($AB38),
  NA(),
  VLOOKUP($AB38,Levels!$A:$B,2,FALSE)
)</f>
        <v>#N/A</v>
      </c>
      <c r="AD38" s="8">
        <f t="shared" ca="1" si="7"/>
        <v>37377</v>
      </c>
      <c r="AE38" s="6">
        <f ca="1">RANDBETWEEN(5,COUNTA('Recruitment source'!$A:$A) + 1)</f>
        <v>6</v>
      </c>
      <c r="AF38" s="6" t="str">
        <f ca="1">VLOOKUP($AE38,'Recruitment source'!$A:$B,2,FALSE)</f>
        <v>Learn4Good</v>
      </c>
      <c r="AG38" s="8" t="e">
        <f t="shared" ca="1" si="8"/>
        <v>#N/A</v>
      </c>
      <c r="AH38" s="6" t="e">
        <f t="shared" ca="1" si="9"/>
        <v>#N/A</v>
      </c>
      <c r="AI38" s="6" t="e">
        <f ca="1" xml:space="preserve">
IF(
  ISNA($AH38),
  NA(),
  VLOOKUP($AH38,'Reasons for dismissal'!$A:$B,2,FALSE)
)</f>
        <v>#N/A</v>
      </c>
      <c r="AJ38" s="6">
        <f t="shared" ca="1" si="10"/>
        <v>4</v>
      </c>
      <c r="AK38" s="1">
        <f t="shared" ca="1" si="11"/>
        <v>9120</v>
      </c>
      <c r="AL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$A38  &amp; ", "   &amp;
$B38  &amp; ", "   &amp;
$D38  &amp; ", '"  &amp;
$I38  &amp; "', '" &amp;
$O38  &amp; "', "  &amp;
$S38  &amp; ", '"  &amp;
TEXT($U38,"dd/mm/aaaa")  &amp; "', "   &amp;
$V38  &amp; ", "   &amp;
$X38  &amp; ", "   &amp;
$Z38  &amp; ", "   &amp;
IF($AB38 &lt;&gt; "", $AB38, "NULL")  &amp; ", "   &amp;
$AK38  &amp; ");"</f>
        <v>#REF!</v>
      </c>
    </row>
    <row r="39" spans="1:38" x14ac:dyDescent="0.2">
      <c r="A39" s="7" cm="1">
        <f t="array" aca="1" ref="A39" ca="1">INDEX(Companies!$A:$A,RANDBETWEEN(2,COUNTA(Companies!$A:$A)),1)</f>
        <v>2</v>
      </c>
      <c r="B39" s="5">
        <f t="shared" si="0"/>
        <v>38</v>
      </c>
      <c r="C39" s="5" t="str" cm="1">
        <f t="array" ref="C39">SHA1HASH($B39)</f>
        <v>5b384ce32d8cdef02bc3a139d4cac0a22bb029e8</v>
      </c>
      <c r="D39" s="6">
        <f t="shared" ca="1" si="1"/>
        <v>1</v>
      </c>
      <c r="E39" s="7">
        <f ca="1">IF($B39 = 1 + N("Presidente"),
    127,
    IF($B39 = 2 + N("Vice-Presidente"),
        72,
        IF($B39 = 3 + N("Secretária bilíngue"),
            13,
            RANDBETWEEN(5,COUNT(Name!$A:$A) + 1)
        )
    )
)</f>
        <v>83</v>
      </c>
      <c r="F39" s="7" t="str">
        <f ca="1">VLOOKUP($E39,Name!$A:$B,2,FALSE)</f>
        <v>Camila</v>
      </c>
      <c r="G39" s="7">
        <f ca="1" xml:space="preserve">
IF($B39 = 1,
    0,
    RANDBETWEEN(5,COUNT('Last name'!$A:$A) + 1)
)</f>
        <v>116</v>
      </c>
      <c r="H39" s="7" t="str">
        <f ca="1" xml:space="preserve">
IF($B39 = 1 + N("Presidente"),
    "de Orléans e Bragança",
    VLOOKUP($G39,'Last name'!$A:$B,2,FALSE) &amp; " " &amp; VLOOKUP(RANDBETWEEN(5,COUNT('Last name'!$A:$A) + 1),'Last name'!$A:$B,2,FALSE)
)</f>
        <v>Malafaia Romano</v>
      </c>
      <c r="I39" s="7" t="str">
        <f t="shared" ca="1" si="12"/>
        <v>Camila Malafaia Romano</v>
      </c>
      <c r="J39" s="7" t="str" cm="1">
        <f t="array" aca="1" ref="J39" ca="1">SHA1HASH($I39)</f>
        <v>dfa4396e311655878c9d5dcf8ddc53c6435025ae</v>
      </c>
      <c r="K39" s="7" cm="1">
        <f t="array" aca="1" ref="K39" ca="1">INDEX(States!$A:$A,M39,1)</f>
        <v>5</v>
      </c>
      <c r="L39" s="7" t="str">
        <f ca="1">VLOOKUP($K39,Countries!$A:$B,2,FALSE)</f>
        <v>Portugal</v>
      </c>
      <c r="M39" s="7" cm="1">
        <f t="array" aca="1" ref="M39" ca="1">INDEX(States!$C:$C,RANDBETWEEN(5,COUNTA(States!$A:$A) + 1),1)</f>
        <v>24</v>
      </c>
      <c r="N39" s="7" t="str">
        <f ca="1">VLOOKUP($M39,States!$C:$D,2,FALSE)</f>
        <v>Brangança</v>
      </c>
      <c r="O39" s="7" t="str">
        <f ca="1">VLOOKUP($E39,Name!$A:$C,3,FALSE)</f>
        <v>F</v>
      </c>
      <c r="P39" s="7" t="str">
        <f ca="1">VLOOKUP($O39,Genders!$B:$C,2,FALSE)</f>
        <v>Female</v>
      </c>
      <c r="Q39" s="7" cm="1">
        <f t="array" aca="1" ref="Q39" ca="1">INDEX('Marital status'!$A:$A,RANDBETWEEN(5,COUNTA('Marital status'!$A:$A) + 1),1)</f>
        <v>6</v>
      </c>
      <c r="R39" s="7" t="str">
        <f ca="1">VLOOKUP($Q39,'Marital status'!$A:$B,2,FALSE)</f>
        <v>DIVORCED</v>
      </c>
      <c r="S39" s="7">
        <f t="shared" ca="1" si="2"/>
        <v>5</v>
      </c>
      <c r="T39" s="7" t="str">
        <f ca="1">VLOOKUP($S39,Ethnicities!$A:$B,2,FALSE)</f>
        <v>ASIAN</v>
      </c>
      <c r="U39" s="8">
        <f t="shared" ca="1" si="3"/>
        <v>21139</v>
      </c>
      <c r="V39" s="6">
        <f t="shared" ca="1" si="4"/>
        <v>7</v>
      </c>
      <c r="W39" s="8" t="str">
        <f ca="1">VLOOKUP($V39,'Background education'!$A:$B,2,FALSE)</f>
        <v>Undergraduate degree</v>
      </c>
      <c r="X39" s="7">
        <f ca="1" xml:space="preserve">
  IF(OR($Z39 = 5, $Z39 = 6, $Z39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Y39" s="7" t="str">
        <f ca="1">VLOOKUP($X39,Departments!$A:$B,2,FALSE)</f>
        <v>Juridical</v>
      </c>
      <c r="Z39" s="6">
        <f t="shared" ca="1" si="5"/>
        <v>12</v>
      </c>
      <c r="AA39" s="7" t="str">
        <f ca="1">VLOOKUP($Z39,Roles!$A:$B,2,FALSE)</f>
        <v>Specialist</v>
      </c>
      <c r="AB39" s="6" t="e">
        <f t="shared" ca="1" si="6"/>
        <v>#N/A</v>
      </c>
      <c r="AC39" s="7" t="e">
        <f ca="1" xml:space="preserve">
IF(
  ISNA($AB39),
  NA(),
  VLOOKUP($AB39,Levels!$A:$B,2,FALSE)
)</f>
        <v>#N/A</v>
      </c>
      <c r="AD39" s="8">
        <f t="shared" ca="1" si="7"/>
        <v>43836</v>
      </c>
      <c r="AE39" s="6">
        <f ca="1">RANDBETWEEN(5,COUNTA('Recruitment source'!$A:$A) + 1)</f>
        <v>6</v>
      </c>
      <c r="AF39" s="6" t="str">
        <f ca="1">VLOOKUP($AE39,'Recruitment source'!$A:$B,2,FALSE)</f>
        <v>Learn4Good</v>
      </c>
      <c r="AG39" s="8" t="e">
        <f t="shared" ca="1" si="8"/>
        <v>#N/A</v>
      </c>
      <c r="AH39" s="6" t="e">
        <f t="shared" ca="1" si="9"/>
        <v>#N/A</v>
      </c>
      <c r="AI39" s="6" t="e">
        <f ca="1" xml:space="preserve">
IF(
  ISNA($AH39),
  NA(),
  VLOOKUP($AH39,'Reasons for dismissal'!$A:$B,2,FALSE)
)</f>
        <v>#N/A</v>
      </c>
      <c r="AJ39" s="6">
        <f t="shared" ca="1" si="10"/>
        <v>5</v>
      </c>
      <c r="AK39" s="1">
        <f t="shared" ca="1" si="11"/>
        <v>8600</v>
      </c>
      <c r="AL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$A39  &amp; ", "   &amp;
$B39  &amp; ", "   &amp;
$D39  &amp; ", '"  &amp;
$I39  &amp; "', '" &amp;
$O39  &amp; "', "  &amp;
$S39  &amp; ", '"  &amp;
TEXT($U39,"dd/mm/aaaa")  &amp; "', "   &amp;
$V39  &amp; ", "   &amp;
$X39  &amp; ", "   &amp;
$Z39  &amp; ", "   &amp;
IF($AB39 &lt;&gt; "", $AB39, "NULL")  &amp; ", "   &amp;
$AK39  &amp; ");"</f>
        <v>#REF!</v>
      </c>
    </row>
    <row r="40" spans="1:38" x14ac:dyDescent="0.2">
      <c r="A40" s="7" cm="1">
        <f t="array" aca="1" ref="A40" ca="1">INDEX(Companies!$A:$A,RANDBETWEEN(2,COUNTA(Companies!$A:$A)),1)</f>
        <v>2</v>
      </c>
      <c r="B40" s="5">
        <f t="shared" si="0"/>
        <v>39</v>
      </c>
      <c r="C40" s="5" t="str" cm="1">
        <f t="array" ref="C40">SHA1HASH($B40)</f>
        <v>ca3512f4dfa95a03169c5a670a4c91a19b3077b4</v>
      </c>
      <c r="D40" s="6">
        <f t="shared" ca="1" si="1"/>
        <v>1</v>
      </c>
      <c r="E40" s="7">
        <f ca="1">IF($B40 = 1 + N("Presidente"),
    127,
    IF($B40 = 2 + N("Vice-Presidente"),
        72,
        IF($B40 = 3 + N("Secretária bilíngue"),
            13,
            RANDBETWEEN(5,COUNT(Name!$A:$A) + 1)
        )
    )
)</f>
        <v>138</v>
      </c>
      <c r="F40" s="7" t="str">
        <f ca="1">VLOOKUP($E40,Name!$A:$B,2,FALSE)</f>
        <v>Fernando</v>
      </c>
      <c r="G40" s="7">
        <f ca="1" xml:space="preserve">
IF($B40 = 1,
    0,
    RANDBETWEEN(5,COUNT('Last name'!$A:$A) + 1)
)</f>
        <v>128</v>
      </c>
      <c r="H40" s="7" t="str">
        <f ca="1" xml:space="preserve">
IF($B40 = 1 + N("Presidente"),
    "de Orléans e Bragança",
    VLOOKUP($G40,'Last name'!$A:$B,2,FALSE) &amp; " " &amp; VLOOKUP(RANDBETWEEN(5,COUNT('Last name'!$A:$A) + 1),'Last name'!$A:$B,2,FALSE)
)</f>
        <v>Mendes Mancini</v>
      </c>
      <c r="I40" s="7" t="str">
        <f t="shared" ca="1" si="12"/>
        <v>Fernando Mendes Mancini</v>
      </c>
      <c r="J40" s="7" t="str" cm="1">
        <f t="array" aca="1" ref="J40" ca="1">SHA1HASH($I40)</f>
        <v>cb46d831fad84d51482bee81cfc9879c18e5ac27</v>
      </c>
      <c r="K40" s="7" cm="1">
        <f t="array" aca="1" ref="K40" ca="1">INDEX(States!$A:$A,M40,1)</f>
        <v>5</v>
      </c>
      <c r="L40" s="7" t="str">
        <f ca="1">VLOOKUP($K40,Countries!$A:$B,2,FALSE)</f>
        <v>Portugal</v>
      </c>
      <c r="M40" s="7" cm="1">
        <f t="array" aca="1" ref="M40" ca="1">INDEX(States!$C:$C,RANDBETWEEN(5,COUNTA(States!$A:$A) + 1),1)</f>
        <v>5</v>
      </c>
      <c r="N40" s="7" t="str">
        <f ca="1">VLOOKUP($M40,States!$C:$D,2,FALSE)</f>
        <v xml:space="preserve"> Lisboa</v>
      </c>
      <c r="O40" s="7" t="str">
        <f ca="1">VLOOKUP($E40,Name!$A:$C,3,FALSE)</f>
        <v>M</v>
      </c>
      <c r="P40" s="7" t="str">
        <f ca="1">VLOOKUP($O40,Genders!$B:$C,2,FALSE)</f>
        <v>Male</v>
      </c>
      <c r="Q40" s="7" cm="1">
        <f t="array" aca="1" ref="Q40" ca="1">INDEX('Marital status'!$A:$A,RANDBETWEEN(5,COUNTA('Marital status'!$A:$A) + 1),1)</f>
        <v>6</v>
      </c>
      <c r="R40" s="7" t="str">
        <f ca="1">VLOOKUP($Q40,'Marital status'!$A:$B,2,FALSE)</f>
        <v>DIVORCED</v>
      </c>
      <c r="S40" s="7">
        <f t="shared" ca="1" si="2"/>
        <v>5</v>
      </c>
      <c r="T40" s="7" t="str">
        <f ca="1">VLOOKUP($S40,Ethnicities!$A:$B,2,FALSE)</f>
        <v>ASIAN</v>
      </c>
      <c r="U40" s="8">
        <f t="shared" ca="1" si="3"/>
        <v>21201</v>
      </c>
      <c r="V40" s="6">
        <f t="shared" ca="1" si="4"/>
        <v>7</v>
      </c>
      <c r="W40" s="8" t="str">
        <f ca="1">VLOOKUP($V40,'Background education'!$A:$B,2,FALSE)</f>
        <v>Undergraduate degree</v>
      </c>
      <c r="X40" s="7">
        <f ca="1" xml:space="preserve">
  IF(OR($Z40 = 5, $Z40 = 6, $Z40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Y40" s="7" t="str">
        <f ca="1">VLOOKUP($X40,Departments!$A:$B,2,FALSE)</f>
        <v xml:space="preserve">  Sales</v>
      </c>
      <c r="Z40" s="6">
        <f t="shared" ca="1" si="5"/>
        <v>12</v>
      </c>
      <c r="AA40" s="7" t="str">
        <f ca="1">VLOOKUP($Z40,Roles!$A:$B,2,FALSE)</f>
        <v>Specialist</v>
      </c>
      <c r="AB40" s="6" t="e">
        <f t="shared" ca="1" si="6"/>
        <v>#N/A</v>
      </c>
      <c r="AC40" s="7" t="e">
        <f ca="1" xml:space="preserve">
IF(
  ISNA($AB40),
  NA(),
  VLOOKUP($AB40,Levels!$A:$B,2,FALSE)
)</f>
        <v>#N/A</v>
      </c>
      <c r="AD40" s="8">
        <f t="shared" ca="1" si="7"/>
        <v>42410</v>
      </c>
      <c r="AE40" s="6">
        <f ca="1">RANDBETWEEN(5,COUNTA('Recruitment source'!$A:$A) + 1)</f>
        <v>9</v>
      </c>
      <c r="AF40" s="6" t="str">
        <f ca="1">VLOOKUP($AE40,'Recruitment source'!$A:$B,2,FALSE)</f>
        <v>Empregos Online</v>
      </c>
      <c r="AG40" s="8" t="e">
        <f t="shared" ca="1" si="8"/>
        <v>#N/A</v>
      </c>
      <c r="AH40" s="6" t="e">
        <f t="shared" ca="1" si="9"/>
        <v>#N/A</v>
      </c>
      <c r="AI40" s="6" t="e">
        <f ca="1" xml:space="preserve">
IF(
  ISNA($AH40),
  NA(),
  VLOOKUP($AH40,'Reasons for dismissal'!$A:$B,2,FALSE)
)</f>
        <v>#N/A</v>
      </c>
      <c r="AJ40" s="6">
        <f t="shared" ca="1" si="10"/>
        <v>5</v>
      </c>
      <c r="AK40" s="1">
        <f t="shared" ca="1" si="11"/>
        <v>8610</v>
      </c>
      <c r="AL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$A40  &amp; ", "   &amp;
$B40  &amp; ", "   &amp;
$D40  &amp; ", '"  &amp;
$I40  &amp; "', '" &amp;
$O40  &amp; "', "  &amp;
$S40  &amp; ", '"  &amp;
TEXT($U40,"dd/mm/aaaa")  &amp; "', "   &amp;
$V40  &amp; ", "   &amp;
$X40  &amp; ", "   &amp;
$Z40  &amp; ", "   &amp;
IF($AB40 &lt;&gt; "", $AB40, "NULL")  &amp; ", "   &amp;
$AK40  &amp; ");"</f>
        <v>#REF!</v>
      </c>
    </row>
    <row r="41" spans="1:38" x14ac:dyDescent="0.2">
      <c r="A41" s="7" cm="1">
        <f t="array" aca="1" ref="A41" ca="1">INDEX(Companies!$A:$A,RANDBETWEEN(2,COUNTA(Companies!$A:$A)),1)</f>
        <v>2</v>
      </c>
      <c r="B41" s="5">
        <f t="shared" si="0"/>
        <v>40</v>
      </c>
      <c r="C41" s="5" t="str" cm="1">
        <f t="array" ref="C41">SHA1HASH($B41)</f>
        <v>af3e133428b9e25c55bc59fe534248e6a0c0f17b</v>
      </c>
      <c r="D41" s="6">
        <f t="shared" ca="1" si="1"/>
        <v>1</v>
      </c>
      <c r="E41" s="7">
        <f ca="1">IF($B41 = 1 + N("Presidente"),
    127,
    IF($B41 = 2 + N("Vice-Presidente"),
        72,
        IF($B41 = 3 + N("Secretária bilíngue"),
            13,
            RANDBETWEEN(5,COUNT(Name!$A:$A) + 1)
        )
    )
)</f>
        <v>269</v>
      </c>
      <c r="F41" s="7" t="str">
        <f ca="1">VLOOKUP($E41,Name!$A:$B,2,FALSE)</f>
        <v>Maria Júlia</v>
      </c>
      <c r="G41" s="7">
        <f ca="1" xml:space="preserve">
IF($B41 = 1,
    0,
    RANDBETWEEN(5,COUNT('Last name'!$A:$A) + 1)
)</f>
        <v>168</v>
      </c>
      <c r="H41" s="7" t="str">
        <f ca="1" xml:space="preserve">
IF($B41 = 1 + N("Presidente"),
    "de Orléans e Bragança",
    VLOOKUP($G41,'Last name'!$A:$B,2,FALSE) &amp; " " &amp; VLOOKUP(RANDBETWEEN(5,COUNT('Last name'!$A:$A) + 1),'Last name'!$A:$B,2,FALSE)
)</f>
        <v>Rossi Pereira</v>
      </c>
      <c r="I41" s="7" t="str">
        <f t="shared" ca="1" si="12"/>
        <v>Maria Júlia Rossi Pereira</v>
      </c>
      <c r="J41" s="7" t="str" cm="1">
        <f t="array" aca="1" ref="J41" ca="1">SHA1HASH($I41)</f>
        <v>194b44fac796483062d4f34e8dad3e7f52aaac34</v>
      </c>
      <c r="K41" s="7" cm="1">
        <f t="array" aca="1" ref="K41" ca="1">INDEX(States!$A:$A,M41,1)</f>
        <v>5</v>
      </c>
      <c r="L41" s="7" t="str">
        <f ca="1">VLOOKUP($K41,Countries!$A:$B,2,FALSE)</f>
        <v>Portugal</v>
      </c>
      <c r="M41" s="7" cm="1">
        <f t="array" aca="1" ref="M41" ca="1">INDEX(States!$C:$C,RANDBETWEEN(5,COUNTA(States!$A:$A) + 1),1)</f>
        <v>12</v>
      </c>
      <c r="N41" s="7" t="str">
        <f ca="1">VLOOKUP($M41,States!$C:$D,2,FALSE)</f>
        <v>Leiria</v>
      </c>
      <c r="O41" s="7" t="str">
        <f ca="1">VLOOKUP($E41,Name!$A:$C,3,FALSE)</f>
        <v>F</v>
      </c>
      <c r="P41" s="7" t="str">
        <f ca="1">VLOOKUP($O41,Genders!$B:$C,2,FALSE)</f>
        <v>Female</v>
      </c>
      <c r="Q41" s="7" cm="1">
        <f t="array" aca="1" ref="Q41" ca="1">INDEX('Marital status'!$A:$A,RANDBETWEEN(5,COUNTA('Marital status'!$A:$A) + 1),1)</f>
        <v>0</v>
      </c>
      <c r="R41" s="7" t="e">
        <f ca="1">VLOOKUP($Q41,'Marital status'!$A:$B,2,FALSE)</f>
        <v>#N/A</v>
      </c>
      <c r="S41" s="7">
        <f t="shared" ca="1" si="2"/>
        <v>5</v>
      </c>
      <c r="T41" s="7" t="str">
        <f ca="1">VLOOKUP($S41,Ethnicities!$A:$B,2,FALSE)</f>
        <v>ASIAN</v>
      </c>
      <c r="U41" s="8">
        <f t="shared" ca="1" si="3"/>
        <v>27397</v>
      </c>
      <c r="V41" s="6">
        <f t="shared" ca="1" si="4"/>
        <v>7</v>
      </c>
      <c r="W41" s="8" t="str">
        <f ca="1">VLOOKUP($V41,'Background education'!$A:$B,2,FALSE)</f>
        <v>Undergraduate degree</v>
      </c>
      <c r="X41" s="7">
        <f ca="1" xml:space="preserve">
  IF(OR($Z41 = 5, $Z41 = 6, $Z41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41" s="7" t="str">
        <f ca="1">VLOOKUP($X41,Departments!$A:$B,2,FALSE)</f>
        <v>Administration</v>
      </c>
      <c r="Z41" s="6">
        <f t="shared" ca="1" si="5"/>
        <v>12</v>
      </c>
      <c r="AA41" s="7" t="str">
        <f ca="1">VLOOKUP($Z41,Roles!$A:$B,2,FALSE)</f>
        <v>Specialist</v>
      </c>
      <c r="AB41" s="6" t="e">
        <f t="shared" ca="1" si="6"/>
        <v>#N/A</v>
      </c>
      <c r="AC41" s="7" t="e">
        <f ca="1" xml:space="preserve">
IF(
  ISNA($AB41),
  NA(),
  VLOOKUP($AB41,Levels!$A:$B,2,FALSE)
)</f>
        <v>#N/A</v>
      </c>
      <c r="AD41" s="8">
        <f t="shared" ca="1" si="7"/>
        <v>37986</v>
      </c>
      <c r="AE41" s="6">
        <f ca="1">RANDBETWEEN(5,COUNTA('Recruitment source'!$A:$A) + 1)</f>
        <v>7</v>
      </c>
      <c r="AF41" s="6" t="str">
        <f ca="1">VLOOKUP($AE41,'Recruitment source'!$A:$B,2,FALSE)</f>
        <v>SAPO Emprego</v>
      </c>
      <c r="AG41" s="8" t="e">
        <f t="shared" ca="1" si="8"/>
        <v>#N/A</v>
      </c>
      <c r="AH41" s="6" t="e">
        <f t="shared" ca="1" si="9"/>
        <v>#N/A</v>
      </c>
      <c r="AI41" s="6" t="e">
        <f ca="1" xml:space="preserve">
IF(
  ISNA($AH41),
  NA(),
  VLOOKUP($AH41,'Reasons for dismissal'!$A:$B,2,FALSE)
)</f>
        <v>#N/A</v>
      </c>
      <c r="AJ41" s="6">
        <f t="shared" ca="1" si="10"/>
        <v>5</v>
      </c>
      <c r="AK41" s="1">
        <f t="shared" ca="1" si="11"/>
        <v>8500</v>
      </c>
      <c r="AL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$A41  &amp; ", "   &amp;
$B41  &amp; ", "   &amp;
$D41  &amp; ", '"  &amp;
$I41  &amp; "', '" &amp;
$O41  &amp; "', "  &amp;
$S41  &amp; ", '"  &amp;
TEXT($U41,"dd/mm/aaaa")  &amp; "', "   &amp;
$V41  &amp; ", "   &amp;
$X41  &amp; ", "   &amp;
$Z41  &amp; ", "   &amp;
IF($AB41 &lt;&gt; "", $AB41, "NULL")  &amp; ", "   &amp;
$AK41  &amp; ");"</f>
        <v>#REF!</v>
      </c>
    </row>
    <row r="42" spans="1:38" x14ac:dyDescent="0.2">
      <c r="A42" s="7" cm="1">
        <f t="array" aca="1" ref="A42" ca="1">INDEX(Companies!$A:$A,RANDBETWEEN(2,COUNTA(Companies!$A:$A)),1)</f>
        <v>2</v>
      </c>
      <c r="B42" s="5">
        <f t="shared" si="0"/>
        <v>41</v>
      </c>
      <c r="C42" s="5" t="str" cm="1">
        <f t="array" ref="C42">SHA1HASH($B42)</f>
        <v>761f22b2c1593d0bb87e0b606f990ba4974706de</v>
      </c>
      <c r="D42" s="6">
        <f t="shared" ca="1" si="1"/>
        <v>1</v>
      </c>
      <c r="E42" s="7">
        <f ca="1">IF($B42 = 1 + N("Presidente"),
    127,
    IF($B42 = 2 + N("Vice-Presidente"),
        72,
        IF($B42 = 3 + N("Secretária bilíngue"),
            13,
            RANDBETWEEN(5,COUNT(Name!$A:$A) + 1)
        )
    )
)</f>
        <v>169</v>
      </c>
      <c r="F42" s="7" t="str">
        <f ca="1">VLOOKUP($E42,Name!$A:$B,2,FALSE)</f>
        <v>Ian</v>
      </c>
      <c r="G42" s="7">
        <f ca="1" xml:space="preserve">
IF($B42 = 1,
    0,
    RANDBETWEEN(5,COUNT('Last name'!$A:$A) + 1)
)</f>
        <v>44</v>
      </c>
      <c r="H42" s="7" t="str">
        <f ca="1" xml:space="preserve">
IF($B42 = 1 + N("Presidente"),
    "de Orléans e Bragança",
    VLOOKUP($G42,'Last name'!$A:$B,2,FALSE) &amp; " " &amp; VLOOKUP(RANDBETWEEN(5,COUNT('Last name'!$A:$A) + 1),'Last name'!$A:$B,2,FALSE)
)</f>
        <v>Botelho Siqueira</v>
      </c>
      <c r="I42" s="7" t="str">
        <f t="shared" ca="1" si="12"/>
        <v>Ian Botelho Siqueira</v>
      </c>
      <c r="J42" s="7" t="str" cm="1">
        <f t="array" aca="1" ref="J42" ca="1">SHA1HASH($I42)</f>
        <v>9b45914cf473ce60a9a54c7d6233f0f2c388d709</v>
      </c>
      <c r="K42" s="7" cm="1">
        <f t="array" aca="1" ref="K42" ca="1">INDEX(States!$A:$A,M42,1)</f>
        <v>5</v>
      </c>
      <c r="L42" s="7" t="str">
        <f ca="1">VLOOKUP($K42,Countries!$A:$B,2,FALSE)</f>
        <v>Portugal</v>
      </c>
      <c r="M42" s="7" cm="1">
        <f t="array" aca="1" ref="M42" ca="1">INDEX(States!$C:$C,RANDBETWEEN(5,COUNTA(States!$A:$A) + 1),1)</f>
        <v>5</v>
      </c>
      <c r="N42" s="7" t="str">
        <f ca="1">VLOOKUP($M42,States!$C:$D,2,FALSE)</f>
        <v xml:space="preserve"> Lisboa</v>
      </c>
      <c r="O42" s="7" t="str">
        <f ca="1">VLOOKUP($E42,Name!$A:$C,3,FALSE)</f>
        <v>M</v>
      </c>
      <c r="P42" s="7" t="str">
        <f ca="1">VLOOKUP($O42,Genders!$B:$C,2,FALSE)</f>
        <v>Male</v>
      </c>
      <c r="Q42" s="7" cm="1">
        <f t="array" aca="1" ref="Q42" ca="1">INDEX('Marital status'!$A:$A,RANDBETWEEN(5,COUNTA('Marital status'!$A:$A) + 1),1)</f>
        <v>0</v>
      </c>
      <c r="R42" s="7" t="e">
        <f ca="1">VLOOKUP($Q42,'Marital status'!$A:$B,2,FALSE)</f>
        <v>#N/A</v>
      </c>
      <c r="S42" s="7">
        <f t="shared" ca="1" si="2"/>
        <v>6</v>
      </c>
      <c r="T42" s="7" t="str">
        <f ca="1">VLOOKUP($S42,Ethnicities!$A:$B,2,FALSE)</f>
        <v xml:space="preserve">  american Indian or Alaska Native</v>
      </c>
      <c r="U42" s="8">
        <f t="shared" ca="1" si="3"/>
        <v>19431</v>
      </c>
      <c r="V42" s="6">
        <f t="shared" ca="1" si="4"/>
        <v>7</v>
      </c>
      <c r="W42" s="8" t="str">
        <f ca="1">VLOOKUP($V42,'Background education'!$A:$B,2,FALSE)</f>
        <v>Undergraduate degree</v>
      </c>
      <c r="X42" s="7">
        <f ca="1" xml:space="preserve">
  IF(OR($Z42 = 5, $Z42 = 6, $Z42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42" s="7" t="str">
        <f ca="1">VLOOKUP($X42,Departments!$A:$B,2,FALSE)</f>
        <v>Finance</v>
      </c>
      <c r="Z42" s="6">
        <f t="shared" ca="1" si="5"/>
        <v>12</v>
      </c>
      <c r="AA42" s="7" t="str">
        <f ca="1">VLOOKUP($Z42,Roles!$A:$B,2,FALSE)</f>
        <v>Specialist</v>
      </c>
      <c r="AB42" s="6" t="e">
        <f t="shared" ca="1" si="6"/>
        <v>#N/A</v>
      </c>
      <c r="AC42" s="7" t="e">
        <f ca="1" xml:space="preserve">
IF(
  ISNA($AB42),
  NA(),
  VLOOKUP($AB42,Levels!$A:$B,2,FALSE)
)</f>
        <v>#N/A</v>
      </c>
      <c r="AD42" s="8">
        <f t="shared" ca="1" si="7"/>
        <v>36720</v>
      </c>
      <c r="AE42" s="6">
        <f ca="1">RANDBETWEEN(5,COUNTA('Recruitment source'!$A:$A) + 1)</f>
        <v>7</v>
      </c>
      <c r="AF42" s="6" t="str">
        <f ca="1">VLOOKUP($AE42,'Recruitment source'!$A:$B,2,FALSE)</f>
        <v>SAPO Emprego</v>
      </c>
      <c r="AG42" s="8" t="e">
        <f t="shared" ca="1" si="8"/>
        <v>#N/A</v>
      </c>
      <c r="AH42" s="6" t="e">
        <f t="shared" ca="1" si="9"/>
        <v>#N/A</v>
      </c>
      <c r="AI42" s="6" t="e">
        <f ca="1" xml:space="preserve">
IF(
  ISNA($AH42),
  NA(),
  VLOOKUP($AH42,'Reasons for dismissal'!$A:$B,2,FALSE)
)</f>
        <v>#N/A</v>
      </c>
      <c r="AJ42" s="6">
        <f t="shared" ca="1" si="10"/>
        <v>5</v>
      </c>
      <c r="AK42" s="1">
        <f t="shared" ca="1" si="11"/>
        <v>8500</v>
      </c>
      <c r="AL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$A42  &amp; ", "   &amp;
$B42  &amp; ", "   &amp;
$D42  &amp; ", '"  &amp;
$I42  &amp; "', '" &amp;
$O42  &amp; "', "  &amp;
$S42  &amp; ", '"  &amp;
TEXT($U42,"dd/mm/aaaa")  &amp; "', "   &amp;
$V42  &amp; ", "   &amp;
$X42  &amp; ", "   &amp;
$Z42  &amp; ", "   &amp;
IF($AB42 &lt;&gt; "", $AB42, "NULL")  &amp; ", "   &amp;
$AK42  &amp; ");"</f>
        <v>#REF!</v>
      </c>
    </row>
    <row r="43" spans="1:38" x14ac:dyDescent="0.2">
      <c r="A43" s="7" cm="1">
        <f t="array" aca="1" ref="A43" ca="1">INDEX(Companies!$A:$A,RANDBETWEEN(2,COUNTA(Companies!$A:$A)),1)</f>
        <v>2</v>
      </c>
      <c r="B43" s="5">
        <f t="shared" si="0"/>
        <v>42</v>
      </c>
      <c r="C43" s="5" t="str" cm="1">
        <f t="array" ref="C43">SHA1HASH($B43)</f>
        <v>92cfceb39d57d914ed8b14d0e37643de0797ae56</v>
      </c>
      <c r="D43" s="6">
        <f t="shared" ca="1" si="1"/>
        <v>1</v>
      </c>
      <c r="E43" s="7">
        <f ca="1">IF($B43 = 1 + N("Presidente"),
    127,
    IF($B43 = 2 + N("Vice-Presidente"),
        72,
        IF($B43 = 3 + N("Secretária bilíngue"),
            13,
            RANDBETWEEN(5,COUNT(Name!$A:$A) + 1)
        )
    )
)</f>
        <v>20</v>
      </c>
      <c r="F43" s="7" t="str">
        <f ca="1">VLOOKUP($E43,Name!$A:$B,2,FALSE)</f>
        <v>Alini</v>
      </c>
      <c r="G43" s="7">
        <f ca="1" xml:space="preserve">
IF($B43 = 1,
    0,
    RANDBETWEEN(5,COUNT('Last name'!$A:$A) + 1)
)</f>
        <v>88</v>
      </c>
      <c r="H43" s="7" t="str">
        <f ca="1" xml:space="preserve">
IF($B43 = 1 + N("Presidente"),
    "de Orléans e Bragança",
    VLOOKUP($G43,'Last name'!$A:$B,2,FALSE) &amp; " " &amp; VLOOKUP(RANDBETWEEN(5,COUNT('Last name'!$A:$A) + 1),'Last name'!$A:$B,2,FALSE)
)</f>
        <v>Ferreira Noronha</v>
      </c>
      <c r="I43" s="7" t="str">
        <f t="shared" ca="1" si="12"/>
        <v>Alini Ferreira Noronha</v>
      </c>
      <c r="J43" s="7" t="str" cm="1">
        <f t="array" aca="1" ref="J43" ca="1">SHA1HASH($I43)</f>
        <v>f483ab0891ef15bed64a01503bb8924ab76571c6</v>
      </c>
      <c r="K43" s="7" cm="1">
        <f t="array" aca="1" ref="K43" ca="1">INDEX(States!$A:$A,M43,1)</f>
        <v>5</v>
      </c>
      <c r="L43" s="7" t="str">
        <f ca="1">VLOOKUP($K43,Countries!$A:$B,2,FALSE)</f>
        <v>Portugal</v>
      </c>
      <c r="M43" s="7" cm="1">
        <f t="array" aca="1" ref="M43" ca="1">INDEX(States!$C:$C,RANDBETWEEN(5,COUNTA(States!$A:$A) + 1),1)</f>
        <v>19</v>
      </c>
      <c r="N43" s="7" t="str">
        <f ca="1">VLOOKUP($M43,States!$C:$D,2,FALSE)</f>
        <v>Beja</v>
      </c>
      <c r="O43" s="7" t="str">
        <f ca="1">VLOOKUP($E43,Name!$A:$C,3,FALSE)</f>
        <v>F</v>
      </c>
      <c r="P43" s="7" t="str">
        <f ca="1">VLOOKUP($O43,Genders!$B:$C,2,FALSE)</f>
        <v>Female</v>
      </c>
      <c r="Q43" s="7" cm="1">
        <f t="array" aca="1" ref="Q43" ca="1">INDEX('Marital status'!$A:$A,RANDBETWEEN(5,COUNTA('Marital status'!$A:$A) + 1),1)</f>
        <v>5</v>
      </c>
      <c r="R43" s="7" t="str">
        <f ca="1">VLOOKUP($Q43,'Marital status'!$A:$B,2,FALSE)</f>
        <v xml:space="preserve"> Separated </v>
      </c>
      <c r="S43" s="7">
        <f t="shared" ca="1" si="2"/>
        <v>5</v>
      </c>
      <c r="T43" s="7" t="str">
        <f ca="1">VLOOKUP($S43,Ethnicities!$A:$B,2,FALSE)</f>
        <v>ASIAN</v>
      </c>
      <c r="U43" s="8">
        <f t="shared" ca="1" si="3"/>
        <v>26823</v>
      </c>
      <c r="V43" s="6">
        <f t="shared" ca="1" si="4"/>
        <v>7</v>
      </c>
      <c r="W43" s="8" t="str">
        <f ca="1">VLOOKUP($V43,'Background education'!$A:$B,2,FALSE)</f>
        <v>Undergraduate degree</v>
      </c>
      <c r="X43" s="7">
        <f ca="1" xml:space="preserve">
  IF(OR($Z43 = 5, $Z43 = 6, $Z43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43" s="7" t="str">
        <f ca="1">VLOOKUP($X43,Departments!$A:$B,2,FALSE)</f>
        <v>Human Resource</v>
      </c>
      <c r="Z43" s="6">
        <f t="shared" ca="1" si="5"/>
        <v>12</v>
      </c>
      <c r="AA43" s="7" t="str">
        <f ca="1">VLOOKUP($Z43,Roles!$A:$B,2,FALSE)</f>
        <v>Specialist</v>
      </c>
      <c r="AB43" s="6" t="e">
        <f t="shared" ca="1" si="6"/>
        <v>#N/A</v>
      </c>
      <c r="AC43" s="7" t="e">
        <f ca="1" xml:space="preserve">
IF(
  ISNA($AB43),
  NA(),
  VLOOKUP($AB43,Levels!$A:$B,2,FALSE)
)</f>
        <v>#N/A</v>
      </c>
      <c r="AD43" s="8">
        <f t="shared" ca="1" si="7"/>
        <v>38391</v>
      </c>
      <c r="AE43" s="6">
        <f ca="1">RANDBETWEEN(5,COUNTA('Recruitment source'!$A:$A) + 1)</f>
        <v>6</v>
      </c>
      <c r="AF43" s="6" t="str">
        <f ca="1">VLOOKUP($AE43,'Recruitment source'!$A:$B,2,FALSE)</f>
        <v>Learn4Good</v>
      </c>
      <c r="AG43" s="8" t="e">
        <f t="shared" ca="1" si="8"/>
        <v>#N/A</v>
      </c>
      <c r="AH43" s="6" t="e">
        <f t="shared" ca="1" si="9"/>
        <v>#N/A</v>
      </c>
      <c r="AI43" s="6" t="e">
        <f ca="1" xml:space="preserve">
IF(
  ISNA($AH43),
  NA(),
  VLOOKUP($AH43,'Reasons for dismissal'!$A:$B,2,FALSE)
)</f>
        <v>#N/A</v>
      </c>
      <c r="AJ43" s="6">
        <f t="shared" ca="1" si="10"/>
        <v>5</v>
      </c>
      <c r="AK43" s="1">
        <f t="shared" ca="1" si="11"/>
        <v>8580</v>
      </c>
      <c r="AL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$A43  &amp; ", "   &amp;
$B43  &amp; ", "   &amp;
$D43  &amp; ", '"  &amp;
$I43  &amp; "', '" &amp;
$O43  &amp; "', "  &amp;
$S43  &amp; ", '"  &amp;
TEXT($U43,"dd/mm/aaaa")  &amp; "', "   &amp;
$V43  &amp; ", "   &amp;
$X43  &amp; ", "   &amp;
$Z43  &amp; ", "   &amp;
IF($AB43 &lt;&gt; "", $AB43, "NULL")  &amp; ", "   &amp;
$AK43  &amp; ");"</f>
        <v>#REF!</v>
      </c>
    </row>
    <row r="44" spans="1:38" x14ac:dyDescent="0.2">
      <c r="A44" s="7" cm="1">
        <f t="array" aca="1" ref="A44" ca="1">INDEX(Companies!$A:$A,RANDBETWEEN(2,COUNTA(Companies!$A:$A)),1)</f>
        <v>2</v>
      </c>
      <c r="B44" s="5">
        <f t="shared" si="0"/>
        <v>43</v>
      </c>
      <c r="C44" s="5" t="str" cm="1">
        <f t="array" ref="C44">SHA1HASH($B44)</f>
        <v>0286dd552c9bea9a69ecb3759e7b94777635514b</v>
      </c>
      <c r="D44" s="6">
        <f t="shared" ca="1" si="1"/>
        <v>1</v>
      </c>
      <c r="E44" s="7">
        <f ca="1">IF($B44 = 1 + N("Presidente"),
    127,
    IF($B44 = 2 + N("Vice-Presidente"),
        72,
        IF($B44 = 3 + N("Secretária bilíngue"),
            13,
            RANDBETWEEN(5,COUNT(Name!$A:$A) + 1)
        )
    )
)</f>
        <v>220</v>
      </c>
      <c r="F44" s="7" t="str">
        <f ca="1">VLOOKUP($E44,Name!$A:$B,2,FALSE)</f>
        <v>Laura</v>
      </c>
      <c r="G44" s="7">
        <f ca="1" xml:space="preserve">
IF($B44 = 1,
    0,
    RANDBETWEEN(5,COUNT('Last name'!$A:$A) + 1)
)</f>
        <v>134</v>
      </c>
      <c r="H44" s="7" t="str">
        <f ca="1" xml:space="preserve">
IF($B44 = 1 + N("Presidente"),
    "de Orléans e Bragança",
    VLOOKUP($G44,'Last name'!$A:$B,2,FALSE) &amp; " " &amp; VLOOKUP(RANDBETWEEN(5,COUNT('Last name'!$A:$A) + 1),'Last name'!$A:$B,2,FALSE)
)</f>
        <v>Morato Rizzo</v>
      </c>
      <c r="I44" s="7" t="str">
        <f t="shared" ca="1" si="12"/>
        <v>Laura Morato Rizzo</v>
      </c>
      <c r="J44" s="7" t="str" cm="1">
        <f t="array" aca="1" ref="J44" ca="1">SHA1HASH($I44)</f>
        <v>36dfdee616d09802c053d933b02ac337a5615b96</v>
      </c>
      <c r="K44" s="7" cm="1">
        <f t="array" aca="1" ref="K44" ca="1">INDEX(States!$A:$A,M44,1)</f>
        <v>5</v>
      </c>
      <c r="L44" s="7" t="str">
        <f ca="1">VLOOKUP($K44,Countries!$A:$B,2,FALSE)</f>
        <v>Portugal</v>
      </c>
      <c r="M44" s="7" cm="1">
        <f t="array" aca="1" ref="M44" ca="1">INDEX(States!$C:$C,RANDBETWEEN(5,COUNTA(States!$A:$A) + 1),1)</f>
        <v>7</v>
      </c>
      <c r="N44" s="7" t="str">
        <f ca="1">VLOOKUP($M44,States!$C:$D,2,FALSE)</f>
        <v xml:space="preserve"> Setúbal </v>
      </c>
      <c r="O44" s="7" t="str">
        <f ca="1">VLOOKUP($E44,Name!$A:$C,3,FALSE)</f>
        <v>F</v>
      </c>
      <c r="P44" s="7" t="str">
        <f ca="1">VLOOKUP($O44,Genders!$B:$C,2,FALSE)</f>
        <v>Female</v>
      </c>
      <c r="Q44" s="7" cm="1">
        <f t="array" aca="1" ref="Q44" ca="1">INDEX('Marital status'!$A:$A,RANDBETWEEN(5,COUNTA('Marital status'!$A:$A) + 1),1)</f>
        <v>5</v>
      </c>
      <c r="R44" s="7" t="str">
        <f ca="1">VLOOKUP($Q44,'Marital status'!$A:$B,2,FALSE)</f>
        <v xml:space="preserve"> Separated </v>
      </c>
      <c r="S44" s="7">
        <f t="shared" ca="1" si="2"/>
        <v>7</v>
      </c>
      <c r="T44" s="7" t="str">
        <f ca="1">VLOOKUP($S44,Ethnicities!$A:$B,2,FALSE)</f>
        <v>Native Hawaiian or Other Pacific Islander</v>
      </c>
      <c r="U44" s="8">
        <f t="shared" ca="1" si="3"/>
        <v>17897</v>
      </c>
      <c r="V44" s="6">
        <f t="shared" ca="1" si="4"/>
        <v>7</v>
      </c>
      <c r="W44" s="8" t="str">
        <f ca="1">VLOOKUP($V44,'Background education'!$A:$B,2,FALSE)</f>
        <v>Undergraduate degree</v>
      </c>
      <c r="X44" s="7">
        <f ca="1" xml:space="preserve">
  IF(OR($Z44 = 5, $Z44 = 6, $Z44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44" s="7" t="str">
        <f ca="1">VLOOKUP($X44,Departments!$A:$B,2,FALSE)</f>
        <v xml:space="preserve"> Commercial</v>
      </c>
      <c r="Z44" s="6">
        <f t="shared" ca="1" si="5"/>
        <v>12</v>
      </c>
      <c r="AA44" s="7" t="str">
        <f ca="1">VLOOKUP($Z44,Roles!$A:$B,2,FALSE)</f>
        <v>Specialist</v>
      </c>
      <c r="AB44" s="6" t="e">
        <f t="shared" ca="1" si="6"/>
        <v>#N/A</v>
      </c>
      <c r="AC44" s="7" t="e">
        <f ca="1" xml:space="preserve">
IF(
  ISNA($AB44),
  NA(),
  VLOOKUP($AB44,Levels!$A:$B,2,FALSE)
)</f>
        <v>#N/A</v>
      </c>
      <c r="AD44" s="8">
        <f t="shared" ca="1" si="7"/>
        <v>37770</v>
      </c>
      <c r="AE44" s="6">
        <f ca="1">RANDBETWEEN(5,COUNTA('Recruitment source'!$A:$A) + 1)</f>
        <v>13</v>
      </c>
      <c r="AF44" s="6" t="str">
        <f ca="1">VLOOKUP($AE44,'Recruitment source'!$A:$B,2,FALSE)</f>
        <v>Google</v>
      </c>
      <c r="AG44" s="8" t="e">
        <f t="shared" ca="1" si="8"/>
        <v>#N/A</v>
      </c>
      <c r="AH44" s="6" t="e">
        <f t="shared" ca="1" si="9"/>
        <v>#N/A</v>
      </c>
      <c r="AI44" s="6" t="e">
        <f ca="1" xml:space="preserve">
IF(
  ISNA($AH44),
  NA(),
  VLOOKUP($AH44,'Reasons for dismissal'!$A:$B,2,FALSE)
)</f>
        <v>#N/A</v>
      </c>
      <c r="AJ44" s="6">
        <f t="shared" ca="1" si="10"/>
        <v>4</v>
      </c>
      <c r="AK44" s="1">
        <f t="shared" ca="1" si="11"/>
        <v>8580</v>
      </c>
      <c r="AL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$A44  &amp; ", "   &amp;
$B44  &amp; ", "   &amp;
$D44  &amp; ", '"  &amp;
$I44  &amp; "', '" &amp;
$O44  &amp; "', "  &amp;
$S44  &amp; ", '"  &amp;
TEXT($U44,"dd/mm/aaaa")  &amp; "', "   &amp;
$V44  &amp; ", "   &amp;
$X44  &amp; ", "   &amp;
$Z44  &amp; ", "   &amp;
IF($AB44 &lt;&gt; "", $AB44, "NULL")  &amp; ", "   &amp;
$AK44  &amp; ");"</f>
        <v>#REF!</v>
      </c>
    </row>
    <row r="45" spans="1:38" x14ac:dyDescent="0.2">
      <c r="A45" s="7" cm="1">
        <f t="array" aca="1" ref="A45" ca="1">INDEX(Companies!$A:$A,RANDBETWEEN(2,COUNTA(Companies!$A:$A)),1)</f>
        <v>2</v>
      </c>
      <c r="B45" s="5">
        <f t="shared" si="0"/>
        <v>44</v>
      </c>
      <c r="C45" s="5" t="str" cm="1">
        <f t="array" ref="C45">SHA1HASH($B45)</f>
        <v>98fbc42faedc02492397cb5962ea3a3ffc0a9243</v>
      </c>
      <c r="D45" s="6">
        <f t="shared" ca="1" si="1"/>
        <v>1</v>
      </c>
      <c r="E45" s="7">
        <f ca="1">IF($B45 = 1 + N("Presidente"),
    127,
    IF($B45 = 2 + N("Vice-Presidente"),
        72,
        IF($B45 = 3 + N("Secretária bilíngue"),
            13,
            RANDBETWEEN(5,COUNT(Name!$A:$A) + 1)
        )
    )
)</f>
        <v>225</v>
      </c>
      <c r="F45" s="7" t="str">
        <f ca="1">VLOOKUP($E45,Name!$A:$B,2,FALSE)</f>
        <v>Levi</v>
      </c>
      <c r="G45" s="7">
        <f ca="1" xml:space="preserve">
IF($B45 = 1,
    0,
    RANDBETWEEN(5,COUNT('Last name'!$A:$A) + 1)
)</f>
        <v>58</v>
      </c>
      <c r="H45" s="7" t="str">
        <f ca="1" xml:space="preserve">
IF($B45 = 1 + N("Presidente"),
    "de Orléans e Bragança",
    VLOOKUP($G45,'Last name'!$A:$B,2,FALSE) &amp; " " &amp; VLOOKUP(RANDBETWEEN(5,COUNT('Last name'!$A:$A) + 1),'Last name'!$A:$B,2,FALSE)
)</f>
        <v>Cardoso Anjos</v>
      </c>
      <c r="I45" s="7" t="str">
        <f t="shared" ca="1" si="12"/>
        <v>Levi Cardoso Anjos</v>
      </c>
      <c r="J45" s="7" t="str" cm="1">
        <f t="array" aca="1" ref="J45" ca="1">SHA1HASH($I45)</f>
        <v>aadbca7f1bf680a9d4cae6e65e9ee032cf24ff5c</v>
      </c>
      <c r="K45" s="7" cm="1">
        <f t="array" aca="1" ref="K45" ca="1">INDEX(States!$A:$A,M45,1)</f>
        <v>5</v>
      </c>
      <c r="L45" s="7" t="str">
        <f ca="1">VLOOKUP($K45,Countries!$A:$B,2,FALSE)</f>
        <v>Portugal</v>
      </c>
      <c r="M45" s="7" cm="1">
        <f t="array" aca="1" ref="M45" ca="1">INDEX(States!$C:$C,RANDBETWEEN(5,COUNTA(States!$A:$A) + 1),1)</f>
        <v>22</v>
      </c>
      <c r="N45" s="7" t="str">
        <f ca="1">VLOOKUP($M45,States!$C:$D,2,FALSE)</f>
        <v>Vila Real</v>
      </c>
      <c r="O45" s="7" t="str">
        <f ca="1">VLOOKUP($E45,Name!$A:$C,3,FALSE)</f>
        <v>M</v>
      </c>
      <c r="P45" s="7" t="str">
        <f ca="1">VLOOKUP($O45,Genders!$B:$C,2,FALSE)</f>
        <v>Male</v>
      </c>
      <c r="Q45" s="7" cm="1">
        <f t="array" aca="1" ref="Q45" ca="1">INDEX('Marital status'!$A:$A,RANDBETWEEN(5,COUNTA('Marital status'!$A:$A) + 1),1)</f>
        <v>6</v>
      </c>
      <c r="R45" s="7" t="str">
        <f ca="1">VLOOKUP($Q45,'Marital status'!$A:$B,2,FALSE)</f>
        <v>DIVORCED</v>
      </c>
      <c r="S45" s="7">
        <f t="shared" ca="1" si="2"/>
        <v>5</v>
      </c>
      <c r="T45" s="7" t="str">
        <f ca="1">VLOOKUP($S45,Ethnicities!$A:$B,2,FALSE)</f>
        <v>ASIAN</v>
      </c>
      <c r="U45" s="8">
        <f t="shared" ca="1" si="3"/>
        <v>28364</v>
      </c>
      <c r="V45" s="6">
        <f t="shared" ca="1" si="4"/>
        <v>7</v>
      </c>
      <c r="W45" s="8" t="str">
        <f ca="1">VLOOKUP($V45,'Background education'!$A:$B,2,FALSE)</f>
        <v>Undergraduate degree</v>
      </c>
      <c r="X45" s="7">
        <f ca="1" xml:space="preserve">
  IF(OR($Z45 = 5, $Z45 = 6, $Z45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45" s="7" t="str">
        <f ca="1">VLOOKUP($X45,Departments!$A:$B,2,FALSE)</f>
        <v>Operations</v>
      </c>
      <c r="Z45" s="6">
        <f t="shared" ca="1" si="5"/>
        <v>12</v>
      </c>
      <c r="AA45" s="7" t="str">
        <f ca="1">VLOOKUP($Z45,Roles!$A:$B,2,FALSE)</f>
        <v>Specialist</v>
      </c>
      <c r="AB45" s="6" t="e">
        <f t="shared" ca="1" si="6"/>
        <v>#N/A</v>
      </c>
      <c r="AC45" s="7" t="e">
        <f ca="1" xml:space="preserve">
IF(
  ISNA($AB45),
  NA(),
  VLOOKUP($AB45,Levels!$A:$B,2,FALSE)
)</f>
        <v>#N/A</v>
      </c>
      <c r="AD45" s="8">
        <f t="shared" ca="1" si="7"/>
        <v>43786</v>
      </c>
      <c r="AE45" s="6">
        <f ca="1">RANDBETWEEN(5,COUNTA('Recruitment source'!$A:$A) + 1)</f>
        <v>7</v>
      </c>
      <c r="AF45" s="6" t="str">
        <f ca="1">VLOOKUP($AE45,'Recruitment source'!$A:$B,2,FALSE)</f>
        <v>SAPO Emprego</v>
      </c>
      <c r="AG45" s="8" t="e">
        <f t="shared" ca="1" si="8"/>
        <v>#N/A</v>
      </c>
      <c r="AH45" s="6" t="e">
        <f t="shared" ca="1" si="9"/>
        <v>#N/A</v>
      </c>
      <c r="AI45" s="6" t="e">
        <f ca="1" xml:space="preserve">
IF(
  ISNA($AH45),
  NA(),
  VLOOKUP($AH45,'Reasons for dismissal'!$A:$B,2,FALSE)
)</f>
        <v>#N/A</v>
      </c>
      <c r="AJ45" s="6">
        <f t="shared" ca="1" si="10"/>
        <v>5</v>
      </c>
      <c r="AK45" s="1">
        <f t="shared" ca="1" si="11"/>
        <v>8500</v>
      </c>
      <c r="AL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$A45  &amp; ", "   &amp;
$B45  &amp; ", "   &amp;
$D45  &amp; ", '"  &amp;
$I45  &amp; "', '" &amp;
$O45  &amp; "', "  &amp;
$S45  &amp; ", '"  &amp;
TEXT($U45,"dd/mm/aaaa")  &amp; "', "   &amp;
$V45  &amp; ", "   &amp;
$X45  &amp; ", "   &amp;
$Z45  &amp; ", "   &amp;
IF($AB45 &lt;&gt; "", $AB45, "NULL")  &amp; ", "   &amp;
$AK45  &amp; ");"</f>
        <v>#REF!</v>
      </c>
    </row>
    <row r="46" spans="1:38" x14ac:dyDescent="0.2">
      <c r="A46" s="7" cm="1">
        <f t="array" aca="1" ref="A46" ca="1">INDEX(Companies!$A:$A,RANDBETWEEN(2,COUNTA(Companies!$A:$A)),1)</f>
        <v>2</v>
      </c>
      <c r="B46" s="5">
        <f t="shared" si="0"/>
        <v>45</v>
      </c>
      <c r="C46" s="5" t="str" cm="1">
        <f t="array" ref="C46">SHA1HASH($B46)</f>
        <v>fb644351560d8296fe6da332236b1f8d61b2828a</v>
      </c>
      <c r="D46" s="6">
        <f t="shared" ca="1" si="1"/>
        <v>1</v>
      </c>
      <c r="E46" s="7">
        <f ca="1">IF($B46 = 1 + N("Presidente"),
    127,
    IF($B46 = 2 + N("Vice-Presidente"),
        72,
        IF($B46 = 3 + N("Secretária bilíngue"),
            13,
            RANDBETWEEN(5,COUNT(Name!$A:$A) + 1)
        )
    )
)</f>
        <v>312</v>
      </c>
      <c r="F46" s="7" t="str">
        <f ca="1">VLOOKUP($E46,Name!$A:$B,2,FALSE)</f>
        <v>Otávio</v>
      </c>
      <c r="G46" s="7">
        <f ca="1" xml:space="preserve">
IF($B46 = 1,
    0,
    RANDBETWEEN(5,COUNT('Last name'!$A:$A) + 1)
)</f>
        <v>38</v>
      </c>
      <c r="H46" s="7" t="str">
        <f ca="1" xml:space="preserve">
IF($B46 = 1 + N("Presidente"),
    "de Orléans e Bragança",
    VLOOKUP($G46,'Last name'!$A:$B,2,FALSE) &amp; " " &amp; VLOOKUP(RANDBETWEEN(5,COUNT('Last name'!$A:$A) + 1),'Last name'!$A:$B,2,FALSE)
)</f>
        <v>Bermudes Rocha</v>
      </c>
      <c r="I46" s="7" t="str">
        <f t="shared" ca="1" si="12"/>
        <v>Otávio Bermudes Rocha</v>
      </c>
      <c r="J46" s="7" t="str" cm="1">
        <f t="array" aca="1" ref="J46" ca="1">SHA1HASH($I46)</f>
        <v>33e2e92d638d86e1d6078e575ae8901a8783140b</v>
      </c>
      <c r="K46" s="7" cm="1">
        <f t="array" aca="1" ref="K46" ca="1">INDEX(States!$A:$A,M46,1)</f>
        <v>5</v>
      </c>
      <c r="L46" s="7" t="str">
        <f ca="1">VLOOKUP($K46,Countries!$A:$B,2,FALSE)</f>
        <v>Portugal</v>
      </c>
      <c r="M46" s="7" cm="1">
        <f t="array" aca="1" ref="M46" ca="1">INDEX(States!$C:$C,RANDBETWEEN(5,COUNTA(States!$A:$A) + 1),1)</f>
        <v>14</v>
      </c>
      <c r="N46" s="7" t="str">
        <f ca="1">VLOOKUP($M46,States!$C:$D,2,FALSE)</f>
        <v>Madeira</v>
      </c>
      <c r="O46" s="7" t="str">
        <f ca="1">VLOOKUP($E46,Name!$A:$C,3,FALSE)</f>
        <v>M</v>
      </c>
      <c r="P46" s="7" t="str">
        <f ca="1">VLOOKUP($O46,Genders!$B:$C,2,FALSE)</f>
        <v>Male</v>
      </c>
      <c r="Q46" s="7" cm="1">
        <f t="array" aca="1" ref="Q46" ca="1">INDEX('Marital status'!$A:$A,RANDBETWEEN(5,COUNTA('Marital status'!$A:$A) + 1),1)</f>
        <v>6</v>
      </c>
      <c r="R46" s="7" t="str">
        <f ca="1">VLOOKUP($Q46,'Marital status'!$A:$B,2,FALSE)</f>
        <v>DIVORCED</v>
      </c>
      <c r="S46" s="7">
        <f t="shared" ca="1" si="2"/>
        <v>5</v>
      </c>
      <c r="T46" s="7" t="str">
        <f ca="1">VLOOKUP($S46,Ethnicities!$A:$B,2,FALSE)</f>
        <v>ASIAN</v>
      </c>
      <c r="U46" s="8">
        <f t="shared" ca="1" si="3"/>
        <v>21042</v>
      </c>
      <c r="V46" s="6">
        <f t="shared" ca="1" si="4"/>
        <v>7</v>
      </c>
      <c r="W46" s="8" t="str">
        <f ca="1">VLOOKUP($V46,'Background education'!$A:$B,2,FALSE)</f>
        <v>Undergraduate degree</v>
      </c>
      <c r="X46" s="7">
        <f ca="1" xml:space="preserve">
  IF(OR($Z46 = 5, $Z46 = 6, $Z46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46" s="7" t="str">
        <f ca="1">VLOOKUP($X46,Departments!$A:$B,2,FALSE)</f>
        <v>Communication &amp; Marketing</v>
      </c>
      <c r="Z46" s="6">
        <f t="shared" ca="1" si="5"/>
        <v>12</v>
      </c>
      <c r="AA46" s="7" t="str">
        <f ca="1">VLOOKUP($Z46,Roles!$A:$B,2,FALSE)</f>
        <v>Specialist</v>
      </c>
      <c r="AB46" s="6" t="e">
        <f t="shared" ca="1" si="6"/>
        <v>#N/A</v>
      </c>
      <c r="AC46" s="7" t="e">
        <f ca="1" xml:space="preserve">
IF(
  ISNA($AB46),
  NA(),
  VLOOKUP($AB46,Levels!$A:$B,2,FALSE)
)</f>
        <v>#N/A</v>
      </c>
      <c r="AD46" s="8">
        <f t="shared" ca="1" si="7"/>
        <v>42624</v>
      </c>
      <c r="AE46" s="6">
        <f ca="1">RANDBETWEEN(5,COUNTA('Recruitment source'!$A:$A) + 1)</f>
        <v>5</v>
      </c>
      <c r="AF46" s="6" t="str">
        <f ca="1">VLOOKUP($AE46,'Recruitment source'!$A:$B,2,FALSE)</f>
        <v>Indeed</v>
      </c>
      <c r="AG46" s="8" t="e">
        <f t="shared" ca="1" si="8"/>
        <v>#N/A</v>
      </c>
      <c r="AH46" s="6" t="e">
        <f t="shared" ca="1" si="9"/>
        <v>#N/A</v>
      </c>
      <c r="AI46" s="6" t="e">
        <f ca="1" xml:space="preserve">
IF(
  ISNA($AH46),
  NA(),
  VLOOKUP($AH46,'Reasons for dismissal'!$A:$B,2,FALSE)
)</f>
        <v>#N/A</v>
      </c>
      <c r="AJ46" s="6">
        <f t="shared" ca="1" si="10"/>
        <v>4</v>
      </c>
      <c r="AK46" s="1">
        <f t="shared" ca="1" si="11"/>
        <v>8580</v>
      </c>
      <c r="AL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$A46  &amp; ", "   &amp;
$B46  &amp; ", "   &amp;
$D46  &amp; ", '"  &amp;
$I46  &amp; "', '" &amp;
$O46  &amp; "', "  &amp;
$S46  &amp; ", '"  &amp;
TEXT($U46,"dd/mm/aaaa")  &amp; "', "   &amp;
$V46  &amp; ", "   &amp;
$X46  &amp; ", "   &amp;
$Z46  &amp; ", "   &amp;
IF($AB46 &lt;&gt; "", $AB46, "NULL")  &amp; ", "   &amp;
$AK46  &amp; ");"</f>
        <v>#REF!</v>
      </c>
    </row>
    <row r="47" spans="1:38" x14ac:dyDescent="0.2">
      <c r="A47" s="7" cm="1">
        <f t="array" aca="1" ref="A47" ca="1">INDEX(Companies!$A:$A,RANDBETWEEN(2,COUNTA(Companies!$A:$A)),1)</f>
        <v>2</v>
      </c>
      <c r="B47" s="5">
        <f t="shared" si="0"/>
        <v>46</v>
      </c>
      <c r="C47" s="5" t="str" cm="1">
        <f t="array" ref="C47">SHA1HASH($B47)</f>
        <v>fe2ef495a1152561572949784c16bf23abb28057</v>
      </c>
      <c r="D47" s="6">
        <f t="shared" ca="1" si="1"/>
        <v>1</v>
      </c>
      <c r="E47" s="7">
        <f ca="1">IF($B47 = 1 + N("Presidente"),
    127,
    IF($B47 = 2 + N("Vice-Presidente"),
        72,
        IF($B47 = 3 + N("Secretária bilíngue"),
            13,
            RANDBETWEEN(5,COUNT(Name!$A:$A) + 1)
        )
    )
)</f>
        <v>129</v>
      </c>
      <c r="F47" s="7" t="str">
        <f ca="1">VLOOKUP($E47,Name!$A:$B,2,FALSE)</f>
        <v>Enzo Miguel</v>
      </c>
      <c r="G47" s="7">
        <f ca="1" xml:space="preserve">
IF($B47 = 1,
    0,
    RANDBETWEEN(5,COUNT('Last name'!$A:$A) + 1)
)</f>
        <v>32</v>
      </c>
      <c r="H47" s="7" t="str">
        <f ca="1" xml:space="preserve">
IF($B47 = 1 + N("Presidente"),
    "de Orléans e Bragança",
    VLOOKUP($G47,'Last name'!$A:$B,2,FALSE) &amp; " " &amp; VLOOKUP(RANDBETWEEN(5,COUNT('Last name'!$A:$A) + 1),'Last name'!$A:$B,2,FALSE)
)</f>
        <v>Barboza Teixeira</v>
      </c>
      <c r="I47" s="7" t="str">
        <f t="shared" ca="1" si="12"/>
        <v>Enzo Miguel Barboza Teixeira</v>
      </c>
      <c r="J47" s="7" t="str" cm="1">
        <f t="array" aca="1" ref="J47" ca="1">SHA1HASH($I47)</f>
        <v>f5be417d07f564663a1c4bdff43c45c30b73a915</v>
      </c>
      <c r="K47" s="7" cm="1">
        <f t="array" aca="1" ref="K47" ca="1">INDEX(States!$A:$A,M47,1)</f>
        <v>5</v>
      </c>
      <c r="L47" s="7" t="str">
        <f ca="1">VLOOKUP($K47,Countries!$A:$B,2,FALSE)</f>
        <v>Portugal</v>
      </c>
      <c r="M47" s="7" cm="1">
        <f t="array" aca="1" ref="M47" ca="1">INDEX(States!$C:$C,RANDBETWEEN(5,COUNTA(States!$A:$A) + 1),1)</f>
        <v>8</v>
      </c>
      <c r="N47" s="7" t="str">
        <f ca="1">VLOOKUP($M47,States!$C:$D,2,FALSE)</f>
        <v>AveirO</v>
      </c>
      <c r="O47" s="7" t="str">
        <f ca="1">VLOOKUP($E47,Name!$A:$C,3,FALSE)</f>
        <v>M</v>
      </c>
      <c r="P47" s="7" t="str">
        <f ca="1">VLOOKUP($O47,Genders!$B:$C,2,FALSE)</f>
        <v>Male</v>
      </c>
      <c r="Q47" s="7" cm="1">
        <f t="array" aca="1" ref="Q47" ca="1">INDEX('Marital status'!$A:$A,RANDBETWEEN(5,COUNTA('Marital status'!$A:$A) + 1),1)</f>
        <v>0</v>
      </c>
      <c r="R47" s="7" t="e">
        <f ca="1">VLOOKUP($Q47,'Marital status'!$A:$B,2,FALSE)</f>
        <v>#N/A</v>
      </c>
      <c r="S47" s="7">
        <f t="shared" ca="1" si="2"/>
        <v>5</v>
      </c>
      <c r="T47" s="7" t="str">
        <f ca="1">VLOOKUP($S47,Ethnicities!$A:$B,2,FALSE)</f>
        <v>ASIAN</v>
      </c>
      <c r="U47" s="8">
        <f t="shared" ca="1" si="3"/>
        <v>18975</v>
      </c>
      <c r="V47" s="6">
        <f t="shared" ca="1" si="4"/>
        <v>7</v>
      </c>
      <c r="W47" s="8" t="str">
        <f ca="1">VLOOKUP($V47,'Background education'!$A:$B,2,FALSE)</f>
        <v>Undergraduate degree</v>
      </c>
      <c r="X47" s="7">
        <f ca="1" xml:space="preserve">
  IF(OR($Z47 = 5, $Z47 = 6, $Z47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47" s="7" t="str">
        <f ca="1">VLOOKUP($X47,Departments!$A:$B,2,FALSE)</f>
        <v>Controlling</v>
      </c>
      <c r="Z47" s="6">
        <f t="shared" ca="1" si="5"/>
        <v>12</v>
      </c>
      <c r="AA47" s="7" t="str">
        <f ca="1">VLOOKUP($Z47,Roles!$A:$B,2,FALSE)</f>
        <v>Specialist</v>
      </c>
      <c r="AB47" s="6" t="e">
        <f t="shared" ca="1" si="6"/>
        <v>#N/A</v>
      </c>
      <c r="AC47" s="7" t="e">
        <f ca="1" xml:space="preserve">
IF(
  ISNA($AB47),
  NA(),
  VLOOKUP($AB47,Levels!$A:$B,2,FALSE)
)</f>
        <v>#N/A</v>
      </c>
      <c r="AD47" s="8">
        <f t="shared" ca="1" si="7"/>
        <v>37413</v>
      </c>
      <c r="AE47" s="6">
        <f ca="1">RANDBETWEEN(5,COUNTA('Recruitment source'!$A:$A) + 1)</f>
        <v>5</v>
      </c>
      <c r="AF47" s="6" t="str">
        <f ca="1">VLOOKUP($AE47,'Recruitment source'!$A:$B,2,FALSE)</f>
        <v>Indeed</v>
      </c>
      <c r="AG47" s="8" t="e">
        <f t="shared" ca="1" si="8"/>
        <v>#N/A</v>
      </c>
      <c r="AH47" s="6" t="e">
        <f t="shared" ca="1" si="9"/>
        <v>#N/A</v>
      </c>
      <c r="AI47" s="6" t="e">
        <f ca="1" xml:space="preserve">
IF(
  ISNA($AH47),
  NA(),
  VLOOKUP($AH47,'Reasons for dismissal'!$A:$B,2,FALSE)
)</f>
        <v>#N/A</v>
      </c>
      <c r="AJ47" s="6">
        <f t="shared" ca="1" si="10"/>
        <v>4</v>
      </c>
      <c r="AK47" s="1">
        <f t="shared" ca="1" si="11"/>
        <v>8500</v>
      </c>
      <c r="AL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$A47  &amp; ", "   &amp;
$B47  &amp; ", "   &amp;
$D47  &amp; ", '"  &amp;
$I47  &amp; "', '" &amp;
$O47  &amp; "', "  &amp;
$S47  &amp; ", '"  &amp;
TEXT($U47,"dd/mm/aaaa")  &amp; "', "   &amp;
$V47  &amp; ", "   &amp;
$X47  &amp; ", "   &amp;
$Z47  &amp; ", "   &amp;
IF($AB47 &lt;&gt; "", $AB47, "NULL")  &amp; ", "   &amp;
$AK47  &amp; ");"</f>
        <v>#REF!</v>
      </c>
    </row>
    <row r="48" spans="1:38" x14ac:dyDescent="0.2">
      <c r="A48" s="7" cm="1">
        <f t="array" aca="1" ref="A48" ca="1">INDEX(Companies!$A:$A,RANDBETWEEN(2,COUNTA(Companies!$A:$A)),1)</f>
        <v>2</v>
      </c>
      <c r="B48" s="5">
        <f t="shared" si="0"/>
        <v>47</v>
      </c>
      <c r="C48" s="5" t="str" cm="1">
        <f t="array" ref="C48">SHA1HASH($B48)</f>
        <v>827bfc458708f0b442009c9c9836f7e4b65557fb</v>
      </c>
      <c r="D48" s="6">
        <f t="shared" ca="1" si="1"/>
        <v>1</v>
      </c>
      <c r="E48" s="7">
        <f ca="1">IF($B48 = 1 + N("Presidente"),
    127,
    IF($B48 = 2 + N("Vice-Presidente"),
        72,
        IF($B48 = 3 + N("Secretária bilíngue"),
            13,
            RANDBETWEEN(5,COUNT(Name!$A:$A) + 1)
        )
    )
)</f>
        <v>120</v>
      </c>
      <c r="F48" s="7" t="str">
        <f ca="1">VLOOKUP($E48,Name!$A:$B,2,FALSE)</f>
        <v>Eliza</v>
      </c>
      <c r="G48" s="7">
        <f ca="1" xml:space="preserve">
IF($B48 = 1,
    0,
    RANDBETWEEN(5,COUNT('Last name'!$A:$A) + 1)
)</f>
        <v>16</v>
      </c>
      <c r="H48" s="7" t="str">
        <f ca="1" xml:space="preserve">
IF($B48 = 1 + N("Presidente"),
    "de Orléans e Bragança",
    VLOOKUP($G48,'Last name'!$A:$B,2,FALSE) &amp; " " &amp; VLOOKUP(RANDBETWEEN(5,COUNT('Last name'!$A:$A) + 1),'Last name'!$A:$B,2,FALSE)
)</f>
        <v>Amor Mazza</v>
      </c>
      <c r="I48" s="7" t="str">
        <f t="shared" ca="1" si="12"/>
        <v>Eliza Amor Mazza</v>
      </c>
      <c r="J48" s="7" t="str" cm="1">
        <f t="array" aca="1" ref="J48" ca="1">SHA1HASH($I48)</f>
        <v>8aab545e1131ae11bfe73d5d5fb24ef7c3bf37cb</v>
      </c>
      <c r="K48" s="7" cm="1">
        <f t="array" aca="1" ref="K48" ca="1">INDEX(States!$A:$A,M48,1)</f>
        <v>5</v>
      </c>
      <c r="L48" s="7" t="str">
        <f ca="1">VLOOKUP($K48,Countries!$A:$B,2,FALSE)</f>
        <v>Portugal</v>
      </c>
      <c r="M48" s="7" cm="1">
        <f t="array" aca="1" ref="M48" ca="1">INDEX(States!$C:$C,RANDBETWEEN(5,COUNTA(States!$A:$A) + 1),1)</f>
        <v>11</v>
      </c>
      <c r="N48" s="7" t="str">
        <f ca="1">VLOOKUP($M48,States!$C:$D,2,FALSE)</f>
        <v>Santarém</v>
      </c>
      <c r="O48" s="7" t="str">
        <f ca="1">VLOOKUP($E48,Name!$A:$C,3,FALSE)</f>
        <v>F</v>
      </c>
      <c r="P48" s="7" t="str">
        <f ca="1">VLOOKUP($O48,Genders!$B:$C,2,FALSE)</f>
        <v>Female</v>
      </c>
      <c r="Q48" s="7" cm="1">
        <f t="array" aca="1" ref="Q48" ca="1">INDEX('Marital status'!$A:$A,RANDBETWEEN(5,COUNTA('Marital status'!$A:$A) + 1),1)</f>
        <v>0</v>
      </c>
      <c r="R48" s="7" t="e">
        <f ca="1">VLOOKUP($Q48,'Marital status'!$A:$B,2,FALSE)</f>
        <v>#N/A</v>
      </c>
      <c r="S48" s="7">
        <f t="shared" ca="1" si="2"/>
        <v>5</v>
      </c>
      <c r="T48" s="7" t="str">
        <f ca="1">VLOOKUP($S48,Ethnicities!$A:$B,2,FALSE)</f>
        <v>ASIAN</v>
      </c>
      <c r="U48" s="8">
        <f t="shared" ca="1" si="3"/>
        <v>19077</v>
      </c>
      <c r="V48" s="6">
        <f t="shared" ca="1" si="4"/>
        <v>8</v>
      </c>
      <c r="W48" s="8" t="str">
        <f ca="1">VLOOKUP($V48,'Background education'!$A:$B,2,FALSE)</f>
        <v>Graduate school</v>
      </c>
      <c r="X48" s="7">
        <f ca="1" xml:space="preserve">
  IF(OR($Z48 = 5, $Z48 = 6, $Z48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48" s="7" t="str">
        <f ca="1">VLOOKUP($X48,Departments!$A:$B,2,FALSE)</f>
        <v>Audit</v>
      </c>
      <c r="Z48" s="6">
        <f t="shared" ca="1" si="5"/>
        <v>12</v>
      </c>
      <c r="AA48" s="7" t="str">
        <f ca="1">VLOOKUP($Z48,Roles!$A:$B,2,FALSE)</f>
        <v>Specialist</v>
      </c>
      <c r="AB48" s="6" t="e">
        <f t="shared" ca="1" si="6"/>
        <v>#N/A</v>
      </c>
      <c r="AC48" s="7" t="e">
        <f ca="1" xml:space="preserve">
IF(
  ISNA($AB48),
  NA(),
  VLOOKUP($AB48,Levels!$A:$B,2,FALSE)
)</f>
        <v>#N/A</v>
      </c>
      <c r="AD48" s="8">
        <f t="shared" ca="1" si="7"/>
        <v>36487</v>
      </c>
      <c r="AE48" s="6">
        <f ca="1">RANDBETWEEN(5,COUNTA('Recruitment source'!$A:$A) + 1)</f>
        <v>9</v>
      </c>
      <c r="AF48" s="6" t="str">
        <f ca="1">VLOOKUP($AE48,'Recruitment source'!$A:$B,2,FALSE)</f>
        <v>Empregos Online</v>
      </c>
      <c r="AG48" s="8" t="e">
        <f t="shared" ca="1" si="8"/>
        <v>#N/A</v>
      </c>
      <c r="AH48" s="6" t="e">
        <f t="shared" ca="1" si="9"/>
        <v>#N/A</v>
      </c>
      <c r="AI48" s="6" t="e">
        <f ca="1" xml:space="preserve">
IF(
  ISNA($AH48),
  NA(),
  VLOOKUP($AH48,'Reasons for dismissal'!$A:$B,2,FALSE)
)</f>
        <v>#N/A</v>
      </c>
      <c r="AJ48" s="6">
        <f t="shared" ca="1" si="10"/>
        <v>4</v>
      </c>
      <c r="AK48" s="1">
        <f t="shared" ca="1" si="11"/>
        <v>9000</v>
      </c>
      <c r="AL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$A48  &amp; ", "   &amp;
$B48  &amp; ", "   &amp;
$D48  &amp; ", '"  &amp;
$I48  &amp; "', '" &amp;
$O48  &amp; "', "  &amp;
$S48  &amp; ", '"  &amp;
TEXT($U48,"dd/mm/aaaa")  &amp; "', "   &amp;
$V48  &amp; ", "   &amp;
$X48  &amp; ", "   &amp;
$Z48  &amp; ", "   &amp;
IF($AB48 &lt;&gt; "", $AB48, "NULL")  &amp; ", "   &amp;
$AK48  &amp; ");"</f>
        <v>#REF!</v>
      </c>
    </row>
    <row r="49" spans="1:38" x14ac:dyDescent="0.2">
      <c r="A49" s="7" cm="1">
        <f t="array" aca="1" ref="A49" ca="1">INDEX(Companies!$A:$A,RANDBETWEEN(2,COUNTA(Companies!$A:$A)),1)</f>
        <v>2</v>
      </c>
      <c r="B49" s="5">
        <f t="shared" si="0"/>
        <v>48</v>
      </c>
      <c r="C49" s="5" t="str" cm="1">
        <f t="array" ref="C49">SHA1HASH($B49)</f>
        <v>64e095fe763fc62418378753f9402623bea9e227</v>
      </c>
      <c r="D49" s="6">
        <f t="shared" ca="1" si="1"/>
        <v>1</v>
      </c>
      <c r="E49" s="7">
        <f ca="1">IF($B49 = 1 + N("Presidente"),
    127,
    IF($B49 = 2 + N("Vice-Presidente"),
        72,
        IF($B49 = 3 + N("Secretária bilíngue"),
            13,
            RANDBETWEEN(5,COUNT(Name!$A:$A) + 1)
        )
    )
)</f>
        <v>214</v>
      </c>
      <c r="F49" s="7" t="str">
        <f ca="1">VLOOKUP($E49,Name!$A:$B,2,FALSE)</f>
        <v>Kleriston</v>
      </c>
      <c r="G49" s="7">
        <f ca="1" xml:space="preserve">
IF($B49 = 1,
    0,
    RANDBETWEEN(5,COUNT('Last name'!$A:$A) + 1)
)</f>
        <v>77</v>
      </c>
      <c r="H49" s="7" t="str">
        <f ca="1" xml:space="preserve">
IF($B49 = 1 + N("Presidente"),
    "de Orléans e Bragança",
    VLOOKUP($G49,'Last name'!$A:$B,2,FALSE) &amp; " " &amp; VLOOKUP(RANDBETWEEN(5,COUNT('Last name'!$A:$A) + 1),'Last name'!$A:$B,2,FALSE)
)</f>
        <v>Esposito Bianchi</v>
      </c>
      <c r="I49" s="7" t="str">
        <f t="shared" ca="1" si="12"/>
        <v>Kleriston Esposito Bianchi</v>
      </c>
      <c r="J49" s="7" t="str" cm="1">
        <f t="array" aca="1" ref="J49" ca="1">SHA1HASH($I49)</f>
        <v>64c325051c59092089e3f5f84519c52225ffb3e9</v>
      </c>
      <c r="K49" s="7" cm="1">
        <f t="array" aca="1" ref="K49" ca="1">INDEX(States!$A:$A,M49,1)</f>
        <v>5</v>
      </c>
      <c r="L49" s="7" t="str">
        <f ca="1">VLOOKUP($K49,Countries!$A:$B,2,FALSE)</f>
        <v>Portugal</v>
      </c>
      <c r="M49" s="7" cm="1">
        <f t="array" aca="1" ref="M49" ca="1">INDEX(States!$C:$C,RANDBETWEEN(5,COUNTA(States!$A:$A) + 1),1)</f>
        <v>13</v>
      </c>
      <c r="N49" s="7" t="str">
        <f ca="1">VLOOKUP($M49,States!$C:$D,2,FALSE)</f>
        <v>Coimbra</v>
      </c>
      <c r="O49" s="7" t="str">
        <f ca="1">VLOOKUP($E49,Name!$A:$C,3,FALSE)</f>
        <v>M</v>
      </c>
      <c r="P49" s="7" t="str">
        <f ca="1">VLOOKUP($O49,Genders!$B:$C,2,FALSE)</f>
        <v>Male</v>
      </c>
      <c r="Q49" s="7" cm="1">
        <f t="array" aca="1" ref="Q49" ca="1">INDEX('Marital status'!$A:$A,RANDBETWEEN(5,COUNTA('Marital status'!$A:$A) + 1),1)</f>
        <v>0</v>
      </c>
      <c r="R49" s="7" t="e">
        <f ca="1">VLOOKUP($Q49,'Marital status'!$A:$B,2,FALSE)</f>
        <v>#N/A</v>
      </c>
      <c r="S49" s="7">
        <f t="shared" ca="1" si="2"/>
        <v>6</v>
      </c>
      <c r="T49" s="7" t="str">
        <f ca="1">VLOOKUP($S49,Ethnicities!$A:$B,2,FALSE)</f>
        <v xml:space="preserve">  american Indian or Alaska Native</v>
      </c>
      <c r="U49" s="8">
        <f t="shared" ca="1" si="3"/>
        <v>22690</v>
      </c>
      <c r="V49" s="6">
        <f t="shared" ca="1" si="4"/>
        <v>8</v>
      </c>
      <c r="W49" s="8" t="str">
        <f ca="1">VLOOKUP($V49,'Background education'!$A:$B,2,FALSE)</f>
        <v>Graduate school</v>
      </c>
      <c r="X49" s="7">
        <f ca="1" xml:space="preserve">
  IF(OR($Z49 = 5, $Z49 = 6, $Z49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Y49" s="7" t="str">
        <f ca="1">VLOOKUP($X49,Departments!$A:$B,2,FALSE)</f>
        <v>Information Technology</v>
      </c>
      <c r="Z49" s="6">
        <f t="shared" ca="1" si="5"/>
        <v>11</v>
      </c>
      <c r="AA49" s="7" t="str">
        <f ca="1">VLOOKUP($Z49,Roles!$A:$B,2,FALSE)</f>
        <v>Analyst</v>
      </c>
      <c r="AB49" s="6">
        <f t="shared" ca="1" si="6"/>
        <v>7</v>
      </c>
      <c r="AC49" s="7" t="str">
        <f ca="1" xml:space="preserve">
IF(
  ISNA($AB49),
  NA(),
  VLOOKUP($AB49,Levels!$A:$B,2,FALSE)
)</f>
        <v>Senior</v>
      </c>
      <c r="AD49" s="8">
        <f t="shared" ca="1" si="7"/>
        <v>39772</v>
      </c>
      <c r="AE49" s="6">
        <f ca="1">RANDBETWEEN(5,COUNTA('Recruitment source'!$A:$A) + 1)</f>
        <v>6</v>
      </c>
      <c r="AF49" s="6" t="str">
        <f ca="1">VLOOKUP($AE49,'Recruitment source'!$A:$B,2,FALSE)</f>
        <v>Learn4Good</v>
      </c>
      <c r="AG49" s="8" t="e">
        <f t="shared" ca="1" si="8"/>
        <v>#N/A</v>
      </c>
      <c r="AH49" s="6" t="e">
        <f t="shared" ca="1" si="9"/>
        <v>#N/A</v>
      </c>
      <c r="AI49" s="6" t="e">
        <f ca="1" xml:space="preserve">
IF(
  ISNA($AH49),
  NA(),
  VLOOKUP($AH49,'Reasons for dismissal'!$A:$B,2,FALSE)
)</f>
        <v>#N/A</v>
      </c>
      <c r="AJ49" s="6">
        <f t="shared" ca="1" si="10"/>
        <v>5</v>
      </c>
      <c r="AK49" s="1">
        <f t="shared" ca="1" si="11"/>
        <v>3120</v>
      </c>
      <c r="AL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$A49  &amp; ", "   &amp;
$B49  &amp; ", "   &amp;
$D49  &amp; ", '"  &amp;
$I49  &amp; "', '" &amp;
$O49  &amp; "', "  &amp;
$S49  &amp; ", '"  &amp;
TEXT($U49,"dd/mm/aaaa")  &amp; "', "   &amp;
$V49  &amp; ", "   &amp;
$X49  &amp; ", "   &amp;
$Z49  &amp; ", "   &amp;
IF($AB49 &lt;&gt; "", $AB49, "NULL")  &amp; ", "   &amp;
$AK49  &amp; ");"</f>
        <v>#REF!</v>
      </c>
    </row>
    <row r="50" spans="1:38" x14ac:dyDescent="0.2">
      <c r="A50" s="7" cm="1">
        <f t="array" aca="1" ref="A50" ca="1">INDEX(Companies!$A:$A,RANDBETWEEN(2,COUNTA(Companies!$A:$A)),1)</f>
        <v>2</v>
      </c>
      <c r="B50" s="5">
        <f t="shared" si="0"/>
        <v>49</v>
      </c>
      <c r="C50" s="5" t="str" cm="1">
        <f t="array" ref="C50">SHA1HASH($B50)</f>
        <v>2e01e17467891f7c933dbaa00e1459d23db3fe4f</v>
      </c>
      <c r="D50" s="6">
        <f t="shared" ca="1" si="1"/>
        <v>1</v>
      </c>
      <c r="E50" s="7">
        <f ca="1">IF($B50 = 1 + N("Presidente"),
    127,
    IF($B50 = 2 + N("Vice-Presidente"),
        72,
        IF($B50 = 3 + N("Secretária bilíngue"),
            13,
            RANDBETWEEN(5,COUNT(Name!$A:$A) + 1)
        )
    )
)</f>
        <v>325</v>
      </c>
      <c r="F50" s="7" t="str">
        <f ca="1">VLOOKUP($E50,Name!$A:$B,2,FALSE)</f>
        <v>Rafaela</v>
      </c>
      <c r="G50" s="7">
        <f ca="1" xml:space="preserve">
IF($B50 = 1,
    0,
    RANDBETWEEN(5,COUNT('Last name'!$A:$A) + 1)
)</f>
        <v>180</v>
      </c>
      <c r="H50" s="7" t="str">
        <f ca="1" xml:space="preserve">
IF($B50 = 1 + N("Presidente"),
    "de Orléans e Bragança",
    VLOOKUP($G50,'Last name'!$A:$B,2,FALSE) &amp; " " &amp; VLOOKUP(RANDBETWEEN(5,COUNT('Last name'!$A:$A) + 1),'Last name'!$A:$B,2,FALSE)
)</f>
        <v>Silva Miranda</v>
      </c>
      <c r="I50" s="7" t="str">
        <f t="shared" ca="1" si="12"/>
        <v>Rafaela Silva Miranda</v>
      </c>
      <c r="J50" s="7" t="str" cm="1">
        <f t="array" aca="1" ref="J50" ca="1">SHA1HASH($I50)</f>
        <v>28e703386b52a59ce11bee2ad7f85f74e2408c72</v>
      </c>
      <c r="K50" s="7" cm="1">
        <f t="array" aca="1" ref="K50" ca="1">INDEX(States!$A:$A,M50,1)</f>
        <v>5</v>
      </c>
      <c r="L50" s="7" t="str">
        <f ca="1">VLOOKUP($K50,Countries!$A:$B,2,FALSE)</f>
        <v>Portugal</v>
      </c>
      <c r="M50" s="7" cm="1">
        <f t="array" aca="1" ref="M50" ca="1">INDEX(States!$C:$C,RANDBETWEEN(5,COUNTA(States!$A:$A) + 1),1)</f>
        <v>21</v>
      </c>
      <c r="N50" s="7" t="str">
        <f ca="1">VLOOKUP($M50,States!$C:$D,2,FALSE)</f>
        <v>Guarda</v>
      </c>
      <c r="O50" s="7" t="str">
        <f ca="1">VLOOKUP($E50,Name!$A:$C,3,FALSE)</f>
        <v>F</v>
      </c>
      <c r="P50" s="7" t="str">
        <f ca="1">VLOOKUP($O50,Genders!$B:$C,2,FALSE)</f>
        <v>Female</v>
      </c>
      <c r="Q50" s="7" cm="1">
        <f t="array" aca="1" ref="Q50" ca="1">INDEX('Marital status'!$A:$A,RANDBETWEEN(5,COUNTA('Marital status'!$A:$A) + 1),1)</f>
        <v>5</v>
      </c>
      <c r="R50" s="7" t="str">
        <f ca="1">VLOOKUP($Q50,'Marital status'!$A:$B,2,FALSE)</f>
        <v xml:space="preserve"> Separated </v>
      </c>
      <c r="S50" s="7">
        <f t="shared" ca="1" si="2"/>
        <v>5</v>
      </c>
      <c r="T50" s="7" t="str">
        <f ca="1">VLOOKUP($S50,Ethnicities!$A:$B,2,FALSE)</f>
        <v>ASIAN</v>
      </c>
      <c r="U50" s="8">
        <f t="shared" ca="1" si="3"/>
        <v>33192</v>
      </c>
      <c r="V50" s="6">
        <f t="shared" ca="1" si="4"/>
        <v>7</v>
      </c>
      <c r="W50" s="8" t="str">
        <f ca="1">VLOOKUP($V50,'Background education'!$A:$B,2,FALSE)</f>
        <v>Undergraduate degree</v>
      </c>
      <c r="X50" s="7">
        <f ca="1" xml:space="preserve">
  IF(OR($Z50 = 5, $Z50 = 6, $Z50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Y50" s="7" t="str">
        <f ca="1">VLOOKUP($X50,Departments!$A:$B,2,FALSE)</f>
        <v>Juridical</v>
      </c>
      <c r="Z50" s="6">
        <f t="shared" ca="1" si="5"/>
        <v>9</v>
      </c>
      <c r="AA50" s="7" t="str">
        <f ca="1">VLOOKUP($Z50,Roles!$A:$B,2,FALSE)</f>
        <v>Intern</v>
      </c>
      <c r="AB50" s="6" t="e">
        <f t="shared" ca="1" si="6"/>
        <v>#N/A</v>
      </c>
      <c r="AC50" s="7" t="e">
        <f ca="1" xml:space="preserve">
IF(
  ISNA($AB50),
  NA(),
  VLOOKUP($AB50,Levels!$A:$B,2,FALSE)
)</f>
        <v>#N/A</v>
      </c>
      <c r="AD50" s="8">
        <f t="shared" ca="1" si="7"/>
        <v>39858</v>
      </c>
      <c r="AE50" s="6">
        <f ca="1">RANDBETWEEN(5,COUNTA('Recruitment source'!$A:$A) + 1)</f>
        <v>12</v>
      </c>
      <c r="AF50" s="6" t="str">
        <f ca="1">VLOOKUP($AE50,'Recruitment source'!$A:$B,2,FALSE)</f>
        <v xml:space="preserve"> recommendation of employee</v>
      </c>
      <c r="AG50" s="8" t="e">
        <f t="shared" ca="1" si="8"/>
        <v>#N/A</v>
      </c>
      <c r="AH50" s="6" t="e">
        <f t="shared" ca="1" si="9"/>
        <v>#N/A</v>
      </c>
      <c r="AI50" s="6" t="e">
        <f ca="1" xml:space="preserve">
IF(
  ISNA($AH50),
  NA(),
  VLOOKUP($AH50,'Reasons for dismissal'!$A:$B,2,FALSE)
)</f>
        <v>#N/A</v>
      </c>
      <c r="AJ50" s="6">
        <f t="shared" ca="1" si="10"/>
        <v>5</v>
      </c>
      <c r="AK50" s="1">
        <f t="shared" ca="1" si="11"/>
        <v>1305</v>
      </c>
      <c r="AL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$A50  &amp; ", "   &amp;
$B50  &amp; ", "   &amp;
$D50  &amp; ", '"  &amp;
$I50  &amp; "', '" &amp;
$O50  &amp; "', "  &amp;
$S50  &amp; ", '"  &amp;
TEXT($U50,"dd/mm/aaaa")  &amp; "', "   &amp;
$V50  &amp; ", "   &amp;
$X50  &amp; ", "   &amp;
$Z50  &amp; ", "   &amp;
IF($AB50 &lt;&gt; "", $AB50, "NULL")  &amp; ", "   &amp;
$AK50  &amp; ");"</f>
        <v>#REF!</v>
      </c>
    </row>
    <row r="51" spans="1:38" x14ac:dyDescent="0.2">
      <c r="A51" s="7" cm="1">
        <f t="array" aca="1" ref="A51" ca="1">INDEX(Companies!$A:$A,RANDBETWEEN(2,COUNTA(Companies!$A:$A)),1)</f>
        <v>2</v>
      </c>
      <c r="B51" s="5">
        <f t="shared" si="0"/>
        <v>50</v>
      </c>
      <c r="C51" s="5" t="str" cm="1">
        <f t="array" ref="C51">SHA1HASH($B51)</f>
        <v>e1822db470e60d090affd0956d743cb0e7cdf113</v>
      </c>
      <c r="D51" s="6">
        <f t="shared" ca="1" si="1"/>
        <v>1</v>
      </c>
      <c r="E51" s="7">
        <f ca="1">IF($B51 = 1 + N("Presidente"),
    127,
    IF($B51 = 2 + N("Vice-Presidente"),
        72,
        IF($B51 = 3 + N("Secretária bilíngue"),
            13,
            RANDBETWEEN(5,COUNT(Name!$A:$A) + 1)
        )
    )
)</f>
        <v>162</v>
      </c>
      <c r="F51" s="7" t="str">
        <f ca="1">VLOOKUP($E51,Name!$A:$B,2,FALSE)</f>
        <v>Helena</v>
      </c>
      <c r="G51" s="7">
        <f ca="1" xml:space="preserve">
IF($B51 = 1,
    0,
    RANDBETWEEN(5,COUNT('Last name'!$A:$A) + 1)
)</f>
        <v>126</v>
      </c>
      <c r="H51" s="7" t="str">
        <f ca="1" xml:space="preserve">
IF($B51 = 1 + N("Presidente"),
    "de Orléans e Bragança",
    VLOOKUP($G51,'Last name'!$A:$B,2,FALSE) &amp; " " &amp; VLOOKUP(RANDBETWEEN(5,COUNT('Last name'!$A:$A) + 1),'Last name'!$A:$B,2,FALSE)
)</f>
        <v>Mello Salvador</v>
      </c>
      <c r="I51" s="7" t="str">
        <f t="shared" ca="1" si="12"/>
        <v>Helena Mello Salvador</v>
      </c>
      <c r="J51" s="7" t="str" cm="1">
        <f t="array" aca="1" ref="J51" ca="1">SHA1HASH($I51)</f>
        <v>57dd449921c83c5f7efaca56ceacfcab152efb1d</v>
      </c>
      <c r="K51" s="7" cm="1">
        <f t="array" aca="1" ref="K51" ca="1">INDEX(States!$A:$A,M51,1)</f>
        <v>5</v>
      </c>
      <c r="L51" s="7" t="str">
        <f ca="1">VLOOKUP($K51,Countries!$A:$B,2,FALSE)</f>
        <v>Portugal</v>
      </c>
      <c r="M51" s="7" cm="1">
        <f t="array" aca="1" ref="M51" ca="1">INDEX(States!$C:$C,RANDBETWEEN(5,COUNTA(States!$A:$A) + 1),1)</f>
        <v>12</v>
      </c>
      <c r="N51" s="7" t="str">
        <f ca="1">VLOOKUP($M51,States!$C:$D,2,FALSE)</f>
        <v>Leiria</v>
      </c>
      <c r="O51" s="7" t="str">
        <f ca="1">VLOOKUP($E51,Name!$A:$C,3,FALSE)</f>
        <v>F</v>
      </c>
      <c r="P51" s="7" t="str">
        <f ca="1">VLOOKUP($O51,Genders!$B:$C,2,FALSE)</f>
        <v>Female</v>
      </c>
      <c r="Q51" s="7" cm="1">
        <f t="array" aca="1" ref="Q51" ca="1">INDEX('Marital status'!$A:$A,RANDBETWEEN(5,COUNTA('Marital status'!$A:$A) + 1),1)</f>
        <v>5</v>
      </c>
      <c r="R51" s="7" t="str">
        <f ca="1">VLOOKUP($Q51,'Marital status'!$A:$B,2,FALSE)</f>
        <v xml:space="preserve"> Separated </v>
      </c>
      <c r="S51" s="7">
        <f t="shared" ca="1" si="2"/>
        <v>5</v>
      </c>
      <c r="T51" s="7" t="str">
        <f ca="1">VLOOKUP($S51,Ethnicities!$A:$B,2,FALSE)</f>
        <v>ASIAN</v>
      </c>
      <c r="U51" s="8">
        <f t="shared" ca="1" si="3"/>
        <v>29304</v>
      </c>
      <c r="V51" s="6">
        <f t="shared" ca="1" si="4"/>
        <v>8</v>
      </c>
      <c r="W51" s="8" t="str">
        <f ca="1">VLOOKUP($V51,'Background education'!$A:$B,2,FALSE)</f>
        <v>Graduate school</v>
      </c>
      <c r="X51" s="7">
        <f ca="1" xml:space="preserve">
  IF(OR($Z51 = 5, $Z51 = 6, $Z51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Y51" s="7" t="str">
        <f ca="1">VLOOKUP($X51,Departments!$A:$B,2,FALSE)</f>
        <v xml:space="preserve">  Sales</v>
      </c>
      <c r="Z51" s="6">
        <f t="shared" ca="1" si="5"/>
        <v>11</v>
      </c>
      <c r="AA51" s="7" t="str">
        <f ca="1">VLOOKUP($Z51,Roles!$A:$B,2,FALSE)</f>
        <v>Analyst</v>
      </c>
      <c r="AB51" s="6">
        <f t="shared" ca="1" si="6"/>
        <v>6</v>
      </c>
      <c r="AC51" s="7" t="str">
        <f ca="1" xml:space="preserve">
IF(
  ISNA($AB51),
  NA(),
  VLOOKUP($AB51,Levels!$A:$B,2,FALSE)
)</f>
        <v>Pleno</v>
      </c>
      <c r="AD51" s="8">
        <f t="shared" ca="1" si="7"/>
        <v>42293</v>
      </c>
      <c r="AE51" s="6">
        <f ca="1">RANDBETWEEN(5,COUNTA('Recruitment source'!$A:$A) + 1)</f>
        <v>8</v>
      </c>
      <c r="AF51" s="6" t="str">
        <f ca="1">VLOOKUP($AE51,'Recruitment source'!$A:$B,2,FALSE)</f>
        <v>Net Empregos</v>
      </c>
      <c r="AG51" s="8" t="e">
        <f t="shared" ca="1" si="8"/>
        <v>#N/A</v>
      </c>
      <c r="AH51" s="6" t="e">
        <f t="shared" ca="1" si="9"/>
        <v>#N/A</v>
      </c>
      <c r="AI51" s="6" t="e">
        <f ca="1" xml:space="preserve">
IF(
  ISNA($AH51),
  NA(),
  VLOOKUP($AH51,'Reasons for dismissal'!$A:$B,2,FALSE)
)</f>
        <v>#N/A</v>
      </c>
      <c r="AJ51" s="6">
        <f t="shared" ca="1" si="10"/>
        <v>4</v>
      </c>
      <c r="AK51" s="1">
        <f t="shared" ca="1" si="11"/>
        <v>3110</v>
      </c>
      <c r="AL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$A51  &amp; ", "   &amp;
$B51  &amp; ", "   &amp;
$D51  &amp; ", '"  &amp;
$I51  &amp; "', '" &amp;
$O51  &amp; "', "  &amp;
$S51  &amp; ", '"  &amp;
TEXT($U51,"dd/mm/aaaa")  &amp; "', "   &amp;
$V51  &amp; ", "   &amp;
$X51  &amp; ", "   &amp;
$Z51  &amp; ", "   &amp;
IF($AB51 &lt;&gt; "", $AB51, "NULL")  &amp; ", "   &amp;
$AK51  &amp; ");"</f>
        <v>#REF!</v>
      </c>
    </row>
    <row r="52" spans="1:38" x14ac:dyDescent="0.2">
      <c r="A52" s="7" cm="1">
        <f t="array" aca="1" ref="A52" ca="1">INDEX(Companies!$A:$A,RANDBETWEEN(2,COUNTA(Companies!$A:$A)),1)</f>
        <v>2</v>
      </c>
      <c r="B52" s="5">
        <f t="shared" si="0"/>
        <v>51</v>
      </c>
      <c r="C52" s="5" t="str" cm="1">
        <f t="array" ref="C52">SHA1HASH($B52)</f>
        <v>b7eb6c689c037217079766fdb77c3bac3e51cb4c</v>
      </c>
      <c r="D52" s="6">
        <f t="shared" ca="1" si="1"/>
        <v>1</v>
      </c>
      <c r="E52" s="7">
        <f ca="1">IF($B52 = 1 + N("Presidente"),
    127,
    IF($B52 = 2 + N("Vice-Presidente"),
        72,
        IF($B52 = 3 + N("Secretária bilíngue"),
            13,
            RANDBETWEEN(5,COUNT(Name!$A:$A) + 1)
        )
    )
)</f>
        <v>120</v>
      </c>
      <c r="F52" s="7" t="str">
        <f ca="1">VLOOKUP($E52,Name!$A:$B,2,FALSE)</f>
        <v>Eliza</v>
      </c>
      <c r="G52" s="7">
        <f ca="1" xml:space="preserve">
IF($B52 = 1,
    0,
    RANDBETWEEN(5,COUNT('Last name'!$A:$A) + 1)
)</f>
        <v>59</v>
      </c>
      <c r="H52" s="7" t="str">
        <f ca="1" xml:space="preserve">
IF($B52 = 1 + N("Presidente"),
    "de Orléans e Bragança",
    VLOOKUP($G52,'Last name'!$A:$B,2,FALSE) &amp; " " &amp; VLOOKUP(RANDBETWEEN(5,COUNT('Last name'!$A:$A) + 1),'Last name'!$A:$B,2,FALSE)
)</f>
        <v>Cardozo Noronha</v>
      </c>
      <c r="I52" s="7" t="str">
        <f t="shared" ca="1" si="12"/>
        <v>Eliza Cardozo Noronha</v>
      </c>
      <c r="J52" s="7" t="str" cm="1">
        <f t="array" aca="1" ref="J52" ca="1">SHA1HASH($I52)</f>
        <v>5df0688a136c084afc84162d8a028208f580fee6</v>
      </c>
      <c r="K52" s="7" cm="1">
        <f t="array" aca="1" ref="K52" ca="1">INDEX(States!$A:$A,M52,1)</f>
        <v>5</v>
      </c>
      <c r="L52" s="7" t="str">
        <f ca="1">VLOOKUP($K52,Countries!$A:$B,2,FALSE)</f>
        <v>Portugal</v>
      </c>
      <c r="M52" s="7" cm="1">
        <f t="array" aca="1" ref="M52" ca="1">INDEX(States!$C:$C,RANDBETWEEN(5,COUNTA(States!$A:$A) + 1),1)</f>
        <v>23</v>
      </c>
      <c r="N52" s="7" t="str">
        <f ca="1">VLOOKUP($M52,States!$C:$D,2,FALSE)</f>
        <v>Viana do Castelo</v>
      </c>
      <c r="O52" s="7" t="str">
        <f ca="1">VLOOKUP($E52,Name!$A:$C,3,FALSE)</f>
        <v>F</v>
      </c>
      <c r="P52" s="7" t="str">
        <f ca="1">VLOOKUP($O52,Genders!$B:$C,2,FALSE)</f>
        <v>Female</v>
      </c>
      <c r="Q52" s="7" cm="1">
        <f t="array" aca="1" ref="Q52" ca="1">INDEX('Marital status'!$A:$A,RANDBETWEEN(5,COUNTA('Marital status'!$A:$A) + 1),1)</f>
        <v>0</v>
      </c>
      <c r="R52" s="7" t="e">
        <f ca="1">VLOOKUP($Q52,'Marital status'!$A:$B,2,FALSE)</f>
        <v>#N/A</v>
      </c>
      <c r="S52" s="7">
        <f t="shared" ca="1" si="2"/>
        <v>5</v>
      </c>
      <c r="T52" s="7" t="str">
        <f ca="1">VLOOKUP($S52,Ethnicities!$A:$B,2,FALSE)</f>
        <v>ASIAN</v>
      </c>
      <c r="U52" s="8">
        <f t="shared" ca="1" si="3"/>
        <v>33827</v>
      </c>
      <c r="V52" s="6">
        <f t="shared" ca="1" si="4"/>
        <v>7</v>
      </c>
      <c r="W52" s="8" t="str">
        <f ca="1">VLOOKUP($V52,'Background education'!$A:$B,2,FALSE)</f>
        <v>Undergraduate degree</v>
      </c>
      <c r="X52" s="7">
        <f ca="1" xml:space="preserve">
  IF(OR($Z52 = 5, $Z52 = 6, $Z52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52" s="7" t="str">
        <f ca="1">VLOOKUP($X52,Departments!$A:$B,2,FALSE)</f>
        <v>Communication &amp; Marketing</v>
      </c>
      <c r="Z52" s="6">
        <f t="shared" ca="1" si="5"/>
        <v>10</v>
      </c>
      <c r="AA52" s="7" t="str">
        <f ca="1">VLOOKUP($Z52,Roles!$A:$B,2,FALSE)</f>
        <v>Trainee</v>
      </c>
      <c r="AB52" s="6" t="e">
        <f t="shared" ca="1" si="6"/>
        <v>#N/A</v>
      </c>
      <c r="AC52" s="7" t="e">
        <f ca="1" xml:space="preserve">
IF(
  ISNA($AB52),
  NA(),
  VLOOKUP($AB52,Levels!$A:$B,2,FALSE)
)</f>
        <v>#N/A</v>
      </c>
      <c r="AD52" s="8">
        <f t="shared" ca="1" si="7"/>
        <v>38546</v>
      </c>
      <c r="AE52" s="6">
        <f ca="1">RANDBETWEEN(5,COUNTA('Recruitment source'!$A:$A) + 1)</f>
        <v>8</v>
      </c>
      <c r="AF52" s="6" t="str">
        <f ca="1">VLOOKUP($AE52,'Recruitment source'!$A:$B,2,FALSE)</f>
        <v>Net Empregos</v>
      </c>
      <c r="AG52" s="8" t="e">
        <f t="shared" ca="1" si="8"/>
        <v>#N/A</v>
      </c>
      <c r="AH52" s="6" t="e">
        <f t="shared" ca="1" si="9"/>
        <v>#N/A</v>
      </c>
      <c r="AI52" s="6" t="e">
        <f ca="1" xml:space="preserve">
IF(
  ISNA($AH52),
  NA(),
  VLOOKUP($AH52,'Reasons for dismissal'!$A:$B,2,FALSE)
)</f>
        <v>#N/A</v>
      </c>
      <c r="AJ52" s="6">
        <f t="shared" ca="1" si="10"/>
        <v>4</v>
      </c>
      <c r="AK52" s="1">
        <f t="shared" ca="1" si="11"/>
        <v>1385</v>
      </c>
      <c r="AL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$A52  &amp; ", "   &amp;
$B52  &amp; ", "   &amp;
$D52  &amp; ", '"  &amp;
$I52  &amp; "', '" &amp;
$O52  &amp; "', "  &amp;
$S52  &amp; ", '"  &amp;
TEXT($U52,"dd/mm/aaaa")  &amp; "', "   &amp;
$V52  &amp; ", "   &amp;
$X52  &amp; ", "   &amp;
$Z52  &amp; ", "   &amp;
IF($AB52 &lt;&gt; "", $AB52, "NULL")  &amp; ", "   &amp;
$AK52  &amp; ");"</f>
        <v>#REF!</v>
      </c>
    </row>
    <row r="53" spans="1:38" x14ac:dyDescent="0.2">
      <c r="A53" s="7" cm="1">
        <f t="array" aca="1" ref="A53" ca="1">INDEX(Companies!$A:$A,RANDBETWEEN(2,COUNTA(Companies!$A:$A)),1)</f>
        <v>2</v>
      </c>
      <c r="B53" s="5">
        <f t="shared" si="0"/>
        <v>52</v>
      </c>
      <c r="C53" s="5" t="str" cm="1">
        <f t="array" ref="C53">SHA1HASH($B53)</f>
        <v>a9334987ece78b6fe8bf130ef00b74847c1d3da6</v>
      </c>
      <c r="D53" s="6">
        <f t="shared" ca="1" si="1"/>
        <v>1</v>
      </c>
      <c r="E53" s="7">
        <f ca="1">IF($B53 = 1 + N("Presidente"),
    127,
    IF($B53 = 2 + N("Vice-Presidente"),
        72,
        IF($B53 = 3 + N("Secretária bilíngue"),
            13,
            RANDBETWEEN(5,COUNT(Name!$A:$A) + 1)
        )
    )
)</f>
        <v>261</v>
      </c>
      <c r="F53" s="7" t="str">
        <f ca="1">VLOOKUP($E53,Name!$A:$B,2,FALSE)</f>
        <v>Maria Clara</v>
      </c>
      <c r="G53" s="7">
        <f ca="1" xml:space="preserve">
IF($B53 = 1,
    0,
    RANDBETWEEN(5,COUNT('Last name'!$A:$A) + 1)
)</f>
        <v>170</v>
      </c>
      <c r="H53" s="7" t="str">
        <f ca="1" xml:space="preserve">
IF($B53 = 1 + N("Presidente"),
    "de Orléans e Bragança",
    VLOOKUP($G53,'Last name'!$A:$B,2,FALSE) &amp; " " &amp; VLOOKUP(RANDBETWEEN(5,COUNT('Last name'!$A:$A) + 1),'Last name'!$A:$B,2,FALSE)
)</f>
        <v>Sá Café</v>
      </c>
      <c r="I53" s="7" t="str">
        <f t="shared" ca="1" si="12"/>
        <v>Maria Clara Sá Café</v>
      </c>
      <c r="J53" s="7" t="str" cm="1">
        <f t="array" aca="1" ref="J53" ca="1">SHA1HASH($I53)</f>
        <v>a5d24fec7772ce50c05dad11eeb99b300bcbfe44</v>
      </c>
      <c r="K53" s="7" cm="1">
        <f t="array" aca="1" ref="K53" ca="1">INDEX(States!$A:$A,M53,1)</f>
        <v>5</v>
      </c>
      <c r="L53" s="7" t="str">
        <f ca="1">VLOOKUP($K53,Countries!$A:$B,2,FALSE)</f>
        <v>Portugal</v>
      </c>
      <c r="M53" s="7" cm="1">
        <f t="array" aca="1" ref="M53" ca="1">INDEX(States!$C:$C,RANDBETWEEN(5,COUNTA(States!$A:$A) + 1),1)</f>
        <v>7</v>
      </c>
      <c r="N53" s="7" t="str">
        <f ca="1">VLOOKUP($M53,States!$C:$D,2,FALSE)</f>
        <v xml:space="preserve"> Setúbal </v>
      </c>
      <c r="O53" s="7" t="str">
        <f ca="1">VLOOKUP($E53,Name!$A:$C,3,FALSE)</f>
        <v>F</v>
      </c>
      <c r="P53" s="7" t="str">
        <f ca="1">VLOOKUP($O53,Genders!$B:$C,2,FALSE)</f>
        <v>Female</v>
      </c>
      <c r="Q53" s="7" cm="1">
        <f t="array" aca="1" ref="Q53" ca="1">INDEX('Marital status'!$A:$A,RANDBETWEEN(5,COUNTA('Marital status'!$A:$A) + 1),1)</f>
        <v>0</v>
      </c>
      <c r="R53" s="7" t="e">
        <f ca="1">VLOOKUP($Q53,'Marital status'!$A:$B,2,FALSE)</f>
        <v>#N/A</v>
      </c>
      <c r="S53" s="7">
        <f t="shared" ca="1" si="2"/>
        <v>5</v>
      </c>
      <c r="T53" s="7" t="str">
        <f ca="1">VLOOKUP($S53,Ethnicities!$A:$B,2,FALSE)</f>
        <v>ASIAN</v>
      </c>
      <c r="U53" s="8">
        <f t="shared" ca="1" si="3"/>
        <v>28485</v>
      </c>
      <c r="V53" s="6">
        <f t="shared" ca="1" si="4"/>
        <v>7</v>
      </c>
      <c r="W53" s="8" t="str">
        <f ca="1">VLOOKUP($V53,'Background education'!$A:$B,2,FALSE)</f>
        <v>Undergraduate degree</v>
      </c>
      <c r="X53" s="7">
        <f ca="1" xml:space="preserve">
  IF(OR($Z53 = 5, $Z53 = 6, $Z53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53" s="7" t="str">
        <f ca="1">VLOOKUP($X53,Departments!$A:$B,2,FALSE)</f>
        <v xml:space="preserve"> Commercial</v>
      </c>
      <c r="Z53" s="6">
        <f t="shared" ca="1" si="5"/>
        <v>11</v>
      </c>
      <c r="AA53" s="7" t="str">
        <f ca="1">VLOOKUP($Z53,Roles!$A:$B,2,FALSE)</f>
        <v>Analyst</v>
      </c>
      <c r="AB53" s="6">
        <f t="shared" ca="1" si="6"/>
        <v>6</v>
      </c>
      <c r="AC53" s="7" t="str">
        <f ca="1" xml:space="preserve">
IF(
  ISNA($AB53),
  NA(),
  VLOOKUP($AB53,Levels!$A:$B,2,FALSE)
)</f>
        <v>Pleno</v>
      </c>
      <c r="AD53" s="8">
        <f t="shared" ca="1" si="7"/>
        <v>42957</v>
      </c>
      <c r="AE53" s="6">
        <f ca="1">RANDBETWEEN(5,COUNTA('Recruitment source'!$A:$A) + 1)</f>
        <v>7</v>
      </c>
      <c r="AF53" s="6" t="str">
        <f ca="1">VLOOKUP($AE53,'Recruitment source'!$A:$B,2,FALSE)</f>
        <v>SAPO Emprego</v>
      </c>
      <c r="AG53" s="8" t="e">
        <f t="shared" ca="1" si="8"/>
        <v>#N/A</v>
      </c>
      <c r="AH53" s="6" t="e">
        <f t="shared" ca="1" si="9"/>
        <v>#N/A</v>
      </c>
      <c r="AI53" s="6" t="e">
        <f ca="1" xml:space="preserve">
IF(
  ISNA($AH53),
  NA(),
  VLOOKUP($AH53,'Reasons for dismissal'!$A:$B,2,FALSE)
)</f>
        <v>#N/A</v>
      </c>
      <c r="AJ53" s="6">
        <f t="shared" ca="1" si="10"/>
        <v>5</v>
      </c>
      <c r="AK53" s="1">
        <f t="shared" ca="1" si="11"/>
        <v>2580</v>
      </c>
      <c r="AL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$A53  &amp; ", "   &amp;
$B53  &amp; ", "   &amp;
$D53  &amp; ", '"  &amp;
$I53  &amp; "', '" &amp;
$O53  &amp; "', "  &amp;
$S53  &amp; ", '"  &amp;
TEXT($U53,"dd/mm/aaaa")  &amp; "', "   &amp;
$V53  &amp; ", "   &amp;
$X53  &amp; ", "   &amp;
$Z53  &amp; ", "   &amp;
IF($AB53 &lt;&gt; "", $AB53, "NULL")  &amp; ", "   &amp;
$AK53  &amp; ");"</f>
        <v>#REF!</v>
      </c>
    </row>
    <row r="54" spans="1:38" x14ac:dyDescent="0.2">
      <c r="A54" s="7" cm="1">
        <f t="array" aca="1" ref="A54" ca="1">INDEX(Companies!$A:$A,RANDBETWEEN(2,COUNTA(Companies!$A:$A)),1)</f>
        <v>2</v>
      </c>
      <c r="B54" s="5">
        <f t="shared" si="0"/>
        <v>53</v>
      </c>
      <c r="C54" s="5" t="str" cm="1">
        <f t="array" ref="C54">SHA1HASH($B54)</f>
        <v>c5b76da3e608d34edb07244cd9b875ee86906328</v>
      </c>
      <c r="D54" s="6">
        <f t="shared" ca="1" si="1"/>
        <v>1</v>
      </c>
      <c r="E54" s="7">
        <f ca="1">IF($B54 = 1 + N("Presidente"),
    127,
    IF($B54 = 2 + N("Vice-Presidente"),
        72,
        IF($B54 = 3 + N("Secretária bilíngue"),
            13,
            RANDBETWEEN(5,COUNT(Name!$A:$A) + 1)
        )
    )
)</f>
        <v>281</v>
      </c>
      <c r="F54" s="7" t="str">
        <f ca="1">VLOOKUP($E54,Name!$A:$B,2,FALSE)</f>
        <v>Marina</v>
      </c>
      <c r="G54" s="7">
        <f ca="1" xml:space="preserve">
IF($B54 = 1,
    0,
    RANDBETWEEN(5,COUNT('Last name'!$A:$A) + 1)
)</f>
        <v>189</v>
      </c>
      <c r="H54" s="7" t="str">
        <f ca="1" xml:space="preserve">
IF($B54 = 1 + N("Presidente"),
    "de Orléans e Bragança",
    VLOOKUP($G54,'Last name'!$A:$B,2,FALSE) &amp; " " &amp; VLOOKUP(RANDBETWEEN(5,COUNT('Last name'!$A:$A) + 1),'Last name'!$A:$B,2,FALSE)
)</f>
        <v>Teixeira Martini</v>
      </c>
      <c r="I54" s="7" t="str">
        <f t="shared" ca="1" si="12"/>
        <v>Marina Teixeira Martini</v>
      </c>
      <c r="J54" s="7" t="str" cm="1">
        <f t="array" aca="1" ref="J54" ca="1">SHA1HASH($I54)</f>
        <v>47e2013047f514234f97c220baf6093360239990</v>
      </c>
      <c r="K54" s="7" cm="1">
        <f t="array" aca="1" ref="K54" ca="1">INDEX(States!$A:$A,M54,1)</f>
        <v>5</v>
      </c>
      <c r="L54" s="7" t="str">
        <f ca="1">VLOOKUP($K54,Countries!$A:$B,2,FALSE)</f>
        <v>Portugal</v>
      </c>
      <c r="M54" s="7" cm="1">
        <f t="array" aca="1" ref="M54" ca="1">INDEX(States!$C:$C,RANDBETWEEN(5,COUNTA(States!$A:$A) + 1),1)</f>
        <v>19</v>
      </c>
      <c r="N54" s="7" t="str">
        <f ca="1">VLOOKUP($M54,States!$C:$D,2,FALSE)</f>
        <v>Beja</v>
      </c>
      <c r="O54" s="7" t="str">
        <f ca="1">VLOOKUP($E54,Name!$A:$C,3,FALSE)</f>
        <v>F</v>
      </c>
      <c r="P54" s="7" t="str">
        <f ca="1">VLOOKUP($O54,Genders!$B:$C,2,FALSE)</f>
        <v>Female</v>
      </c>
      <c r="Q54" s="7" cm="1">
        <f t="array" aca="1" ref="Q54" ca="1">INDEX('Marital status'!$A:$A,RANDBETWEEN(5,COUNTA('Marital status'!$A:$A) + 1),1)</f>
        <v>5</v>
      </c>
      <c r="R54" s="7" t="str">
        <f ca="1">VLOOKUP($Q54,'Marital status'!$A:$B,2,FALSE)</f>
        <v xml:space="preserve"> Separated </v>
      </c>
      <c r="S54" s="7">
        <f t="shared" ca="1" si="2"/>
        <v>5</v>
      </c>
      <c r="T54" s="7" t="str">
        <f ca="1">VLOOKUP($S54,Ethnicities!$A:$B,2,FALSE)</f>
        <v>ASIAN</v>
      </c>
      <c r="U54" s="8">
        <f t="shared" ca="1" si="3"/>
        <v>29161</v>
      </c>
      <c r="V54" s="6">
        <f t="shared" ca="1" si="4"/>
        <v>7</v>
      </c>
      <c r="W54" s="8" t="str">
        <f ca="1">VLOOKUP($V54,'Background education'!$A:$B,2,FALSE)</f>
        <v>Undergraduate degree</v>
      </c>
      <c r="X54" s="7">
        <f ca="1" xml:space="preserve">
  IF(OR($Z54 = 5, $Z54 = 6, $Z54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54" s="7" t="str">
        <f ca="1">VLOOKUP($X54,Departments!$A:$B,2,FALSE)</f>
        <v>Finance</v>
      </c>
      <c r="Z54" s="6">
        <f t="shared" ca="1" si="5"/>
        <v>9</v>
      </c>
      <c r="AA54" s="7" t="str">
        <f ca="1">VLOOKUP($Z54,Roles!$A:$B,2,FALSE)</f>
        <v>Intern</v>
      </c>
      <c r="AB54" s="6" t="e">
        <f t="shared" ca="1" si="6"/>
        <v>#N/A</v>
      </c>
      <c r="AC54" s="7" t="e">
        <f ca="1" xml:space="preserve">
IF(
  ISNA($AB54),
  NA(),
  VLOOKUP($AB54,Levels!$A:$B,2,FALSE)
)</f>
        <v>#N/A</v>
      </c>
      <c r="AD54" s="8">
        <f t="shared" ca="1" si="7"/>
        <v>41278</v>
      </c>
      <c r="AE54" s="6">
        <f ca="1">RANDBETWEEN(5,COUNTA('Recruitment source'!$A:$A) + 1)</f>
        <v>10</v>
      </c>
      <c r="AF54" s="6" t="str">
        <f ca="1">VLOOKUP($AE54,'Recruitment source'!$A:$B,2,FALSE)</f>
        <v>Jobs in Lisbon</v>
      </c>
      <c r="AG54" s="8" t="e">
        <f t="shared" ca="1" si="8"/>
        <v>#N/A</v>
      </c>
      <c r="AH54" s="6" t="e">
        <f t="shared" ca="1" si="9"/>
        <v>#N/A</v>
      </c>
      <c r="AI54" s="6" t="e">
        <f ca="1" xml:space="preserve">
IF(
  ISNA($AH54),
  NA(),
  VLOOKUP($AH54,'Reasons for dismissal'!$A:$B,2,FALSE)
)</f>
        <v>#N/A</v>
      </c>
      <c r="AJ54" s="6">
        <f t="shared" ca="1" si="10"/>
        <v>4</v>
      </c>
      <c r="AK54" s="1">
        <f t="shared" ca="1" si="11"/>
        <v>1205</v>
      </c>
      <c r="AL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$A54  &amp; ", "   &amp;
$B54  &amp; ", "   &amp;
$D54  &amp; ", '"  &amp;
$I54  &amp; "', '" &amp;
$O54  &amp; "', "  &amp;
$S54  &amp; ", '"  &amp;
TEXT($U54,"dd/mm/aaaa")  &amp; "', "   &amp;
$V54  &amp; ", "   &amp;
$X54  &amp; ", "   &amp;
$Z54  &amp; ", "   &amp;
IF($AB54 &lt;&gt; "", $AB54, "NULL")  &amp; ", "   &amp;
$AK54  &amp; ");"</f>
        <v>#REF!</v>
      </c>
    </row>
    <row r="55" spans="1:38" x14ac:dyDescent="0.2">
      <c r="A55" s="7" cm="1">
        <f t="array" aca="1" ref="A55" ca="1">INDEX(Companies!$A:$A,RANDBETWEEN(2,COUNTA(Companies!$A:$A)),1)</f>
        <v>2</v>
      </c>
      <c r="B55" s="5">
        <f t="shared" si="0"/>
        <v>54</v>
      </c>
      <c r="C55" s="5" t="str" cm="1">
        <f t="array" ref="C55">SHA1HASH($B55)</f>
        <v>80e28a51cbc26fa4bd34938c5e593b36146f5e0c</v>
      </c>
      <c r="D55" s="6">
        <f t="shared" ca="1" si="1"/>
        <v>1</v>
      </c>
      <c r="E55" s="7">
        <f ca="1">IF($B55 = 1 + N("Presidente"),
    127,
    IF($B55 = 2 + N("Vice-Presidente"),
        72,
        IF($B55 = 3 + N("Secretária bilíngue"),
            13,
            RANDBETWEEN(5,COUNT(Name!$A:$A) + 1)
        )
    )
)</f>
        <v>166</v>
      </c>
      <c r="F55" s="7" t="str">
        <f ca="1">VLOOKUP($E55,Name!$A:$B,2,FALSE)</f>
        <v>Henrico</v>
      </c>
      <c r="G55" s="7">
        <f ca="1" xml:space="preserve">
IF($B55 = 1,
    0,
    RANDBETWEEN(5,COUNT('Last name'!$A:$A) + 1)
)</f>
        <v>59</v>
      </c>
      <c r="H55" s="7" t="str">
        <f ca="1" xml:space="preserve">
IF($B55 = 1 + N("Presidente"),
    "de Orléans e Bragança",
    VLOOKUP($G55,'Last name'!$A:$B,2,FALSE) &amp; " " &amp; VLOOKUP(RANDBETWEEN(5,COUNT('Last name'!$A:$A) + 1),'Last name'!$A:$B,2,FALSE)
)</f>
        <v>Cardozo Medeiros</v>
      </c>
      <c r="I55" s="7" t="str">
        <f t="shared" ca="1" si="12"/>
        <v>Henrico Cardozo Medeiros</v>
      </c>
      <c r="J55" s="7" t="str" cm="1">
        <f t="array" aca="1" ref="J55" ca="1">SHA1HASH($I55)</f>
        <v>0312494e40e61afc0a24073cdf4f3c752d65ea0f</v>
      </c>
      <c r="K55" s="7" cm="1">
        <f t="array" aca="1" ref="K55" ca="1">INDEX(States!$A:$A,M55,1)</f>
        <v>5</v>
      </c>
      <c r="L55" s="7" t="str">
        <f ca="1">VLOOKUP($K55,Countries!$A:$B,2,FALSE)</f>
        <v>Portugal</v>
      </c>
      <c r="M55" s="7" cm="1">
        <f t="array" aca="1" ref="M55" ca="1">INDEX(States!$C:$C,RANDBETWEEN(5,COUNTA(States!$A:$A) + 1),1)</f>
        <v>19</v>
      </c>
      <c r="N55" s="7" t="str">
        <f ca="1">VLOOKUP($M55,States!$C:$D,2,FALSE)</f>
        <v>Beja</v>
      </c>
      <c r="O55" s="7" t="str">
        <f ca="1">VLOOKUP($E55,Name!$A:$C,3,FALSE)</f>
        <v>M</v>
      </c>
      <c r="P55" s="7" t="str">
        <f ca="1">VLOOKUP($O55,Genders!$B:$C,2,FALSE)</f>
        <v>Male</v>
      </c>
      <c r="Q55" s="7" cm="1">
        <f t="array" aca="1" ref="Q55" ca="1">INDEX('Marital status'!$A:$A,RANDBETWEEN(5,COUNTA('Marital status'!$A:$A) + 1),1)</f>
        <v>6</v>
      </c>
      <c r="R55" s="7" t="str">
        <f ca="1">VLOOKUP($Q55,'Marital status'!$A:$B,2,FALSE)</f>
        <v>DIVORCED</v>
      </c>
      <c r="S55" s="7">
        <f t="shared" ca="1" si="2"/>
        <v>7</v>
      </c>
      <c r="T55" s="7" t="str">
        <f ca="1">VLOOKUP($S55,Ethnicities!$A:$B,2,FALSE)</f>
        <v>Native Hawaiian or Other Pacific Islander</v>
      </c>
      <c r="U55" s="8">
        <f t="shared" ca="1" si="3"/>
        <v>19072</v>
      </c>
      <c r="V55" s="6">
        <f t="shared" ca="1" si="4"/>
        <v>7</v>
      </c>
      <c r="W55" s="8" t="str">
        <f ca="1">VLOOKUP($V55,'Background education'!$A:$B,2,FALSE)</f>
        <v>Undergraduate degree</v>
      </c>
      <c r="X55" s="7">
        <f ca="1" xml:space="preserve">
  IF(OR($Z55 = 5, $Z55 = 6, $Z55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55" s="7" t="str">
        <f ca="1">VLOOKUP($X55,Departments!$A:$B,2,FALSE)</f>
        <v>Audit</v>
      </c>
      <c r="Z55" s="6">
        <f t="shared" ca="1" si="5"/>
        <v>11</v>
      </c>
      <c r="AA55" s="7" t="str">
        <f ca="1">VLOOKUP($Z55,Roles!$A:$B,2,FALSE)</f>
        <v>Analyst</v>
      </c>
      <c r="AB55" s="6">
        <f t="shared" ca="1" si="6"/>
        <v>5</v>
      </c>
      <c r="AC55" s="7" t="str">
        <f ca="1" xml:space="preserve">
IF(
  ISNA($AB55),
  NA(),
  VLOOKUP($AB55,Levels!$A:$B,2,FALSE)
)</f>
        <v>Junior</v>
      </c>
      <c r="AD55" s="8">
        <f t="shared" ca="1" si="7"/>
        <v>42946</v>
      </c>
      <c r="AE55" s="6">
        <f ca="1">RANDBETWEEN(5,COUNTA('Recruitment source'!$A:$A) + 1)</f>
        <v>7</v>
      </c>
      <c r="AF55" s="6" t="str">
        <f ca="1">VLOOKUP($AE55,'Recruitment source'!$A:$B,2,FALSE)</f>
        <v>SAPO Emprego</v>
      </c>
      <c r="AG55" s="8" t="e">
        <f t="shared" ca="1" si="8"/>
        <v>#N/A</v>
      </c>
      <c r="AH55" s="6" t="e">
        <f t="shared" ca="1" si="9"/>
        <v>#N/A</v>
      </c>
      <c r="AI55" s="6" t="e">
        <f ca="1" xml:space="preserve">
IF(
  ISNA($AH55),
  NA(),
  VLOOKUP($AH55,'Reasons for dismissal'!$A:$B,2,FALSE)
)</f>
        <v>#N/A</v>
      </c>
      <c r="AJ55" s="6">
        <f t="shared" ca="1" si="10"/>
        <v>4</v>
      </c>
      <c r="AK55" s="1">
        <f t="shared" ca="1" si="11"/>
        <v>2500</v>
      </c>
      <c r="AL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$A55  &amp; ", "   &amp;
$B55  &amp; ", "   &amp;
$D55  &amp; ", '"  &amp;
$I55  &amp; "', '" &amp;
$O55  &amp; "', "  &amp;
$S55  &amp; ", '"  &amp;
TEXT($U55,"dd/mm/aaaa")  &amp; "', "   &amp;
$V55  &amp; ", "   &amp;
$X55  &amp; ", "   &amp;
$Z55  &amp; ", "   &amp;
IF($AB55 &lt;&gt; "", $AB55, "NULL")  &amp; ", "   &amp;
$AK55  &amp; ");"</f>
        <v>#REF!</v>
      </c>
    </row>
    <row r="56" spans="1:38" x14ac:dyDescent="0.2">
      <c r="A56" s="7" cm="1">
        <f t="array" aca="1" ref="A56" ca="1">INDEX(Companies!$A:$A,RANDBETWEEN(2,COUNTA(Companies!$A:$A)),1)</f>
        <v>2</v>
      </c>
      <c r="B56" s="5">
        <f t="shared" si="0"/>
        <v>55</v>
      </c>
      <c r="C56" s="5" t="str" cm="1">
        <f t="array" ref="C56">SHA1HASH($B56)</f>
        <v>8effee409c625e1a2d8f5033631840e6ce1dcb64</v>
      </c>
      <c r="D56" s="6">
        <f t="shared" ca="1" si="1"/>
        <v>1</v>
      </c>
      <c r="E56" s="7">
        <f ca="1">IF($B56 = 1 + N("Presidente"),
    127,
    IF($B56 = 2 + N("Vice-Presidente"),
        72,
        IF($B56 = 3 + N("Secretária bilíngue"),
            13,
            RANDBETWEEN(5,COUNT(Name!$A:$A) + 1)
        )
    )
)</f>
        <v>131</v>
      </c>
      <c r="F56" s="7" t="str">
        <f ca="1">VLOOKUP($E56,Name!$A:$B,2,FALSE)</f>
        <v>Erick</v>
      </c>
      <c r="G56" s="7">
        <f ca="1" xml:space="preserve">
IF($B56 = 1,
    0,
    RANDBETWEEN(5,COUNT('Last name'!$A:$A) + 1)
)</f>
        <v>146</v>
      </c>
      <c r="H56" s="7" t="str">
        <f ca="1" xml:space="preserve">
IF($B56 = 1 + N("Presidente"),
    "de Orléans e Bragança",
    VLOOKUP($G56,'Last name'!$A:$B,2,FALSE) &amp; " " &amp; VLOOKUP(RANDBETWEEN(5,COUNT('Last name'!$A:$A) + 1),'Last name'!$A:$B,2,FALSE)
)</f>
        <v>Paulista Café</v>
      </c>
      <c r="I56" s="7" t="str">
        <f t="shared" ca="1" si="12"/>
        <v>Erick Paulista Café</v>
      </c>
      <c r="J56" s="7" t="str" cm="1">
        <f t="array" aca="1" ref="J56" ca="1">SHA1HASH($I56)</f>
        <v>35de97bbf23a045eaba2dafdd0c1781138e6f9ab</v>
      </c>
      <c r="K56" s="7" cm="1">
        <f t="array" aca="1" ref="K56" ca="1">INDEX(States!$A:$A,M56,1)</f>
        <v>5</v>
      </c>
      <c r="L56" s="7" t="str">
        <f ca="1">VLOOKUP($K56,Countries!$A:$B,2,FALSE)</f>
        <v>Portugal</v>
      </c>
      <c r="M56" s="7" cm="1">
        <f t="array" aca="1" ref="M56" ca="1">INDEX(States!$C:$C,RANDBETWEEN(5,COUNTA(States!$A:$A) + 1),1)</f>
        <v>11</v>
      </c>
      <c r="N56" s="7" t="str">
        <f ca="1">VLOOKUP($M56,States!$C:$D,2,FALSE)</f>
        <v>Santarém</v>
      </c>
      <c r="O56" s="7" t="str">
        <f ca="1">VLOOKUP($E56,Name!$A:$C,3,FALSE)</f>
        <v>M</v>
      </c>
      <c r="P56" s="7" t="str">
        <f ca="1">VLOOKUP($O56,Genders!$B:$C,2,FALSE)</f>
        <v>Male</v>
      </c>
      <c r="Q56" s="7" cm="1">
        <f t="array" aca="1" ref="Q56" ca="1">INDEX('Marital status'!$A:$A,RANDBETWEEN(5,COUNTA('Marital status'!$A:$A) + 1),1)</f>
        <v>5</v>
      </c>
      <c r="R56" s="7" t="str">
        <f ca="1">VLOOKUP($Q56,'Marital status'!$A:$B,2,FALSE)</f>
        <v xml:space="preserve"> Separated </v>
      </c>
      <c r="S56" s="7">
        <f t="shared" ca="1" si="2"/>
        <v>6</v>
      </c>
      <c r="T56" s="7" t="str">
        <f ca="1">VLOOKUP($S56,Ethnicities!$A:$B,2,FALSE)</f>
        <v xml:space="preserve">  american Indian or Alaska Native</v>
      </c>
      <c r="U56" s="8">
        <f t="shared" ca="1" si="3"/>
        <v>29286</v>
      </c>
      <c r="V56" s="6">
        <f t="shared" ca="1" si="4"/>
        <v>7</v>
      </c>
      <c r="W56" s="8" t="str">
        <f ca="1">VLOOKUP($V56,'Background education'!$A:$B,2,FALSE)</f>
        <v>Undergraduate degree</v>
      </c>
      <c r="X56" s="7">
        <f ca="1" xml:space="preserve">
  IF(OR($Z56 = 5, $Z56 = 6, $Z56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56" s="7" t="str">
        <f ca="1">VLOOKUP($X56,Departments!$A:$B,2,FALSE)</f>
        <v>Audit</v>
      </c>
      <c r="Z56" s="6">
        <f t="shared" ca="1" si="5"/>
        <v>10</v>
      </c>
      <c r="AA56" s="7" t="str">
        <f ca="1">VLOOKUP($Z56,Roles!$A:$B,2,FALSE)</f>
        <v>Trainee</v>
      </c>
      <c r="AB56" s="6" t="e">
        <f t="shared" ca="1" si="6"/>
        <v>#N/A</v>
      </c>
      <c r="AC56" s="7" t="e">
        <f ca="1" xml:space="preserve">
IF(
  ISNA($AB56),
  NA(),
  VLOOKUP($AB56,Levels!$A:$B,2,FALSE)
)</f>
        <v>#N/A</v>
      </c>
      <c r="AD56" s="8">
        <f t="shared" ca="1" si="7"/>
        <v>36183</v>
      </c>
      <c r="AE56" s="6">
        <f ca="1">RANDBETWEEN(5,COUNTA('Recruitment source'!$A:$A) + 1)</f>
        <v>13</v>
      </c>
      <c r="AF56" s="6" t="str">
        <f ca="1">VLOOKUP($AE56,'Recruitment source'!$A:$B,2,FALSE)</f>
        <v>Google</v>
      </c>
      <c r="AG56" s="8" t="e">
        <f t="shared" ca="1" si="8"/>
        <v>#N/A</v>
      </c>
      <c r="AH56" s="6" t="e">
        <f t="shared" ca="1" si="9"/>
        <v>#N/A</v>
      </c>
      <c r="AI56" s="6" t="e">
        <f ca="1" xml:space="preserve">
IF(
  ISNA($AH56),
  NA(),
  VLOOKUP($AH56,'Reasons for dismissal'!$A:$B,2,FALSE)
)</f>
        <v>#N/A</v>
      </c>
      <c r="AJ56" s="6">
        <f t="shared" ca="1" si="10"/>
        <v>5</v>
      </c>
      <c r="AK56" s="1">
        <f t="shared" ca="1" si="11"/>
        <v>1305</v>
      </c>
      <c r="AL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$A56  &amp; ", "   &amp;
$B56  &amp; ", "   &amp;
$D56  &amp; ", '"  &amp;
$I56  &amp; "', '" &amp;
$O56  &amp; "', "  &amp;
$S56  &amp; ", '"  &amp;
TEXT($U56,"dd/mm/aaaa")  &amp; "', "   &amp;
$V56  &amp; ", "   &amp;
$X56  &amp; ", "   &amp;
$Z56  &amp; ", "   &amp;
IF($AB56 &lt;&gt; "", $AB56, "NULL")  &amp; ", "   &amp;
$AK56  &amp; ");"</f>
        <v>#REF!</v>
      </c>
    </row>
    <row r="57" spans="1:38" x14ac:dyDescent="0.2">
      <c r="A57" s="7" cm="1">
        <f t="array" aca="1" ref="A57" ca="1">INDEX(Companies!$A:$A,RANDBETWEEN(2,COUNTA(Companies!$A:$A)),1)</f>
        <v>2</v>
      </c>
      <c r="B57" s="5">
        <f t="shared" si="0"/>
        <v>56</v>
      </c>
      <c r="C57" s="5" t="str" cm="1">
        <f t="array" ref="C57">SHA1HASH($B57)</f>
        <v>54ceb91256e8190e474aa752a6e0650a2df5ba37</v>
      </c>
      <c r="D57" s="6">
        <f t="shared" ca="1" si="1"/>
        <v>1</v>
      </c>
      <c r="E57" s="7">
        <f ca="1">IF($B57 = 1 + N("Presidente"),
    127,
    IF($B57 = 2 + N("Vice-Presidente"),
        72,
        IF($B57 = 3 + N("Secretária bilíngue"),
            13,
            RANDBETWEEN(5,COUNT(Name!$A:$A) + 1)
        )
    )
)</f>
        <v>50</v>
      </c>
      <c r="F57" s="7" t="str">
        <f ca="1">VLOOKUP($E57,Name!$A:$B,2,FALSE)</f>
        <v>Antonella</v>
      </c>
      <c r="G57" s="7">
        <f ca="1" xml:space="preserve">
IF($B57 = 1,
    0,
    RANDBETWEEN(5,COUNT('Last name'!$A:$A) + 1)
)</f>
        <v>159</v>
      </c>
      <c r="H57" s="7" t="str">
        <f ca="1" xml:space="preserve">
IF($B57 = 1 + N("Presidente"),
    "de Orléans e Bragança",
    VLOOKUP($G57,'Last name'!$A:$B,2,FALSE) &amp; " " &amp; VLOOKUP(RANDBETWEEN(5,COUNT('Last name'!$A:$A) + 1),'Last name'!$A:$B,2,FALSE)
)</f>
        <v>Reis Ramos</v>
      </c>
      <c r="I57" s="7" t="str">
        <f t="shared" ca="1" si="12"/>
        <v>Antonella Reis Ramos</v>
      </c>
      <c r="J57" s="7" t="str" cm="1">
        <f t="array" aca="1" ref="J57" ca="1">SHA1HASH($I57)</f>
        <v>0fcd75383b67582a8cc948ca01af530fa7b516b2</v>
      </c>
      <c r="K57" s="7" cm="1">
        <f t="array" aca="1" ref="K57" ca="1">INDEX(States!$A:$A,M57,1)</f>
        <v>5</v>
      </c>
      <c r="L57" s="7" t="str">
        <f ca="1">VLOOKUP($K57,Countries!$A:$B,2,FALSE)</f>
        <v>Portugal</v>
      </c>
      <c r="M57" s="7" cm="1">
        <f t="array" aca="1" ref="M57" ca="1">INDEX(States!$C:$C,RANDBETWEEN(5,COUNTA(States!$A:$A) + 1),1)</f>
        <v>24</v>
      </c>
      <c r="N57" s="7" t="str">
        <f ca="1">VLOOKUP($M57,States!$C:$D,2,FALSE)</f>
        <v>Brangança</v>
      </c>
      <c r="O57" s="7" t="str">
        <f ca="1">VLOOKUP($E57,Name!$A:$C,3,FALSE)</f>
        <v>F</v>
      </c>
      <c r="P57" s="7" t="str">
        <f ca="1">VLOOKUP($O57,Genders!$B:$C,2,FALSE)</f>
        <v>Female</v>
      </c>
      <c r="Q57" s="7" cm="1">
        <f t="array" aca="1" ref="Q57" ca="1">INDEX('Marital status'!$A:$A,RANDBETWEEN(5,COUNTA('Marital status'!$A:$A) + 1),1)</f>
        <v>6</v>
      </c>
      <c r="R57" s="7" t="str">
        <f ca="1">VLOOKUP($Q57,'Marital status'!$A:$B,2,FALSE)</f>
        <v>DIVORCED</v>
      </c>
      <c r="S57" s="7">
        <f t="shared" ca="1" si="2"/>
        <v>8</v>
      </c>
      <c r="T57" s="7" t="e">
        <f ca="1">VLOOKUP($S57,Ethnicities!$A:$B,2,FALSE)</f>
        <v>#N/A</v>
      </c>
      <c r="U57" s="8">
        <f t="shared" ca="1" si="3"/>
        <v>20419</v>
      </c>
      <c r="V57" s="6">
        <f t="shared" ca="1" si="4"/>
        <v>8</v>
      </c>
      <c r="W57" s="8" t="str">
        <f ca="1">VLOOKUP($V57,'Background education'!$A:$B,2,FALSE)</f>
        <v>Graduate school</v>
      </c>
      <c r="X57" s="7">
        <f ca="1" xml:space="preserve">
  IF(OR($Z57 = 5, $Z57 = 6, $Z57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57" s="7" t="str">
        <f ca="1">VLOOKUP($X57,Departments!$A:$B,2,FALSE)</f>
        <v>Human Resource</v>
      </c>
      <c r="Z57" s="6">
        <f t="shared" ca="1" si="5"/>
        <v>11</v>
      </c>
      <c r="AA57" s="7" t="str">
        <f ca="1">VLOOKUP($Z57,Roles!$A:$B,2,FALSE)</f>
        <v>Analyst</v>
      </c>
      <c r="AB57" s="6">
        <f t="shared" ca="1" si="6"/>
        <v>6</v>
      </c>
      <c r="AC57" s="7" t="str">
        <f ca="1" xml:space="preserve">
IF(
  ISNA($AB57),
  NA(),
  VLOOKUP($AB57,Levels!$A:$B,2,FALSE)
)</f>
        <v>Pleno</v>
      </c>
      <c r="AD57" s="8">
        <f t="shared" ca="1" si="7"/>
        <v>41352</v>
      </c>
      <c r="AE57" s="6">
        <f ca="1">RANDBETWEEN(5,COUNTA('Recruitment source'!$A:$A) + 1)</f>
        <v>7</v>
      </c>
      <c r="AF57" s="6" t="str">
        <f ca="1">VLOOKUP($AE57,'Recruitment source'!$A:$B,2,FALSE)</f>
        <v>SAPO Emprego</v>
      </c>
      <c r="AG57" s="8" t="e">
        <f t="shared" ca="1" si="8"/>
        <v>#N/A</v>
      </c>
      <c r="AH57" s="6" t="e">
        <f t="shared" ca="1" si="9"/>
        <v>#N/A</v>
      </c>
      <c r="AI57" s="6" t="e">
        <f ca="1" xml:space="preserve">
IF(
  ISNA($AH57),
  NA(),
  VLOOKUP($AH57,'Reasons for dismissal'!$A:$B,2,FALSE)
)</f>
        <v>#N/A</v>
      </c>
      <c r="AJ57" s="6">
        <f t="shared" ca="1" si="10"/>
        <v>4</v>
      </c>
      <c r="AK57" s="1">
        <f t="shared" ca="1" si="11"/>
        <v>3080</v>
      </c>
      <c r="AL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$A57  &amp; ", "   &amp;
$B57  &amp; ", "   &amp;
$D57  &amp; ", '"  &amp;
$I57  &amp; "', '" &amp;
$O57  &amp; "', "  &amp;
$S57  &amp; ", '"  &amp;
TEXT($U57,"dd/mm/aaaa")  &amp; "', "   &amp;
$V57  &amp; ", "   &amp;
$X57  &amp; ", "   &amp;
$Z57  &amp; ", "   &amp;
IF($AB57 &lt;&gt; "", $AB57, "NULL")  &amp; ", "   &amp;
$AK57  &amp; ");"</f>
        <v>#REF!</v>
      </c>
    </row>
    <row r="58" spans="1:38" x14ac:dyDescent="0.2">
      <c r="A58" s="7" cm="1">
        <f t="array" aca="1" ref="A58" ca="1">INDEX(Companies!$A:$A,RANDBETWEEN(2,COUNTA(Companies!$A:$A)),1)</f>
        <v>2</v>
      </c>
      <c r="B58" s="5">
        <f t="shared" si="0"/>
        <v>57</v>
      </c>
      <c r="C58" s="5" t="str" cm="1">
        <f t="array" ref="C58">SHA1HASH($B58)</f>
        <v>9109c85a45b703f87f1413a405549a2cea9ab556</v>
      </c>
      <c r="D58" s="6">
        <f t="shared" ca="1" si="1"/>
        <v>1</v>
      </c>
      <c r="E58" s="7">
        <f ca="1">IF($B58 = 1 + N("Presidente"),
    127,
    IF($B58 = 2 + N("Vice-Presidente"),
        72,
        IF($B58 = 3 + N("Secretária bilíngue"),
            13,
            RANDBETWEEN(5,COUNT(Name!$A:$A) + 1)
        )
    )
)</f>
        <v>346</v>
      </c>
      <c r="F58" s="7" t="str">
        <f ca="1">VLOOKUP($E58,Name!$A:$B,2,FALSE)</f>
        <v>Tomas</v>
      </c>
      <c r="G58" s="7">
        <f ca="1" xml:space="preserve">
IF($B58 = 1,
    0,
    RANDBETWEEN(5,COUNT('Last name'!$A:$A) + 1)
)</f>
        <v>182</v>
      </c>
      <c r="H58" s="7" t="str">
        <f ca="1" xml:space="preserve">
IF($B58 = 1 + N("Presidente"),
    "de Orléans e Bragança",
    VLOOKUP($G58,'Last name'!$A:$B,2,FALSE) &amp; " " &amp; VLOOKUP(RANDBETWEEN(5,COUNT('Last name'!$A:$A) + 1),'Last name'!$A:$B,2,FALSE)
)</f>
        <v>Siqueira Mendes</v>
      </c>
      <c r="I58" s="7" t="str">
        <f t="shared" ca="1" si="12"/>
        <v>Tomas Siqueira Mendes</v>
      </c>
      <c r="J58" s="7" t="str" cm="1">
        <f t="array" aca="1" ref="J58" ca="1">SHA1HASH($I58)</f>
        <v>fd45a1dd9d02c2022925e47a6927fa08f3f76339</v>
      </c>
      <c r="K58" s="7" cm="1">
        <f t="array" aca="1" ref="K58" ca="1">INDEX(States!$A:$A,M58,1)</f>
        <v>5</v>
      </c>
      <c r="L58" s="7" t="str">
        <f ca="1">VLOOKUP($K58,Countries!$A:$B,2,FALSE)</f>
        <v>Portugal</v>
      </c>
      <c r="M58" s="7" cm="1">
        <f t="array" aca="1" ref="M58" ca="1">INDEX(States!$C:$C,RANDBETWEEN(5,COUNTA(States!$A:$A) + 1),1)</f>
        <v>6</v>
      </c>
      <c r="N58" s="7" t="str">
        <f ca="1">VLOOKUP($M58,States!$C:$D,2,FALSE)</f>
        <v>PORTO</v>
      </c>
      <c r="O58" s="7" t="str">
        <f ca="1">VLOOKUP($E58,Name!$A:$C,3,FALSE)</f>
        <v>M</v>
      </c>
      <c r="P58" s="7" t="str">
        <f ca="1">VLOOKUP($O58,Genders!$B:$C,2,FALSE)</f>
        <v>Male</v>
      </c>
      <c r="Q58" s="7" cm="1">
        <f t="array" aca="1" ref="Q58" ca="1">INDEX('Marital status'!$A:$A,RANDBETWEEN(5,COUNTA('Marital status'!$A:$A) + 1),1)</f>
        <v>5</v>
      </c>
      <c r="R58" s="7" t="str">
        <f ca="1">VLOOKUP($Q58,'Marital status'!$A:$B,2,FALSE)</f>
        <v xml:space="preserve"> Separated </v>
      </c>
      <c r="S58" s="7">
        <f t="shared" ca="1" si="2"/>
        <v>5</v>
      </c>
      <c r="T58" s="7" t="str">
        <f ca="1">VLOOKUP($S58,Ethnicities!$A:$B,2,FALSE)</f>
        <v>ASIAN</v>
      </c>
      <c r="U58" s="8">
        <f t="shared" ca="1" si="3"/>
        <v>31770</v>
      </c>
      <c r="V58" s="6">
        <f t="shared" ca="1" si="4"/>
        <v>7</v>
      </c>
      <c r="W58" s="8" t="str">
        <f ca="1">VLOOKUP($V58,'Background education'!$A:$B,2,FALSE)</f>
        <v>Undergraduate degree</v>
      </c>
      <c r="X58" s="7">
        <f ca="1" xml:space="preserve">
  IF(OR($Z58 = 5, $Z58 = 6, $Z58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58" s="7" t="str">
        <f ca="1">VLOOKUP($X58,Departments!$A:$B,2,FALSE)</f>
        <v>Finance</v>
      </c>
      <c r="Z58" s="6">
        <f t="shared" ca="1" si="5"/>
        <v>9</v>
      </c>
      <c r="AA58" s="7" t="str">
        <f ca="1">VLOOKUP($Z58,Roles!$A:$B,2,FALSE)</f>
        <v>Intern</v>
      </c>
      <c r="AB58" s="6" t="e">
        <f t="shared" ca="1" si="6"/>
        <v>#N/A</v>
      </c>
      <c r="AC58" s="7" t="e">
        <f ca="1" xml:space="preserve">
IF(
  ISNA($AB58),
  NA(),
  VLOOKUP($AB58,Levels!$A:$B,2,FALSE)
)</f>
        <v>#N/A</v>
      </c>
      <c r="AD58" s="8">
        <f t="shared" ca="1" si="7"/>
        <v>39232</v>
      </c>
      <c r="AE58" s="6">
        <f ca="1">RANDBETWEEN(5,COUNTA('Recruitment source'!$A:$A) + 1)</f>
        <v>5</v>
      </c>
      <c r="AF58" s="6" t="str">
        <f ca="1">VLOOKUP($AE58,'Recruitment source'!$A:$B,2,FALSE)</f>
        <v>Indeed</v>
      </c>
      <c r="AG58" s="8" t="e">
        <f t="shared" ca="1" si="8"/>
        <v>#N/A</v>
      </c>
      <c r="AH58" s="6" t="e">
        <f t="shared" ca="1" si="9"/>
        <v>#N/A</v>
      </c>
      <c r="AI58" s="6" t="e">
        <f ca="1" xml:space="preserve">
IF(
  ISNA($AH58),
  NA(),
  VLOOKUP($AH58,'Reasons for dismissal'!$A:$B,2,FALSE)
)</f>
        <v>#N/A</v>
      </c>
      <c r="AJ58" s="6">
        <f t="shared" ca="1" si="10"/>
        <v>4</v>
      </c>
      <c r="AK58" s="1">
        <f t="shared" ca="1" si="11"/>
        <v>1205</v>
      </c>
      <c r="AL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$A58  &amp; ", "   &amp;
$B58  &amp; ", "   &amp;
$D58  &amp; ", '"  &amp;
$I58  &amp; "', '" &amp;
$O58  &amp; "', "  &amp;
$S58  &amp; ", '"  &amp;
TEXT($U58,"dd/mm/aaaa")  &amp; "', "   &amp;
$V58  &amp; ", "   &amp;
$X58  &amp; ", "   &amp;
$Z58  &amp; ", "   &amp;
IF($AB58 &lt;&gt; "", $AB58, "NULL")  &amp; ", "   &amp;
$AK58  &amp; ");"</f>
        <v>#REF!</v>
      </c>
    </row>
    <row r="59" spans="1:38" x14ac:dyDescent="0.2">
      <c r="A59" s="7" cm="1">
        <f t="array" aca="1" ref="A59" ca="1">INDEX(Companies!$A:$A,RANDBETWEEN(2,COUNTA(Companies!$A:$A)),1)</f>
        <v>2</v>
      </c>
      <c r="B59" s="5">
        <f t="shared" si="0"/>
        <v>58</v>
      </c>
      <c r="C59" s="5" t="str" cm="1">
        <f t="array" ref="C59">SHA1HASH($B59)</f>
        <v>667be543b02294b7624119adc3a725473df39885</v>
      </c>
      <c r="D59" s="6">
        <f t="shared" ca="1" si="1"/>
        <v>1</v>
      </c>
      <c r="E59" s="7">
        <f ca="1">IF($B59 = 1 + N("Presidente"),
    127,
    IF($B59 = 2 + N("Vice-Presidente"),
        72,
        IF($B59 = 3 + N("Secretária bilíngue"),
            13,
            RANDBETWEEN(5,COUNT(Name!$A:$A) + 1)
        )
    )
)</f>
        <v>325</v>
      </c>
      <c r="F59" s="7" t="str">
        <f ca="1">VLOOKUP($E59,Name!$A:$B,2,FALSE)</f>
        <v>Rafaela</v>
      </c>
      <c r="G59" s="7">
        <f ca="1" xml:space="preserve">
IF($B59 = 1,
    0,
    RANDBETWEEN(5,COUNT('Last name'!$A:$A) + 1)
)</f>
        <v>13</v>
      </c>
      <c r="H59" s="7" t="str">
        <f ca="1" xml:space="preserve">
IF($B59 = 1 + N("Presidente"),
    "de Orléans e Bragança",
    VLOOKUP($G59,'Last name'!$A:$B,2,FALSE) &amp; " " &amp; VLOOKUP(RANDBETWEEN(5,COUNT('Last name'!$A:$A) + 1),'Last name'!$A:$B,2,FALSE)
)</f>
        <v>Alvarenga Vaz</v>
      </c>
      <c r="I59" s="7" t="str">
        <f t="shared" ca="1" si="12"/>
        <v>Rafaela Alvarenga Vaz</v>
      </c>
      <c r="J59" s="7" t="str" cm="1">
        <f t="array" aca="1" ref="J59" ca="1">SHA1HASH($I59)</f>
        <v>81ffa3e247801799d2a670df9597aeb2123cf6f8</v>
      </c>
      <c r="K59" s="7" cm="1">
        <f t="array" aca="1" ref="K59" ca="1">INDEX(States!$A:$A,M59,1)</f>
        <v>5</v>
      </c>
      <c r="L59" s="7" t="str">
        <f ca="1">VLOOKUP($K59,Countries!$A:$B,2,FALSE)</f>
        <v>Portugal</v>
      </c>
      <c r="M59" s="7" cm="1">
        <f t="array" aca="1" ref="M59" ca="1">INDEX(States!$C:$C,RANDBETWEEN(5,COUNTA(States!$A:$A) + 1),1)</f>
        <v>13</v>
      </c>
      <c r="N59" s="7" t="str">
        <f ca="1">VLOOKUP($M59,States!$C:$D,2,FALSE)</f>
        <v>Coimbra</v>
      </c>
      <c r="O59" s="7" t="str">
        <f ca="1">VLOOKUP($E59,Name!$A:$C,3,FALSE)</f>
        <v>F</v>
      </c>
      <c r="P59" s="7" t="str">
        <f ca="1">VLOOKUP($O59,Genders!$B:$C,2,FALSE)</f>
        <v>Female</v>
      </c>
      <c r="Q59" s="7" cm="1">
        <f t="array" aca="1" ref="Q59" ca="1">INDEX('Marital status'!$A:$A,RANDBETWEEN(5,COUNTA('Marital status'!$A:$A) + 1),1)</f>
        <v>6</v>
      </c>
      <c r="R59" s="7" t="str">
        <f ca="1">VLOOKUP($Q59,'Marital status'!$A:$B,2,FALSE)</f>
        <v>DIVORCED</v>
      </c>
      <c r="S59" s="7">
        <f t="shared" ca="1" si="2"/>
        <v>5</v>
      </c>
      <c r="T59" s="7" t="str">
        <f ca="1">VLOOKUP($S59,Ethnicities!$A:$B,2,FALSE)</f>
        <v>ASIAN</v>
      </c>
      <c r="U59" s="8">
        <f t="shared" ca="1" si="3"/>
        <v>21811</v>
      </c>
      <c r="V59" s="6">
        <f t="shared" ca="1" si="4"/>
        <v>8</v>
      </c>
      <c r="W59" s="8" t="str">
        <f ca="1">VLOOKUP($V59,'Background education'!$A:$B,2,FALSE)</f>
        <v>Graduate school</v>
      </c>
      <c r="X59" s="7">
        <f ca="1" xml:space="preserve">
  IF(OR($Z59 = 5, $Z59 = 6, $Z59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59" s="7" t="str">
        <f ca="1">VLOOKUP($X59,Departments!$A:$B,2,FALSE)</f>
        <v>Operations</v>
      </c>
      <c r="Z59" s="6">
        <f t="shared" ca="1" si="5"/>
        <v>11</v>
      </c>
      <c r="AA59" s="7" t="str">
        <f ca="1">VLOOKUP($Z59,Roles!$A:$B,2,FALSE)</f>
        <v>Analyst</v>
      </c>
      <c r="AB59" s="6">
        <f t="shared" ca="1" si="6"/>
        <v>6</v>
      </c>
      <c r="AC59" s="7" t="str">
        <f ca="1" xml:space="preserve">
IF(
  ISNA($AB59),
  NA(),
  VLOOKUP($AB59,Levels!$A:$B,2,FALSE)
)</f>
        <v>Pleno</v>
      </c>
      <c r="AD59" s="8">
        <f t="shared" ca="1" si="7"/>
        <v>41235</v>
      </c>
      <c r="AE59" s="6">
        <f ca="1">RANDBETWEEN(5,COUNTA('Recruitment source'!$A:$A) + 1)</f>
        <v>15</v>
      </c>
      <c r="AF59" s="6" t="str">
        <f ca="1">VLOOKUP($AE59,'Recruitment source'!$A:$B,2,FALSE)</f>
        <v>Website</v>
      </c>
      <c r="AG59" s="8" t="e">
        <f t="shared" ca="1" si="8"/>
        <v>#N/A</v>
      </c>
      <c r="AH59" s="6" t="e">
        <f t="shared" ca="1" si="9"/>
        <v>#N/A</v>
      </c>
      <c r="AI59" s="6" t="e">
        <f ca="1" xml:space="preserve">
IF(
  ISNA($AH59),
  NA(),
  VLOOKUP($AH59,'Reasons for dismissal'!$A:$B,2,FALSE)
)</f>
        <v>#N/A</v>
      </c>
      <c r="AJ59" s="6">
        <f t="shared" ca="1" si="10"/>
        <v>5</v>
      </c>
      <c r="AK59" s="1">
        <f t="shared" ca="1" si="11"/>
        <v>3000</v>
      </c>
      <c r="AL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$A59  &amp; ", "   &amp;
$B59  &amp; ", "   &amp;
$D59  &amp; ", '"  &amp;
$I59  &amp; "', '" &amp;
$O59  &amp; "', "  &amp;
$S59  &amp; ", '"  &amp;
TEXT($U59,"dd/mm/aaaa")  &amp; "', "   &amp;
$V59  &amp; ", "   &amp;
$X59  &amp; ", "   &amp;
$Z59  &amp; ", "   &amp;
IF($AB59 &lt;&gt; "", $AB59, "NULL")  &amp; ", "   &amp;
$AK59  &amp; ");"</f>
        <v>#REF!</v>
      </c>
    </row>
    <row r="60" spans="1:38" x14ac:dyDescent="0.2">
      <c r="A60" s="7" cm="1">
        <f t="array" aca="1" ref="A60" ca="1">INDEX(Companies!$A:$A,RANDBETWEEN(2,COUNTA(Companies!$A:$A)),1)</f>
        <v>2</v>
      </c>
      <c r="B60" s="5">
        <f t="shared" si="0"/>
        <v>59</v>
      </c>
      <c r="C60" s="5" t="str" cm="1">
        <f t="array" ref="C60">SHA1HASH($B60)</f>
        <v>5a5b0f9b7d3f8fc84c3cef8fd8efaaa6c70d75ab</v>
      </c>
      <c r="D60" s="6">
        <f t="shared" ca="1" si="1"/>
        <v>1</v>
      </c>
      <c r="E60" s="7">
        <f ca="1">IF($B60 = 1 + N("Presidente"),
    127,
    IF($B60 = 2 + N("Vice-Presidente"),
        72,
        IF($B60 = 3 + N("Secretária bilíngue"),
            13,
            RANDBETWEEN(5,COUNT(Name!$A:$A) + 1)
        )
    )
)</f>
        <v>77</v>
      </c>
      <c r="F60" s="7" t="str">
        <f ca="1">VLOOKUP($E60,Name!$A:$B,2,FALSE)</f>
        <v>Bruno</v>
      </c>
      <c r="G60" s="7">
        <f ca="1" xml:space="preserve">
IF($B60 = 1,
    0,
    RANDBETWEEN(5,COUNT('Last name'!$A:$A) + 1)
)</f>
        <v>17</v>
      </c>
      <c r="H60" s="7" t="str">
        <f ca="1" xml:space="preserve">
IF($B60 = 1 + N("Presidente"),
    "de Orléans e Bragança",
    VLOOKUP($G60,'Last name'!$A:$B,2,FALSE) &amp; " " &amp; VLOOKUP(RANDBETWEEN(5,COUNT('Last name'!$A:$A) + 1),'Last name'!$A:$B,2,FALSE)
)</f>
        <v>Andrade Padrão</v>
      </c>
      <c r="I60" s="7" t="str">
        <f t="shared" ca="1" si="12"/>
        <v>Bruno Andrade Padrão</v>
      </c>
      <c r="J60" s="7" t="str" cm="1">
        <f t="array" aca="1" ref="J60" ca="1">SHA1HASH($I60)</f>
        <v>3bbf888775ea5afffc84d10c1297a346e7e199d3</v>
      </c>
      <c r="K60" s="7" cm="1">
        <f t="array" aca="1" ref="K60" ca="1">INDEX(States!$A:$A,M60,1)</f>
        <v>5</v>
      </c>
      <c r="L60" s="7" t="str">
        <f ca="1">VLOOKUP($K60,Countries!$A:$B,2,FALSE)</f>
        <v>Portugal</v>
      </c>
      <c r="M60" s="7" cm="1">
        <f t="array" aca="1" ref="M60" ca="1">INDEX(States!$C:$C,RANDBETWEEN(5,COUNTA(States!$A:$A) + 1),1)</f>
        <v>13</v>
      </c>
      <c r="N60" s="7" t="str">
        <f ca="1">VLOOKUP($M60,States!$C:$D,2,FALSE)</f>
        <v>Coimbra</v>
      </c>
      <c r="O60" s="7" t="str">
        <f ca="1">VLOOKUP($E60,Name!$A:$C,3,FALSE)</f>
        <v>M</v>
      </c>
      <c r="P60" s="7" t="str">
        <f ca="1">VLOOKUP($O60,Genders!$B:$C,2,FALSE)</f>
        <v>Male</v>
      </c>
      <c r="Q60" s="7" cm="1">
        <f t="array" aca="1" ref="Q60" ca="1">INDEX('Marital status'!$A:$A,RANDBETWEEN(5,COUNTA('Marital status'!$A:$A) + 1),1)</f>
        <v>0</v>
      </c>
      <c r="R60" s="7" t="e">
        <f ca="1">VLOOKUP($Q60,'Marital status'!$A:$B,2,FALSE)</f>
        <v>#N/A</v>
      </c>
      <c r="S60" s="7">
        <f t="shared" ca="1" si="2"/>
        <v>5</v>
      </c>
      <c r="T60" s="7" t="str">
        <f ca="1">VLOOKUP($S60,Ethnicities!$A:$B,2,FALSE)</f>
        <v>ASIAN</v>
      </c>
      <c r="U60" s="8">
        <f t="shared" ca="1" si="3"/>
        <v>21077</v>
      </c>
      <c r="V60" s="6">
        <f t="shared" ca="1" si="4"/>
        <v>7</v>
      </c>
      <c r="W60" s="8" t="str">
        <f ca="1">VLOOKUP($V60,'Background education'!$A:$B,2,FALSE)</f>
        <v>Undergraduate degree</v>
      </c>
      <c r="X60" s="7">
        <f ca="1" xml:space="preserve">
  IF(OR($Z60 = 5, $Z60 = 6, $Z60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60" s="7" t="str">
        <f ca="1">VLOOKUP($X60,Departments!$A:$B,2,FALSE)</f>
        <v>Controlling</v>
      </c>
      <c r="Z60" s="6">
        <f t="shared" ca="1" si="5"/>
        <v>10</v>
      </c>
      <c r="AA60" s="7" t="str">
        <f ca="1">VLOOKUP($Z60,Roles!$A:$B,2,FALSE)</f>
        <v>Trainee</v>
      </c>
      <c r="AB60" s="6" t="e">
        <f t="shared" ca="1" si="6"/>
        <v>#N/A</v>
      </c>
      <c r="AC60" s="7" t="e">
        <f ca="1" xml:space="preserve">
IF(
  ISNA($AB60),
  NA(),
  VLOOKUP($AB60,Levels!$A:$B,2,FALSE)
)</f>
        <v>#N/A</v>
      </c>
      <c r="AD60" s="8">
        <f t="shared" ca="1" si="7"/>
        <v>39299</v>
      </c>
      <c r="AE60" s="6">
        <f ca="1">RANDBETWEEN(5,COUNTA('Recruitment source'!$A:$A) + 1)</f>
        <v>11</v>
      </c>
      <c r="AF60" s="6" t="str">
        <f ca="1">VLOOKUP($AE60,'Recruitment source'!$A:$B,2,FALSE)</f>
        <v>Next Station</v>
      </c>
      <c r="AG60" s="8" t="e">
        <f t="shared" ca="1" si="8"/>
        <v>#N/A</v>
      </c>
      <c r="AH60" s="6" t="e">
        <f t="shared" ca="1" si="9"/>
        <v>#N/A</v>
      </c>
      <c r="AI60" s="6" t="e">
        <f ca="1" xml:space="preserve">
IF(
  ISNA($AH60),
  NA(),
  VLOOKUP($AH60,'Reasons for dismissal'!$A:$B,2,FALSE)
)</f>
        <v>#N/A</v>
      </c>
      <c r="AJ60" s="6">
        <f t="shared" ca="1" si="10"/>
        <v>5</v>
      </c>
      <c r="AK60" s="1">
        <f t="shared" ca="1" si="11"/>
        <v>1305</v>
      </c>
      <c r="AL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$A60  &amp; ", "   &amp;
$B60  &amp; ", "   &amp;
$D60  &amp; ", '"  &amp;
$I60  &amp; "', '" &amp;
$O60  &amp; "', "  &amp;
$S60  &amp; ", '"  &amp;
TEXT($U60,"dd/mm/aaaa")  &amp; "', "   &amp;
$V60  &amp; ", "   &amp;
$X60  &amp; ", "   &amp;
$Z60  &amp; ", "   &amp;
IF($AB60 &lt;&gt; "", $AB60, "NULL")  &amp; ", "   &amp;
$AK60  &amp; ");"</f>
        <v>#REF!</v>
      </c>
    </row>
    <row r="61" spans="1:38" x14ac:dyDescent="0.2">
      <c r="A61" s="7" cm="1">
        <f t="array" aca="1" ref="A61" ca="1">INDEX(Companies!$A:$A,RANDBETWEEN(2,COUNTA(Companies!$A:$A)),1)</f>
        <v>2</v>
      </c>
      <c r="B61" s="5">
        <f t="shared" si="0"/>
        <v>60</v>
      </c>
      <c r="C61" s="5" t="str" cm="1">
        <f t="array" ref="C61">SHA1HASH($B61)</f>
        <v>e6c3dd630428fd54834172b8fd2735fed9416da4</v>
      </c>
      <c r="D61" s="6">
        <f t="shared" ca="1" si="1"/>
        <v>1</v>
      </c>
      <c r="E61" s="7">
        <f ca="1">IF($B61 = 1 + N("Presidente"),
    127,
    IF($B61 = 2 + N("Vice-Presidente"),
        72,
        IF($B61 = 3 + N("Secretária bilíngue"),
            13,
            RANDBETWEEN(5,COUNT(Name!$A:$A) + 1)
        )
    )
)</f>
        <v>334</v>
      </c>
      <c r="F61" s="7" t="str">
        <f ca="1">VLOOKUP($E61,Name!$A:$B,2,FALSE)</f>
        <v>Ryan</v>
      </c>
      <c r="G61" s="7">
        <f ca="1" xml:space="preserve">
IF($B61 = 1,
    0,
    RANDBETWEEN(5,COUNT('Last name'!$A:$A) + 1)
)</f>
        <v>33</v>
      </c>
      <c r="H61" s="7" t="str">
        <f ca="1" xml:space="preserve">
IF($B61 = 1 + N("Presidente"),
    "de Orléans e Bragança",
    VLOOKUP($G61,'Last name'!$A:$B,2,FALSE) &amp; " " &amp; VLOOKUP(RANDBETWEEN(5,COUNT('Last name'!$A:$A) + 1),'Last name'!$A:$B,2,FALSE)
)</f>
        <v>Barreto Pedrosa</v>
      </c>
      <c r="I61" s="7" t="str">
        <f t="shared" ca="1" si="12"/>
        <v>Ryan Barreto Pedrosa</v>
      </c>
      <c r="J61" s="7" t="str" cm="1">
        <f t="array" aca="1" ref="J61" ca="1">SHA1HASH($I61)</f>
        <v>d1d4cb99c3bbcebccfc4e5227e1a501ac321acd9</v>
      </c>
      <c r="K61" s="7" cm="1">
        <f t="array" aca="1" ref="K61" ca="1">INDEX(States!$A:$A,M61,1)</f>
        <v>5</v>
      </c>
      <c r="L61" s="7" t="str">
        <f ca="1">VLOOKUP($K61,Countries!$A:$B,2,FALSE)</f>
        <v>Portugal</v>
      </c>
      <c r="M61" s="7" cm="1">
        <f t="array" aca="1" ref="M61" ca="1">INDEX(States!$C:$C,RANDBETWEEN(5,COUNTA(States!$A:$A) + 1),1)</f>
        <v>16</v>
      </c>
      <c r="N61" s="7" t="str">
        <f ca="1">VLOOKUP($M61,States!$C:$D,2,FALSE)</f>
        <v>Azores</v>
      </c>
      <c r="O61" s="7" t="str">
        <f ca="1">VLOOKUP($E61,Name!$A:$C,3,FALSE)</f>
        <v>M</v>
      </c>
      <c r="P61" s="7" t="str">
        <f ca="1">VLOOKUP($O61,Genders!$B:$C,2,FALSE)</f>
        <v>Male</v>
      </c>
      <c r="Q61" s="7" cm="1">
        <f t="array" aca="1" ref="Q61" ca="1">INDEX('Marital status'!$A:$A,RANDBETWEEN(5,COUNTA('Marital status'!$A:$A) + 1),1)</f>
        <v>5</v>
      </c>
      <c r="R61" s="7" t="str">
        <f ca="1">VLOOKUP($Q61,'Marital status'!$A:$B,2,FALSE)</f>
        <v xml:space="preserve"> Separated </v>
      </c>
      <c r="S61" s="7">
        <f t="shared" ca="1" si="2"/>
        <v>5</v>
      </c>
      <c r="T61" s="7" t="str">
        <f ca="1">VLOOKUP($S61,Ethnicities!$A:$B,2,FALSE)</f>
        <v>ASIAN</v>
      </c>
      <c r="U61" s="8">
        <f t="shared" ca="1" si="3"/>
        <v>18143</v>
      </c>
      <c r="V61" s="6">
        <f t="shared" ca="1" si="4"/>
        <v>7</v>
      </c>
      <c r="W61" s="8" t="str">
        <f ca="1">VLOOKUP($V61,'Background education'!$A:$B,2,FALSE)</f>
        <v>Undergraduate degree</v>
      </c>
      <c r="X61" s="7">
        <f ca="1" xml:space="preserve">
  IF(OR($Z61 = 5, $Z61 = 6, $Z61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61" s="7" t="str">
        <f ca="1">VLOOKUP($X61,Departments!$A:$B,2,FALSE)</f>
        <v>Administration</v>
      </c>
      <c r="Z61" s="6">
        <f t="shared" ca="1" si="5"/>
        <v>11</v>
      </c>
      <c r="AA61" s="7" t="str">
        <f ca="1">VLOOKUP($Z61,Roles!$A:$B,2,FALSE)</f>
        <v>Analyst</v>
      </c>
      <c r="AB61" s="6">
        <f t="shared" ca="1" si="6"/>
        <v>5</v>
      </c>
      <c r="AC61" s="7" t="str">
        <f ca="1" xml:space="preserve">
IF(
  ISNA($AB61),
  NA(),
  VLOOKUP($AB61,Levels!$A:$B,2,FALSE)
)</f>
        <v>Junior</v>
      </c>
      <c r="AD61" s="8">
        <f t="shared" ca="1" si="7"/>
        <v>38843</v>
      </c>
      <c r="AE61" s="6">
        <f ca="1">RANDBETWEEN(5,COUNTA('Recruitment source'!$A:$A) + 1)</f>
        <v>14</v>
      </c>
      <c r="AF61" s="6" t="str">
        <f ca="1">VLOOKUP($AE61,'Recruitment source'!$A:$B,2,FALSE)</f>
        <v>LinkedIn</v>
      </c>
      <c r="AG61" s="8" t="e">
        <f t="shared" ca="1" si="8"/>
        <v>#N/A</v>
      </c>
      <c r="AH61" s="6" t="e">
        <f t="shared" ca="1" si="9"/>
        <v>#N/A</v>
      </c>
      <c r="AI61" s="6" t="e">
        <f ca="1" xml:space="preserve">
IF(
  ISNA($AH61),
  NA(),
  VLOOKUP($AH61,'Reasons for dismissal'!$A:$B,2,FALSE)
)</f>
        <v>#N/A</v>
      </c>
      <c r="AJ61" s="6">
        <f t="shared" ca="1" si="10"/>
        <v>5</v>
      </c>
      <c r="AK61" s="1">
        <f t="shared" ca="1" si="11"/>
        <v>2500</v>
      </c>
      <c r="AL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$A61  &amp; ", "   &amp;
$B61  &amp; ", "   &amp;
$D61  &amp; ", '"  &amp;
$I61  &amp; "', '" &amp;
$O61  &amp; "', "  &amp;
$S61  &amp; ", '"  &amp;
TEXT($U61,"dd/mm/aaaa")  &amp; "', "   &amp;
$V61  &amp; ", "   &amp;
$X61  &amp; ", "   &amp;
$Z61  &amp; ", "   &amp;
IF($AB61 &lt;&gt; "", $AB61, "NULL")  &amp; ", "   &amp;
$AK61  &amp; ");"</f>
        <v>#REF!</v>
      </c>
    </row>
    <row r="62" spans="1:38" x14ac:dyDescent="0.2">
      <c r="A62" s="7" cm="1">
        <f t="array" aca="1" ref="A62" ca="1">INDEX(Companies!$A:$A,RANDBETWEEN(2,COUNTA(Companies!$A:$A)),1)</f>
        <v>2</v>
      </c>
      <c r="B62" s="5">
        <f t="shared" si="0"/>
        <v>61</v>
      </c>
      <c r="C62" s="5" t="str" cm="1">
        <f t="array" ref="C62">SHA1HASH($B62)</f>
        <v>6c1e671f9af5b46d9c1a52067bdf0e53685674f7</v>
      </c>
      <c r="D62" s="6">
        <f t="shared" ca="1" si="1"/>
        <v>1</v>
      </c>
      <c r="E62" s="7">
        <f ca="1">IF($B62 = 1 + N("Presidente"),
    127,
    IF($B62 = 2 + N("Vice-Presidente"),
        72,
        IF($B62 = 3 + N("Secretária bilíngue"),
            13,
            RANDBETWEEN(5,COUNT(Name!$A:$A) + 1)
        )
    )
)</f>
        <v>179</v>
      </c>
      <c r="F62" s="7" t="str">
        <f ca="1">VLOOKUP($E62,Name!$A:$B,2,FALSE)</f>
        <v>Isadora</v>
      </c>
      <c r="G62" s="7">
        <f ca="1" xml:space="preserve">
IF($B62 = 1,
    0,
    RANDBETWEEN(5,COUNT('Last name'!$A:$A) + 1)
)</f>
        <v>141</v>
      </c>
      <c r="H62" s="7" t="str">
        <f ca="1" xml:space="preserve">
IF($B62 = 1 + N("Presidente"),
    "de Orléans e Bragança",
    VLOOKUP($G62,'Last name'!$A:$B,2,FALSE) &amp; " " &amp; VLOOKUP(RANDBETWEEN(5,COUNT('Last name'!$A:$A) + 1),'Last name'!$A:$B,2,FALSE)
)</f>
        <v>Noronha Gonçalves</v>
      </c>
      <c r="I62" s="7" t="str">
        <f t="shared" ca="1" si="12"/>
        <v>Isadora Noronha Gonçalves</v>
      </c>
      <c r="J62" s="7" t="str" cm="1">
        <f t="array" aca="1" ref="J62" ca="1">SHA1HASH($I62)</f>
        <v>3b5971b0fea49f5b8c07dfad0339b66608629234</v>
      </c>
      <c r="K62" s="7" cm="1">
        <f t="array" aca="1" ref="K62" ca="1">INDEX(States!$A:$A,M62,1)</f>
        <v>5</v>
      </c>
      <c r="L62" s="7" t="str">
        <f ca="1">VLOOKUP($K62,Countries!$A:$B,2,FALSE)</f>
        <v>Portugal</v>
      </c>
      <c r="M62" s="7" cm="1">
        <f t="array" aca="1" ref="M62" ca="1">INDEX(States!$C:$C,RANDBETWEEN(5,COUNTA(States!$A:$A) + 1),1)</f>
        <v>7</v>
      </c>
      <c r="N62" s="7" t="str">
        <f ca="1">VLOOKUP($M62,States!$C:$D,2,FALSE)</f>
        <v xml:space="preserve"> Setúbal </v>
      </c>
      <c r="O62" s="7" t="str">
        <f ca="1">VLOOKUP($E62,Name!$A:$C,3,FALSE)</f>
        <v>F</v>
      </c>
      <c r="P62" s="7" t="str">
        <f ca="1">VLOOKUP($O62,Genders!$B:$C,2,FALSE)</f>
        <v>Female</v>
      </c>
      <c r="Q62" s="7" cm="1">
        <f t="array" aca="1" ref="Q62" ca="1">INDEX('Marital status'!$A:$A,RANDBETWEEN(5,COUNTA('Marital status'!$A:$A) + 1),1)</f>
        <v>5</v>
      </c>
      <c r="R62" s="7" t="str">
        <f ca="1">VLOOKUP($Q62,'Marital status'!$A:$B,2,FALSE)</f>
        <v xml:space="preserve"> Separated </v>
      </c>
      <c r="S62" s="7">
        <f t="shared" ca="1" si="2"/>
        <v>5</v>
      </c>
      <c r="T62" s="7" t="str">
        <f ca="1">VLOOKUP($S62,Ethnicities!$A:$B,2,FALSE)</f>
        <v>ASIAN</v>
      </c>
      <c r="U62" s="8">
        <f t="shared" ca="1" si="3"/>
        <v>26399</v>
      </c>
      <c r="V62" s="6">
        <f t="shared" ca="1" si="4"/>
        <v>7</v>
      </c>
      <c r="W62" s="8" t="str">
        <f ca="1">VLOOKUP($V62,'Background education'!$A:$B,2,FALSE)</f>
        <v>Undergraduate degree</v>
      </c>
      <c r="X62" s="7">
        <f ca="1" xml:space="preserve">
  IF(OR($Z62 = 5, $Z62 = 6, $Z62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62" s="7" t="str">
        <f ca="1">VLOOKUP($X62,Departments!$A:$B,2,FALSE)</f>
        <v xml:space="preserve"> Commercial</v>
      </c>
      <c r="Z62" s="6">
        <f t="shared" ca="1" si="5"/>
        <v>10</v>
      </c>
      <c r="AA62" s="7" t="str">
        <f ca="1">VLOOKUP($Z62,Roles!$A:$B,2,FALSE)</f>
        <v>Trainee</v>
      </c>
      <c r="AB62" s="6" t="e">
        <f t="shared" ca="1" si="6"/>
        <v>#N/A</v>
      </c>
      <c r="AC62" s="7" t="e">
        <f ca="1" xml:space="preserve">
IF(
  ISNA($AB62),
  NA(),
  VLOOKUP($AB62,Levels!$A:$B,2,FALSE)
)</f>
        <v>#N/A</v>
      </c>
      <c r="AD62" s="8">
        <f t="shared" ca="1" si="7"/>
        <v>43451</v>
      </c>
      <c r="AE62" s="6">
        <f ca="1">RANDBETWEEN(5,COUNTA('Recruitment source'!$A:$A) + 1)</f>
        <v>9</v>
      </c>
      <c r="AF62" s="6" t="str">
        <f ca="1">VLOOKUP($AE62,'Recruitment source'!$A:$B,2,FALSE)</f>
        <v>Empregos Online</v>
      </c>
      <c r="AG62" s="8" t="e">
        <f t="shared" ca="1" si="8"/>
        <v>#N/A</v>
      </c>
      <c r="AH62" s="6" t="e">
        <f t="shared" ca="1" si="9"/>
        <v>#N/A</v>
      </c>
      <c r="AI62" s="6" t="e">
        <f ca="1" xml:space="preserve">
IF(
  ISNA($AH62),
  NA(),
  VLOOKUP($AH62,'Reasons for dismissal'!$A:$B,2,FALSE)
)</f>
        <v>#N/A</v>
      </c>
      <c r="AJ62" s="6">
        <f t="shared" ca="1" si="10"/>
        <v>4</v>
      </c>
      <c r="AK62" s="1">
        <f t="shared" ca="1" si="11"/>
        <v>1385</v>
      </c>
      <c r="AL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$A62  &amp; ", "   &amp;
$B62  &amp; ", "   &amp;
$D62  &amp; ", '"  &amp;
$I62  &amp; "', '" &amp;
$O62  &amp; "', "  &amp;
$S62  &amp; ", '"  &amp;
TEXT($U62,"dd/mm/aaaa")  &amp; "', "   &amp;
$V62  &amp; ", "   &amp;
$X62  &amp; ", "   &amp;
$Z62  &amp; ", "   &amp;
IF($AB62 &lt;&gt; "", $AB62, "NULL")  &amp; ", "   &amp;
$AK62  &amp; ");"</f>
        <v>#REF!</v>
      </c>
    </row>
    <row r="63" spans="1:38" x14ac:dyDescent="0.2">
      <c r="A63" s="7" cm="1">
        <f t="array" aca="1" ref="A63" ca="1">INDEX(Companies!$A:$A,RANDBETWEEN(2,COUNTA(Companies!$A:$A)),1)</f>
        <v>2</v>
      </c>
      <c r="B63" s="5">
        <f t="shared" si="0"/>
        <v>62</v>
      </c>
      <c r="C63" s="5" t="str" cm="1">
        <f t="array" ref="C63">SHA1HASH($B63)</f>
        <v>511a418e72591eb7e33f703f04c3fa16df6c90bd</v>
      </c>
      <c r="D63" s="6">
        <f t="shared" ca="1" si="1"/>
        <v>1</v>
      </c>
      <c r="E63" s="7">
        <f ca="1">IF($B63 = 1 + N("Presidente"),
    127,
    IF($B63 = 2 + N("Vice-Presidente"),
        72,
        IF($B63 = 3 + N("Secretária bilíngue"),
            13,
            RANDBETWEEN(5,COUNT(Name!$A:$A) + 1)
        )
    )
)</f>
        <v>123</v>
      </c>
      <c r="F63" s="7" t="str">
        <f ca="1">VLOOKUP($E63,Name!$A:$B,2,FALSE)</f>
        <v>Emanuelly</v>
      </c>
      <c r="G63" s="7">
        <f ca="1" xml:space="preserve">
IF($B63 = 1,
    0,
    RANDBETWEEN(5,COUNT('Last name'!$A:$A) + 1)
)</f>
        <v>75</v>
      </c>
      <c r="H63" s="7" t="str">
        <f ca="1" xml:space="preserve">
IF($B63 = 1 + N("Presidente"),
    "de Orléans e Bragança",
    VLOOKUP($G63,'Last name'!$A:$B,2,FALSE) &amp; " " &amp; VLOOKUP(RANDBETWEEN(5,COUNT('Last name'!$A:$A) + 1),'Last name'!$A:$B,2,FALSE)
)</f>
        <v>dos Santos Santos</v>
      </c>
      <c r="I63" s="7" t="str">
        <f t="shared" ca="1" si="12"/>
        <v>Emanuelly dos Santos Santos</v>
      </c>
      <c r="J63" s="7" t="str" cm="1">
        <f t="array" aca="1" ref="J63" ca="1">SHA1HASH($I63)</f>
        <v>2a9a433ac7c114fdb25a92de4ac314f5bae79308</v>
      </c>
      <c r="K63" s="7" cm="1">
        <f t="array" aca="1" ref="K63" ca="1">INDEX(States!$A:$A,M63,1)</f>
        <v>5</v>
      </c>
      <c r="L63" s="7" t="str">
        <f ca="1">VLOOKUP($K63,Countries!$A:$B,2,FALSE)</f>
        <v>Portugal</v>
      </c>
      <c r="M63" s="7" cm="1">
        <f t="array" aca="1" ref="M63" ca="1">INDEX(States!$C:$C,RANDBETWEEN(5,COUNTA(States!$A:$A) + 1),1)</f>
        <v>5</v>
      </c>
      <c r="N63" s="7" t="str">
        <f ca="1">VLOOKUP($M63,States!$C:$D,2,FALSE)</f>
        <v xml:space="preserve"> Lisboa</v>
      </c>
      <c r="O63" s="7" t="str">
        <f ca="1">VLOOKUP($E63,Name!$A:$C,3,FALSE)</f>
        <v>F</v>
      </c>
      <c r="P63" s="7" t="str">
        <f ca="1">VLOOKUP($O63,Genders!$B:$C,2,FALSE)</f>
        <v>Female</v>
      </c>
      <c r="Q63" s="7" cm="1">
        <f t="array" aca="1" ref="Q63" ca="1">INDEX('Marital status'!$A:$A,RANDBETWEEN(5,COUNTA('Marital status'!$A:$A) + 1),1)</f>
        <v>5</v>
      </c>
      <c r="R63" s="7" t="str">
        <f ca="1">VLOOKUP($Q63,'Marital status'!$A:$B,2,FALSE)</f>
        <v xml:space="preserve"> Separated </v>
      </c>
      <c r="S63" s="7">
        <f t="shared" ca="1" si="2"/>
        <v>6</v>
      </c>
      <c r="T63" s="7" t="str">
        <f ca="1">VLOOKUP($S63,Ethnicities!$A:$B,2,FALSE)</f>
        <v xml:space="preserve">  american Indian or Alaska Native</v>
      </c>
      <c r="U63" s="8">
        <f t="shared" ca="1" si="3"/>
        <v>22063</v>
      </c>
      <c r="V63" s="6">
        <f t="shared" ca="1" si="4"/>
        <v>7</v>
      </c>
      <c r="W63" s="8" t="str">
        <f ca="1">VLOOKUP($V63,'Background education'!$A:$B,2,FALSE)</f>
        <v>Undergraduate degree</v>
      </c>
      <c r="X63" s="7">
        <f ca="1" xml:space="preserve">
  IF(OR($Z63 = 5, $Z63 = 6, $Z63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63" s="7" t="str">
        <f ca="1">VLOOKUP($X63,Departments!$A:$B,2,FALSE)</f>
        <v xml:space="preserve"> Presidency</v>
      </c>
      <c r="Z63" s="6">
        <f t="shared" ca="1" si="5"/>
        <v>11</v>
      </c>
      <c r="AA63" s="7" t="str">
        <f ca="1">VLOOKUP($Z63,Roles!$A:$B,2,FALSE)</f>
        <v>Analyst</v>
      </c>
      <c r="AB63" s="6">
        <f t="shared" ca="1" si="6"/>
        <v>7</v>
      </c>
      <c r="AC63" s="7" t="str">
        <f ca="1" xml:space="preserve">
IF(
  ISNA($AB63),
  NA(),
  VLOOKUP($AB63,Levels!$A:$B,2,FALSE)
)</f>
        <v>Senior</v>
      </c>
      <c r="AD63" s="8">
        <f t="shared" ca="1" si="7"/>
        <v>44058</v>
      </c>
      <c r="AE63" s="6">
        <f ca="1">RANDBETWEEN(5,COUNTA('Recruitment source'!$A:$A) + 1)</f>
        <v>9</v>
      </c>
      <c r="AF63" s="6" t="str">
        <f ca="1">VLOOKUP($AE63,'Recruitment source'!$A:$B,2,FALSE)</f>
        <v>Empregos Online</v>
      </c>
      <c r="AG63" s="8" t="e">
        <f t="shared" ca="1" si="8"/>
        <v>#N/A</v>
      </c>
      <c r="AH63" s="6" t="e">
        <f t="shared" ca="1" si="9"/>
        <v>#N/A</v>
      </c>
      <c r="AI63" s="6" t="e">
        <f ca="1" xml:space="preserve">
IF(
  ISNA($AH63),
  NA(),
  VLOOKUP($AH63,'Reasons for dismissal'!$A:$B,2,FALSE)
)</f>
        <v>#N/A</v>
      </c>
      <c r="AJ63" s="6">
        <f t="shared" ca="1" si="10"/>
        <v>4</v>
      </c>
      <c r="AK63" s="1">
        <f t="shared" ca="1" si="11"/>
        <v>2500</v>
      </c>
      <c r="AL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$A63  &amp; ", "   &amp;
$B63  &amp; ", "   &amp;
$D63  &amp; ", '"  &amp;
$I63  &amp; "', '" &amp;
$O63  &amp; "', "  &amp;
$S63  &amp; ", '"  &amp;
TEXT($U63,"dd/mm/aaaa")  &amp; "', "   &amp;
$V63  &amp; ", "   &amp;
$X63  &amp; ", "   &amp;
$Z63  &amp; ", "   &amp;
IF($AB63 &lt;&gt; "", $AB63, "NULL")  &amp; ", "   &amp;
$AK63  &amp; ");"</f>
        <v>#REF!</v>
      </c>
    </row>
    <row r="64" spans="1:38" x14ac:dyDescent="0.2">
      <c r="A64" s="7" cm="1">
        <f t="array" aca="1" ref="A64" ca="1">INDEX(Companies!$A:$A,RANDBETWEEN(2,COUNTA(Companies!$A:$A)),1)</f>
        <v>2</v>
      </c>
      <c r="B64" s="5">
        <f t="shared" si="0"/>
        <v>63</v>
      </c>
      <c r="C64" s="5" t="str" cm="1">
        <f t="array" ref="C64">SHA1HASH($B64)</f>
        <v>a17554a0d2b15a664c0e73900184544f19e70227</v>
      </c>
      <c r="D64" s="6">
        <f t="shared" ca="1" si="1"/>
        <v>1</v>
      </c>
      <c r="E64" s="7">
        <f ca="1">IF($B64 = 1 + N("Presidente"),
    127,
    IF($B64 = 2 + N("Vice-Presidente"),
        72,
        IF($B64 = 3 + N("Secretária bilíngue"),
            13,
            RANDBETWEEN(5,COUNT(Name!$A:$A) + 1)
        )
    )
)</f>
        <v>167</v>
      </c>
      <c r="F64" s="7" t="str">
        <f ca="1">VLOOKUP($E64,Name!$A:$B,2,FALSE)</f>
        <v>Henrique</v>
      </c>
      <c r="G64" s="7">
        <f ca="1" xml:space="preserve">
IF($B64 = 1,
    0,
    RANDBETWEEN(5,COUNT('Last name'!$A:$A) + 1)
)</f>
        <v>83</v>
      </c>
      <c r="H64" s="7" t="str">
        <f ca="1" xml:space="preserve">
IF($B64 = 1 + N("Presidente"),
    "de Orléans e Bragança",
    VLOOKUP($G64,'Last name'!$A:$B,2,FALSE) &amp; " " &amp; VLOOKUP(RANDBETWEEN(5,COUNT('Last name'!$A:$A) + 1),'Last name'!$A:$B,2,FALSE)
)</f>
        <v>Faro Martinelli</v>
      </c>
      <c r="I64" s="7" t="str">
        <f t="shared" ca="1" si="12"/>
        <v>Henrique Faro Martinelli</v>
      </c>
      <c r="J64" s="7" t="str" cm="1">
        <f t="array" aca="1" ref="J64" ca="1">SHA1HASH($I64)</f>
        <v>f019caac5cf67d493bbbd8ba70045008f5a8995e</v>
      </c>
      <c r="K64" s="7" cm="1">
        <f t="array" aca="1" ref="K64" ca="1">INDEX(States!$A:$A,M64,1)</f>
        <v>5</v>
      </c>
      <c r="L64" s="7" t="str">
        <f ca="1">VLOOKUP($K64,Countries!$A:$B,2,FALSE)</f>
        <v>Portugal</v>
      </c>
      <c r="M64" s="7" cm="1">
        <f t="array" aca="1" ref="M64" ca="1">INDEX(States!$C:$C,RANDBETWEEN(5,COUNTA(States!$A:$A) + 1),1)</f>
        <v>7</v>
      </c>
      <c r="N64" s="7" t="str">
        <f ca="1">VLOOKUP($M64,States!$C:$D,2,FALSE)</f>
        <v xml:space="preserve"> Setúbal </v>
      </c>
      <c r="O64" s="7" t="str">
        <f ca="1">VLOOKUP($E64,Name!$A:$C,3,FALSE)</f>
        <v>M</v>
      </c>
      <c r="P64" s="7" t="str">
        <f ca="1">VLOOKUP($O64,Genders!$B:$C,2,FALSE)</f>
        <v>Male</v>
      </c>
      <c r="Q64" s="7" cm="1">
        <f t="array" aca="1" ref="Q64" ca="1">INDEX('Marital status'!$A:$A,RANDBETWEEN(5,COUNTA('Marital status'!$A:$A) + 1),1)</f>
        <v>6</v>
      </c>
      <c r="R64" s="7" t="str">
        <f ca="1">VLOOKUP($Q64,'Marital status'!$A:$B,2,FALSE)</f>
        <v>DIVORCED</v>
      </c>
      <c r="S64" s="7">
        <f t="shared" ca="1" si="2"/>
        <v>5</v>
      </c>
      <c r="T64" s="7" t="str">
        <f ca="1">VLOOKUP($S64,Ethnicities!$A:$B,2,FALSE)</f>
        <v>ASIAN</v>
      </c>
      <c r="U64" s="8">
        <f t="shared" ca="1" si="3"/>
        <v>27843</v>
      </c>
      <c r="V64" s="6">
        <f t="shared" ca="1" si="4"/>
        <v>7</v>
      </c>
      <c r="W64" s="8" t="str">
        <f ca="1">VLOOKUP($V64,'Background education'!$A:$B,2,FALSE)</f>
        <v>Undergraduate degree</v>
      </c>
      <c r="X64" s="7">
        <f ca="1" xml:space="preserve">
  IF(OR($Z64 = 5, $Z64 = 6, $Z64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64" s="7" t="str">
        <f ca="1">VLOOKUP($X64,Departments!$A:$B,2,FALSE)</f>
        <v>Finance</v>
      </c>
      <c r="Z64" s="6">
        <f t="shared" ca="1" si="5"/>
        <v>10</v>
      </c>
      <c r="AA64" s="7" t="str">
        <f ca="1">VLOOKUP($Z64,Roles!$A:$B,2,FALSE)</f>
        <v>Trainee</v>
      </c>
      <c r="AB64" s="6" t="e">
        <f t="shared" ca="1" si="6"/>
        <v>#N/A</v>
      </c>
      <c r="AC64" s="7" t="e">
        <f ca="1" xml:space="preserve">
IF(
  ISNA($AB64),
  NA(),
  VLOOKUP($AB64,Levels!$A:$B,2,FALSE)
)</f>
        <v>#N/A</v>
      </c>
      <c r="AD64" s="8">
        <f t="shared" ca="1" si="7"/>
        <v>36404</v>
      </c>
      <c r="AE64" s="6">
        <f ca="1">RANDBETWEEN(5,COUNTA('Recruitment source'!$A:$A) + 1)</f>
        <v>6</v>
      </c>
      <c r="AF64" s="6" t="str">
        <f ca="1">VLOOKUP($AE64,'Recruitment source'!$A:$B,2,FALSE)</f>
        <v>Learn4Good</v>
      </c>
      <c r="AG64" s="8" t="e">
        <f t="shared" ca="1" si="8"/>
        <v>#N/A</v>
      </c>
      <c r="AH64" s="6" t="e">
        <f t="shared" ca="1" si="9"/>
        <v>#N/A</v>
      </c>
      <c r="AI64" s="6" t="e">
        <f ca="1" xml:space="preserve">
IF(
  ISNA($AH64),
  NA(),
  VLOOKUP($AH64,'Reasons for dismissal'!$A:$B,2,FALSE)
)</f>
        <v>#N/A</v>
      </c>
      <c r="AJ64" s="6">
        <f t="shared" ca="1" si="10"/>
        <v>5</v>
      </c>
      <c r="AK64" s="1">
        <f t="shared" ca="1" si="11"/>
        <v>1305</v>
      </c>
      <c r="AL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$A64  &amp; ", "   &amp;
$B64  &amp; ", "   &amp;
$D64  &amp; ", '"  &amp;
$I64  &amp; "', '" &amp;
$O64  &amp; "', "  &amp;
$S64  &amp; ", '"  &amp;
TEXT($U64,"dd/mm/aaaa")  &amp; "', "   &amp;
$V64  &amp; ", "   &amp;
$X64  &amp; ", "   &amp;
$Z64  &amp; ", "   &amp;
IF($AB64 &lt;&gt; "", $AB64, "NULL")  &amp; ", "   &amp;
$AK64  &amp; ");"</f>
        <v>#REF!</v>
      </c>
    </row>
    <row r="65" spans="1:38" x14ac:dyDescent="0.2">
      <c r="A65" s="7" cm="1">
        <f t="array" aca="1" ref="A65" ca="1">INDEX(Companies!$A:$A,RANDBETWEEN(2,COUNTA(Companies!$A:$A)),1)</f>
        <v>2</v>
      </c>
      <c r="B65" s="5">
        <f t="shared" si="0"/>
        <v>64</v>
      </c>
      <c r="C65" s="5" t="str" cm="1">
        <f t="array" ref="C65">SHA1HASH($B65)</f>
        <v>c66c65175fecc3103b3b587be9b5b230889c8628</v>
      </c>
      <c r="D65" s="6">
        <f t="shared" ca="1" si="1"/>
        <v>1</v>
      </c>
      <c r="E65" s="7">
        <f ca="1">IF($B65 = 1 + N("Presidente"),
    127,
    IF($B65 = 2 + N("Vice-Presidente"),
        72,
        IF($B65 = 3 + N("Secretária bilíngue"),
            13,
            RANDBETWEEN(5,COUNT(Name!$A:$A) + 1)
        )
    )
)</f>
        <v>297</v>
      </c>
      <c r="F65" s="7" t="str">
        <f ca="1">VLOOKUP($E65,Name!$A:$B,2,FALSE)</f>
        <v>Miguelito</v>
      </c>
      <c r="G65" s="7">
        <f ca="1" xml:space="preserve">
IF($B65 = 1,
    0,
    RANDBETWEEN(5,COUNT('Last name'!$A:$A) + 1)
)</f>
        <v>14</v>
      </c>
      <c r="H65" s="7" t="str">
        <f ca="1" xml:space="preserve">
IF($B65 = 1 + N("Presidente"),
    "de Orléans e Bragança",
    VLOOKUP($G65,'Last name'!$A:$B,2,FALSE) &amp; " " &amp; VLOOKUP(RANDBETWEEN(5,COUNT('Last name'!$A:$A) + 1),'Last name'!$A:$B,2,FALSE)
)</f>
        <v>Alves Saragoça</v>
      </c>
      <c r="I65" s="7" t="str">
        <f t="shared" ca="1" si="12"/>
        <v>Miguelito Alves Saragoça</v>
      </c>
      <c r="J65" s="7" t="str" cm="1">
        <f t="array" aca="1" ref="J65" ca="1">SHA1HASH($I65)</f>
        <v>d6489407cdcebfbca77a5e16855a4b56d9fec6a9</v>
      </c>
      <c r="K65" s="7" cm="1">
        <f t="array" aca="1" ref="K65" ca="1">INDEX(States!$A:$A,M65,1)</f>
        <v>5</v>
      </c>
      <c r="L65" s="7" t="str">
        <f ca="1">VLOOKUP($K65,Countries!$A:$B,2,FALSE)</f>
        <v>Portugal</v>
      </c>
      <c r="M65" s="7" cm="1">
        <f t="array" aca="1" ref="M65" ca="1">INDEX(States!$C:$C,RANDBETWEEN(5,COUNTA(States!$A:$A) + 1),1)</f>
        <v>11</v>
      </c>
      <c r="N65" s="7" t="str">
        <f ca="1">VLOOKUP($M65,States!$C:$D,2,FALSE)</f>
        <v>Santarém</v>
      </c>
      <c r="O65" s="7" t="str">
        <f ca="1">VLOOKUP($E65,Name!$A:$C,3,FALSE)</f>
        <v>M</v>
      </c>
      <c r="P65" s="7" t="str">
        <f ca="1">VLOOKUP($O65,Genders!$B:$C,2,FALSE)</f>
        <v>Male</v>
      </c>
      <c r="Q65" s="7" cm="1">
        <f t="array" aca="1" ref="Q65" ca="1">INDEX('Marital status'!$A:$A,RANDBETWEEN(5,COUNTA('Marital status'!$A:$A) + 1),1)</f>
        <v>5</v>
      </c>
      <c r="R65" s="7" t="str">
        <f ca="1">VLOOKUP($Q65,'Marital status'!$A:$B,2,FALSE)</f>
        <v xml:space="preserve"> Separated </v>
      </c>
      <c r="S65" s="7">
        <f t="shared" ca="1" si="2"/>
        <v>5</v>
      </c>
      <c r="T65" s="7" t="str">
        <f ca="1">VLOOKUP($S65,Ethnicities!$A:$B,2,FALSE)</f>
        <v>ASIAN</v>
      </c>
      <c r="U65" s="8">
        <f t="shared" ca="1" si="3"/>
        <v>26483</v>
      </c>
      <c r="V65" s="6">
        <f t="shared" ca="1" si="4"/>
        <v>7</v>
      </c>
      <c r="W65" s="8" t="str">
        <f ca="1">VLOOKUP($V65,'Background education'!$A:$B,2,FALSE)</f>
        <v>Undergraduate degree</v>
      </c>
      <c r="X65" s="7">
        <f ca="1" xml:space="preserve">
  IF(OR($Z65 = 5, $Z65 = 6, $Z65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65" s="7" t="str">
        <f ca="1">VLOOKUP($X65,Departments!$A:$B,2,FALSE)</f>
        <v>Administration</v>
      </c>
      <c r="Z65" s="6">
        <f t="shared" ca="1" si="5"/>
        <v>11</v>
      </c>
      <c r="AA65" s="7" t="str">
        <f ca="1">VLOOKUP($Z65,Roles!$A:$B,2,FALSE)</f>
        <v>Analyst</v>
      </c>
      <c r="AB65" s="6">
        <f t="shared" ca="1" si="6"/>
        <v>6</v>
      </c>
      <c r="AC65" s="7" t="str">
        <f ca="1" xml:space="preserve">
IF(
  ISNA($AB65),
  NA(),
  VLOOKUP($AB65,Levels!$A:$B,2,FALSE)
)</f>
        <v>Pleno</v>
      </c>
      <c r="AD65" s="8">
        <f t="shared" ca="1" si="7"/>
        <v>44742</v>
      </c>
      <c r="AE65" s="6">
        <f ca="1">RANDBETWEEN(5,COUNTA('Recruitment source'!$A:$A) + 1)</f>
        <v>13</v>
      </c>
      <c r="AF65" s="6" t="str">
        <f ca="1">VLOOKUP($AE65,'Recruitment source'!$A:$B,2,FALSE)</f>
        <v>Google</v>
      </c>
      <c r="AG65" s="8" t="e">
        <f t="shared" ca="1" si="8"/>
        <v>#N/A</v>
      </c>
      <c r="AH65" s="6" t="e">
        <f t="shared" ca="1" si="9"/>
        <v>#N/A</v>
      </c>
      <c r="AI65" s="6" t="e">
        <f ca="1" xml:space="preserve">
IF(
  ISNA($AH65),
  NA(),
  VLOOKUP($AH65,'Reasons for dismissal'!$A:$B,2,FALSE)
)</f>
        <v>#N/A</v>
      </c>
      <c r="AJ65" s="6">
        <f t="shared" ca="1" si="10"/>
        <v>4</v>
      </c>
      <c r="AK65" s="1">
        <f t="shared" ca="1" si="11"/>
        <v>2500</v>
      </c>
      <c r="AL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$A65  &amp; ", "   &amp;
$B65  &amp; ", "   &amp;
$D65  &amp; ", '"  &amp;
$I65  &amp; "', '" &amp;
$O65  &amp; "', "  &amp;
$S65  &amp; ", '"  &amp;
TEXT($U65,"dd/mm/aaaa")  &amp; "', "   &amp;
$V65  &amp; ", "   &amp;
$X65  &amp; ", "   &amp;
$Z65  &amp; ", "   &amp;
IF($AB65 &lt;&gt; "", $AB65, "NULL")  &amp; ", "   &amp;
$AK65  &amp; ");"</f>
        <v>#REF!</v>
      </c>
    </row>
    <row r="66" spans="1:38" x14ac:dyDescent="0.2">
      <c r="A66" s="7" cm="1">
        <f t="array" aca="1" ref="A66" ca="1">INDEX(Companies!$A:$A,RANDBETWEEN(2,COUNTA(Companies!$A:$A)),1)</f>
        <v>2</v>
      </c>
      <c r="B66" s="5">
        <f t="shared" si="0"/>
        <v>65</v>
      </c>
      <c r="C66" s="5" t="str" cm="1">
        <f t="array" ref="C66">SHA1HASH($B66)</f>
        <v>2a459380709e2fe4ac2dae5733c73225ff6cfee1</v>
      </c>
      <c r="D66" s="6">
        <f t="shared" ca="1" si="1"/>
        <v>1</v>
      </c>
      <c r="E66" s="7">
        <f ca="1">IF($B66 = 1 + N("Presidente"),
    127,
    IF($B66 = 2 + N("Vice-Presidente"),
        72,
        IF($B66 = 3 + N("Secretária bilíngue"),
            13,
            RANDBETWEEN(5,COUNT(Name!$A:$A) + 1)
        )
    )
)</f>
        <v>340</v>
      </c>
      <c r="F66" s="7" t="str">
        <f ca="1">VLOOKUP($E66,Name!$A:$B,2,FALSE)</f>
        <v>Stella</v>
      </c>
      <c r="G66" s="7">
        <f ca="1" xml:space="preserve">
IF($B66 = 1,
    0,
    RANDBETWEEN(5,COUNT('Last name'!$A:$A) + 1)
)</f>
        <v>137</v>
      </c>
      <c r="H66" s="7" t="str">
        <f ca="1" xml:space="preserve">
IF($B66 = 1 + N("Presidente"),
    "de Orléans e Bragança",
    VLOOKUP($G66,'Last name'!$A:$B,2,FALSE) &amp; " " &amp; VLOOKUP(RANDBETWEEN(5,COUNT('Last name'!$A:$A) + 1),'Last name'!$A:$B,2,FALSE)
)</f>
        <v>Moura Mariani</v>
      </c>
      <c r="I66" s="7" t="str">
        <f t="shared" ca="1" si="12"/>
        <v>Stella Moura Mariani</v>
      </c>
      <c r="J66" s="7" t="str" cm="1">
        <f t="array" aca="1" ref="J66" ca="1">SHA1HASH($I66)</f>
        <v>278265669e35bb63334a0d53304466e48feccb2f</v>
      </c>
      <c r="K66" s="7" cm="1">
        <f t="array" aca="1" ref="K66" ca="1">INDEX(States!$A:$A,M66,1)</f>
        <v>5</v>
      </c>
      <c r="L66" s="7" t="str">
        <f ca="1">VLOOKUP($K66,Countries!$A:$B,2,FALSE)</f>
        <v>Portugal</v>
      </c>
      <c r="M66" s="7" cm="1">
        <f t="array" aca="1" ref="M66" ca="1">INDEX(States!$C:$C,RANDBETWEEN(5,COUNTA(States!$A:$A) + 1),1)</f>
        <v>21</v>
      </c>
      <c r="N66" s="7" t="str">
        <f ca="1">VLOOKUP($M66,States!$C:$D,2,FALSE)</f>
        <v>Guarda</v>
      </c>
      <c r="O66" s="7" t="str">
        <f ca="1">VLOOKUP($E66,Name!$A:$C,3,FALSE)</f>
        <v>F</v>
      </c>
      <c r="P66" s="7" t="str">
        <f ca="1">VLOOKUP($O66,Genders!$B:$C,2,FALSE)</f>
        <v>Female</v>
      </c>
      <c r="Q66" s="7" cm="1">
        <f t="array" aca="1" ref="Q66" ca="1">INDEX('Marital status'!$A:$A,RANDBETWEEN(5,COUNTA('Marital status'!$A:$A) + 1),1)</f>
        <v>5</v>
      </c>
      <c r="R66" s="7" t="str">
        <f ca="1">VLOOKUP($Q66,'Marital status'!$A:$B,2,FALSE)</f>
        <v xml:space="preserve"> Separated </v>
      </c>
      <c r="S66" s="7">
        <f t="shared" ca="1" si="2"/>
        <v>7</v>
      </c>
      <c r="T66" s="7" t="str">
        <f ca="1">VLOOKUP($S66,Ethnicities!$A:$B,2,FALSE)</f>
        <v>Native Hawaiian or Other Pacific Islander</v>
      </c>
      <c r="U66" s="8">
        <f t="shared" ca="1" si="3"/>
        <v>25652</v>
      </c>
      <c r="V66" s="6">
        <f t="shared" ca="1" si="4"/>
        <v>7</v>
      </c>
      <c r="W66" s="8" t="str">
        <f ca="1">VLOOKUP($V66,'Background education'!$A:$B,2,FALSE)</f>
        <v>Undergraduate degree</v>
      </c>
      <c r="X66" s="7">
        <f ca="1" xml:space="preserve">
  IF(OR($Z66 = 5, $Z66 = 6, $Z66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66" s="7" t="str">
        <f ca="1">VLOOKUP($X66,Departments!$A:$B,2,FALSE)</f>
        <v>Finance</v>
      </c>
      <c r="Z66" s="6">
        <f t="shared" ca="1" si="5"/>
        <v>9</v>
      </c>
      <c r="AA66" s="7" t="str">
        <f ca="1">VLOOKUP($Z66,Roles!$A:$B,2,FALSE)</f>
        <v>Intern</v>
      </c>
      <c r="AB66" s="6" t="e">
        <f t="shared" ca="1" si="6"/>
        <v>#N/A</v>
      </c>
      <c r="AC66" s="7" t="e">
        <f ca="1" xml:space="preserve">
IF(
  ISNA($AB66),
  NA(),
  VLOOKUP($AB66,Levels!$A:$B,2,FALSE)
)</f>
        <v>#N/A</v>
      </c>
      <c r="AD66" s="8">
        <f t="shared" ca="1" si="7"/>
        <v>43429</v>
      </c>
      <c r="AE66" s="6">
        <f ca="1">RANDBETWEEN(5,COUNTA('Recruitment source'!$A:$A) + 1)</f>
        <v>11</v>
      </c>
      <c r="AF66" s="6" t="str">
        <f ca="1">VLOOKUP($AE66,'Recruitment source'!$A:$B,2,FALSE)</f>
        <v>Next Station</v>
      </c>
      <c r="AG66" s="8" t="e">
        <f t="shared" ca="1" si="8"/>
        <v>#N/A</v>
      </c>
      <c r="AH66" s="6" t="e">
        <f t="shared" ca="1" si="9"/>
        <v>#N/A</v>
      </c>
      <c r="AI66" s="6" t="e">
        <f ca="1" xml:space="preserve">
IF(
  ISNA($AH66),
  NA(),
  VLOOKUP($AH66,'Reasons for dismissal'!$A:$B,2,FALSE)
)</f>
        <v>#N/A</v>
      </c>
      <c r="AJ66" s="6">
        <f t="shared" ca="1" si="10"/>
        <v>4</v>
      </c>
      <c r="AK66" s="1">
        <f t="shared" ca="1" si="11"/>
        <v>1205</v>
      </c>
      <c r="AL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$A66  &amp; ", "   &amp;
$B66  &amp; ", "   &amp;
$D66  &amp; ", '"  &amp;
$I66  &amp; "', '" &amp;
$O66  &amp; "', "  &amp;
$S66  &amp; ", '"  &amp;
TEXT($U66,"dd/mm/aaaa")  &amp; "', "   &amp;
$V66  &amp; ", "   &amp;
$X66  &amp; ", "   &amp;
$Z66  &amp; ", "   &amp;
IF($AB66 &lt;&gt; "", $AB66, "NULL")  &amp; ", "   &amp;
$AK66  &amp; ");"</f>
        <v>#REF!</v>
      </c>
    </row>
    <row r="67" spans="1:38" x14ac:dyDescent="0.2">
      <c r="A67" s="7" cm="1">
        <f t="array" aca="1" ref="A67" ca="1">INDEX(Companies!$A:$A,RANDBETWEEN(2,COUNTA(Companies!$A:$A)),1)</f>
        <v>2</v>
      </c>
      <c r="B67" s="5">
        <f t="shared" ref="B67:B130" si="13">ROW() - 1</f>
        <v>66</v>
      </c>
      <c r="C67" s="5" t="str" cm="1">
        <f t="array" ref="C67">SHA1HASH($B67)</f>
        <v>59129aacfb6cebbe2c52f30ef3424209f7252e82</v>
      </c>
      <c r="D67" s="6">
        <f t="shared" ref="D67:D130" ca="1" si="14">IF(ISNA($AG67),1,0)</f>
        <v>1</v>
      </c>
      <c r="E67" s="7">
        <f ca="1">IF($B67 = 1 + N("Presidente"),
    127,
    IF($B67 = 2 + N("Vice-Presidente"),
        72,
        IF($B67 = 3 + N("Secretária bilíngue"),
            13,
            RANDBETWEEN(5,COUNT(Name!$A:$A) + 1)
        )
    )
)</f>
        <v>39</v>
      </c>
      <c r="F67" s="7" t="str">
        <f ca="1">VLOOKUP($E67,Name!$A:$B,2,FALSE)</f>
        <v>Ananda</v>
      </c>
      <c r="G67" s="7">
        <f ca="1" xml:space="preserve">
IF($B67 = 1,
    0,
    RANDBETWEEN(5,COUNT('Last name'!$A:$A) + 1)
)</f>
        <v>61</v>
      </c>
      <c r="H67" s="7" t="str">
        <f ca="1" xml:space="preserve">
IF($B67 = 1 + N("Presidente"),
    "de Orléans e Bragança",
    VLOOKUP($G67,'Last name'!$A:$B,2,FALSE) &amp; " " &amp; VLOOKUP(RANDBETWEEN(5,COUNT('Last name'!$A:$A) + 1),'Last name'!$A:$B,2,FALSE)
)</f>
        <v>Caruso Soares</v>
      </c>
      <c r="I67" s="7" t="str">
        <f t="shared" ref="I67:I130" ca="1" si="15">$F67 &amp; " " &amp; $H67</f>
        <v>Ananda Caruso Soares</v>
      </c>
      <c r="J67" s="7" t="str" cm="1">
        <f t="array" aca="1" ref="J67" ca="1">SHA1HASH($I67)</f>
        <v>5d9edb930b3238f1868a7c476dfa4ee34c6d2156</v>
      </c>
      <c r="K67" s="7" cm="1">
        <f t="array" aca="1" ref="K67" ca="1">INDEX(States!$A:$A,M67,1)</f>
        <v>5</v>
      </c>
      <c r="L67" s="7" t="str">
        <f ca="1">VLOOKUP($K67,Countries!$A:$B,2,FALSE)</f>
        <v>Portugal</v>
      </c>
      <c r="M67" s="7" cm="1">
        <f t="array" aca="1" ref="M67" ca="1">INDEX(States!$C:$C,RANDBETWEEN(5,COUNTA(States!$A:$A) + 1),1)</f>
        <v>12</v>
      </c>
      <c r="N67" s="7" t="str">
        <f ca="1">VLOOKUP($M67,States!$C:$D,2,FALSE)</f>
        <v>Leiria</v>
      </c>
      <c r="O67" s="7" t="str">
        <f ca="1">VLOOKUP($E67,Name!$A:$C,3,FALSE)</f>
        <v>F</v>
      </c>
      <c r="P67" s="7" t="str">
        <f ca="1">VLOOKUP($O67,Genders!$B:$C,2,FALSE)</f>
        <v>Female</v>
      </c>
      <c r="Q67" s="7" cm="1">
        <f t="array" aca="1" ref="Q67" ca="1">INDEX('Marital status'!$A:$A,RANDBETWEEN(5,COUNTA('Marital status'!$A:$A) + 1),1)</f>
        <v>0</v>
      </c>
      <c r="R67" s="7" t="e">
        <f ca="1">VLOOKUP($Q67,'Marital status'!$A:$B,2,FALSE)</f>
        <v>#N/A</v>
      </c>
      <c r="S67" s="7">
        <f t="shared" ref="S67:S130" ca="1" si="16" xml:space="preserve">
IF(AND($Z67 &gt;= 5, $Z67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67" s="7" t="str">
        <f ca="1">VLOOKUP($S67,Ethnicities!$A:$B,2,FALSE)</f>
        <v>ASIAN</v>
      </c>
      <c r="U67" s="8">
        <f t="shared" ref="U67:U130" ca="1" si="17" xml:space="preserve">
IF($Z67 = 5 + N("CEO"),
    TODAY() - 16340,
    IF($Z67 = 8 + N("Secretary"),
        RANDBETWEEN(TODAY() - 12418.5, TODAY()-6574.5),
        IF(OR($Z67 = 7, $Z67 = 14),
            RANDBETWEEN(TODAY() - 16071, TODAY() - 8766),
            IF(OR($Z67 = 13, $Z67 = 12, $Z67 = 11),
                RANDBETWEEN(TODAY() - 27393.75, TODAY() - 12783.75),
                RANDBETWEEN(TODAY() - 27393.75, TODAY()-10957.5)
            )
        )
    )
)</f>
        <v>27157</v>
      </c>
      <c r="V67" s="6">
        <f t="shared" ref="V67:V130" ca="1" si="18" xml:space="preserve">
IF(OR($Z67 = 5, $Z67 = 6) + N("Se for presidente ou vice-presidente"),
    10 + N("Doutor"),
    IF($Z67 = 7 + N("Se for diretor"),
        RANDBETWEEN(8,10) + N("Graduate school or Master’s degree or Doctorate"),
        IF($Z67 = 14 + N("If a manager"),
            RANDBETWEEN(7,9),
            IF(OR($Z67 = 13, $Z67 = 12, $Z67 = 11) + N("If coordinator or specialist or analyst"),
                RANDBETWEEN(7,8),
                7
            )
        )
    )
)</f>
        <v>8</v>
      </c>
      <c r="W67" s="8" t="str">
        <f ca="1">VLOOKUP($V67,'Background education'!$A:$B,2,FALSE)</f>
        <v>Graduate school</v>
      </c>
      <c r="X67" s="7">
        <f ca="1" xml:space="preserve">
  IF(OR($Z67 = 5, $Z67 = 6, $Z67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67" s="7" t="str">
        <f ca="1">VLOOKUP($X67,Departments!$A:$B,2,FALSE)</f>
        <v>Finance</v>
      </c>
      <c r="Z67" s="6">
        <f t="shared" ref="Z67:Z130" ca="1" si="19" xml:space="preserve">
IF($B67 = 1 + N("Se matrícula for 1"),
  5 + N("Presidente"),
  IF($B67 = 2 + N("Se matrícula for 2"),
    6 + N("Vice-presidente"),
    IF($B67 = 3 + N("Se matrícula for 3"),
      8 + N("Secretária bilíngue"),
      IF(AND($B67 &gt;= 4, $B67 &lt;=14),
        7 + N("Diretor"),
        IF(AND($B67 &gt;= 15, $B67 &lt;= 25),
          14 + N("Manager"),
          IF(AND($B67 &gt;= 26, $B67 &lt;= 36),
            13 + N("Coordinador"),
            IF(AND($B67 &gt;= 37, $B67 &lt;= 47),
              12 + N("Especialista"),
                IF(MOD($B67,2) = 0,
                  11 + N("Analista"),
                  RANDBETWEEN(9,10) + N("Estagiário ou Trainee")
                )
            )
          )
        )
      )
    )
  )
)</f>
        <v>11</v>
      </c>
      <c r="AA67" s="7" t="str">
        <f ca="1">VLOOKUP($Z67,Roles!$A:$B,2,FALSE)</f>
        <v>Analyst</v>
      </c>
      <c r="AB67" s="6">
        <f t="shared" ref="AB67:AB130" ca="1" si="20" xml:space="preserve">
IF($Z67 = 11 + N("Analyst"),
    RANDBETWEEN(5, 7) + N("Jr, Pleno, Sr"),
    NA()
)</f>
        <v>7</v>
      </c>
      <c r="AC67" s="7" t="str">
        <f ca="1" xml:space="preserve">
IF(
  ISNA($AB67),
  NA(),
  VLOOKUP($AB67,Levels!$A:$B,2,FALSE)
)</f>
        <v>Senior</v>
      </c>
      <c r="AD67" s="8">
        <f t="shared" ref="AD67:AD130" ca="1" si="21" xml:space="preserve">
IF(
  OR(
    $Z67=5,$Z67=6,$Z67=7,$Z67=8,$Z67=14
  ),
  36161,
  IF(
     (
      (TODAY() - $U67) / 365
     ) &lt; 19,
      TODAY(),
      RANDBETWEEN(36161,TODAY())
  )
)</f>
        <v>44143</v>
      </c>
      <c r="AE67" s="6">
        <f ca="1">RANDBETWEEN(5,COUNTA('Recruitment source'!$A:$A) + 1)</f>
        <v>5</v>
      </c>
      <c r="AF67" s="6" t="str">
        <f ca="1">VLOOKUP($AE67,'Recruitment source'!$A:$B,2,FALSE)</f>
        <v>Indeed</v>
      </c>
      <c r="AG67" s="8" t="e">
        <f t="shared" ref="AG67:AG130" ca="1" si="22" xml:space="preserve">
IF(MOD(
     ROW(),111
   )=0,
   RANDBETWEEN($AD67 + 1,TODAY() - 1),NA()
)</f>
        <v>#N/A</v>
      </c>
      <c r="AH67" s="6" t="e">
        <f t="shared" ref="AH67:AH130" ca="1" si="23" xml:space="preserve">
IF(
  ISNA(AG67),
  NA(),
  RANDBETWEEN(5,IF($O67="F",13,12))
)</f>
        <v>#N/A</v>
      </c>
      <c r="AI67" s="6" t="e">
        <f ca="1" xml:space="preserve">
IF(
  ISNA($AH67),
  NA(),
  VLOOKUP($AH67,'Reasons for dismissal'!$A:$B,2,FALSE)
)</f>
        <v>#N/A</v>
      </c>
      <c r="AJ67" s="6">
        <f t="shared" ref="AJ67:AJ130" ca="1" si="24" xml:space="preserve">
IF(
 ISNA($AG67),
 IF(
   $Z67=5,
   5,
   IF(
     OR($Z67=6,$Z67=7,$Z67=14,8),
     RANDBETWEEN(4,5),
     IF(
       OR($Z67=12,$Z67=13),
       RANDBETWEEN(3,5),
       RANDBETWEEN(1,5)
     )
   )
 ),
 RANDBETWEEN(1,3)
)</f>
        <v>5</v>
      </c>
      <c r="AK67" s="1">
        <f t="shared" ref="AK67:AK130" ca="1" si="25" xml:space="preserve">
IF($Z67 = 5 + N("Presidente"),
    27000,
    IF($Z67 = 6 + N("Vice-presidente"),
        23000,
        IF(OR($Z67 = 8, $Z67= 13, $Z67 = 12) + N("Secretária bilíngue ou coordenador ou especialista"),
            8000,
            IF($Z67 = 7 + N("Diretor"),
                15000,
                IF($Z67 = 14 + N("Gerente"),
                    12000,
                    IF($Z67 = 9 + N("Estagiário"),
                        705,
                        IF($Z67 = 10 + N("Trainee"),
                            805,
                            IF($Z67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IF($V67 = 7,
  500,
  IF($V67 = 8,
    1000,
    IF($V67 = 9,
      1500,
      IF($V67 = 10,
        2000,
        0
      )
    )
  )
)
+
N("Adicional no salário por área")
+
IF($X67 = 14 + N("Tecnologia da Informação"),
  120,
  IF($X67 = 16 + N("Vendas"),
    110,
    IF($X67 = 15 + N("Jurídico"),
      100,
      IF(OR($X67 = 8, $X67 = 9, $X67 = 11) + N("Recursos humanos ou comercial ou comunicação e marketing"),
        80,
        0
      )
    )
  )
)
+
N("Adicionando pegadinha")
+
IF(AND($X67 = 16, $V67 = 9, $Z67 = 11) + N("Se for de vendas, com mestrado, analista sênior"),
  IF($S67 = 5,
    100,
    0
  )
  +
  IF($O67 = "M",
    200,
    0
  ),
  0
)</f>
        <v>3000</v>
      </c>
      <c r="AL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$A67  &amp; ", "   &amp;
$B67  &amp; ", "   &amp;
$D67  &amp; ", '"  &amp;
$I67  &amp; "', '" &amp;
$O67  &amp; "', "  &amp;
$S67  &amp; ", '"  &amp;
TEXT($U67,"dd/mm/aaaa")  &amp; "', "   &amp;
$V67  &amp; ", "   &amp;
$X67  &amp; ", "   &amp;
$Z67  &amp; ", "   &amp;
IF($AB67 &lt;&gt; "", $AB67, "NULL")  &amp; ", "   &amp;
$AK67  &amp; ");"</f>
        <v>#REF!</v>
      </c>
    </row>
    <row r="68" spans="1:38" x14ac:dyDescent="0.2">
      <c r="A68" s="7" cm="1">
        <f t="array" aca="1" ref="A68" ca="1">INDEX(Companies!$A:$A,RANDBETWEEN(2,COUNTA(Companies!$A:$A)),1)</f>
        <v>2</v>
      </c>
      <c r="B68" s="5">
        <f t="shared" si="13"/>
        <v>67</v>
      </c>
      <c r="C68" s="5" t="str" cm="1">
        <f t="array" ref="C68">SHA1HASH($B68)</f>
        <v>4d89d294cd4ca9f2ca57dc24a53ffb3ef5303122</v>
      </c>
      <c r="D68" s="6">
        <f t="shared" ca="1" si="14"/>
        <v>1</v>
      </c>
      <c r="E68" s="7">
        <f ca="1">IF($B68 = 1 + N("Presidente"),
    127,
    IF($B68 = 2 + N("Vice-Presidente"),
        72,
        IF($B68 = 3 + N("Secretária bilíngue"),
            13,
            RANDBETWEEN(5,COUNT(Name!$A:$A) + 1)
        )
    )
)</f>
        <v>145</v>
      </c>
      <c r="F68" s="7" t="str">
        <f ca="1">VLOOKUP($E68,Name!$A:$B,2,FALSE)</f>
        <v>Francisca</v>
      </c>
      <c r="G68" s="7">
        <f ca="1" xml:space="preserve">
IF($B68 = 1,
    0,
    RANDBETWEEN(5,COUNT('Last name'!$A:$A) + 1)
)</f>
        <v>99</v>
      </c>
      <c r="H68" s="7" t="str">
        <f ca="1" xml:space="preserve">
IF($B68 = 1 + N("Presidente"),
    "de Orléans e Bragança",
    VLOOKUP($G68,'Last name'!$A:$B,2,FALSE) &amp; " " &amp; VLOOKUP(RANDBETWEEN(5,COUNT('Last name'!$A:$A) + 1),'Last name'!$A:$B,2,FALSE)
)</f>
        <v>Gomes Andrade</v>
      </c>
      <c r="I68" s="7" t="str">
        <f t="shared" ca="1" si="15"/>
        <v>Francisca Gomes Andrade</v>
      </c>
      <c r="J68" s="7" t="str" cm="1">
        <f t="array" aca="1" ref="J68" ca="1">SHA1HASH($I68)</f>
        <v>464757b4506418197c53ee0e5b0270c5333466d2</v>
      </c>
      <c r="K68" s="7" cm="1">
        <f t="array" aca="1" ref="K68" ca="1">INDEX(States!$A:$A,M68,1)</f>
        <v>5</v>
      </c>
      <c r="L68" s="7" t="str">
        <f ca="1">VLOOKUP($K68,Countries!$A:$B,2,FALSE)</f>
        <v>Portugal</v>
      </c>
      <c r="M68" s="7" cm="1">
        <f t="array" aca="1" ref="M68" ca="1">INDEX(States!$C:$C,RANDBETWEEN(5,COUNTA(States!$A:$A) + 1),1)</f>
        <v>7</v>
      </c>
      <c r="N68" s="7" t="str">
        <f ca="1">VLOOKUP($M68,States!$C:$D,2,FALSE)</f>
        <v xml:space="preserve"> Setúbal </v>
      </c>
      <c r="O68" s="7" t="str">
        <f ca="1">VLOOKUP($E68,Name!$A:$C,3,FALSE)</f>
        <v>F</v>
      </c>
      <c r="P68" s="7" t="str">
        <f ca="1">VLOOKUP($O68,Genders!$B:$C,2,FALSE)</f>
        <v>Female</v>
      </c>
      <c r="Q68" s="7" cm="1">
        <f t="array" aca="1" ref="Q68" ca="1">INDEX('Marital status'!$A:$A,RANDBETWEEN(5,COUNTA('Marital status'!$A:$A) + 1),1)</f>
        <v>0</v>
      </c>
      <c r="R68" s="7" t="e">
        <f ca="1">VLOOKUP($Q68,'Marital status'!$A:$B,2,FALSE)</f>
        <v>#N/A</v>
      </c>
      <c r="S68" s="7">
        <f t="shared" ca="1" si="16"/>
        <v>5</v>
      </c>
      <c r="T68" s="7" t="str">
        <f ca="1">VLOOKUP($S68,Ethnicities!$A:$B,2,FALSE)</f>
        <v>ASIAN</v>
      </c>
      <c r="U68" s="8">
        <f t="shared" ca="1" si="17"/>
        <v>26139</v>
      </c>
      <c r="V68" s="6">
        <f t="shared" ca="1" si="18"/>
        <v>7</v>
      </c>
      <c r="W68" s="8" t="str">
        <f ca="1">VLOOKUP($V68,'Background education'!$A:$B,2,FALSE)</f>
        <v>Undergraduate degree</v>
      </c>
      <c r="X68" s="7">
        <f ca="1" xml:space="preserve">
  IF(OR($Z68 = 5, $Z68 = 6, $Z68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68" s="7" t="str">
        <f ca="1">VLOOKUP($X68,Departments!$A:$B,2,FALSE)</f>
        <v>Human Resource</v>
      </c>
      <c r="Z68" s="6">
        <f t="shared" ca="1" si="19"/>
        <v>9</v>
      </c>
      <c r="AA68" s="7" t="str">
        <f ca="1">VLOOKUP($Z68,Roles!$A:$B,2,FALSE)</f>
        <v>Intern</v>
      </c>
      <c r="AB68" s="6" t="e">
        <f t="shared" ca="1" si="20"/>
        <v>#N/A</v>
      </c>
      <c r="AC68" s="7" t="e">
        <f ca="1" xml:space="preserve">
IF(
  ISNA($AB68),
  NA(),
  VLOOKUP($AB68,Levels!$A:$B,2,FALSE)
)</f>
        <v>#N/A</v>
      </c>
      <c r="AD68" s="8">
        <f t="shared" ca="1" si="21"/>
        <v>43490</v>
      </c>
      <c r="AE68" s="6">
        <f ca="1">RANDBETWEEN(5,COUNTA('Recruitment source'!$A:$A) + 1)</f>
        <v>14</v>
      </c>
      <c r="AF68" s="6" t="str">
        <f ca="1">VLOOKUP($AE68,'Recruitment source'!$A:$B,2,FALSE)</f>
        <v>LinkedIn</v>
      </c>
      <c r="AG68" s="8" t="e">
        <f t="shared" ca="1" si="22"/>
        <v>#N/A</v>
      </c>
      <c r="AH68" s="6" t="e">
        <f t="shared" ca="1" si="23"/>
        <v>#N/A</v>
      </c>
      <c r="AI68" s="6" t="e">
        <f ca="1" xml:space="preserve">
IF(
  ISNA($AH68),
  NA(),
  VLOOKUP($AH68,'Reasons for dismissal'!$A:$B,2,FALSE)
)</f>
        <v>#N/A</v>
      </c>
      <c r="AJ68" s="6">
        <f t="shared" ca="1" si="24"/>
        <v>4</v>
      </c>
      <c r="AK68" s="1">
        <f t="shared" ca="1" si="25"/>
        <v>1285</v>
      </c>
      <c r="AL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$A68  &amp; ", "   &amp;
$B68  &amp; ", "   &amp;
$D68  &amp; ", '"  &amp;
$I68  &amp; "', '" &amp;
$O68  &amp; "', "  &amp;
$S68  &amp; ", '"  &amp;
TEXT($U68,"dd/mm/aaaa")  &amp; "', "   &amp;
$V68  &amp; ", "   &amp;
$X68  &amp; ", "   &amp;
$Z68  &amp; ", "   &amp;
IF($AB68 &lt;&gt; "", $AB68, "NULL")  &amp; ", "   &amp;
$AK68  &amp; ");"</f>
        <v>#REF!</v>
      </c>
    </row>
    <row r="69" spans="1:38" x14ac:dyDescent="0.2">
      <c r="A69" s="7" cm="1">
        <f t="array" aca="1" ref="A69" ca="1">INDEX(Companies!$A:$A,RANDBETWEEN(2,COUNTA(Companies!$A:$A)),1)</f>
        <v>2</v>
      </c>
      <c r="B69" s="5">
        <f t="shared" si="13"/>
        <v>68</v>
      </c>
      <c r="C69" s="5" t="str" cm="1">
        <f t="array" ref="C69">SHA1HASH($B69)</f>
        <v>b4c96d80854dd27e76d8cc9e21960eebda52e962</v>
      </c>
      <c r="D69" s="6">
        <f t="shared" ca="1" si="14"/>
        <v>1</v>
      </c>
      <c r="E69" s="7">
        <f ca="1">IF($B69 = 1 + N("Presidente"),
    127,
    IF($B69 = 2 + N("Vice-Presidente"),
        72,
        IF($B69 = 3 + N("Secretária bilíngue"),
            13,
            RANDBETWEEN(5,COUNT(Name!$A:$A) + 1)
        )
    )
)</f>
        <v>238</v>
      </c>
      <c r="F69" s="7" t="str">
        <f ca="1">VLOOKUP($E69,Name!$A:$B,2,FALSE)</f>
        <v>Lucas</v>
      </c>
      <c r="G69" s="7">
        <f ca="1" xml:space="preserve">
IF($B69 = 1,
    0,
    RANDBETWEEN(5,COUNT('Last name'!$A:$A) + 1)
)</f>
        <v>36</v>
      </c>
      <c r="H69" s="7" t="str">
        <f ca="1" xml:space="preserve">
IF($B69 = 1 + N("Presidente"),
    "de Orléans e Bragança",
    VLOOKUP($G69,'Last name'!$A:$B,2,FALSE) &amp; " " &amp; VLOOKUP(RANDBETWEEN(5,COUNT('Last name'!$A:$A) + 1),'Last name'!$A:$B,2,FALSE)
)</f>
        <v>Batista Giordano</v>
      </c>
      <c r="I69" s="7" t="str">
        <f t="shared" ca="1" si="15"/>
        <v>Lucas Batista Giordano</v>
      </c>
      <c r="J69" s="7" t="str" cm="1">
        <f t="array" aca="1" ref="J69" ca="1">SHA1HASH($I69)</f>
        <v>95778c559a4b831538d19472fddc800dad83d2ce</v>
      </c>
      <c r="K69" s="7" cm="1">
        <f t="array" aca="1" ref="K69" ca="1">INDEX(States!$A:$A,M69,1)</f>
        <v>5</v>
      </c>
      <c r="L69" s="7" t="str">
        <f ca="1">VLOOKUP($K69,Countries!$A:$B,2,FALSE)</f>
        <v>Portugal</v>
      </c>
      <c r="M69" s="7" cm="1">
        <f t="array" aca="1" ref="M69" ca="1">INDEX(States!$C:$C,RANDBETWEEN(5,COUNTA(States!$A:$A) + 1),1)</f>
        <v>20</v>
      </c>
      <c r="N69" s="7" t="str">
        <f ca="1">VLOOKUP($M69,States!$C:$D,2,FALSE)</f>
        <v>Portalegre</v>
      </c>
      <c r="O69" s="7" t="str">
        <f ca="1">VLOOKUP($E69,Name!$A:$C,3,FALSE)</f>
        <v>M</v>
      </c>
      <c r="P69" s="7" t="str">
        <f ca="1">VLOOKUP($O69,Genders!$B:$C,2,FALSE)</f>
        <v>Male</v>
      </c>
      <c r="Q69" s="7" cm="1">
        <f t="array" aca="1" ref="Q69" ca="1">INDEX('Marital status'!$A:$A,RANDBETWEEN(5,COUNTA('Marital status'!$A:$A) + 1),1)</f>
        <v>6</v>
      </c>
      <c r="R69" s="7" t="str">
        <f ca="1">VLOOKUP($Q69,'Marital status'!$A:$B,2,FALSE)</f>
        <v>DIVORCED</v>
      </c>
      <c r="S69" s="7">
        <f t="shared" ca="1" si="16"/>
        <v>5</v>
      </c>
      <c r="T69" s="7" t="str">
        <f ca="1">VLOOKUP($S69,Ethnicities!$A:$B,2,FALSE)</f>
        <v>ASIAN</v>
      </c>
      <c r="U69" s="8">
        <f t="shared" ca="1" si="17"/>
        <v>18555</v>
      </c>
      <c r="V69" s="6">
        <f t="shared" ca="1" si="18"/>
        <v>7</v>
      </c>
      <c r="W69" s="8" t="str">
        <f ca="1">VLOOKUP($V69,'Background education'!$A:$B,2,FALSE)</f>
        <v>Undergraduate degree</v>
      </c>
      <c r="X69" s="7">
        <f ca="1" xml:space="preserve">
  IF(OR($Z69 = 5, $Z69 = 6, $Z69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69" s="7" t="str">
        <f ca="1">VLOOKUP($X69,Departments!$A:$B,2,FALSE)</f>
        <v>Communication &amp; Marketing</v>
      </c>
      <c r="Z69" s="6">
        <f t="shared" ca="1" si="19"/>
        <v>11</v>
      </c>
      <c r="AA69" s="7" t="str">
        <f ca="1">VLOOKUP($Z69,Roles!$A:$B,2,FALSE)</f>
        <v>Analyst</v>
      </c>
      <c r="AB69" s="6">
        <f t="shared" ca="1" si="20"/>
        <v>7</v>
      </c>
      <c r="AC69" s="7" t="str">
        <f ca="1" xml:space="preserve">
IF(
  ISNA($AB69),
  NA(),
  VLOOKUP($AB69,Levels!$A:$B,2,FALSE)
)</f>
        <v>Senior</v>
      </c>
      <c r="AD69" s="8">
        <f t="shared" ca="1" si="21"/>
        <v>43415</v>
      </c>
      <c r="AE69" s="6">
        <f ca="1">RANDBETWEEN(5,COUNTA('Recruitment source'!$A:$A) + 1)</f>
        <v>7</v>
      </c>
      <c r="AF69" s="6" t="str">
        <f ca="1">VLOOKUP($AE69,'Recruitment source'!$A:$B,2,FALSE)</f>
        <v>SAPO Emprego</v>
      </c>
      <c r="AG69" s="8" t="e">
        <f t="shared" ca="1" si="22"/>
        <v>#N/A</v>
      </c>
      <c r="AH69" s="6" t="e">
        <f t="shared" ca="1" si="23"/>
        <v>#N/A</v>
      </c>
      <c r="AI69" s="6" t="e">
        <f ca="1" xml:space="preserve">
IF(
  ISNA($AH69),
  NA(),
  VLOOKUP($AH69,'Reasons for dismissal'!$A:$B,2,FALSE)
)</f>
        <v>#N/A</v>
      </c>
      <c r="AJ69" s="6">
        <f t="shared" ca="1" si="24"/>
        <v>4</v>
      </c>
      <c r="AK69" s="1">
        <f t="shared" ca="1" si="25"/>
        <v>2580</v>
      </c>
      <c r="AL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$A69  &amp; ", "   &amp;
$B69  &amp; ", "   &amp;
$D69  &amp; ", '"  &amp;
$I69  &amp; "', '" &amp;
$O69  &amp; "', "  &amp;
$S69  &amp; ", '"  &amp;
TEXT($U69,"dd/mm/aaaa")  &amp; "', "   &amp;
$V69  &amp; ", "   &amp;
$X69  &amp; ", "   &amp;
$Z69  &amp; ", "   &amp;
IF($AB69 &lt;&gt; "", $AB69, "NULL")  &amp; ", "   &amp;
$AK69  &amp; ");"</f>
        <v>#REF!</v>
      </c>
    </row>
    <row r="70" spans="1:38" x14ac:dyDescent="0.2">
      <c r="A70" s="7" cm="1">
        <f t="array" aca="1" ref="A70" ca="1">INDEX(Companies!$A:$A,RANDBETWEEN(2,COUNTA(Companies!$A:$A)),1)</f>
        <v>2</v>
      </c>
      <c r="B70" s="5">
        <f t="shared" si="13"/>
        <v>69</v>
      </c>
      <c r="C70" s="5" t="str" cm="1">
        <f t="array" ref="C70">SHA1HASH($B70)</f>
        <v>a72b20062ec2c47ab2ceb97ac1bee818f8b6c6cb</v>
      </c>
      <c r="D70" s="6">
        <f t="shared" ca="1" si="14"/>
        <v>1</v>
      </c>
      <c r="E70" s="7">
        <f ca="1">IF($B70 = 1 + N("Presidente"),
    127,
    IF($B70 = 2 + N("Vice-Presidente"),
        72,
        IF($B70 = 3 + N("Secretária bilíngue"),
            13,
            RANDBETWEEN(5,COUNT(Name!$A:$A) + 1)
        )
    )
)</f>
        <v>29</v>
      </c>
      <c r="F70" s="7" t="str">
        <f ca="1">VLOOKUP($E70,Name!$A:$B,2,FALSE)</f>
        <v>Ana Cecília</v>
      </c>
      <c r="G70" s="7">
        <f ca="1" xml:space="preserve">
IF($B70 = 1,
    0,
    RANDBETWEEN(5,COUNT('Last name'!$A:$A) + 1)
)</f>
        <v>85</v>
      </c>
      <c r="H70" s="7" t="str">
        <f ca="1" xml:space="preserve">
IF($B70 = 1 + N("Presidente"),
    "de Orléans e Bragança",
    VLOOKUP($G70,'Last name'!$A:$B,2,FALSE) &amp; " " &amp; VLOOKUP(RANDBETWEEN(5,COUNT('Last name'!$A:$A) + 1),'Last name'!$A:$B,2,FALSE)
)</f>
        <v>Ferrão Andrade</v>
      </c>
      <c r="I70" s="7" t="str">
        <f t="shared" ca="1" si="15"/>
        <v>Ana Cecília Ferrão Andrade</v>
      </c>
      <c r="J70" s="7" t="str" cm="1">
        <f t="array" aca="1" ref="J70" ca="1">SHA1HASH($I70)</f>
        <v>0b16919dcacfbf65b326f762c1588c67aa0b783b</v>
      </c>
      <c r="K70" s="7" cm="1">
        <f t="array" aca="1" ref="K70" ca="1">INDEX(States!$A:$A,M70,1)</f>
        <v>5</v>
      </c>
      <c r="L70" s="7" t="str">
        <f ca="1">VLOOKUP($K70,Countries!$A:$B,2,FALSE)</f>
        <v>Portugal</v>
      </c>
      <c r="M70" s="7" cm="1">
        <f t="array" aca="1" ref="M70" ca="1">INDEX(States!$C:$C,RANDBETWEEN(5,COUNTA(States!$A:$A) + 1),1)</f>
        <v>6</v>
      </c>
      <c r="N70" s="7" t="str">
        <f ca="1">VLOOKUP($M70,States!$C:$D,2,FALSE)</f>
        <v>PORTO</v>
      </c>
      <c r="O70" s="7" t="str">
        <f ca="1">VLOOKUP($E70,Name!$A:$C,3,FALSE)</f>
        <v>F</v>
      </c>
      <c r="P70" s="7" t="str">
        <f ca="1">VLOOKUP($O70,Genders!$B:$C,2,FALSE)</f>
        <v>Female</v>
      </c>
      <c r="Q70" s="7" cm="1">
        <f t="array" aca="1" ref="Q70" ca="1">INDEX('Marital status'!$A:$A,RANDBETWEEN(5,COUNTA('Marital status'!$A:$A) + 1),1)</f>
        <v>5</v>
      </c>
      <c r="R70" s="7" t="str">
        <f ca="1">VLOOKUP($Q70,'Marital status'!$A:$B,2,FALSE)</f>
        <v xml:space="preserve"> Separated </v>
      </c>
      <c r="S70" s="7">
        <f t="shared" ca="1" si="16"/>
        <v>6</v>
      </c>
      <c r="T70" s="7" t="str">
        <f ca="1">VLOOKUP($S70,Ethnicities!$A:$B,2,FALSE)</f>
        <v xml:space="preserve">  american Indian or Alaska Native</v>
      </c>
      <c r="U70" s="8">
        <f t="shared" ca="1" si="17"/>
        <v>19138</v>
      </c>
      <c r="V70" s="6">
        <f t="shared" ca="1" si="18"/>
        <v>7</v>
      </c>
      <c r="W70" s="8" t="str">
        <f ca="1">VLOOKUP($V70,'Background education'!$A:$B,2,FALSE)</f>
        <v>Undergraduate degree</v>
      </c>
      <c r="X70" s="7">
        <f ca="1" xml:space="preserve">
  IF(OR($Z70 = 5, $Z70 = 6, $Z70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70" s="7" t="str">
        <f ca="1">VLOOKUP($X70,Departments!$A:$B,2,FALSE)</f>
        <v xml:space="preserve"> Commercial</v>
      </c>
      <c r="Z70" s="6">
        <f t="shared" ca="1" si="19"/>
        <v>10</v>
      </c>
      <c r="AA70" s="7" t="str">
        <f ca="1">VLOOKUP($Z70,Roles!$A:$B,2,FALSE)</f>
        <v>Trainee</v>
      </c>
      <c r="AB70" s="6" t="e">
        <f t="shared" ca="1" si="20"/>
        <v>#N/A</v>
      </c>
      <c r="AC70" s="7" t="e">
        <f ca="1" xml:space="preserve">
IF(
  ISNA($AB70),
  NA(),
  VLOOKUP($AB70,Levels!$A:$B,2,FALSE)
)</f>
        <v>#N/A</v>
      </c>
      <c r="AD70" s="8">
        <f t="shared" ca="1" si="21"/>
        <v>42258</v>
      </c>
      <c r="AE70" s="6">
        <f ca="1">RANDBETWEEN(5,COUNTA('Recruitment source'!$A:$A) + 1)</f>
        <v>8</v>
      </c>
      <c r="AF70" s="6" t="str">
        <f ca="1">VLOOKUP($AE70,'Recruitment source'!$A:$B,2,FALSE)</f>
        <v>Net Empregos</v>
      </c>
      <c r="AG70" s="8" t="e">
        <f t="shared" ca="1" si="22"/>
        <v>#N/A</v>
      </c>
      <c r="AH70" s="6" t="e">
        <f t="shared" ca="1" si="23"/>
        <v>#N/A</v>
      </c>
      <c r="AI70" s="6" t="e">
        <f ca="1" xml:space="preserve">
IF(
  ISNA($AH70),
  NA(),
  VLOOKUP($AH70,'Reasons for dismissal'!$A:$B,2,FALSE)
)</f>
        <v>#N/A</v>
      </c>
      <c r="AJ70" s="6">
        <f t="shared" ca="1" si="24"/>
        <v>4</v>
      </c>
      <c r="AK70" s="1">
        <f t="shared" ca="1" si="25"/>
        <v>1385</v>
      </c>
      <c r="AL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$A70  &amp; ", "   &amp;
$B70  &amp; ", "   &amp;
$D70  &amp; ", '"  &amp;
$I70  &amp; "', '" &amp;
$O70  &amp; "', "  &amp;
$S70  &amp; ", '"  &amp;
TEXT($U70,"dd/mm/aaaa")  &amp; "', "   &amp;
$V70  &amp; ", "   &amp;
$X70  &amp; ", "   &amp;
$Z70  &amp; ", "   &amp;
IF($AB70 &lt;&gt; "", $AB70, "NULL")  &amp; ", "   &amp;
$AK70  &amp; ");"</f>
        <v>#REF!</v>
      </c>
    </row>
    <row r="71" spans="1:38" x14ac:dyDescent="0.2">
      <c r="A71" s="7" cm="1">
        <f t="array" aca="1" ref="A71" ca="1">INDEX(Companies!$A:$A,RANDBETWEEN(2,COUNTA(Companies!$A:$A)),1)</f>
        <v>2</v>
      </c>
      <c r="B71" s="5">
        <f t="shared" si="13"/>
        <v>70</v>
      </c>
      <c r="C71" s="5" t="str" cm="1">
        <f t="array" ref="C71">SHA1HASH($B71)</f>
        <v>b7103ca278a75cad8f7d065acda0c2e80da0b7dc</v>
      </c>
      <c r="D71" s="6">
        <f t="shared" ca="1" si="14"/>
        <v>1</v>
      </c>
      <c r="E71" s="7">
        <f ca="1">IF($B71 = 1 + N("Presidente"),
    127,
    IF($B71 = 2 + N("Vice-Presidente"),
        72,
        IF($B71 = 3 + N("Secretária bilíngue"),
            13,
            RANDBETWEEN(5,COUNT(Name!$A:$A) + 1)
        )
    )
)</f>
        <v>129</v>
      </c>
      <c r="F71" s="7" t="str">
        <f ca="1">VLOOKUP($E71,Name!$A:$B,2,FALSE)</f>
        <v>Enzo Miguel</v>
      </c>
      <c r="G71" s="7">
        <f ca="1" xml:space="preserve">
IF($B71 = 1,
    0,
    RANDBETWEEN(5,COUNT('Last name'!$A:$A) + 1)
)</f>
        <v>46</v>
      </c>
      <c r="H71" s="7" t="str">
        <f ca="1" xml:space="preserve">
IF($B71 = 1 + N("Presidente"),
    "de Orléans e Bragança",
    VLOOKUP($G71,'Last name'!$A:$B,2,FALSE) &amp; " " &amp; VLOOKUP(RANDBETWEEN(5,COUNT('Last name'!$A:$A) + 1),'Last name'!$A:$B,2,FALSE)
)</f>
        <v>Bragança Silva</v>
      </c>
      <c r="I71" s="7" t="str">
        <f t="shared" ca="1" si="15"/>
        <v>Enzo Miguel Bragança Silva</v>
      </c>
      <c r="J71" s="7" t="str" cm="1">
        <f t="array" aca="1" ref="J71" ca="1">SHA1HASH($I71)</f>
        <v>a93987f3afa60dd225c79df57134f5b3b5208e63</v>
      </c>
      <c r="K71" s="7" cm="1">
        <f t="array" aca="1" ref="K71" ca="1">INDEX(States!$A:$A,M71,1)</f>
        <v>5</v>
      </c>
      <c r="L71" s="7" t="str">
        <f ca="1">VLOOKUP($K71,Countries!$A:$B,2,FALSE)</f>
        <v>Portugal</v>
      </c>
      <c r="M71" s="7" cm="1">
        <f t="array" aca="1" ref="M71" ca="1">INDEX(States!$C:$C,RANDBETWEEN(5,COUNTA(States!$A:$A) + 1),1)</f>
        <v>18</v>
      </c>
      <c r="N71" s="7" t="str">
        <f ca="1">VLOOKUP($M71,States!$C:$D,2,FALSE)</f>
        <v>Castelo Branco</v>
      </c>
      <c r="O71" s="7" t="str">
        <f ca="1">VLOOKUP($E71,Name!$A:$C,3,FALSE)</f>
        <v>M</v>
      </c>
      <c r="P71" s="7" t="str">
        <f ca="1">VLOOKUP($O71,Genders!$B:$C,2,FALSE)</f>
        <v>Male</v>
      </c>
      <c r="Q71" s="7" cm="1">
        <f t="array" aca="1" ref="Q71" ca="1">INDEX('Marital status'!$A:$A,RANDBETWEEN(5,COUNTA('Marital status'!$A:$A) + 1),1)</f>
        <v>0</v>
      </c>
      <c r="R71" s="7" t="e">
        <f ca="1">VLOOKUP($Q71,'Marital status'!$A:$B,2,FALSE)</f>
        <v>#N/A</v>
      </c>
      <c r="S71" s="7">
        <f t="shared" ca="1" si="16"/>
        <v>5</v>
      </c>
      <c r="T71" s="7" t="str">
        <f ca="1">VLOOKUP($S71,Ethnicities!$A:$B,2,FALSE)</f>
        <v>ASIAN</v>
      </c>
      <c r="U71" s="8">
        <f t="shared" ca="1" si="17"/>
        <v>23494</v>
      </c>
      <c r="V71" s="6">
        <f t="shared" ca="1" si="18"/>
        <v>8</v>
      </c>
      <c r="W71" s="8" t="str">
        <f ca="1">VLOOKUP($V71,'Background education'!$A:$B,2,FALSE)</f>
        <v>Graduate school</v>
      </c>
      <c r="X71" s="7">
        <f ca="1" xml:space="preserve">
  IF(OR($Z71 = 5, $Z71 = 6, $Z71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71" s="7" t="str">
        <f ca="1">VLOOKUP($X71,Departments!$A:$B,2,FALSE)</f>
        <v>Administration</v>
      </c>
      <c r="Z71" s="6">
        <f t="shared" ca="1" si="19"/>
        <v>11</v>
      </c>
      <c r="AA71" s="7" t="str">
        <f ca="1">VLOOKUP($Z71,Roles!$A:$B,2,FALSE)</f>
        <v>Analyst</v>
      </c>
      <c r="AB71" s="6">
        <f t="shared" ca="1" si="20"/>
        <v>7</v>
      </c>
      <c r="AC71" s="7" t="str">
        <f ca="1" xml:space="preserve">
IF(
  ISNA($AB71),
  NA(),
  VLOOKUP($AB71,Levels!$A:$B,2,FALSE)
)</f>
        <v>Senior</v>
      </c>
      <c r="AD71" s="8">
        <f t="shared" ca="1" si="21"/>
        <v>39218</v>
      </c>
      <c r="AE71" s="6">
        <f ca="1">RANDBETWEEN(5,COUNTA('Recruitment source'!$A:$A) + 1)</f>
        <v>11</v>
      </c>
      <c r="AF71" s="6" t="str">
        <f ca="1">VLOOKUP($AE71,'Recruitment source'!$A:$B,2,FALSE)</f>
        <v>Next Station</v>
      </c>
      <c r="AG71" s="8" t="e">
        <f t="shared" ca="1" si="22"/>
        <v>#N/A</v>
      </c>
      <c r="AH71" s="6" t="e">
        <f t="shared" ca="1" si="23"/>
        <v>#N/A</v>
      </c>
      <c r="AI71" s="6" t="e">
        <f ca="1" xml:space="preserve">
IF(
  ISNA($AH71),
  NA(),
  VLOOKUP($AH71,'Reasons for dismissal'!$A:$B,2,FALSE)
)</f>
        <v>#N/A</v>
      </c>
      <c r="AJ71" s="6">
        <f t="shared" ca="1" si="24"/>
        <v>5</v>
      </c>
      <c r="AK71" s="1">
        <f t="shared" ca="1" si="25"/>
        <v>3000</v>
      </c>
      <c r="AL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$A71  &amp; ", "   &amp;
$B71  &amp; ", "   &amp;
$D71  &amp; ", '"  &amp;
$I71  &amp; "', '" &amp;
$O71  &amp; "', "  &amp;
$S71  &amp; ", '"  &amp;
TEXT($U71,"dd/mm/aaaa")  &amp; "', "   &amp;
$V71  &amp; ", "   &amp;
$X71  &amp; ", "   &amp;
$Z71  &amp; ", "   &amp;
IF($AB71 &lt;&gt; "", $AB71, "NULL")  &amp; ", "   &amp;
$AK71  &amp; ");"</f>
        <v>#REF!</v>
      </c>
    </row>
    <row r="72" spans="1:38" x14ac:dyDescent="0.2">
      <c r="A72" s="7" cm="1">
        <f t="array" aca="1" ref="A72" ca="1">INDEX(Companies!$A:$A,RANDBETWEEN(2,COUNTA(Companies!$A:$A)),1)</f>
        <v>2</v>
      </c>
      <c r="B72" s="5">
        <f t="shared" si="13"/>
        <v>71</v>
      </c>
      <c r="C72" s="5" t="str" cm="1">
        <f t="array" ref="C72">SHA1HASH($B72)</f>
        <v>d02560dd9d7db4467627745bd6701e809ffca6e3</v>
      </c>
      <c r="D72" s="6">
        <f t="shared" ca="1" si="14"/>
        <v>1</v>
      </c>
      <c r="E72" s="7">
        <f ca="1">IF($B72 = 1 + N("Presidente"),
    127,
    IF($B72 = 2 + N("Vice-Presidente"),
        72,
        IF($B72 = 3 + N("Secretária bilíngue"),
            13,
            RANDBETWEEN(5,COUNT(Name!$A:$A) + 1)
        )
    )
)</f>
        <v>67</v>
      </c>
      <c r="F72" s="7" t="str">
        <f ca="1">VLOOKUP($E72,Name!$A:$B,2,FALSE)</f>
        <v>Beatriz</v>
      </c>
      <c r="G72" s="7">
        <f ca="1" xml:space="preserve">
IF($B72 = 1,
    0,
    RANDBETWEEN(5,COUNT('Last name'!$A:$A) + 1)
)</f>
        <v>36</v>
      </c>
      <c r="H72" s="7" t="str">
        <f ca="1" xml:space="preserve">
IF($B72 = 1 + N("Presidente"),
    "de Orléans e Bragança",
    VLOOKUP($G72,'Last name'!$A:$B,2,FALSE) &amp; " " &amp; VLOOKUP(RANDBETWEEN(5,COUNT('Last name'!$A:$A) + 1),'Last name'!$A:$B,2,FALSE)
)</f>
        <v>Batista Duarte</v>
      </c>
      <c r="I72" s="7" t="str">
        <f t="shared" ca="1" si="15"/>
        <v>Beatriz Batista Duarte</v>
      </c>
      <c r="J72" s="7" t="str" cm="1">
        <f t="array" aca="1" ref="J72" ca="1">SHA1HASH($I72)</f>
        <v>5df18ccdbacc8a9c32a5b6fdfca6f9397f57f236</v>
      </c>
      <c r="K72" s="7" cm="1">
        <f t="array" aca="1" ref="K72" ca="1">INDEX(States!$A:$A,M72,1)</f>
        <v>5</v>
      </c>
      <c r="L72" s="7" t="str">
        <f ca="1">VLOOKUP($K72,Countries!$A:$B,2,FALSE)</f>
        <v>Portugal</v>
      </c>
      <c r="M72" s="7" cm="1">
        <f t="array" aca="1" ref="M72" ca="1">INDEX(States!$C:$C,RANDBETWEEN(5,COUNTA(States!$A:$A) + 1),1)</f>
        <v>22</v>
      </c>
      <c r="N72" s="7" t="str">
        <f ca="1">VLOOKUP($M72,States!$C:$D,2,FALSE)</f>
        <v>Vila Real</v>
      </c>
      <c r="O72" s="7" t="str">
        <f ca="1">VLOOKUP($E72,Name!$A:$C,3,FALSE)</f>
        <v>F</v>
      </c>
      <c r="P72" s="7" t="str">
        <f ca="1">VLOOKUP($O72,Genders!$B:$C,2,FALSE)</f>
        <v>Female</v>
      </c>
      <c r="Q72" s="7" cm="1">
        <f t="array" aca="1" ref="Q72" ca="1">INDEX('Marital status'!$A:$A,RANDBETWEEN(5,COUNTA('Marital status'!$A:$A) + 1),1)</f>
        <v>6</v>
      </c>
      <c r="R72" s="7" t="str">
        <f ca="1">VLOOKUP($Q72,'Marital status'!$A:$B,2,FALSE)</f>
        <v>DIVORCED</v>
      </c>
      <c r="S72" s="7">
        <f t="shared" ca="1" si="16"/>
        <v>5</v>
      </c>
      <c r="T72" s="7" t="str">
        <f ca="1">VLOOKUP($S72,Ethnicities!$A:$B,2,FALSE)</f>
        <v>ASIAN</v>
      </c>
      <c r="U72" s="8">
        <f t="shared" ca="1" si="17"/>
        <v>26190</v>
      </c>
      <c r="V72" s="6">
        <f t="shared" ca="1" si="18"/>
        <v>7</v>
      </c>
      <c r="W72" s="8" t="str">
        <f ca="1">VLOOKUP($V72,'Background education'!$A:$B,2,FALSE)</f>
        <v>Undergraduate degree</v>
      </c>
      <c r="X72" s="7">
        <f ca="1" xml:space="preserve">
  IF(OR($Z72 = 5, $Z72 = 6, $Z72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72" s="7" t="str">
        <f ca="1">VLOOKUP($X72,Departments!$A:$B,2,FALSE)</f>
        <v>Administration</v>
      </c>
      <c r="Z72" s="6">
        <f t="shared" ca="1" si="19"/>
        <v>10</v>
      </c>
      <c r="AA72" s="7" t="str">
        <f ca="1">VLOOKUP($Z72,Roles!$A:$B,2,FALSE)</f>
        <v>Trainee</v>
      </c>
      <c r="AB72" s="6" t="e">
        <f t="shared" ca="1" si="20"/>
        <v>#N/A</v>
      </c>
      <c r="AC72" s="7" t="e">
        <f ca="1" xml:space="preserve">
IF(
  ISNA($AB72),
  NA(),
  VLOOKUP($AB72,Levels!$A:$B,2,FALSE)
)</f>
        <v>#N/A</v>
      </c>
      <c r="AD72" s="8">
        <f t="shared" ca="1" si="21"/>
        <v>40246</v>
      </c>
      <c r="AE72" s="6">
        <f ca="1">RANDBETWEEN(5,COUNTA('Recruitment source'!$A:$A) + 1)</f>
        <v>11</v>
      </c>
      <c r="AF72" s="6" t="str">
        <f ca="1">VLOOKUP($AE72,'Recruitment source'!$A:$B,2,FALSE)</f>
        <v>Next Station</v>
      </c>
      <c r="AG72" s="8" t="e">
        <f t="shared" ca="1" si="22"/>
        <v>#N/A</v>
      </c>
      <c r="AH72" s="6" t="e">
        <f t="shared" ca="1" si="23"/>
        <v>#N/A</v>
      </c>
      <c r="AI72" s="6" t="e">
        <f ca="1" xml:space="preserve">
IF(
  ISNA($AH72),
  NA(),
  VLOOKUP($AH72,'Reasons for dismissal'!$A:$B,2,FALSE)
)</f>
        <v>#N/A</v>
      </c>
      <c r="AJ72" s="6">
        <f t="shared" ca="1" si="24"/>
        <v>5</v>
      </c>
      <c r="AK72" s="1">
        <f t="shared" ca="1" si="25"/>
        <v>1305</v>
      </c>
      <c r="AL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$A72  &amp; ", "   &amp;
$B72  &amp; ", "   &amp;
$D72  &amp; ", '"  &amp;
$I72  &amp; "', '" &amp;
$O72  &amp; "', "  &amp;
$S72  &amp; ", '"  &amp;
TEXT($U72,"dd/mm/aaaa")  &amp; "', "   &amp;
$V72  &amp; ", "   &amp;
$X72  &amp; ", "   &amp;
$Z72  &amp; ", "   &amp;
IF($AB72 &lt;&gt; "", $AB72, "NULL")  &amp; ", "   &amp;
$AK72  &amp; ");"</f>
        <v>#REF!</v>
      </c>
    </row>
    <row r="73" spans="1:38" x14ac:dyDescent="0.2">
      <c r="A73" s="7" cm="1">
        <f t="array" aca="1" ref="A73" ca="1">INDEX(Companies!$A:$A,RANDBETWEEN(2,COUNTA(Companies!$A:$A)),1)</f>
        <v>2</v>
      </c>
      <c r="B73" s="5">
        <f t="shared" si="13"/>
        <v>72</v>
      </c>
      <c r="C73" s="5" t="str" cm="1">
        <f t="array" ref="C73">SHA1HASH($B73)</f>
        <v>c097638f92de80ba8d6c696b26e6e601a5f61eb7</v>
      </c>
      <c r="D73" s="6">
        <f t="shared" ca="1" si="14"/>
        <v>1</v>
      </c>
      <c r="E73" s="7">
        <f ca="1">IF($B73 = 1 + N("Presidente"),
    127,
    IF($B73 = 2 + N("Vice-Presidente"),
        72,
        IF($B73 = 3 + N("Secretária bilíngue"),
            13,
            RANDBETWEEN(5,COUNT(Name!$A:$A) + 1)
        )
    )
)</f>
        <v>295</v>
      </c>
      <c r="F73" s="7" t="str">
        <f ca="1">VLOOKUP($E73,Name!$A:$B,2,FALSE)</f>
        <v>Miguel</v>
      </c>
      <c r="G73" s="7">
        <f ca="1" xml:space="preserve">
IF($B73 = 1,
    0,
    RANDBETWEEN(5,COUNT('Last name'!$A:$A) + 1)
)</f>
        <v>54</v>
      </c>
      <c r="H73" s="7" t="str">
        <f ca="1" xml:space="preserve">
IF($B73 = 1 + N("Presidente"),
    "de Orléans e Bragança",
    VLOOKUP($G73,'Last name'!$A:$B,2,FALSE) &amp; " " &amp; VLOOKUP(RANDBETWEEN(5,COUNT('Last name'!$A:$A) + 1),'Last name'!$A:$B,2,FALSE)
)</f>
        <v>Caminha Albuquerque</v>
      </c>
      <c r="I73" s="7" t="str">
        <f t="shared" ca="1" si="15"/>
        <v>Miguel Caminha Albuquerque</v>
      </c>
      <c r="J73" s="7" t="str" cm="1">
        <f t="array" aca="1" ref="J73" ca="1">SHA1HASH($I73)</f>
        <v>c67d2c30ea2e57db48bb3f950c4b549346552710</v>
      </c>
      <c r="K73" s="7" cm="1">
        <f t="array" aca="1" ref="K73" ca="1">INDEX(States!$A:$A,M73,1)</f>
        <v>5</v>
      </c>
      <c r="L73" s="7" t="str">
        <f ca="1">VLOOKUP($K73,Countries!$A:$B,2,FALSE)</f>
        <v>Portugal</v>
      </c>
      <c r="M73" s="7" cm="1">
        <f t="array" aca="1" ref="M73" ca="1">INDEX(States!$C:$C,RANDBETWEEN(5,COUNTA(States!$A:$A) + 1),1)</f>
        <v>8</v>
      </c>
      <c r="N73" s="7" t="str">
        <f ca="1">VLOOKUP($M73,States!$C:$D,2,FALSE)</f>
        <v>AveirO</v>
      </c>
      <c r="O73" s="7" t="str">
        <f ca="1">VLOOKUP($E73,Name!$A:$C,3,FALSE)</f>
        <v>M</v>
      </c>
      <c r="P73" s="7" t="str">
        <f ca="1">VLOOKUP($O73,Genders!$B:$C,2,FALSE)</f>
        <v>Male</v>
      </c>
      <c r="Q73" s="7" cm="1">
        <f t="array" aca="1" ref="Q73" ca="1">INDEX('Marital status'!$A:$A,RANDBETWEEN(5,COUNTA('Marital status'!$A:$A) + 1),1)</f>
        <v>6</v>
      </c>
      <c r="R73" s="7" t="str">
        <f ca="1">VLOOKUP($Q73,'Marital status'!$A:$B,2,FALSE)</f>
        <v>DIVORCED</v>
      </c>
      <c r="S73" s="7">
        <f t="shared" ca="1" si="16"/>
        <v>5</v>
      </c>
      <c r="T73" s="7" t="str">
        <f ca="1">VLOOKUP($S73,Ethnicities!$A:$B,2,FALSE)</f>
        <v>ASIAN</v>
      </c>
      <c r="U73" s="8">
        <f t="shared" ca="1" si="17"/>
        <v>31885</v>
      </c>
      <c r="V73" s="6">
        <f t="shared" ca="1" si="18"/>
        <v>7</v>
      </c>
      <c r="W73" s="8" t="str">
        <f ca="1">VLOOKUP($V73,'Background education'!$A:$B,2,FALSE)</f>
        <v>Undergraduate degree</v>
      </c>
      <c r="X73" s="7">
        <f ca="1" xml:space="preserve">
  IF(OR($Z73 = 5, $Z73 = 6, $Z73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73" s="7" t="str">
        <f ca="1">VLOOKUP($X73,Departments!$A:$B,2,FALSE)</f>
        <v xml:space="preserve"> Commercial</v>
      </c>
      <c r="Z73" s="6">
        <f t="shared" ca="1" si="19"/>
        <v>11</v>
      </c>
      <c r="AA73" s="7" t="str">
        <f ca="1">VLOOKUP($Z73,Roles!$A:$B,2,FALSE)</f>
        <v>Analyst</v>
      </c>
      <c r="AB73" s="6">
        <f t="shared" ca="1" si="20"/>
        <v>6</v>
      </c>
      <c r="AC73" s="7" t="str">
        <f ca="1" xml:space="preserve">
IF(
  ISNA($AB73),
  NA(),
  VLOOKUP($AB73,Levels!$A:$B,2,FALSE)
)</f>
        <v>Pleno</v>
      </c>
      <c r="AD73" s="8">
        <f t="shared" ca="1" si="21"/>
        <v>38462</v>
      </c>
      <c r="AE73" s="6">
        <f ca="1">RANDBETWEEN(5,COUNTA('Recruitment source'!$A:$A) + 1)</f>
        <v>6</v>
      </c>
      <c r="AF73" s="6" t="str">
        <f ca="1">VLOOKUP($AE73,'Recruitment source'!$A:$B,2,FALSE)</f>
        <v>Learn4Good</v>
      </c>
      <c r="AG73" s="8" t="e">
        <f t="shared" ca="1" si="22"/>
        <v>#N/A</v>
      </c>
      <c r="AH73" s="6" t="e">
        <f t="shared" ca="1" si="23"/>
        <v>#N/A</v>
      </c>
      <c r="AI73" s="6" t="e">
        <f ca="1" xml:space="preserve">
IF(
  ISNA($AH73),
  NA(),
  VLOOKUP($AH73,'Reasons for dismissal'!$A:$B,2,FALSE)
)</f>
        <v>#N/A</v>
      </c>
      <c r="AJ73" s="6">
        <f t="shared" ca="1" si="24"/>
        <v>4</v>
      </c>
      <c r="AK73" s="1">
        <f t="shared" ca="1" si="25"/>
        <v>2580</v>
      </c>
      <c r="AL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$A73  &amp; ", "   &amp;
$B73  &amp; ", "   &amp;
$D73  &amp; ", '"  &amp;
$I73  &amp; "', '" &amp;
$O73  &amp; "', "  &amp;
$S73  &amp; ", '"  &amp;
TEXT($U73,"dd/mm/aaaa")  &amp; "', "   &amp;
$V73  &amp; ", "   &amp;
$X73  &amp; ", "   &amp;
$Z73  &amp; ", "   &amp;
IF($AB73 &lt;&gt; "", $AB73, "NULL")  &amp; ", "   &amp;
$AK73  &amp; ");"</f>
        <v>#REF!</v>
      </c>
    </row>
    <row r="74" spans="1:38" x14ac:dyDescent="0.2">
      <c r="A74" s="7" cm="1">
        <f t="array" aca="1" ref="A74" ca="1">INDEX(Companies!$A:$A,RANDBETWEEN(2,COUNTA(Companies!$A:$A)),1)</f>
        <v>2</v>
      </c>
      <c r="B74" s="5">
        <f t="shared" si="13"/>
        <v>73</v>
      </c>
      <c r="C74" s="5" t="str" cm="1">
        <f t="array" ref="C74">SHA1HASH($B74)</f>
        <v>35e995c107a71caeb833bb3b79f9f54781b33fa1</v>
      </c>
      <c r="D74" s="6">
        <f t="shared" ca="1" si="14"/>
        <v>1</v>
      </c>
      <c r="E74" s="7">
        <f ca="1">IF($B74 = 1 + N("Presidente"),
    127,
    IF($B74 = 2 + N("Vice-Presidente"),
        72,
        IF($B74 = 3 + N("Secretária bilíngue"),
            13,
            RANDBETWEEN(5,COUNT(Name!$A:$A) + 1)
        )
    )
)</f>
        <v>213</v>
      </c>
      <c r="F74" s="7" t="str">
        <f ca="1">VLOOKUP($E74,Name!$A:$B,2,FALSE)</f>
        <v>Kelvin</v>
      </c>
      <c r="G74" s="7">
        <f ca="1" xml:space="preserve">
IF($B74 = 1,
    0,
    RANDBETWEEN(5,COUNT('Last name'!$A:$A) + 1)
)</f>
        <v>157</v>
      </c>
      <c r="H74" s="7" t="str">
        <f ca="1" xml:space="preserve">
IF($B74 = 1 + N("Presidente"),
    "de Orléans e Bragança",
    VLOOKUP($G74,'Last name'!$A:$B,2,FALSE) &amp; " " &amp; VLOOKUP(RANDBETWEEN(5,COUNT('Last name'!$A:$A) + 1),'Last name'!$A:$B,2,FALSE)
)</f>
        <v>Ramos Rodrigues</v>
      </c>
      <c r="I74" s="7" t="str">
        <f t="shared" ca="1" si="15"/>
        <v>Kelvin Ramos Rodrigues</v>
      </c>
      <c r="J74" s="7" t="str" cm="1">
        <f t="array" aca="1" ref="J74" ca="1">SHA1HASH($I74)</f>
        <v>70ee0b18491075cb04aa2b99bf49edfff794326d</v>
      </c>
      <c r="K74" s="7" cm="1">
        <f t="array" aca="1" ref="K74" ca="1">INDEX(States!$A:$A,M74,1)</f>
        <v>5</v>
      </c>
      <c r="L74" s="7" t="str">
        <f ca="1">VLOOKUP($K74,Countries!$A:$B,2,FALSE)</f>
        <v>Portugal</v>
      </c>
      <c r="M74" s="7" cm="1">
        <f t="array" aca="1" ref="M74" ca="1">INDEX(States!$C:$C,RANDBETWEEN(5,COUNTA(States!$A:$A) + 1),1)</f>
        <v>12</v>
      </c>
      <c r="N74" s="7" t="str">
        <f ca="1">VLOOKUP($M74,States!$C:$D,2,FALSE)</f>
        <v>Leiria</v>
      </c>
      <c r="O74" s="7" t="str">
        <f ca="1">VLOOKUP($E74,Name!$A:$C,3,FALSE)</f>
        <v>M</v>
      </c>
      <c r="P74" s="7" t="str">
        <f ca="1">VLOOKUP($O74,Genders!$B:$C,2,FALSE)</f>
        <v>Male</v>
      </c>
      <c r="Q74" s="7" cm="1">
        <f t="array" aca="1" ref="Q74" ca="1">INDEX('Marital status'!$A:$A,RANDBETWEEN(5,COUNTA('Marital status'!$A:$A) + 1),1)</f>
        <v>0</v>
      </c>
      <c r="R74" s="7" t="e">
        <f ca="1">VLOOKUP($Q74,'Marital status'!$A:$B,2,FALSE)</f>
        <v>#N/A</v>
      </c>
      <c r="S74" s="7">
        <f t="shared" ca="1" si="16"/>
        <v>5</v>
      </c>
      <c r="T74" s="7" t="str">
        <f ca="1">VLOOKUP($S74,Ethnicities!$A:$B,2,FALSE)</f>
        <v>ASIAN</v>
      </c>
      <c r="U74" s="8">
        <f t="shared" ca="1" si="17"/>
        <v>32746</v>
      </c>
      <c r="V74" s="6">
        <f t="shared" ca="1" si="18"/>
        <v>7</v>
      </c>
      <c r="W74" s="8" t="str">
        <f ca="1">VLOOKUP($V74,'Background education'!$A:$B,2,FALSE)</f>
        <v>Undergraduate degree</v>
      </c>
      <c r="X74" s="7">
        <f ca="1" xml:space="preserve">
  IF(OR($Z74 = 5, $Z74 = 6, $Z74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74" s="7" t="str">
        <f ca="1">VLOOKUP($X74,Departments!$A:$B,2,FALSE)</f>
        <v>Controlling</v>
      </c>
      <c r="Z74" s="6">
        <f t="shared" ca="1" si="19"/>
        <v>9</v>
      </c>
      <c r="AA74" s="7" t="str">
        <f ca="1">VLOOKUP($Z74,Roles!$A:$B,2,FALSE)</f>
        <v>Intern</v>
      </c>
      <c r="AB74" s="6" t="e">
        <f t="shared" ca="1" si="20"/>
        <v>#N/A</v>
      </c>
      <c r="AC74" s="7" t="e">
        <f ca="1" xml:space="preserve">
IF(
  ISNA($AB74),
  NA(),
  VLOOKUP($AB74,Levels!$A:$B,2,FALSE)
)</f>
        <v>#N/A</v>
      </c>
      <c r="AD74" s="8">
        <f t="shared" ca="1" si="21"/>
        <v>36393</v>
      </c>
      <c r="AE74" s="6">
        <f ca="1">RANDBETWEEN(5,COUNTA('Recruitment source'!$A:$A) + 1)</f>
        <v>15</v>
      </c>
      <c r="AF74" s="6" t="str">
        <f ca="1">VLOOKUP($AE74,'Recruitment source'!$A:$B,2,FALSE)</f>
        <v>Website</v>
      </c>
      <c r="AG74" s="8" t="e">
        <f t="shared" ca="1" si="22"/>
        <v>#N/A</v>
      </c>
      <c r="AH74" s="6" t="e">
        <f t="shared" ca="1" si="23"/>
        <v>#N/A</v>
      </c>
      <c r="AI74" s="6" t="e">
        <f ca="1" xml:space="preserve">
IF(
  ISNA($AH74),
  NA(),
  VLOOKUP($AH74,'Reasons for dismissal'!$A:$B,2,FALSE)
)</f>
        <v>#N/A</v>
      </c>
      <c r="AJ74" s="6">
        <f t="shared" ca="1" si="24"/>
        <v>4</v>
      </c>
      <c r="AK74" s="1">
        <f t="shared" ca="1" si="25"/>
        <v>1205</v>
      </c>
      <c r="AL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$A74  &amp; ", "   &amp;
$B74  &amp; ", "   &amp;
$D74  &amp; ", '"  &amp;
$I74  &amp; "', '" &amp;
$O74  &amp; "', "  &amp;
$S74  &amp; ", '"  &amp;
TEXT($U74,"dd/mm/aaaa")  &amp; "', "   &amp;
$V74  &amp; ", "   &amp;
$X74  &amp; ", "   &amp;
$Z74  &amp; ", "   &amp;
IF($AB74 &lt;&gt; "", $AB74, "NULL")  &amp; ", "   &amp;
$AK74  &amp; ");"</f>
        <v>#REF!</v>
      </c>
    </row>
    <row r="75" spans="1:38" x14ac:dyDescent="0.2">
      <c r="A75" s="7" cm="1">
        <f t="array" aca="1" ref="A75" ca="1">INDEX(Companies!$A:$A,RANDBETWEEN(2,COUNTA(Companies!$A:$A)),1)</f>
        <v>2</v>
      </c>
      <c r="B75" s="5">
        <f t="shared" si="13"/>
        <v>74</v>
      </c>
      <c r="C75" s="5" t="str" cm="1">
        <f t="array" ref="C75">SHA1HASH($B75)</f>
        <v>1f1362ea41d1bc65be321c0a378a20159f9a26d0</v>
      </c>
      <c r="D75" s="6">
        <f t="shared" ca="1" si="14"/>
        <v>1</v>
      </c>
      <c r="E75" s="7">
        <f ca="1">IF($B75 = 1 + N("Presidente"),
    127,
    IF($B75 = 2 + N("Vice-Presidente"),
        72,
        IF($B75 = 3 + N("Secretária bilíngue"),
            13,
            RANDBETWEEN(5,COUNT(Name!$A:$A) + 1)
        )
    )
)</f>
        <v>26</v>
      </c>
      <c r="F75" s="7" t="str">
        <f ca="1">VLOOKUP($E75,Name!$A:$B,2,FALSE)</f>
        <v>Ana Beatriz</v>
      </c>
      <c r="G75" s="7">
        <f ca="1" xml:space="preserve">
IF($B75 = 1,
    0,
    RANDBETWEEN(5,COUNT('Last name'!$A:$A) + 1)
)</f>
        <v>89</v>
      </c>
      <c r="H75" s="7" t="str">
        <f ca="1" xml:space="preserve">
IF($B75 = 1 + N("Presidente"),
    "de Orléans e Bragança",
    VLOOKUP($G75,'Last name'!$A:$B,2,FALSE) &amp; " " &amp; VLOOKUP(RANDBETWEEN(5,COUNT('Last name'!$A:$A) + 1),'Last name'!$A:$B,2,FALSE)
)</f>
        <v>Figo Bermudes</v>
      </c>
      <c r="I75" s="7" t="str">
        <f t="shared" ca="1" si="15"/>
        <v>Ana Beatriz Figo Bermudes</v>
      </c>
      <c r="J75" s="7" t="str" cm="1">
        <f t="array" aca="1" ref="J75" ca="1">SHA1HASH($I75)</f>
        <v>cbc0c1aca0a0653f33804f1e97ace37a63529142</v>
      </c>
      <c r="K75" s="7" cm="1">
        <f t="array" aca="1" ref="K75" ca="1">INDEX(States!$A:$A,M75,1)</f>
        <v>5</v>
      </c>
      <c r="L75" s="7" t="str">
        <f ca="1">VLOOKUP($K75,Countries!$A:$B,2,FALSE)</f>
        <v>Portugal</v>
      </c>
      <c r="M75" s="7" cm="1">
        <f t="array" aca="1" ref="M75" ca="1">INDEX(States!$C:$C,RANDBETWEEN(5,COUNTA(States!$A:$A) + 1),1)</f>
        <v>8</v>
      </c>
      <c r="N75" s="7" t="str">
        <f ca="1">VLOOKUP($M75,States!$C:$D,2,FALSE)</f>
        <v>AveirO</v>
      </c>
      <c r="O75" s="7" t="str">
        <f ca="1">VLOOKUP($E75,Name!$A:$C,3,FALSE)</f>
        <v>F</v>
      </c>
      <c r="P75" s="7" t="str">
        <f ca="1">VLOOKUP($O75,Genders!$B:$C,2,FALSE)</f>
        <v>Female</v>
      </c>
      <c r="Q75" s="7" cm="1">
        <f t="array" aca="1" ref="Q75" ca="1">INDEX('Marital status'!$A:$A,RANDBETWEEN(5,COUNTA('Marital status'!$A:$A) + 1),1)</f>
        <v>6</v>
      </c>
      <c r="R75" s="7" t="str">
        <f ca="1">VLOOKUP($Q75,'Marital status'!$A:$B,2,FALSE)</f>
        <v>DIVORCED</v>
      </c>
      <c r="S75" s="7">
        <f t="shared" ca="1" si="16"/>
        <v>5</v>
      </c>
      <c r="T75" s="7" t="str">
        <f ca="1">VLOOKUP($S75,Ethnicities!$A:$B,2,FALSE)</f>
        <v>ASIAN</v>
      </c>
      <c r="U75" s="8">
        <f t="shared" ca="1" si="17"/>
        <v>30980</v>
      </c>
      <c r="V75" s="6">
        <f t="shared" ca="1" si="18"/>
        <v>8</v>
      </c>
      <c r="W75" s="8" t="str">
        <f ca="1">VLOOKUP($V75,'Background education'!$A:$B,2,FALSE)</f>
        <v>Graduate school</v>
      </c>
      <c r="X75" s="7">
        <f ca="1" xml:space="preserve">
  IF(OR($Z75 = 5, $Z75 = 6, $Z75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75" s="7" t="str">
        <f ca="1">VLOOKUP($X75,Departments!$A:$B,2,FALSE)</f>
        <v xml:space="preserve"> Commercial</v>
      </c>
      <c r="Z75" s="6">
        <f t="shared" ca="1" si="19"/>
        <v>11</v>
      </c>
      <c r="AA75" s="7" t="str">
        <f ca="1">VLOOKUP($Z75,Roles!$A:$B,2,FALSE)</f>
        <v>Analyst</v>
      </c>
      <c r="AB75" s="6">
        <f t="shared" ca="1" si="20"/>
        <v>6</v>
      </c>
      <c r="AC75" s="7" t="str">
        <f ca="1" xml:space="preserve">
IF(
  ISNA($AB75),
  NA(),
  VLOOKUP($AB75,Levels!$A:$B,2,FALSE)
)</f>
        <v>Pleno</v>
      </c>
      <c r="AD75" s="8">
        <f t="shared" ca="1" si="21"/>
        <v>43828</v>
      </c>
      <c r="AE75" s="6">
        <f ca="1">RANDBETWEEN(5,COUNTA('Recruitment source'!$A:$A) + 1)</f>
        <v>10</v>
      </c>
      <c r="AF75" s="6" t="str">
        <f ca="1">VLOOKUP($AE75,'Recruitment source'!$A:$B,2,FALSE)</f>
        <v>Jobs in Lisbon</v>
      </c>
      <c r="AG75" s="8" t="e">
        <f t="shared" ca="1" si="22"/>
        <v>#N/A</v>
      </c>
      <c r="AH75" s="6" t="e">
        <f t="shared" ca="1" si="23"/>
        <v>#N/A</v>
      </c>
      <c r="AI75" s="6" t="e">
        <f ca="1" xml:space="preserve">
IF(
  ISNA($AH75),
  NA(),
  VLOOKUP($AH75,'Reasons for dismissal'!$A:$B,2,FALSE)
)</f>
        <v>#N/A</v>
      </c>
      <c r="AJ75" s="6">
        <f t="shared" ca="1" si="24"/>
        <v>4</v>
      </c>
      <c r="AK75" s="1">
        <f t="shared" ca="1" si="25"/>
        <v>3080</v>
      </c>
      <c r="AL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$A75  &amp; ", "   &amp;
$B75  &amp; ", "   &amp;
$D75  &amp; ", '"  &amp;
$I75  &amp; "', '" &amp;
$O75  &amp; "', "  &amp;
$S75  &amp; ", '"  &amp;
TEXT($U75,"dd/mm/aaaa")  &amp; "', "   &amp;
$V75  &amp; ", "   &amp;
$X75  &amp; ", "   &amp;
$Z75  &amp; ", "   &amp;
IF($AB75 &lt;&gt; "", $AB75, "NULL")  &amp; ", "   &amp;
$AK75  &amp; ");"</f>
        <v>#REF!</v>
      </c>
    </row>
    <row r="76" spans="1:38" x14ac:dyDescent="0.2">
      <c r="A76" s="7" cm="1">
        <f t="array" aca="1" ref="A76" ca="1">INDEX(Companies!$A:$A,RANDBETWEEN(2,COUNTA(Companies!$A:$A)),1)</f>
        <v>2</v>
      </c>
      <c r="B76" s="5">
        <f t="shared" si="13"/>
        <v>75</v>
      </c>
      <c r="C76" s="5" t="str" cm="1">
        <f t="array" ref="C76">SHA1HASH($B76)</f>
        <v>450ddec8dd206c2e2ab1aeeaa90e85e51753b8b7</v>
      </c>
      <c r="D76" s="6">
        <f t="shared" ca="1" si="14"/>
        <v>1</v>
      </c>
      <c r="E76" s="7">
        <f ca="1">IF($B76 = 1 + N("Presidente"),
    127,
    IF($B76 = 2 + N("Vice-Presidente"),
        72,
        IF($B76 = 3 + N("Secretária bilíngue"),
            13,
            RANDBETWEEN(5,COUNT(Name!$A:$A) + 1)
        )
    )
)</f>
        <v>105</v>
      </c>
      <c r="F76" s="7" t="str">
        <f ca="1">VLOOKUP($E76,Name!$A:$B,2,FALSE)</f>
        <v>Davi</v>
      </c>
      <c r="G76" s="7">
        <f ca="1" xml:space="preserve">
IF($B76 = 1,
    0,
    RANDBETWEEN(5,COUNT('Last name'!$A:$A) + 1)
)</f>
        <v>55</v>
      </c>
      <c r="H76" s="7" t="str">
        <f ca="1" xml:space="preserve">
IF($B76 = 1 + N("Presidente"),
    "de Orléans e Bragança",
    VLOOKUP($G76,'Last name'!$A:$B,2,FALSE) &amp; " " &amp; VLOOKUP(RANDBETWEEN(5,COUNT('Last name'!$A:$A) + 1),'Last name'!$A:$B,2,FALSE)
)</f>
        <v>Camões Brito</v>
      </c>
      <c r="I76" s="7" t="str">
        <f t="shared" ca="1" si="15"/>
        <v>Davi Camões Brito</v>
      </c>
      <c r="J76" s="7" t="str" cm="1">
        <f t="array" aca="1" ref="J76" ca="1">SHA1HASH($I76)</f>
        <v>01e5522d2a2dc63dea285d9d447a92756f4f4896</v>
      </c>
      <c r="K76" s="7" cm="1">
        <f t="array" aca="1" ref="K76" ca="1">INDEX(States!$A:$A,M76,1)</f>
        <v>5</v>
      </c>
      <c r="L76" s="7" t="str">
        <f ca="1">VLOOKUP($K76,Countries!$A:$B,2,FALSE)</f>
        <v>Portugal</v>
      </c>
      <c r="M76" s="7" cm="1">
        <f t="array" aca="1" ref="M76" ca="1">INDEX(States!$C:$C,RANDBETWEEN(5,COUNTA(States!$A:$A) + 1),1)</f>
        <v>18</v>
      </c>
      <c r="N76" s="7" t="str">
        <f ca="1">VLOOKUP($M76,States!$C:$D,2,FALSE)</f>
        <v>Castelo Branco</v>
      </c>
      <c r="O76" s="7" t="str">
        <f ca="1">VLOOKUP($E76,Name!$A:$C,3,FALSE)</f>
        <v>M</v>
      </c>
      <c r="P76" s="7" t="str">
        <f ca="1">VLOOKUP($O76,Genders!$B:$C,2,FALSE)</f>
        <v>Male</v>
      </c>
      <c r="Q76" s="7" cm="1">
        <f t="array" aca="1" ref="Q76" ca="1">INDEX('Marital status'!$A:$A,RANDBETWEEN(5,COUNTA('Marital status'!$A:$A) + 1),1)</f>
        <v>5</v>
      </c>
      <c r="R76" s="7" t="str">
        <f ca="1">VLOOKUP($Q76,'Marital status'!$A:$B,2,FALSE)</f>
        <v xml:space="preserve"> Separated </v>
      </c>
      <c r="S76" s="7">
        <f t="shared" ca="1" si="16"/>
        <v>8</v>
      </c>
      <c r="T76" s="7" t="e">
        <f ca="1">VLOOKUP($S76,Ethnicities!$A:$B,2,FALSE)</f>
        <v>#N/A</v>
      </c>
      <c r="U76" s="8">
        <f t="shared" ca="1" si="17"/>
        <v>22439</v>
      </c>
      <c r="V76" s="6">
        <f t="shared" ca="1" si="18"/>
        <v>7</v>
      </c>
      <c r="W76" s="8" t="str">
        <f ca="1">VLOOKUP($V76,'Background education'!$A:$B,2,FALSE)</f>
        <v>Undergraduate degree</v>
      </c>
      <c r="X76" s="7">
        <f ca="1" xml:space="preserve">
  IF(OR($Z76 = 5, $Z76 = 6, $Z76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76" s="7" t="str">
        <f ca="1">VLOOKUP($X76,Departments!$A:$B,2,FALSE)</f>
        <v>Operations</v>
      </c>
      <c r="Z76" s="6">
        <f t="shared" ca="1" si="19"/>
        <v>10</v>
      </c>
      <c r="AA76" s="7" t="str">
        <f ca="1">VLOOKUP($Z76,Roles!$A:$B,2,FALSE)</f>
        <v>Trainee</v>
      </c>
      <c r="AB76" s="6" t="e">
        <f t="shared" ca="1" si="20"/>
        <v>#N/A</v>
      </c>
      <c r="AC76" s="7" t="e">
        <f ca="1" xml:space="preserve">
IF(
  ISNA($AB76),
  NA(),
  VLOOKUP($AB76,Levels!$A:$B,2,FALSE)
)</f>
        <v>#N/A</v>
      </c>
      <c r="AD76" s="8">
        <f t="shared" ca="1" si="21"/>
        <v>37108</v>
      </c>
      <c r="AE76" s="6">
        <f ca="1">RANDBETWEEN(5,COUNTA('Recruitment source'!$A:$A) + 1)</f>
        <v>7</v>
      </c>
      <c r="AF76" s="6" t="str">
        <f ca="1">VLOOKUP($AE76,'Recruitment source'!$A:$B,2,FALSE)</f>
        <v>SAPO Emprego</v>
      </c>
      <c r="AG76" s="8" t="e">
        <f t="shared" ca="1" si="22"/>
        <v>#N/A</v>
      </c>
      <c r="AH76" s="6" t="e">
        <f t="shared" ca="1" si="23"/>
        <v>#N/A</v>
      </c>
      <c r="AI76" s="6" t="e">
        <f ca="1" xml:space="preserve">
IF(
  ISNA($AH76),
  NA(),
  VLOOKUP($AH76,'Reasons for dismissal'!$A:$B,2,FALSE)
)</f>
        <v>#N/A</v>
      </c>
      <c r="AJ76" s="6">
        <f t="shared" ca="1" si="24"/>
        <v>4</v>
      </c>
      <c r="AK76" s="1">
        <f t="shared" ca="1" si="25"/>
        <v>1305</v>
      </c>
      <c r="AL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$A76  &amp; ", "   &amp;
$B76  &amp; ", "   &amp;
$D76  &amp; ", '"  &amp;
$I76  &amp; "', '" &amp;
$O76  &amp; "', "  &amp;
$S76  &amp; ", '"  &amp;
TEXT($U76,"dd/mm/aaaa")  &amp; "', "   &amp;
$V76  &amp; ", "   &amp;
$X76  &amp; ", "   &amp;
$Z76  &amp; ", "   &amp;
IF($AB76 &lt;&gt; "", $AB76, "NULL")  &amp; ", "   &amp;
$AK76  &amp; ");"</f>
        <v>#REF!</v>
      </c>
    </row>
    <row r="77" spans="1:38" x14ac:dyDescent="0.2">
      <c r="A77" s="7" cm="1">
        <f t="array" aca="1" ref="A77" ca="1">INDEX(Companies!$A:$A,RANDBETWEEN(2,COUNTA(Companies!$A:$A)),1)</f>
        <v>2</v>
      </c>
      <c r="B77" s="5">
        <f t="shared" si="13"/>
        <v>76</v>
      </c>
      <c r="C77" s="5" t="str" cm="1">
        <f t="array" ref="C77">SHA1HASH($B77)</f>
        <v>d54ad009d179ae346683cfc3603979bc99339ef7</v>
      </c>
      <c r="D77" s="6">
        <f t="shared" ca="1" si="14"/>
        <v>1</v>
      </c>
      <c r="E77" s="7">
        <f ca="1">IF($B77 = 1 + N("Presidente"),
    127,
    IF($B77 = 2 + N("Vice-Presidente"),
        72,
        IF($B77 = 3 + N("Secretária bilíngue"),
            13,
            RANDBETWEEN(5,COUNT(Name!$A:$A) + 1)
        )
    )
)</f>
        <v>197</v>
      </c>
      <c r="F77" s="7" t="str">
        <f ca="1">VLOOKUP($E77,Name!$A:$B,2,FALSE)</f>
        <v>José</v>
      </c>
      <c r="G77" s="7">
        <f ca="1" xml:space="preserve">
IF($B77 = 1,
    0,
    RANDBETWEEN(5,COUNT('Last name'!$A:$A) + 1)
)</f>
        <v>150</v>
      </c>
      <c r="H77" s="7" t="str">
        <f ca="1" xml:space="preserve">
IF($B77 = 1 + N("Presidente"),
    "de Orléans e Bragança",
    VLOOKUP($G77,'Last name'!$A:$B,2,FALSE) &amp; " " &amp; VLOOKUP(RANDBETWEEN(5,COUNT('Last name'!$A:$A) + 1),'Last name'!$A:$B,2,FALSE)
)</f>
        <v>Pellegrini Marino</v>
      </c>
      <c r="I77" s="7" t="str">
        <f t="shared" ca="1" si="15"/>
        <v>José Pellegrini Marino</v>
      </c>
      <c r="J77" s="7" t="str" cm="1">
        <f t="array" aca="1" ref="J77" ca="1">SHA1HASH($I77)</f>
        <v>f832904dfd31e8a321488139735e87993e467bd2</v>
      </c>
      <c r="K77" s="7" cm="1">
        <f t="array" aca="1" ref="K77" ca="1">INDEX(States!$A:$A,M77,1)</f>
        <v>5</v>
      </c>
      <c r="L77" s="7" t="str">
        <f ca="1">VLOOKUP($K77,Countries!$A:$B,2,FALSE)</f>
        <v>Portugal</v>
      </c>
      <c r="M77" s="7" cm="1">
        <f t="array" aca="1" ref="M77" ca="1">INDEX(States!$C:$C,RANDBETWEEN(5,COUNTA(States!$A:$A) + 1),1)</f>
        <v>22</v>
      </c>
      <c r="N77" s="7" t="str">
        <f ca="1">VLOOKUP($M77,States!$C:$D,2,FALSE)</f>
        <v>Vila Real</v>
      </c>
      <c r="O77" s="7" t="str">
        <f ca="1">VLOOKUP($E77,Name!$A:$C,3,FALSE)</f>
        <v>M</v>
      </c>
      <c r="P77" s="7" t="str">
        <f ca="1">VLOOKUP($O77,Genders!$B:$C,2,FALSE)</f>
        <v>Male</v>
      </c>
      <c r="Q77" s="7" cm="1">
        <f t="array" aca="1" ref="Q77" ca="1">INDEX('Marital status'!$A:$A,RANDBETWEEN(5,COUNTA('Marital status'!$A:$A) + 1),1)</f>
        <v>5</v>
      </c>
      <c r="R77" s="7" t="str">
        <f ca="1">VLOOKUP($Q77,'Marital status'!$A:$B,2,FALSE)</f>
        <v xml:space="preserve"> Separated </v>
      </c>
      <c r="S77" s="7">
        <f t="shared" ca="1" si="16"/>
        <v>7</v>
      </c>
      <c r="T77" s="7" t="str">
        <f ca="1">VLOOKUP($S77,Ethnicities!$A:$B,2,FALSE)</f>
        <v>Native Hawaiian or Other Pacific Islander</v>
      </c>
      <c r="U77" s="8">
        <f t="shared" ca="1" si="17"/>
        <v>24688</v>
      </c>
      <c r="V77" s="6">
        <f t="shared" ca="1" si="18"/>
        <v>8</v>
      </c>
      <c r="W77" s="8" t="str">
        <f ca="1">VLOOKUP($V77,'Background education'!$A:$B,2,FALSE)</f>
        <v>Graduate school</v>
      </c>
      <c r="X77" s="7">
        <f ca="1" xml:space="preserve">
  IF(OR($Z77 = 5, $Z77 = 6, $Z77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77" s="7" t="str">
        <f ca="1">VLOOKUP($X77,Departments!$A:$B,2,FALSE)</f>
        <v xml:space="preserve"> Commercial</v>
      </c>
      <c r="Z77" s="6">
        <f t="shared" ca="1" si="19"/>
        <v>11</v>
      </c>
      <c r="AA77" s="7" t="str">
        <f ca="1">VLOOKUP($Z77,Roles!$A:$B,2,FALSE)</f>
        <v>Analyst</v>
      </c>
      <c r="AB77" s="6">
        <f t="shared" ca="1" si="20"/>
        <v>5</v>
      </c>
      <c r="AC77" s="7" t="str">
        <f ca="1" xml:space="preserve">
IF(
  ISNA($AB77),
  NA(),
  VLOOKUP($AB77,Levels!$A:$B,2,FALSE)
)</f>
        <v>Junior</v>
      </c>
      <c r="AD77" s="8">
        <f t="shared" ca="1" si="21"/>
        <v>36630</v>
      </c>
      <c r="AE77" s="6">
        <f ca="1">RANDBETWEEN(5,COUNTA('Recruitment source'!$A:$A) + 1)</f>
        <v>5</v>
      </c>
      <c r="AF77" s="6" t="str">
        <f ca="1">VLOOKUP($AE77,'Recruitment source'!$A:$B,2,FALSE)</f>
        <v>Indeed</v>
      </c>
      <c r="AG77" s="8" t="e">
        <f t="shared" ca="1" si="22"/>
        <v>#N/A</v>
      </c>
      <c r="AH77" s="6" t="e">
        <f t="shared" ca="1" si="23"/>
        <v>#N/A</v>
      </c>
      <c r="AI77" s="6" t="e">
        <f ca="1" xml:space="preserve">
IF(
  ISNA($AH77),
  NA(),
  VLOOKUP($AH77,'Reasons for dismissal'!$A:$B,2,FALSE)
)</f>
        <v>#N/A</v>
      </c>
      <c r="AJ77" s="6">
        <f t="shared" ca="1" si="24"/>
        <v>4</v>
      </c>
      <c r="AK77" s="1">
        <f t="shared" ca="1" si="25"/>
        <v>3080</v>
      </c>
      <c r="AL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$A77  &amp; ", "   &amp;
$B77  &amp; ", "   &amp;
$D77  &amp; ", '"  &amp;
$I77  &amp; "', '" &amp;
$O77  &amp; "', "  &amp;
$S77  &amp; ", '"  &amp;
TEXT($U77,"dd/mm/aaaa")  &amp; "', "   &amp;
$V77  &amp; ", "   &amp;
$X77  &amp; ", "   &amp;
$Z77  &amp; ", "   &amp;
IF($AB77 &lt;&gt; "", $AB77, "NULL")  &amp; ", "   &amp;
$AK77  &amp; ");"</f>
        <v>#REF!</v>
      </c>
    </row>
    <row r="78" spans="1:38" x14ac:dyDescent="0.2">
      <c r="A78" s="7" cm="1">
        <f t="array" aca="1" ref="A78" ca="1">INDEX(Companies!$A:$A,RANDBETWEEN(2,COUNTA(Companies!$A:$A)),1)</f>
        <v>2</v>
      </c>
      <c r="B78" s="5">
        <f t="shared" si="13"/>
        <v>77</v>
      </c>
      <c r="C78" s="5" t="str" cm="1">
        <f t="array" ref="C78">SHA1HASH($B78)</f>
        <v>d321d6f7ccf98b51540ec9d933f20898af3bd71e</v>
      </c>
      <c r="D78" s="6">
        <f t="shared" ca="1" si="14"/>
        <v>1</v>
      </c>
      <c r="E78" s="7">
        <f ca="1">IF($B78 = 1 + N("Presidente"),
    127,
    IF($B78 = 2 + N("Vice-Presidente"),
        72,
        IF($B78 = 3 + N("Secretária bilíngue"),
            13,
            RANDBETWEEN(5,COUNT(Name!$A:$A) + 1)
        )
    )
)</f>
        <v>182</v>
      </c>
      <c r="F78" s="7" t="str">
        <f ca="1">VLOOKUP($E78,Name!$A:$B,2,FALSE)</f>
        <v>Joana</v>
      </c>
      <c r="G78" s="7">
        <f ca="1" xml:space="preserve">
IF($B78 = 1,
    0,
    RANDBETWEEN(5,COUNT('Last name'!$A:$A) + 1)
)</f>
        <v>114</v>
      </c>
      <c r="H78" s="7" t="str">
        <f ca="1" xml:space="preserve">
IF($B78 = 1 + N("Presidente"),
    "de Orléans e Bragança",
    VLOOKUP($G78,'Last name'!$A:$B,2,FALSE) &amp; " " &amp; VLOOKUP(RANDBETWEEN(5,COUNT('Last name'!$A:$A) + 1),'Last name'!$A:$B,2,FALSE)
)</f>
        <v>Machado Almeida</v>
      </c>
      <c r="I78" s="7" t="str">
        <f t="shared" ca="1" si="15"/>
        <v>Joana Machado Almeida</v>
      </c>
      <c r="J78" s="7" t="str" cm="1">
        <f t="array" aca="1" ref="J78" ca="1">SHA1HASH($I78)</f>
        <v>f4b045ca6f7be88b56f437beb6f54db76a510bae</v>
      </c>
      <c r="K78" s="7" cm="1">
        <f t="array" aca="1" ref="K78" ca="1">INDEX(States!$A:$A,M78,1)</f>
        <v>5</v>
      </c>
      <c r="L78" s="7" t="str">
        <f ca="1">VLOOKUP($K78,Countries!$A:$B,2,FALSE)</f>
        <v>Portugal</v>
      </c>
      <c r="M78" s="7" cm="1">
        <f t="array" aca="1" ref="M78" ca="1">INDEX(States!$C:$C,RANDBETWEEN(5,COUNTA(States!$A:$A) + 1),1)</f>
        <v>10</v>
      </c>
      <c r="N78" s="7" t="str">
        <f ca="1">VLOOKUP($M78,States!$C:$D,2,FALSE)</f>
        <v>Faro</v>
      </c>
      <c r="O78" s="7" t="str">
        <f ca="1">VLOOKUP($E78,Name!$A:$C,3,FALSE)</f>
        <v>F</v>
      </c>
      <c r="P78" s="7" t="str">
        <f ca="1">VLOOKUP($O78,Genders!$B:$C,2,FALSE)</f>
        <v>Female</v>
      </c>
      <c r="Q78" s="7" cm="1">
        <f t="array" aca="1" ref="Q78" ca="1">INDEX('Marital status'!$A:$A,RANDBETWEEN(5,COUNTA('Marital status'!$A:$A) + 1),1)</f>
        <v>6</v>
      </c>
      <c r="R78" s="7" t="str">
        <f ca="1">VLOOKUP($Q78,'Marital status'!$A:$B,2,FALSE)</f>
        <v>DIVORCED</v>
      </c>
      <c r="S78" s="7">
        <f t="shared" ca="1" si="16"/>
        <v>5</v>
      </c>
      <c r="T78" s="7" t="str">
        <f ca="1">VLOOKUP($S78,Ethnicities!$A:$B,2,FALSE)</f>
        <v>ASIAN</v>
      </c>
      <c r="U78" s="8">
        <f t="shared" ca="1" si="17"/>
        <v>23641</v>
      </c>
      <c r="V78" s="6">
        <f t="shared" ca="1" si="18"/>
        <v>7</v>
      </c>
      <c r="W78" s="8" t="str">
        <f ca="1">VLOOKUP($V78,'Background education'!$A:$B,2,FALSE)</f>
        <v>Undergraduate degree</v>
      </c>
      <c r="X78" s="7">
        <f ca="1" xml:space="preserve">
  IF(OR($Z78 = 5, $Z78 = 6, $Z78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78" s="7" t="str">
        <f ca="1">VLOOKUP($X78,Departments!$A:$B,2,FALSE)</f>
        <v>Operations</v>
      </c>
      <c r="Z78" s="6">
        <f t="shared" ca="1" si="19"/>
        <v>10</v>
      </c>
      <c r="AA78" s="7" t="str">
        <f ca="1">VLOOKUP($Z78,Roles!$A:$B,2,FALSE)</f>
        <v>Trainee</v>
      </c>
      <c r="AB78" s="6" t="e">
        <f t="shared" ca="1" si="20"/>
        <v>#N/A</v>
      </c>
      <c r="AC78" s="7" t="e">
        <f ca="1" xml:space="preserve">
IF(
  ISNA($AB78),
  NA(),
  VLOOKUP($AB78,Levels!$A:$B,2,FALSE)
)</f>
        <v>#N/A</v>
      </c>
      <c r="AD78" s="8">
        <f t="shared" ca="1" si="21"/>
        <v>41697</v>
      </c>
      <c r="AE78" s="6">
        <f ca="1">RANDBETWEEN(5,COUNTA('Recruitment source'!$A:$A) + 1)</f>
        <v>7</v>
      </c>
      <c r="AF78" s="6" t="str">
        <f ca="1">VLOOKUP($AE78,'Recruitment source'!$A:$B,2,FALSE)</f>
        <v>SAPO Emprego</v>
      </c>
      <c r="AG78" s="8" t="e">
        <f t="shared" ca="1" si="22"/>
        <v>#N/A</v>
      </c>
      <c r="AH78" s="6" t="e">
        <f t="shared" ca="1" si="23"/>
        <v>#N/A</v>
      </c>
      <c r="AI78" s="6" t="e">
        <f ca="1" xml:space="preserve">
IF(
  ISNA($AH78),
  NA(),
  VLOOKUP($AH78,'Reasons for dismissal'!$A:$B,2,FALSE)
)</f>
        <v>#N/A</v>
      </c>
      <c r="AJ78" s="6">
        <f t="shared" ca="1" si="24"/>
        <v>4</v>
      </c>
      <c r="AK78" s="1">
        <f t="shared" ca="1" si="25"/>
        <v>1305</v>
      </c>
      <c r="AL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$A78  &amp; ", "   &amp;
$B78  &amp; ", "   &amp;
$D78  &amp; ", '"  &amp;
$I78  &amp; "', '" &amp;
$O78  &amp; "', "  &amp;
$S78  &amp; ", '"  &amp;
TEXT($U78,"dd/mm/aaaa")  &amp; "', "   &amp;
$V78  &amp; ", "   &amp;
$X78  &amp; ", "   &amp;
$Z78  &amp; ", "   &amp;
IF($AB78 &lt;&gt; "", $AB78, "NULL")  &amp; ", "   &amp;
$AK78  &amp; ");"</f>
        <v>#REF!</v>
      </c>
    </row>
    <row r="79" spans="1:38" x14ac:dyDescent="0.2">
      <c r="A79" s="7" cm="1">
        <f t="array" aca="1" ref="A79" ca="1">INDEX(Companies!$A:$A,RANDBETWEEN(2,COUNTA(Companies!$A:$A)),1)</f>
        <v>2</v>
      </c>
      <c r="B79" s="5">
        <f t="shared" si="13"/>
        <v>78</v>
      </c>
      <c r="C79" s="5" t="str" cm="1">
        <f t="array" ref="C79">SHA1HASH($B79)</f>
        <v>eb4ac3033e8ab3591e0fcefa8c26ce3fd36d5a0f</v>
      </c>
      <c r="D79" s="6">
        <f t="shared" ca="1" si="14"/>
        <v>1</v>
      </c>
      <c r="E79" s="7">
        <f ca="1">IF($B79 = 1 + N("Presidente"),
    127,
    IF($B79 = 2 + N("Vice-Presidente"),
        72,
        IF($B79 = 3 + N("Secretária bilíngue"),
            13,
            RANDBETWEEN(5,COUNT(Name!$A:$A) + 1)
        )
    )
)</f>
        <v>89</v>
      </c>
      <c r="F79" s="7" t="str">
        <f ca="1">VLOOKUP($E79,Name!$A:$B,2,FALSE)</f>
        <v>Cauã</v>
      </c>
      <c r="G79" s="7">
        <f ca="1" xml:space="preserve">
IF($B79 = 1,
    0,
    RANDBETWEEN(5,COUNT('Last name'!$A:$A) + 1)
)</f>
        <v>178</v>
      </c>
      <c r="H79" s="7" t="str">
        <f ca="1" xml:space="preserve">
IF($B79 = 1 + N("Presidente"),
    "de Orléans e Bragança",
    VLOOKUP($G79,'Last name'!$A:$B,2,FALSE) &amp; " " &amp; VLOOKUP(RANDBETWEEN(5,COUNT('Last name'!$A:$A) + 1),'Last name'!$A:$B,2,FALSE)
)</f>
        <v>Seixas Amor</v>
      </c>
      <c r="I79" s="7" t="str">
        <f t="shared" ca="1" si="15"/>
        <v>Cauã Seixas Amor</v>
      </c>
      <c r="J79" s="7" t="str" cm="1">
        <f t="array" aca="1" ref="J79" ca="1">SHA1HASH($I79)</f>
        <v>378f2169ce363a363342df8fea6f9b816f2a5c88</v>
      </c>
      <c r="K79" s="7" cm="1">
        <f t="array" aca="1" ref="K79" ca="1">INDEX(States!$A:$A,M79,1)</f>
        <v>5</v>
      </c>
      <c r="L79" s="7" t="str">
        <f ca="1">VLOOKUP($K79,Countries!$A:$B,2,FALSE)</f>
        <v>Portugal</v>
      </c>
      <c r="M79" s="7" cm="1">
        <f t="array" aca="1" ref="M79" ca="1">INDEX(States!$C:$C,RANDBETWEEN(5,COUNTA(States!$A:$A) + 1),1)</f>
        <v>13</v>
      </c>
      <c r="N79" s="7" t="str">
        <f ca="1">VLOOKUP($M79,States!$C:$D,2,FALSE)</f>
        <v>Coimbra</v>
      </c>
      <c r="O79" s="7" t="str">
        <f ca="1">VLOOKUP($E79,Name!$A:$C,3,FALSE)</f>
        <v>M</v>
      </c>
      <c r="P79" s="7" t="str">
        <f ca="1">VLOOKUP($O79,Genders!$B:$C,2,FALSE)</f>
        <v>Male</v>
      </c>
      <c r="Q79" s="7" cm="1">
        <f t="array" aca="1" ref="Q79" ca="1">INDEX('Marital status'!$A:$A,RANDBETWEEN(5,COUNTA('Marital status'!$A:$A) + 1),1)</f>
        <v>0</v>
      </c>
      <c r="R79" s="7" t="e">
        <f ca="1">VLOOKUP($Q79,'Marital status'!$A:$B,2,FALSE)</f>
        <v>#N/A</v>
      </c>
      <c r="S79" s="7">
        <f t="shared" ca="1" si="16"/>
        <v>5</v>
      </c>
      <c r="T79" s="7" t="str">
        <f ca="1">VLOOKUP($S79,Ethnicities!$A:$B,2,FALSE)</f>
        <v>ASIAN</v>
      </c>
      <c r="U79" s="8">
        <f t="shared" ca="1" si="17"/>
        <v>30482</v>
      </c>
      <c r="V79" s="6">
        <f t="shared" ca="1" si="18"/>
        <v>7</v>
      </c>
      <c r="W79" s="8" t="str">
        <f ca="1">VLOOKUP($V79,'Background education'!$A:$B,2,FALSE)</f>
        <v>Undergraduate degree</v>
      </c>
      <c r="X79" s="7">
        <f ca="1" xml:space="preserve">
  IF(OR($Z79 = 5, $Z79 = 6, $Z79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79" s="7" t="str">
        <f ca="1">VLOOKUP($X79,Departments!$A:$B,2,FALSE)</f>
        <v>Finance</v>
      </c>
      <c r="Z79" s="6">
        <f t="shared" ca="1" si="19"/>
        <v>11</v>
      </c>
      <c r="AA79" s="7" t="str">
        <f ca="1">VLOOKUP($Z79,Roles!$A:$B,2,FALSE)</f>
        <v>Analyst</v>
      </c>
      <c r="AB79" s="6">
        <f t="shared" ca="1" si="20"/>
        <v>7</v>
      </c>
      <c r="AC79" s="7" t="str">
        <f ca="1" xml:space="preserve">
IF(
  ISNA($AB79),
  NA(),
  VLOOKUP($AB79,Levels!$A:$B,2,FALSE)
)</f>
        <v>Senior</v>
      </c>
      <c r="AD79" s="8">
        <f t="shared" ca="1" si="21"/>
        <v>40554</v>
      </c>
      <c r="AE79" s="6">
        <f ca="1">RANDBETWEEN(5,COUNTA('Recruitment source'!$A:$A) + 1)</f>
        <v>13</v>
      </c>
      <c r="AF79" s="6" t="str">
        <f ca="1">VLOOKUP($AE79,'Recruitment source'!$A:$B,2,FALSE)</f>
        <v>Google</v>
      </c>
      <c r="AG79" s="8" t="e">
        <f t="shared" ca="1" si="22"/>
        <v>#N/A</v>
      </c>
      <c r="AH79" s="6" t="e">
        <f t="shared" ca="1" si="23"/>
        <v>#N/A</v>
      </c>
      <c r="AI79" s="6" t="e">
        <f ca="1" xml:space="preserve">
IF(
  ISNA($AH79),
  NA(),
  VLOOKUP($AH79,'Reasons for dismissal'!$A:$B,2,FALSE)
)</f>
        <v>#N/A</v>
      </c>
      <c r="AJ79" s="6">
        <f t="shared" ca="1" si="24"/>
        <v>4</v>
      </c>
      <c r="AK79" s="1">
        <f t="shared" ca="1" si="25"/>
        <v>2500</v>
      </c>
      <c r="AL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$A79  &amp; ", "   &amp;
$B79  &amp; ", "   &amp;
$D79  &amp; ", '"  &amp;
$I79  &amp; "', '" &amp;
$O79  &amp; "', "  &amp;
$S79  &amp; ", '"  &amp;
TEXT($U79,"dd/mm/aaaa")  &amp; "', "   &amp;
$V79  &amp; ", "   &amp;
$X79  &amp; ", "   &amp;
$Z79  &amp; ", "   &amp;
IF($AB79 &lt;&gt; "", $AB79, "NULL")  &amp; ", "   &amp;
$AK79  &amp; ");"</f>
        <v>#REF!</v>
      </c>
    </row>
    <row r="80" spans="1:38" x14ac:dyDescent="0.2">
      <c r="A80" s="7" cm="1">
        <f t="array" aca="1" ref="A80" ca="1">INDEX(Companies!$A:$A,RANDBETWEEN(2,COUNTA(Companies!$A:$A)),1)</f>
        <v>2</v>
      </c>
      <c r="B80" s="5">
        <f t="shared" si="13"/>
        <v>79</v>
      </c>
      <c r="C80" s="5" t="str" cm="1">
        <f t="array" ref="C80">SHA1HASH($B80)</f>
        <v>b74f5ee9461495ba5ca4c72a7108a23904c27a05</v>
      </c>
      <c r="D80" s="6">
        <f t="shared" ca="1" si="14"/>
        <v>1</v>
      </c>
      <c r="E80" s="7">
        <f ca="1">IF($B80 = 1 + N("Presidente"),
    127,
    IF($B80 = 2 + N("Vice-Presidente"),
        72,
        IF($B80 = 3 + N("Secretária bilíngue"),
            13,
            RANDBETWEEN(5,COUNT(Name!$A:$A) + 1)
        )
    )
)</f>
        <v>31</v>
      </c>
      <c r="F80" s="7" t="str">
        <f ca="1">VLOOKUP($E80,Name!$A:$B,2,FALSE)</f>
        <v>Ana Júlia</v>
      </c>
      <c r="G80" s="7">
        <f ca="1" xml:space="preserve">
IF($B80 = 1,
    0,
    RANDBETWEEN(5,COUNT('Last name'!$A:$A) + 1)
)</f>
        <v>108</v>
      </c>
      <c r="H80" s="7" t="str">
        <f ca="1" xml:space="preserve">
IF($B80 = 1 + N("Presidente"),
    "de Orléans e Bragança",
    VLOOKUP($G80,'Last name'!$A:$B,2,FALSE) &amp; " " &amp; VLOOKUP(RANDBETWEEN(5,COUNT('Last name'!$A:$A) + 1),'Last name'!$A:$B,2,FALSE)
)</f>
        <v>Leone Marino</v>
      </c>
      <c r="I80" s="7" t="str">
        <f t="shared" ca="1" si="15"/>
        <v>Ana Júlia Leone Marino</v>
      </c>
      <c r="J80" s="7" t="str" cm="1">
        <f t="array" aca="1" ref="J80" ca="1">SHA1HASH($I80)</f>
        <v>8a070a264ab54ec90103fed8af85dd844e520cb8</v>
      </c>
      <c r="K80" s="7" cm="1">
        <f t="array" aca="1" ref="K80" ca="1">INDEX(States!$A:$A,M80,1)</f>
        <v>5</v>
      </c>
      <c r="L80" s="7" t="str">
        <f ca="1">VLOOKUP($K80,Countries!$A:$B,2,FALSE)</f>
        <v>Portugal</v>
      </c>
      <c r="M80" s="7" cm="1">
        <f t="array" aca="1" ref="M80" ca="1">INDEX(States!$C:$C,RANDBETWEEN(5,COUNTA(States!$A:$A) + 1),1)</f>
        <v>8</v>
      </c>
      <c r="N80" s="7" t="str">
        <f ca="1">VLOOKUP($M80,States!$C:$D,2,FALSE)</f>
        <v>AveirO</v>
      </c>
      <c r="O80" s="7" t="str">
        <f ca="1">VLOOKUP($E80,Name!$A:$C,3,FALSE)</f>
        <v>F</v>
      </c>
      <c r="P80" s="7" t="str">
        <f ca="1">VLOOKUP($O80,Genders!$B:$C,2,FALSE)</f>
        <v>Female</v>
      </c>
      <c r="Q80" s="7" cm="1">
        <f t="array" aca="1" ref="Q80" ca="1">INDEX('Marital status'!$A:$A,RANDBETWEEN(5,COUNTA('Marital status'!$A:$A) + 1),1)</f>
        <v>5</v>
      </c>
      <c r="R80" s="7" t="str">
        <f ca="1">VLOOKUP($Q80,'Marital status'!$A:$B,2,FALSE)</f>
        <v xml:space="preserve"> Separated </v>
      </c>
      <c r="S80" s="7">
        <f t="shared" ca="1" si="16"/>
        <v>5</v>
      </c>
      <c r="T80" s="7" t="str">
        <f ca="1">VLOOKUP($S80,Ethnicities!$A:$B,2,FALSE)</f>
        <v>ASIAN</v>
      </c>
      <c r="U80" s="8">
        <f t="shared" ca="1" si="17"/>
        <v>18424</v>
      </c>
      <c r="V80" s="6">
        <f t="shared" ca="1" si="18"/>
        <v>7</v>
      </c>
      <c r="W80" s="8" t="str">
        <f ca="1">VLOOKUP($V80,'Background education'!$A:$B,2,FALSE)</f>
        <v>Undergraduate degree</v>
      </c>
      <c r="X80" s="7">
        <f ca="1" xml:space="preserve">
  IF(OR($Z80 = 5, $Z80 = 6, $Z80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80" s="7" t="str">
        <f ca="1">VLOOKUP($X80,Departments!$A:$B,2,FALSE)</f>
        <v xml:space="preserve"> Commercial</v>
      </c>
      <c r="Z80" s="6">
        <f t="shared" ca="1" si="19"/>
        <v>9</v>
      </c>
      <c r="AA80" s="7" t="str">
        <f ca="1">VLOOKUP($Z80,Roles!$A:$B,2,FALSE)</f>
        <v>Intern</v>
      </c>
      <c r="AB80" s="6" t="e">
        <f t="shared" ca="1" si="20"/>
        <v>#N/A</v>
      </c>
      <c r="AC80" s="7" t="e">
        <f ca="1" xml:space="preserve">
IF(
  ISNA($AB80),
  NA(),
  VLOOKUP($AB80,Levels!$A:$B,2,FALSE)
)</f>
        <v>#N/A</v>
      </c>
      <c r="AD80" s="8">
        <f t="shared" ca="1" si="21"/>
        <v>40284</v>
      </c>
      <c r="AE80" s="6">
        <f ca="1">RANDBETWEEN(5,COUNTA('Recruitment source'!$A:$A) + 1)</f>
        <v>13</v>
      </c>
      <c r="AF80" s="6" t="str">
        <f ca="1">VLOOKUP($AE80,'Recruitment source'!$A:$B,2,FALSE)</f>
        <v>Google</v>
      </c>
      <c r="AG80" s="8" t="e">
        <f t="shared" ca="1" si="22"/>
        <v>#N/A</v>
      </c>
      <c r="AH80" s="6" t="e">
        <f t="shared" ca="1" si="23"/>
        <v>#N/A</v>
      </c>
      <c r="AI80" s="6" t="e">
        <f ca="1" xml:space="preserve">
IF(
  ISNA($AH80),
  NA(),
  VLOOKUP($AH80,'Reasons for dismissal'!$A:$B,2,FALSE)
)</f>
        <v>#N/A</v>
      </c>
      <c r="AJ80" s="6">
        <f t="shared" ca="1" si="24"/>
        <v>5</v>
      </c>
      <c r="AK80" s="1">
        <f t="shared" ca="1" si="25"/>
        <v>1285</v>
      </c>
      <c r="AL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$A80  &amp; ", "   &amp;
$B80  &amp; ", "   &amp;
$D80  &amp; ", '"  &amp;
$I80  &amp; "', '" &amp;
$O80  &amp; "', "  &amp;
$S80  &amp; ", '"  &amp;
TEXT($U80,"dd/mm/aaaa")  &amp; "', "   &amp;
$V80  &amp; ", "   &amp;
$X80  &amp; ", "   &amp;
$Z80  &amp; ", "   &amp;
IF($AB80 &lt;&gt; "", $AB80, "NULL")  &amp; ", "   &amp;
$AK80  &amp; ");"</f>
        <v>#REF!</v>
      </c>
    </row>
    <row r="81" spans="1:38" x14ac:dyDescent="0.2">
      <c r="A81" s="7" cm="1">
        <f t="array" aca="1" ref="A81" ca="1">INDEX(Companies!$A:$A,RANDBETWEEN(2,COUNTA(Companies!$A:$A)),1)</f>
        <v>2</v>
      </c>
      <c r="B81" s="5">
        <f t="shared" si="13"/>
        <v>80</v>
      </c>
      <c r="C81" s="5" t="str" cm="1">
        <f t="array" ref="C81">SHA1HASH($B81)</f>
        <v>b888b29826bb53dc531437e723738383d8339b56</v>
      </c>
      <c r="D81" s="6">
        <f t="shared" ca="1" si="14"/>
        <v>1</v>
      </c>
      <c r="E81" s="7">
        <f ca="1">IF($B81 = 1 + N("Presidente"),
    127,
    IF($B81 = 2 + N("Vice-Presidente"),
        72,
        IF($B81 = 3 + N("Secretária bilíngue"),
            13,
            RANDBETWEEN(5,COUNT(Name!$A:$A) + 1)
        )
    )
)</f>
        <v>222</v>
      </c>
      <c r="F81" s="7" t="str">
        <f ca="1">VLOOKUP($E81,Name!$A:$B,2,FALSE)</f>
        <v>Lavignia</v>
      </c>
      <c r="G81" s="7">
        <f ca="1" xml:space="preserve">
IF($B81 = 1,
    0,
    RANDBETWEEN(5,COUNT('Last name'!$A:$A) + 1)
)</f>
        <v>107</v>
      </c>
      <c r="H81" s="7" t="str">
        <f ca="1" xml:space="preserve">
IF($B81 = 1 + N("Presidente"),
    "de Orléans e Bragança",
    VLOOKUP($G81,'Last name'!$A:$B,2,FALSE) &amp; " " &amp; VLOOKUP(RANDBETWEEN(5,COUNT('Last name'!$A:$A) + 1),'Last name'!$A:$B,2,FALSE)
)</f>
        <v>Leite Teixeira</v>
      </c>
      <c r="I81" s="7" t="str">
        <f t="shared" ca="1" si="15"/>
        <v>Lavignia Leite Teixeira</v>
      </c>
      <c r="J81" s="7" t="str" cm="1">
        <f t="array" aca="1" ref="J81" ca="1">SHA1HASH($I81)</f>
        <v>cf091f001d8652a0ed38d02e34b066f95d90094b</v>
      </c>
      <c r="K81" s="7" cm="1">
        <f t="array" aca="1" ref="K81" ca="1">INDEX(States!$A:$A,M81,1)</f>
        <v>5</v>
      </c>
      <c r="L81" s="7" t="str">
        <f ca="1">VLOOKUP($K81,Countries!$A:$B,2,FALSE)</f>
        <v>Portugal</v>
      </c>
      <c r="M81" s="7" cm="1">
        <f t="array" aca="1" ref="M81" ca="1">INDEX(States!$C:$C,RANDBETWEEN(5,COUNTA(States!$A:$A) + 1),1)</f>
        <v>13</v>
      </c>
      <c r="N81" s="7" t="str">
        <f ca="1">VLOOKUP($M81,States!$C:$D,2,FALSE)</f>
        <v>Coimbra</v>
      </c>
      <c r="O81" s="7" t="str">
        <f ca="1">VLOOKUP($E81,Name!$A:$C,3,FALSE)</f>
        <v>F</v>
      </c>
      <c r="P81" s="7" t="str">
        <f ca="1">VLOOKUP($O81,Genders!$B:$C,2,FALSE)</f>
        <v>Female</v>
      </c>
      <c r="Q81" s="7" cm="1">
        <f t="array" aca="1" ref="Q81" ca="1">INDEX('Marital status'!$A:$A,RANDBETWEEN(5,COUNTA('Marital status'!$A:$A) + 1),1)</f>
        <v>5</v>
      </c>
      <c r="R81" s="7" t="str">
        <f ca="1">VLOOKUP($Q81,'Marital status'!$A:$B,2,FALSE)</f>
        <v xml:space="preserve"> Separated </v>
      </c>
      <c r="S81" s="7">
        <f t="shared" ca="1" si="16"/>
        <v>5</v>
      </c>
      <c r="T81" s="7" t="str">
        <f ca="1">VLOOKUP($S81,Ethnicities!$A:$B,2,FALSE)</f>
        <v>ASIAN</v>
      </c>
      <c r="U81" s="8">
        <f t="shared" ca="1" si="17"/>
        <v>21729</v>
      </c>
      <c r="V81" s="6">
        <f t="shared" ca="1" si="18"/>
        <v>7</v>
      </c>
      <c r="W81" s="8" t="str">
        <f ca="1">VLOOKUP($V81,'Background education'!$A:$B,2,FALSE)</f>
        <v>Undergraduate degree</v>
      </c>
      <c r="X81" s="7">
        <f ca="1" xml:space="preserve">
  IF(OR($Z81 = 5, $Z81 = 6, $Z81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81" s="7" t="str">
        <f ca="1">VLOOKUP($X81,Departments!$A:$B,2,FALSE)</f>
        <v>Human Resource</v>
      </c>
      <c r="Z81" s="6">
        <f t="shared" ca="1" si="19"/>
        <v>11</v>
      </c>
      <c r="AA81" s="7" t="str">
        <f ca="1">VLOOKUP($Z81,Roles!$A:$B,2,FALSE)</f>
        <v>Analyst</v>
      </c>
      <c r="AB81" s="6">
        <f t="shared" ca="1" si="20"/>
        <v>6</v>
      </c>
      <c r="AC81" s="7" t="str">
        <f ca="1" xml:space="preserve">
IF(
  ISNA($AB81),
  NA(),
  VLOOKUP($AB81,Levels!$A:$B,2,FALSE)
)</f>
        <v>Pleno</v>
      </c>
      <c r="AD81" s="8">
        <f t="shared" ca="1" si="21"/>
        <v>39734</v>
      </c>
      <c r="AE81" s="6">
        <f ca="1">RANDBETWEEN(5,COUNTA('Recruitment source'!$A:$A) + 1)</f>
        <v>11</v>
      </c>
      <c r="AF81" s="6" t="str">
        <f ca="1">VLOOKUP($AE81,'Recruitment source'!$A:$B,2,FALSE)</f>
        <v>Next Station</v>
      </c>
      <c r="AG81" s="8" t="e">
        <f t="shared" ca="1" si="22"/>
        <v>#N/A</v>
      </c>
      <c r="AH81" s="6" t="e">
        <f t="shared" ca="1" si="23"/>
        <v>#N/A</v>
      </c>
      <c r="AI81" s="6" t="e">
        <f ca="1" xml:space="preserve">
IF(
  ISNA($AH81),
  NA(),
  VLOOKUP($AH81,'Reasons for dismissal'!$A:$B,2,FALSE)
)</f>
        <v>#N/A</v>
      </c>
      <c r="AJ81" s="6">
        <f t="shared" ca="1" si="24"/>
        <v>5</v>
      </c>
      <c r="AK81" s="1">
        <f t="shared" ca="1" si="25"/>
        <v>2580</v>
      </c>
      <c r="AL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$A81  &amp; ", "   &amp;
$B81  &amp; ", "   &amp;
$D81  &amp; ", '"  &amp;
$I81  &amp; "', '" &amp;
$O81  &amp; "', "  &amp;
$S81  &amp; ", '"  &amp;
TEXT($U81,"dd/mm/aaaa")  &amp; "', "   &amp;
$V81  &amp; ", "   &amp;
$X81  &amp; ", "   &amp;
$Z81  &amp; ", "   &amp;
IF($AB81 &lt;&gt; "", $AB81, "NULL")  &amp; ", "   &amp;
$AK81  &amp; ");"</f>
        <v>#REF!</v>
      </c>
    </row>
    <row r="82" spans="1:38" x14ac:dyDescent="0.2">
      <c r="A82" s="7" cm="1">
        <f t="array" aca="1" ref="A82" ca="1">INDEX(Companies!$A:$A,RANDBETWEEN(2,COUNTA(Companies!$A:$A)),1)</f>
        <v>2</v>
      </c>
      <c r="B82" s="5">
        <f t="shared" si="13"/>
        <v>81</v>
      </c>
      <c r="C82" s="5" t="str" cm="1">
        <f t="array" ref="C82">SHA1HASH($B82)</f>
        <v>1d513c0bcbe33b2e7440e5e14d0b22ef95c9d673</v>
      </c>
      <c r="D82" s="6">
        <f t="shared" ca="1" si="14"/>
        <v>1</v>
      </c>
      <c r="E82" s="7">
        <f ca="1">IF($B82 = 1 + N("Presidente"),
    127,
    IF($B82 = 2 + N("Vice-Presidente"),
        72,
        IF($B82 = 3 + N("Secretária bilíngue"),
            13,
            RANDBETWEEN(5,COUNT(Name!$A:$A) + 1)
        )
    )
)</f>
        <v>23</v>
      </c>
      <c r="F82" s="7" t="str">
        <f ca="1">VLOOKUP($E82,Name!$A:$B,2,FALSE)</f>
        <v>Amanda</v>
      </c>
      <c r="G82" s="7">
        <f ca="1" xml:space="preserve">
IF($B82 = 1,
    0,
    RANDBETWEEN(5,COUNT('Last name'!$A:$A) + 1)
)</f>
        <v>48</v>
      </c>
      <c r="H82" s="7" t="str">
        <f ca="1" xml:space="preserve">
IF($B82 = 1 + N("Presidente"),
    "de Orléans e Bragança",
    VLOOKUP($G82,'Last name'!$A:$B,2,FALSE) &amp; " " &amp; VLOOKUP(RANDBETWEEN(5,COUNT('Last name'!$A:$A) + 1),'Last name'!$A:$B,2,FALSE)
)</f>
        <v>Brasil Giordano</v>
      </c>
      <c r="I82" s="7" t="str">
        <f t="shared" ca="1" si="15"/>
        <v>Amanda Brasil Giordano</v>
      </c>
      <c r="J82" s="7" t="str" cm="1">
        <f t="array" aca="1" ref="J82" ca="1">SHA1HASH($I82)</f>
        <v>d1aeeb81734f4f4e42a87ea1a487801a47ada09b</v>
      </c>
      <c r="K82" s="7" cm="1">
        <f t="array" aca="1" ref="K82" ca="1">INDEX(States!$A:$A,M82,1)</f>
        <v>5</v>
      </c>
      <c r="L82" s="7" t="str">
        <f ca="1">VLOOKUP($K82,Countries!$A:$B,2,FALSE)</f>
        <v>Portugal</v>
      </c>
      <c r="M82" s="7" cm="1">
        <f t="array" aca="1" ref="M82" ca="1">INDEX(States!$C:$C,RANDBETWEEN(5,COUNTA(States!$A:$A) + 1),1)</f>
        <v>21</v>
      </c>
      <c r="N82" s="7" t="str">
        <f ca="1">VLOOKUP($M82,States!$C:$D,2,FALSE)</f>
        <v>Guarda</v>
      </c>
      <c r="O82" s="7" t="str">
        <f ca="1">VLOOKUP($E82,Name!$A:$C,3,FALSE)</f>
        <v>F</v>
      </c>
      <c r="P82" s="7" t="str">
        <f ca="1">VLOOKUP($O82,Genders!$B:$C,2,FALSE)</f>
        <v>Female</v>
      </c>
      <c r="Q82" s="7" cm="1">
        <f t="array" aca="1" ref="Q82" ca="1">INDEX('Marital status'!$A:$A,RANDBETWEEN(5,COUNTA('Marital status'!$A:$A) + 1),1)</f>
        <v>5</v>
      </c>
      <c r="R82" s="7" t="str">
        <f ca="1">VLOOKUP($Q82,'Marital status'!$A:$B,2,FALSE)</f>
        <v xml:space="preserve"> Separated </v>
      </c>
      <c r="S82" s="7">
        <f t="shared" ca="1" si="16"/>
        <v>5</v>
      </c>
      <c r="T82" s="7" t="str">
        <f ca="1">VLOOKUP($S82,Ethnicities!$A:$B,2,FALSE)</f>
        <v>ASIAN</v>
      </c>
      <c r="U82" s="8">
        <f t="shared" ca="1" si="17"/>
        <v>19580</v>
      </c>
      <c r="V82" s="6">
        <f t="shared" ca="1" si="18"/>
        <v>7</v>
      </c>
      <c r="W82" s="8" t="str">
        <f ca="1">VLOOKUP($V82,'Background education'!$A:$B,2,FALSE)</f>
        <v>Undergraduate degree</v>
      </c>
      <c r="X82" s="7">
        <f ca="1" xml:space="preserve">
  IF(OR($Z82 = 5, $Z82 = 6, $Z82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82" s="7" t="str">
        <f ca="1">VLOOKUP($X82,Departments!$A:$B,2,FALSE)</f>
        <v>Audit</v>
      </c>
      <c r="Z82" s="6">
        <f t="shared" ca="1" si="19"/>
        <v>10</v>
      </c>
      <c r="AA82" s="7" t="str">
        <f ca="1">VLOOKUP($Z82,Roles!$A:$B,2,FALSE)</f>
        <v>Trainee</v>
      </c>
      <c r="AB82" s="6" t="e">
        <f t="shared" ca="1" si="20"/>
        <v>#N/A</v>
      </c>
      <c r="AC82" s="7" t="e">
        <f ca="1" xml:space="preserve">
IF(
  ISNA($AB82),
  NA(),
  VLOOKUP($AB82,Levels!$A:$B,2,FALSE)
)</f>
        <v>#N/A</v>
      </c>
      <c r="AD82" s="8">
        <f t="shared" ca="1" si="21"/>
        <v>43569</v>
      </c>
      <c r="AE82" s="6">
        <f ca="1">RANDBETWEEN(5,COUNTA('Recruitment source'!$A:$A) + 1)</f>
        <v>7</v>
      </c>
      <c r="AF82" s="6" t="str">
        <f ca="1">VLOOKUP($AE82,'Recruitment source'!$A:$B,2,FALSE)</f>
        <v>SAPO Emprego</v>
      </c>
      <c r="AG82" s="8" t="e">
        <f t="shared" ca="1" si="22"/>
        <v>#N/A</v>
      </c>
      <c r="AH82" s="6" t="e">
        <f t="shared" ca="1" si="23"/>
        <v>#N/A</v>
      </c>
      <c r="AI82" s="6" t="e">
        <f ca="1" xml:space="preserve">
IF(
  ISNA($AH82),
  NA(),
  VLOOKUP($AH82,'Reasons for dismissal'!$A:$B,2,FALSE)
)</f>
        <v>#N/A</v>
      </c>
      <c r="AJ82" s="6">
        <f t="shared" ca="1" si="24"/>
        <v>4</v>
      </c>
      <c r="AK82" s="1">
        <f t="shared" ca="1" si="25"/>
        <v>1305</v>
      </c>
      <c r="AL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$A82  &amp; ", "   &amp;
$B82  &amp; ", "   &amp;
$D82  &amp; ", '"  &amp;
$I82  &amp; "', '" &amp;
$O82  &amp; "', "  &amp;
$S82  &amp; ", '"  &amp;
TEXT($U82,"dd/mm/aaaa")  &amp; "', "   &amp;
$V82  &amp; ", "   &amp;
$X82  &amp; ", "   &amp;
$Z82  &amp; ", "   &amp;
IF($AB82 &lt;&gt; "", $AB82, "NULL")  &amp; ", "   &amp;
$AK82  &amp; ");"</f>
        <v>#REF!</v>
      </c>
    </row>
    <row r="83" spans="1:38" x14ac:dyDescent="0.2">
      <c r="A83" s="7" cm="1">
        <f t="array" aca="1" ref="A83" ca="1">INDEX(Companies!$A:$A,RANDBETWEEN(2,COUNTA(Companies!$A:$A)),1)</f>
        <v>2</v>
      </c>
      <c r="B83" s="5">
        <f t="shared" si="13"/>
        <v>82</v>
      </c>
      <c r="C83" s="5" t="str" cm="1">
        <f t="array" ref="C83">SHA1HASH($B83)</f>
        <v>76546f9a641ede2beab506b96df1688d889e629a</v>
      </c>
      <c r="D83" s="6">
        <f t="shared" ca="1" si="14"/>
        <v>1</v>
      </c>
      <c r="E83" s="7">
        <f ca="1">IF($B83 = 1 + N("Presidente"),
    127,
    IF($B83 = 2 + N("Vice-Presidente"),
        72,
        IF($B83 = 3 + N("Secretária bilíngue"),
            13,
            RANDBETWEEN(5,COUNT(Name!$A:$A) + 1)
        )
    )
)</f>
        <v>336</v>
      </c>
      <c r="F83" s="7" t="str">
        <f ca="1">VLOOKUP($E83,Name!$A:$B,2,FALSE)</f>
        <v>Samuel</v>
      </c>
      <c r="G83" s="7">
        <f ca="1" xml:space="preserve">
IF($B83 = 1,
    0,
    RANDBETWEEN(5,COUNT('Last name'!$A:$A) + 1)
)</f>
        <v>25</v>
      </c>
      <c r="H83" s="7" t="str">
        <f ca="1" xml:space="preserve">
IF($B83 = 1 + N("Presidente"),
    "de Orléans e Bragança",
    VLOOKUP($G83,'Last name'!$A:$B,2,FALSE) &amp; " " &amp; VLOOKUP(RANDBETWEEN(5,COUNT('Last name'!$A:$A) + 1),'Last name'!$A:$B,2,FALSE)
)</f>
        <v>Auth Padrão</v>
      </c>
      <c r="I83" s="7" t="str">
        <f t="shared" ca="1" si="15"/>
        <v>Samuel Auth Padrão</v>
      </c>
      <c r="J83" s="7" t="str" cm="1">
        <f t="array" aca="1" ref="J83" ca="1">SHA1HASH($I83)</f>
        <v>dda1982b68b97b642bbbccb48ebb26aec5ed1f74</v>
      </c>
      <c r="K83" s="7" cm="1">
        <f t="array" aca="1" ref="K83" ca="1">INDEX(States!$A:$A,M83,1)</f>
        <v>5</v>
      </c>
      <c r="L83" s="7" t="str">
        <f ca="1">VLOOKUP($K83,Countries!$A:$B,2,FALSE)</f>
        <v>Portugal</v>
      </c>
      <c r="M83" s="7" cm="1">
        <f t="array" aca="1" ref="M83" ca="1">INDEX(States!$C:$C,RANDBETWEEN(5,COUNTA(States!$A:$A) + 1),1)</f>
        <v>6</v>
      </c>
      <c r="N83" s="7" t="str">
        <f ca="1">VLOOKUP($M83,States!$C:$D,2,FALSE)</f>
        <v>PORTO</v>
      </c>
      <c r="O83" s="7" t="str">
        <f ca="1">VLOOKUP($E83,Name!$A:$C,3,FALSE)</f>
        <v>M</v>
      </c>
      <c r="P83" s="7" t="str">
        <f ca="1">VLOOKUP($O83,Genders!$B:$C,2,FALSE)</f>
        <v>Male</v>
      </c>
      <c r="Q83" s="7" cm="1">
        <f t="array" aca="1" ref="Q83" ca="1">INDEX('Marital status'!$A:$A,RANDBETWEEN(5,COUNTA('Marital status'!$A:$A) + 1),1)</f>
        <v>6</v>
      </c>
      <c r="R83" s="7" t="str">
        <f ca="1">VLOOKUP($Q83,'Marital status'!$A:$B,2,FALSE)</f>
        <v>DIVORCED</v>
      </c>
      <c r="S83" s="7">
        <f t="shared" ca="1" si="16"/>
        <v>5</v>
      </c>
      <c r="T83" s="7" t="str">
        <f ca="1">VLOOKUP($S83,Ethnicities!$A:$B,2,FALSE)</f>
        <v>ASIAN</v>
      </c>
      <c r="U83" s="8">
        <f t="shared" ca="1" si="17"/>
        <v>25393</v>
      </c>
      <c r="V83" s="6">
        <f t="shared" ca="1" si="18"/>
        <v>8</v>
      </c>
      <c r="W83" s="8" t="str">
        <f ca="1">VLOOKUP($V83,'Background education'!$A:$B,2,FALSE)</f>
        <v>Graduate school</v>
      </c>
      <c r="X83" s="7">
        <f ca="1" xml:space="preserve">
  IF(OR($Z83 = 5, $Z83 = 6, $Z83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83" s="7" t="str">
        <f ca="1">VLOOKUP($X83,Departments!$A:$B,2,FALSE)</f>
        <v>Administration</v>
      </c>
      <c r="Z83" s="6">
        <f t="shared" ca="1" si="19"/>
        <v>11</v>
      </c>
      <c r="AA83" s="7" t="str">
        <f ca="1">VLOOKUP($Z83,Roles!$A:$B,2,FALSE)</f>
        <v>Analyst</v>
      </c>
      <c r="AB83" s="6">
        <f t="shared" ca="1" si="20"/>
        <v>7</v>
      </c>
      <c r="AC83" s="7" t="str">
        <f ca="1" xml:space="preserve">
IF(
  ISNA($AB83),
  NA(),
  VLOOKUP($AB83,Levels!$A:$B,2,FALSE)
)</f>
        <v>Senior</v>
      </c>
      <c r="AD83" s="8">
        <f t="shared" ca="1" si="21"/>
        <v>44700</v>
      </c>
      <c r="AE83" s="6">
        <f ca="1">RANDBETWEEN(5,COUNTA('Recruitment source'!$A:$A) + 1)</f>
        <v>14</v>
      </c>
      <c r="AF83" s="6" t="str">
        <f ca="1">VLOOKUP($AE83,'Recruitment source'!$A:$B,2,FALSE)</f>
        <v>LinkedIn</v>
      </c>
      <c r="AG83" s="8" t="e">
        <f t="shared" ca="1" si="22"/>
        <v>#N/A</v>
      </c>
      <c r="AH83" s="6" t="e">
        <f t="shared" ca="1" si="23"/>
        <v>#N/A</v>
      </c>
      <c r="AI83" s="6" t="e">
        <f ca="1" xml:space="preserve">
IF(
  ISNA($AH83),
  NA(),
  VLOOKUP($AH83,'Reasons for dismissal'!$A:$B,2,FALSE)
)</f>
        <v>#N/A</v>
      </c>
      <c r="AJ83" s="6">
        <f t="shared" ca="1" si="24"/>
        <v>5</v>
      </c>
      <c r="AK83" s="1">
        <f t="shared" ca="1" si="25"/>
        <v>3000</v>
      </c>
      <c r="AL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$A83  &amp; ", "   &amp;
$B83  &amp; ", "   &amp;
$D83  &amp; ", '"  &amp;
$I83  &amp; "', '" &amp;
$O83  &amp; "', "  &amp;
$S83  &amp; ", '"  &amp;
TEXT($U83,"dd/mm/aaaa")  &amp; "', "   &amp;
$V83  &amp; ", "   &amp;
$X83  &amp; ", "   &amp;
$Z83  &amp; ", "   &amp;
IF($AB83 &lt;&gt; "", $AB83, "NULL")  &amp; ", "   &amp;
$AK83  &amp; ");"</f>
        <v>#REF!</v>
      </c>
    </row>
    <row r="84" spans="1:38" x14ac:dyDescent="0.2">
      <c r="A84" s="7" cm="1">
        <f t="array" aca="1" ref="A84" ca="1">INDEX(Companies!$A:$A,RANDBETWEEN(2,COUNTA(Companies!$A:$A)),1)</f>
        <v>2</v>
      </c>
      <c r="B84" s="5">
        <f t="shared" si="13"/>
        <v>83</v>
      </c>
      <c r="C84" s="5" t="str" cm="1">
        <f t="array" ref="C84">SHA1HASH($B84)</f>
        <v>7d7116e23efef7292cad5e6f033d9a962708228c</v>
      </c>
      <c r="D84" s="6">
        <f t="shared" ca="1" si="14"/>
        <v>1</v>
      </c>
      <c r="E84" s="7">
        <f ca="1">IF($B84 = 1 + N("Presidente"),
    127,
    IF($B84 = 2 + N("Vice-Presidente"),
        72,
        IF($B84 = 3 + N("Secretária bilíngue"),
            13,
            RANDBETWEEN(5,COUNT(Name!$A:$A) + 1)
        )
    )
)</f>
        <v>26</v>
      </c>
      <c r="F84" s="7" t="str">
        <f ca="1">VLOOKUP($E84,Name!$A:$B,2,FALSE)</f>
        <v>Ana Beatriz</v>
      </c>
      <c r="G84" s="7">
        <f ca="1" xml:space="preserve">
IF($B84 = 1,
    0,
    RANDBETWEEN(5,COUNT('Last name'!$A:$A) + 1)
)</f>
        <v>48</v>
      </c>
      <c r="H84" s="7" t="str">
        <f ca="1" xml:space="preserve">
IF($B84 = 1 + N("Presidente"),
    "de Orléans e Bragança",
    VLOOKUP($G84,'Last name'!$A:$B,2,FALSE) &amp; " " &amp; VLOOKUP(RANDBETWEEN(5,COUNT('Last name'!$A:$A) + 1),'Last name'!$A:$B,2,FALSE)
)</f>
        <v>Brasil Brasão</v>
      </c>
      <c r="I84" s="7" t="str">
        <f t="shared" ca="1" si="15"/>
        <v>Ana Beatriz Brasil Brasão</v>
      </c>
      <c r="J84" s="7" t="str" cm="1">
        <f t="array" aca="1" ref="J84" ca="1">SHA1HASH($I84)</f>
        <v>841d12bd4b230fe352cdb42b5cd744855fba142a</v>
      </c>
      <c r="K84" s="7" cm="1">
        <f t="array" aca="1" ref="K84" ca="1">INDEX(States!$A:$A,M84,1)</f>
        <v>5</v>
      </c>
      <c r="L84" s="7" t="str">
        <f ca="1">VLOOKUP($K84,Countries!$A:$B,2,FALSE)</f>
        <v>Portugal</v>
      </c>
      <c r="M84" s="7" cm="1">
        <f t="array" aca="1" ref="M84" ca="1">INDEX(States!$C:$C,RANDBETWEEN(5,COUNTA(States!$A:$A) + 1),1)</f>
        <v>16</v>
      </c>
      <c r="N84" s="7" t="str">
        <f ca="1">VLOOKUP($M84,States!$C:$D,2,FALSE)</f>
        <v>Azores</v>
      </c>
      <c r="O84" s="7" t="str">
        <f ca="1">VLOOKUP($E84,Name!$A:$C,3,FALSE)</f>
        <v>F</v>
      </c>
      <c r="P84" s="7" t="str">
        <f ca="1">VLOOKUP($O84,Genders!$B:$C,2,FALSE)</f>
        <v>Female</v>
      </c>
      <c r="Q84" s="7" cm="1">
        <f t="array" aca="1" ref="Q84" ca="1">INDEX('Marital status'!$A:$A,RANDBETWEEN(5,COUNTA('Marital status'!$A:$A) + 1),1)</f>
        <v>0</v>
      </c>
      <c r="R84" s="7" t="e">
        <f ca="1">VLOOKUP($Q84,'Marital status'!$A:$B,2,FALSE)</f>
        <v>#N/A</v>
      </c>
      <c r="S84" s="7">
        <f t="shared" ca="1" si="16"/>
        <v>6</v>
      </c>
      <c r="T84" s="7" t="str">
        <f ca="1">VLOOKUP($S84,Ethnicities!$A:$B,2,FALSE)</f>
        <v xml:space="preserve">  american Indian or Alaska Native</v>
      </c>
      <c r="U84" s="8">
        <f t="shared" ca="1" si="17"/>
        <v>25278</v>
      </c>
      <c r="V84" s="6">
        <f t="shared" ca="1" si="18"/>
        <v>7</v>
      </c>
      <c r="W84" s="8" t="str">
        <f ca="1">VLOOKUP($V84,'Background education'!$A:$B,2,FALSE)</f>
        <v>Undergraduate degree</v>
      </c>
      <c r="X84" s="7">
        <f ca="1" xml:space="preserve">
  IF(OR($Z84 = 5, $Z84 = 6, $Z84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84" s="7" t="str">
        <f ca="1">VLOOKUP($X84,Departments!$A:$B,2,FALSE)</f>
        <v>Finance</v>
      </c>
      <c r="Z84" s="6">
        <f t="shared" ca="1" si="19"/>
        <v>10</v>
      </c>
      <c r="AA84" s="7" t="str">
        <f ca="1">VLOOKUP($Z84,Roles!$A:$B,2,FALSE)</f>
        <v>Trainee</v>
      </c>
      <c r="AB84" s="6" t="e">
        <f t="shared" ca="1" si="20"/>
        <v>#N/A</v>
      </c>
      <c r="AC84" s="7" t="e">
        <f ca="1" xml:space="preserve">
IF(
  ISNA($AB84),
  NA(),
  VLOOKUP($AB84,Levels!$A:$B,2,FALSE)
)</f>
        <v>#N/A</v>
      </c>
      <c r="AD84" s="8">
        <f t="shared" ca="1" si="21"/>
        <v>42490</v>
      </c>
      <c r="AE84" s="6">
        <f ca="1">RANDBETWEEN(5,COUNTA('Recruitment source'!$A:$A) + 1)</f>
        <v>14</v>
      </c>
      <c r="AF84" s="6" t="str">
        <f ca="1">VLOOKUP($AE84,'Recruitment source'!$A:$B,2,FALSE)</f>
        <v>LinkedIn</v>
      </c>
      <c r="AG84" s="8" t="e">
        <f t="shared" ca="1" si="22"/>
        <v>#N/A</v>
      </c>
      <c r="AH84" s="6" t="e">
        <f t="shared" ca="1" si="23"/>
        <v>#N/A</v>
      </c>
      <c r="AI84" s="6" t="e">
        <f ca="1" xml:space="preserve">
IF(
  ISNA($AH84),
  NA(),
  VLOOKUP($AH84,'Reasons for dismissal'!$A:$B,2,FALSE)
)</f>
        <v>#N/A</v>
      </c>
      <c r="AJ84" s="6">
        <f t="shared" ca="1" si="24"/>
        <v>4</v>
      </c>
      <c r="AK84" s="1">
        <f t="shared" ca="1" si="25"/>
        <v>1305</v>
      </c>
      <c r="AL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$A84  &amp; ", "   &amp;
$B84  &amp; ", "   &amp;
$D84  &amp; ", '"  &amp;
$I84  &amp; "', '" &amp;
$O84  &amp; "', "  &amp;
$S84  &amp; ", '"  &amp;
TEXT($U84,"dd/mm/aaaa")  &amp; "', "   &amp;
$V84  &amp; ", "   &amp;
$X84  &amp; ", "   &amp;
$Z84  &amp; ", "   &amp;
IF($AB84 &lt;&gt; "", $AB84, "NULL")  &amp; ", "   &amp;
$AK84  &amp; ");"</f>
        <v>#REF!</v>
      </c>
    </row>
    <row r="85" spans="1:38" x14ac:dyDescent="0.2">
      <c r="A85" s="7" cm="1">
        <f t="array" aca="1" ref="A85" ca="1">INDEX(Companies!$A:$A,RANDBETWEEN(2,COUNTA(Companies!$A:$A)),1)</f>
        <v>2</v>
      </c>
      <c r="B85" s="5">
        <f t="shared" si="13"/>
        <v>84</v>
      </c>
      <c r="C85" s="5" t="str" cm="1">
        <f t="array" ref="C85">SHA1HASH($B85)</f>
        <v>be461a0cd1fda052a69c3fd94f8cf5f6f86afa34</v>
      </c>
      <c r="D85" s="6">
        <f t="shared" ca="1" si="14"/>
        <v>1</v>
      </c>
      <c r="E85" s="7">
        <f ca="1">IF($B85 = 1 + N("Presidente"),
    127,
    IF($B85 = 2 + N("Vice-Presidente"),
        72,
        IF($B85 = 3 + N("Secretária bilíngue"),
            13,
            RANDBETWEEN(5,COUNT(Name!$A:$A) + 1)
        )
    )
)</f>
        <v>50</v>
      </c>
      <c r="F85" s="7" t="str">
        <f ca="1">VLOOKUP($E85,Name!$A:$B,2,FALSE)</f>
        <v>Antonella</v>
      </c>
      <c r="G85" s="7">
        <f ca="1" xml:space="preserve">
IF($B85 = 1,
    0,
    RANDBETWEEN(5,COUNT('Last name'!$A:$A) + 1)
)</f>
        <v>80</v>
      </c>
      <c r="H85" s="7" t="str">
        <f ca="1" xml:space="preserve">
IF($B85 = 1 + N("Presidente"),
    "de Orléans e Bragança",
    VLOOKUP($G85,'Last name'!$A:$B,2,FALSE) &amp; " " &amp; VLOOKUP(RANDBETWEEN(5,COUNT('Last name'!$A:$A) + 1),'Last name'!$A:$B,2,FALSE)
)</f>
        <v>Faria Miranda</v>
      </c>
      <c r="I85" s="7" t="str">
        <f t="shared" ca="1" si="15"/>
        <v>Antonella Faria Miranda</v>
      </c>
      <c r="J85" s="7" t="str" cm="1">
        <f t="array" aca="1" ref="J85" ca="1">SHA1HASH($I85)</f>
        <v>8708efa6626b609a454b5c52f978ba553b5d5d3f</v>
      </c>
      <c r="K85" s="7" cm="1">
        <f t="array" aca="1" ref="K85" ca="1">INDEX(States!$A:$A,M85,1)</f>
        <v>5</v>
      </c>
      <c r="L85" s="7" t="str">
        <f ca="1">VLOOKUP($K85,Countries!$A:$B,2,FALSE)</f>
        <v>Portugal</v>
      </c>
      <c r="M85" s="7" cm="1">
        <f t="array" aca="1" ref="M85" ca="1">INDEX(States!$C:$C,RANDBETWEEN(5,COUNTA(States!$A:$A) + 1),1)</f>
        <v>12</v>
      </c>
      <c r="N85" s="7" t="str">
        <f ca="1">VLOOKUP($M85,States!$C:$D,2,FALSE)</f>
        <v>Leiria</v>
      </c>
      <c r="O85" s="7" t="str">
        <f ca="1">VLOOKUP($E85,Name!$A:$C,3,FALSE)</f>
        <v>F</v>
      </c>
      <c r="P85" s="7" t="str">
        <f ca="1">VLOOKUP($O85,Genders!$B:$C,2,FALSE)</f>
        <v>Female</v>
      </c>
      <c r="Q85" s="7" cm="1">
        <f t="array" aca="1" ref="Q85" ca="1">INDEX('Marital status'!$A:$A,RANDBETWEEN(5,COUNTA('Marital status'!$A:$A) + 1),1)</f>
        <v>0</v>
      </c>
      <c r="R85" s="7" t="e">
        <f ca="1">VLOOKUP($Q85,'Marital status'!$A:$B,2,FALSE)</f>
        <v>#N/A</v>
      </c>
      <c r="S85" s="7">
        <f t="shared" ca="1" si="16"/>
        <v>5</v>
      </c>
      <c r="T85" s="7" t="str">
        <f ca="1">VLOOKUP($S85,Ethnicities!$A:$B,2,FALSE)</f>
        <v>ASIAN</v>
      </c>
      <c r="U85" s="8">
        <f t="shared" ca="1" si="17"/>
        <v>30912</v>
      </c>
      <c r="V85" s="6">
        <f t="shared" ca="1" si="18"/>
        <v>8</v>
      </c>
      <c r="W85" s="8" t="str">
        <f ca="1">VLOOKUP($V85,'Background education'!$A:$B,2,FALSE)</f>
        <v>Graduate school</v>
      </c>
      <c r="X85" s="7">
        <f ca="1" xml:space="preserve">
  IF(OR($Z85 = 5, $Z85 = 6, $Z85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85" s="7" t="str">
        <f ca="1">VLOOKUP($X85,Departments!$A:$B,2,FALSE)</f>
        <v xml:space="preserve"> Presidency</v>
      </c>
      <c r="Z85" s="6">
        <f t="shared" ca="1" si="19"/>
        <v>11</v>
      </c>
      <c r="AA85" s="7" t="str">
        <f ca="1">VLOOKUP($Z85,Roles!$A:$B,2,FALSE)</f>
        <v>Analyst</v>
      </c>
      <c r="AB85" s="6">
        <f t="shared" ca="1" si="20"/>
        <v>6</v>
      </c>
      <c r="AC85" s="7" t="str">
        <f ca="1" xml:space="preserve">
IF(
  ISNA($AB85),
  NA(),
  VLOOKUP($AB85,Levels!$A:$B,2,FALSE)
)</f>
        <v>Pleno</v>
      </c>
      <c r="AD85" s="8">
        <f t="shared" ca="1" si="21"/>
        <v>41851</v>
      </c>
      <c r="AE85" s="6">
        <f ca="1">RANDBETWEEN(5,COUNTA('Recruitment source'!$A:$A) + 1)</f>
        <v>8</v>
      </c>
      <c r="AF85" s="6" t="str">
        <f ca="1">VLOOKUP($AE85,'Recruitment source'!$A:$B,2,FALSE)</f>
        <v>Net Empregos</v>
      </c>
      <c r="AG85" s="8" t="e">
        <f t="shared" ca="1" si="22"/>
        <v>#N/A</v>
      </c>
      <c r="AH85" s="6" t="e">
        <f t="shared" ca="1" si="23"/>
        <v>#N/A</v>
      </c>
      <c r="AI85" s="6" t="e">
        <f ca="1" xml:space="preserve">
IF(
  ISNA($AH85),
  NA(),
  VLOOKUP($AH85,'Reasons for dismissal'!$A:$B,2,FALSE)
)</f>
        <v>#N/A</v>
      </c>
      <c r="AJ85" s="6">
        <f t="shared" ca="1" si="24"/>
        <v>5</v>
      </c>
      <c r="AK85" s="1">
        <f t="shared" ca="1" si="25"/>
        <v>3000</v>
      </c>
      <c r="AL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$A85  &amp; ", "   &amp;
$B85  &amp; ", "   &amp;
$D85  &amp; ", '"  &amp;
$I85  &amp; "', '" &amp;
$O85  &amp; "', "  &amp;
$S85  &amp; ", '"  &amp;
TEXT($U85,"dd/mm/aaaa")  &amp; "', "   &amp;
$V85  &amp; ", "   &amp;
$X85  &amp; ", "   &amp;
$Z85  &amp; ", "   &amp;
IF($AB85 &lt;&gt; "", $AB85, "NULL")  &amp; ", "   &amp;
$AK85  &amp; ");"</f>
        <v>#REF!</v>
      </c>
    </row>
    <row r="86" spans="1:38" x14ac:dyDescent="0.2">
      <c r="A86" s="7" cm="1">
        <f t="array" aca="1" ref="A86" ca="1">INDEX(Companies!$A:$A,RANDBETWEEN(2,COUNTA(Companies!$A:$A)),1)</f>
        <v>2</v>
      </c>
      <c r="B86" s="5">
        <f t="shared" si="13"/>
        <v>85</v>
      </c>
      <c r="C86" s="5" t="str" cm="1">
        <f t="array" ref="C86">SHA1HASH($B86)</f>
        <v>1352246e33277e9d3c9090a434fa72cfa6536ae2</v>
      </c>
      <c r="D86" s="6">
        <f t="shared" ca="1" si="14"/>
        <v>1</v>
      </c>
      <c r="E86" s="7">
        <f ca="1">IF($B86 = 1 + N("Presidente"),
    127,
    IF($B86 = 2 + N("Vice-Presidente"),
        72,
        IF($B86 = 3 + N("Secretária bilíngue"),
            13,
            RANDBETWEEN(5,COUNT(Name!$A:$A) + 1)
        )
    )
)</f>
        <v>166</v>
      </c>
      <c r="F86" s="7" t="str">
        <f ca="1">VLOOKUP($E86,Name!$A:$B,2,FALSE)</f>
        <v>Henrico</v>
      </c>
      <c r="G86" s="7">
        <f ca="1" xml:space="preserve">
IF($B86 = 1,
    0,
    RANDBETWEEN(5,COUNT('Last name'!$A:$A) + 1)
)</f>
        <v>83</v>
      </c>
      <c r="H86" s="7" t="str">
        <f ca="1" xml:space="preserve">
IF($B86 = 1 + N("Presidente"),
    "de Orléans e Bragança",
    VLOOKUP($G86,'Last name'!$A:$B,2,FALSE) &amp; " " &amp; VLOOKUP(RANDBETWEEN(5,COUNT('Last name'!$A:$A) + 1),'Last name'!$A:$B,2,FALSE)
)</f>
        <v>Faro Peçanha</v>
      </c>
      <c r="I86" s="7" t="str">
        <f t="shared" ca="1" si="15"/>
        <v>Henrico Faro Peçanha</v>
      </c>
      <c r="J86" s="7" t="str" cm="1">
        <f t="array" aca="1" ref="J86" ca="1">SHA1HASH($I86)</f>
        <v>2c89e49fbc1d996ed96045c20221ecdce8242c1a</v>
      </c>
      <c r="K86" s="7" cm="1">
        <f t="array" aca="1" ref="K86" ca="1">INDEX(States!$A:$A,M86,1)</f>
        <v>5</v>
      </c>
      <c r="L86" s="7" t="str">
        <f ca="1">VLOOKUP($K86,Countries!$A:$B,2,FALSE)</f>
        <v>Portugal</v>
      </c>
      <c r="M86" s="7" cm="1">
        <f t="array" aca="1" ref="M86" ca="1">INDEX(States!$C:$C,RANDBETWEEN(5,COUNTA(States!$A:$A) + 1),1)</f>
        <v>23</v>
      </c>
      <c r="N86" s="7" t="str">
        <f ca="1">VLOOKUP($M86,States!$C:$D,2,FALSE)</f>
        <v>Viana do Castelo</v>
      </c>
      <c r="O86" s="7" t="str">
        <f ca="1">VLOOKUP($E86,Name!$A:$C,3,FALSE)</f>
        <v>M</v>
      </c>
      <c r="P86" s="7" t="str">
        <f ca="1">VLOOKUP($O86,Genders!$B:$C,2,FALSE)</f>
        <v>Male</v>
      </c>
      <c r="Q86" s="7" cm="1">
        <f t="array" aca="1" ref="Q86" ca="1">INDEX('Marital status'!$A:$A,RANDBETWEEN(5,COUNTA('Marital status'!$A:$A) + 1),1)</f>
        <v>6</v>
      </c>
      <c r="R86" s="7" t="str">
        <f ca="1">VLOOKUP($Q86,'Marital status'!$A:$B,2,FALSE)</f>
        <v>DIVORCED</v>
      </c>
      <c r="S86" s="7">
        <f t="shared" ca="1" si="16"/>
        <v>5</v>
      </c>
      <c r="T86" s="7" t="str">
        <f ca="1">VLOOKUP($S86,Ethnicities!$A:$B,2,FALSE)</f>
        <v>ASIAN</v>
      </c>
      <c r="U86" s="8">
        <f t="shared" ca="1" si="17"/>
        <v>22886</v>
      </c>
      <c r="V86" s="6">
        <f t="shared" ca="1" si="18"/>
        <v>7</v>
      </c>
      <c r="W86" s="8" t="str">
        <f ca="1">VLOOKUP($V86,'Background education'!$A:$B,2,FALSE)</f>
        <v>Undergraduate degree</v>
      </c>
      <c r="X86" s="7">
        <f ca="1" xml:space="preserve">
  IF(OR($Z86 = 5, $Z86 = 6, $Z86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86" s="7" t="str">
        <f ca="1">VLOOKUP($X86,Departments!$A:$B,2,FALSE)</f>
        <v>Communication &amp; Marketing</v>
      </c>
      <c r="Z86" s="6">
        <f t="shared" ca="1" si="19"/>
        <v>9</v>
      </c>
      <c r="AA86" s="7" t="str">
        <f ca="1">VLOOKUP($Z86,Roles!$A:$B,2,FALSE)</f>
        <v>Intern</v>
      </c>
      <c r="AB86" s="6" t="e">
        <f t="shared" ca="1" si="20"/>
        <v>#N/A</v>
      </c>
      <c r="AC86" s="7" t="e">
        <f ca="1" xml:space="preserve">
IF(
  ISNA($AB86),
  NA(),
  VLOOKUP($AB86,Levels!$A:$B,2,FALSE)
)</f>
        <v>#N/A</v>
      </c>
      <c r="AD86" s="8">
        <f t="shared" ca="1" si="21"/>
        <v>41178</v>
      </c>
      <c r="AE86" s="6">
        <f ca="1">RANDBETWEEN(5,COUNTA('Recruitment source'!$A:$A) + 1)</f>
        <v>5</v>
      </c>
      <c r="AF86" s="6" t="str">
        <f ca="1">VLOOKUP($AE86,'Recruitment source'!$A:$B,2,FALSE)</f>
        <v>Indeed</v>
      </c>
      <c r="AG86" s="8" t="e">
        <f t="shared" ca="1" si="22"/>
        <v>#N/A</v>
      </c>
      <c r="AH86" s="6" t="e">
        <f t="shared" ca="1" si="23"/>
        <v>#N/A</v>
      </c>
      <c r="AI86" s="6" t="e">
        <f ca="1" xml:space="preserve">
IF(
  ISNA($AH86),
  NA(),
  VLOOKUP($AH86,'Reasons for dismissal'!$A:$B,2,FALSE)
)</f>
        <v>#N/A</v>
      </c>
      <c r="AJ86" s="6">
        <f t="shared" ca="1" si="24"/>
        <v>4</v>
      </c>
      <c r="AK86" s="1">
        <f t="shared" ca="1" si="25"/>
        <v>1285</v>
      </c>
      <c r="AL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$A86  &amp; ", "   &amp;
$B86  &amp; ", "   &amp;
$D86  &amp; ", '"  &amp;
$I86  &amp; "', '" &amp;
$O86  &amp; "', "  &amp;
$S86  &amp; ", '"  &amp;
TEXT($U86,"dd/mm/aaaa")  &amp; "', "   &amp;
$V86  &amp; ", "   &amp;
$X86  &amp; ", "   &amp;
$Z86  &amp; ", "   &amp;
IF($AB86 &lt;&gt; "", $AB86, "NULL")  &amp; ", "   &amp;
$AK86  &amp; ");"</f>
        <v>#REF!</v>
      </c>
    </row>
    <row r="87" spans="1:38" x14ac:dyDescent="0.2">
      <c r="A87" s="7" cm="1">
        <f t="array" aca="1" ref="A87" ca="1">INDEX(Companies!$A:$A,RANDBETWEEN(2,COUNTA(Companies!$A:$A)),1)</f>
        <v>2</v>
      </c>
      <c r="B87" s="5">
        <f t="shared" si="13"/>
        <v>86</v>
      </c>
      <c r="C87" s="5" t="str" cm="1">
        <f t="array" ref="C87">SHA1HASH($B87)</f>
        <v>3c26dffc8a2e8804dfe2c8a1195cfaa5ef6d0014</v>
      </c>
      <c r="D87" s="6">
        <f t="shared" ca="1" si="14"/>
        <v>1</v>
      </c>
      <c r="E87" s="7">
        <f ca="1">IF($B87 = 1 + N("Presidente"),
    127,
    IF($B87 = 2 + N("Vice-Presidente"),
        72,
        IF($B87 = 3 + N("Secretária bilíngue"),
            13,
            RANDBETWEEN(5,COUNT(Name!$A:$A) + 1)
        )
    )
)</f>
        <v>352</v>
      </c>
      <c r="F87" s="7" t="str">
        <f ca="1">VLOOKUP($E87,Name!$A:$B,2,FALSE)</f>
        <v>Vicent</v>
      </c>
      <c r="G87" s="7">
        <f ca="1" xml:space="preserve">
IF($B87 = 1,
    0,
    RANDBETWEEN(5,COUNT('Last name'!$A:$A) + 1)
)</f>
        <v>97</v>
      </c>
      <c r="H87" s="7" t="str">
        <f ca="1" xml:space="preserve">
IF($B87 = 1 + N("Presidente"),
    "de Orléans e Bragança",
    VLOOKUP($G87,'Last name'!$A:$B,2,FALSE) &amp; " " &amp; VLOOKUP(RANDBETWEEN(5,COUNT('Last name'!$A:$A) + 1),'Last name'!$A:$B,2,FALSE)
)</f>
        <v>Garcia Almeida</v>
      </c>
      <c r="I87" s="7" t="str">
        <f t="shared" ca="1" si="15"/>
        <v>Vicent Garcia Almeida</v>
      </c>
      <c r="J87" s="7" t="str" cm="1">
        <f t="array" aca="1" ref="J87" ca="1">SHA1HASH($I87)</f>
        <v>402a19784e4c79885cb4133244a2ca08bb5a8c61</v>
      </c>
      <c r="K87" s="7" cm="1">
        <f t="array" aca="1" ref="K87" ca="1">INDEX(States!$A:$A,M87,1)</f>
        <v>5</v>
      </c>
      <c r="L87" s="7" t="str">
        <f ca="1">VLOOKUP($K87,Countries!$A:$B,2,FALSE)</f>
        <v>Portugal</v>
      </c>
      <c r="M87" s="7" cm="1">
        <f t="array" aca="1" ref="M87" ca="1">INDEX(States!$C:$C,RANDBETWEEN(5,COUNTA(States!$A:$A) + 1),1)</f>
        <v>8</v>
      </c>
      <c r="N87" s="7" t="str">
        <f ca="1">VLOOKUP($M87,States!$C:$D,2,FALSE)</f>
        <v>AveirO</v>
      </c>
      <c r="O87" s="7" t="str">
        <f ca="1">VLOOKUP($E87,Name!$A:$C,3,FALSE)</f>
        <v>M</v>
      </c>
      <c r="P87" s="7" t="str">
        <f ca="1">VLOOKUP($O87,Genders!$B:$C,2,FALSE)</f>
        <v>Male</v>
      </c>
      <c r="Q87" s="7" cm="1">
        <f t="array" aca="1" ref="Q87" ca="1">INDEX('Marital status'!$A:$A,RANDBETWEEN(5,COUNTA('Marital status'!$A:$A) + 1),1)</f>
        <v>5</v>
      </c>
      <c r="R87" s="7" t="str">
        <f ca="1">VLOOKUP($Q87,'Marital status'!$A:$B,2,FALSE)</f>
        <v xml:space="preserve"> Separated </v>
      </c>
      <c r="S87" s="7">
        <f t="shared" ca="1" si="16"/>
        <v>5</v>
      </c>
      <c r="T87" s="7" t="str">
        <f ca="1">VLOOKUP($S87,Ethnicities!$A:$B,2,FALSE)</f>
        <v>ASIAN</v>
      </c>
      <c r="U87" s="8">
        <f t="shared" ca="1" si="17"/>
        <v>23346</v>
      </c>
      <c r="V87" s="6">
        <f t="shared" ca="1" si="18"/>
        <v>7</v>
      </c>
      <c r="W87" s="8" t="str">
        <f ca="1">VLOOKUP($V87,'Background education'!$A:$B,2,FALSE)</f>
        <v>Undergraduate degree</v>
      </c>
      <c r="X87" s="7">
        <f ca="1" xml:space="preserve">
  IF(OR($Z87 = 5, $Z87 = 6, $Z87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87" s="7" t="str">
        <f ca="1">VLOOKUP($X87,Departments!$A:$B,2,FALSE)</f>
        <v>Controlling</v>
      </c>
      <c r="Z87" s="6">
        <f t="shared" ca="1" si="19"/>
        <v>11</v>
      </c>
      <c r="AA87" s="7" t="str">
        <f ca="1">VLOOKUP($Z87,Roles!$A:$B,2,FALSE)</f>
        <v>Analyst</v>
      </c>
      <c r="AB87" s="6">
        <f t="shared" ca="1" si="20"/>
        <v>7</v>
      </c>
      <c r="AC87" s="7" t="str">
        <f ca="1" xml:space="preserve">
IF(
  ISNA($AB87),
  NA(),
  VLOOKUP($AB87,Levels!$A:$B,2,FALSE)
)</f>
        <v>Senior</v>
      </c>
      <c r="AD87" s="8">
        <f t="shared" ca="1" si="21"/>
        <v>41005</v>
      </c>
      <c r="AE87" s="6">
        <f ca="1">RANDBETWEEN(5,COUNTA('Recruitment source'!$A:$A) + 1)</f>
        <v>10</v>
      </c>
      <c r="AF87" s="6" t="str">
        <f ca="1">VLOOKUP($AE87,'Recruitment source'!$A:$B,2,FALSE)</f>
        <v>Jobs in Lisbon</v>
      </c>
      <c r="AG87" s="8" t="e">
        <f t="shared" ca="1" si="22"/>
        <v>#N/A</v>
      </c>
      <c r="AH87" s="6" t="e">
        <f t="shared" ca="1" si="23"/>
        <v>#N/A</v>
      </c>
      <c r="AI87" s="6" t="e">
        <f ca="1" xml:space="preserve">
IF(
  ISNA($AH87),
  NA(),
  VLOOKUP($AH87,'Reasons for dismissal'!$A:$B,2,FALSE)
)</f>
        <v>#N/A</v>
      </c>
      <c r="AJ87" s="6">
        <f t="shared" ca="1" si="24"/>
        <v>4</v>
      </c>
      <c r="AK87" s="1">
        <f t="shared" ca="1" si="25"/>
        <v>2500</v>
      </c>
      <c r="AL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$A87  &amp; ", "   &amp;
$B87  &amp; ", "   &amp;
$D87  &amp; ", '"  &amp;
$I87  &amp; "', '" &amp;
$O87  &amp; "', "  &amp;
$S87  &amp; ", '"  &amp;
TEXT($U87,"dd/mm/aaaa")  &amp; "', "   &amp;
$V87  &amp; ", "   &amp;
$X87  &amp; ", "   &amp;
$Z87  &amp; ", "   &amp;
IF($AB87 &lt;&gt; "", $AB87, "NULL")  &amp; ", "   &amp;
$AK87  &amp; ");"</f>
        <v>#REF!</v>
      </c>
    </row>
    <row r="88" spans="1:38" x14ac:dyDescent="0.2">
      <c r="A88" s="7" cm="1">
        <f t="array" aca="1" ref="A88" ca="1">INDEX(Companies!$A:$A,RANDBETWEEN(2,COUNTA(Companies!$A:$A)),1)</f>
        <v>2</v>
      </c>
      <c r="B88" s="5">
        <f t="shared" si="13"/>
        <v>87</v>
      </c>
      <c r="C88" s="5" t="str" cm="1">
        <f t="array" ref="C88">SHA1HASH($B88)</f>
        <v>e62d7f1eb43d87c202d2f164ba61297e71be80f4</v>
      </c>
      <c r="D88" s="6">
        <f t="shared" ca="1" si="14"/>
        <v>1</v>
      </c>
      <c r="E88" s="7">
        <f ca="1">IF($B88 = 1 + N("Presidente"),
    127,
    IF($B88 = 2 + N("Vice-Presidente"),
        72,
        IF($B88 = 3 + N("Secretária bilíngue"),
            13,
            RANDBETWEEN(5,COUNT(Name!$A:$A) + 1)
        )
    )
)</f>
        <v>81</v>
      </c>
      <c r="F88" s="7" t="str">
        <f ca="1">VLOOKUP($E88,Name!$A:$B,2,FALSE)</f>
        <v>Caio</v>
      </c>
      <c r="G88" s="7">
        <f ca="1" xml:space="preserve">
IF($B88 = 1,
    0,
    RANDBETWEEN(5,COUNT('Last name'!$A:$A) + 1)
)</f>
        <v>60</v>
      </c>
      <c r="H88" s="7" t="str">
        <f ca="1" xml:space="preserve">
IF($B88 = 1 + N("Presidente"),
    "de Orléans e Bragança",
    VLOOKUP($G88,'Last name'!$A:$B,2,FALSE) &amp; " " &amp; VLOOKUP(RANDBETWEEN(5,COUNT('Last name'!$A:$A) + 1),'Last name'!$A:$B,2,FALSE)
)</f>
        <v>Carneiro Barbieri</v>
      </c>
      <c r="I88" s="7" t="str">
        <f t="shared" ca="1" si="15"/>
        <v>Caio Carneiro Barbieri</v>
      </c>
      <c r="J88" s="7" t="str" cm="1">
        <f t="array" aca="1" ref="J88" ca="1">SHA1HASH($I88)</f>
        <v>f30d5501a81661a0f6b78f2915533d65540f8684</v>
      </c>
      <c r="K88" s="7" cm="1">
        <f t="array" aca="1" ref="K88" ca="1">INDEX(States!$A:$A,M88,1)</f>
        <v>5</v>
      </c>
      <c r="L88" s="7" t="str">
        <f ca="1">VLOOKUP($K88,Countries!$A:$B,2,FALSE)</f>
        <v>Portugal</v>
      </c>
      <c r="M88" s="7" cm="1">
        <f t="array" aca="1" ref="M88" ca="1">INDEX(States!$C:$C,RANDBETWEEN(5,COUNTA(States!$A:$A) + 1),1)</f>
        <v>20</v>
      </c>
      <c r="N88" s="7" t="str">
        <f ca="1">VLOOKUP($M88,States!$C:$D,2,FALSE)</f>
        <v>Portalegre</v>
      </c>
      <c r="O88" s="7" t="str">
        <f ca="1">VLOOKUP($E88,Name!$A:$C,3,FALSE)</f>
        <v>M</v>
      </c>
      <c r="P88" s="7" t="str">
        <f ca="1">VLOOKUP($O88,Genders!$B:$C,2,FALSE)</f>
        <v>Male</v>
      </c>
      <c r="Q88" s="7" cm="1">
        <f t="array" aca="1" ref="Q88" ca="1">INDEX('Marital status'!$A:$A,RANDBETWEEN(5,COUNTA('Marital status'!$A:$A) + 1),1)</f>
        <v>6</v>
      </c>
      <c r="R88" s="7" t="str">
        <f ca="1">VLOOKUP($Q88,'Marital status'!$A:$B,2,FALSE)</f>
        <v>DIVORCED</v>
      </c>
      <c r="S88" s="7">
        <f t="shared" ca="1" si="16"/>
        <v>7</v>
      </c>
      <c r="T88" s="7" t="str">
        <f ca="1">VLOOKUP($S88,Ethnicities!$A:$B,2,FALSE)</f>
        <v>Native Hawaiian or Other Pacific Islander</v>
      </c>
      <c r="U88" s="8">
        <f t="shared" ca="1" si="17"/>
        <v>21494</v>
      </c>
      <c r="V88" s="6">
        <f t="shared" ca="1" si="18"/>
        <v>7</v>
      </c>
      <c r="W88" s="8" t="str">
        <f ca="1">VLOOKUP($V88,'Background education'!$A:$B,2,FALSE)</f>
        <v>Undergraduate degree</v>
      </c>
      <c r="X88" s="7">
        <f ca="1" xml:space="preserve">
  IF(OR($Z88 = 5, $Z88 = 6, $Z88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88" s="7" t="str">
        <f ca="1">VLOOKUP($X88,Departments!$A:$B,2,FALSE)</f>
        <v>Human Resource</v>
      </c>
      <c r="Z88" s="6">
        <f t="shared" ca="1" si="19"/>
        <v>9</v>
      </c>
      <c r="AA88" s="7" t="str">
        <f ca="1">VLOOKUP($Z88,Roles!$A:$B,2,FALSE)</f>
        <v>Intern</v>
      </c>
      <c r="AB88" s="6" t="e">
        <f t="shared" ca="1" si="20"/>
        <v>#N/A</v>
      </c>
      <c r="AC88" s="7" t="e">
        <f ca="1" xml:space="preserve">
IF(
  ISNA($AB88),
  NA(),
  VLOOKUP($AB88,Levels!$A:$B,2,FALSE)
)</f>
        <v>#N/A</v>
      </c>
      <c r="AD88" s="8">
        <f t="shared" ca="1" si="21"/>
        <v>40480</v>
      </c>
      <c r="AE88" s="6">
        <f ca="1">RANDBETWEEN(5,COUNTA('Recruitment source'!$A:$A) + 1)</f>
        <v>14</v>
      </c>
      <c r="AF88" s="6" t="str">
        <f ca="1">VLOOKUP($AE88,'Recruitment source'!$A:$B,2,FALSE)</f>
        <v>LinkedIn</v>
      </c>
      <c r="AG88" s="8" t="e">
        <f t="shared" ca="1" si="22"/>
        <v>#N/A</v>
      </c>
      <c r="AH88" s="6" t="e">
        <f t="shared" ca="1" si="23"/>
        <v>#N/A</v>
      </c>
      <c r="AI88" s="6" t="e">
        <f ca="1" xml:space="preserve">
IF(
  ISNA($AH88),
  NA(),
  VLOOKUP($AH88,'Reasons for dismissal'!$A:$B,2,FALSE)
)</f>
        <v>#N/A</v>
      </c>
      <c r="AJ88" s="6">
        <f t="shared" ca="1" si="24"/>
        <v>5</v>
      </c>
      <c r="AK88" s="1">
        <f t="shared" ca="1" si="25"/>
        <v>1285</v>
      </c>
      <c r="AL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$A88  &amp; ", "   &amp;
$B88  &amp; ", "   &amp;
$D88  &amp; ", '"  &amp;
$I88  &amp; "', '" &amp;
$O88  &amp; "', "  &amp;
$S88  &amp; ", '"  &amp;
TEXT($U88,"dd/mm/aaaa")  &amp; "', "   &amp;
$V88  &amp; ", "   &amp;
$X88  &amp; ", "   &amp;
$Z88  &amp; ", "   &amp;
IF($AB88 &lt;&gt; "", $AB88, "NULL")  &amp; ", "   &amp;
$AK88  &amp; ");"</f>
        <v>#REF!</v>
      </c>
    </row>
    <row r="89" spans="1:38" x14ac:dyDescent="0.2">
      <c r="A89" s="7" cm="1">
        <f t="array" aca="1" ref="A89" ca="1">INDEX(Companies!$A:$A,RANDBETWEEN(2,COUNTA(Companies!$A:$A)),1)</f>
        <v>2</v>
      </c>
      <c r="B89" s="5">
        <f t="shared" si="13"/>
        <v>88</v>
      </c>
      <c r="C89" s="5" t="str" cm="1">
        <f t="array" ref="C89">SHA1HASH($B89)</f>
        <v>b37f6ddcefad7e8657837d3177f9ef2462f98acf</v>
      </c>
      <c r="D89" s="6">
        <f t="shared" ca="1" si="14"/>
        <v>1</v>
      </c>
      <c r="E89" s="7">
        <f ca="1">IF($B89 = 1 + N("Presidente"),
    127,
    IF($B89 = 2 + N("Vice-Presidente"),
        72,
        IF($B89 = 3 + N("Secretária bilíngue"),
            13,
            RANDBETWEEN(5,COUNT(Name!$A:$A) + 1)
        )
    )
)</f>
        <v>218</v>
      </c>
      <c r="F89" s="7" t="str">
        <f ca="1">VLOOKUP($E89,Name!$A:$B,2,FALSE)</f>
        <v>Larisa</v>
      </c>
      <c r="G89" s="7">
        <f ca="1" xml:space="preserve">
IF($B89 = 1,
    0,
    RANDBETWEEN(5,COUNT('Last name'!$A:$A) + 1)
)</f>
        <v>131</v>
      </c>
      <c r="H89" s="7" t="str">
        <f ca="1" xml:space="preserve">
IF($B89 = 1 + N("Presidente"),
    "de Orléans e Bragança",
    VLOOKUP($G89,'Last name'!$A:$B,2,FALSE) &amp; " " &amp; VLOOKUP(RANDBETWEEN(5,COUNT('Last name'!$A:$A) + 1),'Last name'!$A:$B,2,FALSE)
)</f>
        <v>Monti Ferreira</v>
      </c>
      <c r="I89" s="7" t="str">
        <f t="shared" ca="1" si="15"/>
        <v>Larisa Monti Ferreira</v>
      </c>
      <c r="J89" s="7" t="str" cm="1">
        <f t="array" aca="1" ref="J89" ca="1">SHA1HASH($I89)</f>
        <v>5f005e660bbe9b906123481df314a4f40983a4dc</v>
      </c>
      <c r="K89" s="7" cm="1">
        <f t="array" aca="1" ref="K89" ca="1">INDEX(States!$A:$A,M89,1)</f>
        <v>5</v>
      </c>
      <c r="L89" s="7" t="str">
        <f ca="1">VLOOKUP($K89,Countries!$A:$B,2,FALSE)</f>
        <v>Portugal</v>
      </c>
      <c r="M89" s="7" cm="1">
        <f t="array" aca="1" ref="M89" ca="1">INDEX(States!$C:$C,RANDBETWEEN(5,COUNTA(States!$A:$A) + 1),1)</f>
        <v>13</v>
      </c>
      <c r="N89" s="7" t="str">
        <f ca="1">VLOOKUP($M89,States!$C:$D,2,FALSE)</f>
        <v>Coimbra</v>
      </c>
      <c r="O89" s="7" t="str">
        <f ca="1">VLOOKUP($E89,Name!$A:$C,3,FALSE)</f>
        <v>F</v>
      </c>
      <c r="P89" s="7" t="str">
        <f ca="1">VLOOKUP($O89,Genders!$B:$C,2,FALSE)</f>
        <v>Female</v>
      </c>
      <c r="Q89" s="7" cm="1">
        <f t="array" aca="1" ref="Q89" ca="1">INDEX('Marital status'!$A:$A,RANDBETWEEN(5,COUNTA('Marital status'!$A:$A) + 1),1)</f>
        <v>5</v>
      </c>
      <c r="R89" s="7" t="str">
        <f ca="1">VLOOKUP($Q89,'Marital status'!$A:$B,2,FALSE)</f>
        <v xml:space="preserve"> Separated </v>
      </c>
      <c r="S89" s="7">
        <f t="shared" ca="1" si="16"/>
        <v>5</v>
      </c>
      <c r="T89" s="7" t="str">
        <f ca="1">VLOOKUP($S89,Ethnicities!$A:$B,2,FALSE)</f>
        <v>ASIAN</v>
      </c>
      <c r="U89" s="8">
        <f t="shared" ca="1" si="17"/>
        <v>23941</v>
      </c>
      <c r="V89" s="6">
        <f t="shared" ca="1" si="18"/>
        <v>7</v>
      </c>
      <c r="W89" s="8" t="str">
        <f ca="1">VLOOKUP($V89,'Background education'!$A:$B,2,FALSE)</f>
        <v>Undergraduate degree</v>
      </c>
      <c r="X89" s="7">
        <f ca="1" xml:space="preserve">
  IF(OR($Z89 = 5, $Z89 = 6, $Z89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89" s="7" t="str">
        <f ca="1">VLOOKUP($X89,Departments!$A:$B,2,FALSE)</f>
        <v>Controlling</v>
      </c>
      <c r="Z89" s="6">
        <f t="shared" ca="1" si="19"/>
        <v>11</v>
      </c>
      <c r="AA89" s="7" t="str">
        <f ca="1">VLOOKUP($Z89,Roles!$A:$B,2,FALSE)</f>
        <v>Analyst</v>
      </c>
      <c r="AB89" s="6">
        <f t="shared" ca="1" si="20"/>
        <v>5</v>
      </c>
      <c r="AC89" s="7" t="str">
        <f ca="1" xml:space="preserve">
IF(
  ISNA($AB89),
  NA(),
  VLOOKUP($AB89,Levels!$A:$B,2,FALSE)
)</f>
        <v>Junior</v>
      </c>
      <c r="AD89" s="8">
        <f t="shared" ca="1" si="21"/>
        <v>41388</v>
      </c>
      <c r="AE89" s="6">
        <f ca="1">RANDBETWEEN(5,COUNTA('Recruitment source'!$A:$A) + 1)</f>
        <v>13</v>
      </c>
      <c r="AF89" s="6" t="str">
        <f ca="1">VLOOKUP($AE89,'Recruitment source'!$A:$B,2,FALSE)</f>
        <v>Google</v>
      </c>
      <c r="AG89" s="8" t="e">
        <f t="shared" ca="1" si="22"/>
        <v>#N/A</v>
      </c>
      <c r="AH89" s="6" t="e">
        <f t="shared" ca="1" si="23"/>
        <v>#N/A</v>
      </c>
      <c r="AI89" s="6" t="e">
        <f ca="1" xml:space="preserve">
IF(
  ISNA($AH89),
  NA(),
  VLOOKUP($AH89,'Reasons for dismissal'!$A:$B,2,FALSE)
)</f>
        <v>#N/A</v>
      </c>
      <c r="AJ89" s="6">
        <f t="shared" ca="1" si="24"/>
        <v>4</v>
      </c>
      <c r="AK89" s="1">
        <f t="shared" ca="1" si="25"/>
        <v>2500</v>
      </c>
      <c r="AL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$A89  &amp; ", "   &amp;
$B89  &amp; ", "   &amp;
$D89  &amp; ", '"  &amp;
$I89  &amp; "', '" &amp;
$O89  &amp; "', "  &amp;
$S89  &amp; ", '"  &amp;
TEXT($U89,"dd/mm/aaaa")  &amp; "', "   &amp;
$V89  &amp; ", "   &amp;
$X89  &amp; ", "   &amp;
$Z89  &amp; ", "   &amp;
IF($AB89 &lt;&gt; "", $AB89, "NULL")  &amp; ", "   &amp;
$AK89  &amp; ");"</f>
        <v>#REF!</v>
      </c>
    </row>
    <row r="90" spans="1:38" x14ac:dyDescent="0.2">
      <c r="A90" s="7" cm="1">
        <f t="array" aca="1" ref="A90" ca="1">INDEX(Companies!$A:$A,RANDBETWEEN(2,COUNTA(Companies!$A:$A)),1)</f>
        <v>2</v>
      </c>
      <c r="B90" s="5">
        <f t="shared" si="13"/>
        <v>89</v>
      </c>
      <c r="C90" s="5" t="str" cm="1">
        <f t="array" ref="C90">SHA1HASH($B90)</f>
        <v>16b06bd9b738835e2d134fe8d596e9ab0086a985</v>
      </c>
      <c r="D90" s="6">
        <f t="shared" ca="1" si="14"/>
        <v>1</v>
      </c>
      <c r="E90" s="7">
        <f ca="1">IF($B90 = 1 + N("Presidente"),
    127,
    IF($B90 = 2 + N("Vice-Presidente"),
        72,
        IF($B90 = 3 + N("Secretária bilíngue"),
            13,
            RANDBETWEEN(5,COUNT(Name!$A:$A) + 1)
        )
    )
)</f>
        <v>277</v>
      </c>
      <c r="F90" s="7" t="str">
        <f ca="1">VLOOKUP($E90,Name!$A:$B,2,FALSE)</f>
        <v>Maryah</v>
      </c>
      <c r="G90" s="7">
        <f ca="1" xml:space="preserve">
IF($B90 = 1,
    0,
    RANDBETWEEN(5,COUNT('Last name'!$A:$A) + 1)
)</f>
        <v>148</v>
      </c>
      <c r="H90" s="7" t="str">
        <f ca="1" xml:space="preserve">
IF($B90 = 1 + N("Presidente"),
    "de Orléans e Bragança",
    VLOOKUP($G90,'Last name'!$A:$B,2,FALSE) &amp; " " &amp; VLOOKUP(RANDBETWEEN(5,COUNT('Last name'!$A:$A) + 1),'Last name'!$A:$B,2,FALSE)
)</f>
        <v>Pedrosa Trindade</v>
      </c>
      <c r="I90" s="7" t="str">
        <f t="shared" ca="1" si="15"/>
        <v>Maryah Pedrosa Trindade</v>
      </c>
      <c r="J90" s="7" t="str" cm="1">
        <f t="array" aca="1" ref="J90" ca="1">SHA1HASH($I90)</f>
        <v>3102c962bc2e8f94cc5b9cbfab20de120414df9c</v>
      </c>
      <c r="K90" s="7" cm="1">
        <f t="array" aca="1" ref="K90" ca="1">INDEX(States!$A:$A,M90,1)</f>
        <v>5</v>
      </c>
      <c r="L90" s="7" t="str">
        <f ca="1">VLOOKUP($K90,Countries!$A:$B,2,FALSE)</f>
        <v>Portugal</v>
      </c>
      <c r="M90" s="7" cm="1">
        <f t="array" aca="1" ref="M90" ca="1">INDEX(States!$C:$C,RANDBETWEEN(5,COUNTA(States!$A:$A) + 1),1)</f>
        <v>10</v>
      </c>
      <c r="N90" s="7" t="str">
        <f ca="1">VLOOKUP($M90,States!$C:$D,2,FALSE)</f>
        <v>Faro</v>
      </c>
      <c r="O90" s="7" t="str">
        <f ca="1">VLOOKUP($E90,Name!$A:$C,3,FALSE)</f>
        <v>F</v>
      </c>
      <c r="P90" s="7" t="str">
        <f ca="1">VLOOKUP($O90,Genders!$B:$C,2,FALSE)</f>
        <v>Female</v>
      </c>
      <c r="Q90" s="7" cm="1">
        <f t="array" aca="1" ref="Q90" ca="1">INDEX('Marital status'!$A:$A,RANDBETWEEN(5,COUNTA('Marital status'!$A:$A) + 1),1)</f>
        <v>5</v>
      </c>
      <c r="R90" s="7" t="str">
        <f ca="1">VLOOKUP($Q90,'Marital status'!$A:$B,2,FALSE)</f>
        <v xml:space="preserve"> Separated </v>
      </c>
      <c r="S90" s="7">
        <f t="shared" ca="1" si="16"/>
        <v>5</v>
      </c>
      <c r="T90" s="7" t="str">
        <f ca="1">VLOOKUP($S90,Ethnicities!$A:$B,2,FALSE)</f>
        <v>ASIAN</v>
      </c>
      <c r="U90" s="8">
        <f t="shared" ca="1" si="17"/>
        <v>32748</v>
      </c>
      <c r="V90" s="6">
        <f t="shared" ca="1" si="18"/>
        <v>7</v>
      </c>
      <c r="W90" s="8" t="str">
        <f ca="1">VLOOKUP($V90,'Background education'!$A:$B,2,FALSE)</f>
        <v>Undergraduate degree</v>
      </c>
      <c r="X90" s="7">
        <f ca="1" xml:space="preserve">
  IF(OR($Z90 = 5, $Z90 = 6, $Z90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90" s="7" t="str">
        <f ca="1">VLOOKUP($X90,Departments!$A:$B,2,FALSE)</f>
        <v>Controlling</v>
      </c>
      <c r="Z90" s="6">
        <f t="shared" ca="1" si="19"/>
        <v>10</v>
      </c>
      <c r="AA90" s="7" t="str">
        <f ca="1">VLOOKUP($Z90,Roles!$A:$B,2,FALSE)</f>
        <v>Trainee</v>
      </c>
      <c r="AB90" s="6" t="e">
        <f t="shared" ca="1" si="20"/>
        <v>#N/A</v>
      </c>
      <c r="AC90" s="7" t="e">
        <f ca="1" xml:space="preserve">
IF(
  ISNA($AB90),
  NA(),
  VLOOKUP($AB90,Levels!$A:$B,2,FALSE)
)</f>
        <v>#N/A</v>
      </c>
      <c r="AD90" s="8">
        <f t="shared" ca="1" si="21"/>
        <v>40295</v>
      </c>
      <c r="AE90" s="6">
        <f ca="1">RANDBETWEEN(5,COUNTA('Recruitment source'!$A:$A) + 1)</f>
        <v>15</v>
      </c>
      <c r="AF90" s="6" t="str">
        <f ca="1">VLOOKUP($AE90,'Recruitment source'!$A:$B,2,FALSE)</f>
        <v>Website</v>
      </c>
      <c r="AG90" s="8" t="e">
        <f t="shared" ca="1" si="22"/>
        <v>#N/A</v>
      </c>
      <c r="AH90" s="6" t="e">
        <f t="shared" ca="1" si="23"/>
        <v>#N/A</v>
      </c>
      <c r="AI90" s="6" t="e">
        <f ca="1" xml:space="preserve">
IF(
  ISNA($AH90),
  NA(),
  VLOOKUP($AH90,'Reasons for dismissal'!$A:$B,2,FALSE)
)</f>
        <v>#N/A</v>
      </c>
      <c r="AJ90" s="6">
        <f t="shared" ca="1" si="24"/>
        <v>5</v>
      </c>
      <c r="AK90" s="1">
        <f t="shared" ca="1" si="25"/>
        <v>1305</v>
      </c>
      <c r="AL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$A90  &amp; ", "   &amp;
$B90  &amp; ", "   &amp;
$D90  &amp; ", '"  &amp;
$I90  &amp; "', '" &amp;
$O90  &amp; "', "  &amp;
$S90  &amp; ", '"  &amp;
TEXT($U90,"dd/mm/aaaa")  &amp; "', "   &amp;
$V90  &amp; ", "   &amp;
$X90  &amp; ", "   &amp;
$Z90  &amp; ", "   &amp;
IF($AB90 &lt;&gt; "", $AB90, "NULL")  &amp; ", "   &amp;
$AK90  &amp; ");"</f>
        <v>#REF!</v>
      </c>
    </row>
    <row r="91" spans="1:38" x14ac:dyDescent="0.2">
      <c r="A91" s="7" cm="1">
        <f t="array" aca="1" ref="A91" ca="1">INDEX(Companies!$A:$A,RANDBETWEEN(2,COUNTA(Companies!$A:$A)),1)</f>
        <v>2</v>
      </c>
      <c r="B91" s="5">
        <f t="shared" si="13"/>
        <v>90</v>
      </c>
      <c r="C91" s="5" t="str" cm="1">
        <f t="array" ref="C91">SHA1HASH($B91)</f>
        <v>2d0c8af807ef45ac17cafb2973d866ba8f38caa9</v>
      </c>
      <c r="D91" s="6">
        <f t="shared" ca="1" si="14"/>
        <v>1</v>
      </c>
      <c r="E91" s="7">
        <f ca="1">IF($B91 = 1 + N("Presidente"),
    127,
    IF($B91 = 2 + N("Vice-Presidente"),
        72,
        IF($B91 = 3 + N("Secretária bilíngue"),
            13,
            RANDBETWEEN(5,COUNT(Name!$A:$A) + 1)
        )
    )
)</f>
        <v>328</v>
      </c>
      <c r="F91" s="7" t="str">
        <f ca="1">VLOOKUP($E91,Name!$A:$B,2,FALSE)</f>
        <v>Raul</v>
      </c>
      <c r="G91" s="7">
        <f ca="1" xml:space="preserve">
IF($B91 = 1,
    0,
    RANDBETWEEN(5,COUNT('Last name'!$A:$A) + 1)
)</f>
        <v>64</v>
      </c>
      <c r="H91" s="7" t="str">
        <f ca="1" xml:space="preserve">
IF($B91 = 1 + N("Presidente"),
    "de Orléans e Bragança",
    VLOOKUP($G91,'Last name'!$A:$B,2,FALSE) &amp; " " &amp; VLOOKUP(RANDBETWEEN(5,COUNT('Last name'!$A:$A) + 1),'Last name'!$A:$B,2,FALSE)
)</f>
        <v>Chaves Alvim</v>
      </c>
      <c r="I91" s="7" t="str">
        <f t="shared" ca="1" si="15"/>
        <v>Raul Chaves Alvim</v>
      </c>
      <c r="J91" s="7" t="str" cm="1">
        <f t="array" aca="1" ref="J91" ca="1">SHA1HASH($I91)</f>
        <v>e7ffacf7f3cbb83cac5196827d7354f504b007bd</v>
      </c>
      <c r="K91" s="7" cm="1">
        <f t="array" aca="1" ref="K91" ca="1">INDEX(States!$A:$A,M91,1)</f>
        <v>5</v>
      </c>
      <c r="L91" s="7" t="str">
        <f ca="1">VLOOKUP($K91,Countries!$A:$B,2,FALSE)</f>
        <v>Portugal</v>
      </c>
      <c r="M91" s="7" cm="1">
        <f t="array" aca="1" ref="M91" ca="1">INDEX(States!$C:$C,RANDBETWEEN(5,COUNTA(States!$A:$A) + 1),1)</f>
        <v>7</v>
      </c>
      <c r="N91" s="7" t="str">
        <f ca="1">VLOOKUP($M91,States!$C:$D,2,FALSE)</f>
        <v xml:space="preserve"> Setúbal </v>
      </c>
      <c r="O91" s="7" t="str">
        <f ca="1">VLOOKUP($E91,Name!$A:$C,3,FALSE)</f>
        <v>M</v>
      </c>
      <c r="P91" s="7" t="str">
        <f ca="1">VLOOKUP($O91,Genders!$B:$C,2,FALSE)</f>
        <v>Male</v>
      </c>
      <c r="Q91" s="7" cm="1">
        <f t="array" aca="1" ref="Q91" ca="1">INDEX('Marital status'!$A:$A,RANDBETWEEN(5,COUNTA('Marital status'!$A:$A) + 1),1)</f>
        <v>0</v>
      </c>
      <c r="R91" s="7" t="e">
        <f ca="1">VLOOKUP($Q91,'Marital status'!$A:$B,2,FALSE)</f>
        <v>#N/A</v>
      </c>
      <c r="S91" s="7">
        <f t="shared" ca="1" si="16"/>
        <v>6</v>
      </c>
      <c r="T91" s="7" t="str">
        <f ca="1">VLOOKUP($S91,Ethnicities!$A:$B,2,FALSE)</f>
        <v xml:space="preserve">  american Indian or Alaska Native</v>
      </c>
      <c r="U91" s="8">
        <f t="shared" ca="1" si="17"/>
        <v>21446</v>
      </c>
      <c r="V91" s="6">
        <f t="shared" ca="1" si="18"/>
        <v>8</v>
      </c>
      <c r="W91" s="8" t="str">
        <f ca="1">VLOOKUP($V91,'Background education'!$A:$B,2,FALSE)</f>
        <v>Graduate school</v>
      </c>
      <c r="X91" s="7">
        <f ca="1" xml:space="preserve">
  IF(OR($Z91 = 5, $Z91 = 6, $Z91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91" s="7" t="str">
        <f ca="1">VLOOKUP($X91,Departments!$A:$B,2,FALSE)</f>
        <v>Administration</v>
      </c>
      <c r="Z91" s="6">
        <f t="shared" ca="1" si="19"/>
        <v>11</v>
      </c>
      <c r="AA91" s="7" t="str">
        <f ca="1">VLOOKUP($Z91,Roles!$A:$B,2,FALSE)</f>
        <v>Analyst</v>
      </c>
      <c r="AB91" s="6">
        <f t="shared" ca="1" si="20"/>
        <v>7</v>
      </c>
      <c r="AC91" s="7" t="str">
        <f ca="1" xml:space="preserve">
IF(
  ISNA($AB91),
  NA(),
  VLOOKUP($AB91,Levels!$A:$B,2,FALSE)
)</f>
        <v>Senior</v>
      </c>
      <c r="AD91" s="8">
        <f t="shared" ca="1" si="21"/>
        <v>42491</v>
      </c>
      <c r="AE91" s="6">
        <f ca="1">RANDBETWEEN(5,COUNTA('Recruitment source'!$A:$A) + 1)</f>
        <v>11</v>
      </c>
      <c r="AF91" s="6" t="str">
        <f ca="1">VLOOKUP($AE91,'Recruitment source'!$A:$B,2,FALSE)</f>
        <v>Next Station</v>
      </c>
      <c r="AG91" s="8" t="e">
        <f t="shared" ca="1" si="22"/>
        <v>#N/A</v>
      </c>
      <c r="AH91" s="6" t="e">
        <f t="shared" ca="1" si="23"/>
        <v>#N/A</v>
      </c>
      <c r="AI91" s="6" t="e">
        <f ca="1" xml:space="preserve">
IF(
  ISNA($AH91),
  NA(),
  VLOOKUP($AH91,'Reasons for dismissal'!$A:$B,2,FALSE)
)</f>
        <v>#N/A</v>
      </c>
      <c r="AJ91" s="6">
        <f t="shared" ca="1" si="24"/>
        <v>5</v>
      </c>
      <c r="AK91" s="1">
        <f t="shared" ca="1" si="25"/>
        <v>3000</v>
      </c>
      <c r="AL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$A91  &amp; ", "   &amp;
$B91  &amp; ", "   &amp;
$D91  &amp; ", '"  &amp;
$I91  &amp; "', '" &amp;
$O91  &amp; "', "  &amp;
$S91  &amp; ", '"  &amp;
TEXT($U91,"dd/mm/aaaa")  &amp; "', "   &amp;
$V91  &amp; ", "   &amp;
$X91  &amp; ", "   &amp;
$Z91  &amp; ", "   &amp;
IF($AB91 &lt;&gt; "", $AB91, "NULL")  &amp; ", "   &amp;
$AK91  &amp; ");"</f>
        <v>#REF!</v>
      </c>
    </row>
    <row r="92" spans="1:38" x14ac:dyDescent="0.2">
      <c r="A92" s="7" cm="1">
        <f t="array" aca="1" ref="A92" ca="1">INDEX(Companies!$A:$A,RANDBETWEEN(2,COUNTA(Companies!$A:$A)),1)</f>
        <v>2</v>
      </c>
      <c r="B92" s="5">
        <f t="shared" si="13"/>
        <v>91</v>
      </c>
      <c r="C92" s="5" t="str" cm="1">
        <f t="array" ref="C92">SHA1HASH($B92)</f>
        <v>4cd66dfabbd964f8c6c4414b07cdb45dae692e19</v>
      </c>
      <c r="D92" s="6">
        <f t="shared" ca="1" si="14"/>
        <v>1</v>
      </c>
      <c r="E92" s="7">
        <f ca="1">IF($B92 = 1 + N("Presidente"),
    127,
    IF($B92 = 2 + N("Vice-Presidente"),
        72,
        IF($B92 = 3 + N("Secretária bilíngue"),
            13,
            RANDBETWEEN(5,COUNT(Name!$A:$A) + 1)
        )
    )
)</f>
        <v>55</v>
      </c>
      <c r="F92" s="7" t="str">
        <f ca="1">VLOOKUP($E92,Name!$A:$B,2,FALSE)</f>
        <v>Arthur</v>
      </c>
      <c r="G92" s="7">
        <f ca="1" xml:space="preserve">
IF($B92 = 1,
    0,
    RANDBETWEEN(5,COUNT('Last name'!$A:$A) + 1)
)</f>
        <v>153</v>
      </c>
      <c r="H92" s="7" t="str">
        <f ca="1" xml:space="preserve">
IF($B92 = 1 + N("Presidente"),
    "de Orléans e Bragança",
    VLOOKUP($G92,'Last name'!$A:$B,2,FALSE) &amp; " " &amp; VLOOKUP(RANDBETWEEN(5,COUNT('Last name'!$A:$A) + 1),'Last name'!$A:$B,2,FALSE)
)</f>
        <v>Pimentel Pasquim</v>
      </c>
      <c r="I92" s="7" t="str">
        <f t="shared" ca="1" si="15"/>
        <v>Arthur Pimentel Pasquim</v>
      </c>
      <c r="J92" s="7" t="str" cm="1">
        <f t="array" aca="1" ref="J92" ca="1">SHA1HASH($I92)</f>
        <v>166063e58a9a2e82c3d12520e61ca47071cd2ac7</v>
      </c>
      <c r="K92" s="7" cm="1">
        <f t="array" aca="1" ref="K92" ca="1">INDEX(States!$A:$A,M92,1)</f>
        <v>5</v>
      </c>
      <c r="L92" s="7" t="str">
        <f ca="1">VLOOKUP($K92,Countries!$A:$B,2,FALSE)</f>
        <v>Portugal</v>
      </c>
      <c r="M92" s="7" cm="1">
        <f t="array" aca="1" ref="M92" ca="1">INDEX(States!$C:$C,RANDBETWEEN(5,COUNTA(States!$A:$A) + 1),1)</f>
        <v>13</v>
      </c>
      <c r="N92" s="7" t="str">
        <f ca="1">VLOOKUP($M92,States!$C:$D,2,FALSE)</f>
        <v>Coimbra</v>
      </c>
      <c r="O92" s="7" t="str">
        <f ca="1">VLOOKUP($E92,Name!$A:$C,3,FALSE)</f>
        <v>M</v>
      </c>
      <c r="P92" s="7" t="str">
        <f ca="1">VLOOKUP($O92,Genders!$B:$C,2,FALSE)</f>
        <v>Male</v>
      </c>
      <c r="Q92" s="7" cm="1">
        <f t="array" aca="1" ref="Q92" ca="1">INDEX('Marital status'!$A:$A,RANDBETWEEN(5,COUNTA('Marital status'!$A:$A) + 1),1)</f>
        <v>6</v>
      </c>
      <c r="R92" s="7" t="str">
        <f ca="1">VLOOKUP($Q92,'Marital status'!$A:$B,2,FALSE)</f>
        <v>DIVORCED</v>
      </c>
      <c r="S92" s="7">
        <f t="shared" ca="1" si="16"/>
        <v>5</v>
      </c>
      <c r="T92" s="7" t="str">
        <f ca="1">VLOOKUP($S92,Ethnicities!$A:$B,2,FALSE)</f>
        <v>ASIAN</v>
      </c>
      <c r="U92" s="8">
        <f t="shared" ca="1" si="17"/>
        <v>30252</v>
      </c>
      <c r="V92" s="6">
        <f t="shared" ca="1" si="18"/>
        <v>7</v>
      </c>
      <c r="W92" s="8" t="str">
        <f ca="1">VLOOKUP($V92,'Background education'!$A:$B,2,FALSE)</f>
        <v>Undergraduate degree</v>
      </c>
      <c r="X92" s="7">
        <f ca="1" xml:space="preserve">
  IF(OR($Z92 = 5, $Z92 = 6, $Z92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92" s="7" t="str">
        <f ca="1">VLOOKUP($X92,Departments!$A:$B,2,FALSE)</f>
        <v>Controlling</v>
      </c>
      <c r="Z92" s="6">
        <f t="shared" ca="1" si="19"/>
        <v>9</v>
      </c>
      <c r="AA92" s="7" t="str">
        <f ca="1">VLOOKUP($Z92,Roles!$A:$B,2,FALSE)</f>
        <v>Intern</v>
      </c>
      <c r="AB92" s="6" t="e">
        <f t="shared" ca="1" si="20"/>
        <v>#N/A</v>
      </c>
      <c r="AC92" s="7" t="e">
        <f ca="1" xml:space="preserve">
IF(
  ISNA($AB92),
  NA(),
  VLOOKUP($AB92,Levels!$A:$B,2,FALSE)
)</f>
        <v>#N/A</v>
      </c>
      <c r="AD92" s="8">
        <f t="shared" ca="1" si="21"/>
        <v>38971</v>
      </c>
      <c r="AE92" s="6">
        <f ca="1">RANDBETWEEN(5,COUNTA('Recruitment source'!$A:$A) + 1)</f>
        <v>5</v>
      </c>
      <c r="AF92" s="6" t="str">
        <f ca="1">VLOOKUP($AE92,'Recruitment source'!$A:$B,2,FALSE)</f>
        <v>Indeed</v>
      </c>
      <c r="AG92" s="8" t="e">
        <f t="shared" ca="1" si="22"/>
        <v>#N/A</v>
      </c>
      <c r="AH92" s="6" t="e">
        <f t="shared" ca="1" si="23"/>
        <v>#N/A</v>
      </c>
      <c r="AI92" s="6" t="e">
        <f ca="1" xml:space="preserve">
IF(
  ISNA($AH92),
  NA(),
  VLOOKUP($AH92,'Reasons for dismissal'!$A:$B,2,FALSE)
)</f>
        <v>#N/A</v>
      </c>
      <c r="AJ92" s="6">
        <f t="shared" ca="1" si="24"/>
        <v>5</v>
      </c>
      <c r="AK92" s="1">
        <f t="shared" ca="1" si="25"/>
        <v>1205</v>
      </c>
      <c r="AL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$A92  &amp; ", "   &amp;
$B92  &amp; ", "   &amp;
$D92  &amp; ", '"  &amp;
$I92  &amp; "', '" &amp;
$O92  &amp; "', "  &amp;
$S92  &amp; ", '"  &amp;
TEXT($U92,"dd/mm/aaaa")  &amp; "', "   &amp;
$V92  &amp; ", "   &amp;
$X92  &amp; ", "   &amp;
$Z92  &amp; ", "   &amp;
IF($AB92 &lt;&gt; "", $AB92, "NULL")  &amp; ", "   &amp;
$AK92  &amp; ");"</f>
        <v>#REF!</v>
      </c>
    </row>
    <row r="93" spans="1:38" x14ac:dyDescent="0.2">
      <c r="A93" s="7" cm="1">
        <f t="array" aca="1" ref="A93" ca="1">INDEX(Companies!$A:$A,RANDBETWEEN(2,COUNTA(Companies!$A:$A)),1)</f>
        <v>2</v>
      </c>
      <c r="B93" s="5">
        <f t="shared" si="13"/>
        <v>92</v>
      </c>
      <c r="C93" s="5" t="str" cm="1">
        <f t="array" ref="C93">SHA1HASH($B93)</f>
        <v>8ee51caaa2c2f4ee2e5b4b7ef5a89db7df1068d7</v>
      </c>
      <c r="D93" s="6">
        <f t="shared" ca="1" si="14"/>
        <v>1</v>
      </c>
      <c r="E93" s="7">
        <f ca="1">IF($B93 = 1 + N("Presidente"),
    127,
    IF($B93 = 2 + N("Vice-Presidente"),
        72,
        IF($B93 = 3 + N("Secretária bilíngue"),
            13,
            RANDBETWEEN(5,COUNT(Name!$A:$A) + 1)
        )
    )
)</f>
        <v>46</v>
      </c>
      <c r="F93" s="7" t="str">
        <f ca="1">VLOOKUP($E93,Name!$A:$B,2,FALSE)</f>
        <v>Anna Julia</v>
      </c>
      <c r="G93" s="7">
        <f ca="1" xml:space="preserve">
IF($B93 = 1,
    0,
    RANDBETWEEN(5,COUNT('Last name'!$A:$A) + 1)
)</f>
        <v>65</v>
      </c>
      <c r="H93" s="7" t="str">
        <f ca="1" xml:space="preserve">
IF($B93 = 1 + N("Presidente"),
    "de Orléans e Bragança",
    VLOOKUP($G93,'Last name'!$A:$B,2,FALSE) &amp; " " &amp; VLOOKUP(RANDBETWEEN(5,COUNT('Last name'!$A:$A) + 1),'Last name'!$A:$B,2,FALSE)
)</f>
        <v>Coelho Trindade</v>
      </c>
      <c r="I93" s="7" t="str">
        <f t="shared" ca="1" si="15"/>
        <v>Anna Julia Coelho Trindade</v>
      </c>
      <c r="J93" s="7" t="str" cm="1">
        <f t="array" aca="1" ref="J93" ca="1">SHA1HASH($I93)</f>
        <v>0c7a33b6af2c9aac49d2f6e7620802a43fee58cb</v>
      </c>
      <c r="K93" s="7" cm="1">
        <f t="array" aca="1" ref="K93" ca="1">INDEX(States!$A:$A,M93,1)</f>
        <v>5</v>
      </c>
      <c r="L93" s="7" t="str">
        <f ca="1">VLOOKUP($K93,Countries!$A:$B,2,FALSE)</f>
        <v>Portugal</v>
      </c>
      <c r="M93" s="7" cm="1">
        <f t="array" aca="1" ref="M93" ca="1">INDEX(States!$C:$C,RANDBETWEEN(5,COUNTA(States!$A:$A) + 1),1)</f>
        <v>21</v>
      </c>
      <c r="N93" s="7" t="str">
        <f ca="1">VLOOKUP($M93,States!$C:$D,2,FALSE)</f>
        <v>Guarda</v>
      </c>
      <c r="O93" s="7" t="str">
        <f ca="1">VLOOKUP($E93,Name!$A:$C,3,FALSE)</f>
        <v>F</v>
      </c>
      <c r="P93" s="7" t="str">
        <f ca="1">VLOOKUP($O93,Genders!$B:$C,2,FALSE)</f>
        <v>Female</v>
      </c>
      <c r="Q93" s="7" cm="1">
        <f t="array" aca="1" ref="Q93" ca="1">INDEX('Marital status'!$A:$A,RANDBETWEEN(5,COUNTA('Marital status'!$A:$A) + 1),1)</f>
        <v>5</v>
      </c>
      <c r="R93" s="7" t="str">
        <f ca="1">VLOOKUP($Q93,'Marital status'!$A:$B,2,FALSE)</f>
        <v xml:space="preserve"> Separated </v>
      </c>
      <c r="S93" s="7">
        <f t="shared" ca="1" si="16"/>
        <v>5</v>
      </c>
      <c r="T93" s="7" t="str">
        <f ca="1">VLOOKUP($S93,Ethnicities!$A:$B,2,FALSE)</f>
        <v>ASIAN</v>
      </c>
      <c r="U93" s="8">
        <f t="shared" ca="1" si="17"/>
        <v>22516</v>
      </c>
      <c r="V93" s="6">
        <f t="shared" ca="1" si="18"/>
        <v>8</v>
      </c>
      <c r="W93" s="8" t="str">
        <f ca="1">VLOOKUP($V93,'Background education'!$A:$B,2,FALSE)</f>
        <v>Graduate school</v>
      </c>
      <c r="X93" s="7">
        <f ca="1" xml:space="preserve">
  IF(OR($Z93 = 5, $Z93 = 6, $Z93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93" s="7" t="str">
        <f ca="1">VLOOKUP($X93,Departments!$A:$B,2,FALSE)</f>
        <v xml:space="preserve"> Commercial</v>
      </c>
      <c r="Z93" s="6">
        <f t="shared" ca="1" si="19"/>
        <v>11</v>
      </c>
      <c r="AA93" s="7" t="str">
        <f ca="1">VLOOKUP($Z93,Roles!$A:$B,2,FALSE)</f>
        <v>Analyst</v>
      </c>
      <c r="AB93" s="6">
        <f t="shared" ca="1" si="20"/>
        <v>7</v>
      </c>
      <c r="AC93" s="7" t="str">
        <f ca="1" xml:space="preserve">
IF(
  ISNA($AB93),
  NA(),
  VLOOKUP($AB93,Levels!$A:$B,2,FALSE)
)</f>
        <v>Senior</v>
      </c>
      <c r="AD93" s="8">
        <f t="shared" ca="1" si="21"/>
        <v>37848</v>
      </c>
      <c r="AE93" s="6">
        <f ca="1">RANDBETWEEN(5,COUNTA('Recruitment source'!$A:$A) + 1)</f>
        <v>7</v>
      </c>
      <c r="AF93" s="6" t="str">
        <f ca="1">VLOOKUP($AE93,'Recruitment source'!$A:$B,2,FALSE)</f>
        <v>SAPO Emprego</v>
      </c>
      <c r="AG93" s="8" t="e">
        <f t="shared" ca="1" si="22"/>
        <v>#N/A</v>
      </c>
      <c r="AH93" s="6" t="e">
        <f t="shared" ca="1" si="23"/>
        <v>#N/A</v>
      </c>
      <c r="AI93" s="6" t="e">
        <f ca="1" xml:space="preserve">
IF(
  ISNA($AH93),
  NA(),
  VLOOKUP($AH93,'Reasons for dismissal'!$A:$B,2,FALSE)
)</f>
        <v>#N/A</v>
      </c>
      <c r="AJ93" s="6">
        <f t="shared" ca="1" si="24"/>
        <v>4</v>
      </c>
      <c r="AK93" s="1">
        <f t="shared" ca="1" si="25"/>
        <v>3080</v>
      </c>
      <c r="AL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$A93  &amp; ", "   &amp;
$B93  &amp; ", "   &amp;
$D93  &amp; ", '"  &amp;
$I93  &amp; "', '" &amp;
$O93  &amp; "', "  &amp;
$S93  &amp; ", '"  &amp;
TEXT($U93,"dd/mm/aaaa")  &amp; "', "   &amp;
$V93  &amp; ", "   &amp;
$X93  &amp; ", "   &amp;
$Z93  &amp; ", "   &amp;
IF($AB93 &lt;&gt; "", $AB93, "NULL")  &amp; ", "   &amp;
$AK93  &amp; ");"</f>
        <v>#REF!</v>
      </c>
    </row>
    <row r="94" spans="1:38" x14ac:dyDescent="0.2">
      <c r="A94" s="7" cm="1">
        <f t="array" aca="1" ref="A94" ca="1">INDEX(Companies!$A:$A,RANDBETWEEN(2,COUNTA(Companies!$A:$A)),1)</f>
        <v>2</v>
      </c>
      <c r="B94" s="5">
        <f t="shared" si="13"/>
        <v>93</v>
      </c>
      <c r="C94" s="5" t="str" cm="1">
        <f t="array" ref="C94">SHA1HASH($B94)</f>
        <v>08a35293e09f508494096c1c1b3819edb9df50db</v>
      </c>
      <c r="D94" s="6">
        <f t="shared" ca="1" si="14"/>
        <v>1</v>
      </c>
      <c r="E94" s="7">
        <f ca="1">IF($B94 = 1 + N("Presidente"),
    127,
    IF($B94 = 2 + N("Vice-Presidente"),
        72,
        IF($B94 = 3 + N("Secretária bilíngue"),
            13,
            RANDBETWEEN(5,COUNT(Name!$A:$A) + 1)
        )
    )
)</f>
        <v>115</v>
      </c>
      <c r="F94" s="7" t="str">
        <f ca="1">VLOOKUP($E94,Name!$A:$B,2,FALSE)</f>
        <v>Dulce</v>
      </c>
      <c r="G94" s="7">
        <f ca="1" xml:space="preserve">
IF($B94 = 1,
    0,
    RANDBETWEEN(5,COUNT('Last name'!$A:$A) + 1)
)</f>
        <v>93</v>
      </c>
      <c r="H94" s="7" t="str">
        <f ca="1" xml:space="preserve">
IF($B94 = 1 + N("Presidente"),
    "de Orléans e Bragança",
    VLOOKUP($G94,'Last name'!$A:$B,2,FALSE) &amp; " " &amp; VLOOKUP(RANDBETWEEN(5,COUNT('Last name'!$A:$A) + 1),'Last name'!$A:$B,2,FALSE)
)</f>
        <v>Frois Lopes</v>
      </c>
      <c r="I94" s="7" t="str">
        <f t="shared" ca="1" si="15"/>
        <v>Dulce Frois Lopes</v>
      </c>
      <c r="J94" s="7" t="str" cm="1">
        <f t="array" aca="1" ref="J94" ca="1">SHA1HASH($I94)</f>
        <v>a3a94c1b7877201b78be48e86a77fdc0449008ee</v>
      </c>
      <c r="K94" s="7" cm="1">
        <f t="array" aca="1" ref="K94" ca="1">INDEX(States!$A:$A,M94,1)</f>
        <v>5</v>
      </c>
      <c r="L94" s="7" t="str">
        <f ca="1">VLOOKUP($K94,Countries!$A:$B,2,FALSE)</f>
        <v>Portugal</v>
      </c>
      <c r="M94" s="7" cm="1">
        <f t="array" aca="1" ref="M94" ca="1">INDEX(States!$C:$C,RANDBETWEEN(5,COUNTA(States!$A:$A) + 1),1)</f>
        <v>5</v>
      </c>
      <c r="N94" s="7" t="str">
        <f ca="1">VLOOKUP($M94,States!$C:$D,2,FALSE)</f>
        <v xml:space="preserve"> Lisboa</v>
      </c>
      <c r="O94" s="7" t="str">
        <f ca="1">VLOOKUP($E94,Name!$A:$C,3,FALSE)</f>
        <v>F</v>
      </c>
      <c r="P94" s="7" t="str">
        <f ca="1">VLOOKUP($O94,Genders!$B:$C,2,FALSE)</f>
        <v>Female</v>
      </c>
      <c r="Q94" s="7" cm="1">
        <f t="array" aca="1" ref="Q94" ca="1">INDEX('Marital status'!$A:$A,RANDBETWEEN(5,COUNTA('Marital status'!$A:$A) + 1),1)</f>
        <v>5</v>
      </c>
      <c r="R94" s="7" t="str">
        <f ca="1">VLOOKUP($Q94,'Marital status'!$A:$B,2,FALSE)</f>
        <v xml:space="preserve"> Separated </v>
      </c>
      <c r="S94" s="7">
        <f t="shared" ca="1" si="16"/>
        <v>5</v>
      </c>
      <c r="T94" s="7" t="str">
        <f ca="1">VLOOKUP($S94,Ethnicities!$A:$B,2,FALSE)</f>
        <v>ASIAN</v>
      </c>
      <c r="U94" s="8">
        <f t="shared" ca="1" si="17"/>
        <v>28721</v>
      </c>
      <c r="V94" s="6">
        <f t="shared" ca="1" si="18"/>
        <v>7</v>
      </c>
      <c r="W94" s="8" t="str">
        <f ca="1">VLOOKUP($V94,'Background education'!$A:$B,2,FALSE)</f>
        <v>Undergraduate degree</v>
      </c>
      <c r="X94" s="7">
        <f ca="1" xml:space="preserve">
  IF(OR($Z94 = 5, $Z94 = 6, $Z94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94" s="7" t="str">
        <f ca="1">VLOOKUP($X94,Departments!$A:$B,2,FALSE)</f>
        <v xml:space="preserve"> Commercial</v>
      </c>
      <c r="Z94" s="6">
        <f t="shared" ca="1" si="19"/>
        <v>10</v>
      </c>
      <c r="AA94" s="7" t="str">
        <f ca="1">VLOOKUP($Z94,Roles!$A:$B,2,FALSE)</f>
        <v>Trainee</v>
      </c>
      <c r="AB94" s="6" t="e">
        <f t="shared" ca="1" si="20"/>
        <v>#N/A</v>
      </c>
      <c r="AC94" s="7" t="e">
        <f ca="1" xml:space="preserve">
IF(
  ISNA($AB94),
  NA(),
  VLOOKUP($AB94,Levels!$A:$B,2,FALSE)
)</f>
        <v>#N/A</v>
      </c>
      <c r="AD94" s="8">
        <f t="shared" ca="1" si="21"/>
        <v>39481</v>
      </c>
      <c r="AE94" s="6">
        <f ca="1">RANDBETWEEN(5,COUNTA('Recruitment source'!$A:$A) + 1)</f>
        <v>7</v>
      </c>
      <c r="AF94" s="6" t="str">
        <f ca="1">VLOOKUP($AE94,'Recruitment source'!$A:$B,2,FALSE)</f>
        <v>SAPO Emprego</v>
      </c>
      <c r="AG94" s="8" t="e">
        <f t="shared" ca="1" si="22"/>
        <v>#N/A</v>
      </c>
      <c r="AH94" s="6" t="e">
        <f t="shared" ca="1" si="23"/>
        <v>#N/A</v>
      </c>
      <c r="AI94" s="6" t="e">
        <f ca="1" xml:space="preserve">
IF(
  ISNA($AH94),
  NA(),
  VLOOKUP($AH94,'Reasons for dismissal'!$A:$B,2,FALSE)
)</f>
        <v>#N/A</v>
      </c>
      <c r="AJ94" s="6">
        <f t="shared" ca="1" si="24"/>
        <v>5</v>
      </c>
      <c r="AK94" s="1">
        <f t="shared" ca="1" si="25"/>
        <v>1385</v>
      </c>
      <c r="AL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$A94  &amp; ", "   &amp;
$B94  &amp; ", "   &amp;
$D94  &amp; ", '"  &amp;
$I94  &amp; "', '" &amp;
$O94  &amp; "', "  &amp;
$S94  &amp; ", '"  &amp;
TEXT($U94,"dd/mm/aaaa")  &amp; "', "   &amp;
$V94  &amp; ", "   &amp;
$X94  &amp; ", "   &amp;
$Z94  &amp; ", "   &amp;
IF($AB94 &lt;&gt; "", $AB94, "NULL")  &amp; ", "   &amp;
$AK94  &amp; ");"</f>
        <v>#REF!</v>
      </c>
    </row>
    <row r="95" spans="1:38" x14ac:dyDescent="0.2">
      <c r="A95" s="7" cm="1">
        <f t="array" aca="1" ref="A95" ca="1">INDEX(Companies!$A:$A,RANDBETWEEN(2,COUNTA(Companies!$A:$A)),1)</f>
        <v>2</v>
      </c>
      <c r="B95" s="5">
        <f t="shared" si="13"/>
        <v>94</v>
      </c>
      <c r="C95" s="5" t="str" cm="1">
        <f t="array" ref="C95">SHA1HASH($B95)</f>
        <v>215bb47da8fac3342b858ac3db09b033c6c46e0b</v>
      </c>
      <c r="D95" s="6">
        <f t="shared" ca="1" si="14"/>
        <v>1</v>
      </c>
      <c r="E95" s="7">
        <f ca="1">IF($B95 = 1 + N("Presidente"),
    127,
    IF($B95 = 2 + N("Vice-Presidente"),
        72,
        IF($B95 = 3 + N("Secretária bilíngue"),
            13,
            RANDBETWEEN(5,COUNT(Name!$A:$A) + 1)
        )
    )
)</f>
        <v>62</v>
      </c>
      <c r="F95" s="7" t="str">
        <f ca="1">VLOOKUP($E95,Name!$A:$B,2,FALSE)</f>
        <v>Aurora</v>
      </c>
      <c r="G95" s="7">
        <f ca="1" xml:space="preserve">
IF($B95 = 1,
    0,
    RANDBETWEEN(5,COUNT('Last name'!$A:$A) + 1)
)</f>
        <v>55</v>
      </c>
      <c r="H95" s="7" t="str">
        <f ca="1" xml:space="preserve">
IF($B95 = 1 + N("Presidente"),
    "de Orléans e Bragança",
    VLOOKUP($G95,'Last name'!$A:$B,2,FALSE) &amp; " " &amp; VLOOKUP(RANDBETWEEN(5,COUNT('Last name'!$A:$A) + 1),'Last name'!$A:$B,2,FALSE)
)</f>
        <v>Camões Cunha</v>
      </c>
      <c r="I95" s="7" t="str">
        <f t="shared" ca="1" si="15"/>
        <v>Aurora Camões Cunha</v>
      </c>
      <c r="J95" s="7" t="str" cm="1">
        <f t="array" aca="1" ref="J95" ca="1">SHA1HASH($I95)</f>
        <v>a61cdcdc32db6d4c5728580259dd949410e203cb</v>
      </c>
      <c r="K95" s="7" cm="1">
        <f t="array" aca="1" ref="K95" ca="1">INDEX(States!$A:$A,M95,1)</f>
        <v>5</v>
      </c>
      <c r="L95" s="7" t="str">
        <f ca="1">VLOOKUP($K95,Countries!$A:$B,2,FALSE)</f>
        <v>Portugal</v>
      </c>
      <c r="M95" s="7" cm="1">
        <f t="array" aca="1" ref="M95" ca="1">INDEX(States!$C:$C,RANDBETWEEN(5,COUNTA(States!$A:$A) + 1),1)</f>
        <v>16</v>
      </c>
      <c r="N95" s="7" t="str">
        <f ca="1">VLOOKUP($M95,States!$C:$D,2,FALSE)</f>
        <v>Azores</v>
      </c>
      <c r="O95" s="7" t="str">
        <f ca="1">VLOOKUP($E95,Name!$A:$C,3,FALSE)</f>
        <v>F</v>
      </c>
      <c r="P95" s="7" t="str">
        <f ca="1">VLOOKUP($O95,Genders!$B:$C,2,FALSE)</f>
        <v>Female</v>
      </c>
      <c r="Q95" s="7" cm="1">
        <f t="array" aca="1" ref="Q95" ca="1">INDEX('Marital status'!$A:$A,RANDBETWEEN(5,COUNTA('Marital status'!$A:$A) + 1),1)</f>
        <v>0</v>
      </c>
      <c r="R95" s="7" t="e">
        <f ca="1">VLOOKUP($Q95,'Marital status'!$A:$B,2,FALSE)</f>
        <v>#N/A</v>
      </c>
      <c r="S95" s="7">
        <f t="shared" ca="1" si="16"/>
        <v>8</v>
      </c>
      <c r="T95" s="7" t="e">
        <f ca="1">VLOOKUP($S95,Ethnicities!$A:$B,2,FALSE)</f>
        <v>#N/A</v>
      </c>
      <c r="U95" s="8">
        <f t="shared" ca="1" si="17"/>
        <v>32044</v>
      </c>
      <c r="V95" s="6">
        <f t="shared" ca="1" si="18"/>
        <v>7</v>
      </c>
      <c r="W95" s="8" t="str">
        <f ca="1">VLOOKUP($V95,'Background education'!$A:$B,2,FALSE)</f>
        <v>Undergraduate degree</v>
      </c>
      <c r="X95" s="7">
        <f ca="1" xml:space="preserve">
  IF(OR($Z95 = 5, $Z95 = 6, $Z95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95" s="7" t="str">
        <f ca="1">VLOOKUP($X95,Departments!$A:$B,2,FALSE)</f>
        <v>Administration</v>
      </c>
      <c r="Z95" s="6">
        <f t="shared" ca="1" si="19"/>
        <v>11</v>
      </c>
      <c r="AA95" s="7" t="str">
        <f ca="1">VLOOKUP($Z95,Roles!$A:$B,2,FALSE)</f>
        <v>Analyst</v>
      </c>
      <c r="AB95" s="6">
        <f t="shared" ca="1" si="20"/>
        <v>7</v>
      </c>
      <c r="AC95" s="7" t="str">
        <f ca="1" xml:space="preserve">
IF(
  ISNA($AB95),
  NA(),
  VLOOKUP($AB95,Levels!$A:$B,2,FALSE)
)</f>
        <v>Senior</v>
      </c>
      <c r="AD95" s="8">
        <f t="shared" ca="1" si="21"/>
        <v>41989</v>
      </c>
      <c r="AE95" s="6">
        <f ca="1">RANDBETWEEN(5,COUNTA('Recruitment source'!$A:$A) + 1)</f>
        <v>8</v>
      </c>
      <c r="AF95" s="6" t="str">
        <f ca="1">VLOOKUP($AE95,'Recruitment source'!$A:$B,2,FALSE)</f>
        <v>Net Empregos</v>
      </c>
      <c r="AG95" s="8" t="e">
        <f t="shared" ca="1" si="22"/>
        <v>#N/A</v>
      </c>
      <c r="AH95" s="6" t="e">
        <f t="shared" ca="1" si="23"/>
        <v>#N/A</v>
      </c>
      <c r="AI95" s="6" t="e">
        <f ca="1" xml:space="preserve">
IF(
  ISNA($AH95),
  NA(),
  VLOOKUP($AH95,'Reasons for dismissal'!$A:$B,2,FALSE)
)</f>
        <v>#N/A</v>
      </c>
      <c r="AJ95" s="6">
        <f t="shared" ca="1" si="24"/>
        <v>5</v>
      </c>
      <c r="AK95" s="1">
        <f t="shared" ca="1" si="25"/>
        <v>2500</v>
      </c>
      <c r="AL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$A95  &amp; ", "   &amp;
$B95  &amp; ", "   &amp;
$D95  &amp; ", '"  &amp;
$I95  &amp; "', '" &amp;
$O95  &amp; "', "  &amp;
$S95  &amp; ", '"  &amp;
TEXT($U95,"dd/mm/aaaa")  &amp; "', "   &amp;
$V95  &amp; ", "   &amp;
$X95  &amp; ", "   &amp;
$Z95  &amp; ", "   &amp;
IF($AB95 &lt;&gt; "", $AB95, "NULL")  &amp; ", "   &amp;
$AK95  &amp; ");"</f>
        <v>#REF!</v>
      </c>
    </row>
    <row r="96" spans="1:38" x14ac:dyDescent="0.2">
      <c r="A96" s="7" cm="1">
        <f t="array" aca="1" ref="A96" ca="1">INDEX(Companies!$A:$A,RANDBETWEEN(2,COUNTA(Companies!$A:$A)),1)</f>
        <v>2</v>
      </c>
      <c r="B96" s="5">
        <f t="shared" si="13"/>
        <v>95</v>
      </c>
      <c r="C96" s="5" t="str" cm="1">
        <f t="array" ref="C96">SHA1HASH($B96)</f>
        <v>8e63fd3e77796b102589b1ba1e4441c7982e4132</v>
      </c>
      <c r="D96" s="6">
        <f t="shared" ca="1" si="14"/>
        <v>1</v>
      </c>
      <c r="E96" s="7">
        <f ca="1">IF($B96 = 1 + N("Presidente"),
    127,
    IF($B96 = 2 + N("Vice-Presidente"),
        72,
        IF($B96 = 3 + N("Secretária bilíngue"),
            13,
            RANDBETWEEN(5,COUNT(Name!$A:$A) + 1)
        )
    )
)</f>
        <v>145</v>
      </c>
      <c r="F96" s="7" t="str">
        <f ca="1">VLOOKUP($E96,Name!$A:$B,2,FALSE)</f>
        <v>Francisca</v>
      </c>
      <c r="G96" s="7">
        <f ca="1" xml:space="preserve">
IF($B96 = 1,
    0,
    RANDBETWEEN(5,COUNT('Last name'!$A:$A) + 1)
)</f>
        <v>58</v>
      </c>
      <c r="H96" s="7" t="str">
        <f ca="1" xml:space="preserve">
IF($B96 = 1 + N("Presidente"),
    "de Orléans e Bragança",
    VLOOKUP($G96,'Last name'!$A:$B,2,FALSE) &amp; " " &amp; VLOOKUP(RANDBETWEEN(5,COUNT('Last name'!$A:$A) + 1),'Last name'!$A:$B,2,FALSE)
)</f>
        <v>Cardoso Evangelista</v>
      </c>
      <c r="I96" s="7" t="str">
        <f t="shared" ca="1" si="15"/>
        <v>Francisca Cardoso Evangelista</v>
      </c>
      <c r="J96" s="7" t="str" cm="1">
        <f t="array" aca="1" ref="J96" ca="1">SHA1HASH($I96)</f>
        <v>10ea9ee82c3ffe97e6c22578a1eeaaf9647a0663</v>
      </c>
      <c r="K96" s="7" cm="1">
        <f t="array" aca="1" ref="K96" ca="1">INDEX(States!$A:$A,M96,1)</f>
        <v>5</v>
      </c>
      <c r="L96" s="7" t="str">
        <f ca="1">VLOOKUP($K96,Countries!$A:$B,2,FALSE)</f>
        <v>Portugal</v>
      </c>
      <c r="M96" s="7" cm="1">
        <f t="array" aca="1" ref="M96" ca="1">INDEX(States!$C:$C,RANDBETWEEN(5,COUNTA(States!$A:$A) + 1),1)</f>
        <v>17</v>
      </c>
      <c r="N96" s="7" t="str">
        <f ca="1">VLOOKUP($M96,States!$C:$D,2,FALSE)</f>
        <v>Viseu</v>
      </c>
      <c r="O96" s="7" t="str">
        <f ca="1">VLOOKUP($E96,Name!$A:$C,3,FALSE)</f>
        <v>F</v>
      </c>
      <c r="P96" s="7" t="str">
        <f ca="1">VLOOKUP($O96,Genders!$B:$C,2,FALSE)</f>
        <v>Female</v>
      </c>
      <c r="Q96" s="7" cm="1">
        <f t="array" aca="1" ref="Q96" ca="1">INDEX('Marital status'!$A:$A,RANDBETWEEN(5,COUNTA('Marital status'!$A:$A) + 1),1)</f>
        <v>0</v>
      </c>
      <c r="R96" s="7" t="e">
        <f ca="1">VLOOKUP($Q96,'Marital status'!$A:$B,2,FALSE)</f>
        <v>#N/A</v>
      </c>
      <c r="S96" s="7">
        <f t="shared" ca="1" si="16"/>
        <v>5</v>
      </c>
      <c r="T96" s="7" t="str">
        <f ca="1">VLOOKUP($S96,Ethnicities!$A:$B,2,FALSE)</f>
        <v>ASIAN</v>
      </c>
      <c r="U96" s="8">
        <f t="shared" ca="1" si="17"/>
        <v>18581</v>
      </c>
      <c r="V96" s="6">
        <f t="shared" ca="1" si="18"/>
        <v>7</v>
      </c>
      <c r="W96" s="8" t="str">
        <f ca="1">VLOOKUP($V96,'Background education'!$A:$B,2,FALSE)</f>
        <v>Undergraduate degree</v>
      </c>
      <c r="X96" s="7">
        <f ca="1" xml:space="preserve">
  IF(OR($Z96 = 5, $Z96 = 6, $Z96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96" s="7" t="str">
        <f ca="1">VLOOKUP($X96,Departments!$A:$B,2,FALSE)</f>
        <v>Operations</v>
      </c>
      <c r="Z96" s="6">
        <f t="shared" ca="1" si="19"/>
        <v>9</v>
      </c>
      <c r="AA96" s="7" t="str">
        <f ca="1">VLOOKUP($Z96,Roles!$A:$B,2,FALSE)</f>
        <v>Intern</v>
      </c>
      <c r="AB96" s="6" t="e">
        <f t="shared" ca="1" si="20"/>
        <v>#N/A</v>
      </c>
      <c r="AC96" s="7" t="e">
        <f ca="1" xml:space="preserve">
IF(
  ISNA($AB96),
  NA(),
  VLOOKUP($AB96,Levels!$A:$B,2,FALSE)
)</f>
        <v>#N/A</v>
      </c>
      <c r="AD96" s="8">
        <f t="shared" ca="1" si="21"/>
        <v>39495</v>
      </c>
      <c r="AE96" s="6">
        <f ca="1">RANDBETWEEN(5,COUNTA('Recruitment source'!$A:$A) + 1)</f>
        <v>13</v>
      </c>
      <c r="AF96" s="6" t="str">
        <f ca="1">VLOOKUP($AE96,'Recruitment source'!$A:$B,2,FALSE)</f>
        <v>Google</v>
      </c>
      <c r="AG96" s="8" t="e">
        <f t="shared" ca="1" si="22"/>
        <v>#N/A</v>
      </c>
      <c r="AH96" s="6" t="e">
        <f t="shared" ca="1" si="23"/>
        <v>#N/A</v>
      </c>
      <c r="AI96" s="6" t="e">
        <f ca="1" xml:space="preserve">
IF(
  ISNA($AH96),
  NA(),
  VLOOKUP($AH96,'Reasons for dismissal'!$A:$B,2,FALSE)
)</f>
        <v>#N/A</v>
      </c>
      <c r="AJ96" s="6">
        <f t="shared" ca="1" si="24"/>
        <v>4</v>
      </c>
      <c r="AK96" s="1">
        <f t="shared" ca="1" si="25"/>
        <v>1205</v>
      </c>
      <c r="AL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$A96  &amp; ", "   &amp;
$B96  &amp; ", "   &amp;
$D96  &amp; ", '"  &amp;
$I96  &amp; "', '" &amp;
$O96  &amp; "', "  &amp;
$S96  &amp; ", '"  &amp;
TEXT($U96,"dd/mm/aaaa")  &amp; "', "   &amp;
$V96  &amp; ", "   &amp;
$X96  &amp; ", "   &amp;
$Z96  &amp; ", "   &amp;
IF($AB96 &lt;&gt; "", $AB96, "NULL")  &amp; ", "   &amp;
$AK96  &amp; ");"</f>
        <v>#REF!</v>
      </c>
    </row>
    <row r="97" spans="1:38" x14ac:dyDescent="0.2">
      <c r="A97" s="7" cm="1">
        <f t="array" aca="1" ref="A97" ca="1">INDEX(Companies!$A:$A,RANDBETWEEN(2,COUNTA(Companies!$A:$A)),1)</f>
        <v>2</v>
      </c>
      <c r="B97" s="5">
        <f t="shared" si="13"/>
        <v>96</v>
      </c>
      <c r="C97" s="5" t="str" cm="1">
        <f t="array" ref="C97">SHA1HASH($B97)</f>
        <v>6fb84aed32facd1299ee1e77c8fd2b1a6352669e</v>
      </c>
      <c r="D97" s="6">
        <f t="shared" ca="1" si="14"/>
        <v>1</v>
      </c>
      <c r="E97" s="7">
        <f ca="1">IF($B97 = 1 + N("Presidente"),
    127,
    IF($B97 = 2 + N("Vice-Presidente"),
        72,
        IF($B97 = 3 + N("Secretária bilíngue"),
            13,
            RANDBETWEEN(5,COUNT(Name!$A:$A) + 1)
        )
    )
)</f>
        <v>301</v>
      </c>
      <c r="F97" s="7" t="str">
        <f ca="1">VLOOKUP($E97,Name!$A:$B,2,FALSE)</f>
        <v>Murilo</v>
      </c>
      <c r="G97" s="7">
        <f ca="1" xml:space="preserve">
IF($B97 = 1,
    0,
    RANDBETWEEN(5,COUNT('Last name'!$A:$A) + 1)
)</f>
        <v>53</v>
      </c>
      <c r="H97" s="7" t="str">
        <f ca="1" xml:space="preserve">
IF($B97 = 1 + N("Presidente"),
    "de Orléans e Bragança",
    VLOOKUP($G97,'Last name'!$A:$B,2,FALSE) &amp; " " &amp; VLOOKUP(RANDBETWEEN(5,COUNT('Last name'!$A:$A) + 1),'Last name'!$A:$B,2,FALSE)
)</f>
        <v>Camargo Russo</v>
      </c>
      <c r="I97" s="7" t="str">
        <f t="shared" ca="1" si="15"/>
        <v>Murilo Camargo Russo</v>
      </c>
      <c r="J97" s="7" t="str" cm="1">
        <f t="array" aca="1" ref="J97" ca="1">SHA1HASH($I97)</f>
        <v>549a973e17fbdccbd82d5abb177a236bcd54bbbb</v>
      </c>
      <c r="K97" s="7" cm="1">
        <f t="array" aca="1" ref="K97" ca="1">INDEX(States!$A:$A,M97,1)</f>
        <v>5</v>
      </c>
      <c r="L97" s="7" t="str">
        <f ca="1">VLOOKUP($K97,Countries!$A:$B,2,FALSE)</f>
        <v>Portugal</v>
      </c>
      <c r="M97" s="7" cm="1">
        <f t="array" aca="1" ref="M97" ca="1">INDEX(States!$C:$C,RANDBETWEEN(5,COUNTA(States!$A:$A) + 1),1)</f>
        <v>10</v>
      </c>
      <c r="N97" s="7" t="str">
        <f ca="1">VLOOKUP($M97,States!$C:$D,2,FALSE)</f>
        <v>Faro</v>
      </c>
      <c r="O97" s="7" t="str">
        <f ca="1">VLOOKUP($E97,Name!$A:$C,3,FALSE)</f>
        <v>M</v>
      </c>
      <c r="P97" s="7" t="str">
        <f ca="1">VLOOKUP($O97,Genders!$B:$C,2,FALSE)</f>
        <v>Male</v>
      </c>
      <c r="Q97" s="7" cm="1">
        <f t="array" aca="1" ref="Q97" ca="1">INDEX('Marital status'!$A:$A,RANDBETWEEN(5,COUNTA('Marital status'!$A:$A) + 1),1)</f>
        <v>0</v>
      </c>
      <c r="R97" s="7" t="e">
        <f ca="1">VLOOKUP($Q97,'Marital status'!$A:$B,2,FALSE)</f>
        <v>#N/A</v>
      </c>
      <c r="S97" s="7">
        <f t="shared" ca="1" si="16"/>
        <v>5</v>
      </c>
      <c r="T97" s="7" t="str">
        <f ca="1">VLOOKUP($S97,Ethnicities!$A:$B,2,FALSE)</f>
        <v>ASIAN</v>
      </c>
      <c r="U97" s="8">
        <f t="shared" ca="1" si="17"/>
        <v>28036</v>
      </c>
      <c r="V97" s="6">
        <f t="shared" ca="1" si="18"/>
        <v>8</v>
      </c>
      <c r="W97" s="8" t="str">
        <f ca="1">VLOOKUP($V97,'Background education'!$A:$B,2,FALSE)</f>
        <v>Graduate school</v>
      </c>
      <c r="X97" s="7">
        <f ca="1" xml:space="preserve">
  IF(OR($Z97 = 5, $Z97 = 6, $Z97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97" s="7" t="str">
        <f ca="1">VLOOKUP($X97,Departments!$A:$B,2,FALSE)</f>
        <v>Audit</v>
      </c>
      <c r="Z97" s="6">
        <f t="shared" ca="1" si="19"/>
        <v>11</v>
      </c>
      <c r="AA97" s="7" t="str">
        <f ca="1">VLOOKUP($Z97,Roles!$A:$B,2,FALSE)</f>
        <v>Analyst</v>
      </c>
      <c r="AB97" s="6">
        <f t="shared" ca="1" si="20"/>
        <v>5</v>
      </c>
      <c r="AC97" s="7" t="str">
        <f ca="1" xml:space="preserve">
IF(
  ISNA($AB97),
  NA(),
  VLOOKUP($AB97,Levels!$A:$B,2,FALSE)
)</f>
        <v>Junior</v>
      </c>
      <c r="AD97" s="8">
        <f t="shared" ca="1" si="21"/>
        <v>37523</v>
      </c>
      <c r="AE97" s="6">
        <f ca="1">RANDBETWEEN(5,COUNTA('Recruitment source'!$A:$A) + 1)</f>
        <v>6</v>
      </c>
      <c r="AF97" s="6" t="str">
        <f ca="1">VLOOKUP($AE97,'Recruitment source'!$A:$B,2,FALSE)</f>
        <v>Learn4Good</v>
      </c>
      <c r="AG97" s="8" t="e">
        <f t="shared" ca="1" si="22"/>
        <v>#N/A</v>
      </c>
      <c r="AH97" s="6" t="e">
        <f t="shared" ca="1" si="23"/>
        <v>#N/A</v>
      </c>
      <c r="AI97" s="6" t="e">
        <f ca="1" xml:space="preserve">
IF(
  ISNA($AH97),
  NA(),
  VLOOKUP($AH97,'Reasons for dismissal'!$A:$B,2,FALSE)
)</f>
        <v>#N/A</v>
      </c>
      <c r="AJ97" s="6">
        <f t="shared" ca="1" si="24"/>
        <v>4</v>
      </c>
      <c r="AK97" s="1">
        <f t="shared" ca="1" si="25"/>
        <v>3000</v>
      </c>
      <c r="AL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$A97  &amp; ", "   &amp;
$B97  &amp; ", "   &amp;
$D97  &amp; ", '"  &amp;
$I97  &amp; "', '" &amp;
$O97  &amp; "', "  &amp;
$S97  &amp; ", '"  &amp;
TEXT($U97,"dd/mm/aaaa")  &amp; "', "   &amp;
$V97  &amp; ", "   &amp;
$X97  &amp; ", "   &amp;
$Z97  &amp; ", "   &amp;
IF($AB97 &lt;&gt; "", $AB97, "NULL")  &amp; ", "   &amp;
$AK97  &amp; ");"</f>
        <v>#REF!</v>
      </c>
    </row>
    <row r="98" spans="1:38" x14ac:dyDescent="0.2">
      <c r="A98" s="7" cm="1">
        <f t="array" aca="1" ref="A98" ca="1">INDEX(Companies!$A:$A,RANDBETWEEN(2,COUNTA(Companies!$A:$A)),1)</f>
        <v>2</v>
      </c>
      <c r="B98" s="5">
        <f t="shared" si="13"/>
        <v>97</v>
      </c>
      <c r="C98" s="5" t="str" cm="1">
        <f t="array" ref="C98">SHA1HASH($B98)</f>
        <v>812ed4562d3211363a7b813aa9cd2cf042b63bb2</v>
      </c>
      <c r="D98" s="6">
        <f t="shared" ca="1" si="14"/>
        <v>1</v>
      </c>
      <c r="E98" s="7">
        <f ca="1">IF($B98 = 1 + N("Presidente"),
    127,
    IF($B98 = 2 + N("Vice-Presidente"),
        72,
        IF($B98 = 3 + N("Secretária bilíngue"),
            13,
            RANDBETWEEN(5,COUNT(Name!$A:$A) + 1)
        )
    )
)</f>
        <v>78</v>
      </c>
      <c r="F98" s="7" t="str">
        <f ca="1">VLOOKUP($E98,Name!$A:$B,2,FALSE)</f>
        <v>Bryan</v>
      </c>
      <c r="G98" s="7">
        <f ca="1" xml:space="preserve">
IF($B98 = 1,
    0,
    RANDBETWEEN(5,COUNT('Last name'!$A:$A) + 1)
)</f>
        <v>128</v>
      </c>
      <c r="H98" s="7" t="str">
        <f ca="1" xml:space="preserve">
IF($B98 = 1 + N("Presidente"),
    "de Orléans e Bragança",
    VLOOKUP($G98,'Last name'!$A:$B,2,FALSE) &amp; " " &amp; VLOOKUP(RANDBETWEEN(5,COUNT('Last name'!$A:$A) + 1),'Last name'!$A:$B,2,FALSE)
)</f>
        <v>Mendes Aleluia</v>
      </c>
      <c r="I98" s="7" t="str">
        <f t="shared" ca="1" si="15"/>
        <v>Bryan Mendes Aleluia</v>
      </c>
      <c r="J98" s="7" t="str" cm="1">
        <f t="array" aca="1" ref="J98" ca="1">SHA1HASH($I98)</f>
        <v>4f67629681e1f06b9b29c11b9ddd794b785df671</v>
      </c>
      <c r="K98" s="7" cm="1">
        <f t="array" aca="1" ref="K98" ca="1">INDEX(States!$A:$A,M98,1)</f>
        <v>5</v>
      </c>
      <c r="L98" s="7" t="str">
        <f ca="1">VLOOKUP($K98,Countries!$A:$B,2,FALSE)</f>
        <v>Portugal</v>
      </c>
      <c r="M98" s="7" cm="1">
        <f t="array" aca="1" ref="M98" ca="1">INDEX(States!$C:$C,RANDBETWEEN(5,COUNTA(States!$A:$A) + 1),1)</f>
        <v>23</v>
      </c>
      <c r="N98" s="7" t="str">
        <f ca="1">VLOOKUP($M98,States!$C:$D,2,FALSE)</f>
        <v>Viana do Castelo</v>
      </c>
      <c r="O98" s="7" t="str">
        <f ca="1">VLOOKUP($E98,Name!$A:$C,3,FALSE)</f>
        <v>M</v>
      </c>
      <c r="P98" s="7" t="str">
        <f ca="1">VLOOKUP($O98,Genders!$B:$C,2,FALSE)</f>
        <v>Male</v>
      </c>
      <c r="Q98" s="7" cm="1">
        <f t="array" aca="1" ref="Q98" ca="1">INDEX('Marital status'!$A:$A,RANDBETWEEN(5,COUNTA('Marital status'!$A:$A) + 1),1)</f>
        <v>5</v>
      </c>
      <c r="R98" s="7" t="str">
        <f ca="1">VLOOKUP($Q98,'Marital status'!$A:$B,2,FALSE)</f>
        <v xml:space="preserve"> Separated </v>
      </c>
      <c r="S98" s="7">
        <f t="shared" ca="1" si="16"/>
        <v>6</v>
      </c>
      <c r="T98" s="7" t="str">
        <f ca="1">VLOOKUP($S98,Ethnicities!$A:$B,2,FALSE)</f>
        <v xml:space="preserve">  american Indian or Alaska Native</v>
      </c>
      <c r="U98" s="8">
        <f t="shared" ca="1" si="17"/>
        <v>32665</v>
      </c>
      <c r="V98" s="6">
        <f t="shared" ca="1" si="18"/>
        <v>7</v>
      </c>
      <c r="W98" s="8" t="str">
        <f ca="1">VLOOKUP($V98,'Background education'!$A:$B,2,FALSE)</f>
        <v>Undergraduate degree</v>
      </c>
      <c r="X98" s="7">
        <f ca="1" xml:space="preserve">
  IF(OR($Z98 = 5, $Z98 = 6, $Z98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98" s="7" t="str">
        <f ca="1">VLOOKUP($X98,Departments!$A:$B,2,FALSE)</f>
        <v>Communication &amp; Marketing</v>
      </c>
      <c r="Z98" s="6">
        <f t="shared" ca="1" si="19"/>
        <v>9</v>
      </c>
      <c r="AA98" s="7" t="str">
        <f ca="1">VLOOKUP($Z98,Roles!$A:$B,2,FALSE)</f>
        <v>Intern</v>
      </c>
      <c r="AB98" s="6" t="e">
        <f t="shared" ca="1" si="20"/>
        <v>#N/A</v>
      </c>
      <c r="AC98" s="7" t="e">
        <f ca="1" xml:space="preserve">
IF(
  ISNA($AB98),
  NA(),
  VLOOKUP($AB98,Levels!$A:$B,2,FALSE)
)</f>
        <v>#N/A</v>
      </c>
      <c r="AD98" s="8">
        <f t="shared" ca="1" si="21"/>
        <v>43828</v>
      </c>
      <c r="AE98" s="6">
        <f ca="1">RANDBETWEEN(5,COUNTA('Recruitment source'!$A:$A) + 1)</f>
        <v>15</v>
      </c>
      <c r="AF98" s="6" t="str">
        <f ca="1">VLOOKUP($AE98,'Recruitment source'!$A:$B,2,FALSE)</f>
        <v>Website</v>
      </c>
      <c r="AG98" s="8" t="e">
        <f t="shared" ca="1" si="22"/>
        <v>#N/A</v>
      </c>
      <c r="AH98" s="6" t="e">
        <f t="shared" ca="1" si="23"/>
        <v>#N/A</v>
      </c>
      <c r="AI98" s="6" t="e">
        <f ca="1" xml:space="preserve">
IF(
  ISNA($AH98),
  NA(),
  VLOOKUP($AH98,'Reasons for dismissal'!$A:$B,2,FALSE)
)</f>
        <v>#N/A</v>
      </c>
      <c r="AJ98" s="6">
        <f t="shared" ca="1" si="24"/>
        <v>5</v>
      </c>
      <c r="AK98" s="1">
        <f t="shared" ca="1" si="25"/>
        <v>1285</v>
      </c>
      <c r="AL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$A98  &amp; ", "   &amp;
$B98  &amp; ", "   &amp;
$D98  &amp; ", '"  &amp;
$I98  &amp; "', '" &amp;
$O98  &amp; "', "  &amp;
$S98  &amp; ", '"  &amp;
TEXT($U98,"dd/mm/aaaa")  &amp; "', "   &amp;
$V98  &amp; ", "   &amp;
$X98  &amp; ", "   &amp;
$Z98  &amp; ", "   &amp;
IF($AB98 &lt;&gt; "", $AB98, "NULL")  &amp; ", "   &amp;
$AK98  &amp; ");"</f>
        <v>#REF!</v>
      </c>
    </row>
    <row r="99" spans="1:38" x14ac:dyDescent="0.2">
      <c r="A99" s="7" cm="1">
        <f t="array" aca="1" ref="A99" ca="1">INDEX(Companies!$A:$A,RANDBETWEEN(2,COUNTA(Companies!$A:$A)),1)</f>
        <v>2</v>
      </c>
      <c r="B99" s="5">
        <f t="shared" si="13"/>
        <v>98</v>
      </c>
      <c r="C99" s="5" t="str" cm="1">
        <f t="array" ref="C99">SHA1HASH($B99)</f>
        <v>31bd9b9f5f7b338e41b56183a2f3008b541d7c84</v>
      </c>
      <c r="D99" s="6">
        <f t="shared" ca="1" si="14"/>
        <v>1</v>
      </c>
      <c r="E99" s="7">
        <f ca="1">IF($B99 = 1 + N("Presidente"),
    127,
    IF($B99 = 2 + N("Vice-Presidente"),
        72,
        IF($B99 = 3 + N("Secretária bilíngue"),
            13,
            RANDBETWEEN(5,COUNT(Name!$A:$A) + 1)
        )
    )
)</f>
        <v>161</v>
      </c>
      <c r="F99" s="7" t="str">
        <f ca="1">VLOOKUP($E99,Name!$A:$B,2,FALSE)</f>
        <v>Heitor</v>
      </c>
      <c r="G99" s="7">
        <f ca="1" xml:space="preserve">
IF($B99 = 1,
    0,
    RANDBETWEEN(5,COUNT('Last name'!$A:$A) + 1)
)</f>
        <v>187</v>
      </c>
      <c r="H99" s="7" t="str">
        <f ca="1" xml:space="preserve">
IF($B99 = 1 + N("Presidente"),
    "de Orléans e Bragança",
    VLOOKUP($G99,'Last name'!$A:$B,2,FALSE) &amp; " " &amp; VLOOKUP(RANDBETWEEN(5,COUNT('Last name'!$A:$A) + 1),'Last name'!$A:$B,2,FALSE)
)</f>
        <v>Tavares Faria</v>
      </c>
      <c r="I99" s="7" t="str">
        <f t="shared" ca="1" si="15"/>
        <v>Heitor Tavares Faria</v>
      </c>
      <c r="J99" s="7" t="str" cm="1">
        <f t="array" aca="1" ref="J99" ca="1">SHA1HASH($I99)</f>
        <v>10432fcd817c6530cdc547a174bfc6dc167cf0ba</v>
      </c>
      <c r="K99" s="7" cm="1">
        <f t="array" aca="1" ref="K99" ca="1">INDEX(States!$A:$A,M99,1)</f>
        <v>5</v>
      </c>
      <c r="L99" s="7" t="str">
        <f ca="1">VLOOKUP($K99,Countries!$A:$B,2,FALSE)</f>
        <v>Portugal</v>
      </c>
      <c r="M99" s="7" cm="1">
        <f t="array" aca="1" ref="M99" ca="1">INDEX(States!$C:$C,RANDBETWEEN(5,COUNTA(States!$A:$A) + 1),1)</f>
        <v>9</v>
      </c>
      <c r="N99" s="7" t="str">
        <f ca="1">VLOOKUP($M99,States!$C:$D,2,FALSE)</f>
        <v>braga</v>
      </c>
      <c r="O99" s="7" t="str">
        <f ca="1">VLOOKUP($E99,Name!$A:$C,3,FALSE)</f>
        <v>M</v>
      </c>
      <c r="P99" s="7" t="str">
        <f ca="1">VLOOKUP($O99,Genders!$B:$C,2,FALSE)</f>
        <v>Male</v>
      </c>
      <c r="Q99" s="7" cm="1">
        <f t="array" aca="1" ref="Q99" ca="1">INDEX('Marital status'!$A:$A,RANDBETWEEN(5,COUNTA('Marital status'!$A:$A) + 1),1)</f>
        <v>0</v>
      </c>
      <c r="R99" s="7" t="e">
        <f ca="1">VLOOKUP($Q99,'Marital status'!$A:$B,2,FALSE)</f>
        <v>#N/A</v>
      </c>
      <c r="S99" s="7">
        <f t="shared" ca="1" si="16"/>
        <v>7</v>
      </c>
      <c r="T99" s="7" t="str">
        <f ca="1">VLOOKUP($S99,Ethnicities!$A:$B,2,FALSE)</f>
        <v>Native Hawaiian or Other Pacific Islander</v>
      </c>
      <c r="U99" s="8">
        <f t="shared" ca="1" si="17"/>
        <v>31531</v>
      </c>
      <c r="V99" s="6">
        <f t="shared" ca="1" si="18"/>
        <v>7</v>
      </c>
      <c r="W99" s="8" t="str">
        <f ca="1">VLOOKUP($V99,'Background education'!$A:$B,2,FALSE)</f>
        <v>Undergraduate degree</v>
      </c>
      <c r="X99" s="7">
        <f ca="1" xml:space="preserve">
  IF(OR($Z99 = 5, $Z99 = 6, $Z99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99" s="7" t="str">
        <f ca="1">VLOOKUP($X99,Departments!$A:$B,2,FALSE)</f>
        <v>Administration</v>
      </c>
      <c r="Z99" s="6">
        <f t="shared" ca="1" si="19"/>
        <v>11</v>
      </c>
      <c r="AA99" s="7" t="str">
        <f ca="1">VLOOKUP($Z99,Roles!$A:$B,2,FALSE)</f>
        <v>Analyst</v>
      </c>
      <c r="AB99" s="6">
        <f t="shared" ca="1" si="20"/>
        <v>5</v>
      </c>
      <c r="AC99" s="7" t="str">
        <f ca="1" xml:space="preserve">
IF(
  ISNA($AB99),
  NA(),
  VLOOKUP($AB99,Levels!$A:$B,2,FALSE)
)</f>
        <v>Junior</v>
      </c>
      <c r="AD99" s="8">
        <f t="shared" ca="1" si="21"/>
        <v>36601</v>
      </c>
      <c r="AE99" s="6">
        <f ca="1">RANDBETWEEN(5,COUNTA('Recruitment source'!$A:$A) + 1)</f>
        <v>6</v>
      </c>
      <c r="AF99" s="6" t="str">
        <f ca="1">VLOOKUP($AE99,'Recruitment source'!$A:$B,2,FALSE)</f>
        <v>Learn4Good</v>
      </c>
      <c r="AG99" s="8" t="e">
        <f t="shared" ca="1" si="22"/>
        <v>#N/A</v>
      </c>
      <c r="AH99" s="6" t="e">
        <f t="shared" ca="1" si="23"/>
        <v>#N/A</v>
      </c>
      <c r="AI99" s="6" t="e">
        <f ca="1" xml:space="preserve">
IF(
  ISNA($AH99),
  NA(),
  VLOOKUP($AH99,'Reasons for dismissal'!$A:$B,2,FALSE)
)</f>
        <v>#N/A</v>
      </c>
      <c r="AJ99" s="6">
        <f t="shared" ca="1" si="24"/>
        <v>4</v>
      </c>
      <c r="AK99" s="1">
        <f t="shared" ca="1" si="25"/>
        <v>2500</v>
      </c>
      <c r="AL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$A99  &amp; ", "   &amp;
$B99  &amp; ", "   &amp;
$D99  &amp; ", '"  &amp;
$I99  &amp; "', '" &amp;
$O99  &amp; "', "  &amp;
$S99  &amp; ", '"  &amp;
TEXT($U99,"dd/mm/aaaa")  &amp; "', "   &amp;
$V99  &amp; ", "   &amp;
$X99  &amp; ", "   &amp;
$Z99  &amp; ", "   &amp;
IF($AB99 &lt;&gt; "", $AB99, "NULL")  &amp; ", "   &amp;
$AK99  &amp; ");"</f>
        <v>#REF!</v>
      </c>
    </row>
    <row r="100" spans="1:38" x14ac:dyDescent="0.2">
      <c r="A100" s="7" cm="1">
        <f t="array" aca="1" ref="A100" ca="1">INDEX(Companies!$A:$A,RANDBETWEEN(2,COUNTA(Companies!$A:$A)),1)</f>
        <v>2</v>
      </c>
      <c r="B100" s="5">
        <f t="shared" si="13"/>
        <v>99</v>
      </c>
      <c r="C100" s="5" t="str" cm="1">
        <f t="array" ref="C100">SHA1HASH($B100)</f>
        <v>9a79be611e0267e1d943da0737c6c51be67865a0</v>
      </c>
      <c r="D100" s="6">
        <f t="shared" ca="1" si="14"/>
        <v>1</v>
      </c>
      <c r="E100" s="7">
        <f ca="1">IF($B100 = 1 + N("Presidente"),
    127,
    IF($B100 = 2 + N("Vice-Presidente"),
        72,
        IF($B100 = 3 + N("Secretária bilíngue"),
            13,
            RANDBETWEEN(5,COUNT(Name!$A:$A) + 1)
        )
    )
)</f>
        <v>220</v>
      </c>
      <c r="F100" s="7" t="str">
        <f ca="1">VLOOKUP($E100,Name!$A:$B,2,FALSE)</f>
        <v>Laura</v>
      </c>
      <c r="G100" s="7">
        <f ca="1" xml:space="preserve">
IF($B100 = 1,
    0,
    RANDBETWEEN(5,COUNT('Last name'!$A:$A) + 1)
)</f>
        <v>75</v>
      </c>
      <c r="H100" s="7" t="str">
        <f ca="1" xml:space="preserve">
IF($B100 = 1 + N("Presidente"),
    "de Orléans e Bragança",
    VLOOKUP($G100,'Last name'!$A:$B,2,FALSE) &amp; " " &amp; VLOOKUP(RANDBETWEEN(5,COUNT('Last name'!$A:$A) + 1),'Last name'!$A:$B,2,FALSE)
)</f>
        <v>dos Santos Leone</v>
      </c>
      <c r="I100" s="7" t="str">
        <f t="shared" ca="1" si="15"/>
        <v>Laura dos Santos Leone</v>
      </c>
      <c r="J100" s="7" t="str" cm="1">
        <f t="array" aca="1" ref="J100" ca="1">SHA1HASH($I100)</f>
        <v>992660aaf560e328316bf80136cd488e045e084b</v>
      </c>
      <c r="K100" s="7" cm="1">
        <f t="array" aca="1" ref="K100" ca="1">INDEX(States!$A:$A,M100,1)</f>
        <v>5</v>
      </c>
      <c r="L100" s="7" t="str">
        <f ca="1">VLOOKUP($K100,Countries!$A:$B,2,FALSE)</f>
        <v>Portugal</v>
      </c>
      <c r="M100" s="7" cm="1">
        <f t="array" aca="1" ref="M100" ca="1">INDEX(States!$C:$C,RANDBETWEEN(5,COUNTA(States!$A:$A) + 1),1)</f>
        <v>24</v>
      </c>
      <c r="N100" s="7" t="str">
        <f ca="1">VLOOKUP($M100,States!$C:$D,2,FALSE)</f>
        <v>Brangança</v>
      </c>
      <c r="O100" s="7" t="str">
        <f ca="1">VLOOKUP($E100,Name!$A:$C,3,FALSE)</f>
        <v>F</v>
      </c>
      <c r="P100" s="7" t="str">
        <f ca="1">VLOOKUP($O100,Genders!$B:$C,2,FALSE)</f>
        <v>Female</v>
      </c>
      <c r="Q100" s="7" cm="1">
        <f t="array" aca="1" ref="Q100" ca="1">INDEX('Marital status'!$A:$A,RANDBETWEEN(5,COUNTA('Marital status'!$A:$A) + 1),1)</f>
        <v>0</v>
      </c>
      <c r="R100" s="7" t="e">
        <f ca="1">VLOOKUP($Q100,'Marital status'!$A:$B,2,FALSE)</f>
        <v>#N/A</v>
      </c>
      <c r="S100" s="7">
        <f t="shared" ca="1" si="16"/>
        <v>5</v>
      </c>
      <c r="T100" s="7" t="str">
        <f ca="1">VLOOKUP($S100,Ethnicities!$A:$B,2,FALSE)</f>
        <v>ASIAN</v>
      </c>
      <c r="U100" s="8">
        <f t="shared" ca="1" si="17"/>
        <v>21775</v>
      </c>
      <c r="V100" s="6">
        <f t="shared" ca="1" si="18"/>
        <v>7</v>
      </c>
      <c r="W100" s="8" t="str">
        <f ca="1">VLOOKUP($V100,'Background education'!$A:$B,2,FALSE)</f>
        <v>Undergraduate degree</v>
      </c>
      <c r="X100" s="7">
        <f ca="1" xml:space="preserve">
  IF(OR($Z100 = 5, $Z100 = 6, $Z100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00" s="7" t="str">
        <f ca="1">VLOOKUP($X100,Departments!$A:$B,2,FALSE)</f>
        <v>Operations</v>
      </c>
      <c r="Z100" s="6">
        <f t="shared" ca="1" si="19"/>
        <v>9</v>
      </c>
      <c r="AA100" s="7" t="str">
        <f ca="1">VLOOKUP($Z100,Roles!$A:$B,2,FALSE)</f>
        <v>Intern</v>
      </c>
      <c r="AB100" s="6" t="e">
        <f t="shared" ca="1" si="20"/>
        <v>#N/A</v>
      </c>
      <c r="AC100" s="7" t="e">
        <f ca="1" xml:space="preserve">
IF(
  ISNA($AB100),
  NA(),
  VLOOKUP($AB100,Levels!$A:$B,2,FALSE)
)</f>
        <v>#N/A</v>
      </c>
      <c r="AD100" s="8">
        <f t="shared" ca="1" si="21"/>
        <v>36562</v>
      </c>
      <c r="AE100" s="6">
        <f ca="1">RANDBETWEEN(5,COUNTA('Recruitment source'!$A:$A) + 1)</f>
        <v>7</v>
      </c>
      <c r="AF100" s="6" t="str">
        <f ca="1">VLOOKUP($AE100,'Recruitment source'!$A:$B,2,FALSE)</f>
        <v>SAPO Emprego</v>
      </c>
      <c r="AG100" s="8" t="e">
        <f t="shared" ca="1" si="22"/>
        <v>#N/A</v>
      </c>
      <c r="AH100" s="6" t="e">
        <f t="shared" ca="1" si="23"/>
        <v>#N/A</v>
      </c>
      <c r="AI100" s="6" t="e">
        <f ca="1" xml:space="preserve">
IF(
  ISNA($AH100),
  NA(),
  VLOOKUP($AH100,'Reasons for dismissal'!$A:$B,2,FALSE)
)</f>
        <v>#N/A</v>
      </c>
      <c r="AJ100" s="6">
        <f t="shared" ca="1" si="24"/>
        <v>5</v>
      </c>
      <c r="AK100" s="1">
        <f t="shared" ca="1" si="25"/>
        <v>1205</v>
      </c>
      <c r="AL1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$A100  &amp; ", "   &amp;
$B100  &amp; ", "   &amp;
$D100  &amp; ", '"  &amp;
$I100  &amp; "', '" &amp;
$O100  &amp; "', "  &amp;
$S100  &amp; ", '"  &amp;
TEXT($U100,"dd/mm/aaaa")  &amp; "', "   &amp;
$V100  &amp; ", "   &amp;
$X100  &amp; ", "   &amp;
$Z100  &amp; ", "   &amp;
IF($AB100 &lt;&gt; "", $AB100, "NULL")  &amp; ", "   &amp;
$AK100  &amp; ");"</f>
        <v>#REF!</v>
      </c>
    </row>
    <row r="101" spans="1:38" x14ac:dyDescent="0.2">
      <c r="A101" s="7" cm="1">
        <f t="array" aca="1" ref="A101" ca="1">INDEX(Companies!$A:$A,RANDBETWEEN(2,COUNTA(Companies!$A:$A)),1)</f>
        <v>2</v>
      </c>
      <c r="B101" s="5">
        <f t="shared" si="13"/>
        <v>100</v>
      </c>
      <c r="C101" s="5" t="str" cm="1">
        <f t="array" ref="C101">SHA1HASH($B101)</f>
        <v>310b86e0b62b828562fc91c7be5380a992b2786a</v>
      </c>
      <c r="D101" s="6">
        <f t="shared" ca="1" si="14"/>
        <v>1</v>
      </c>
      <c r="E101" s="7">
        <f ca="1">IF($B101 = 1 + N("Presidente"),
    127,
    IF($B101 = 2 + N("Vice-Presidente"),
        72,
        IF($B101 = 3 + N("Secretária bilíngue"),
            13,
            RANDBETWEEN(5,COUNT(Name!$A:$A) + 1)
        )
    )
)</f>
        <v>195</v>
      </c>
      <c r="F101" s="7" t="str">
        <f ca="1">VLOOKUP($E101,Name!$A:$B,2,FALSE)</f>
        <v>Joaquim</v>
      </c>
      <c r="G101" s="7">
        <f ca="1" xml:space="preserve">
IF($B101 = 1,
    0,
    RANDBETWEEN(5,COUNT('Last name'!$A:$A) + 1)
)</f>
        <v>138</v>
      </c>
      <c r="H101" s="7" t="str">
        <f ca="1" xml:space="preserve">
IF($B101 = 1 + N("Presidente"),
    "de Orléans e Bragança",
    VLOOKUP($G101,'Last name'!$A:$B,2,FALSE) &amp; " " &amp; VLOOKUP(RANDBETWEEN(5,COUNT('Last name'!$A:$A) + 1),'Last name'!$A:$B,2,FALSE)
)</f>
        <v>Nascimento Frasão</v>
      </c>
      <c r="I101" s="7" t="str">
        <f t="shared" ca="1" si="15"/>
        <v>Joaquim Nascimento Frasão</v>
      </c>
      <c r="J101" s="7" t="str" cm="1">
        <f t="array" aca="1" ref="J101" ca="1">SHA1HASH($I101)</f>
        <v>a280cc16713a87667293a700029c4c3e84983ccc</v>
      </c>
      <c r="K101" s="7" cm="1">
        <f t="array" aca="1" ref="K101" ca="1">INDEX(States!$A:$A,M101,1)</f>
        <v>5</v>
      </c>
      <c r="L101" s="7" t="str">
        <f ca="1">VLOOKUP($K101,Countries!$A:$B,2,FALSE)</f>
        <v>Portugal</v>
      </c>
      <c r="M101" s="7" cm="1">
        <f t="array" aca="1" ref="M101" ca="1">INDEX(States!$C:$C,RANDBETWEEN(5,COUNTA(States!$A:$A) + 1),1)</f>
        <v>22</v>
      </c>
      <c r="N101" s="7" t="str">
        <f ca="1">VLOOKUP($M101,States!$C:$D,2,FALSE)</f>
        <v>Vila Real</v>
      </c>
      <c r="O101" s="7" t="str">
        <f ca="1">VLOOKUP($E101,Name!$A:$C,3,FALSE)</f>
        <v>M</v>
      </c>
      <c r="P101" s="7" t="str">
        <f ca="1">VLOOKUP($O101,Genders!$B:$C,2,FALSE)</f>
        <v>Male</v>
      </c>
      <c r="Q101" s="7" cm="1">
        <f t="array" aca="1" ref="Q101" ca="1">INDEX('Marital status'!$A:$A,RANDBETWEEN(5,COUNTA('Marital status'!$A:$A) + 1),1)</f>
        <v>6</v>
      </c>
      <c r="R101" s="7" t="str">
        <f ca="1">VLOOKUP($Q101,'Marital status'!$A:$B,2,FALSE)</f>
        <v>DIVORCED</v>
      </c>
      <c r="S101" s="7">
        <f t="shared" ca="1" si="16"/>
        <v>5</v>
      </c>
      <c r="T101" s="7" t="str">
        <f ca="1">VLOOKUP($S101,Ethnicities!$A:$B,2,FALSE)</f>
        <v>ASIAN</v>
      </c>
      <c r="U101" s="8">
        <f t="shared" ca="1" si="17"/>
        <v>17749</v>
      </c>
      <c r="V101" s="6">
        <f t="shared" ca="1" si="18"/>
        <v>8</v>
      </c>
      <c r="W101" s="8" t="str">
        <f ca="1">VLOOKUP($V101,'Background education'!$A:$B,2,FALSE)</f>
        <v>Graduate school</v>
      </c>
      <c r="X101" s="7">
        <f ca="1" xml:space="preserve">
  IF(OR($Z101 = 5, $Z101 = 6, $Z101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01" s="7" t="str">
        <f ca="1">VLOOKUP($X101,Departments!$A:$B,2,FALSE)</f>
        <v>Controlling</v>
      </c>
      <c r="Z101" s="6">
        <f t="shared" ca="1" si="19"/>
        <v>11</v>
      </c>
      <c r="AA101" s="7" t="str">
        <f ca="1">VLOOKUP($Z101,Roles!$A:$B,2,FALSE)</f>
        <v>Analyst</v>
      </c>
      <c r="AB101" s="6">
        <f t="shared" ca="1" si="20"/>
        <v>7</v>
      </c>
      <c r="AC101" s="7" t="str">
        <f ca="1" xml:space="preserve">
IF(
  ISNA($AB101),
  NA(),
  VLOOKUP($AB101,Levels!$A:$B,2,FALSE)
)</f>
        <v>Senior</v>
      </c>
      <c r="AD101" s="8">
        <f t="shared" ca="1" si="21"/>
        <v>44083</v>
      </c>
      <c r="AE101" s="6">
        <f ca="1">RANDBETWEEN(5,COUNTA('Recruitment source'!$A:$A) + 1)</f>
        <v>7</v>
      </c>
      <c r="AF101" s="6" t="str">
        <f ca="1">VLOOKUP($AE101,'Recruitment source'!$A:$B,2,FALSE)</f>
        <v>SAPO Emprego</v>
      </c>
      <c r="AG101" s="8" t="e">
        <f t="shared" ca="1" si="22"/>
        <v>#N/A</v>
      </c>
      <c r="AH101" s="6" t="e">
        <f t="shared" ca="1" si="23"/>
        <v>#N/A</v>
      </c>
      <c r="AI101" s="6" t="e">
        <f ca="1" xml:space="preserve">
IF(
  ISNA($AH101),
  NA(),
  VLOOKUP($AH101,'Reasons for dismissal'!$A:$B,2,FALSE)
)</f>
        <v>#N/A</v>
      </c>
      <c r="AJ101" s="6">
        <f t="shared" ca="1" si="24"/>
        <v>5</v>
      </c>
      <c r="AK101" s="1">
        <f t="shared" ca="1" si="25"/>
        <v>3000</v>
      </c>
      <c r="AL1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$A101  &amp; ", "   &amp;
$B101  &amp; ", "   &amp;
$D101  &amp; ", '"  &amp;
$I101  &amp; "', '" &amp;
$O101  &amp; "', "  &amp;
$S101  &amp; ", '"  &amp;
TEXT($U101,"dd/mm/aaaa")  &amp; "', "   &amp;
$V101  &amp; ", "   &amp;
$X101  &amp; ", "   &amp;
$Z101  &amp; ", "   &amp;
IF($AB101 &lt;&gt; "", $AB101, "NULL")  &amp; ", "   &amp;
$AK101  &amp; ");"</f>
        <v>#REF!</v>
      </c>
    </row>
    <row r="102" spans="1:38" x14ac:dyDescent="0.2">
      <c r="A102" s="7" cm="1">
        <f t="array" aca="1" ref="A102" ca="1">INDEX(Companies!$A:$A,RANDBETWEEN(2,COUNTA(Companies!$A:$A)),1)</f>
        <v>2</v>
      </c>
      <c r="B102" s="5">
        <f t="shared" si="13"/>
        <v>101</v>
      </c>
      <c r="C102" s="5" t="str" cm="1">
        <f t="array" ref="C102">SHA1HASH($B102)</f>
        <v>dbc0f004854457f59fb16ab863a3a1722cef553f</v>
      </c>
      <c r="D102" s="6">
        <f t="shared" ca="1" si="14"/>
        <v>1</v>
      </c>
      <c r="E102" s="7">
        <f ca="1">IF($B102 = 1 + N("Presidente"),
    127,
    IF($B102 = 2 + N("Vice-Presidente"),
        72,
        IF($B102 = 3 + N("Secretária bilíngue"),
            13,
            RANDBETWEEN(5,COUNT(Name!$A:$A) + 1)
        )
    )
)</f>
        <v>28</v>
      </c>
      <c r="F102" s="7" t="str">
        <f ca="1">VLOOKUP($E102,Name!$A:$B,2,FALSE)</f>
        <v>Ana Caroline</v>
      </c>
      <c r="G102" s="7">
        <f ca="1" xml:space="preserve">
IF($B102 = 1,
    0,
    RANDBETWEEN(5,COUNT('Last name'!$A:$A) + 1)
)</f>
        <v>181</v>
      </c>
      <c r="H102" s="7" t="str">
        <f ca="1" xml:space="preserve">
IF($B102 = 1 + N("Presidente"),
    "de Orléans e Bragança",
    VLOOKUP($G102,'Last name'!$A:$B,2,FALSE) &amp; " " &amp; VLOOKUP(RANDBETWEEN(5,COUNT('Last name'!$A:$A) + 1),'Last name'!$A:$B,2,FALSE)
)</f>
        <v>Simões Arruda</v>
      </c>
      <c r="I102" s="7" t="str">
        <f t="shared" ca="1" si="15"/>
        <v>Ana Caroline Simões Arruda</v>
      </c>
      <c r="J102" s="7" t="str" cm="1">
        <f t="array" aca="1" ref="J102" ca="1">SHA1HASH($I102)</f>
        <v>dcb7d6011f80d7d4fe166efb1b62743857f235c4</v>
      </c>
      <c r="K102" s="7" cm="1">
        <f t="array" aca="1" ref="K102" ca="1">INDEX(States!$A:$A,M102,1)</f>
        <v>5</v>
      </c>
      <c r="L102" s="7" t="str">
        <f ca="1">VLOOKUP($K102,Countries!$A:$B,2,FALSE)</f>
        <v>Portugal</v>
      </c>
      <c r="M102" s="7" cm="1">
        <f t="array" aca="1" ref="M102" ca="1">INDEX(States!$C:$C,RANDBETWEEN(5,COUNTA(States!$A:$A) + 1),1)</f>
        <v>19</v>
      </c>
      <c r="N102" s="7" t="str">
        <f ca="1">VLOOKUP($M102,States!$C:$D,2,FALSE)</f>
        <v>Beja</v>
      </c>
      <c r="O102" s="7" t="str">
        <f ca="1">VLOOKUP($E102,Name!$A:$C,3,FALSE)</f>
        <v>F</v>
      </c>
      <c r="P102" s="7" t="str">
        <f ca="1">VLOOKUP($O102,Genders!$B:$C,2,FALSE)</f>
        <v>Female</v>
      </c>
      <c r="Q102" s="7" cm="1">
        <f t="array" aca="1" ref="Q102" ca="1">INDEX('Marital status'!$A:$A,RANDBETWEEN(5,COUNTA('Marital status'!$A:$A) + 1),1)</f>
        <v>0</v>
      </c>
      <c r="R102" s="7" t="e">
        <f ca="1">VLOOKUP($Q102,'Marital status'!$A:$B,2,FALSE)</f>
        <v>#N/A</v>
      </c>
      <c r="S102" s="7">
        <f t="shared" ca="1" si="16"/>
        <v>5</v>
      </c>
      <c r="T102" s="7" t="str">
        <f ca="1">VLOOKUP($S102,Ethnicities!$A:$B,2,FALSE)</f>
        <v>ASIAN</v>
      </c>
      <c r="U102" s="8">
        <f t="shared" ca="1" si="17"/>
        <v>17892</v>
      </c>
      <c r="V102" s="6">
        <f t="shared" ca="1" si="18"/>
        <v>7</v>
      </c>
      <c r="W102" s="8" t="str">
        <f ca="1">VLOOKUP($V102,'Background education'!$A:$B,2,FALSE)</f>
        <v>Undergraduate degree</v>
      </c>
      <c r="X102" s="7">
        <f ca="1" xml:space="preserve">
  IF(OR($Z102 = 5, $Z102 = 6, $Z102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02" s="7" t="str">
        <f ca="1">VLOOKUP($X102,Departments!$A:$B,2,FALSE)</f>
        <v>Communication &amp; Marketing</v>
      </c>
      <c r="Z102" s="6">
        <f t="shared" ca="1" si="19"/>
        <v>10</v>
      </c>
      <c r="AA102" s="7" t="str">
        <f ca="1">VLOOKUP($Z102,Roles!$A:$B,2,FALSE)</f>
        <v>Trainee</v>
      </c>
      <c r="AB102" s="6" t="e">
        <f t="shared" ca="1" si="20"/>
        <v>#N/A</v>
      </c>
      <c r="AC102" s="7" t="e">
        <f ca="1" xml:space="preserve">
IF(
  ISNA($AB102),
  NA(),
  VLOOKUP($AB102,Levels!$A:$B,2,FALSE)
)</f>
        <v>#N/A</v>
      </c>
      <c r="AD102" s="8">
        <f t="shared" ca="1" si="21"/>
        <v>39187</v>
      </c>
      <c r="AE102" s="6">
        <f ca="1">RANDBETWEEN(5,COUNTA('Recruitment source'!$A:$A) + 1)</f>
        <v>7</v>
      </c>
      <c r="AF102" s="6" t="str">
        <f ca="1">VLOOKUP($AE102,'Recruitment source'!$A:$B,2,FALSE)</f>
        <v>SAPO Emprego</v>
      </c>
      <c r="AG102" s="8" t="e">
        <f t="shared" ca="1" si="22"/>
        <v>#N/A</v>
      </c>
      <c r="AH102" s="6" t="e">
        <f t="shared" ca="1" si="23"/>
        <v>#N/A</v>
      </c>
      <c r="AI102" s="6" t="e">
        <f ca="1" xml:space="preserve">
IF(
  ISNA($AH102),
  NA(),
  VLOOKUP($AH102,'Reasons for dismissal'!$A:$B,2,FALSE)
)</f>
        <v>#N/A</v>
      </c>
      <c r="AJ102" s="6">
        <f t="shared" ca="1" si="24"/>
        <v>5</v>
      </c>
      <c r="AK102" s="1">
        <f t="shared" ca="1" si="25"/>
        <v>1385</v>
      </c>
      <c r="AL1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$A102  &amp; ", "   &amp;
$B102  &amp; ", "   &amp;
$D102  &amp; ", '"  &amp;
$I102  &amp; "', '" &amp;
$O102  &amp; "', "  &amp;
$S102  &amp; ", '"  &amp;
TEXT($U102,"dd/mm/aaaa")  &amp; "', "   &amp;
$V102  &amp; ", "   &amp;
$X102  &amp; ", "   &amp;
$Z102  &amp; ", "   &amp;
IF($AB102 &lt;&gt; "", $AB102, "NULL")  &amp; ", "   &amp;
$AK102  &amp; ");"</f>
        <v>#REF!</v>
      </c>
    </row>
    <row r="103" spans="1:38" x14ac:dyDescent="0.2">
      <c r="A103" s="7" cm="1">
        <f t="array" aca="1" ref="A103" ca="1">INDEX(Companies!$A:$A,RANDBETWEEN(2,COUNTA(Companies!$A:$A)),1)</f>
        <v>2</v>
      </c>
      <c r="B103" s="5">
        <f t="shared" si="13"/>
        <v>102</v>
      </c>
      <c r="C103" s="5" t="str" cm="1">
        <f t="array" ref="C103">SHA1HASH($B103)</f>
        <v>c8306ae139ac98f432932286151dc0ec55580eca</v>
      </c>
      <c r="D103" s="6">
        <f t="shared" ca="1" si="14"/>
        <v>1</v>
      </c>
      <c r="E103" s="7">
        <f ca="1">IF($B103 = 1 + N("Presidente"),
    127,
    IF($B103 = 2 + N("Vice-Presidente"),
        72,
        IF($B103 = 3 + N("Secretária bilíngue"),
            13,
            RANDBETWEEN(5,COUNT(Name!$A:$A) + 1)
        )
    )
)</f>
        <v>321</v>
      </c>
      <c r="F103" s="7" t="str">
        <f ca="1">VLOOKUP($E103,Name!$A:$B,2,FALSE)</f>
        <v>Pietra</v>
      </c>
      <c r="G103" s="7">
        <f ca="1" xml:space="preserve">
IF($B103 = 1,
    0,
    RANDBETWEEN(5,COUNT('Last name'!$A:$A) + 1)
)</f>
        <v>43</v>
      </c>
      <c r="H103" s="7" t="str">
        <f ca="1" xml:space="preserve">
IF($B103 = 1 + N("Presidente"),
    "de Orléans e Bragança",
    VLOOKUP($G103,'Last name'!$A:$B,2,FALSE) &amp; " " &amp; VLOOKUP(RANDBETWEEN(5,COUNT('Last name'!$A:$A) + 1),'Last name'!$A:$B,2,FALSE)
)</f>
        <v>Borges Pimenta</v>
      </c>
      <c r="I103" s="7" t="str">
        <f t="shared" ca="1" si="15"/>
        <v>Pietra Borges Pimenta</v>
      </c>
      <c r="J103" s="7" t="str" cm="1">
        <f t="array" aca="1" ref="J103" ca="1">SHA1HASH($I103)</f>
        <v>cf68372ac29969977dde43b5ce640d92f2dd8bbc</v>
      </c>
      <c r="K103" s="7" cm="1">
        <f t="array" aca="1" ref="K103" ca="1">INDEX(States!$A:$A,M103,1)</f>
        <v>5</v>
      </c>
      <c r="L103" s="7" t="str">
        <f ca="1">VLOOKUP($K103,Countries!$A:$B,2,FALSE)</f>
        <v>Portugal</v>
      </c>
      <c r="M103" s="7" cm="1">
        <f t="array" aca="1" ref="M103" ca="1">INDEX(States!$C:$C,RANDBETWEEN(5,COUNTA(States!$A:$A) + 1),1)</f>
        <v>20</v>
      </c>
      <c r="N103" s="7" t="str">
        <f ca="1">VLOOKUP($M103,States!$C:$D,2,FALSE)</f>
        <v>Portalegre</v>
      </c>
      <c r="O103" s="7" t="str">
        <f ca="1">VLOOKUP($E103,Name!$A:$C,3,FALSE)</f>
        <v>F</v>
      </c>
      <c r="P103" s="7" t="str">
        <f ca="1">VLOOKUP($O103,Genders!$B:$C,2,FALSE)</f>
        <v>Female</v>
      </c>
      <c r="Q103" s="7" cm="1">
        <f t="array" aca="1" ref="Q103" ca="1">INDEX('Marital status'!$A:$A,RANDBETWEEN(5,COUNTA('Marital status'!$A:$A) + 1),1)</f>
        <v>5</v>
      </c>
      <c r="R103" s="7" t="str">
        <f ca="1">VLOOKUP($Q103,'Marital status'!$A:$B,2,FALSE)</f>
        <v xml:space="preserve"> Separated </v>
      </c>
      <c r="S103" s="7">
        <f t="shared" ca="1" si="16"/>
        <v>5</v>
      </c>
      <c r="T103" s="7" t="str">
        <f ca="1">VLOOKUP($S103,Ethnicities!$A:$B,2,FALSE)</f>
        <v>ASIAN</v>
      </c>
      <c r="U103" s="8">
        <f t="shared" ca="1" si="17"/>
        <v>26327</v>
      </c>
      <c r="V103" s="6">
        <f t="shared" ca="1" si="18"/>
        <v>7</v>
      </c>
      <c r="W103" s="8" t="str">
        <f ca="1">VLOOKUP($V103,'Background education'!$A:$B,2,FALSE)</f>
        <v>Undergraduate degree</v>
      </c>
      <c r="X103" s="7">
        <f ca="1" xml:space="preserve">
  IF(OR($Z103 = 5, $Z103 = 6, $Z103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03" s="7" t="str">
        <f ca="1">VLOOKUP($X103,Departments!$A:$B,2,FALSE)</f>
        <v xml:space="preserve"> Presidency</v>
      </c>
      <c r="Z103" s="6">
        <f t="shared" ca="1" si="19"/>
        <v>11</v>
      </c>
      <c r="AA103" s="7" t="str">
        <f ca="1">VLOOKUP($Z103,Roles!$A:$B,2,FALSE)</f>
        <v>Analyst</v>
      </c>
      <c r="AB103" s="6">
        <f t="shared" ca="1" si="20"/>
        <v>5</v>
      </c>
      <c r="AC103" s="7" t="str">
        <f ca="1" xml:space="preserve">
IF(
  ISNA($AB103),
  NA(),
  VLOOKUP($AB103,Levels!$A:$B,2,FALSE)
)</f>
        <v>Junior</v>
      </c>
      <c r="AD103" s="8">
        <f t="shared" ca="1" si="21"/>
        <v>37283</v>
      </c>
      <c r="AE103" s="6">
        <f ca="1">RANDBETWEEN(5,COUNTA('Recruitment source'!$A:$A) + 1)</f>
        <v>12</v>
      </c>
      <c r="AF103" s="6" t="str">
        <f ca="1">VLOOKUP($AE103,'Recruitment source'!$A:$B,2,FALSE)</f>
        <v xml:space="preserve"> recommendation of employee</v>
      </c>
      <c r="AG103" s="8" t="e">
        <f t="shared" ca="1" si="22"/>
        <v>#N/A</v>
      </c>
      <c r="AH103" s="6" t="e">
        <f t="shared" ca="1" si="23"/>
        <v>#N/A</v>
      </c>
      <c r="AI103" s="6" t="e">
        <f ca="1" xml:space="preserve">
IF(
  ISNA($AH103),
  NA(),
  VLOOKUP($AH103,'Reasons for dismissal'!$A:$B,2,FALSE)
)</f>
        <v>#N/A</v>
      </c>
      <c r="AJ103" s="6">
        <f t="shared" ca="1" si="24"/>
        <v>4</v>
      </c>
      <c r="AK103" s="1">
        <f t="shared" ca="1" si="25"/>
        <v>2500</v>
      </c>
      <c r="AL1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$A103  &amp; ", "   &amp;
$B103  &amp; ", "   &amp;
$D103  &amp; ", '"  &amp;
$I103  &amp; "', '" &amp;
$O103  &amp; "', "  &amp;
$S103  &amp; ", '"  &amp;
TEXT($U103,"dd/mm/aaaa")  &amp; "', "   &amp;
$V103  &amp; ", "   &amp;
$X103  &amp; ", "   &amp;
$Z103  &amp; ", "   &amp;
IF($AB103 &lt;&gt; "", $AB103, "NULL")  &amp; ", "   &amp;
$AK103  &amp; ");"</f>
        <v>#REF!</v>
      </c>
    </row>
    <row r="104" spans="1:38" x14ac:dyDescent="0.2">
      <c r="A104" s="7" cm="1">
        <f t="array" aca="1" ref="A104" ca="1">INDEX(Companies!$A:$A,RANDBETWEEN(2,COUNTA(Companies!$A:$A)),1)</f>
        <v>2</v>
      </c>
      <c r="B104" s="5">
        <f t="shared" si="13"/>
        <v>103</v>
      </c>
      <c r="C104" s="5" t="str" cm="1">
        <f t="array" ref="C104">SHA1HASH($B104)</f>
        <v>934385f53d1bd0c1b8493e44d0dfd4c8e88a04bb</v>
      </c>
      <c r="D104" s="6">
        <f t="shared" ca="1" si="14"/>
        <v>1</v>
      </c>
      <c r="E104" s="7">
        <f ca="1">IF($B104 = 1 + N("Presidente"),
    127,
    IF($B104 = 2 + N("Vice-Presidente"),
        72,
        IF($B104 = 3 + N("Secretária bilíngue"),
            13,
            RANDBETWEEN(5,COUNT(Name!$A:$A) + 1)
        )
    )
)</f>
        <v>166</v>
      </c>
      <c r="F104" s="7" t="str">
        <f ca="1">VLOOKUP($E104,Name!$A:$B,2,FALSE)</f>
        <v>Henrico</v>
      </c>
      <c r="G104" s="7">
        <f ca="1" xml:space="preserve">
IF($B104 = 1,
    0,
    RANDBETWEEN(5,COUNT('Last name'!$A:$A) + 1)
)</f>
        <v>140</v>
      </c>
      <c r="H104" s="7" t="str">
        <f ca="1" xml:space="preserve">
IF($B104 = 1 + N("Presidente"),
    "de Orléans e Bragança",
    VLOOKUP($G104,'Last name'!$A:$B,2,FALSE) &amp; " " &amp; VLOOKUP(RANDBETWEEN(5,COUNT('Last name'!$A:$A) + 1),'Last name'!$A:$B,2,FALSE)
)</f>
        <v>Negreiros Frasão</v>
      </c>
      <c r="I104" s="7" t="str">
        <f t="shared" ca="1" si="15"/>
        <v>Henrico Negreiros Frasão</v>
      </c>
      <c r="J104" s="7" t="str" cm="1">
        <f t="array" aca="1" ref="J104" ca="1">SHA1HASH($I104)</f>
        <v>dec5fa44be4c39ee824673d94fc3374e4105b4a9</v>
      </c>
      <c r="K104" s="7" cm="1">
        <f t="array" aca="1" ref="K104" ca="1">INDEX(States!$A:$A,M104,1)</f>
        <v>5</v>
      </c>
      <c r="L104" s="7" t="str">
        <f ca="1">VLOOKUP($K104,Countries!$A:$B,2,FALSE)</f>
        <v>Portugal</v>
      </c>
      <c r="M104" s="7" cm="1">
        <f t="array" aca="1" ref="M104" ca="1">INDEX(States!$C:$C,RANDBETWEEN(5,COUNTA(States!$A:$A) + 1),1)</f>
        <v>12</v>
      </c>
      <c r="N104" s="7" t="str">
        <f ca="1">VLOOKUP($M104,States!$C:$D,2,FALSE)</f>
        <v>Leiria</v>
      </c>
      <c r="O104" s="7" t="str">
        <f ca="1">VLOOKUP($E104,Name!$A:$C,3,FALSE)</f>
        <v>M</v>
      </c>
      <c r="P104" s="7" t="str">
        <f ca="1">VLOOKUP($O104,Genders!$B:$C,2,FALSE)</f>
        <v>Male</v>
      </c>
      <c r="Q104" s="7" cm="1">
        <f t="array" aca="1" ref="Q104" ca="1">INDEX('Marital status'!$A:$A,RANDBETWEEN(5,COUNTA('Marital status'!$A:$A) + 1),1)</f>
        <v>6</v>
      </c>
      <c r="R104" s="7" t="str">
        <f ca="1">VLOOKUP($Q104,'Marital status'!$A:$B,2,FALSE)</f>
        <v>DIVORCED</v>
      </c>
      <c r="S104" s="7">
        <f t="shared" ca="1" si="16"/>
        <v>5</v>
      </c>
      <c r="T104" s="7" t="str">
        <f ca="1">VLOOKUP($S104,Ethnicities!$A:$B,2,FALSE)</f>
        <v>ASIAN</v>
      </c>
      <c r="U104" s="8">
        <f t="shared" ca="1" si="17"/>
        <v>22983</v>
      </c>
      <c r="V104" s="6">
        <f t="shared" ca="1" si="18"/>
        <v>7</v>
      </c>
      <c r="W104" s="8" t="str">
        <f ca="1">VLOOKUP($V104,'Background education'!$A:$B,2,FALSE)</f>
        <v>Undergraduate degree</v>
      </c>
      <c r="X104" s="7">
        <f ca="1" xml:space="preserve">
  IF(OR($Z104 = 5, $Z104 = 6, $Z104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04" s="7" t="str">
        <f ca="1">VLOOKUP($X104,Departments!$A:$B,2,FALSE)</f>
        <v xml:space="preserve"> Presidency</v>
      </c>
      <c r="Z104" s="6">
        <f t="shared" ca="1" si="19"/>
        <v>9</v>
      </c>
      <c r="AA104" s="7" t="str">
        <f ca="1">VLOOKUP($Z104,Roles!$A:$B,2,FALSE)</f>
        <v>Intern</v>
      </c>
      <c r="AB104" s="6" t="e">
        <f t="shared" ca="1" si="20"/>
        <v>#N/A</v>
      </c>
      <c r="AC104" s="7" t="e">
        <f ca="1" xml:space="preserve">
IF(
  ISNA($AB104),
  NA(),
  VLOOKUP($AB104,Levels!$A:$B,2,FALSE)
)</f>
        <v>#N/A</v>
      </c>
      <c r="AD104" s="8">
        <f t="shared" ca="1" si="21"/>
        <v>36551</v>
      </c>
      <c r="AE104" s="6">
        <f ca="1">RANDBETWEEN(5,COUNTA('Recruitment source'!$A:$A) + 1)</f>
        <v>11</v>
      </c>
      <c r="AF104" s="6" t="str">
        <f ca="1">VLOOKUP($AE104,'Recruitment source'!$A:$B,2,FALSE)</f>
        <v>Next Station</v>
      </c>
      <c r="AG104" s="8" t="e">
        <f t="shared" ca="1" si="22"/>
        <v>#N/A</v>
      </c>
      <c r="AH104" s="6" t="e">
        <f t="shared" ca="1" si="23"/>
        <v>#N/A</v>
      </c>
      <c r="AI104" s="6" t="e">
        <f ca="1" xml:space="preserve">
IF(
  ISNA($AH104),
  NA(),
  VLOOKUP($AH104,'Reasons for dismissal'!$A:$B,2,FALSE)
)</f>
        <v>#N/A</v>
      </c>
      <c r="AJ104" s="6">
        <f t="shared" ca="1" si="24"/>
        <v>5</v>
      </c>
      <c r="AK104" s="1">
        <f t="shared" ca="1" si="25"/>
        <v>1205</v>
      </c>
      <c r="AL1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$A104  &amp; ", "   &amp;
$B104  &amp; ", "   &amp;
$D104  &amp; ", '"  &amp;
$I104  &amp; "', '" &amp;
$O104  &amp; "', "  &amp;
$S104  &amp; ", '"  &amp;
TEXT($U104,"dd/mm/aaaa")  &amp; "', "   &amp;
$V104  &amp; ", "   &amp;
$X104  &amp; ", "   &amp;
$Z104  &amp; ", "   &amp;
IF($AB104 &lt;&gt; "", $AB104, "NULL")  &amp; ", "   &amp;
$AK104  &amp; ");"</f>
        <v>#REF!</v>
      </c>
    </row>
    <row r="105" spans="1:38" x14ac:dyDescent="0.2">
      <c r="A105" s="7" cm="1">
        <f t="array" aca="1" ref="A105" ca="1">INDEX(Companies!$A:$A,RANDBETWEEN(2,COUNTA(Companies!$A:$A)),1)</f>
        <v>2</v>
      </c>
      <c r="B105" s="5">
        <f t="shared" si="13"/>
        <v>104</v>
      </c>
      <c r="C105" s="5" t="str" cm="1">
        <f t="array" ref="C105">SHA1HASH($B105)</f>
        <v>78a8efcbaaa1a9a30f9f327aa89d0b6acaaffb03</v>
      </c>
      <c r="D105" s="6">
        <f t="shared" ca="1" si="14"/>
        <v>1</v>
      </c>
      <c r="E105" s="7">
        <f ca="1">IF($B105 = 1 + N("Presidente"),
    127,
    IF($B105 = 2 + N("Vice-Presidente"),
        72,
        IF($B105 = 3 + N("Secretária bilíngue"),
            13,
            RANDBETWEEN(5,COUNT(Name!$A:$A) + 1)
        )
    )
)</f>
        <v>15</v>
      </c>
      <c r="F105" s="7" t="str">
        <f ca="1">VLOOKUP($E105,Name!$A:$B,2,FALSE)</f>
        <v>Alexandre</v>
      </c>
      <c r="G105" s="7">
        <f ca="1" xml:space="preserve">
IF($B105 = 1,
    0,
    RANDBETWEEN(5,COUNT('Last name'!$A:$A) + 1)
)</f>
        <v>81</v>
      </c>
      <c r="H105" s="7" t="str">
        <f ca="1" xml:space="preserve">
IF($B105 = 1 + N("Presidente"),
    "de Orléans e Bragança",
    VLOOKUP($G105,'Last name'!$A:$B,2,FALSE) &amp; " " &amp; VLOOKUP(RANDBETWEEN(5,COUNT('Last name'!$A:$A) + 1),'Last name'!$A:$B,2,FALSE)
)</f>
        <v>Farias Badu</v>
      </c>
      <c r="I105" s="7" t="str">
        <f t="shared" ca="1" si="15"/>
        <v>Alexandre Farias Badu</v>
      </c>
      <c r="J105" s="7" t="str" cm="1">
        <f t="array" aca="1" ref="J105" ca="1">SHA1HASH($I105)</f>
        <v>edf4dc3aed74a104cad29015df9f7daf2931fd02</v>
      </c>
      <c r="K105" s="7" cm="1">
        <f t="array" aca="1" ref="K105" ca="1">INDEX(States!$A:$A,M105,1)</f>
        <v>5</v>
      </c>
      <c r="L105" s="7" t="str">
        <f ca="1">VLOOKUP($K105,Countries!$A:$B,2,FALSE)</f>
        <v>Portugal</v>
      </c>
      <c r="M105" s="7" cm="1">
        <f t="array" aca="1" ref="M105" ca="1">INDEX(States!$C:$C,RANDBETWEEN(5,COUNTA(States!$A:$A) + 1),1)</f>
        <v>17</v>
      </c>
      <c r="N105" s="7" t="str">
        <f ca="1">VLOOKUP($M105,States!$C:$D,2,FALSE)</f>
        <v>Viseu</v>
      </c>
      <c r="O105" s="7" t="str">
        <f ca="1">VLOOKUP($E105,Name!$A:$C,3,FALSE)</f>
        <v>M</v>
      </c>
      <c r="P105" s="7" t="str">
        <f ca="1">VLOOKUP($O105,Genders!$B:$C,2,FALSE)</f>
        <v>Male</v>
      </c>
      <c r="Q105" s="7" cm="1">
        <f t="array" aca="1" ref="Q105" ca="1">INDEX('Marital status'!$A:$A,RANDBETWEEN(5,COUNTA('Marital status'!$A:$A) + 1),1)</f>
        <v>0</v>
      </c>
      <c r="R105" s="7" t="e">
        <f ca="1">VLOOKUP($Q105,'Marital status'!$A:$B,2,FALSE)</f>
        <v>#N/A</v>
      </c>
      <c r="S105" s="7">
        <f t="shared" ca="1" si="16"/>
        <v>6</v>
      </c>
      <c r="T105" s="7" t="str">
        <f ca="1">VLOOKUP($S105,Ethnicities!$A:$B,2,FALSE)</f>
        <v xml:space="preserve">  american Indian or Alaska Native</v>
      </c>
      <c r="U105" s="8">
        <f t="shared" ca="1" si="17"/>
        <v>28370</v>
      </c>
      <c r="V105" s="6">
        <f t="shared" ca="1" si="18"/>
        <v>8</v>
      </c>
      <c r="W105" s="8" t="str">
        <f ca="1">VLOOKUP($V105,'Background education'!$A:$B,2,FALSE)</f>
        <v>Graduate school</v>
      </c>
      <c r="X105" s="7">
        <f ca="1" xml:space="preserve">
  IF(OR($Z105 = 5, $Z105 = 6, $Z105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05" s="7" t="str">
        <f ca="1">VLOOKUP($X105,Departments!$A:$B,2,FALSE)</f>
        <v>Finance</v>
      </c>
      <c r="Z105" s="6">
        <f t="shared" ca="1" si="19"/>
        <v>11</v>
      </c>
      <c r="AA105" s="7" t="str">
        <f ca="1">VLOOKUP($Z105,Roles!$A:$B,2,FALSE)</f>
        <v>Analyst</v>
      </c>
      <c r="AB105" s="6">
        <f t="shared" ca="1" si="20"/>
        <v>7</v>
      </c>
      <c r="AC105" s="7" t="str">
        <f ca="1" xml:space="preserve">
IF(
  ISNA($AB105),
  NA(),
  VLOOKUP($AB105,Levels!$A:$B,2,FALSE)
)</f>
        <v>Senior</v>
      </c>
      <c r="AD105" s="8">
        <f t="shared" ca="1" si="21"/>
        <v>40738</v>
      </c>
      <c r="AE105" s="6">
        <f ca="1">RANDBETWEEN(5,COUNTA('Recruitment source'!$A:$A) + 1)</f>
        <v>7</v>
      </c>
      <c r="AF105" s="6" t="str">
        <f ca="1">VLOOKUP($AE105,'Recruitment source'!$A:$B,2,FALSE)</f>
        <v>SAPO Emprego</v>
      </c>
      <c r="AG105" s="8" t="e">
        <f t="shared" ca="1" si="22"/>
        <v>#N/A</v>
      </c>
      <c r="AH105" s="6" t="e">
        <f t="shared" ca="1" si="23"/>
        <v>#N/A</v>
      </c>
      <c r="AI105" s="6" t="e">
        <f ca="1" xml:space="preserve">
IF(
  ISNA($AH105),
  NA(),
  VLOOKUP($AH105,'Reasons for dismissal'!$A:$B,2,FALSE)
)</f>
        <v>#N/A</v>
      </c>
      <c r="AJ105" s="6">
        <f t="shared" ca="1" si="24"/>
        <v>4</v>
      </c>
      <c r="AK105" s="1">
        <f t="shared" ca="1" si="25"/>
        <v>3000</v>
      </c>
      <c r="AL1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$A105  &amp; ", "   &amp;
$B105  &amp; ", "   &amp;
$D105  &amp; ", '"  &amp;
$I105  &amp; "', '" &amp;
$O105  &amp; "', "  &amp;
$S105  &amp; ", '"  &amp;
TEXT($U105,"dd/mm/aaaa")  &amp; "', "   &amp;
$V105  &amp; ", "   &amp;
$X105  &amp; ", "   &amp;
$Z105  &amp; ", "   &amp;
IF($AB105 &lt;&gt; "", $AB105, "NULL")  &amp; ", "   &amp;
$AK105  &amp; ");"</f>
        <v>#REF!</v>
      </c>
    </row>
    <row r="106" spans="1:38" x14ac:dyDescent="0.2">
      <c r="A106" s="7" cm="1">
        <f t="array" aca="1" ref="A106" ca="1">INDEX(Companies!$A:$A,RANDBETWEEN(2,COUNTA(Companies!$A:$A)),1)</f>
        <v>2</v>
      </c>
      <c r="B106" s="5">
        <f t="shared" si="13"/>
        <v>105</v>
      </c>
      <c r="C106" s="5" t="str" cm="1">
        <f t="array" ref="C106">SHA1HASH($B106)</f>
        <v>e114c448f4ab8554ad14eff3d66dfeb3965ce8fc</v>
      </c>
      <c r="D106" s="6">
        <f t="shared" ca="1" si="14"/>
        <v>1</v>
      </c>
      <c r="E106" s="7">
        <f ca="1">IF($B106 = 1 + N("Presidente"),
    127,
    IF($B106 = 2 + N("Vice-Presidente"),
        72,
        IF($B106 = 3 + N("Secretária bilíngue"),
            13,
            RANDBETWEEN(5,COUNT(Name!$A:$A) + 1)
        )
    )
)</f>
        <v>88</v>
      </c>
      <c r="F106" s="7" t="str">
        <f ca="1">VLOOKUP($E106,Name!$A:$B,2,FALSE)</f>
        <v>Catarina</v>
      </c>
      <c r="G106" s="7">
        <f ca="1" xml:space="preserve">
IF($B106 = 1,
    0,
    RANDBETWEEN(5,COUNT('Last name'!$A:$A) + 1)
)</f>
        <v>29</v>
      </c>
      <c r="H106" s="7" t="str">
        <f ca="1" xml:space="preserve">
IF($B106 = 1 + N("Presidente"),
    "de Orléans e Bragança",
    VLOOKUP($G106,'Last name'!$A:$B,2,FALSE) &amp; " " &amp; VLOOKUP(RANDBETWEEN(5,COUNT('Last name'!$A:$A) + 1),'Last name'!$A:$B,2,FALSE)
)</f>
        <v>Bandeira Pereira</v>
      </c>
      <c r="I106" s="7" t="str">
        <f t="shared" ca="1" si="15"/>
        <v>Catarina Bandeira Pereira</v>
      </c>
      <c r="J106" s="7" t="str" cm="1">
        <f t="array" aca="1" ref="J106" ca="1">SHA1HASH($I106)</f>
        <v>cb66256ebb2aa7155d9f668c5ffb294d48ed9789</v>
      </c>
      <c r="K106" s="7" cm="1">
        <f t="array" aca="1" ref="K106" ca="1">INDEX(States!$A:$A,M106,1)</f>
        <v>5</v>
      </c>
      <c r="L106" s="7" t="str">
        <f ca="1">VLOOKUP($K106,Countries!$A:$B,2,FALSE)</f>
        <v>Portugal</v>
      </c>
      <c r="M106" s="7" cm="1">
        <f t="array" aca="1" ref="M106" ca="1">INDEX(States!$C:$C,RANDBETWEEN(5,COUNTA(States!$A:$A) + 1),1)</f>
        <v>18</v>
      </c>
      <c r="N106" s="7" t="str">
        <f ca="1">VLOOKUP($M106,States!$C:$D,2,FALSE)</f>
        <v>Castelo Branco</v>
      </c>
      <c r="O106" s="7" t="str">
        <f ca="1">VLOOKUP($E106,Name!$A:$C,3,FALSE)</f>
        <v>F</v>
      </c>
      <c r="P106" s="7" t="str">
        <f ca="1">VLOOKUP($O106,Genders!$B:$C,2,FALSE)</f>
        <v>Female</v>
      </c>
      <c r="Q106" s="7" cm="1">
        <f t="array" aca="1" ref="Q106" ca="1">INDEX('Marital status'!$A:$A,RANDBETWEEN(5,COUNTA('Marital status'!$A:$A) + 1),1)</f>
        <v>0</v>
      </c>
      <c r="R106" s="7" t="e">
        <f ca="1">VLOOKUP($Q106,'Marital status'!$A:$B,2,FALSE)</f>
        <v>#N/A</v>
      </c>
      <c r="S106" s="7">
        <f t="shared" ca="1" si="16"/>
        <v>5</v>
      </c>
      <c r="T106" s="7" t="str">
        <f ca="1">VLOOKUP($S106,Ethnicities!$A:$B,2,FALSE)</f>
        <v>ASIAN</v>
      </c>
      <c r="U106" s="8">
        <f t="shared" ca="1" si="17"/>
        <v>25929</v>
      </c>
      <c r="V106" s="6">
        <f t="shared" ca="1" si="18"/>
        <v>7</v>
      </c>
      <c r="W106" s="8" t="str">
        <f ca="1">VLOOKUP($V106,'Background education'!$A:$B,2,FALSE)</f>
        <v>Undergraduate degree</v>
      </c>
      <c r="X106" s="7">
        <f ca="1" xml:space="preserve">
  IF(OR($Z106 = 5, $Z106 = 6, $Z106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06" s="7" t="str">
        <f ca="1">VLOOKUP($X106,Departments!$A:$B,2,FALSE)</f>
        <v xml:space="preserve"> Commercial</v>
      </c>
      <c r="Z106" s="6">
        <f t="shared" ca="1" si="19"/>
        <v>9</v>
      </c>
      <c r="AA106" s="7" t="str">
        <f ca="1">VLOOKUP($Z106,Roles!$A:$B,2,FALSE)</f>
        <v>Intern</v>
      </c>
      <c r="AB106" s="6" t="e">
        <f t="shared" ca="1" si="20"/>
        <v>#N/A</v>
      </c>
      <c r="AC106" s="7" t="e">
        <f ca="1" xml:space="preserve">
IF(
  ISNA($AB106),
  NA(),
  VLOOKUP($AB106,Levels!$A:$B,2,FALSE)
)</f>
        <v>#N/A</v>
      </c>
      <c r="AD106" s="8">
        <f t="shared" ca="1" si="21"/>
        <v>44533</v>
      </c>
      <c r="AE106" s="6">
        <f ca="1">RANDBETWEEN(5,COUNTA('Recruitment source'!$A:$A) + 1)</f>
        <v>14</v>
      </c>
      <c r="AF106" s="6" t="str">
        <f ca="1">VLOOKUP($AE106,'Recruitment source'!$A:$B,2,FALSE)</f>
        <v>LinkedIn</v>
      </c>
      <c r="AG106" s="8" t="e">
        <f t="shared" ca="1" si="22"/>
        <v>#N/A</v>
      </c>
      <c r="AH106" s="6" t="e">
        <f t="shared" ca="1" si="23"/>
        <v>#N/A</v>
      </c>
      <c r="AI106" s="6" t="e">
        <f ca="1" xml:space="preserve">
IF(
  ISNA($AH106),
  NA(),
  VLOOKUP($AH106,'Reasons for dismissal'!$A:$B,2,FALSE)
)</f>
        <v>#N/A</v>
      </c>
      <c r="AJ106" s="6">
        <f t="shared" ca="1" si="24"/>
        <v>4</v>
      </c>
      <c r="AK106" s="1">
        <f t="shared" ca="1" si="25"/>
        <v>1285</v>
      </c>
      <c r="AL1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$A106  &amp; ", "   &amp;
$B106  &amp; ", "   &amp;
$D106  &amp; ", '"  &amp;
$I106  &amp; "', '" &amp;
$O106  &amp; "', "  &amp;
$S106  &amp; ", '"  &amp;
TEXT($U106,"dd/mm/aaaa")  &amp; "', "   &amp;
$V106  &amp; ", "   &amp;
$X106  &amp; ", "   &amp;
$Z106  &amp; ", "   &amp;
IF($AB106 &lt;&gt; "", $AB106, "NULL")  &amp; ", "   &amp;
$AK106  &amp; ");"</f>
        <v>#REF!</v>
      </c>
    </row>
    <row r="107" spans="1:38" x14ac:dyDescent="0.2">
      <c r="A107" s="7" cm="1">
        <f t="array" aca="1" ref="A107" ca="1">INDEX(Companies!$A:$A,RANDBETWEEN(2,COUNTA(Companies!$A:$A)),1)</f>
        <v>2</v>
      </c>
      <c r="B107" s="5">
        <f t="shared" si="13"/>
        <v>106</v>
      </c>
      <c r="C107" s="5" t="str" cm="1">
        <f t="array" ref="C107">SHA1HASH($B107)</f>
        <v>7224f997fc148baa0b7f81c1eda6fcc3fd003db0</v>
      </c>
      <c r="D107" s="6">
        <f t="shared" ca="1" si="14"/>
        <v>1</v>
      </c>
      <c r="E107" s="7">
        <f ca="1">IF($B107 = 1 + N("Presidente"),
    127,
    IF($B107 = 2 + N("Vice-Presidente"),
        72,
        IF($B107 = 3 + N("Secretária bilíngue"),
            13,
            RANDBETWEEN(5,COUNT(Name!$A:$A) + 1)
        )
    )
)</f>
        <v>22</v>
      </c>
      <c r="F107" s="7" t="str">
        <f ca="1">VLOOKUP($E107,Name!$A:$B,2,FALSE)</f>
        <v>Álvaro</v>
      </c>
      <c r="G107" s="7">
        <f ca="1" xml:space="preserve">
IF($B107 = 1,
    0,
    RANDBETWEEN(5,COUNT('Last name'!$A:$A) + 1)
)</f>
        <v>143</v>
      </c>
      <c r="H107" s="7" t="str">
        <f ca="1" xml:space="preserve">
IF($B107 = 1 + N("Presidente"),
    "de Orléans e Bragança",
    VLOOKUP($G107,'Last name'!$A:$B,2,FALSE) &amp; " " &amp; VLOOKUP(RANDBETWEEN(5,COUNT('Last name'!$A:$A) + 1),'Last name'!$A:$B,2,FALSE)
)</f>
        <v>Oliveira Martinelli</v>
      </c>
      <c r="I107" s="7" t="str">
        <f t="shared" ca="1" si="15"/>
        <v>Álvaro Oliveira Martinelli</v>
      </c>
      <c r="J107" s="7" t="str" cm="1">
        <f t="array" aca="1" ref="J107" ca="1">SHA1HASH($I107)</f>
        <v>499c1b46c099770f3d279a360fc07bce7c0b3150</v>
      </c>
      <c r="K107" s="7" cm="1">
        <f t="array" aca="1" ref="K107" ca="1">INDEX(States!$A:$A,M107,1)</f>
        <v>5</v>
      </c>
      <c r="L107" s="7" t="str">
        <f ca="1">VLOOKUP($K107,Countries!$A:$B,2,FALSE)</f>
        <v>Portugal</v>
      </c>
      <c r="M107" s="7" cm="1">
        <f t="array" aca="1" ref="M107" ca="1">INDEX(States!$C:$C,RANDBETWEEN(5,COUNTA(States!$A:$A) + 1),1)</f>
        <v>11</v>
      </c>
      <c r="N107" s="7" t="str">
        <f ca="1">VLOOKUP($M107,States!$C:$D,2,FALSE)</f>
        <v>Santarém</v>
      </c>
      <c r="O107" s="7" t="str">
        <f ca="1">VLOOKUP($E107,Name!$A:$C,3,FALSE)</f>
        <v>M</v>
      </c>
      <c r="P107" s="7" t="str">
        <f ca="1">VLOOKUP($O107,Genders!$B:$C,2,FALSE)</f>
        <v>Male</v>
      </c>
      <c r="Q107" s="7" cm="1">
        <f t="array" aca="1" ref="Q107" ca="1">INDEX('Marital status'!$A:$A,RANDBETWEEN(5,COUNTA('Marital status'!$A:$A) + 1),1)</f>
        <v>0</v>
      </c>
      <c r="R107" s="7" t="e">
        <f ca="1">VLOOKUP($Q107,'Marital status'!$A:$B,2,FALSE)</f>
        <v>#N/A</v>
      </c>
      <c r="S107" s="7">
        <f t="shared" ca="1" si="16"/>
        <v>5</v>
      </c>
      <c r="T107" s="7" t="str">
        <f ca="1">VLOOKUP($S107,Ethnicities!$A:$B,2,FALSE)</f>
        <v>ASIAN</v>
      </c>
      <c r="U107" s="8">
        <f t="shared" ca="1" si="17"/>
        <v>22990</v>
      </c>
      <c r="V107" s="6">
        <f t="shared" ca="1" si="18"/>
        <v>8</v>
      </c>
      <c r="W107" s="8" t="str">
        <f ca="1">VLOOKUP($V107,'Background education'!$A:$B,2,FALSE)</f>
        <v>Graduate school</v>
      </c>
      <c r="X107" s="7">
        <f ca="1" xml:space="preserve">
  IF(OR($Z107 = 5, $Z107 = 6, $Z107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07" s="7" t="str">
        <f ca="1">VLOOKUP($X107,Departments!$A:$B,2,FALSE)</f>
        <v>Audit</v>
      </c>
      <c r="Z107" s="6">
        <f t="shared" ca="1" si="19"/>
        <v>11</v>
      </c>
      <c r="AA107" s="7" t="str">
        <f ca="1">VLOOKUP($Z107,Roles!$A:$B,2,FALSE)</f>
        <v>Analyst</v>
      </c>
      <c r="AB107" s="6">
        <f t="shared" ca="1" si="20"/>
        <v>7</v>
      </c>
      <c r="AC107" s="7" t="str">
        <f ca="1" xml:space="preserve">
IF(
  ISNA($AB107),
  NA(),
  VLOOKUP($AB107,Levels!$A:$B,2,FALSE)
)</f>
        <v>Senior</v>
      </c>
      <c r="AD107" s="8">
        <f t="shared" ca="1" si="21"/>
        <v>43433</v>
      </c>
      <c r="AE107" s="6">
        <f ca="1">RANDBETWEEN(5,COUNTA('Recruitment source'!$A:$A) + 1)</f>
        <v>12</v>
      </c>
      <c r="AF107" s="6" t="str">
        <f ca="1">VLOOKUP($AE107,'Recruitment source'!$A:$B,2,FALSE)</f>
        <v xml:space="preserve"> recommendation of employee</v>
      </c>
      <c r="AG107" s="8" t="e">
        <f t="shared" ca="1" si="22"/>
        <v>#N/A</v>
      </c>
      <c r="AH107" s="6" t="e">
        <f t="shared" ca="1" si="23"/>
        <v>#N/A</v>
      </c>
      <c r="AI107" s="6" t="e">
        <f ca="1" xml:space="preserve">
IF(
  ISNA($AH107),
  NA(),
  VLOOKUP($AH107,'Reasons for dismissal'!$A:$B,2,FALSE)
)</f>
        <v>#N/A</v>
      </c>
      <c r="AJ107" s="6">
        <f t="shared" ca="1" si="24"/>
        <v>4</v>
      </c>
      <c r="AK107" s="1">
        <f t="shared" ca="1" si="25"/>
        <v>3000</v>
      </c>
      <c r="AL1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$A107  &amp; ", "   &amp;
$B107  &amp; ", "   &amp;
$D107  &amp; ", '"  &amp;
$I107  &amp; "', '" &amp;
$O107  &amp; "', "  &amp;
$S107  &amp; ", '"  &amp;
TEXT($U107,"dd/mm/aaaa")  &amp; "', "   &amp;
$V107  &amp; ", "   &amp;
$X107  &amp; ", "   &amp;
$Z107  &amp; ", "   &amp;
IF($AB107 &lt;&gt; "", $AB107, "NULL")  &amp; ", "   &amp;
$AK107  &amp; ");"</f>
        <v>#REF!</v>
      </c>
    </row>
    <row r="108" spans="1:38" x14ac:dyDescent="0.2">
      <c r="A108" s="7" cm="1">
        <f t="array" aca="1" ref="A108" ca="1">INDEX(Companies!$A:$A,RANDBETWEEN(2,COUNTA(Companies!$A:$A)),1)</f>
        <v>2</v>
      </c>
      <c r="B108" s="5">
        <f t="shared" si="13"/>
        <v>107</v>
      </c>
      <c r="C108" s="5" t="str" cm="1">
        <f t="array" ref="C108">SHA1HASH($B108)</f>
        <v>524e05dc77239f3a15dab766aaa59a9e432efde7</v>
      </c>
      <c r="D108" s="6">
        <f t="shared" ca="1" si="14"/>
        <v>1</v>
      </c>
      <c r="E108" s="7">
        <f ca="1">IF($B108 = 1 + N("Presidente"),
    127,
    IF($B108 = 2 + N("Vice-Presidente"),
        72,
        IF($B108 = 3 + N("Secretária bilíngue"),
            13,
            RANDBETWEEN(5,COUNT(Name!$A:$A) + 1)
        )
    )
)</f>
        <v>327</v>
      </c>
      <c r="F108" s="7" t="str">
        <f ca="1">VLOOKUP($E108,Name!$A:$B,2,FALSE)</f>
        <v>Raquel</v>
      </c>
      <c r="G108" s="7">
        <f ca="1" xml:space="preserve">
IF($B108 = 1,
    0,
    RANDBETWEEN(5,COUNT('Last name'!$A:$A) + 1)
)</f>
        <v>80</v>
      </c>
      <c r="H108" s="7" t="str">
        <f ca="1" xml:space="preserve">
IF($B108 = 1 + N("Presidente"),
    "de Orléans e Bragança",
    VLOOKUP($G108,'Last name'!$A:$B,2,FALSE) &amp; " " &amp; VLOOKUP(RANDBETWEEN(5,COUNT('Last name'!$A:$A) + 1),'Last name'!$A:$B,2,FALSE)
)</f>
        <v>Faria Madureira</v>
      </c>
      <c r="I108" s="7" t="str">
        <f t="shared" ca="1" si="15"/>
        <v>Raquel Faria Madureira</v>
      </c>
      <c r="J108" s="7" t="str" cm="1">
        <f t="array" aca="1" ref="J108" ca="1">SHA1HASH($I108)</f>
        <v>c4360a52495948f0d5e6c3b842f9628f67d6e261</v>
      </c>
      <c r="K108" s="7" cm="1">
        <f t="array" aca="1" ref="K108" ca="1">INDEX(States!$A:$A,M108,1)</f>
        <v>5</v>
      </c>
      <c r="L108" s="7" t="str">
        <f ca="1">VLOOKUP($K108,Countries!$A:$B,2,FALSE)</f>
        <v>Portugal</v>
      </c>
      <c r="M108" s="7" cm="1">
        <f t="array" aca="1" ref="M108" ca="1">INDEX(States!$C:$C,RANDBETWEEN(5,COUNTA(States!$A:$A) + 1),1)</f>
        <v>10</v>
      </c>
      <c r="N108" s="7" t="str">
        <f ca="1">VLOOKUP($M108,States!$C:$D,2,FALSE)</f>
        <v>Faro</v>
      </c>
      <c r="O108" s="7" t="str">
        <f ca="1">VLOOKUP($E108,Name!$A:$C,3,FALSE)</f>
        <v>F</v>
      </c>
      <c r="P108" s="7" t="str">
        <f ca="1">VLOOKUP($O108,Genders!$B:$C,2,FALSE)</f>
        <v>Female</v>
      </c>
      <c r="Q108" s="7" cm="1">
        <f t="array" aca="1" ref="Q108" ca="1">INDEX('Marital status'!$A:$A,RANDBETWEEN(5,COUNTA('Marital status'!$A:$A) + 1),1)</f>
        <v>0</v>
      </c>
      <c r="R108" s="7" t="e">
        <f ca="1">VLOOKUP($Q108,'Marital status'!$A:$B,2,FALSE)</f>
        <v>#N/A</v>
      </c>
      <c r="S108" s="7">
        <f t="shared" ca="1" si="16"/>
        <v>5</v>
      </c>
      <c r="T108" s="7" t="str">
        <f ca="1">VLOOKUP($S108,Ethnicities!$A:$B,2,FALSE)</f>
        <v>ASIAN</v>
      </c>
      <c r="U108" s="8">
        <f t="shared" ca="1" si="17"/>
        <v>22567</v>
      </c>
      <c r="V108" s="6">
        <f t="shared" ca="1" si="18"/>
        <v>7</v>
      </c>
      <c r="W108" s="8" t="str">
        <f ca="1">VLOOKUP($V108,'Background education'!$A:$B,2,FALSE)</f>
        <v>Undergraduate degree</v>
      </c>
      <c r="X108" s="7">
        <f ca="1" xml:space="preserve">
  IF(OR($Z108 = 5, $Z108 = 6, $Z108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08" s="7" t="str">
        <f ca="1">VLOOKUP($X108,Departments!$A:$B,2,FALSE)</f>
        <v>Human Resource</v>
      </c>
      <c r="Z108" s="6">
        <f t="shared" ca="1" si="19"/>
        <v>9</v>
      </c>
      <c r="AA108" s="7" t="str">
        <f ca="1">VLOOKUP($Z108,Roles!$A:$B,2,FALSE)</f>
        <v>Intern</v>
      </c>
      <c r="AB108" s="6" t="e">
        <f t="shared" ca="1" si="20"/>
        <v>#N/A</v>
      </c>
      <c r="AC108" s="7" t="e">
        <f ca="1" xml:space="preserve">
IF(
  ISNA($AB108),
  NA(),
  VLOOKUP($AB108,Levels!$A:$B,2,FALSE)
)</f>
        <v>#N/A</v>
      </c>
      <c r="AD108" s="8">
        <f t="shared" ca="1" si="21"/>
        <v>42679</v>
      </c>
      <c r="AE108" s="6">
        <f ca="1">RANDBETWEEN(5,COUNTA('Recruitment source'!$A:$A) + 1)</f>
        <v>13</v>
      </c>
      <c r="AF108" s="6" t="str">
        <f ca="1">VLOOKUP($AE108,'Recruitment source'!$A:$B,2,FALSE)</f>
        <v>Google</v>
      </c>
      <c r="AG108" s="8" t="e">
        <f t="shared" ca="1" si="22"/>
        <v>#N/A</v>
      </c>
      <c r="AH108" s="6" t="e">
        <f t="shared" ca="1" si="23"/>
        <v>#N/A</v>
      </c>
      <c r="AI108" s="6" t="e">
        <f ca="1" xml:space="preserve">
IF(
  ISNA($AH108),
  NA(),
  VLOOKUP($AH108,'Reasons for dismissal'!$A:$B,2,FALSE)
)</f>
        <v>#N/A</v>
      </c>
      <c r="AJ108" s="6">
        <f t="shared" ca="1" si="24"/>
        <v>4</v>
      </c>
      <c r="AK108" s="1">
        <f t="shared" ca="1" si="25"/>
        <v>1285</v>
      </c>
      <c r="AL1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$A108  &amp; ", "   &amp;
$B108  &amp; ", "   &amp;
$D108  &amp; ", '"  &amp;
$I108  &amp; "', '" &amp;
$O108  &amp; "', "  &amp;
$S108  &amp; ", '"  &amp;
TEXT($U108,"dd/mm/aaaa")  &amp; "', "   &amp;
$V108  &amp; ", "   &amp;
$X108  &amp; ", "   &amp;
$Z108  &amp; ", "   &amp;
IF($AB108 &lt;&gt; "", $AB108, "NULL")  &amp; ", "   &amp;
$AK108  &amp; ");"</f>
        <v>#REF!</v>
      </c>
    </row>
    <row r="109" spans="1:38" x14ac:dyDescent="0.2">
      <c r="A109" s="7" cm="1">
        <f t="array" aca="1" ref="A109" ca="1">INDEX(Companies!$A:$A,RANDBETWEEN(2,COUNTA(Companies!$A:$A)),1)</f>
        <v>2</v>
      </c>
      <c r="B109" s="5">
        <f t="shared" si="13"/>
        <v>108</v>
      </c>
      <c r="C109" s="5" t="str" cm="1">
        <f t="array" ref="C109">SHA1HASH($B109)</f>
        <v>17503a6b2326f09fbc4e3a7c03874c7333002038</v>
      </c>
      <c r="D109" s="6">
        <f t="shared" ca="1" si="14"/>
        <v>1</v>
      </c>
      <c r="E109" s="7">
        <f ca="1">IF($B109 = 1 + N("Presidente"),
    127,
    IF($B109 = 2 + N("Vice-Presidente"),
        72,
        IF($B109 = 3 + N("Secretária bilíngue"),
            13,
            RANDBETWEEN(5,COUNT(Name!$A:$A) + 1)
        )
    )
)</f>
        <v>356</v>
      </c>
      <c r="F109" s="7" t="str">
        <f ca="1">VLOOKUP($E109,Name!$A:$B,2,FALSE)</f>
        <v>Victória</v>
      </c>
      <c r="G109" s="7">
        <f ca="1" xml:space="preserve">
IF($B109 = 1,
    0,
    RANDBETWEEN(5,COUNT('Last name'!$A:$A) + 1)
)</f>
        <v>118</v>
      </c>
      <c r="H109" s="7" t="str">
        <f ca="1" xml:space="preserve">
IF($B109 = 1 + N("Presidente"),
    "de Orléans e Bragança",
    VLOOKUP($G109,'Last name'!$A:$B,2,FALSE) &amp; " " &amp; VLOOKUP(RANDBETWEEN(5,COUNT('Last name'!$A:$A) + 1),'Last name'!$A:$B,2,FALSE)
)</f>
        <v>Mariani Lima</v>
      </c>
      <c r="I109" s="7" t="str">
        <f t="shared" ca="1" si="15"/>
        <v>Victória Mariani Lima</v>
      </c>
      <c r="J109" s="7" t="str" cm="1">
        <f t="array" aca="1" ref="J109" ca="1">SHA1HASH($I109)</f>
        <v>9af7b0cfc63f1003c33032b169ab754aa71590f4</v>
      </c>
      <c r="K109" s="7" cm="1">
        <f t="array" aca="1" ref="K109" ca="1">INDEX(States!$A:$A,M109,1)</f>
        <v>5</v>
      </c>
      <c r="L109" s="7" t="str">
        <f ca="1">VLOOKUP($K109,Countries!$A:$B,2,FALSE)</f>
        <v>Portugal</v>
      </c>
      <c r="M109" s="7" cm="1">
        <f t="array" aca="1" ref="M109" ca="1">INDEX(States!$C:$C,RANDBETWEEN(5,COUNTA(States!$A:$A) + 1),1)</f>
        <v>12</v>
      </c>
      <c r="N109" s="7" t="str">
        <f ca="1">VLOOKUP($M109,States!$C:$D,2,FALSE)</f>
        <v>Leiria</v>
      </c>
      <c r="O109" s="7" t="str">
        <f ca="1">VLOOKUP($E109,Name!$A:$C,3,FALSE)</f>
        <v>F</v>
      </c>
      <c r="P109" s="7" t="str">
        <f ca="1">VLOOKUP($O109,Genders!$B:$C,2,FALSE)</f>
        <v>Female</v>
      </c>
      <c r="Q109" s="7" cm="1">
        <f t="array" aca="1" ref="Q109" ca="1">INDEX('Marital status'!$A:$A,RANDBETWEEN(5,COUNTA('Marital status'!$A:$A) + 1),1)</f>
        <v>0</v>
      </c>
      <c r="R109" s="7" t="e">
        <f ca="1">VLOOKUP($Q109,'Marital status'!$A:$B,2,FALSE)</f>
        <v>#N/A</v>
      </c>
      <c r="S109" s="7">
        <f t="shared" ca="1" si="16"/>
        <v>5</v>
      </c>
      <c r="T109" s="7" t="str">
        <f ca="1">VLOOKUP($S109,Ethnicities!$A:$B,2,FALSE)</f>
        <v>ASIAN</v>
      </c>
      <c r="U109" s="8">
        <f t="shared" ca="1" si="17"/>
        <v>23818</v>
      </c>
      <c r="V109" s="6">
        <f t="shared" ca="1" si="18"/>
        <v>7</v>
      </c>
      <c r="W109" s="8" t="str">
        <f ca="1">VLOOKUP($V109,'Background education'!$A:$B,2,FALSE)</f>
        <v>Undergraduate degree</v>
      </c>
      <c r="X109" s="7">
        <f ca="1" xml:space="preserve">
  IF(OR($Z109 = 5, $Z109 = 6, $Z109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09" s="7" t="str">
        <f ca="1">VLOOKUP($X109,Departments!$A:$B,2,FALSE)</f>
        <v>Audit</v>
      </c>
      <c r="Z109" s="6">
        <f t="shared" ca="1" si="19"/>
        <v>11</v>
      </c>
      <c r="AA109" s="7" t="str">
        <f ca="1">VLOOKUP($Z109,Roles!$A:$B,2,FALSE)</f>
        <v>Analyst</v>
      </c>
      <c r="AB109" s="6">
        <f t="shared" ca="1" si="20"/>
        <v>7</v>
      </c>
      <c r="AC109" s="7" t="str">
        <f ca="1" xml:space="preserve">
IF(
  ISNA($AB109),
  NA(),
  VLOOKUP($AB109,Levels!$A:$B,2,FALSE)
)</f>
        <v>Senior</v>
      </c>
      <c r="AD109" s="8">
        <f t="shared" ca="1" si="21"/>
        <v>43091</v>
      </c>
      <c r="AE109" s="6">
        <f ca="1">RANDBETWEEN(5,COUNTA('Recruitment source'!$A:$A) + 1)</f>
        <v>13</v>
      </c>
      <c r="AF109" s="6" t="str">
        <f ca="1">VLOOKUP($AE109,'Recruitment source'!$A:$B,2,FALSE)</f>
        <v>Google</v>
      </c>
      <c r="AG109" s="8" t="e">
        <f t="shared" ca="1" si="22"/>
        <v>#N/A</v>
      </c>
      <c r="AH109" s="6" t="e">
        <f t="shared" ca="1" si="23"/>
        <v>#N/A</v>
      </c>
      <c r="AI109" s="6" t="e">
        <f ca="1" xml:space="preserve">
IF(
  ISNA($AH109),
  NA(),
  VLOOKUP($AH109,'Reasons for dismissal'!$A:$B,2,FALSE)
)</f>
        <v>#N/A</v>
      </c>
      <c r="AJ109" s="6">
        <f t="shared" ca="1" si="24"/>
        <v>4</v>
      </c>
      <c r="AK109" s="1">
        <f t="shared" ca="1" si="25"/>
        <v>2500</v>
      </c>
      <c r="AL1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$A109  &amp; ", "   &amp;
$B109  &amp; ", "   &amp;
$D109  &amp; ", '"  &amp;
$I109  &amp; "', '" &amp;
$O109  &amp; "', "  &amp;
$S109  &amp; ", '"  &amp;
TEXT($U109,"dd/mm/aaaa")  &amp; "', "   &amp;
$V109  &amp; ", "   &amp;
$X109  &amp; ", "   &amp;
$Z109  &amp; ", "   &amp;
IF($AB109 &lt;&gt; "", $AB109, "NULL")  &amp; ", "   &amp;
$AK109  &amp; ");"</f>
        <v>#REF!</v>
      </c>
    </row>
    <row r="110" spans="1:38" x14ac:dyDescent="0.2">
      <c r="A110" s="7" cm="1">
        <f t="array" aca="1" ref="A110" ca="1">INDEX(Companies!$A:$A,RANDBETWEEN(2,COUNTA(Companies!$A:$A)),1)</f>
        <v>2</v>
      </c>
      <c r="B110" s="5">
        <f t="shared" si="13"/>
        <v>109</v>
      </c>
      <c r="C110" s="5" t="str" cm="1">
        <f t="array" ref="C110">SHA1HASH($B110)</f>
        <v>a1422e6a168630cdd214ac5e31ca01ae1bee8d92</v>
      </c>
      <c r="D110" s="6">
        <f t="shared" ca="1" si="14"/>
        <v>1</v>
      </c>
      <c r="E110" s="7">
        <f ca="1">IF($B110 = 1 + N("Presidente"),
    127,
    IF($B110 = 2 + N("Vice-Presidente"),
        72,
        IF($B110 = 3 + N("Secretária bilíngue"),
            13,
            RANDBETWEEN(5,COUNT(Name!$A:$A) + 1)
        )
    )
)</f>
        <v>292</v>
      </c>
      <c r="F110" s="7" t="str">
        <f ca="1">VLOOKUP($E110,Name!$A:$B,2,FALSE)</f>
        <v>Micaela</v>
      </c>
      <c r="G110" s="7">
        <f ca="1" xml:space="preserve">
IF($B110 = 1,
    0,
    RANDBETWEEN(5,COUNT('Last name'!$A:$A) + 1)
)</f>
        <v>80</v>
      </c>
      <c r="H110" s="7" t="str">
        <f ca="1" xml:space="preserve">
IF($B110 = 1 + N("Presidente"),
    "de Orléans e Bragança",
    VLOOKUP($G110,'Last name'!$A:$B,2,FALSE) &amp; " " &amp; VLOOKUP(RANDBETWEEN(5,COUNT('Last name'!$A:$A) + 1),'Last name'!$A:$B,2,FALSE)
)</f>
        <v>Faria Fernandes</v>
      </c>
      <c r="I110" s="7" t="str">
        <f t="shared" ca="1" si="15"/>
        <v>Micaela Faria Fernandes</v>
      </c>
      <c r="J110" s="7" t="str" cm="1">
        <f t="array" aca="1" ref="J110" ca="1">SHA1HASH($I110)</f>
        <v>0e8a727aa753a393e4b8f68be1b7ee7569f3ae25</v>
      </c>
      <c r="K110" s="7" cm="1">
        <f t="array" aca="1" ref="K110" ca="1">INDEX(States!$A:$A,M110,1)</f>
        <v>5</v>
      </c>
      <c r="L110" s="7" t="str">
        <f ca="1">VLOOKUP($K110,Countries!$A:$B,2,FALSE)</f>
        <v>Portugal</v>
      </c>
      <c r="M110" s="7" cm="1">
        <f t="array" aca="1" ref="M110" ca="1">INDEX(States!$C:$C,RANDBETWEEN(5,COUNTA(States!$A:$A) + 1),1)</f>
        <v>23</v>
      </c>
      <c r="N110" s="7" t="str">
        <f ca="1">VLOOKUP($M110,States!$C:$D,2,FALSE)</f>
        <v>Viana do Castelo</v>
      </c>
      <c r="O110" s="7" t="str">
        <f ca="1">VLOOKUP($E110,Name!$A:$C,3,FALSE)</f>
        <v>F</v>
      </c>
      <c r="P110" s="7" t="str">
        <f ca="1">VLOOKUP($O110,Genders!$B:$C,2,FALSE)</f>
        <v>Female</v>
      </c>
      <c r="Q110" s="7" cm="1">
        <f t="array" aca="1" ref="Q110" ca="1">INDEX('Marital status'!$A:$A,RANDBETWEEN(5,COUNTA('Marital status'!$A:$A) + 1),1)</f>
        <v>6</v>
      </c>
      <c r="R110" s="7" t="str">
        <f ca="1">VLOOKUP($Q110,'Marital status'!$A:$B,2,FALSE)</f>
        <v>DIVORCED</v>
      </c>
      <c r="S110" s="7">
        <f t="shared" ca="1" si="16"/>
        <v>7</v>
      </c>
      <c r="T110" s="7" t="str">
        <f ca="1">VLOOKUP($S110,Ethnicities!$A:$B,2,FALSE)</f>
        <v>Native Hawaiian or Other Pacific Islander</v>
      </c>
      <c r="U110" s="8">
        <f t="shared" ca="1" si="17"/>
        <v>21345</v>
      </c>
      <c r="V110" s="6">
        <f t="shared" ca="1" si="18"/>
        <v>7</v>
      </c>
      <c r="W110" s="8" t="str">
        <f ca="1">VLOOKUP($V110,'Background education'!$A:$B,2,FALSE)</f>
        <v>Undergraduate degree</v>
      </c>
      <c r="X110" s="7">
        <f ca="1" xml:space="preserve">
  IF(OR($Z110 = 5, $Z110 = 6, $Z110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10" s="7" t="str">
        <f ca="1">VLOOKUP($X110,Departments!$A:$B,2,FALSE)</f>
        <v>Human Resource</v>
      </c>
      <c r="Z110" s="6">
        <f t="shared" ca="1" si="19"/>
        <v>9</v>
      </c>
      <c r="AA110" s="7" t="str">
        <f ca="1">VLOOKUP($Z110,Roles!$A:$B,2,FALSE)</f>
        <v>Intern</v>
      </c>
      <c r="AB110" s="6" t="e">
        <f t="shared" ca="1" si="20"/>
        <v>#N/A</v>
      </c>
      <c r="AC110" s="7" t="e">
        <f ca="1" xml:space="preserve">
IF(
  ISNA($AB110),
  NA(),
  VLOOKUP($AB110,Levels!$A:$B,2,FALSE)
)</f>
        <v>#N/A</v>
      </c>
      <c r="AD110" s="8">
        <f t="shared" ca="1" si="21"/>
        <v>36746</v>
      </c>
      <c r="AE110" s="6">
        <f ca="1">RANDBETWEEN(5,COUNTA('Recruitment source'!$A:$A) + 1)</f>
        <v>12</v>
      </c>
      <c r="AF110" s="6" t="str">
        <f ca="1">VLOOKUP($AE110,'Recruitment source'!$A:$B,2,FALSE)</f>
        <v xml:space="preserve"> recommendation of employee</v>
      </c>
      <c r="AG110" s="8" t="e">
        <f t="shared" ca="1" si="22"/>
        <v>#N/A</v>
      </c>
      <c r="AH110" s="6" t="e">
        <f t="shared" ca="1" si="23"/>
        <v>#N/A</v>
      </c>
      <c r="AI110" s="6" t="e">
        <f ca="1" xml:space="preserve">
IF(
  ISNA($AH110),
  NA(),
  VLOOKUP($AH110,'Reasons for dismissal'!$A:$B,2,FALSE)
)</f>
        <v>#N/A</v>
      </c>
      <c r="AJ110" s="6">
        <f t="shared" ca="1" si="24"/>
        <v>5</v>
      </c>
      <c r="AK110" s="1">
        <f t="shared" ca="1" si="25"/>
        <v>1285</v>
      </c>
      <c r="AL1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$A110  &amp; ", "   &amp;
$B110  &amp; ", "   &amp;
$D110  &amp; ", '"  &amp;
$I110  &amp; "', '" &amp;
$O110  &amp; "', "  &amp;
$S110  &amp; ", '"  &amp;
TEXT($U110,"dd/mm/aaaa")  &amp; "', "   &amp;
$V110  &amp; ", "   &amp;
$X110  &amp; ", "   &amp;
$Z110  &amp; ", "   &amp;
IF($AB110 &lt;&gt; "", $AB110, "NULL")  &amp; ", "   &amp;
$AK110  &amp; ");"</f>
        <v>#REF!</v>
      </c>
    </row>
    <row r="111" spans="1:38" x14ac:dyDescent="0.2">
      <c r="A111" s="7" cm="1">
        <f t="array" aca="1" ref="A111" ca="1">INDEX(Companies!$A:$A,RANDBETWEEN(2,COUNTA(Companies!$A:$A)),1)</f>
        <v>2</v>
      </c>
      <c r="B111" s="5">
        <f t="shared" si="13"/>
        <v>110</v>
      </c>
      <c r="C111" s="5" t="str" cm="1">
        <f t="array" ref="C111">SHA1HASH($B111)</f>
        <v>5e796e48332af4142b10ca0f86e65d9bfdb05884</v>
      </c>
      <c r="D111" s="6">
        <f t="shared" ca="1" si="14"/>
        <v>0</v>
      </c>
      <c r="E111" s="7">
        <f ca="1">IF($B111 = 1 + N("Presidente"),
    127,
    IF($B111 = 2 + N("Vice-Presidente"),
        72,
        IF($B111 = 3 + N("Secretária bilíngue"),
            13,
            RANDBETWEEN(5,COUNT(Name!$A:$A) + 1)
        )
    )
)</f>
        <v>187</v>
      </c>
      <c r="F111" s="7" t="str">
        <f ca="1">VLOOKUP($E111,Name!$A:$B,2,FALSE)</f>
        <v>João Guilherme</v>
      </c>
      <c r="G111" s="7">
        <f ca="1" xml:space="preserve">
IF($B111 = 1,
    0,
    RANDBETWEEN(5,COUNT('Last name'!$A:$A) + 1)
)</f>
        <v>169</v>
      </c>
      <c r="H111" s="7" t="str">
        <f ca="1" xml:space="preserve">
IF($B111 = 1 + N("Presidente"),
    "de Orléans e Bragança",
    VLOOKUP($G111,'Last name'!$A:$B,2,FALSE) &amp; " " &amp; VLOOKUP(RANDBETWEEN(5,COUNT('Last name'!$A:$A) + 1),'Last name'!$A:$B,2,FALSE)
)</f>
        <v>Russo Auth</v>
      </c>
      <c r="I111" s="7" t="str">
        <f t="shared" ca="1" si="15"/>
        <v>João Guilherme Russo Auth</v>
      </c>
      <c r="J111" s="7" t="str" cm="1">
        <f t="array" aca="1" ref="J111" ca="1">SHA1HASH($I111)</f>
        <v>04d3c3430b1b5c3671594fc12126e2be43b81a2c</v>
      </c>
      <c r="K111" s="7" cm="1">
        <f t="array" aca="1" ref="K111" ca="1">INDEX(States!$A:$A,M111,1)</f>
        <v>5</v>
      </c>
      <c r="L111" s="7" t="str">
        <f ca="1">VLOOKUP($K111,Countries!$A:$B,2,FALSE)</f>
        <v>Portugal</v>
      </c>
      <c r="M111" s="7" cm="1">
        <f t="array" aca="1" ref="M111" ca="1">INDEX(States!$C:$C,RANDBETWEEN(5,COUNTA(States!$A:$A) + 1),1)</f>
        <v>5</v>
      </c>
      <c r="N111" s="7" t="str">
        <f ca="1">VLOOKUP($M111,States!$C:$D,2,FALSE)</f>
        <v xml:space="preserve"> Lisboa</v>
      </c>
      <c r="O111" s="7" t="str">
        <f ca="1">VLOOKUP($E111,Name!$A:$C,3,FALSE)</f>
        <v>M</v>
      </c>
      <c r="P111" s="7" t="str">
        <f ca="1">VLOOKUP($O111,Genders!$B:$C,2,FALSE)</f>
        <v>Male</v>
      </c>
      <c r="Q111" s="7" cm="1">
        <f t="array" aca="1" ref="Q111" ca="1">INDEX('Marital status'!$A:$A,RANDBETWEEN(5,COUNTA('Marital status'!$A:$A) + 1),1)</f>
        <v>6</v>
      </c>
      <c r="R111" s="7" t="str">
        <f ca="1">VLOOKUP($Q111,'Marital status'!$A:$B,2,FALSE)</f>
        <v>DIVORCED</v>
      </c>
      <c r="S111" s="7">
        <f t="shared" ca="1" si="16"/>
        <v>5</v>
      </c>
      <c r="T111" s="7" t="str">
        <f ca="1">VLOOKUP($S111,Ethnicities!$A:$B,2,FALSE)</f>
        <v>ASIAN</v>
      </c>
      <c r="U111" s="8">
        <f t="shared" ca="1" si="17"/>
        <v>20289</v>
      </c>
      <c r="V111" s="6">
        <f t="shared" ca="1" si="18"/>
        <v>7</v>
      </c>
      <c r="W111" s="8" t="str">
        <f ca="1">VLOOKUP($V111,'Background education'!$A:$B,2,FALSE)</f>
        <v>Undergraduate degree</v>
      </c>
      <c r="X111" s="7">
        <f ca="1" xml:space="preserve">
  IF(OR($Z111 = 5, $Z111 = 6, $Z111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11" s="7" t="str">
        <f ca="1">VLOOKUP($X111,Departments!$A:$B,2,FALSE)</f>
        <v xml:space="preserve"> Commercial</v>
      </c>
      <c r="Z111" s="6">
        <f t="shared" ca="1" si="19"/>
        <v>11</v>
      </c>
      <c r="AA111" s="7" t="str">
        <f ca="1">VLOOKUP($Z111,Roles!$A:$B,2,FALSE)</f>
        <v>Analyst</v>
      </c>
      <c r="AB111" s="6">
        <f t="shared" ca="1" si="20"/>
        <v>5</v>
      </c>
      <c r="AC111" s="7" t="str">
        <f ca="1" xml:space="preserve">
IF(
  ISNA($AB111),
  NA(),
  VLOOKUP($AB111,Levels!$A:$B,2,FALSE)
)</f>
        <v>Junior</v>
      </c>
      <c r="AD111" s="8">
        <f t="shared" ca="1" si="21"/>
        <v>41312</v>
      </c>
      <c r="AE111" s="6">
        <f ca="1">RANDBETWEEN(5,COUNTA('Recruitment source'!$A:$A) + 1)</f>
        <v>10</v>
      </c>
      <c r="AF111" s="6" t="str">
        <f ca="1">VLOOKUP($AE111,'Recruitment source'!$A:$B,2,FALSE)</f>
        <v>Jobs in Lisbon</v>
      </c>
      <c r="AG111" s="8">
        <f t="shared" ca="1" si="22"/>
        <v>42890</v>
      </c>
      <c r="AH111" s="6">
        <f t="shared" ca="1" si="23"/>
        <v>7</v>
      </c>
      <c r="AI111" s="6" t="str">
        <f ca="1" xml:space="preserve">
IF(
  ISNA($AH111),
  NA(),
  VLOOKUP($AH111,'Reasons for dismissal'!$A:$B,2,FALSE)
)</f>
        <v>Unhappy</v>
      </c>
      <c r="AJ111" s="6">
        <f t="shared" ca="1" si="24"/>
        <v>1</v>
      </c>
      <c r="AK111" s="1">
        <f t="shared" ca="1" si="25"/>
        <v>2580</v>
      </c>
      <c r="AL1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$A111  &amp; ", "   &amp;
$B111  &amp; ", "   &amp;
$D111  &amp; ", '"  &amp;
$I111  &amp; "', '" &amp;
$O111  &amp; "', "  &amp;
$S111  &amp; ", '"  &amp;
TEXT($U111,"dd/mm/aaaa")  &amp; "', "   &amp;
$V111  &amp; ", "   &amp;
$X111  &amp; ", "   &amp;
$Z111  &amp; ", "   &amp;
IF($AB111 &lt;&gt; "", $AB111, "NULL")  &amp; ", "   &amp;
$AK111  &amp; ");"</f>
        <v>#REF!</v>
      </c>
    </row>
    <row r="112" spans="1:38" x14ac:dyDescent="0.2">
      <c r="A112" s="7" cm="1">
        <f t="array" aca="1" ref="A112" ca="1">INDEX(Companies!$A:$A,RANDBETWEEN(2,COUNTA(Companies!$A:$A)),1)</f>
        <v>2</v>
      </c>
      <c r="B112" s="5">
        <f t="shared" si="13"/>
        <v>111</v>
      </c>
      <c r="C112" s="5" t="str" cm="1">
        <f t="array" ref="C112">SHA1HASH($B112)</f>
        <v>6216f8a75fd5bb3d5f22b6f9958cdede3fc086c2</v>
      </c>
      <c r="D112" s="6">
        <f t="shared" ca="1" si="14"/>
        <v>1</v>
      </c>
      <c r="E112" s="7">
        <f ca="1">IF($B112 = 1 + N("Presidente"),
    127,
    IF($B112 = 2 + N("Vice-Presidente"),
        72,
        IF($B112 = 3 + N("Secretária bilíngue"),
            13,
            RANDBETWEEN(5,COUNT(Name!$A:$A) + 1)
        )
    )
)</f>
        <v>230</v>
      </c>
      <c r="F112" s="7" t="str">
        <f ca="1">VLOOKUP($E112,Name!$A:$B,2,FALSE)</f>
        <v>Lorena</v>
      </c>
      <c r="G112" s="7">
        <f ca="1" xml:space="preserve">
IF($B112 = 1,
    0,
    RANDBETWEEN(5,COUNT('Last name'!$A:$A) + 1)
)</f>
        <v>35</v>
      </c>
      <c r="H112" s="7" t="str">
        <f ca="1" xml:space="preserve">
IF($B112 = 1 + N("Presidente"),
    "de Orléans e Bragança",
    VLOOKUP($G112,'Last name'!$A:$B,2,FALSE) &amp; " " &amp; VLOOKUP(RANDBETWEEN(5,COUNT('Last name'!$A:$A) + 1),'Last name'!$A:$B,2,FALSE)
)</f>
        <v>Barroso Marques</v>
      </c>
      <c r="I112" s="7" t="str">
        <f t="shared" ca="1" si="15"/>
        <v>Lorena Barroso Marques</v>
      </c>
      <c r="J112" s="7" t="str" cm="1">
        <f t="array" aca="1" ref="J112" ca="1">SHA1HASH($I112)</f>
        <v>b86e91da258c41b1f784058767131d8ce37856de</v>
      </c>
      <c r="K112" s="7" cm="1">
        <f t="array" aca="1" ref="K112" ca="1">INDEX(States!$A:$A,M112,1)</f>
        <v>5</v>
      </c>
      <c r="L112" s="7" t="str">
        <f ca="1">VLOOKUP($K112,Countries!$A:$B,2,FALSE)</f>
        <v>Portugal</v>
      </c>
      <c r="M112" s="7" cm="1">
        <f t="array" aca="1" ref="M112" ca="1">INDEX(States!$C:$C,RANDBETWEEN(5,COUNTA(States!$A:$A) + 1),1)</f>
        <v>19</v>
      </c>
      <c r="N112" s="7" t="str">
        <f ca="1">VLOOKUP($M112,States!$C:$D,2,FALSE)</f>
        <v>Beja</v>
      </c>
      <c r="O112" s="7" t="str">
        <f ca="1">VLOOKUP($E112,Name!$A:$C,3,FALSE)</f>
        <v>F</v>
      </c>
      <c r="P112" s="7" t="str">
        <f ca="1">VLOOKUP($O112,Genders!$B:$C,2,FALSE)</f>
        <v>Female</v>
      </c>
      <c r="Q112" s="7" cm="1">
        <f t="array" aca="1" ref="Q112" ca="1">INDEX('Marital status'!$A:$A,RANDBETWEEN(5,COUNTA('Marital status'!$A:$A) + 1),1)</f>
        <v>6</v>
      </c>
      <c r="R112" s="7" t="str">
        <f ca="1">VLOOKUP($Q112,'Marital status'!$A:$B,2,FALSE)</f>
        <v>DIVORCED</v>
      </c>
      <c r="S112" s="7">
        <f t="shared" ca="1" si="16"/>
        <v>6</v>
      </c>
      <c r="T112" s="7" t="str">
        <f ca="1">VLOOKUP($S112,Ethnicities!$A:$B,2,FALSE)</f>
        <v xml:space="preserve">  american Indian or Alaska Native</v>
      </c>
      <c r="U112" s="8">
        <f t="shared" ca="1" si="17"/>
        <v>18215</v>
      </c>
      <c r="V112" s="6">
        <f t="shared" ca="1" si="18"/>
        <v>7</v>
      </c>
      <c r="W112" s="8" t="str">
        <f ca="1">VLOOKUP($V112,'Background education'!$A:$B,2,FALSE)</f>
        <v>Undergraduate degree</v>
      </c>
      <c r="X112" s="7">
        <f ca="1" xml:space="preserve">
  IF(OR($Z112 = 5, $Z112 = 6, $Z112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12" s="7" t="str">
        <f ca="1">VLOOKUP($X112,Departments!$A:$B,2,FALSE)</f>
        <v xml:space="preserve"> Commercial</v>
      </c>
      <c r="Z112" s="6">
        <f t="shared" ca="1" si="19"/>
        <v>10</v>
      </c>
      <c r="AA112" s="7" t="str">
        <f ca="1">VLOOKUP($Z112,Roles!$A:$B,2,FALSE)</f>
        <v>Trainee</v>
      </c>
      <c r="AB112" s="6" t="e">
        <f t="shared" ca="1" si="20"/>
        <v>#N/A</v>
      </c>
      <c r="AC112" s="7" t="e">
        <f ca="1" xml:space="preserve">
IF(
  ISNA($AB112),
  NA(),
  VLOOKUP($AB112,Levels!$A:$B,2,FALSE)
)</f>
        <v>#N/A</v>
      </c>
      <c r="AD112" s="8">
        <f t="shared" ca="1" si="21"/>
        <v>41901</v>
      </c>
      <c r="AE112" s="6">
        <f ca="1">RANDBETWEEN(5,COUNTA('Recruitment source'!$A:$A) + 1)</f>
        <v>6</v>
      </c>
      <c r="AF112" s="6" t="str">
        <f ca="1">VLOOKUP($AE112,'Recruitment source'!$A:$B,2,FALSE)</f>
        <v>Learn4Good</v>
      </c>
      <c r="AG112" s="8" t="e">
        <f t="shared" ca="1" si="22"/>
        <v>#N/A</v>
      </c>
      <c r="AH112" s="6" t="e">
        <f t="shared" ca="1" si="23"/>
        <v>#N/A</v>
      </c>
      <c r="AI112" s="6" t="e">
        <f ca="1" xml:space="preserve">
IF(
  ISNA($AH112),
  NA(),
  VLOOKUP($AH112,'Reasons for dismissal'!$A:$B,2,FALSE)
)</f>
        <v>#N/A</v>
      </c>
      <c r="AJ112" s="6">
        <f t="shared" ca="1" si="24"/>
        <v>4</v>
      </c>
      <c r="AK112" s="1">
        <f t="shared" ca="1" si="25"/>
        <v>1385</v>
      </c>
      <c r="AL1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$A112  &amp; ", "   &amp;
$B112  &amp; ", "   &amp;
$D112  &amp; ", '"  &amp;
$I112  &amp; "', '" &amp;
$O112  &amp; "', "  &amp;
$S112  &amp; ", '"  &amp;
TEXT($U112,"dd/mm/aaaa")  &amp; "', "   &amp;
$V112  &amp; ", "   &amp;
$X112  &amp; ", "   &amp;
$Z112  &amp; ", "   &amp;
IF($AB112 &lt;&gt; "", $AB112, "NULL")  &amp; ", "   &amp;
$AK112  &amp; ");"</f>
        <v>#REF!</v>
      </c>
    </row>
    <row r="113" spans="1:38" x14ac:dyDescent="0.2">
      <c r="A113" s="7" cm="1">
        <f t="array" aca="1" ref="A113" ca="1">INDEX(Companies!$A:$A,RANDBETWEEN(2,COUNTA(Companies!$A:$A)),1)</f>
        <v>2</v>
      </c>
      <c r="B113" s="5">
        <f t="shared" si="13"/>
        <v>112</v>
      </c>
      <c r="C113" s="5" t="str" cm="1">
        <f t="array" ref="C113">SHA1HASH($B113)</f>
        <v>601ca99d55f00a2e8e736676b606a4d31d374fdd</v>
      </c>
      <c r="D113" s="6">
        <f t="shared" ca="1" si="14"/>
        <v>1</v>
      </c>
      <c r="E113" s="7">
        <f ca="1">IF($B113 = 1 + N("Presidente"),
    127,
    IF($B113 = 2 + N("Vice-Presidente"),
        72,
        IF($B113 = 3 + N("Secretária bilíngue"),
            13,
            RANDBETWEEN(5,COUNT(Name!$A:$A) + 1)
        )
    )
)</f>
        <v>231</v>
      </c>
      <c r="F113" s="7" t="str">
        <f ca="1">VLOOKUP($E113,Name!$A:$B,2,FALSE)</f>
        <v>Lorenna</v>
      </c>
      <c r="G113" s="7">
        <f ca="1" xml:space="preserve">
IF($B113 = 1,
    0,
    RANDBETWEEN(5,COUNT('Last name'!$A:$A) + 1)
)</f>
        <v>40</v>
      </c>
      <c r="H113" s="7" t="str">
        <f ca="1" xml:space="preserve">
IF($B113 = 1 + N("Presidente"),
    "de Orléans e Bragança",
    VLOOKUP($G113,'Last name'!$A:$B,2,FALSE) &amp; " " &amp; VLOOKUP(RANDBETWEEN(5,COUNT('Last name'!$A:$A) + 1),'Last name'!$A:$B,2,FALSE)
)</f>
        <v>Bicalho sobrenome</v>
      </c>
      <c r="I113" s="7" t="str">
        <f t="shared" ca="1" si="15"/>
        <v>Lorenna Bicalho sobrenome</v>
      </c>
      <c r="J113" s="7" t="str" cm="1">
        <f t="array" aca="1" ref="J113" ca="1">SHA1HASH($I113)</f>
        <v>2cbe482d77acaba8db137b10ac076fc6c3601545</v>
      </c>
      <c r="K113" s="7" cm="1">
        <f t="array" aca="1" ref="K113" ca="1">INDEX(States!$A:$A,M113,1)</f>
        <v>5</v>
      </c>
      <c r="L113" s="7" t="str">
        <f ca="1">VLOOKUP($K113,Countries!$A:$B,2,FALSE)</f>
        <v>Portugal</v>
      </c>
      <c r="M113" s="7" cm="1">
        <f t="array" aca="1" ref="M113" ca="1">INDEX(States!$C:$C,RANDBETWEEN(5,COUNTA(States!$A:$A) + 1),1)</f>
        <v>15</v>
      </c>
      <c r="N113" s="7" t="str">
        <f ca="1">VLOOKUP($M113,States!$C:$D,2,FALSE)</f>
        <v xml:space="preserve"> ÉVORA</v>
      </c>
      <c r="O113" s="7" t="str">
        <f ca="1">VLOOKUP($E113,Name!$A:$C,3,FALSE)</f>
        <v>F</v>
      </c>
      <c r="P113" s="7" t="str">
        <f ca="1">VLOOKUP($O113,Genders!$B:$C,2,FALSE)</f>
        <v>Female</v>
      </c>
      <c r="Q113" s="7" cm="1">
        <f t="array" aca="1" ref="Q113" ca="1">INDEX('Marital status'!$A:$A,RANDBETWEEN(5,COUNTA('Marital status'!$A:$A) + 1),1)</f>
        <v>0</v>
      </c>
      <c r="R113" s="7" t="e">
        <f ca="1">VLOOKUP($Q113,'Marital status'!$A:$B,2,FALSE)</f>
        <v>#N/A</v>
      </c>
      <c r="S113" s="7">
        <f t="shared" ca="1" si="16"/>
        <v>5</v>
      </c>
      <c r="T113" s="7" t="str">
        <f ca="1">VLOOKUP($S113,Ethnicities!$A:$B,2,FALSE)</f>
        <v>ASIAN</v>
      </c>
      <c r="U113" s="8">
        <f t="shared" ca="1" si="17"/>
        <v>24815</v>
      </c>
      <c r="V113" s="6">
        <f t="shared" ca="1" si="18"/>
        <v>8</v>
      </c>
      <c r="W113" s="8" t="str">
        <f ca="1">VLOOKUP($V113,'Background education'!$A:$B,2,FALSE)</f>
        <v>Graduate school</v>
      </c>
      <c r="X113" s="7">
        <f ca="1" xml:space="preserve">
  IF(OR($Z113 = 5, $Z113 = 6, $Z113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13" s="7" t="str">
        <f ca="1">VLOOKUP($X113,Departments!$A:$B,2,FALSE)</f>
        <v>Controlling</v>
      </c>
      <c r="Z113" s="6">
        <f t="shared" ca="1" si="19"/>
        <v>11</v>
      </c>
      <c r="AA113" s="7" t="str">
        <f ca="1">VLOOKUP($Z113,Roles!$A:$B,2,FALSE)</f>
        <v>Analyst</v>
      </c>
      <c r="AB113" s="6">
        <f t="shared" ca="1" si="20"/>
        <v>7</v>
      </c>
      <c r="AC113" s="7" t="str">
        <f ca="1" xml:space="preserve">
IF(
  ISNA($AB113),
  NA(),
  VLOOKUP($AB113,Levels!$A:$B,2,FALSE)
)</f>
        <v>Senior</v>
      </c>
      <c r="AD113" s="8">
        <f t="shared" ca="1" si="21"/>
        <v>43583</v>
      </c>
      <c r="AE113" s="6">
        <f ca="1">RANDBETWEEN(5,COUNTA('Recruitment source'!$A:$A) + 1)</f>
        <v>10</v>
      </c>
      <c r="AF113" s="6" t="str">
        <f ca="1">VLOOKUP($AE113,'Recruitment source'!$A:$B,2,FALSE)</f>
        <v>Jobs in Lisbon</v>
      </c>
      <c r="AG113" s="8" t="e">
        <f t="shared" ca="1" si="22"/>
        <v>#N/A</v>
      </c>
      <c r="AH113" s="6" t="e">
        <f t="shared" ca="1" si="23"/>
        <v>#N/A</v>
      </c>
      <c r="AI113" s="6" t="e">
        <f ca="1" xml:space="preserve">
IF(
  ISNA($AH113),
  NA(),
  VLOOKUP($AH113,'Reasons for dismissal'!$A:$B,2,FALSE)
)</f>
        <v>#N/A</v>
      </c>
      <c r="AJ113" s="6">
        <f t="shared" ca="1" si="24"/>
        <v>5</v>
      </c>
      <c r="AK113" s="1">
        <f t="shared" ca="1" si="25"/>
        <v>3000</v>
      </c>
      <c r="AL1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$A113  &amp; ", "   &amp;
$B113  &amp; ", "   &amp;
$D113  &amp; ", '"  &amp;
$I113  &amp; "', '" &amp;
$O113  &amp; "', "  &amp;
$S113  &amp; ", '"  &amp;
TEXT($U113,"dd/mm/aaaa")  &amp; "', "   &amp;
$V113  &amp; ", "   &amp;
$X113  &amp; ", "   &amp;
$Z113  &amp; ", "   &amp;
IF($AB113 &lt;&gt; "", $AB113, "NULL")  &amp; ", "   &amp;
$AK113  &amp; ");"</f>
        <v>#REF!</v>
      </c>
    </row>
    <row r="114" spans="1:38" x14ac:dyDescent="0.2">
      <c r="A114" s="7" cm="1">
        <f t="array" aca="1" ref="A114" ca="1">INDEX(Companies!$A:$A,RANDBETWEEN(2,COUNTA(Companies!$A:$A)),1)</f>
        <v>2</v>
      </c>
      <c r="B114" s="5">
        <f t="shared" si="13"/>
        <v>113</v>
      </c>
      <c r="C114" s="5" t="str" cm="1">
        <f t="array" ref="C114">SHA1HASH($B114)</f>
        <v>e993215bfdaa515f6ea00fafc1918f549119f993</v>
      </c>
      <c r="D114" s="6">
        <f t="shared" ca="1" si="14"/>
        <v>1</v>
      </c>
      <c r="E114" s="7">
        <f ca="1">IF($B114 = 1 + N("Presidente"),
    127,
    IF($B114 = 2 + N("Vice-Presidente"),
        72,
        IF($B114 = 3 + N("Secretária bilíngue"),
            13,
            RANDBETWEEN(5,COUNT(Name!$A:$A) + 1)
        )
    )
)</f>
        <v>357</v>
      </c>
      <c r="F114" s="7" t="str">
        <f ca="1">VLOOKUP($E114,Name!$A:$B,2,FALSE)</f>
        <v>Vinicios</v>
      </c>
      <c r="G114" s="7">
        <f ca="1" xml:space="preserve">
IF($B114 = 1,
    0,
    RANDBETWEEN(5,COUNT('Last name'!$A:$A) + 1)
)</f>
        <v>90</v>
      </c>
      <c r="H114" s="7" t="str">
        <f ca="1" xml:space="preserve">
IF($B114 = 1 + N("Presidente"),
    "de Orléans e Bragança",
    VLOOKUP($G114,'Last name'!$A:$B,2,FALSE) &amp; " " &amp; VLOOKUP(RANDBETWEEN(5,COUNT('Last name'!$A:$A) + 1),'Last name'!$A:$B,2,FALSE)
)</f>
        <v>Fontana Camacho</v>
      </c>
      <c r="I114" s="7" t="str">
        <f t="shared" ca="1" si="15"/>
        <v>Vinicios Fontana Camacho</v>
      </c>
      <c r="J114" s="7" t="str" cm="1">
        <f t="array" aca="1" ref="J114" ca="1">SHA1HASH($I114)</f>
        <v>d3aa24ee624190d707751c18e874cc28c34eeb3b</v>
      </c>
      <c r="K114" s="7" cm="1">
        <f t="array" aca="1" ref="K114" ca="1">INDEX(States!$A:$A,M114,1)</f>
        <v>5</v>
      </c>
      <c r="L114" s="7" t="str">
        <f ca="1">VLOOKUP($K114,Countries!$A:$B,2,FALSE)</f>
        <v>Portugal</v>
      </c>
      <c r="M114" s="7" cm="1">
        <f t="array" aca="1" ref="M114" ca="1">INDEX(States!$C:$C,RANDBETWEEN(5,COUNTA(States!$A:$A) + 1),1)</f>
        <v>10</v>
      </c>
      <c r="N114" s="7" t="str">
        <f ca="1">VLOOKUP($M114,States!$C:$D,2,FALSE)</f>
        <v>Faro</v>
      </c>
      <c r="O114" s="7" t="str">
        <f ca="1">VLOOKUP($E114,Name!$A:$C,3,FALSE)</f>
        <v>M</v>
      </c>
      <c r="P114" s="7" t="str">
        <f ca="1">VLOOKUP($O114,Genders!$B:$C,2,FALSE)</f>
        <v>Male</v>
      </c>
      <c r="Q114" s="7" cm="1">
        <f t="array" aca="1" ref="Q114" ca="1">INDEX('Marital status'!$A:$A,RANDBETWEEN(5,COUNTA('Marital status'!$A:$A) + 1),1)</f>
        <v>5</v>
      </c>
      <c r="R114" s="7" t="str">
        <f ca="1">VLOOKUP($Q114,'Marital status'!$A:$B,2,FALSE)</f>
        <v xml:space="preserve"> Separated </v>
      </c>
      <c r="S114" s="7">
        <f t="shared" ca="1" si="16"/>
        <v>8</v>
      </c>
      <c r="T114" s="7" t="e">
        <f ca="1">VLOOKUP($S114,Ethnicities!$A:$B,2,FALSE)</f>
        <v>#N/A</v>
      </c>
      <c r="U114" s="8">
        <f t="shared" ca="1" si="17"/>
        <v>19528</v>
      </c>
      <c r="V114" s="6">
        <f t="shared" ca="1" si="18"/>
        <v>7</v>
      </c>
      <c r="W114" s="8" t="str">
        <f ca="1">VLOOKUP($V114,'Background education'!$A:$B,2,FALSE)</f>
        <v>Undergraduate degree</v>
      </c>
      <c r="X114" s="7">
        <f ca="1" xml:space="preserve">
  IF(OR($Z114 = 5, $Z114 = 6, $Z114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14" s="7" t="str">
        <f ca="1">VLOOKUP($X114,Departments!$A:$B,2,FALSE)</f>
        <v>Operations</v>
      </c>
      <c r="Z114" s="6">
        <f t="shared" ca="1" si="19"/>
        <v>9</v>
      </c>
      <c r="AA114" s="7" t="str">
        <f ca="1">VLOOKUP($Z114,Roles!$A:$B,2,FALSE)</f>
        <v>Intern</v>
      </c>
      <c r="AB114" s="6" t="e">
        <f t="shared" ca="1" si="20"/>
        <v>#N/A</v>
      </c>
      <c r="AC114" s="7" t="e">
        <f ca="1" xml:space="preserve">
IF(
  ISNA($AB114),
  NA(),
  VLOOKUP($AB114,Levels!$A:$B,2,FALSE)
)</f>
        <v>#N/A</v>
      </c>
      <c r="AD114" s="8">
        <f t="shared" ca="1" si="21"/>
        <v>37485</v>
      </c>
      <c r="AE114" s="6">
        <f ca="1">RANDBETWEEN(5,COUNTA('Recruitment source'!$A:$A) + 1)</f>
        <v>9</v>
      </c>
      <c r="AF114" s="6" t="str">
        <f ca="1">VLOOKUP($AE114,'Recruitment source'!$A:$B,2,FALSE)</f>
        <v>Empregos Online</v>
      </c>
      <c r="AG114" s="8" t="e">
        <f t="shared" ca="1" si="22"/>
        <v>#N/A</v>
      </c>
      <c r="AH114" s="6" t="e">
        <f t="shared" ca="1" si="23"/>
        <v>#N/A</v>
      </c>
      <c r="AI114" s="6" t="e">
        <f ca="1" xml:space="preserve">
IF(
  ISNA($AH114),
  NA(),
  VLOOKUP($AH114,'Reasons for dismissal'!$A:$B,2,FALSE)
)</f>
        <v>#N/A</v>
      </c>
      <c r="AJ114" s="6">
        <f t="shared" ca="1" si="24"/>
        <v>4</v>
      </c>
      <c r="AK114" s="1">
        <f t="shared" ca="1" si="25"/>
        <v>1205</v>
      </c>
      <c r="AL1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$A114  &amp; ", "   &amp;
$B114  &amp; ", "   &amp;
$D114  &amp; ", '"  &amp;
$I114  &amp; "', '" &amp;
$O114  &amp; "', "  &amp;
$S114  &amp; ", '"  &amp;
TEXT($U114,"dd/mm/aaaa")  &amp; "', "   &amp;
$V114  &amp; ", "   &amp;
$X114  &amp; ", "   &amp;
$Z114  &amp; ", "   &amp;
IF($AB114 &lt;&gt; "", $AB114, "NULL")  &amp; ", "   &amp;
$AK114  &amp; ");"</f>
        <v>#REF!</v>
      </c>
    </row>
    <row r="115" spans="1:38" x14ac:dyDescent="0.2">
      <c r="A115" s="7" cm="1">
        <f t="array" aca="1" ref="A115" ca="1">INDEX(Companies!$A:$A,RANDBETWEEN(2,COUNTA(Companies!$A:$A)),1)</f>
        <v>2</v>
      </c>
      <c r="B115" s="5">
        <f t="shared" si="13"/>
        <v>114</v>
      </c>
      <c r="C115" s="5" t="str" cm="1">
        <f t="array" ref="C115">SHA1HASH($B115)</f>
        <v>ecb7937db58ec9dea0c47db88463d85e81143032</v>
      </c>
      <c r="D115" s="6">
        <f t="shared" ca="1" si="14"/>
        <v>1</v>
      </c>
      <c r="E115" s="7">
        <f ca="1">IF($B115 = 1 + N("Presidente"),
    127,
    IF($B115 = 2 + N("Vice-Presidente"),
        72,
        IF($B115 = 3 + N("Secretária bilíngue"),
            13,
            RANDBETWEEN(5,COUNT(Name!$A:$A) + 1)
        )
    )
)</f>
        <v>297</v>
      </c>
      <c r="F115" s="7" t="str">
        <f ca="1">VLOOKUP($E115,Name!$A:$B,2,FALSE)</f>
        <v>Miguelito</v>
      </c>
      <c r="G115" s="7">
        <f ca="1" xml:space="preserve">
IF($B115 = 1,
    0,
    RANDBETWEEN(5,COUNT('Last name'!$A:$A) + 1)
)</f>
        <v>43</v>
      </c>
      <c r="H115" s="7" t="str">
        <f ca="1" xml:space="preserve">
IF($B115 = 1 + N("Presidente"),
    "de Orléans e Bragança",
    VLOOKUP($G115,'Last name'!$A:$B,2,FALSE) &amp; " " &amp; VLOOKUP(RANDBETWEEN(5,COUNT('Last name'!$A:$A) + 1),'Last name'!$A:$B,2,FALSE)
)</f>
        <v>Borges Araújo</v>
      </c>
      <c r="I115" s="7" t="str">
        <f t="shared" ca="1" si="15"/>
        <v>Miguelito Borges Araújo</v>
      </c>
      <c r="J115" s="7" t="str" cm="1">
        <f t="array" aca="1" ref="J115" ca="1">SHA1HASH($I115)</f>
        <v>ffa46cee6c8dde36cb699612f28c26484ba1b3e6</v>
      </c>
      <c r="K115" s="7" cm="1">
        <f t="array" aca="1" ref="K115" ca="1">INDEX(States!$A:$A,M115,1)</f>
        <v>5</v>
      </c>
      <c r="L115" s="7" t="str">
        <f ca="1">VLOOKUP($K115,Countries!$A:$B,2,FALSE)</f>
        <v>Portugal</v>
      </c>
      <c r="M115" s="7" cm="1">
        <f t="array" aca="1" ref="M115" ca="1">INDEX(States!$C:$C,RANDBETWEEN(5,COUNTA(States!$A:$A) + 1),1)</f>
        <v>14</v>
      </c>
      <c r="N115" s="7" t="str">
        <f ca="1">VLOOKUP($M115,States!$C:$D,2,FALSE)</f>
        <v>Madeira</v>
      </c>
      <c r="O115" s="7" t="str">
        <f ca="1">VLOOKUP($E115,Name!$A:$C,3,FALSE)</f>
        <v>M</v>
      </c>
      <c r="P115" s="7" t="str">
        <f ca="1">VLOOKUP($O115,Genders!$B:$C,2,FALSE)</f>
        <v>Male</v>
      </c>
      <c r="Q115" s="7" cm="1">
        <f t="array" aca="1" ref="Q115" ca="1">INDEX('Marital status'!$A:$A,RANDBETWEEN(5,COUNTA('Marital status'!$A:$A) + 1),1)</f>
        <v>6</v>
      </c>
      <c r="R115" s="7" t="str">
        <f ca="1">VLOOKUP($Q115,'Marital status'!$A:$B,2,FALSE)</f>
        <v>DIVORCED</v>
      </c>
      <c r="S115" s="7">
        <f t="shared" ca="1" si="16"/>
        <v>5</v>
      </c>
      <c r="T115" s="7" t="str">
        <f ca="1">VLOOKUP($S115,Ethnicities!$A:$B,2,FALSE)</f>
        <v>ASIAN</v>
      </c>
      <c r="U115" s="8">
        <f t="shared" ca="1" si="17"/>
        <v>22976</v>
      </c>
      <c r="V115" s="6">
        <f t="shared" ca="1" si="18"/>
        <v>7</v>
      </c>
      <c r="W115" s="8" t="str">
        <f ca="1">VLOOKUP($V115,'Background education'!$A:$B,2,FALSE)</f>
        <v>Undergraduate degree</v>
      </c>
      <c r="X115" s="7">
        <f ca="1" xml:space="preserve">
  IF(OR($Z115 = 5, $Z115 = 6, $Z115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15" s="7" t="str">
        <f ca="1">VLOOKUP($X115,Departments!$A:$B,2,FALSE)</f>
        <v>Human Resource</v>
      </c>
      <c r="Z115" s="6">
        <f t="shared" ca="1" si="19"/>
        <v>11</v>
      </c>
      <c r="AA115" s="7" t="str">
        <f ca="1">VLOOKUP($Z115,Roles!$A:$B,2,FALSE)</f>
        <v>Analyst</v>
      </c>
      <c r="AB115" s="6">
        <f t="shared" ca="1" si="20"/>
        <v>5</v>
      </c>
      <c r="AC115" s="7" t="str">
        <f ca="1" xml:space="preserve">
IF(
  ISNA($AB115),
  NA(),
  VLOOKUP($AB115,Levels!$A:$B,2,FALSE)
)</f>
        <v>Junior</v>
      </c>
      <c r="AD115" s="8">
        <f t="shared" ca="1" si="21"/>
        <v>40706</v>
      </c>
      <c r="AE115" s="6">
        <f ca="1">RANDBETWEEN(5,COUNTA('Recruitment source'!$A:$A) + 1)</f>
        <v>15</v>
      </c>
      <c r="AF115" s="6" t="str">
        <f ca="1">VLOOKUP($AE115,'Recruitment source'!$A:$B,2,FALSE)</f>
        <v>Website</v>
      </c>
      <c r="AG115" s="8" t="e">
        <f t="shared" ca="1" si="22"/>
        <v>#N/A</v>
      </c>
      <c r="AH115" s="6" t="e">
        <f t="shared" ca="1" si="23"/>
        <v>#N/A</v>
      </c>
      <c r="AI115" s="6" t="e">
        <f ca="1" xml:space="preserve">
IF(
  ISNA($AH115),
  NA(),
  VLOOKUP($AH115,'Reasons for dismissal'!$A:$B,2,FALSE)
)</f>
        <v>#N/A</v>
      </c>
      <c r="AJ115" s="6">
        <f t="shared" ca="1" si="24"/>
        <v>4</v>
      </c>
      <c r="AK115" s="1">
        <f t="shared" ca="1" si="25"/>
        <v>2580</v>
      </c>
      <c r="AL1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$A115  &amp; ", "   &amp;
$B115  &amp; ", "   &amp;
$D115  &amp; ", '"  &amp;
$I115  &amp; "', '" &amp;
$O115  &amp; "', "  &amp;
$S115  &amp; ", '"  &amp;
TEXT($U115,"dd/mm/aaaa")  &amp; "', "   &amp;
$V115  &amp; ", "   &amp;
$X115  &amp; ", "   &amp;
$Z115  &amp; ", "   &amp;
IF($AB115 &lt;&gt; "", $AB115, "NULL")  &amp; ", "   &amp;
$AK115  &amp; ");"</f>
        <v>#REF!</v>
      </c>
    </row>
    <row r="116" spans="1:38" x14ac:dyDescent="0.2">
      <c r="A116" s="7" cm="1">
        <f t="array" aca="1" ref="A116" ca="1">INDEX(Companies!$A:$A,RANDBETWEEN(2,COUNTA(Companies!$A:$A)),1)</f>
        <v>2</v>
      </c>
      <c r="B116" s="5">
        <f t="shared" si="13"/>
        <v>115</v>
      </c>
      <c r="C116" s="5" t="str" cm="1">
        <f t="array" ref="C116">SHA1HASH($B116)</f>
        <v>efa6e44dfa0145249be273ecd84a97f534b04920</v>
      </c>
      <c r="D116" s="6">
        <f t="shared" ca="1" si="14"/>
        <v>1</v>
      </c>
      <c r="E116" s="7">
        <f ca="1">IF($B116 = 1 + N("Presidente"),
    127,
    IF($B116 = 2 + N("Vice-Presidente"),
        72,
        IF($B116 = 3 + N("Secretária bilíngue"),
            13,
            RANDBETWEEN(5,COUNT(Name!$A:$A) + 1)
        )
    )
)</f>
        <v>354</v>
      </c>
      <c r="F116" s="7" t="str">
        <f ca="1">VLOOKUP($E116,Name!$A:$B,2,FALSE)</f>
        <v>Victor</v>
      </c>
      <c r="G116" s="7">
        <f ca="1" xml:space="preserve">
IF($B116 = 1,
    0,
    RANDBETWEEN(5,COUNT('Last name'!$A:$A) + 1)
)</f>
        <v>70</v>
      </c>
      <c r="H116" s="7" t="str">
        <f ca="1" xml:space="preserve">
IF($B116 = 1 + N("Presidente"),
    "de Orléans e Bragança",
    VLOOKUP($G116,'Last name'!$A:$B,2,FALSE) &amp; " " &amp; VLOOKUP(RANDBETWEEN(5,COUNT('Last name'!$A:$A) + 1),'Last name'!$A:$B,2,FALSE)
)</f>
        <v>Cunha Rossi</v>
      </c>
      <c r="I116" s="7" t="str">
        <f t="shared" ca="1" si="15"/>
        <v>Victor Cunha Rossi</v>
      </c>
      <c r="J116" s="7" t="str" cm="1">
        <f t="array" aca="1" ref="J116" ca="1">SHA1HASH($I116)</f>
        <v>d73138fc0d80dc47a68a5d2b747d44fa8126f09d</v>
      </c>
      <c r="K116" s="7" cm="1">
        <f t="array" aca="1" ref="K116" ca="1">INDEX(States!$A:$A,M116,1)</f>
        <v>5</v>
      </c>
      <c r="L116" s="7" t="str">
        <f ca="1">VLOOKUP($K116,Countries!$A:$B,2,FALSE)</f>
        <v>Portugal</v>
      </c>
      <c r="M116" s="7" cm="1">
        <f t="array" aca="1" ref="M116" ca="1">INDEX(States!$C:$C,RANDBETWEEN(5,COUNTA(States!$A:$A) + 1),1)</f>
        <v>9</v>
      </c>
      <c r="N116" s="7" t="str">
        <f ca="1">VLOOKUP($M116,States!$C:$D,2,FALSE)</f>
        <v>braga</v>
      </c>
      <c r="O116" s="7" t="str">
        <f ca="1">VLOOKUP($E116,Name!$A:$C,3,FALSE)</f>
        <v>M</v>
      </c>
      <c r="P116" s="7" t="str">
        <f ca="1">VLOOKUP($O116,Genders!$B:$C,2,FALSE)</f>
        <v>Male</v>
      </c>
      <c r="Q116" s="7" cm="1">
        <f t="array" aca="1" ref="Q116" ca="1">INDEX('Marital status'!$A:$A,RANDBETWEEN(5,COUNTA('Marital status'!$A:$A) + 1),1)</f>
        <v>0</v>
      </c>
      <c r="R116" s="7" t="e">
        <f ca="1">VLOOKUP($Q116,'Marital status'!$A:$B,2,FALSE)</f>
        <v>#N/A</v>
      </c>
      <c r="S116" s="7">
        <f t="shared" ca="1" si="16"/>
        <v>5</v>
      </c>
      <c r="T116" s="7" t="str">
        <f ca="1">VLOOKUP($S116,Ethnicities!$A:$B,2,FALSE)</f>
        <v>ASIAN</v>
      </c>
      <c r="U116" s="8">
        <f t="shared" ca="1" si="17"/>
        <v>26596</v>
      </c>
      <c r="V116" s="6">
        <f t="shared" ca="1" si="18"/>
        <v>7</v>
      </c>
      <c r="W116" s="8" t="str">
        <f ca="1">VLOOKUP($V116,'Background education'!$A:$B,2,FALSE)</f>
        <v>Undergraduate degree</v>
      </c>
      <c r="X116" s="7">
        <f ca="1" xml:space="preserve">
  IF(OR($Z116 = 5, $Z116 = 6, $Z116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16" s="7" t="str">
        <f ca="1">VLOOKUP($X116,Departments!$A:$B,2,FALSE)</f>
        <v>Audit</v>
      </c>
      <c r="Z116" s="6">
        <f t="shared" ca="1" si="19"/>
        <v>9</v>
      </c>
      <c r="AA116" s="7" t="str">
        <f ca="1">VLOOKUP($Z116,Roles!$A:$B,2,FALSE)</f>
        <v>Intern</v>
      </c>
      <c r="AB116" s="6" t="e">
        <f t="shared" ca="1" si="20"/>
        <v>#N/A</v>
      </c>
      <c r="AC116" s="7" t="e">
        <f ca="1" xml:space="preserve">
IF(
  ISNA($AB116),
  NA(),
  VLOOKUP($AB116,Levels!$A:$B,2,FALSE)
)</f>
        <v>#N/A</v>
      </c>
      <c r="AD116" s="8">
        <f t="shared" ca="1" si="21"/>
        <v>42273</v>
      </c>
      <c r="AE116" s="6">
        <f ca="1">RANDBETWEEN(5,COUNTA('Recruitment source'!$A:$A) + 1)</f>
        <v>5</v>
      </c>
      <c r="AF116" s="6" t="str">
        <f ca="1">VLOOKUP($AE116,'Recruitment source'!$A:$B,2,FALSE)</f>
        <v>Indeed</v>
      </c>
      <c r="AG116" s="8" t="e">
        <f t="shared" ca="1" si="22"/>
        <v>#N/A</v>
      </c>
      <c r="AH116" s="6" t="e">
        <f t="shared" ca="1" si="23"/>
        <v>#N/A</v>
      </c>
      <c r="AI116" s="6" t="e">
        <f ca="1" xml:space="preserve">
IF(
  ISNA($AH116),
  NA(),
  VLOOKUP($AH116,'Reasons for dismissal'!$A:$B,2,FALSE)
)</f>
        <v>#N/A</v>
      </c>
      <c r="AJ116" s="6">
        <f t="shared" ca="1" si="24"/>
        <v>5</v>
      </c>
      <c r="AK116" s="1">
        <f t="shared" ca="1" si="25"/>
        <v>1205</v>
      </c>
      <c r="AL1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$A116  &amp; ", "   &amp;
$B116  &amp; ", "   &amp;
$D116  &amp; ", '"  &amp;
$I116  &amp; "', '" &amp;
$O116  &amp; "', "  &amp;
$S116  &amp; ", '"  &amp;
TEXT($U116,"dd/mm/aaaa")  &amp; "', "   &amp;
$V116  &amp; ", "   &amp;
$X116  &amp; ", "   &amp;
$Z116  &amp; ", "   &amp;
IF($AB116 &lt;&gt; "", $AB116, "NULL")  &amp; ", "   &amp;
$AK116  &amp; ");"</f>
        <v>#REF!</v>
      </c>
    </row>
    <row r="117" spans="1:38" x14ac:dyDescent="0.2">
      <c r="A117" s="7" cm="1">
        <f t="array" aca="1" ref="A117" ca="1">INDEX(Companies!$A:$A,RANDBETWEEN(2,COUNTA(Companies!$A:$A)),1)</f>
        <v>2</v>
      </c>
      <c r="B117" s="5">
        <f t="shared" si="13"/>
        <v>116</v>
      </c>
      <c r="C117" s="5" t="str" cm="1">
        <f t="array" ref="C117">SHA1HASH($B117)</f>
        <v>683e725c03a87baaad2623231644e944e537acab</v>
      </c>
      <c r="D117" s="6">
        <f t="shared" ca="1" si="14"/>
        <v>1</v>
      </c>
      <c r="E117" s="7">
        <f ca="1">IF($B117 = 1 + N("Presidente"),
    127,
    IF($B117 = 2 + N("Vice-Presidente"),
        72,
        IF($B117 = 3 + N("Secretária bilíngue"),
            13,
            RANDBETWEEN(5,COUNT(Name!$A:$A) + 1)
        )
    )
)</f>
        <v>52</v>
      </c>
      <c r="F117" s="7" t="str">
        <f ca="1">VLOOKUP($E117,Name!$A:$B,2,FALSE)</f>
        <v>Antônio</v>
      </c>
      <c r="G117" s="7">
        <f ca="1" xml:space="preserve">
IF($B117 = 1,
    0,
    RANDBETWEEN(5,COUNT('Last name'!$A:$A) + 1)
)</f>
        <v>59</v>
      </c>
      <c r="H117" s="7" t="str">
        <f ca="1" xml:space="preserve">
IF($B117 = 1 + N("Presidente"),
    "de Orléans e Bragança",
    VLOOKUP($G117,'Last name'!$A:$B,2,FALSE) &amp; " " &amp; VLOOKUP(RANDBETWEEN(5,COUNT('Last name'!$A:$A) + 1),'Last name'!$A:$B,2,FALSE)
)</f>
        <v>Cardozo Barboza</v>
      </c>
      <c r="I117" s="7" t="str">
        <f t="shared" ca="1" si="15"/>
        <v>Antônio Cardozo Barboza</v>
      </c>
      <c r="J117" s="7" t="str" cm="1">
        <f t="array" aca="1" ref="J117" ca="1">SHA1HASH($I117)</f>
        <v>45da67df20d38fbf7c86708f34ce90c73dc64650</v>
      </c>
      <c r="K117" s="7" cm="1">
        <f t="array" aca="1" ref="K117" ca="1">INDEX(States!$A:$A,M117,1)</f>
        <v>5</v>
      </c>
      <c r="L117" s="7" t="str">
        <f ca="1">VLOOKUP($K117,Countries!$A:$B,2,FALSE)</f>
        <v>Portugal</v>
      </c>
      <c r="M117" s="7" cm="1">
        <f t="array" aca="1" ref="M117" ca="1">INDEX(States!$C:$C,RANDBETWEEN(5,COUNTA(States!$A:$A) + 1),1)</f>
        <v>10</v>
      </c>
      <c r="N117" s="7" t="str">
        <f ca="1">VLOOKUP($M117,States!$C:$D,2,FALSE)</f>
        <v>Faro</v>
      </c>
      <c r="O117" s="7" t="str">
        <f ca="1">VLOOKUP($E117,Name!$A:$C,3,FALSE)</f>
        <v>M</v>
      </c>
      <c r="P117" s="7" t="str">
        <f ca="1">VLOOKUP($O117,Genders!$B:$C,2,FALSE)</f>
        <v>Male</v>
      </c>
      <c r="Q117" s="7" cm="1">
        <f t="array" aca="1" ref="Q117" ca="1">INDEX('Marital status'!$A:$A,RANDBETWEEN(5,COUNTA('Marital status'!$A:$A) + 1),1)</f>
        <v>6</v>
      </c>
      <c r="R117" s="7" t="str">
        <f ca="1">VLOOKUP($Q117,'Marital status'!$A:$B,2,FALSE)</f>
        <v>DIVORCED</v>
      </c>
      <c r="S117" s="7">
        <f t="shared" ca="1" si="16"/>
        <v>5</v>
      </c>
      <c r="T117" s="7" t="str">
        <f ca="1">VLOOKUP($S117,Ethnicities!$A:$B,2,FALSE)</f>
        <v>ASIAN</v>
      </c>
      <c r="U117" s="8">
        <f t="shared" ca="1" si="17"/>
        <v>30543</v>
      </c>
      <c r="V117" s="6">
        <f t="shared" ca="1" si="18"/>
        <v>8</v>
      </c>
      <c r="W117" s="8" t="str">
        <f ca="1">VLOOKUP($V117,'Background education'!$A:$B,2,FALSE)</f>
        <v>Graduate school</v>
      </c>
      <c r="X117" s="7">
        <f ca="1" xml:space="preserve">
  IF(OR($Z117 = 5, $Z117 = 6, $Z117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17" s="7" t="str">
        <f ca="1">VLOOKUP($X117,Departments!$A:$B,2,FALSE)</f>
        <v>Administration</v>
      </c>
      <c r="Z117" s="6">
        <f t="shared" ca="1" si="19"/>
        <v>11</v>
      </c>
      <c r="AA117" s="7" t="str">
        <f ca="1">VLOOKUP($Z117,Roles!$A:$B,2,FALSE)</f>
        <v>Analyst</v>
      </c>
      <c r="AB117" s="6">
        <f t="shared" ca="1" si="20"/>
        <v>6</v>
      </c>
      <c r="AC117" s="7" t="str">
        <f ca="1" xml:space="preserve">
IF(
  ISNA($AB117),
  NA(),
  VLOOKUP($AB117,Levels!$A:$B,2,FALSE)
)</f>
        <v>Pleno</v>
      </c>
      <c r="AD117" s="8">
        <f t="shared" ca="1" si="21"/>
        <v>40469</v>
      </c>
      <c r="AE117" s="6">
        <f ca="1">RANDBETWEEN(5,COUNTA('Recruitment source'!$A:$A) + 1)</f>
        <v>10</v>
      </c>
      <c r="AF117" s="6" t="str">
        <f ca="1">VLOOKUP($AE117,'Recruitment source'!$A:$B,2,FALSE)</f>
        <v>Jobs in Lisbon</v>
      </c>
      <c r="AG117" s="8" t="e">
        <f t="shared" ca="1" si="22"/>
        <v>#N/A</v>
      </c>
      <c r="AH117" s="6" t="e">
        <f t="shared" ca="1" si="23"/>
        <v>#N/A</v>
      </c>
      <c r="AI117" s="6" t="e">
        <f ca="1" xml:space="preserve">
IF(
  ISNA($AH117),
  NA(),
  VLOOKUP($AH117,'Reasons for dismissal'!$A:$B,2,FALSE)
)</f>
        <v>#N/A</v>
      </c>
      <c r="AJ117" s="6">
        <f t="shared" ca="1" si="24"/>
        <v>5</v>
      </c>
      <c r="AK117" s="1">
        <f t="shared" ca="1" si="25"/>
        <v>3000</v>
      </c>
      <c r="AL1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$A117  &amp; ", "   &amp;
$B117  &amp; ", "   &amp;
$D117  &amp; ", '"  &amp;
$I117  &amp; "', '" &amp;
$O117  &amp; "', "  &amp;
$S117  &amp; ", '"  &amp;
TEXT($U117,"dd/mm/aaaa")  &amp; "', "   &amp;
$V117  &amp; ", "   &amp;
$X117  &amp; ", "   &amp;
$Z117  &amp; ", "   &amp;
IF($AB117 &lt;&gt; "", $AB117, "NULL")  &amp; ", "   &amp;
$AK117  &amp; ");"</f>
        <v>#REF!</v>
      </c>
    </row>
    <row r="118" spans="1:38" x14ac:dyDescent="0.2">
      <c r="A118" s="7" cm="1">
        <f t="array" aca="1" ref="A118" ca="1">INDEX(Companies!$A:$A,RANDBETWEEN(2,COUNTA(Companies!$A:$A)),1)</f>
        <v>2</v>
      </c>
      <c r="B118" s="5">
        <f t="shared" si="13"/>
        <v>117</v>
      </c>
      <c r="C118" s="5" t="str" cm="1">
        <f t="array" ref="C118">SHA1HASH($B118)</f>
        <v>d0e2dbb0bac1917d360aaf52c01a2a4b669e8cdb</v>
      </c>
      <c r="D118" s="6">
        <f t="shared" ca="1" si="14"/>
        <v>1</v>
      </c>
      <c r="E118" s="7">
        <f ca="1">IF($B118 = 1 + N("Presidente"),
    127,
    IF($B118 = 2 + N("Vice-Presidente"),
        72,
        IF($B118 = 3 + N("Secretária bilíngue"),
            13,
            RANDBETWEEN(5,COUNT(Name!$A:$A) + 1)
        )
    )
)</f>
        <v>316</v>
      </c>
      <c r="F118" s="7" t="str">
        <f ca="1">VLOOKUP($E118,Name!$A:$B,2,FALSE)</f>
        <v>Pedro</v>
      </c>
      <c r="G118" s="7">
        <f ca="1" xml:space="preserve">
IF($B118 = 1,
    0,
    RANDBETWEEN(5,COUNT('Last name'!$A:$A) + 1)
)</f>
        <v>91</v>
      </c>
      <c r="H118" s="7" t="str">
        <f ca="1" xml:space="preserve">
IF($B118 = 1 + N("Presidente"),
    "de Orléans e Bragança",
    VLOOKUP($G118,'Last name'!$A:$B,2,FALSE) &amp; " " &amp; VLOOKUP(RANDBETWEEN(5,COUNT('Last name'!$A:$A) + 1),'Last name'!$A:$B,2,FALSE)
)</f>
        <v>Frasão Seixas</v>
      </c>
      <c r="I118" s="7" t="str">
        <f t="shared" ca="1" si="15"/>
        <v>Pedro Frasão Seixas</v>
      </c>
      <c r="J118" s="7" t="str" cm="1">
        <f t="array" aca="1" ref="J118" ca="1">SHA1HASH($I118)</f>
        <v>8590b8e27cc6da10aec3dd54738ca548f547e828</v>
      </c>
      <c r="K118" s="7" cm="1">
        <f t="array" aca="1" ref="K118" ca="1">INDEX(States!$A:$A,M118,1)</f>
        <v>5</v>
      </c>
      <c r="L118" s="7" t="str">
        <f ca="1">VLOOKUP($K118,Countries!$A:$B,2,FALSE)</f>
        <v>Portugal</v>
      </c>
      <c r="M118" s="7" cm="1">
        <f t="array" aca="1" ref="M118" ca="1">INDEX(States!$C:$C,RANDBETWEEN(5,COUNTA(States!$A:$A) + 1),1)</f>
        <v>7</v>
      </c>
      <c r="N118" s="7" t="str">
        <f ca="1">VLOOKUP($M118,States!$C:$D,2,FALSE)</f>
        <v xml:space="preserve"> Setúbal </v>
      </c>
      <c r="O118" s="7" t="str">
        <f ca="1">VLOOKUP($E118,Name!$A:$C,3,FALSE)</f>
        <v>M</v>
      </c>
      <c r="P118" s="7" t="str">
        <f ca="1">VLOOKUP($O118,Genders!$B:$C,2,FALSE)</f>
        <v>Male</v>
      </c>
      <c r="Q118" s="7" cm="1">
        <f t="array" aca="1" ref="Q118" ca="1">INDEX('Marital status'!$A:$A,RANDBETWEEN(5,COUNTA('Marital status'!$A:$A) + 1),1)</f>
        <v>0</v>
      </c>
      <c r="R118" s="7" t="e">
        <f ca="1">VLOOKUP($Q118,'Marital status'!$A:$B,2,FALSE)</f>
        <v>#N/A</v>
      </c>
      <c r="S118" s="7">
        <f t="shared" ca="1" si="16"/>
        <v>5</v>
      </c>
      <c r="T118" s="7" t="str">
        <f ca="1">VLOOKUP($S118,Ethnicities!$A:$B,2,FALSE)</f>
        <v>ASIAN</v>
      </c>
      <c r="U118" s="8">
        <f t="shared" ca="1" si="17"/>
        <v>32865</v>
      </c>
      <c r="V118" s="6">
        <f t="shared" ca="1" si="18"/>
        <v>7</v>
      </c>
      <c r="W118" s="8" t="str">
        <f ca="1">VLOOKUP($V118,'Background education'!$A:$B,2,FALSE)</f>
        <v>Undergraduate degree</v>
      </c>
      <c r="X118" s="7">
        <f ca="1" xml:space="preserve">
  IF(OR($Z118 = 5, $Z118 = 6, $Z118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18" s="7" t="str">
        <f ca="1">VLOOKUP($X118,Departments!$A:$B,2,FALSE)</f>
        <v xml:space="preserve"> Presidency</v>
      </c>
      <c r="Z118" s="6">
        <f t="shared" ca="1" si="19"/>
        <v>9</v>
      </c>
      <c r="AA118" s="7" t="str">
        <f ca="1">VLOOKUP($Z118,Roles!$A:$B,2,FALSE)</f>
        <v>Intern</v>
      </c>
      <c r="AB118" s="6" t="e">
        <f t="shared" ca="1" si="20"/>
        <v>#N/A</v>
      </c>
      <c r="AC118" s="7" t="e">
        <f ca="1" xml:space="preserve">
IF(
  ISNA($AB118),
  NA(),
  VLOOKUP($AB118,Levels!$A:$B,2,FALSE)
)</f>
        <v>#N/A</v>
      </c>
      <c r="AD118" s="8">
        <f t="shared" ca="1" si="21"/>
        <v>41041</v>
      </c>
      <c r="AE118" s="6">
        <f ca="1">RANDBETWEEN(5,COUNTA('Recruitment source'!$A:$A) + 1)</f>
        <v>14</v>
      </c>
      <c r="AF118" s="6" t="str">
        <f ca="1">VLOOKUP($AE118,'Recruitment source'!$A:$B,2,FALSE)</f>
        <v>LinkedIn</v>
      </c>
      <c r="AG118" s="8" t="e">
        <f t="shared" ca="1" si="22"/>
        <v>#N/A</v>
      </c>
      <c r="AH118" s="6" t="e">
        <f t="shared" ca="1" si="23"/>
        <v>#N/A</v>
      </c>
      <c r="AI118" s="6" t="e">
        <f ca="1" xml:space="preserve">
IF(
  ISNA($AH118),
  NA(),
  VLOOKUP($AH118,'Reasons for dismissal'!$A:$B,2,FALSE)
)</f>
        <v>#N/A</v>
      </c>
      <c r="AJ118" s="6">
        <f t="shared" ca="1" si="24"/>
        <v>5</v>
      </c>
      <c r="AK118" s="1">
        <f t="shared" ca="1" si="25"/>
        <v>1205</v>
      </c>
      <c r="AL1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$A118  &amp; ", "   &amp;
$B118  &amp; ", "   &amp;
$D118  &amp; ", '"  &amp;
$I118  &amp; "', '" &amp;
$O118  &amp; "', "  &amp;
$S118  &amp; ", '"  &amp;
TEXT($U118,"dd/mm/aaaa")  &amp; "', "   &amp;
$V118  &amp; ", "   &amp;
$X118  &amp; ", "   &amp;
$Z118  &amp; ", "   &amp;
IF($AB118 &lt;&gt; "", $AB118, "NULL")  &amp; ", "   &amp;
$AK118  &amp; ");"</f>
        <v>#REF!</v>
      </c>
    </row>
    <row r="119" spans="1:38" x14ac:dyDescent="0.2">
      <c r="A119" s="7" cm="1">
        <f t="array" aca="1" ref="A119" ca="1">INDEX(Companies!$A:$A,RANDBETWEEN(2,COUNTA(Companies!$A:$A)),1)</f>
        <v>2</v>
      </c>
      <c r="B119" s="5">
        <f t="shared" si="13"/>
        <v>118</v>
      </c>
      <c r="C119" s="5" t="str" cm="1">
        <f t="array" ref="C119">SHA1HASH($B119)</f>
        <v>12f0de3dc76e067d21ed85125716e02e9f1e69f0</v>
      </c>
      <c r="D119" s="6">
        <f t="shared" ca="1" si="14"/>
        <v>1</v>
      </c>
      <c r="E119" s="7">
        <f ca="1">IF($B119 = 1 + N("Presidente"),
    127,
    IF($B119 = 2 + N("Vice-Presidente"),
        72,
        IF($B119 = 3 + N("Secretária bilíngue"),
            13,
            RANDBETWEEN(5,COUNT(Name!$A:$A) + 1)
        )
    )
)</f>
        <v>217</v>
      </c>
      <c r="F119" s="7" t="str">
        <f ca="1">VLOOKUP($E119,Name!$A:$B,2,FALSE)</f>
        <v>Lara</v>
      </c>
      <c r="G119" s="7">
        <f ca="1" xml:space="preserve">
IF($B119 = 1,
    0,
    RANDBETWEEN(5,COUNT('Last name'!$A:$A) + 1)
)</f>
        <v>95</v>
      </c>
      <c r="H119" s="7" t="str">
        <f ca="1" xml:space="preserve">
IF($B119 = 1 + N("Presidente"),
    "de Orléans e Bragança",
    VLOOKUP($G119,'Last name'!$A:$B,2,FALSE) &amp; " " &amp; VLOOKUP(RANDBETWEEN(5,COUNT('Last name'!$A:$A) + 1),'Last name'!$A:$B,2,FALSE)
)</f>
        <v>Galli Mancini</v>
      </c>
      <c r="I119" s="7" t="str">
        <f t="shared" ca="1" si="15"/>
        <v>Lara Galli Mancini</v>
      </c>
      <c r="J119" s="7" t="str" cm="1">
        <f t="array" aca="1" ref="J119" ca="1">SHA1HASH($I119)</f>
        <v>5f58361d1ee23f7fc02243c88eef632129680da6</v>
      </c>
      <c r="K119" s="7" cm="1">
        <f t="array" aca="1" ref="K119" ca="1">INDEX(States!$A:$A,M119,1)</f>
        <v>5</v>
      </c>
      <c r="L119" s="7" t="str">
        <f ca="1">VLOOKUP($K119,Countries!$A:$B,2,FALSE)</f>
        <v>Portugal</v>
      </c>
      <c r="M119" s="7" cm="1">
        <f t="array" aca="1" ref="M119" ca="1">INDEX(States!$C:$C,RANDBETWEEN(5,COUNTA(States!$A:$A) + 1),1)</f>
        <v>21</v>
      </c>
      <c r="N119" s="7" t="str">
        <f ca="1">VLOOKUP($M119,States!$C:$D,2,FALSE)</f>
        <v>Guarda</v>
      </c>
      <c r="O119" s="7" t="str">
        <f ca="1">VLOOKUP($E119,Name!$A:$C,3,FALSE)</f>
        <v>F</v>
      </c>
      <c r="P119" s="7" t="str">
        <f ca="1">VLOOKUP($O119,Genders!$B:$C,2,FALSE)</f>
        <v>Female</v>
      </c>
      <c r="Q119" s="7" cm="1">
        <f t="array" aca="1" ref="Q119" ca="1">INDEX('Marital status'!$A:$A,RANDBETWEEN(5,COUNTA('Marital status'!$A:$A) + 1),1)</f>
        <v>6</v>
      </c>
      <c r="R119" s="7" t="str">
        <f ca="1">VLOOKUP($Q119,'Marital status'!$A:$B,2,FALSE)</f>
        <v>DIVORCED</v>
      </c>
      <c r="S119" s="7">
        <f t="shared" ca="1" si="16"/>
        <v>6</v>
      </c>
      <c r="T119" s="7" t="str">
        <f ca="1">VLOOKUP($S119,Ethnicities!$A:$B,2,FALSE)</f>
        <v xml:space="preserve">  american Indian or Alaska Native</v>
      </c>
      <c r="U119" s="8">
        <f t="shared" ca="1" si="17"/>
        <v>23638</v>
      </c>
      <c r="V119" s="6">
        <f t="shared" ca="1" si="18"/>
        <v>8</v>
      </c>
      <c r="W119" s="8" t="str">
        <f ca="1">VLOOKUP($V119,'Background education'!$A:$B,2,FALSE)</f>
        <v>Graduate school</v>
      </c>
      <c r="X119" s="7">
        <f ca="1" xml:space="preserve">
  IF(OR($Z119 = 5, $Z119 = 6, $Z119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19" s="7" t="str">
        <f ca="1">VLOOKUP($X119,Departments!$A:$B,2,FALSE)</f>
        <v xml:space="preserve"> Presidency</v>
      </c>
      <c r="Z119" s="6">
        <f t="shared" ca="1" si="19"/>
        <v>11</v>
      </c>
      <c r="AA119" s="7" t="str">
        <f ca="1">VLOOKUP($Z119,Roles!$A:$B,2,FALSE)</f>
        <v>Analyst</v>
      </c>
      <c r="AB119" s="6">
        <f t="shared" ca="1" si="20"/>
        <v>5</v>
      </c>
      <c r="AC119" s="7" t="str">
        <f ca="1" xml:space="preserve">
IF(
  ISNA($AB119),
  NA(),
  VLOOKUP($AB119,Levels!$A:$B,2,FALSE)
)</f>
        <v>Junior</v>
      </c>
      <c r="AD119" s="8">
        <f t="shared" ca="1" si="21"/>
        <v>37377</v>
      </c>
      <c r="AE119" s="6">
        <f ca="1">RANDBETWEEN(5,COUNTA('Recruitment source'!$A:$A) + 1)</f>
        <v>5</v>
      </c>
      <c r="AF119" s="6" t="str">
        <f ca="1">VLOOKUP($AE119,'Recruitment source'!$A:$B,2,FALSE)</f>
        <v>Indeed</v>
      </c>
      <c r="AG119" s="8" t="e">
        <f t="shared" ca="1" si="22"/>
        <v>#N/A</v>
      </c>
      <c r="AH119" s="6" t="e">
        <f t="shared" ca="1" si="23"/>
        <v>#N/A</v>
      </c>
      <c r="AI119" s="6" t="e">
        <f ca="1" xml:space="preserve">
IF(
  ISNA($AH119),
  NA(),
  VLOOKUP($AH119,'Reasons for dismissal'!$A:$B,2,FALSE)
)</f>
        <v>#N/A</v>
      </c>
      <c r="AJ119" s="6">
        <f t="shared" ca="1" si="24"/>
        <v>5</v>
      </c>
      <c r="AK119" s="1">
        <f t="shared" ca="1" si="25"/>
        <v>3000</v>
      </c>
      <c r="AL1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$A119  &amp; ", "   &amp;
$B119  &amp; ", "   &amp;
$D119  &amp; ", '"  &amp;
$I119  &amp; "', '" &amp;
$O119  &amp; "', "  &amp;
$S119  &amp; ", '"  &amp;
TEXT($U119,"dd/mm/aaaa")  &amp; "', "   &amp;
$V119  &amp; ", "   &amp;
$X119  &amp; ", "   &amp;
$Z119  &amp; ", "   &amp;
IF($AB119 &lt;&gt; "", $AB119, "NULL")  &amp; ", "   &amp;
$AK119  &amp; ");"</f>
        <v>#REF!</v>
      </c>
    </row>
    <row r="120" spans="1:38" x14ac:dyDescent="0.2">
      <c r="A120" s="7" cm="1">
        <f t="array" aca="1" ref="A120" ca="1">INDEX(Companies!$A:$A,RANDBETWEEN(2,COUNTA(Companies!$A:$A)),1)</f>
        <v>2</v>
      </c>
      <c r="B120" s="5">
        <f t="shared" si="13"/>
        <v>119</v>
      </c>
      <c r="C120" s="5" t="str" cm="1">
        <f t="array" ref="C120">SHA1HASH($B120)</f>
        <v>a2e33d344f272e100d4a8efeabc7ae8a60a8ba7a</v>
      </c>
      <c r="D120" s="6">
        <f t="shared" ca="1" si="14"/>
        <v>1</v>
      </c>
      <c r="E120" s="7">
        <f ca="1">IF($B120 = 1 + N("Presidente"),
    127,
    IF($B120 = 2 + N("Vice-Presidente"),
        72,
        IF($B120 = 3 + N("Secretária bilíngue"),
            13,
            RANDBETWEEN(5,COUNT(Name!$A:$A) + 1)
        )
    )
)</f>
        <v>188</v>
      </c>
      <c r="F120" s="7" t="str">
        <f ca="1">VLOOKUP($E120,Name!$A:$B,2,FALSE)</f>
        <v>João Lucas</v>
      </c>
      <c r="G120" s="7">
        <f ca="1" xml:space="preserve">
IF($B120 = 1,
    0,
    RANDBETWEEN(5,COUNT('Last name'!$A:$A) + 1)
)</f>
        <v>34</v>
      </c>
      <c r="H120" s="7" t="str">
        <f ca="1" xml:space="preserve">
IF($B120 = 1 + N("Presidente"),
    "de Orléans e Bragança",
    VLOOKUP($G120,'Last name'!$A:$B,2,FALSE) &amp; " " &amp; VLOOKUP(RANDBETWEEN(5,COUNT('Last name'!$A:$A) + 1),'Last name'!$A:$B,2,FALSE)
)</f>
        <v>Barros Giordano</v>
      </c>
      <c r="I120" s="7" t="str">
        <f t="shared" ca="1" si="15"/>
        <v>João Lucas Barros Giordano</v>
      </c>
      <c r="J120" s="7" t="str" cm="1">
        <f t="array" aca="1" ref="J120" ca="1">SHA1HASH($I120)</f>
        <v>dfacd86bf567cf8dcc7c61a5da3908e8311dce2e</v>
      </c>
      <c r="K120" s="7" cm="1">
        <f t="array" aca="1" ref="K120" ca="1">INDEX(States!$A:$A,M120,1)</f>
        <v>5</v>
      </c>
      <c r="L120" s="7" t="str">
        <f ca="1">VLOOKUP($K120,Countries!$A:$B,2,FALSE)</f>
        <v>Portugal</v>
      </c>
      <c r="M120" s="7" cm="1">
        <f t="array" aca="1" ref="M120" ca="1">INDEX(States!$C:$C,RANDBETWEEN(5,COUNTA(States!$A:$A) + 1),1)</f>
        <v>19</v>
      </c>
      <c r="N120" s="7" t="str">
        <f ca="1">VLOOKUP($M120,States!$C:$D,2,FALSE)</f>
        <v>Beja</v>
      </c>
      <c r="O120" s="7" t="str">
        <f ca="1">VLOOKUP($E120,Name!$A:$C,3,FALSE)</f>
        <v>M</v>
      </c>
      <c r="P120" s="7" t="str">
        <f ca="1">VLOOKUP($O120,Genders!$B:$C,2,FALSE)</f>
        <v>Male</v>
      </c>
      <c r="Q120" s="7" cm="1">
        <f t="array" aca="1" ref="Q120" ca="1">INDEX('Marital status'!$A:$A,RANDBETWEEN(5,COUNTA('Marital status'!$A:$A) + 1),1)</f>
        <v>6</v>
      </c>
      <c r="R120" s="7" t="str">
        <f ca="1">VLOOKUP($Q120,'Marital status'!$A:$B,2,FALSE)</f>
        <v>DIVORCED</v>
      </c>
      <c r="S120" s="7">
        <f t="shared" ca="1" si="16"/>
        <v>5</v>
      </c>
      <c r="T120" s="7" t="str">
        <f ca="1">VLOOKUP($S120,Ethnicities!$A:$B,2,FALSE)</f>
        <v>ASIAN</v>
      </c>
      <c r="U120" s="8">
        <f t="shared" ca="1" si="17"/>
        <v>32299</v>
      </c>
      <c r="V120" s="6">
        <f t="shared" ca="1" si="18"/>
        <v>7</v>
      </c>
      <c r="W120" s="8" t="str">
        <f ca="1">VLOOKUP($V120,'Background education'!$A:$B,2,FALSE)</f>
        <v>Undergraduate degree</v>
      </c>
      <c r="X120" s="7">
        <f ca="1" xml:space="preserve">
  IF(OR($Z120 = 5, $Z120 = 6, $Z120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20" s="7" t="str">
        <f ca="1">VLOOKUP($X120,Departments!$A:$B,2,FALSE)</f>
        <v>Operations</v>
      </c>
      <c r="Z120" s="6">
        <f t="shared" ca="1" si="19"/>
        <v>9</v>
      </c>
      <c r="AA120" s="7" t="str">
        <f ca="1">VLOOKUP($Z120,Roles!$A:$B,2,FALSE)</f>
        <v>Intern</v>
      </c>
      <c r="AB120" s="6" t="e">
        <f t="shared" ca="1" si="20"/>
        <v>#N/A</v>
      </c>
      <c r="AC120" s="7" t="e">
        <f ca="1" xml:space="preserve">
IF(
  ISNA($AB120),
  NA(),
  VLOOKUP($AB120,Levels!$A:$B,2,FALSE)
)</f>
        <v>#N/A</v>
      </c>
      <c r="AD120" s="8">
        <f t="shared" ca="1" si="21"/>
        <v>38207</v>
      </c>
      <c r="AE120" s="6">
        <f ca="1">RANDBETWEEN(5,COUNTA('Recruitment source'!$A:$A) + 1)</f>
        <v>6</v>
      </c>
      <c r="AF120" s="6" t="str">
        <f ca="1">VLOOKUP($AE120,'Recruitment source'!$A:$B,2,FALSE)</f>
        <v>Learn4Good</v>
      </c>
      <c r="AG120" s="8" t="e">
        <f t="shared" ca="1" si="22"/>
        <v>#N/A</v>
      </c>
      <c r="AH120" s="6" t="e">
        <f t="shared" ca="1" si="23"/>
        <v>#N/A</v>
      </c>
      <c r="AI120" s="6" t="e">
        <f ca="1" xml:space="preserve">
IF(
  ISNA($AH120),
  NA(),
  VLOOKUP($AH120,'Reasons for dismissal'!$A:$B,2,FALSE)
)</f>
        <v>#N/A</v>
      </c>
      <c r="AJ120" s="6">
        <f t="shared" ca="1" si="24"/>
        <v>5</v>
      </c>
      <c r="AK120" s="1">
        <f t="shared" ca="1" si="25"/>
        <v>1205</v>
      </c>
      <c r="AL1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$A120  &amp; ", "   &amp;
$B120  &amp; ", "   &amp;
$D120  &amp; ", '"  &amp;
$I120  &amp; "', '" &amp;
$O120  &amp; "', "  &amp;
$S120  &amp; ", '"  &amp;
TEXT($U120,"dd/mm/aaaa")  &amp; "', "   &amp;
$V120  &amp; ", "   &amp;
$X120  &amp; ", "   &amp;
$Z120  &amp; ", "   &amp;
IF($AB120 &lt;&gt; "", $AB120, "NULL")  &amp; ", "   &amp;
$AK120  &amp; ");"</f>
        <v>#REF!</v>
      </c>
    </row>
    <row r="121" spans="1:38" x14ac:dyDescent="0.2">
      <c r="A121" s="7" cm="1">
        <f t="array" aca="1" ref="A121" ca="1">INDEX(Companies!$A:$A,RANDBETWEEN(2,COUNTA(Companies!$A:$A)),1)</f>
        <v>2</v>
      </c>
      <c r="B121" s="5">
        <f t="shared" si="13"/>
        <v>120</v>
      </c>
      <c r="C121" s="5" t="str" cm="1">
        <f t="array" ref="C121">SHA1HASH($B121)</f>
        <v>775bc5c30e27f0e562115d136e7f7edbd3cead89</v>
      </c>
      <c r="D121" s="6">
        <f t="shared" ca="1" si="14"/>
        <v>1</v>
      </c>
      <c r="E121" s="7">
        <f ca="1">IF($B121 = 1 + N("Presidente"),
    127,
    IF($B121 = 2 + N("Vice-Presidente"),
        72,
        IF($B121 = 3 + N("Secretária bilíngue"),
            13,
            RANDBETWEEN(5,COUNT(Name!$A:$A) + 1)
        )
    )
)</f>
        <v>110</v>
      </c>
      <c r="F121" s="7" t="str">
        <f ca="1">VLOOKUP($E121,Name!$A:$B,2,FALSE)</f>
        <v>Davi Miguel</v>
      </c>
      <c r="G121" s="7">
        <f ca="1" xml:space="preserve">
IF($B121 = 1,
    0,
    RANDBETWEEN(5,COUNT('Last name'!$A:$A) + 1)
)</f>
        <v>44</v>
      </c>
      <c r="H121" s="7" t="str">
        <f ca="1" xml:space="preserve">
IF($B121 = 1 + N("Presidente"),
    "de Orléans e Bragança",
    VLOOKUP($G121,'Last name'!$A:$B,2,FALSE) &amp; " " &amp; VLOOKUP(RANDBETWEEN(5,COUNT('Last name'!$A:$A) + 1),'Last name'!$A:$B,2,FALSE)
)</f>
        <v>Botelho Soares</v>
      </c>
      <c r="I121" s="7" t="str">
        <f t="shared" ca="1" si="15"/>
        <v>Davi Miguel Botelho Soares</v>
      </c>
      <c r="J121" s="7" t="str" cm="1">
        <f t="array" aca="1" ref="J121" ca="1">SHA1HASH($I121)</f>
        <v>79983a5b06becfe95f0031d0913a6f10ef953cde</v>
      </c>
      <c r="K121" s="7" cm="1">
        <f t="array" aca="1" ref="K121" ca="1">INDEX(States!$A:$A,M121,1)</f>
        <v>5</v>
      </c>
      <c r="L121" s="7" t="str">
        <f ca="1">VLOOKUP($K121,Countries!$A:$B,2,FALSE)</f>
        <v>Portugal</v>
      </c>
      <c r="M121" s="7" cm="1">
        <f t="array" aca="1" ref="M121" ca="1">INDEX(States!$C:$C,RANDBETWEEN(5,COUNTA(States!$A:$A) + 1),1)</f>
        <v>16</v>
      </c>
      <c r="N121" s="7" t="str">
        <f ca="1">VLOOKUP($M121,States!$C:$D,2,FALSE)</f>
        <v>Azores</v>
      </c>
      <c r="O121" s="7" t="str">
        <f ca="1">VLOOKUP($E121,Name!$A:$C,3,FALSE)</f>
        <v>M</v>
      </c>
      <c r="P121" s="7" t="str">
        <f ca="1">VLOOKUP($O121,Genders!$B:$C,2,FALSE)</f>
        <v>Male</v>
      </c>
      <c r="Q121" s="7" cm="1">
        <f t="array" aca="1" ref="Q121" ca="1">INDEX('Marital status'!$A:$A,RANDBETWEEN(5,COUNTA('Marital status'!$A:$A) + 1),1)</f>
        <v>0</v>
      </c>
      <c r="R121" s="7" t="e">
        <f ca="1">VLOOKUP($Q121,'Marital status'!$A:$B,2,FALSE)</f>
        <v>#N/A</v>
      </c>
      <c r="S121" s="7">
        <f t="shared" ca="1" si="16"/>
        <v>7</v>
      </c>
      <c r="T121" s="7" t="str">
        <f ca="1">VLOOKUP($S121,Ethnicities!$A:$B,2,FALSE)</f>
        <v>Native Hawaiian or Other Pacific Islander</v>
      </c>
      <c r="U121" s="8">
        <f t="shared" ca="1" si="17"/>
        <v>29692</v>
      </c>
      <c r="V121" s="6">
        <f t="shared" ca="1" si="18"/>
        <v>7</v>
      </c>
      <c r="W121" s="8" t="str">
        <f ca="1">VLOOKUP($V121,'Background education'!$A:$B,2,FALSE)</f>
        <v>Undergraduate degree</v>
      </c>
      <c r="X121" s="7">
        <f ca="1" xml:space="preserve">
  IF(OR($Z121 = 5, $Z121 = 6, $Z121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21" s="7" t="str">
        <f ca="1">VLOOKUP($X121,Departments!$A:$B,2,FALSE)</f>
        <v>Finance</v>
      </c>
      <c r="Z121" s="6">
        <f t="shared" ca="1" si="19"/>
        <v>11</v>
      </c>
      <c r="AA121" s="7" t="str">
        <f ca="1">VLOOKUP($Z121,Roles!$A:$B,2,FALSE)</f>
        <v>Analyst</v>
      </c>
      <c r="AB121" s="6">
        <f t="shared" ca="1" si="20"/>
        <v>5</v>
      </c>
      <c r="AC121" s="7" t="str">
        <f ca="1" xml:space="preserve">
IF(
  ISNA($AB121),
  NA(),
  VLOOKUP($AB121,Levels!$A:$B,2,FALSE)
)</f>
        <v>Junior</v>
      </c>
      <c r="AD121" s="8">
        <f t="shared" ca="1" si="21"/>
        <v>36810</v>
      </c>
      <c r="AE121" s="6">
        <f ca="1">RANDBETWEEN(5,COUNTA('Recruitment source'!$A:$A) + 1)</f>
        <v>15</v>
      </c>
      <c r="AF121" s="6" t="str">
        <f ca="1">VLOOKUP($AE121,'Recruitment source'!$A:$B,2,FALSE)</f>
        <v>Website</v>
      </c>
      <c r="AG121" s="8" t="e">
        <f t="shared" ca="1" si="22"/>
        <v>#N/A</v>
      </c>
      <c r="AH121" s="6" t="e">
        <f t="shared" ca="1" si="23"/>
        <v>#N/A</v>
      </c>
      <c r="AI121" s="6" t="e">
        <f ca="1" xml:space="preserve">
IF(
  ISNA($AH121),
  NA(),
  VLOOKUP($AH121,'Reasons for dismissal'!$A:$B,2,FALSE)
)</f>
        <v>#N/A</v>
      </c>
      <c r="AJ121" s="6">
        <f t="shared" ca="1" si="24"/>
        <v>5</v>
      </c>
      <c r="AK121" s="1">
        <f t="shared" ca="1" si="25"/>
        <v>2500</v>
      </c>
      <c r="AL1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$A121  &amp; ", "   &amp;
$B121  &amp; ", "   &amp;
$D121  &amp; ", '"  &amp;
$I121  &amp; "', '" &amp;
$O121  &amp; "', "  &amp;
$S121  &amp; ", '"  &amp;
TEXT($U121,"dd/mm/aaaa")  &amp; "', "   &amp;
$V121  &amp; ", "   &amp;
$X121  &amp; ", "   &amp;
$Z121  &amp; ", "   &amp;
IF($AB121 &lt;&gt; "", $AB121, "NULL")  &amp; ", "   &amp;
$AK121  &amp; ");"</f>
        <v>#REF!</v>
      </c>
    </row>
    <row r="122" spans="1:38" x14ac:dyDescent="0.2">
      <c r="A122" s="7" cm="1">
        <f t="array" aca="1" ref="A122" ca="1">INDEX(Companies!$A:$A,RANDBETWEEN(2,COUNTA(Companies!$A:$A)),1)</f>
        <v>2</v>
      </c>
      <c r="B122" s="5">
        <f t="shared" si="13"/>
        <v>121</v>
      </c>
      <c r="C122" s="5" t="str" cm="1">
        <f t="array" ref="C122">SHA1HASH($B122)</f>
        <v>8bd7954c40c1e59a900f71ea3a266732609915b1</v>
      </c>
      <c r="D122" s="6">
        <f t="shared" ca="1" si="14"/>
        <v>1</v>
      </c>
      <c r="E122" s="7">
        <f ca="1">IF($B122 = 1 + N("Presidente"),
    127,
    IF($B122 = 2 + N("Vice-Presidente"),
        72,
        IF($B122 = 3 + N("Secretária bilíngue"),
            13,
            RANDBETWEEN(5,COUNT(Name!$A:$A) + 1)
        )
    )
)</f>
        <v>135</v>
      </c>
      <c r="F122" s="7" t="str">
        <f ca="1">VLOOKUP($E122,Name!$A:$B,2,FALSE)</f>
        <v>Felipe</v>
      </c>
      <c r="G122" s="7">
        <f ca="1" xml:space="preserve">
IF($B122 = 1,
    0,
    RANDBETWEEN(5,COUNT('Last name'!$A:$A) + 1)
)</f>
        <v>148</v>
      </c>
      <c r="H122" s="7" t="str">
        <f ca="1" xml:space="preserve">
IF($B122 = 1 + N("Presidente"),
    "de Orléans e Bragança",
    VLOOKUP($G122,'Last name'!$A:$B,2,FALSE) &amp; " " &amp; VLOOKUP(RANDBETWEEN(5,COUNT('Last name'!$A:$A) + 1),'Last name'!$A:$B,2,FALSE)
)</f>
        <v>Pedrosa Gouveia</v>
      </c>
      <c r="I122" s="7" t="str">
        <f t="shared" ca="1" si="15"/>
        <v>Felipe Pedrosa Gouveia</v>
      </c>
      <c r="J122" s="7" t="str" cm="1">
        <f t="array" aca="1" ref="J122" ca="1">SHA1HASH($I122)</f>
        <v>9000ca15da9b99beacfc2705968f251df7d271fb</v>
      </c>
      <c r="K122" s="7" cm="1">
        <f t="array" aca="1" ref="K122" ca="1">INDEX(States!$A:$A,M122,1)</f>
        <v>5</v>
      </c>
      <c r="L122" s="7" t="str">
        <f ca="1">VLOOKUP($K122,Countries!$A:$B,2,FALSE)</f>
        <v>Portugal</v>
      </c>
      <c r="M122" s="7" cm="1">
        <f t="array" aca="1" ref="M122" ca="1">INDEX(States!$C:$C,RANDBETWEEN(5,COUNTA(States!$A:$A) + 1),1)</f>
        <v>10</v>
      </c>
      <c r="N122" s="7" t="str">
        <f ca="1">VLOOKUP($M122,States!$C:$D,2,FALSE)</f>
        <v>Faro</v>
      </c>
      <c r="O122" s="7" t="str">
        <f ca="1">VLOOKUP($E122,Name!$A:$C,3,FALSE)</f>
        <v>M</v>
      </c>
      <c r="P122" s="7" t="str">
        <f ca="1">VLOOKUP($O122,Genders!$B:$C,2,FALSE)</f>
        <v>Male</v>
      </c>
      <c r="Q122" s="7" cm="1">
        <f t="array" aca="1" ref="Q122" ca="1">INDEX('Marital status'!$A:$A,RANDBETWEEN(5,COUNTA('Marital status'!$A:$A) + 1),1)</f>
        <v>6</v>
      </c>
      <c r="R122" s="7" t="str">
        <f ca="1">VLOOKUP($Q122,'Marital status'!$A:$B,2,FALSE)</f>
        <v>DIVORCED</v>
      </c>
      <c r="S122" s="7">
        <f t="shared" ca="1" si="16"/>
        <v>5</v>
      </c>
      <c r="T122" s="7" t="str">
        <f ca="1">VLOOKUP($S122,Ethnicities!$A:$B,2,FALSE)</f>
        <v>ASIAN</v>
      </c>
      <c r="U122" s="8">
        <f t="shared" ca="1" si="17"/>
        <v>23953</v>
      </c>
      <c r="V122" s="6">
        <f t="shared" ca="1" si="18"/>
        <v>7</v>
      </c>
      <c r="W122" s="8" t="str">
        <f ca="1">VLOOKUP($V122,'Background education'!$A:$B,2,FALSE)</f>
        <v>Undergraduate degree</v>
      </c>
      <c r="X122" s="7">
        <f ca="1" xml:space="preserve">
  IF(OR($Z122 = 5, $Z122 = 6, $Z122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22" s="7" t="str">
        <f ca="1">VLOOKUP($X122,Departments!$A:$B,2,FALSE)</f>
        <v>Administration</v>
      </c>
      <c r="Z122" s="6">
        <f t="shared" ca="1" si="19"/>
        <v>9</v>
      </c>
      <c r="AA122" s="7" t="str">
        <f ca="1">VLOOKUP($Z122,Roles!$A:$B,2,FALSE)</f>
        <v>Intern</v>
      </c>
      <c r="AB122" s="6" t="e">
        <f t="shared" ca="1" si="20"/>
        <v>#N/A</v>
      </c>
      <c r="AC122" s="7" t="e">
        <f ca="1" xml:space="preserve">
IF(
  ISNA($AB122),
  NA(),
  VLOOKUP($AB122,Levels!$A:$B,2,FALSE)
)</f>
        <v>#N/A</v>
      </c>
      <c r="AD122" s="8">
        <f t="shared" ca="1" si="21"/>
        <v>44277</v>
      </c>
      <c r="AE122" s="6">
        <f ca="1">RANDBETWEEN(5,COUNTA('Recruitment source'!$A:$A) + 1)</f>
        <v>11</v>
      </c>
      <c r="AF122" s="6" t="str">
        <f ca="1">VLOOKUP($AE122,'Recruitment source'!$A:$B,2,FALSE)</f>
        <v>Next Station</v>
      </c>
      <c r="AG122" s="8" t="e">
        <f t="shared" ca="1" si="22"/>
        <v>#N/A</v>
      </c>
      <c r="AH122" s="6" t="e">
        <f t="shared" ca="1" si="23"/>
        <v>#N/A</v>
      </c>
      <c r="AI122" s="6" t="e">
        <f ca="1" xml:space="preserve">
IF(
  ISNA($AH122),
  NA(),
  VLOOKUP($AH122,'Reasons for dismissal'!$A:$B,2,FALSE)
)</f>
        <v>#N/A</v>
      </c>
      <c r="AJ122" s="6">
        <f t="shared" ca="1" si="24"/>
        <v>4</v>
      </c>
      <c r="AK122" s="1">
        <f t="shared" ca="1" si="25"/>
        <v>1205</v>
      </c>
      <c r="AL1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$A122  &amp; ", "   &amp;
$B122  &amp; ", "   &amp;
$D122  &amp; ", '"  &amp;
$I122  &amp; "', '" &amp;
$O122  &amp; "', "  &amp;
$S122  &amp; ", '"  &amp;
TEXT($U122,"dd/mm/aaaa")  &amp; "', "   &amp;
$V122  &amp; ", "   &amp;
$X122  &amp; ", "   &amp;
$Z122  &amp; ", "   &amp;
IF($AB122 &lt;&gt; "", $AB122, "NULL")  &amp; ", "   &amp;
$AK122  &amp; ");"</f>
        <v>#REF!</v>
      </c>
    </row>
    <row r="123" spans="1:38" x14ac:dyDescent="0.2">
      <c r="A123" s="7" cm="1">
        <f t="array" aca="1" ref="A123" ca="1">INDEX(Companies!$A:$A,RANDBETWEEN(2,COUNTA(Companies!$A:$A)),1)</f>
        <v>2</v>
      </c>
      <c r="B123" s="5">
        <f t="shared" si="13"/>
        <v>122</v>
      </c>
      <c r="C123" s="5" t="str" cm="1">
        <f t="array" ref="C123">SHA1HASH($B123)</f>
        <v>05a8ea5382b9fd885261bb3eed0527d1d3b07262</v>
      </c>
      <c r="D123" s="6">
        <f t="shared" ca="1" si="14"/>
        <v>1</v>
      </c>
      <c r="E123" s="7">
        <f ca="1">IF($B123 = 1 + N("Presidente"),
    127,
    IF($B123 = 2 + N("Vice-Presidente"),
        72,
        IF($B123 = 3 + N("Secretária bilíngue"),
            13,
            RANDBETWEEN(5,COUNT(Name!$A:$A) + 1)
        )
    )
)</f>
        <v>51</v>
      </c>
      <c r="F123" s="7" t="str">
        <f ca="1">VLOOKUP($E123,Name!$A:$B,2,FALSE)</f>
        <v>Antônia</v>
      </c>
      <c r="G123" s="7">
        <f ca="1" xml:space="preserve">
IF($B123 = 1,
    0,
    RANDBETWEEN(5,COUNT('Last name'!$A:$A) + 1)
)</f>
        <v>169</v>
      </c>
      <c r="H123" s="7" t="str">
        <f ca="1" xml:space="preserve">
IF($B123 = 1 + N("Presidente"),
    "de Orléans e Bragança",
    VLOOKUP($G123,'Last name'!$A:$B,2,FALSE) &amp; " " &amp; VLOOKUP(RANDBETWEEN(5,COUNT('Last name'!$A:$A) + 1),'Last name'!$A:$B,2,FALSE)
)</f>
        <v>Russo Mancini</v>
      </c>
      <c r="I123" s="7" t="str">
        <f t="shared" ca="1" si="15"/>
        <v>Antônia Russo Mancini</v>
      </c>
      <c r="J123" s="7" t="str" cm="1">
        <f t="array" aca="1" ref="J123" ca="1">SHA1HASH($I123)</f>
        <v>c929ae715c98d547850fe463a18bebb146fa48ad</v>
      </c>
      <c r="K123" s="7" cm="1">
        <f t="array" aca="1" ref="K123" ca="1">INDEX(States!$A:$A,M123,1)</f>
        <v>5</v>
      </c>
      <c r="L123" s="7" t="str">
        <f ca="1">VLOOKUP($K123,Countries!$A:$B,2,FALSE)</f>
        <v>Portugal</v>
      </c>
      <c r="M123" s="7" cm="1">
        <f t="array" aca="1" ref="M123" ca="1">INDEX(States!$C:$C,RANDBETWEEN(5,COUNTA(States!$A:$A) + 1),1)</f>
        <v>15</v>
      </c>
      <c r="N123" s="7" t="str">
        <f ca="1">VLOOKUP($M123,States!$C:$D,2,FALSE)</f>
        <v xml:space="preserve"> ÉVORA</v>
      </c>
      <c r="O123" s="7" t="str">
        <f ca="1">VLOOKUP($E123,Name!$A:$C,3,FALSE)</f>
        <v>F</v>
      </c>
      <c r="P123" s="7" t="str">
        <f ca="1">VLOOKUP($O123,Genders!$B:$C,2,FALSE)</f>
        <v>Female</v>
      </c>
      <c r="Q123" s="7" cm="1">
        <f t="array" aca="1" ref="Q123" ca="1">INDEX('Marital status'!$A:$A,RANDBETWEEN(5,COUNTA('Marital status'!$A:$A) + 1),1)</f>
        <v>5</v>
      </c>
      <c r="R123" s="7" t="str">
        <f ca="1">VLOOKUP($Q123,'Marital status'!$A:$B,2,FALSE)</f>
        <v xml:space="preserve"> Separated </v>
      </c>
      <c r="S123" s="7">
        <f t="shared" ca="1" si="16"/>
        <v>5</v>
      </c>
      <c r="T123" s="7" t="str">
        <f ca="1">VLOOKUP($S123,Ethnicities!$A:$B,2,FALSE)</f>
        <v>ASIAN</v>
      </c>
      <c r="U123" s="8">
        <f t="shared" ca="1" si="17"/>
        <v>31438</v>
      </c>
      <c r="V123" s="6">
        <f t="shared" ca="1" si="18"/>
        <v>7</v>
      </c>
      <c r="W123" s="8" t="str">
        <f ca="1">VLOOKUP($V123,'Background education'!$A:$B,2,FALSE)</f>
        <v>Undergraduate degree</v>
      </c>
      <c r="X123" s="7">
        <f ca="1" xml:space="preserve">
  IF(OR($Z123 = 5, $Z123 = 6, $Z123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23" s="7" t="str">
        <f ca="1">VLOOKUP($X123,Departments!$A:$B,2,FALSE)</f>
        <v xml:space="preserve"> Presidency</v>
      </c>
      <c r="Z123" s="6">
        <f t="shared" ca="1" si="19"/>
        <v>11</v>
      </c>
      <c r="AA123" s="7" t="str">
        <f ca="1">VLOOKUP($Z123,Roles!$A:$B,2,FALSE)</f>
        <v>Analyst</v>
      </c>
      <c r="AB123" s="6">
        <f t="shared" ca="1" si="20"/>
        <v>5</v>
      </c>
      <c r="AC123" s="7" t="str">
        <f ca="1" xml:space="preserve">
IF(
  ISNA($AB123),
  NA(),
  VLOOKUP($AB123,Levels!$A:$B,2,FALSE)
)</f>
        <v>Junior</v>
      </c>
      <c r="AD123" s="8">
        <f t="shared" ca="1" si="21"/>
        <v>37696</v>
      </c>
      <c r="AE123" s="6">
        <f ca="1">RANDBETWEEN(5,COUNTA('Recruitment source'!$A:$A) + 1)</f>
        <v>10</v>
      </c>
      <c r="AF123" s="6" t="str">
        <f ca="1">VLOOKUP($AE123,'Recruitment source'!$A:$B,2,FALSE)</f>
        <v>Jobs in Lisbon</v>
      </c>
      <c r="AG123" s="8" t="e">
        <f t="shared" ca="1" si="22"/>
        <v>#N/A</v>
      </c>
      <c r="AH123" s="6" t="e">
        <f t="shared" ca="1" si="23"/>
        <v>#N/A</v>
      </c>
      <c r="AI123" s="6" t="e">
        <f ca="1" xml:space="preserve">
IF(
  ISNA($AH123),
  NA(),
  VLOOKUP($AH123,'Reasons for dismissal'!$A:$B,2,FALSE)
)</f>
        <v>#N/A</v>
      </c>
      <c r="AJ123" s="6">
        <f t="shared" ca="1" si="24"/>
        <v>4</v>
      </c>
      <c r="AK123" s="1">
        <f t="shared" ca="1" si="25"/>
        <v>2500</v>
      </c>
      <c r="AL1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$A123  &amp; ", "   &amp;
$B123  &amp; ", "   &amp;
$D123  &amp; ", '"  &amp;
$I123  &amp; "', '" &amp;
$O123  &amp; "', "  &amp;
$S123  &amp; ", '"  &amp;
TEXT($U123,"dd/mm/aaaa")  &amp; "', "   &amp;
$V123  &amp; ", "   &amp;
$X123  &amp; ", "   &amp;
$Z123  &amp; ", "   &amp;
IF($AB123 &lt;&gt; "", $AB123, "NULL")  &amp; ", "   &amp;
$AK123  &amp; ");"</f>
        <v>#REF!</v>
      </c>
    </row>
    <row r="124" spans="1:38" x14ac:dyDescent="0.2">
      <c r="A124" s="7" cm="1">
        <f t="array" aca="1" ref="A124" ca="1">INDEX(Companies!$A:$A,RANDBETWEEN(2,COUNTA(Companies!$A:$A)),1)</f>
        <v>2</v>
      </c>
      <c r="B124" s="5">
        <f t="shared" si="13"/>
        <v>123</v>
      </c>
      <c r="C124" s="5" t="str" cm="1">
        <f t="array" ref="C124">SHA1HASH($B124)</f>
        <v>40bd001563085fc35165329ea1ff5c5ecbdbbeef</v>
      </c>
      <c r="D124" s="6">
        <f t="shared" ca="1" si="14"/>
        <v>1</v>
      </c>
      <c r="E124" s="7">
        <f ca="1">IF($B124 = 1 + N("Presidente"),
    127,
    IF($B124 = 2 + N("Vice-Presidente"),
        72,
        IF($B124 = 3 + N("Secretária bilíngue"),
            13,
            RANDBETWEEN(5,COUNT(Name!$A:$A) + 1)
        )
    )
)</f>
        <v>303</v>
      </c>
      <c r="F124" s="7" t="str">
        <f ca="1">VLOOKUP($E124,Name!$A:$B,2,FALSE)</f>
        <v>Nathália</v>
      </c>
      <c r="G124" s="7">
        <f ca="1" xml:space="preserve">
IF($B124 = 1,
    0,
    RANDBETWEEN(5,COUNT('Last name'!$A:$A) + 1)
)</f>
        <v>39</v>
      </c>
      <c r="H124" s="7" t="str">
        <f ca="1" xml:space="preserve">
IF($B124 = 1 + N("Presidente"),
    "de Orléans e Bragança",
    VLOOKUP($G124,'Last name'!$A:$B,2,FALSE) &amp; " " &amp; VLOOKUP(RANDBETWEEN(5,COUNT('Last name'!$A:$A) + 1),'Last name'!$A:$B,2,FALSE)
)</f>
        <v>Bianchi Caruso</v>
      </c>
      <c r="I124" s="7" t="str">
        <f t="shared" ca="1" si="15"/>
        <v>Nathália Bianchi Caruso</v>
      </c>
      <c r="J124" s="7" t="str" cm="1">
        <f t="array" aca="1" ref="J124" ca="1">SHA1HASH($I124)</f>
        <v>aacd0b62806e3a2952b938f754d0f6b4ff98b21d</v>
      </c>
      <c r="K124" s="7" cm="1">
        <f t="array" aca="1" ref="K124" ca="1">INDEX(States!$A:$A,M124,1)</f>
        <v>5</v>
      </c>
      <c r="L124" s="7" t="str">
        <f ca="1">VLOOKUP($K124,Countries!$A:$B,2,FALSE)</f>
        <v>Portugal</v>
      </c>
      <c r="M124" s="7" cm="1">
        <f t="array" aca="1" ref="M124" ca="1">INDEX(States!$C:$C,RANDBETWEEN(5,COUNTA(States!$A:$A) + 1),1)</f>
        <v>22</v>
      </c>
      <c r="N124" s="7" t="str">
        <f ca="1">VLOOKUP($M124,States!$C:$D,2,FALSE)</f>
        <v>Vila Real</v>
      </c>
      <c r="O124" s="7" t="str">
        <f ca="1">VLOOKUP($E124,Name!$A:$C,3,FALSE)</f>
        <v>F</v>
      </c>
      <c r="P124" s="7" t="str">
        <f ca="1">VLOOKUP($O124,Genders!$B:$C,2,FALSE)</f>
        <v>Female</v>
      </c>
      <c r="Q124" s="7" cm="1">
        <f t="array" aca="1" ref="Q124" ca="1">INDEX('Marital status'!$A:$A,RANDBETWEEN(5,COUNTA('Marital status'!$A:$A) + 1),1)</f>
        <v>0</v>
      </c>
      <c r="R124" s="7" t="e">
        <f ca="1">VLOOKUP($Q124,'Marital status'!$A:$B,2,FALSE)</f>
        <v>#N/A</v>
      </c>
      <c r="S124" s="7">
        <f t="shared" ca="1" si="16"/>
        <v>5</v>
      </c>
      <c r="T124" s="7" t="str">
        <f ca="1">VLOOKUP($S124,Ethnicities!$A:$B,2,FALSE)</f>
        <v>ASIAN</v>
      </c>
      <c r="U124" s="8">
        <f t="shared" ca="1" si="17"/>
        <v>33529</v>
      </c>
      <c r="V124" s="6">
        <f t="shared" ca="1" si="18"/>
        <v>7</v>
      </c>
      <c r="W124" s="8" t="str">
        <f ca="1">VLOOKUP($V124,'Background education'!$A:$B,2,FALSE)</f>
        <v>Undergraduate degree</v>
      </c>
      <c r="X124" s="7">
        <f ca="1" xml:space="preserve">
  IF(OR($Z124 = 5, $Z124 = 6, $Z124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24" s="7" t="str">
        <f ca="1">VLOOKUP($X124,Departments!$A:$B,2,FALSE)</f>
        <v>Finance</v>
      </c>
      <c r="Z124" s="6">
        <f t="shared" ca="1" si="19"/>
        <v>9</v>
      </c>
      <c r="AA124" s="7" t="str">
        <f ca="1">VLOOKUP($Z124,Roles!$A:$B,2,FALSE)</f>
        <v>Intern</v>
      </c>
      <c r="AB124" s="6" t="e">
        <f t="shared" ca="1" si="20"/>
        <v>#N/A</v>
      </c>
      <c r="AC124" s="7" t="e">
        <f ca="1" xml:space="preserve">
IF(
  ISNA($AB124),
  NA(),
  VLOOKUP($AB124,Levels!$A:$B,2,FALSE)
)</f>
        <v>#N/A</v>
      </c>
      <c r="AD124" s="8">
        <f t="shared" ca="1" si="21"/>
        <v>40682</v>
      </c>
      <c r="AE124" s="6">
        <f ca="1">RANDBETWEEN(5,COUNTA('Recruitment source'!$A:$A) + 1)</f>
        <v>15</v>
      </c>
      <c r="AF124" s="6" t="str">
        <f ca="1">VLOOKUP($AE124,'Recruitment source'!$A:$B,2,FALSE)</f>
        <v>Website</v>
      </c>
      <c r="AG124" s="8" t="e">
        <f t="shared" ca="1" si="22"/>
        <v>#N/A</v>
      </c>
      <c r="AH124" s="6" t="e">
        <f t="shared" ca="1" si="23"/>
        <v>#N/A</v>
      </c>
      <c r="AI124" s="6" t="e">
        <f ca="1" xml:space="preserve">
IF(
  ISNA($AH124),
  NA(),
  VLOOKUP($AH124,'Reasons for dismissal'!$A:$B,2,FALSE)
)</f>
        <v>#N/A</v>
      </c>
      <c r="AJ124" s="6">
        <f t="shared" ca="1" si="24"/>
        <v>4</v>
      </c>
      <c r="AK124" s="1">
        <f t="shared" ca="1" si="25"/>
        <v>1205</v>
      </c>
      <c r="AL1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$A124  &amp; ", "   &amp;
$B124  &amp; ", "   &amp;
$D124  &amp; ", '"  &amp;
$I124  &amp; "', '" &amp;
$O124  &amp; "', "  &amp;
$S124  &amp; ", '"  &amp;
TEXT($U124,"dd/mm/aaaa")  &amp; "', "   &amp;
$V124  &amp; ", "   &amp;
$X124  &amp; ", "   &amp;
$Z124  &amp; ", "   &amp;
IF($AB124 &lt;&gt; "", $AB124, "NULL")  &amp; ", "   &amp;
$AK124  &amp; ");"</f>
        <v>#REF!</v>
      </c>
    </row>
    <row r="125" spans="1:38" x14ac:dyDescent="0.2">
      <c r="A125" s="7" cm="1">
        <f t="array" aca="1" ref="A125" ca="1">INDEX(Companies!$A:$A,RANDBETWEEN(2,COUNTA(Companies!$A:$A)),1)</f>
        <v>2</v>
      </c>
      <c r="B125" s="5">
        <f t="shared" si="13"/>
        <v>124</v>
      </c>
      <c r="C125" s="5" t="str" cm="1">
        <f t="array" ref="C125">SHA1HASH($B125)</f>
        <v>f38cfe2e2facbcc742bad63f91ad55637300cb45</v>
      </c>
      <c r="D125" s="6">
        <f t="shared" ca="1" si="14"/>
        <v>1</v>
      </c>
      <c r="E125" s="7">
        <f ca="1">IF($B125 = 1 + N("Presidente"),
    127,
    IF($B125 = 2 + N("Vice-Presidente"),
        72,
        IF($B125 = 3 + N("Secretária bilíngue"),
            13,
            RANDBETWEEN(5,COUNT(Name!$A:$A) + 1)
        )
    )
)</f>
        <v>164</v>
      </c>
      <c r="F125" s="7" t="str">
        <f ca="1">VLOOKUP($E125,Name!$A:$B,2,FALSE)</f>
        <v>Heloísa Helena</v>
      </c>
      <c r="G125" s="7">
        <f ca="1" xml:space="preserve">
IF($B125 = 1,
    0,
    RANDBETWEEN(5,COUNT('Last name'!$A:$A) + 1)
)</f>
        <v>114</v>
      </c>
      <c r="H125" s="7" t="str">
        <f ca="1" xml:space="preserve">
IF($B125 = 1 + N("Presidente"),
    "de Orléans e Bragança",
    VLOOKUP($G125,'Last name'!$A:$B,2,FALSE) &amp; " " &amp; VLOOKUP(RANDBETWEEN(5,COUNT('Last name'!$A:$A) + 1),'Last name'!$A:$B,2,FALSE)
)</f>
        <v>Machado Frois</v>
      </c>
      <c r="I125" s="7" t="str">
        <f t="shared" ca="1" si="15"/>
        <v>Heloísa Helena Machado Frois</v>
      </c>
      <c r="J125" s="7" t="str" cm="1">
        <f t="array" aca="1" ref="J125" ca="1">SHA1HASH($I125)</f>
        <v>8057bbbab6083974ff8ea17b5c8d4d174d2014b1</v>
      </c>
      <c r="K125" s="7" cm="1">
        <f t="array" aca="1" ref="K125" ca="1">INDEX(States!$A:$A,M125,1)</f>
        <v>5</v>
      </c>
      <c r="L125" s="7" t="str">
        <f ca="1">VLOOKUP($K125,Countries!$A:$B,2,FALSE)</f>
        <v>Portugal</v>
      </c>
      <c r="M125" s="7" cm="1">
        <f t="array" aca="1" ref="M125" ca="1">INDEX(States!$C:$C,RANDBETWEEN(5,COUNTA(States!$A:$A) + 1),1)</f>
        <v>24</v>
      </c>
      <c r="N125" s="7" t="str">
        <f ca="1">VLOOKUP($M125,States!$C:$D,2,FALSE)</f>
        <v>Brangança</v>
      </c>
      <c r="O125" s="7" t="str">
        <f ca="1">VLOOKUP($E125,Name!$A:$C,3,FALSE)</f>
        <v>F</v>
      </c>
      <c r="P125" s="7" t="str">
        <f ca="1">VLOOKUP($O125,Genders!$B:$C,2,FALSE)</f>
        <v>Female</v>
      </c>
      <c r="Q125" s="7" cm="1">
        <f t="array" aca="1" ref="Q125" ca="1">INDEX('Marital status'!$A:$A,RANDBETWEEN(5,COUNTA('Marital status'!$A:$A) + 1),1)</f>
        <v>0</v>
      </c>
      <c r="R125" s="7" t="e">
        <f ca="1">VLOOKUP($Q125,'Marital status'!$A:$B,2,FALSE)</f>
        <v>#N/A</v>
      </c>
      <c r="S125" s="7">
        <f t="shared" ca="1" si="16"/>
        <v>5</v>
      </c>
      <c r="T125" s="7" t="str">
        <f ca="1">VLOOKUP($S125,Ethnicities!$A:$B,2,FALSE)</f>
        <v>ASIAN</v>
      </c>
      <c r="U125" s="8">
        <f t="shared" ca="1" si="17"/>
        <v>18106</v>
      </c>
      <c r="V125" s="6">
        <f t="shared" ca="1" si="18"/>
        <v>7</v>
      </c>
      <c r="W125" s="8" t="str">
        <f ca="1">VLOOKUP($V125,'Background education'!$A:$B,2,FALSE)</f>
        <v>Undergraduate degree</v>
      </c>
      <c r="X125" s="7">
        <f ca="1" xml:space="preserve">
  IF(OR($Z125 = 5, $Z125 = 6, $Z125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25" s="7" t="str">
        <f ca="1">VLOOKUP($X125,Departments!$A:$B,2,FALSE)</f>
        <v>Operations</v>
      </c>
      <c r="Z125" s="6">
        <f t="shared" ca="1" si="19"/>
        <v>11</v>
      </c>
      <c r="AA125" s="7" t="str">
        <f ca="1">VLOOKUP($Z125,Roles!$A:$B,2,FALSE)</f>
        <v>Analyst</v>
      </c>
      <c r="AB125" s="6">
        <f t="shared" ca="1" si="20"/>
        <v>5</v>
      </c>
      <c r="AC125" s="7" t="str">
        <f ca="1" xml:space="preserve">
IF(
  ISNA($AB125),
  NA(),
  VLOOKUP($AB125,Levels!$A:$B,2,FALSE)
)</f>
        <v>Junior</v>
      </c>
      <c r="AD125" s="8">
        <f t="shared" ca="1" si="21"/>
        <v>43378</v>
      </c>
      <c r="AE125" s="6">
        <f ca="1">RANDBETWEEN(5,COUNTA('Recruitment source'!$A:$A) + 1)</f>
        <v>8</v>
      </c>
      <c r="AF125" s="6" t="str">
        <f ca="1">VLOOKUP($AE125,'Recruitment source'!$A:$B,2,FALSE)</f>
        <v>Net Empregos</v>
      </c>
      <c r="AG125" s="8" t="e">
        <f t="shared" ca="1" si="22"/>
        <v>#N/A</v>
      </c>
      <c r="AH125" s="6" t="e">
        <f t="shared" ca="1" si="23"/>
        <v>#N/A</v>
      </c>
      <c r="AI125" s="6" t="e">
        <f ca="1" xml:space="preserve">
IF(
  ISNA($AH125),
  NA(),
  VLOOKUP($AH125,'Reasons for dismissal'!$A:$B,2,FALSE)
)</f>
        <v>#N/A</v>
      </c>
      <c r="AJ125" s="6">
        <f t="shared" ca="1" si="24"/>
        <v>4</v>
      </c>
      <c r="AK125" s="1">
        <f t="shared" ca="1" si="25"/>
        <v>2500</v>
      </c>
      <c r="AL1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$A125  &amp; ", "   &amp;
$B125  &amp; ", "   &amp;
$D125  &amp; ", '"  &amp;
$I125  &amp; "', '" &amp;
$O125  &amp; "', "  &amp;
$S125  &amp; ", '"  &amp;
TEXT($U125,"dd/mm/aaaa")  &amp; "', "   &amp;
$V125  &amp; ", "   &amp;
$X125  &amp; ", "   &amp;
$Z125  &amp; ", "   &amp;
IF($AB125 &lt;&gt; "", $AB125, "NULL")  &amp; ", "   &amp;
$AK125  &amp; ");"</f>
        <v>#REF!</v>
      </c>
    </row>
    <row r="126" spans="1:38" x14ac:dyDescent="0.2">
      <c r="A126" s="7" cm="1">
        <f t="array" aca="1" ref="A126" ca="1">INDEX(Companies!$A:$A,RANDBETWEEN(2,COUNTA(Companies!$A:$A)),1)</f>
        <v>2</v>
      </c>
      <c r="B126" s="5">
        <f t="shared" si="13"/>
        <v>125</v>
      </c>
      <c r="C126" s="5" t="str" cm="1">
        <f t="array" ref="C126">SHA1HASH($B126)</f>
        <v>0ca9277f91e40054767f69afeb0426711ca0fddd</v>
      </c>
      <c r="D126" s="6">
        <f t="shared" ca="1" si="14"/>
        <v>1</v>
      </c>
      <c r="E126" s="7">
        <f ca="1">IF($B126 = 1 + N("Presidente"),
    127,
    IF($B126 = 2 + N("Vice-Presidente"),
        72,
        IF($B126 = 3 + N("Secretária bilíngue"),
            13,
            RANDBETWEEN(5,COUNT(Name!$A:$A) + 1)
        )
    )
)</f>
        <v>44</v>
      </c>
      <c r="F126" s="7" t="str">
        <f ca="1">VLOOKUP($E126,Name!$A:$B,2,FALSE)</f>
        <v>Anna Carolina</v>
      </c>
      <c r="G126" s="7">
        <f ca="1" xml:space="preserve">
IF($B126 = 1,
    0,
    RANDBETWEEN(5,COUNT('Last name'!$A:$A) + 1)
)</f>
        <v>140</v>
      </c>
      <c r="H126" s="7" t="str">
        <f ca="1" xml:space="preserve">
IF($B126 = 1 + N("Presidente"),
    "de Orléans e Bragança",
    VLOOKUP($G126,'Last name'!$A:$B,2,FALSE) &amp; " " &amp; VLOOKUP(RANDBETWEEN(5,COUNT('Last name'!$A:$A) + 1),'Last name'!$A:$B,2,FALSE)
)</f>
        <v>Negreiros Pinto</v>
      </c>
      <c r="I126" s="7" t="str">
        <f t="shared" ca="1" si="15"/>
        <v>Anna Carolina Negreiros Pinto</v>
      </c>
      <c r="J126" s="7" t="str" cm="1">
        <f t="array" aca="1" ref="J126" ca="1">SHA1HASH($I126)</f>
        <v>59164fc8e24c149f1092da2e9572d52865432d8f</v>
      </c>
      <c r="K126" s="7" cm="1">
        <f t="array" aca="1" ref="K126" ca="1">INDEX(States!$A:$A,M126,1)</f>
        <v>5</v>
      </c>
      <c r="L126" s="7" t="str">
        <f ca="1">VLOOKUP($K126,Countries!$A:$B,2,FALSE)</f>
        <v>Portugal</v>
      </c>
      <c r="M126" s="7" cm="1">
        <f t="array" aca="1" ref="M126" ca="1">INDEX(States!$C:$C,RANDBETWEEN(5,COUNTA(States!$A:$A) + 1),1)</f>
        <v>19</v>
      </c>
      <c r="N126" s="7" t="str">
        <f ca="1">VLOOKUP($M126,States!$C:$D,2,FALSE)</f>
        <v>Beja</v>
      </c>
      <c r="O126" s="7" t="str">
        <f ca="1">VLOOKUP($E126,Name!$A:$C,3,FALSE)</f>
        <v>F</v>
      </c>
      <c r="P126" s="7" t="str">
        <f ca="1">VLOOKUP($O126,Genders!$B:$C,2,FALSE)</f>
        <v>Female</v>
      </c>
      <c r="Q126" s="7" cm="1">
        <f t="array" aca="1" ref="Q126" ca="1">INDEX('Marital status'!$A:$A,RANDBETWEEN(5,COUNTA('Marital status'!$A:$A) + 1),1)</f>
        <v>0</v>
      </c>
      <c r="R126" s="7" t="e">
        <f ca="1">VLOOKUP($Q126,'Marital status'!$A:$B,2,FALSE)</f>
        <v>#N/A</v>
      </c>
      <c r="S126" s="7">
        <f t="shared" ca="1" si="16"/>
        <v>6</v>
      </c>
      <c r="T126" s="7" t="str">
        <f ca="1">VLOOKUP($S126,Ethnicities!$A:$B,2,FALSE)</f>
        <v xml:space="preserve">  american Indian or Alaska Native</v>
      </c>
      <c r="U126" s="8">
        <f t="shared" ca="1" si="17"/>
        <v>21215</v>
      </c>
      <c r="V126" s="6">
        <f t="shared" ca="1" si="18"/>
        <v>7</v>
      </c>
      <c r="W126" s="8" t="str">
        <f ca="1">VLOOKUP($V126,'Background education'!$A:$B,2,FALSE)</f>
        <v>Undergraduate degree</v>
      </c>
      <c r="X126" s="7">
        <f ca="1" xml:space="preserve">
  IF(OR($Z126 = 5, $Z126 = 6, $Z126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26" s="7" t="str">
        <f ca="1">VLOOKUP($X126,Departments!$A:$B,2,FALSE)</f>
        <v>Human Resource</v>
      </c>
      <c r="Z126" s="6">
        <f t="shared" ca="1" si="19"/>
        <v>9</v>
      </c>
      <c r="AA126" s="7" t="str">
        <f ca="1">VLOOKUP($Z126,Roles!$A:$B,2,FALSE)</f>
        <v>Intern</v>
      </c>
      <c r="AB126" s="6" t="e">
        <f t="shared" ca="1" si="20"/>
        <v>#N/A</v>
      </c>
      <c r="AC126" s="7" t="e">
        <f ca="1" xml:space="preserve">
IF(
  ISNA($AB126),
  NA(),
  VLOOKUP($AB126,Levels!$A:$B,2,FALSE)
)</f>
        <v>#N/A</v>
      </c>
      <c r="AD126" s="8">
        <f t="shared" ca="1" si="21"/>
        <v>41833</v>
      </c>
      <c r="AE126" s="6">
        <f ca="1">RANDBETWEEN(5,COUNTA('Recruitment source'!$A:$A) + 1)</f>
        <v>11</v>
      </c>
      <c r="AF126" s="6" t="str">
        <f ca="1">VLOOKUP($AE126,'Recruitment source'!$A:$B,2,FALSE)</f>
        <v>Next Station</v>
      </c>
      <c r="AG126" s="8" t="e">
        <f t="shared" ca="1" si="22"/>
        <v>#N/A</v>
      </c>
      <c r="AH126" s="6" t="e">
        <f t="shared" ca="1" si="23"/>
        <v>#N/A</v>
      </c>
      <c r="AI126" s="6" t="e">
        <f ca="1" xml:space="preserve">
IF(
  ISNA($AH126),
  NA(),
  VLOOKUP($AH126,'Reasons for dismissal'!$A:$B,2,FALSE)
)</f>
        <v>#N/A</v>
      </c>
      <c r="AJ126" s="6">
        <f t="shared" ca="1" si="24"/>
        <v>4</v>
      </c>
      <c r="AK126" s="1">
        <f t="shared" ca="1" si="25"/>
        <v>1285</v>
      </c>
      <c r="AL1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$A126  &amp; ", "   &amp;
$B126  &amp; ", "   &amp;
$D126  &amp; ", '"  &amp;
$I126  &amp; "', '" &amp;
$O126  &amp; "', "  &amp;
$S126  &amp; ", '"  &amp;
TEXT($U126,"dd/mm/aaaa")  &amp; "', "   &amp;
$V126  &amp; ", "   &amp;
$X126  &amp; ", "   &amp;
$Z126  &amp; ", "   &amp;
IF($AB126 &lt;&gt; "", $AB126, "NULL")  &amp; ", "   &amp;
$AK126  &amp; ");"</f>
        <v>#REF!</v>
      </c>
    </row>
    <row r="127" spans="1:38" x14ac:dyDescent="0.2">
      <c r="A127" s="7" cm="1">
        <f t="array" aca="1" ref="A127" ca="1">INDEX(Companies!$A:$A,RANDBETWEEN(2,COUNTA(Companies!$A:$A)),1)</f>
        <v>2</v>
      </c>
      <c r="B127" s="5">
        <f t="shared" si="13"/>
        <v>126</v>
      </c>
      <c r="C127" s="5" t="str" cm="1">
        <f t="array" ref="C127">SHA1HASH($B127)</f>
        <v>114d4eefde1dae3983e7a79f04c72feb9a3a7efd</v>
      </c>
      <c r="D127" s="6">
        <f t="shared" ca="1" si="14"/>
        <v>1</v>
      </c>
      <c r="E127" s="7">
        <f ca="1">IF($B127 = 1 + N("Presidente"),
    127,
    IF($B127 = 2 + N("Vice-Presidente"),
        72,
        IF($B127 = 3 + N("Secretária bilíngue"),
            13,
            RANDBETWEEN(5,COUNT(Name!$A:$A) + 1)
        )
    )
)</f>
        <v>110</v>
      </c>
      <c r="F127" s="7" t="str">
        <f ca="1">VLOOKUP($E127,Name!$A:$B,2,FALSE)</f>
        <v>Davi Miguel</v>
      </c>
      <c r="G127" s="7">
        <f ca="1" xml:space="preserve">
IF($B127 = 1,
    0,
    RANDBETWEEN(5,COUNT('Last name'!$A:$A) + 1)
)</f>
        <v>79</v>
      </c>
      <c r="H127" s="7" t="str">
        <f ca="1" xml:space="preserve">
IF($B127 = 1 + N("Presidente"),
    "de Orléans e Bragança",
    VLOOKUP($G127,'Last name'!$A:$B,2,FALSE) &amp; " " &amp; VLOOKUP(RANDBETWEEN(5,COUNT('Last name'!$A:$A) + 1),'Last name'!$A:$B,2,FALSE)
)</f>
        <v>Evangelista Santoro</v>
      </c>
      <c r="I127" s="7" t="str">
        <f t="shared" ca="1" si="15"/>
        <v>Davi Miguel Evangelista Santoro</v>
      </c>
      <c r="J127" s="7" t="str" cm="1">
        <f t="array" aca="1" ref="J127" ca="1">SHA1HASH($I127)</f>
        <v>c4420a5d46d0be1129b050c4cc4d69d9293bffa0</v>
      </c>
      <c r="K127" s="7" cm="1">
        <f t="array" aca="1" ref="K127" ca="1">INDEX(States!$A:$A,M127,1)</f>
        <v>5</v>
      </c>
      <c r="L127" s="7" t="str">
        <f ca="1">VLOOKUP($K127,Countries!$A:$B,2,FALSE)</f>
        <v>Portugal</v>
      </c>
      <c r="M127" s="7" cm="1">
        <f t="array" aca="1" ref="M127" ca="1">INDEX(States!$C:$C,RANDBETWEEN(5,COUNTA(States!$A:$A) + 1),1)</f>
        <v>7</v>
      </c>
      <c r="N127" s="7" t="str">
        <f ca="1">VLOOKUP($M127,States!$C:$D,2,FALSE)</f>
        <v xml:space="preserve"> Setúbal </v>
      </c>
      <c r="O127" s="7" t="str">
        <f ca="1">VLOOKUP($E127,Name!$A:$C,3,FALSE)</f>
        <v>M</v>
      </c>
      <c r="P127" s="7" t="str">
        <f ca="1">VLOOKUP($O127,Genders!$B:$C,2,FALSE)</f>
        <v>Male</v>
      </c>
      <c r="Q127" s="7" cm="1">
        <f t="array" aca="1" ref="Q127" ca="1">INDEX('Marital status'!$A:$A,RANDBETWEEN(5,COUNTA('Marital status'!$A:$A) + 1),1)</f>
        <v>5</v>
      </c>
      <c r="R127" s="7" t="str">
        <f ca="1">VLOOKUP($Q127,'Marital status'!$A:$B,2,FALSE)</f>
        <v xml:space="preserve"> Separated </v>
      </c>
      <c r="S127" s="7">
        <f t="shared" ca="1" si="16"/>
        <v>5</v>
      </c>
      <c r="T127" s="7" t="str">
        <f ca="1">VLOOKUP($S127,Ethnicities!$A:$B,2,FALSE)</f>
        <v>ASIAN</v>
      </c>
      <c r="U127" s="8">
        <f t="shared" ca="1" si="17"/>
        <v>20363</v>
      </c>
      <c r="V127" s="6">
        <f t="shared" ca="1" si="18"/>
        <v>8</v>
      </c>
      <c r="W127" s="8" t="str">
        <f ca="1">VLOOKUP($V127,'Background education'!$A:$B,2,FALSE)</f>
        <v>Graduate school</v>
      </c>
      <c r="X127" s="7">
        <f ca="1" xml:space="preserve">
  IF(OR($Z127 = 5, $Z127 = 6, $Z127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27" s="7" t="str">
        <f ca="1">VLOOKUP($X127,Departments!$A:$B,2,FALSE)</f>
        <v>Operations</v>
      </c>
      <c r="Z127" s="6">
        <f t="shared" ca="1" si="19"/>
        <v>11</v>
      </c>
      <c r="AA127" s="7" t="str">
        <f ca="1">VLOOKUP($Z127,Roles!$A:$B,2,FALSE)</f>
        <v>Analyst</v>
      </c>
      <c r="AB127" s="6">
        <f t="shared" ca="1" si="20"/>
        <v>5</v>
      </c>
      <c r="AC127" s="7" t="str">
        <f ca="1" xml:space="preserve">
IF(
  ISNA($AB127),
  NA(),
  VLOOKUP($AB127,Levels!$A:$B,2,FALSE)
)</f>
        <v>Junior</v>
      </c>
      <c r="AD127" s="8">
        <f t="shared" ca="1" si="21"/>
        <v>40771</v>
      </c>
      <c r="AE127" s="6">
        <f ca="1">RANDBETWEEN(5,COUNTA('Recruitment source'!$A:$A) + 1)</f>
        <v>5</v>
      </c>
      <c r="AF127" s="6" t="str">
        <f ca="1">VLOOKUP($AE127,'Recruitment source'!$A:$B,2,FALSE)</f>
        <v>Indeed</v>
      </c>
      <c r="AG127" s="8" t="e">
        <f t="shared" ca="1" si="22"/>
        <v>#N/A</v>
      </c>
      <c r="AH127" s="6" t="e">
        <f t="shared" ca="1" si="23"/>
        <v>#N/A</v>
      </c>
      <c r="AI127" s="6" t="e">
        <f ca="1" xml:space="preserve">
IF(
  ISNA($AH127),
  NA(),
  VLOOKUP($AH127,'Reasons for dismissal'!$A:$B,2,FALSE)
)</f>
        <v>#N/A</v>
      </c>
      <c r="AJ127" s="6">
        <f t="shared" ca="1" si="24"/>
        <v>5</v>
      </c>
      <c r="AK127" s="1">
        <f t="shared" ca="1" si="25"/>
        <v>3000</v>
      </c>
      <c r="AL1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$A127  &amp; ", "   &amp;
$B127  &amp; ", "   &amp;
$D127  &amp; ", '"  &amp;
$I127  &amp; "', '" &amp;
$O127  &amp; "', "  &amp;
$S127  &amp; ", '"  &amp;
TEXT($U127,"dd/mm/aaaa")  &amp; "', "   &amp;
$V127  &amp; ", "   &amp;
$X127  &amp; ", "   &amp;
$Z127  &amp; ", "   &amp;
IF($AB127 &lt;&gt; "", $AB127, "NULL")  &amp; ", "   &amp;
$AK127  &amp; ");"</f>
        <v>#REF!</v>
      </c>
    </row>
    <row r="128" spans="1:38" x14ac:dyDescent="0.2">
      <c r="A128" s="7" cm="1">
        <f t="array" aca="1" ref="A128" ca="1">INDEX(Companies!$A:$A,RANDBETWEEN(2,COUNTA(Companies!$A:$A)),1)</f>
        <v>2</v>
      </c>
      <c r="B128" s="5">
        <f t="shared" si="13"/>
        <v>127</v>
      </c>
      <c r="C128" s="5" t="str" cm="1">
        <f t="array" ref="C128">SHA1HASH($B128)</f>
        <v>008451a05e1e7aa32c75119df950d405265e0904</v>
      </c>
      <c r="D128" s="6">
        <f t="shared" ca="1" si="14"/>
        <v>1</v>
      </c>
      <c r="E128" s="7">
        <f ca="1">IF($B128 = 1 + N("Presidente"),
    127,
    IF($B128 = 2 + N("Vice-Presidente"),
        72,
        IF($B128 = 3 + N("Secretária bilíngue"),
            13,
            RANDBETWEEN(5,COUNT(Name!$A:$A) + 1)
        )
    )
)</f>
        <v>325</v>
      </c>
      <c r="F128" s="7" t="str">
        <f ca="1">VLOOKUP($E128,Name!$A:$B,2,FALSE)</f>
        <v>Rafaela</v>
      </c>
      <c r="G128" s="7">
        <f ca="1" xml:space="preserve">
IF($B128 = 1,
    0,
    RANDBETWEEN(5,COUNT('Last name'!$A:$A) + 1)
)</f>
        <v>85</v>
      </c>
      <c r="H128" s="7" t="str">
        <f ca="1" xml:space="preserve">
IF($B128 = 1 + N("Presidente"),
    "de Orléans e Bragança",
    VLOOKUP($G128,'Last name'!$A:$B,2,FALSE) &amp; " " &amp; VLOOKUP(RANDBETWEEN(5,COUNT('Last name'!$A:$A) + 1),'Last name'!$A:$B,2,FALSE)
)</f>
        <v>Ferrão Chaves</v>
      </c>
      <c r="I128" s="7" t="str">
        <f t="shared" ca="1" si="15"/>
        <v>Rafaela Ferrão Chaves</v>
      </c>
      <c r="J128" s="7" t="str" cm="1">
        <f t="array" aca="1" ref="J128" ca="1">SHA1HASH($I128)</f>
        <v>7d2bef95e6b524a54aa16f7729a3d04f1f2dbdde</v>
      </c>
      <c r="K128" s="7" cm="1">
        <f t="array" aca="1" ref="K128" ca="1">INDEX(States!$A:$A,M128,1)</f>
        <v>5</v>
      </c>
      <c r="L128" s="7" t="str">
        <f ca="1">VLOOKUP($K128,Countries!$A:$B,2,FALSE)</f>
        <v>Portugal</v>
      </c>
      <c r="M128" s="7" cm="1">
        <f t="array" aca="1" ref="M128" ca="1">INDEX(States!$C:$C,RANDBETWEEN(5,COUNTA(States!$A:$A) + 1),1)</f>
        <v>16</v>
      </c>
      <c r="N128" s="7" t="str">
        <f ca="1">VLOOKUP($M128,States!$C:$D,2,FALSE)</f>
        <v>Azores</v>
      </c>
      <c r="O128" s="7" t="str">
        <f ca="1">VLOOKUP($E128,Name!$A:$C,3,FALSE)</f>
        <v>F</v>
      </c>
      <c r="P128" s="7" t="str">
        <f ca="1">VLOOKUP($O128,Genders!$B:$C,2,FALSE)</f>
        <v>Female</v>
      </c>
      <c r="Q128" s="7" cm="1">
        <f t="array" aca="1" ref="Q128" ca="1">INDEX('Marital status'!$A:$A,RANDBETWEEN(5,COUNTA('Marital status'!$A:$A) + 1),1)</f>
        <v>5</v>
      </c>
      <c r="R128" s="7" t="str">
        <f ca="1">VLOOKUP($Q128,'Marital status'!$A:$B,2,FALSE)</f>
        <v xml:space="preserve"> Separated </v>
      </c>
      <c r="S128" s="7">
        <f t="shared" ca="1" si="16"/>
        <v>5</v>
      </c>
      <c r="T128" s="7" t="str">
        <f ca="1">VLOOKUP($S128,Ethnicities!$A:$B,2,FALSE)</f>
        <v>ASIAN</v>
      </c>
      <c r="U128" s="8">
        <f t="shared" ca="1" si="17"/>
        <v>26785</v>
      </c>
      <c r="V128" s="6">
        <f t="shared" ca="1" si="18"/>
        <v>7</v>
      </c>
      <c r="W128" s="8" t="str">
        <f ca="1">VLOOKUP($V128,'Background education'!$A:$B,2,FALSE)</f>
        <v>Undergraduate degree</v>
      </c>
      <c r="X128" s="7">
        <f ca="1" xml:space="preserve">
  IF(OR($Z128 = 5, $Z128 = 6, $Z128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28" s="7" t="str">
        <f ca="1">VLOOKUP($X128,Departments!$A:$B,2,FALSE)</f>
        <v xml:space="preserve"> Presidency</v>
      </c>
      <c r="Z128" s="6">
        <f t="shared" ca="1" si="19"/>
        <v>10</v>
      </c>
      <c r="AA128" s="7" t="str">
        <f ca="1">VLOOKUP($Z128,Roles!$A:$B,2,FALSE)</f>
        <v>Trainee</v>
      </c>
      <c r="AB128" s="6" t="e">
        <f t="shared" ca="1" si="20"/>
        <v>#N/A</v>
      </c>
      <c r="AC128" s="7" t="e">
        <f ca="1" xml:space="preserve">
IF(
  ISNA($AB128),
  NA(),
  VLOOKUP($AB128,Levels!$A:$B,2,FALSE)
)</f>
        <v>#N/A</v>
      </c>
      <c r="AD128" s="8">
        <f t="shared" ca="1" si="21"/>
        <v>37256</v>
      </c>
      <c r="AE128" s="6">
        <f ca="1">RANDBETWEEN(5,COUNTA('Recruitment source'!$A:$A) + 1)</f>
        <v>11</v>
      </c>
      <c r="AF128" s="6" t="str">
        <f ca="1">VLOOKUP($AE128,'Recruitment source'!$A:$B,2,FALSE)</f>
        <v>Next Station</v>
      </c>
      <c r="AG128" s="8" t="e">
        <f t="shared" ca="1" si="22"/>
        <v>#N/A</v>
      </c>
      <c r="AH128" s="6" t="e">
        <f t="shared" ca="1" si="23"/>
        <v>#N/A</v>
      </c>
      <c r="AI128" s="6" t="e">
        <f ca="1" xml:space="preserve">
IF(
  ISNA($AH128),
  NA(),
  VLOOKUP($AH128,'Reasons for dismissal'!$A:$B,2,FALSE)
)</f>
        <v>#N/A</v>
      </c>
      <c r="AJ128" s="6">
        <f t="shared" ca="1" si="24"/>
        <v>5</v>
      </c>
      <c r="AK128" s="1">
        <f t="shared" ca="1" si="25"/>
        <v>1305</v>
      </c>
      <c r="AL1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$A128  &amp; ", "   &amp;
$B128  &amp; ", "   &amp;
$D128  &amp; ", '"  &amp;
$I128  &amp; "', '" &amp;
$O128  &amp; "', "  &amp;
$S128  &amp; ", '"  &amp;
TEXT($U128,"dd/mm/aaaa")  &amp; "', "   &amp;
$V128  &amp; ", "   &amp;
$X128  &amp; ", "   &amp;
$Z128  &amp; ", "   &amp;
IF($AB128 &lt;&gt; "", $AB128, "NULL")  &amp; ", "   &amp;
$AK128  &amp; ");"</f>
        <v>#REF!</v>
      </c>
    </row>
    <row r="129" spans="1:38" x14ac:dyDescent="0.2">
      <c r="A129" s="7" cm="1">
        <f t="array" aca="1" ref="A129" ca="1">INDEX(Companies!$A:$A,RANDBETWEEN(2,COUNTA(Companies!$A:$A)),1)</f>
        <v>2</v>
      </c>
      <c r="B129" s="5">
        <f t="shared" si="13"/>
        <v>128</v>
      </c>
      <c r="C129" s="5" t="str" cm="1">
        <f t="array" ref="C129">SHA1HASH($B129)</f>
        <v>b4182bff4b3cf75f9e54f4990f9bd153c0c2973c</v>
      </c>
      <c r="D129" s="6">
        <f t="shared" ca="1" si="14"/>
        <v>1</v>
      </c>
      <c r="E129" s="7">
        <f ca="1">IF($B129 = 1 + N("Presidente"),
    127,
    IF($B129 = 2 + N("Vice-Presidente"),
        72,
        IF($B129 = 3 + N("Secretária bilíngue"),
            13,
            RANDBETWEEN(5,COUNT(Name!$A:$A) + 1)
        )
    )
)</f>
        <v>145</v>
      </c>
      <c r="F129" s="7" t="str">
        <f ca="1">VLOOKUP($E129,Name!$A:$B,2,FALSE)</f>
        <v>Francisca</v>
      </c>
      <c r="G129" s="7">
        <f ca="1" xml:space="preserve">
IF($B129 = 1,
    0,
    RANDBETWEEN(5,COUNT('Last name'!$A:$A) + 1)
)</f>
        <v>19</v>
      </c>
      <c r="H129" s="7" t="str">
        <f ca="1" xml:space="preserve">
IF($B129 = 1 + N("Presidente"),
    "de Orléans e Bragança",
    VLOOKUP($G129,'Last name'!$A:$B,2,FALSE) &amp; " " &amp; VLOOKUP(RANDBETWEEN(5,COUNT('Last name'!$A:$A) + 1),'Last name'!$A:$B,2,FALSE)
)</f>
        <v>Anjos Rinaldi</v>
      </c>
      <c r="I129" s="7" t="str">
        <f t="shared" ca="1" si="15"/>
        <v>Francisca Anjos Rinaldi</v>
      </c>
      <c r="J129" s="7" t="str" cm="1">
        <f t="array" aca="1" ref="J129" ca="1">SHA1HASH($I129)</f>
        <v>b6143a66a22d939f7af1ad206296f42ee05cf2f2</v>
      </c>
      <c r="K129" s="7" cm="1">
        <f t="array" aca="1" ref="K129" ca="1">INDEX(States!$A:$A,M129,1)</f>
        <v>5</v>
      </c>
      <c r="L129" s="7" t="str">
        <f ca="1">VLOOKUP($K129,Countries!$A:$B,2,FALSE)</f>
        <v>Portugal</v>
      </c>
      <c r="M129" s="7" cm="1">
        <f t="array" aca="1" ref="M129" ca="1">INDEX(States!$C:$C,RANDBETWEEN(5,COUNTA(States!$A:$A) + 1),1)</f>
        <v>16</v>
      </c>
      <c r="N129" s="7" t="str">
        <f ca="1">VLOOKUP($M129,States!$C:$D,2,FALSE)</f>
        <v>Azores</v>
      </c>
      <c r="O129" s="7" t="str">
        <f ca="1">VLOOKUP($E129,Name!$A:$C,3,FALSE)</f>
        <v>F</v>
      </c>
      <c r="P129" s="7" t="str">
        <f ca="1">VLOOKUP($O129,Genders!$B:$C,2,FALSE)</f>
        <v>Female</v>
      </c>
      <c r="Q129" s="7" cm="1">
        <f t="array" aca="1" ref="Q129" ca="1">INDEX('Marital status'!$A:$A,RANDBETWEEN(5,COUNTA('Marital status'!$A:$A) + 1),1)</f>
        <v>6</v>
      </c>
      <c r="R129" s="7" t="str">
        <f ca="1">VLOOKUP($Q129,'Marital status'!$A:$B,2,FALSE)</f>
        <v>DIVORCED</v>
      </c>
      <c r="S129" s="7">
        <f t="shared" ca="1" si="16"/>
        <v>5</v>
      </c>
      <c r="T129" s="7" t="str">
        <f ca="1">VLOOKUP($S129,Ethnicities!$A:$B,2,FALSE)</f>
        <v>ASIAN</v>
      </c>
      <c r="U129" s="8">
        <f t="shared" ca="1" si="17"/>
        <v>27656</v>
      </c>
      <c r="V129" s="6">
        <f t="shared" ca="1" si="18"/>
        <v>7</v>
      </c>
      <c r="W129" s="8" t="str">
        <f ca="1">VLOOKUP($V129,'Background education'!$A:$B,2,FALSE)</f>
        <v>Undergraduate degree</v>
      </c>
      <c r="X129" s="7">
        <f ca="1" xml:space="preserve">
  IF(OR($Z129 = 5, $Z129 = 6, $Z129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29" s="7" t="str">
        <f ca="1">VLOOKUP($X129,Departments!$A:$B,2,FALSE)</f>
        <v>Finance</v>
      </c>
      <c r="Z129" s="6">
        <f t="shared" ca="1" si="19"/>
        <v>11</v>
      </c>
      <c r="AA129" s="7" t="str">
        <f ca="1">VLOOKUP($Z129,Roles!$A:$B,2,FALSE)</f>
        <v>Analyst</v>
      </c>
      <c r="AB129" s="6">
        <f t="shared" ca="1" si="20"/>
        <v>6</v>
      </c>
      <c r="AC129" s="7" t="str">
        <f ca="1" xml:space="preserve">
IF(
  ISNA($AB129),
  NA(),
  VLOOKUP($AB129,Levels!$A:$B,2,FALSE)
)</f>
        <v>Pleno</v>
      </c>
      <c r="AD129" s="8">
        <f t="shared" ca="1" si="21"/>
        <v>40312</v>
      </c>
      <c r="AE129" s="6">
        <f ca="1">RANDBETWEEN(5,COUNTA('Recruitment source'!$A:$A) + 1)</f>
        <v>13</v>
      </c>
      <c r="AF129" s="6" t="str">
        <f ca="1">VLOOKUP($AE129,'Recruitment source'!$A:$B,2,FALSE)</f>
        <v>Google</v>
      </c>
      <c r="AG129" s="8" t="e">
        <f t="shared" ca="1" si="22"/>
        <v>#N/A</v>
      </c>
      <c r="AH129" s="6" t="e">
        <f t="shared" ca="1" si="23"/>
        <v>#N/A</v>
      </c>
      <c r="AI129" s="6" t="e">
        <f ca="1" xml:space="preserve">
IF(
  ISNA($AH129),
  NA(),
  VLOOKUP($AH129,'Reasons for dismissal'!$A:$B,2,FALSE)
)</f>
        <v>#N/A</v>
      </c>
      <c r="AJ129" s="6">
        <f t="shared" ca="1" si="24"/>
        <v>5</v>
      </c>
      <c r="AK129" s="1">
        <f t="shared" ca="1" si="25"/>
        <v>2500</v>
      </c>
      <c r="AL1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$A129  &amp; ", "   &amp;
$B129  &amp; ", "   &amp;
$D129  &amp; ", '"  &amp;
$I129  &amp; "', '" &amp;
$O129  &amp; "', "  &amp;
$S129  &amp; ", '"  &amp;
TEXT($U129,"dd/mm/aaaa")  &amp; "', "   &amp;
$V129  &amp; ", "   &amp;
$X129  &amp; ", "   &amp;
$Z129  &amp; ", "   &amp;
IF($AB129 &lt;&gt; "", $AB129, "NULL")  &amp; ", "   &amp;
$AK129  &amp; ");"</f>
        <v>#REF!</v>
      </c>
    </row>
    <row r="130" spans="1:38" x14ac:dyDescent="0.2">
      <c r="A130" s="7" cm="1">
        <f t="array" aca="1" ref="A130" ca="1">INDEX(Companies!$A:$A,RANDBETWEEN(2,COUNTA(Companies!$A:$A)),1)</f>
        <v>2</v>
      </c>
      <c r="B130" s="5">
        <f t="shared" si="13"/>
        <v>129</v>
      </c>
      <c r="C130" s="5" t="str" cm="1">
        <f t="array" ref="C130">SHA1HASH($B130)</f>
        <v>8b7471f4ae0bf59f5f0a425068c05d96f4801b9e</v>
      </c>
      <c r="D130" s="6">
        <f t="shared" ca="1" si="14"/>
        <v>1</v>
      </c>
      <c r="E130" s="7">
        <f ca="1">IF($B130 = 1 + N("Presidente"),
    127,
    IF($B130 = 2 + N("Vice-Presidente"),
        72,
        IF($B130 = 3 + N("Secretária bilíngue"),
            13,
            RANDBETWEEN(5,COUNT(Name!$A:$A) + 1)
        )
    )
)</f>
        <v>173</v>
      </c>
      <c r="F130" s="7" t="str">
        <f ca="1">VLOOKUP($E130,Name!$A:$B,2,FALSE)</f>
        <v>Isaac</v>
      </c>
      <c r="G130" s="7">
        <f ca="1" xml:space="preserve">
IF($B130 = 1,
    0,
    RANDBETWEEN(5,COUNT('Last name'!$A:$A) + 1)
)</f>
        <v>117</v>
      </c>
      <c r="H130" s="7" t="str">
        <f ca="1" xml:space="preserve">
IF($B130 = 1 + N("Presidente"),
    "de Orléans e Bragança",
    VLOOKUP($G130,'Last name'!$A:$B,2,FALSE) &amp; " " &amp; VLOOKUP(RANDBETWEEN(5,COUNT('Last name'!$A:$A) + 1),'Last name'!$A:$B,2,FALSE)
)</f>
        <v>Mancini Freitas</v>
      </c>
      <c r="I130" s="7" t="str">
        <f t="shared" ca="1" si="15"/>
        <v>Isaac Mancini Freitas</v>
      </c>
      <c r="J130" s="7" t="str" cm="1">
        <f t="array" aca="1" ref="J130" ca="1">SHA1HASH($I130)</f>
        <v>cb2c28fd77d702b3dc918223235256c42ce7ef2e</v>
      </c>
      <c r="K130" s="7" cm="1">
        <f t="array" aca="1" ref="K130" ca="1">INDEX(States!$A:$A,M130,1)</f>
        <v>5</v>
      </c>
      <c r="L130" s="7" t="str">
        <f ca="1">VLOOKUP($K130,Countries!$A:$B,2,FALSE)</f>
        <v>Portugal</v>
      </c>
      <c r="M130" s="7" cm="1">
        <f t="array" aca="1" ref="M130" ca="1">INDEX(States!$C:$C,RANDBETWEEN(5,COUNTA(States!$A:$A) + 1),1)</f>
        <v>19</v>
      </c>
      <c r="N130" s="7" t="str">
        <f ca="1">VLOOKUP($M130,States!$C:$D,2,FALSE)</f>
        <v>Beja</v>
      </c>
      <c r="O130" s="7" t="str">
        <f ca="1">VLOOKUP($E130,Name!$A:$C,3,FALSE)</f>
        <v>M</v>
      </c>
      <c r="P130" s="7" t="str">
        <f ca="1">VLOOKUP($O130,Genders!$B:$C,2,FALSE)</f>
        <v>Male</v>
      </c>
      <c r="Q130" s="7" cm="1">
        <f t="array" aca="1" ref="Q130" ca="1">INDEX('Marital status'!$A:$A,RANDBETWEEN(5,COUNTA('Marital status'!$A:$A) + 1),1)</f>
        <v>5</v>
      </c>
      <c r="R130" s="7" t="str">
        <f ca="1">VLOOKUP($Q130,'Marital status'!$A:$B,2,FALSE)</f>
        <v xml:space="preserve"> Separated </v>
      </c>
      <c r="S130" s="7">
        <f t="shared" ca="1" si="16"/>
        <v>5</v>
      </c>
      <c r="T130" s="7" t="str">
        <f ca="1">VLOOKUP($S130,Ethnicities!$A:$B,2,FALSE)</f>
        <v>ASIAN</v>
      </c>
      <c r="U130" s="8">
        <f t="shared" ca="1" si="17"/>
        <v>18171</v>
      </c>
      <c r="V130" s="6">
        <f t="shared" ca="1" si="18"/>
        <v>7</v>
      </c>
      <c r="W130" s="8" t="str">
        <f ca="1">VLOOKUP($V130,'Background education'!$A:$B,2,FALSE)</f>
        <v>Undergraduate degree</v>
      </c>
      <c r="X130" s="7">
        <f ca="1" xml:space="preserve">
  IF(OR($Z130 = 5, $Z130 = 6, $Z130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30" s="7" t="str">
        <f ca="1">VLOOKUP($X130,Departments!$A:$B,2,FALSE)</f>
        <v xml:space="preserve"> Commercial</v>
      </c>
      <c r="Z130" s="6">
        <f t="shared" ca="1" si="19"/>
        <v>10</v>
      </c>
      <c r="AA130" s="7" t="str">
        <f ca="1">VLOOKUP($Z130,Roles!$A:$B,2,FALSE)</f>
        <v>Trainee</v>
      </c>
      <c r="AB130" s="6" t="e">
        <f t="shared" ca="1" si="20"/>
        <v>#N/A</v>
      </c>
      <c r="AC130" s="7" t="e">
        <f ca="1" xml:space="preserve">
IF(
  ISNA($AB130),
  NA(),
  VLOOKUP($AB130,Levels!$A:$B,2,FALSE)
)</f>
        <v>#N/A</v>
      </c>
      <c r="AD130" s="8">
        <f t="shared" ca="1" si="21"/>
        <v>40079</v>
      </c>
      <c r="AE130" s="6">
        <f ca="1">RANDBETWEEN(5,COUNTA('Recruitment source'!$A:$A) + 1)</f>
        <v>11</v>
      </c>
      <c r="AF130" s="6" t="str">
        <f ca="1">VLOOKUP($AE130,'Recruitment source'!$A:$B,2,FALSE)</f>
        <v>Next Station</v>
      </c>
      <c r="AG130" s="8" t="e">
        <f t="shared" ca="1" si="22"/>
        <v>#N/A</v>
      </c>
      <c r="AH130" s="6" t="e">
        <f t="shared" ca="1" si="23"/>
        <v>#N/A</v>
      </c>
      <c r="AI130" s="6" t="e">
        <f ca="1" xml:space="preserve">
IF(
  ISNA($AH130),
  NA(),
  VLOOKUP($AH130,'Reasons for dismissal'!$A:$B,2,FALSE)
)</f>
        <v>#N/A</v>
      </c>
      <c r="AJ130" s="6">
        <f t="shared" ca="1" si="24"/>
        <v>5</v>
      </c>
      <c r="AK130" s="1">
        <f t="shared" ca="1" si="25"/>
        <v>1385</v>
      </c>
      <c r="AL1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$A130  &amp; ", "   &amp;
$B130  &amp; ", "   &amp;
$D130  &amp; ", '"  &amp;
$I130  &amp; "', '" &amp;
$O130  &amp; "', "  &amp;
$S130  &amp; ", '"  &amp;
TEXT($U130,"dd/mm/aaaa")  &amp; "', "   &amp;
$V130  &amp; ", "   &amp;
$X130  &amp; ", "   &amp;
$Z130  &amp; ", "   &amp;
IF($AB130 &lt;&gt; "", $AB130, "NULL")  &amp; ", "   &amp;
$AK130  &amp; ");"</f>
        <v>#REF!</v>
      </c>
    </row>
    <row r="131" spans="1:38" x14ac:dyDescent="0.2">
      <c r="A131" s="7" cm="1">
        <f t="array" aca="1" ref="A131" ca="1">INDEX(Companies!$A:$A,RANDBETWEEN(2,COUNTA(Companies!$A:$A)),1)</f>
        <v>2</v>
      </c>
      <c r="B131" s="5">
        <f t="shared" ref="B131:B194" si="26">ROW() - 1</f>
        <v>130</v>
      </c>
      <c r="C131" s="5" t="str" cm="1">
        <f t="array" ref="C131">SHA1HASH($B131)</f>
        <v>2a7541babb57434e5631ffa2b5639e24f8ce84fc</v>
      </c>
      <c r="D131" s="6">
        <f t="shared" ref="D131:D194" ca="1" si="27">IF(ISNA($AG131),1,0)</f>
        <v>1</v>
      </c>
      <c r="E131" s="7">
        <f ca="1">IF($B131 = 1 + N("Presidente"),
    127,
    IF($B131 = 2 + N("Vice-Presidente"),
        72,
        IF($B131 = 3 + N("Secretária bilíngue"),
            13,
            RANDBETWEEN(5,COUNT(Name!$A:$A) + 1)
        )
    )
)</f>
        <v>144</v>
      </c>
      <c r="F131" s="7" t="str">
        <f ca="1">VLOOKUP($E131,Name!$A:$B,2,FALSE)</f>
        <v>Flávio</v>
      </c>
      <c r="G131" s="7">
        <f ca="1" xml:space="preserve">
IF($B131 = 1,
    0,
    RANDBETWEEN(5,COUNT('Last name'!$A:$A) + 1)
)</f>
        <v>75</v>
      </c>
      <c r="H131" s="7" t="str">
        <f ca="1" xml:space="preserve">
IF($B131 = 1 + N("Presidente"),
    "de Orléans e Bragança",
    VLOOKUP($G131,'Last name'!$A:$B,2,FALSE) &amp; " " &amp; VLOOKUP(RANDBETWEEN(5,COUNT('Last name'!$A:$A) + 1),'Last name'!$A:$B,2,FALSE)
)</f>
        <v>dos Santos Café</v>
      </c>
      <c r="I131" s="7" t="str">
        <f t="shared" ref="I131:I194" ca="1" si="28">$F131 &amp; " " &amp; $H131</f>
        <v>Flávio dos Santos Café</v>
      </c>
      <c r="J131" s="7" t="str" cm="1">
        <f t="array" aca="1" ref="J131" ca="1">SHA1HASH($I131)</f>
        <v>32533f27326735b1063216ef99d5e362a43b2e51</v>
      </c>
      <c r="K131" s="7" cm="1">
        <f t="array" aca="1" ref="K131" ca="1">INDEX(States!$A:$A,M131,1)</f>
        <v>5</v>
      </c>
      <c r="L131" s="7" t="str">
        <f ca="1">VLOOKUP($K131,Countries!$A:$B,2,FALSE)</f>
        <v>Portugal</v>
      </c>
      <c r="M131" s="7" cm="1">
        <f t="array" aca="1" ref="M131" ca="1">INDEX(States!$C:$C,RANDBETWEEN(5,COUNTA(States!$A:$A) + 1),1)</f>
        <v>17</v>
      </c>
      <c r="N131" s="7" t="str">
        <f ca="1">VLOOKUP($M131,States!$C:$D,2,FALSE)</f>
        <v>Viseu</v>
      </c>
      <c r="O131" s="7" t="str">
        <f ca="1">VLOOKUP($E131,Name!$A:$C,3,FALSE)</f>
        <v>M</v>
      </c>
      <c r="P131" s="7" t="str">
        <f ca="1">VLOOKUP($O131,Genders!$B:$C,2,FALSE)</f>
        <v>Male</v>
      </c>
      <c r="Q131" s="7" cm="1">
        <f t="array" aca="1" ref="Q131" ca="1">INDEX('Marital status'!$A:$A,RANDBETWEEN(5,COUNTA('Marital status'!$A:$A) + 1),1)</f>
        <v>5</v>
      </c>
      <c r="R131" s="7" t="str">
        <f ca="1">VLOOKUP($Q131,'Marital status'!$A:$B,2,FALSE)</f>
        <v xml:space="preserve"> Separated </v>
      </c>
      <c r="S131" s="7">
        <f t="shared" ref="S131:S194" ca="1" si="29" xml:space="preserve">
IF(AND($Z131 &gt;= 5, $Z131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131" s="7" t="str">
        <f ca="1">VLOOKUP($S131,Ethnicities!$A:$B,2,FALSE)</f>
        <v>ASIAN</v>
      </c>
      <c r="U131" s="8">
        <f t="shared" ref="U131:U194" ca="1" si="30" xml:space="preserve">
IF($Z131 = 5 + N("CEO"),
    TODAY() - 16340,
    IF($Z131 = 8 + N("Secretary"),
        RANDBETWEEN(TODAY() - 12418.5, TODAY()-6574.5),
        IF(OR($Z131 = 7, $Z131 = 14),
            RANDBETWEEN(TODAY() - 16071, TODAY() - 8766),
            IF(OR($Z131 = 13, $Z131 = 12, $Z131 = 11),
                RANDBETWEEN(TODAY() - 27393.75, TODAY() - 12783.75),
                RANDBETWEEN(TODAY() - 27393.75, TODAY()-10957.5)
            )
        )
    )
)</f>
        <v>18227</v>
      </c>
      <c r="V131" s="6">
        <f t="shared" ref="V131:V194" ca="1" si="31" xml:space="preserve">
IF(OR($Z131 = 5, $Z131 = 6) + N("Se for presidente ou vice-presidente"),
    10 + N("Doutor"),
    IF($Z131 = 7 + N("Se for diretor"),
        RANDBETWEEN(8,10) + N("Graduate school or Master’s degree or Doctorate"),
        IF($Z131 = 14 + N("If a manager"),
            RANDBETWEEN(7,9),
            IF(OR($Z131 = 13, $Z131 = 12, $Z131 = 11) + N("If coordinator or specialist or analyst"),
                RANDBETWEEN(7,8),
                7
            )
        )
    )
)</f>
        <v>8</v>
      </c>
      <c r="W131" s="8" t="str">
        <f ca="1">VLOOKUP($V131,'Background education'!$A:$B,2,FALSE)</f>
        <v>Graduate school</v>
      </c>
      <c r="X131" s="7">
        <f ca="1" xml:space="preserve">
  IF(OR($Z131 = 5, $Z131 = 6, $Z131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31" s="7" t="str">
        <f ca="1">VLOOKUP($X131,Departments!$A:$B,2,FALSE)</f>
        <v>Finance</v>
      </c>
      <c r="Z131" s="6">
        <f t="shared" ref="Z131:Z194" ca="1" si="32" xml:space="preserve">
IF($B131 = 1 + N("Se matrícula for 1"),
  5 + N("Presidente"),
  IF($B131 = 2 + N("Se matrícula for 2"),
    6 + N("Vice-presidente"),
    IF($B131 = 3 + N("Se matrícula for 3"),
      8 + N("Secretária bilíngue"),
      IF(AND($B131 &gt;= 4, $B131 &lt;=14),
        7 + N("Diretor"),
        IF(AND($B131 &gt;= 15, $B131 &lt;= 25),
          14 + N("Manager"),
          IF(AND($B131 &gt;= 26, $B131 &lt;= 36),
            13 + N("Coordinador"),
            IF(AND($B131 &gt;= 37, $B131 &lt;= 47),
              12 + N("Especialista"),
                IF(MOD($B131,2) = 0,
                  11 + N("Analista"),
                  RANDBETWEEN(9,10) + N("Estagiário ou Trainee")
                )
            )
          )
        )
      )
    )
  )
)</f>
        <v>11</v>
      </c>
      <c r="AA131" s="7" t="str">
        <f ca="1">VLOOKUP($Z131,Roles!$A:$B,2,FALSE)</f>
        <v>Analyst</v>
      </c>
      <c r="AB131" s="6">
        <f t="shared" ref="AB131:AB194" ca="1" si="33" xml:space="preserve">
IF($Z131 = 11 + N("Analyst"),
    RANDBETWEEN(5, 7) + N("Jr, Pleno, Sr"),
    NA()
)</f>
        <v>6</v>
      </c>
      <c r="AC131" s="7" t="str">
        <f ca="1" xml:space="preserve">
IF(
  ISNA($AB131),
  NA(),
  VLOOKUP($AB131,Levels!$A:$B,2,FALSE)
)</f>
        <v>Pleno</v>
      </c>
      <c r="AD131" s="8">
        <f t="shared" ref="AD131:AD194" ca="1" si="34" xml:space="preserve">
IF(
  OR(
    $Z131=5,$Z131=6,$Z131=7,$Z131=8,$Z131=14
  ),
  36161,
  IF(
     (
      (TODAY() - $U131) / 365
     ) &lt; 19,
      TODAY(),
      RANDBETWEEN(36161,TODAY())
  )
)</f>
        <v>43225</v>
      </c>
      <c r="AE131" s="6">
        <f ca="1">RANDBETWEEN(5,COUNTA('Recruitment source'!$A:$A) + 1)</f>
        <v>12</v>
      </c>
      <c r="AF131" s="6" t="str">
        <f ca="1">VLOOKUP($AE131,'Recruitment source'!$A:$B,2,FALSE)</f>
        <v xml:space="preserve"> recommendation of employee</v>
      </c>
      <c r="AG131" s="8" t="e">
        <f t="shared" ref="AG131:AG194" ca="1" si="35" xml:space="preserve">
IF(MOD(
     ROW(),111
   )=0,
   RANDBETWEEN($AD131 + 1,TODAY() - 1),NA()
)</f>
        <v>#N/A</v>
      </c>
      <c r="AH131" s="6" t="e">
        <f t="shared" ref="AH131:AH194" ca="1" si="36" xml:space="preserve">
IF(
  ISNA(AG131),
  NA(),
  RANDBETWEEN(5,IF($O131="F",13,12))
)</f>
        <v>#N/A</v>
      </c>
      <c r="AI131" s="6" t="e">
        <f ca="1" xml:space="preserve">
IF(
  ISNA($AH131),
  NA(),
  VLOOKUP($AH131,'Reasons for dismissal'!$A:$B,2,FALSE)
)</f>
        <v>#N/A</v>
      </c>
      <c r="AJ131" s="6">
        <f t="shared" ref="AJ131:AJ194" ca="1" si="37" xml:space="preserve">
IF(
 ISNA($AG131),
 IF(
   $Z131=5,
   5,
   IF(
     OR($Z131=6,$Z131=7,$Z131=14,8),
     RANDBETWEEN(4,5),
     IF(
       OR($Z131=12,$Z131=13),
       RANDBETWEEN(3,5),
       RANDBETWEEN(1,5)
     )
   )
 ),
 RANDBETWEEN(1,3)
)</f>
        <v>5</v>
      </c>
      <c r="AK131" s="1">
        <f t="shared" ref="AK131:AK194" ca="1" si="38" xml:space="preserve">
IF($Z131 = 5 + N("Presidente"),
    27000,
    IF($Z131 = 6 + N("Vice-presidente"),
        23000,
        IF(OR($Z131 = 8, $Z131= 13, $Z131 = 12) + N("Secretária bilíngue ou coordenador ou especialista"),
            8000,
            IF($Z131 = 7 + N("Diretor"),
                15000,
                IF($Z131 = 14 + N("Gerente"),
                    12000,
                    IF($Z131 = 9 + N("Estagiário"),
                        705,
                        IF($Z131 = 10 + N("Trainee"),
                            805,
                            IF($Z131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IF($V131 = 7,
  500,
  IF($V131 = 8,
    1000,
    IF($V131 = 9,
      1500,
      IF($V131 = 10,
        2000,
        0
      )
    )
  )
)
+
N("Adicional no salário por área")
+
IF($X131 = 14 + N("Tecnologia da Informação"),
  120,
  IF($X131 = 16 + N("Vendas"),
    110,
    IF($X131 = 15 + N("Jurídico"),
      100,
      IF(OR($X131 = 8, $X131 = 9, $X131 = 11) + N("Recursos humanos ou comercial ou comunicação e marketing"),
        80,
        0
      )
    )
  )
)
+
N("Adicionando pegadinha")
+
IF(AND($X131 = 16, $V131 = 9, $Z131 = 11) + N("Se for de vendas, com mestrado, analista sênior"),
  IF($S131 = 5,
    100,
    0
  )
  +
  IF($O131 = "M",
    200,
    0
  ),
  0
)</f>
        <v>3000</v>
      </c>
      <c r="AL1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$A131  &amp; ", "   &amp;
$B131  &amp; ", "   &amp;
$D131  &amp; ", '"  &amp;
$I131  &amp; "', '" &amp;
$O131  &amp; "', "  &amp;
$S131  &amp; ", '"  &amp;
TEXT($U131,"dd/mm/aaaa")  &amp; "', "   &amp;
$V131  &amp; ", "   &amp;
$X131  &amp; ", "   &amp;
$Z131  &amp; ", "   &amp;
IF($AB131 &lt;&gt; "", $AB131, "NULL")  &amp; ", "   &amp;
$AK131  &amp; ");"</f>
        <v>#REF!</v>
      </c>
    </row>
    <row r="132" spans="1:38" x14ac:dyDescent="0.2">
      <c r="A132" s="7" cm="1">
        <f t="array" aca="1" ref="A132" ca="1">INDEX(Companies!$A:$A,RANDBETWEEN(2,COUNTA(Companies!$A:$A)),1)</f>
        <v>2</v>
      </c>
      <c r="B132" s="5">
        <f t="shared" si="26"/>
        <v>131</v>
      </c>
      <c r="C132" s="5" t="str" cm="1">
        <f t="array" ref="C132">SHA1HASH($B132)</f>
        <v>e794a80eb109162d579df51db6d52e223bb0e9be</v>
      </c>
      <c r="D132" s="6">
        <f t="shared" ca="1" si="27"/>
        <v>1</v>
      </c>
      <c r="E132" s="7">
        <f ca="1">IF($B132 = 1 + N("Presidente"),
    127,
    IF($B132 = 2 + N("Vice-Presidente"),
        72,
        IF($B132 = 3 + N("Secretária bilíngue"),
            13,
            RANDBETWEEN(5,COUNT(Name!$A:$A) + 1)
        )
    )
)</f>
        <v>27</v>
      </c>
      <c r="F132" s="7" t="str">
        <f ca="1">VLOOKUP($E132,Name!$A:$B,2,FALSE)</f>
        <v>Ana Carolina</v>
      </c>
      <c r="G132" s="7">
        <f ca="1" xml:space="preserve">
IF($B132 = 1,
    0,
    RANDBETWEEN(5,COUNT('Last name'!$A:$A) + 1)
)</f>
        <v>164</v>
      </c>
      <c r="H132" s="7" t="str">
        <f ca="1" xml:space="preserve">
IF($B132 = 1 + N("Presidente"),
    "de Orléans e Bragança",
    VLOOKUP($G132,'Last name'!$A:$B,2,FALSE) &amp; " " &amp; VLOOKUP(RANDBETWEEN(5,COUNT('Last name'!$A:$A) + 1),'Last name'!$A:$B,2,FALSE)
)</f>
        <v>Rizzo Rizzo</v>
      </c>
      <c r="I132" s="7" t="str">
        <f t="shared" ca="1" si="28"/>
        <v>Ana Carolina Rizzo Rizzo</v>
      </c>
      <c r="J132" s="7" t="str" cm="1">
        <f t="array" aca="1" ref="J132" ca="1">SHA1HASH($I132)</f>
        <v>e77c00917da707fc7a20868afdf91a0985fcb308</v>
      </c>
      <c r="K132" s="7" cm="1">
        <f t="array" aca="1" ref="K132" ca="1">INDEX(States!$A:$A,M132,1)</f>
        <v>5</v>
      </c>
      <c r="L132" s="7" t="str">
        <f ca="1">VLOOKUP($K132,Countries!$A:$B,2,FALSE)</f>
        <v>Portugal</v>
      </c>
      <c r="M132" s="7" cm="1">
        <f t="array" aca="1" ref="M132" ca="1">INDEX(States!$C:$C,RANDBETWEEN(5,COUNTA(States!$A:$A) + 1),1)</f>
        <v>5</v>
      </c>
      <c r="N132" s="7" t="str">
        <f ca="1">VLOOKUP($M132,States!$C:$D,2,FALSE)</f>
        <v xml:space="preserve"> Lisboa</v>
      </c>
      <c r="O132" s="7" t="str">
        <f ca="1">VLOOKUP($E132,Name!$A:$C,3,FALSE)</f>
        <v>F</v>
      </c>
      <c r="P132" s="7" t="str">
        <f ca="1">VLOOKUP($O132,Genders!$B:$C,2,FALSE)</f>
        <v>Female</v>
      </c>
      <c r="Q132" s="7" cm="1">
        <f t="array" aca="1" ref="Q132" ca="1">INDEX('Marital status'!$A:$A,RANDBETWEEN(5,COUNTA('Marital status'!$A:$A) + 1),1)</f>
        <v>6</v>
      </c>
      <c r="R132" s="7" t="str">
        <f ca="1">VLOOKUP($Q132,'Marital status'!$A:$B,2,FALSE)</f>
        <v>DIVORCED</v>
      </c>
      <c r="S132" s="7">
        <f t="shared" ca="1" si="29"/>
        <v>7</v>
      </c>
      <c r="T132" s="7" t="str">
        <f ca="1">VLOOKUP($S132,Ethnicities!$A:$B,2,FALSE)</f>
        <v>Native Hawaiian or Other Pacific Islander</v>
      </c>
      <c r="U132" s="8">
        <f t="shared" ca="1" si="30"/>
        <v>21408</v>
      </c>
      <c r="V132" s="6">
        <f t="shared" ca="1" si="31"/>
        <v>7</v>
      </c>
      <c r="W132" s="8" t="str">
        <f ca="1">VLOOKUP($V132,'Background education'!$A:$B,2,FALSE)</f>
        <v>Undergraduate degree</v>
      </c>
      <c r="X132" s="7">
        <f ca="1" xml:space="preserve">
  IF(OR($Z132 = 5, $Z132 = 6, $Z132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32" s="7" t="str">
        <f ca="1">VLOOKUP($X132,Departments!$A:$B,2,FALSE)</f>
        <v>Finance</v>
      </c>
      <c r="Z132" s="6">
        <f t="shared" ca="1" si="32"/>
        <v>9</v>
      </c>
      <c r="AA132" s="7" t="str">
        <f ca="1">VLOOKUP($Z132,Roles!$A:$B,2,FALSE)</f>
        <v>Intern</v>
      </c>
      <c r="AB132" s="6" t="e">
        <f t="shared" ca="1" si="33"/>
        <v>#N/A</v>
      </c>
      <c r="AC132" s="7" t="e">
        <f ca="1" xml:space="preserve">
IF(
  ISNA($AB132),
  NA(),
  VLOOKUP($AB132,Levels!$A:$B,2,FALSE)
)</f>
        <v>#N/A</v>
      </c>
      <c r="AD132" s="8">
        <f t="shared" ca="1" si="34"/>
        <v>42156</v>
      </c>
      <c r="AE132" s="6">
        <f ca="1">RANDBETWEEN(5,COUNTA('Recruitment source'!$A:$A) + 1)</f>
        <v>10</v>
      </c>
      <c r="AF132" s="6" t="str">
        <f ca="1">VLOOKUP($AE132,'Recruitment source'!$A:$B,2,FALSE)</f>
        <v>Jobs in Lisbon</v>
      </c>
      <c r="AG132" s="8" t="e">
        <f t="shared" ca="1" si="35"/>
        <v>#N/A</v>
      </c>
      <c r="AH132" s="6" t="e">
        <f t="shared" ca="1" si="36"/>
        <v>#N/A</v>
      </c>
      <c r="AI132" s="6" t="e">
        <f ca="1" xml:space="preserve">
IF(
  ISNA($AH132),
  NA(),
  VLOOKUP($AH132,'Reasons for dismissal'!$A:$B,2,FALSE)
)</f>
        <v>#N/A</v>
      </c>
      <c r="AJ132" s="6">
        <f t="shared" ca="1" si="37"/>
        <v>4</v>
      </c>
      <c r="AK132" s="1">
        <f t="shared" ca="1" si="38"/>
        <v>1205</v>
      </c>
      <c r="AL1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$A132  &amp; ", "   &amp;
$B132  &amp; ", "   &amp;
$D132  &amp; ", '"  &amp;
$I132  &amp; "', '" &amp;
$O132  &amp; "', "  &amp;
$S132  &amp; ", '"  &amp;
TEXT($U132,"dd/mm/aaaa")  &amp; "', "   &amp;
$V132  &amp; ", "   &amp;
$X132  &amp; ", "   &amp;
$Z132  &amp; ", "   &amp;
IF($AB132 &lt;&gt; "", $AB132, "NULL")  &amp; ", "   &amp;
$AK132  &amp; ");"</f>
        <v>#REF!</v>
      </c>
    </row>
    <row r="133" spans="1:38" x14ac:dyDescent="0.2">
      <c r="A133" s="7" cm="1">
        <f t="array" aca="1" ref="A133" ca="1">INDEX(Companies!$A:$A,RANDBETWEEN(2,COUNTA(Companies!$A:$A)),1)</f>
        <v>2</v>
      </c>
      <c r="B133" s="5">
        <f t="shared" si="26"/>
        <v>132</v>
      </c>
      <c r="C133" s="5" t="str" cm="1">
        <f t="array" ref="C133">SHA1HASH($B133)</f>
        <v>91dfde1d6e005e422f64a59776234f1f4c80b5e4</v>
      </c>
      <c r="D133" s="6">
        <f t="shared" ca="1" si="27"/>
        <v>1</v>
      </c>
      <c r="E133" s="7">
        <f ca="1">IF($B133 = 1 + N("Presidente"),
    127,
    IF($B133 = 2 + N("Vice-Presidente"),
        72,
        IF($B133 = 3 + N("Secretária bilíngue"),
            13,
            RANDBETWEEN(5,COUNT(Name!$A:$A) + 1)
        )
    )
)</f>
        <v>225</v>
      </c>
      <c r="F133" s="7" t="str">
        <f ca="1">VLOOKUP($E133,Name!$A:$B,2,FALSE)</f>
        <v>Levi</v>
      </c>
      <c r="G133" s="7">
        <f ca="1" xml:space="preserve">
IF($B133 = 1,
    0,
    RANDBETWEEN(5,COUNT('Last name'!$A:$A) + 1)
)</f>
        <v>177</v>
      </c>
      <c r="H133" s="7" t="str">
        <f ca="1" xml:space="preserve">
IF($B133 = 1 + N("Presidente"),
    "de Orléans e Bragança",
    VLOOKUP($G133,'Last name'!$A:$B,2,FALSE) &amp; " " &amp; VLOOKUP(RANDBETWEEN(5,COUNT('Last name'!$A:$A) + 1),'Last name'!$A:$B,2,FALSE)
)</f>
        <v>Saragoça Morais</v>
      </c>
      <c r="I133" s="7" t="str">
        <f t="shared" ca="1" si="28"/>
        <v>Levi Saragoça Morais</v>
      </c>
      <c r="J133" s="7" t="str" cm="1">
        <f t="array" aca="1" ref="J133" ca="1">SHA1HASH($I133)</f>
        <v>c206c0b0a190f745b0e259041281b2bb7e4494d7</v>
      </c>
      <c r="K133" s="7" cm="1">
        <f t="array" aca="1" ref="K133" ca="1">INDEX(States!$A:$A,M133,1)</f>
        <v>5</v>
      </c>
      <c r="L133" s="7" t="str">
        <f ca="1">VLOOKUP($K133,Countries!$A:$B,2,FALSE)</f>
        <v>Portugal</v>
      </c>
      <c r="M133" s="7" cm="1">
        <f t="array" aca="1" ref="M133" ca="1">INDEX(States!$C:$C,RANDBETWEEN(5,COUNTA(States!$A:$A) + 1),1)</f>
        <v>14</v>
      </c>
      <c r="N133" s="7" t="str">
        <f ca="1">VLOOKUP($M133,States!$C:$D,2,FALSE)</f>
        <v>Madeira</v>
      </c>
      <c r="O133" s="7" t="str">
        <f ca="1">VLOOKUP($E133,Name!$A:$C,3,FALSE)</f>
        <v>M</v>
      </c>
      <c r="P133" s="7" t="str">
        <f ca="1">VLOOKUP($O133,Genders!$B:$C,2,FALSE)</f>
        <v>Male</v>
      </c>
      <c r="Q133" s="7" cm="1">
        <f t="array" aca="1" ref="Q133" ca="1">INDEX('Marital status'!$A:$A,RANDBETWEEN(5,COUNTA('Marital status'!$A:$A) + 1),1)</f>
        <v>5</v>
      </c>
      <c r="R133" s="7" t="str">
        <f ca="1">VLOOKUP($Q133,'Marital status'!$A:$B,2,FALSE)</f>
        <v xml:space="preserve"> Separated </v>
      </c>
      <c r="S133" s="7">
        <f t="shared" ca="1" si="29"/>
        <v>8</v>
      </c>
      <c r="T133" s="7" t="e">
        <f ca="1">VLOOKUP($S133,Ethnicities!$A:$B,2,FALSE)</f>
        <v>#N/A</v>
      </c>
      <c r="U133" s="8">
        <f t="shared" ca="1" si="30"/>
        <v>28003</v>
      </c>
      <c r="V133" s="6">
        <f t="shared" ca="1" si="31"/>
        <v>8</v>
      </c>
      <c r="W133" s="8" t="str">
        <f ca="1">VLOOKUP($V133,'Background education'!$A:$B,2,FALSE)</f>
        <v>Graduate school</v>
      </c>
      <c r="X133" s="7">
        <f ca="1" xml:space="preserve">
  IF(OR($Z133 = 5, $Z133 = 6, $Z133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33" s="7" t="str">
        <f ca="1">VLOOKUP($X133,Departments!$A:$B,2,FALSE)</f>
        <v>Operations</v>
      </c>
      <c r="Z133" s="6">
        <f t="shared" ca="1" si="32"/>
        <v>11</v>
      </c>
      <c r="AA133" s="7" t="str">
        <f ca="1">VLOOKUP($Z133,Roles!$A:$B,2,FALSE)</f>
        <v>Analyst</v>
      </c>
      <c r="AB133" s="6">
        <f t="shared" ca="1" si="33"/>
        <v>7</v>
      </c>
      <c r="AC133" s="7" t="str">
        <f ca="1" xml:space="preserve">
IF(
  ISNA($AB133),
  NA(),
  VLOOKUP($AB133,Levels!$A:$B,2,FALSE)
)</f>
        <v>Senior</v>
      </c>
      <c r="AD133" s="8">
        <f t="shared" ca="1" si="34"/>
        <v>41912</v>
      </c>
      <c r="AE133" s="6">
        <f ca="1">RANDBETWEEN(5,COUNTA('Recruitment source'!$A:$A) + 1)</f>
        <v>15</v>
      </c>
      <c r="AF133" s="6" t="str">
        <f ca="1">VLOOKUP($AE133,'Recruitment source'!$A:$B,2,FALSE)</f>
        <v>Website</v>
      </c>
      <c r="AG133" s="8" t="e">
        <f t="shared" ca="1" si="35"/>
        <v>#N/A</v>
      </c>
      <c r="AH133" s="6" t="e">
        <f t="shared" ca="1" si="36"/>
        <v>#N/A</v>
      </c>
      <c r="AI133" s="6" t="e">
        <f ca="1" xml:space="preserve">
IF(
  ISNA($AH133),
  NA(),
  VLOOKUP($AH133,'Reasons for dismissal'!$A:$B,2,FALSE)
)</f>
        <v>#N/A</v>
      </c>
      <c r="AJ133" s="6">
        <f t="shared" ca="1" si="37"/>
        <v>4</v>
      </c>
      <c r="AK133" s="1">
        <f t="shared" ca="1" si="38"/>
        <v>3000</v>
      </c>
      <c r="AL1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$A133  &amp; ", "   &amp;
$B133  &amp; ", "   &amp;
$D133  &amp; ", '"  &amp;
$I133  &amp; "', '" &amp;
$O133  &amp; "', "  &amp;
$S133  &amp; ", '"  &amp;
TEXT($U133,"dd/mm/aaaa")  &amp; "', "   &amp;
$V133  &amp; ", "   &amp;
$X133  &amp; ", "   &amp;
$Z133  &amp; ", "   &amp;
IF($AB133 &lt;&gt; "", $AB133, "NULL")  &amp; ", "   &amp;
$AK133  &amp; ");"</f>
        <v>#REF!</v>
      </c>
    </row>
    <row r="134" spans="1:38" x14ac:dyDescent="0.2">
      <c r="A134" s="7" cm="1">
        <f t="array" aca="1" ref="A134" ca="1">INDEX(Companies!$A:$A,RANDBETWEEN(2,COUNTA(Companies!$A:$A)),1)</f>
        <v>2</v>
      </c>
      <c r="B134" s="5">
        <f t="shared" si="26"/>
        <v>133</v>
      </c>
      <c r="C134" s="5" t="str" cm="1">
        <f t="array" ref="C134">SHA1HASH($B134)</f>
        <v>d30f79cf7fef47bd7a5611719f936539bec0d2e9</v>
      </c>
      <c r="D134" s="6">
        <f t="shared" ca="1" si="27"/>
        <v>1</v>
      </c>
      <c r="E134" s="7">
        <f ca="1">IF($B134 = 1 + N("Presidente"),
    127,
    IF($B134 = 2 + N("Vice-Presidente"),
        72,
        IF($B134 = 3 + N("Secretária bilíngue"),
            13,
            RANDBETWEEN(5,COUNT(Name!$A:$A) + 1)
        )
    )
)</f>
        <v>294</v>
      </c>
      <c r="F134" s="7" t="str">
        <f ca="1">VLOOKUP($E134,Name!$A:$B,2,FALSE)</f>
        <v>Michel</v>
      </c>
      <c r="G134" s="7">
        <f ca="1" xml:space="preserve">
IF($B134 = 1,
    0,
    RANDBETWEEN(5,COUNT('Last name'!$A:$A) + 1)
)</f>
        <v>88</v>
      </c>
      <c r="H134" s="7" t="str">
        <f ca="1" xml:space="preserve">
IF($B134 = 1 + N("Presidente"),
    "de Orléans e Bragança",
    VLOOKUP($G134,'Last name'!$A:$B,2,FALSE) &amp; " " &amp; VLOOKUP(RANDBETWEEN(5,COUNT('Last name'!$A:$A) + 1),'Last name'!$A:$B,2,FALSE)
)</f>
        <v>Ferreira Garcia</v>
      </c>
      <c r="I134" s="7" t="str">
        <f t="shared" ca="1" si="28"/>
        <v>Michel Ferreira Garcia</v>
      </c>
      <c r="J134" s="7" t="str" cm="1">
        <f t="array" aca="1" ref="J134" ca="1">SHA1HASH($I134)</f>
        <v>2bbcbd05e07200c14ea261bc3959cdb8dcb3dcac</v>
      </c>
      <c r="K134" s="7" cm="1">
        <f t="array" aca="1" ref="K134" ca="1">INDEX(States!$A:$A,M134,1)</f>
        <v>5</v>
      </c>
      <c r="L134" s="7" t="str">
        <f ca="1">VLOOKUP($K134,Countries!$A:$B,2,FALSE)</f>
        <v>Portugal</v>
      </c>
      <c r="M134" s="7" cm="1">
        <f t="array" aca="1" ref="M134" ca="1">INDEX(States!$C:$C,RANDBETWEEN(5,COUNTA(States!$A:$A) + 1),1)</f>
        <v>17</v>
      </c>
      <c r="N134" s="7" t="str">
        <f ca="1">VLOOKUP($M134,States!$C:$D,2,FALSE)</f>
        <v>Viseu</v>
      </c>
      <c r="O134" s="7" t="str">
        <f ca="1">VLOOKUP($E134,Name!$A:$C,3,FALSE)</f>
        <v>M</v>
      </c>
      <c r="P134" s="7" t="str">
        <f ca="1">VLOOKUP($O134,Genders!$B:$C,2,FALSE)</f>
        <v>Male</v>
      </c>
      <c r="Q134" s="7" cm="1">
        <f t="array" aca="1" ref="Q134" ca="1">INDEX('Marital status'!$A:$A,RANDBETWEEN(5,COUNTA('Marital status'!$A:$A) + 1),1)</f>
        <v>0</v>
      </c>
      <c r="R134" s="7" t="e">
        <f ca="1">VLOOKUP($Q134,'Marital status'!$A:$B,2,FALSE)</f>
        <v>#N/A</v>
      </c>
      <c r="S134" s="7">
        <f t="shared" ca="1" si="29"/>
        <v>5</v>
      </c>
      <c r="T134" s="7" t="str">
        <f ca="1">VLOOKUP($S134,Ethnicities!$A:$B,2,FALSE)</f>
        <v>ASIAN</v>
      </c>
      <c r="U134" s="8">
        <f t="shared" ca="1" si="30"/>
        <v>26212</v>
      </c>
      <c r="V134" s="6">
        <f t="shared" ca="1" si="31"/>
        <v>7</v>
      </c>
      <c r="W134" s="8" t="str">
        <f ca="1">VLOOKUP($V134,'Background education'!$A:$B,2,FALSE)</f>
        <v>Undergraduate degree</v>
      </c>
      <c r="X134" s="7">
        <f ca="1" xml:space="preserve">
  IF(OR($Z134 = 5, $Z134 = 6, $Z134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34" s="7" t="str">
        <f ca="1">VLOOKUP($X134,Departments!$A:$B,2,FALSE)</f>
        <v>Audit</v>
      </c>
      <c r="Z134" s="6">
        <f t="shared" ca="1" si="32"/>
        <v>9</v>
      </c>
      <c r="AA134" s="7" t="str">
        <f ca="1">VLOOKUP($Z134,Roles!$A:$B,2,FALSE)</f>
        <v>Intern</v>
      </c>
      <c r="AB134" s="6" t="e">
        <f t="shared" ca="1" si="33"/>
        <v>#N/A</v>
      </c>
      <c r="AC134" s="7" t="e">
        <f ca="1" xml:space="preserve">
IF(
  ISNA($AB134),
  NA(),
  VLOOKUP($AB134,Levels!$A:$B,2,FALSE)
)</f>
        <v>#N/A</v>
      </c>
      <c r="AD134" s="8">
        <f t="shared" ca="1" si="34"/>
        <v>36935</v>
      </c>
      <c r="AE134" s="6">
        <f ca="1">RANDBETWEEN(5,COUNTA('Recruitment source'!$A:$A) + 1)</f>
        <v>9</v>
      </c>
      <c r="AF134" s="6" t="str">
        <f ca="1">VLOOKUP($AE134,'Recruitment source'!$A:$B,2,FALSE)</f>
        <v>Empregos Online</v>
      </c>
      <c r="AG134" s="8" t="e">
        <f t="shared" ca="1" si="35"/>
        <v>#N/A</v>
      </c>
      <c r="AH134" s="6" t="e">
        <f t="shared" ca="1" si="36"/>
        <v>#N/A</v>
      </c>
      <c r="AI134" s="6" t="e">
        <f ca="1" xml:space="preserve">
IF(
  ISNA($AH134),
  NA(),
  VLOOKUP($AH134,'Reasons for dismissal'!$A:$B,2,FALSE)
)</f>
        <v>#N/A</v>
      </c>
      <c r="AJ134" s="6">
        <f t="shared" ca="1" si="37"/>
        <v>4</v>
      </c>
      <c r="AK134" s="1">
        <f t="shared" ca="1" si="38"/>
        <v>1205</v>
      </c>
      <c r="AL1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$A134  &amp; ", "   &amp;
$B134  &amp; ", "   &amp;
$D134  &amp; ", '"  &amp;
$I134  &amp; "', '" &amp;
$O134  &amp; "', "  &amp;
$S134  &amp; ", '"  &amp;
TEXT($U134,"dd/mm/aaaa")  &amp; "', "   &amp;
$V134  &amp; ", "   &amp;
$X134  &amp; ", "   &amp;
$Z134  &amp; ", "   &amp;
IF($AB134 &lt;&gt; "", $AB134, "NULL")  &amp; ", "   &amp;
$AK134  &amp; ");"</f>
        <v>#REF!</v>
      </c>
    </row>
    <row r="135" spans="1:38" x14ac:dyDescent="0.2">
      <c r="A135" s="7" cm="1">
        <f t="array" aca="1" ref="A135" ca="1">INDEX(Companies!$A:$A,RANDBETWEEN(2,COUNTA(Companies!$A:$A)),1)</f>
        <v>2</v>
      </c>
      <c r="B135" s="5">
        <f t="shared" si="26"/>
        <v>134</v>
      </c>
      <c r="C135" s="5" t="str" cm="1">
        <f t="array" ref="C135">SHA1HASH($B135)</f>
        <v>95e815d1541bf6f358cfffbe66ab3af0d0c09d09</v>
      </c>
      <c r="D135" s="6">
        <f t="shared" ca="1" si="27"/>
        <v>1</v>
      </c>
      <c r="E135" s="7">
        <f ca="1">IF($B135 = 1 + N("Presidente"),
    127,
    IF($B135 = 2 + N("Vice-Presidente"),
        72,
        IF($B135 = 3 + N("Secretária bilíngue"),
            13,
            RANDBETWEEN(5,COUNT(Name!$A:$A) + 1)
        )
    )
)</f>
        <v>134</v>
      </c>
      <c r="F135" s="7" t="str">
        <f ca="1">VLOOKUP($E135,Name!$A:$B,2,FALSE)</f>
        <v>Eva</v>
      </c>
      <c r="G135" s="7">
        <f ca="1" xml:space="preserve">
IF($B135 = 1,
    0,
    RANDBETWEEN(5,COUNT('Last name'!$A:$A) + 1)
)</f>
        <v>145</v>
      </c>
      <c r="H135" s="7" t="str">
        <f ca="1" xml:space="preserve">
IF($B135 = 1 + N("Presidente"),
    "de Orléans e Bragança",
    VLOOKUP($G135,'Last name'!$A:$B,2,FALSE) &amp; " " &amp; VLOOKUP(RANDBETWEEN(5,COUNT('Last name'!$A:$A) + 1),'Last name'!$A:$B,2,FALSE)
)</f>
        <v>Pasquim Barreto</v>
      </c>
      <c r="I135" s="7" t="str">
        <f t="shared" ca="1" si="28"/>
        <v>Eva Pasquim Barreto</v>
      </c>
      <c r="J135" s="7" t="str" cm="1">
        <f t="array" aca="1" ref="J135" ca="1">SHA1HASH($I135)</f>
        <v>e7e02d6e457921e9c33295bbaf7aaac0de741304</v>
      </c>
      <c r="K135" s="7" cm="1">
        <f t="array" aca="1" ref="K135" ca="1">INDEX(States!$A:$A,M135,1)</f>
        <v>5</v>
      </c>
      <c r="L135" s="7" t="str">
        <f ca="1">VLOOKUP($K135,Countries!$A:$B,2,FALSE)</f>
        <v>Portugal</v>
      </c>
      <c r="M135" s="7" cm="1">
        <f t="array" aca="1" ref="M135" ca="1">INDEX(States!$C:$C,RANDBETWEEN(5,COUNTA(States!$A:$A) + 1),1)</f>
        <v>6</v>
      </c>
      <c r="N135" s="7" t="str">
        <f ca="1">VLOOKUP($M135,States!$C:$D,2,FALSE)</f>
        <v>PORTO</v>
      </c>
      <c r="O135" s="7" t="str">
        <f ca="1">VLOOKUP($E135,Name!$A:$C,3,FALSE)</f>
        <v>F</v>
      </c>
      <c r="P135" s="7" t="str">
        <f ca="1">VLOOKUP($O135,Genders!$B:$C,2,FALSE)</f>
        <v>Female</v>
      </c>
      <c r="Q135" s="7" cm="1">
        <f t="array" aca="1" ref="Q135" ca="1">INDEX('Marital status'!$A:$A,RANDBETWEEN(5,COUNTA('Marital status'!$A:$A) + 1),1)</f>
        <v>5</v>
      </c>
      <c r="R135" s="7" t="str">
        <f ca="1">VLOOKUP($Q135,'Marital status'!$A:$B,2,FALSE)</f>
        <v xml:space="preserve"> Separated </v>
      </c>
      <c r="S135" s="7">
        <f t="shared" ca="1" si="29"/>
        <v>5</v>
      </c>
      <c r="T135" s="7" t="str">
        <f ca="1">VLOOKUP($S135,Ethnicities!$A:$B,2,FALSE)</f>
        <v>ASIAN</v>
      </c>
      <c r="U135" s="8">
        <f t="shared" ca="1" si="30"/>
        <v>20129</v>
      </c>
      <c r="V135" s="6">
        <f t="shared" ca="1" si="31"/>
        <v>8</v>
      </c>
      <c r="W135" s="8" t="str">
        <f ca="1">VLOOKUP($V135,'Background education'!$A:$B,2,FALSE)</f>
        <v>Graduate school</v>
      </c>
      <c r="X135" s="7">
        <f ca="1" xml:space="preserve">
  IF(OR($Z135 = 5, $Z135 = 6, $Z135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35" s="7" t="str">
        <f ca="1">VLOOKUP($X135,Departments!$A:$B,2,FALSE)</f>
        <v>Finance</v>
      </c>
      <c r="Z135" s="6">
        <f t="shared" ca="1" si="32"/>
        <v>11</v>
      </c>
      <c r="AA135" s="7" t="str">
        <f ca="1">VLOOKUP($Z135,Roles!$A:$B,2,FALSE)</f>
        <v>Analyst</v>
      </c>
      <c r="AB135" s="6">
        <f t="shared" ca="1" si="33"/>
        <v>5</v>
      </c>
      <c r="AC135" s="7" t="str">
        <f ca="1" xml:space="preserve">
IF(
  ISNA($AB135),
  NA(),
  VLOOKUP($AB135,Levels!$A:$B,2,FALSE)
)</f>
        <v>Junior</v>
      </c>
      <c r="AD135" s="8">
        <f t="shared" ca="1" si="34"/>
        <v>44626</v>
      </c>
      <c r="AE135" s="6">
        <f ca="1">RANDBETWEEN(5,COUNTA('Recruitment source'!$A:$A) + 1)</f>
        <v>7</v>
      </c>
      <c r="AF135" s="6" t="str">
        <f ca="1">VLOOKUP($AE135,'Recruitment source'!$A:$B,2,FALSE)</f>
        <v>SAPO Emprego</v>
      </c>
      <c r="AG135" s="8" t="e">
        <f t="shared" ca="1" si="35"/>
        <v>#N/A</v>
      </c>
      <c r="AH135" s="6" t="e">
        <f t="shared" ca="1" si="36"/>
        <v>#N/A</v>
      </c>
      <c r="AI135" s="6" t="e">
        <f ca="1" xml:space="preserve">
IF(
  ISNA($AH135),
  NA(),
  VLOOKUP($AH135,'Reasons for dismissal'!$A:$B,2,FALSE)
)</f>
        <v>#N/A</v>
      </c>
      <c r="AJ135" s="6">
        <f t="shared" ca="1" si="37"/>
        <v>5</v>
      </c>
      <c r="AK135" s="1">
        <f t="shared" ca="1" si="38"/>
        <v>3000</v>
      </c>
      <c r="AL1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$A135  &amp; ", "   &amp;
$B135  &amp; ", "   &amp;
$D135  &amp; ", '"  &amp;
$I135  &amp; "', '" &amp;
$O135  &amp; "', "  &amp;
$S135  &amp; ", '"  &amp;
TEXT($U135,"dd/mm/aaaa")  &amp; "', "   &amp;
$V135  &amp; ", "   &amp;
$X135  &amp; ", "   &amp;
$Z135  &amp; ", "   &amp;
IF($AB135 &lt;&gt; "", $AB135, "NULL")  &amp; ", "   &amp;
$AK135  &amp; ");"</f>
        <v>#REF!</v>
      </c>
    </row>
    <row r="136" spans="1:38" x14ac:dyDescent="0.2">
      <c r="A136" s="7" cm="1">
        <f t="array" aca="1" ref="A136" ca="1">INDEX(Companies!$A:$A,RANDBETWEEN(2,COUNTA(Companies!$A:$A)),1)</f>
        <v>2</v>
      </c>
      <c r="B136" s="5">
        <f t="shared" si="26"/>
        <v>135</v>
      </c>
      <c r="C136" s="5" t="str" cm="1">
        <f t="array" ref="C136">SHA1HASH($B136)</f>
        <v>40f7c01f4189510031adccd9c604a128adaf9b00</v>
      </c>
      <c r="D136" s="6">
        <f t="shared" ca="1" si="27"/>
        <v>1</v>
      </c>
      <c r="E136" s="7">
        <f ca="1">IF($B136 = 1 + N("Presidente"),
    127,
    IF($B136 = 2 + N("Vice-Presidente"),
        72,
        IF($B136 = 3 + N("Secretária bilíngue"),
            13,
            RANDBETWEEN(5,COUNT(Name!$A:$A) + 1)
        )
    )
)</f>
        <v>314</v>
      </c>
      <c r="F136" s="7" t="str">
        <f ca="1">VLOOKUP($E136,Name!$A:$B,2,FALSE)</f>
        <v>Paloma</v>
      </c>
      <c r="G136" s="7">
        <f ca="1" xml:space="preserve">
IF($B136 = 1,
    0,
    RANDBETWEEN(5,COUNT('Last name'!$A:$A) + 1)
)</f>
        <v>139</v>
      </c>
      <c r="H136" s="7" t="str">
        <f ca="1" xml:space="preserve">
IF($B136 = 1 + N("Presidente"),
    "de Orléans e Bragança",
    VLOOKUP($G136,'Last name'!$A:$B,2,FALSE) &amp; " " &amp; VLOOKUP(RANDBETWEEN(5,COUNT('Last name'!$A:$A) + 1),'Last name'!$A:$B,2,FALSE)
)</f>
        <v>Negrão Oliveira</v>
      </c>
      <c r="I136" s="7" t="str">
        <f t="shared" ca="1" si="28"/>
        <v>Paloma Negrão Oliveira</v>
      </c>
      <c r="J136" s="7" t="str" cm="1">
        <f t="array" aca="1" ref="J136" ca="1">SHA1HASH($I136)</f>
        <v>0c52f18027e87143e982a7ff81d86ca13f088022</v>
      </c>
      <c r="K136" s="7" cm="1">
        <f t="array" aca="1" ref="K136" ca="1">INDEX(States!$A:$A,M136,1)</f>
        <v>5</v>
      </c>
      <c r="L136" s="7" t="str">
        <f ca="1">VLOOKUP($K136,Countries!$A:$B,2,FALSE)</f>
        <v>Portugal</v>
      </c>
      <c r="M136" s="7" cm="1">
        <f t="array" aca="1" ref="M136" ca="1">INDEX(States!$C:$C,RANDBETWEEN(5,COUNTA(States!$A:$A) + 1),1)</f>
        <v>14</v>
      </c>
      <c r="N136" s="7" t="str">
        <f ca="1">VLOOKUP($M136,States!$C:$D,2,FALSE)</f>
        <v>Madeira</v>
      </c>
      <c r="O136" s="7" t="str">
        <f ca="1">VLOOKUP($E136,Name!$A:$C,3,FALSE)</f>
        <v>F</v>
      </c>
      <c r="P136" s="7" t="str">
        <f ca="1">VLOOKUP($O136,Genders!$B:$C,2,FALSE)</f>
        <v>Female</v>
      </c>
      <c r="Q136" s="7" cm="1">
        <f t="array" aca="1" ref="Q136" ca="1">INDEX('Marital status'!$A:$A,RANDBETWEEN(5,COUNTA('Marital status'!$A:$A) + 1),1)</f>
        <v>5</v>
      </c>
      <c r="R136" s="7" t="str">
        <f ca="1">VLOOKUP($Q136,'Marital status'!$A:$B,2,FALSE)</f>
        <v xml:space="preserve"> Separated </v>
      </c>
      <c r="S136" s="7">
        <f t="shared" ca="1" si="29"/>
        <v>5</v>
      </c>
      <c r="T136" s="7" t="str">
        <f ca="1">VLOOKUP($S136,Ethnicities!$A:$B,2,FALSE)</f>
        <v>ASIAN</v>
      </c>
      <c r="U136" s="8">
        <f t="shared" ca="1" si="30"/>
        <v>20921</v>
      </c>
      <c r="V136" s="6">
        <f t="shared" ca="1" si="31"/>
        <v>7</v>
      </c>
      <c r="W136" s="8" t="str">
        <f ca="1">VLOOKUP($V136,'Background education'!$A:$B,2,FALSE)</f>
        <v>Undergraduate degree</v>
      </c>
      <c r="X136" s="7">
        <f ca="1" xml:space="preserve">
  IF(OR($Z136 = 5, $Z136 = 6, $Z136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36" s="7" t="str">
        <f ca="1">VLOOKUP($X136,Departments!$A:$B,2,FALSE)</f>
        <v>Human Resource</v>
      </c>
      <c r="Z136" s="6">
        <f t="shared" ca="1" si="32"/>
        <v>9</v>
      </c>
      <c r="AA136" s="7" t="str">
        <f ca="1">VLOOKUP($Z136,Roles!$A:$B,2,FALSE)</f>
        <v>Intern</v>
      </c>
      <c r="AB136" s="6" t="e">
        <f t="shared" ca="1" si="33"/>
        <v>#N/A</v>
      </c>
      <c r="AC136" s="7" t="e">
        <f ca="1" xml:space="preserve">
IF(
  ISNA($AB136),
  NA(),
  VLOOKUP($AB136,Levels!$A:$B,2,FALSE)
)</f>
        <v>#N/A</v>
      </c>
      <c r="AD136" s="8">
        <f t="shared" ca="1" si="34"/>
        <v>42011</v>
      </c>
      <c r="AE136" s="6">
        <f ca="1">RANDBETWEEN(5,COUNTA('Recruitment source'!$A:$A) + 1)</f>
        <v>8</v>
      </c>
      <c r="AF136" s="6" t="str">
        <f ca="1">VLOOKUP($AE136,'Recruitment source'!$A:$B,2,FALSE)</f>
        <v>Net Empregos</v>
      </c>
      <c r="AG136" s="8" t="e">
        <f t="shared" ca="1" si="35"/>
        <v>#N/A</v>
      </c>
      <c r="AH136" s="6" t="e">
        <f t="shared" ca="1" si="36"/>
        <v>#N/A</v>
      </c>
      <c r="AI136" s="6" t="e">
        <f ca="1" xml:space="preserve">
IF(
  ISNA($AH136),
  NA(),
  VLOOKUP($AH136,'Reasons for dismissal'!$A:$B,2,FALSE)
)</f>
        <v>#N/A</v>
      </c>
      <c r="AJ136" s="6">
        <f t="shared" ca="1" si="37"/>
        <v>4</v>
      </c>
      <c r="AK136" s="1">
        <f t="shared" ca="1" si="38"/>
        <v>1285</v>
      </c>
      <c r="AL1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$A136  &amp; ", "   &amp;
$B136  &amp; ", "   &amp;
$D136  &amp; ", '"  &amp;
$I136  &amp; "', '" &amp;
$O136  &amp; "', "  &amp;
$S136  &amp; ", '"  &amp;
TEXT($U136,"dd/mm/aaaa")  &amp; "', "   &amp;
$V136  &amp; ", "   &amp;
$X136  &amp; ", "   &amp;
$Z136  &amp; ", "   &amp;
IF($AB136 &lt;&gt; "", $AB136, "NULL")  &amp; ", "   &amp;
$AK136  &amp; ");"</f>
        <v>#REF!</v>
      </c>
    </row>
    <row r="137" spans="1:38" x14ac:dyDescent="0.2">
      <c r="A137" s="7" cm="1">
        <f t="array" aca="1" ref="A137" ca="1">INDEX(Companies!$A:$A,RANDBETWEEN(2,COUNTA(Companies!$A:$A)),1)</f>
        <v>2</v>
      </c>
      <c r="B137" s="5">
        <f t="shared" si="26"/>
        <v>136</v>
      </c>
      <c r="C137" s="5" t="str" cm="1">
        <f t="array" ref="C137">SHA1HASH($B137)</f>
        <v>9e071a3a594a8964cbefe784f8a6afaa94c0de17</v>
      </c>
      <c r="D137" s="6">
        <f t="shared" ca="1" si="27"/>
        <v>1</v>
      </c>
      <c r="E137" s="7">
        <f ca="1">IF($B137 = 1 + N("Presidente"),
    127,
    IF($B137 = 2 + N("Vice-Presidente"),
        72,
        IF($B137 = 3 + N("Secretária bilíngue"),
            13,
            RANDBETWEEN(5,COUNT(Name!$A:$A) + 1)
        )
    )
)</f>
        <v>176</v>
      </c>
      <c r="F137" s="7" t="str">
        <f ca="1">VLOOKUP($E137,Name!$A:$B,2,FALSE)</f>
        <v>Isabelle</v>
      </c>
      <c r="G137" s="7">
        <f ca="1" xml:space="preserve">
IF($B137 = 1,
    0,
    RANDBETWEEN(5,COUNT('Last name'!$A:$A) + 1)
)</f>
        <v>32</v>
      </c>
      <c r="H137" s="7" t="str">
        <f ca="1" xml:space="preserve">
IF($B137 = 1 + N("Presidente"),
    "de Orléans e Bragança",
    VLOOKUP($G137,'Last name'!$A:$B,2,FALSE) &amp; " " &amp; VLOOKUP(RANDBETWEEN(5,COUNT('Last name'!$A:$A) + 1),'Last name'!$A:$B,2,FALSE)
)</f>
        <v>Barboza Bragança</v>
      </c>
      <c r="I137" s="7" t="str">
        <f t="shared" ca="1" si="28"/>
        <v>Isabelle Barboza Bragança</v>
      </c>
      <c r="J137" s="7" t="str" cm="1">
        <f t="array" aca="1" ref="J137" ca="1">SHA1HASH($I137)</f>
        <v>f5703716f4f85e61600d9beb9d59026cb81aad08</v>
      </c>
      <c r="K137" s="7" cm="1">
        <f t="array" aca="1" ref="K137" ca="1">INDEX(States!$A:$A,M137,1)</f>
        <v>5</v>
      </c>
      <c r="L137" s="7" t="str">
        <f ca="1">VLOOKUP($K137,Countries!$A:$B,2,FALSE)</f>
        <v>Portugal</v>
      </c>
      <c r="M137" s="7" cm="1">
        <f t="array" aca="1" ref="M137" ca="1">INDEX(States!$C:$C,RANDBETWEEN(5,COUNTA(States!$A:$A) + 1),1)</f>
        <v>9</v>
      </c>
      <c r="N137" s="7" t="str">
        <f ca="1">VLOOKUP($M137,States!$C:$D,2,FALSE)</f>
        <v>braga</v>
      </c>
      <c r="O137" s="7" t="str">
        <f ca="1">VLOOKUP($E137,Name!$A:$C,3,FALSE)</f>
        <v>F</v>
      </c>
      <c r="P137" s="7" t="str">
        <f ca="1">VLOOKUP($O137,Genders!$B:$C,2,FALSE)</f>
        <v>Female</v>
      </c>
      <c r="Q137" s="7" cm="1">
        <f t="array" aca="1" ref="Q137" ca="1">INDEX('Marital status'!$A:$A,RANDBETWEEN(5,COUNTA('Marital status'!$A:$A) + 1),1)</f>
        <v>0</v>
      </c>
      <c r="R137" s="7" t="e">
        <f ca="1">VLOOKUP($Q137,'Marital status'!$A:$B,2,FALSE)</f>
        <v>#N/A</v>
      </c>
      <c r="S137" s="7">
        <f t="shared" ca="1" si="29"/>
        <v>5</v>
      </c>
      <c r="T137" s="7" t="str">
        <f ca="1">VLOOKUP($S137,Ethnicities!$A:$B,2,FALSE)</f>
        <v>ASIAN</v>
      </c>
      <c r="U137" s="8">
        <f t="shared" ca="1" si="30"/>
        <v>23000</v>
      </c>
      <c r="V137" s="6">
        <f t="shared" ca="1" si="31"/>
        <v>8</v>
      </c>
      <c r="W137" s="8" t="str">
        <f ca="1">VLOOKUP($V137,'Background education'!$A:$B,2,FALSE)</f>
        <v>Graduate school</v>
      </c>
      <c r="X137" s="7">
        <f ca="1" xml:space="preserve">
  IF(OR($Z137 = 5, $Z137 = 6, $Z137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37" s="7" t="str">
        <f ca="1">VLOOKUP($X137,Departments!$A:$B,2,FALSE)</f>
        <v xml:space="preserve"> Commercial</v>
      </c>
      <c r="Z137" s="6">
        <f t="shared" ca="1" si="32"/>
        <v>11</v>
      </c>
      <c r="AA137" s="7" t="str">
        <f ca="1">VLOOKUP($Z137,Roles!$A:$B,2,FALSE)</f>
        <v>Analyst</v>
      </c>
      <c r="AB137" s="6">
        <f t="shared" ca="1" si="33"/>
        <v>5</v>
      </c>
      <c r="AC137" s="7" t="str">
        <f ca="1" xml:space="preserve">
IF(
  ISNA($AB137),
  NA(),
  VLOOKUP($AB137,Levels!$A:$B,2,FALSE)
)</f>
        <v>Junior</v>
      </c>
      <c r="AD137" s="8">
        <f t="shared" ca="1" si="34"/>
        <v>38647</v>
      </c>
      <c r="AE137" s="6">
        <f ca="1">RANDBETWEEN(5,COUNTA('Recruitment source'!$A:$A) + 1)</f>
        <v>7</v>
      </c>
      <c r="AF137" s="6" t="str">
        <f ca="1">VLOOKUP($AE137,'Recruitment source'!$A:$B,2,FALSE)</f>
        <v>SAPO Emprego</v>
      </c>
      <c r="AG137" s="8" t="e">
        <f t="shared" ca="1" si="35"/>
        <v>#N/A</v>
      </c>
      <c r="AH137" s="6" t="e">
        <f t="shared" ca="1" si="36"/>
        <v>#N/A</v>
      </c>
      <c r="AI137" s="6" t="e">
        <f ca="1" xml:space="preserve">
IF(
  ISNA($AH137),
  NA(),
  VLOOKUP($AH137,'Reasons for dismissal'!$A:$B,2,FALSE)
)</f>
        <v>#N/A</v>
      </c>
      <c r="AJ137" s="6">
        <f t="shared" ca="1" si="37"/>
        <v>4</v>
      </c>
      <c r="AK137" s="1">
        <f t="shared" ca="1" si="38"/>
        <v>3080</v>
      </c>
      <c r="AL1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$A137  &amp; ", "   &amp;
$B137  &amp; ", "   &amp;
$D137  &amp; ", '"  &amp;
$I137  &amp; "', '" &amp;
$O137  &amp; "', "  &amp;
$S137  &amp; ", '"  &amp;
TEXT($U137,"dd/mm/aaaa")  &amp; "', "   &amp;
$V137  &amp; ", "   &amp;
$X137  &amp; ", "   &amp;
$Z137  &amp; ", "   &amp;
IF($AB137 &lt;&gt; "", $AB137, "NULL")  &amp; ", "   &amp;
$AK137  &amp; ");"</f>
        <v>#REF!</v>
      </c>
    </row>
    <row r="138" spans="1:38" x14ac:dyDescent="0.2">
      <c r="A138" s="7" cm="1">
        <f t="array" aca="1" ref="A138" ca="1">INDEX(Companies!$A:$A,RANDBETWEEN(2,COUNTA(Companies!$A:$A)),1)</f>
        <v>2</v>
      </c>
      <c r="B138" s="5">
        <f t="shared" si="26"/>
        <v>137</v>
      </c>
      <c r="C138" s="5" t="str" cm="1">
        <f t="array" ref="C138">SHA1HASH($B138)</f>
        <v>e1a864f0b77f6c89794827a9035355dc8d052622</v>
      </c>
      <c r="D138" s="6">
        <f t="shared" ca="1" si="27"/>
        <v>1</v>
      </c>
      <c r="E138" s="7">
        <f ca="1">IF($B138 = 1 + N("Presidente"),
    127,
    IF($B138 = 2 + N("Vice-Presidente"),
        72,
        IF($B138 = 3 + N("Secretária bilíngue"),
            13,
            RANDBETWEEN(5,COUNT(Name!$A:$A) + 1)
        )
    )
)</f>
        <v>293</v>
      </c>
      <c r="F138" s="7" t="str">
        <f ca="1">VLOOKUP($E138,Name!$A:$B,2,FALSE)</f>
        <v>Michael</v>
      </c>
      <c r="G138" s="7">
        <f ca="1" xml:space="preserve">
IF($B138 = 1,
    0,
    RANDBETWEEN(5,COUNT('Last name'!$A:$A) + 1)
)</f>
        <v>89</v>
      </c>
      <c r="H138" s="7" t="str">
        <f ca="1" xml:space="preserve">
IF($B138 = 1 + N("Presidente"),
    "de Orléans e Bragança",
    VLOOKUP($G138,'Last name'!$A:$B,2,FALSE) &amp; " " &amp; VLOOKUP(RANDBETWEEN(5,COUNT('Last name'!$A:$A) + 1),'Last name'!$A:$B,2,FALSE)
)</f>
        <v>Figo Bicalho</v>
      </c>
      <c r="I138" s="7" t="str">
        <f t="shared" ca="1" si="28"/>
        <v>Michael Figo Bicalho</v>
      </c>
      <c r="J138" s="7" t="str" cm="1">
        <f t="array" aca="1" ref="J138" ca="1">SHA1HASH($I138)</f>
        <v>ca9b6e7a62daa973f3fccddc6e645559d1e9003f</v>
      </c>
      <c r="K138" s="7" cm="1">
        <f t="array" aca="1" ref="K138" ca="1">INDEX(States!$A:$A,M138,1)</f>
        <v>5</v>
      </c>
      <c r="L138" s="7" t="str">
        <f ca="1">VLOOKUP($K138,Countries!$A:$B,2,FALSE)</f>
        <v>Portugal</v>
      </c>
      <c r="M138" s="7" cm="1">
        <f t="array" aca="1" ref="M138" ca="1">INDEX(States!$C:$C,RANDBETWEEN(5,COUNTA(States!$A:$A) + 1),1)</f>
        <v>5</v>
      </c>
      <c r="N138" s="7" t="str">
        <f ca="1">VLOOKUP($M138,States!$C:$D,2,FALSE)</f>
        <v xml:space="preserve"> Lisboa</v>
      </c>
      <c r="O138" s="7" t="str">
        <f ca="1">VLOOKUP($E138,Name!$A:$C,3,FALSE)</f>
        <v>M</v>
      </c>
      <c r="P138" s="7" t="str">
        <f ca="1">VLOOKUP($O138,Genders!$B:$C,2,FALSE)</f>
        <v>Male</v>
      </c>
      <c r="Q138" s="7" cm="1">
        <f t="array" aca="1" ref="Q138" ca="1">INDEX('Marital status'!$A:$A,RANDBETWEEN(5,COUNTA('Marital status'!$A:$A) + 1),1)</f>
        <v>5</v>
      </c>
      <c r="R138" s="7" t="str">
        <f ca="1">VLOOKUP($Q138,'Marital status'!$A:$B,2,FALSE)</f>
        <v xml:space="preserve"> Separated </v>
      </c>
      <c r="S138" s="7">
        <f t="shared" ca="1" si="29"/>
        <v>5</v>
      </c>
      <c r="T138" s="7" t="str">
        <f ca="1">VLOOKUP($S138,Ethnicities!$A:$B,2,FALSE)</f>
        <v>ASIAN</v>
      </c>
      <c r="U138" s="8">
        <f t="shared" ca="1" si="30"/>
        <v>20473</v>
      </c>
      <c r="V138" s="6">
        <f t="shared" ca="1" si="31"/>
        <v>7</v>
      </c>
      <c r="W138" s="8" t="str">
        <f ca="1">VLOOKUP($V138,'Background education'!$A:$B,2,FALSE)</f>
        <v>Undergraduate degree</v>
      </c>
      <c r="X138" s="7">
        <f ca="1" xml:space="preserve">
  IF(OR($Z138 = 5, $Z138 = 6, $Z138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38" s="7" t="str">
        <f ca="1">VLOOKUP($X138,Departments!$A:$B,2,FALSE)</f>
        <v>Operations</v>
      </c>
      <c r="Z138" s="6">
        <f t="shared" ca="1" si="32"/>
        <v>9</v>
      </c>
      <c r="AA138" s="7" t="str">
        <f ca="1">VLOOKUP($Z138,Roles!$A:$B,2,FALSE)</f>
        <v>Intern</v>
      </c>
      <c r="AB138" s="6" t="e">
        <f t="shared" ca="1" si="33"/>
        <v>#N/A</v>
      </c>
      <c r="AC138" s="7" t="e">
        <f ca="1" xml:space="preserve">
IF(
  ISNA($AB138),
  NA(),
  VLOOKUP($AB138,Levels!$A:$B,2,FALSE)
)</f>
        <v>#N/A</v>
      </c>
      <c r="AD138" s="8">
        <f t="shared" ca="1" si="34"/>
        <v>42374</v>
      </c>
      <c r="AE138" s="6">
        <f ca="1">RANDBETWEEN(5,COUNTA('Recruitment source'!$A:$A) + 1)</f>
        <v>9</v>
      </c>
      <c r="AF138" s="6" t="str">
        <f ca="1">VLOOKUP($AE138,'Recruitment source'!$A:$B,2,FALSE)</f>
        <v>Empregos Online</v>
      </c>
      <c r="AG138" s="8" t="e">
        <f t="shared" ca="1" si="35"/>
        <v>#N/A</v>
      </c>
      <c r="AH138" s="6" t="e">
        <f t="shared" ca="1" si="36"/>
        <v>#N/A</v>
      </c>
      <c r="AI138" s="6" t="e">
        <f ca="1" xml:space="preserve">
IF(
  ISNA($AH138),
  NA(),
  VLOOKUP($AH138,'Reasons for dismissal'!$A:$B,2,FALSE)
)</f>
        <v>#N/A</v>
      </c>
      <c r="AJ138" s="6">
        <f t="shared" ca="1" si="37"/>
        <v>4</v>
      </c>
      <c r="AK138" s="1">
        <f t="shared" ca="1" si="38"/>
        <v>1205</v>
      </c>
      <c r="AL1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$A138  &amp; ", "   &amp;
$B138  &amp; ", "   &amp;
$D138  &amp; ", '"  &amp;
$I138  &amp; "', '" &amp;
$O138  &amp; "', "  &amp;
$S138  &amp; ", '"  &amp;
TEXT($U138,"dd/mm/aaaa")  &amp; "', "   &amp;
$V138  &amp; ", "   &amp;
$X138  &amp; ", "   &amp;
$Z138  &amp; ", "   &amp;
IF($AB138 &lt;&gt; "", $AB138, "NULL")  &amp; ", "   &amp;
$AK138  &amp; ");"</f>
        <v>#REF!</v>
      </c>
    </row>
    <row r="139" spans="1:38" x14ac:dyDescent="0.2">
      <c r="A139" s="7" cm="1">
        <f t="array" aca="1" ref="A139" ca="1">INDEX(Companies!$A:$A,RANDBETWEEN(2,COUNTA(Companies!$A:$A)),1)</f>
        <v>2</v>
      </c>
      <c r="B139" s="5">
        <f t="shared" si="26"/>
        <v>138</v>
      </c>
      <c r="C139" s="5" t="str" cm="1">
        <f t="array" ref="C139">SHA1HASH($B139)</f>
        <v>56ad4d4deaec98465c419b4a8ea7bfc1ed38c4d9</v>
      </c>
      <c r="D139" s="6">
        <f t="shared" ca="1" si="27"/>
        <v>1</v>
      </c>
      <c r="E139" s="7">
        <f ca="1">IF($B139 = 1 + N("Presidente"),
    127,
    IF($B139 = 2 + N("Vice-Presidente"),
        72,
        IF($B139 = 3 + N("Secretária bilíngue"),
            13,
            RANDBETWEEN(5,COUNT(Name!$A:$A) + 1)
        )
    )
)</f>
        <v>117</v>
      </c>
      <c r="F139" s="7" t="str">
        <f ca="1">VLOOKUP($E139,Name!$A:$B,2,FALSE)</f>
        <v>Eduardo</v>
      </c>
      <c r="G139" s="7">
        <f ca="1" xml:space="preserve">
IF($B139 = 1,
    0,
    RANDBETWEEN(5,COUNT('Last name'!$A:$A) + 1)
)</f>
        <v>115</v>
      </c>
      <c r="H139" s="7" t="str">
        <f ca="1" xml:space="preserve">
IF($B139 = 1 + N("Presidente"),
    "de Orléans e Bragança",
    VLOOKUP($G139,'Last name'!$A:$B,2,FALSE) &amp; " " &amp; VLOOKUP(RANDBETWEEN(5,COUNT('Last name'!$A:$A) + 1),'Last name'!$A:$B,2,FALSE)
)</f>
        <v>Madureira Pimentel</v>
      </c>
      <c r="I139" s="7" t="str">
        <f t="shared" ca="1" si="28"/>
        <v>Eduardo Madureira Pimentel</v>
      </c>
      <c r="J139" s="7" t="str" cm="1">
        <f t="array" aca="1" ref="J139" ca="1">SHA1HASH($I139)</f>
        <v>bfabae0471121553e2ea6a79af946f9a124cd670</v>
      </c>
      <c r="K139" s="7" cm="1">
        <f t="array" aca="1" ref="K139" ca="1">INDEX(States!$A:$A,M139,1)</f>
        <v>5</v>
      </c>
      <c r="L139" s="7" t="str">
        <f ca="1">VLOOKUP($K139,Countries!$A:$B,2,FALSE)</f>
        <v>Portugal</v>
      </c>
      <c r="M139" s="7" cm="1">
        <f t="array" aca="1" ref="M139" ca="1">INDEX(States!$C:$C,RANDBETWEEN(5,COUNTA(States!$A:$A) + 1),1)</f>
        <v>16</v>
      </c>
      <c r="N139" s="7" t="str">
        <f ca="1">VLOOKUP($M139,States!$C:$D,2,FALSE)</f>
        <v>Azores</v>
      </c>
      <c r="O139" s="7" t="str">
        <f ca="1">VLOOKUP($E139,Name!$A:$C,3,FALSE)</f>
        <v>M</v>
      </c>
      <c r="P139" s="7" t="str">
        <f ca="1">VLOOKUP($O139,Genders!$B:$C,2,FALSE)</f>
        <v>Male</v>
      </c>
      <c r="Q139" s="7" cm="1">
        <f t="array" aca="1" ref="Q139" ca="1">INDEX('Marital status'!$A:$A,RANDBETWEEN(5,COUNTA('Marital status'!$A:$A) + 1),1)</f>
        <v>5</v>
      </c>
      <c r="R139" s="7" t="str">
        <f ca="1">VLOOKUP($Q139,'Marital status'!$A:$B,2,FALSE)</f>
        <v xml:space="preserve"> Separated </v>
      </c>
      <c r="S139" s="7">
        <f t="shared" ca="1" si="29"/>
        <v>5</v>
      </c>
      <c r="T139" s="7" t="str">
        <f ca="1">VLOOKUP($S139,Ethnicities!$A:$B,2,FALSE)</f>
        <v>ASIAN</v>
      </c>
      <c r="U139" s="8">
        <f t="shared" ca="1" si="30"/>
        <v>18494</v>
      </c>
      <c r="V139" s="6">
        <f t="shared" ca="1" si="31"/>
        <v>8</v>
      </c>
      <c r="W139" s="8" t="str">
        <f ca="1">VLOOKUP($V139,'Background education'!$A:$B,2,FALSE)</f>
        <v>Graduate school</v>
      </c>
      <c r="X139" s="7">
        <f ca="1" xml:space="preserve">
  IF(OR($Z139 = 5, $Z139 = 6, $Z139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39" s="7" t="str">
        <f ca="1">VLOOKUP($X139,Departments!$A:$B,2,FALSE)</f>
        <v>Human Resource</v>
      </c>
      <c r="Z139" s="6">
        <f t="shared" ca="1" si="32"/>
        <v>11</v>
      </c>
      <c r="AA139" s="7" t="str">
        <f ca="1">VLOOKUP($Z139,Roles!$A:$B,2,FALSE)</f>
        <v>Analyst</v>
      </c>
      <c r="AB139" s="6">
        <f t="shared" ca="1" si="33"/>
        <v>7</v>
      </c>
      <c r="AC139" s="7" t="str">
        <f ca="1" xml:space="preserve">
IF(
  ISNA($AB139),
  NA(),
  VLOOKUP($AB139,Levels!$A:$B,2,FALSE)
)</f>
        <v>Senior</v>
      </c>
      <c r="AD139" s="8">
        <f t="shared" ca="1" si="34"/>
        <v>40849</v>
      </c>
      <c r="AE139" s="6">
        <f ca="1">RANDBETWEEN(5,COUNTA('Recruitment source'!$A:$A) + 1)</f>
        <v>5</v>
      </c>
      <c r="AF139" s="6" t="str">
        <f ca="1">VLOOKUP($AE139,'Recruitment source'!$A:$B,2,FALSE)</f>
        <v>Indeed</v>
      </c>
      <c r="AG139" s="8" t="e">
        <f t="shared" ca="1" si="35"/>
        <v>#N/A</v>
      </c>
      <c r="AH139" s="6" t="e">
        <f t="shared" ca="1" si="36"/>
        <v>#N/A</v>
      </c>
      <c r="AI139" s="6" t="e">
        <f ca="1" xml:space="preserve">
IF(
  ISNA($AH139),
  NA(),
  VLOOKUP($AH139,'Reasons for dismissal'!$A:$B,2,FALSE)
)</f>
        <v>#N/A</v>
      </c>
      <c r="AJ139" s="6">
        <f t="shared" ca="1" si="37"/>
        <v>4</v>
      </c>
      <c r="AK139" s="1">
        <f t="shared" ca="1" si="38"/>
        <v>3080</v>
      </c>
      <c r="AL1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$A139  &amp; ", "   &amp;
$B139  &amp; ", "   &amp;
$D139  &amp; ", '"  &amp;
$I139  &amp; "', '" &amp;
$O139  &amp; "', "  &amp;
$S139  &amp; ", '"  &amp;
TEXT($U139,"dd/mm/aaaa")  &amp; "', "   &amp;
$V139  &amp; ", "   &amp;
$X139  &amp; ", "   &amp;
$Z139  &amp; ", "   &amp;
IF($AB139 &lt;&gt; "", $AB139, "NULL")  &amp; ", "   &amp;
$AK139  &amp; ");"</f>
        <v>#REF!</v>
      </c>
    </row>
    <row r="140" spans="1:38" x14ac:dyDescent="0.2">
      <c r="A140" s="7" cm="1">
        <f t="array" aca="1" ref="A140" ca="1">INDEX(Companies!$A:$A,RANDBETWEEN(2,COUNTA(Companies!$A:$A)),1)</f>
        <v>2</v>
      </c>
      <c r="B140" s="5">
        <f t="shared" si="26"/>
        <v>139</v>
      </c>
      <c r="C140" s="5" t="str" cm="1">
        <f t="array" ref="C140">SHA1HASH($B140)</f>
        <v>fa755791d0509bb06ae715a2072de724815ed84d</v>
      </c>
      <c r="D140" s="6">
        <f t="shared" ca="1" si="27"/>
        <v>1</v>
      </c>
      <c r="E140" s="7">
        <f ca="1">IF($B140 = 1 + N("Presidente"),
    127,
    IF($B140 = 2 + N("Vice-Presidente"),
        72,
        IF($B140 = 3 + N("Secretária bilíngue"),
            13,
            RANDBETWEEN(5,COUNT(Name!$A:$A) + 1)
        )
    )
)</f>
        <v>342</v>
      </c>
      <c r="F140" s="7" t="str">
        <f ca="1">VLOOKUP($E140,Name!$A:$B,2,FALSE)</f>
        <v>Théo</v>
      </c>
      <c r="G140" s="7">
        <f ca="1" xml:space="preserve">
IF($B140 = 1,
    0,
    RANDBETWEEN(5,COUNT('Last name'!$A:$A) + 1)
)</f>
        <v>118</v>
      </c>
      <c r="H140" s="7" t="str">
        <f ca="1" xml:space="preserve">
IF($B140 = 1 + N("Presidente"),
    "de Orléans e Bragança",
    VLOOKUP($G140,'Last name'!$A:$B,2,FALSE) &amp; " " &amp; VLOOKUP(RANDBETWEEN(5,COUNT('Last name'!$A:$A) + 1),'Last name'!$A:$B,2,FALSE)
)</f>
        <v>Mariani Almeida</v>
      </c>
      <c r="I140" s="7" t="str">
        <f t="shared" ca="1" si="28"/>
        <v>Théo Mariani Almeida</v>
      </c>
      <c r="J140" s="7" t="str" cm="1">
        <f t="array" aca="1" ref="J140" ca="1">SHA1HASH($I140)</f>
        <v>e9adaa116f0a17923084d17f95f1532925d788c1</v>
      </c>
      <c r="K140" s="7" cm="1">
        <f t="array" aca="1" ref="K140" ca="1">INDEX(States!$A:$A,M140,1)</f>
        <v>5</v>
      </c>
      <c r="L140" s="7" t="str">
        <f ca="1">VLOOKUP($K140,Countries!$A:$B,2,FALSE)</f>
        <v>Portugal</v>
      </c>
      <c r="M140" s="7" cm="1">
        <f t="array" aca="1" ref="M140" ca="1">INDEX(States!$C:$C,RANDBETWEEN(5,COUNTA(States!$A:$A) + 1),1)</f>
        <v>8</v>
      </c>
      <c r="N140" s="7" t="str">
        <f ca="1">VLOOKUP($M140,States!$C:$D,2,FALSE)</f>
        <v>AveirO</v>
      </c>
      <c r="O140" s="7" t="str">
        <f ca="1">VLOOKUP($E140,Name!$A:$C,3,FALSE)</f>
        <v>M</v>
      </c>
      <c r="P140" s="7" t="str">
        <f ca="1">VLOOKUP($O140,Genders!$B:$C,2,FALSE)</f>
        <v>Male</v>
      </c>
      <c r="Q140" s="7" cm="1">
        <f t="array" aca="1" ref="Q140" ca="1">INDEX('Marital status'!$A:$A,RANDBETWEEN(5,COUNTA('Marital status'!$A:$A) + 1),1)</f>
        <v>6</v>
      </c>
      <c r="R140" s="7" t="str">
        <f ca="1">VLOOKUP($Q140,'Marital status'!$A:$B,2,FALSE)</f>
        <v>DIVORCED</v>
      </c>
      <c r="S140" s="7">
        <f t="shared" ca="1" si="29"/>
        <v>6</v>
      </c>
      <c r="T140" s="7" t="str">
        <f ca="1">VLOOKUP($S140,Ethnicities!$A:$B,2,FALSE)</f>
        <v xml:space="preserve">  american Indian or Alaska Native</v>
      </c>
      <c r="U140" s="8">
        <f t="shared" ca="1" si="30"/>
        <v>19028</v>
      </c>
      <c r="V140" s="6">
        <f t="shared" ca="1" si="31"/>
        <v>7</v>
      </c>
      <c r="W140" s="8" t="str">
        <f ca="1">VLOOKUP($V140,'Background education'!$A:$B,2,FALSE)</f>
        <v>Undergraduate degree</v>
      </c>
      <c r="X140" s="7">
        <f ca="1" xml:space="preserve">
  IF(OR($Z140 = 5, $Z140 = 6, $Z140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40" s="7" t="str">
        <f ca="1">VLOOKUP($X140,Departments!$A:$B,2,FALSE)</f>
        <v xml:space="preserve"> Commercial</v>
      </c>
      <c r="Z140" s="6">
        <f t="shared" ca="1" si="32"/>
        <v>9</v>
      </c>
      <c r="AA140" s="7" t="str">
        <f ca="1">VLOOKUP($Z140,Roles!$A:$B,2,FALSE)</f>
        <v>Intern</v>
      </c>
      <c r="AB140" s="6" t="e">
        <f t="shared" ca="1" si="33"/>
        <v>#N/A</v>
      </c>
      <c r="AC140" s="7" t="e">
        <f ca="1" xml:space="preserve">
IF(
  ISNA($AB140),
  NA(),
  VLOOKUP($AB140,Levels!$A:$B,2,FALSE)
)</f>
        <v>#N/A</v>
      </c>
      <c r="AD140" s="8">
        <f t="shared" ca="1" si="34"/>
        <v>43107</v>
      </c>
      <c r="AE140" s="6">
        <f ca="1">RANDBETWEEN(5,COUNTA('Recruitment source'!$A:$A) + 1)</f>
        <v>8</v>
      </c>
      <c r="AF140" s="6" t="str">
        <f ca="1">VLOOKUP($AE140,'Recruitment source'!$A:$B,2,FALSE)</f>
        <v>Net Empregos</v>
      </c>
      <c r="AG140" s="8" t="e">
        <f t="shared" ca="1" si="35"/>
        <v>#N/A</v>
      </c>
      <c r="AH140" s="6" t="e">
        <f t="shared" ca="1" si="36"/>
        <v>#N/A</v>
      </c>
      <c r="AI140" s="6" t="e">
        <f ca="1" xml:space="preserve">
IF(
  ISNA($AH140),
  NA(),
  VLOOKUP($AH140,'Reasons for dismissal'!$A:$B,2,FALSE)
)</f>
        <v>#N/A</v>
      </c>
      <c r="AJ140" s="6">
        <f t="shared" ca="1" si="37"/>
        <v>4</v>
      </c>
      <c r="AK140" s="1">
        <f t="shared" ca="1" si="38"/>
        <v>1285</v>
      </c>
      <c r="AL1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$A140  &amp; ", "   &amp;
$B140  &amp; ", "   &amp;
$D140  &amp; ", '"  &amp;
$I140  &amp; "', '" &amp;
$O140  &amp; "', "  &amp;
$S140  &amp; ", '"  &amp;
TEXT($U140,"dd/mm/aaaa")  &amp; "', "   &amp;
$V140  &amp; ", "   &amp;
$X140  &amp; ", "   &amp;
$Z140  &amp; ", "   &amp;
IF($AB140 &lt;&gt; "", $AB140, "NULL")  &amp; ", "   &amp;
$AK140  &amp; ");"</f>
        <v>#REF!</v>
      </c>
    </row>
    <row r="141" spans="1:38" x14ac:dyDescent="0.2">
      <c r="A141" s="7" cm="1">
        <f t="array" aca="1" ref="A141" ca="1">INDEX(Companies!$A:$A,RANDBETWEEN(2,COUNTA(Companies!$A:$A)),1)</f>
        <v>2</v>
      </c>
      <c r="B141" s="5">
        <f t="shared" si="26"/>
        <v>140</v>
      </c>
      <c r="C141" s="5" t="str" cm="1">
        <f t="array" ref="C141">SHA1HASH($B141)</f>
        <v>c28aca23f1ef3718a464383d925c66842078edaa</v>
      </c>
      <c r="D141" s="6">
        <f t="shared" ca="1" si="27"/>
        <v>1</v>
      </c>
      <c r="E141" s="7">
        <f ca="1">IF($B141 = 1 + N("Presidente"),
    127,
    IF($B141 = 2 + N("Vice-Presidente"),
        72,
        IF($B141 = 3 + N("Secretária bilíngue"),
            13,
            RANDBETWEEN(5,COUNT(Name!$A:$A) + 1)
        )
    )
)</f>
        <v>144</v>
      </c>
      <c r="F141" s="7" t="str">
        <f ca="1">VLOOKUP($E141,Name!$A:$B,2,FALSE)</f>
        <v>Flávio</v>
      </c>
      <c r="G141" s="7">
        <f ca="1" xml:space="preserve">
IF($B141 = 1,
    0,
    RANDBETWEEN(5,COUNT('Last name'!$A:$A) + 1)
)</f>
        <v>29</v>
      </c>
      <c r="H141" s="7" t="str">
        <f ca="1" xml:space="preserve">
IF($B141 = 1 + N("Presidente"),
    "de Orléans e Bragança",
    VLOOKUP($G141,'Last name'!$A:$B,2,FALSE) &amp; " " &amp; VLOOKUP(RANDBETWEEN(5,COUNT('Last name'!$A:$A) + 1),'Last name'!$A:$B,2,FALSE)
)</f>
        <v>Bandeira Andrioli</v>
      </c>
      <c r="I141" s="7" t="str">
        <f t="shared" ca="1" si="28"/>
        <v>Flávio Bandeira Andrioli</v>
      </c>
      <c r="J141" s="7" t="str" cm="1">
        <f t="array" aca="1" ref="J141" ca="1">SHA1HASH($I141)</f>
        <v>3882756d96a6f5adc43dfe47d5feb938ef40ff31</v>
      </c>
      <c r="K141" s="7" cm="1">
        <f t="array" aca="1" ref="K141" ca="1">INDEX(States!$A:$A,M141,1)</f>
        <v>5</v>
      </c>
      <c r="L141" s="7" t="str">
        <f ca="1">VLOOKUP($K141,Countries!$A:$B,2,FALSE)</f>
        <v>Portugal</v>
      </c>
      <c r="M141" s="7" cm="1">
        <f t="array" aca="1" ref="M141" ca="1">INDEX(States!$C:$C,RANDBETWEEN(5,COUNTA(States!$A:$A) + 1),1)</f>
        <v>14</v>
      </c>
      <c r="N141" s="7" t="str">
        <f ca="1">VLOOKUP($M141,States!$C:$D,2,FALSE)</f>
        <v>Madeira</v>
      </c>
      <c r="O141" s="7" t="str">
        <f ca="1">VLOOKUP($E141,Name!$A:$C,3,FALSE)</f>
        <v>M</v>
      </c>
      <c r="P141" s="7" t="str">
        <f ca="1">VLOOKUP($O141,Genders!$B:$C,2,FALSE)</f>
        <v>Male</v>
      </c>
      <c r="Q141" s="7" cm="1">
        <f t="array" aca="1" ref="Q141" ca="1">INDEX('Marital status'!$A:$A,RANDBETWEEN(5,COUNTA('Marital status'!$A:$A) + 1),1)</f>
        <v>0</v>
      </c>
      <c r="R141" s="7" t="e">
        <f ca="1">VLOOKUP($Q141,'Marital status'!$A:$B,2,FALSE)</f>
        <v>#N/A</v>
      </c>
      <c r="S141" s="7">
        <f t="shared" ca="1" si="29"/>
        <v>5</v>
      </c>
      <c r="T141" s="7" t="str">
        <f ca="1">VLOOKUP($S141,Ethnicities!$A:$B,2,FALSE)</f>
        <v>ASIAN</v>
      </c>
      <c r="U141" s="8">
        <f t="shared" ca="1" si="30"/>
        <v>17716</v>
      </c>
      <c r="V141" s="6">
        <f t="shared" ca="1" si="31"/>
        <v>8</v>
      </c>
      <c r="W141" s="8" t="str">
        <f ca="1">VLOOKUP($V141,'Background education'!$A:$B,2,FALSE)</f>
        <v>Graduate school</v>
      </c>
      <c r="X141" s="7">
        <f ca="1" xml:space="preserve">
  IF(OR($Z141 = 5, $Z141 = 6, $Z141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41" s="7" t="str">
        <f ca="1">VLOOKUP($X141,Departments!$A:$B,2,FALSE)</f>
        <v>Operations</v>
      </c>
      <c r="Z141" s="6">
        <f t="shared" ca="1" si="32"/>
        <v>11</v>
      </c>
      <c r="AA141" s="7" t="str">
        <f ca="1">VLOOKUP($Z141,Roles!$A:$B,2,FALSE)</f>
        <v>Analyst</v>
      </c>
      <c r="AB141" s="6">
        <f t="shared" ca="1" si="33"/>
        <v>7</v>
      </c>
      <c r="AC141" s="7" t="str">
        <f ca="1" xml:space="preserve">
IF(
  ISNA($AB141),
  NA(),
  VLOOKUP($AB141,Levels!$A:$B,2,FALSE)
)</f>
        <v>Senior</v>
      </c>
      <c r="AD141" s="8">
        <f t="shared" ca="1" si="34"/>
        <v>44411</v>
      </c>
      <c r="AE141" s="6">
        <f ca="1">RANDBETWEEN(5,COUNTA('Recruitment source'!$A:$A) + 1)</f>
        <v>14</v>
      </c>
      <c r="AF141" s="6" t="str">
        <f ca="1">VLOOKUP($AE141,'Recruitment source'!$A:$B,2,FALSE)</f>
        <v>LinkedIn</v>
      </c>
      <c r="AG141" s="8" t="e">
        <f t="shared" ca="1" si="35"/>
        <v>#N/A</v>
      </c>
      <c r="AH141" s="6" t="e">
        <f t="shared" ca="1" si="36"/>
        <v>#N/A</v>
      </c>
      <c r="AI141" s="6" t="e">
        <f ca="1" xml:space="preserve">
IF(
  ISNA($AH141),
  NA(),
  VLOOKUP($AH141,'Reasons for dismissal'!$A:$B,2,FALSE)
)</f>
        <v>#N/A</v>
      </c>
      <c r="AJ141" s="6">
        <f t="shared" ca="1" si="37"/>
        <v>4</v>
      </c>
      <c r="AK141" s="1">
        <f t="shared" ca="1" si="38"/>
        <v>3000</v>
      </c>
      <c r="AL1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$A141  &amp; ", "   &amp;
$B141  &amp; ", "   &amp;
$D141  &amp; ", '"  &amp;
$I141  &amp; "', '" &amp;
$O141  &amp; "', "  &amp;
$S141  &amp; ", '"  &amp;
TEXT($U141,"dd/mm/aaaa")  &amp; "', "   &amp;
$V141  &amp; ", "   &amp;
$X141  &amp; ", "   &amp;
$Z141  &amp; ", "   &amp;
IF($AB141 &lt;&gt; "", $AB141, "NULL")  &amp; ", "   &amp;
$AK141  &amp; ");"</f>
        <v>#REF!</v>
      </c>
    </row>
    <row r="142" spans="1:38" x14ac:dyDescent="0.2">
      <c r="A142" s="7" cm="1">
        <f t="array" aca="1" ref="A142" ca="1">INDEX(Companies!$A:$A,RANDBETWEEN(2,COUNTA(Companies!$A:$A)),1)</f>
        <v>2</v>
      </c>
      <c r="B142" s="5">
        <f t="shared" si="26"/>
        <v>141</v>
      </c>
      <c r="C142" s="5" t="str" cm="1">
        <f t="array" ref="C142">SHA1HASH($B142)</f>
        <v>c9ca442765657fc90e9e779c34d0d2259d2c3c5b</v>
      </c>
      <c r="D142" s="6">
        <f t="shared" ca="1" si="27"/>
        <v>1</v>
      </c>
      <c r="E142" s="7">
        <f ca="1">IF($B142 = 1 + N("Presidente"),
    127,
    IF($B142 = 2 + N("Vice-Presidente"),
        72,
        IF($B142 = 3 + N("Secretária bilíngue"),
            13,
            RANDBETWEEN(5,COUNT(Name!$A:$A) + 1)
        )
    )
)</f>
        <v>103</v>
      </c>
      <c r="F142" s="7" t="str">
        <f ca="1">VLOOKUP($E142,Name!$A:$B,2,FALSE)</f>
        <v>Danniel</v>
      </c>
      <c r="G142" s="7">
        <f ca="1" xml:space="preserve">
IF($B142 = 1,
    0,
    RANDBETWEEN(5,COUNT('Last name'!$A:$A) + 1)
)</f>
        <v>46</v>
      </c>
      <c r="H142" s="7" t="str">
        <f ca="1" xml:space="preserve">
IF($B142 = 1 + N("Presidente"),
    "de Orléans e Bragança",
    VLOOKUP($G142,'Last name'!$A:$B,2,FALSE) &amp; " " &amp; VLOOKUP(RANDBETWEEN(5,COUNT('Last name'!$A:$A) + 1),'Last name'!$A:$B,2,FALSE)
)</f>
        <v>Bragança Cândido</v>
      </c>
      <c r="I142" s="7" t="str">
        <f t="shared" ca="1" si="28"/>
        <v>Danniel Bragança Cândido</v>
      </c>
      <c r="J142" s="7" t="str" cm="1">
        <f t="array" aca="1" ref="J142" ca="1">SHA1HASH($I142)</f>
        <v>a471781c3e3c40fdbed6fac78e1bd7cafc8ea0bb</v>
      </c>
      <c r="K142" s="7" cm="1">
        <f t="array" aca="1" ref="K142" ca="1">INDEX(States!$A:$A,M142,1)</f>
        <v>5</v>
      </c>
      <c r="L142" s="7" t="str">
        <f ca="1">VLOOKUP($K142,Countries!$A:$B,2,FALSE)</f>
        <v>Portugal</v>
      </c>
      <c r="M142" s="7" cm="1">
        <f t="array" aca="1" ref="M142" ca="1">INDEX(States!$C:$C,RANDBETWEEN(5,COUNTA(States!$A:$A) + 1),1)</f>
        <v>16</v>
      </c>
      <c r="N142" s="7" t="str">
        <f ca="1">VLOOKUP($M142,States!$C:$D,2,FALSE)</f>
        <v>Azores</v>
      </c>
      <c r="O142" s="7" t="str">
        <f ca="1">VLOOKUP($E142,Name!$A:$C,3,FALSE)</f>
        <v>M</v>
      </c>
      <c r="P142" s="7" t="str">
        <f ca="1">VLOOKUP($O142,Genders!$B:$C,2,FALSE)</f>
        <v>Male</v>
      </c>
      <c r="Q142" s="7" cm="1">
        <f t="array" aca="1" ref="Q142" ca="1">INDEX('Marital status'!$A:$A,RANDBETWEEN(5,COUNTA('Marital status'!$A:$A) + 1),1)</f>
        <v>0</v>
      </c>
      <c r="R142" s="7" t="e">
        <f ca="1">VLOOKUP($Q142,'Marital status'!$A:$B,2,FALSE)</f>
        <v>#N/A</v>
      </c>
      <c r="S142" s="7">
        <f t="shared" ca="1" si="29"/>
        <v>5</v>
      </c>
      <c r="T142" s="7" t="str">
        <f ca="1">VLOOKUP($S142,Ethnicities!$A:$B,2,FALSE)</f>
        <v>ASIAN</v>
      </c>
      <c r="U142" s="8">
        <f t="shared" ca="1" si="30"/>
        <v>24830</v>
      </c>
      <c r="V142" s="6">
        <f t="shared" ca="1" si="31"/>
        <v>7</v>
      </c>
      <c r="W142" s="8" t="str">
        <f ca="1">VLOOKUP($V142,'Background education'!$A:$B,2,FALSE)</f>
        <v>Undergraduate degree</v>
      </c>
      <c r="X142" s="7">
        <f ca="1" xml:space="preserve">
  IF(OR($Z142 = 5, $Z142 = 6, $Z142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42" s="7" t="str">
        <f ca="1">VLOOKUP($X142,Departments!$A:$B,2,FALSE)</f>
        <v>Communication &amp; Marketing</v>
      </c>
      <c r="Z142" s="6">
        <f t="shared" ca="1" si="32"/>
        <v>9</v>
      </c>
      <c r="AA142" s="7" t="str">
        <f ca="1">VLOOKUP($Z142,Roles!$A:$B,2,FALSE)</f>
        <v>Intern</v>
      </c>
      <c r="AB142" s="6" t="e">
        <f t="shared" ca="1" si="33"/>
        <v>#N/A</v>
      </c>
      <c r="AC142" s="7" t="e">
        <f ca="1" xml:space="preserve">
IF(
  ISNA($AB142),
  NA(),
  VLOOKUP($AB142,Levels!$A:$B,2,FALSE)
)</f>
        <v>#N/A</v>
      </c>
      <c r="AD142" s="8">
        <f t="shared" ca="1" si="34"/>
        <v>40377</v>
      </c>
      <c r="AE142" s="6">
        <f ca="1">RANDBETWEEN(5,COUNTA('Recruitment source'!$A:$A) + 1)</f>
        <v>15</v>
      </c>
      <c r="AF142" s="6" t="str">
        <f ca="1">VLOOKUP($AE142,'Recruitment source'!$A:$B,2,FALSE)</f>
        <v>Website</v>
      </c>
      <c r="AG142" s="8" t="e">
        <f t="shared" ca="1" si="35"/>
        <v>#N/A</v>
      </c>
      <c r="AH142" s="6" t="e">
        <f t="shared" ca="1" si="36"/>
        <v>#N/A</v>
      </c>
      <c r="AI142" s="6" t="e">
        <f ca="1" xml:space="preserve">
IF(
  ISNA($AH142),
  NA(),
  VLOOKUP($AH142,'Reasons for dismissal'!$A:$B,2,FALSE)
)</f>
        <v>#N/A</v>
      </c>
      <c r="AJ142" s="6">
        <f t="shared" ca="1" si="37"/>
        <v>4</v>
      </c>
      <c r="AK142" s="1">
        <f t="shared" ca="1" si="38"/>
        <v>1285</v>
      </c>
      <c r="AL1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$A142  &amp; ", "   &amp;
$B142  &amp; ", "   &amp;
$D142  &amp; ", '"  &amp;
$I142  &amp; "', '" &amp;
$O142  &amp; "', "  &amp;
$S142  &amp; ", '"  &amp;
TEXT($U142,"dd/mm/aaaa")  &amp; "', "   &amp;
$V142  &amp; ", "   &amp;
$X142  &amp; ", "   &amp;
$Z142  &amp; ", "   &amp;
IF($AB142 &lt;&gt; "", $AB142, "NULL")  &amp; ", "   &amp;
$AK142  &amp; ");"</f>
        <v>#REF!</v>
      </c>
    </row>
    <row r="143" spans="1:38" x14ac:dyDescent="0.2">
      <c r="A143" s="7" cm="1">
        <f t="array" aca="1" ref="A143" ca="1">INDEX(Companies!$A:$A,RANDBETWEEN(2,COUNTA(Companies!$A:$A)),1)</f>
        <v>2</v>
      </c>
      <c r="B143" s="5">
        <f t="shared" si="26"/>
        <v>142</v>
      </c>
      <c r="C143" s="5" t="str" cm="1">
        <f t="array" ref="C143">SHA1HASH($B143)</f>
        <v>2a2b47bf21a372f267deccbb420567f3d450b3c0</v>
      </c>
      <c r="D143" s="6">
        <f t="shared" ca="1" si="27"/>
        <v>1</v>
      </c>
      <c r="E143" s="7">
        <f ca="1">IF($B143 = 1 + N("Presidente"),
    127,
    IF($B143 = 2 + N("Vice-Presidente"),
        72,
        IF($B143 = 3 + N("Secretária bilíngue"),
            13,
            RANDBETWEEN(5,COUNT(Name!$A:$A) + 1)
        )
    )
)</f>
        <v>151</v>
      </c>
      <c r="F143" s="7" t="str">
        <f ca="1">VLOOKUP($E143,Name!$A:$B,2,FALSE)</f>
        <v>Gabrielly</v>
      </c>
      <c r="G143" s="7">
        <f ca="1" xml:space="preserve">
IF($B143 = 1,
    0,
    RANDBETWEEN(5,COUNT('Last name'!$A:$A) + 1)
)</f>
        <v>29</v>
      </c>
      <c r="H143" s="7" t="str">
        <f ca="1" xml:space="preserve">
IF($B143 = 1 + N("Presidente"),
    "de Orléans e Bragança",
    VLOOKUP($G143,'Last name'!$A:$B,2,FALSE) &amp; " " &amp; VLOOKUP(RANDBETWEEN(5,COUNT('Last name'!$A:$A) + 1),'Last name'!$A:$B,2,FALSE)
)</f>
        <v>Bandeira Teixeira</v>
      </c>
      <c r="I143" s="7" t="str">
        <f t="shared" ca="1" si="28"/>
        <v>Gabrielly Bandeira Teixeira</v>
      </c>
      <c r="J143" s="7" t="str" cm="1">
        <f t="array" aca="1" ref="J143" ca="1">SHA1HASH($I143)</f>
        <v>d2a215765fa9350ee614eb26822437dd2bdc1997</v>
      </c>
      <c r="K143" s="7" cm="1">
        <f t="array" aca="1" ref="K143" ca="1">INDEX(States!$A:$A,M143,1)</f>
        <v>5</v>
      </c>
      <c r="L143" s="7" t="str">
        <f ca="1">VLOOKUP($K143,Countries!$A:$B,2,FALSE)</f>
        <v>Portugal</v>
      </c>
      <c r="M143" s="7" cm="1">
        <f t="array" aca="1" ref="M143" ca="1">INDEX(States!$C:$C,RANDBETWEEN(5,COUNTA(States!$A:$A) + 1),1)</f>
        <v>23</v>
      </c>
      <c r="N143" s="7" t="str">
        <f ca="1">VLOOKUP($M143,States!$C:$D,2,FALSE)</f>
        <v>Viana do Castelo</v>
      </c>
      <c r="O143" s="7" t="str">
        <f ca="1">VLOOKUP($E143,Name!$A:$C,3,FALSE)</f>
        <v>F</v>
      </c>
      <c r="P143" s="7" t="str">
        <f ca="1">VLOOKUP($O143,Genders!$B:$C,2,FALSE)</f>
        <v>Female</v>
      </c>
      <c r="Q143" s="7" cm="1">
        <f t="array" aca="1" ref="Q143" ca="1">INDEX('Marital status'!$A:$A,RANDBETWEEN(5,COUNTA('Marital status'!$A:$A) + 1),1)</f>
        <v>6</v>
      </c>
      <c r="R143" s="7" t="str">
        <f ca="1">VLOOKUP($Q143,'Marital status'!$A:$B,2,FALSE)</f>
        <v>DIVORCED</v>
      </c>
      <c r="S143" s="7">
        <f t="shared" ca="1" si="29"/>
        <v>7</v>
      </c>
      <c r="T143" s="7" t="str">
        <f ca="1">VLOOKUP($S143,Ethnicities!$A:$B,2,FALSE)</f>
        <v>Native Hawaiian or Other Pacific Islander</v>
      </c>
      <c r="U143" s="8">
        <f t="shared" ca="1" si="30"/>
        <v>24232</v>
      </c>
      <c r="V143" s="6">
        <f t="shared" ca="1" si="31"/>
        <v>8</v>
      </c>
      <c r="W143" s="8" t="str">
        <f ca="1">VLOOKUP($V143,'Background education'!$A:$B,2,FALSE)</f>
        <v>Graduate school</v>
      </c>
      <c r="X143" s="7">
        <f ca="1" xml:space="preserve">
  IF(OR($Z143 = 5, $Z143 = 6, $Z143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43" s="7" t="str">
        <f ca="1">VLOOKUP($X143,Departments!$A:$B,2,FALSE)</f>
        <v>Communication &amp; Marketing</v>
      </c>
      <c r="Z143" s="6">
        <f t="shared" ca="1" si="32"/>
        <v>11</v>
      </c>
      <c r="AA143" s="7" t="str">
        <f ca="1">VLOOKUP($Z143,Roles!$A:$B,2,FALSE)</f>
        <v>Analyst</v>
      </c>
      <c r="AB143" s="6">
        <f t="shared" ca="1" si="33"/>
        <v>5</v>
      </c>
      <c r="AC143" s="7" t="str">
        <f ca="1" xml:space="preserve">
IF(
  ISNA($AB143),
  NA(),
  VLOOKUP($AB143,Levels!$A:$B,2,FALSE)
)</f>
        <v>Junior</v>
      </c>
      <c r="AD143" s="8">
        <f t="shared" ca="1" si="34"/>
        <v>43010</v>
      </c>
      <c r="AE143" s="6">
        <f ca="1">RANDBETWEEN(5,COUNTA('Recruitment source'!$A:$A) + 1)</f>
        <v>8</v>
      </c>
      <c r="AF143" s="6" t="str">
        <f ca="1">VLOOKUP($AE143,'Recruitment source'!$A:$B,2,FALSE)</f>
        <v>Net Empregos</v>
      </c>
      <c r="AG143" s="8" t="e">
        <f t="shared" ca="1" si="35"/>
        <v>#N/A</v>
      </c>
      <c r="AH143" s="6" t="e">
        <f t="shared" ca="1" si="36"/>
        <v>#N/A</v>
      </c>
      <c r="AI143" s="6" t="e">
        <f ca="1" xml:space="preserve">
IF(
  ISNA($AH143),
  NA(),
  VLOOKUP($AH143,'Reasons for dismissal'!$A:$B,2,FALSE)
)</f>
        <v>#N/A</v>
      </c>
      <c r="AJ143" s="6">
        <f t="shared" ca="1" si="37"/>
        <v>5</v>
      </c>
      <c r="AK143" s="1">
        <f t="shared" ca="1" si="38"/>
        <v>3080</v>
      </c>
      <c r="AL1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$A143  &amp; ", "   &amp;
$B143  &amp; ", "   &amp;
$D143  &amp; ", '"  &amp;
$I143  &amp; "', '" &amp;
$O143  &amp; "', "  &amp;
$S143  &amp; ", '"  &amp;
TEXT($U143,"dd/mm/aaaa")  &amp; "', "   &amp;
$V143  &amp; ", "   &amp;
$X143  &amp; ", "   &amp;
$Z143  &amp; ", "   &amp;
IF($AB143 &lt;&gt; "", $AB143, "NULL")  &amp; ", "   &amp;
$AK143  &amp; ");"</f>
        <v>#REF!</v>
      </c>
    </row>
    <row r="144" spans="1:38" x14ac:dyDescent="0.2">
      <c r="A144" s="7" cm="1">
        <f t="array" aca="1" ref="A144" ca="1">INDEX(Companies!$A:$A,RANDBETWEEN(2,COUNTA(Companies!$A:$A)),1)</f>
        <v>2</v>
      </c>
      <c r="B144" s="5">
        <f t="shared" si="26"/>
        <v>143</v>
      </c>
      <c r="C144" s="5" t="str" cm="1">
        <f t="array" ref="C144">SHA1HASH($B144)</f>
        <v>f47aea8bdcbd1179a1f3d91e6afeeb259488f2d1</v>
      </c>
      <c r="D144" s="6">
        <f t="shared" ca="1" si="27"/>
        <v>1</v>
      </c>
      <c r="E144" s="7">
        <f ca="1">IF($B144 = 1 + N("Presidente"),
    127,
    IF($B144 = 2 + N("Vice-Presidente"),
        72,
        IF($B144 = 3 + N("Secretária bilíngue"),
            13,
            RANDBETWEEN(5,COUNT(Name!$A:$A) + 1)
        )
    )
)</f>
        <v>41</v>
      </c>
      <c r="F144" s="7" t="str">
        <f ca="1">VLOOKUP($E144,Name!$A:$B,2,FALSE)</f>
        <v>Ane Caroline</v>
      </c>
      <c r="G144" s="7">
        <f ca="1" xml:space="preserve">
IF($B144 = 1,
    0,
    RANDBETWEEN(5,COUNT('Last name'!$A:$A) + 1)
)</f>
        <v>187</v>
      </c>
      <c r="H144" s="7" t="str">
        <f ca="1" xml:space="preserve">
IF($B144 = 1 + N("Presidente"),
    "de Orléans e Bragança",
    VLOOKUP($G144,'Last name'!$A:$B,2,FALSE) &amp; " " &amp; VLOOKUP(RANDBETWEEN(5,COUNT('Last name'!$A:$A) + 1),'Last name'!$A:$B,2,FALSE)
)</f>
        <v>Tavares Botelho</v>
      </c>
      <c r="I144" s="7" t="str">
        <f t="shared" ca="1" si="28"/>
        <v>Ane Caroline Tavares Botelho</v>
      </c>
      <c r="J144" s="7" t="str" cm="1">
        <f t="array" aca="1" ref="J144" ca="1">SHA1HASH($I144)</f>
        <v>484c3d369612d48eb9c6c1897a381115807fc231</v>
      </c>
      <c r="K144" s="7" cm="1">
        <f t="array" aca="1" ref="K144" ca="1">INDEX(States!$A:$A,M144,1)</f>
        <v>5</v>
      </c>
      <c r="L144" s="7" t="str">
        <f ca="1">VLOOKUP($K144,Countries!$A:$B,2,FALSE)</f>
        <v>Portugal</v>
      </c>
      <c r="M144" s="7" cm="1">
        <f t="array" aca="1" ref="M144" ca="1">INDEX(States!$C:$C,RANDBETWEEN(5,COUNTA(States!$A:$A) + 1),1)</f>
        <v>21</v>
      </c>
      <c r="N144" s="7" t="str">
        <f ca="1">VLOOKUP($M144,States!$C:$D,2,FALSE)</f>
        <v>Guarda</v>
      </c>
      <c r="O144" s="7" t="str">
        <f ca="1">VLOOKUP($E144,Name!$A:$C,3,FALSE)</f>
        <v>F</v>
      </c>
      <c r="P144" s="7" t="str">
        <f ca="1">VLOOKUP($O144,Genders!$B:$C,2,FALSE)</f>
        <v>Female</v>
      </c>
      <c r="Q144" s="7" cm="1">
        <f t="array" aca="1" ref="Q144" ca="1">INDEX('Marital status'!$A:$A,RANDBETWEEN(5,COUNTA('Marital status'!$A:$A) + 1),1)</f>
        <v>5</v>
      </c>
      <c r="R144" s="7" t="str">
        <f ca="1">VLOOKUP($Q144,'Marital status'!$A:$B,2,FALSE)</f>
        <v xml:space="preserve"> Separated </v>
      </c>
      <c r="S144" s="7">
        <f t="shared" ca="1" si="29"/>
        <v>5</v>
      </c>
      <c r="T144" s="7" t="str">
        <f ca="1">VLOOKUP($S144,Ethnicities!$A:$B,2,FALSE)</f>
        <v>ASIAN</v>
      </c>
      <c r="U144" s="8">
        <f t="shared" ca="1" si="30"/>
        <v>17758</v>
      </c>
      <c r="V144" s="6">
        <f t="shared" ca="1" si="31"/>
        <v>7</v>
      </c>
      <c r="W144" s="8" t="str">
        <f ca="1">VLOOKUP($V144,'Background education'!$A:$B,2,FALSE)</f>
        <v>Undergraduate degree</v>
      </c>
      <c r="X144" s="7">
        <f ca="1" xml:space="preserve">
  IF(OR($Z144 = 5, $Z144 = 6, $Z144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44" s="7" t="str">
        <f ca="1">VLOOKUP($X144,Departments!$A:$B,2,FALSE)</f>
        <v>Operations</v>
      </c>
      <c r="Z144" s="6">
        <f t="shared" ca="1" si="32"/>
        <v>10</v>
      </c>
      <c r="AA144" s="7" t="str">
        <f ca="1">VLOOKUP($Z144,Roles!$A:$B,2,FALSE)</f>
        <v>Trainee</v>
      </c>
      <c r="AB144" s="6" t="e">
        <f t="shared" ca="1" si="33"/>
        <v>#N/A</v>
      </c>
      <c r="AC144" s="7" t="e">
        <f ca="1" xml:space="preserve">
IF(
  ISNA($AB144),
  NA(),
  VLOOKUP($AB144,Levels!$A:$B,2,FALSE)
)</f>
        <v>#N/A</v>
      </c>
      <c r="AD144" s="8">
        <f t="shared" ca="1" si="34"/>
        <v>38770</v>
      </c>
      <c r="AE144" s="6">
        <f ca="1">RANDBETWEEN(5,COUNTA('Recruitment source'!$A:$A) + 1)</f>
        <v>8</v>
      </c>
      <c r="AF144" s="6" t="str">
        <f ca="1">VLOOKUP($AE144,'Recruitment source'!$A:$B,2,FALSE)</f>
        <v>Net Empregos</v>
      </c>
      <c r="AG144" s="8" t="e">
        <f t="shared" ca="1" si="35"/>
        <v>#N/A</v>
      </c>
      <c r="AH144" s="6" t="e">
        <f t="shared" ca="1" si="36"/>
        <v>#N/A</v>
      </c>
      <c r="AI144" s="6" t="e">
        <f ca="1" xml:space="preserve">
IF(
  ISNA($AH144),
  NA(),
  VLOOKUP($AH144,'Reasons for dismissal'!$A:$B,2,FALSE)
)</f>
        <v>#N/A</v>
      </c>
      <c r="AJ144" s="6">
        <f t="shared" ca="1" si="37"/>
        <v>5</v>
      </c>
      <c r="AK144" s="1">
        <f t="shared" ca="1" si="38"/>
        <v>1305</v>
      </c>
      <c r="AL1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$A144  &amp; ", "   &amp;
$B144  &amp; ", "   &amp;
$D144  &amp; ", '"  &amp;
$I144  &amp; "', '" &amp;
$O144  &amp; "', "  &amp;
$S144  &amp; ", '"  &amp;
TEXT($U144,"dd/mm/aaaa")  &amp; "', "   &amp;
$V144  &amp; ", "   &amp;
$X144  &amp; ", "   &amp;
$Z144  &amp; ", "   &amp;
IF($AB144 &lt;&gt; "", $AB144, "NULL")  &amp; ", "   &amp;
$AK144  &amp; ");"</f>
        <v>#REF!</v>
      </c>
    </row>
    <row r="145" spans="1:38" x14ac:dyDescent="0.2">
      <c r="A145" s="7" cm="1">
        <f t="array" aca="1" ref="A145" ca="1">INDEX(Companies!$A:$A,RANDBETWEEN(2,COUNTA(Companies!$A:$A)),1)</f>
        <v>2</v>
      </c>
      <c r="B145" s="5">
        <f t="shared" si="26"/>
        <v>144</v>
      </c>
      <c r="C145" s="5" t="str" cm="1">
        <f t="array" ref="C145">SHA1HASH($B145)</f>
        <v>7320828c9153b2a9848d6bc45d3544236b22fc48</v>
      </c>
      <c r="D145" s="6">
        <f t="shared" ca="1" si="27"/>
        <v>1</v>
      </c>
      <c r="E145" s="7">
        <f ca="1">IF($B145 = 1 + N("Presidente"),
    127,
    IF($B145 = 2 + N("Vice-Presidente"),
        72,
        IF($B145 = 3 + N("Secretária bilíngue"),
            13,
            RANDBETWEEN(5,COUNT(Name!$A:$A) + 1)
        )
    )
)</f>
        <v>162</v>
      </c>
      <c r="F145" s="7" t="str">
        <f ca="1">VLOOKUP($E145,Name!$A:$B,2,FALSE)</f>
        <v>Helena</v>
      </c>
      <c r="G145" s="7">
        <f ca="1" xml:space="preserve">
IF($B145 = 1,
    0,
    RANDBETWEEN(5,COUNT('Last name'!$A:$A) + 1)
)</f>
        <v>136</v>
      </c>
      <c r="H145" s="7" t="str">
        <f ca="1" xml:space="preserve">
IF($B145 = 1 + N("Presidente"),
    "de Orléans e Bragança",
    VLOOKUP($G145,'Last name'!$A:$B,2,FALSE) &amp; " " &amp; VLOOKUP(RANDBETWEEN(5,COUNT('Last name'!$A:$A) + 1),'Last name'!$A:$B,2,FALSE)
)</f>
        <v>Moretti Luz</v>
      </c>
      <c r="I145" s="7" t="str">
        <f t="shared" ca="1" si="28"/>
        <v>Helena Moretti Luz</v>
      </c>
      <c r="J145" s="7" t="str" cm="1">
        <f t="array" aca="1" ref="J145" ca="1">SHA1HASH($I145)</f>
        <v>53c1250a8ae832efa72639018ca458a8a21a8d19</v>
      </c>
      <c r="K145" s="7" cm="1">
        <f t="array" aca="1" ref="K145" ca="1">INDEX(States!$A:$A,M145,1)</f>
        <v>5</v>
      </c>
      <c r="L145" s="7" t="str">
        <f ca="1">VLOOKUP($K145,Countries!$A:$B,2,FALSE)</f>
        <v>Portugal</v>
      </c>
      <c r="M145" s="7" cm="1">
        <f t="array" aca="1" ref="M145" ca="1">INDEX(States!$C:$C,RANDBETWEEN(5,COUNTA(States!$A:$A) + 1),1)</f>
        <v>17</v>
      </c>
      <c r="N145" s="7" t="str">
        <f ca="1">VLOOKUP($M145,States!$C:$D,2,FALSE)</f>
        <v>Viseu</v>
      </c>
      <c r="O145" s="7" t="str">
        <f ca="1">VLOOKUP($E145,Name!$A:$C,3,FALSE)</f>
        <v>F</v>
      </c>
      <c r="P145" s="7" t="str">
        <f ca="1">VLOOKUP($O145,Genders!$B:$C,2,FALSE)</f>
        <v>Female</v>
      </c>
      <c r="Q145" s="7" cm="1">
        <f t="array" aca="1" ref="Q145" ca="1">INDEX('Marital status'!$A:$A,RANDBETWEEN(5,COUNTA('Marital status'!$A:$A) + 1),1)</f>
        <v>5</v>
      </c>
      <c r="R145" s="7" t="str">
        <f ca="1">VLOOKUP($Q145,'Marital status'!$A:$B,2,FALSE)</f>
        <v xml:space="preserve"> Separated </v>
      </c>
      <c r="S145" s="7">
        <f t="shared" ca="1" si="29"/>
        <v>5</v>
      </c>
      <c r="T145" s="7" t="str">
        <f ca="1">VLOOKUP($S145,Ethnicities!$A:$B,2,FALSE)</f>
        <v>ASIAN</v>
      </c>
      <c r="U145" s="8">
        <f t="shared" ca="1" si="30"/>
        <v>24622</v>
      </c>
      <c r="V145" s="6">
        <f t="shared" ca="1" si="31"/>
        <v>8</v>
      </c>
      <c r="W145" s="8" t="str">
        <f ca="1">VLOOKUP($V145,'Background education'!$A:$B,2,FALSE)</f>
        <v>Graduate school</v>
      </c>
      <c r="X145" s="7">
        <f ca="1" xml:space="preserve">
  IF(OR($Z145 = 5, $Z145 = 6, $Z145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45" s="7" t="str">
        <f ca="1">VLOOKUP($X145,Departments!$A:$B,2,FALSE)</f>
        <v>Communication &amp; Marketing</v>
      </c>
      <c r="Z145" s="6">
        <f t="shared" ca="1" si="32"/>
        <v>11</v>
      </c>
      <c r="AA145" s="7" t="str">
        <f ca="1">VLOOKUP($Z145,Roles!$A:$B,2,FALSE)</f>
        <v>Analyst</v>
      </c>
      <c r="AB145" s="6">
        <f t="shared" ca="1" si="33"/>
        <v>6</v>
      </c>
      <c r="AC145" s="7" t="str">
        <f ca="1" xml:space="preserve">
IF(
  ISNA($AB145),
  NA(),
  VLOOKUP($AB145,Levels!$A:$B,2,FALSE)
)</f>
        <v>Pleno</v>
      </c>
      <c r="AD145" s="8">
        <f t="shared" ca="1" si="34"/>
        <v>40343</v>
      </c>
      <c r="AE145" s="6">
        <f ca="1">RANDBETWEEN(5,COUNTA('Recruitment source'!$A:$A) + 1)</f>
        <v>9</v>
      </c>
      <c r="AF145" s="6" t="str">
        <f ca="1">VLOOKUP($AE145,'Recruitment source'!$A:$B,2,FALSE)</f>
        <v>Empregos Online</v>
      </c>
      <c r="AG145" s="8" t="e">
        <f t="shared" ca="1" si="35"/>
        <v>#N/A</v>
      </c>
      <c r="AH145" s="6" t="e">
        <f t="shared" ca="1" si="36"/>
        <v>#N/A</v>
      </c>
      <c r="AI145" s="6" t="e">
        <f ca="1" xml:space="preserve">
IF(
  ISNA($AH145),
  NA(),
  VLOOKUP($AH145,'Reasons for dismissal'!$A:$B,2,FALSE)
)</f>
        <v>#N/A</v>
      </c>
      <c r="AJ145" s="6">
        <f t="shared" ca="1" si="37"/>
        <v>4</v>
      </c>
      <c r="AK145" s="1">
        <f t="shared" ca="1" si="38"/>
        <v>3080</v>
      </c>
      <c r="AL1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$A145  &amp; ", "   &amp;
$B145  &amp; ", "   &amp;
$D145  &amp; ", '"  &amp;
$I145  &amp; "', '" &amp;
$O145  &amp; "', "  &amp;
$S145  &amp; ", '"  &amp;
TEXT($U145,"dd/mm/aaaa")  &amp; "', "   &amp;
$V145  &amp; ", "   &amp;
$X145  &amp; ", "   &amp;
$Z145  &amp; ", "   &amp;
IF($AB145 &lt;&gt; "", $AB145, "NULL")  &amp; ", "   &amp;
$AK145  &amp; ");"</f>
        <v>#REF!</v>
      </c>
    </row>
    <row r="146" spans="1:38" x14ac:dyDescent="0.2">
      <c r="A146" s="7" cm="1">
        <f t="array" aca="1" ref="A146" ca="1">INDEX(Companies!$A:$A,RANDBETWEEN(2,COUNTA(Companies!$A:$A)),1)</f>
        <v>2</v>
      </c>
      <c r="B146" s="5">
        <f t="shared" si="26"/>
        <v>145</v>
      </c>
      <c r="C146" s="5" t="str" cm="1">
        <f t="array" ref="C146">SHA1HASH($B146)</f>
        <v>50336bc687eb161ee9fb0ddb8cf2b7e65bad865f</v>
      </c>
      <c r="D146" s="6">
        <f t="shared" ca="1" si="27"/>
        <v>1</v>
      </c>
      <c r="E146" s="7">
        <f ca="1">IF($B146 = 1 + N("Presidente"),
    127,
    IF($B146 = 2 + N("Vice-Presidente"),
        72,
        IF($B146 = 3 + N("Secretária bilíngue"),
            13,
            RANDBETWEEN(5,COUNT(Name!$A:$A) + 1)
        )
    )
)</f>
        <v>312</v>
      </c>
      <c r="F146" s="7" t="str">
        <f ca="1">VLOOKUP($E146,Name!$A:$B,2,FALSE)</f>
        <v>Otávio</v>
      </c>
      <c r="G146" s="7">
        <f ca="1" xml:space="preserve">
IF($B146 = 1,
    0,
    RANDBETWEEN(5,COUNT('Last name'!$A:$A) + 1)
)</f>
        <v>56</v>
      </c>
      <c r="H146" s="7" t="str">
        <f ca="1" xml:space="preserve">
IF($B146 = 1 + N("Presidente"),
    "de Orléans e Bragança",
    VLOOKUP($G146,'Last name'!$A:$B,2,FALSE) &amp; " " &amp; VLOOKUP(RANDBETWEEN(5,COUNT('Last name'!$A:$A) + 1),'Last name'!$A:$B,2,FALSE)
)</f>
        <v>Campos Pimentel</v>
      </c>
      <c r="I146" s="7" t="str">
        <f t="shared" ca="1" si="28"/>
        <v>Otávio Campos Pimentel</v>
      </c>
      <c r="J146" s="7" t="str" cm="1">
        <f t="array" aca="1" ref="J146" ca="1">SHA1HASH($I146)</f>
        <v>54f865dfe2b55533aa1e791a7bcc0e33256f8772</v>
      </c>
      <c r="K146" s="7" cm="1">
        <f t="array" aca="1" ref="K146" ca="1">INDEX(States!$A:$A,M146,1)</f>
        <v>5</v>
      </c>
      <c r="L146" s="7" t="str">
        <f ca="1">VLOOKUP($K146,Countries!$A:$B,2,FALSE)</f>
        <v>Portugal</v>
      </c>
      <c r="M146" s="7" cm="1">
        <f t="array" aca="1" ref="M146" ca="1">INDEX(States!$C:$C,RANDBETWEEN(5,COUNTA(States!$A:$A) + 1),1)</f>
        <v>22</v>
      </c>
      <c r="N146" s="7" t="str">
        <f ca="1">VLOOKUP($M146,States!$C:$D,2,FALSE)</f>
        <v>Vila Real</v>
      </c>
      <c r="O146" s="7" t="str">
        <f ca="1">VLOOKUP($E146,Name!$A:$C,3,FALSE)</f>
        <v>M</v>
      </c>
      <c r="P146" s="7" t="str">
        <f ca="1">VLOOKUP($O146,Genders!$B:$C,2,FALSE)</f>
        <v>Male</v>
      </c>
      <c r="Q146" s="7" cm="1">
        <f t="array" aca="1" ref="Q146" ca="1">INDEX('Marital status'!$A:$A,RANDBETWEEN(5,COUNTA('Marital status'!$A:$A) + 1),1)</f>
        <v>6</v>
      </c>
      <c r="R146" s="7" t="str">
        <f ca="1">VLOOKUP($Q146,'Marital status'!$A:$B,2,FALSE)</f>
        <v>DIVORCED</v>
      </c>
      <c r="S146" s="7">
        <f t="shared" ca="1" si="29"/>
        <v>5</v>
      </c>
      <c r="T146" s="7" t="str">
        <f ca="1">VLOOKUP($S146,Ethnicities!$A:$B,2,FALSE)</f>
        <v>ASIAN</v>
      </c>
      <c r="U146" s="8">
        <f t="shared" ca="1" si="30"/>
        <v>23599</v>
      </c>
      <c r="V146" s="6">
        <f t="shared" ca="1" si="31"/>
        <v>7</v>
      </c>
      <c r="W146" s="8" t="str">
        <f ca="1">VLOOKUP($V146,'Background education'!$A:$B,2,FALSE)</f>
        <v>Undergraduate degree</v>
      </c>
      <c r="X146" s="7">
        <f ca="1" xml:space="preserve">
  IF(OR($Z146 = 5, $Z146 = 6, $Z146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6" s="7" t="str">
        <f ca="1">VLOOKUP($X146,Departments!$A:$B,2,FALSE)</f>
        <v>Audit</v>
      </c>
      <c r="Z146" s="6">
        <f t="shared" ca="1" si="32"/>
        <v>9</v>
      </c>
      <c r="AA146" s="7" t="str">
        <f ca="1">VLOOKUP($Z146,Roles!$A:$B,2,FALSE)</f>
        <v>Intern</v>
      </c>
      <c r="AB146" s="6" t="e">
        <f t="shared" ca="1" si="33"/>
        <v>#N/A</v>
      </c>
      <c r="AC146" s="7" t="e">
        <f ca="1" xml:space="preserve">
IF(
  ISNA($AB146),
  NA(),
  VLOOKUP($AB146,Levels!$A:$B,2,FALSE)
)</f>
        <v>#N/A</v>
      </c>
      <c r="AD146" s="8">
        <f t="shared" ca="1" si="34"/>
        <v>42498</v>
      </c>
      <c r="AE146" s="6">
        <f ca="1">RANDBETWEEN(5,COUNTA('Recruitment source'!$A:$A) + 1)</f>
        <v>10</v>
      </c>
      <c r="AF146" s="6" t="str">
        <f ca="1">VLOOKUP($AE146,'Recruitment source'!$A:$B,2,FALSE)</f>
        <v>Jobs in Lisbon</v>
      </c>
      <c r="AG146" s="8" t="e">
        <f t="shared" ca="1" si="35"/>
        <v>#N/A</v>
      </c>
      <c r="AH146" s="6" t="e">
        <f t="shared" ca="1" si="36"/>
        <v>#N/A</v>
      </c>
      <c r="AI146" s="6" t="e">
        <f ca="1" xml:space="preserve">
IF(
  ISNA($AH146),
  NA(),
  VLOOKUP($AH146,'Reasons for dismissal'!$A:$B,2,FALSE)
)</f>
        <v>#N/A</v>
      </c>
      <c r="AJ146" s="6">
        <f t="shared" ca="1" si="37"/>
        <v>5</v>
      </c>
      <c r="AK146" s="1">
        <f t="shared" ca="1" si="38"/>
        <v>1205</v>
      </c>
      <c r="AL1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$A146  &amp; ", "   &amp;
$B146  &amp; ", "   &amp;
$D146  &amp; ", '"  &amp;
$I146  &amp; "', '" &amp;
$O146  &amp; "', "  &amp;
$S146  &amp; ", '"  &amp;
TEXT($U146,"dd/mm/aaaa")  &amp; "', "   &amp;
$V146  &amp; ", "   &amp;
$X146  &amp; ", "   &amp;
$Z146  &amp; ", "   &amp;
IF($AB146 &lt;&gt; "", $AB146, "NULL")  &amp; ", "   &amp;
$AK146  &amp; ");"</f>
        <v>#REF!</v>
      </c>
    </row>
    <row r="147" spans="1:38" x14ac:dyDescent="0.2">
      <c r="A147" s="7" cm="1">
        <f t="array" aca="1" ref="A147" ca="1">INDEX(Companies!$A:$A,RANDBETWEEN(2,COUNTA(Companies!$A:$A)),1)</f>
        <v>2</v>
      </c>
      <c r="B147" s="5">
        <f t="shared" si="26"/>
        <v>146</v>
      </c>
      <c r="C147" s="5" t="str" cm="1">
        <f t="array" ref="C147">SHA1HASH($B147)</f>
        <v>3fcfb99ec010d4a8ba364f43169465d91ca39ada</v>
      </c>
      <c r="D147" s="6">
        <f t="shared" ca="1" si="27"/>
        <v>1</v>
      </c>
      <c r="E147" s="7">
        <f ca="1">IF($B147 = 1 + N("Presidente"),
    127,
    IF($B147 = 2 + N("Vice-Presidente"),
        72,
        IF($B147 = 3 + N("Secretária bilíngue"),
            13,
            RANDBETWEEN(5,COUNT(Name!$A:$A) + 1)
        )
    )
)</f>
        <v>220</v>
      </c>
      <c r="F147" s="7" t="str">
        <f ca="1">VLOOKUP($E147,Name!$A:$B,2,FALSE)</f>
        <v>Laura</v>
      </c>
      <c r="G147" s="7">
        <f ca="1" xml:space="preserve">
IF($B147 = 1,
    0,
    RANDBETWEEN(5,COUNT('Last name'!$A:$A) + 1)
)</f>
        <v>129</v>
      </c>
      <c r="H147" s="7" t="str">
        <f ca="1" xml:space="preserve">
IF($B147 = 1 + N("Presidente"),
    "de Orléans e Bragança",
    VLOOKUP($G147,'Last name'!$A:$B,2,FALSE) &amp; " " &amp; VLOOKUP(RANDBETWEEN(5,COUNT('Last name'!$A:$A) + 1),'Last name'!$A:$B,2,FALSE)
)</f>
        <v>Miranda Moretti</v>
      </c>
      <c r="I147" s="7" t="str">
        <f t="shared" ca="1" si="28"/>
        <v>Laura Miranda Moretti</v>
      </c>
      <c r="J147" s="7" t="str" cm="1">
        <f t="array" aca="1" ref="J147" ca="1">SHA1HASH($I147)</f>
        <v>68f1cceb94035c0deea08d69a6fde6fc1b0b2be7</v>
      </c>
      <c r="K147" s="7" cm="1">
        <f t="array" aca="1" ref="K147" ca="1">INDEX(States!$A:$A,M147,1)</f>
        <v>5</v>
      </c>
      <c r="L147" s="7" t="str">
        <f ca="1">VLOOKUP($K147,Countries!$A:$B,2,FALSE)</f>
        <v>Portugal</v>
      </c>
      <c r="M147" s="7" cm="1">
        <f t="array" aca="1" ref="M147" ca="1">INDEX(States!$C:$C,RANDBETWEEN(5,COUNTA(States!$A:$A) + 1),1)</f>
        <v>10</v>
      </c>
      <c r="N147" s="7" t="str">
        <f ca="1">VLOOKUP($M147,States!$C:$D,2,FALSE)</f>
        <v>Faro</v>
      </c>
      <c r="O147" s="7" t="str">
        <f ca="1">VLOOKUP($E147,Name!$A:$C,3,FALSE)</f>
        <v>F</v>
      </c>
      <c r="P147" s="7" t="str">
        <f ca="1">VLOOKUP($O147,Genders!$B:$C,2,FALSE)</f>
        <v>Female</v>
      </c>
      <c r="Q147" s="7" cm="1">
        <f t="array" aca="1" ref="Q147" ca="1">INDEX('Marital status'!$A:$A,RANDBETWEEN(5,COUNTA('Marital status'!$A:$A) + 1),1)</f>
        <v>0</v>
      </c>
      <c r="R147" s="7" t="e">
        <f ca="1">VLOOKUP($Q147,'Marital status'!$A:$B,2,FALSE)</f>
        <v>#N/A</v>
      </c>
      <c r="S147" s="7">
        <f t="shared" ca="1" si="29"/>
        <v>6</v>
      </c>
      <c r="T147" s="7" t="str">
        <f ca="1">VLOOKUP($S147,Ethnicities!$A:$B,2,FALSE)</f>
        <v xml:space="preserve">  american Indian or Alaska Native</v>
      </c>
      <c r="U147" s="8">
        <f t="shared" ca="1" si="30"/>
        <v>25916</v>
      </c>
      <c r="V147" s="6">
        <f t="shared" ca="1" si="31"/>
        <v>7</v>
      </c>
      <c r="W147" s="8" t="str">
        <f ca="1">VLOOKUP($V147,'Background education'!$A:$B,2,FALSE)</f>
        <v>Undergraduate degree</v>
      </c>
      <c r="X147" s="7">
        <f ca="1" xml:space="preserve">
  IF(OR($Z147 = 5, $Z147 = 6, $Z147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47" s="7" t="str">
        <f ca="1">VLOOKUP($X147,Departments!$A:$B,2,FALSE)</f>
        <v xml:space="preserve"> Commercial</v>
      </c>
      <c r="Z147" s="6">
        <f t="shared" ca="1" si="32"/>
        <v>11</v>
      </c>
      <c r="AA147" s="7" t="str">
        <f ca="1">VLOOKUP($Z147,Roles!$A:$B,2,FALSE)</f>
        <v>Analyst</v>
      </c>
      <c r="AB147" s="6">
        <f t="shared" ca="1" si="33"/>
        <v>6</v>
      </c>
      <c r="AC147" s="7" t="str">
        <f ca="1" xml:space="preserve">
IF(
  ISNA($AB147),
  NA(),
  VLOOKUP($AB147,Levels!$A:$B,2,FALSE)
)</f>
        <v>Pleno</v>
      </c>
      <c r="AD147" s="8">
        <f t="shared" ca="1" si="34"/>
        <v>41825</v>
      </c>
      <c r="AE147" s="6">
        <f ca="1">RANDBETWEEN(5,COUNTA('Recruitment source'!$A:$A) + 1)</f>
        <v>7</v>
      </c>
      <c r="AF147" s="6" t="str">
        <f ca="1">VLOOKUP($AE147,'Recruitment source'!$A:$B,2,FALSE)</f>
        <v>SAPO Emprego</v>
      </c>
      <c r="AG147" s="8" t="e">
        <f t="shared" ca="1" si="35"/>
        <v>#N/A</v>
      </c>
      <c r="AH147" s="6" t="e">
        <f t="shared" ca="1" si="36"/>
        <v>#N/A</v>
      </c>
      <c r="AI147" s="6" t="e">
        <f ca="1" xml:space="preserve">
IF(
  ISNA($AH147),
  NA(),
  VLOOKUP($AH147,'Reasons for dismissal'!$A:$B,2,FALSE)
)</f>
        <v>#N/A</v>
      </c>
      <c r="AJ147" s="6">
        <f t="shared" ca="1" si="37"/>
        <v>4</v>
      </c>
      <c r="AK147" s="1">
        <f t="shared" ca="1" si="38"/>
        <v>2580</v>
      </c>
      <c r="AL1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$A147  &amp; ", "   &amp;
$B147  &amp; ", "   &amp;
$D147  &amp; ", '"  &amp;
$I147  &amp; "', '" &amp;
$O147  &amp; "', "  &amp;
$S147  &amp; ", '"  &amp;
TEXT($U147,"dd/mm/aaaa")  &amp; "', "   &amp;
$V147  &amp; ", "   &amp;
$X147  &amp; ", "   &amp;
$Z147  &amp; ", "   &amp;
IF($AB147 &lt;&gt; "", $AB147, "NULL")  &amp; ", "   &amp;
$AK147  &amp; ");"</f>
        <v>#REF!</v>
      </c>
    </row>
    <row r="148" spans="1:38" x14ac:dyDescent="0.2">
      <c r="A148" s="7" cm="1">
        <f t="array" aca="1" ref="A148" ca="1">INDEX(Companies!$A:$A,RANDBETWEEN(2,COUNTA(Companies!$A:$A)),1)</f>
        <v>2</v>
      </c>
      <c r="B148" s="5">
        <f t="shared" si="26"/>
        <v>147</v>
      </c>
      <c r="C148" s="5" t="str" cm="1">
        <f t="array" ref="C148">SHA1HASH($B148)</f>
        <v>b3c0730cf3f50613e40561e67c871fdb92820cf9</v>
      </c>
      <c r="D148" s="6">
        <f t="shared" ca="1" si="27"/>
        <v>1</v>
      </c>
      <c r="E148" s="7">
        <f ca="1">IF($B148 = 1 + N("Presidente"),
    127,
    IF($B148 = 2 + N("Vice-Presidente"),
        72,
        IF($B148 = 3 + N("Secretária bilíngue"),
            13,
            RANDBETWEEN(5,COUNT(Name!$A:$A) + 1)
        )
    )
)</f>
        <v>89</v>
      </c>
      <c r="F148" s="7" t="str">
        <f ca="1">VLOOKUP($E148,Name!$A:$B,2,FALSE)</f>
        <v>Cauã</v>
      </c>
      <c r="G148" s="7">
        <f ca="1" xml:space="preserve">
IF($B148 = 1,
    0,
    RANDBETWEEN(5,COUNT('Last name'!$A:$A) + 1)
)</f>
        <v>89</v>
      </c>
      <c r="H148" s="7" t="str">
        <f ca="1" xml:space="preserve">
IF($B148 = 1 + N("Presidente"),
    "de Orléans e Bragança",
    VLOOKUP($G148,'Last name'!$A:$B,2,FALSE) &amp; " " &amp; VLOOKUP(RANDBETWEEN(5,COUNT('Last name'!$A:$A) + 1),'Last name'!$A:$B,2,FALSE)
)</f>
        <v>Figo Frois</v>
      </c>
      <c r="I148" s="7" t="str">
        <f t="shared" ca="1" si="28"/>
        <v>Cauã Figo Frois</v>
      </c>
      <c r="J148" s="7" t="str" cm="1">
        <f t="array" aca="1" ref="J148" ca="1">SHA1HASH($I148)</f>
        <v>2ef869bf6cf9c85bf1e9831de750509917d8a708</v>
      </c>
      <c r="K148" s="7" cm="1">
        <f t="array" aca="1" ref="K148" ca="1">INDEX(States!$A:$A,M148,1)</f>
        <v>5</v>
      </c>
      <c r="L148" s="7" t="str">
        <f ca="1">VLOOKUP($K148,Countries!$A:$B,2,FALSE)</f>
        <v>Portugal</v>
      </c>
      <c r="M148" s="7" cm="1">
        <f t="array" aca="1" ref="M148" ca="1">INDEX(States!$C:$C,RANDBETWEEN(5,COUNTA(States!$A:$A) + 1),1)</f>
        <v>17</v>
      </c>
      <c r="N148" s="7" t="str">
        <f ca="1">VLOOKUP($M148,States!$C:$D,2,FALSE)</f>
        <v>Viseu</v>
      </c>
      <c r="O148" s="7" t="str">
        <f ca="1">VLOOKUP($E148,Name!$A:$C,3,FALSE)</f>
        <v>M</v>
      </c>
      <c r="P148" s="7" t="str">
        <f ca="1">VLOOKUP($O148,Genders!$B:$C,2,FALSE)</f>
        <v>Male</v>
      </c>
      <c r="Q148" s="7" cm="1">
        <f t="array" aca="1" ref="Q148" ca="1">INDEX('Marital status'!$A:$A,RANDBETWEEN(5,COUNTA('Marital status'!$A:$A) + 1),1)</f>
        <v>5</v>
      </c>
      <c r="R148" s="7" t="str">
        <f ca="1">VLOOKUP($Q148,'Marital status'!$A:$B,2,FALSE)</f>
        <v xml:space="preserve"> Separated </v>
      </c>
      <c r="S148" s="7">
        <f t="shared" ca="1" si="29"/>
        <v>5</v>
      </c>
      <c r="T148" s="7" t="str">
        <f ca="1">VLOOKUP($S148,Ethnicities!$A:$B,2,FALSE)</f>
        <v>ASIAN</v>
      </c>
      <c r="U148" s="8">
        <f t="shared" ca="1" si="30"/>
        <v>19524</v>
      </c>
      <c r="V148" s="6">
        <f t="shared" ca="1" si="31"/>
        <v>7</v>
      </c>
      <c r="W148" s="8" t="str">
        <f ca="1">VLOOKUP($V148,'Background education'!$A:$B,2,FALSE)</f>
        <v>Undergraduate degree</v>
      </c>
      <c r="X148" s="7">
        <f ca="1" xml:space="preserve">
  IF(OR($Z148 = 5, $Z148 = 6, $Z148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48" s="7" t="str">
        <f ca="1">VLOOKUP($X148,Departments!$A:$B,2,FALSE)</f>
        <v xml:space="preserve"> Presidency</v>
      </c>
      <c r="Z148" s="6">
        <f t="shared" ca="1" si="32"/>
        <v>9</v>
      </c>
      <c r="AA148" s="7" t="str">
        <f ca="1">VLOOKUP($Z148,Roles!$A:$B,2,FALSE)</f>
        <v>Intern</v>
      </c>
      <c r="AB148" s="6" t="e">
        <f t="shared" ca="1" si="33"/>
        <v>#N/A</v>
      </c>
      <c r="AC148" s="7" t="e">
        <f ca="1" xml:space="preserve">
IF(
  ISNA($AB148),
  NA(),
  VLOOKUP($AB148,Levels!$A:$B,2,FALSE)
)</f>
        <v>#N/A</v>
      </c>
      <c r="AD148" s="8">
        <f t="shared" ca="1" si="34"/>
        <v>41002</v>
      </c>
      <c r="AE148" s="6">
        <f ca="1">RANDBETWEEN(5,COUNTA('Recruitment source'!$A:$A) + 1)</f>
        <v>11</v>
      </c>
      <c r="AF148" s="6" t="str">
        <f ca="1">VLOOKUP($AE148,'Recruitment source'!$A:$B,2,FALSE)</f>
        <v>Next Station</v>
      </c>
      <c r="AG148" s="8" t="e">
        <f t="shared" ca="1" si="35"/>
        <v>#N/A</v>
      </c>
      <c r="AH148" s="6" t="e">
        <f t="shared" ca="1" si="36"/>
        <v>#N/A</v>
      </c>
      <c r="AI148" s="6" t="e">
        <f ca="1" xml:space="preserve">
IF(
  ISNA($AH148),
  NA(),
  VLOOKUP($AH148,'Reasons for dismissal'!$A:$B,2,FALSE)
)</f>
        <v>#N/A</v>
      </c>
      <c r="AJ148" s="6">
        <f t="shared" ca="1" si="37"/>
        <v>4</v>
      </c>
      <c r="AK148" s="1">
        <f t="shared" ca="1" si="38"/>
        <v>1205</v>
      </c>
      <c r="AL1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$A148  &amp; ", "   &amp;
$B148  &amp; ", "   &amp;
$D148  &amp; ", '"  &amp;
$I148  &amp; "', '" &amp;
$O148  &amp; "', "  &amp;
$S148  &amp; ", '"  &amp;
TEXT($U148,"dd/mm/aaaa")  &amp; "', "   &amp;
$V148  &amp; ", "   &amp;
$X148  &amp; ", "   &amp;
$Z148  &amp; ", "   &amp;
IF($AB148 &lt;&gt; "", $AB148, "NULL")  &amp; ", "   &amp;
$AK148  &amp; ");"</f>
        <v>#REF!</v>
      </c>
    </row>
    <row r="149" spans="1:38" x14ac:dyDescent="0.2">
      <c r="A149" s="7" cm="1">
        <f t="array" aca="1" ref="A149" ca="1">INDEX(Companies!$A:$A,RANDBETWEEN(2,COUNTA(Companies!$A:$A)),1)</f>
        <v>2</v>
      </c>
      <c r="B149" s="5">
        <f t="shared" si="26"/>
        <v>148</v>
      </c>
      <c r="C149" s="5" t="str" cm="1">
        <f t="array" ref="C149">SHA1HASH($B149)</f>
        <v>536fb6934062440c464ca2eef82b0be8e6b36cc8</v>
      </c>
      <c r="D149" s="6">
        <f t="shared" ca="1" si="27"/>
        <v>1</v>
      </c>
      <c r="E149" s="7">
        <f ca="1">IF($B149 = 1 + N("Presidente"),
    127,
    IF($B149 = 2 + N("Vice-Presidente"),
        72,
        IF($B149 = 3 + N("Secretária bilíngue"),
            13,
            RANDBETWEEN(5,COUNT(Name!$A:$A) + 1)
        )
    )
)</f>
        <v>167</v>
      </c>
      <c r="F149" s="7" t="str">
        <f ca="1">VLOOKUP($E149,Name!$A:$B,2,FALSE)</f>
        <v>Henrique</v>
      </c>
      <c r="G149" s="7">
        <f ca="1" xml:space="preserve">
IF($B149 = 1,
    0,
    RANDBETWEEN(5,COUNT('Last name'!$A:$A) + 1)
)</f>
        <v>37</v>
      </c>
      <c r="H149" s="7" t="str">
        <f ca="1" xml:space="preserve">
IF($B149 = 1 + N("Presidente"),
    "de Orléans e Bragança",
    VLOOKUP($G149,'Last name'!$A:$B,2,FALSE) &amp; " " &amp; VLOOKUP(RANDBETWEEN(5,COUNT('Last name'!$A:$A) + 1),'Last name'!$A:$B,2,FALSE)
)</f>
        <v>Battaglia Frois</v>
      </c>
      <c r="I149" s="7" t="str">
        <f t="shared" ca="1" si="28"/>
        <v>Henrique Battaglia Frois</v>
      </c>
      <c r="J149" s="7" t="str" cm="1">
        <f t="array" aca="1" ref="J149" ca="1">SHA1HASH($I149)</f>
        <v>c37e6ee1cc5a9ffffce60cbc63512972826dd4ab</v>
      </c>
      <c r="K149" s="7" cm="1">
        <f t="array" aca="1" ref="K149" ca="1">INDEX(States!$A:$A,M149,1)</f>
        <v>5</v>
      </c>
      <c r="L149" s="7" t="str">
        <f ca="1">VLOOKUP($K149,Countries!$A:$B,2,FALSE)</f>
        <v>Portugal</v>
      </c>
      <c r="M149" s="7" cm="1">
        <f t="array" aca="1" ref="M149" ca="1">INDEX(States!$C:$C,RANDBETWEEN(5,COUNTA(States!$A:$A) + 1),1)</f>
        <v>21</v>
      </c>
      <c r="N149" s="7" t="str">
        <f ca="1">VLOOKUP($M149,States!$C:$D,2,FALSE)</f>
        <v>Guarda</v>
      </c>
      <c r="O149" s="7" t="str">
        <f ca="1">VLOOKUP($E149,Name!$A:$C,3,FALSE)</f>
        <v>M</v>
      </c>
      <c r="P149" s="7" t="str">
        <f ca="1">VLOOKUP($O149,Genders!$B:$C,2,FALSE)</f>
        <v>Male</v>
      </c>
      <c r="Q149" s="7" cm="1">
        <f t="array" aca="1" ref="Q149" ca="1">INDEX('Marital status'!$A:$A,RANDBETWEEN(5,COUNTA('Marital status'!$A:$A) + 1),1)</f>
        <v>5</v>
      </c>
      <c r="R149" s="7" t="str">
        <f ca="1">VLOOKUP($Q149,'Marital status'!$A:$B,2,FALSE)</f>
        <v xml:space="preserve"> Separated </v>
      </c>
      <c r="S149" s="7">
        <f t="shared" ca="1" si="29"/>
        <v>5</v>
      </c>
      <c r="T149" s="7" t="str">
        <f ca="1">VLOOKUP($S149,Ethnicities!$A:$B,2,FALSE)</f>
        <v>ASIAN</v>
      </c>
      <c r="U149" s="8">
        <f t="shared" ca="1" si="30"/>
        <v>28085</v>
      </c>
      <c r="V149" s="6">
        <f t="shared" ca="1" si="31"/>
        <v>8</v>
      </c>
      <c r="W149" s="8" t="str">
        <f ca="1">VLOOKUP($V149,'Background education'!$A:$B,2,FALSE)</f>
        <v>Graduate school</v>
      </c>
      <c r="X149" s="7">
        <f ca="1" xml:space="preserve">
  IF(OR($Z149 = 5, $Z149 = 6, $Z149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49" s="7" t="str">
        <f ca="1">VLOOKUP($X149,Departments!$A:$B,2,FALSE)</f>
        <v>Administration</v>
      </c>
      <c r="Z149" s="6">
        <f t="shared" ca="1" si="32"/>
        <v>11</v>
      </c>
      <c r="AA149" s="7" t="str">
        <f ca="1">VLOOKUP($Z149,Roles!$A:$B,2,FALSE)</f>
        <v>Analyst</v>
      </c>
      <c r="AB149" s="6">
        <f t="shared" ca="1" si="33"/>
        <v>6</v>
      </c>
      <c r="AC149" s="7" t="str">
        <f ca="1" xml:space="preserve">
IF(
  ISNA($AB149),
  NA(),
  VLOOKUP($AB149,Levels!$A:$B,2,FALSE)
)</f>
        <v>Pleno</v>
      </c>
      <c r="AD149" s="8">
        <f t="shared" ca="1" si="34"/>
        <v>37995</v>
      </c>
      <c r="AE149" s="6">
        <f ca="1">RANDBETWEEN(5,COUNTA('Recruitment source'!$A:$A) + 1)</f>
        <v>9</v>
      </c>
      <c r="AF149" s="6" t="str">
        <f ca="1">VLOOKUP($AE149,'Recruitment source'!$A:$B,2,FALSE)</f>
        <v>Empregos Online</v>
      </c>
      <c r="AG149" s="8" t="e">
        <f t="shared" ca="1" si="35"/>
        <v>#N/A</v>
      </c>
      <c r="AH149" s="6" t="e">
        <f t="shared" ca="1" si="36"/>
        <v>#N/A</v>
      </c>
      <c r="AI149" s="6" t="e">
        <f ca="1" xml:space="preserve">
IF(
  ISNA($AH149),
  NA(),
  VLOOKUP($AH149,'Reasons for dismissal'!$A:$B,2,FALSE)
)</f>
        <v>#N/A</v>
      </c>
      <c r="AJ149" s="6">
        <f t="shared" ca="1" si="37"/>
        <v>5</v>
      </c>
      <c r="AK149" s="1">
        <f t="shared" ca="1" si="38"/>
        <v>3000</v>
      </c>
      <c r="AL1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$A149  &amp; ", "   &amp;
$B149  &amp; ", "   &amp;
$D149  &amp; ", '"  &amp;
$I149  &amp; "', '" &amp;
$O149  &amp; "', "  &amp;
$S149  &amp; ", '"  &amp;
TEXT($U149,"dd/mm/aaaa")  &amp; "', "   &amp;
$V149  &amp; ", "   &amp;
$X149  &amp; ", "   &amp;
$Z149  &amp; ", "   &amp;
IF($AB149 &lt;&gt; "", $AB149, "NULL")  &amp; ", "   &amp;
$AK149  &amp; ");"</f>
        <v>#REF!</v>
      </c>
    </row>
    <row r="150" spans="1:38" x14ac:dyDescent="0.2">
      <c r="A150" s="7" cm="1">
        <f t="array" aca="1" ref="A150" ca="1">INDEX(Companies!$A:$A,RANDBETWEEN(2,COUNTA(Companies!$A:$A)),1)</f>
        <v>2</v>
      </c>
      <c r="B150" s="5">
        <f t="shared" si="26"/>
        <v>149</v>
      </c>
      <c r="C150" s="5" t="str" cm="1">
        <f t="array" ref="C150">SHA1HASH($B150)</f>
        <v>39dfc9ffd3253c48c9af5dd55c4b3e4b4b5e6229</v>
      </c>
      <c r="D150" s="6">
        <f t="shared" ca="1" si="27"/>
        <v>1</v>
      </c>
      <c r="E150" s="7">
        <f ca="1">IF($B150 = 1 + N("Presidente"),
    127,
    IF($B150 = 2 + N("Vice-Presidente"),
        72,
        IF($B150 = 3 + N("Secretária bilíngue"),
            13,
            RANDBETWEEN(5,COUNT(Name!$A:$A) + 1)
        )
    )
)</f>
        <v>64</v>
      </c>
      <c r="F150" s="7" t="str">
        <f ca="1">VLOOKUP($E150,Name!$A:$B,2,FALSE)</f>
        <v>Ayla</v>
      </c>
      <c r="G150" s="7">
        <f ca="1" xml:space="preserve">
IF($B150 = 1,
    0,
    RANDBETWEEN(5,COUNT('Last name'!$A:$A) + 1)
)</f>
        <v>59</v>
      </c>
      <c r="H150" s="7" t="str">
        <f ca="1" xml:space="preserve">
IF($B150 = 1 + N("Presidente"),
    "de Orléans e Bragança",
    VLOOKUP($G150,'Last name'!$A:$B,2,FALSE) &amp; " " &amp; VLOOKUP(RANDBETWEEN(5,COUNT('Last name'!$A:$A) + 1),'Last name'!$A:$B,2,FALSE)
)</f>
        <v>Cardozo Martini</v>
      </c>
      <c r="I150" s="7" t="str">
        <f t="shared" ca="1" si="28"/>
        <v>Ayla Cardozo Martini</v>
      </c>
      <c r="J150" s="7" t="str" cm="1">
        <f t="array" aca="1" ref="J150" ca="1">SHA1HASH($I150)</f>
        <v>a89d0527c8f9fb6cf7cd5b412fb53f30f31b878a</v>
      </c>
      <c r="K150" s="7" cm="1">
        <f t="array" aca="1" ref="K150" ca="1">INDEX(States!$A:$A,M150,1)</f>
        <v>5</v>
      </c>
      <c r="L150" s="7" t="str">
        <f ca="1">VLOOKUP($K150,Countries!$A:$B,2,FALSE)</f>
        <v>Portugal</v>
      </c>
      <c r="M150" s="7" cm="1">
        <f t="array" aca="1" ref="M150" ca="1">INDEX(States!$C:$C,RANDBETWEEN(5,COUNTA(States!$A:$A) + 1),1)</f>
        <v>17</v>
      </c>
      <c r="N150" s="7" t="str">
        <f ca="1">VLOOKUP($M150,States!$C:$D,2,FALSE)</f>
        <v>Viseu</v>
      </c>
      <c r="O150" s="7" t="str">
        <f ca="1">VLOOKUP($E150,Name!$A:$C,3,FALSE)</f>
        <v>F</v>
      </c>
      <c r="P150" s="7" t="str">
        <f ca="1">VLOOKUP($O150,Genders!$B:$C,2,FALSE)</f>
        <v>Female</v>
      </c>
      <c r="Q150" s="7" cm="1">
        <f t="array" aca="1" ref="Q150" ca="1">INDEX('Marital status'!$A:$A,RANDBETWEEN(5,COUNTA('Marital status'!$A:$A) + 1),1)</f>
        <v>6</v>
      </c>
      <c r="R150" s="7" t="str">
        <f ca="1">VLOOKUP($Q150,'Marital status'!$A:$B,2,FALSE)</f>
        <v>DIVORCED</v>
      </c>
      <c r="S150" s="7">
        <f t="shared" ca="1" si="29"/>
        <v>5</v>
      </c>
      <c r="T150" s="7" t="str">
        <f ca="1">VLOOKUP($S150,Ethnicities!$A:$B,2,FALSE)</f>
        <v>ASIAN</v>
      </c>
      <c r="U150" s="8">
        <f t="shared" ca="1" si="30"/>
        <v>18708</v>
      </c>
      <c r="V150" s="6">
        <f t="shared" ca="1" si="31"/>
        <v>7</v>
      </c>
      <c r="W150" s="8" t="str">
        <f ca="1">VLOOKUP($V150,'Background education'!$A:$B,2,FALSE)</f>
        <v>Undergraduate degree</v>
      </c>
      <c r="X150" s="7">
        <f ca="1" xml:space="preserve">
  IF(OR($Z150 = 5, $Z150 = 6, $Z150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50" s="7" t="str">
        <f ca="1">VLOOKUP($X150,Departments!$A:$B,2,FALSE)</f>
        <v>Operations</v>
      </c>
      <c r="Z150" s="6">
        <f t="shared" ca="1" si="32"/>
        <v>9</v>
      </c>
      <c r="AA150" s="7" t="str">
        <f ca="1">VLOOKUP($Z150,Roles!$A:$B,2,FALSE)</f>
        <v>Intern</v>
      </c>
      <c r="AB150" s="6" t="e">
        <f t="shared" ca="1" si="33"/>
        <v>#N/A</v>
      </c>
      <c r="AC150" s="7" t="e">
        <f ca="1" xml:space="preserve">
IF(
  ISNA($AB150),
  NA(),
  VLOOKUP($AB150,Levels!$A:$B,2,FALSE)
)</f>
        <v>#N/A</v>
      </c>
      <c r="AD150" s="8">
        <f t="shared" ca="1" si="34"/>
        <v>36716</v>
      </c>
      <c r="AE150" s="6">
        <f ca="1">RANDBETWEEN(5,COUNTA('Recruitment source'!$A:$A) + 1)</f>
        <v>7</v>
      </c>
      <c r="AF150" s="6" t="str">
        <f ca="1">VLOOKUP($AE150,'Recruitment source'!$A:$B,2,FALSE)</f>
        <v>SAPO Emprego</v>
      </c>
      <c r="AG150" s="8" t="e">
        <f t="shared" ca="1" si="35"/>
        <v>#N/A</v>
      </c>
      <c r="AH150" s="6" t="e">
        <f t="shared" ca="1" si="36"/>
        <v>#N/A</v>
      </c>
      <c r="AI150" s="6" t="e">
        <f ca="1" xml:space="preserve">
IF(
  ISNA($AH150),
  NA(),
  VLOOKUP($AH150,'Reasons for dismissal'!$A:$B,2,FALSE)
)</f>
        <v>#N/A</v>
      </c>
      <c r="AJ150" s="6">
        <f t="shared" ca="1" si="37"/>
        <v>5</v>
      </c>
      <c r="AK150" s="1">
        <f t="shared" ca="1" si="38"/>
        <v>1205</v>
      </c>
      <c r="AL1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$A150  &amp; ", "   &amp;
$B150  &amp; ", "   &amp;
$D150  &amp; ", '"  &amp;
$I150  &amp; "', '" &amp;
$O150  &amp; "', "  &amp;
$S150  &amp; ", '"  &amp;
TEXT($U150,"dd/mm/aaaa")  &amp; "', "   &amp;
$V150  &amp; ", "   &amp;
$X150  &amp; ", "   &amp;
$Z150  &amp; ", "   &amp;
IF($AB150 &lt;&gt; "", $AB150, "NULL")  &amp; ", "   &amp;
$AK150  &amp; ");"</f>
        <v>#REF!</v>
      </c>
    </row>
    <row r="151" spans="1:38" x14ac:dyDescent="0.2">
      <c r="A151" s="7" cm="1">
        <f t="array" aca="1" ref="A151" ca="1">INDEX(Companies!$A:$A,RANDBETWEEN(2,COUNTA(Companies!$A:$A)),1)</f>
        <v>2</v>
      </c>
      <c r="B151" s="5">
        <f t="shared" si="26"/>
        <v>150</v>
      </c>
      <c r="C151" s="5" t="str" cm="1">
        <f t="array" ref="C151">SHA1HASH($B151)</f>
        <v>13682ac418603aa0966369d46bbf282f562acf47</v>
      </c>
      <c r="D151" s="6">
        <f t="shared" ca="1" si="27"/>
        <v>1</v>
      </c>
      <c r="E151" s="7">
        <f ca="1">IF($B151 = 1 + N("Presidente"),
    127,
    IF($B151 = 2 + N("Vice-Presidente"),
        72,
        IF($B151 = 3 + N("Secretária bilíngue"),
            13,
            RANDBETWEEN(5,COUNT(Name!$A:$A) + 1)
        )
    )
)</f>
        <v>243</v>
      </c>
      <c r="F151" s="7" t="str">
        <f ca="1">VLOOKUP($E151,Name!$A:$B,2,FALSE)</f>
        <v>Luiz Felipe</v>
      </c>
      <c r="G151" s="7">
        <f ca="1" xml:space="preserve">
IF($B151 = 1,
    0,
    RANDBETWEEN(5,COUNT('Last name'!$A:$A) + 1)
)</f>
        <v>151</v>
      </c>
      <c r="H151" s="7" t="str">
        <f ca="1" xml:space="preserve">
IF($B151 = 1 + N("Presidente"),
    "de Orléans e Bragança",
    VLOOKUP($G151,'Last name'!$A:$B,2,FALSE) &amp; " " &amp; VLOOKUP(RANDBETWEEN(5,COUNT('Last name'!$A:$A) + 1),'Last name'!$A:$B,2,FALSE)
)</f>
        <v>Pereira Souza</v>
      </c>
      <c r="I151" s="7" t="str">
        <f t="shared" ca="1" si="28"/>
        <v>Luiz Felipe Pereira Souza</v>
      </c>
      <c r="J151" s="7" t="str" cm="1">
        <f t="array" aca="1" ref="J151" ca="1">SHA1HASH($I151)</f>
        <v>c88f5ebcab43d12f25254dd2c7e1627f6526f1cf</v>
      </c>
      <c r="K151" s="7" cm="1">
        <f t="array" aca="1" ref="K151" ca="1">INDEX(States!$A:$A,M151,1)</f>
        <v>5</v>
      </c>
      <c r="L151" s="7" t="str">
        <f ca="1">VLOOKUP($K151,Countries!$A:$B,2,FALSE)</f>
        <v>Portugal</v>
      </c>
      <c r="M151" s="7" cm="1">
        <f t="array" aca="1" ref="M151" ca="1">INDEX(States!$C:$C,RANDBETWEEN(5,COUNTA(States!$A:$A) + 1),1)</f>
        <v>22</v>
      </c>
      <c r="N151" s="7" t="str">
        <f ca="1">VLOOKUP($M151,States!$C:$D,2,FALSE)</f>
        <v>Vila Real</v>
      </c>
      <c r="O151" s="7" t="str">
        <f ca="1">VLOOKUP($E151,Name!$A:$C,3,FALSE)</f>
        <v>M</v>
      </c>
      <c r="P151" s="7" t="str">
        <f ca="1">VLOOKUP($O151,Genders!$B:$C,2,FALSE)</f>
        <v>Male</v>
      </c>
      <c r="Q151" s="7" cm="1">
        <f t="array" aca="1" ref="Q151" ca="1">INDEX('Marital status'!$A:$A,RANDBETWEEN(5,COUNTA('Marital status'!$A:$A) + 1),1)</f>
        <v>6</v>
      </c>
      <c r="R151" s="7" t="str">
        <f ca="1">VLOOKUP($Q151,'Marital status'!$A:$B,2,FALSE)</f>
        <v>DIVORCED</v>
      </c>
      <c r="S151" s="7">
        <f t="shared" ca="1" si="29"/>
        <v>5</v>
      </c>
      <c r="T151" s="7" t="str">
        <f ca="1">VLOOKUP($S151,Ethnicities!$A:$B,2,FALSE)</f>
        <v>ASIAN</v>
      </c>
      <c r="U151" s="8">
        <f t="shared" ca="1" si="30"/>
        <v>19707</v>
      </c>
      <c r="V151" s="6">
        <f t="shared" ca="1" si="31"/>
        <v>8</v>
      </c>
      <c r="W151" s="8" t="str">
        <f ca="1">VLOOKUP($V151,'Background education'!$A:$B,2,FALSE)</f>
        <v>Graduate school</v>
      </c>
      <c r="X151" s="7">
        <f ca="1" xml:space="preserve">
  IF(OR($Z151 = 5, $Z151 = 6, $Z151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51" s="7" t="str">
        <f ca="1">VLOOKUP($X151,Departments!$A:$B,2,FALSE)</f>
        <v>Administration</v>
      </c>
      <c r="Z151" s="6">
        <f t="shared" ca="1" si="32"/>
        <v>11</v>
      </c>
      <c r="AA151" s="7" t="str">
        <f ca="1">VLOOKUP($Z151,Roles!$A:$B,2,FALSE)</f>
        <v>Analyst</v>
      </c>
      <c r="AB151" s="6">
        <f t="shared" ca="1" si="33"/>
        <v>5</v>
      </c>
      <c r="AC151" s="7" t="str">
        <f ca="1" xml:space="preserve">
IF(
  ISNA($AB151),
  NA(),
  VLOOKUP($AB151,Levels!$A:$B,2,FALSE)
)</f>
        <v>Junior</v>
      </c>
      <c r="AD151" s="8">
        <f t="shared" ca="1" si="34"/>
        <v>43747</v>
      </c>
      <c r="AE151" s="6">
        <f ca="1">RANDBETWEEN(5,COUNTA('Recruitment source'!$A:$A) + 1)</f>
        <v>7</v>
      </c>
      <c r="AF151" s="6" t="str">
        <f ca="1">VLOOKUP($AE151,'Recruitment source'!$A:$B,2,FALSE)</f>
        <v>SAPO Emprego</v>
      </c>
      <c r="AG151" s="8" t="e">
        <f t="shared" ca="1" si="35"/>
        <v>#N/A</v>
      </c>
      <c r="AH151" s="6" t="e">
        <f t="shared" ca="1" si="36"/>
        <v>#N/A</v>
      </c>
      <c r="AI151" s="6" t="e">
        <f ca="1" xml:space="preserve">
IF(
  ISNA($AH151),
  NA(),
  VLOOKUP($AH151,'Reasons for dismissal'!$A:$B,2,FALSE)
)</f>
        <v>#N/A</v>
      </c>
      <c r="AJ151" s="6">
        <f t="shared" ca="1" si="37"/>
        <v>4</v>
      </c>
      <c r="AK151" s="1">
        <f t="shared" ca="1" si="38"/>
        <v>3000</v>
      </c>
      <c r="AL1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$A151  &amp; ", "   &amp;
$B151  &amp; ", "   &amp;
$D151  &amp; ", '"  &amp;
$I151  &amp; "', '" &amp;
$O151  &amp; "', "  &amp;
$S151  &amp; ", '"  &amp;
TEXT($U151,"dd/mm/aaaa")  &amp; "', "   &amp;
$V151  &amp; ", "   &amp;
$X151  &amp; ", "   &amp;
$Z151  &amp; ", "   &amp;
IF($AB151 &lt;&gt; "", $AB151, "NULL")  &amp; ", "   &amp;
$AK151  &amp; ");"</f>
        <v>#REF!</v>
      </c>
    </row>
    <row r="152" spans="1:38" x14ac:dyDescent="0.2">
      <c r="A152" s="7" cm="1">
        <f t="array" aca="1" ref="A152" ca="1">INDEX(Companies!$A:$A,RANDBETWEEN(2,COUNTA(Companies!$A:$A)),1)</f>
        <v>2</v>
      </c>
      <c r="B152" s="5">
        <f t="shared" si="26"/>
        <v>151</v>
      </c>
      <c r="C152" s="5" t="str" cm="1">
        <f t="array" ref="C152">SHA1HASH($B152)</f>
        <v>b16a457a3302d7c1f4563df2ffc96dccf3779af7</v>
      </c>
      <c r="D152" s="6">
        <f t="shared" ca="1" si="27"/>
        <v>1</v>
      </c>
      <c r="E152" s="7">
        <f ca="1">IF($B152 = 1 + N("Presidente"),
    127,
    IF($B152 = 2 + N("Vice-Presidente"),
        72,
        IF($B152 = 3 + N("Secretária bilíngue"),
            13,
            RANDBETWEEN(5,COUNT(Name!$A:$A) + 1)
        )
    )
)</f>
        <v>316</v>
      </c>
      <c r="F152" s="7" t="str">
        <f ca="1">VLOOKUP($E152,Name!$A:$B,2,FALSE)</f>
        <v>Pedro</v>
      </c>
      <c r="G152" s="7">
        <f ca="1" xml:space="preserve">
IF($B152 = 1,
    0,
    RANDBETWEEN(5,COUNT('Last name'!$A:$A) + 1)
)</f>
        <v>143</v>
      </c>
      <c r="H152" s="7" t="str">
        <f ca="1" xml:space="preserve">
IF($B152 = 1 + N("Presidente"),
    "de Orléans e Bragança",
    VLOOKUP($G152,'Last name'!$A:$B,2,FALSE) &amp; " " &amp; VLOOKUP(RANDBETWEEN(5,COUNT('Last name'!$A:$A) + 1),'Last name'!$A:$B,2,FALSE)
)</f>
        <v>Oliveira Galli</v>
      </c>
      <c r="I152" s="7" t="str">
        <f t="shared" ca="1" si="28"/>
        <v>Pedro Oliveira Galli</v>
      </c>
      <c r="J152" s="7" t="str" cm="1">
        <f t="array" aca="1" ref="J152" ca="1">SHA1HASH($I152)</f>
        <v>e265899b14872fa09dd564287004c22ce89ccde3</v>
      </c>
      <c r="K152" s="7" cm="1">
        <f t="array" aca="1" ref="K152" ca="1">INDEX(States!$A:$A,M152,1)</f>
        <v>5</v>
      </c>
      <c r="L152" s="7" t="str">
        <f ca="1">VLOOKUP($K152,Countries!$A:$B,2,FALSE)</f>
        <v>Portugal</v>
      </c>
      <c r="M152" s="7" cm="1">
        <f t="array" aca="1" ref="M152" ca="1">INDEX(States!$C:$C,RANDBETWEEN(5,COUNTA(States!$A:$A) + 1),1)</f>
        <v>23</v>
      </c>
      <c r="N152" s="7" t="str">
        <f ca="1">VLOOKUP($M152,States!$C:$D,2,FALSE)</f>
        <v>Viana do Castelo</v>
      </c>
      <c r="O152" s="7" t="str">
        <f ca="1">VLOOKUP($E152,Name!$A:$C,3,FALSE)</f>
        <v>M</v>
      </c>
      <c r="P152" s="7" t="str">
        <f ca="1">VLOOKUP($O152,Genders!$B:$C,2,FALSE)</f>
        <v>Male</v>
      </c>
      <c r="Q152" s="7" cm="1">
        <f t="array" aca="1" ref="Q152" ca="1">INDEX('Marital status'!$A:$A,RANDBETWEEN(5,COUNTA('Marital status'!$A:$A) + 1),1)</f>
        <v>5</v>
      </c>
      <c r="R152" s="7" t="str">
        <f ca="1">VLOOKUP($Q152,'Marital status'!$A:$B,2,FALSE)</f>
        <v xml:space="preserve"> Separated </v>
      </c>
      <c r="S152" s="7">
        <f t="shared" ca="1" si="29"/>
        <v>8</v>
      </c>
      <c r="T152" s="7" t="e">
        <f ca="1">VLOOKUP($S152,Ethnicities!$A:$B,2,FALSE)</f>
        <v>#N/A</v>
      </c>
      <c r="U152" s="8">
        <f t="shared" ca="1" si="30"/>
        <v>28812</v>
      </c>
      <c r="V152" s="6">
        <f t="shared" ca="1" si="31"/>
        <v>7</v>
      </c>
      <c r="W152" s="8" t="str">
        <f ca="1">VLOOKUP($V152,'Background education'!$A:$B,2,FALSE)</f>
        <v>Undergraduate degree</v>
      </c>
      <c r="X152" s="7">
        <f ca="1" xml:space="preserve">
  IF(OR($Z152 = 5, $Z152 = 6, $Z152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2" s="7" t="str">
        <f ca="1">VLOOKUP($X152,Departments!$A:$B,2,FALSE)</f>
        <v>Audit</v>
      </c>
      <c r="Z152" s="6">
        <f t="shared" ca="1" si="32"/>
        <v>10</v>
      </c>
      <c r="AA152" s="7" t="str">
        <f ca="1">VLOOKUP($Z152,Roles!$A:$B,2,FALSE)</f>
        <v>Trainee</v>
      </c>
      <c r="AB152" s="6" t="e">
        <f t="shared" ca="1" si="33"/>
        <v>#N/A</v>
      </c>
      <c r="AC152" s="7" t="e">
        <f ca="1" xml:space="preserve">
IF(
  ISNA($AB152),
  NA(),
  VLOOKUP($AB152,Levels!$A:$B,2,FALSE)
)</f>
        <v>#N/A</v>
      </c>
      <c r="AD152" s="8">
        <f t="shared" ca="1" si="34"/>
        <v>43448</v>
      </c>
      <c r="AE152" s="6">
        <f ca="1">RANDBETWEEN(5,COUNTA('Recruitment source'!$A:$A) + 1)</f>
        <v>7</v>
      </c>
      <c r="AF152" s="6" t="str">
        <f ca="1">VLOOKUP($AE152,'Recruitment source'!$A:$B,2,FALSE)</f>
        <v>SAPO Emprego</v>
      </c>
      <c r="AG152" s="8" t="e">
        <f t="shared" ca="1" si="35"/>
        <v>#N/A</v>
      </c>
      <c r="AH152" s="6" t="e">
        <f t="shared" ca="1" si="36"/>
        <v>#N/A</v>
      </c>
      <c r="AI152" s="6" t="e">
        <f ca="1" xml:space="preserve">
IF(
  ISNA($AH152),
  NA(),
  VLOOKUP($AH152,'Reasons for dismissal'!$A:$B,2,FALSE)
)</f>
        <v>#N/A</v>
      </c>
      <c r="AJ152" s="6">
        <f t="shared" ca="1" si="37"/>
        <v>5</v>
      </c>
      <c r="AK152" s="1">
        <f t="shared" ca="1" si="38"/>
        <v>1305</v>
      </c>
      <c r="AL1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$A152  &amp; ", "   &amp;
$B152  &amp; ", "   &amp;
$D152  &amp; ", '"  &amp;
$I152  &amp; "', '" &amp;
$O152  &amp; "', "  &amp;
$S152  &amp; ", '"  &amp;
TEXT($U152,"dd/mm/aaaa")  &amp; "', "   &amp;
$V152  &amp; ", "   &amp;
$X152  &amp; ", "   &amp;
$Z152  &amp; ", "   &amp;
IF($AB152 &lt;&gt; "", $AB152, "NULL")  &amp; ", "   &amp;
$AK152  &amp; ");"</f>
        <v>#REF!</v>
      </c>
    </row>
    <row r="153" spans="1:38" x14ac:dyDescent="0.2">
      <c r="A153" s="7" cm="1">
        <f t="array" aca="1" ref="A153" ca="1">INDEX(Companies!$A:$A,RANDBETWEEN(2,COUNTA(Companies!$A:$A)),1)</f>
        <v>2</v>
      </c>
      <c r="B153" s="5">
        <f t="shared" si="26"/>
        <v>152</v>
      </c>
      <c r="C153" s="5" t="str" cm="1">
        <f t="array" ref="C153">SHA1HASH($B153)</f>
        <v>ac2646028f5b8b9bbf7a967f4ac71b8866135211</v>
      </c>
      <c r="D153" s="6">
        <f t="shared" ca="1" si="27"/>
        <v>1</v>
      </c>
      <c r="E153" s="7">
        <f ca="1">IF($B153 = 1 + N("Presidente"),
    127,
    IF($B153 = 2 + N("Vice-Presidente"),
        72,
        IF($B153 = 3 + N("Secretária bilíngue"),
            13,
            RANDBETWEEN(5,COUNT(Name!$A:$A) + 1)
        )
    )
)</f>
        <v>22</v>
      </c>
      <c r="F153" s="7" t="str">
        <f ca="1">VLOOKUP($E153,Name!$A:$B,2,FALSE)</f>
        <v>Álvaro</v>
      </c>
      <c r="G153" s="7">
        <f ca="1" xml:space="preserve">
IF($B153 = 1,
    0,
    RANDBETWEEN(5,COUNT('Last name'!$A:$A) + 1)
)</f>
        <v>97</v>
      </c>
      <c r="H153" s="7" t="str">
        <f ca="1" xml:space="preserve">
IF($B153 = 1 + N("Presidente"),
    "de Orléans e Bragança",
    VLOOKUP($G153,'Last name'!$A:$B,2,FALSE) &amp; " " &amp; VLOOKUP(RANDBETWEEN(5,COUNT('Last name'!$A:$A) + 1),'Last name'!$A:$B,2,FALSE)
)</f>
        <v>Garcia Furtado</v>
      </c>
      <c r="I153" s="7" t="str">
        <f t="shared" ca="1" si="28"/>
        <v>Álvaro Garcia Furtado</v>
      </c>
      <c r="J153" s="7" t="str" cm="1">
        <f t="array" aca="1" ref="J153" ca="1">SHA1HASH($I153)</f>
        <v>928cb458d3d83f1f1c8aeb5e59b1ecba14c70fd0</v>
      </c>
      <c r="K153" s="7" cm="1">
        <f t="array" aca="1" ref="K153" ca="1">INDEX(States!$A:$A,M153,1)</f>
        <v>5</v>
      </c>
      <c r="L153" s="7" t="str">
        <f ca="1">VLOOKUP($K153,Countries!$A:$B,2,FALSE)</f>
        <v>Portugal</v>
      </c>
      <c r="M153" s="7" cm="1">
        <f t="array" aca="1" ref="M153" ca="1">INDEX(States!$C:$C,RANDBETWEEN(5,COUNTA(States!$A:$A) + 1),1)</f>
        <v>15</v>
      </c>
      <c r="N153" s="7" t="str">
        <f ca="1">VLOOKUP($M153,States!$C:$D,2,FALSE)</f>
        <v xml:space="preserve"> ÉVORA</v>
      </c>
      <c r="O153" s="7" t="str">
        <f ca="1">VLOOKUP($E153,Name!$A:$C,3,FALSE)</f>
        <v>M</v>
      </c>
      <c r="P153" s="7" t="str">
        <f ca="1">VLOOKUP($O153,Genders!$B:$C,2,FALSE)</f>
        <v>Male</v>
      </c>
      <c r="Q153" s="7" cm="1">
        <f t="array" aca="1" ref="Q153" ca="1">INDEX('Marital status'!$A:$A,RANDBETWEEN(5,COUNTA('Marital status'!$A:$A) + 1),1)</f>
        <v>6</v>
      </c>
      <c r="R153" s="7" t="str">
        <f ca="1">VLOOKUP($Q153,'Marital status'!$A:$B,2,FALSE)</f>
        <v>DIVORCED</v>
      </c>
      <c r="S153" s="7">
        <f t="shared" ca="1" si="29"/>
        <v>5</v>
      </c>
      <c r="T153" s="7" t="str">
        <f ca="1">VLOOKUP($S153,Ethnicities!$A:$B,2,FALSE)</f>
        <v>ASIAN</v>
      </c>
      <c r="U153" s="8">
        <f t="shared" ca="1" si="30"/>
        <v>29384</v>
      </c>
      <c r="V153" s="6">
        <f t="shared" ca="1" si="31"/>
        <v>7</v>
      </c>
      <c r="W153" s="8" t="str">
        <f ca="1">VLOOKUP($V153,'Background education'!$A:$B,2,FALSE)</f>
        <v>Undergraduate degree</v>
      </c>
      <c r="X153" s="7">
        <f ca="1" xml:space="preserve">
  IF(OR($Z153 = 5, $Z153 = 6, $Z153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53" s="7" t="str">
        <f ca="1">VLOOKUP($X153,Departments!$A:$B,2,FALSE)</f>
        <v xml:space="preserve"> Presidency</v>
      </c>
      <c r="Z153" s="6">
        <f t="shared" ca="1" si="32"/>
        <v>11</v>
      </c>
      <c r="AA153" s="7" t="str">
        <f ca="1">VLOOKUP($Z153,Roles!$A:$B,2,FALSE)</f>
        <v>Analyst</v>
      </c>
      <c r="AB153" s="6">
        <f t="shared" ca="1" si="33"/>
        <v>5</v>
      </c>
      <c r="AC153" s="7" t="str">
        <f ca="1" xml:space="preserve">
IF(
  ISNA($AB153),
  NA(),
  VLOOKUP($AB153,Levels!$A:$B,2,FALSE)
)</f>
        <v>Junior</v>
      </c>
      <c r="AD153" s="8">
        <f t="shared" ca="1" si="34"/>
        <v>37916</v>
      </c>
      <c r="AE153" s="6">
        <f ca="1">RANDBETWEEN(5,COUNTA('Recruitment source'!$A:$A) + 1)</f>
        <v>8</v>
      </c>
      <c r="AF153" s="6" t="str">
        <f ca="1">VLOOKUP($AE153,'Recruitment source'!$A:$B,2,FALSE)</f>
        <v>Net Empregos</v>
      </c>
      <c r="AG153" s="8" t="e">
        <f t="shared" ca="1" si="35"/>
        <v>#N/A</v>
      </c>
      <c r="AH153" s="6" t="e">
        <f t="shared" ca="1" si="36"/>
        <v>#N/A</v>
      </c>
      <c r="AI153" s="6" t="e">
        <f ca="1" xml:space="preserve">
IF(
  ISNA($AH153),
  NA(),
  VLOOKUP($AH153,'Reasons for dismissal'!$A:$B,2,FALSE)
)</f>
        <v>#N/A</v>
      </c>
      <c r="AJ153" s="6">
        <f t="shared" ca="1" si="37"/>
        <v>5</v>
      </c>
      <c r="AK153" s="1">
        <f t="shared" ca="1" si="38"/>
        <v>2500</v>
      </c>
      <c r="AL1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$A153  &amp; ", "   &amp;
$B153  &amp; ", "   &amp;
$D153  &amp; ", '"  &amp;
$I153  &amp; "', '" &amp;
$O153  &amp; "', "  &amp;
$S153  &amp; ", '"  &amp;
TEXT($U153,"dd/mm/aaaa")  &amp; "', "   &amp;
$V153  &amp; ", "   &amp;
$X153  &amp; ", "   &amp;
$Z153  &amp; ", "   &amp;
IF($AB153 &lt;&gt; "", $AB153, "NULL")  &amp; ", "   &amp;
$AK153  &amp; ");"</f>
        <v>#REF!</v>
      </c>
    </row>
    <row r="154" spans="1:38" x14ac:dyDescent="0.2">
      <c r="A154" s="7" cm="1">
        <f t="array" aca="1" ref="A154" ca="1">INDEX(Companies!$A:$A,RANDBETWEEN(2,COUNTA(Companies!$A:$A)),1)</f>
        <v>2</v>
      </c>
      <c r="B154" s="5">
        <f t="shared" si="26"/>
        <v>153</v>
      </c>
      <c r="C154" s="5" t="str" cm="1">
        <f t="array" ref="C154">SHA1HASH($B154)</f>
        <v>a6f16ab483da9847d431a822e6c85e144dc54f30</v>
      </c>
      <c r="D154" s="6">
        <f t="shared" ca="1" si="27"/>
        <v>1</v>
      </c>
      <c r="E154" s="7">
        <f ca="1">IF($B154 = 1 + N("Presidente"),
    127,
    IF($B154 = 2 + N("Vice-Presidente"),
        72,
        IF($B154 = 3 + N("Secretária bilíngue"),
            13,
            RANDBETWEEN(5,COUNT(Name!$A:$A) + 1)
        )
    )
)</f>
        <v>287</v>
      </c>
      <c r="F154" s="7" t="str">
        <f ca="1">VLOOKUP($E154,Name!$A:$B,2,FALSE)</f>
        <v>Matheus</v>
      </c>
      <c r="G154" s="7">
        <f ca="1" xml:space="preserve">
IF($B154 = 1,
    0,
    RANDBETWEEN(5,COUNT('Last name'!$A:$A) + 1)
)</f>
        <v>159</v>
      </c>
      <c r="H154" s="7" t="str">
        <f ca="1" xml:space="preserve">
IF($B154 = 1 + N("Presidente"),
    "de Orléans e Bragança",
    VLOOKUP($G154,'Last name'!$A:$B,2,FALSE) &amp; " " &amp; VLOOKUP(RANDBETWEEN(5,COUNT('Last name'!$A:$A) + 1),'Last name'!$A:$B,2,FALSE)
)</f>
        <v>Reis Cardozo</v>
      </c>
      <c r="I154" s="7" t="str">
        <f t="shared" ca="1" si="28"/>
        <v>Matheus Reis Cardozo</v>
      </c>
      <c r="J154" s="7" t="str" cm="1">
        <f t="array" aca="1" ref="J154" ca="1">SHA1HASH($I154)</f>
        <v>1ee10643e145377908e4ae8684f28d14693a238a</v>
      </c>
      <c r="K154" s="7" cm="1">
        <f t="array" aca="1" ref="K154" ca="1">INDEX(States!$A:$A,M154,1)</f>
        <v>5</v>
      </c>
      <c r="L154" s="7" t="str">
        <f ca="1">VLOOKUP($K154,Countries!$A:$B,2,FALSE)</f>
        <v>Portugal</v>
      </c>
      <c r="M154" s="7" cm="1">
        <f t="array" aca="1" ref="M154" ca="1">INDEX(States!$C:$C,RANDBETWEEN(5,COUNTA(States!$A:$A) + 1),1)</f>
        <v>10</v>
      </c>
      <c r="N154" s="7" t="str">
        <f ca="1">VLOOKUP($M154,States!$C:$D,2,FALSE)</f>
        <v>Faro</v>
      </c>
      <c r="O154" s="7" t="str">
        <f ca="1">VLOOKUP($E154,Name!$A:$C,3,FALSE)</f>
        <v>M</v>
      </c>
      <c r="P154" s="7" t="str">
        <f ca="1">VLOOKUP($O154,Genders!$B:$C,2,FALSE)</f>
        <v>Male</v>
      </c>
      <c r="Q154" s="7" cm="1">
        <f t="array" aca="1" ref="Q154" ca="1">INDEX('Marital status'!$A:$A,RANDBETWEEN(5,COUNTA('Marital status'!$A:$A) + 1),1)</f>
        <v>6</v>
      </c>
      <c r="R154" s="7" t="str">
        <f ca="1">VLOOKUP($Q154,'Marital status'!$A:$B,2,FALSE)</f>
        <v>DIVORCED</v>
      </c>
      <c r="S154" s="7">
        <f t="shared" ca="1" si="29"/>
        <v>7</v>
      </c>
      <c r="T154" s="7" t="str">
        <f ca="1">VLOOKUP($S154,Ethnicities!$A:$B,2,FALSE)</f>
        <v>Native Hawaiian or Other Pacific Islander</v>
      </c>
      <c r="U154" s="8">
        <f t="shared" ca="1" si="30"/>
        <v>21017</v>
      </c>
      <c r="V154" s="6">
        <f t="shared" ca="1" si="31"/>
        <v>7</v>
      </c>
      <c r="W154" s="8" t="str">
        <f ca="1">VLOOKUP($V154,'Background education'!$A:$B,2,FALSE)</f>
        <v>Undergraduate degree</v>
      </c>
      <c r="X154" s="7">
        <f ca="1" xml:space="preserve">
  IF(OR($Z154 = 5, $Z154 = 6, $Z154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54" s="7" t="str">
        <f ca="1">VLOOKUP($X154,Departments!$A:$B,2,FALSE)</f>
        <v xml:space="preserve"> Commercial</v>
      </c>
      <c r="Z154" s="6">
        <f t="shared" ca="1" si="32"/>
        <v>10</v>
      </c>
      <c r="AA154" s="7" t="str">
        <f ca="1">VLOOKUP($Z154,Roles!$A:$B,2,FALSE)</f>
        <v>Trainee</v>
      </c>
      <c r="AB154" s="6" t="e">
        <f t="shared" ca="1" si="33"/>
        <v>#N/A</v>
      </c>
      <c r="AC154" s="7" t="e">
        <f ca="1" xml:space="preserve">
IF(
  ISNA($AB154),
  NA(),
  VLOOKUP($AB154,Levels!$A:$B,2,FALSE)
)</f>
        <v>#N/A</v>
      </c>
      <c r="AD154" s="8">
        <f t="shared" ca="1" si="34"/>
        <v>44536</v>
      </c>
      <c r="AE154" s="6">
        <f ca="1">RANDBETWEEN(5,COUNTA('Recruitment source'!$A:$A) + 1)</f>
        <v>10</v>
      </c>
      <c r="AF154" s="6" t="str">
        <f ca="1">VLOOKUP($AE154,'Recruitment source'!$A:$B,2,FALSE)</f>
        <v>Jobs in Lisbon</v>
      </c>
      <c r="AG154" s="8" t="e">
        <f t="shared" ca="1" si="35"/>
        <v>#N/A</v>
      </c>
      <c r="AH154" s="6" t="e">
        <f t="shared" ca="1" si="36"/>
        <v>#N/A</v>
      </c>
      <c r="AI154" s="6" t="e">
        <f ca="1" xml:space="preserve">
IF(
  ISNA($AH154),
  NA(),
  VLOOKUP($AH154,'Reasons for dismissal'!$A:$B,2,FALSE)
)</f>
        <v>#N/A</v>
      </c>
      <c r="AJ154" s="6">
        <f t="shared" ca="1" si="37"/>
        <v>4</v>
      </c>
      <c r="AK154" s="1">
        <f t="shared" ca="1" si="38"/>
        <v>1385</v>
      </c>
      <c r="AL1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$A154  &amp; ", "   &amp;
$B154  &amp; ", "   &amp;
$D154  &amp; ", '"  &amp;
$I154  &amp; "', '" &amp;
$O154  &amp; "', "  &amp;
$S154  &amp; ", '"  &amp;
TEXT($U154,"dd/mm/aaaa")  &amp; "', "   &amp;
$V154  &amp; ", "   &amp;
$X154  &amp; ", "   &amp;
$Z154  &amp; ", "   &amp;
IF($AB154 &lt;&gt; "", $AB154, "NULL")  &amp; ", "   &amp;
$AK154  &amp; ");"</f>
        <v>#REF!</v>
      </c>
    </row>
    <row r="155" spans="1:38" x14ac:dyDescent="0.2">
      <c r="A155" s="7" cm="1">
        <f t="array" aca="1" ref="A155" ca="1">INDEX(Companies!$A:$A,RANDBETWEEN(2,COUNTA(Companies!$A:$A)),1)</f>
        <v>2</v>
      </c>
      <c r="B155" s="5">
        <f t="shared" si="26"/>
        <v>154</v>
      </c>
      <c r="C155" s="5" t="str" cm="1">
        <f t="array" ref="C155">SHA1HASH($B155)</f>
        <v>06349be70bd2d5dd98d36b9b8dba0a057500fdac</v>
      </c>
      <c r="D155" s="6">
        <f t="shared" ca="1" si="27"/>
        <v>1</v>
      </c>
      <c r="E155" s="7">
        <f ca="1">IF($B155 = 1 + N("Presidente"),
    127,
    IF($B155 = 2 + N("Vice-Presidente"),
        72,
        IF($B155 = 3 + N("Secretária bilíngue"),
            13,
            RANDBETWEEN(5,COUNT(Name!$A:$A) + 1)
        )
    )
)</f>
        <v>57</v>
      </c>
      <c r="F155" s="7" t="str">
        <f ca="1">VLOOKUP($E155,Name!$A:$B,2,FALSE)</f>
        <v>Arthur Henrique</v>
      </c>
      <c r="G155" s="7">
        <f ca="1" xml:space="preserve">
IF($B155 = 1,
    0,
    RANDBETWEEN(5,COUNT('Last name'!$A:$A) + 1)
)</f>
        <v>61</v>
      </c>
      <c r="H155" s="7" t="str">
        <f ca="1" xml:space="preserve">
IF($B155 = 1 + N("Presidente"),
    "de Orléans e Bragança",
    VLOOKUP($G155,'Last name'!$A:$B,2,FALSE) &amp; " " &amp; VLOOKUP(RANDBETWEEN(5,COUNT('Last name'!$A:$A) + 1),'Last name'!$A:$B,2,FALSE)
)</f>
        <v>Caruso Pinheiro</v>
      </c>
      <c r="I155" s="7" t="str">
        <f t="shared" ca="1" si="28"/>
        <v>Arthur Henrique Caruso Pinheiro</v>
      </c>
      <c r="J155" s="7" t="str" cm="1">
        <f t="array" aca="1" ref="J155" ca="1">SHA1HASH($I155)</f>
        <v>79647ffccbd3785e6be8ec4d78fd9c2de5992ebe</v>
      </c>
      <c r="K155" s="7" cm="1">
        <f t="array" aca="1" ref="K155" ca="1">INDEX(States!$A:$A,M155,1)</f>
        <v>5</v>
      </c>
      <c r="L155" s="7" t="str">
        <f ca="1">VLOOKUP($K155,Countries!$A:$B,2,FALSE)</f>
        <v>Portugal</v>
      </c>
      <c r="M155" s="7" cm="1">
        <f t="array" aca="1" ref="M155" ca="1">INDEX(States!$C:$C,RANDBETWEEN(5,COUNTA(States!$A:$A) + 1),1)</f>
        <v>16</v>
      </c>
      <c r="N155" s="7" t="str">
        <f ca="1">VLOOKUP($M155,States!$C:$D,2,FALSE)</f>
        <v>Azores</v>
      </c>
      <c r="O155" s="7" t="str">
        <f ca="1">VLOOKUP($E155,Name!$A:$C,3,FALSE)</f>
        <v>M</v>
      </c>
      <c r="P155" s="7" t="str">
        <f ca="1">VLOOKUP($O155,Genders!$B:$C,2,FALSE)</f>
        <v>Male</v>
      </c>
      <c r="Q155" s="7" cm="1">
        <f t="array" aca="1" ref="Q155" ca="1">INDEX('Marital status'!$A:$A,RANDBETWEEN(5,COUNTA('Marital status'!$A:$A) + 1),1)</f>
        <v>6</v>
      </c>
      <c r="R155" s="7" t="str">
        <f ca="1">VLOOKUP($Q155,'Marital status'!$A:$B,2,FALSE)</f>
        <v>DIVORCED</v>
      </c>
      <c r="S155" s="7">
        <f t="shared" ca="1" si="29"/>
        <v>5</v>
      </c>
      <c r="T155" s="7" t="str">
        <f ca="1">VLOOKUP($S155,Ethnicities!$A:$B,2,FALSE)</f>
        <v>ASIAN</v>
      </c>
      <c r="U155" s="8">
        <f t="shared" ca="1" si="30"/>
        <v>26168</v>
      </c>
      <c r="V155" s="6">
        <f t="shared" ca="1" si="31"/>
        <v>7</v>
      </c>
      <c r="W155" s="8" t="str">
        <f ca="1">VLOOKUP($V155,'Background education'!$A:$B,2,FALSE)</f>
        <v>Undergraduate degree</v>
      </c>
      <c r="X155" s="7">
        <f ca="1" xml:space="preserve">
  IF(OR($Z155 = 5, $Z155 = 6, $Z155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5" s="7" t="str">
        <f ca="1">VLOOKUP($X155,Departments!$A:$B,2,FALSE)</f>
        <v>Audit</v>
      </c>
      <c r="Z155" s="6">
        <f t="shared" ca="1" si="32"/>
        <v>11</v>
      </c>
      <c r="AA155" s="7" t="str">
        <f ca="1">VLOOKUP($Z155,Roles!$A:$B,2,FALSE)</f>
        <v>Analyst</v>
      </c>
      <c r="AB155" s="6">
        <f t="shared" ca="1" si="33"/>
        <v>7</v>
      </c>
      <c r="AC155" s="7" t="str">
        <f ca="1" xml:space="preserve">
IF(
  ISNA($AB155),
  NA(),
  VLOOKUP($AB155,Levels!$A:$B,2,FALSE)
)</f>
        <v>Senior</v>
      </c>
      <c r="AD155" s="8">
        <f t="shared" ca="1" si="34"/>
        <v>38047</v>
      </c>
      <c r="AE155" s="6">
        <f ca="1">RANDBETWEEN(5,COUNTA('Recruitment source'!$A:$A) + 1)</f>
        <v>14</v>
      </c>
      <c r="AF155" s="6" t="str">
        <f ca="1">VLOOKUP($AE155,'Recruitment source'!$A:$B,2,FALSE)</f>
        <v>LinkedIn</v>
      </c>
      <c r="AG155" s="8" t="e">
        <f t="shared" ca="1" si="35"/>
        <v>#N/A</v>
      </c>
      <c r="AH155" s="6" t="e">
        <f t="shared" ca="1" si="36"/>
        <v>#N/A</v>
      </c>
      <c r="AI155" s="6" t="e">
        <f ca="1" xml:space="preserve">
IF(
  ISNA($AH155),
  NA(),
  VLOOKUP($AH155,'Reasons for dismissal'!$A:$B,2,FALSE)
)</f>
        <v>#N/A</v>
      </c>
      <c r="AJ155" s="6">
        <f t="shared" ca="1" si="37"/>
        <v>4</v>
      </c>
      <c r="AK155" s="1">
        <f t="shared" ca="1" si="38"/>
        <v>2500</v>
      </c>
      <c r="AL1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$A155  &amp; ", "   &amp;
$B155  &amp; ", "   &amp;
$D155  &amp; ", '"  &amp;
$I155  &amp; "', '" &amp;
$O155  &amp; "', "  &amp;
$S155  &amp; ", '"  &amp;
TEXT($U155,"dd/mm/aaaa")  &amp; "', "   &amp;
$V155  &amp; ", "   &amp;
$X155  &amp; ", "   &amp;
$Z155  &amp; ", "   &amp;
IF($AB155 &lt;&gt; "", $AB155, "NULL")  &amp; ", "   &amp;
$AK155  &amp; ");"</f>
        <v>#REF!</v>
      </c>
    </row>
    <row r="156" spans="1:38" x14ac:dyDescent="0.2">
      <c r="A156" s="7" cm="1">
        <f t="array" aca="1" ref="A156" ca="1">INDEX(Companies!$A:$A,RANDBETWEEN(2,COUNTA(Companies!$A:$A)),1)</f>
        <v>2</v>
      </c>
      <c r="B156" s="5">
        <f t="shared" si="26"/>
        <v>155</v>
      </c>
      <c r="C156" s="5" t="str" cm="1">
        <f t="array" ref="C156">SHA1HASH($B156)</f>
        <v>9d8974baddfc0e53300829f37e5fc88b0f5ce61b</v>
      </c>
      <c r="D156" s="6">
        <f t="shared" ca="1" si="27"/>
        <v>1</v>
      </c>
      <c r="E156" s="7">
        <f ca="1">IF($B156 = 1 + N("Presidente"),
    127,
    IF($B156 = 2 + N("Vice-Presidente"),
        72,
        IF($B156 = 3 + N("Secretária bilíngue"),
            13,
            RANDBETWEEN(5,COUNT(Name!$A:$A) + 1)
        )
    )
)</f>
        <v>196</v>
      </c>
      <c r="F156" s="7" t="str">
        <f ca="1">VLOOKUP($E156,Name!$A:$B,2,FALSE)</f>
        <v>Jonathan</v>
      </c>
      <c r="G156" s="7">
        <f ca="1" xml:space="preserve">
IF($B156 = 1,
    0,
    RANDBETWEEN(5,COUNT('Last name'!$A:$A) + 1)
)</f>
        <v>73</v>
      </c>
      <c r="H156" s="7" t="str">
        <f ca="1" xml:space="preserve">
IF($B156 = 1 + N("Presidente"),
    "de Orléans e Bragança",
    VLOOKUP($G156,'Last name'!$A:$B,2,FALSE) &amp; " " &amp; VLOOKUP(RANDBETWEEN(5,COUNT('Last name'!$A:$A) + 1),'Last name'!$A:$B,2,FALSE)
)</f>
        <v>de Oliveira Saragoça</v>
      </c>
      <c r="I156" s="7" t="str">
        <f t="shared" ca="1" si="28"/>
        <v>Jonathan de Oliveira Saragoça</v>
      </c>
      <c r="J156" s="7" t="str" cm="1">
        <f t="array" aca="1" ref="J156" ca="1">SHA1HASH($I156)</f>
        <v>7122843d0dd404e6c4e9096e28b52477161f6199</v>
      </c>
      <c r="K156" s="7" cm="1">
        <f t="array" aca="1" ref="K156" ca="1">INDEX(States!$A:$A,M156,1)</f>
        <v>5</v>
      </c>
      <c r="L156" s="7" t="str">
        <f ca="1">VLOOKUP($K156,Countries!$A:$B,2,FALSE)</f>
        <v>Portugal</v>
      </c>
      <c r="M156" s="7" cm="1">
        <f t="array" aca="1" ref="M156" ca="1">INDEX(States!$C:$C,RANDBETWEEN(5,COUNTA(States!$A:$A) + 1),1)</f>
        <v>7</v>
      </c>
      <c r="N156" s="7" t="str">
        <f ca="1">VLOOKUP($M156,States!$C:$D,2,FALSE)</f>
        <v xml:space="preserve"> Setúbal </v>
      </c>
      <c r="O156" s="7" t="str">
        <f ca="1">VLOOKUP($E156,Name!$A:$C,3,FALSE)</f>
        <v>M</v>
      </c>
      <c r="P156" s="7" t="str">
        <f ca="1">VLOOKUP($O156,Genders!$B:$C,2,FALSE)</f>
        <v>Male</v>
      </c>
      <c r="Q156" s="7" cm="1">
        <f t="array" aca="1" ref="Q156" ca="1">INDEX('Marital status'!$A:$A,RANDBETWEEN(5,COUNTA('Marital status'!$A:$A) + 1),1)</f>
        <v>5</v>
      </c>
      <c r="R156" s="7" t="str">
        <f ca="1">VLOOKUP($Q156,'Marital status'!$A:$B,2,FALSE)</f>
        <v xml:space="preserve"> Separated </v>
      </c>
      <c r="S156" s="7">
        <f t="shared" ca="1" si="29"/>
        <v>5</v>
      </c>
      <c r="T156" s="7" t="str">
        <f ca="1">VLOOKUP($S156,Ethnicities!$A:$B,2,FALSE)</f>
        <v>ASIAN</v>
      </c>
      <c r="U156" s="8">
        <f t="shared" ca="1" si="30"/>
        <v>27936</v>
      </c>
      <c r="V156" s="6">
        <f t="shared" ca="1" si="31"/>
        <v>7</v>
      </c>
      <c r="W156" s="8" t="str">
        <f ca="1">VLOOKUP($V156,'Background education'!$A:$B,2,FALSE)</f>
        <v>Undergraduate degree</v>
      </c>
      <c r="X156" s="7">
        <f ca="1" xml:space="preserve">
  IF(OR($Z156 = 5, $Z156 = 6, $Z156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56" s="7" t="str">
        <f ca="1">VLOOKUP($X156,Departments!$A:$B,2,FALSE)</f>
        <v xml:space="preserve"> Presidency</v>
      </c>
      <c r="Z156" s="6">
        <f t="shared" ca="1" si="32"/>
        <v>9</v>
      </c>
      <c r="AA156" s="7" t="str">
        <f ca="1">VLOOKUP($Z156,Roles!$A:$B,2,FALSE)</f>
        <v>Intern</v>
      </c>
      <c r="AB156" s="6" t="e">
        <f t="shared" ca="1" si="33"/>
        <v>#N/A</v>
      </c>
      <c r="AC156" s="7" t="e">
        <f ca="1" xml:space="preserve">
IF(
  ISNA($AB156),
  NA(),
  VLOOKUP($AB156,Levels!$A:$B,2,FALSE)
)</f>
        <v>#N/A</v>
      </c>
      <c r="AD156" s="8">
        <f t="shared" ca="1" si="34"/>
        <v>40776</v>
      </c>
      <c r="AE156" s="6">
        <f ca="1">RANDBETWEEN(5,COUNTA('Recruitment source'!$A:$A) + 1)</f>
        <v>7</v>
      </c>
      <c r="AF156" s="6" t="str">
        <f ca="1">VLOOKUP($AE156,'Recruitment source'!$A:$B,2,FALSE)</f>
        <v>SAPO Emprego</v>
      </c>
      <c r="AG156" s="8" t="e">
        <f t="shared" ca="1" si="35"/>
        <v>#N/A</v>
      </c>
      <c r="AH156" s="6" t="e">
        <f t="shared" ca="1" si="36"/>
        <v>#N/A</v>
      </c>
      <c r="AI156" s="6" t="e">
        <f ca="1" xml:space="preserve">
IF(
  ISNA($AH156),
  NA(),
  VLOOKUP($AH156,'Reasons for dismissal'!$A:$B,2,FALSE)
)</f>
        <v>#N/A</v>
      </c>
      <c r="AJ156" s="6">
        <f t="shared" ca="1" si="37"/>
        <v>4</v>
      </c>
      <c r="AK156" s="1">
        <f t="shared" ca="1" si="38"/>
        <v>1205</v>
      </c>
      <c r="AL1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$A156  &amp; ", "   &amp;
$B156  &amp; ", "   &amp;
$D156  &amp; ", '"  &amp;
$I156  &amp; "', '" &amp;
$O156  &amp; "', "  &amp;
$S156  &amp; ", '"  &amp;
TEXT($U156,"dd/mm/aaaa")  &amp; "', "   &amp;
$V156  &amp; ", "   &amp;
$X156  &amp; ", "   &amp;
$Z156  &amp; ", "   &amp;
IF($AB156 &lt;&gt; "", $AB156, "NULL")  &amp; ", "   &amp;
$AK156  &amp; ");"</f>
        <v>#REF!</v>
      </c>
    </row>
    <row r="157" spans="1:38" x14ac:dyDescent="0.2">
      <c r="A157" s="7" cm="1">
        <f t="array" aca="1" ref="A157" ca="1">INDEX(Companies!$A:$A,RANDBETWEEN(2,COUNTA(Companies!$A:$A)),1)</f>
        <v>2</v>
      </c>
      <c r="B157" s="5">
        <f t="shared" si="26"/>
        <v>156</v>
      </c>
      <c r="C157" s="5" t="str" cm="1">
        <f t="array" ref="C157">SHA1HASH($B157)</f>
        <v>6052521b7625e31d4ee9cc706732484fcf850877</v>
      </c>
      <c r="D157" s="6">
        <f t="shared" ca="1" si="27"/>
        <v>1</v>
      </c>
      <c r="E157" s="7">
        <f ca="1">IF($B157 = 1 + N("Presidente"),
    127,
    IF($B157 = 2 + N("Vice-Presidente"),
        72,
        IF($B157 = 3 + N("Secretária bilíngue"),
            13,
            RANDBETWEEN(5,COUNT(Name!$A:$A) + 1)
        )
    )
)</f>
        <v>264</v>
      </c>
      <c r="F157" s="7" t="str">
        <f ca="1">VLOOKUP($E157,Name!$A:$B,2,FALSE)</f>
        <v>Maria Flor</v>
      </c>
      <c r="G157" s="7">
        <f ca="1" xml:space="preserve">
IF($B157 = 1,
    0,
    RANDBETWEEN(5,COUNT('Last name'!$A:$A) + 1)
)</f>
        <v>103</v>
      </c>
      <c r="H157" s="7" t="str">
        <f ca="1" xml:space="preserve">
IF($B157 = 1 + N("Presidente"),
    "de Orléans e Bragança",
    VLOOKUP($G157,'Last name'!$A:$B,2,FALSE) &amp; " " &amp; VLOOKUP(RANDBETWEEN(5,COUNT('Last name'!$A:$A) + 1),'Last name'!$A:$B,2,FALSE)
)</f>
        <v>Holanda Moura</v>
      </c>
      <c r="I157" s="7" t="str">
        <f t="shared" ca="1" si="28"/>
        <v>Maria Flor Holanda Moura</v>
      </c>
      <c r="J157" s="7" t="str" cm="1">
        <f t="array" aca="1" ref="J157" ca="1">SHA1HASH($I157)</f>
        <v>1afb53ee9a077849c30c6e126ccfdb13046a2fbc</v>
      </c>
      <c r="K157" s="7" cm="1">
        <f t="array" aca="1" ref="K157" ca="1">INDEX(States!$A:$A,M157,1)</f>
        <v>5</v>
      </c>
      <c r="L157" s="7" t="str">
        <f ca="1">VLOOKUP($K157,Countries!$A:$B,2,FALSE)</f>
        <v>Portugal</v>
      </c>
      <c r="M157" s="7" cm="1">
        <f t="array" aca="1" ref="M157" ca="1">INDEX(States!$C:$C,RANDBETWEEN(5,COUNTA(States!$A:$A) + 1),1)</f>
        <v>11</v>
      </c>
      <c r="N157" s="7" t="str">
        <f ca="1">VLOOKUP($M157,States!$C:$D,2,FALSE)</f>
        <v>Santarém</v>
      </c>
      <c r="O157" s="7" t="str">
        <f ca="1">VLOOKUP($E157,Name!$A:$C,3,FALSE)</f>
        <v>F</v>
      </c>
      <c r="P157" s="7" t="str">
        <f ca="1">VLOOKUP($O157,Genders!$B:$C,2,FALSE)</f>
        <v>Female</v>
      </c>
      <c r="Q157" s="7" cm="1">
        <f t="array" aca="1" ref="Q157" ca="1">INDEX('Marital status'!$A:$A,RANDBETWEEN(5,COUNTA('Marital status'!$A:$A) + 1),1)</f>
        <v>6</v>
      </c>
      <c r="R157" s="7" t="str">
        <f ca="1">VLOOKUP($Q157,'Marital status'!$A:$B,2,FALSE)</f>
        <v>DIVORCED</v>
      </c>
      <c r="S157" s="7">
        <f t="shared" ca="1" si="29"/>
        <v>5</v>
      </c>
      <c r="T157" s="7" t="str">
        <f ca="1">VLOOKUP($S157,Ethnicities!$A:$B,2,FALSE)</f>
        <v>ASIAN</v>
      </c>
      <c r="U157" s="8">
        <f t="shared" ca="1" si="30"/>
        <v>19250</v>
      </c>
      <c r="V157" s="6">
        <f t="shared" ca="1" si="31"/>
        <v>7</v>
      </c>
      <c r="W157" s="8" t="str">
        <f ca="1">VLOOKUP($V157,'Background education'!$A:$B,2,FALSE)</f>
        <v>Undergraduate degree</v>
      </c>
      <c r="X157" s="7">
        <f ca="1" xml:space="preserve">
  IF(OR($Z157 = 5, $Z157 = 6, $Z157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57" s="7" t="str">
        <f ca="1">VLOOKUP($X157,Departments!$A:$B,2,FALSE)</f>
        <v>Human Resource</v>
      </c>
      <c r="Z157" s="6">
        <f t="shared" ca="1" si="32"/>
        <v>11</v>
      </c>
      <c r="AA157" s="7" t="str">
        <f ca="1">VLOOKUP($Z157,Roles!$A:$B,2,FALSE)</f>
        <v>Analyst</v>
      </c>
      <c r="AB157" s="6">
        <f t="shared" ca="1" si="33"/>
        <v>6</v>
      </c>
      <c r="AC157" s="7" t="str">
        <f ca="1" xml:space="preserve">
IF(
  ISNA($AB157),
  NA(),
  VLOOKUP($AB157,Levels!$A:$B,2,FALSE)
)</f>
        <v>Pleno</v>
      </c>
      <c r="AD157" s="8">
        <f t="shared" ca="1" si="34"/>
        <v>39581</v>
      </c>
      <c r="AE157" s="6">
        <f ca="1">RANDBETWEEN(5,COUNTA('Recruitment source'!$A:$A) + 1)</f>
        <v>11</v>
      </c>
      <c r="AF157" s="6" t="str">
        <f ca="1">VLOOKUP($AE157,'Recruitment source'!$A:$B,2,FALSE)</f>
        <v>Next Station</v>
      </c>
      <c r="AG157" s="8" t="e">
        <f t="shared" ca="1" si="35"/>
        <v>#N/A</v>
      </c>
      <c r="AH157" s="6" t="e">
        <f t="shared" ca="1" si="36"/>
        <v>#N/A</v>
      </c>
      <c r="AI157" s="6" t="e">
        <f ca="1" xml:space="preserve">
IF(
  ISNA($AH157),
  NA(),
  VLOOKUP($AH157,'Reasons for dismissal'!$A:$B,2,FALSE)
)</f>
        <v>#N/A</v>
      </c>
      <c r="AJ157" s="6">
        <f t="shared" ca="1" si="37"/>
        <v>5</v>
      </c>
      <c r="AK157" s="1">
        <f t="shared" ca="1" si="38"/>
        <v>2580</v>
      </c>
      <c r="AL1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$A157  &amp; ", "   &amp;
$B157  &amp; ", "   &amp;
$D157  &amp; ", '"  &amp;
$I157  &amp; "', '" &amp;
$O157  &amp; "', "  &amp;
$S157  &amp; ", '"  &amp;
TEXT($U157,"dd/mm/aaaa")  &amp; "', "   &amp;
$V157  &amp; ", "   &amp;
$X157  &amp; ", "   &amp;
$Z157  &amp; ", "   &amp;
IF($AB157 &lt;&gt; "", $AB157, "NULL")  &amp; ", "   &amp;
$AK157  &amp; ");"</f>
        <v>#REF!</v>
      </c>
    </row>
    <row r="158" spans="1:38" x14ac:dyDescent="0.2">
      <c r="A158" s="7" cm="1">
        <f t="array" aca="1" ref="A158" ca="1">INDEX(Companies!$A:$A,RANDBETWEEN(2,COUNTA(Companies!$A:$A)),1)</f>
        <v>2</v>
      </c>
      <c r="B158" s="5">
        <f t="shared" si="26"/>
        <v>157</v>
      </c>
      <c r="C158" s="5" t="str" cm="1">
        <f t="array" ref="C158">SHA1HASH($B158)</f>
        <v>097ccd4f03d962011101c1221009e53461a0993f</v>
      </c>
      <c r="D158" s="6">
        <f t="shared" ca="1" si="27"/>
        <v>1</v>
      </c>
      <c r="E158" s="7">
        <f ca="1">IF($B158 = 1 + N("Presidente"),
    127,
    IF($B158 = 2 + N("Vice-Presidente"),
        72,
        IF($B158 = 3 + N("Secretária bilíngue"),
            13,
            RANDBETWEEN(5,COUNT(Name!$A:$A) + 1)
        )
    )
)</f>
        <v>234</v>
      </c>
      <c r="F158" s="7" t="str">
        <f ca="1">VLOOKUP($E158,Name!$A:$B,2,FALSE)</f>
        <v>Louise</v>
      </c>
      <c r="G158" s="7">
        <f ca="1" xml:space="preserve">
IF($B158 = 1,
    0,
    RANDBETWEEN(5,COUNT('Last name'!$A:$A) + 1)
)</f>
        <v>159</v>
      </c>
      <c r="H158" s="7" t="str">
        <f ca="1" xml:space="preserve">
IF($B158 = 1 + N("Presidente"),
    "de Orléans e Bragança",
    VLOOKUP($G158,'Last name'!$A:$B,2,FALSE) &amp; " " &amp; VLOOKUP(RANDBETWEEN(5,COUNT('Last name'!$A:$A) + 1),'Last name'!$A:$B,2,FALSE)
)</f>
        <v>Reis Farias</v>
      </c>
      <c r="I158" s="7" t="str">
        <f t="shared" ca="1" si="28"/>
        <v>Louise Reis Farias</v>
      </c>
      <c r="J158" s="7" t="str" cm="1">
        <f t="array" aca="1" ref="J158" ca="1">SHA1HASH($I158)</f>
        <v>6528bbb657df28df3b9cc98b728cb531a19d4e65</v>
      </c>
      <c r="K158" s="7" cm="1">
        <f t="array" aca="1" ref="K158" ca="1">INDEX(States!$A:$A,M158,1)</f>
        <v>5</v>
      </c>
      <c r="L158" s="7" t="str">
        <f ca="1">VLOOKUP($K158,Countries!$A:$B,2,FALSE)</f>
        <v>Portugal</v>
      </c>
      <c r="M158" s="7" cm="1">
        <f t="array" aca="1" ref="M158" ca="1">INDEX(States!$C:$C,RANDBETWEEN(5,COUNTA(States!$A:$A) + 1),1)</f>
        <v>7</v>
      </c>
      <c r="N158" s="7" t="str">
        <f ca="1">VLOOKUP($M158,States!$C:$D,2,FALSE)</f>
        <v xml:space="preserve"> Setúbal </v>
      </c>
      <c r="O158" s="7" t="str">
        <f ca="1">VLOOKUP($E158,Name!$A:$C,3,FALSE)</f>
        <v>F</v>
      </c>
      <c r="P158" s="7" t="str">
        <f ca="1">VLOOKUP($O158,Genders!$B:$C,2,FALSE)</f>
        <v>Female</v>
      </c>
      <c r="Q158" s="7" cm="1">
        <f t="array" aca="1" ref="Q158" ca="1">INDEX('Marital status'!$A:$A,RANDBETWEEN(5,COUNTA('Marital status'!$A:$A) + 1),1)</f>
        <v>6</v>
      </c>
      <c r="R158" s="7" t="str">
        <f ca="1">VLOOKUP($Q158,'Marital status'!$A:$B,2,FALSE)</f>
        <v>DIVORCED</v>
      </c>
      <c r="S158" s="7">
        <f t="shared" ca="1" si="29"/>
        <v>5</v>
      </c>
      <c r="T158" s="7" t="str">
        <f ca="1">VLOOKUP($S158,Ethnicities!$A:$B,2,FALSE)</f>
        <v>ASIAN</v>
      </c>
      <c r="U158" s="8">
        <f t="shared" ca="1" si="30"/>
        <v>29444</v>
      </c>
      <c r="V158" s="6">
        <f t="shared" ca="1" si="31"/>
        <v>7</v>
      </c>
      <c r="W158" s="8" t="str">
        <f ca="1">VLOOKUP($V158,'Background education'!$A:$B,2,FALSE)</f>
        <v>Undergraduate degree</v>
      </c>
      <c r="X158" s="7">
        <f ca="1" xml:space="preserve">
  IF(OR($Z158 = 5, $Z158 = 6, $Z158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58" s="7" t="str">
        <f ca="1">VLOOKUP($X158,Departments!$A:$B,2,FALSE)</f>
        <v>Operations</v>
      </c>
      <c r="Z158" s="6">
        <f t="shared" ca="1" si="32"/>
        <v>9</v>
      </c>
      <c r="AA158" s="7" t="str">
        <f ca="1">VLOOKUP($Z158,Roles!$A:$B,2,FALSE)</f>
        <v>Intern</v>
      </c>
      <c r="AB158" s="6" t="e">
        <f t="shared" ca="1" si="33"/>
        <v>#N/A</v>
      </c>
      <c r="AC158" s="7" t="e">
        <f ca="1" xml:space="preserve">
IF(
  ISNA($AB158),
  NA(),
  VLOOKUP($AB158,Levels!$A:$B,2,FALSE)
)</f>
        <v>#N/A</v>
      </c>
      <c r="AD158" s="8">
        <f t="shared" ca="1" si="34"/>
        <v>44762</v>
      </c>
      <c r="AE158" s="6">
        <f ca="1">RANDBETWEEN(5,COUNTA('Recruitment source'!$A:$A) + 1)</f>
        <v>11</v>
      </c>
      <c r="AF158" s="6" t="str">
        <f ca="1">VLOOKUP($AE158,'Recruitment source'!$A:$B,2,FALSE)</f>
        <v>Next Station</v>
      </c>
      <c r="AG158" s="8" t="e">
        <f t="shared" ca="1" si="35"/>
        <v>#N/A</v>
      </c>
      <c r="AH158" s="6" t="e">
        <f t="shared" ca="1" si="36"/>
        <v>#N/A</v>
      </c>
      <c r="AI158" s="6" t="e">
        <f ca="1" xml:space="preserve">
IF(
  ISNA($AH158),
  NA(),
  VLOOKUP($AH158,'Reasons for dismissal'!$A:$B,2,FALSE)
)</f>
        <v>#N/A</v>
      </c>
      <c r="AJ158" s="6">
        <f t="shared" ca="1" si="37"/>
        <v>4</v>
      </c>
      <c r="AK158" s="1">
        <f t="shared" ca="1" si="38"/>
        <v>1205</v>
      </c>
      <c r="AL1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$A158  &amp; ", "   &amp;
$B158  &amp; ", "   &amp;
$D158  &amp; ", '"  &amp;
$I158  &amp; "', '" &amp;
$O158  &amp; "', "  &amp;
$S158  &amp; ", '"  &amp;
TEXT($U158,"dd/mm/aaaa")  &amp; "', "   &amp;
$V158  &amp; ", "   &amp;
$X158  &amp; ", "   &amp;
$Z158  &amp; ", "   &amp;
IF($AB158 &lt;&gt; "", $AB158, "NULL")  &amp; ", "   &amp;
$AK158  &amp; ");"</f>
        <v>#REF!</v>
      </c>
    </row>
    <row r="159" spans="1:38" x14ac:dyDescent="0.2">
      <c r="A159" s="7" cm="1">
        <f t="array" aca="1" ref="A159" ca="1">INDEX(Companies!$A:$A,RANDBETWEEN(2,COUNTA(Companies!$A:$A)),1)</f>
        <v>2</v>
      </c>
      <c r="B159" s="5">
        <f t="shared" si="26"/>
        <v>158</v>
      </c>
      <c r="C159" s="5" t="str" cm="1">
        <f t="array" ref="C159">SHA1HASH($B159)</f>
        <v>a3d12597f93e80f7f6a229cebb1c3e10d4f34ec3</v>
      </c>
      <c r="D159" s="6">
        <f t="shared" ca="1" si="27"/>
        <v>1</v>
      </c>
      <c r="E159" s="7">
        <f ca="1">IF($B159 = 1 + N("Presidente"),
    127,
    IF($B159 = 2 + N("Vice-Presidente"),
        72,
        IF($B159 = 3 + N("Secretária bilíngue"),
            13,
            RANDBETWEEN(5,COUNT(Name!$A:$A) + 1)
        )
    )
)</f>
        <v>84</v>
      </c>
      <c r="F159" s="7" t="str">
        <f ca="1">VLOOKUP($E159,Name!$A:$B,2,FALSE)</f>
        <v>Carlos</v>
      </c>
      <c r="G159" s="7">
        <f ca="1" xml:space="preserve">
IF($B159 = 1,
    0,
    RANDBETWEEN(5,COUNT('Last name'!$A:$A) + 1)
)</f>
        <v>84</v>
      </c>
      <c r="H159" s="7" t="str">
        <f ca="1" xml:space="preserve">
IF($B159 = 1 + N("Presidente"),
    "de Orléans e Bragança",
    VLOOKUP($G159,'Last name'!$A:$B,2,FALSE) &amp; " " &amp; VLOOKUP(RANDBETWEEN(5,COUNT('Last name'!$A:$A) + 1),'Last name'!$A:$B,2,FALSE)
)</f>
        <v>Fernandes Morais</v>
      </c>
      <c r="I159" s="7" t="str">
        <f t="shared" ca="1" si="28"/>
        <v>Carlos Fernandes Morais</v>
      </c>
      <c r="J159" s="7" t="str" cm="1">
        <f t="array" aca="1" ref="J159" ca="1">SHA1HASH($I159)</f>
        <v>7bb4a7d0ec2531e1ed2d65f2409abbdce15f0ff5</v>
      </c>
      <c r="K159" s="7" cm="1">
        <f t="array" aca="1" ref="K159" ca="1">INDEX(States!$A:$A,M159,1)</f>
        <v>5</v>
      </c>
      <c r="L159" s="7" t="str">
        <f ca="1">VLOOKUP($K159,Countries!$A:$B,2,FALSE)</f>
        <v>Portugal</v>
      </c>
      <c r="M159" s="7" cm="1">
        <f t="array" aca="1" ref="M159" ca="1">INDEX(States!$C:$C,RANDBETWEEN(5,COUNTA(States!$A:$A) + 1),1)</f>
        <v>10</v>
      </c>
      <c r="N159" s="7" t="str">
        <f ca="1">VLOOKUP($M159,States!$C:$D,2,FALSE)</f>
        <v>Faro</v>
      </c>
      <c r="O159" s="7" t="str">
        <f ca="1">VLOOKUP($E159,Name!$A:$C,3,FALSE)</f>
        <v>M</v>
      </c>
      <c r="P159" s="7" t="str">
        <f ca="1">VLOOKUP($O159,Genders!$B:$C,2,FALSE)</f>
        <v>Male</v>
      </c>
      <c r="Q159" s="7" cm="1">
        <f t="array" aca="1" ref="Q159" ca="1">INDEX('Marital status'!$A:$A,RANDBETWEEN(5,COUNTA('Marital status'!$A:$A) + 1),1)</f>
        <v>0</v>
      </c>
      <c r="R159" s="7" t="e">
        <f ca="1">VLOOKUP($Q159,'Marital status'!$A:$B,2,FALSE)</f>
        <v>#N/A</v>
      </c>
      <c r="S159" s="7">
        <f t="shared" ca="1" si="29"/>
        <v>5</v>
      </c>
      <c r="T159" s="7" t="str">
        <f ca="1">VLOOKUP($S159,Ethnicities!$A:$B,2,FALSE)</f>
        <v>ASIAN</v>
      </c>
      <c r="U159" s="8">
        <f t="shared" ca="1" si="30"/>
        <v>18830</v>
      </c>
      <c r="V159" s="6">
        <f t="shared" ca="1" si="31"/>
        <v>8</v>
      </c>
      <c r="W159" s="8" t="str">
        <f ca="1">VLOOKUP($V159,'Background education'!$A:$B,2,FALSE)</f>
        <v>Graduate school</v>
      </c>
      <c r="X159" s="7">
        <f ca="1" xml:space="preserve">
  IF(OR($Z159 = 5, $Z159 = 6, $Z159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59" s="7" t="str">
        <f ca="1">VLOOKUP($X159,Departments!$A:$B,2,FALSE)</f>
        <v xml:space="preserve"> Presidency</v>
      </c>
      <c r="Z159" s="6">
        <f t="shared" ca="1" si="32"/>
        <v>11</v>
      </c>
      <c r="AA159" s="7" t="str">
        <f ca="1">VLOOKUP($Z159,Roles!$A:$B,2,FALSE)</f>
        <v>Analyst</v>
      </c>
      <c r="AB159" s="6">
        <f t="shared" ca="1" si="33"/>
        <v>5</v>
      </c>
      <c r="AC159" s="7" t="str">
        <f ca="1" xml:space="preserve">
IF(
  ISNA($AB159),
  NA(),
  VLOOKUP($AB159,Levels!$A:$B,2,FALSE)
)</f>
        <v>Junior</v>
      </c>
      <c r="AD159" s="8">
        <f t="shared" ca="1" si="34"/>
        <v>37529</v>
      </c>
      <c r="AE159" s="6">
        <f ca="1">RANDBETWEEN(5,COUNTA('Recruitment source'!$A:$A) + 1)</f>
        <v>10</v>
      </c>
      <c r="AF159" s="6" t="str">
        <f ca="1">VLOOKUP($AE159,'Recruitment source'!$A:$B,2,FALSE)</f>
        <v>Jobs in Lisbon</v>
      </c>
      <c r="AG159" s="8" t="e">
        <f t="shared" ca="1" si="35"/>
        <v>#N/A</v>
      </c>
      <c r="AH159" s="6" t="e">
        <f t="shared" ca="1" si="36"/>
        <v>#N/A</v>
      </c>
      <c r="AI159" s="6" t="e">
        <f ca="1" xml:space="preserve">
IF(
  ISNA($AH159),
  NA(),
  VLOOKUP($AH159,'Reasons for dismissal'!$A:$B,2,FALSE)
)</f>
        <v>#N/A</v>
      </c>
      <c r="AJ159" s="6">
        <f t="shared" ca="1" si="37"/>
        <v>4</v>
      </c>
      <c r="AK159" s="1">
        <f t="shared" ca="1" si="38"/>
        <v>3000</v>
      </c>
      <c r="AL1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$A159  &amp; ", "   &amp;
$B159  &amp; ", "   &amp;
$D159  &amp; ", '"  &amp;
$I159  &amp; "', '" &amp;
$O159  &amp; "', "  &amp;
$S159  &amp; ", '"  &amp;
TEXT($U159,"dd/mm/aaaa")  &amp; "', "   &amp;
$V159  &amp; ", "   &amp;
$X159  &amp; ", "   &amp;
$Z159  &amp; ", "   &amp;
IF($AB159 &lt;&gt; "", $AB159, "NULL")  &amp; ", "   &amp;
$AK159  &amp; ");"</f>
        <v>#REF!</v>
      </c>
    </row>
    <row r="160" spans="1:38" x14ac:dyDescent="0.2">
      <c r="A160" s="7" cm="1">
        <f t="array" aca="1" ref="A160" ca="1">INDEX(Companies!$A:$A,RANDBETWEEN(2,COUNTA(Companies!$A:$A)),1)</f>
        <v>2</v>
      </c>
      <c r="B160" s="5">
        <f t="shared" si="26"/>
        <v>159</v>
      </c>
      <c r="C160" s="5" t="str" cm="1">
        <f t="array" ref="C160">SHA1HASH($B160)</f>
        <v>6b6277afcb65d33525545904e95c2fa240632660</v>
      </c>
      <c r="D160" s="6">
        <f t="shared" ca="1" si="27"/>
        <v>1</v>
      </c>
      <c r="E160" s="7">
        <f ca="1">IF($B160 = 1 + N("Presidente"),
    127,
    IF($B160 = 2 + N("Vice-Presidente"),
        72,
        IF($B160 = 3 + N("Secretária bilíngue"),
            13,
            RANDBETWEEN(5,COUNT(Name!$A:$A) + 1)
        )
    )
)</f>
        <v>352</v>
      </c>
      <c r="F160" s="7" t="str">
        <f ca="1">VLOOKUP($E160,Name!$A:$B,2,FALSE)</f>
        <v>Vicent</v>
      </c>
      <c r="G160" s="7">
        <f ca="1" xml:space="preserve">
IF($B160 = 1,
    0,
    RANDBETWEEN(5,COUNT('Last name'!$A:$A) + 1)
)</f>
        <v>30</v>
      </c>
      <c r="H160" s="7" t="str">
        <f ca="1" xml:space="preserve">
IF($B160 = 1 + N("Presidente"),
    "de Orléans e Bragança",
    VLOOKUP($G160,'Last name'!$A:$B,2,FALSE) &amp; " " &amp; VLOOKUP(RANDBETWEEN(5,COUNT('Last name'!$A:$A) + 1),'Last name'!$A:$B,2,FALSE)
)</f>
        <v>Barbieri Rossi</v>
      </c>
      <c r="I160" s="7" t="str">
        <f t="shared" ca="1" si="28"/>
        <v>Vicent Barbieri Rossi</v>
      </c>
      <c r="J160" s="7" t="str" cm="1">
        <f t="array" aca="1" ref="J160" ca="1">SHA1HASH($I160)</f>
        <v>1fde361e241207148448cd6d99e7a453ae87df05</v>
      </c>
      <c r="K160" s="7" cm="1">
        <f t="array" aca="1" ref="K160" ca="1">INDEX(States!$A:$A,M160,1)</f>
        <v>5</v>
      </c>
      <c r="L160" s="7" t="str">
        <f ca="1">VLOOKUP($K160,Countries!$A:$B,2,FALSE)</f>
        <v>Portugal</v>
      </c>
      <c r="M160" s="7" cm="1">
        <f t="array" aca="1" ref="M160" ca="1">INDEX(States!$C:$C,RANDBETWEEN(5,COUNTA(States!$A:$A) + 1),1)</f>
        <v>9</v>
      </c>
      <c r="N160" s="7" t="str">
        <f ca="1">VLOOKUP($M160,States!$C:$D,2,FALSE)</f>
        <v>braga</v>
      </c>
      <c r="O160" s="7" t="str">
        <f ca="1">VLOOKUP($E160,Name!$A:$C,3,FALSE)</f>
        <v>M</v>
      </c>
      <c r="P160" s="7" t="str">
        <f ca="1">VLOOKUP($O160,Genders!$B:$C,2,FALSE)</f>
        <v>Male</v>
      </c>
      <c r="Q160" s="7" cm="1">
        <f t="array" aca="1" ref="Q160" ca="1">INDEX('Marital status'!$A:$A,RANDBETWEEN(5,COUNTA('Marital status'!$A:$A) + 1),1)</f>
        <v>5</v>
      </c>
      <c r="R160" s="7" t="str">
        <f ca="1">VLOOKUP($Q160,'Marital status'!$A:$B,2,FALSE)</f>
        <v xml:space="preserve"> Separated </v>
      </c>
      <c r="S160" s="7">
        <f t="shared" ca="1" si="29"/>
        <v>5</v>
      </c>
      <c r="T160" s="7" t="str">
        <f ca="1">VLOOKUP($S160,Ethnicities!$A:$B,2,FALSE)</f>
        <v>ASIAN</v>
      </c>
      <c r="U160" s="8">
        <f t="shared" ca="1" si="30"/>
        <v>24519</v>
      </c>
      <c r="V160" s="6">
        <f t="shared" ca="1" si="31"/>
        <v>7</v>
      </c>
      <c r="W160" s="8" t="str">
        <f ca="1">VLOOKUP($V160,'Background education'!$A:$B,2,FALSE)</f>
        <v>Undergraduate degree</v>
      </c>
      <c r="X160" s="7">
        <f ca="1" xml:space="preserve">
  IF(OR($Z160 = 5, $Z160 = 6, $Z160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60" s="7" t="str">
        <f ca="1">VLOOKUP($X160,Departments!$A:$B,2,FALSE)</f>
        <v>Operations</v>
      </c>
      <c r="Z160" s="6">
        <f t="shared" ca="1" si="32"/>
        <v>9</v>
      </c>
      <c r="AA160" s="7" t="str">
        <f ca="1">VLOOKUP($Z160,Roles!$A:$B,2,FALSE)</f>
        <v>Intern</v>
      </c>
      <c r="AB160" s="6" t="e">
        <f t="shared" ca="1" si="33"/>
        <v>#N/A</v>
      </c>
      <c r="AC160" s="7" t="e">
        <f ca="1" xml:space="preserve">
IF(
  ISNA($AB160),
  NA(),
  VLOOKUP($AB160,Levels!$A:$B,2,FALSE)
)</f>
        <v>#N/A</v>
      </c>
      <c r="AD160" s="8">
        <f t="shared" ca="1" si="34"/>
        <v>41672</v>
      </c>
      <c r="AE160" s="6">
        <f ca="1">RANDBETWEEN(5,COUNTA('Recruitment source'!$A:$A) + 1)</f>
        <v>12</v>
      </c>
      <c r="AF160" s="6" t="str">
        <f ca="1">VLOOKUP($AE160,'Recruitment source'!$A:$B,2,FALSE)</f>
        <v xml:space="preserve"> recommendation of employee</v>
      </c>
      <c r="AG160" s="8" t="e">
        <f t="shared" ca="1" si="35"/>
        <v>#N/A</v>
      </c>
      <c r="AH160" s="6" t="e">
        <f t="shared" ca="1" si="36"/>
        <v>#N/A</v>
      </c>
      <c r="AI160" s="6" t="e">
        <f ca="1" xml:space="preserve">
IF(
  ISNA($AH160),
  NA(),
  VLOOKUP($AH160,'Reasons for dismissal'!$A:$B,2,FALSE)
)</f>
        <v>#N/A</v>
      </c>
      <c r="AJ160" s="6">
        <f t="shared" ca="1" si="37"/>
        <v>5</v>
      </c>
      <c r="AK160" s="1">
        <f t="shared" ca="1" si="38"/>
        <v>1205</v>
      </c>
      <c r="AL1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$A160  &amp; ", "   &amp;
$B160  &amp; ", "   &amp;
$D160  &amp; ", '"  &amp;
$I160  &amp; "', '" &amp;
$O160  &amp; "', "  &amp;
$S160  &amp; ", '"  &amp;
TEXT($U160,"dd/mm/aaaa")  &amp; "', "   &amp;
$V160  &amp; ", "   &amp;
$X160  &amp; ", "   &amp;
$Z160  &amp; ", "   &amp;
IF($AB160 &lt;&gt; "", $AB160, "NULL")  &amp; ", "   &amp;
$AK160  &amp; ");"</f>
        <v>#REF!</v>
      </c>
    </row>
    <row r="161" spans="1:38" x14ac:dyDescent="0.2">
      <c r="A161" s="7" cm="1">
        <f t="array" aca="1" ref="A161" ca="1">INDEX(Companies!$A:$A,RANDBETWEEN(2,COUNTA(Companies!$A:$A)),1)</f>
        <v>2</v>
      </c>
      <c r="B161" s="5">
        <f t="shared" si="26"/>
        <v>160</v>
      </c>
      <c r="C161" s="5" t="str" cm="1">
        <f t="array" ref="C161">SHA1HASH($B161)</f>
        <v>be057d4ca44c10a0fc1dfcffd99cce1490291dc7</v>
      </c>
      <c r="D161" s="6">
        <f t="shared" ca="1" si="27"/>
        <v>1</v>
      </c>
      <c r="E161" s="7">
        <f ca="1">IF($B161 = 1 + N("Presidente"),
    127,
    IF($B161 = 2 + N("Vice-Presidente"),
        72,
        IF($B161 = 3 + N("Secretária bilíngue"),
            13,
            RANDBETWEEN(5,COUNT(Name!$A:$A) + 1)
        )
    )
)</f>
        <v>125</v>
      </c>
      <c r="F161" s="7" t="str">
        <f ca="1">VLOOKUP($E161,Name!$A:$B,2,FALSE)</f>
        <v>Emmanuel</v>
      </c>
      <c r="G161" s="7">
        <f ca="1" xml:space="preserve">
IF($B161 = 1,
    0,
    RANDBETWEEN(5,COUNT('Last name'!$A:$A) + 1)
)</f>
        <v>39</v>
      </c>
      <c r="H161" s="7" t="str">
        <f ca="1" xml:space="preserve">
IF($B161 = 1 + N("Presidente"),
    "de Orléans e Bragança",
    VLOOKUP($G161,'Last name'!$A:$B,2,FALSE) &amp; " " &amp; VLOOKUP(RANDBETWEEN(5,COUNT('Last name'!$A:$A) + 1),'Last name'!$A:$B,2,FALSE)
)</f>
        <v>Bianchi Luz</v>
      </c>
      <c r="I161" s="7" t="str">
        <f t="shared" ca="1" si="28"/>
        <v>Emmanuel Bianchi Luz</v>
      </c>
      <c r="J161" s="7" t="str" cm="1">
        <f t="array" aca="1" ref="J161" ca="1">SHA1HASH($I161)</f>
        <v>8c41449112e0d8436b99809109e00ed110d643dd</v>
      </c>
      <c r="K161" s="7" cm="1">
        <f t="array" aca="1" ref="K161" ca="1">INDEX(States!$A:$A,M161,1)</f>
        <v>5</v>
      </c>
      <c r="L161" s="7" t="str">
        <f ca="1">VLOOKUP($K161,Countries!$A:$B,2,FALSE)</f>
        <v>Portugal</v>
      </c>
      <c r="M161" s="7" cm="1">
        <f t="array" aca="1" ref="M161" ca="1">INDEX(States!$C:$C,RANDBETWEEN(5,COUNTA(States!$A:$A) + 1),1)</f>
        <v>16</v>
      </c>
      <c r="N161" s="7" t="str">
        <f ca="1">VLOOKUP($M161,States!$C:$D,2,FALSE)</f>
        <v>Azores</v>
      </c>
      <c r="O161" s="7" t="str">
        <f ca="1">VLOOKUP($E161,Name!$A:$C,3,FALSE)</f>
        <v>M</v>
      </c>
      <c r="P161" s="7" t="str">
        <f ca="1">VLOOKUP($O161,Genders!$B:$C,2,FALSE)</f>
        <v>Male</v>
      </c>
      <c r="Q161" s="7" cm="1">
        <f t="array" aca="1" ref="Q161" ca="1">INDEX('Marital status'!$A:$A,RANDBETWEEN(5,COUNTA('Marital status'!$A:$A) + 1),1)</f>
        <v>6</v>
      </c>
      <c r="R161" s="7" t="str">
        <f ca="1">VLOOKUP($Q161,'Marital status'!$A:$B,2,FALSE)</f>
        <v>DIVORCED</v>
      </c>
      <c r="S161" s="7">
        <f t="shared" ca="1" si="29"/>
        <v>6</v>
      </c>
      <c r="T161" s="7" t="str">
        <f ca="1">VLOOKUP($S161,Ethnicities!$A:$B,2,FALSE)</f>
        <v xml:space="preserve">  american Indian or Alaska Native</v>
      </c>
      <c r="U161" s="8">
        <f t="shared" ca="1" si="30"/>
        <v>24396</v>
      </c>
      <c r="V161" s="6">
        <f t="shared" ca="1" si="31"/>
        <v>8</v>
      </c>
      <c r="W161" s="8" t="str">
        <f ca="1">VLOOKUP($V161,'Background education'!$A:$B,2,FALSE)</f>
        <v>Graduate school</v>
      </c>
      <c r="X161" s="7">
        <f ca="1" xml:space="preserve">
  IF(OR($Z161 = 5, $Z161 = 6, $Z161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61" s="7" t="str">
        <f ca="1">VLOOKUP($X161,Departments!$A:$B,2,FALSE)</f>
        <v>Audit</v>
      </c>
      <c r="Z161" s="6">
        <f t="shared" ca="1" si="32"/>
        <v>11</v>
      </c>
      <c r="AA161" s="7" t="str">
        <f ca="1">VLOOKUP($Z161,Roles!$A:$B,2,FALSE)</f>
        <v>Analyst</v>
      </c>
      <c r="AB161" s="6">
        <f t="shared" ca="1" si="33"/>
        <v>6</v>
      </c>
      <c r="AC161" s="7" t="str">
        <f ca="1" xml:space="preserve">
IF(
  ISNA($AB161),
  NA(),
  VLOOKUP($AB161,Levels!$A:$B,2,FALSE)
)</f>
        <v>Pleno</v>
      </c>
      <c r="AD161" s="8">
        <f t="shared" ca="1" si="34"/>
        <v>39111</v>
      </c>
      <c r="AE161" s="6">
        <f ca="1">RANDBETWEEN(5,COUNTA('Recruitment source'!$A:$A) + 1)</f>
        <v>9</v>
      </c>
      <c r="AF161" s="6" t="str">
        <f ca="1">VLOOKUP($AE161,'Recruitment source'!$A:$B,2,FALSE)</f>
        <v>Empregos Online</v>
      </c>
      <c r="AG161" s="8" t="e">
        <f t="shared" ca="1" si="35"/>
        <v>#N/A</v>
      </c>
      <c r="AH161" s="6" t="e">
        <f t="shared" ca="1" si="36"/>
        <v>#N/A</v>
      </c>
      <c r="AI161" s="6" t="e">
        <f ca="1" xml:space="preserve">
IF(
  ISNA($AH161),
  NA(),
  VLOOKUP($AH161,'Reasons for dismissal'!$A:$B,2,FALSE)
)</f>
        <v>#N/A</v>
      </c>
      <c r="AJ161" s="6">
        <f t="shared" ca="1" si="37"/>
        <v>4</v>
      </c>
      <c r="AK161" s="1">
        <f t="shared" ca="1" si="38"/>
        <v>3000</v>
      </c>
      <c r="AL1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$A161  &amp; ", "   &amp;
$B161  &amp; ", "   &amp;
$D161  &amp; ", '"  &amp;
$I161  &amp; "', '" &amp;
$O161  &amp; "', "  &amp;
$S161  &amp; ", '"  &amp;
TEXT($U161,"dd/mm/aaaa")  &amp; "', "   &amp;
$V161  &amp; ", "   &amp;
$X161  &amp; ", "   &amp;
$Z161  &amp; ", "   &amp;
IF($AB161 &lt;&gt; "", $AB161, "NULL")  &amp; ", "   &amp;
$AK161  &amp; ");"</f>
        <v>#REF!</v>
      </c>
    </row>
    <row r="162" spans="1:38" x14ac:dyDescent="0.2">
      <c r="A162" s="7" cm="1">
        <f t="array" aca="1" ref="A162" ca="1">INDEX(Companies!$A:$A,RANDBETWEEN(2,COUNTA(Companies!$A:$A)),1)</f>
        <v>2</v>
      </c>
      <c r="B162" s="5">
        <f t="shared" si="26"/>
        <v>161</v>
      </c>
      <c r="C162" s="5" t="str" cm="1">
        <f t="array" ref="C162">SHA1HASH($B162)</f>
        <v>0159a99ed28b0581890608d24ada9decc4874197</v>
      </c>
      <c r="D162" s="6">
        <f t="shared" ca="1" si="27"/>
        <v>1</v>
      </c>
      <c r="E162" s="7">
        <f ca="1">IF($B162 = 1 + N("Presidente"),
    127,
    IF($B162 = 2 + N("Vice-Presidente"),
        72,
        IF($B162 = 3 + N("Secretária bilíngue"),
            13,
            RANDBETWEEN(5,COUNT(Name!$A:$A) + 1)
        )
    )
)</f>
        <v>311</v>
      </c>
      <c r="F162" s="7" t="str">
        <f ca="1">VLOOKUP($E162,Name!$A:$B,2,FALSE)</f>
        <v>Olívia</v>
      </c>
      <c r="G162" s="7">
        <f ca="1" xml:space="preserve">
IF($B162 = 1,
    0,
    RANDBETWEEN(5,COUNT('Last name'!$A:$A) + 1)
)</f>
        <v>176</v>
      </c>
      <c r="H162" s="7" t="str">
        <f ca="1" xml:space="preserve">
IF($B162 = 1 + N("Presidente"),
    "de Orléans e Bragança",
    VLOOKUP($G162,'Last name'!$A:$B,2,FALSE) &amp; " " &amp; VLOOKUP(RANDBETWEEN(5,COUNT('Last name'!$A:$A) + 1),'Last name'!$A:$B,2,FALSE)
)</f>
        <v>Santos Santoro</v>
      </c>
      <c r="I162" s="7" t="str">
        <f t="shared" ca="1" si="28"/>
        <v>Olívia Santos Santoro</v>
      </c>
      <c r="J162" s="7" t="str" cm="1">
        <f t="array" aca="1" ref="J162" ca="1">SHA1HASH($I162)</f>
        <v>fb7aa07416681e0bd59fdd9b97b73ae5bbb3638a</v>
      </c>
      <c r="K162" s="7" cm="1">
        <f t="array" aca="1" ref="K162" ca="1">INDEX(States!$A:$A,M162,1)</f>
        <v>5</v>
      </c>
      <c r="L162" s="7" t="str">
        <f ca="1">VLOOKUP($K162,Countries!$A:$B,2,FALSE)</f>
        <v>Portugal</v>
      </c>
      <c r="M162" s="7" cm="1">
        <f t="array" aca="1" ref="M162" ca="1">INDEX(States!$C:$C,RANDBETWEEN(5,COUNTA(States!$A:$A) + 1),1)</f>
        <v>7</v>
      </c>
      <c r="N162" s="7" t="str">
        <f ca="1">VLOOKUP($M162,States!$C:$D,2,FALSE)</f>
        <v xml:space="preserve"> Setúbal </v>
      </c>
      <c r="O162" s="7" t="str">
        <f ca="1">VLOOKUP($E162,Name!$A:$C,3,FALSE)</f>
        <v>F</v>
      </c>
      <c r="P162" s="7" t="str">
        <f ca="1">VLOOKUP($O162,Genders!$B:$C,2,FALSE)</f>
        <v>Female</v>
      </c>
      <c r="Q162" s="7" cm="1">
        <f t="array" aca="1" ref="Q162" ca="1">INDEX('Marital status'!$A:$A,RANDBETWEEN(5,COUNTA('Marital status'!$A:$A) + 1),1)</f>
        <v>6</v>
      </c>
      <c r="R162" s="7" t="str">
        <f ca="1">VLOOKUP($Q162,'Marital status'!$A:$B,2,FALSE)</f>
        <v>DIVORCED</v>
      </c>
      <c r="S162" s="7">
        <f t="shared" ca="1" si="29"/>
        <v>5</v>
      </c>
      <c r="T162" s="7" t="str">
        <f ca="1">VLOOKUP($S162,Ethnicities!$A:$B,2,FALSE)</f>
        <v>ASIAN</v>
      </c>
      <c r="U162" s="8">
        <f t="shared" ca="1" si="30"/>
        <v>24327</v>
      </c>
      <c r="V162" s="6">
        <f t="shared" ca="1" si="31"/>
        <v>7</v>
      </c>
      <c r="W162" s="8" t="str">
        <f ca="1">VLOOKUP($V162,'Background education'!$A:$B,2,FALSE)</f>
        <v>Undergraduate degree</v>
      </c>
      <c r="X162" s="7">
        <f ca="1" xml:space="preserve">
  IF(OR($Z162 = 5, $Z162 = 6, $Z162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62" s="7" t="str">
        <f ca="1">VLOOKUP($X162,Departments!$A:$B,2,FALSE)</f>
        <v xml:space="preserve"> Presidency</v>
      </c>
      <c r="Z162" s="6">
        <f t="shared" ca="1" si="32"/>
        <v>10</v>
      </c>
      <c r="AA162" s="7" t="str">
        <f ca="1">VLOOKUP($Z162,Roles!$A:$B,2,FALSE)</f>
        <v>Trainee</v>
      </c>
      <c r="AB162" s="6" t="e">
        <f t="shared" ca="1" si="33"/>
        <v>#N/A</v>
      </c>
      <c r="AC162" s="7" t="e">
        <f ca="1" xml:space="preserve">
IF(
  ISNA($AB162),
  NA(),
  VLOOKUP($AB162,Levels!$A:$B,2,FALSE)
)</f>
        <v>#N/A</v>
      </c>
      <c r="AD162" s="8">
        <f t="shared" ca="1" si="34"/>
        <v>38059</v>
      </c>
      <c r="AE162" s="6">
        <f ca="1">RANDBETWEEN(5,COUNTA('Recruitment source'!$A:$A) + 1)</f>
        <v>9</v>
      </c>
      <c r="AF162" s="6" t="str">
        <f ca="1">VLOOKUP($AE162,'Recruitment source'!$A:$B,2,FALSE)</f>
        <v>Empregos Online</v>
      </c>
      <c r="AG162" s="8" t="e">
        <f t="shared" ca="1" si="35"/>
        <v>#N/A</v>
      </c>
      <c r="AH162" s="6" t="e">
        <f t="shared" ca="1" si="36"/>
        <v>#N/A</v>
      </c>
      <c r="AI162" s="6" t="e">
        <f ca="1" xml:space="preserve">
IF(
  ISNA($AH162),
  NA(),
  VLOOKUP($AH162,'Reasons for dismissal'!$A:$B,2,FALSE)
)</f>
        <v>#N/A</v>
      </c>
      <c r="AJ162" s="6">
        <f t="shared" ca="1" si="37"/>
        <v>5</v>
      </c>
      <c r="AK162" s="1">
        <f t="shared" ca="1" si="38"/>
        <v>1305</v>
      </c>
      <c r="AL1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$A162  &amp; ", "   &amp;
$B162  &amp; ", "   &amp;
$D162  &amp; ", '"  &amp;
$I162  &amp; "', '" &amp;
$O162  &amp; "', "  &amp;
$S162  &amp; ", '"  &amp;
TEXT($U162,"dd/mm/aaaa")  &amp; "', "   &amp;
$V162  &amp; ", "   &amp;
$X162  &amp; ", "   &amp;
$Z162  &amp; ", "   &amp;
IF($AB162 &lt;&gt; "", $AB162, "NULL")  &amp; ", "   &amp;
$AK162  &amp; ");"</f>
        <v>#REF!</v>
      </c>
    </row>
    <row r="163" spans="1:38" x14ac:dyDescent="0.2">
      <c r="A163" s="7" cm="1">
        <f t="array" aca="1" ref="A163" ca="1">INDEX(Companies!$A:$A,RANDBETWEEN(2,COUNTA(Companies!$A:$A)),1)</f>
        <v>2</v>
      </c>
      <c r="B163" s="5">
        <f t="shared" si="26"/>
        <v>162</v>
      </c>
      <c r="C163" s="5" t="str" cm="1">
        <f t="array" ref="C163">SHA1HASH($B163)</f>
        <v>ae1e7198bc3074ff1b2e9ff520c30bc1898d038e</v>
      </c>
      <c r="D163" s="6">
        <f t="shared" ca="1" si="27"/>
        <v>1</v>
      </c>
      <c r="E163" s="7">
        <f ca="1">IF($B163 = 1 + N("Presidente"),
    127,
    IF($B163 = 2 + N("Vice-Presidente"),
        72,
        IF($B163 = 3 + N("Secretária bilíngue"),
            13,
            RANDBETWEEN(5,COUNT(Name!$A:$A) + 1)
        )
    )
)</f>
        <v>272</v>
      </c>
      <c r="F163" s="7" t="str">
        <f ca="1">VLOOKUP($E163,Name!$A:$B,2,FALSE)</f>
        <v>Maria Madalena</v>
      </c>
      <c r="G163" s="7">
        <f ca="1" xml:space="preserve">
IF($B163 = 1,
    0,
    RANDBETWEEN(5,COUNT('Last name'!$A:$A) + 1)
)</f>
        <v>7</v>
      </c>
      <c r="H163" s="7" t="str">
        <f ca="1" xml:space="preserve">
IF($B163 = 1 + N("Presidente"),
    "de Orléans e Bragança",
    VLOOKUP($G163,'Last name'!$A:$B,2,FALSE) &amp; " " &amp; VLOOKUP(RANDBETWEEN(5,COUNT('Last name'!$A:$A) + 1),'Last name'!$A:$B,2,FALSE)
)</f>
        <v>Albuquerque Negrão</v>
      </c>
      <c r="I163" s="7" t="str">
        <f t="shared" ca="1" si="28"/>
        <v>Maria Madalena Albuquerque Negrão</v>
      </c>
      <c r="J163" s="7" t="str" cm="1">
        <f t="array" aca="1" ref="J163" ca="1">SHA1HASH($I163)</f>
        <v>716efbdfb71033d4e044efe9b3b1ed6a446dac5c</v>
      </c>
      <c r="K163" s="7" cm="1">
        <f t="array" aca="1" ref="K163" ca="1">INDEX(States!$A:$A,M163,1)</f>
        <v>5</v>
      </c>
      <c r="L163" s="7" t="str">
        <f ca="1">VLOOKUP($K163,Countries!$A:$B,2,FALSE)</f>
        <v>Portugal</v>
      </c>
      <c r="M163" s="7" cm="1">
        <f t="array" aca="1" ref="M163" ca="1">INDEX(States!$C:$C,RANDBETWEEN(5,COUNTA(States!$A:$A) + 1),1)</f>
        <v>10</v>
      </c>
      <c r="N163" s="7" t="str">
        <f ca="1">VLOOKUP($M163,States!$C:$D,2,FALSE)</f>
        <v>Faro</v>
      </c>
      <c r="O163" s="7" t="str">
        <f ca="1">VLOOKUP($E163,Name!$A:$C,3,FALSE)</f>
        <v>F</v>
      </c>
      <c r="P163" s="7" t="str">
        <f ca="1">VLOOKUP($O163,Genders!$B:$C,2,FALSE)</f>
        <v>Female</v>
      </c>
      <c r="Q163" s="7" cm="1">
        <f t="array" aca="1" ref="Q163" ca="1">INDEX('Marital status'!$A:$A,RANDBETWEEN(5,COUNTA('Marital status'!$A:$A) + 1),1)</f>
        <v>0</v>
      </c>
      <c r="R163" s="7" t="e">
        <f ca="1">VLOOKUP($Q163,'Marital status'!$A:$B,2,FALSE)</f>
        <v>#N/A</v>
      </c>
      <c r="S163" s="7">
        <f t="shared" ca="1" si="29"/>
        <v>5</v>
      </c>
      <c r="T163" s="7" t="str">
        <f ca="1">VLOOKUP($S163,Ethnicities!$A:$B,2,FALSE)</f>
        <v>ASIAN</v>
      </c>
      <c r="U163" s="8">
        <f t="shared" ca="1" si="30"/>
        <v>23594</v>
      </c>
      <c r="V163" s="6">
        <f t="shared" ca="1" si="31"/>
        <v>8</v>
      </c>
      <c r="W163" s="8" t="str">
        <f ca="1">VLOOKUP($V163,'Background education'!$A:$B,2,FALSE)</f>
        <v>Graduate school</v>
      </c>
      <c r="X163" s="7">
        <f ca="1" xml:space="preserve">
  IF(OR($Z163 = 5, $Z163 = 6, $Z163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63" s="7" t="str">
        <f ca="1">VLOOKUP($X163,Departments!$A:$B,2,FALSE)</f>
        <v>Communication &amp; Marketing</v>
      </c>
      <c r="Z163" s="6">
        <f t="shared" ca="1" si="32"/>
        <v>11</v>
      </c>
      <c r="AA163" s="7" t="str">
        <f ca="1">VLOOKUP($Z163,Roles!$A:$B,2,FALSE)</f>
        <v>Analyst</v>
      </c>
      <c r="AB163" s="6">
        <f t="shared" ca="1" si="33"/>
        <v>5</v>
      </c>
      <c r="AC163" s="7" t="str">
        <f ca="1" xml:space="preserve">
IF(
  ISNA($AB163),
  NA(),
  VLOOKUP($AB163,Levels!$A:$B,2,FALSE)
)</f>
        <v>Junior</v>
      </c>
      <c r="AD163" s="8">
        <f t="shared" ca="1" si="34"/>
        <v>44135</v>
      </c>
      <c r="AE163" s="6">
        <f ca="1">RANDBETWEEN(5,COUNTA('Recruitment source'!$A:$A) + 1)</f>
        <v>9</v>
      </c>
      <c r="AF163" s="6" t="str">
        <f ca="1">VLOOKUP($AE163,'Recruitment source'!$A:$B,2,FALSE)</f>
        <v>Empregos Online</v>
      </c>
      <c r="AG163" s="8" t="e">
        <f t="shared" ca="1" si="35"/>
        <v>#N/A</v>
      </c>
      <c r="AH163" s="6" t="e">
        <f t="shared" ca="1" si="36"/>
        <v>#N/A</v>
      </c>
      <c r="AI163" s="6" t="e">
        <f ca="1" xml:space="preserve">
IF(
  ISNA($AH163),
  NA(),
  VLOOKUP($AH163,'Reasons for dismissal'!$A:$B,2,FALSE)
)</f>
        <v>#N/A</v>
      </c>
      <c r="AJ163" s="6">
        <f t="shared" ca="1" si="37"/>
        <v>4</v>
      </c>
      <c r="AK163" s="1">
        <f t="shared" ca="1" si="38"/>
        <v>3080</v>
      </c>
      <c r="AL1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$A163  &amp; ", "   &amp;
$B163  &amp; ", "   &amp;
$D163  &amp; ", '"  &amp;
$I163  &amp; "', '" &amp;
$O163  &amp; "', "  &amp;
$S163  &amp; ", '"  &amp;
TEXT($U163,"dd/mm/aaaa")  &amp; "', "   &amp;
$V163  &amp; ", "   &amp;
$X163  &amp; ", "   &amp;
$Z163  &amp; ", "   &amp;
IF($AB163 &lt;&gt; "", $AB163, "NULL")  &amp; ", "   &amp;
$AK163  &amp; ");"</f>
        <v>#REF!</v>
      </c>
    </row>
    <row r="164" spans="1:38" x14ac:dyDescent="0.2">
      <c r="A164" s="7" cm="1">
        <f t="array" aca="1" ref="A164" ca="1">INDEX(Companies!$A:$A,RANDBETWEEN(2,COUNTA(Companies!$A:$A)),1)</f>
        <v>2</v>
      </c>
      <c r="B164" s="5">
        <f t="shared" si="26"/>
        <v>163</v>
      </c>
      <c r="C164" s="5" t="str" cm="1">
        <f t="array" ref="C164">SHA1HASH($B164)</f>
        <v>fd93751649ac3ea8f8772ba49c8c1fe068002835</v>
      </c>
      <c r="D164" s="6">
        <f t="shared" ca="1" si="27"/>
        <v>1</v>
      </c>
      <c r="E164" s="7">
        <f ca="1">IF($B164 = 1 + N("Presidente"),
    127,
    IF($B164 = 2 + N("Vice-Presidente"),
        72,
        IF($B164 = 3 + N("Secretária bilíngue"),
            13,
            RANDBETWEEN(5,COUNT(Name!$A:$A) + 1)
        )
    )
)</f>
        <v>260</v>
      </c>
      <c r="F164" s="7" t="str">
        <f ca="1">VLOOKUP($E164,Name!$A:$B,2,FALSE)</f>
        <v>Maria Cecília</v>
      </c>
      <c r="G164" s="7">
        <f ca="1" xml:space="preserve">
IF($B164 = 1,
    0,
    RANDBETWEEN(5,COUNT('Last name'!$A:$A) + 1)
)</f>
        <v>119</v>
      </c>
      <c r="H164" s="7" t="str">
        <f ca="1" xml:space="preserve">
IF($B164 = 1 + N("Presidente"),
    "de Orléans e Bragança",
    VLOOKUP($G164,'Last name'!$A:$B,2,FALSE) &amp; " " &amp; VLOOKUP(RANDBETWEEN(5,COUNT('Last name'!$A:$A) + 1),'Last name'!$A:$B,2,FALSE)
)</f>
        <v>Marino Monteiro</v>
      </c>
      <c r="I164" s="7" t="str">
        <f t="shared" ca="1" si="28"/>
        <v>Maria Cecília Marino Monteiro</v>
      </c>
      <c r="J164" s="7" t="str" cm="1">
        <f t="array" aca="1" ref="J164" ca="1">SHA1HASH($I164)</f>
        <v>0014afa09b75692463ab53da4be5f4567ec6e32a</v>
      </c>
      <c r="K164" s="7" cm="1">
        <f t="array" aca="1" ref="K164" ca="1">INDEX(States!$A:$A,M164,1)</f>
        <v>5</v>
      </c>
      <c r="L164" s="7" t="str">
        <f ca="1">VLOOKUP($K164,Countries!$A:$B,2,FALSE)</f>
        <v>Portugal</v>
      </c>
      <c r="M164" s="7" cm="1">
        <f t="array" aca="1" ref="M164" ca="1">INDEX(States!$C:$C,RANDBETWEEN(5,COUNTA(States!$A:$A) + 1),1)</f>
        <v>18</v>
      </c>
      <c r="N164" s="7" t="str">
        <f ca="1">VLOOKUP($M164,States!$C:$D,2,FALSE)</f>
        <v>Castelo Branco</v>
      </c>
      <c r="O164" s="7" t="str">
        <f ca="1">VLOOKUP($E164,Name!$A:$C,3,FALSE)</f>
        <v>F</v>
      </c>
      <c r="P164" s="7" t="str">
        <f ca="1">VLOOKUP($O164,Genders!$B:$C,2,FALSE)</f>
        <v>Female</v>
      </c>
      <c r="Q164" s="7" cm="1">
        <f t="array" aca="1" ref="Q164" ca="1">INDEX('Marital status'!$A:$A,RANDBETWEEN(5,COUNTA('Marital status'!$A:$A) + 1),1)</f>
        <v>6</v>
      </c>
      <c r="R164" s="7" t="str">
        <f ca="1">VLOOKUP($Q164,'Marital status'!$A:$B,2,FALSE)</f>
        <v>DIVORCED</v>
      </c>
      <c r="S164" s="7">
        <f t="shared" ca="1" si="29"/>
        <v>5</v>
      </c>
      <c r="T164" s="7" t="str">
        <f ca="1">VLOOKUP($S164,Ethnicities!$A:$B,2,FALSE)</f>
        <v>ASIAN</v>
      </c>
      <c r="U164" s="8">
        <f t="shared" ca="1" si="30"/>
        <v>22605</v>
      </c>
      <c r="V164" s="6">
        <f t="shared" ca="1" si="31"/>
        <v>7</v>
      </c>
      <c r="W164" s="8" t="str">
        <f ca="1">VLOOKUP($V164,'Background education'!$A:$B,2,FALSE)</f>
        <v>Undergraduate degree</v>
      </c>
      <c r="X164" s="7">
        <f ca="1" xml:space="preserve">
  IF(OR($Z164 = 5, $Z164 = 6, $Z164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64" s="7" t="str">
        <f ca="1">VLOOKUP($X164,Departments!$A:$B,2,FALSE)</f>
        <v>Operations</v>
      </c>
      <c r="Z164" s="6">
        <f t="shared" ca="1" si="32"/>
        <v>10</v>
      </c>
      <c r="AA164" s="7" t="str">
        <f ca="1">VLOOKUP($Z164,Roles!$A:$B,2,FALSE)</f>
        <v>Trainee</v>
      </c>
      <c r="AB164" s="6" t="e">
        <f t="shared" ca="1" si="33"/>
        <v>#N/A</v>
      </c>
      <c r="AC164" s="7" t="e">
        <f ca="1" xml:space="preserve">
IF(
  ISNA($AB164),
  NA(),
  VLOOKUP($AB164,Levels!$A:$B,2,FALSE)
)</f>
        <v>#N/A</v>
      </c>
      <c r="AD164" s="8">
        <f t="shared" ca="1" si="34"/>
        <v>40816</v>
      </c>
      <c r="AE164" s="6">
        <f ca="1">RANDBETWEEN(5,COUNTA('Recruitment source'!$A:$A) + 1)</f>
        <v>13</v>
      </c>
      <c r="AF164" s="6" t="str">
        <f ca="1">VLOOKUP($AE164,'Recruitment source'!$A:$B,2,FALSE)</f>
        <v>Google</v>
      </c>
      <c r="AG164" s="8" t="e">
        <f t="shared" ca="1" si="35"/>
        <v>#N/A</v>
      </c>
      <c r="AH164" s="6" t="e">
        <f t="shared" ca="1" si="36"/>
        <v>#N/A</v>
      </c>
      <c r="AI164" s="6" t="e">
        <f ca="1" xml:space="preserve">
IF(
  ISNA($AH164),
  NA(),
  VLOOKUP($AH164,'Reasons for dismissal'!$A:$B,2,FALSE)
)</f>
        <v>#N/A</v>
      </c>
      <c r="AJ164" s="6">
        <f t="shared" ca="1" si="37"/>
        <v>4</v>
      </c>
      <c r="AK164" s="1">
        <f t="shared" ca="1" si="38"/>
        <v>1305</v>
      </c>
      <c r="AL1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$A164  &amp; ", "   &amp;
$B164  &amp; ", "   &amp;
$D164  &amp; ", '"  &amp;
$I164  &amp; "', '" &amp;
$O164  &amp; "', "  &amp;
$S164  &amp; ", '"  &amp;
TEXT($U164,"dd/mm/aaaa")  &amp; "', "   &amp;
$V164  &amp; ", "   &amp;
$X164  &amp; ", "   &amp;
$Z164  &amp; ", "   &amp;
IF($AB164 &lt;&gt; "", $AB164, "NULL")  &amp; ", "   &amp;
$AK164  &amp; ");"</f>
        <v>#REF!</v>
      </c>
    </row>
    <row r="165" spans="1:38" x14ac:dyDescent="0.2">
      <c r="A165" s="7" cm="1">
        <f t="array" aca="1" ref="A165" ca="1">INDEX(Companies!$A:$A,RANDBETWEEN(2,COUNTA(Companies!$A:$A)),1)</f>
        <v>2</v>
      </c>
      <c r="B165" s="5">
        <f t="shared" si="26"/>
        <v>164</v>
      </c>
      <c r="C165" s="5" t="str" cm="1">
        <f t="array" ref="C165">SHA1HASH($B165)</f>
        <v>a929eb33e338738d2a91e955ce7623764480253c</v>
      </c>
      <c r="D165" s="6">
        <f t="shared" ca="1" si="27"/>
        <v>1</v>
      </c>
      <c r="E165" s="7">
        <f ca="1">IF($B165 = 1 + N("Presidente"),
    127,
    IF($B165 = 2 + N("Vice-Presidente"),
        72,
        IF($B165 = 3 + N("Secretária bilíngue"),
            13,
            RANDBETWEEN(5,COUNT(Name!$A:$A) + 1)
        )
    )
)</f>
        <v>200</v>
      </c>
      <c r="F165" s="7" t="str">
        <f ca="1">VLOOKUP($E165,Name!$A:$B,2,FALSE)</f>
        <v>José Heleno</v>
      </c>
      <c r="G165" s="7">
        <f ca="1" xml:space="preserve">
IF($B165 = 1,
    0,
    RANDBETWEEN(5,COUNT('Last name'!$A:$A) + 1)
)</f>
        <v>39</v>
      </c>
      <c r="H165" s="7" t="str">
        <f ca="1" xml:space="preserve">
IF($B165 = 1 + N("Presidente"),
    "de Orléans e Bragança",
    VLOOKUP($G165,'Last name'!$A:$B,2,FALSE) &amp; " " &amp; VLOOKUP(RANDBETWEEN(5,COUNT('Last name'!$A:$A) + 1),'Last name'!$A:$B,2,FALSE)
)</f>
        <v>Bianchi Brito</v>
      </c>
      <c r="I165" s="7" t="str">
        <f t="shared" ca="1" si="28"/>
        <v>José Heleno Bianchi Brito</v>
      </c>
      <c r="J165" s="7" t="str" cm="1">
        <f t="array" aca="1" ref="J165" ca="1">SHA1HASH($I165)</f>
        <v>bd36d40a6590324a782b12c7b2c0d575f428b367</v>
      </c>
      <c r="K165" s="7" cm="1">
        <f t="array" aca="1" ref="K165" ca="1">INDEX(States!$A:$A,M165,1)</f>
        <v>5</v>
      </c>
      <c r="L165" s="7" t="str">
        <f ca="1">VLOOKUP($K165,Countries!$A:$B,2,FALSE)</f>
        <v>Portugal</v>
      </c>
      <c r="M165" s="7" cm="1">
        <f t="array" aca="1" ref="M165" ca="1">INDEX(States!$C:$C,RANDBETWEEN(5,COUNTA(States!$A:$A) + 1),1)</f>
        <v>16</v>
      </c>
      <c r="N165" s="7" t="str">
        <f ca="1">VLOOKUP($M165,States!$C:$D,2,FALSE)</f>
        <v>Azores</v>
      </c>
      <c r="O165" s="7" t="str">
        <f ca="1">VLOOKUP($E165,Name!$A:$C,3,FALSE)</f>
        <v>M</v>
      </c>
      <c r="P165" s="7" t="str">
        <f ca="1">VLOOKUP($O165,Genders!$B:$C,2,FALSE)</f>
        <v>Male</v>
      </c>
      <c r="Q165" s="7" cm="1">
        <f t="array" aca="1" ref="Q165" ca="1">INDEX('Marital status'!$A:$A,RANDBETWEEN(5,COUNTA('Marital status'!$A:$A) + 1),1)</f>
        <v>6</v>
      </c>
      <c r="R165" s="7" t="str">
        <f ca="1">VLOOKUP($Q165,'Marital status'!$A:$B,2,FALSE)</f>
        <v>DIVORCED</v>
      </c>
      <c r="S165" s="7">
        <f t="shared" ca="1" si="29"/>
        <v>7</v>
      </c>
      <c r="T165" s="7" t="str">
        <f ca="1">VLOOKUP($S165,Ethnicities!$A:$B,2,FALSE)</f>
        <v>Native Hawaiian or Other Pacific Islander</v>
      </c>
      <c r="U165" s="8">
        <f t="shared" ca="1" si="30"/>
        <v>19799</v>
      </c>
      <c r="V165" s="6">
        <f t="shared" ca="1" si="31"/>
        <v>7</v>
      </c>
      <c r="W165" s="8" t="str">
        <f ca="1">VLOOKUP($V165,'Background education'!$A:$B,2,FALSE)</f>
        <v>Undergraduate degree</v>
      </c>
      <c r="X165" s="7">
        <f ca="1" xml:space="preserve">
  IF(OR($Z165 = 5, $Z165 = 6, $Z165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65" s="7" t="str">
        <f ca="1">VLOOKUP($X165,Departments!$A:$B,2,FALSE)</f>
        <v>Communication &amp; Marketing</v>
      </c>
      <c r="Z165" s="6">
        <f t="shared" ca="1" si="32"/>
        <v>11</v>
      </c>
      <c r="AA165" s="7" t="str">
        <f ca="1">VLOOKUP($Z165,Roles!$A:$B,2,FALSE)</f>
        <v>Analyst</v>
      </c>
      <c r="AB165" s="6">
        <f t="shared" ca="1" si="33"/>
        <v>5</v>
      </c>
      <c r="AC165" s="7" t="str">
        <f ca="1" xml:space="preserve">
IF(
  ISNA($AB165),
  NA(),
  VLOOKUP($AB165,Levels!$A:$B,2,FALSE)
)</f>
        <v>Junior</v>
      </c>
      <c r="AD165" s="8">
        <f t="shared" ca="1" si="34"/>
        <v>37234</v>
      </c>
      <c r="AE165" s="6">
        <f ca="1">RANDBETWEEN(5,COUNTA('Recruitment source'!$A:$A) + 1)</f>
        <v>13</v>
      </c>
      <c r="AF165" s="6" t="str">
        <f ca="1">VLOOKUP($AE165,'Recruitment source'!$A:$B,2,FALSE)</f>
        <v>Google</v>
      </c>
      <c r="AG165" s="8" t="e">
        <f t="shared" ca="1" si="35"/>
        <v>#N/A</v>
      </c>
      <c r="AH165" s="6" t="e">
        <f t="shared" ca="1" si="36"/>
        <v>#N/A</v>
      </c>
      <c r="AI165" s="6" t="e">
        <f ca="1" xml:space="preserve">
IF(
  ISNA($AH165),
  NA(),
  VLOOKUP($AH165,'Reasons for dismissal'!$A:$B,2,FALSE)
)</f>
        <v>#N/A</v>
      </c>
      <c r="AJ165" s="6">
        <f t="shared" ca="1" si="37"/>
        <v>4</v>
      </c>
      <c r="AK165" s="1">
        <f t="shared" ca="1" si="38"/>
        <v>2580</v>
      </c>
      <c r="AL1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$A165  &amp; ", "   &amp;
$B165  &amp; ", "   &amp;
$D165  &amp; ", '"  &amp;
$I165  &amp; "', '" &amp;
$O165  &amp; "', "  &amp;
$S165  &amp; ", '"  &amp;
TEXT($U165,"dd/mm/aaaa")  &amp; "', "   &amp;
$V165  &amp; ", "   &amp;
$X165  &amp; ", "   &amp;
$Z165  &amp; ", "   &amp;
IF($AB165 &lt;&gt; "", $AB165, "NULL")  &amp; ", "   &amp;
$AK165  &amp; ");"</f>
        <v>#REF!</v>
      </c>
    </row>
    <row r="166" spans="1:38" x14ac:dyDescent="0.2">
      <c r="A166" s="7" cm="1">
        <f t="array" aca="1" ref="A166" ca="1">INDEX(Companies!$A:$A,RANDBETWEEN(2,COUNTA(Companies!$A:$A)),1)</f>
        <v>2</v>
      </c>
      <c r="B166" s="5">
        <f t="shared" si="26"/>
        <v>165</v>
      </c>
      <c r="C166" s="5" t="str" cm="1">
        <f t="array" ref="C166">SHA1HASH($B166)</f>
        <v>74cbd2c215c2c13c4b6110ada96de8891b355dda</v>
      </c>
      <c r="D166" s="6">
        <f t="shared" ca="1" si="27"/>
        <v>1</v>
      </c>
      <c r="E166" s="7">
        <f ca="1">IF($B166 = 1 + N("Presidente"),
    127,
    IF($B166 = 2 + N("Vice-Presidente"),
        72,
        IF($B166 = 3 + N("Secretária bilíngue"),
            13,
            RANDBETWEEN(5,COUNT(Name!$A:$A) + 1)
        )
    )
)</f>
        <v>7</v>
      </c>
      <c r="F166" s="7" t="str">
        <f ca="1">VLOOKUP($E166,Name!$A:$B,2,FALSE)</f>
        <v>Adelaide</v>
      </c>
      <c r="G166" s="7">
        <f ca="1" xml:space="preserve">
IF($B166 = 1,
    0,
    RANDBETWEEN(5,COUNT('Last name'!$A:$A) + 1)
)</f>
        <v>171</v>
      </c>
      <c r="H166" s="7" t="str">
        <f ca="1" xml:space="preserve">
IF($B166 = 1 + N("Presidente"),
    "de Orléans e Bragança",
    VLOOKUP($G166,'Last name'!$A:$B,2,FALSE) &amp; " " &amp; VLOOKUP(RANDBETWEEN(5,COUNT('Last name'!$A:$A) + 1),'Last name'!$A:$B,2,FALSE)
)</f>
        <v>Sacramento Andrioli</v>
      </c>
      <c r="I166" s="7" t="str">
        <f t="shared" ca="1" si="28"/>
        <v>Adelaide Sacramento Andrioli</v>
      </c>
      <c r="J166" s="7" t="str" cm="1">
        <f t="array" aca="1" ref="J166" ca="1">SHA1HASH($I166)</f>
        <v>96fd51944137290d036073b244939bec2252476b</v>
      </c>
      <c r="K166" s="7" cm="1">
        <f t="array" aca="1" ref="K166" ca="1">INDEX(States!$A:$A,M166,1)</f>
        <v>5</v>
      </c>
      <c r="L166" s="7" t="str">
        <f ca="1">VLOOKUP($K166,Countries!$A:$B,2,FALSE)</f>
        <v>Portugal</v>
      </c>
      <c r="M166" s="7" cm="1">
        <f t="array" aca="1" ref="M166" ca="1">INDEX(States!$C:$C,RANDBETWEEN(5,COUNTA(States!$A:$A) + 1),1)</f>
        <v>11</v>
      </c>
      <c r="N166" s="7" t="str">
        <f ca="1">VLOOKUP($M166,States!$C:$D,2,FALSE)</f>
        <v>Santarém</v>
      </c>
      <c r="O166" s="7" t="str">
        <f ca="1">VLOOKUP($E166,Name!$A:$C,3,FALSE)</f>
        <v>F</v>
      </c>
      <c r="P166" s="7" t="str">
        <f ca="1">VLOOKUP($O166,Genders!$B:$C,2,FALSE)</f>
        <v>Female</v>
      </c>
      <c r="Q166" s="7" cm="1">
        <f t="array" aca="1" ref="Q166" ca="1">INDEX('Marital status'!$A:$A,RANDBETWEEN(5,COUNTA('Marital status'!$A:$A) + 1),1)</f>
        <v>5</v>
      </c>
      <c r="R166" s="7" t="str">
        <f ca="1">VLOOKUP($Q166,'Marital status'!$A:$B,2,FALSE)</f>
        <v xml:space="preserve"> Separated </v>
      </c>
      <c r="S166" s="7">
        <f t="shared" ca="1" si="29"/>
        <v>5</v>
      </c>
      <c r="T166" s="7" t="str">
        <f ca="1">VLOOKUP($S166,Ethnicities!$A:$B,2,FALSE)</f>
        <v>ASIAN</v>
      </c>
      <c r="U166" s="8">
        <f t="shared" ca="1" si="30"/>
        <v>19846</v>
      </c>
      <c r="V166" s="6">
        <f t="shared" ca="1" si="31"/>
        <v>7</v>
      </c>
      <c r="W166" s="8" t="str">
        <f ca="1">VLOOKUP($V166,'Background education'!$A:$B,2,FALSE)</f>
        <v>Undergraduate degree</v>
      </c>
      <c r="X166" s="7">
        <f ca="1" xml:space="preserve">
  IF(OR($Z166 = 5, $Z166 = 6, $Z166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66" s="7" t="str">
        <f ca="1">VLOOKUP($X166,Departments!$A:$B,2,FALSE)</f>
        <v>Operations</v>
      </c>
      <c r="Z166" s="6">
        <f t="shared" ca="1" si="32"/>
        <v>10</v>
      </c>
      <c r="AA166" s="7" t="str">
        <f ca="1">VLOOKUP($Z166,Roles!$A:$B,2,FALSE)</f>
        <v>Trainee</v>
      </c>
      <c r="AB166" s="6" t="e">
        <f t="shared" ca="1" si="33"/>
        <v>#N/A</v>
      </c>
      <c r="AC166" s="7" t="e">
        <f ca="1" xml:space="preserve">
IF(
  ISNA($AB166),
  NA(),
  VLOOKUP($AB166,Levels!$A:$B,2,FALSE)
)</f>
        <v>#N/A</v>
      </c>
      <c r="AD166" s="8">
        <f t="shared" ca="1" si="34"/>
        <v>39199</v>
      </c>
      <c r="AE166" s="6">
        <f ca="1">RANDBETWEEN(5,COUNTA('Recruitment source'!$A:$A) + 1)</f>
        <v>13</v>
      </c>
      <c r="AF166" s="6" t="str">
        <f ca="1">VLOOKUP($AE166,'Recruitment source'!$A:$B,2,FALSE)</f>
        <v>Google</v>
      </c>
      <c r="AG166" s="8" t="e">
        <f t="shared" ca="1" si="35"/>
        <v>#N/A</v>
      </c>
      <c r="AH166" s="6" t="e">
        <f t="shared" ca="1" si="36"/>
        <v>#N/A</v>
      </c>
      <c r="AI166" s="6" t="e">
        <f ca="1" xml:space="preserve">
IF(
  ISNA($AH166),
  NA(),
  VLOOKUP($AH166,'Reasons for dismissal'!$A:$B,2,FALSE)
)</f>
        <v>#N/A</v>
      </c>
      <c r="AJ166" s="6">
        <f t="shared" ca="1" si="37"/>
        <v>5</v>
      </c>
      <c r="AK166" s="1">
        <f t="shared" ca="1" si="38"/>
        <v>1305</v>
      </c>
      <c r="AL1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$A166  &amp; ", "   &amp;
$B166  &amp; ", "   &amp;
$D166  &amp; ", '"  &amp;
$I166  &amp; "', '" &amp;
$O166  &amp; "', "  &amp;
$S166  &amp; ", '"  &amp;
TEXT($U166,"dd/mm/aaaa")  &amp; "', "   &amp;
$V166  &amp; ", "   &amp;
$X166  &amp; ", "   &amp;
$Z166  &amp; ", "   &amp;
IF($AB166 &lt;&gt; "", $AB166, "NULL")  &amp; ", "   &amp;
$AK166  &amp; ");"</f>
        <v>#REF!</v>
      </c>
    </row>
    <row r="167" spans="1:38" x14ac:dyDescent="0.2">
      <c r="A167" s="7" cm="1">
        <f t="array" aca="1" ref="A167" ca="1">INDEX(Companies!$A:$A,RANDBETWEEN(2,COUNTA(Companies!$A:$A)),1)</f>
        <v>2</v>
      </c>
      <c r="B167" s="5">
        <f t="shared" si="26"/>
        <v>166</v>
      </c>
      <c r="C167" s="5" t="str" cm="1">
        <f t="array" ref="C167">SHA1HASH($B167)</f>
        <v>69e56976fc9bee70c1d2eaa85c0c8dea9f722a2f</v>
      </c>
      <c r="D167" s="6">
        <f t="shared" ca="1" si="27"/>
        <v>1</v>
      </c>
      <c r="E167" s="7">
        <f ca="1">IF($B167 = 1 + N("Presidente"),
    127,
    IF($B167 = 2 + N("Vice-Presidente"),
        72,
        IF($B167 = 3 + N("Secretária bilíngue"),
            13,
            RANDBETWEEN(5,COUNT(Name!$A:$A) + 1)
        )
    )
)</f>
        <v>47</v>
      </c>
      <c r="F167" s="7" t="str">
        <f ca="1">VLOOKUP($E167,Name!$A:$B,2,FALSE)</f>
        <v>Anne Caroline</v>
      </c>
      <c r="G167" s="7">
        <f ca="1" xml:space="preserve">
IF($B167 = 1,
    0,
    RANDBETWEEN(5,COUNT('Last name'!$A:$A) + 1)
)</f>
        <v>77</v>
      </c>
      <c r="H167" s="7" t="str">
        <f ca="1" xml:space="preserve">
IF($B167 = 1 + N("Presidente"),
    "de Orléans e Bragança",
    VLOOKUP($G167,'Last name'!$A:$B,2,FALSE) &amp; " " &amp; VLOOKUP(RANDBETWEEN(5,COUNT('Last name'!$A:$A) + 1),'Last name'!$A:$B,2,FALSE)
)</f>
        <v>Esposito Amor</v>
      </c>
      <c r="I167" s="7" t="str">
        <f t="shared" ca="1" si="28"/>
        <v>Anne Caroline Esposito Amor</v>
      </c>
      <c r="J167" s="7" t="str" cm="1">
        <f t="array" aca="1" ref="J167" ca="1">SHA1HASH($I167)</f>
        <v>b8f1691b377fdf6907056c52682783bd9ee1c54f</v>
      </c>
      <c r="K167" s="7" cm="1">
        <f t="array" aca="1" ref="K167" ca="1">INDEX(States!$A:$A,M167,1)</f>
        <v>5</v>
      </c>
      <c r="L167" s="7" t="str">
        <f ca="1">VLOOKUP($K167,Countries!$A:$B,2,FALSE)</f>
        <v>Portugal</v>
      </c>
      <c r="M167" s="7" cm="1">
        <f t="array" aca="1" ref="M167" ca="1">INDEX(States!$C:$C,RANDBETWEEN(5,COUNTA(States!$A:$A) + 1),1)</f>
        <v>16</v>
      </c>
      <c r="N167" s="7" t="str">
        <f ca="1">VLOOKUP($M167,States!$C:$D,2,FALSE)</f>
        <v>Azores</v>
      </c>
      <c r="O167" s="7" t="str">
        <f ca="1">VLOOKUP($E167,Name!$A:$C,3,FALSE)</f>
        <v>F</v>
      </c>
      <c r="P167" s="7" t="str">
        <f ca="1">VLOOKUP($O167,Genders!$B:$C,2,FALSE)</f>
        <v>Female</v>
      </c>
      <c r="Q167" s="7" cm="1">
        <f t="array" aca="1" ref="Q167" ca="1">INDEX('Marital status'!$A:$A,RANDBETWEEN(5,COUNTA('Marital status'!$A:$A) + 1),1)</f>
        <v>6</v>
      </c>
      <c r="R167" s="7" t="str">
        <f ca="1">VLOOKUP($Q167,'Marital status'!$A:$B,2,FALSE)</f>
        <v>DIVORCED</v>
      </c>
      <c r="S167" s="7">
        <f t="shared" ca="1" si="29"/>
        <v>5</v>
      </c>
      <c r="T167" s="7" t="str">
        <f ca="1">VLOOKUP($S167,Ethnicities!$A:$B,2,FALSE)</f>
        <v>ASIAN</v>
      </c>
      <c r="U167" s="8">
        <f t="shared" ca="1" si="30"/>
        <v>31888</v>
      </c>
      <c r="V167" s="6">
        <f t="shared" ca="1" si="31"/>
        <v>7</v>
      </c>
      <c r="W167" s="8" t="str">
        <f ca="1">VLOOKUP($V167,'Background education'!$A:$B,2,FALSE)</f>
        <v>Undergraduate degree</v>
      </c>
      <c r="X167" s="7">
        <f ca="1" xml:space="preserve">
  IF(OR($Z167 = 5, $Z167 = 6, $Z167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67" s="7" t="str">
        <f ca="1">VLOOKUP($X167,Departments!$A:$B,2,FALSE)</f>
        <v>Operations</v>
      </c>
      <c r="Z167" s="6">
        <f t="shared" ca="1" si="32"/>
        <v>11</v>
      </c>
      <c r="AA167" s="7" t="str">
        <f ca="1">VLOOKUP($Z167,Roles!$A:$B,2,FALSE)</f>
        <v>Analyst</v>
      </c>
      <c r="AB167" s="6">
        <f t="shared" ca="1" si="33"/>
        <v>6</v>
      </c>
      <c r="AC167" s="7" t="str">
        <f ca="1" xml:space="preserve">
IF(
  ISNA($AB167),
  NA(),
  VLOOKUP($AB167,Levels!$A:$B,2,FALSE)
)</f>
        <v>Pleno</v>
      </c>
      <c r="AD167" s="8">
        <f t="shared" ca="1" si="34"/>
        <v>42849</v>
      </c>
      <c r="AE167" s="6">
        <f ca="1">RANDBETWEEN(5,COUNTA('Recruitment source'!$A:$A) + 1)</f>
        <v>8</v>
      </c>
      <c r="AF167" s="6" t="str">
        <f ca="1">VLOOKUP($AE167,'Recruitment source'!$A:$B,2,FALSE)</f>
        <v>Net Empregos</v>
      </c>
      <c r="AG167" s="8" t="e">
        <f t="shared" ca="1" si="35"/>
        <v>#N/A</v>
      </c>
      <c r="AH167" s="6" t="e">
        <f t="shared" ca="1" si="36"/>
        <v>#N/A</v>
      </c>
      <c r="AI167" s="6" t="e">
        <f ca="1" xml:space="preserve">
IF(
  ISNA($AH167),
  NA(),
  VLOOKUP($AH167,'Reasons for dismissal'!$A:$B,2,FALSE)
)</f>
        <v>#N/A</v>
      </c>
      <c r="AJ167" s="6">
        <f t="shared" ca="1" si="37"/>
        <v>5</v>
      </c>
      <c r="AK167" s="1">
        <f t="shared" ca="1" si="38"/>
        <v>2500</v>
      </c>
      <c r="AL1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$A167  &amp; ", "   &amp;
$B167  &amp; ", "   &amp;
$D167  &amp; ", '"  &amp;
$I167  &amp; "', '" &amp;
$O167  &amp; "', "  &amp;
$S167  &amp; ", '"  &amp;
TEXT($U167,"dd/mm/aaaa")  &amp; "', "   &amp;
$V167  &amp; ", "   &amp;
$X167  &amp; ", "   &amp;
$Z167  &amp; ", "   &amp;
IF($AB167 &lt;&gt; "", $AB167, "NULL")  &amp; ", "   &amp;
$AK167  &amp; ");"</f>
        <v>#REF!</v>
      </c>
    </row>
    <row r="168" spans="1:38" x14ac:dyDescent="0.2">
      <c r="A168" s="7" cm="1">
        <f t="array" aca="1" ref="A168" ca="1">INDEX(Companies!$A:$A,RANDBETWEEN(2,COUNTA(Companies!$A:$A)),1)</f>
        <v>2</v>
      </c>
      <c r="B168" s="5">
        <f t="shared" si="26"/>
        <v>167</v>
      </c>
      <c r="C168" s="5" t="str" cm="1">
        <f t="array" ref="C168">SHA1HASH($B168)</f>
        <v>708a77db476d737e54b8bf4663fc79b346d696d2</v>
      </c>
      <c r="D168" s="6">
        <f t="shared" ca="1" si="27"/>
        <v>1</v>
      </c>
      <c r="E168" s="7">
        <f ca="1">IF($B168 = 1 + N("Presidente"),
    127,
    IF($B168 = 2 + N("Vice-Presidente"),
        72,
        IF($B168 = 3 + N("Secretária bilíngue"),
            13,
            RANDBETWEEN(5,COUNT(Name!$A:$A) + 1)
        )
    )
)</f>
        <v>240</v>
      </c>
      <c r="F168" s="7" t="str">
        <f ca="1">VLOOKUP($E168,Name!$A:$B,2,FALSE)</f>
        <v>Lucca</v>
      </c>
      <c r="G168" s="7">
        <f ca="1" xml:space="preserve">
IF($B168 = 1,
    0,
    RANDBETWEEN(5,COUNT('Last name'!$A:$A) + 1)
)</f>
        <v>58</v>
      </c>
      <c r="H168" s="7" t="str">
        <f ca="1" xml:space="preserve">
IF($B168 = 1 + N("Presidente"),
    "de Orléans e Bragança",
    VLOOKUP($G168,'Last name'!$A:$B,2,FALSE) &amp; " " &amp; VLOOKUP(RANDBETWEEN(5,COUNT('Last name'!$A:$A) + 1),'Last name'!$A:$B,2,FALSE)
)</f>
        <v>Cardoso Caminha</v>
      </c>
      <c r="I168" s="7" t="str">
        <f t="shared" ca="1" si="28"/>
        <v>Lucca Cardoso Caminha</v>
      </c>
      <c r="J168" s="7" t="str" cm="1">
        <f t="array" aca="1" ref="J168" ca="1">SHA1HASH($I168)</f>
        <v>812494dc65567c1e0f0af6f896e21ca9a146c876</v>
      </c>
      <c r="K168" s="7" cm="1">
        <f t="array" aca="1" ref="K168" ca="1">INDEX(States!$A:$A,M168,1)</f>
        <v>5</v>
      </c>
      <c r="L168" s="7" t="str">
        <f ca="1">VLOOKUP($K168,Countries!$A:$B,2,FALSE)</f>
        <v>Portugal</v>
      </c>
      <c r="M168" s="7" cm="1">
        <f t="array" aca="1" ref="M168" ca="1">INDEX(States!$C:$C,RANDBETWEEN(5,COUNTA(States!$A:$A) + 1),1)</f>
        <v>8</v>
      </c>
      <c r="N168" s="7" t="str">
        <f ca="1">VLOOKUP($M168,States!$C:$D,2,FALSE)</f>
        <v>AveirO</v>
      </c>
      <c r="O168" s="7" t="str">
        <f ca="1">VLOOKUP($E168,Name!$A:$C,3,FALSE)</f>
        <v>M</v>
      </c>
      <c r="P168" s="7" t="str">
        <f ca="1">VLOOKUP($O168,Genders!$B:$C,2,FALSE)</f>
        <v>Male</v>
      </c>
      <c r="Q168" s="7" cm="1">
        <f t="array" aca="1" ref="Q168" ca="1">INDEX('Marital status'!$A:$A,RANDBETWEEN(5,COUNTA('Marital status'!$A:$A) + 1),1)</f>
        <v>0</v>
      </c>
      <c r="R168" s="7" t="e">
        <f ca="1">VLOOKUP($Q168,'Marital status'!$A:$B,2,FALSE)</f>
        <v>#N/A</v>
      </c>
      <c r="S168" s="7">
        <f t="shared" ca="1" si="29"/>
        <v>6</v>
      </c>
      <c r="T168" s="7" t="str">
        <f ca="1">VLOOKUP($S168,Ethnicities!$A:$B,2,FALSE)</f>
        <v xml:space="preserve">  american Indian or Alaska Native</v>
      </c>
      <c r="U168" s="8">
        <f t="shared" ca="1" si="30"/>
        <v>33193</v>
      </c>
      <c r="V168" s="6">
        <f t="shared" ca="1" si="31"/>
        <v>7</v>
      </c>
      <c r="W168" s="8" t="str">
        <f ca="1">VLOOKUP($V168,'Background education'!$A:$B,2,FALSE)</f>
        <v>Undergraduate degree</v>
      </c>
      <c r="X168" s="7">
        <f ca="1" xml:space="preserve">
  IF(OR($Z168 = 5, $Z168 = 6, $Z168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68" s="7" t="str">
        <f ca="1">VLOOKUP($X168,Departments!$A:$B,2,FALSE)</f>
        <v>Operations</v>
      </c>
      <c r="Z168" s="6">
        <f t="shared" ca="1" si="32"/>
        <v>10</v>
      </c>
      <c r="AA168" s="7" t="str">
        <f ca="1">VLOOKUP($Z168,Roles!$A:$B,2,FALSE)</f>
        <v>Trainee</v>
      </c>
      <c r="AB168" s="6" t="e">
        <f t="shared" ca="1" si="33"/>
        <v>#N/A</v>
      </c>
      <c r="AC168" s="7" t="e">
        <f ca="1" xml:space="preserve">
IF(
  ISNA($AB168),
  NA(),
  VLOOKUP($AB168,Levels!$A:$B,2,FALSE)
)</f>
        <v>#N/A</v>
      </c>
      <c r="AD168" s="8">
        <f t="shared" ca="1" si="34"/>
        <v>44296</v>
      </c>
      <c r="AE168" s="6">
        <f ca="1">RANDBETWEEN(5,COUNTA('Recruitment source'!$A:$A) + 1)</f>
        <v>13</v>
      </c>
      <c r="AF168" s="6" t="str">
        <f ca="1">VLOOKUP($AE168,'Recruitment source'!$A:$B,2,FALSE)</f>
        <v>Google</v>
      </c>
      <c r="AG168" s="8" t="e">
        <f t="shared" ca="1" si="35"/>
        <v>#N/A</v>
      </c>
      <c r="AH168" s="6" t="e">
        <f t="shared" ca="1" si="36"/>
        <v>#N/A</v>
      </c>
      <c r="AI168" s="6" t="e">
        <f ca="1" xml:space="preserve">
IF(
  ISNA($AH168),
  NA(),
  VLOOKUP($AH168,'Reasons for dismissal'!$A:$B,2,FALSE)
)</f>
        <v>#N/A</v>
      </c>
      <c r="AJ168" s="6">
        <f t="shared" ca="1" si="37"/>
        <v>4</v>
      </c>
      <c r="AK168" s="1">
        <f t="shared" ca="1" si="38"/>
        <v>1305</v>
      </c>
      <c r="AL1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$A168  &amp; ", "   &amp;
$B168  &amp; ", "   &amp;
$D168  &amp; ", '"  &amp;
$I168  &amp; "', '" &amp;
$O168  &amp; "', "  &amp;
$S168  &amp; ", '"  &amp;
TEXT($U168,"dd/mm/aaaa")  &amp; "', "   &amp;
$V168  &amp; ", "   &amp;
$X168  &amp; ", "   &amp;
$Z168  &amp; ", "   &amp;
IF($AB168 &lt;&gt; "", $AB168, "NULL")  &amp; ", "   &amp;
$AK168  &amp; ");"</f>
        <v>#REF!</v>
      </c>
    </row>
    <row r="169" spans="1:38" x14ac:dyDescent="0.2">
      <c r="A169" s="7" cm="1">
        <f t="array" aca="1" ref="A169" ca="1">INDEX(Companies!$A:$A,RANDBETWEEN(2,COUNTA(Companies!$A:$A)),1)</f>
        <v>2</v>
      </c>
      <c r="B169" s="5">
        <f t="shared" si="26"/>
        <v>168</v>
      </c>
      <c r="C169" s="5" t="str" cm="1">
        <f t="array" ref="C169">SHA1HASH($B169)</f>
        <v>f76b2ea6b45eff3bc8e4399145cc17a0601f5c8d</v>
      </c>
      <c r="D169" s="6">
        <f t="shared" ca="1" si="27"/>
        <v>1</v>
      </c>
      <c r="E169" s="7">
        <f ca="1">IF($B169 = 1 + N("Presidente"),
    127,
    IF($B169 = 2 + N("Vice-Presidente"),
        72,
        IF($B169 = 3 + N("Secretária bilíngue"),
            13,
            RANDBETWEEN(5,COUNT(Name!$A:$A) + 1)
        )
    )
)</f>
        <v>355</v>
      </c>
      <c r="F169" s="7" t="str">
        <f ca="1">VLOOKUP($E169,Name!$A:$B,2,FALSE)</f>
        <v>Victor Hugo</v>
      </c>
      <c r="G169" s="7">
        <f ca="1" xml:space="preserve">
IF($B169 = 1,
    0,
    RANDBETWEEN(5,COUNT('Last name'!$A:$A) + 1)
)</f>
        <v>54</v>
      </c>
      <c r="H169" s="7" t="str">
        <f ca="1" xml:space="preserve">
IF($B169 = 1 + N("Presidente"),
    "de Orléans e Bragança",
    VLOOKUP($G169,'Last name'!$A:$B,2,FALSE) &amp; " " &amp; VLOOKUP(RANDBETWEEN(5,COUNT('Last name'!$A:$A) + 1),'Last name'!$A:$B,2,FALSE)
)</f>
        <v>Caminha Russo</v>
      </c>
      <c r="I169" s="7" t="str">
        <f t="shared" ca="1" si="28"/>
        <v>Victor Hugo Caminha Russo</v>
      </c>
      <c r="J169" s="7" t="str" cm="1">
        <f t="array" aca="1" ref="J169" ca="1">SHA1HASH($I169)</f>
        <v>e3897430dd8bd1992b50bc83ac1776f90f3cf942</v>
      </c>
      <c r="K169" s="7" cm="1">
        <f t="array" aca="1" ref="K169" ca="1">INDEX(States!$A:$A,M169,1)</f>
        <v>5</v>
      </c>
      <c r="L169" s="7" t="str">
        <f ca="1">VLOOKUP($K169,Countries!$A:$B,2,FALSE)</f>
        <v>Portugal</v>
      </c>
      <c r="M169" s="7" cm="1">
        <f t="array" aca="1" ref="M169" ca="1">INDEX(States!$C:$C,RANDBETWEEN(5,COUNTA(States!$A:$A) + 1),1)</f>
        <v>9</v>
      </c>
      <c r="N169" s="7" t="str">
        <f ca="1">VLOOKUP($M169,States!$C:$D,2,FALSE)</f>
        <v>braga</v>
      </c>
      <c r="O169" s="7" t="str">
        <f ca="1">VLOOKUP($E169,Name!$A:$C,3,FALSE)</f>
        <v>M</v>
      </c>
      <c r="P169" s="7" t="str">
        <f ca="1">VLOOKUP($O169,Genders!$B:$C,2,FALSE)</f>
        <v>Male</v>
      </c>
      <c r="Q169" s="7" cm="1">
        <f t="array" aca="1" ref="Q169" ca="1">INDEX('Marital status'!$A:$A,RANDBETWEEN(5,COUNTA('Marital status'!$A:$A) + 1),1)</f>
        <v>6</v>
      </c>
      <c r="R169" s="7" t="str">
        <f ca="1">VLOOKUP($Q169,'Marital status'!$A:$B,2,FALSE)</f>
        <v>DIVORCED</v>
      </c>
      <c r="S169" s="7">
        <f t="shared" ca="1" si="29"/>
        <v>5</v>
      </c>
      <c r="T169" s="7" t="str">
        <f ca="1">VLOOKUP($S169,Ethnicities!$A:$B,2,FALSE)</f>
        <v>ASIAN</v>
      </c>
      <c r="U169" s="8">
        <f t="shared" ca="1" si="30"/>
        <v>25534</v>
      </c>
      <c r="V169" s="6">
        <f t="shared" ca="1" si="31"/>
        <v>7</v>
      </c>
      <c r="W169" s="8" t="str">
        <f ca="1">VLOOKUP($V169,'Background education'!$A:$B,2,FALSE)</f>
        <v>Undergraduate degree</v>
      </c>
      <c r="X169" s="7">
        <f ca="1" xml:space="preserve">
  IF(OR($Z169 = 5, $Z169 = 6, $Z169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69" s="7" t="str">
        <f ca="1">VLOOKUP($X169,Departments!$A:$B,2,FALSE)</f>
        <v>Controlling</v>
      </c>
      <c r="Z169" s="6">
        <f t="shared" ca="1" si="32"/>
        <v>11</v>
      </c>
      <c r="AA169" s="7" t="str">
        <f ca="1">VLOOKUP($Z169,Roles!$A:$B,2,FALSE)</f>
        <v>Analyst</v>
      </c>
      <c r="AB169" s="6">
        <f t="shared" ca="1" si="33"/>
        <v>6</v>
      </c>
      <c r="AC169" s="7" t="str">
        <f ca="1" xml:space="preserve">
IF(
  ISNA($AB169),
  NA(),
  VLOOKUP($AB169,Levels!$A:$B,2,FALSE)
)</f>
        <v>Pleno</v>
      </c>
      <c r="AD169" s="8">
        <f t="shared" ca="1" si="34"/>
        <v>40182</v>
      </c>
      <c r="AE169" s="6">
        <f ca="1">RANDBETWEEN(5,COUNTA('Recruitment source'!$A:$A) + 1)</f>
        <v>14</v>
      </c>
      <c r="AF169" s="6" t="str">
        <f ca="1">VLOOKUP($AE169,'Recruitment source'!$A:$B,2,FALSE)</f>
        <v>LinkedIn</v>
      </c>
      <c r="AG169" s="8" t="e">
        <f t="shared" ca="1" si="35"/>
        <v>#N/A</v>
      </c>
      <c r="AH169" s="6" t="e">
        <f t="shared" ca="1" si="36"/>
        <v>#N/A</v>
      </c>
      <c r="AI169" s="6" t="e">
        <f ca="1" xml:space="preserve">
IF(
  ISNA($AH169),
  NA(),
  VLOOKUP($AH169,'Reasons for dismissal'!$A:$B,2,FALSE)
)</f>
        <v>#N/A</v>
      </c>
      <c r="AJ169" s="6">
        <f t="shared" ca="1" si="37"/>
        <v>5</v>
      </c>
      <c r="AK169" s="1">
        <f t="shared" ca="1" si="38"/>
        <v>2500</v>
      </c>
      <c r="AL1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$A169  &amp; ", "   &amp;
$B169  &amp; ", "   &amp;
$D169  &amp; ", '"  &amp;
$I169  &amp; "', '" &amp;
$O169  &amp; "', "  &amp;
$S169  &amp; ", '"  &amp;
TEXT($U169,"dd/mm/aaaa")  &amp; "', "   &amp;
$V169  &amp; ", "   &amp;
$X169  &amp; ", "   &amp;
$Z169  &amp; ", "   &amp;
IF($AB169 &lt;&gt; "", $AB169, "NULL")  &amp; ", "   &amp;
$AK169  &amp; ");"</f>
        <v>#REF!</v>
      </c>
    </row>
    <row r="170" spans="1:38" x14ac:dyDescent="0.2">
      <c r="A170" s="7" cm="1">
        <f t="array" aca="1" ref="A170" ca="1">INDEX(Companies!$A:$A,RANDBETWEEN(2,COUNTA(Companies!$A:$A)),1)</f>
        <v>2</v>
      </c>
      <c r="B170" s="5">
        <f t="shared" si="26"/>
        <v>169</v>
      </c>
      <c r="C170" s="5" t="str" cm="1">
        <f t="array" ref="C170">SHA1HASH($B170)</f>
        <v>2659fc519890c924f82b4475ddd71b058178d02b</v>
      </c>
      <c r="D170" s="6">
        <f t="shared" ca="1" si="27"/>
        <v>1</v>
      </c>
      <c r="E170" s="7">
        <f ca="1">IF($B170 = 1 + N("Presidente"),
    127,
    IF($B170 = 2 + N("Vice-Presidente"),
        72,
        IF($B170 = 3 + N("Secretária bilíngue"),
            13,
            RANDBETWEEN(5,COUNT(Name!$A:$A) + 1)
        )
    )
)</f>
        <v>189</v>
      </c>
      <c r="F170" s="7" t="str">
        <f ca="1">VLOOKUP($E170,Name!$A:$B,2,FALSE)</f>
        <v>João Luccas</v>
      </c>
      <c r="G170" s="7">
        <f ca="1" xml:space="preserve">
IF($B170 = 1,
    0,
    RANDBETWEEN(5,COUNT('Last name'!$A:$A) + 1)
)</f>
        <v>89</v>
      </c>
      <c r="H170" s="7" t="str">
        <f ca="1" xml:space="preserve">
IF($B170 = 1 + N("Presidente"),
    "de Orléans e Bragança",
    VLOOKUP($G170,'Last name'!$A:$B,2,FALSE) &amp; " " &amp; VLOOKUP(RANDBETWEEN(5,COUNT('Last name'!$A:$A) + 1),'Last name'!$A:$B,2,FALSE)
)</f>
        <v>Figo Garcia</v>
      </c>
      <c r="I170" s="7" t="str">
        <f t="shared" ca="1" si="28"/>
        <v>João Luccas Figo Garcia</v>
      </c>
      <c r="J170" s="7" t="str" cm="1">
        <f t="array" aca="1" ref="J170" ca="1">SHA1HASH($I170)</f>
        <v>05ecf3c19609b9ef7bcf517043cad2b2a4cad5d4</v>
      </c>
      <c r="K170" s="7" cm="1">
        <f t="array" aca="1" ref="K170" ca="1">INDEX(States!$A:$A,M170,1)</f>
        <v>5</v>
      </c>
      <c r="L170" s="7" t="str">
        <f ca="1">VLOOKUP($K170,Countries!$A:$B,2,FALSE)</f>
        <v>Portugal</v>
      </c>
      <c r="M170" s="7" cm="1">
        <f t="array" aca="1" ref="M170" ca="1">INDEX(States!$C:$C,RANDBETWEEN(5,COUNTA(States!$A:$A) + 1),1)</f>
        <v>7</v>
      </c>
      <c r="N170" s="7" t="str">
        <f ca="1">VLOOKUP($M170,States!$C:$D,2,FALSE)</f>
        <v xml:space="preserve"> Setúbal </v>
      </c>
      <c r="O170" s="7" t="str">
        <f ca="1">VLOOKUP($E170,Name!$A:$C,3,FALSE)</f>
        <v>M</v>
      </c>
      <c r="P170" s="7" t="str">
        <f ca="1">VLOOKUP($O170,Genders!$B:$C,2,FALSE)</f>
        <v>Male</v>
      </c>
      <c r="Q170" s="7" cm="1">
        <f t="array" aca="1" ref="Q170" ca="1">INDEX('Marital status'!$A:$A,RANDBETWEEN(5,COUNTA('Marital status'!$A:$A) + 1),1)</f>
        <v>0</v>
      </c>
      <c r="R170" s="7" t="e">
        <f ca="1">VLOOKUP($Q170,'Marital status'!$A:$B,2,FALSE)</f>
        <v>#N/A</v>
      </c>
      <c r="S170" s="7">
        <f t="shared" ca="1" si="29"/>
        <v>5</v>
      </c>
      <c r="T170" s="7" t="str">
        <f ca="1">VLOOKUP($S170,Ethnicities!$A:$B,2,FALSE)</f>
        <v>ASIAN</v>
      </c>
      <c r="U170" s="8">
        <f t="shared" ca="1" si="30"/>
        <v>25631</v>
      </c>
      <c r="V170" s="6">
        <f t="shared" ca="1" si="31"/>
        <v>7</v>
      </c>
      <c r="W170" s="8" t="str">
        <f ca="1">VLOOKUP($V170,'Background education'!$A:$B,2,FALSE)</f>
        <v>Undergraduate degree</v>
      </c>
      <c r="X170" s="7">
        <f ca="1" xml:space="preserve">
  IF(OR($Z170 = 5, $Z170 = 6, $Z170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70" s="7" t="str">
        <f ca="1">VLOOKUP($X170,Departments!$A:$B,2,FALSE)</f>
        <v>Audit</v>
      </c>
      <c r="Z170" s="6">
        <f t="shared" ca="1" si="32"/>
        <v>9</v>
      </c>
      <c r="AA170" s="7" t="str">
        <f ca="1">VLOOKUP($Z170,Roles!$A:$B,2,FALSE)</f>
        <v>Intern</v>
      </c>
      <c r="AB170" s="6" t="e">
        <f t="shared" ca="1" si="33"/>
        <v>#N/A</v>
      </c>
      <c r="AC170" s="7" t="e">
        <f ca="1" xml:space="preserve">
IF(
  ISNA($AB170),
  NA(),
  VLOOKUP($AB170,Levels!$A:$B,2,FALSE)
)</f>
        <v>#N/A</v>
      </c>
      <c r="AD170" s="8">
        <f t="shared" ca="1" si="34"/>
        <v>38047</v>
      </c>
      <c r="AE170" s="6">
        <f ca="1">RANDBETWEEN(5,COUNTA('Recruitment source'!$A:$A) + 1)</f>
        <v>6</v>
      </c>
      <c r="AF170" s="6" t="str">
        <f ca="1">VLOOKUP($AE170,'Recruitment source'!$A:$B,2,FALSE)</f>
        <v>Learn4Good</v>
      </c>
      <c r="AG170" s="8" t="e">
        <f t="shared" ca="1" si="35"/>
        <v>#N/A</v>
      </c>
      <c r="AH170" s="6" t="e">
        <f t="shared" ca="1" si="36"/>
        <v>#N/A</v>
      </c>
      <c r="AI170" s="6" t="e">
        <f ca="1" xml:space="preserve">
IF(
  ISNA($AH170),
  NA(),
  VLOOKUP($AH170,'Reasons for dismissal'!$A:$B,2,FALSE)
)</f>
        <v>#N/A</v>
      </c>
      <c r="AJ170" s="6">
        <f t="shared" ca="1" si="37"/>
        <v>5</v>
      </c>
      <c r="AK170" s="1">
        <f t="shared" ca="1" si="38"/>
        <v>1205</v>
      </c>
      <c r="AL1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$A170  &amp; ", "   &amp;
$B170  &amp; ", "   &amp;
$D170  &amp; ", '"  &amp;
$I170  &amp; "', '" &amp;
$O170  &amp; "', "  &amp;
$S170  &amp; ", '"  &amp;
TEXT($U170,"dd/mm/aaaa")  &amp; "', "   &amp;
$V170  &amp; ", "   &amp;
$X170  &amp; ", "   &amp;
$Z170  &amp; ", "   &amp;
IF($AB170 &lt;&gt; "", $AB170, "NULL")  &amp; ", "   &amp;
$AK170  &amp; ");"</f>
        <v>#REF!</v>
      </c>
    </row>
    <row r="171" spans="1:38" x14ac:dyDescent="0.2">
      <c r="A171" s="7" cm="1">
        <f t="array" aca="1" ref="A171" ca="1">INDEX(Companies!$A:$A,RANDBETWEEN(2,COUNTA(Companies!$A:$A)),1)</f>
        <v>2</v>
      </c>
      <c r="B171" s="5">
        <f t="shared" si="26"/>
        <v>170</v>
      </c>
      <c r="C171" s="5" t="str" cm="1">
        <f t="array" ref="C171">SHA1HASH($B171)</f>
        <v>717b2f3d8816830549097908c134e1729c516542</v>
      </c>
      <c r="D171" s="6">
        <f t="shared" ca="1" si="27"/>
        <v>1</v>
      </c>
      <c r="E171" s="7">
        <f ca="1">IF($B171 = 1 + N("Presidente"),
    127,
    IF($B171 = 2 + N("Vice-Presidente"),
        72,
        IF($B171 = 3 + N("Secretária bilíngue"),
            13,
            RANDBETWEEN(5,COUNT(Name!$A:$A) + 1)
        )
    )
)</f>
        <v>113</v>
      </c>
      <c r="F171" s="7" t="str">
        <f ca="1">VLOOKUP($E171,Name!$A:$B,2,FALSE)</f>
        <v>Desiré</v>
      </c>
      <c r="G171" s="7">
        <f ca="1" xml:space="preserve">
IF($B171 = 1,
    0,
    RANDBETWEEN(5,COUNT('Last name'!$A:$A) + 1)
)</f>
        <v>161</v>
      </c>
      <c r="H171" s="7" t="str">
        <f ca="1" xml:space="preserve">
IF($B171 = 1 + N("Presidente"),
    "de Orléans e Bragança",
    VLOOKUP($G171,'Last name'!$A:$B,2,FALSE) &amp; " " &amp; VLOOKUP(RANDBETWEEN(5,COUNT('Last name'!$A:$A) + 1),'Last name'!$A:$B,2,FALSE)
)</f>
        <v>Ribeiro Ramos</v>
      </c>
      <c r="I171" s="7" t="str">
        <f t="shared" ca="1" si="28"/>
        <v>Desiré Ribeiro Ramos</v>
      </c>
      <c r="J171" s="7" t="str" cm="1">
        <f t="array" aca="1" ref="J171" ca="1">SHA1HASH($I171)</f>
        <v>34833720000dd245055c502e2082075d7f3ac296</v>
      </c>
      <c r="K171" s="7" cm="1">
        <f t="array" aca="1" ref="K171" ca="1">INDEX(States!$A:$A,M171,1)</f>
        <v>5</v>
      </c>
      <c r="L171" s="7" t="str">
        <f ca="1">VLOOKUP($K171,Countries!$A:$B,2,FALSE)</f>
        <v>Portugal</v>
      </c>
      <c r="M171" s="7" cm="1">
        <f t="array" aca="1" ref="M171" ca="1">INDEX(States!$C:$C,RANDBETWEEN(5,COUNTA(States!$A:$A) + 1),1)</f>
        <v>21</v>
      </c>
      <c r="N171" s="7" t="str">
        <f ca="1">VLOOKUP($M171,States!$C:$D,2,FALSE)</f>
        <v>Guarda</v>
      </c>
      <c r="O171" s="7" t="str">
        <f ca="1">VLOOKUP($E171,Name!$A:$C,3,FALSE)</f>
        <v>F</v>
      </c>
      <c r="P171" s="7" t="str">
        <f ca="1">VLOOKUP($O171,Genders!$B:$C,2,FALSE)</f>
        <v>Female</v>
      </c>
      <c r="Q171" s="7" cm="1">
        <f t="array" aca="1" ref="Q171" ca="1">INDEX('Marital status'!$A:$A,RANDBETWEEN(5,COUNTA('Marital status'!$A:$A) + 1),1)</f>
        <v>5</v>
      </c>
      <c r="R171" s="7" t="str">
        <f ca="1">VLOOKUP($Q171,'Marital status'!$A:$B,2,FALSE)</f>
        <v xml:space="preserve"> Separated </v>
      </c>
      <c r="S171" s="7">
        <f t="shared" ca="1" si="29"/>
        <v>8</v>
      </c>
      <c r="T171" s="7" t="e">
        <f ca="1">VLOOKUP($S171,Ethnicities!$A:$B,2,FALSE)</f>
        <v>#N/A</v>
      </c>
      <c r="U171" s="8">
        <f t="shared" ca="1" si="30"/>
        <v>30484</v>
      </c>
      <c r="V171" s="6">
        <f t="shared" ca="1" si="31"/>
        <v>7</v>
      </c>
      <c r="W171" s="8" t="str">
        <f ca="1">VLOOKUP($V171,'Background education'!$A:$B,2,FALSE)</f>
        <v>Undergraduate degree</v>
      </c>
      <c r="X171" s="7">
        <f ca="1" xml:space="preserve">
  IF(OR($Z171 = 5, $Z171 = 6, $Z171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71" s="7" t="str">
        <f ca="1">VLOOKUP($X171,Departments!$A:$B,2,FALSE)</f>
        <v>Administration</v>
      </c>
      <c r="Z171" s="6">
        <f t="shared" ca="1" si="32"/>
        <v>11</v>
      </c>
      <c r="AA171" s="7" t="str">
        <f ca="1">VLOOKUP($Z171,Roles!$A:$B,2,FALSE)</f>
        <v>Analyst</v>
      </c>
      <c r="AB171" s="6">
        <f t="shared" ca="1" si="33"/>
        <v>5</v>
      </c>
      <c r="AC171" s="7" t="str">
        <f ca="1" xml:space="preserve">
IF(
  ISNA($AB171),
  NA(),
  VLOOKUP($AB171,Levels!$A:$B,2,FALSE)
)</f>
        <v>Junior</v>
      </c>
      <c r="AD171" s="8">
        <f t="shared" ca="1" si="34"/>
        <v>44160</v>
      </c>
      <c r="AE171" s="6">
        <f ca="1">RANDBETWEEN(5,COUNTA('Recruitment source'!$A:$A) + 1)</f>
        <v>15</v>
      </c>
      <c r="AF171" s="6" t="str">
        <f ca="1">VLOOKUP($AE171,'Recruitment source'!$A:$B,2,FALSE)</f>
        <v>Website</v>
      </c>
      <c r="AG171" s="8" t="e">
        <f t="shared" ca="1" si="35"/>
        <v>#N/A</v>
      </c>
      <c r="AH171" s="6" t="e">
        <f t="shared" ca="1" si="36"/>
        <v>#N/A</v>
      </c>
      <c r="AI171" s="6" t="e">
        <f ca="1" xml:space="preserve">
IF(
  ISNA($AH171),
  NA(),
  VLOOKUP($AH171,'Reasons for dismissal'!$A:$B,2,FALSE)
)</f>
        <v>#N/A</v>
      </c>
      <c r="AJ171" s="6">
        <f t="shared" ca="1" si="37"/>
        <v>4</v>
      </c>
      <c r="AK171" s="1">
        <f t="shared" ca="1" si="38"/>
        <v>2500</v>
      </c>
      <c r="AL1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$A171  &amp; ", "   &amp;
$B171  &amp; ", "   &amp;
$D171  &amp; ", '"  &amp;
$I171  &amp; "', '" &amp;
$O171  &amp; "', "  &amp;
$S171  &amp; ", '"  &amp;
TEXT($U171,"dd/mm/aaaa")  &amp; "', "   &amp;
$V171  &amp; ", "   &amp;
$X171  &amp; ", "   &amp;
$Z171  &amp; ", "   &amp;
IF($AB171 &lt;&gt; "", $AB171, "NULL")  &amp; ", "   &amp;
$AK171  &amp; ");"</f>
        <v>#REF!</v>
      </c>
    </row>
    <row r="172" spans="1:38" x14ac:dyDescent="0.2">
      <c r="A172" s="7" cm="1">
        <f t="array" aca="1" ref="A172" ca="1">INDEX(Companies!$A:$A,RANDBETWEEN(2,COUNTA(Companies!$A:$A)),1)</f>
        <v>2</v>
      </c>
      <c r="B172" s="5">
        <f t="shared" si="26"/>
        <v>171</v>
      </c>
      <c r="C172" s="5" t="str" cm="1">
        <f t="array" ref="C172">SHA1HASH($B172)</f>
        <v>94940e534aedd3f6d9bb77c6322f6641dbb7432a</v>
      </c>
      <c r="D172" s="6">
        <f t="shared" ca="1" si="27"/>
        <v>1</v>
      </c>
      <c r="E172" s="7">
        <f ca="1">IF($B172 = 1 + N("Presidente"),
    127,
    IF($B172 = 2 + N("Vice-Presidente"),
        72,
        IF($B172 = 3 + N("Secretária bilíngue"),
            13,
            RANDBETWEEN(5,COUNT(Name!$A:$A) + 1)
        )
    )
)</f>
        <v>158</v>
      </c>
      <c r="F172" s="7" t="str">
        <f ca="1">VLOOKUP($E172,Name!$A:$B,2,FALSE)</f>
        <v>Guilherme Augusto</v>
      </c>
      <c r="G172" s="7">
        <f ca="1" xml:space="preserve">
IF($B172 = 1,
    0,
    RANDBETWEEN(5,COUNT('Last name'!$A:$A) + 1)
)</f>
        <v>149</v>
      </c>
      <c r="H172" s="7" t="str">
        <f ca="1" xml:space="preserve">
IF($B172 = 1 + N("Presidente"),
    "de Orléans e Bragança",
    VLOOKUP($G172,'Last name'!$A:$B,2,FALSE) &amp; " " &amp; VLOOKUP(RANDBETWEEN(5,COUNT('Last name'!$A:$A) + 1),'Last name'!$A:$B,2,FALSE)
)</f>
        <v>Pedroso Santacruz</v>
      </c>
      <c r="I172" s="7" t="str">
        <f t="shared" ca="1" si="28"/>
        <v>Guilherme Augusto Pedroso Santacruz</v>
      </c>
      <c r="J172" s="7" t="str" cm="1">
        <f t="array" aca="1" ref="J172" ca="1">SHA1HASH($I172)</f>
        <v>2410a5c3b443449c30c9026ac4af88a51065647a</v>
      </c>
      <c r="K172" s="7" cm="1">
        <f t="array" aca="1" ref="K172" ca="1">INDEX(States!$A:$A,M172,1)</f>
        <v>5</v>
      </c>
      <c r="L172" s="7" t="str">
        <f ca="1">VLOOKUP($K172,Countries!$A:$B,2,FALSE)</f>
        <v>Portugal</v>
      </c>
      <c r="M172" s="7" cm="1">
        <f t="array" aca="1" ref="M172" ca="1">INDEX(States!$C:$C,RANDBETWEEN(5,COUNTA(States!$A:$A) + 1),1)</f>
        <v>6</v>
      </c>
      <c r="N172" s="7" t="str">
        <f ca="1">VLOOKUP($M172,States!$C:$D,2,FALSE)</f>
        <v>PORTO</v>
      </c>
      <c r="O172" s="7" t="str">
        <f ca="1">VLOOKUP($E172,Name!$A:$C,3,FALSE)</f>
        <v>M</v>
      </c>
      <c r="P172" s="7" t="str">
        <f ca="1">VLOOKUP($O172,Genders!$B:$C,2,FALSE)</f>
        <v>Male</v>
      </c>
      <c r="Q172" s="7" cm="1">
        <f t="array" aca="1" ref="Q172" ca="1">INDEX('Marital status'!$A:$A,RANDBETWEEN(5,COUNTA('Marital status'!$A:$A) + 1),1)</f>
        <v>0</v>
      </c>
      <c r="R172" s="7" t="e">
        <f ca="1">VLOOKUP($Q172,'Marital status'!$A:$B,2,FALSE)</f>
        <v>#N/A</v>
      </c>
      <c r="S172" s="7">
        <f t="shared" ca="1" si="29"/>
        <v>5</v>
      </c>
      <c r="T172" s="7" t="str">
        <f ca="1">VLOOKUP($S172,Ethnicities!$A:$B,2,FALSE)</f>
        <v>ASIAN</v>
      </c>
      <c r="U172" s="8">
        <f t="shared" ca="1" si="30"/>
        <v>27681</v>
      </c>
      <c r="V172" s="6">
        <f t="shared" ca="1" si="31"/>
        <v>7</v>
      </c>
      <c r="W172" s="8" t="str">
        <f ca="1">VLOOKUP($V172,'Background education'!$A:$B,2,FALSE)</f>
        <v>Undergraduate degree</v>
      </c>
      <c r="X172" s="7">
        <f ca="1" xml:space="preserve">
  IF(OR($Z172 = 5, $Z172 = 6, $Z172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72" s="7" t="str">
        <f ca="1">VLOOKUP($X172,Departments!$A:$B,2,FALSE)</f>
        <v>Administration</v>
      </c>
      <c r="Z172" s="6">
        <f t="shared" ca="1" si="32"/>
        <v>10</v>
      </c>
      <c r="AA172" s="7" t="str">
        <f ca="1">VLOOKUP($Z172,Roles!$A:$B,2,FALSE)</f>
        <v>Trainee</v>
      </c>
      <c r="AB172" s="6" t="e">
        <f t="shared" ca="1" si="33"/>
        <v>#N/A</v>
      </c>
      <c r="AC172" s="7" t="e">
        <f ca="1" xml:space="preserve">
IF(
  ISNA($AB172),
  NA(),
  VLOOKUP($AB172,Levels!$A:$B,2,FALSE)
)</f>
        <v>#N/A</v>
      </c>
      <c r="AD172" s="8">
        <f t="shared" ca="1" si="34"/>
        <v>40288</v>
      </c>
      <c r="AE172" s="6">
        <f ca="1">RANDBETWEEN(5,COUNTA('Recruitment source'!$A:$A) + 1)</f>
        <v>15</v>
      </c>
      <c r="AF172" s="6" t="str">
        <f ca="1">VLOOKUP($AE172,'Recruitment source'!$A:$B,2,FALSE)</f>
        <v>Website</v>
      </c>
      <c r="AG172" s="8" t="e">
        <f t="shared" ca="1" si="35"/>
        <v>#N/A</v>
      </c>
      <c r="AH172" s="6" t="e">
        <f t="shared" ca="1" si="36"/>
        <v>#N/A</v>
      </c>
      <c r="AI172" s="6" t="e">
        <f ca="1" xml:space="preserve">
IF(
  ISNA($AH172),
  NA(),
  VLOOKUP($AH172,'Reasons for dismissal'!$A:$B,2,FALSE)
)</f>
        <v>#N/A</v>
      </c>
      <c r="AJ172" s="6">
        <f t="shared" ca="1" si="37"/>
        <v>5</v>
      </c>
      <c r="AK172" s="1">
        <f t="shared" ca="1" si="38"/>
        <v>1305</v>
      </c>
      <c r="AL1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$A172  &amp; ", "   &amp;
$B172  &amp; ", "   &amp;
$D172  &amp; ", '"  &amp;
$I172  &amp; "', '" &amp;
$O172  &amp; "', "  &amp;
$S172  &amp; ", '"  &amp;
TEXT($U172,"dd/mm/aaaa")  &amp; "', "   &amp;
$V172  &amp; ", "   &amp;
$X172  &amp; ", "   &amp;
$Z172  &amp; ", "   &amp;
IF($AB172 &lt;&gt; "", $AB172, "NULL")  &amp; ", "   &amp;
$AK172  &amp; ");"</f>
        <v>#REF!</v>
      </c>
    </row>
    <row r="173" spans="1:38" x14ac:dyDescent="0.2">
      <c r="A173" s="7" cm="1">
        <f t="array" aca="1" ref="A173" ca="1">INDEX(Companies!$A:$A,RANDBETWEEN(2,COUNTA(Companies!$A:$A)),1)</f>
        <v>2</v>
      </c>
      <c r="B173" s="5">
        <f t="shared" si="26"/>
        <v>172</v>
      </c>
      <c r="C173" s="5" t="str" cm="1">
        <f t="array" ref="C173">SHA1HASH($B173)</f>
        <v>c1aa04bf421e5b38c3d18933e9994d3f289def65</v>
      </c>
      <c r="D173" s="6">
        <f t="shared" ca="1" si="27"/>
        <v>1</v>
      </c>
      <c r="E173" s="7">
        <f ca="1">IF($B173 = 1 + N("Presidente"),
    127,
    IF($B173 = 2 + N("Vice-Presidente"),
        72,
        IF($B173 = 3 + N("Secretária bilíngue"),
            13,
            RANDBETWEEN(5,COUNT(Name!$A:$A) + 1)
        )
    )
)</f>
        <v>178</v>
      </c>
      <c r="F173" s="7" t="str">
        <f ca="1">VLOOKUP($E173,Name!$A:$B,2,FALSE)</f>
        <v>Isabely</v>
      </c>
      <c r="G173" s="7">
        <f ca="1" xml:space="preserve">
IF($B173 = 1,
    0,
    RANDBETWEEN(5,COUNT('Last name'!$A:$A) + 1)
)</f>
        <v>10</v>
      </c>
      <c r="H173" s="7" t="str">
        <f ca="1" xml:space="preserve">
IF($B173 = 1 + N("Presidente"),
    "de Orléans e Bragança",
    VLOOKUP($G173,'Last name'!$A:$B,2,FALSE) &amp; " " &amp; VLOOKUP(RANDBETWEEN(5,COUNT('Last name'!$A:$A) + 1),'Last name'!$A:$B,2,FALSE)
)</f>
        <v>Alencar Figo</v>
      </c>
      <c r="I173" s="7" t="str">
        <f t="shared" ca="1" si="28"/>
        <v>Isabely Alencar Figo</v>
      </c>
      <c r="J173" s="7" t="str" cm="1">
        <f t="array" aca="1" ref="J173" ca="1">SHA1HASH($I173)</f>
        <v>e55332181e997d577363b9fba02022b7bd43e9a5</v>
      </c>
      <c r="K173" s="7" cm="1">
        <f t="array" aca="1" ref="K173" ca="1">INDEX(States!$A:$A,M173,1)</f>
        <v>5</v>
      </c>
      <c r="L173" s="7" t="str">
        <f ca="1">VLOOKUP($K173,Countries!$A:$B,2,FALSE)</f>
        <v>Portugal</v>
      </c>
      <c r="M173" s="7" cm="1">
        <f t="array" aca="1" ref="M173" ca="1">INDEX(States!$C:$C,RANDBETWEEN(5,COUNTA(States!$A:$A) + 1),1)</f>
        <v>10</v>
      </c>
      <c r="N173" s="7" t="str">
        <f ca="1">VLOOKUP($M173,States!$C:$D,2,FALSE)</f>
        <v>Faro</v>
      </c>
      <c r="O173" s="7" t="str">
        <f ca="1">VLOOKUP($E173,Name!$A:$C,3,FALSE)</f>
        <v>F</v>
      </c>
      <c r="P173" s="7" t="str">
        <f ca="1">VLOOKUP($O173,Genders!$B:$C,2,FALSE)</f>
        <v>Female</v>
      </c>
      <c r="Q173" s="7" cm="1">
        <f t="array" aca="1" ref="Q173" ca="1">INDEX('Marital status'!$A:$A,RANDBETWEEN(5,COUNTA('Marital status'!$A:$A) + 1),1)</f>
        <v>5</v>
      </c>
      <c r="R173" s="7" t="str">
        <f ca="1">VLOOKUP($Q173,'Marital status'!$A:$B,2,FALSE)</f>
        <v xml:space="preserve"> Separated </v>
      </c>
      <c r="S173" s="7">
        <f t="shared" ca="1" si="29"/>
        <v>5</v>
      </c>
      <c r="T173" s="7" t="str">
        <f ca="1">VLOOKUP($S173,Ethnicities!$A:$B,2,FALSE)</f>
        <v>ASIAN</v>
      </c>
      <c r="U173" s="8">
        <f t="shared" ca="1" si="30"/>
        <v>29432</v>
      </c>
      <c r="V173" s="6">
        <f t="shared" ca="1" si="31"/>
        <v>7</v>
      </c>
      <c r="W173" s="8" t="str">
        <f ca="1">VLOOKUP($V173,'Background education'!$A:$B,2,FALSE)</f>
        <v>Undergraduate degree</v>
      </c>
      <c r="X173" s="7">
        <f ca="1" xml:space="preserve">
  IF(OR($Z173 = 5, $Z173 = 6, $Z173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73" s="7" t="str">
        <f ca="1">VLOOKUP($X173,Departments!$A:$B,2,FALSE)</f>
        <v>Finance</v>
      </c>
      <c r="Z173" s="6">
        <f t="shared" ca="1" si="32"/>
        <v>11</v>
      </c>
      <c r="AA173" s="7" t="str">
        <f ca="1">VLOOKUP($Z173,Roles!$A:$B,2,FALSE)</f>
        <v>Analyst</v>
      </c>
      <c r="AB173" s="6">
        <f t="shared" ca="1" si="33"/>
        <v>6</v>
      </c>
      <c r="AC173" s="7" t="str">
        <f ca="1" xml:space="preserve">
IF(
  ISNA($AB173),
  NA(),
  VLOOKUP($AB173,Levels!$A:$B,2,FALSE)
)</f>
        <v>Pleno</v>
      </c>
      <c r="AD173" s="8">
        <f t="shared" ca="1" si="34"/>
        <v>36614</v>
      </c>
      <c r="AE173" s="6">
        <f ca="1">RANDBETWEEN(5,COUNTA('Recruitment source'!$A:$A) + 1)</f>
        <v>14</v>
      </c>
      <c r="AF173" s="6" t="str">
        <f ca="1">VLOOKUP($AE173,'Recruitment source'!$A:$B,2,FALSE)</f>
        <v>LinkedIn</v>
      </c>
      <c r="AG173" s="8" t="e">
        <f t="shared" ca="1" si="35"/>
        <v>#N/A</v>
      </c>
      <c r="AH173" s="6" t="e">
        <f t="shared" ca="1" si="36"/>
        <v>#N/A</v>
      </c>
      <c r="AI173" s="6" t="e">
        <f ca="1" xml:space="preserve">
IF(
  ISNA($AH173),
  NA(),
  VLOOKUP($AH173,'Reasons for dismissal'!$A:$B,2,FALSE)
)</f>
        <v>#N/A</v>
      </c>
      <c r="AJ173" s="6">
        <f t="shared" ca="1" si="37"/>
        <v>5</v>
      </c>
      <c r="AK173" s="1">
        <f t="shared" ca="1" si="38"/>
        <v>2500</v>
      </c>
      <c r="AL1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$A173  &amp; ", "   &amp;
$B173  &amp; ", "   &amp;
$D173  &amp; ", '"  &amp;
$I173  &amp; "', '" &amp;
$O173  &amp; "', "  &amp;
$S173  &amp; ", '"  &amp;
TEXT($U173,"dd/mm/aaaa")  &amp; "', "   &amp;
$V173  &amp; ", "   &amp;
$X173  &amp; ", "   &amp;
$Z173  &amp; ", "   &amp;
IF($AB173 &lt;&gt; "", $AB173, "NULL")  &amp; ", "   &amp;
$AK173  &amp; ");"</f>
        <v>#REF!</v>
      </c>
    </row>
    <row r="174" spans="1:38" x14ac:dyDescent="0.2">
      <c r="A174" s="7" cm="1">
        <f t="array" aca="1" ref="A174" ca="1">INDEX(Companies!$A:$A,RANDBETWEEN(2,COUNTA(Companies!$A:$A)),1)</f>
        <v>2</v>
      </c>
      <c r="B174" s="5">
        <f t="shared" si="26"/>
        <v>173</v>
      </c>
      <c r="C174" s="5" t="str" cm="1">
        <f t="array" ref="C174">SHA1HASH($B174)</f>
        <v>572e20738130fddc7c389f2ab14f4e4b22a97c39</v>
      </c>
      <c r="D174" s="6">
        <f t="shared" ca="1" si="27"/>
        <v>1</v>
      </c>
      <c r="E174" s="7">
        <f ca="1">IF($B174 = 1 + N("Presidente"),
    127,
    IF($B174 = 2 + N("Vice-Presidente"),
        72,
        IF($B174 = 3 + N("Secretária bilíngue"),
            13,
            RANDBETWEEN(5,COUNT(Name!$A:$A) + 1)
        )
    )
)</f>
        <v>332</v>
      </c>
      <c r="F174" s="7" t="str">
        <f ca="1">VLOOKUP($E174,Name!$A:$B,2,FALSE)</f>
        <v>Rodrigo</v>
      </c>
      <c r="G174" s="7">
        <f ca="1" xml:space="preserve">
IF($B174 = 1,
    0,
    RANDBETWEEN(5,COUNT('Last name'!$A:$A) + 1)
)</f>
        <v>121</v>
      </c>
      <c r="H174" s="7" t="str">
        <f ca="1" xml:space="preserve">
IF($B174 = 1 + N("Presidente"),
    "de Orléans e Bragança",
    VLOOKUP($G174,'Last name'!$A:$B,2,FALSE) &amp; " " &amp; VLOOKUP(RANDBETWEEN(5,COUNT('Last name'!$A:$A) + 1),'Last name'!$A:$B,2,FALSE)
)</f>
        <v>Martinelli Leitão</v>
      </c>
      <c r="I174" s="7" t="str">
        <f t="shared" ca="1" si="28"/>
        <v>Rodrigo Martinelli Leitão</v>
      </c>
      <c r="J174" s="7" t="str" cm="1">
        <f t="array" aca="1" ref="J174" ca="1">SHA1HASH($I174)</f>
        <v>dcf3d2ce0a60dae388142c3850813cb89fca1f60</v>
      </c>
      <c r="K174" s="7" cm="1">
        <f t="array" aca="1" ref="K174" ca="1">INDEX(States!$A:$A,M174,1)</f>
        <v>5</v>
      </c>
      <c r="L174" s="7" t="str">
        <f ca="1">VLOOKUP($K174,Countries!$A:$B,2,FALSE)</f>
        <v>Portugal</v>
      </c>
      <c r="M174" s="7" cm="1">
        <f t="array" aca="1" ref="M174" ca="1">INDEX(States!$C:$C,RANDBETWEEN(5,COUNTA(States!$A:$A) + 1),1)</f>
        <v>6</v>
      </c>
      <c r="N174" s="7" t="str">
        <f ca="1">VLOOKUP($M174,States!$C:$D,2,FALSE)</f>
        <v>PORTO</v>
      </c>
      <c r="O174" s="7" t="str">
        <f ca="1">VLOOKUP($E174,Name!$A:$C,3,FALSE)</f>
        <v>M</v>
      </c>
      <c r="P174" s="7" t="str">
        <f ca="1">VLOOKUP($O174,Genders!$B:$C,2,FALSE)</f>
        <v>Male</v>
      </c>
      <c r="Q174" s="7" cm="1">
        <f t="array" aca="1" ref="Q174" ca="1">INDEX('Marital status'!$A:$A,RANDBETWEEN(5,COUNTA('Marital status'!$A:$A) + 1),1)</f>
        <v>6</v>
      </c>
      <c r="R174" s="7" t="str">
        <f ca="1">VLOOKUP($Q174,'Marital status'!$A:$B,2,FALSE)</f>
        <v>DIVORCED</v>
      </c>
      <c r="S174" s="7">
        <f t="shared" ca="1" si="29"/>
        <v>5</v>
      </c>
      <c r="T174" s="7" t="str">
        <f ca="1">VLOOKUP($S174,Ethnicities!$A:$B,2,FALSE)</f>
        <v>ASIAN</v>
      </c>
      <c r="U174" s="8">
        <f t="shared" ca="1" si="30"/>
        <v>18286</v>
      </c>
      <c r="V174" s="6">
        <f t="shared" ca="1" si="31"/>
        <v>7</v>
      </c>
      <c r="W174" s="8" t="str">
        <f ca="1">VLOOKUP($V174,'Background education'!$A:$B,2,FALSE)</f>
        <v>Undergraduate degree</v>
      </c>
      <c r="X174" s="7">
        <f ca="1" xml:space="preserve">
  IF(OR($Z174 = 5, $Z174 = 6, $Z174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74" s="7" t="str">
        <f ca="1">VLOOKUP($X174,Departments!$A:$B,2,FALSE)</f>
        <v xml:space="preserve"> Presidency</v>
      </c>
      <c r="Z174" s="6">
        <f t="shared" ca="1" si="32"/>
        <v>10</v>
      </c>
      <c r="AA174" s="7" t="str">
        <f ca="1">VLOOKUP($Z174,Roles!$A:$B,2,FALSE)</f>
        <v>Trainee</v>
      </c>
      <c r="AB174" s="6" t="e">
        <f t="shared" ca="1" si="33"/>
        <v>#N/A</v>
      </c>
      <c r="AC174" s="7" t="e">
        <f ca="1" xml:space="preserve">
IF(
  ISNA($AB174),
  NA(),
  VLOOKUP($AB174,Levels!$A:$B,2,FALSE)
)</f>
        <v>#N/A</v>
      </c>
      <c r="AD174" s="8">
        <f t="shared" ca="1" si="34"/>
        <v>42100</v>
      </c>
      <c r="AE174" s="6">
        <f ca="1">RANDBETWEEN(5,COUNTA('Recruitment source'!$A:$A) + 1)</f>
        <v>10</v>
      </c>
      <c r="AF174" s="6" t="str">
        <f ca="1">VLOOKUP($AE174,'Recruitment source'!$A:$B,2,FALSE)</f>
        <v>Jobs in Lisbon</v>
      </c>
      <c r="AG174" s="8" t="e">
        <f t="shared" ca="1" si="35"/>
        <v>#N/A</v>
      </c>
      <c r="AH174" s="6" t="e">
        <f t="shared" ca="1" si="36"/>
        <v>#N/A</v>
      </c>
      <c r="AI174" s="6" t="e">
        <f ca="1" xml:space="preserve">
IF(
  ISNA($AH174),
  NA(),
  VLOOKUP($AH174,'Reasons for dismissal'!$A:$B,2,FALSE)
)</f>
        <v>#N/A</v>
      </c>
      <c r="AJ174" s="6">
        <f t="shared" ca="1" si="37"/>
        <v>4</v>
      </c>
      <c r="AK174" s="1">
        <f t="shared" ca="1" si="38"/>
        <v>1305</v>
      </c>
      <c r="AL1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$A174  &amp; ", "   &amp;
$B174  &amp; ", "   &amp;
$D174  &amp; ", '"  &amp;
$I174  &amp; "', '" &amp;
$O174  &amp; "', "  &amp;
$S174  &amp; ", '"  &amp;
TEXT($U174,"dd/mm/aaaa")  &amp; "', "   &amp;
$V174  &amp; ", "   &amp;
$X174  &amp; ", "   &amp;
$Z174  &amp; ", "   &amp;
IF($AB174 &lt;&gt; "", $AB174, "NULL")  &amp; ", "   &amp;
$AK174  &amp; ");"</f>
        <v>#REF!</v>
      </c>
    </row>
    <row r="175" spans="1:38" x14ac:dyDescent="0.2">
      <c r="A175" s="7" cm="1">
        <f t="array" aca="1" ref="A175" ca="1">INDEX(Companies!$A:$A,RANDBETWEEN(2,COUNTA(Companies!$A:$A)),1)</f>
        <v>2</v>
      </c>
      <c r="B175" s="5">
        <f t="shared" si="26"/>
        <v>174</v>
      </c>
      <c r="C175" s="5" t="str" cm="1">
        <f t="array" ref="C175">SHA1HASH($B175)</f>
        <v>d094700e379f0fb3b543e25c77f8e4b3e068f057</v>
      </c>
      <c r="D175" s="6">
        <f t="shared" ca="1" si="27"/>
        <v>1</v>
      </c>
      <c r="E175" s="7">
        <f ca="1">IF($B175 = 1 + N("Presidente"),
    127,
    IF($B175 = 2 + N("Vice-Presidente"),
        72,
        IF($B175 = 3 + N("Secretária bilíngue"),
            13,
            RANDBETWEEN(5,COUNT(Name!$A:$A) + 1)
        )
    )
)</f>
        <v>59</v>
      </c>
      <c r="F175" s="7" t="str">
        <f ca="1">VLOOKUP($E175,Name!$A:$B,2,FALSE)</f>
        <v>Artur</v>
      </c>
      <c r="G175" s="7">
        <f ca="1" xml:space="preserve">
IF($B175 = 1,
    0,
    RANDBETWEEN(5,COUNT('Last name'!$A:$A) + 1)
)</f>
        <v>86</v>
      </c>
      <c r="H175" s="7" t="str">
        <f ca="1" xml:space="preserve">
IF($B175 = 1 + N("Presidente"),
    "de Orléans e Bragança",
    VLOOKUP($G175,'Last name'!$A:$B,2,FALSE) &amp; " " &amp; VLOOKUP(RANDBETWEEN(5,COUNT('Last name'!$A:$A) + 1),'Last name'!$A:$B,2,FALSE)
)</f>
        <v>Ferrara Pereira</v>
      </c>
      <c r="I175" s="7" t="str">
        <f t="shared" ca="1" si="28"/>
        <v>Artur Ferrara Pereira</v>
      </c>
      <c r="J175" s="7" t="str" cm="1">
        <f t="array" aca="1" ref="J175" ca="1">SHA1HASH($I175)</f>
        <v>3032f177d66e70e6555ef23a1f476eefba22966f</v>
      </c>
      <c r="K175" s="7" cm="1">
        <f t="array" aca="1" ref="K175" ca="1">INDEX(States!$A:$A,M175,1)</f>
        <v>5</v>
      </c>
      <c r="L175" s="7" t="str">
        <f ca="1">VLOOKUP($K175,Countries!$A:$B,2,FALSE)</f>
        <v>Portugal</v>
      </c>
      <c r="M175" s="7" cm="1">
        <f t="array" aca="1" ref="M175" ca="1">INDEX(States!$C:$C,RANDBETWEEN(5,COUNTA(States!$A:$A) + 1),1)</f>
        <v>17</v>
      </c>
      <c r="N175" s="7" t="str">
        <f ca="1">VLOOKUP($M175,States!$C:$D,2,FALSE)</f>
        <v>Viseu</v>
      </c>
      <c r="O175" s="7" t="str">
        <f ca="1">VLOOKUP($E175,Name!$A:$C,3,FALSE)</f>
        <v>M</v>
      </c>
      <c r="P175" s="7" t="str">
        <f ca="1">VLOOKUP($O175,Genders!$B:$C,2,FALSE)</f>
        <v>Male</v>
      </c>
      <c r="Q175" s="7" cm="1">
        <f t="array" aca="1" ref="Q175" ca="1">INDEX('Marital status'!$A:$A,RANDBETWEEN(5,COUNTA('Marital status'!$A:$A) + 1),1)</f>
        <v>0</v>
      </c>
      <c r="R175" s="7" t="e">
        <f ca="1">VLOOKUP($Q175,'Marital status'!$A:$B,2,FALSE)</f>
        <v>#N/A</v>
      </c>
      <c r="S175" s="7">
        <f t="shared" ca="1" si="29"/>
        <v>6</v>
      </c>
      <c r="T175" s="7" t="str">
        <f ca="1">VLOOKUP($S175,Ethnicities!$A:$B,2,FALSE)</f>
        <v xml:space="preserve">  american Indian or Alaska Native</v>
      </c>
      <c r="U175" s="8">
        <f t="shared" ca="1" si="30"/>
        <v>29733</v>
      </c>
      <c r="V175" s="6">
        <f t="shared" ca="1" si="31"/>
        <v>8</v>
      </c>
      <c r="W175" s="8" t="str">
        <f ca="1">VLOOKUP($V175,'Background education'!$A:$B,2,FALSE)</f>
        <v>Graduate school</v>
      </c>
      <c r="X175" s="7">
        <f ca="1" xml:space="preserve">
  IF(OR($Z175 = 5, $Z175 = 6, $Z175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75" s="7" t="str">
        <f ca="1">VLOOKUP($X175,Departments!$A:$B,2,FALSE)</f>
        <v>Administration</v>
      </c>
      <c r="Z175" s="6">
        <f t="shared" ca="1" si="32"/>
        <v>11</v>
      </c>
      <c r="AA175" s="7" t="str">
        <f ca="1">VLOOKUP($Z175,Roles!$A:$B,2,FALSE)</f>
        <v>Analyst</v>
      </c>
      <c r="AB175" s="6">
        <f t="shared" ca="1" si="33"/>
        <v>6</v>
      </c>
      <c r="AC175" s="7" t="str">
        <f ca="1" xml:space="preserve">
IF(
  ISNA($AB175),
  NA(),
  VLOOKUP($AB175,Levels!$A:$B,2,FALSE)
)</f>
        <v>Pleno</v>
      </c>
      <c r="AD175" s="8">
        <f t="shared" ca="1" si="34"/>
        <v>37932</v>
      </c>
      <c r="AE175" s="6">
        <f ca="1">RANDBETWEEN(5,COUNTA('Recruitment source'!$A:$A) + 1)</f>
        <v>12</v>
      </c>
      <c r="AF175" s="6" t="str">
        <f ca="1">VLOOKUP($AE175,'Recruitment source'!$A:$B,2,FALSE)</f>
        <v xml:space="preserve"> recommendation of employee</v>
      </c>
      <c r="AG175" s="8" t="e">
        <f t="shared" ca="1" si="35"/>
        <v>#N/A</v>
      </c>
      <c r="AH175" s="6" t="e">
        <f t="shared" ca="1" si="36"/>
        <v>#N/A</v>
      </c>
      <c r="AI175" s="6" t="e">
        <f ca="1" xml:space="preserve">
IF(
  ISNA($AH175),
  NA(),
  VLOOKUP($AH175,'Reasons for dismissal'!$A:$B,2,FALSE)
)</f>
        <v>#N/A</v>
      </c>
      <c r="AJ175" s="6">
        <f t="shared" ca="1" si="37"/>
        <v>5</v>
      </c>
      <c r="AK175" s="1">
        <f t="shared" ca="1" si="38"/>
        <v>3000</v>
      </c>
      <c r="AL1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$A175  &amp; ", "   &amp;
$B175  &amp; ", "   &amp;
$D175  &amp; ", '"  &amp;
$I175  &amp; "', '" &amp;
$O175  &amp; "', "  &amp;
$S175  &amp; ", '"  &amp;
TEXT($U175,"dd/mm/aaaa")  &amp; "', "   &amp;
$V175  &amp; ", "   &amp;
$X175  &amp; ", "   &amp;
$Z175  &amp; ", "   &amp;
IF($AB175 &lt;&gt; "", $AB175, "NULL")  &amp; ", "   &amp;
$AK175  &amp; ");"</f>
        <v>#REF!</v>
      </c>
    </row>
    <row r="176" spans="1:38" x14ac:dyDescent="0.2">
      <c r="A176" s="7" cm="1">
        <f t="array" aca="1" ref="A176" ca="1">INDEX(Companies!$A:$A,RANDBETWEEN(2,COUNTA(Companies!$A:$A)),1)</f>
        <v>2</v>
      </c>
      <c r="B176" s="5">
        <f t="shared" si="26"/>
        <v>175</v>
      </c>
      <c r="C176" s="5" t="str" cm="1">
        <f t="array" ref="C176">SHA1HASH($B176)</f>
        <v>04f1241ed2b1b531c2c853ce1eeff952cd0f40f3</v>
      </c>
      <c r="D176" s="6">
        <f t="shared" ca="1" si="27"/>
        <v>1</v>
      </c>
      <c r="E176" s="7">
        <f ca="1">IF($B176 = 1 + N("Presidente"),
    127,
    IF($B176 = 2 + N("Vice-Presidente"),
        72,
        IF($B176 = 3 + N("Secretária bilíngue"),
            13,
            RANDBETWEEN(5,COUNT(Name!$A:$A) + 1)
        )
    )
)</f>
        <v>294</v>
      </c>
      <c r="F176" s="7" t="str">
        <f ca="1">VLOOKUP($E176,Name!$A:$B,2,FALSE)</f>
        <v>Michel</v>
      </c>
      <c r="G176" s="7">
        <f ca="1" xml:space="preserve">
IF($B176 = 1,
    0,
    RANDBETWEEN(5,COUNT('Last name'!$A:$A) + 1)
)</f>
        <v>169</v>
      </c>
      <c r="H176" s="7" t="str">
        <f ca="1" xml:space="preserve">
IF($B176 = 1 + N("Presidente"),
    "de Orléans e Bragança",
    VLOOKUP($G176,'Last name'!$A:$B,2,FALSE) &amp; " " &amp; VLOOKUP(RANDBETWEEN(5,COUNT('Last name'!$A:$A) + 1),'Last name'!$A:$B,2,FALSE)
)</f>
        <v>Russo Noronha</v>
      </c>
      <c r="I176" s="7" t="str">
        <f t="shared" ca="1" si="28"/>
        <v>Michel Russo Noronha</v>
      </c>
      <c r="J176" s="7" t="str" cm="1">
        <f t="array" aca="1" ref="J176" ca="1">SHA1HASH($I176)</f>
        <v>483ef34b8a73730c29c9848ba1b6243b16df83ab</v>
      </c>
      <c r="K176" s="7" cm="1">
        <f t="array" aca="1" ref="K176" ca="1">INDEX(States!$A:$A,M176,1)</f>
        <v>5</v>
      </c>
      <c r="L176" s="7" t="str">
        <f ca="1">VLOOKUP($K176,Countries!$A:$B,2,FALSE)</f>
        <v>Portugal</v>
      </c>
      <c r="M176" s="7" cm="1">
        <f t="array" aca="1" ref="M176" ca="1">INDEX(States!$C:$C,RANDBETWEEN(5,COUNTA(States!$A:$A) + 1),1)</f>
        <v>13</v>
      </c>
      <c r="N176" s="7" t="str">
        <f ca="1">VLOOKUP($M176,States!$C:$D,2,FALSE)</f>
        <v>Coimbra</v>
      </c>
      <c r="O176" s="7" t="str">
        <f ca="1">VLOOKUP($E176,Name!$A:$C,3,FALSE)</f>
        <v>M</v>
      </c>
      <c r="P176" s="7" t="str">
        <f ca="1">VLOOKUP($O176,Genders!$B:$C,2,FALSE)</f>
        <v>Male</v>
      </c>
      <c r="Q176" s="7" cm="1">
        <f t="array" aca="1" ref="Q176" ca="1">INDEX('Marital status'!$A:$A,RANDBETWEEN(5,COUNTA('Marital status'!$A:$A) + 1),1)</f>
        <v>6</v>
      </c>
      <c r="R176" s="7" t="str">
        <f ca="1">VLOOKUP($Q176,'Marital status'!$A:$B,2,FALSE)</f>
        <v>DIVORCED</v>
      </c>
      <c r="S176" s="7">
        <f t="shared" ca="1" si="29"/>
        <v>7</v>
      </c>
      <c r="T176" s="7" t="str">
        <f ca="1">VLOOKUP($S176,Ethnicities!$A:$B,2,FALSE)</f>
        <v>Native Hawaiian or Other Pacific Islander</v>
      </c>
      <c r="U176" s="8">
        <f t="shared" ca="1" si="30"/>
        <v>25363</v>
      </c>
      <c r="V176" s="6">
        <f t="shared" ca="1" si="31"/>
        <v>7</v>
      </c>
      <c r="W176" s="8" t="str">
        <f ca="1">VLOOKUP($V176,'Background education'!$A:$B,2,FALSE)</f>
        <v>Undergraduate degree</v>
      </c>
      <c r="X176" s="7">
        <f ca="1" xml:space="preserve">
  IF(OR($Z176 = 5, $Z176 = 6, $Z176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76" s="7" t="str">
        <f ca="1">VLOOKUP($X176,Departments!$A:$B,2,FALSE)</f>
        <v xml:space="preserve"> Presidency</v>
      </c>
      <c r="Z176" s="6">
        <f t="shared" ca="1" si="32"/>
        <v>9</v>
      </c>
      <c r="AA176" s="7" t="str">
        <f ca="1">VLOOKUP($Z176,Roles!$A:$B,2,FALSE)</f>
        <v>Intern</v>
      </c>
      <c r="AB176" s="6" t="e">
        <f t="shared" ca="1" si="33"/>
        <v>#N/A</v>
      </c>
      <c r="AC176" s="7" t="e">
        <f ca="1" xml:space="preserve">
IF(
  ISNA($AB176),
  NA(),
  VLOOKUP($AB176,Levels!$A:$B,2,FALSE)
)</f>
        <v>#N/A</v>
      </c>
      <c r="AD176" s="8">
        <f t="shared" ca="1" si="34"/>
        <v>43056</v>
      </c>
      <c r="AE176" s="6">
        <f ca="1">RANDBETWEEN(5,COUNTA('Recruitment source'!$A:$A) + 1)</f>
        <v>12</v>
      </c>
      <c r="AF176" s="6" t="str">
        <f ca="1">VLOOKUP($AE176,'Recruitment source'!$A:$B,2,FALSE)</f>
        <v xml:space="preserve"> recommendation of employee</v>
      </c>
      <c r="AG176" s="8" t="e">
        <f t="shared" ca="1" si="35"/>
        <v>#N/A</v>
      </c>
      <c r="AH176" s="6" t="e">
        <f t="shared" ca="1" si="36"/>
        <v>#N/A</v>
      </c>
      <c r="AI176" s="6" t="e">
        <f ca="1" xml:space="preserve">
IF(
  ISNA($AH176),
  NA(),
  VLOOKUP($AH176,'Reasons for dismissal'!$A:$B,2,FALSE)
)</f>
        <v>#N/A</v>
      </c>
      <c r="AJ176" s="6">
        <f t="shared" ca="1" si="37"/>
        <v>4</v>
      </c>
      <c r="AK176" s="1">
        <f t="shared" ca="1" si="38"/>
        <v>1205</v>
      </c>
      <c r="AL1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$A176  &amp; ", "   &amp;
$B176  &amp; ", "   &amp;
$D176  &amp; ", '"  &amp;
$I176  &amp; "', '" &amp;
$O176  &amp; "', "  &amp;
$S176  &amp; ", '"  &amp;
TEXT($U176,"dd/mm/aaaa")  &amp; "', "   &amp;
$V176  &amp; ", "   &amp;
$X176  &amp; ", "   &amp;
$Z176  &amp; ", "   &amp;
IF($AB176 &lt;&gt; "", $AB176, "NULL")  &amp; ", "   &amp;
$AK176  &amp; ");"</f>
        <v>#REF!</v>
      </c>
    </row>
    <row r="177" spans="1:38" x14ac:dyDescent="0.2">
      <c r="A177" s="7" cm="1">
        <f t="array" aca="1" ref="A177" ca="1">INDEX(Companies!$A:$A,RANDBETWEEN(2,COUNTA(Companies!$A:$A)),1)</f>
        <v>2</v>
      </c>
      <c r="B177" s="5">
        <f t="shared" si="26"/>
        <v>176</v>
      </c>
      <c r="C177" s="5" t="str" cm="1">
        <f t="array" ref="C177">SHA1HASH($B177)</f>
        <v>5c8f5ac0b7ad23c110793ad1fcf4d3c8d41344d5</v>
      </c>
      <c r="D177" s="6">
        <f t="shared" ca="1" si="27"/>
        <v>1</v>
      </c>
      <c r="E177" s="7">
        <f ca="1">IF($B177 = 1 + N("Presidente"),
    127,
    IF($B177 = 2 + N("Vice-Presidente"),
        72,
        IF($B177 = 3 + N("Secretária bilíngue"),
            13,
            RANDBETWEEN(5,COUNT(Name!$A:$A) + 1)
        )
    )
)</f>
        <v>110</v>
      </c>
      <c r="F177" s="7" t="str">
        <f ca="1">VLOOKUP($E177,Name!$A:$B,2,FALSE)</f>
        <v>Davi Miguel</v>
      </c>
      <c r="G177" s="7">
        <f ca="1" xml:space="preserve">
IF($B177 = 1,
    0,
    RANDBETWEEN(5,COUNT('Last name'!$A:$A) + 1)
)</f>
        <v>112</v>
      </c>
      <c r="H177" s="7" t="str">
        <f ca="1" xml:space="preserve">
IF($B177 = 1 + N("Presidente"),
    "de Orléans e Bragança",
    VLOOKUP($G177,'Last name'!$A:$B,2,FALSE) &amp; " " &amp; VLOOKUP(RANDBETWEEN(5,COUNT('Last name'!$A:$A) + 1),'Last name'!$A:$B,2,FALSE)
)</f>
        <v>Lopes Monti</v>
      </c>
      <c r="I177" s="7" t="str">
        <f t="shared" ca="1" si="28"/>
        <v>Davi Miguel Lopes Monti</v>
      </c>
      <c r="J177" s="7" t="str" cm="1">
        <f t="array" aca="1" ref="J177" ca="1">SHA1HASH($I177)</f>
        <v>42b5b80c4733ac5c40fa3cbfe6da2d91bbe15703</v>
      </c>
      <c r="K177" s="7" cm="1">
        <f t="array" aca="1" ref="K177" ca="1">INDEX(States!$A:$A,M177,1)</f>
        <v>5</v>
      </c>
      <c r="L177" s="7" t="str">
        <f ca="1">VLOOKUP($K177,Countries!$A:$B,2,FALSE)</f>
        <v>Portugal</v>
      </c>
      <c r="M177" s="7" cm="1">
        <f t="array" aca="1" ref="M177" ca="1">INDEX(States!$C:$C,RANDBETWEEN(5,COUNTA(States!$A:$A) + 1),1)</f>
        <v>7</v>
      </c>
      <c r="N177" s="7" t="str">
        <f ca="1">VLOOKUP($M177,States!$C:$D,2,FALSE)</f>
        <v xml:space="preserve"> Setúbal </v>
      </c>
      <c r="O177" s="7" t="str">
        <f ca="1">VLOOKUP($E177,Name!$A:$C,3,FALSE)</f>
        <v>M</v>
      </c>
      <c r="P177" s="7" t="str">
        <f ca="1">VLOOKUP($O177,Genders!$B:$C,2,FALSE)</f>
        <v>Male</v>
      </c>
      <c r="Q177" s="7" cm="1">
        <f t="array" aca="1" ref="Q177" ca="1">INDEX('Marital status'!$A:$A,RANDBETWEEN(5,COUNTA('Marital status'!$A:$A) + 1),1)</f>
        <v>0</v>
      </c>
      <c r="R177" s="7" t="e">
        <f ca="1">VLOOKUP($Q177,'Marital status'!$A:$B,2,FALSE)</f>
        <v>#N/A</v>
      </c>
      <c r="S177" s="7">
        <f t="shared" ca="1" si="29"/>
        <v>5</v>
      </c>
      <c r="T177" s="7" t="str">
        <f ca="1">VLOOKUP($S177,Ethnicities!$A:$B,2,FALSE)</f>
        <v>ASIAN</v>
      </c>
      <c r="U177" s="8">
        <f t="shared" ca="1" si="30"/>
        <v>18055</v>
      </c>
      <c r="V177" s="6">
        <f t="shared" ca="1" si="31"/>
        <v>8</v>
      </c>
      <c r="W177" s="8" t="str">
        <f ca="1">VLOOKUP($V177,'Background education'!$A:$B,2,FALSE)</f>
        <v>Graduate school</v>
      </c>
      <c r="X177" s="7">
        <f ca="1" xml:space="preserve">
  IF(OR($Z177 = 5, $Z177 = 6, $Z177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77" s="7" t="str">
        <f ca="1">VLOOKUP($X177,Departments!$A:$B,2,FALSE)</f>
        <v>Controlling</v>
      </c>
      <c r="Z177" s="6">
        <f t="shared" ca="1" si="32"/>
        <v>11</v>
      </c>
      <c r="AA177" s="7" t="str">
        <f ca="1">VLOOKUP($Z177,Roles!$A:$B,2,FALSE)</f>
        <v>Analyst</v>
      </c>
      <c r="AB177" s="6">
        <f t="shared" ca="1" si="33"/>
        <v>5</v>
      </c>
      <c r="AC177" s="7" t="str">
        <f ca="1" xml:space="preserve">
IF(
  ISNA($AB177),
  NA(),
  VLOOKUP($AB177,Levels!$A:$B,2,FALSE)
)</f>
        <v>Junior</v>
      </c>
      <c r="AD177" s="8">
        <f t="shared" ca="1" si="34"/>
        <v>40062</v>
      </c>
      <c r="AE177" s="6">
        <f ca="1">RANDBETWEEN(5,COUNTA('Recruitment source'!$A:$A) + 1)</f>
        <v>12</v>
      </c>
      <c r="AF177" s="6" t="str">
        <f ca="1">VLOOKUP($AE177,'Recruitment source'!$A:$B,2,FALSE)</f>
        <v xml:space="preserve"> recommendation of employee</v>
      </c>
      <c r="AG177" s="8" t="e">
        <f t="shared" ca="1" si="35"/>
        <v>#N/A</v>
      </c>
      <c r="AH177" s="6" t="e">
        <f t="shared" ca="1" si="36"/>
        <v>#N/A</v>
      </c>
      <c r="AI177" s="6" t="e">
        <f ca="1" xml:space="preserve">
IF(
  ISNA($AH177),
  NA(),
  VLOOKUP($AH177,'Reasons for dismissal'!$A:$B,2,FALSE)
)</f>
        <v>#N/A</v>
      </c>
      <c r="AJ177" s="6">
        <f t="shared" ca="1" si="37"/>
        <v>4</v>
      </c>
      <c r="AK177" s="1">
        <f t="shared" ca="1" si="38"/>
        <v>3000</v>
      </c>
      <c r="AL1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$A177  &amp; ", "   &amp;
$B177  &amp; ", "   &amp;
$D177  &amp; ", '"  &amp;
$I177  &amp; "', '" &amp;
$O177  &amp; "', "  &amp;
$S177  &amp; ", '"  &amp;
TEXT($U177,"dd/mm/aaaa")  &amp; "', "   &amp;
$V177  &amp; ", "   &amp;
$X177  &amp; ", "   &amp;
$Z177  &amp; ", "   &amp;
IF($AB177 &lt;&gt; "", $AB177, "NULL")  &amp; ", "   &amp;
$AK177  &amp; ");"</f>
        <v>#REF!</v>
      </c>
    </row>
    <row r="178" spans="1:38" x14ac:dyDescent="0.2">
      <c r="A178" s="7" cm="1">
        <f t="array" aca="1" ref="A178" ca="1">INDEX(Companies!$A:$A,RANDBETWEEN(2,COUNTA(Companies!$A:$A)),1)</f>
        <v>2</v>
      </c>
      <c r="B178" s="5">
        <f t="shared" si="26"/>
        <v>177</v>
      </c>
      <c r="C178" s="5" t="str" cm="1">
        <f t="array" ref="C178">SHA1HASH($B178)</f>
        <v>26e7458dc56ab2830fadba7bd2c1aa10e981518d</v>
      </c>
      <c r="D178" s="6">
        <f t="shared" ca="1" si="27"/>
        <v>1</v>
      </c>
      <c r="E178" s="7">
        <f ca="1">IF($B178 = 1 + N("Presidente"),
    127,
    IF($B178 = 2 + N("Vice-Presidente"),
        72,
        IF($B178 = 3 + N("Secretária bilíngue"),
            13,
            RANDBETWEEN(5,COUNT(Name!$A:$A) + 1)
        )
    )
)</f>
        <v>46</v>
      </c>
      <c r="F178" s="7" t="str">
        <f ca="1">VLOOKUP($E178,Name!$A:$B,2,FALSE)</f>
        <v>Anna Julia</v>
      </c>
      <c r="G178" s="7">
        <f ca="1" xml:space="preserve">
IF($B178 = 1,
    0,
    RANDBETWEEN(5,COUNT('Last name'!$A:$A) + 1)
)</f>
        <v>46</v>
      </c>
      <c r="H178" s="7" t="str">
        <f ca="1" xml:space="preserve">
IF($B178 = 1 + N("Presidente"),
    "de Orléans e Bragança",
    VLOOKUP($G178,'Last name'!$A:$B,2,FALSE) &amp; " " &amp; VLOOKUP(RANDBETWEEN(5,COUNT('Last name'!$A:$A) + 1),'Last name'!$A:$B,2,FALSE)
)</f>
        <v>Bragança Cardoso</v>
      </c>
      <c r="I178" s="7" t="str">
        <f t="shared" ca="1" si="28"/>
        <v>Anna Julia Bragança Cardoso</v>
      </c>
      <c r="J178" s="7" t="str" cm="1">
        <f t="array" aca="1" ref="J178" ca="1">SHA1HASH($I178)</f>
        <v>654955c0530e0c656386e6962f77e2ee3ba5250b</v>
      </c>
      <c r="K178" s="7" cm="1">
        <f t="array" aca="1" ref="K178" ca="1">INDEX(States!$A:$A,M178,1)</f>
        <v>5</v>
      </c>
      <c r="L178" s="7" t="str">
        <f ca="1">VLOOKUP($K178,Countries!$A:$B,2,FALSE)</f>
        <v>Portugal</v>
      </c>
      <c r="M178" s="7" cm="1">
        <f t="array" aca="1" ref="M178" ca="1">INDEX(States!$C:$C,RANDBETWEEN(5,COUNTA(States!$A:$A) + 1),1)</f>
        <v>11</v>
      </c>
      <c r="N178" s="7" t="str">
        <f ca="1">VLOOKUP($M178,States!$C:$D,2,FALSE)</f>
        <v>Santarém</v>
      </c>
      <c r="O178" s="7" t="str">
        <f ca="1">VLOOKUP($E178,Name!$A:$C,3,FALSE)</f>
        <v>F</v>
      </c>
      <c r="P178" s="7" t="str">
        <f ca="1">VLOOKUP($O178,Genders!$B:$C,2,FALSE)</f>
        <v>Female</v>
      </c>
      <c r="Q178" s="7" cm="1">
        <f t="array" aca="1" ref="Q178" ca="1">INDEX('Marital status'!$A:$A,RANDBETWEEN(5,COUNTA('Marital status'!$A:$A) + 1),1)</f>
        <v>0</v>
      </c>
      <c r="R178" s="7" t="e">
        <f ca="1">VLOOKUP($Q178,'Marital status'!$A:$B,2,FALSE)</f>
        <v>#N/A</v>
      </c>
      <c r="S178" s="7">
        <f t="shared" ca="1" si="29"/>
        <v>5</v>
      </c>
      <c r="T178" s="7" t="str">
        <f ca="1">VLOOKUP($S178,Ethnicities!$A:$B,2,FALSE)</f>
        <v>ASIAN</v>
      </c>
      <c r="U178" s="8">
        <f t="shared" ca="1" si="30"/>
        <v>31578</v>
      </c>
      <c r="V178" s="6">
        <f t="shared" ca="1" si="31"/>
        <v>7</v>
      </c>
      <c r="W178" s="8" t="str">
        <f ca="1">VLOOKUP($V178,'Background education'!$A:$B,2,FALSE)</f>
        <v>Undergraduate degree</v>
      </c>
      <c r="X178" s="7">
        <f ca="1" xml:space="preserve">
  IF(OR($Z178 = 5, $Z178 = 6, $Z178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78" s="7" t="str">
        <f ca="1">VLOOKUP($X178,Departments!$A:$B,2,FALSE)</f>
        <v xml:space="preserve"> Presidency</v>
      </c>
      <c r="Z178" s="6">
        <f t="shared" ca="1" si="32"/>
        <v>10</v>
      </c>
      <c r="AA178" s="7" t="str">
        <f ca="1">VLOOKUP($Z178,Roles!$A:$B,2,FALSE)</f>
        <v>Trainee</v>
      </c>
      <c r="AB178" s="6" t="e">
        <f t="shared" ca="1" si="33"/>
        <v>#N/A</v>
      </c>
      <c r="AC178" s="7" t="e">
        <f ca="1" xml:space="preserve">
IF(
  ISNA($AB178),
  NA(),
  VLOOKUP($AB178,Levels!$A:$B,2,FALSE)
)</f>
        <v>#N/A</v>
      </c>
      <c r="AD178" s="8">
        <f t="shared" ca="1" si="34"/>
        <v>44729</v>
      </c>
      <c r="AE178" s="6">
        <f ca="1">RANDBETWEEN(5,COUNTA('Recruitment source'!$A:$A) + 1)</f>
        <v>10</v>
      </c>
      <c r="AF178" s="6" t="str">
        <f ca="1">VLOOKUP($AE178,'Recruitment source'!$A:$B,2,FALSE)</f>
        <v>Jobs in Lisbon</v>
      </c>
      <c r="AG178" s="8" t="e">
        <f t="shared" ca="1" si="35"/>
        <v>#N/A</v>
      </c>
      <c r="AH178" s="6" t="e">
        <f t="shared" ca="1" si="36"/>
        <v>#N/A</v>
      </c>
      <c r="AI178" s="6" t="e">
        <f ca="1" xml:space="preserve">
IF(
  ISNA($AH178),
  NA(),
  VLOOKUP($AH178,'Reasons for dismissal'!$A:$B,2,FALSE)
)</f>
        <v>#N/A</v>
      </c>
      <c r="AJ178" s="6">
        <f t="shared" ca="1" si="37"/>
        <v>4</v>
      </c>
      <c r="AK178" s="1">
        <f t="shared" ca="1" si="38"/>
        <v>1305</v>
      </c>
      <c r="AL1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$A178  &amp; ", "   &amp;
$B178  &amp; ", "   &amp;
$D178  &amp; ", '"  &amp;
$I178  &amp; "', '" &amp;
$O178  &amp; "', "  &amp;
$S178  &amp; ", '"  &amp;
TEXT($U178,"dd/mm/aaaa")  &amp; "', "   &amp;
$V178  &amp; ", "   &amp;
$X178  &amp; ", "   &amp;
$Z178  &amp; ", "   &amp;
IF($AB178 &lt;&gt; "", $AB178, "NULL")  &amp; ", "   &amp;
$AK178  &amp; ");"</f>
        <v>#REF!</v>
      </c>
    </row>
    <row r="179" spans="1:38" x14ac:dyDescent="0.2">
      <c r="A179" s="7" cm="1">
        <f t="array" aca="1" ref="A179" ca="1">INDEX(Companies!$A:$A,RANDBETWEEN(2,COUNTA(Companies!$A:$A)),1)</f>
        <v>2</v>
      </c>
      <c r="B179" s="5">
        <f t="shared" si="26"/>
        <v>178</v>
      </c>
      <c r="C179" s="5" t="str" cm="1">
        <f t="array" ref="C179">SHA1HASH($B179)</f>
        <v>25293f2761d658cc70c19515861842d712751bdc</v>
      </c>
      <c r="D179" s="6">
        <f t="shared" ca="1" si="27"/>
        <v>1</v>
      </c>
      <c r="E179" s="7">
        <f ca="1">IF($B179 = 1 + N("Presidente"),
    127,
    IF($B179 = 2 + N("Vice-Presidente"),
        72,
        IF($B179 = 3 + N("Secretária bilíngue"),
            13,
            RANDBETWEEN(5,COUNT(Name!$A:$A) + 1)
        )
    )
)</f>
        <v>84</v>
      </c>
      <c r="F179" s="7" t="str">
        <f ca="1">VLOOKUP($E179,Name!$A:$B,2,FALSE)</f>
        <v>Carlos</v>
      </c>
      <c r="G179" s="7">
        <f ca="1" xml:space="preserve">
IF($B179 = 1,
    0,
    RANDBETWEEN(5,COUNT('Last name'!$A:$A) + 1)
)</f>
        <v>48</v>
      </c>
      <c r="H179" s="7" t="str">
        <f ca="1" xml:space="preserve">
IF($B179 = 1 + N("Presidente"),
    "de Orléans e Bragança",
    VLOOKUP($G179,'Last name'!$A:$B,2,FALSE) &amp; " " &amp; VLOOKUP(RANDBETWEEN(5,COUNT('Last name'!$A:$A) + 1),'Last name'!$A:$B,2,FALSE)
)</f>
        <v>Brasil Pinheiro</v>
      </c>
      <c r="I179" s="7" t="str">
        <f t="shared" ca="1" si="28"/>
        <v>Carlos Brasil Pinheiro</v>
      </c>
      <c r="J179" s="7" t="str" cm="1">
        <f t="array" aca="1" ref="J179" ca="1">SHA1HASH($I179)</f>
        <v>464670cd51a0b0c5bc26b6460508f275c21c04e1</v>
      </c>
      <c r="K179" s="7" cm="1">
        <f t="array" aca="1" ref="K179" ca="1">INDEX(States!$A:$A,M179,1)</f>
        <v>5</v>
      </c>
      <c r="L179" s="7" t="str">
        <f ca="1">VLOOKUP($K179,Countries!$A:$B,2,FALSE)</f>
        <v>Portugal</v>
      </c>
      <c r="M179" s="7" cm="1">
        <f t="array" aca="1" ref="M179" ca="1">INDEX(States!$C:$C,RANDBETWEEN(5,COUNTA(States!$A:$A) + 1),1)</f>
        <v>12</v>
      </c>
      <c r="N179" s="7" t="str">
        <f ca="1">VLOOKUP($M179,States!$C:$D,2,FALSE)</f>
        <v>Leiria</v>
      </c>
      <c r="O179" s="7" t="str">
        <f ca="1">VLOOKUP($E179,Name!$A:$C,3,FALSE)</f>
        <v>M</v>
      </c>
      <c r="P179" s="7" t="str">
        <f ca="1">VLOOKUP($O179,Genders!$B:$C,2,FALSE)</f>
        <v>Male</v>
      </c>
      <c r="Q179" s="7" cm="1">
        <f t="array" aca="1" ref="Q179" ca="1">INDEX('Marital status'!$A:$A,RANDBETWEEN(5,COUNTA('Marital status'!$A:$A) + 1),1)</f>
        <v>5</v>
      </c>
      <c r="R179" s="7" t="str">
        <f ca="1">VLOOKUP($Q179,'Marital status'!$A:$B,2,FALSE)</f>
        <v xml:space="preserve"> Separated </v>
      </c>
      <c r="S179" s="7">
        <f t="shared" ca="1" si="29"/>
        <v>5</v>
      </c>
      <c r="T179" s="7" t="str">
        <f ca="1">VLOOKUP($S179,Ethnicities!$A:$B,2,FALSE)</f>
        <v>ASIAN</v>
      </c>
      <c r="U179" s="8">
        <f t="shared" ca="1" si="30"/>
        <v>18362</v>
      </c>
      <c r="V179" s="6">
        <f t="shared" ca="1" si="31"/>
        <v>7</v>
      </c>
      <c r="W179" s="8" t="str">
        <f ca="1">VLOOKUP($V179,'Background education'!$A:$B,2,FALSE)</f>
        <v>Undergraduate degree</v>
      </c>
      <c r="X179" s="7">
        <f ca="1" xml:space="preserve">
  IF(OR($Z179 = 5, $Z179 = 6, $Z179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79" s="7" t="str">
        <f ca="1">VLOOKUP($X179,Departments!$A:$B,2,FALSE)</f>
        <v>Communication &amp; Marketing</v>
      </c>
      <c r="Z179" s="6">
        <f t="shared" ca="1" si="32"/>
        <v>11</v>
      </c>
      <c r="AA179" s="7" t="str">
        <f ca="1">VLOOKUP($Z179,Roles!$A:$B,2,FALSE)</f>
        <v>Analyst</v>
      </c>
      <c r="AB179" s="6">
        <f t="shared" ca="1" si="33"/>
        <v>7</v>
      </c>
      <c r="AC179" s="7" t="str">
        <f ca="1" xml:space="preserve">
IF(
  ISNA($AB179),
  NA(),
  VLOOKUP($AB179,Levels!$A:$B,2,FALSE)
)</f>
        <v>Senior</v>
      </c>
      <c r="AD179" s="8">
        <f t="shared" ca="1" si="34"/>
        <v>39592</v>
      </c>
      <c r="AE179" s="6">
        <f ca="1">RANDBETWEEN(5,COUNTA('Recruitment source'!$A:$A) + 1)</f>
        <v>7</v>
      </c>
      <c r="AF179" s="6" t="str">
        <f ca="1">VLOOKUP($AE179,'Recruitment source'!$A:$B,2,FALSE)</f>
        <v>SAPO Emprego</v>
      </c>
      <c r="AG179" s="8" t="e">
        <f t="shared" ca="1" si="35"/>
        <v>#N/A</v>
      </c>
      <c r="AH179" s="6" t="e">
        <f t="shared" ca="1" si="36"/>
        <v>#N/A</v>
      </c>
      <c r="AI179" s="6" t="e">
        <f ca="1" xml:space="preserve">
IF(
  ISNA($AH179),
  NA(),
  VLOOKUP($AH179,'Reasons for dismissal'!$A:$B,2,FALSE)
)</f>
        <v>#N/A</v>
      </c>
      <c r="AJ179" s="6">
        <f t="shared" ca="1" si="37"/>
        <v>5</v>
      </c>
      <c r="AK179" s="1">
        <f t="shared" ca="1" si="38"/>
        <v>2580</v>
      </c>
      <c r="AL1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$A179  &amp; ", "   &amp;
$B179  &amp; ", "   &amp;
$D179  &amp; ", '"  &amp;
$I179  &amp; "', '" &amp;
$O179  &amp; "', "  &amp;
$S179  &amp; ", '"  &amp;
TEXT($U179,"dd/mm/aaaa")  &amp; "', "   &amp;
$V179  &amp; ", "   &amp;
$X179  &amp; ", "   &amp;
$Z179  &amp; ", "   &amp;
IF($AB179 &lt;&gt; "", $AB179, "NULL")  &amp; ", "   &amp;
$AK179  &amp; ");"</f>
        <v>#REF!</v>
      </c>
    </row>
    <row r="180" spans="1:38" x14ac:dyDescent="0.2">
      <c r="A180" s="7" cm="1">
        <f t="array" aca="1" ref="A180" ca="1">INDEX(Companies!$A:$A,RANDBETWEEN(2,COUNTA(Companies!$A:$A)),1)</f>
        <v>2</v>
      </c>
      <c r="B180" s="5">
        <f t="shared" si="26"/>
        <v>179</v>
      </c>
      <c r="C180" s="5" t="str" cm="1">
        <f t="array" ref="C180">SHA1HASH($B180)</f>
        <v>9e44d2771c052d44058245eda6cb334689ca78cc</v>
      </c>
      <c r="D180" s="6">
        <f t="shared" ca="1" si="27"/>
        <v>1</v>
      </c>
      <c r="E180" s="7">
        <f ca="1">IF($B180 = 1 + N("Presidente"),
    127,
    IF($B180 = 2 + N("Vice-Presidente"),
        72,
        IF($B180 = 3 + N("Secretária bilíngue"),
            13,
            RANDBETWEEN(5,COUNT(Name!$A:$A) + 1)
        )
    )
)</f>
        <v>333</v>
      </c>
      <c r="F180" s="7" t="str">
        <f ca="1">VLOOKUP($E180,Name!$A:$B,2,FALSE)</f>
        <v>Ruan</v>
      </c>
      <c r="G180" s="7">
        <f ca="1" xml:space="preserve">
IF($B180 = 1,
    0,
    RANDBETWEEN(5,COUNT('Last name'!$A:$A) + 1)
)</f>
        <v>89</v>
      </c>
      <c r="H180" s="7" t="str">
        <f ca="1" xml:space="preserve">
IF($B180 = 1 + N("Presidente"),
    "de Orléans e Bragança",
    VLOOKUP($G180,'Last name'!$A:$B,2,FALSE) &amp; " " &amp; VLOOKUP(RANDBETWEEN(5,COUNT('Last name'!$A:$A) + 1),'Last name'!$A:$B,2,FALSE)
)</f>
        <v>Figo de Oliveira</v>
      </c>
      <c r="I180" s="7" t="str">
        <f t="shared" ca="1" si="28"/>
        <v>Ruan Figo de Oliveira</v>
      </c>
      <c r="J180" s="7" t="str" cm="1">
        <f t="array" aca="1" ref="J180" ca="1">SHA1HASH($I180)</f>
        <v>d5e506178e3bb822cf84ed520e28337eff20a171</v>
      </c>
      <c r="K180" s="7" cm="1">
        <f t="array" aca="1" ref="K180" ca="1">INDEX(States!$A:$A,M180,1)</f>
        <v>5</v>
      </c>
      <c r="L180" s="7" t="str">
        <f ca="1">VLOOKUP($K180,Countries!$A:$B,2,FALSE)</f>
        <v>Portugal</v>
      </c>
      <c r="M180" s="7" cm="1">
        <f t="array" aca="1" ref="M180" ca="1">INDEX(States!$C:$C,RANDBETWEEN(5,COUNTA(States!$A:$A) + 1),1)</f>
        <v>8</v>
      </c>
      <c r="N180" s="7" t="str">
        <f ca="1">VLOOKUP($M180,States!$C:$D,2,FALSE)</f>
        <v>AveirO</v>
      </c>
      <c r="O180" s="7" t="str">
        <f ca="1">VLOOKUP($E180,Name!$A:$C,3,FALSE)</f>
        <v>M</v>
      </c>
      <c r="P180" s="7" t="str">
        <f ca="1">VLOOKUP($O180,Genders!$B:$C,2,FALSE)</f>
        <v>Male</v>
      </c>
      <c r="Q180" s="7" cm="1">
        <f t="array" aca="1" ref="Q180" ca="1">INDEX('Marital status'!$A:$A,RANDBETWEEN(5,COUNTA('Marital status'!$A:$A) + 1),1)</f>
        <v>5</v>
      </c>
      <c r="R180" s="7" t="str">
        <f ca="1">VLOOKUP($Q180,'Marital status'!$A:$B,2,FALSE)</f>
        <v xml:space="preserve"> Separated </v>
      </c>
      <c r="S180" s="7">
        <f t="shared" ca="1" si="29"/>
        <v>5</v>
      </c>
      <c r="T180" s="7" t="str">
        <f ca="1">VLOOKUP($S180,Ethnicities!$A:$B,2,FALSE)</f>
        <v>ASIAN</v>
      </c>
      <c r="U180" s="8">
        <f t="shared" ca="1" si="30"/>
        <v>30053</v>
      </c>
      <c r="V180" s="6">
        <f t="shared" ca="1" si="31"/>
        <v>7</v>
      </c>
      <c r="W180" s="8" t="str">
        <f ca="1">VLOOKUP($V180,'Background education'!$A:$B,2,FALSE)</f>
        <v>Undergraduate degree</v>
      </c>
      <c r="X180" s="7">
        <f ca="1" xml:space="preserve">
  IF(OR($Z180 = 5, $Z180 = 6, $Z180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80" s="7" t="str">
        <f ca="1">VLOOKUP($X180,Departments!$A:$B,2,FALSE)</f>
        <v>Controlling</v>
      </c>
      <c r="Z180" s="6">
        <f t="shared" ca="1" si="32"/>
        <v>9</v>
      </c>
      <c r="AA180" s="7" t="str">
        <f ca="1">VLOOKUP($Z180,Roles!$A:$B,2,FALSE)</f>
        <v>Intern</v>
      </c>
      <c r="AB180" s="6" t="e">
        <f t="shared" ca="1" si="33"/>
        <v>#N/A</v>
      </c>
      <c r="AC180" s="7" t="e">
        <f ca="1" xml:space="preserve">
IF(
  ISNA($AB180),
  NA(),
  VLOOKUP($AB180,Levels!$A:$B,2,FALSE)
)</f>
        <v>#N/A</v>
      </c>
      <c r="AD180" s="8">
        <f t="shared" ca="1" si="34"/>
        <v>38077</v>
      </c>
      <c r="AE180" s="6">
        <f ca="1">RANDBETWEEN(5,COUNTA('Recruitment source'!$A:$A) + 1)</f>
        <v>9</v>
      </c>
      <c r="AF180" s="6" t="str">
        <f ca="1">VLOOKUP($AE180,'Recruitment source'!$A:$B,2,FALSE)</f>
        <v>Empregos Online</v>
      </c>
      <c r="AG180" s="8" t="e">
        <f t="shared" ca="1" si="35"/>
        <v>#N/A</v>
      </c>
      <c r="AH180" s="6" t="e">
        <f t="shared" ca="1" si="36"/>
        <v>#N/A</v>
      </c>
      <c r="AI180" s="6" t="e">
        <f ca="1" xml:space="preserve">
IF(
  ISNA($AH180),
  NA(),
  VLOOKUP($AH180,'Reasons for dismissal'!$A:$B,2,FALSE)
)</f>
        <v>#N/A</v>
      </c>
      <c r="AJ180" s="6">
        <f t="shared" ca="1" si="37"/>
        <v>4</v>
      </c>
      <c r="AK180" s="1">
        <f t="shared" ca="1" si="38"/>
        <v>1205</v>
      </c>
      <c r="AL1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$A180  &amp; ", "   &amp;
$B180  &amp; ", "   &amp;
$D180  &amp; ", '"  &amp;
$I180  &amp; "', '" &amp;
$O180  &amp; "', "  &amp;
$S180  &amp; ", '"  &amp;
TEXT($U180,"dd/mm/aaaa")  &amp; "', "   &amp;
$V180  &amp; ", "   &amp;
$X180  &amp; ", "   &amp;
$Z180  &amp; ", "   &amp;
IF($AB180 &lt;&gt; "", $AB180, "NULL")  &amp; ", "   &amp;
$AK180  &amp; ");"</f>
        <v>#REF!</v>
      </c>
    </row>
    <row r="181" spans="1:38" x14ac:dyDescent="0.2">
      <c r="A181" s="7" cm="1">
        <f t="array" aca="1" ref="A181" ca="1">INDEX(Companies!$A:$A,RANDBETWEEN(2,COUNTA(Companies!$A:$A)),1)</f>
        <v>2</v>
      </c>
      <c r="B181" s="5">
        <f t="shared" si="26"/>
        <v>180</v>
      </c>
      <c r="C181" s="5" t="str" cm="1">
        <f t="array" ref="C181">SHA1HASH($B181)</f>
        <v>ec7f1f65067126f3b2bd1037de8a18d0db2ec84b</v>
      </c>
      <c r="D181" s="6">
        <f t="shared" ca="1" si="27"/>
        <v>1</v>
      </c>
      <c r="E181" s="7">
        <f ca="1">IF($B181 = 1 + N("Presidente"),
    127,
    IF($B181 = 2 + N("Vice-Presidente"),
        72,
        IF($B181 = 3 + N("Secretária bilíngue"),
            13,
            RANDBETWEEN(5,COUNT(Name!$A:$A) + 1)
        )
    )
)</f>
        <v>191</v>
      </c>
      <c r="F181" s="7" t="str">
        <f ca="1">VLOOKUP($E181,Name!$A:$B,2,FALSE)</f>
        <v>João Paulo</v>
      </c>
      <c r="G181" s="7">
        <f ca="1" xml:space="preserve">
IF($B181 = 1,
    0,
    RANDBETWEEN(5,COUNT('Last name'!$A:$A) + 1)
)</f>
        <v>138</v>
      </c>
      <c r="H181" s="7" t="str">
        <f ca="1" xml:space="preserve">
IF($B181 = 1 + N("Presidente"),
    "de Orléans e Bragança",
    VLOOKUP($G181,'Last name'!$A:$B,2,FALSE) &amp; " " &amp; VLOOKUP(RANDBETWEEN(5,COUNT('Last name'!$A:$A) + 1),'Last name'!$A:$B,2,FALSE)
)</f>
        <v>Nascimento Azeredo</v>
      </c>
      <c r="I181" s="7" t="str">
        <f t="shared" ca="1" si="28"/>
        <v>João Paulo Nascimento Azeredo</v>
      </c>
      <c r="J181" s="7" t="str" cm="1">
        <f t="array" aca="1" ref="J181" ca="1">SHA1HASH($I181)</f>
        <v>4b3332cb2ec0a9ae0c06cb1bb2390edad80ba0d0</v>
      </c>
      <c r="K181" s="7" cm="1">
        <f t="array" aca="1" ref="K181" ca="1">INDEX(States!$A:$A,M181,1)</f>
        <v>5</v>
      </c>
      <c r="L181" s="7" t="str">
        <f ca="1">VLOOKUP($K181,Countries!$A:$B,2,FALSE)</f>
        <v>Portugal</v>
      </c>
      <c r="M181" s="7" cm="1">
        <f t="array" aca="1" ref="M181" ca="1">INDEX(States!$C:$C,RANDBETWEEN(5,COUNTA(States!$A:$A) + 1),1)</f>
        <v>16</v>
      </c>
      <c r="N181" s="7" t="str">
        <f ca="1">VLOOKUP($M181,States!$C:$D,2,FALSE)</f>
        <v>Azores</v>
      </c>
      <c r="O181" s="7" t="str">
        <f ca="1">VLOOKUP($E181,Name!$A:$C,3,FALSE)</f>
        <v>M</v>
      </c>
      <c r="P181" s="7" t="str">
        <f ca="1">VLOOKUP($O181,Genders!$B:$C,2,FALSE)</f>
        <v>Male</v>
      </c>
      <c r="Q181" s="7" cm="1">
        <f t="array" aca="1" ref="Q181" ca="1">INDEX('Marital status'!$A:$A,RANDBETWEEN(5,COUNTA('Marital status'!$A:$A) + 1),1)</f>
        <v>5</v>
      </c>
      <c r="R181" s="7" t="str">
        <f ca="1">VLOOKUP($Q181,'Marital status'!$A:$B,2,FALSE)</f>
        <v xml:space="preserve"> Separated </v>
      </c>
      <c r="S181" s="7">
        <f t="shared" ca="1" si="29"/>
        <v>5</v>
      </c>
      <c r="T181" s="7" t="str">
        <f ca="1">VLOOKUP($S181,Ethnicities!$A:$B,2,FALSE)</f>
        <v>ASIAN</v>
      </c>
      <c r="U181" s="8">
        <f t="shared" ca="1" si="30"/>
        <v>26443</v>
      </c>
      <c r="V181" s="6">
        <f t="shared" ca="1" si="31"/>
        <v>7</v>
      </c>
      <c r="W181" s="8" t="str">
        <f ca="1">VLOOKUP($V181,'Background education'!$A:$B,2,FALSE)</f>
        <v>Undergraduate degree</v>
      </c>
      <c r="X181" s="7">
        <f ca="1" xml:space="preserve">
  IF(OR($Z181 = 5, $Z181 = 6, $Z181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81" s="7" t="str">
        <f ca="1">VLOOKUP($X181,Departments!$A:$B,2,FALSE)</f>
        <v>Audit</v>
      </c>
      <c r="Z181" s="6">
        <f t="shared" ca="1" si="32"/>
        <v>11</v>
      </c>
      <c r="AA181" s="7" t="str">
        <f ca="1">VLOOKUP($Z181,Roles!$A:$B,2,FALSE)</f>
        <v>Analyst</v>
      </c>
      <c r="AB181" s="6">
        <f t="shared" ca="1" si="33"/>
        <v>6</v>
      </c>
      <c r="AC181" s="7" t="str">
        <f ca="1" xml:space="preserve">
IF(
  ISNA($AB181),
  NA(),
  VLOOKUP($AB181,Levels!$A:$B,2,FALSE)
)</f>
        <v>Pleno</v>
      </c>
      <c r="AD181" s="8">
        <f t="shared" ca="1" si="34"/>
        <v>44671</v>
      </c>
      <c r="AE181" s="6">
        <f ca="1">RANDBETWEEN(5,COUNTA('Recruitment source'!$A:$A) + 1)</f>
        <v>13</v>
      </c>
      <c r="AF181" s="6" t="str">
        <f ca="1">VLOOKUP($AE181,'Recruitment source'!$A:$B,2,FALSE)</f>
        <v>Google</v>
      </c>
      <c r="AG181" s="8" t="e">
        <f t="shared" ca="1" si="35"/>
        <v>#N/A</v>
      </c>
      <c r="AH181" s="6" t="e">
        <f t="shared" ca="1" si="36"/>
        <v>#N/A</v>
      </c>
      <c r="AI181" s="6" t="e">
        <f ca="1" xml:space="preserve">
IF(
  ISNA($AH181),
  NA(),
  VLOOKUP($AH181,'Reasons for dismissal'!$A:$B,2,FALSE)
)</f>
        <v>#N/A</v>
      </c>
      <c r="AJ181" s="6">
        <f t="shared" ca="1" si="37"/>
        <v>4</v>
      </c>
      <c r="AK181" s="1">
        <f t="shared" ca="1" si="38"/>
        <v>2500</v>
      </c>
      <c r="AL1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$A181  &amp; ", "   &amp;
$B181  &amp; ", "   &amp;
$D181  &amp; ", '"  &amp;
$I181  &amp; "', '" &amp;
$O181  &amp; "', "  &amp;
$S181  &amp; ", '"  &amp;
TEXT($U181,"dd/mm/aaaa")  &amp; "', "   &amp;
$V181  &amp; ", "   &amp;
$X181  &amp; ", "   &amp;
$Z181  &amp; ", "   &amp;
IF($AB181 &lt;&gt; "", $AB181, "NULL")  &amp; ", "   &amp;
$AK181  &amp; ");"</f>
        <v>#REF!</v>
      </c>
    </row>
    <row r="182" spans="1:38" x14ac:dyDescent="0.2">
      <c r="A182" s="7" cm="1">
        <f t="array" aca="1" ref="A182" ca="1">INDEX(Companies!$A:$A,RANDBETWEEN(2,COUNTA(Companies!$A:$A)),1)</f>
        <v>2</v>
      </c>
      <c r="B182" s="5">
        <f t="shared" si="26"/>
        <v>181</v>
      </c>
      <c r="C182" s="5" t="str" cm="1">
        <f t="array" ref="C182">SHA1HASH($B182)</f>
        <v>aee544ceddfe7ab69a02f82bdf8ce6ea3862ff02</v>
      </c>
      <c r="D182" s="6">
        <f t="shared" ca="1" si="27"/>
        <v>1</v>
      </c>
      <c r="E182" s="7">
        <f ca="1">IF($B182 = 1 + N("Presidente"),
    127,
    IF($B182 = 2 + N("Vice-Presidente"),
        72,
        IF($B182 = 3 + N("Secretária bilíngue"),
            13,
            RANDBETWEEN(5,COUNT(Name!$A:$A) + 1)
        )
    )
)</f>
        <v>348</v>
      </c>
      <c r="F182" s="7" t="str">
        <f ca="1">VLOOKUP($E182,Name!$A:$B,2,FALSE)</f>
        <v>Vagner</v>
      </c>
      <c r="G182" s="7">
        <f ca="1" xml:space="preserve">
IF($B182 = 1,
    0,
    RANDBETWEEN(5,COUNT('Last name'!$A:$A) + 1)
)</f>
        <v>121</v>
      </c>
      <c r="H182" s="7" t="str">
        <f ca="1" xml:space="preserve">
IF($B182 = 1 + N("Presidente"),
    "de Orléans e Bragança",
    VLOOKUP($G182,'Last name'!$A:$B,2,FALSE) &amp; " " &amp; VLOOKUP(RANDBETWEEN(5,COUNT('Last name'!$A:$A) + 1),'Last name'!$A:$B,2,FALSE)
)</f>
        <v>Martinelli Lima</v>
      </c>
      <c r="I182" s="7" t="str">
        <f t="shared" ca="1" si="28"/>
        <v>Vagner Martinelli Lima</v>
      </c>
      <c r="J182" s="7" t="str" cm="1">
        <f t="array" aca="1" ref="J182" ca="1">SHA1HASH($I182)</f>
        <v>0b8712ba7bf94685b7f9d67b56fa8375caa13d92</v>
      </c>
      <c r="K182" s="7" cm="1">
        <f t="array" aca="1" ref="K182" ca="1">INDEX(States!$A:$A,M182,1)</f>
        <v>5</v>
      </c>
      <c r="L182" s="7" t="str">
        <f ca="1">VLOOKUP($K182,Countries!$A:$B,2,FALSE)</f>
        <v>Portugal</v>
      </c>
      <c r="M182" s="7" cm="1">
        <f t="array" aca="1" ref="M182" ca="1">INDEX(States!$C:$C,RANDBETWEEN(5,COUNTA(States!$A:$A) + 1),1)</f>
        <v>6</v>
      </c>
      <c r="N182" s="7" t="str">
        <f ca="1">VLOOKUP($M182,States!$C:$D,2,FALSE)</f>
        <v>PORTO</v>
      </c>
      <c r="O182" s="7" t="str">
        <f ca="1">VLOOKUP($E182,Name!$A:$C,3,FALSE)</f>
        <v>M</v>
      </c>
      <c r="P182" s="7" t="str">
        <f ca="1">VLOOKUP($O182,Genders!$B:$C,2,FALSE)</f>
        <v>Male</v>
      </c>
      <c r="Q182" s="7" cm="1">
        <f t="array" aca="1" ref="Q182" ca="1">INDEX('Marital status'!$A:$A,RANDBETWEEN(5,COUNTA('Marital status'!$A:$A) + 1),1)</f>
        <v>0</v>
      </c>
      <c r="R182" s="7" t="e">
        <f ca="1">VLOOKUP($Q182,'Marital status'!$A:$B,2,FALSE)</f>
        <v>#N/A</v>
      </c>
      <c r="S182" s="7">
        <f t="shared" ca="1" si="29"/>
        <v>6</v>
      </c>
      <c r="T182" s="7" t="str">
        <f ca="1">VLOOKUP($S182,Ethnicities!$A:$B,2,FALSE)</f>
        <v xml:space="preserve">  american Indian or Alaska Native</v>
      </c>
      <c r="U182" s="8">
        <f t="shared" ca="1" si="30"/>
        <v>24764</v>
      </c>
      <c r="V182" s="6">
        <f t="shared" ca="1" si="31"/>
        <v>7</v>
      </c>
      <c r="W182" s="8" t="str">
        <f ca="1">VLOOKUP($V182,'Background education'!$A:$B,2,FALSE)</f>
        <v>Undergraduate degree</v>
      </c>
      <c r="X182" s="7">
        <f ca="1" xml:space="preserve">
  IF(OR($Z182 = 5, $Z182 = 6, $Z182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82" s="7" t="str">
        <f ca="1">VLOOKUP($X182,Departments!$A:$B,2,FALSE)</f>
        <v>Communication &amp; Marketing</v>
      </c>
      <c r="Z182" s="6">
        <f t="shared" ca="1" si="32"/>
        <v>10</v>
      </c>
      <c r="AA182" s="7" t="str">
        <f ca="1">VLOOKUP($Z182,Roles!$A:$B,2,FALSE)</f>
        <v>Trainee</v>
      </c>
      <c r="AB182" s="6" t="e">
        <f t="shared" ca="1" si="33"/>
        <v>#N/A</v>
      </c>
      <c r="AC182" s="7" t="e">
        <f ca="1" xml:space="preserve">
IF(
  ISNA($AB182),
  NA(),
  VLOOKUP($AB182,Levels!$A:$B,2,FALSE)
)</f>
        <v>#N/A</v>
      </c>
      <c r="AD182" s="8">
        <f t="shared" ca="1" si="34"/>
        <v>43031</v>
      </c>
      <c r="AE182" s="6">
        <f ca="1">RANDBETWEEN(5,COUNTA('Recruitment source'!$A:$A) + 1)</f>
        <v>13</v>
      </c>
      <c r="AF182" s="6" t="str">
        <f ca="1">VLOOKUP($AE182,'Recruitment source'!$A:$B,2,FALSE)</f>
        <v>Google</v>
      </c>
      <c r="AG182" s="8" t="e">
        <f t="shared" ca="1" si="35"/>
        <v>#N/A</v>
      </c>
      <c r="AH182" s="6" t="e">
        <f t="shared" ca="1" si="36"/>
        <v>#N/A</v>
      </c>
      <c r="AI182" s="6" t="e">
        <f ca="1" xml:space="preserve">
IF(
  ISNA($AH182),
  NA(),
  VLOOKUP($AH182,'Reasons for dismissal'!$A:$B,2,FALSE)
)</f>
        <v>#N/A</v>
      </c>
      <c r="AJ182" s="6">
        <f t="shared" ca="1" si="37"/>
        <v>4</v>
      </c>
      <c r="AK182" s="1">
        <f t="shared" ca="1" si="38"/>
        <v>1385</v>
      </c>
      <c r="AL1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$A182  &amp; ", "   &amp;
$B182  &amp; ", "   &amp;
$D182  &amp; ", '"  &amp;
$I182  &amp; "', '" &amp;
$O182  &amp; "', "  &amp;
$S182  &amp; ", '"  &amp;
TEXT($U182,"dd/mm/aaaa")  &amp; "', "   &amp;
$V182  &amp; ", "   &amp;
$X182  &amp; ", "   &amp;
$Z182  &amp; ", "   &amp;
IF($AB182 &lt;&gt; "", $AB182, "NULL")  &amp; ", "   &amp;
$AK182  &amp; ");"</f>
        <v>#REF!</v>
      </c>
    </row>
    <row r="183" spans="1:38" x14ac:dyDescent="0.2">
      <c r="A183" s="7" cm="1">
        <f t="array" aca="1" ref="A183" ca="1">INDEX(Companies!$A:$A,RANDBETWEEN(2,COUNTA(Companies!$A:$A)),1)</f>
        <v>2</v>
      </c>
      <c r="B183" s="5">
        <f t="shared" si="26"/>
        <v>182</v>
      </c>
      <c r="C183" s="5" t="str" cm="1">
        <f t="array" ref="C183">SHA1HASH($B183)</f>
        <v>58f0744907ea8bd8e0f51e568f1536289ceb40a5</v>
      </c>
      <c r="D183" s="6">
        <f t="shared" ca="1" si="27"/>
        <v>1</v>
      </c>
      <c r="E183" s="7">
        <f ca="1">IF($B183 = 1 + N("Presidente"),
    127,
    IF($B183 = 2 + N("Vice-Presidente"),
        72,
        IF($B183 = 3 + N("Secretária bilíngue"),
            13,
            RANDBETWEEN(5,COUNT(Name!$A:$A) + 1)
        )
    )
)</f>
        <v>121</v>
      </c>
      <c r="F183" s="7" t="str">
        <f ca="1">VLOOKUP($E183,Name!$A:$B,2,FALSE)</f>
        <v>Eloá</v>
      </c>
      <c r="G183" s="7">
        <f ca="1" xml:space="preserve">
IF($B183 = 1,
    0,
    RANDBETWEEN(5,COUNT('Last name'!$A:$A) + 1)
)</f>
        <v>103</v>
      </c>
      <c r="H183" s="7" t="str">
        <f ca="1" xml:space="preserve">
IF($B183 = 1 + N("Presidente"),
    "de Orléans e Bragança",
    VLOOKUP($G183,'Last name'!$A:$B,2,FALSE) &amp; " " &amp; VLOOKUP(RANDBETWEEN(5,COUNT('Last name'!$A:$A) + 1),'Last name'!$A:$B,2,FALSE)
)</f>
        <v>Holanda Pedrosa</v>
      </c>
      <c r="I183" s="7" t="str">
        <f t="shared" ca="1" si="28"/>
        <v>Eloá Holanda Pedrosa</v>
      </c>
      <c r="J183" s="7" t="str" cm="1">
        <f t="array" aca="1" ref="J183" ca="1">SHA1HASH($I183)</f>
        <v>9ed3662091cb9d2ddc49cde54d287bfac104dbd0</v>
      </c>
      <c r="K183" s="7" cm="1">
        <f t="array" aca="1" ref="K183" ca="1">INDEX(States!$A:$A,M183,1)</f>
        <v>5</v>
      </c>
      <c r="L183" s="7" t="str">
        <f ca="1">VLOOKUP($K183,Countries!$A:$B,2,FALSE)</f>
        <v>Portugal</v>
      </c>
      <c r="M183" s="7" cm="1">
        <f t="array" aca="1" ref="M183" ca="1">INDEX(States!$C:$C,RANDBETWEEN(5,COUNTA(States!$A:$A) + 1),1)</f>
        <v>22</v>
      </c>
      <c r="N183" s="7" t="str">
        <f ca="1">VLOOKUP($M183,States!$C:$D,2,FALSE)</f>
        <v>Vila Real</v>
      </c>
      <c r="O183" s="7" t="str">
        <f ca="1">VLOOKUP($E183,Name!$A:$C,3,FALSE)</f>
        <v>F</v>
      </c>
      <c r="P183" s="7" t="str">
        <f ca="1">VLOOKUP($O183,Genders!$B:$C,2,FALSE)</f>
        <v>Female</v>
      </c>
      <c r="Q183" s="7" cm="1">
        <f t="array" aca="1" ref="Q183" ca="1">INDEX('Marital status'!$A:$A,RANDBETWEEN(5,COUNTA('Marital status'!$A:$A) + 1),1)</f>
        <v>6</v>
      </c>
      <c r="R183" s="7" t="str">
        <f ca="1">VLOOKUP($Q183,'Marital status'!$A:$B,2,FALSE)</f>
        <v>DIVORCED</v>
      </c>
      <c r="S183" s="7">
        <f t="shared" ca="1" si="29"/>
        <v>5</v>
      </c>
      <c r="T183" s="7" t="str">
        <f ca="1">VLOOKUP($S183,Ethnicities!$A:$B,2,FALSE)</f>
        <v>ASIAN</v>
      </c>
      <c r="U183" s="8">
        <f t="shared" ca="1" si="30"/>
        <v>25434</v>
      </c>
      <c r="V183" s="6">
        <f t="shared" ca="1" si="31"/>
        <v>8</v>
      </c>
      <c r="W183" s="8" t="str">
        <f ca="1">VLOOKUP($V183,'Background education'!$A:$B,2,FALSE)</f>
        <v>Graduate school</v>
      </c>
      <c r="X183" s="7">
        <f ca="1" xml:space="preserve">
  IF(OR($Z183 = 5, $Z183 = 6, $Z183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83" s="7" t="str">
        <f ca="1">VLOOKUP($X183,Departments!$A:$B,2,FALSE)</f>
        <v>Communication &amp; Marketing</v>
      </c>
      <c r="Z183" s="6">
        <f t="shared" ca="1" si="32"/>
        <v>11</v>
      </c>
      <c r="AA183" s="7" t="str">
        <f ca="1">VLOOKUP($Z183,Roles!$A:$B,2,FALSE)</f>
        <v>Analyst</v>
      </c>
      <c r="AB183" s="6">
        <f t="shared" ca="1" si="33"/>
        <v>7</v>
      </c>
      <c r="AC183" s="7" t="str">
        <f ca="1" xml:space="preserve">
IF(
  ISNA($AB183),
  NA(),
  VLOOKUP($AB183,Levels!$A:$B,2,FALSE)
)</f>
        <v>Senior</v>
      </c>
      <c r="AD183" s="8">
        <f t="shared" ca="1" si="34"/>
        <v>40968</v>
      </c>
      <c r="AE183" s="6">
        <f ca="1">RANDBETWEEN(5,COUNTA('Recruitment source'!$A:$A) + 1)</f>
        <v>13</v>
      </c>
      <c r="AF183" s="6" t="str">
        <f ca="1">VLOOKUP($AE183,'Recruitment source'!$A:$B,2,FALSE)</f>
        <v>Google</v>
      </c>
      <c r="AG183" s="8" t="e">
        <f t="shared" ca="1" si="35"/>
        <v>#N/A</v>
      </c>
      <c r="AH183" s="6" t="e">
        <f t="shared" ca="1" si="36"/>
        <v>#N/A</v>
      </c>
      <c r="AI183" s="6" t="e">
        <f ca="1" xml:space="preserve">
IF(
  ISNA($AH183),
  NA(),
  VLOOKUP($AH183,'Reasons for dismissal'!$A:$B,2,FALSE)
)</f>
        <v>#N/A</v>
      </c>
      <c r="AJ183" s="6">
        <f t="shared" ca="1" si="37"/>
        <v>5</v>
      </c>
      <c r="AK183" s="1">
        <f t="shared" ca="1" si="38"/>
        <v>3080</v>
      </c>
      <c r="AL1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$A183  &amp; ", "   &amp;
$B183  &amp; ", "   &amp;
$D183  &amp; ", '"  &amp;
$I183  &amp; "', '" &amp;
$O183  &amp; "', "  &amp;
$S183  &amp; ", '"  &amp;
TEXT($U183,"dd/mm/aaaa")  &amp; "', "   &amp;
$V183  &amp; ", "   &amp;
$X183  &amp; ", "   &amp;
$Z183  &amp; ", "   &amp;
IF($AB183 &lt;&gt; "", $AB183, "NULL")  &amp; ", "   &amp;
$AK183  &amp; ");"</f>
        <v>#REF!</v>
      </c>
    </row>
    <row r="184" spans="1:38" x14ac:dyDescent="0.2">
      <c r="A184" s="7" cm="1">
        <f t="array" aca="1" ref="A184" ca="1">INDEX(Companies!$A:$A,RANDBETWEEN(2,COUNTA(Companies!$A:$A)),1)</f>
        <v>2</v>
      </c>
      <c r="B184" s="5">
        <f t="shared" si="26"/>
        <v>183</v>
      </c>
      <c r="C184" s="5" t="str" cm="1">
        <f t="array" ref="C184">SHA1HASH($B184)</f>
        <v>dc685e2c3fd7a3a63944383a54aa249ea27f5fdd</v>
      </c>
      <c r="D184" s="6">
        <f t="shared" ca="1" si="27"/>
        <v>1</v>
      </c>
      <c r="E184" s="7">
        <f ca="1">IF($B184 = 1 + N("Presidente"),
    127,
    IF($B184 = 2 + N("Vice-Presidente"),
        72,
        IF($B184 = 3 + N("Secretária bilíngue"),
            13,
            RANDBETWEEN(5,COUNT(Name!$A:$A) + 1)
        )
    )
)</f>
        <v>341</v>
      </c>
      <c r="F184" s="7" t="str">
        <f ca="1">VLOOKUP($E184,Name!$A:$B,2,FALSE)</f>
        <v>Theo</v>
      </c>
      <c r="G184" s="7">
        <f ca="1" xml:space="preserve">
IF($B184 = 1,
    0,
    RANDBETWEEN(5,COUNT('Last name'!$A:$A) + 1)
)</f>
        <v>56</v>
      </c>
      <c r="H184" s="7" t="str">
        <f ca="1" xml:space="preserve">
IF($B184 = 1 + N("Presidente"),
    "de Orléans e Bragança",
    VLOOKUP($G184,'Last name'!$A:$B,2,FALSE) &amp; " " &amp; VLOOKUP(RANDBETWEEN(5,COUNT('Last name'!$A:$A) + 1),'Last name'!$A:$B,2,FALSE)
)</f>
        <v>Campos Batista</v>
      </c>
      <c r="I184" s="7" t="str">
        <f t="shared" ca="1" si="28"/>
        <v>Theo Campos Batista</v>
      </c>
      <c r="J184" s="7" t="str" cm="1">
        <f t="array" aca="1" ref="J184" ca="1">SHA1HASH($I184)</f>
        <v>fe6f233609aadba5b1d62754f99fc17098af0aa8</v>
      </c>
      <c r="K184" s="7" cm="1">
        <f t="array" aca="1" ref="K184" ca="1">INDEX(States!$A:$A,M184,1)</f>
        <v>5</v>
      </c>
      <c r="L184" s="7" t="str">
        <f ca="1">VLOOKUP($K184,Countries!$A:$B,2,FALSE)</f>
        <v>Portugal</v>
      </c>
      <c r="M184" s="7" cm="1">
        <f t="array" aca="1" ref="M184" ca="1">INDEX(States!$C:$C,RANDBETWEEN(5,COUNTA(States!$A:$A) + 1),1)</f>
        <v>16</v>
      </c>
      <c r="N184" s="7" t="str">
        <f ca="1">VLOOKUP($M184,States!$C:$D,2,FALSE)</f>
        <v>Azores</v>
      </c>
      <c r="O184" s="7" t="str">
        <f ca="1">VLOOKUP($E184,Name!$A:$C,3,FALSE)</f>
        <v>M</v>
      </c>
      <c r="P184" s="7" t="str">
        <f ca="1">VLOOKUP($O184,Genders!$B:$C,2,FALSE)</f>
        <v>Male</v>
      </c>
      <c r="Q184" s="7" cm="1">
        <f t="array" aca="1" ref="Q184" ca="1">INDEX('Marital status'!$A:$A,RANDBETWEEN(5,COUNTA('Marital status'!$A:$A) + 1),1)</f>
        <v>0</v>
      </c>
      <c r="R184" s="7" t="e">
        <f ca="1">VLOOKUP($Q184,'Marital status'!$A:$B,2,FALSE)</f>
        <v>#N/A</v>
      </c>
      <c r="S184" s="7">
        <f t="shared" ca="1" si="29"/>
        <v>5</v>
      </c>
      <c r="T184" s="7" t="str">
        <f ca="1">VLOOKUP($S184,Ethnicities!$A:$B,2,FALSE)</f>
        <v>ASIAN</v>
      </c>
      <c r="U184" s="8">
        <f t="shared" ca="1" si="30"/>
        <v>22241</v>
      </c>
      <c r="V184" s="6">
        <f t="shared" ca="1" si="31"/>
        <v>7</v>
      </c>
      <c r="W184" s="8" t="str">
        <f ca="1">VLOOKUP($V184,'Background education'!$A:$B,2,FALSE)</f>
        <v>Undergraduate degree</v>
      </c>
      <c r="X184" s="7">
        <f ca="1" xml:space="preserve">
  IF(OR($Z184 = 5, $Z184 = 6, $Z184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84" s="7" t="str">
        <f ca="1">VLOOKUP($X184,Departments!$A:$B,2,FALSE)</f>
        <v>Administration</v>
      </c>
      <c r="Z184" s="6">
        <f t="shared" ca="1" si="32"/>
        <v>10</v>
      </c>
      <c r="AA184" s="7" t="str">
        <f ca="1">VLOOKUP($Z184,Roles!$A:$B,2,FALSE)</f>
        <v>Trainee</v>
      </c>
      <c r="AB184" s="6" t="e">
        <f t="shared" ca="1" si="33"/>
        <v>#N/A</v>
      </c>
      <c r="AC184" s="7" t="e">
        <f ca="1" xml:space="preserve">
IF(
  ISNA($AB184),
  NA(),
  VLOOKUP($AB184,Levels!$A:$B,2,FALSE)
)</f>
        <v>#N/A</v>
      </c>
      <c r="AD184" s="8">
        <f t="shared" ca="1" si="34"/>
        <v>42040</v>
      </c>
      <c r="AE184" s="6">
        <f ca="1">RANDBETWEEN(5,COUNTA('Recruitment source'!$A:$A) + 1)</f>
        <v>5</v>
      </c>
      <c r="AF184" s="6" t="str">
        <f ca="1">VLOOKUP($AE184,'Recruitment source'!$A:$B,2,FALSE)</f>
        <v>Indeed</v>
      </c>
      <c r="AG184" s="8" t="e">
        <f t="shared" ca="1" si="35"/>
        <v>#N/A</v>
      </c>
      <c r="AH184" s="6" t="e">
        <f t="shared" ca="1" si="36"/>
        <v>#N/A</v>
      </c>
      <c r="AI184" s="6" t="e">
        <f ca="1" xml:space="preserve">
IF(
  ISNA($AH184),
  NA(),
  VLOOKUP($AH184,'Reasons for dismissal'!$A:$B,2,FALSE)
)</f>
        <v>#N/A</v>
      </c>
      <c r="AJ184" s="6">
        <f t="shared" ca="1" si="37"/>
        <v>4</v>
      </c>
      <c r="AK184" s="1">
        <f t="shared" ca="1" si="38"/>
        <v>1305</v>
      </c>
      <c r="AL1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$A184  &amp; ", "   &amp;
$B184  &amp; ", "   &amp;
$D184  &amp; ", '"  &amp;
$I184  &amp; "', '" &amp;
$O184  &amp; "', "  &amp;
$S184  &amp; ", '"  &amp;
TEXT($U184,"dd/mm/aaaa")  &amp; "', "   &amp;
$V184  &amp; ", "   &amp;
$X184  &amp; ", "   &amp;
$Z184  &amp; ", "   &amp;
IF($AB184 &lt;&gt; "", $AB184, "NULL")  &amp; ", "   &amp;
$AK184  &amp; ");"</f>
        <v>#REF!</v>
      </c>
    </row>
    <row r="185" spans="1:38" x14ac:dyDescent="0.2">
      <c r="A185" s="7" cm="1">
        <f t="array" aca="1" ref="A185" ca="1">INDEX(Companies!$A:$A,RANDBETWEEN(2,COUNTA(Companies!$A:$A)),1)</f>
        <v>2</v>
      </c>
      <c r="B185" s="5">
        <f t="shared" si="26"/>
        <v>184</v>
      </c>
      <c r="C185" s="5" t="str" cm="1">
        <f t="array" ref="C185">SHA1HASH($B185)</f>
        <v>bcf814ab41506290ab1b8158ebda6ee61b4bb579</v>
      </c>
      <c r="D185" s="6">
        <f t="shared" ca="1" si="27"/>
        <v>1</v>
      </c>
      <c r="E185" s="7">
        <f ca="1">IF($B185 = 1 + N("Presidente"),
    127,
    IF($B185 = 2 + N("Vice-Presidente"),
        72,
        IF($B185 = 3 + N("Secretária bilíngue"),
            13,
            RANDBETWEEN(5,COUNT(Name!$A:$A) + 1)
        )
    )
)</f>
        <v>176</v>
      </c>
      <c r="F185" s="7" t="str">
        <f ca="1">VLOOKUP($E185,Name!$A:$B,2,FALSE)</f>
        <v>Isabelle</v>
      </c>
      <c r="G185" s="7">
        <f ca="1" xml:space="preserve">
IF($B185 = 1,
    0,
    RANDBETWEEN(5,COUNT('Last name'!$A:$A) + 1)
)</f>
        <v>179</v>
      </c>
      <c r="H185" s="7" t="str">
        <f ca="1" xml:space="preserve">
IF($B185 = 1 + N("Presidente"),
    "de Orléans e Bragança",
    VLOOKUP($G185,'Last name'!$A:$B,2,FALSE) &amp; " " &amp; VLOOKUP(RANDBETWEEN(5,COUNT('Last name'!$A:$A) + 1),'Last name'!$A:$B,2,FALSE)
)</f>
        <v>Serra Bicalho</v>
      </c>
      <c r="I185" s="7" t="str">
        <f t="shared" ca="1" si="28"/>
        <v>Isabelle Serra Bicalho</v>
      </c>
      <c r="J185" s="7" t="str" cm="1">
        <f t="array" aca="1" ref="J185" ca="1">SHA1HASH($I185)</f>
        <v>e6d9994ed89b511b73081bf8c8dd4d77480a0e6c</v>
      </c>
      <c r="K185" s="7" cm="1">
        <f t="array" aca="1" ref="K185" ca="1">INDEX(States!$A:$A,M185,1)</f>
        <v>5</v>
      </c>
      <c r="L185" s="7" t="str">
        <f ca="1">VLOOKUP($K185,Countries!$A:$B,2,FALSE)</f>
        <v>Portugal</v>
      </c>
      <c r="M185" s="7" cm="1">
        <f t="array" aca="1" ref="M185" ca="1">INDEX(States!$C:$C,RANDBETWEEN(5,COUNTA(States!$A:$A) + 1),1)</f>
        <v>21</v>
      </c>
      <c r="N185" s="7" t="str">
        <f ca="1">VLOOKUP($M185,States!$C:$D,2,FALSE)</f>
        <v>Guarda</v>
      </c>
      <c r="O185" s="7" t="str">
        <f ca="1">VLOOKUP($E185,Name!$A:$C,3,FALSE)</f>
        <v>F</v>
      </c>
      <c r="P185" s="7" t="str">
        <f ca="1">VLOOKUP($O185,Genders!$B:$C,2,FALSE)</f>
        <v>Female</v>
      </c>
      <c r="Q185" s="7" cm="1">
        <f t="array" aca="1" ref="Q185" ca="1">INDEX('Marital status'!$A:$A,RANDBETWEEN(5,COUNTA('Marital status'!$A:$A) + 1),1)</f>
        <v>5</v>
      </c>
      <c r="R185" s="7" t="str">
        <f ca="1">VLOOKUP($Q185,'Marital status'!$A:$B,2,FALSE)</f>
        <v xml:space="preserve"> Separated </v>
      </c>
      <c r="S185" s="7">
        <f t="shared" ca="1" si="29"/>
        <v>5</v>
      </c>
      <c r="T185" s="7" t="str">
        <f ca="1">VLOOKUP($S185,Ethnicities!$A:$B,2,FALSE)</f>
        <v>ASIAN</v>
      </c>
      <c r="U185" s="8">
        <f t="shared" ca="1" si="30"/>
        <v>21555</v>
      </c>
      <c r="V185" s="6">
        <f t="shared" ca="1" si="31"/>
        <v>7</v>
      </c>
      <c r="W185" s="8" t="str">
        <f ca="1">VLOOKUP($V185,'Background education'!$A:$B,2,FALSE)</f>
        <v>Undergraduate degree</v>
      </c>
      <c r="X185" s="7">
        <f ca="1" xml:space="preserve">
  IF(OR($Z185 = 5, $Z185 = 6, $Z185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85" s="7" t="str">
        <f ca="1">VLOOKUP($X185,Departments!$A:$B,2,FALSE)</f>
        <v xml:space="preserve"> Commercial</v>
      </c>
      <c r="Z185" s="6">
        <f t="shared" ca="1" si="32"/>
        <v>11</v>
      </c>
      <c r="AA185" s="7" t="str">
        <f ca="1">VLOOKUP($Z185,Roles!$A:$B,2,FALSE)</f>
        <v>Analyst</v>
      </c>
      <c r="AB185" s="6">
        <f t="shared" ca="1" si="33"/>
        <v>6</v>
      </c>
      <c r="AC185" s="7" t="str">
        <f ca="1" xml:space="preserve">
IF(
  ISNA($AB185),
  NA(),
  VLOOKUP($AB185,Levels!$A:$B,2,FALSE)
)</f>
        <v>Pleno</v>
      </c>
      <c r="AD185" s="8">
        <f t="shared" ca="1" si="34"/>
        <v>36773</v>
      </c>
      <c r="AE185" s="6">
        <f ca="1">RANDBETWEEN(5,COUNTA('Recruitment source'!$A:$A) + 1)</f>
        <v>9</v>
      </c>
      <c r="AF185" s="6" t="str">
        <f ca="1">VLOOKUP($AE185,'Recruitment source'!$A:$B,2,FALSE)</f>
        <v>Empregos Online</v>
      </c>
      <c r="AG185" s="8" t="e">
        <f t="shared" ca="1" si="35"/>
        <v>#N/A</v>
      </c>
      <c r="AH185" s="6" t="e">
        <f t="shared" ca="1" si="36"/>
        <v>#N/A</v>
      </c>
      <c r="AI185" s="6" t="e">
        <f ca="1" xml:space="preserve">
IF(
  ISNA($AH185),
  NA(),
  VLOOKUP($AH185,'Reasons for dismissal'!$A:$B,2,FALSE)
)</f>
        <v>#N/A</v>
      </c>
      <c r="AJ185" s="6">
        <f t="shared" ca="1" si="37"/>
        <v>5</v>
      </c>
      <c r="AK185" s="1">
        <f t="shared" ca="1" si="38"/>
        <v>2580</v>
      </c>
      <c r="AL1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$A185  &amp; ", "   &amp;
$B185  &amp; ", "   &amp;
$D185  &amp; ", '"  &amp;
$I185  &amp; "', '" &amp;
$O185  &amp; "', "  &amp;
$S185  &amp; ", '"  &amp;
TEXT($U185,"dd/mm/aaaa")  &amp; "', "   &amp;
$V185  &amp; ", "   &amp;
$X185  &amp; ", "   &amp;
$Z185  &amp; ", "   &amp;
IF($AB185 &lt;&gt; "", $AB185, "NULL")  &amp; ", "   &amp;
$AK185  &amp; ");"</f>
        <v>#REF!</v>
      </c>
    </row>
    <row r="186" spans="1:38" x14ac:dyDescent="0.2">
      <c r="A186" s="7" cm="1">
        <f t="array" aca="1" ref="A186" ca="1">INDEX(Companies!$A:$A,RANDBETWEEN(2,COUNTA(Companies!$A:$A)),1)</f>
        <v>2</v>
      </c>
      <c r="B186" s="5">
        <f t="shared" si="26"/>
        <v>185</v>
      </c>
      <c r="C186" s="5" t="str" cm="1">
        <f t="array" ref="C186">SHA1HASH($B186)</f>
        <v>cfa2ed2aac6d61f44ca9cba73e1e8946b7cd7d22</v>
      </c>
      <c r="D186" s="6">
        <f t="shared" ca="1" si="27"/>
        <v>1</v>
      </c>
      <c r="E186" s="7">
        <f ca="1">IF($B186 = 1 + N("Presidente"),
    127,
    IF($B186 = 2 + N("Vice-Presidente"),
        72,
        IF($B186 = 3 + N("Secretária bilíngue"),
            13,
            RANDBETWEEN(5,COUNT(Name!$A:$A) + 1)
        )
    )
)</f>
        <v>161</v>
      </c>
      <c r="F186" s="7" t="str">
        <f ca="1">VLOOKUP($E186,Name!$A:$B,2,FALSE)</f>
        <v>Heitor</v>
      </c>
      <c r="G186" s="7">
        <f ca="1" xml:space="preserve">
IF($B186 = 1,
    0,
    RANDBETWEEN(5,COUNT('Last name'!$A:$A) + 1)
)</f>
        <v>107</v>
      </c>
      <c r="H186" s="7" t="str">
        <f ca="1" xml:space="preserve">
IF($B186 = 1 + N("Presidente"),
    "de Orléans e Bragança",
    VLOOKUP($G186,'Last name'!$A:$B,2,FALSE) &amp; " " &amp; VLOOKUP(RANDBETWEEN(5,COUNT('Last name'!$A:$A) + 1),'Last name'!$A:$B,2,FALSE)
)</f>
        <v>Leite Reis</v>
      </c>
      <c r="I186" s="7" t="str">
        <f t="shared" ca="1" si="28"/>
        <v>Heitor Leite Reis</v>
      </c>
      <c r="J186" s="7" t="str" cm="1">
        <f t="array" aca="1" ref="J186" ca="1">SHA1HASH($I186)</f>
        <v>b691a336ceff0cd603e65b70a10a2918223f0797</v>
      </c>
      <c r="K186" s="7" cm="1">
        <f t="array" aca="1" ref="K186" ca="1">INDEX(States!$A:$A,M186,1)</f>
        <v>5</v>
      </c>
      <c r="L186" s="7" t="str">
        <f ca="1">VLOOKUP($K186,Countries!$A:$B,2,FALSE)</f>
        <v>Portugal</v>
      </c>
      <c r="M186" s="7" cm="1">
        <f t="array" aca="1" ref="M186" ca="1">INDEX(States!$C:$C,RANDBETWEEN(5,COUNTA(States!$A:$A) + 1),1)</f>
        <v>21</v>
      </c>
      <c r="N186" s="7" t="str">
        <f ca="1">VLOOKUP($M186,States!$C:$D,2,FALSE)</f>
        <v>Guarda</v>
      </c>
      <c r="O186" s="7" t="str">
        <f ca="1">VLOOKUP($E186,Name!$A:$C,3,FALSE)</f>
        <v>M</v>
      </c>
      <c r="P186" s="7" t="str">
        <f ca="1">VLOOKUP($O186,Genders!$B:$C,2,FALSE)</f>
        <v>Male</v>
      </c>
      <c r="Q186" s="7" cm="1">
        <f t="array" aca="1" ref="Q186" ca="1">INDEX('Marital status'!$A:$A,RANDBETWEEN(5,COUNTA('Marital status'!$A:$A) + 1),1)</f>
        <v>6</v>
      </c>
      <c r="R186" s="7" t="str">
        <f ca="1">VLOOKUP($Q186,'Marital status'!$A:$B,2,FALSE)</f>
        <v>DIVORCED</v>
      </c>
      <c r="S186" s="7">
        <f t="shared" ca="1" si="29"/>
        <v>5</v>
      </c>
      <c r="T186" s="7" t="str">
        <f ca="1">VLOOKUP($S186,Ethnicities!$A:$B,2,FALSE)</f>
        <v>ASIAN</v>
      </c>
      <c r="U186" s="8">
        <f t="shared" ca="1" si="30"/>
        <v>33530</v>
      </c>
      <c r="V186" s="6">
        <f t="shared" ca="1" si="31"/>
        <v>7</v>
      </c>
      <c r="W186" s="8" t="str">
        <f ca="1">VLOOKUP($V186,'Background education'!$A:$B,2,FALSE)</f>
        <v>Undergraduate degree</v>
      </c>
      <c r="X186" s="7">
        <f ca="1" xml:space="preserve">
  IF(OR($Z186 = 5, $Z186 = 6, $Z186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86" s="7" t="str">
        <f ca="1">VLOOKUP($X186,Departments!$A:$B,2,FALSE)</f>
        <v xml:space="preserve"> Presidency</v>
      </c>
      <c r="Z186" s="6">
        <f t="shared" ca="1" si="32"/>
        <v>9</v>
      </c>
      <c r="AA186" s="7" t="str">
        <f ca="1">VLOOKUP($Z186,Roles!$A:$B,2,FALSE)</f>
        <v>Intern</v>
      </c>
      <c r="AB186" s="6" t="e">
        <f t="shared" ca="1" si="33"/>
        <v>#N/A</v>
      </c>
      <c r="AC186" s="7" t="e">
        <f ca="1" xml:space="preserve">
IF(
  ISNA($AB186),
  NA(),
  VLOOKUP($AB186,Levels!$A:$B,2,FALSE)
)</f>
        <v>#N/A</v>
      </c>
      <c r="AD186" s="8">
        <f t="shared" ca="1" si="34"/>
        <v>42695</v>
      </c>
      <c r="AE186" s="6">
        <f ca="1">RANDBETWEEN(5,COUNTA('Recruitment source'!$A:$A) + 1)</f>
        <v>5</v>
      </c>
      <c r="AF186" s="6" t="str">
        <f ca="1">VLOOKUP($AE186,'Recruitment source'!$A:$B,2,FALSE)</f>
        <v>Indeed</v>
      </c>
      <c r="AG186" s="8" t="e">
        <f t="shared" ca="1" si="35"/>
        <v>#N/A</v>
      </c>
      <c r="AH186" s="6" t="e">
        <f t="shared" ca="1" si="36"/>
        <v>#N/A</v>
      </c>
      <c r="AI186" s="6" t="e">
        <f ca="1" xml:space="preserve">
IF(
  ISNA($AH186),
  NA(),
  VLOOKUP($AH186,'Reasons for dismissal'!$A:$B,2,FALSE)
)</f>
        <v>#N/A</v>
      </c>
      <c r="AJ186" s="6">
        <f t="shared" ca="1" si="37"/>
        <v>4</v>
      </c>
      <c r="AK186" s="1">
        <f t="shared" ca="1" si="38"/>
        <v>1205</v>
      </c>
      <c r="AL1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$A186  &amp; ", "   &amp;
$B186  &amp; ", "   &amp;
$D186  &amp; ", '"  &amp;
$I186  &amp; "', '" &amp;
$O186  &amp; "', "  &amp;
$S186  &amp; ", '"  &amp;
TEXT($U186,"dd/mm/aaaa")  &amp; "', "   &amp;
$V186  &amp; ", "   &amp;
$X186  &amp; ", "   &amp;
$Z186  &amp; ", "   &amp;
IF($AB186 &lt;&gt; "", $AB186, "NULL")  &amp; ", "   &amp;
$AK186  &amp; ");"</f>
        <v>#REF!</v>
      </c>
    </row>
    <row r="187" spans="1:38" x14ac:dyDescent="0.2">
      <c r="A187" s="7" cm="1">
        <f t="array" aca="1" ref="A187" ca="1">INDEX(Companies!$A:$A,RANDBETWEEN(2,COUNTA(Companies!$A:$A)),1)</f>
        <v>2</v>
      </c>
      <c r="B187" s="5">
        <f t="shared" si="26"/>
        <v>186</v>
      </c>
      <c r="C187" s="5" t="str" cm="1">
        <f t="array" ref="C187">SHA1HASH($B187)</f>
        <v>87d538ef1c1db71603e60f278446c86470162380</v>
      </c>
      <c r="D187" s="6">
        <f t="shared" ca="1" si="27"/>
        <v>1</v>
      </c>
      <c r="E187" s="7">
        <f ca="1">IF($B187 = 1 + N("Presidente"),
    127,
    IF($B187 = 2 + N("Vice-Presidente"),
        72,
        IF($B187 = 3 + N("Secretária bilíngue"),
            13,
            RANDBETWEEN(5,COUNT(Name!$A:$A) + 1)
        )
    )
)</f>
        <v>15</v>
      </c>
      <c r="F187" s="7" t="str">
        <f ca="1">VLOOKUP($E187,Name!$A:$B,2,FALSE)</f>
        <v>Alexandre</v>
      </c>
      <c r="G187" s="7">
        <f ca="1" xml:space="preserve">
IF($B187 = 1,
    0,
    RANDBETWEEN(5,COUNT('Last name'!$A:$A) + 1)
)</f>
        <v>31</v>
      </c>
      <c r="H187" s="7" t="str">
        <f ca="1" xml:space="preserve">
IF($B187 = 1 + N("Presidente"),
    "de Orléans e Bragança",
    VLOOKUP($G187,'Last name'!$A:$B,2,FALSE) &amp; " " &amp; VLOOKUP(RANDBETWEEN(5,COUNT('Last name'!$A:$A) + 1),'Last name'!$A:$B,2,FALSE)
)</f>
        <v>Barbosa Pimentel</v>
      </c>
      <c r="I187" s="7" t="str">
        <f t="shared" ca="1" si="28"/>
        <v>Alexandre Barbosa Pimentel</v>
      </c>
      <c r="J187" s="7" t="str" cm="1">
        <f t="array" aca="1" ref="J187" ca="1">SHA1HASH($I187)</f>
        <v>ae545d78eccb4d8ce1900097c21cfc44e3f69579</v>
      </c>
      <c r="K187" s="7" cm="1">
        <f t="array" aca="1" ref="K187" ca="1">INDEX(States!$A:$A,M187,1)</f>
        <v>5</v>
      </c>
      <c r="L187" s="7" t="str">
        <f ca="1">VLOOKUP($K187,Countries!$A:$B,2,FALSE)</f>
        <v>Portugal</v>
      </c>
      <c r="M187" s="7" cm="1">
        <f t="array" aca="1" ref="M187" ca="1">INDEX(States!$C:$C,RANDBETWEEN(5,COUNTA(States!$A:$A) + 1),1)</f>
        <v>8</v>
      </c>
      <c r="N187" s="7" t="str">
        <f ca="1">VLOOKUP($M187,States!$C:$D,2,FALSE)</f>
        <v>AveirO</v>
      </c>
      <c r="O187" s="7" t="str">
        <f ca="1">VLOOKUP($E187,Name!$A:$C,3,FALSE)</f>
        <v>M</v>
      </c>
      <c r="P187" s="7" t="str">
        <f ca="1">VLOOKUP($O187,Genders!$B:$C,2,FALSE)</f>
        <v>Male</v>
      </c>
      <c r="Q187" s="7" cm="1">
        <f t="array" aca="1" ref="Q187" ca="1">INDEX('Marital status'!$A:$A,RANDBETWEEN(5,COUNTA('Marital status'!$A:$A) + 1),1)</f>
        <v>6</v>
      </c>
      <c r="R187" s="7" t="str">
        <f ca="1">VLOOKUP($Q187,'Marital status'!$A:$B,2,FALSE)</f>
        <v>DIVORCED</v>
      </c>
      <c r="S187" s="7">
        <f t="shared" ca="1" si="29"/>
        <v>7</v>
      </c>
      <c r="T187" s="7" t="str">
        <f ca="1">VLOOKUP($S187,Ethnicities!$A:$B,2,FALSE)</f>
        <v>Native Hawaiian or Other Pacific Islander</v>
      </c>
      <c r="U187" s="8">
        <f t="shared" ca="1" si="30"/>
        <v>20864</v>
      </c>
      <c r="V187" s="6">
        <f t="shared" ca="1" si="31"/>
        <v>8</v>
      </c>
      <c r="W187" s="8" t="str">
        <f ca="1">VLOOKUP($V187,'Background education'!$A:$B,2,FALSE)</f>
        <v>Graduate school</v>
      </c>
      <c r="X187" s="7">
        <f ca="1" xml:space="preserve">
  IF(OR($Z187 = 5, $Z187 = 6, $Z187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87" s="7" t="str">
        <f ca="1">VLOOKUP($X187,Departments!$A:$B,2,FALSE)</f>
        <v>Finance</v>
      </c>
      <c r="Z187" s="6">
        <f t="shared" ca="1" si="32"/>
        <v>11</v>
      </c>
      <c r="AA187" s="7" t="str">
        <f ca="1">VLOOKUP($Z187,Roles!$A:$B,2,FALSE)</f>
        <v>Analyst</v>
      </c>
      <c r="AB187" s="6">
        <f t="shared" ca="1" si="33"/>
        <v>6</v>
      </c>
      <c r="AC187" s="7" t="str">
        <f ca="1" xml:space="preserve">
IF(
  ISNA($AB187),
  NA(),
  VLOOKUP($AB187,Levels!$A:$B,2,FALSE)
)</f>
        <v>Pleno</v>
      </c>
      <c r="AD187" s="8">
        <f t="shared" ca="1" si="34"/>
        <v>42355</v>
      </c>
      <c r="AE187" s="6">
        <f ca="1">RANDBETWEEN(5,COUNTA('Recruitment source'!$A:$A) + 1)</f>
        <v>6</v>
      </c>
      <c r="AF187" s="6" t="str">
        <f ca="1">VLOOKUP($AE187,'Recruitment source'!$A:$B,2,FALSE)</f>
        <v>Learn4Good</v>
      </c>
      <c r="AG187" s="8" t="e">
        <f t="shared" ca="1" si="35"/>
        <v>#N/A</v>
      </c>
      <c r="AH187" s="6" t="e">
        <f t="shared" ca="1" si="36"/>
        <v>#N/A</v>
      </c>
      <c r="AI187" s="6" t="e">
        <f ca="1" xml:space="preserve">
IF(
  ISNA($AH187),
  NA(),
  VLOOKUP($AH187,'Reasons for dismissal'!$A:$B,2,FALSE)
)</f>
        <v>#N/A</v>
      </c>
      <c r="AJ187" s="6">
        <f t="shared" ca="1" si="37"/>
        <v>4</v>
      </c>
      <c r="AK187" s="1">
        <f t="shared" ca="1" si="38"/>
        <v>3000</v>
      </c>
      <c r="AL1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$A187  &amp; ", "   &amp;
$B187  &amp; ", "   &amp;
$D187  &amp; ", '"  &amp;
$I187  &amp; "', '" &amp;
$O187  &amp; "', "  &amp;
$S187  &amp; ", '"  &amp;
TEXT($U187,"dd/mm/aaaa")  &amp; "', "   &amp;
$V187  &amp; ", "   &amp;
$X187  &amp; ", "   &amp;
$Z187  &amp; ", "   &amp;
IF($AB187 &lt;&gt; "", $AB187, "NULL")  &amp; ", "   &amp;
$AK187  &amp; ");"</f>
        <v>#REF!</v>
      </c>
    </row>
    <row r="188" spans="1:38" x14ac:dyDescent="0.2">
      <c r="A188" s="7" cm="1">
        <f t="array" aca="1" ref="A188" ca="1">INDEX(Companies!$A:$A,RANDBETWEEN(2,COUNTA(Companies!$A:$A)),1)</f>
        <v>2</v>
      </c>
      <c r="B188" s="5">
        <f t="shared" si="26"/>
        <v>187</v>
      </c>
      <c r="C188" s="5" t="str" cm="1">
        <f t="array" ref="C188">SHA1HASH($B188)</f>
        <v>f67462663a512121ffada791890b558ee8b38773</v>
      </c>
      <c r="D188" s="6">
        <f t="shared" ca="1" si="27"/>
        <v>1</v>
      </c>
      <c r="E188" s="7">
        <f ca="1">IF($B188 = 1 + N("Presidente"),
    127,
    IF($B188 = 2 + N("Vice-Presidente"),
        72,
        IF($B188 = 3 + N("Secretária bilíngue"),
            13,
            RANDBETWEEN(5,COUNT(Name!$A:$A) + 1)
        )
    )
)</f>
        <v>160</v>
      </c>
      <c r="F188" s="7" t="str">
        <f ca="1">VLOOKUP($E188,Name!$A:$B,2,FALSE)</f>
        <v>Hector</v>
      </c>
      <c r="G188" s="7">
        <f ca="1" xml:space="preserve">
IF($B188 = 1,
    0,
    RANDBETWEEN(5,COUNT('Last name'!$A:$A) + 1)
)</f>
        <v>71</v>
      </c>
      <c r="H188" s="7" t="str">
        <f ca="1" xml:space="preserve">
IF($B188 = 1 + N("Presidente"),
    "de Orléans e Bragança",
    VLOOKUP($G188,'Last name'!$A:$B,2,FALSE) &amp; " " &amp; VLOOKUP(RANDBETWEEN(5,COUNT('Last name'!$A:$A) + 1),'Last name'!$A:$B,2,FALSE)
)</f>
        <v>Dantas Pasquim</v>
      </c>
      <c r="I188" s="7" t="str">
        <f t="shared" ca="1" si="28"/>
        <v>Hector Dantas Pasquim</v>
      </c>
      <c r="J188" s="7" t="str" cm="1">
        <f t="array" aca="1" ref="J188" ca="1">SHA1HASH($I188)</f>
        <v>63661db6f099934ac002c0e9139d0acc28de5923</v>
      </c>
      <c r="K188" s="7" cm="1">
        <f t="array" aca="1" ref="K188" ca="1">INDEX(States!$A:$A,M188,1)</f>
        <v>5</v>
      </c>
      <c r="L188" s="7" t="str">
        <f ca="1">VLOOKUP($K188,Countries!$A:$B,2,FALSE)</f>
        <v>Portugal</v>
      </c>
      <c r="M188" s="7" cm="1">
        <f t="array" aca="1" ref="M188" ca="1">INDEX(States!$C:$C,RANDBETWEEN(5,COUNTA(States!$A:$A) + 1),1)</f>
        <v>24</v>
      </c>
      <c r="N188" s="7" t="str">
        <f ca="1">VLOOKUP($M188,States!$C:$D,2,FALSE)</f>
        <v>Brangança</v>
      </c>
      <c r="O188" s="7" t="str">
        <f ca="1">VLOOKUP($E188,Name!$A:$C,3,FALSE)</f>
        <v>M</v>
      </c>
      <c r="P188" s="7" t="str">
        <f ca="1">VLOOKUP($O188,Genders!$B:$C,2,FALSE)</f>
        <v>Male</v>
      </c>
      <c r="Q188" s="7" cm="1">
        <f t="array" aca="1" ref="Q188" ca="1">INDEX('Marital status'!$A:$A,RANDBETWEEN(5,COUNTA('Marital status'!$A:$A) + 1),1)</f>
        <v>0</v>
      </c>
      <c r="R188" s="7" t="e">
        <f ca="1">VLOOKUP($Q188,'Marital status'!$A:$B,2,FALSE)</f>
        <v>#N/A</v>
      </c>
      <c r="S188" s="7">
        <f t="shared" ca="1" si="29"/>
        <v>5</v>
      </c>
      <c r="T188" s="7" t="str">
        <f ca="1">VLOOKUP($S188,Ethnicities!$A:$B,2,FALSE)</f>
        <v>ASIAN</v>
      </c>
      <c r="U188" s="8">
        <f t="shared" ca="1" si="30"/>
        <v>31537</v>
      </c>
      <c r="V188" s="6">
        <f t="shared" ca="1" si="31"/>
        <v>7</v>
      </c>
      <c r="W188" s="8" t="str">
        <f ca="1">VLOOKUP($V188,'Background education'!$A:$B,2,FALSE)</f>
        <v>Undergraduate degree</v>
      </c>
      <c r="X188" s="7">
        <f ca="1" xml:space="preserve">
  IF(OR($Z188 = 5, $Z188 = 6, $Z188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88" s="7" t="str">
        <f ca="1">VLOOKUP($X188,Departments!$A:$B,2,FALSE)</f>
        <v>Communication &amp; Marketing</v>
      </c>
      <c r="Z188" s="6">
        <f t="shared" ca="1" si="32"/>
        <v>10</v>
      </c>
      <c r="AA188" s="7" t="str">
        <f ca="1">VLOOKUP($Z188,Roles!$A:$B,2,FALSE)</f>
        <v>Trainee</v>
      </c>
      <c r="AB188" s="6" t="e">
        <f t="shared" ca="1" si="33"/>
        <v>#N/A</v>
      </c>
      <c r="AC188" s="7" t="e">
        <f ca="1" xml:space="preserve">
IF(
  ISNA($AB188),
  NA(),
  VLOOKUP($AB188,Levels!$A:$B,2,FALSE)
)</f>
        <v>#N/A</v>
      </c>
      <c r="AD188" s="8">
        <f t="shared" ca="1" si="34"/>
        <v>41167</v>
      </c>
      <c r="AE188" s="6">
        <f ca="1">RANDBETWEEN(5,COUNTA('Recruitment source'!$A:$A) + 1)</f>
        <v>11</v>
      </c>
      <c r="AF188" s="6" t="str">
        <f ca="1">VLOOKUP($AE188,'Recruitment source'!$A:$B,2,FALSE)</f>
        <v>Next Station</v>
      </c>
      <c r="AG188" s="8" t="e">
        <f t="shared" ca="1" si="35"/>
        <v>#N/A</v>
      </c>
      <c r="AH188" s="6" t="e">
        <f t="shared" ca="1" si="36"/>
        <v>#N/A</v>
      </c>
      <c r="AI188" s="6" t="e">
        <f ca="1" xml:space="preserve">
IF(
  ISNA($AH188),
  NA(),
  VLOOKUP($AH188,'Reasons for dismissal'!$A:$B,2,FALSE)
)</f>
        <v>#N/A</v>
      </c>
      <c r="AJ188" s="6">
        <f t="shared" ca="1" si="37"/>
        <v>5</v>
      </c>
      <c r="AK188" s="1">
        <f t="shared" ca="1" si="38"/>
        <v>1385</v>
      </c>
      <c r="AL1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$A188  &amp; ", "   &amp;
$B188  &amp; ", "   &amp;
$D188  &amp; ", '"  &amp;
$I188  &amp; "', '" &amp;
$O188  &amp; "', "  &amp;
$S188  &amp; ", '"  &amp;
TEXT($U188,"dd/mm/aaaa")  &amp; "', "   &amp;
$V188  &amp; ", "   &amp;
$X188  &amp; ", "   &amp;
$Z188  &amp; ", "   &amp;
IF($AB188 &lt;&gt; "", $AB188, "NULL")  &amp; ", "   &amp;
$AK188  &amp; ");"</f>
        <v>#REF!</v>
      </c>
    </row>
    <row r="189" spans="1:38" x14ac:dyDescent="0.2">
      <c r="A189" s="7" cm="1">
        <f t="array" aca="1" ref="A189" ca="1">INDEX(Companies!$A:$A,RANDBETWEEN(2,COUNTA(Companies!$A:$A)),1)</f>
        <v>2</v>
      </c>
      <c r="B189" s="5">
        <f t="shared" si="26"/>
        <v>188</v>
      </c>
      <c r="C189" s="5" t="str" cm="1">
        <f t="array" ref="C189">SHA1HASH($B189)</f>
        <v>acf1fffc01dc0193aa07d0b1de723c292a2c826d</v>
      </c>
      <c r="D189" s="6">
        <f t="shared" ca="1" si="27"/>
        <v>1</v>
      </c>
      <c r="E189" s="7">
        <f ca="1">IF($B189 = 1 + N("Presidente"),
    127,
    IF($B189 = 2 + N("Vice-Presidente"),
        72,
        IF($B189 = 3 + N("Secretária bilíngue"),
            13,
            RANDBETWEEN(5,COUNT(Name!$A:$A) + 1)
        )
    )
)</f>
        <v>117</v>
      </c>
      <c r="F189" s="7" t="str">
        <f ca="1">VLOOKUP($E189,Name!$A:$B,2,FALSE)</f>
        <v>Eduardo</v>
      </c>
      <c r="G189" s="7">
        <f ca="1" xml:space="preserve">
IF($B189 = 1,
    0,
    RANDBETWEEN(5,COUNT('Last name'!$A:$A) + 1)
)</f>
        <v>23</v>
      </c>
      <c r="H189" s="7" t="str">
        <f ca="1" xml:space="preserve">
IF($B189 = 1 + N("Presidente"),
    "de Orléans e Bragança",
    VLOOKUP($G189,'Last name'!$A:$B,2,FALSE) &amp; " " &amp; VLOOKUP(RANDBETWEEN(5,COUNT('Last name'!$A:$A) + 1),'Last name'!$A:$B,2,FALSE)
)</f>
        <v>Arruda Rangel</v>
      </c>
      <c r="I189" s="7" t="str">
        <f t="shared" ca="1" si="28"/>
        <v>Eduardo Arruda Rangel</v>
      </c>
      <c r="J189" s="7" t="str" cm="1">
        <f t="array" aca="1" ref="J189" ca="1">SHA1HASH($I189)</f>
        <v>7c3301d11773440f578169209210cf7f1c70d93c</v>
      </c>
      <c r="K189" s="7" cm="1">
        <f t="array" aca="1" ref="K189" ca="1">INDEX(States!$A:$A,M189,1)</f>
        <v>5</v>
      </c>
      <c r="L189" s="7" t="str">
        <f ca="1">VLOOKUP($K189,Countries!$A:$B,2,FALSE)</f>
        <v>Portugal</v>
      </c>
      <c r="M189" s="7" cm="1">
        <f t="array" aca="1" ref="M189" ca="1">INDEX(States!$C:$C,RANDBETWEEN(5,COUNTA(States!$A:$A) + 1),1)</f>
        <v>18</v>
      </c>
      <c r="N189" s="7" t="str">
        <f ca="1">VLOOKUP($M189,States!$C:$D,2,FALSE)</f>
        <v>Castelo Branco</v>
      </c>
      <c r="O189" s="7" t="str">
        <f ca="1">VLOOKUP($E189,Name!$A:$C,3,FALSE)</f>
        <v>M</v>
      </c>
      <c r="P189" s="7" t="str">
        <f ca="1">VLOOKUP($O189,Genders!$B:$C,2,FALSE)</f>
        <v>Male</v>
      </c>
      <c r="Q189" s="7" cm="1">
        <f t="array" aca="1" ref="Q189" ca="1">INDEX('Marital status'!$A:$A,RANDBETWEEN(5,COUNTA('Marital status'!$A:$A) + 1),1)</f>
        <v>5</v>
      </c>
      <c r="R189" s="7" t="str">
        <f ca="1">VLOOKUP($Q189,'Marital status'!$A:$B,2,FALSE)</f>
        <v xml:space="preserve"> Separated </v>
      </c>
      <c r="S189" s="7">
        <f t="shared" ca="1" si="29"/>
        <v>6</v>
      </c>
      <c r="T189" s="7" t="str">
        <f ca="1">VLOOKUP($S189,Ethnicities!$A:$B,2,FALSE)</f>
        <v xml:space="preserve">  american Indian or Alaska Native</v>
      </c>
      <c r="U189" s="8">
        <f t="shared" ca="1" si="30"/>
        <v>22045</v>
      </c>
      <c r="V189" s="6">
        <f t="shared" ca="1" si="31"/>
        <v>7</v>
      </c>
      <c r="W189" s="8" t="str">
        <f ca="1">VLOOKUP($V189,'Background education'!$A:$B,2,FALSE)</f>
        <v>Undergraduate degree</v>
      </c>
      <c r="X189" s="7">
        <f ca="1" xml:space="preserve">
  IF(OR($Z189 = 5, $Z189 = 6, $Z189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89" s="7" t="str">
        <f ca="1">VLOOKUP($X189,Departments!$A:$B,2,FALSE)</f>
        <v>Human Resource</v>
      </c>
      <c r="Z189" s="6">
        <f t="shared" ca="1" si="32"/>
        <v>11</v>
      </c>
      <c r="AA189" s="7" t="str">
        <f ca="1">VLOOKUP($Z189,Roles!$A:$B,2,FALSE)</f>
        <v>Analyst</v>
      </c>
      <c r="AB189" s="6">
        <f t="shared" ca="1" si="33"/>
        <v>5</v>
      </c>
      <c r="AC189" s="7" t="str">
        <f ca="1" xml:space="preserve">
IF(
  ISNA($AB189),
  NA(),
  VLOOKUP($AB189,Levels!$A:$B,2,FALSE)
)</f>
        <v>Junior</v>
      </c>
      <c r="AD189" s="8">
        <f t="shared" ca="1" si="34"/>
        <v>39831</v>
      </c>
      <c r="AE189" s="6">
        <f ca="1">RANDBETWEEN(5,COUNTA('Recruitment source'!$A:$A) + 1)</f>
        <v>12</v>
      </c>
      <c r="AF189" s="6" t="str">
        <f ca="1">VLOOKUP($AE189,'Recruitment source'!$A:$B,2,FALSE)</f>
        <v xml:space="preserve"> recommendation of employee</v>
      </c>
      <c r="AG189" s="8" t="e">
        <f t="shared" ca="1" si="35"/>
        <v>#N/A</v>
      </c>
      <c r="AH189" s="6" t="e">
        <f t="shared" ca="1" si="36"/>
        <v>#N/A</v>
      </c>
      <c r="AI189" s="6" t="e">
        <f ca="1" xml:space="preserve">
IF(
  ISNA($AH189),
  NA(),
  VLOOKUP($AH189,'Reasons for dismissal'!$A:$B,2,FALSE)
)</f>
        <v>#N/A</v>
      </c>
      <c r="AJ189" s="6">
        <f t="shared" ca="1" si="37"/>
        <v>4</v>
      </c>
      <c r="AK189" s="1">
        <f t="shared" ca="1" si="38"/>
        <v>2580</v>
      </c>
      <c r="AL1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$A189  &amp; ", "   &amp;
$B189  &amp; ", "   &amp;
$D189  &amp; ", '"  &amp;
$I189  &amp; "', '" &amp;
$O189  &amp; "', "  &amp;
$S189  &amp; ", '"  &amp;
TEXT($U189,"dd/mm/aaaa")  &amp; "', "   &amp;
$V189  &amp; ", "   &amp;
$X189  &amp; ", "   &amp;
$Z189  &amp; ", "   &amp;
IF($AB189 &lt;&gt; "", $AB189, "NULL")  &amp; ", "   &amp;
$AK189  &amp; ");"</f>
        <v>#REF!</v>
      </c>
    </row>
    <row r="190" spans="1:38" x14ac:dyDescent="0.2">
      <c r="A190" s="7" cm="1">
        <f t="array" aca="1" ref="A190" ca="1">INDEX(Companies!$A:$A,RANDBETWEEN(2,COUNTA(Companies!$A:$A)),1)</f>
        <v>2</v>
      </c>
      <c r="B190" s="5">
        <f t="shared" si="26"/>
        <v>189</v>
      </c>
      <c r="C190" s="5" t="str" cm="1">
        <f t="array" ref="C190">SHA1HASH($B190)</f>
        <v>e54183e2a040e6c09e61eb22d542e3d57074b351</v>
      </c>
      <c r="D190" s="6">
        <f t="shared" ca="1" si="27"/>
        <v>1</v>
      </c>
      <c r="E190" s="7">
        <f ca="1">IF($B190 = 1 + N("Presidente"),
    127,
    IF($B190 = 2 + N("Vice-Presidente"),
        72,
        IF($B190 = 3 + N("Secretária bilíngue"),
            13,
            RANDBETWEEN(5,COUNT(Name!$A:$A) + 1)
        )
    )
)</f>
        <v>301</v>
      </c>
      <c r="F190" s="7" t="str">
        <f ca="1">VLOOKUP($E190,Name!$A:$B,2,FALSE)</f>
        <v>Murilo</v>
      </c>
      <c r="G190" s="7">
        <f ca="1" xml:space="preserve">
IF($B190 = 1,
    0,
    RANDBETWEEN(5,COUNT('Last name'!$A:$A) + 1)
)</f>
        <v>109</v>
      </c>
      <c r="H190" s="7" t="str">
        <f ca="1" xml:space="preserve">
IF($B190 = 1 + N("Presidente"),
    "de Orléans e Bragança",
    VLOOKUP($G190,'Last name'!$A:$B,2,FALSE) &amp; " " &amp; VLOOKUP(RANDBETWEEN(5,COUNT('Last name'!$A:$A) + 1),'Last name'!$A:$B,2,FALSE)
)</f>
        <v>Lima Reis</v>
      </c>
      <c r="I190" s="7" t="str">
        <f t="shared" ca="1" si="28"/>
        <v>Murilo Lima Reis</v>
      </c>
      <c r="J190" s="7" t="str" cm="1">
        <f t="array" aca="1" ref="J190" ca="1">SHA1HASH($I190)</f>
        <v>7a860c9a77f3fc85d621831ba0f2667cf94eaef3</v>
      </c>
      <c r="K190" s="7" cm="1">
        <f t="array" aca="1" ref="K190" ca="1">INDEX(States!$A:$A,M190,1)</f>
        <v>5</v>
      </c>
      <c r="L190" s="7" t="str">
        <f ca="1">VLOOKUP($K190,Countries!$A:$B,2,FALSE)</f>
        <v>Portugal</v>
      </c>
      <c r="M190" s="7" cm="1">
        <f t="array" aca="1" ref="M190" ca="1">INDEX(States!$C:$C,RANDBETWEEN(5,COUNTA(States!$A:$A) + 1),1)</f>
        <v>21</v>
      </c>
      <c r="N190" s="7" t="str">
        <f ca="1">VLOOKUP($M190,States!$C:$D,2,FALSE)</f>
        <v>Guarda</v>
      </c>
      <c r="O190" s="7" t="str">
        <f ca="1">VLOOKUP($E190,Name!$A:$C,3,FALSE)</f>
        <v>M</v>
      </c>
      <c r="P190" s="7" t="str">
        <f ca="1">VLOOKUP($O190,Genders!$B:$C,2,FALSE)</f>
        <v>Male</v>
      </c>
      <c r="Q190" s="7" cm="1">
        <f t="array" aca="1" ref="Q190" ca="1">INDEX('Marital status'!$A:$A,RANDBETWEEN(5,COUNTA('Marital status'!$A:$A) + 1),1)</f>
        <v>5</v>
      </c>
      <c r="R190" s="7" t="str">
        <f ca="1">VLOOKUP($Q190,'Marital status'!$A:$B,2,FALSE)</f>
        <v xml:space="preserve"> Separated </v>
      </c>
      <c r="S190" s="7">
        <f t="shared" ca="1" si="29"/>
        <v>8</v>
      </c>
      <c r="T190" s="7" t="e">
        <f ca="1">VLOOKUP($S190,Ethnicities!$A:$B,2,FALSE)</f>
        <v>#N/A</v>
      </c>
      <c r="U190" s="8">
        <f t="shared" ca="1" si="30"/>
        <v>18836</v>
      </c>
      <c r="V190" s="6">
        <f t="shared" ca="1" si="31"/>
        <v>7</v>
      </c>
      <c r="W190" s="8" t="str">
        <f ca="1">VLOOKUP($V190,'Background education'!$A:$B,2,FALSE)</f>
        <v>Undergraduate degree</v>
      </c>
      <c r="X190" s="7">
        <f ca="1" xml:space="preserve">
  IF(OR($Z190 = 5, $Z190 = 6, $Z190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90" s="7" t="str">
        <f ca="1">VLOOKUP($X190,Departments!$A:$B,2,FALSE)</f>
        <v xml:space="preserve"> Presidency</v>
      </c>
      <c r="Z190" s="6">
        <f t="shared" ca="1" si="32"/>
        <v>9</v>
      </c>
      <c r="AA190" s="7" t="str">
        <f ca="1">VLOOKUP($Z190,Roles!$A:$B,2,FALSE)</f>
        <v>Intern</v>
      </c>
      <c r="AB190" s="6" t="e">
        <f t="shared" ca="1" si="33"/>
        <v>#N/A</v>
      </c>
      <c r="AC190" s="7" t="e">
        <f ca="1" xml:space="preserve">
IF(
  ISNA($AB190),
  NA(),
  VLOOKUP($AB190,Levels!$A:$B,2,FALSE)
)</f>
        <v>#N/A</v>
      </c>
      <c r="AD190" s="8">
        <f t="shared" ca="1" si="34"/>
        <v>44641</v>
      </c>
      <c r="AE190" s="6">
        <f ca="1">RANDBETWEEN(5,COUNTA('Recruitment source'!$A:$A) + 1)</f>
        <v>7</v>
      </c>
      <c r="AF190" s="6" t="str">
        <f ca="1">VLOOKUP($AE190,'Recruitment source'!$A:$B,2,FALSE)</f>
        <v>SAPO Emprego</v>
      </c>
      <c r="AG190" s="8" t="e">
        <f t="shared" ca="1" si="35"/>
        <v>#N/A</v>
      </c>
      <c r="AH190" s="6" t="e">
        <f t="shared" ca="1" si="36"/>
        <v>#N/A</v>
      </c>
      <c r="AI190" s="6" t="e">
        <f ca="1" xml:space="preserve">
IF(
  ISNA($AH190),
  NA(),
  VLOOKUP($AH190,'Reasons for dismissal'!$A:$B,2,FALSE)
)</f>
        <v>#N/A</v>
      </c>
      <c r="AJ190" s="6">
        <f t="shared" ca="1" si="37"/>
        <v>5</v>
      </c>
      <c r="AK190" s="1">
        <f t="shared" ca="1" si="38"/>
        <v>1205</v>
      </c>
      <c r="AL1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$A190  &amp; ", "   &amp;
$B190  &amp; ", "   &amp;
$D190  &amp; ", '"  &amp;
$I190  &amp; "', '" &amp;
$O190  &amp; "', "  &amp;
$S190  &amp; ", '"  &amp;
TEXT($U190,"dd/mm/aaaa")  &amp; "', "   &amp;
$V190  &amp; ", "   &amp;
$X190  &amp; ", "   &amp;
$Z190  &amp; ", "   &amp;
IF($AB190 &lt;&gt; "", $AB190, "NULL")  &amp; ", "   &amp;
$AK190  &amp; ");"</f>
        <v>#REF!</v>
      </c>
    </row>
    <row r="191" spans="1:38" x14ac:dyDescent="0.2">
      <c r="A191" s="7" cm="1">
        <f t="array" aca="1" ref="A191" ca="1">INDEX(Companies!$A:$A,RANDBETWEEN(2,COUNTA(Companies!$A:$A)),1)</f>
        <v>2</v>
      </c>
      <c r="B191" s="5">
        <f t="shared" si="26"/>
        <v>190</v>
      </c>
      <c r="C191" s="5" t="str" cm="1">
        <f t="array" ref="C191">SHA1HASH($B191)</f>
        <v>3a2dc677d8e85ac856541744e288d504882feb36</v>
      </c>
      <c r="D191" s="6">
        <f t="shared" ca="1" si="27"/>
        <v>1</v>
      </c>
      <c r="E191" s="7">
        <f ca="1">IF($B191 = 1 + N("Presidente"),
    127,
    IF($B191 = 2 + N("Vice-Presidente"),
        72,
        IF($B191 = 3 + N("Secretária bilíngue"),
            13,
            RANDBETWEEN(5,COUNT(Name!$A:$A) + 1)
        )
    )
)</f>
        <v>71</v>
      </c>
      <c r="F191" s="7" t="str">
        <f ca="1">VLOOKUP($E191,Name!$A:$B,2,FALSE)</f>
        <v>Bernardo</v>
      </c>
      <c r="G191" s="7">
        <f ca="1" xml:space="preserve">
IF($B191 = 1,
    0,
    RANDBETWEEN(5,COUNT('Last name'!$A:$A) + 1)
)</f>
        <v>117</v>
      </c>
      <c r="H191" s="7" t="str">
        <f ca="1" xml:space="preserve">
IF($B191 = 1 + N("Presidente"),
    "de Orléans e Bragança",
    VLOOKUP($G191,'Last name'!$A:$B,2,FALSE) &amp; " " &amp; VLOOKUP(RANDBETWEEN(5,COUNT('Last name'!$A:$A) + 1),'Last name'!$A:$B,2,FALSE)
)</f>
        <v>Mancini Rossi</v>
      </c>
      <c r="I191" s="7" t="str">
        <f t="shared" ca="1" si="28"/>
        <v>Bernardo Mancini Rossi</v>
      </c>
      <c r="J191" s="7" t="str" cm="1">
        <f t="array" aca="1" ref="J191" ca="1">SHA1HASH($I191)</f>
        <v>06bdee8f5576627bdfd7295ebf4e4ffd3d95f51c</v>
      </c>
      <c r="K191" s="7" cm="1">
        <f t="array" aca="1" ref="K191" ca="1">INDEX(States!$A:$A,M191,1)</f>
        <v>5</v>
      </c>
      <c r="L191" s="7" t="str">
        <f ca="1">VLOOKUP($K191,Countries!$A:$B,2,FALSE)</f>
        <v>Portugal</v>
      </c>
      <c r="M191" s="7" cm="1">
        <f t="array" aca="1" ref="M191" ca="1">INDEX(States!$C:$C,RANDBETWEEN(5,COUNTA(States!$A:$A) + 1),1)</f>
        <v>18</v>
      </c>
      <c r="N191" s="7" t="str">
        <f ca="1">VLOOKUP($M191,States!$C:$D,2,FALSE)</f>
        <v>Castelo Branco</v>
      </c>
      <c r="O191" s="7" t="str">
        <f ca="1">VLOOKUP($E191,Name!$A:$C,3,FALSE)</f>
        <v>M</v>
      </c>
      <c r="P191" s="7" t="str">
        <f ca="1">VLOOKUP($O191,Genders!$B:$C,2,FALSE)</f>
        <v>Male</v>
      </c>
      <c r="Q191" s="7" cm="1">
        <f t="array" aca="1" ref="Q191" ca="1">INDEX('Marital status'!$A:$A,RANDBETWEEN(5,COUNTA('Marital status'!$A:$A) + 1),1)</f>
        <v>5</v>
      </c>
      <c r="R191" s="7" t="str">
        <f ca="1">VLOOKUP($Q191,'Marital status'!$A:$B,2,FALSE)</f>
        <v xml:space="preserve"> Separated </v>
      </c>
      <c r="S191" s="7">
        <f t="shared" ca="1" si="29"/>
        <v>5</v>
      </c>
      <c r="T191" s="7" t="str">
        <f ca="1">VLOOKUP($S191,Ethnicities!$A:$B,2,FALSE)</f>
        <v>ASIAN</v>
      </c>
      <c r="U191" s="8">
        <f t="shared" ca="1" si="30"/>
        <v>31556</v>
      </c>
      <c r="V191" s="6">
        <f t="shared" ca="1" si="31"/>
        <v>8</v>
      </c>
      <c r="W191" s="8" t="str">
        <f ca="1">VLOOKUP($V191,'Background education'!$A:$B,2,FALSE)</f>
        <v>Graduate school</v>
      </c>
      <c r="X191" s="7">
        <f ca="1" xml:space="preserve">
  IF(OR($Z191 = 5, $Z191 = 6, $Z191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91" s="7" t="str">
        <f ca="1">VLOOKUP($X191,Departments!$A:$B,2,FALSE)</f>
        <v>Communication &amp; Marketing</v>
      </c>
      <c r="Z191" s="6">
        <f t="shared" ca="1" si="32"/>
        <v>11</v>
      </c>
      <c r="AA191" s="7" t="str">
        <f ca="1">VLOOKUP($Z191,Roles!$A:$B,2,FALSE)</f>
        <v>Analyst</v>
      </c>
      <c r="AB191" s="6">
        <f t="shared" ca="1" si="33"/>
        <v>5</v>
      </c>
      <c r="AC191" s="7" t="str">
        <f ca="1" xml:space="preserve">
IF(
  ISNA($AB191),
  NA(),
  VLOOKUP($AB191,Levels!$A:$B,2,FALSE)
)</f>
        <v>Junior</v>
      </c>
      <c r="AD191" s="8">
        <f t="shared" ca="1" si="34"/>
        <v>43212</v>
      </c>
      <c r="AE191" s="6">
        <f ca="1">RANDBETWEEN(5,COUNTA('Recruitment source'!$A:$A) + 1)</f>
        <v>10</v>
      </c>
      <c r="AF191" s="6" t="str">
        <f ca="1">VLOOKUP($AE191,'Recruitment source'!$A:$B,2,FALSE)</f>
        <v>Jobs in Lisbon</v>
      </c>
      <c r="AG191" s="8" t="e">
        <f t="shared" ca="1" si="35"/>
        <v>#N/A</v>
      </c>
      <c r="AH191" s="6" t="e">
        <f t="shared" ca="1" si="36"/>
        <v>#N/A</v>
      </c>
      <c r="AI191" s="6" t="e">
        <f ca="1" xml:space="preserve">
IF(
  ISNA($AH191),
  NA(),
  VLOOKUP($AH191,'Reasons for dismissal'!$A:$B,2,FALSE)
)</f>
        <v>#N/A</v>
      </c>
      <c r="AJ191" s="6">
        <f t="shared" ca="1" si="37"/>
        <v>4</v>
      </c>
      <c r="AK191" s="1">
        <f t="shared" ca="1" si="38"/>
        <v>3080</v>
      </c>
      <c r="AL1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$A191  &amp; ", "   &amp;
$B191  &amp; ", "   &amp;
$D191  &amp; ", '"  &amp;
$I191  &amp; "', '" &amp;
$O191  &amp; "', "  &amp;
$S191  &amp; ", '"  &amp;
TEXT($U191,"dd/mm/aaaa")  &amp; "', "   &amp;
$V191  &amp; ", "   &amp;
$X191  &amp; ", "   &amp;
$Z191  &amp; ", "   &amp;
IF($AB191 &lt;&gt; "", $AB191, "NULL")  &amp; ", "   &amp;
$AK191  &amp; ");"</f>
        <v>#REF!</v>
      </c>
    </row>
    <row r="192" spans="1:38" x14ac:dyDescent="0.2">
      <c r="A192" s="7" cm="1">
        <f t="array" aca="1" ref="A192" ca="1">INDEX(Companies!$A:$A,RANDBETWEEN(2,COUNTA(Companies!$A:$A)),1)</f>
        <v>2</v>
      </c>
      <c r="B192" s="5">
        <f t="shared" si="26"/>
        <v>191</v>
      </c>
      <c r="C192" s="5" t="str" cm="1">
        <f t="array" ref="C192">SHA1HASH($B192)</f>
        <v>2fcc820fc1d95b1e8a3a219c7e3689bb8d65042c</v>
      </c>
      <c r="D192" s="6">
        <f t="shared" ca="1" si="27"/>
        <v>1</v>
      </c>
      <c r="E192" s="7">
        <f ca="1">IF($B192 = 1 + N("Presidente"),
    127,
    IF($B192 = 2 + N("Vice-Presidente"),
        72,
        IF($B192 = 3 + N("Secretária bilíngue"),
            13,
            RANDBETWEEN(5,COUNT(Name!$A:$A) + 1)
        )
    )
)</f>
        <v>297</v>
      </c>
      <c r="F192" s="7" t="str">
        <f ca="1">VLOOKUP($E192,Name!$A:$B,2,FALSE)</f>
        <v>Miguelito</v>
      </c>
      <c r="G192" s="7">
        <f ca="1" xml:space="preserve">
IF($B192 = 1,
    0,
    RANDBETWEEN(5,COUNT('Last name'!$A:$A) + 1)
)</f>
        <v>70</v>
      </c>
      <c r="H192" s="7" t="str">
        <f ca="1" xml:space="preserve">
IF($B192 = 1 + N("Presidente"),
    "de Orléans e Bragança",
    VLOOKUP($G192,'Last name'!$A:$B,2,FALSE) &amp; " " &amp; VLOOKUP(RANDBETWEEN(5,COUNT('Last name'!$A:$A) + 1),'Last name'!$A:$B,2,FALSE)
)</f>
        <v>Cunha Colombo</v>
      </c>
      <c r="I192" s="7" t="str">
        <f t="shared" ca="1" si="28"/>
        <v>Miguelito Cunha Colombo</v>
      </c>
      <c r="J192" s="7" t="str" cm="1">
        <f t="array" aca="1" ref="J192" ca="1">SHA1HASH($I192)</f>
        <v>0b38b01baf3c4d5f38ac7d98adbf5d9120de71fd</v>
      </c>
      <c r="K192" s="7" cm="1">
        <f t="array" aca="1" ref="K192" ca="1">INDEX(States!$A:$A,M192,1)</f>
        <v>5</v>
      </c>
      <c r="L192" s="7" t="str">
        <f ca="1">VLOOKUP($K192,Countries!$A:$B,2,FALSE)</f>
        <v>Portugal</v>
      </c>
      <c r="M192" s="7" cm="1">
        <f t="array" aca="1" ref="M192" ca="1">INDEX(States!$C:$C,RANDBETWEEN(5,COUNTA(States!$A:$A) + 1),1)</f>
        <v>10</v>
      </c>
      <c r="N192" s="7" t="str">
        <f ca="1">VLOOKUP($M192,States!$C:$D,2,FALSE)</f>
        <v>Faro</v>
      </c>
      <c r="O192" s="7" t="str">
        <f ca="1">VLOOKUP($E192,Name!$A:$C,3,FALSE)</f>
        <v>M</v>
      </c>
      <c r="P192" s="7" t="str">
        <f ca="1">VLOOKUP($O192,Genders!$B:$C,2,FALSE)</f>
        <v>Male</v>
      </c>
      <c r="Q192" s="7" cm="1">
        <f t="array" aca="1" ref="Q192" ca="1">INDEX('Marital status'!$A:$A,RANDBETWEEN(5,COUNTA('Marital status'!$A:$A) + 1),1)</f>
        <v>6</v>
      </c>
      <c r="R192" s="7" t="str">
        <f ca="1">VLOOKUP($Q192,'Marital status'!$A:$B,2,FALSE)</f>
        <v>DIVORCED</v>
      </c>
      <c r="S192" s="7">
        <f t="shared" ca="1" si="29"/>
        <v>5</v>
      </c>
      <c r="T192" s="7" t="str">
        <f ca="1">VLOOKUP($S192,Ethnicities!$A:$B,2,FALSE)</f>
        <v>ASIAN</v>
      </c>
      <c r="U192" s="8">
        <f t="shared" ca="1" si="30"/>
        <v>18500</v>
      </c>
      <c r="V192" s="6">
        <f t="shared" ca="1" si="31"/>
        <v>7</v>
      </c>
      <c r="W192" s="8" t="str">
        <f ca="1">VLOOKUP($V192,'Background education'!$A:$B,2,FALSE)</f>
        <v>Undergraduate degree</v>
      </c>
      <c r="X192" s="7">
        <f ca="1" xml:space="preserve">
  IF(OR($Z192 = 5, $Z192 = 6, $Z192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92" s="7" t="str">
        <f ca="1">VLOOKUP($X192,Departments!$A:$B,2,FALSE)</f>
        <v xml:space="preserve"> Commercial</v>
      </c>
      <c r="Z192" s="6">
        <f t="shared" ca="1" si="32"/>
        <v>9</v>
      </c>
      <c r="AA192" s="7" t="str">
        <f ca="1">VLOOKUP($Z192,Roles!$A:$B,2,FALSE)</f>
        <v>Intern</v>
      </c>
      <c r="AB192" s="6" t="e">
        <f t="shared" ca="1" si="33"/>
        <v>#N/A</v>
      </c>
      <c r="AC192" s="7" t="e">
        <f ca="1" xml:space="preserve">
IF(
  ISNA($AB192),
  NA(),
  VLOOKUP($AB192,Levels!$A:$B,2,FALSE)
)</f>
        <v>#N/A</v>
      </c>
      <c r="AD192" s="8">
        <f t="shared" ca="1" si="34"/>
        <v>37395</v>
      </c>
      <c r="AE192" s="6">
        <f ca="1">RANDBETWEEN(5,COUNTA('Recruitment source'!$A:$A) + 1)</f>
        <v>10</v>
      </c>
      <c r="AF192" s="6" t="str">
        <f ca="1">VLOOKUP($AE192,'Recruitment source'!$A:$B,2,FALSE)</f>
        <v>Jobs in Lisbon</v>
      </c>
      <c r="AG192" s="8" t="e">
        <f t="shared" ca="1" si="35"/>
        <v>#N/A</v>
      </c>
      <c r="AH192" s="6" t="e">
        <f t="shared" ca="1" si="36"/>
        <v>#N/A</v>
      </c>
      <c r="AI192" s="6" t="e">
        <f ca="1" xml:space="preserve">
IF(
  ISNA($AH192),
  NA(),
  VLOOKUP($AH192,'Reasons for dismissal'!$A:$B,2,FALSE)
)</f>
        <v>#N/A</v>
      </c>
      <c r="AJ192" s="6">
        <f t="shared" ca="1" si="37"/>
        <v>4</v>
      </c>
      <c r="AK192" s="1">
        <f t="shared" ca="1" si="38"/>
        <v>1285</v>
      </c>
      <c r="AL1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$A192  &amp; ", "   &amp;
$B192  &amp; ", "   &amp;
$D192  &amp; ", '"  &amp;
$I192  &amp; "', '" &amp;
$O192  &amp; "', "  &amp;
$S192  &amp; ", '"  &amp;
TEXT($U192,"dd/mm/aaaa")  &amp; "', "   &amp;
$V192  &amp; ", "   &amp;
$X192  &amp; ", "   &amp;
$Z192  &amp; ", "   &amp;
IF($AB192 &lt;&gt; "", $AB192, "NULL")  &amp; ", "   &amp;
$AK192  &amp; ");"</f>
        <v>#REF!</v>
      </c>
    </row>
    <row r="193" spans="1:38" x14ac:dyDescent="0.2">
      <c r="A193" s="7" cm="1">
        <f t="array" aca="1" ref="A193" ca="1">INDEX(Companies!$A:$A,RANDBETWEEN(2,COUNTA(Companies!$A:$A)),1)</f>
        <v>2</v>
      </c>
      <c r="B193" s="5">
        <f t="shared" si="26"/>
        <v>192</v>
      </c>
      <c r="C193" s="5" t="str" cm="1">
        <f t="array" ref="C193">SHA1HASH($B193)</f>
        <v>19a448c01aa2e7d55979473b647e282459995b85</v>
      </c>
      <c r="D193" s="6">
        <f t="shared" ca="1" si="27"/>
        <v>1</v>
      </c>
      <c r="E193" s="7">
        <f ca="1">IF($B193 = 1 + N("Presidente"),
    127,
    IF($B193 = 2 + N("Vice-Presidente"),
        72,
        IF($B193 = 3 + N("Secretária bilíngue"),
            13,
            RANDBETWEEN(5,COUNT(Name!$A:$A) + 1)
        )
    )
)</f>
        <v>59</v>
      </c>
      <c r="F193" s="7" t="str">
        <f ca="1">VLOOKUP($E193,Name!$A:$B,2,FALSE)</f>
        <v>Artur</v>
      </c>
      <c r="G193" s="7">
        <f ca="1" xml:space="preserve">
IF($B193 = 1,
    0,
    RANDBETWEEN(5,COUNT('Last name'!$A:$A) + 1)
)</f>
        <v>32</v>
      </c>
      <c r="H193" s="7" t="str">
        <f ca="1" xml:space="preserve">
IF($B193 = 1 + N("Presidente"),
    "de Orléans e Bragança",
    VLOOKUP($G193,'Last name'!$A:$B,2,FALSE) &amp; " " &amp; VLOOKUP(RANDBETWEEN(5,COUNT('Last name'!$A:$A) + 1),'Last name'!$A:$B,2,FALSE)
)</f>
        <v>Barboza Dantas</v>
      </c>
      <c r="I193" s="7" t="str">
        <f t="shared" ca="1" si="28"/>
        <v>Artur Barboza Dantas</v>
      </c>
      <c r="J193" s="7" t="str" cm="1">
        <f t="array" aca="1" ref="J193" ca="1">SHA1HASH($I193)</f>
        <v>fbebdd02e32400500fcfd43e78ec459cb72725c1</v>
      </c>
      <c r="K193" s="7" cm="1">
        <f t="array" aca="1" ref="K193" ca="1">INDEX(States!$A:$A,M193,1)</f>
        <v>5</v>
      </c>
      <c r="L193" s="7" t="str">
        <f ca="1">VLOOKUP($K193,Countries!$A:$B,2,FALSE)</f>
        <v>Portugal</v>
      </c>
      <c r="M193" s="7" cm="1">
        <f t="array" aca="1" ref="M193" ca="1">INDEX(States!$C:$C,RANDBETWEEN(5,COUNTA(States!$A:$A) + 1),1)</f>
        <v>19</v>
      </c>
      <c r="N193" s="7" t="str">
        <f ca="1">VLOOKUP($M193,States!$C:$D,2,FALSE)</f>
        <v>Beja</v>
      </c>
      <c r="O193" s="7" t="str">
        <f ca="1">VLOOKUP($E193,Name!$A:$C,3,FALSE)</f>
        <v>M</v>
      </c>
      <c r="P193" s="7" t="str">
        <f ca="1">VLOOKUP($O193,Genders!$B:$C,2,FALSE)</f>
        <v>Male</v>
      </c>
      <c r="Q193" s="7" cm="1">
        <f t="array" aca="1" ref="Q193" ca="1">INDEX('Marital status'!$A:$A,RANDBETWEEN(5,COUNTA('Marital status'!$A:$A) + 1),1)</f>
        <v>5</v>
      </c>
      <c r="R193" s="7" t="str">
        <f ca="1">VLOOKUP($Q193,'Marital status'!$A:$B,2,FALSE)</f>
        <v xml:space="preserve"> Separated </v>
      </c>
      <c r="S193" s="7">
        <f t="shared" ca="1" si="29"/>
        <v>5</v>
      </c>
      <c r="T193" s="7" t="str">
        <f ca="1">VLOOKUP($S193,Ethnicities!$A:$B,2,FALSE)</f>
        <v>ASIAN</v>
      </c>
      <c r="U193" s="8">
        <f t="shared" ca="1" si="30"/>
        <v>29865</v>
      </c>
      <c r="V193" s="6">
        <f t="shared" ca="1" si="31"/>
        <v>8</v>
      </c>
      <c r="W193" s="8" t="str">
        <f ca="1">VLOOKUP($V193,'Background education'!$A:$B,2,FALSE)</f>
        <v>Graduate school</v>
      </c>
      <c r="X193" s="7">
        <f ca="1" xml:space="preserve">
  IF(OR($Z193 = 5, $Z193 = 6, $Z193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93" s="7" t="str">
        <f ca="1">VLOOKUP($X193,Departments!$A:$B,2,FALSE)</f>
        <v>Communication &amp; Marketing</v>
      </c>
      <c r="Z193" s="6">
        <f t="shared" ca="1" si="32"/>
        <v>11</v>
      </c>
      <c r="AA193" s="7" t="str">
        <f ca="1">VLOOKUP($Z193,Roles!$A:$B,2,FALSE)</f>
        <v>Analyst</v>
      </c>
      <c r="AB193" s="6">
        <f t="shared" ca="1" si="33"/>
        <v>6</v>
      </c>
      <c r="AC193" s="7" t="str">
        <f ca="1" xml:space="preserve">
IF(
  ISNA($AB193),
  NA(),
  VLOOKUP($AB193,Levels!$A:$B,2,FALSE)
)</f>
        <v>Pleno</v>
      </c>
      <c r="AD193" s="8">
        <f t="shared" ca="1" si="34"/>
        <v>39263</v>
      </c>
      <c r="AE193" s="6">
        <f ca="1">RANDBETWEEN(5,COUNTA('Recruitment source'!$A:$A) + 1)</f>
        <v>7</v>
      </c>
      <c r="AF193" s="6" t="str">
        <f ca="1">VLOOKUP($AE193,'Recruitment source'!$A:$B,2,FALSE)</f>
        <v>SAPO Emprego</v>
      </c>
      <c r="AG193" s="8" t="e">
        <f t="shared" ca="1" si="35"/>
        <v>#N/A</v>
      </c>
      <c r="AH193" s="6" t="e">
        <f t="shared" ca="1" si="36"/>
        <v>#N/A</v>
      </c>
      <c r="AI193" s="6" t="e">
        <f ca="1" xml:space="preserve">
IF(
  ISNA($AH193),
  NA(),
  VLOOKUP($AH193,'Reasons for dismissal'!$A:$B,2,FALSE)
)</f>
        <v>#N/A</v>
      </c>
      <c r="AJ193" s="6">
        <f t="shared" ca="1" si="37"/>
        <v>4</v>
      </c>
      <c r="AK193" s="1">
        <f t="shared" ca="1" si="38"/>
        <v>3080</v>
      </c>
      <c r="AL1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$A193  &amp; ", "   &amp;
$B193  &amp; ", "   &amp;
$D193  &amp; ", '"  &amp;
$I193  &amp; "', '" &amp;
$O193  &amp; "', "  &amp;
$S193  &amp; ", '"  &amp;
TEXT($U193,"dd/mm/aaaa")  &amp; "', "   &amp;
$V193  &amp; ", "   &amp;
$X193  &amp; ", "   &amp;
$Z193  &amp; ", "   &amp;
IF($AB193 &lt;&gt; "", $AB193, "NULL")  &amp; ", "   &amp;
$AK193  &amp; ");"</f>
        <v>#REF!</v>
      </c>
    </row>
    <row r="194" spans="1:38" x14ac:dyDescent="0.2">
      <c r="A194" s="7" cm="1">
        <f t="array" aca="1" ref="A194" ca="1">INDEX(Companies!$A:$A,RANDBETWEEN(2,COUNTA(Companies!$A:$A)),1)</f>
        <v>2</v>
      </c>
      <c r="B194" s="5">
        <f t="shared" si="26"/>
        <v>193</v>
      </c>
      <c r="C194" s="5" t="str" cm="1">
        <f t="array" ref="C194">SHA1HASH($B194)</f>
        <v>14bb99f81147d2705f53a1d75337b2ec3e10d23a</v>
      </c>
      <c r="D194" s="6">
        <f t="shared" ca="1" si="27"/>
        <v>1</v>
      </c>
      <c r="E194" s="7">
        <f ca="1">IF($B194 = 1 + N("Presidente"),
    127,
    IF($B194 = 2 + N("Vice-Presidente"),
        72,
        IF($B194 = 3 + N("Secretária bilíngue"),
            13,
            RANDBETWEEN(5,COUNT(Name!$A:$A) + 1)
        )
    )
)</f>
        <v>55</v>
      </c>
      <c r="F194" s="7" t="str">
        <f ca="1">VLOOKUP($E194,Name!$A:$B,2,FALSE)</f>
        <v>Arthur</v>
      </c>
      <c r="G194" s="7">
        <f ca="1" xml:space="preserve">
IF($B194 = 1,
    0,
    RANDBETWEEN(5,COUNT('Last name'!$A:$A) + 1)
)</f>
        <v>19</v>
      </c>
      <c r="H194" s="7" t="str">
        <f ca="1" xml:space="preserve">
IF($B194 = 1 + N("Presidente"),
    "de Orléans e Bragança",
    VLOOKUP($G194,'Last name'!$A:$B,2,FALSE) &amp; " " &amp; VLOOKUP(RANDBETWEEN(5,COUNT('Last name'!$A:$A) + 1),'Last name'!$A:$B,2,FALSE)
)</f>
        <v>Anjos Pinheiro</v>
      </c>
      <c r="I194" s="7" t="str">
        <f t="shared" ca="1" si="28"/>
        <v>Arthur Anjos Pinheiro</v>
      </c>
      <c r="J194" s="7" t="str" cm="1">
        <f t="array" aca="1" ref="J194" ca="1">SHA1HASH($I194)</f>
        <v>ee9fad510c2657e11fa189428ced6b2ada0c93a8</v>
      </c>
      <c r="K194" s="7" cm="1">
        <f t="array" aca="1" ref="K194" ca="1">INDEX(States!$A:$A,M194,1)</f>
        <v>5</v>
      </c>
      <c r="L194" s="7" t="str">
        <f ca="1">VLOOKUP($K194,Countries!$A:$B,2,FALSE)</f>
        <v>Portugal</v>
      </c>
      <c r="M194" s="7" cm="1">
        <f t="array" aca="1" ref="M194" ca="1">INDEX(States!$C:$C,RANDBETWEEN(5,COUNTA(States!$A:$A) + 1),1)</f>
        <v>10</v>
      </c>
      <c r="N194" s="7" t="str">
        <f ca="1">VLOOKUP($M194,States!$C:$D,2,FALSE)</f>
        <v>Faro</v>
      </c>
      <c r="O194" s="7" t="str">
        <f ca="1">VLOOKUP($E194,Name!$A:$C,3,FALSE)</f>
        <v>M</v>
      </c>
      <c r="P194" s="7" t="str">
        <f ca="1">VLOOKUP($O194,Genders!$B:$C,2,FALSE)</f>
        <v>Male</v>
      </c>
      <c r="Q194" s="7" cm="1">
        <f t="array" aca="1" ref="Q194" ca="1">INDEX('Marital status'!$A:$A,RANDBETWEEN(5,COUNTA('Marital status'!$A:$A) + 1),1)</f>
        <v>0</v>
      </c>
      <c r="R194" s="7" t="e">
        <f ca="1">VLOOKUP($Q194,'Marital status'!$A:$B,2,FALSE)</f>
        <v>#N/A</v>
      </c>
      <c r="S194" s="7">
        <f t="shared" ca="1" si="29"/>
        <v>5</v>
      </c>
      <c r="T194" s="7" t="str">
        <f ca="1">VLOOKUP($S194,Ethnicities!$A:$B,2,FALSE)</f>
        <v>ASIAN</v>
      </c>
      <c r="U194" s="8">
        <f t="shared" ca="1" si="30"/>
        <v>21068</v>
      </c>
      <c r="V194" s="6">
        <f t="shared" ca="1" si="31"/>
        <v>7</v>
      </c>
      <c r="W194" s="8" t="str">
        <f ca="1">VLOOKUP($V194,'Background education'!$A:$B,2,FALSE)</f>
        <v>Undergraduate degree</v>
      </c>
      <c r="X194" s="7">
        <f ca="1" xml:space="preserve">
  IF(OR($Z194 = 5, $Z194 = 6, $Z194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94" s="7" t="str">
        <f ca="1">VLOOKUP($X194,Departments!$A:$B,2,FALSE)</f>
        <v>Controlling</v>
      </c>
      <c r="Z194" s="6">
        <f t="shared" ca="1" si="32"/>
        <v>10</v>
      </c>
      <c r="AA194" s="7" t="str">
        <f ca="1">VLOOKUP($Z194,Roles!$A:$B,2,FALSE)</f>
        <v>Trainee</v>
      </c>
      <c r="AB194" s="6" t="e">
        <f t="shared" ca="1" si="33"/>
        <v>#N/A</v>
      </c>
      <c r="AC194" s="7" t="e">
        <f ca="1" xml:space="preserve">
IF(
  ISNA($AB194),
  NA(),
  VLOOKUP($AB194,Levels!$A:$B,2,FALSE)
)</f>
        <v>#N/A</v>
      </c>
      <c r="AD194" s="8">
        <f t="shared" ca="1" si="34"/>
        <v>44467</v>
      </c>
      <c r="AE194" s="6">
        <f ca="1">RANDBETWEEN(5,COUNTA('Recruitment source'!$A:$A) + 1)</f>
        <v>8</v>
      </c>
      <c r="AF194" s="6" t="str">
        <f ca="1">VLOOKUP($AE194,'Recruitment source'!$A:$B,2,FALSE)</f>
        <v>Net Empregos</v>
      </c>
      <c r="AG194" s="8" t="e">
        <f t="shared" ca="1" si="35"/>
        <v>#N/A</v>
      </c>
      <c r="AH194" s="6" t="e">
        <f t="shared" ca="1" si="36"/>
        <v>#N/A</v>
      </c>
      <c r="AI194" s="6" t="e">
        <f ca="1" xml:space="preserve">
IF(
  ISNA($AH194),
  NA(),
  VLOOKUP($AH194,'Reasons for dismissal'!$A:$B,2,FALSE)
)</f>
        <v>#N/A</v>
      </c>
      <c r="AJ194" s="6">
        <f t="shared" ca="1" si="37"/>
        <v>4</v>
      </c>
      <c r="AK194" s="1">
        <f t="shared" ca="1" si="38"/>
        <v>1305</v>
      </c>
      <c r="AL1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$A194  &amp; ", "   &amp;
$B194  &amp; ", "   &amp;
$D194  &amp; ", '"  &amp;
$I194  &amp; "', '" &amp;
$O194  &amp; "', "  &amp;
$S194  &amp; ", '"  &amp;
TEXT($U194,"dd/mm/aaaa")  &amp; "', "   &amp;
$V194  &amp; ", "   &amp;
$X194  &amp; ", "   &amp;
$Z194  &amp; ", "   &amp;
IF($AB194 &lt;&gt; "", $AB194, "NULL")  &amp; ", "   &amp;
$AK194  &amp; ");"</f>
        <v>#REF!</v>
      </c>
    </row>
    <row r="195" spans="1:38" x14ac:dyDescent="0.2">
      <c r="A195" s="7" cm="1">
        <f t="array" aca="1" ref="A195" ca="1">INDEX(Companies!$A:$A,RANDBETWEEN(2,COUNTA(Companies!$A:$A)),1)</f>
        <v>2</v>
      </c>
      <c r="B195" s="5">
        <f t="shared" ref="B195:B258" si="39">ROW() - 1</f>
        <v>194</v>
      </c>
      <c r="C195" s="5" t="str" cm="1">
        <f t="array" ref="C195">SHA1HASH($B195)</f>
        <v>2a79f14120945873482b7823caabe2fcde848722</v>
      </c>
      <c r="D195" s="6">
        <f t="shared" ref="D195:D258" ca="1" si="40">IF(ISNA($AG195),1,0)</f>
        <v>1</v>
      </c>
      <c r="E195" s="7">
        <f ca="1">IF($B195 = 1 + N("Presidente"),
    127,
    IF($B195 = 2 + N("Vice-Presidente"),
        72,
        IF($B195 = 3 + N("Secretária bilíngue"),
            13,
            RANDBETWEEN(5,COUNT(Name!$A:$A) + 1)
        )
    )
)</f>
        <v>186</v>
      </c>
      <c r="F195" s="7" t="str">
        <f ca="1">VLOOKUP($E195,Name!$A:$B,2,FALSE)</f>
        <v>João Gabriel</v>
      </c>
      <c r="G195" s="7">
        <f ca="1" xml:space="preserve">
IF($B195 = 1,
    0,
    RANDBETWEEN(5,COUNT('Last name'!$A:$A) + 1)
)</f>
        <v>178</v>
      </c>
      <c r="H195" s="7" t="str">
        <f ca="1" xml:space="preserve">
IF($B195 = 1 + N("Presidente"),
    "de Orléans e Bragança",
    VLOOKUP($G195,'Last name'!$A:$B,2,FALSE) &amp; " " &amp; VLOOKUP(RANDBETWEEN(5,COUNT('Last name'!$A:$A) + 1),'Last name'!$A:$B,2,FALSE)
)</f>
        <v>Seixas Trindade</v>
      </c>
      <c r="I195" s="7" t="str">
        <f t="shared" ref="I195:I258" ca="1" si="41">$F195 &amp; " " &amp; $H195</f>
        <v>João Gabriel Seixas Trindade</v>
      </c>
      <c r="J195" s="7" t="str" cm="1">
        <f t="array" aca="1" ref="J195" ca="1">SHA1HASH($I195)</f>
        <v>081fddff73964480e408e3c80bbc80c71154d894</v>
      </c>
      <c r="K195" s="7" cm="1">
        <f t="array" aca="1" ref="K195" ca="1">INDEX(States!$A:$A,M195,1)</f>
        <v>5</v>
      </c>
      <c r="L195" s="7" t="str">
        <f ca="1">VLOOKUP($K195,Countries!$A:$B,2,FALSE)</f>
        <v>Portugal</v>
      </c>
      <c r="M195" s="7" cm="1">
        <f t="array" aca="1" ref="M195" ca="1">INDEX(States!$C:$C,RANDBETWEEN(5,COUNTA(States!$A:$A) + 1),1)</f>
        <v>15</v>
      </c>
      <c r="N195" s="7" t="str">
        <f ca="1">VLOOKUP($M195,States!$C:$D,2,FALSE)</f>
        <v xml:space="preserve"> ÉVORA</v>
      </c>
      <c r="O195" s="7" t="str">
        <f ca="1">VLOOKUP($E195,Name!$A:$C,3,FALSE)</f>
        <v>M</v>
      </c>
      <c r="P195" s="7" t="str">
        <f ca="1">VLOOKUP($O195,Genders!$B:$C,2,FALSE)</f>
        <v>Male</v>
      </c>
      <c r="Q195" s="7" cm="1">
        <f t="array" aca="1" ref="Q195" ca="1">INDEX('Marital status'!$A:$A,RANDBETWEEN(5,COUNTA('Marital status'!$A:$A) + 1),1)</f>
        <v>5</v>
      </c>
      <c r="R195" s="7" t="str">
        <f ca="1">VLOOKUP($Q195,'Marital status'!$A:$B,2,FALSE)</f>
        <v xml:space="preserve"> Separated </v>
      </c>
      <c r="S195" s="7">
        <f t="shared" ref="S195:S258" ca="1" si="42" xml:space="preserve">
IF(AND($Z195 &gt;= 5, $Z195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195" s="7" t="str">
        <f ca="1">VLOOKUP($S195,Ethnicities!$A:$B,2,FALSE)</f>
        <v>ASIAN</v>
      </c>
      <c r="U195" s="8">
        <f t="shared" ref="U195:U258" ca="1" si="43" xml:space="preserve">
IF($Z195 = 5 + N("CEO"),
    TODAY() - 16340,
    IF($Z195 = 8 + N("Secretary"),
        RANDBETWEEN(TODAY() - 12418.5, TODAY()-6574.5),
        IF(OR($Z195 = 7, $Z195 = 14),
            RANDBETWEEN(TODAY() - 16071, TODAY() - 8766),
            IF(OR($Z195 = 13, $Z195 = 12, $Z195 = 11),
                RANDBETWEEN(TODAY() - 27393.75, TODAY() - 12783.75),
                RANDBETWEEN(TODAY() - 27393.75, TODAY()-10957.5)
            )
        )
    )
)</f>
        <v>27803</v>
      </c>
      <c r="V195" s="6">
        <f t="shared" ref="V195:V258" ca="1" si="44" xml:space="preserve">
IF(OR($Z195 = 5, $Z195 = 6) + N("Se for presidente ou vice-presidente"),
    10 + N("Doutor"),
    IF($Z195 = 7 + N("Se for diretor"),
        RANDBETWEEN(8,10) + N("Graduate school or Master’s degree or Doctorate"),
        IF($Z195 = 14 + N("If a manager"),
            RANDBETWEEN(7,9),
            IF(OR($Z195 = 13, $Z195 = 12, $Z195 = 11) + N("If coordinator or specialist or analyst"),
                RANDBETWEEN(7,8),
                7
            )
        )
    )
)</f>
        <v>7</v>
      </c>
      <c r="W195" s="8" t="str">
        <f ca="1">VLOOKUP($V195,'Background education'!$A:$B,2,FALSE)</f>
        <v>Undergraduate degree</v>
      </c>
      <c r="X195" s="7">
        <f ca="1" xml:space="preserve">
  IF(OR($Z195 = 5, $Z195 = 6, $Z195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95" s="7" t="str">
        <f ca="1">VLOOKUP($X195,Departments!$A:$B,2,FALSE)</f>
        <v xml:space="preserve"> Presidency</v>
      </c>
      <c r="Z195" s="6">
        <f t="shared" ref="Z195:Z258" ca="1" si="45" xml:space="preserve">
IF($B195 = 1 + N("Se matrícula for 1"),
  5 + N("Presidente"),
  IF($B195 = 2 + N("Se matrícula for 2"),
    6 + N("Vice-presidente"),
    IF($B195 = 3 + N("Se matrícula for 3"),
      8 + N("Secretária bilíngue"),
      IF(AND($B195 &gt;= 4, $B195 &lt;=14),
        7 + N("Diretor"),
        IF(AND($B195 &gt;= 15, $B195 &lt;= 25),
          14 + N("Manager"),
          IF(AND($B195 &gt;= 26, $B195 &lt;= 36),
            13 + N("Coordinador"),
            IF(AND($B195 &gt;= 37, $B195 &lt;= 47),
              12 + N("Especialista"),
                IF(MOD($B195,2) = 0,
                  11 + N("Analista"),
                  RANDBETWEEN(9,10) + N("Estagiário ou Trainee")
                )
            )
          )
        )
      )
    )
  )
)</f>
        <v>11</v>
      </c>
      <c r="AA195" s="7" t="str">
        <f ca="1">VLOOKUP($Z195,Roles!$A:$B,2,FALSE)</f>
        <v>Analyst</v>
      </c>
      <c r="AB195" s="6">
        <f t="shared" ref="AB195:AB258" ca="1" si="46" xml:space="preserve">
IF($Z195 = 11 + N("Analyst"),
    RANDBETWEEN(5, 7) + N("Jr, Pleno, Sr"),
    NA()
)</f>
        <v>7</v>
      </c>
      <c r="AC195" s="7" t="str">
        <f ca="1" xml:space="preserve">
IF(
  ISNA($AB195),
  NA(),
  VLOOKUP($AB195,Levels!$A:$B,2,FALSE)
)</f>
        <v>Senior</v>
      </c>
      <c r="AD195" s="8">
        <f t="shared" ref="AD195:AD258" ca="1" si="47" xml:space="preserve">
IF(
  OR(
    $Z195=5,$Z195=6,$Z195=7,$Z195=8,$Z195=14
  ),
  36161,
  IF(
     (
      (TODAY() - $U195) / 365
     ) &lt; 19,
      TODAY(),
      RANDBETWEEN(36161,TODAY())
  )
)</f>
        <v>43157</v>
      </c>
      <c r="AE195" s="6">
        <f ca="1">RANDBETWEEN(5,COUNTA('Recruitment source'!$A:$A) + 1)</f>
        <v>14</v>
      </c>
      <c r="AF195" s="6" t="str">
        <f ca="1">VLOOKUP($AE195,'Recruitment source'!$A:$B,2,FALSE)</f>
        <v>LinkedIn</v>
      </c>
      <c r="AG195" s="8" t="e">
        <f t="shared" ref="AG195:AG258" ca="1" si="48" xml:space="preserve">
IF(MOD(
     ROW(),111
   )=0,
   RANDBETWEEN($AD195 + 1,TODAY() - 1),NA()
)</f>
        <v>#N/A</v>
      </c>
      <c r="AH195" s="6" t="e">
        <f t="shared" ref="AH195:AH258" ca="1" si="49" xml:space="preserve">
IF(
  ISNA(AG195),
  NA(),
  RANDBETWEEN(5,IF($O195="F",13,12))
)</f>
        <v>#N/A</v>
      </c>
      <c r="AI195" s="6" t="e">
        <f ca="1" xml:space="preserve">
IF(
  ISNA($AH195),
  NA(),
  VLOOKUP($AH195,'Reasons for dismissal'!$A:$B,2,FALSE)
)</f>
        <v>#N/A</v>
      </c>
      <c r="AJ195" s="6">
        <f t="shared" ref="AJ195:AJ258" ca="1" si="50" xml:space="preserve">
IF(
 ISNA($AG195),
 IF(
   $Z195=5,
   5,
   IF(
     OR($Z195=6,$Z195=7,$Z195=14,8),
     RANDBETWEEN(4,5),
     IF(
       OR($Z195=12,$Z195=13),
       RANDBETWEEN(3,5),
       RANDBETWEEN(1,5)
     )
   )
 ),
 RANDBETWEEN(1,3)
)</f>
        <v>4</v>
      </c>
      <c r="AK195" s="1">
        <f t="shared" ref="AK195:AK258" ca="1" si="51" xml:space="preserve">
IF($Z195 = 5 + N("Presidente"),
    27000,
    IF($Z195 = 6 + N("Vice-presidente"),
        23000,
        IF(OR($Z195 = 8, $Z195= 13, $Z195 = 12) + N("Secretária bilíngue ou coordenador ou especialista"),
            8000,
            IF($Z195 = 7 + N("Diretor"),
                15000,
                IF($Z195 = 14 + N("Gerente"),
                    12000,
                    IF($Z195 = 9 + N("Estagiário"),
                        705,
                        IF($Z195 = 10 + N("Trainee"),
                            805,
                            IF($Z195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IF($V195 = 7,
  500,
  IF($V195 = 8,
    1000,
    IF($V195 = 9,
      1500,
      IF($V195 = 10,
        2000,
        0
      )
    )
  )
)
+
N("Adicional no salário por área")
+
IF($X195 = 14 + N("Tecnologia da Informação"),
  120,
  IF($X195 = 16 + N("Vendas"),
    110,
    IF($X195 = 15 + N("Jurídico"),
      100,
      IF(OR($X195 = 8, $X195 = 9, $X195 = 11) + N("Recursos humanos ou comercial ou comunicação e marketing"),
        80,
        0
      )
    )
  )
)
+
N("Adicionando pegadinha")
+
IF(AND($X195 = 16, $V195 = 9, $Z195 = 11) + N("Se for de vendas, com mestrado, analista sênior"),
  IF($S195 = 5,
    100,
    0
  )
  +
  IF($O195 = "M",
    200,
    0
  ),
  0
)</f>
        <v>2500</v>
      </c>
      <c r="AL1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$A195  &amp; ", "   &amp;
$B195  &amp; ", "   &amp;
$D195  &amp; ", '"  &amp;
$I195  &amp; "', '" &amp;
$O195  &amp; "', "  &amp;
$S195  &amp; ", '"  &amp;
TEXT($U195,"dd/mm/aaaa")  &amp; "', "   &amp;
$V195  &amp; ", "   &amp;
$X195  &amp; ", "   &amp;
$Z195  &amp; ", "   &amp;
IF($AB195 &lt;&gt; "", $AB195, "NULL")  &amp; ", "   &amp;
$AK195  &amp; ");"</f>
        <v>#REF!</v>
      </c>
    </row>
    <row r="196" spans="1:38" x14ac:dyDescent="0.2">
      <c r="A196" s="7" cm="1">
        <f t="array" aca="1" ref="A196" ca="1">INDEX(Companies!$A:$A,RANDBETWEEN(2,COUNTA(Companies!$A:$A)),1)</f>
        <v>2</v>
      </c>
      <c r="B196" s="5">
        <f t="shared" si="39"/>
        <v>195</v>
      </c>
      <c r="C196" s="5" t="str" cm="1">
        <f t="array" ref="C196">SHA1HASH($B196)</f>
        <v>752ae7bdbb96bf25280b55990570beabf2048ce0</v>
      </c>
      <c r="D196" s="6">
        <f t="shared" ca="1" si="40"/>
        <v>1</v>
      </c>
      <c r="E196" s="7">
        <f ca="1">IF($B196 = 1 + N("Presidente"),
    127,
    IF($B196 = 2 + N("Vice-Presidente"),
        72,
        IF($B196 = 3 + N("Secretária bilíngue"),
            13,
            RANDBETWEEN(5,COUNT(Name!$A:$A) + 1)
        )
    )
)</f>
        <v>233</v>
      </c>
      <c r="F196" s="7" t="str">
        <f ca="1">VLOOKUP($E196,Name!$A:$B,2,FALSE)</f>
        <v>Lorenzo Augusto</v>
      </c>
      <c r="G196" s="7">
        <f ca="1" xml:space="preserve">
IF($B196 = 1,
    0,
    RANDBETWEEN(5,COUNT('Last name'!$A:$A) + 1)
)</f>
        <v>186</v>
      </c>
      <c r="H196" s="7" t="str">
        <f ca="1" xml:space="preserve">
IF($B196 = 1 + N("Presidente"),
    "de Orléans e Bragança",
    VLOOKUP($G196,'Last name'!$A:$B,2,FALSE) &amp; " " &amp; VLOOKUP(RANDBETWEEN(5,COUNT('Last name'!$A:$A) + 1),'Last name'!$A:$B,2,FALSE)
)</f>
        <v>Souza Conti</v>
      </c>
      <c r="I196" s="7" t="str">
        <f t="shared" ca="1" si="41"/>
        <v>Lorenzo Augusto Souza Conti</v>
      </c>
      <c r="J196" s="7" t="str" cm="1">
        <f t="array" aca="1" ref="J196" ca="1">SHA1HASH($I196)</f>
        <v>1aadbb4ebc5be8d0c342d086366407560d19918c</v>
      </c>
      <c r="K196" s="7" cm="1">
        <f t="array" aca="1" ref="K196" ca="1">INDEX(States!$A:$A,M196,1)</f>
        <v>5</v>
      </c>
      <c r="L196" s="7" t="str">
        <f ca="1">VLOOKUP($K196,Countries!$A:$B,2,FALSE)</f>
        <v>Portugal</v>
      </c>
      <c r="M196" s="7" cm="1">
        <f t="array" aca="1" ref="M196" ca="1">INDEX(States!$C:$C,RANDBETWEEN(5,COUNTA(States!$A:$A) + 1),1)</f>
        <v>20</v>
      </c>
      <c r="N196" s="7" t="str">
        <f ca="1">VLOOKUP($M196,States!$C:$D,2,FALSE)</f>
        <v>Portalegre</v>
      </c>
      <c r="O196" s="7" t="str">
        <f ca="1">VLOOKUP($E196,Name!$A:$C,3,FALSE)</f>
        <v>M</v>
      </c>
      <c r="P196" s="7" t="str">
        <f ca="1">VLOOKUP($O196,Genders!$B:$C,2,FALSE)</f>
        <v>Male</v>
      </c>
      <c r="Q196" s="7" cm="1">
        <f t="array" aca="1" ref="Q196" ca="1">INDEX('Marital status'!$A:$A,RANDBETWEEN(5,COUNTA('Marital status'!$A:$A) + 1),1)</f>
        <v>5</v>
      </c>
      <c r="R196" s="7" t="str">
        <f ca="1">VLOOKUP($Q196,'Marital status'!$A:$B,2,FALSE)</f>
        <v xml:space="preserve"> Separated </v>
      </c>
      <c r="S196" s="7">
        <f t="shared" ca="1" si="42"/>
        <v>6</v>
      </c>
      <c r="T196" s="7" t="str">
        <f ca="1">VLOOKUP($S196,Ethnicities!$A:$B,2,FALSE)</f>
        <v xml:space="preserve">  american Indian or Alaska Native</v>
      </c>
      <c r="U196" s="8">
        <f t="shared" ca="1" si="43"/>
        <v>27220</v>
      </c>
      <c r="V196" s="6">
        <f t="shared" ca="1" si="44"/>
        <v>7</v>
      </c>
      <c r="W196" s="8" t="str">
        <f ca="1">VLOOKUP($V196,'Background education'!$A:$B,2,FALSE)</f>
        <v>Undergraduate degree</v>
      </c>
      <c r="X196" s="7">
        <f ca="1" xml:space="preserve">
  IF(OR($Z196 = 5, $Z196 = 6, $Z196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96" s="7" t="str">
        <f ca="1">VLOOKUP($X196,Departments!$A:$B,2,FALSE)</f>
        <v xml:space="preserve"> Commercial</v>
      </c>
      <c r="Z196" s="6">
        <f t="shared" ca="1" si="45"/>
        <v>10</v>
      </c>
      <c r="AA196" s="7" t="str">
        <f ca="1">VLOOKUP($Z196,Roles!$A:$B,2,FALSE)</f>
        <v>Trainee</v>
      </c>
      <c r="AB196" s="6" t="e">
        <f t="shared" ca="1" si="46"/>
        <v>#N/A</v>
      </c>
      <c r="AC196" s="7" t="e">
        <f ca="1" xml:space="preserve">
IF(
  ISNA($AB196),
  NA(),
  VLOOKUP($AB196,Levels!$A:$B,2,FALSE)
)</f>
        <v>#N/A</v>
      </c>
      <c r="AD196" s="8">
        <f t="shared" ca="1" si="47"/>
        <v>43646</v>
      </c>
      <c r="AE196" s="6">
        <f ca="1">RANDBETWEEN(5,COUNTA('Recruitment source'!$A:$A) + 1)</f>
        <v>12</v>
      </c>
      <c r="AF196" s="6" t="str">
        <f ca="1">VLOOKUP($AE196,'Recruitment source'!$A:$B,2,FALSE)</f>
        <v xml:space="preserve"> recommendation of employee</v>
      </c>
      <c r="AG196" s="8" t="e">
        <f t="shared" ca="1" si="48"/>
        <v>#N/A</v>
      </c>
      <c r="AH196" s="6" t="e">
        <f t="shared" ca="1" si="49"/>
        <v>#N/A</v>
      </c>
      <c r="AI196" s="6" t="e">
        <f ca="1" xml:space="preserve">
IF(
  ISNA($AH196),
  NA(),
  VLOOKUP($AH196,'Reasons for dismissal'!$A:$B,2,FALSE)
)</f>
        <v>#N/A</v>
      </c>
      <c r="AJ196" s="6">
        <f t="shared" ca="1" si="50"/>
        <v>5</v>
      </c>
      <c r="AK196" s="1">
        <f t="shared" ca="1" si="51"/>
        <v>1385</v>
      </c>
      <c r="AL1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$A196  &amp; ", "   &amp;
$B196  &amp; ", "   &amp;
$D196  &amp; ", '"  &amp;
$I196  &amp; "', '" &amp;
$O196  &amp; "', "  &amp;
$S196  &amp; ", '"  &amp;
TEXT($U196,"dd/mm/aaaa")  &amp; "', "   &amp;
$V196  &amp; ", "   &amp;
$X196  &amp; ", "   &amp;
$Z196  &amp; ", "   &amp;
IF($AB196 &lt;&gt; "", $AB196, "NULL")  &amp; ", "   &amp;
$AK196  &amp; ");"</f>
        <v>#REF!</v>
      </c>
    </row>
    <row r="197" spans="1:38" x14ac:dyDescent="0.2">
      <c r="A197" s="7" cm="1">
        <f t="array" aca="1" ref="A197" ca="1">INDEX(Companies!$A:$A,RANDBETWEEN(2,COUNTA(Companies!$A:$A)),1)</f>
        <v>2</v>
      </c>
      <c r="B197" s="5">
        <f t="shared" si="39"/>
        <v>196</v>
      </c>
      <c r="C197" s="5" t="str" cm="1">
        <f t="array" ref="C197">SHA1HASH($B197)</f>
        <v>4dea1daedbe9dc1d643b0f0eb8ab57c7d532f771</v>
      </c>
      <c r="D197" s="6">
        <f t="shared" ca="1" si="40"/>
        <v>1</v>
      </c>
      <c r="E197" s="7">
        <f ca="1">IF($B197 = 1 + N("Presidente"),
    127,
    IF($B197 = 2 + N("Vice-Presidente"),
        72,
        IF($B197 = 3 + N("Secretária bilíngue"),
            13,
            RANDBETWEEN(5,COUNT(Name!$A:$A) + 1)
        )
    )
)</f>
        <v>14</v>
      </c>
      <c r="F197" s="7" t="str">
        <f ca="1">VLOOKUP($E197,Name!$A:$B,2,FALSE)</f>
        <v>Alexander</v>
      </c>
      <c r="G197" s="7">
        <f ca="1" xml:space="preserve">
IF($B197 = 1,
    0,
    RANDBETWEEN(5,COUNT('Last name'!$A:$A) + 1)
)</f>
        <v>164</v>
      </c>
      <c r="H197" s="7" t="str">
        <f ca="1" xml:space="preserve">
IF($B197 = 1 + N("Presidente"),
    "de Orléans e Bragança",
    VLOOKUP($G197,'Last name'!$A:$B,2,FALSE) &amp; " " &amp; VLOOKUP(RANDBETWEEN(5,COUNT('Last name'!$A:$A) + 1),'Last name'!$A:$B,2,FALSE)
)</f>
        <v>Rizzo Ferrão</v>
      </c>
      <c r="I197" s="7" t="str">
        <f t="shared" ca="1" si="41"/>
        <v>Alexander Rizzo Ferrão</v>
      </c>
      <c r="J197" s="7" t="str" cm="1">
        <f t="array" aca="1" ref="J197" ca="1">SHA1HASH($I197)</f>
        <v>f99533688bee60f93283136a56906e7a19e77e91</v>
      </c>
      <c r="K197" s="7" cm="1">
        <f t="array" aca="1" ref="K197" ca="1">INDEX(States!$A:$A,M197,1)</f>
        <v>5</v>
      </c>
      <c r="L197" s="7" t="str">
        <f ca="1">VLOOKUP($K197,Countries!$A:$B,2,FALSE)</f>
        <v>Portugal</v>
      </c>
      <c r="M197" s="7" cm="1">
        <f t="array" aca="1" ref="M197" ca="1">INDEX(States!$C:$C,RANDBETWEEN(5,COUNTA(States!$A:$A) + 1),1)</f>
        <v>8</v>
      </c>
      <c r="N197" s="7" t="str">
        <f ca="1">VLOOKUP($M197,States!$C:$D,2,FALSE)</f>
        <v>AveirO</v>
      </c>
      <c r="O197" s="7" t="str">
        <f ca="1">VLOOKUP($E197,Name!$A:$C,3,FALSE)</f>
        <v>M</v>
      </c>
      <c r="P197" s="7" t="str">
        <f ca="1">VLOOKUP($O197,Genders!$B:$C,2,FALSE)</f>
        <v>Male</v>
      </c>
      <c r="Q197" s="7" cm="1">
        <f t="array" aca="1" ref="Q197" ca="1">INDEX('Marital status'!$A:$A,RANDBETWEEN(5,COUNTA('Marital status'!$A:$A) + 1),1)</f>
        <v>5</v>
      </c>
      <c r="R197" s="7" t="str">
        <f ca="1">VLOOKUP($Q197,'Marital status'!$A:$B,2,FALSE)</f>
        <v xml:space="preserve"> Separated </v>
      </c>
      <c r="S197" s="7">
        <f t="shared" ca="1" si="42"/>
        <v>5</v>
      </c>
      <c r="T197" s="7" t="str">
        <f ca="1">VLOOKUP($S197,Ethnicities!$A:$B,2,FALSE)</f>
        <v>ASIAN</v>
      </c>
      <c r="U197" s="8">
        <f t="shared" ca="1" si="43"/>
        <v>23259</v>
      </c>
      <c r="V197" s="6">
        <f t="shared" ca="1" si="44"/>
        <v>7</v>
      </c>
      <c r="W197" s="8" t="str">
        <f ca="1">VLOOKUP($V197,'Background education'!$A:$B,2,FALSE)</f>
        <v>Undergraduate degree</v>
      </c>
      <c r="X197" s="7">
        <f ca="1" xml:space="preserve">
  IF(OR($Z197 = 5, $Z197 = 6, $Z197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97" s="7" t="str">
        <f ca="1">VLOOKUP($X197,Departments!$A:$B,2,FALSE)</f>
        <v>Controlling</v>
      </c>
      <c r="Z197" s="6">
        <f t="shared" ca="1" si="45"/>
        <v>11</v>
      </c>
      <c r="AA197" s="7" t="str">
        <f ca="1">VLOOKUP($Z197,Roles!$A:$B,2,FALSE)</f>
        <v>Analyst</v>
      </c>
      <c r="AB197" s="6">
        <f t="shared" ca="1" si="46"/>
        <v>6</v>
      </c>
      <c r="AC197" s="7" t="str">
        <f ca="1" xml:space="preserve">
IF(
  ISNA($AB197),
  NA(),
  VLOOKUP($AB197,Levels!$A:$B,2,FALSE)
)</f>
        <v>Pleno</v>
      </c>
      <c r="AD197" s="8">
        <f t="shared" ca="1" si="47"/>
        <v>36190</v>
      </c>
      <c r="AE197" s="6">
        <f ca="1">RANDBETWEEN(5,COUNTA('Recruitment source'!$A:$A) + 1)</f>
        <v>15</v>
      </c>
      <c r="AF197" s="6" t="str">
        <f ca="1">VLOOKUP($AE197,'Recruitment source'!$A:$B,2,FALSE)</f>
        <v>Website</v>
      </c>
      <c r="AG197" s="8" t="e">
        <f t="shared" ca="1" si="48"/>
        <v>#N/A</v>
      </c>
      <c r="AH197" s="6" t="e">
        <f t="shared" ca="1" si="49"/>
        <v>#N/A</v>
      </c>
      <c r="AI197" s="6" t="e">
        <f ca="1" xml:space="preserve">
IF(
  ISNA($AH197),
  NA(),
  VLOOKUP($AH197,'Reasons for dismissal'!$A:$B,2,FALSE)
)</f>
        <v>#N/A</v>
      </c>
      <c r="AJ197" s="6">
        <f t="shared" ca="1" si="50"/>
        <v>5</v>
      </c>
      <c r="AK197" s="1">
        <f t="shared" ca="1" si="51"/>
        <v>2500</v>
      </c>
      <c r="AL1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$A197  &amp; ", "   &amp;
$B197  &amp; ", "   &amp;
$D197  &amp; ", '"  &amp;
$I197  &amp; "', '" &amp;
$O197  &amp; "', "  &amp;
$S197  &amp; ", '"  &amp;
TEXT($U197,"dd/mm/aaaa")  &amp; "', "   &amp;
$V197  &amp; ", "   &amp;
$X197  &amp; ", "   &amp;
$Z197  &amp; ", "   &amp;
IF($AB197 &lt;&gt; "", $AB197, "NULL")  &amp; ", "   &amp;
$AK197  &amp; ");"</f>
        <v>#REF!</v>
      </c>
    </row>
    <row r="198" spans="1:38" x14ac:dyDescent="0.2">
      <c r="A198" s="7" cm="1">
        <f t="array" aca="1" ref="A198" ca="1">INDEX(Companies!$A:$A,RANDBETWEEN(2,COUNTA(Companies!$A:$A)),1)</f>
        <v>2</v>
      </c>
      <c r="B198" s="5">
        <f t="shared" si="39"/>
        <v>197</v>
      </c>
      <c r="C198" s="5" t="str" cm="1">
        <f t="array" ref="C198">SHA1HASH($B198)</f>
        <v>61188f24396807ba7ca38919a158766de935852e</v>
      </c>
      <c r="D198" s="6">
        <f t="shared" ca="1" si="40"/>
        <v>1</v>
      </c>
      <c r="E198" s="7">
        <f ca="1">IF($B198 = 1 + N("Presidente"),
    127,
    IF($B198 = 2 + N("Vice-Presidente"),
        72,
        IF($B198 = 3 + N("Secretária bilíngue"),
            13,
            RANDBETWEEN(5,COUNT(Name!$A:$A) + 1)
        )
    )
)</f>
        <v>329</v>
      </c>
      <c r="F198" s="7" t="str">
        <f ca="1">VLOOKUP($E198,Name!$A:$B,2,FALSE)</f>
        <v>Rebeca</v>
      </c>
      <c r="G198" s="7">
        <f ca="1" xml:space="preserve">
IF($B198 = 1,
    0,
    RANDBETWEEN(5,COUNT('Last name'!$A:$A) + 1)
)</f>
        <v>92</v>
      </c>
      <c r="H198" s="7" t="str">
        <f ca="1" xml:space="preserve">
IF($B198 = 1 + N("Presidente"),
    "de Orléans e Bragança",
    VLOOKUP($G198,'Last name'!$A:$B,2,FALSE) &amp; " " &amp; VLOOKUP(RANDBETWEEN(5,COUNT('Last name'!$A:$A) + 1),'Last name'!$A:$B,2,FALSE)
)</f>
        <v>Freitas Dantas</v>
      </c>
      <c r="I198" s="7" t="str">
        <f t="shared" ca="1" si="41"/>
        <v>Rebeca Freitas Dantas</v>
      </c>
      <c r="J198" s="7" t="str" cm="1">
        <f t="array" aca="1" ref="J198" ca="1">SHA1HASH($I198)</f>
        <v>6617c056c0d3825581cf4f20c807a39128dd5475</v>
      </c>
      <c r="K198" s="7" cm="1">
        <f t="array" aca="1" ref="K198" ca="1">INDEX(States!$A:$A,M198,1)</f>
        <v>5</v>
      </c>
      <c r="L198" s="7" t="str">
        <f ca="1">VLOOKUP($K198,Countries!$A:$B,2,FALSE)</f>
        <v>Portugal</v>
      </c>
      <c r="M198" s="7" cm="1">
        <f t="array" aca="1" ref="M198" ca="1">INDEX(States!$C:$C,RANDBETWEEN(5,COUNTA(States!$A:$A) + 1),1)</f>
        <v>24</v>
      </c>
      <c r="N198" s="7" t="str">
        <f ca="1">VLOOKUP($M198,States!$C:$D,2,FALSE)</f>
        <v>Brangança</v>
      </c>
      <c r="O198" s="7" t="str">
        <f ca="1">VLOOKUP($E198,Name!$A:$C,3,FALSE)</f>
        <v>F</v>
      </c>
      <c r="P198" s="7" t="str">
        <f ca="1">VLOOKUP($O198,Genders!$B:$C,2,FALSE)</f>
        <v>Female</v>
      </c>
      <c r="Q198" s="7" cm="1">
        <f t="array" aca="1" ref="Q198" ca="1">INDEX('Marital status'!$A:$A,RANDBETWEEN(5,COUNTA('Marital status'!$A:$A) + 1),1)</f>
        <v>6</v>
      </c>
      <c r="R198" s="7" t="str">
        <f ca="1">VLOOKUP($Q198,'Marital status'!$A:$B,2,FALSE)</f>
        <v>DIVORCED</v>
      </c>
      <c r="S198" s="7">
        <f t="shared" ca="1" si="42"/>
        <v>7</v>
      </c>
      <c r="T198" s="7" t="str">
        <f ca="1">VLOOKUP($S198,Ethnicities!$A:$B,2,FALSE)</f>
        <v>Native Hawaiian or Other Pacific Islander</v>
      </c>
      <c r="U198" s="8">
        <f t="shared" ca="1" si="43"/>
        <v>18369</v>
      </c>
      <c r="V198" s="6">
        <f t="shared" ca="1" si="44"/>
        <v>7</v>
      </c>
      <c r="W198" s="8" t="str">
        <f ca="1">VLOOKUP($V198,'Background education'!$A:$B,2,FALSE)</f>
        <v>Undergraduate degree</v>
      </c>
      <c r="X198" s="7">
        <f ca="1" xml:space="preserve">
  IF(OR($Z198 = 5, $Z198 = 6, $Z198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98" s="7" t="str">
        <f ca="1">VLOOKUP($X198,Departments!$A:$B,2,FALSE)</f>
        <v>Administration</v>
      </c>
      <c r="Z198" s="6">
        <f t="shared" ca="1" si="45"/>
        <v>9</v>
      </c>
      <c r="AA198" s="7" t="str">
        <f ca="1">VLOOKUP($Z198,Roles!$A:$B,2,FALSE)</f>
        <v>Intern</v>
      </c>
      <c r="AB198" s="6" t="e">
        <f t="shared" ca="1" si="46"/>
        <v>#N/A</v>
      </c>
      <c r="AC198" s="7" t="e">
        <f ca="1" xml:space="preserve">
IF(
  ISNA($AB198),
  NA(),
  VLOOKUP($AB198,Levels!$A:$B,2,FALSE)
)</f>
        <v>#N/A</v>
      </c>
      <c r="AD198" s="8">
        <f t="shared" ca="1" si="47"/>
        <v>37054</v>
      </c>
      <c r="AE198" s="6">
        <f ca="1">RANDBETWEEN(5,COUNTA('Recruitment source'!$A:$A) + 1)</f>
        <v>7</v>
      </c>
      <c r="AF198" s="6" t="str">
        <f ca="1">VLOOKUP($AE198,'Recruitment source'!$A:$B,2,FALSE)</f>
        <v>SAPO Emprego</v>
      </c>
      <c r="AG198" s="8" t="e">
        <f t="shared" ca="1" si="48"/>
        <v>#N/A</v>
      </c>
      <c r="AH198" s="6" t="e">
        <f t="shared" ca="1" si="49"/>
        <v>#N/A</v>
      </c>
      <c r="AI198" s="6" t="e">
        <f ca="1" xml:space="preserve">
IF(
  ISNA($AH198),
  NA(),
  VLOOKUP($AH198,'Reasons for dismissal'!$A:$B,2,FALSE)
)</f>
        <v>#N/A</v>
      </c>
      <c r="AJ198" s="6">
        <f t="shared" ca="1" si="50"/>
        <v>5</v>
      </c>
      <c r="AK198" s="1">
        <f t="shared" ca="1" si="51"/>
        <v>1205</v>
      </c>
      <c r="AL1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$A198  &amp; ", "   &amp;
$B198  &amp; ", "   &amp;
$D198  &amp; ", '"  &amp;
$I198  &amp; "', '" &amp;
$O198  &amp; "', "  &amp;
$S198  &amp; ", '"  &amp;
TEXT($U198,"dd/mm/aaaa")  &amp; "', "   &amp;
$V198  &amp; ", "   &amp;
$X198  &amp; ", "   &amp;
$Z198  &amp; ", "   &amp;
IF($AB198 &lt;&gt; "", $AB198, "NULL")  &amp; ", "   &amp;
$AK198  &amp; ");"</f>
        <v>#REF!</v>
      </c>
    </row>
    <row r="199" spans="1:38" x14ac:dyDescent="0.2">
      <c r="A199" s="7" cm="1">
        <f t="array" aca="1" ref="A199" ca="1">INDEX(Companies!$A:$A,RANDBETWEEN(2,COUNTA(Companies!$A:$A)),1)</f>
        <v>2</v>
      </c>
      <c r="B199" s="5">
        <f t="shared" si="39"/>
        <v>198</v>
      </c>
      <c r="C199" s="5" t="str" cm="1">
        <f t="array" ref="C199">SHA1HASH($B199)</f>
        <v>c837307a9a2ad4d08ca61a4f1bd848ba3d6890fc</v>
      </c>
      <c r="D199" s="6">
        <f t="shared" ca="1" si="40"/>
        <v>1</v>
      </c>
      <c r="E199" s="7">
        <f ca="1">IF($B199 = 1 + N("Presidente"),
    127,
    IF($B199 = 2 + N("Vice-Presidente"),
        72,
        IF($B199 = 3 + N("Secretária bilíngue"),
            13,
            RANDBETWEEN(5,COUNT(Name!$A:$A) + 1)
        )
    )
)</f>
        <v>63</v>
      </c>
      <c r="F199" s="7" t="str">
        <f ca="1">VLOOKUP($E199,Name!$A:$B,2,FALSE)</f>
        <v>Aurorah</v>
      </c>
      <c r="G199" s="7">
        <f ca="1" xml:space="preserve">
IF($B199 = 1,
    0,
    RANDBETWEEN(5,COUNT('Last name'!$A:$A) + 1)
)</f>
        <v>128</v>
      </c>
      <c r="H199" s="7" t="str">
        <f ca="1" xml:space="preserve">
IF($B199 = 1 + N("Presidente"),
    "de Orléans e Bragança",
    VLOOKUP($G199,'Last name'!$A:$B,2,FALSE) &amp; " " &amp; VLOOKUP(RANDBETWEEN(5,COUNT('Last name'!$A:$A) + 1),'Last name'!$A:$B,2,FALSE)
)</f>
        <v>Mendes Alcantara</v>
      </c>
      <c r="I199" s="7" t="str">
        <f t="shared" ca="1" si="41"/>
        <v>Aurorah Mendes Alcantara</v>
      </c>
      <c r="J199" s="7" t="str" cm="1">
        <f t="array" aca="1" ref="J199" ca="1">SHA1HASH($I199)</f>
        <v>0fbf17ffdc1f6eed59ff6a93c7fec4db57aa2c90</v>
      </c>
      <c r="K199" s="7" cm="1">
        <f t="array" aca="1" ref="K199" ca="1">INDEX(States!$A:$A,M199,1)</f>
        <v>5</v>
      </c>
      <c r="L199" s="7" t="str">
        <f ca="1">VLOOKUP($K199,Countries!$A:$B,2,FALSE)</f>
        <v>Portugal</v>
      </c>
      <c r="M199" s="7" cm="1">
        <f t="array" aca="1" ref="M199" ca="1">INDEX(States!$C:$C,RANDBETWEEN(5,COUNTA(States!$A:$A) + 1),1)</f>
        <v>13</v>
      </c>
      <c r="N199" s="7" t="str">
        <f ca="1">VLOOKUP($M199,States!$C:$D,2,FALSE)</f>
        <v>Coimbra</v>
      </c>
      <c r="O199" s="7" t="str">
        <f ca="1">VLOOKUP($E199,Name!$A:$C,3,FALSE)</f>
        <v>F</v>
      </c>
      <c r="P199" s="7" t="str">
        <f ca="1">VLOOKUP($O199,Genders!$B:$C,2,FALSE)</f>
        <v>Female</v>
      </c>
      <c r="Q199" s="7" cm="1">
        <f t="array" aca="1" ref="Q199" ca="1">INDEX('Marital status'!$A:$A,RANDBETWEEN(5,COUNTA('Marital status'!$A:$A) + 1),1)</f>
        <v>5</v>
      </c>
      <c r="R199" s="7" t="str">
        <f ca="1">VLOOKUP($Q199,'Marital status'!$A:$B,2,FALSE)</f>
        <v xml:space="preserve"> Separated </v>
      </c>
      <c r="S199" s="7">
        <f t="shared" ca="1" si="42"/>
        <v>5</v>
      </c>
      <c r="T199" s="7" t="str">
        <f ca="1">VLOOKUP($S199,Ethnicities!$A:$B,2,FALSE)</f>
        <v>ASIAN</v>
      </c>
      <c r="U199" s="8">
        <f t="shared" ca="1" si="43"/>
        <v>23607</v>
      </c>
      <c r="V199" s="6">
        <f t="shared" ca="1" si="44"/>
        <v>8</v>
      </c>
      <c r="W199" s="8" t="str">
        <f ca="1">VLOOKUP($V199,'Background education'!$A:$B,2,FALSE)</f>
        <v>Graduate school</v>
      </c>
      <c r="X199" s="7">
        <f ca="1" xml:space="preserve">
  IF(OR($Z199 = 5, $Z199 = 6, $Z199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99" s="7" t="str">
        <f ca="1">VLOOKUP($X199,Departments!$A:$B,2,FALSE)</f>
        <v>Human Resource</v>
      </c>
      <c r="Z199" s="6">
        <f t="shared" ca="1" si="45"/>
        <v>11</v>
      </c>
      <c r="AA199" s="7" t="str">
        <f ca="1">VLOOKUP($Z199,Roles!$A:$B,2,FALSE)</f>
        <v>Analyst</v>
      </c>
      <c r="AB199" s="6">
        <f t="shared" ca="1" si="46"/>
        <v>5</v>
      </c>
      <c r="AC199" s="7" t="str">
        <f ca="1" xml:space="preserve">
IF(
  ISNA($AB199),
  NA(),
  VLOOKUP($AB199,Levels!$A:$B,2,FALSE)
)</f>
        <v>Junior</v>
      </c>
      <c r="AD199" s="8">
        <f t="shared" ca="1" si="47"/>
        <v>36935</v>
      </c>
      <c r="AE199" s="6">
        <f ca="1">RANDBETWEEN(5,COUNTA('Recruitment source'!$A:$A) + 1)</f>
        <v>9</v>
      </c>
      <c r="AF199" s="6" t="str">
        <f ca="1">VLOOKUP($AE199,'Recruitment source'!$A:$B,2,FALSE)</f>
        <v>Empregos Online</v>
      </c>
      <c r="AG199" s="8" t="e">
        <f t="shared" ca="1" si="48"/>
        <v>#N/A</v>
      </c>
      <c r="AH199" s="6" t="e">
        <f t="shared" ca="1" si="49"/>
        <v>#N/A</v>
      </c>
      <c r="AI199" s="6" t="e">
        <f ca="1" xml:space="preserve">
IF(
  ISNA($AH199),
  NA(),
  VLOOKUP($AH199,'Reasons for dismissal'!$A:$B,2,FALSE)
)</f>
        <v>#N/A</v>
      </c>
      <c r="AJ199" s="6">
        <f t="shared" ca="1" si="50"/>
        <v>5</v>
      </c>
      <c r="AK199" s="1">
        <f t="shared" ca="1" si="51"/>
        <v>3080</v>
      </c>
      <c r="AL1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$A199  &amp; ", "   &amp;
$B199  &amp; ", "   &amp;
$D199  &amp; ", '"  &amp;
$I199  &amp; "', '" &amp;
$O199  &amp; "', "  &amp;
$S199  &amp; ", '"  &amp;
TEXT($U199,"dd/mm/aaaa")  &amp; "', "   &amp;
$V199  &amp; ", "   &amp;
$X199  &amp; ", "   &amp;
$Z199  &amp; ", "   &amp;
IF($AB199 &lt;&gt; "", $AB199, "NULL")  &amp; ", "   &amp;
$AK199  &amp; ");"</f>
        <v>#REF!</v>
      </c>
    </row>
    <row r="200" spans="1:38" x14ac:dyDescent="0.2">
      <c r="A200" s="7" cm="1">
        <f t="array" aca="1" ref="A200" ca="1">INDEX(Companies!$A:$A,RANDBETWEEN(2,COUNTA(Companies!$A:$A)),1)</f>
        <v>2</v>
      </c>
      <c r="B200" s="5">
        <f t="shared" si="39"/>
        <v>199</v>
      </c>
      <c r="C200" s="5" t="str" cm="1">
        <f t="array" ref="C200">SHA1HASH($B200)</f>
        <v>2952aeca0fe15cf310ede96c437acb94b2b208f1</v>
      </c>
      <c r="D200" s="6">
        <f t="shared" ca="1" si="40"/>
        <v>1</v>
      </c>
      <c r="E200" s="7">
        <f ca="1">IF($B200 = 1 + N("Presidente"),
    127,
    IF($B200 = 2 + N("Vice-Presidente"),
        72,
        IF($B200 = 3 + N("Secretária bilíngue"),
            13,
            RANDBETWEEN(5,COUNT(Name!$A:$A) + 1)
        )
    )
)</f>
        <v>248</v>
      </c>
      <c r="F200" s="7" t="str">
        <f ca="1">VLOOKUP($E200,Name!$A:$B,2,FALSE)</f>
        <v>Luiza</v>
      </c>
      <c r="G200" s="7">
        <f ca="1" xml:space="preserve">
IF($B200 = 1,
    0,
    RANDBETWEEN(5,COUNT('Last name'!$A:$A) + 1)
)</f>
        <v>180</v>
      </c>
      <c r="H200" s="7" t="str">
        <f ca="1" xml:space="preserve">
IF($B200 = 1 + N("Presidente"),
    "de Orléans e Bragança",
    VLOOKUP($G200,'Last name'!$A:$B,2,FALSE) &amp; " " &amp; VLOOKUP(RANDBETWEEN(5,COUNT('Last name'!$A:$A) + 1),'Last name'!$A:$B,2,FALSE)
)</f>
        <v>Silva Fontana</v>
      </c>
      <c r="I200" s="7" t="str">
        <f t="shared" ca="1" si="41"/>
        <v>Luiza Silva Fontana</v>
      </c>
      <c r="J200" s="7" t="str" cm="1">
        <f t="array" aca="1" ref="J200" ca="1">SHA1HASH($I200)</f>
        <v>2fbfc66fa5029bc2ee6fc0fc8df009616c5f931d</v>
      </c>
      <c r="K200" s="7" cm="1">
        <f t="array" aca="1" ref="K200" ca="1">INDEX(States!$A:$A,M200,1)</f>
        <v>5</v>
      </c>
      <c r="L200" s="7" t="str">
        <f ca="1">VLOOKUP($K200,Countries!$A:$B,2,FALSE)</f>
        <v>Portugal</v>
      </c>
      <c r="M200" s="7" cm="1">
        <f t="array" aca="1" ref="M200" ca="1">INDEX(States!$C:$C,RANDBETWEEN(5,COUNTA(States!$A:$A) + 1),1)</f>
        <v>22</v>
      </c>
      <c r="N200" s="7" t="str">
        <f ca="1">VLOOKUP($M200,States!$C:$D,2,FALSE)</f>
        <v>Vila Real</v>
      </c>
      <c r="O200" s="7" t="str">
        <f ca="1">VLOOKUP($E200,Name!$A:$C,3,FALSE)</f>
        <v>F</v>
      </c>
      <c r="P200" s="7" t="str">
        <f ca="1">VLOOKUP($O200,Genders!$B:$C,2,FALSE)</f>
        <v>Female</v>
      </c>
      <c r="Q200" s="7" cm="1">
        <f t="array" aca="1" ref="Q200" ca="1">INDEX('Marital status'!$A:$A,RANDBETWEEN(5,COUNTA('Marital status'!$A:$A) + 1),1)</f>
        <v>5</v>
      </c>
      <c r="R200" s="7" t="str">
        <f ca="1">VLOOKUP($Q200,'Marital status'!$A:$B,2,FALSE)</f>
        <v xml:space="preserve"> Separated </v>
      </c>
      <c r="S200" s="7">
        <f t="shared" ca="1" si="42"/>
        <v>5</v>
      </c>
      <c r="T200" s="7" t="str">
        <f ca="1">VLOOKUP($S200,Ethnicities!$A:$B,2,FALSE)</f>
        <v>ASIAN</v>
      </c>
      <c r="U200" s="8">
        <f t="shared" ca="1" si="43"/>
        <v>33468</v>
      </c>
      <c r="V200" s="6">
        <f t="shared" ca="1" si="44"/>
        <v>7</v>
      </c>
      <c r="W200" s="8" t="str">
        <f ca="1">VLOOKUP($V200,'Background education'!$A:$B,2,FALSE)</f>
        <v>Undergraduate degree</v>
      </c>
      <c r="X200" s="7">
        <f ca="1" xml:space="preserve">
  IF(OR($Z200 = 5, $Z200 = 6, $Z200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200" s="7" t="str">
        <f ca="1">VLOOKUP($X200,Departments!$A:$B,2,FALSE)</f>
        <v>Administration</v>
      </c>
      <c r="Z200" s="6">
        <f t="shared" ca="1" si="45"/>
        <v>10</v>
      </c>
      <c r="AA200" s="7" t="str">
        <f ca="1">VLOOKUP($Z200,Roles!$A:$B,2,FALSE)</f>
        <v>Trainee</v>
      </c>
      <c r="AB200" s="6" t="e">
        <f t="shared" ca="1" si="46"/>
        <v>#N/A</v>
      </c>
      <c r="AC200" s="7" t="e">
        <f ca="1" xml:space="preserve">
IF(
  ISNA($AB200),
  NA(),
  VLOOKUP($AB200,Levels!$A:$B,2,FALSE)
)</f>
        <v>#N/A</v>
      </c>
      <c r="AD200" s="8">
        <f t="shared" ca="1" si="47"/>
        <v>44049</v>
      </c>
      <c r="AE200" s="6">
        <f ca="1">RANDBETWEEN(5,COUNTA('Recruitment source'!$A:$A) + 1)</f>
        <v>11</v>
      </c>
      <c r="AF200" s="6" t="str">
        <f ca="1">VLOOKUP($AE200,'Recruitment source'!$A:$B,2,FALSE)</f>
        <v>Next Station</v>
      </c>
      <c r="AG200" s="8" t="e">
        <f t="shared" ca="1" si="48"/>
        <v>#N/A</v>
      </c>
      <c r="AH200" s="6" t="e">
        <f t="shared" ca="1" si="49"/>
        <v>#N/A</v>
      </c>
      <c r="AI200" s="6" t="e">
        <f ca="1" xml:space="preserve">
IF(
  ISNA($AH200),
  NA(),
  VLOOKUP($AH200,'Reasons for dismissal'!$A:$B,2,FALSE)
)</f>
        <v>#N/A</v>
      </c>
      <c r="AJ200" s="6">
        <f t="shared" ca="1" si="50"/>
        <v>5</v>
      </c>
      <c r="AK200" s="1">
        <f t="shared" ca="1" si="51"/>
        <v>1305</v>
      </c>
      <c r="AL2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$A200  &amp; ", "   &amp;
$B200  &amp; ", "   &amp;
$D200  &amp; ", '"  &amp;
$I200  &amp; "', '" &amp;
$O200  &amp; "', "  &amp;
$S200  &amp; ", '"  &amp;
TEXT($U200,"dd/mm/aaaa")  &amp; "', "   &amp;
$V200  &amp; ", "   &amp;
$X200  &amp; ", "   &amp;
$Z200  &amp; ", "   &amp;
IF($AB200 &lt;&gt; "", $AB200, "NULL")  &amp; ", "   &amp;
$AK200  &amp; ");"</f>
        <v>#REF!</v>
      </c>
    </row>
    <row r="201" spans="1:38" x14ac:dyDescent="0.2">
      <c r="A201" s="7" cm="1">
        <f t="array" aca="1" ref="A201" ca="1">INDEX(Companies!$A:$A,RANDBETWEEN(2,COUNTA(Companies!$A:$A)),1)</f>
        <v>2</v>
      </c>
      <c r="B201" s="5">
        <f t="shared" si="39"/>
        <v>200</v>
      </c>
      <c r="C201" s="5" t="str" cm="1">
        <f t="array" ref="C201">SHA1HASH($B201)</f>
        <v>9f9af029585ba014e07cd3910ca976cf56160616</v>
      </c>
      <c r="D201" s="6">
        <f t="shared" ca="1" si="40"/>
        <v>1</v>
      </c>
      <c r="E201" s="7">
        <f ca="1">IF($B201 = 1 + N("Presidente"),
    127,
    IF($B201 = 2 + N("Vice-Presidente"),
        72,
        IF($B201 = 3 + N("Secretária bilíngue"),
            13,
            RANDBETWEEN(5,COUNT(Name!$A:$A) + 1)
        )
    )
)</f>
        <v>212</v>
      </c>
      <c r="F201" s="7" t="str">
        <f ca="1">VLOOKUP($E201,Name!$A:$B,2,FALSE)</f>
        <v>Kelly</v>
      </c>
      <c r="G201" s="7">
        <f ca="1" xml:space="preserve">
IF($B201 = 1,
    0,
    RANDBETWEEN(5,COUNT('Last name'!$A:$A) + 1)
)</f>
        <v>64</v>
      </c>
      <c r="H201" s="7" t="str">
        <f ca="1" xml:space="preserve">
IF($B201 = 1 + N("Presidente"),
    "de Orléans e Bragança",
    VLOOKUP($G201,'Last name'!$A:$B,2,FALSE) &amp; " " &amp; VLOOKUP(RANDBETWEEN(5,COUNT('Last name'!$A:$A) + 1),'Last name'!$A:$B,2,FALSE)
)</f>
        <v>Chaves Leitão</v>
      </c>
      <c r="I201" s="7" t="str">
        <f t="shared" ca="1" si="41"/>
        <v>Kelly Chaves Leitão</v>
      </c>
      <c r="J201" s="7" t="str" cm="1">
        <f t="array" aca="1" ref="J201" ca="1">SHA1HASH($I201)</f>
        <v>b3db5bb4bcfdadd4460ad0d378afdbd9d9108a57</v>
      </c>
      <c r="K201" s="7" cm="1">
        <f t="array" aca="1" ref="K201" ca="1">INDEX(States!$A:$A,M201,1)</f>
        <v>5</v>
      </c>
      <c r="L201" s="7" t="str">
        <f ca="1">VLOOKUP($K201,Countries!$A:$B,2,FALSE)</f>
        <v>Portugal</v>
      </c>
      <c r="M201" s="7" cm="1">
        <f t="array" aca="1" ref="M201" ca="1">INDEX(States!$C:$C,RANDBETWEEN(5,COUNTA(States!$A:$A) + 1),1)</f>
        <v>22</v>
      </c>
      <c r="N201" s="7" t="str">
        <f ca="1">VLOOKUP($M201,States!$C:$D,2,FALSE)</f>
        <v>Vila Real</v>
      </c>
      <c r="O201" s="7" t="str">
        <f ca="1">VLOOKUP($E201,Name!$A:$C,3,FALSE)</f>
        <v>F</v>
      </c>
      <c r="P201" s="7" t="str">
        <f ca="1">VLOOKUP($O201,Genders!$B:$C,2,FALSE)</f>
        <v>Female</v>
      </c>
      <c r="Q201" s="7" cm="1">
        <f t="array" aca="1" ref="Q201" ca="1">INDEX('Marital status'!$A:$A,RANDBETWEEN(5,COUNTA('Marital status'!$A:$A) + 1),1)</f>
        <v>5</v>
      </c>
      <c r="R201" s="7" t="str">
        <f ca="1">VLOOKUP($Q201,'Marital status'!$A:$B,2,FALSE)</f>
        <v xml:space="preserve"> Separated </v>
      </c>
      <c r="S201" s="7">
        <f t="shared" ca="1" si="42"/>
        <v>5</v>
      </c>
      <c r="T201" s="7" t="str">
        <f ca="1">VLOOKUP($S201,Ethnicities!$A:$B,2,FALSE)</f>
        <v>ASIAN</v>
      </c>
      <c r="U201" s="8">
        <f t="shared" ca="1" si="43"/>
        <v>19420</v>
      </c>
      <c r="V201" s="6">
        <f t="shared" ca="1" si="44"/>
        <v>8</v>
      </c>
      <c r="W201" s="8" t="str">
        <f ca="1">VLOOKUP($V201,'Background education'!$A:$B,2,FALSE)</f>
        <v>Graduate school</v>
      </c>
      <c r="X201" s="7">
        <f ca="1" xml:space="preserve">
  IF(OR($Z201 = 5, $Z201 = 6, $Z201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201" s="7" t="str">
        <f ca="1">VLOOKUP($X201,Departments!$A:$B,2,FALSE)</f>
        <v>Finance</v>
      </c>
      <c r="Z201" s="6">
        <f t="shared" ca="1" si="45"/>
        <v>11</v>
      </c>
      <c r="AA201" s="7" t="str">
        <f ca="1">VLOOKUP($Z201,Roles!$A:$B,2,FALSE)</f>
        <v>Analyst</v>
      </c>
      <c r="AB201" s="6">
        <f t="shared" ca="1" si="46"/>
        <v>6</v>
      </c>
      <c r="AC201" s="7" t="str">
        <f ca="1" xml:space="preserve">
IF(
  ISNA($AB201),
  NA(),
  VLOOKUP($AB201,Levels!$A:$B,2,FALSE)
)</f>
        <v>Pleno</v>
      </c>
      <c r="AD201" s="8">
        <f t="shared" ca="1" si="47"/>
        <v>36621</v>
      </c>
      <c r="AE201" s="6">
        <f ca="1">RANDBETWEEN(5,COUNTA('Recruitment source'!$A:$A) + 1)</f>
        <v>10</v>
      </c>
      <c r="AF201" s="6" t="str">
        <f ca="1">VLOOKUP($AE201,'Recruitment source'!$A:$B,2,FALSE)</f>
        <v>Jobs in Lisbon</v>
      </c>
      <c r="AG201" s="8" t="e">
        <f t="shared" ca="1" si="48"/>
        <v>#N/A</v>
      </c>
      <c r="AH201" s="6" t="e">
        <f t="shared" ca="1" si="49"/>
        <v>#N/A</v>
      </c>
      <c r="AI201" s="6" t="e">
        <f ca="1" xml:space="preserve">
IF(
  ISNA($AH201),
  NA(),
  VLOOKUP($AH201,'Reasons for dismissal'!$A:$B,2,FALSE)
)</f>
        <v>#N/A</v>
      </c>
      <c r="AJ201" s="6">
        <f t="shared" ca="1" si="50"/>
        <v>4</v>
      </c>
      <c r="AK201" s="1">
        <f t="shared" ca="1" si="51"/>
        <v>3000</v>
      </c>
      <c r="AL2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$A201  &amp; ", "   &amp;
$B201  &amp; ", "   &amp;
$D201  &amp; ", '"  &amp;
$I201  &amp; "', '" &amp;
$O201  &amp; "', "  &amp;
$S201  &amp; ", '"  &amp;
TEXT($U201,"dd/mm/aaaa")  &amp; "', "   &amp;
$V201  &amp; ", "   &amp;
$X201  &amp; ", "   &amp;
$Z201  &amp; ", "   &amp;
IF($AB201 &lt;&gt; "", $AB201, "NULL")  &amp; ", "   &amp;
$AK201  &amp; ");"</f>
        <v>#REF!</v>
      </c>
    </row>
    <row r="202" spans="1:38" x14ac:dyDescent="0.2">
      <c r="A202" s="7" cm="1">
        <f t="array" aca="1" ref="A202" ca="1">INDEX(Companies!$A:$A,RANDBETWEEN(2,COUNTA(Companies!$A:$A)),1)</f>
        <v>2</v>
      </c>
      <c r="B202" s="5">
        <f t="shared" si="39"/>
        <v>201</v>
      </c>
      <c r="C202" s="5" t="str" cm="1">
        <f t="array" ref="C202">SHA1HASH($B202)</f>
        <v>7f03f3f2febc46f3fa832d98251b0c98f64bc19b</v>
      </c>
      <c r="D202" s="6">
        <f t="shared" ca="1" si="40"/>
        <v>1</v>
      </c>
      <c r="E202" s="7">
        <f ca="1">IF($B202 = 1 + N("Presidente"),
    127,
    IF($B202 = 2 + N("Vice-Presidente"),
        72,
        IF($B202 = 3 + N("Secretária bilíngue"),
            13,
            RANDBETWEEN(5,COUNT(Name!$A:$A) + 1)
        )
    )
)</f>
        <v>184</v>
      </c>
      <c r="F202" s="7" t="str">
        <f ca="1">VLOOKUP($E202,Name!$A:$B,2,FALSE)</f>
        <v>Joanna</v>
      </c>
      <c r="G202" s="7">
        <f ca="1" xml:space="preserve">
IF($B202 = 1,
    0,
    RANDBETWEEN(5,COUNT('Last name'!$A:$A) + 1)
)</f>
        <v>151</v>
      </c>
      <c r="H202" s="7" t="str">
        <f ca="1" xml:space="preserve">
IF($B202 = 1 + N("Presidente"),
    "de Orléans e Bragança",
    VLOOKUP($G202,'Last name'!$A:$B,2,FALSE) &amp; " " &amp; VLOOKUP(RANDBETWEEN(5,COUNT('Last name'!$A:$A) + 1),'Last name'!$A:$B,2,FALSE)
)</f>
        <v>Pereira Mendes</v>
      </c>
      <c r="I202" s="7" t="str">
        <f t="shared" ca="1" si="41"/>
        <v>Joanna Pereira Mendes</v>
      </c>
      <c r="J202" s="7" t="str" cm="1">
        <f t="array" aca="1" ref="J202" ca="1">SHA1HASH($I202)</f>
        <v>a52d2f6a62a04bc7251728dcbbb7d2e16e9b0ff8</v>
      </c>
      <c r="K202" s="7" cm="1">
        <f t="array" aca="1" ref="K202" ca="1">INDEX(States!$A:$A,M202,1)</f>
        <v>5</v>
      </c>
      <c r="L202" s="7" t="str">
        <f ca="1">VLOOKUP($K202,Countries!$A:$B,2,FALSE)</f>
        <v>Portugal</v>
      </c>
      <c r="M202" s="7" cm="1">
        <f t="array" aca="1" ref="M202" ca="1">INDEX(States!$C:$C,RANDBETWEEN(5,COUNTA(States!$A:$A) + 1),1)</f>
        <v>10</v>
      </c>
      <c r="N202" s="7" t="str">
        <f ca="1">VLOOKUP($M202,States!$C:$D,2,FALSE)</f>
        <v>Faro</v>
      </c>
      <c r="O202" s="7" t="str">
        <f ca="1">VLOOKUP($E202,Name!$A:$C,3,FALSE)</f>
        <v>F</v>
      </c>
      <c r="P202" s="7" t="str">
        <f ca="1">VLOOKUP($O202,Genders!$B:$C,2,FALSE)</f>
        <v>Female</v>
      </c>
      <c r="Q202" s="7" cm="1">
        <f t="array" aca="1" ref="Q202" ca="1">INDEX('Marital status'!$A:$A,RANDBETWEEN(5,COUNTA('Marital status'!$A:$A) + 1),1)</f>
        <v>0</v>
      </c>
      <c r="R202" s="7" t="e">
        <f ca="1">VLOOKUP($Q202,'Marital status'!$A:$B,2,FALSE)</f>
        <v>#N/A</v>
      </c>
      <c r="S202" s="7">
        <f t="shared" ca="1" si="42"/>
        <v>5</v>
      </c>
      <c r="T202" s="7" t="str">
        <f ca="1">VLOOKUP($S202,Ethnicities!$A:$B,2,FALSE)</f>
        <v>ASIAN</v>
      </c>
      <c r="U202" s="8">
        <f t="shared" ca="1" si="43"/>
        <v>24714</v>
      </c>
      <c r="V202" s="6">
        <f t="shared" ca="1" si="44"/>
        <v>7</v>
      </c>
      <c r="W202" s="8" t="str">
        <f ca="1">VLOOKUP($V202,'Background education'!$A:$B,2,FALSE)</f>
        <v>Undergraduate degree</v>
      </c>
      <c r="X202" s="7">
        <f ca="1" xml:space="preserve">
  IF(OR($Z202 = 5, $Z202 = 6, $Z202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202" s="7" t="str">
        <f ca="1">VLOOKUP($X202,Departments!$A:$B,2,FALSE)</f>
        <v>Operations</v>
      </c>
      <c r="Z202" s="6">
        <f t="shared" ca="1" si="45"/>
        <v>10</v>
      </c>
      <c r="AA202" s="7" t="str">
        <f ca="1">VLOOKUP($Z202,Roles!$A:$B,2,FALSE)</f>
        <v>Trainee</v>
      </c>
      <c r="AB202" s="6" t="e">
        <f t="shared" ca="1" si="46"/>
        <v>#N/A</v>
      </c>
      <c r="AC202" s="7" t="e">
        <f ca="1" xml:space="preserve">
IF(
  ISNA($AB202),
  NA(),
  VLOOKUP($AB202,Levels!$A:$B,2,FALSE)
)</f>
        <v>#N/A</v>
      </c>
      <c r="AD202" s="8">
        <f t="shared" ca="1" si="47"/>
        <v>36380</v>
      </c>
      <c r="AE202" s="6">
        <f ca="1">RANDBETWEEN(5,COUNTA('Recruitment source'!$A:$A) + 1)</f>
        <v>5</v>
      </c>
      <c r="AF202" s="6" t="str">
        <f ca="1">VLOOKUP($AE202,'Recruitment source'!$A:$B,2,FALSE)</f>
        <v>Indeed</v>
      </c>
      <c r="AG202" s="8" t="e">
        <f t="shared" ca="1" si="48"/>
        <v>#N/A</v>
      </c>
      <c r="AH202" s="6" t="e">
        <f t="shared" ca="1" si="49"/>
        <v>#N/A</v>
      </c>
      <c r="AI202" s="6" t="e">
        <f ca="1" xml:space="preserve">
IF(
  ISNA($AH202),
  NA(),
  VLOOKUP($AH202,'Reasons for dismissal'!$A:$B,2,FALSE)
)</f>
        <v>#N/A</v>
      </c>
      <c r="AJ202" s="6">
        <f t="shared" ca="1" si="50"/>
        <v>4</v>
      </c>
      <c r="AK202" s="1">
        <f t="shared" ca="1" si="51"/>
        <v>1305</v>
      </c>
      <c r="AL2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$A202  &amp; ", "   &amp;
$B202  &amp; ", "   &amp;
$D202  &amp; ", '"  &amp;
$I202  &amp; "', '" &amp;
$O202  &amp; "', "  &amp;
$S202  &amp; ", '"  &amp;
TEXT($U202,"dd/mm/aaaa")  &amp; "', "   &amp;
$V202  &amp; ", "   &amp;
$X202  &amp; ", "   &amp;
$Z202  &amp; ", "   &amp;
IF($AB202 &lt;&gt; "", $AB202, "NULL")  &amp; ", "   &amp;
$AK202  &amp; ");"</f>
        <v>#REF!</v>
      </c>
    </row>
    <row r="203" spans="1:38" x14ac:dyDescent="0.2">
      <c r="A203" s="7" cm="1">
        <f t="array" aca="1" ref="A203" ca="1">INDEX(Companies!$A:$A,RANDBETWEEN(2,COUNTA(Companies!$A:$A)),1)</f>
        <v>2</v>
      </c>
      <c r="B203" s="5">
        <f t="shared" si="39"/>
        <v>202</v>
      </c>
      <c r="C203" s="5" t="str" cm="1">
        <f t="array" ref="C203">SHA1HASH($B203)</f>
        <v>1e7b95c5614637fdcde70eb7f2d109134c95c6bf</v>
      </c>
      <c r="D203" s="6">
        <f t="shared" ca="1" si="40"/>
        <v>1</v>
      </c>
      <c r="E203" s="7">
        <f ca="1">IF($B203 = 1 + N("Presidente"),
    127,
    IF($B203 = 2 + N("Vice-Presidente"),
        72,
        IF($B203 = 3 + N("Secretária bilíngue"),
            13,
            RANDBETWEEN(5,COUNT(Name!$A:$A) + 1)
        )
    )
)</f>
        <v>159</v>
      </c>
      <c r="F203" s="7" t="str">
        <f ca="1">VLOOKUP($E203,Name!$A:$B,2,FALSE)</f>
        <v>Gustavo</v>
      </c>
      <c r="G203" s="7">
        <f ca="1" xml:space="preserve">
IF($B203 = 1,
    0,
    RANDBETWEEN(5,COUNT('Last name'!$A:$A) + 1)
)</f>
        <v>68</v>
      </c>
      <c r="H203" s="7" t="str">
        <f ca="1" xml:space="preserve">
IF($B203 = 1 + N("Presidente"),
    "de Orléans e Bragança",
    VLOOKUP($G203,'Last name'!$A:$B,2,FALSE) &amp; " " &amp; VLOOKUP(RANDBETWEEN(5,COUNT('Last name'!$A:$A) + 1),'Last name'!$A:$B,2,FALSE)
)</f>
        <v>Costa Cândido</v>
      </c>
      <c r="I203" s="7" t="str">
        <f t="shared" ca="1" si="41"/>
        <v>Gustavo Costa Cândido</v>
      </c>
      <c r="J203" s="7" t="str" cm="1">
        <f t="array" aca="1" ref="J203" ca="1">SHA1HASH($I203)</f>
        <v>891ff5fb4c45d6cc983f741021f85c073dc3405f</v>
      </c>
      <c r="K203" s="7" cm="1">
        <f t="array" aca="1" ref="K203" ca="1">INDEX(States!$A:$A,M203,1)</f>
        <v>5</v>
      </c>
      <c r="L203" s="7" t="str">
        <f ca="1">VLOOKUP($K203,Countries!$A:$B,2,FALSE)</f>
        <v>Portugal</v>
      </c>
      <c r="M203" s="7" cm="1">
        <f t="array" aca="1" ref="M203" ca="1">INDEX(States!$C:$C,RANDBETWEEN(5,COUNTA(States!$A:$A) + 1),1)</f>
        <v>8</v>
      </c>
      <c r="N203" s="7" t="str">
        <f ca="1">VLOOKUP($M203,States!$C:$D,2,FALSE)</f>
        <v>AveirO</v>
      </c>
      <c r="O203" s="7" t="str">
        <f ca="1">VLOOKUP($E203,Name!$A:$C,3,FALSE)</f>
        <v>M</v>
      </c>
      <c r="P203" s="7" t="str">
        <f ca="1">VLOOKUP($O203,Genders!$B:$C,2,FALSE)</f>
        <v>Male</v>
      </c>
      <c r="Q203" s="7" cm="1">
        <f t="array" aca="1" ref="Q203" ca="1">INDEX('Marital status'!$A:$A,RANDBETWEEN(5,COUNTA('Marital status'!$A:$A) + 1),1)</f>
        <v>6</v>
      </c>
      <c r="R203" s="7" t="str">
        <f ca="1">VLOOKUP($Q203,'Marital status'!$A:$B,2,FALSE)</f>
        <v>DIVORCED</v>
      </c>
      <c r="S203" s="7">
        <f t="shared" ca="1" si="42"/>
        <v>6</v>
      </c>
      <c r="T203" s="7" t="str">
        <f ca="1">VLOOKUP($S203,Ethnicities!$A:$B,2,FALSE)</f>
        <v xml:space="preserve">  american Indian or Alaska Native</v>
      </c>
      <c r="U203" s="8">
        <f t="shared" ca="1" si="43"/>
        <v>22853</v>
      </c>
      <c r="V203" s="6">
        <f t="shared" ca="1" si="44"/>
        <v>8</v>
      </c>
      <c r="W203" s="8" t="str">
        <f ca="1">VLOOKUP($V203,'Background education'!$A:$B,2,FALSE)</f>
        <v>Graduate school</v>
      </c>
      <c r="X203" s="7">
        <f ca="1" xml:space="preserve">
  IF(OR($Z203 = 5, $Z203 = 6, $Z203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203" s="7" t="str">
        <f ca="1">VLOOKUP($X203,Departments!$A:$B,2,FALSE)</f>
        <v>Administration</v>
      </c>
      <c r="Z203" s="6">
        <f t="shared" ca="1" si="45"/>
        <v>11</v>
      </c>
      <c r="AA203" s="7" t="str">
        <f ca="1">VLOOKUP($Z203,Roles!$A:$B,2,FALSE)</f>
        <v>Analyst</v>
      </c>
      <c r="AB203" s="6">
        <f t="shared" ca="1" si="46"/>
        <v>5</v>
      </c>
      <c r="AC203" s="7" t="str">
        <f ca="1" xml:space="preserve">
IF(
  ISNA($AB203),
  NA(),
  VLOOKUP($AB203,Levels!$A:$B,2,FALSE)
)</f>
        <v>Junior</v>
      </c>
      <c r="AD203" s="8">
        <f t="shared" ca="1" si="47"/>
        <v>37568</v>
      </c>
      <c r="AE203" s="6">
        <f ca="1">RANDBETWEEN(5,COUNTA('Recruitment source'!$A:$A) + 1)</f>
        <v>7</v>
      </c>
      <c r="AF203" s="6" t="str">
        <f ca="1">VLOOKUP($AE203,'Recruitment source'!$A:$B,2,FALSE)</f>
        <v>SAPO Emprego</v>
      </c>
      <c r="AG203" s="8" t="e">
        <f t="shared" ca="1" si="48"/>
        <v>#N/A</v>
      </c>
      <c r="AH203" s="6" t="e">
        <f t="shared" ca="1" si="49"/>
        <v>#N/A</v>
      </c>
      <c r="AI203" s="6" t="e">
        <f ca="1" xml:space="preserve">
IF(
  ISNA($AH203),
  NA(),
  VLOOKUP($AH203,'Reasons for dismissal'!$A:$B,2,FALSE)
)</f>
        <v>#N/A</v>
      </c>
      <c r="AJ203" s="6">
        <f t="shared" ca="1" si="50"/>
        <v>4</v>
      </c>
      <c r="AK203" s="1">
        <f t="shared" ca="1" si="51"/>
        <v>3000</v>
      </c>
      <c r="AL2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$A203  &amp; ", "   &amp;
$B203  &amp; ", "   &amp;
$D203  &amp; ", '"  &amp;
$I203  &amp; "', '" &amp;
$O203  &amp; "', "  &amp;
$S203  &amp; ", '"  &amp;
TEXT($U203,"dd/mm/aaaa")  &amp; "', "   &amp;
$V203  &amp; ", "   &amp;
$X203  &amp; ", "   &amp;
$Z203  &amp; ", "   &amp;
IF($AB203 &lt;&gt; "", $AB203, "NULL")  &amp; ", "   &amp;
$AK203  &amp; ");"</f>
        <v>#REF!</v>
      </c>
    </row>
    <row r="204" spans="1:38" x14ac:dyDescent="0.2">
      <c r="A204" s="7" cm="1">
        <f t="array" aca="1" ref="A204" ca="1">INDEX(Companies!$A:$A,RANDBETWEEN(2,COUNTA(Companies!$A:$A)),1)</f>
        <v>2</v>
      </c>
      <c r="B204" s="5">
        <f t="shared" si="39"/>
        <v>203</v>
      </c>
      <c r="C204" s="5" t="str" cm="1">
        <f t="array" ref="C204">SHA1HASH($B204)</f>
        <v>a165fbd61c277745f187eaac7182d9c05d0d1171</v>
      </c>
      <c r="D204" s="6">
        <f t="shared" ca="1" si="40"/>
        <v>1</v>
      </c>
      <c r="E204" s="7">
        <f ca="1">IF($B204 = 1 + N("Presidente"),
    127,
    IF($B204 = 2 + N("Vice-Presidente"),
        72,
        IF($B204 = 3 + N("Secretária bilíngue"),
            13,
            RANDBETWEEN(5,COUNT(Name!$A:$A) + 1)
        )
    )
)</f>
        <v>297</v>
      </c>
      <c r="F204" s="7" t="str">
        <f ca="1">VLOOKUP($E204,Name!$A:$B,2,FALSE)</f>
        <v>Miguelito</v>
      </c>
      <c r="G204" s="7">
        <f ca="1" xml:space="preserve">
IF($B204 = 1,
    0,
    RANDBETWEEN(5,COUNT('Last name'!$A:$A) + 1)
)</f>
        <v>190</v>
      </c>
      <c r="H204" s="7" t="str">
        <f ca="1" xml:space="preserve">
IF($B204 = 1 + N("Presidente"),
    "de Orléans e Bragança",
    VLOOKUP($G204,'Last name'!$A:$B,2,FALSE) &amp; " " &amp; VLOOKUP(RANDBETWEEN(5,COUNT('Last name'!$A:$A) + 1),'Last name'!$A:$B,2,FALSE)
)</f>
        <v>Testa Melo</v>
      </c>
      <c r="I204" s="7" t="str">
        <f t="shared" ca="1" si="41"/>
        <v>Miguelito Testa Melo</v>
      </c>
      <c r="J204" s="7" t="str" cm="1">
        <f t="array" aca="1" ref="J204" ca="1">SHA1HASH($I204)</f>
        <v>eb76253c41f65992f1b428db33a1371ef6e3da4e</v>
      </c>
      <c r="K204" s="7" cm="1">
        <f t="array" aca="1" ref="K204" ca="1">INDEX(States!$A:$A,M204,1)</f>
        <v>5</v>
      </c>
      <c r="L204" s="7" t="str">
        <f ca="1">VLOOKUP($K204,Countries!$A:$B,2,FALSE)</f>
        <v>Portugal</v>
      </c>
      <c r="M204" s="7" cm="1">
        <f t="array" aca="1" ref="M204" ca="1">INDEX(States!$C:$C,RANDBETWEEN(5,COUNTA(States!$A:$A) + 1),1)</f>
        <v>5</v>
      </c>
      <c r="N204" s="7" t="str">
        <f ca="1">VLOOKUP($M204,States!$C:$D,2,FALSE)</f>
        <v xml:space="preserve"> Lisboa</v>
      </c>
      <c r="O204" s="7" t="str">
        <f ca="1">VLOOKUP($E204,Name!$A:$C,3,FALSE)</f>
        <v>M</v>
      </c>
      <c r="P204" s="7" t="str">
        <f ca="1">VLOOKUP($O204,Genders!$B:$C,2,FALSE)</f>
        <v>Male</v>
      </c>
      <c r="Q204" s="7" cm="1">
        <f t="array" aca="1" ref="Q204" ca="1">INDEX('Marital status'!$A:$A,RANDBETWEEN(5,COUNTA('Marital status'!$A:$A) + 1),1)</f>
        <v>0</v>
      </c>
      <c r="R204" s="7" t="e">
        <f ca="1">VLOOKUP($Q204,'Marital status'!$A:$B,2,FALSE)</f>
        <v>#N/A</v>
      </c>
      <c r="S204" s="7">
        <f t="shared" ca="1" si="42"/>
        <v>5</v>
      </c>
      <c r="T204" s="7" t="str">
        <f ca="1">VLOOKUP($S204,Ethnicities!$A:$B,2,FALSE)</f>
        <v>ASIAN</v>
      </c>
      <c r="U204" s="8">
        <f t="shared" ca="1" si="43"/>
        <v>27354</v>
      </c>
      <c r="V204" s="6">
        <f t="shared" ca="1" si="44"/>
        <v>7</v>
      </c>
      <c r="W204" s="8" t="str">
        <f ca="1">VLOOKUP($V204,'Background education'!$A:$B,2,FALSE)</f>
        <v>Undergraduate degree</v>
      </c>
      <c r="X204" s="7">
        <f ca="1" xml:space="preserve">
  IF(OR($Z204 = 5, $Z204 = 6, $Z204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204" s="7" t="str">
        <f ca="1">VLOOKUP($X204,Departments!$A:$B,2,FALSE)</f>
        <v xml:space="preserve"> Commercial</v>
      </c>
      <c r="Z204" s="6">
        <f t="shared" ca="1" si="45"/>
        <v>9</v>
      </c>
      <c r="AA204" s="7" t="str">
        <f ca="1">VLOOKUP($Z204,Roles!$A:$B,2,FALSE)</f>
        <v>Intern</v>
      </c>
      <c r="AB204" s="6" t="e">
        <f t="shared" ca="1" si="46"/>
        <v>#N/A</v>
      </c>
      <c r="AC204" s="7" t="e">
        <f ca="1" xml:space="preserve">
IF(
  ISNA($AB204),
  NA(),
  VLOOKUP($AB204,Levels!$A:$B,2,FALSE)
)</f>
        <v>#N/A</v>
      </c>
      <c r="AD204" s="8">
        <f t="shared" ca="1" si="47"/>
        <v>43376</v>
      </c>
      <c r="AE204" s="6">
        <f ca="1">RANDBETWEEN(5,COUNTA('Recruitment source'!$A:$A) + 1)</f>
        <v>6</v>
      </c>
      <c r="AF204" s="6" t="str">
        <f ca="1">VLOOKUP($AE204,'Recruitment source'!$A:$B,2,FALSE)</f>
        <v>Learn4Good</v>
      </c>
      <c r="AG204" s="8" t="e">
        <f t="shared" ca="1" si="48"/>
        <v>#N/A</v>
      </c>
      <c r="AH204" s="6" t="e">
        <f t="shared" ca="1" si="49"/>
        <v>#N/A</v>
      </c>
      <c r="AI204" s="6" t="e">
        <f ca="1" xml:space="preserve">
IF(
  ISNA($AH204),
  NA(),
  VLOOKUP($AH204,'Reasons for dismissal'!$A:$B,2,FALSE)
)</f>
        <v>#N/A</v>
      </c>
      <c r="AJ204" s="6">
        <f t="shared" ca="1" si="50"/>
        <v>5</v>
      </c>
      <c r="AK204" s="1">
        <f t="shared" ca="1" si="51"/>
        <v>1285</v>
      </c>
      <c r="AL2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$A204  &amp; ", "   &amp;
$B204  &amp; ", "   &amp;
$D204  &amp; ", '"  &amp;
$I204  &amp; "', '" &amp;
$O204  &amp; "', "  &amp;
$S204  &amp; ", '"  &amp;
TEXT($U204,"dd/mm/aaaa")  &amp; "', "   &amp;
$V204  &amp; ", "   &amp;
$X204  &amp; ", "   &amp;
$Z204  &amp; ", "   &amp;
IF($AB204 &lt;&gt; "", $AB204, "NULL")  &amp; ", "   &amp;
$AK204  &amp; ");"</f>
        <v>#REF!</v>
      </c>
    </row>
    <row r="205" spans="1:38" x14ac:dyDescent="0.2">
      <c r="A205" s="7" cm="1">
        <f t="array" aca="1" ref="A205" ca="1">INDEX(Companies!$A:$A,RANDBETWEEN(2,COUNTA(Companies!$A:$A)),1)</f>
        <v>2</v>
      </c>
      <c r="B205" s="5">
        <f t="shared" si="39"/>
        <v>204</v>
      </c>
      <c r="C205" s="5" t="str" cm="1">
        <f t="array" ref="C205">SHA1HASH($B205)</f>
        <v>1cc641954099c249e0e4ef0402da3fd0364d95f0</v>
      </c>
      <c r="D205" s="6">
        <f t="shared" ca="1" si="40"/>
        <v>1</v>
      </c>
      <c r="E205" s="7">
        <f ca="1">IF($B205 = 1 + N("Presidente"),
    127,
    IF($B205 = 2 + N("Vice-Presidente"),
        72,
        IF($B205 = 3 + N("Secretária bilíngue"),
            13,
            RANDBETWEEN(5,COUNT(Name!$A:$A) + 1)
        )
    )
)</f>
        <v>118</v>
      </c>
      <c r="F205" s="7" t="str">
        <f ca="1">VLOOKUP($E205,Name!$A:$B,2,FALSE)</f>
        <v>Eliezer</v>
      </c>
      <c r="G205" s="7">
        <f ca="1" xml:space="preserve">
IF($B205 = 1,
    0,
    RANDBETWEEN(5,COUNT('Last name'!$A:$A) + 1)
)</f>
        <v>42</v>
      </c>
      <c r="H205" s="7" t="str">
        <f ca="1" xml:space="preserve">
IF($B205 = 1 + N("Presidente"),
    "de Orléans e Bragança",
    VLOOKUP($G205,'Last name'!$A:$B,2,FALSE) &amp; " " &amp; VLOOKUP(RANDBETWEEN(5,COUNT('Last name'!$A:$A) + 1),'Last name'!$A:$B,2,FALSE)
)</f>
        <v>Borba Mello</v>
      </c>
      <c r="I205" s="7" t="str">
        <f t="shared" ca="1" si="41"/>
        <v>Eliezer Borba Mello</v>
      </c>
      <c r="J205" s="7" t="str" cm="1">
        <f t="array" aca="1" ref="J205" ca="1">SHA1HASH($I205)</f>
        <v>dc521bd46b0a1fb5bcd2673727df48532ecaff2c</v>
      </c>
      <c r="K205" s="7" cm="1">
        <f t="array" aca="1" ref="K205" ca="1">INDEX(States!$A:$A,M205,1)</f>
        <v>5</v>
      </c>
      <c r="L205" s="7" t="str">
        <f ca="1">VLOOKUP($K205,Countries!$A:$B,2,FALSE)</f>
        <v>Portugal</v>
      </c>
      <c r="M205" s="7" cm="1">
        <f t="array" aca="1" ref="M205" ca="1">INDEX(States!$C:$C,RANDBETWEEN(5,COUNTA(States!$A:$A) + 1),1)</f>
        <v>5</v>
      </c>
      <c r="N205" s="7" t="str">
        <f ca="1">VLOOKUP($M205,States!$C:$D,2,FALSE)</f>
        <v xml:space="preserve"> Lisboa</v>
      </c>
      <c r="O205" s="7" t="str">
        <f ca="1">VLOOKUP($E205,Name!$A:$C,3,FALSE)</f>
        <v>M</v>
      </c>
      <c r="P205" s="7" t="str">
        <f ca="1">VLOOKUP($O205,Genders!$B:$C,2,FALSE)</f>
        <v>Male</v>
      </c>
      <c r="Q205" s="7" cm="1">
        <f t="array" aca="1" ref="Q205" ca="1">INDEX('Marital status'!$A:$A,RANDBETWEEN(5,COUNTA('Marital status'!$A:$A) + 1),1)</f>
        <v>6</v>
      </c>
      <c r="R205" s="7" t="str">
        <f ca="1">VLOOKUP($Q205,'Marital status'!$A:$B,2,FALSE)</f>
        <v>DIVORCED</v>
      </c>
      <c r="S205" s="7">
        <f t="shared" ca="1" si="42"/>
        <v>5</v>
      </c>
      <c r="T205" s="7" t="str">
        <f ca="1">VLOOKUP($S205,Ethnicities!$A:$B,2,FALSE)</f>
        <v>ASIAN</v>
      </c>
      <c r="U205" s="8">
        <f t="shared" ca="1" si="43"/>
        <v>25916</v>
      </c>
      <c r="V205" s="6">
        <f t="shared" ca="1" si="44"/>
        <v>7</v>
      </c>
      <c r="W205" s="8" t="str">
        <f ca="1">VLOOKUP($V205,'Background education'!$A:$B,2,FALSE)</f>
        <v>Undergraduate degree</v>
      </c>
      <c r="X205" s="7">
        <f ca="1" xml:space="preserve">
  IF(OR($Z205 = 5, $Z205 = 6, $Z205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205" s="7" t="str">
        <f ca="1">VLOOKUP($X205,Departments!$A:$B,2,FALSE)</f>
        <v>Audit</v>
      </c>
      <c r="Z205" s="6">
        <f t="shared" ca="1" si="45"/>
        <v>11</v>
      </c>
      <c r="AA205" s="7" t="str">
        <f ca="1">VLOOKUP($Z205,Roles!$A:$B,2,FALSE)</f>
        <v>Analyst</v>
      </c>
      <c r="AB205" s="6">
        <f t="shared" ca="1" si="46"/>
        <v>5</v>
      </c>
      <c r="AC205" s="7" t="str">
        <f ca="1" xml:space="preserve">
IF(
  ISNA($AB205),
  NA(),
  VLOOKUP($AB205,Levels!$A:$B,2,FALSE)
)</f>
        <v>Junior</v>
      </c>
      <c r="AD205" s="8">
        <f t="shared" ca="1" si="47"/>
        <v>42238</v>
      </c>
      <c r="AE205" s="6">
        <f ca="1">RANDBETWEEN(5,COUNTA('Recruitment source'!$A:$A) + 1)</f>
        <v>9</v>
      </c>
      <c r="AF205" s="6" t="str">
        <f ca="1">VLOOKUP($AE205,'Recruitment source'!$A:$B,2,FALSE)</f>
        <v>Empregos Online</v>
      </c>
      <c r="AG205" s="8" t="e">
        <f t="shared" ca="1" si="48"/>
        <v>#N/A</v>
      </c>
      <c r="AH205" s="6" t="e">
        <f t="shared" ca="1" si="49"/>
        <v>#N/A</v>
      </c>
      <c r="AI205" s="6" t="e">
        <f ca="1" xml:space="preserve">
IF(
  ISNA($AH205),
  NA(),
  VLOOKUP($AH205,'Reasons for dismissal'!$A:$B,2,FALSE)
)</f>
        <v>#N/A</v>
      </c>
      <c r="AJ205" s="6">
        <f t="shared" ca="1" si="50"/>
        <v>5</v>
      </c>
      <c r="AK205" s="1">
        <f t="shared" ca="1" si="51"/>
        <v>2500</v>
      </c>
      <c r="AL2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$A205  &amp; ", "   &amp;
$B205  &amp; ", "   &amp;
$D205  &amp; ", '"  &amp;
$I205  &amp; "', '" &amp;
$O205  &amp; "', "  &amp;
$S205  &amp; ", '"  &amp;
TEXT($U205,"dd/mm/aaaa")  &amp; "', "   &amp;
$V205  &amp; ", "   &amp;
$X205  &amp; ", "   &amp;
$Z205  &amp; ", "   &amp;
IF($AB205 &lt;&gt; "", $AB205, "NULL")  &amp; ", "   &amp;
$AK205  &amp; ");"</f>
        <v>#REF!</v>
      </c>
    </row>
    <row r="206" spans="1:38" x14ac:dyDescent="0.2">
      <c r="A206" s="7" cm="1">
        <f t="array" aca="1" ref="A206" ca="1">INDEX(Companies!$A:$A,RANDBETWEEN(2,COUNTA(Companies!$A:$A)),1)</f>
        <v>2</v>
      </c>
      <c r="B206" s="5">
        <f t="shared" si="39"/>
        <v>205</v>
      </c>
      <c r="C206" s="5" t="str" cm="1">
        <f t="array" ref="C206">SHA1HASH($B206)</f>
        <v>5f1cd7c3fb68ae7c679f8c33966610670d32ff1e</v>
      </c>
      <c r="D206" s="6">
        <f t="shared" ca="1" si="40"/>
        <v>1</v>
      </c>
      <c r="E206" s="7">
        <f ca="1">IF($B206 = 1 + N("Presidente"),
    127,
    IF($B206 = 2 + N("Vice-Presidente"),
        72,
        IF($B206 = 3 + N("Secretária bilíngue"),
            13,
            RANDBETWEEN(5,COUNT(Name!$A:$A) + 1)
        )
    )
)</f>
        <v>21</v>
      </c>
      <c r="F206" s="7" t="str">
        <f ca="1">VLOOKUP($E206,Name!$A:$B,2,FALSE)</f>
        <v>Allana</v>
      </c>
      <c r="G206" s="7">
        <f ca="1" xml:space="preserve">
IF($B206 = 1,
    0,
    RANDBETWEEN(5,COUNT('Last name'!$A:$A) + 1)
)</f>
        <v>119</v>
      </c>
      <c r="H206" s="7" t="str">
        <f ca="1" xml:space="preserve">
IF($B206 = 1 + N("Presidente"),
    "de Orléans e Bragança",
    VLOOKUP($G206,'Last name'!$A:$B,2,FALSE) &amp; " " &amp; VLOOKUP(RANDBETWEEN(5,COUNT('Last name'!$A:$A) + 1),'Last name'!$A:$B,2,FALSE)
)</f>
        <v>Marino Rangel</v>
      </c>
      <c r="I206" s="7" t="str">
        <f t="shared" ca="1" si="41"/>
        <v>Allana Marino Rangel</v>
      </c>
      <c r="J206" s="7" t="str" cm="1">
        <f t="array" aca="1" ref="J206" ca="1">SHA1HASH($I206)</f>
        <v>ffc12963ddc2338cf933c9d86884341a32ae5cbe</v>
      </c>
      <c r="K206" s="7" cm="1">
        <f t="array" aca="1" ref="K206" ca="1">INDEX(States!$A:$A,M206,1)</f>
        <v>5</v>
      </c>
      <c r="L206" s="7" t="str">
        <f ca="1">VLOOKUP($K206,Countries!$A:$B,2,FALSE)</f>
        <v>Portugal</v>
      </c>
      <c r="M206" s="7" cm="1">
        <f t="array" aca="1" ref="M206" ca="1">INDEX(States!$C:$C,RANDBETWEEN(5,COUNTA(States!$A:$A) + 1),1)</f>
        <v>7</v>
      </c>
      <c r="N206" s="7" t="str">
        <f ca="1">VLOOKUP($M206,States!$C:$D,2,FALSE)</f>
        <v xml:space="preserve"> Setúbal </v>
      </c>
      <c r="O206" s="7" t="str">
        <f ca="1">VLOOKUP($E206,Name!$A:$C,3,FALSE)</f>
        <v>F</v>
      </c>
      <c r="P206" s="7" t="str">
        <f ca="1">VLOOKUP($O206,Genders!$B:$C,2,FALSE)</f>
        <v>Female</v>
      </c>
      <c r="Q206" s="7" cm="1">
        <f t="array" aca="1" ref="Q206" ca="1">INDEX('Marital status'!$A:$A,RANDBETWEEN(5,COUNTA('Marital status'!$A:$A) + 1),1)</f>
        <v>5</v>
      </c>
      <c r="R206" s="7" t="str">
        <f ca="1">VLOOKUP($Q206,'Marital status'!$A:$B,2,FALSE)</f>
        <v xml:space="preserve"> Separated </v>
      </c>
      <c r="S206" s="7">
        <f t="shared" ca="1" si="42"/>
        <v>5</v>
      </c>
      <c r="T206" s="7" t="str">
        <f ca="1">VLOOKUP($S206,Ethnicities!$A:$B,2,FALSE)</f>
        <v>ASIAN</v>
      </c>
      <c r="U206" s="8">
        <f t="shared" ca="1" si="43"/>
        <v>29521</v>
      </c>
      <c r="V206" s="6">
        <f t="shared" ca="1" si="44"/>
        <v>7</v>
      </c>
      <c r="W206" s="8" t="str">
        <f ca="1">VLOOKUP($V206,'Background education'!$A:$B,2,FALSE)</f>
        <v>Undergraduate degree</v>
      </c>
      <c r="X206" s="7">
        <f ca="1" xml:space="preserve">
  IF(OR($Z206 = 5, $Z206 = 6, $Z206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206" s="7" t="str">
        <f ca="1">VLOOKUP($X206,Departments!$A:$B,2,FALSE)</f>
        <v>Operations</v>
      </c>
      <c r="Z206" s="6">
        <f t="shared" ca="1" si="45"/>
        <v>10</v>
      </c>
      <c r="AA206" s="7" t="str">
        <f ca="1">VLOOKUP($Z206,Roles!$A:$B,2,FALSE)</f>
        <v>Trainee</v>
      </c>
      <c r="AB206" s="6" t="e">
        <f t="shared" ca="1" si="46"/>
        <v>#N/A</v>
      </c>
      <c r="AC206" s="7" t="e">
        <f ca="1" xml:space="preserve">
IF(
  ISNA($AB206),
  NA(),
  VLOOKUP($AB206,Levels!$A:$B,2,FALSE)
)</f>
        <v>#N/A</v>
      </c>
      <c r="AD206" s="8">
        <f t="shared" ca="1" si="47"/>
        <v>39975</v>
      </c>
      <c r="AE206" s="6">
        <f ca="1">RANDBETWEEN(5,COUNTA('Recruitment source'!$A:$A) + 1)</f>
        <v>10</v>
      </c>
      <c r="AF206" s="6" t="str">
        <f ca="1">VLOOKUP($AE206,'Recruitment source'!$A:$B,2,FALSE)</f>
        <v>Jobs in Lisbon</v>
      </c>
      <c r="AG206" s="8" t="e">
        <f t="shared" ca="1" si="48"/>
        <v>#N/A</v>
      </c>
      <c r="AH206" s="6" t="e">
        <f t="shared" ca="1" si="49"/>
        <v>#N/A</v>
      </c>
      <c r="AI206" s="6" t="e">
        <f ca="1" xml:space="preserve">
IF(
  ISNA($AH206),
  NA(),
  VLOOKUP($AH206,'Reasons for dismissal'!$A:$B,2,FALSE)
)</f>
        <v>#N/A</v>
      </c>
      <c r="AJ206" s="6">
        <f t="shared" ca="1" si="50"/>
        <v>4</v>
      </c>
      <c r="AK206" s="1">
        <f t="shared" ca="1" si="51"/>
        <v>1305</v>
      </c>
      <c r="AL2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$A206  &amp; ", "   &amp;
$B206  &amp; ", "   &amp;
$D206  &amp; ", '"  &amp;
$I206  &amp; "', '" &amp;
$O206  &amp; "', "  &amp;
$S206  &amp; ", '"  &amp;
TEXT($U206,"dd/mm/aaaa")  &amp; "', "   &amp;
$V206  &amp; ", "   &amp;
$X206  &amp; ", "   &amp;
$Z206  &amp; ", "   &amp;
IF($AB206 &lt;&gt; "", $AB206, "NULL")  &amp; ", "   &amp;
$AK206  &amp; ");"</f>
        <v>#REF!</v>
      </c>
    </row>
    <row r="207" spans="1:38" x14ac:dyDescent="0.2">
      <c r="A207" s="7" cm="1">
        <f t="array" aca="1" ref="A207" ca="1">INDEX(Companies!$A:$A,RANDBETWEEN(2,COUNTA(Companies!$A:$A)),1)</f>
        <v>2</v>
      </c>
      <c r="B207" s="5">
        <f t="shared" si="39"/>
        <v>206</v>
      </c>
      <c r="C207" s="5" t="str" cm="1">
        <f t="array" ref="C207">SHA1HASH($B207)</f>
        <v>4afa8f9e90756f0f919a124a1dfbba19be004edc</v>
      </c>
      <c r="D207" s="6">
        <f t="shared" ca="1" si="40"/>
        <v>1</v>
      </c>
      <c r="E207" s="7">
        <f ca="1">IF($B207 = 1 + N("Presidente"),
    127,
    IF($B207 = 2 + N("Vice-Presidente"),
        72,
        IF($B207 = 3 + N("Secretária bilíngue"),
            13,
            RANDBETWEEN(5,COUNT(Name!$A:$A) + 1)
        )
    )
)</f>
        <v>130</v>
      </c>
      <c r="F207" s="7" t="str">
        <f ca="1">VLOOKUP($E207,Name!$A:$B,2,FALSE)</f>
        <v>Enzzo</v>
      </c>
      <c r="G207" s="7">
        <f ca="1" xml:space="preserve">
IF($B207 = 1,
    0,
    RANDBETWEEN(5,COUNT('Last name'!$A:$A) + 1)
)</f>
        <v>73</v>
      </c>
      <c r="H207" s="7" t="str">
        <f ca="1" xml:space="preserve">
IF($B207 = 1 + N("Presidente"),
    "de Orléans e Bragança",
    VLOOKUP($G207,'Last name'!$A:$B,2,FALSE) &amp; " " &amp; VLOOKUP(RANDBETWEEN(5,COUNT('Last name'!$A:$A) + 1),'Last name'!$A:$B,2,FALSE)
)</f>
        <v>de Oliveira Cabral</v>
      </c>
      <c r="I207" s="7" t="str">
        <f t="shared" ca="1" si="41"/>
        <v>Enzzo de Oliveira Cabral</v>
      </c>
      <c r="J207" s="7" t="str" cm="1">
        <f t="array" aca="1" ref="J207" ca="1">SHA1HASH($I207)</f>
        <v>dc83d0641157000a28f946ef8e6cad24394bcff3</v>
      </c>
      <c r="K207" s="7" cm="1">
        <f t="array" aca="1" ref="K207" ca="1">INDEX(States!$A:$A,M207,1)</f>
        <v>5</v>
      </c>
      <c r="L207" s="7" t="str">
        <f ca="1">VLOOKUP($K207,Countries!$A:$B,2,FALSE)</f>
        <v>Portugal</v>
      </c>
      <c r="M207" s="7" cm="1">
        <f t="array" aca="1" ref="M207" ca="1">INDEX(States!$C:$C,RANDBETWEEN(5,COUNTA(States!$A:$A) + 1),1)</f>
        <v>10</v>
      </c>
      <c r="N207" s="7" t="str">
        <f ca="1">VLOOKUP($M207,States!$C:$D,2,FALSE)</f>
        <v>Faro</v>
      </c>
      <c r="O207" s="7" t="str">
        <f ca="1">VLOOKUP($E207,Name!$A:$C,3,FALSE)</f>
        <v>M</v>
      </c>
      <c r="P207" s="7" t="str">
        <f ca="1">VLOOKUP($O207,Genders!$B:$C,2,FALSE)</f>
        <v>Male</v>
      </c>
      <c r="Q207" s="7" cm="1">
        <f t="array" aca="1" ref="Q207" ca="1">INDEX('Marital status'!$A:$A,RANDBETWEEN(5,COUNTA('Marital status'!$A:$A) + 1),1)</f>
        <v>0</v>
      </c>
      <c r="R207" s="7" t="e">
        <f ca="1">VLOOKUP($Q207,'Marital status'!$A:$B,2,FALSE)</f>
        <v>#N/A</v>
      </c>
      <c r="S207" s="7">
        <f t="shared" ca="1" si="42"/>
        <v>5</v>
      </c>
      <c r="T207" s="7" t="str">
        <f ca="1">VLOOKUP($S207,Ethnicities!$A:$B,2,FALSE)</f>
        <v>ASIAN</v>
      </c>
      <c r="U207" s="8">
        <f t="shared" ca="1" si="43"/>
        <v>23714</v>
      </c>
      <c r="V207" s="6">
        <f t="shared" ca="1" si="44"/>
        <v>7</v>
      </c>
      <c r="W207" s="8" t="str">
        <f ca="1">VLOOKUP($V207,'Background education'!$A:$B,2,FALSE)</f>
        <v>Undergraduate degree</v>
      </c>
      <c r="X207" s="7">
        <f ca="1" xml:space="preserve">
  IF(OR($Z207 = 5, $Z207 = 6, $Z207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07" s="7" t="str">
        <f ca="1">VLOOKUP($X207,Departments!$A:$B,2,FALSE)</f>
        <v>Human Resource</v>
      </c>
      <c r="Z207" s="6">
        <f t="shared" ca="1" si="45"/>
        <v>11</v>
      </c>
      <c r="AA207" s="7" t="str">
        <f ca="1">VLOOKUP($Z207,Roles!$A:$B,2,FALSE)</f>
        <v>Analyst</v>
      </c>
      <c r="AB207" s="6">
        <f t="shared" ca="1" si="46"/>
        <v>7</v>
      </c>
      <c r="AC207" s="7" t="str">
        <f ca="1" xml:space="preserve">
IF(
  ISNA($AB207),
  NA(),
  VLOOKUP($AB207,Levels!$A:$B,2,FALSE)
)</f>
        <v>Senior</v>
      </c>
      <c r="AD207" s="8">
        <f t="shared" ca="1" si="47"/>
        <v>44495</v>
      </c>
      <c r="AE207" s="6">
        <f ca="1">RANDBETWEEN(5,COUNTA('Recruitment source'!$A:$A) + 1)</f>
        <v>11</v>
      </c>
      <c r="AF207" s="6" t="str">
        <f ca="1">VLOOKUP($AE207,'Recruitment source'!$A:$B,2,FALSE)</f>
        <v>Next Station</v>
      </c>
      <c r="AG207" s="8" t="e">
        <f t="shared" ca="1" si="48"/>
        <v>#N/A</v>
      </c>
      <c r="AH207" s="6" t="e">
        <f t="shared" ca="1" si="49"/>
        <v>#N/A</v>
      </c>
      <c r="AI207" s="6" t="e">
        <f ca="1" xml:space="preserve">
IF(
  ISNA($AH207),
  NA(),
  VLOOKUP($AH207,'Reasons for dismissal'!$A:$B,2,FALSE)
)</f>
        <v>#N/A</v>
      </c>
      <c r="AJ207" s="6">
        <f t="shared" ca="1" si="50"/>
        <v>4</v>
      </c>
      <c r="AK207" s="1">
        <f t="shared" ca="1" si="51"/>
        <v>2580</v>
      </c>
      <c r="AL2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$A207  &amp; ", "   &amp;
$B207  &amp; ", "   &amp;
$D207  &amp; ", '"  &amp;
$I207  &amp; "', '" &amp;
$O207  &amp; "', "  &amp;
$S207  &amp; ", '"  &amp;
TEXT($U207,"dd/mm/aaaa")  &amp; "', "   &amp;
$V207  &amp; ", "   &amp;
$X207  &amp; ", "   &amp;
$Z207  &amp; ", "   &amp;
IF($AB207 &lt;&gt; "", $AB207, "NULL")  &amp; ", "   &amp;
$AK207  &amp; ");"</f>
        <v>#REF!</v>
      </c>
    </row>
    <row r="208" spans="1:38" x14ac:dyDescent="0.2">
      <c r="A208" s="7" cm="1">
        <f t="array" aca="1" ref="A208" ca="1">INDEX(Companies!$A:$A,RANDBETWEEN(2,COUNTA(Companies!$A:$A)),1)</f>
        <v>2</v>
      </c>
      <c r="B208" s="5">
        <f t="shared" si="39"/>
        <v>207</v>
      </c>
      <c r="C208" s="5" t="str" cm="1">
        <f t="array" ref="C208">SHA1HASH($B208)</f>
        <v>3be76cc016a8c850661956c5f71d14c621cf6a69</v>
      </c>
      <c r="D208" s="6">
        <f t="shared" ca="1" si="40"/>
        <v>1</v>
      </c>
      <c r="E208" s="7">
        <f ca="1">IF($B208 = 1 + N("Presidente"),
    127,
    IF($B208 = 2 + N("Vice-Presidente"),
        72,
        IF($B208 = 3 + N("Secretária bilíngue"),
            13,
            RANDBETWEEN(5,COUNT(Name!$A:$A) + 1)
        )
    )
)</f>
        <v>111</v>
      </c>
      <c r="F208" s="7" t="str">
        <f ca="1">VLOOKUP($E208,Name!$A:$B,2,FALSE)</f>
        <v>Débora</v>
      </c>
      <c r="G208" s="7">
        <f ca="1" xml:space="preserve">
IF($B208 = 1,
    0,
    RANDBETWEEN(5,COUNT('Last name'!$A:$A) + 1)
)</f>
        <v>180</v>
      </c>
      <c r="H208" s="7" t="str">
        <f ca="1" xml:space="preserve">
IF($B208 = 1 + N("Presidente"),
    "de Orléans e Bragança",
    VLOOKUP($G208,'Last name'!$A:$B,2,FALSE) &amp; " " &amp; VLOOKUP(RANDBETWEEN(5,COUNT('Last name'!$A:$A) + 1),'Last name'!$A:$B,2,FALSE)
)</f>
        <v>Silva Resende</v>
      </c>
      <c r="I208" s="7" t="str">
        <f t="shared" ca="1" si="41"/>
        <v>Débora Silva Resende</v>
      </c>
      <c r="J208" s="7" t="str" cm="1">
        <f t="array" aca="1" ref="J208" ca="1">SHA1HASH($I208)</f>
        <v>af4aec75b273505c7c5e19330d8c3aa553ba68fe</v>
      </c>
      <c r="K208" s="7" cm="1">
        <f t="array" aca="1" ref="K208" ca="1">INDEX(States!$A:$A,M208,1)</f>
        <v>5</v>
      </c>
      <c r="L208" s="7" t="str">
        <f ca="1">VLOOKUP($K208,Countries!$A:$B,2,FALSE)</f>
        <v>Portugal</v>
      </c>
      <c r="M208" s="7" cm="1">
        <f t="array" aca="1" ref="M208" ca="1">INDEX(States!$C:$C,RANDBETWEEN(5,COUNTA(States!$A:$A) + 1),1)</f>
        <v>8</v>
      </c>
      <c r="N208" s="7" t="str">
        <f ca="1">VLOOKUP($M208,States!$C:$D,2,FALSE)</f>
        <v>AveirO</v>
      </c>
      <c r="O208" s="7" t="str">
        <f ca="1">VLOOKUP($E208,Name!$A:$C,3,FALSE)</f>
        <v>F</v>
      </c>
      <c r="P208" s="7" t="str">
        <f ca="1">VLOOKUP($O208,Genders!$B:$C,2,FALSE)</f>
        <v>Female</v>
      </c>
      <c r="Q208" s="7" cm="1">
        <f t="array" aca="1" ref="Q208" ca="1">INDEX('Marital status'!$A:$A,RANDBETWEEN(5,COUNTA('Marital status'!$A:$A) + 1),1)</f>
        <v>0</v>
      </c>
      <c r="R208" s="7" t="e">
        <f ca="1">VLOOKUP($Q208,'Marital status'!$A:$B,2,FALSE)</f>
        <v>#N/A</v>
      </c>
      <c r="S208" s="7">
        <f t="shared" ca="1" si="42"/>
        <v>5</v>
      </c>
      <c r="T208" s="7" t="str">
        <f ca="1">VLOOKUP($S208,Ethnicities!$A:$B,2,FALSE)</f>
        <v>ASIAN</v>
      </c>
      <c r="U208" s="8">
        <f t="shared" ca="1" si="43"/>
        <v>27001</v>
      </c>
      <c r="V208" s="6">
        <f t="shared" ca="1" si="44"/>
        <v>7</v>
      </c>
      <c r="W208" s="8" t="str">
        <f ca="1">VLOOKUP($V208,'Background education'!$A:$B,2,FALSE)</f>
        <v>Undergraduate degree</v>
      </c>
      <c r="X208" s="7">
        <f ca="1" xml:space="preserve">
  IF(OR($Z208 = 5, $Z208 = 6, $Z208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08" s="7" t="str">
        <f ca="1">VLOOKUP($X208,Departments!$A:$B,2,FALSE)</f>
        <v>Human Resource</v>
      </c>
      <c r="Z208" s="6">
        <f t="shared" ca="1" si="45"/>
        <v>9</v>
      </c>
      <c r="AA208" s="7" t="str">
        <f ca="1">VLOOKUP($Z208,Roles!$A:$B,2,FALSE)</f>
        <v>Intern</v>
      </c>
      <c r="AB208" s="6" t="e">
        <f t="shared" ca="1" si="46"/>
        <v>#N/A</v>
      </c>
      <c r="AC208" s="7" t="e">
        <f ca="1" xml:space="preserve">
IF(
  ISNA($AB208),
  NA(),
  VLOOKUP($AB208,Levels!$A:$B,2,FALSE)
)</f>
        <v>#N/A</v>
      </c>
      <c r="AD208" s="8">
        <f t="shared" ca="1" si="47"/>
        <v>41730</v>
      </c>
      <c r="AE208" s="6">
        <f ca="1">RANDBETWEEN(5,COUNTA('Recruitment source'!$A:$A) + 1)</f>
        <v>12</v>
      </c>
      <c r="AF208" s="6" t="str">
        <f ca="1">VLOOKUP($AE208,'Recruitment source'!$A:$B,2,FALSE)</f>
        <v xml:space="preserve"> recommendation of employee</v>
      </c>
      <c r="AG208" s="8" t="e">
        <f t="shared" ca="1" si="48"/>
        <v>#N/A</v>
      </c>
      <c r="AH208" s="6" t="e">
        <f t="shared" ca="1" si="49"/>
        <v>#N/A</v>
      </c>
      <c r="AI208" s="6" t="e">
        <f ca="1" xml:space="preserve">
IF(
  ISNA($AH208),
  NA(),
  VLOOKUP($AH208,'Reasons for dismissal'!$A:$B,2,FALSE)
)</f>
        <v>#N/A</v>
      </c>
      <c r="AJ208" s="6">
        <f t="shared" ca="1" si="50"/>
        <v>5</v>
      </c>
      <c r="AK208" s="1">
        <f t="shared" ca="1" si="51"/>
        <v>1285</v>
      </c>
      <c r="AL2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$A208  &amp; ", "   &amp;
$B208  &amp; ", "   &amp;
$D208  &amp; ", '"  &amp;
$I208  &amp; "', '" &amp;
$O208  &amp; "', "  &amp;
$S208  &amp; ", '"  &amp;
TEXT($U208,"dd/mm/aaaa")  &amp; "', "   &amp;
$V208  &amp; ", "   &amp;
$X208  &amp; ", "   &amp;
$Z208  &amp; ", "   &amp;
IF($AB208 &lt;&gt; "", $AB208, "NULL")  &amp; ", "   &amp;
$AK208  &amp; ");"</f>
        <v>#REF!</v>
      </c>
    </row>
    <row r="209" spans="1:38" x14ac:dyDescent="0.2">
      <c r="A209" s="7" cm="1">
        <f t="array" aca="1" ref="A209" ca="1">INDEX(Companies!$A:$A,RANDBETWEEN(2,COUNTA(Companies!$A:$A)),1)</f>
        <v>2</v>
      </c>
      <c r="B209" s="5">
        <f t="shared" si="39"/>
        <v>208</v>
      </c>
      <c r="C209" s="5" t="str" cm="1">
        <f t="array" ref="C209">SHA1HASH($B209)</f>
        <v>baab34018148392463ef4c49b5a924409cf5f7b0</v>
      </c>
      <c r="D209" s="6">
        <f t="shared" ca="1" si="40"/>
        <v>1</v>
      </c>
      <c r="E209" s="7">
        <f ca="1">IF($B209 = 1 + N("Presidente"),
    127,
    IF($B209 = 2 + N("Vice-Presidente"),
        72,
        IF($B209 = 3 + N("Secretária bilíngue"),
            13,
            RANDBETWEEN(5,COUNT(Name!$A:$A) + 1)
        )
    )
)</f>
        <v>226</v>
      </c>
      <c r="F209" s="7" t="str">
        <f ca="1">VLOOKUP($E209,Name!$A:$B,2,FALSE)</f>
        <v>Levy</v>
      </c>
      <c r="G209" s="7">
        <f ca="1" xml:space="preserve">
IF($B209 = 1,
    0,
    RANDBETWEEN(5,COUNT('Last name'!$A:$A) + 1)
)</f>
        <v>60</v>
      </c>
      <c r="H209" s="7" t="str">
        <f ca="1" xml:space="preserve">
IF($B209 = 1 + N("Presidente"),
    "de Orléans e Bragança",
    VLOOKUP($G209,'Last name'!$A:$B,2,FALSE) &amp; " " &amp; VLOOKUP(RANDBETWEEN(5,COUNT('Last name'!$A:$A) + 1),'Last name'!$A:$B,2,FALSE)
)</f>
        <v>Carneiro Pedroso</v>
      </c>
      <c r="I209" s="7" t="str">
        <f t="shared" ca="1" si="41"/>
        <v>Levy Carneiro Pedroso</v>
      </c>
      <c r="J209" s="7" t="str" cm="1">
        <f t="array" aca="1" ref="J209" ca="1">SHA1HASH($I209)</f>
        <v>a954a9e0ba3c305fe2d6432464d67835c70c92c3</v>
      </c>
      <c r="K209" s="7" cm="1">
        <f t="array" aca="1" ref="K209" ca="1">INDEX(States!$A:$A,M209,1)</f>
        <v>5</v>
      </c>
      <c r="L209" s="7" t="str">
        <f ca="1">VLOOKUP($K209,Countries!$A:$B,2,FALSE)</f>
        <v>Portugal</v>
      </c>
      <c r="M209" s="7" cm="1">
        <f t="array" aca="1" ref="M209" ca="1">INDEX(States!$C:$C,RANDBETWEEN(5,COUNTA(States!$A:$A) + 1),1)</f>
        <v>11</v>
      </c>
      <c r="N209" s="7" t="str">
        <f ca="1">VLOOKUP($M209,States!$C:$D,2,FALSE)</f>
        <v>Santarém</v>
      </c>
      <c r="O209" s="7" t="str">
        <f ca="1">VLOOKUP($E209,Name!$A:$C,3,FALSE)</f>
        <v>M</v>
      </c>
      <c r="P209" s="7" t="str">
        <f ca="1">VLOOKUP($O209,Genders!$B:$C,2,FALSE)</f>
        <v>Male</v>
      </c>
      <c r="Q209" s="7" cm="1">
        <f t="array" aca="1" ref="Q209" ca="1">INDEX('Marital status'!$A:$A,RANDBETWEEN(5,COUNTA('Marital status'!$A:$A) + 1),1)</f>
        <v>6</v>
      </c>
      <c r="R209" s="7" t="str">
        <f ca="1">VLOOKUP($Q209,'Marital status'!$A:$B,2,FALSE)</f>
        <v>DIVORCED</v>
      </c>
      <c r="S209" s="7">
        <f t="shared" ca="1" si="42"/>
        <v>8</v>
      </c>
      <c r="T209" s="7" t="e">
        <f ca="1">VLOOKUP($S209,Ethnicities!$A:$B,2,FALSE)</f>
        <v>#N/A</v>
      </c>
      <c r="U209" s="8">
        <f t="shared" ca="1" si="43"/>
        <v>30666</v>
      </c>
      <c r="V209" s="6">
        <f t="shared" ca="1" si="44"/>
        <v>8</v>
      </c>
      <c r="W209" s="8" t="str">
        <f ca="1">VLOOKUP($V209,'Background education'!$A:$B,2,FALSE)</f>
        <v>Graduate school</v>
      </c>
      <c r="X209" s="7">
        <f ca="1" xml:space="preserve">
  IF(OR($Z209 = 5, $Z209 = 6, $Z209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209" s="7" t="str">
        <f ca="1">VLOOKUP($X209,Departments!$A:$B,2,FALSE)</f>
        <v xml:space="preserve"> Presidency</v>
      </c>
      <c r="Z209" s="6">
        <f t="shared" ca="1" si="45"/>
        <v>11</v>
      </c>
      <c r="AA209" s="7" t="str">
        <f ca="1">VLOOKUP($Z209,Roles!$A:$B,2,FALSE)</f>
        <v>Analyst</v>
      </c>
      <c r="AB209" s="6">
        <f t="shared" ca="1" si="46"/>
        <v>7</v>
      </c>
      <c r="AC209" s="7" t="str">
        <f ca="1" xml:space="preserve">
IF(
  ISNA($AB209),
  NA(),
  VLOOKUP($AB209,Levels!$A:$B,2,FALSE)
)</f>
        <v>Senior</v>
      </c>
      <c r="AD209" s="8">
        <f t="shared" ca="1" si="47"/>
        <v>39125</v>
      </c>
      <c r="AE209" s="6">
        <f ca="1">RANDBETWEEN(5,COUNTA('Recruitment source'!$A:$A) + 1)</f>
        <v>5</v>
      </c>
      <c r="AF209" s="6" t="str">
        <f ca="1">VLOOKUP($AE209,'Recruitment source'!$A:$B,2,FALSE)</f>
        <v>Indeed</v>
      </c>
      <c r="AG209" s="8" t="e">
        <f t="shared" ca="1" si="48"/>
        <v>#N/A</v>
      </c>
      <c r="AH209" s="6" t="e">
        <f t="shared" ca="1" si="49"/>
        <v>#N/A</v>
      </c>
      <c r="AI209" s="6" t="e">
        <f ca="1" xml:space="preserve">
IF(
  ISNA($AH209),
  NA(),
  VLOOKUP($AH209,'Reasons for dismissal'!$A:$B,2,FALSE)
)</f>
        <v>#N/A</v>
      </c>
      <c r="AJ209" s="6">
        <f t="shared" ca="1" si="50"/>
        <v>4</v>
      </c>
      <c r="AK209" s="1">
        <f t="shared" ca="1" si="51"/>
        <v>3000</v>
      </c>
      <c r="AL2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$A209  &amp; ", "   &amp;
$B209  &amp; ", "   &amp;
$D209  &amp; ", '"  &amp;
$I209  &amp; "', '" &amp;
$O209  &amp; "', "  &amp;
$S209  &amp; ", '"  &amp;
TEXT($U209,"dd/mm/aaaa")  &amp; "', "   &amp;
$V209  &amp; ", "   &amp;
$X209  &amp; ", "   &amp;
$Z209  &amp; ", "   &amp;
IF($AB209 &lt;&gt; "", $AB209, "NULL")  &amp; ", "   &amp;
$AK209  &amp; ");"</f>
        <v>#REF!</v>
      </c>
    </row>
    <row r="210" spans="1:38" x14ac:dyDescent="0.2">
      <c r="A210" s="7" cm="1">
        <f t="array" aca="1" ref="A210" ca="1">INDEX(Companies!$A:$A,RANDBETWEEN(2,COUNTA(Companies!$A:$A)),1)</f>
        <v>2</v>
      </c>
      <c r="B210" s="5">
        <f t="shared" si="39"/>
        <v>209</v>
      </c>
      <c r="C210" s="5" t="str" cm="1">
        <f t="array" ref="C210">SHA1HASH($B210)</f>
        <v>acfdd18ea7f4a2ba74132ba977dc207204142994</v>
      </c>
      <c r="D210" s="6">
        <f t="shared" ca="1" si="40"/>
        <v>1</v>
      </c>
      <c r="E210" s="7">
        <f ca="1">IF($B210 = 1 + N("Presidente"),
    127,
    IF($B210 = 2 + N("Vice-Presidente"),
        72,
        IF($B210 = 3 + N("Secretária bilíngue"),
            13,
            RANDBETWEEN(5,COUNT(Name!$A:$A) + 1)
        )
    )
)</f>
        <v>255</v>
      </c>
      <c r="F210" s="7" t="str">
        <f ca="1">VLOOKUP($E210,Name!$A:$B,2,FALSE)</f>
        <v>Manuela</v>
      </c>
      <c r="G210" s="7">
        <f ca="1" xml:space="preserve">
IF($B210 = 1,
    0,
    RANDBETWEEN(5,COUNT('Last name'!$A:$A) + 1)
)</f>
        <v>158</v>
      </c>
      <c r="H210" s="7" t="str">
        <f ca="1" xml:space="preserve">
IF($B210 = 1 + N("Presidente"),
    "de Orléans e Bragança",
    VLOOKUP($G210,'Last name'!$A:$B,2,FALSE) &amp; " " &amp; VLOOKUP(RANDBETWEEN(5,COUNT('Last name'!$A:$A) + 1),'Last name'!$A:$B,2,FALSE)
)</f>
        <v>Rangel Mazza</v>
      </c>
      <c r="I210" s="7" t="str">
        <f t="shared" ca="1" si="41"/>
        <v>Manuela Rangel Mazza</v>
      </c>
      <c r="J210" s="7" t="str" cm="1">
        <f t="array" aca="1" ref="J210" ca="1">SHA1HASH($I210)</f>
        <v>9733ee3abf3ac2f07cc989da55ce7cca0189ec80</v>
      </c>
      <c r="K210" s="7" cm="1">
        <f t="array" aca="1" ref="K210" ca="1">INDEX(States!$A:$A,M210,1)</f>
        <v>5</v>
      </c>
      <c r="L210" s="7" t="str">
        <f ca="1">VLOOKUP($K210,Countries!$A:$B,2,FALSE)</f>
        <v>Portugal</v>
      </c>
      <c r="M210" s="7" cm="1">
        <f t="array" aca="1" ref="M210" ca="1">INDEX(States!$C:$C,RANDBETWEEN(5,COUNTA(States!$A:$A) + 1),1)</f>
        <v>16</v>
      </c>
      <c r="N210" s="7" t="str">
        <f ca="1">VLOOKUP($M210,States!$C:$D,2,FALSE)</f>
        <v>Azores</v>
      </c>
      <c r="O210" s="7" t="str">
        <f ca="1">VLOOKUP($E210,Name!$A:$C,3,FALSE)</f>
        <v>F</v>
      </c>
      <c r="P210" s="7" t="str">
        <f ca="1">VLOOKUP($O210,Genders!$B:$C,2,FALSE)</f>
        <v>Female</v>
      </c>
      <c r="Q210" s="7" cm="1">
        <f t="array" aca="1" ref="Q210" ca="1">INDEX('Marital status'!$A:$A,RANDBETWEEN(5,COUNTA('Marital status'!$A:$A) + 1),1)</f>
        <v>6</v>
      </c>
      <c r="R210" s="7" t="str">
        <f ca="1">VLOOKUP($Q210,'Marital status'!$A:$B,2,FALSE)</f>
        <v>DIVORCED</v>
      </c>
      <c r="S210" s="7">
        <f t="shared" ca="1" si="42"/>
        <v>6</v>
      </c>
      <c r="T210" s="7" t="str">
        <f ca="1">VLOOKUP($S210,Ethnicities!$A:$B,2,FALSE)</f>
        <v xml:space="preserve">  american Indian or Alaska Native</v>
      </c>
      <c r="U210" s="8">
        <f t="shared" ca="1" si="43"/>
        <v>18850</v>
      </c>
      <c r="V210" s="6">
        <f t="shared" ca="1" si="44"/>
        <v>7</v>
      </c>
      <c r="W210" s="8" t="str">
        <f ca="1">VLOOKUP($V210,'Background education'!$A:$B,2,FALSE)</f>
        <v>Undergraduate degree</v>
      </c>
      <c r="X210" s="7">
        <f ca="1" xml:space="preserve">
  IF(OR($Z210 = 5, $Z210 = 6, $Z210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210" s="7" t="str">
        <f ca="1">VLOOKUP($X210,Departments!$A:$B,2,FALSE)</f>
        <v>Audit</v>
      </c>
      <c r="Z210" s="6">
        <f t="shared" ca="1" si="45"/>
        <v>9</v>
      </c>
      <c r="AA210" s="7" t="str">
        <f ca="1">VLOOKUP($Z210,Roles!$A:$B,2,FALSE)</f>
        <v>Intern</v>
      </c>
      <c r="AB210" s="6" t="e">
        <f t="shared" ca="1" si="46"/>
        <v>#N/A</v>
      </c>
      <c r="AC210" s="7" t="e">
        <f ca="1" xml:space="preserve">
IF(
  ISNA($AB210),
  NA(),
  VLOOKUP($AB210,Levels!$A:$B,2,FALSE)
)</f>
        <v>#N/A</v>
      </c>
      <c r="AD210" s="8">
        <f t="shared" ca="1" si="47"/>
        <v>41136</v>
      </c>
      <c r="AE210" s="6">
        <f ca="1">RANDBETWEEN(5,COUNTA('Recruitment source'!$A:$A) + 1)</f>
        <v>15</v>
      </c>
      <c r="AF210" s="6" t="str">
        <f ca="1">VLOOKUP($AE210,'Recruitment source'!$A:$B,2,FALSE)</f>
        <v>Website</v>
      </c>
      <c r="AG210" s="8" t="e">
        <f t="shared" ca="1" si="48"/>
        <v>#N/A</v>
      </c>
      <c r="AH210" s="6" t="e">
        <f t="shared" ca="1" si="49"/>
        <v>#N/A</v>
      </c>
      <c r="AI210" s="6" t="e">
        <f ca="1" xml:space="preserve">
IF(
  ISNA($AH210),
  NA(),
  VLOOKUP($AH210,'Reasons for dismissal'!$A:$B,2,FALSE)
)</f>
        <v>#N/A</v>
      </c>
      <c r="AJ210" s="6">
        <f t="shared" ca="1" si="50"/>
        <v>5</v>
      </c>
      <c r="AK210" s="1">
        <f t="shared" ca="1" si="51"/>
        <v>1205</v>
      </c>
      <c r="AL2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$A210  &amp; ", "   &amp;
$B210  &amp; ", "   &amp;
$D210  &amp; ", '"  &amp;
$I210  &amp; "', '" &amp;
$O210  &amp; "', "  &amp;
$S210  &amp; ", '"  &amp;
TEXT($U210,"dd/mm/aaaa")  &amp; "', "   &amp;
$V210  &amp; ", "   &amp;
$X210  &amp; ", "   &amp;
$Z210  &amp; ", "   &amp;
IF($AB210 &lt;&gt; "", $AB210, "NULL")  &amp; ", "   &amp;
$AK210  &amp; ");"</f>
        <v>#REF!</v>
      </c>
    </row>
    <row r="211" spans="1:38" x14ac:dyDescent="0.2">
      <c r="A211" s="7" cm="1">
        <f t="array" aca="1" ref="A211" ca="1">INDEX(Companies!$A:$A,RANDBETWEEN(2,COUNTA(Companies!$A:$A)),1)</f>
        <v>2</v>
      </c>
      <c r="B211" s="5">
        <f t="shared" si="39"/>
        <v>210</v>
      </c>
      <c r="C211" s="5" t="str" cm="1">
        <f t="array" ref="C211">SHA1HASH($B211)</f>
        <v>135debd4837026bf06c7bfc5d1e0c6a31611af1d</v>
      </c>
      <c r="D211" s="6">
        <f t="shared" ca="1" si="40"/>
        <v>1</v>
      </c>
      <c r="E211" s="7">
        <f ca="1">IF($B211 = 1 + N("Presidente"),
    127,
    IF($B211 = 2 + N("Vice-Presidente"),
        72,
        IF($B211 = 3 + N("Secretária bilíngue"),
            13,
            RANDBETWEEN(5,COUNT(Name!$A:$A) + 1)
        )
    )
)</f>
        <v>354</v>
      </c>
      <c r="F211" s="7" t="str">
        <f ca="1">VLOOKUP($E211,Name!$A:$B,2,FALSE)</f>
        <v>Victor</v>
      </c>
      <c r="G211" s="7">
        <f ca="1" xml:space="preserve">
IF($B211 = 1,
    0,
    RANDBETWEEN(5,COUNT('Last name'!$A:$A) + 1)
)</f>
        <v>7</v>
      </c>
      <c r="H211" s="7" t="str">
        <f ca="1" xml:space="preserve">
IF($B211 = 1 + N("Presidente"),
    "de Orléans e Bragança",
    VLOOKUP($G211,'Last name'!$A:$B,2,FALSE) &amp; " " &amp; VLOOKUP(RANDBETWEEN(5,COUNT('Last name'!$A:$A) + 1),'Last name'!$A:$B,2,FALSE)
)</f>
        <v>Albuquerque Duarte</v>
      </c>
      <c r="I211" s="7" t="str">
        <f t="shared" ca="1" si="41"/>
        <v>Victor Albuquerque Duarte</v>
      </c>
      <c r="J211" s="7" t="str" cm="1">
        <f t="array" aca="1" ref="J211" ca="1">SHA1HASH($I211)</f>
        <v>b054b88924913bea283060fc1b1caedaa99a3b3c</v>
      </c>
      <c r="K211" s="7" cm="1">
        <f t="array" aca="1" ref="K211" ca="1">INDEX(States!$A:$A,M211,1)</f>
        <v>5</v>
      </c>
      <c r="L211" s="7" t="str">
        <f ca="1">VLOOKUP($K211,Countries!$A:$B,2,FALSE)</f>
        <v>Portugal</v>
      </c>
      <c r="M211" s="7" cm="1">
        <f t="array" aca="1" ref="M211" ca="1">INDEX(States!$C:$C,RANDBETWEEN(5,COUNTA(States!$A:$A) + 1),1)</f>
        <v>8</v>
      </c>
      <c r="N211" s="7" t="str">
        <f ca="1">VLOOKUP($M211,States!$C:$D,2,FALSE)</f>
        <v>AveirO</v>
      </c>
      <c r="O211" s="7" t="str">
        <f ca="1">VLOOKUP($E211,Name!$A:$C,3,FALSE)</f>
        <v>M</v>
      </c>
      <c r="P211" s="7" t="str">
        <f ca="1">VLOOKUP($O211,Genders!$B:$C,2,FALSE)</f>
        <v>Male</v>
      </c>
      <c r="Q211" s="7" cm="1">
        <f t="array" aca="1" ref="Q211" ca="1">INDEX('Marital status'!$A:$A,RANDBETWEEN(5,COUNTA('Marital status'!$A:$A) + 1),1)</f>
        <v>6</v>
      </c>
      <c r="R211" s="7" t="str">
        <f ca="1">VLOOKUP($Q211,'Marital status'!$A:$B,2,FALSE)</f>
        <v>DIVORCED</v>
      </c>
      <c r="S211" s="7">
        <f t="shared" ca="1" si="42"/>
        <v>5</v>
      </c>
      <c r="T211" s="7" t="str">
        <f ca="1">VLOOKUP($S211,Ethnicities!$A:$B,2,FALSE)</f>
        <v>ASIAN</v>
      </c>
      <c r="U211" s="8">
        <f t="shared" ca="1" si="43"/>
        <v>19297</v>
      </c>
      <c r="V211" s="6">
        <f t="shared" ca="1" si="44"/>
        <v>7</v>
      </c>
      <c r="W211" s="8" t="str">
        <f ca="1">VLOOKUP($V211,'Background education'!$A:$B,2,FALSE)</f>
        <v>Undergraduate degree</v>
      </c>
      <c r="X211" s="7">
        <f ca="1" xml:space="preserve">
  IF(OR($Z211 = 5, $Z211 = 6, $Z211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211" s="7" t="str">
        <f ca="1">VLOOKUP($X211,Departments!$A:$B,2,FALSE)</f>
        <v xml:space="preserve"> Presidency</v>
      </c>
      <c r="Z211" s="6">
        <f t="shared" ca="1" si="45"/>
        <v>11</v>
      </c>
      <c r="AA211" s="7" t="str">
        <f ca="1">VLOOKUP($Z211,Roles!$A:$B,2,FALSE)</f>
        <v>Analyst</v>
      </c>
      <c r="AB211" s="6">
        <f t="shared" ca="1" si="46"/>
        <v>7</v>
      </c>
      <c r="AC211" s="7" t="str">
        <f ca="1" xml:space="preserve">
IF(
  ISNA($AB211),
  NA(),
  VLOOKUP($AB211,Levels!$A:$B,2,FALSE)
)</f>
        <v>Senior</v>
      </c>
      <c r="AD211" s="8">
        <f t="shared" ca="1" si="47"/>
        <v>36948</v>
      </c>
      <c r="AE211" s="6">
        <f ca="1">RANDBETWEEN(5,COUNTA('Recruitment source'!$A:$A) + 1)</f>
        <v>12</v>
      </c>
      <c r="AF211" s="6" t="str">
        <f ca="1">VLOOKUP($AE211,'Recruitment source'!$A:$B,2,FALSE)</f>
        <v xml:space="preserve"> recommendation of employee</v>
      </c>
      <c r="AG211" s="8" t="e">
        <f t="shared" ca="1" si="48"/>
        <v>#N/A</v>
      </c>
      <c r="AH211" s="6" t="e">
        <f t="shared" ca="1" si="49"/>
        <v>#N/A</v>
      </c>
      <c r="AI211" s="6" t="e">
        <f ca="1" xml:space="preserve">
IF(
  ISNA($AH211),
  NA(),
  VLOOKUP($AH211,'Reasons for dismissal'!$A:$B,2,FALSE)
)</f>
        <v>#N/A</v>
      </c>
      <c r="AJ211" s="6">
        <f t="shared" ca="1" si="50"/>
        <v>5</v>
      </c>
      <c r="AK211" s="1">
        <f t="shared" ca="1" si="51"/>
        <v>2500</v>
      </c>
      <c r="AL2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$A211  &amp; ", "   &amp;
$B211  &amp; ", "   &amp;
$D211  &amp; ", '"  &amp;
$I211  &amp; "', '" &amp;
$O211  &amp; "', "  &amp;
$S211  &amp; ", '"  &amp;
TEXT($U211,"dd/mm/aaaa")  &amp; "', "   &amp;
$V211  &amp; ", "   &amp;
$X211  &amp; ", "   &amp;
$Z211  &amp; ", "   &amp;
IF($AB211 &lt;&gt; "", $AB211, "NULL")  &amp; ", "   &amp;
$AK211  &amp; ");"</f>
        <v>#REF!</v>
      </c>
    </row>
    <row r="212" spans="1:38" x14ac:dyDescent="0.2">
      <c r="A212" s="7" cm="1">
        <f t="array" aca="1" ref="A212" ca="1">INDEX(Companies!$A:$A,RANDBETWEEN(2,COUNTA(Companies!$A:$A)),1)</f>
        <v>2</v>
      </c>
      <c r="B212" s="5">
        <f t="shared" si="39"/>
        <v>211</v>
      </c>
      <c r="C212" s="5" t="str" cm="1">
        <f t="array" ref="C212">SHA1HASH($B212)</f>
        <v>1b4a364f76e9fa8073516100ed65590c50a6d5e9</v>
      </c>
      <c r="D212" s="6">
        <f t="shared" ca="1" si="40"/>
        <v>1</v>
      </c>
      <c r="E212" s="7">
        <f ca="1">IF($B212 = 1 + N("Presidente"),
    127,
    IF($B212 = 2 + N("Vice-Presidente"),
        72,
        IF($B212 = 3 + N("Secretária bilíngue"),
            13,
            RANDBETWEEN(5,COUNT(Name!$A:$A) + 1)
        )
    )
)</f>
        <v>196</v>
      </c>
      <c r="F212" s="7" t="str">
        <f ca="1">VLOOKUP($E212,Name!$A:$B,2,FALSE)</f>
        <v>Jonathan</v>
      </c>
      <c r="G212" s="7">
        <f ca="1" xml:space="preserve">
IF($B212 = 1,
    0,
    RANDBETWEEN(5,COUNT('Last name'!$A:$A) + 1)
)</f>
        <v>8</v>
      </c>
      <c r="H212" s="7" t="str">
        <f ca="1" xml:space="preserve">
IF($B212 = 1 + N("Presidente"),
    "de Orléans e Bragança",
    VLOOKUP($G212,'Last name'!$A:$B,2,FALSE) &amp; " " &amp; VLOOKUP(RANDBETWEEN(5,COUNT('Last name'!$A:$A) + 1),'Last name'!$A:$B,2,FALSE)
)</f>
        <v>Alcantara Bermudes</v>
      </c>
      <c r="I212" s="7" t="str">
        <f t="shared" ca="1" si="41"/>
        <v>Jonathan Alcantara Bermudes</v>
      </c>
      <c r="J212" s="7" t="str" cm="1">
        <f t="array" aca="1" ref="J212" ca="1">SHA1HASH($I212)</f>
        <v>b1fdfa8daa2c39961b2437b6a3fbe93b984826a8</v>
      </c>
      <c r="K212" s="7" cm="1">
        <f t="array" aca="1" ref="K212" ca="1">INDEX(States!$A:$A,M212,1)</f>
        <v>5</v>
      </c>
      <c r="L212" s="7" t="str">
        <f ca="1">VLOOKUP($K212,Countries!$A:$B,2,FALSE)</f>
        <v>Portugal</v>
      </c>
      <c r="M212" s="7" cm="1">
        <f t="array" aca="1" ref="M212" ca="1">INDEX(States!$C:$C,RANDBETWEEN(5,COUNTA(States!$A:$A) + 1),1)</f>
        <v>8</v>
      </c>
      <c r="N212" s="7" t="str">
        <f ca="1">VLOOKUP($M212,States!$C:$D,2,FALSE)</f>
        <v>AveirO</v>
      </c>
      <c r="O212" s="7" t="str">
        <f ca="1">VLOOKUP($E212,Name!$A:$C,3,FALSE)</f>
        <v>M</v>
      </c>
      <c r="P212" s="7" t="str">
        <f ca="1">VLOOKUP($O212,Genders!$B:$C,2,FALSE)</f>
        <v>Male</v>
      </c>
      <c r="Q212" s="7" cm="1">
        <f t="array" aca="1" ref="Q212" ca="1">INDEX('Marital status'!$A:$A,RANDBETWEEN(5,COUNTA('Marital status'!$A:$A) + 1),1)</f>
        <v>5</v>
      </c>
      <c r="R212" s="7" t="str">
        <f ca="1">VLOOKUP($Q212,'Marital status'!$A:$B,2,FALSE)</f>
        <v xml:space="preserve"> Separated </v>
      </c>
      <c r="S212" s="7">
        <f t="shared" ca="1" si="42"/>
        <v>5</v>
      </c>
      <c r="T212" s="7" t="str">
        <f ca="1">VLOOKUP($S212,Ethnicities!$A:$B,2,FALSE)</f>
        <v>ASIAN</v>
      </c>
      <c r="U212" s="8">
        <f t="shared" ca="1" si="43"/>
        <v>18565</v>
      </c>
      <c r="V212" s="6">
        <f t="shared" ca="1" si="44"/>
        <v>7</v>
      </c>
      <c r="W212" s="8" t="str">
        <f ca="1">VLOOKUP($V212,'Background education'!$A:$B,2,FALSE)</f>
        <v>Undergraduate degree</v>
      </c>
      <c r="X212" s="7">
        <f ca="1" xml:space="preserve">
  IF(OR($Z212 = 5, $Z212 = 6, $Z212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212" s="7" t="str">
        <f ca="1">VLOOKUP($X212,Departments!$A:$B,2,FALSE)</f>
        <v xml:space="preserve"> Commercial</v>
      </c>
      <c r="Z212" s="6">
        <f t="shared" ca="1" si="45"/>
        <v>9</v>
      </c>
      <c r="AA212" s="7" t="str">
        <f ca="1">VLOOKUP($Z212,Roles!$A:$B,2,FALSE)</f>
        <v>Intern</v>
      </c>
      <c r="AB212" s="6" t="e">
        <f t="shared" ca="1" si="46"/>
        <v>#N/A</v>
      </c>
      <c r="AC212" s="7" t="e">
        <f ca="1" xml:space="preserve">
IF(
  ISNA($AB212),
  NA(),
  VLOOKUP($AB212,Levels!$A:$B,2,FALSE)
)</f>
        <v>#N/A</v>
      </c>
      <c r="AD212" s="8">
        <f t="shared" ca="1" si="47"/>
        <v>40349</v>
      </c>
      <c r="AE212" s="6">
        <f ca="1">RANDBETWEEN(5,COUNTA('Recruitment source'!$A:$A) + 1)</f>
        <v>12</v>
      </c>
      <c r="AF212" s="6" t="str">
        <f ca="1">VLOOKUP($AE212,'Recruitment source'!$A:$B,2,FALSE)</f>
        <v xml:space="preserve"> recommendation of employee</v>
      </c>
      <c r="AG212" s="8" t="e">
        <f t="shared" ca="1" si="48"/>
        <v>#N/A</v>
      </c>
      <c r="AH212" s="6" t="e">
        <f t="shared" ca="1" si="49"/>
        <v>#N/A</v>
      </c>
      <c r="AI212" s="6" t="e">
        <f ca="1" xml:space="preserve">
IF(
  ISNA($AH212),
  NA(),
  VLOOKUP($AH212,'Reasons for dismissal'!$A:$B,2,FALSE)
)</f>
        <v>#N/A</v>
      </c>
      <c r="AJ212" s="6">
        <f t="shared" ca="1" si="50"/>
        <v>4</v>
      </c>
      <c r="AK212" s="1">
        <f t="shared" ca="1" si="51"/>
        <v>1285</v>
      </c>
      <c r="AL2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$A212  &amp; ", "   &amp;
$B212  &amp; ", "   &amp;
$D212  &amp; ", '"  &amp;
$I212  &amp; "', '" &amp;
$O212  &amp; "', "  &amp;
$S212  &amp; ", '"  &amp;
TEXT($U212,"dd/mm/aaaa")  &amp; "', "   &amp;
$V212  &amp; ", "   &amp;
$X212  &amp; ", "   &amp;
$Z212  &amp; ", "   &amp;
IF($AB212 &lt;&gt; "", $AB212, "NULL")  &amp; ", "   &amp;
$AK212  &amp; ");"</f>
        <v>#REF!</v>
      </c>
    </row>
    <row r="213" spans="1:38" x14ac:dyDescent="0.2">
      <c r="A213" s="7" cm="1">
        <f t="array" aca="1" ref="A213" ca="1">INDEX(Companies!$A:$A,RANDBETWEEN(2,COUNTA(Companies!$A:$A)),1)</f>
        <v>2</v>
      </c>
      <c r="B213" s="5">
        <f t="shared" si="39"/>
        <v>212</v>
      </c>
      <c r="C213" s="5" t="str" cm="1">
        <f t="array" ref="C213">SHA1HASH($B213)</f>
        <v>e2154fea5da2dd0d1732ff30931723c2973003a0</v>
      </c>
      <c r="D213" s="6">
        <f t="shared" ca="1" si="40"/>
        <v>1</v>
      </c>
      <c r="E213" s="7">
        <f ca="1">IF($B213 = 1 + N("Presidente"),
    127,
    IF($B213 = 2 + N("Vice-Presidente"),
        72,
        IF($B213 = 3 + N("Secretária bilíngue"),
            13,
            RANDBETWEEN(5,COUNT(Name!$A:$A) + 1)
        )
    )
)</f>
        <v>229</v>
      </c>
      <c r="F213" s="7" t="str">
        <f ca="1">VLOOKUP($E213,Name!$A:$B,2,FALSE)</f>
        <v>Liz</v>
      </c>
      <c r="G213" s="7">
        <f ca="1" xml:space="preserve">
IF($B213 = 1,
    0,
    RANDBETWEEN(5,COUNT('Last name'!$A:$A) + 1)
)</f>
        <v>17</v>
      </c>
      <c r="H213" s="7" t="str">
        <f ca="1" xml:space="preserve">
IF($B213 = 1 + N("Presidente"),
    "de Orléans e Bragança",
    VLOOKUP($G213,'Last name'!$A:$B,2,FALSE) &amp; " " &amp; VLOOKUP(RANDBETWEEN(5,COUNT('Last name'!$A:$A) + 1),'Last name'!$A:$B,2,FALSE)
)</f>
        <v>Andrade Alencar</v>
      </c>
      <c r="I213" s="7" t="str">
        <f t="shared" ca="1" si="41"/>
        <v>Liz Andrade Alencar</v>
      </c>
      <c r="J213" s="7" t="str" cm="1">
        <f t="array" aca="1" ref="J213" ca="1">SHA1HASH($I213)</f>
        <v>e295e3cf23eb78e23ba6be1905837910067c43dc</v>
      </c>
      <c r="K213" s="7" cm="1">
        <f t="array" aca="1" ref="K213" ca="1">INDEX(States!$A:$A,M213,1)</f>
        <v>5</v>
      </c>
      <c r="L213" s="7" t="str">
        <f ca="1">VLOOKUP($K213,Countries!$A:$B,2,FALSE)</f>
        <v>Portugal</v>
      </c>
      <c r="M213" s="7" cm="1">
        <f t="array" aca="1" ref="M213" ca="1">INDEX(States!$C:$C,RANDBETWEEN(5,COUNTA(States!$A:$A) + 1),1)</f>
        <v>12</v>
      </c>
      <c r="N213" s="7" t="str">
        <f ca="1">VLOOKUP($M213,States!$C:$D,2,FALSE)</f>
        <v>Leiria</v>
      </c>
      <c r="O213" s="7" t="str">
        <f ca="1">VLOOKUP($E213,Name!$A:$C,3,FALSE)</f>
        <v>F</v>
      </c>
      <c r="P213" s="7" t="str">
        <f ca="1">VLOOKUP($O213,Genders!$B:$C,2,FALSE)</f>
        <v>Female</v>
      </c>
      <c r="Q213" s="7" cm="1">
        <f t="array" aca="1" ref="Q213" ca="1">INDEX('Marital status'!$A:$A,RANDBETWEEN(5,COUNTA('Marital status'!$A:$A) + 1),1)</f>
        <v>5</v>
      </c>
      <c r="R213" s="7" t="str">
        <f ca="1">VLOOKUP($Q213,'Marital status'!$A:$B,2,FALSE)</f>
        <v xml:space="preserve"> Separated </v>
      </c>
      <c r="S213" s="7">
        <f t="shared" ca="1" si="42"/>
        <v>5</v>
      </c>
      <c r="T213" s="7" t="str">
        <f ca="1">VLOOKUP($S213,Ethnicities!$A:$B,2,FALSE)</f>
        <v>ASIAN</v>
      </c>
      <c r="U213" s="8">
        <f t="shared" ca="1" si="43"/>
        <v>23996</v>
      </c>
      <c r="V213" s="6">
        <f t="shared" ca="1" si="44"/>
        <v>8</v>
      </c>
      <c r="W213" s="8" t="str">
        <f ca="1">VLOOKUP($V213,'Background education'!$A:$B,2,FALSE)</f>
        <v>Graduate school</v>
      </c>
      <c r="X213" s="7">
        <f ca="1" xml:space="preserve">
  IF(OR($Z213 = 5, $Z213 = 6, $Z213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213" s="7" t="str">
        <f ca="1">VLOOKUP($X213,Departments!$A:$B,2,FALSE)</f>
        <v>Administration</v>
      </c>
      <c r="Z213" s="6">
        <f t="shared" ca="1" si="45"/>
        <v>11</v>
      </c>
      <c r="AA213" s="7" t="str">
        <f ca="1">VLOOKUP($Z213,Roles!$A:$B,2,FALSE)</f>
        <v>Analyst</v>
      </c>
      <c r="AB213" s="6">
        <f t="shared" ca="1" si="46"/>
        <v>7</v>
      </c>
      <c r="AC213" s="7" t="str">
        <f ca="1" xml:space="preserve">
IF(
  ISNA($AB213),
  NA(),
  VLOOKUP($AB213,Levels!$A:$B,2,FALSE)
)</f>
        <v>Senior</v>
      </c>
      <c r="AD213" s="8">
        <f t="shared" ca="1" si="47"/>
        <v>37183</v>
      </c>
      <c r="AE213" s="6">
        <f ca="1">RANDBETWEEN(5,COUNTA('Recruitment source'!$A:$A) + 1)</f>
        <v>9</v>
      </c>
      <c r="AF213" s="6" t="str">
        <f ca="1">VLOOKUP($AE213,'Recruitment source'!$A:$B,2,FALSE)</f>
        <v>Empregos Online</v>
      </c>
      <c r="AG213" s="8" t="e">
        <f t="shared" ca="1" si="48"/>
        <v>#N/A</v>
      </c>
      <c r="AH213" s="6" t="e">
        <f t="shared" ca="1" si="49"/>
        <v>#N/A</v>
      </c>
      <c r="AI213" s="6" t="e">
        <f ca="1" xml:space="preserve">
IF(
  ISNA($AH213),
  NA(),
  VLOOKUP($AH213,'Reasons for dismissal'!$A:$B,2,FALSE)
)</f>
        <v>#N/A</v>
      </c>
      <c r="AJ213" s="6">
        <f t="shared" ca="1" si="50"/>
        <v>4</v>
      </c>
      <c r="AK213" s="1">
        <f t="shared" ca="1" si="51"/>
        <v>3000</v>
      </c>
      <c r="AL2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$A213  &amp; ", "   &amp;
$B213  &amp; ", "   &amp;
$D213  &amp; ", '"  &amp;
$I213  &amp; "', '" &amp;
$O213  &amp; "', "  &amp;
$S213  &amp; ", '"  &amp;
TEXT($U213,"dd/mm/aaaa")  &amp; "', "   &amp;
$V213  &amp; ", "   &amp;
$X213  &amp; ", "   &amp;
$Z213  &amp; ", "   &amp;
IF($AB213 &lt;&gt; "", $AB213, "NULL")  &amp; ", "   &amp;
$AK213  &amp; ");"</f>
        <v>#REF!</v>
      </c>
    </row>
    <row r="214" spans="1:38" x14ac:dyDescent="0.2">
      <c r="A214" s="7" cm="1">
        <f t="array" aca="1" ref="A214" ca="1">INDEX(Companies!$A:$A,RANDBETWEEN(2,COUNTA(Companies!$A:$A)),1)</f>
        <v>2</v>
      </c>
      <c r="B214" s="5">
        <f t="shared" si="39"/>
        <v>213</v>
      </c>
      <c r="C214" s="5" t="str" cm="1">
        <f t="array" ref="C214">SHA1HASH($B214)</f>
        <v>19187dc98dce52fa4c4e8e05b341a9b77a51fd26</v>
      </c>
      <c r="D214" s="6">
        <f t="shared" ca="1" si="40"/>
        <v>1</v>
      </c>
      <c r="E214" s="7">
        <f ca="1">IF($B214 = 1 + N("Presidente"),
    127,
    IF($B214 = 2 + N("Vice-Presidente"),
        72,
        IF($B214 = 3 + N("Secretária bilíngue"),
            13,
            RANDBETWEEN(5,COUNT(Name!$A:$A) + 1)
        )
    )
)</f>
        <v>220</v>
      </c>
      <c r="F214" s="7" t="str">
        <f ca="1">VLOOKUP($E214,Name!$A:$B,2,FALSE)</f>
        <v>Laura</v>
      </c>
      <c r="G214" s="7">
        <f ca="1" xml:space="preserve">
IF($B214 = 1,
    0,
    RANDBETWEEN(5,COUNT('Last name'!$A:$A) + 1)
)</f>
        <v>106</v>
      </c>
      <c r="H214" s="7" t="str">
        <f ca="1" xml:space="preserve">
IF($B214 = 1 + N("Presidente"),
    "de Orléans e Bragança",
    VLOOKUP($G214,'Last name'!$A:$B,2,FALSE) &amp; " " &amp; VLOOKUP(RANDBETWEEN(5,COUNT('Last name'!$A:$A) + 1),'Last name'!$A:$B,2,FALSE)
)</f>
        <v>Leitão Martins</v>
      </c>
      <c r="I214" s="7" t="str">
        <f t="shared" ca="1" si="41"/>
        <v>Laura Leitão Martins</v>
      </c>
      <c r="J214" s="7" t="str" cm="1">
        <f t="array" aca="1" ref="J214" ca="1">SHA1HASH($I214)</f>
        <v>98f07b1d01062e66e75b2d9177a5e9e109ae2a9f</v>
      </c>
      <c r="K214" s="7" cm="1">
        <f t="array" aca="1" ref="K214" ca="1">INDEX(States!$A:$A,M214,1)</f>
        <v>5</v>
      </c>
      <c r="L214" s="7" t="str">
        <f ca="1">VLOOKUP($K214,Countries!$A:$B,2,FALSE)</f>
        <v>Portugal</v>
      </c>
      <c r="M214" s="7" cm="1">
        <f t="array" aca="1" ref="M214" ca="1">INDEX(States!$C:$C,RANDBETWEEN(5,COUNTA(States!$A:$A) + 1),1)</f>
        <v>12</v>
      </c>
      <c r="N214" s="7" t="str">
        <f ca="1">VLOOKUP($M214,States!$C:$D,2,FALSE)</f>
        <v>Leiria</v>
      </c>
      <c r="O214" s="7" t="str">
        <f ca="1">VLOOKUP($E214,Name!$A:$C,3,FALSE)</f>
        <v>F</v>
      </c>
      <c r="P214" s="7" t="str">
        <f ca="1">VLOOKUP($O214,Genders!$B:$C,2,FALSE)</f>
        <v>Female</v>
      </c>
      <c r="Q214" s="7" cm="1">
        <f t="array" aca="1" ref="Q214" ca="1">INDEX('Marital status'!$A:$A,RANDBETWEEN(5,COUNTA('Marital status'!$A:$A) + 1),1)</f>
        <v>6</v>
      </c>
      <c r="R214" s="7" t="str">
        <f ca="1">VLOOKUP($Q214,'Marital status'!$A:$B,2,FALSE)</f>
        <v>DIVORCED</v>
      </c>
      <c r="S214" s="7">
        <f t="shared" ca="1" si="42"/>
        <v>5</v>
      </c>
      <c r="T214" s="7" t="str">
        <f ca="1">VLOOKUP($S214,Ethnicities!$A:$B,2,FALSE)</f>
        <v>ASIAN</v>
      </c>
      <c r="U214" s="8">
        <f t="shared" ca="1" si="43"/>
        <v>22557</v>
      </c>
      <c r="V214" s="6">
        <f t="shared" ca="1" si="44"/>
        <v>7</v>
      </c>
      <c r="W214" s="8" t="str">
        <f ca="1">VLOOKUP($V214,'Background education'!$A:$B,2,FALSE)</f>
        <v>Undergraduate degree</v>
      </c>
      <c r="X214" s="7">
        <f ca="1" xml:space="preserve">
  IF(OR($Z214 = 5, $Z214 = 6, $Z214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214" s="7" t="str">
        <f ca="1">VLOOKUP($X214,Departments!$A:$B,2,FALSE)</f>
        <v>Controlling</v>
      </c>
      <c r="Z214" s="6">
        <f t="shared" ca="1" si="45"/>
        <v>9</v>
      </c>
      <c r="AA214" s="7" t="str">
        <f ca="1">VLOOKUP($Z214,Roles!$A:$B,2,FALSE)</f>
        <v>Intern</v>
      </c>
      <c r="AB214" s="6" t="e">
        <f t="shared" ca="1" si="46"/>
        <v>#N/A</v>
      </c>
      <c r="AC214" s="7" t="e">
        <f ca="1" xml:space="preserve">
IF(
  ISNA($AB214),
  NA(),
  VLOOKUP($AB214,Levels!$A:$B,2,FALSE)
)</f>
        <v>#N/A</v>
      </c>
      <c r="AD214" s="8">
        <f t="shared" ca="1" si="47"/>
        <v>41076</v>
      </c>
      <c r="AE214" s="6">
        <f ca="1">RANDBETWEEN(5,COUNTA('Recruitment source'!$A:$A) + 1)</f>
        <v>12</v>
      </c>
      <c r="AF214" s="6" t="str">
        <f ca="1">VLOOKUP($AE214,'Recruitment source'!$A:$B,2,FALSE)</f>
        <v xml:space="preserve"> recommendation of employee</v>
      </c>
      <c r="AG214" s="8" t="e">
        <f t="shared" ca="1" si="48"/>
        <v>#N/A</v>
      </c>
      <c r="AH214" s="6" t="e">
        <f t="shared" ca="1" si="49"/>
        <v>#N/A</v>
      </c>
      <c r="AI214" s="6" t="e">
        <f ca="1" xml:space="preserve">
IF(
  ISNA($AH214),
  NA(),
  VLOOKUP($AH214,'Reasons for dismissal'!$A:$B,2,FALSE)
)</f>
        <v>#N/A</v>
      </c>
      <c r="AJ214" s="6">
        <f t="shared" ca="1" si="50"/>
        <v>4</v>
      </c>
      <c r="AK214" s="1">
        <f t="shared" ca="1" si="51"/>
        <v>1205</v>
      </c>
      <c r="AL2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$A214  &amp; ", "   &amp;
$B214  &amp; ", "   &amp;
$D214  &amp; ", '"  &amp;
$I214  &amp; "', '" &amp;
$O214  &amp; "', "  &amp;
$S214  &amp; ", '"  &amp;
TEXT($U214,"dd/mm/aaaa")  &amp; "', "   &amp;
$V214  &amp; ", "   &amp;
$X214  &amp; ", "   &amp;
$Z214  &amp; ", "   &amp;
IF($AB214 &lt;&gt; "", $AB214, "NULL")  &amp; ", "   &amp;
$AK214  &amp; ");"</f>
        <v>#REF!</v>
      </c>
    </row>
    <row r="215" spans="1:38" x14ac:dyDescent="0.2">
      <c r="A215" s="7" cm="1">
        <f t="array" aca="1" ref="A215" ca="1">INDEX(Companies!$A:$A,RANDBETWEEN(2,COUNTA(Companies!$A:$A)),1)</f>
        <v>2</v>
      </c>
      <c r="B215" s="5">
        <f t="shared" si="39"/>
        <v>214</v>
      </c>
      <c r="C215" s="5" t="str" cm="1">
        <f t="array" ref="C215">SHA1HASH($B215)</f>
        <v>9a15f42d1c524c306eb91c3df1216db248a8f224</v>
      </c>
      <c r="D215" s="6">
        <f t="shared" ca="1" si="40"/>
        <v>1</v>
      </c>
      <c r="E215" s="7">
        <f ca="1">IF($B215 = 1 + N("Presidente"),
    127,
    IF($B215 = 2 + N("Vice-Presidente"),
        72,
        IF($B215 = 3 + N("Secretária bilíngue"),
            13,
            RANDBETWEEN(5,COUNT(Name!$A:$A) + 1)
        )
    )
)</f>
        <v>34</v>
      </c>
      <c r="F215" s="7" t="str">
        <f ca="1">VLOOKUP($E215,Name!$A:$B,2,FALSE)</f>
        <v>Ana Liz</v>
      </c>
      <c r="G215" s="7">
        <f ca="1" xml:space="preserve">
IF($B215 = 1,
    0,
    RANDBETWEEN(5,COUNT('Last name'!$A:$A) + 1)
)</f>
        <v>27</v>
      </c>
      <c r="H215" s="7" t="str">
        <f ca="1" xml:space="preserve">
IF($B215 = 1 + N("Presidente"),
    "de Orléans e Bragança",
    VLOOKUP($G215,'Last name'!$A:$B,2,FALSE) &amp; " " &amp; VLOOKUP(RANDBETWEEN(5,COUNT('Last name'!$A:$A) + 1),'Last name'!$A:$B,2,FALSE)
)</f>
        <v>Bactista Ferrão</v>
      </c>
      <c r="I215" s="7" t="str">
        <f t="shared" ca="1" si="41"/>
        <v>Ana Liz Bactista Ferrão</v>
      </c>
      <c r="J215" s="7" t="str" cm="1">
        <f t="array" aca="1" ref="J215" ca="1">SHA1HASH($I215)</f>
        <v>eab5d6d6b11ff979767cd8af46f06bae2e8dc62b</v>
      </c>
      <c r="K215" s="7" cm="1">
        <f t="array" aca="1" ref="K215" ca="1">INDEX(States!$A:$A,M215,1)</f>
        <v>5</v>
      </c>
      <c r="L215" s="7" t="str">
        <f ca="1">VLOOKUP($K215,Countries!$A:$B,2,FALSE)</f>
        <v>Portugal</v>
      </c>
      <c r="M215" s="7" cm="1">
        <f t="array" aca="1" ref="M215" ca="1">INDEX(States!$C:$C,RANDBETWEEN(5,COUNTA(States!$A:$A) + 1),1)</f>
        <v>6</v>
      </c>
      <c r="N215" s="7" t="str">
        <f ca="1">VLOOKUP($M215,States!$C:$D,2,FALSE)</f>
        <v>PORTO</v>
      </c>
      <c r="O215" s="7" t="str">
        <f ca="1">VLOOKUP($E215,Name!$A:$C,3,FALSE)</f>
        <v>F</v>
      </c>
      <c r="P215" s="7" t="str">
        <f ca="1">VLOOKUP($O215,Genders!$B:$C,2,FALSE)</f>
        <v>Female</v>
      </c>
      <c r="Q215" s="7" cm="1">
        <f t="array" aca="1" ref="Q215" ca="1">INDEX('Marital status'!$A:$A,RANDBETWEEN(5,COUNTA('Marital status'!$A:$A) + 1),1)</f>
        <v>0</v>
      </c>
      <c r="R215" s="7" t="e">
        <f ca="1">VLOOKUP($Q215,'Marital status'!$A:$B,2,FALSE)</f>
        <v>#N/A</v>
      </c>
      <c r="S215" s="7">
        <f t="shared" ca="1" si="42"/>
        <v>5</v>
      </c>
      <c r="T215" s="7" t="str">
        <f ca="1">VLOOKUP($S215,Ethnicities!$A:$B,2,FALSE)</f>
        <v>ASIAN</v>
      </c>
      <c r="U215" s="8">
        <f t="shared" ca="1" si="43"/>
        <v>21199</v>
      </c>
      <c r="V215" s="6">
        <f t="shared" ca="1" si="44"/>
        <v>8</v>
      </c>
      <c r="W215" s="8" t="str">
        <f ca="1">VLOOKUP($V215,'Background education'!$A:$B,2,FALSE)</f>
        <v>Graduate school</v>
      </c>
      <c r="X215" s="7">
        <f ca="1" xml:space="preserve">
  IF(OR($Z215 = 5, $Z215 = 6, $Z215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215" s="7" t="str">
        <f ca="1">VLOOKUP($X215,Departments!$A:$B,2,FALSE)</f>
        <v xml:space="preserve"> Presidency</v>
      </c>
      <c r="Z215" s="6">
        <f t="shared" ca="1" si="45"/>
        <v>11</v>
      </c>
      <c r="AA215" s="7" t="str">
        <f ca="1">VLOOKUP($Z215,Roles!$A:$B,2,FALSE)</f>
        <v>Analyst</v>
      </c>
      <c r="AB215" s="6">
        <f t="shared" ca="1" si="46"/>
        <v>5</v>
      </c>
      <c r="AC215" s="7" t="str">
        <f ca="1" xml:space="preserve">
IF(
  ISNA($AB215),
  NA(),
  VLOOKUP($AB215,Levels!$A:$B,2,FALSE)
)</f>
        <v>Junior</v>
      </c>
      <c r="AD215" s="8">
        <f t="shared" ca="1" si="47"/>
        <v>40548</v>
      </c>
      <c r="AE215" s="6">
        <f ca="1">RANDBETWEEN(5,COUNTA('Recruitment source'!$A:$A) + 1)</f>
        <v>15</v>
      </c>
      <c r="AF215" s="6" t="str">
        <f ca="1">VLOOKUP($AE215,'Recruitment source'!$A:$B,2,FALSE)</f>
        <v>Website</v>
      </c>
      <c r="AG215" s="8" t="e">
        <f t="shared" ca="1" si="48"/>
        <v>#N/A</v>
      </c>
      <c r="AH215" s="6" t="e">
        <f t="shared" ca="1" si="49"/>
        <v>#N/A</v>
      </c>
      <c r="AI215" s="6" t="e">
        <f ca="1" xml:space="preserve">
IF(
  ISNA($AH215),
  NA(),
  VLOOKUP($AH215,'Reasons for dismissal'!$A:$B,2,FALSE)
)</f>
        <v>#N/A</v>
      </c>
      <c r="AJ215" s="6">
        <f t="shared" ca="1" si="50"/>
        <v>5</v>
      </c>
      <c r="AK215" s="1">
        <f t="shared" ca="1" si="51"/>
        <v>3000</v>
      </c>
      <c r="AL2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$A215  &amp; ", "   &amp;
$B215  &amp; ", "   &amp;
$D215  &amp; ", '"  &amp;
$I215  &amp; "', '" &amp;
$O215  &amp; "', "  &amp;
$S215  &amp; ", '"  &amp;
TEXT($U215,"dd/mm/aaaa")  &amp; "', "   &amp;
$V215  &amp; ", "   &amp;
$X215  &amp; ", "   &amp;
$Z215  &amp; ", "   &amp;
IF($AB215 &lt;&gt; "", $AB215, "NULL")  &amp; ", "   &amp;
$AK215  &amp; ");"</f>
        <v>#REF!</v>
      </c>
    </row>
    <row r="216" spans="1:38" x14ac:dyDescent="0.2">
      <c r="A216" s="7" cm="1">
        <f t="array" aca="1" ref="A216" ca="1">INDEX(Companies!$A:$A,RANDBETWEEN(2,COUNTA(Companies!$A:$A)),1)</f>
        <v>2</v>
      </c>
      <c r="B216" s="5">
        <f t="shared" si="39"/>
        <v>215</v>
      </c>
      <c r="C216" s="5" t="str" cm="1">
        <f t="array" ref="C216">SHA1HASH($B216)</f>
        <v>828f720439cefaeb3acc7a7babce0a28abaa07a3</v>
      </c>
      <c r="D216" s="6">
        <f t="shared" ca="1" si="40"/>
        <v>1</v>
      </c>
      <c r="E216" s="7">
        <f ca="1">IF($B216 = 1 + N("Presidente"),
    127,
    IF($B216 = 2 + N("Vice-Presidente"),
        72,
        IF($B216 = 3 + N("Secretária bilíngue"),
            13,
            RANDBETWEEN(5,COUNT(Name!$A:$A) + 1)
        )
    )
)</f>
        <v>119</v>
      </c>
      <c r="F216" s="7" t="str">
        <f ca="1">VLOOKUP($E216,Name!$A:$B,2,FALSE)</f>
        <v>Elisa</v>
      </c>
      <c r="G216" s="7">
        <f ca="1" xml:space="preserve">
IF($B216 = 1,
    0,
    RANDBETWEEN(5,COUNT('Last name'!$A:$A) + 1)
)</f>
        <v>55</v>
      </c>
      <c r="H216" s="7" t="str">
        <f ca="1" xml:space="preserve">
IF($B216 = 1 + N("Presidente"),
    "de Orléans e Bragança",
    VLOOKUP($G216,'Last name'!$A:$B,2,FALSE) &amp; " " &amp; VLOOKUP(RANDBETWEEN(5,COUNT('Last name'!$A:$A) + 1),'Last name'!$A:$B,2,FALSE)
)</f>
        <v>Camões Rossi</v>
      </c>
      <c r="I216" s="7" t="str">
        <f t="shared" ca="1" si="41"/>
        <v>Elisa Camões Rossi</v>
      </c>
      <c r="J216" s="7" t="str" cm="1">
        <f t="array" aca="1" ref="J216" ca="1">SHA1HASH($I216)</f>
        <v>7ea9a29c5a39b29e2e56909f6ad4f989609cd4f4</v>
      </c>
      <c r="K216" s="7" cm="1">
        <f t="array" aca="1" ref="K216" ca="1">INDEX(States!$A:$A,M216,1)</f>
        <v>5</v>
      </c>
      <c r="L216" s="7" t="str">
        <f ca="1">VLOOKUP($K216,Countries!$A:$B,2,FALSE)</f>
        <v>Portugal</v>
      </c>
      <c r="M216" s="7" cm="1">
        <f t="array" aca="1" ref="M216" ca="1">INDEX(States!$C:$C,RANDBETWEEN(5,COUNTA(States!$A:$A) + 1),1)</f>
        <v>15</v>
      </c>
      <c r="N216" s="7" t="str">
        <f ca="1">VLOOKUP($M216,States!$C:$D,2,FALSE)</f>
        <v xml:space="preserve"> ÉVORA</v>
      </c>
      <c r="O216" s="7" t="str">
        <f ca="1">VLOOKUP($E216,Name!$A:$C,3,FALSE)</f>
        <v>F</v>
      </c>
      <c r="P216" s="7" t="str">
        <f ca="1">VLOOKUP($O216,Genders!$B:$C,2,FALSE)</f>
        <v>Female</v>
      </c>
      <c r="Q216" s="7" cm="1">
        <f t="array" aca="1" ref="Q216" ca="1">INDEX('Marital status'!$A:$A,RANDBETWEEN(5,COUNTA('Marital status'!$A:$A) + 1),1)</f>
        <v>6</v>
      </c>
      <c r="R216" s="7" t="str">
        <f ca="1">VLOOKUP($Q216,'Marital status'!$A:$B,2,FALSE)</f>
        <v>DIVORCED</v>
      </c>
      <c r="S216" s="7">
        <f t="shared" ca="1" si="42"/>
        <v>5</v>
      </c>
      <c r="T216" s="7" t="str">
        <f ca="1">VLOOKUP($S216,Ethnicities!$A:$B,2,FALSE)</f>
        <v>ASIAN</v>
      </c>
      <c r="U216" s="8">
        <f t="shared" ca="1" si="43"/>
        <v>21226</v>
      </c>
      <c r="V216" s="6">
        <f t="shared" ca="1" si="44"/>
        <v>7</v>
      </c>
      <c r="W216" s="8" t="str">
        <f ca="1">VLOOKUP($V216,'Background education'!$A:$B,2,FALSE)</f>
        <v>Undergraduate degree</v>
      </c>
      <c r="X216" s="7">
        <f ca="1" xml:space="preserve">
  IF(OR($Z216 = 5, $Z216 = 6, $Z216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216" s="7" t="str">
        <f ca="1">VLOOKUP($X216,Departments!$A:$B,2,FALSE)</f>
        <v>Operations</v>
      </c>
      <c r="Z216" s="6">
        <f t="shared" ca="1" si="45"/>
        <v>9</v>
      </c>
      <c r="AA216" s="7" t="str">
        <f ca="1">VLOOKUP($Z216,Roles!$A:$B,2,FALSE)</f>
        <v>Intern</v>
      </c>
      <c r="AB216" s="6" t="e">
        <f t="shared" ca="1" si="46"/>
        <v>#N/A</v>
      </c>
      <c r="AC216" s="7" t="e">
        <f ca="1" xml:space="preserve">
IF(
  ISNA($AB216),
  NA(),
  VLOOKUP($AB216,Levels!$A:$B,2,FALSE)
)</f>
        <v>#N/A</v>
      </c>
      <c r="AD216" s="8">
        <f t="shared" ca="1" si="47"/>
        <v>42791</v>
      </c>
      <c r="AE216" s="6">
        <f ca="1">RANDBETWEEN(5,COUNTA('Recruitment source'!$A:$A) + 1)</f>
        <v>6</v>
      </c>
      <c r="AF216" s="6" t="str">
        <f ca="1">VLOOKUP($AE216,'Recruitment source'!$A:$B,2,FALSE)</f>
        <v>Learn4Good</v>
      </c>
      <c r="AG216" s="8" t="e">
        <f t="shared" ca="1" si="48"/>
        <v>#N/A</v>
      </c>
      <c r="AH216" s="6" t="e">
        <f t="shared" ca="1" si="49"/>
        <v>#N/A</v>
      </c>
      <c r="AI216" s="6" t="e">
        <f ca="1" xml:space="preserve">
IF(
  ISNA($AH216),
  NA(),
  VLOOKUP($AH216,'Reasons for dismissal'!$A:$B,2,FALSE)
)</f>
        <v>#N/A</v>
      </c>
      <c r="AJ216" s="6">
        <f t="shared" ca="1" si="50"/>
        <v>5</v>
      </c>
      <c r="AK216" s="1">
        <f t="shared" ca="1" si="51"/>
        <v>1205</v>
      </c>
      <c r="AL2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$A216  &amp; ", "   &amp;
$B216  &amp; ", "   &amp;
$D216  &amp; ", '"  &amp;
$I216  &amp; "', '" &amp;
$O216  &amp; "', "  &amp;
$S216  &amp; ", '"  &amp;
TEXT($U216,"dd/mm/aaaa")  &amp; "', "   &amp;
$V216  &amp; ", "   &amp;
$X216  &amp; ", "   &amp;
$Z216  &amp; ", "   &amp;
IF($AB216 &lt;&gt; "", $AB216, "NULL")  &amp; ", "   &amp;
$AK216  &amp; ");"</f>
        <v>#REF!</v>
      </c>
    </row>
    <row r="217" spans="1:38" x14ac:dyDescent="0.2">
      <c r="A217" s="7" cm="1">
        <f t="array" aca="1" ref="A217" ca="1">INDEX(Companies!$A:$A,RANDBETWEEN(2,COUNTA(Companies!$A:$A)),1)</f>
        <v>2</v>
      </c>
      <c r="B217" s="5">
        <f t="shared" si="39"/>
        <v>216</v>
      </c>
      <c r="C217" s="5" t="str" cm="1">
        <f t="array" ref="C217">SHA1HASH($B217)</f>
        <v>0bad865a02d82f4970687ffe1b80822b76cc0626</v>
      </c>
      <c r="D217" s="6">
        <f t="shared" ca="1" si="40"/>
        <v>1</v>
      </c>
      <c r="E217" s="7">
        <f ca="1">IF($B217 = 1 + N("Presidente"),
    127,
    IF($B217 = 2 + N("Vice-Presidente"),
        72,
        IF($B217 = 3 + N("Secretária bilíngue"),
            13,
            RANDBETWEEN(5,COUNT(Name!$A:$A) + 1)
        )
    )
)</f>
        <v>295</v>
      </c>
      <c r="F217" s="7" t="str">
        <f ca="1">VLOOKUP($E217,Name!$A:$B,2,FALSE)</f>
        <v>Miguel</v>
      </c>
      <c r="G217" s="7">
        <f ca="1" xml:space="preserve">
IF($B217 = 1,
    0,
    RANDBETWEEN(5,COUNT('Last name'!$A:$A) + 1)
)</f>
        <v>5</v>
      </c>
      <c r="H217" s="7" t="str">
        <f ca="1" xml:space="preserve">
IF($B217 = 1 + N("Presidente"),
    "de Orléans e Bragança",
    VLOOKUP($G217,'Last name'!$A:$B,2,FALSE) &amp; " " &amp; VLOOKUP(RANDBETWEEN(5,COUNT('Last name'!$A:$A) + 1),'Last name'!$A:$B,2,FALSE)
)</f>
        <v>Abranches Martins</v>
      </c>
      <c r="I217" s="7" t="str">
        <f t="shared" ca="1" si="41"/>
        <v>Miguel Abranches Martins</v>
      </c>
      <c r="J217" s="7" t="str" cm="1">
        <f t="array" aca="1" ref="J217" ca="1">SHA1HASH($I217)</f>
        <v>7500fcb65671931688220fddf38068ae180105ce</v>
      </c>
      <c r="K217" s="7" cm="1">
        <f t="array" aca="1" ref="K217" ca="1">INDEX(States!$A:$A,M217,1)</f>
        <v>5</v>
      </c>
      <c r="L217" s="7" t="str">
        <f ca="1">VLOOKUP($K217,Countries!$A:$B,2,FALSE)</f>
        <v>Portugal</v>
      </c>
      <c r="M217" s="7" cm="1">
        <f t="array" aca="1" ref="M217" ca="1">INDEX(States!$C:$C,RANDBETWEEN(5,COUNTA(States!$A:$A) + 1),1)</f>
        <v>24</v>
      </c>
      <c r="N217" s="7" t="str">
        <f ca="1">VLOOKUP($M217,States!$C:$D,2,FALSE)</f>
        <v>Brangança</v>
      </c>
      <c r="O217" s="7" t="str">
        <f ca="1">VLOOKUP($E217,Name!$A:$C,3,FALSE)</f>
        <v>M</v>
      </c>
      <c r="P217" s="7" t="str">
        <f ca="1">VLOOKUP($O217,Genders!$B:$C,2,FALSE)</f>
        <v>Male</v>
      </c>
      <c r="Q217" s="7" cm="1">
        <f t="array" aca="1" ref="Q217" ca="1">INDEX('Marital status'!$A:$A,RANDBETWEEN(5,COUNTA('Marital status'!$A:$A) + 1),1)</f>
        <v>0</v>
      </c>
      <c r="R217" s="7" t="e">
        <f ca="1">VLOOKUP($Q217,'Marital status'!$A:$B,2,FALSE)</f>
        <v>#N/A</v>
      </c>
      <c r="S217" s="7">
        <f t="shared" ca="1" si="42"/>
        <v>6</v>
      </c>
      <c r="T217" s="7" t="str">
        <f ca="1">VLOOKUP($S217,Ethnicities!$A:$B,2,FALSE)</f>
        <v xml:space="preserve">  american Indian or Alaska Native</v>
      </c>
      <c r="U217" s="8">
        <f t="shared" ca="1" si="43"/>
        <v>20621</v>
      </c>
      <c r="V217" s="6">
        <f t="shared" ca="1" si="44"/>
        <v>7</v>
      </c>
      <c r="W217" s="8" t="str">
        <f ca="1">VLOOKUP($V217,'Background education'!$A:$B,2,FALSE)</f>
        <v>Undergraduate degree</v>
      </c>
      <c r="X217" s="7">
        <f ca="1" xml:space="preserve">
  IF(OR($Z217 = 5, $Z217 = 6, $Z217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217" s="7" t="str">
        <f ca="1">VLOOKUP($X217,Departments!$A:$B,2,FALSE)</f>
        <v>Administration</v>
      </c>
      <c r="Z217" s="6">
        <f t="shared" ca="1" si="45"/>
        <v>11</v>
      </c>
      <c r="AA217" s="7" t="str">
        <f ca="1">VLOOKUP($Z217,Roles!$A:$B,2,FALSE)</f>
        <v>Analyst</v>
      </c>
      <c r="AB217" s="6">
        <f t="shared" ca="1" si="46"/>
        <v>7</v>
      </c>
      <c r="AC217" s="7" t="str">
        <f ca="1" xml:space="preserve">
IF(
  ISNA($AB217),
  NA(),
  VLOOKUP($AB217,Levels!$A:$B,2,FALSE)
)</f>
        <v>Senior</v>
      </c>
      <c r="AD217" s="8">
        <f t="shared" ca="1" si="47"/>
        <v>39281</v>
      </c>
      <c r="AE217" s="6">
        <f ca="1">RANDBETWEEN(5,COUNTA('Recruitment source'!$A:$A) + 1)</f>
        <v>15</v>
      </c>
      <c r="AF217" s="6" t="str">
        <f ca="1">VLOOKUP($AE217,'Recruitment source'!$A:$B,2,FALSE)</f>
        <v>Website</v>
      </c>
      <c r="AG217" s="8" t="e">
        <f t="shared" ca="1" si="48"/>
        <v>#N/A</v>
      </c>
      <c r="AH217" s="6" t="e">
        <f t="shared" ca="1" si="49"/>
        <v>#N/A</v>
      </c>
      <c r="AI217" s="6" t="e">
        <f ca="1" xml:space="preserve">
IF(
  ISNA($AH217),
  NA(),
  VLOOKUP($AH217,'Reasons for dismissal'!$A:$B,2,FALSE)
)</f>
        <v>#N/A</v>
      </c>
      <c r="AJ217" s="6">
        <f t="shared" ca="1" si="50"/>
        <v>4</v>
      </c>
      <c r="AK217" s="1">
        <f t="shared" ca="1" si="51"/>
        <v>2500</v>
      </c>
      <c r="AL2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$A217  &amp; ", "   &amp;
$B217  &amp; ", "   &amp;
$D217  &amp; ", '"  &amp;
$I217  &amp; "', '" &amp;
$O217  &amp; "', "  &amp;
$S217  &amp; ", '"  &amp;
TEXT($U217,"dd/mm/aaaa")  &amp; "', "   &amp;
$V217  &amp; ", "   &amp;
$X217  &amp; ", "   &amp;
$Z217  &amp; ", "   &amp;
IF($AB217 &lt;&gt; "", $AB217, "NULL")  &amp; ", "   &amp;
$AK217  &amp; ");"</f>
        <v>#REF!</v>
      </c>
    </row>
    <row r="218" spans="1:38" x14ac:dyDescent="0.2">
      <c r="A218" s="7" cm="1">
        <f t="array" aca="1" ref="A218" ca="1">INDEX(Companies!$A:$A,RANDBETWEEN(2,COUNTA(Companies!$A:$A)),1)</f>
        <v>2</v>
      </c>
      <c r="B218" s="5">
        <f t="shared" si="39"/>
        <v>217</v>
      </c>
      <c r="C218" s="5" t="str" cm="1">
        <f t="array" ref="C218">SHA1HASH($B218)</f>
        <v>49e3d046636e06b2d82ee046db8e6eb9a2e11e16</v>
      </c>
      <c r="D218" s="6">
        <f t="shared" ca="1" si="40"/>
        <v>1</v>
      </c>
      <c r="E218" s="7">
        <f ca="1">IF($B218 = 1 + N("Presidente"),
    127,
    IF($B218 = 2 + N("Vice-Presidente"),
        72,
        IF($B218 = 3 + N("Secretária bilíngue"),
            13,
            RANDBETWEEN(5,COUNT(Name!$A:$A) + 1)
        )
    )
)</f>
        <v>113</v>
      </c>
      <c r="F218" s="7" t="str">
        <f ca="1">VLOOKUP($E218,Name!$A:$B,2,FALSE)</f>
        <v>Desiré</v>
      </c>
      <c r="G218" s="7">
        <f ca="1" xml:space="preserve">
IF($B218 = 1,
    0,
    RANDBETWEEN(5,COUNT('Last name'!$A:$A) + 1)
)</f>
        <v>13</v>
      </c>
      <c r="H218" s="7" t="str">
        <f ca="1" xml:space="preserve">
IF($B218 = 1 + N("Presidente"),
    "de Orléans e Bragança",
    VLOOKUP($G218,'Last name'!$A:$B,2,FALSE) &amp; " " &amp; VLOOKUP(RANDBETWEEN(5,COUNT('Last name'!$A:$A) + 1),'Last name'!$A:$B,2,FALSE)
)</f>
        <v>Alvarenga Mariani</v>
      </c>
      <c r="I218" s="7" t="str">
        <f t="shared" ca="1" si="41"/>
        <v>Desiré Alvarenga Mariani</v>
      </c>
      <c r="J218" s="7" t="str" cm="1">
        <f t="array" aca="1" ref="J218" ca="1">SHA1HASH($I218)</f>
        <v>d6a303dc07729d6090bd80b9a3711f6a2bdd351d</v>
      </c>
      <c r="K218" s="7" cm="1">
        <f t="array" aca="1" ref="K218" ca="1">INDEX(States!$A:$A,M218,1)</f>
        <v>5</v>
      </c>
      <c r="L218" s="7" t="str">
        <f ca="1">VLOOKUP($K218,Countries!$A:$B,2,FALSE)</f>
        <v>Portugal</v>
      </c>
      <c r="M218" s="7" cm="1">
        <f t="array" aca="1" ref="M218" ca="1">INDEX(States!$C:$C,RANDBETWEEN(5,COUNTA(States!$A:$A) + 1),1)</f>
        <v>20</v>
      </c>
      <c r="N218" s="7" t="str">
        <f ca="1">VLOOKUP($M218,States!$C:$D,2,FALSE)</f>
        <v>Portalegre</v>
      </c>
      <c r="O218" s="7" t="str">
        <f ca="1">VLOOKUP($E218,Name!$A:$C,3,FALSE)</f>
        <v>F</v>
      </c>
      <c r="P218" s="7" t="str">
        <f ca="1">VLOOKUP($O218,Genders!$B:$C,2,FALSE)</f>
        <v>Female</v>
      </c>
      <c r="Q218" s="7" cm="1">
        <f t="array" aca="1" ref="Q218" ca="1">INDEX('Marital status'!$A:$A,RANDBETWEEN(5,COUNTA('Marital status'!$A:$A) + 1),1)</f>
        <v>6</v>
      </c>
      <c r="R218" s="7" t="str">
        <f ca="1">VLOOKUP($Q218,'Marital status'!$A:$B,2,FALSE)</f>
        <v>DIVORCED</v>
      </c>
      <c r="S218" s="7">
        <f t="shared" ca="1" si="42"/>
        <v>5</v>
      </c>
      <c r="T218" s="7" t="str">
        <f ca="1">VLOOKUP($S218,Ethnicities!$A:$B,2,FALSE)</f>
        <v>ASIAN</v>
      </c>
      <c r="U218" s="8">
        <f t="shared" ca="1" si="43"/>
        <v>18593</v>
      </c>
      <c r="V218" s="6">
        <f t="shared" ca="1" si="44"/>
        <v>7</v>
      </c>
      <c r="W218" s="8" t="str">
        <f ca="1">VLOOKUP($V218,'Background education'!$A:$B,2,FALSE)</f>
        <v>Undergraduate degree</v>
      </c>
      <c r="X218" s="7">
        <f ca="1" xml:space="preserve">
  IF(OR($Z218 = 5, $Z218 = 6, $Z218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18" s="7" t="str">
        <f ca="1">VLOOKUP($X218,Departments!$A:$B,2,FALSE)</f>
        <v>Human Resource</v>
      </c>
      <c r="Z218" s="6">
        <f t="shared" ca="1" si="45"/>
        <v>9</v>
      </c>
      <c r="AA218" s="7" t="str">
        <f ca="1">VLOOKUP($Z218,Roles!$A:$B,2,FALSE)</f>
        <v>Intern</v>
      </c>
      <c r="AB218" s="6" t="e">
        <f t="shared" ca="1" si="46"/>
        <v>#N/A</v>
      </c>
      <c r="AC218" s="7" t="e">
        <f ca="1" xml:space="preserve">
IF(
  ISNA($AB218),
  NA(),
  VLOOKUP($AB218,Levels!$A:$B,2,FALSE)
)</f>
        <v>#N/A</v>
      </c>
      <c r="AD218" s="8">
        <f t="shared" ca="1" si="47"/>
        <v>40034</v>
      </c>
      <c r="AE218" s="6">
        <f ca="1">RANDBETWEEN(5,COUNTA('Recruitment source'!$A:$A) + 1)</f>
        <v>14</v>
      </c>
      <c r="AF218" s="6" t="str">
        <f ca="1">VLOOKUP($AE218,'Recruitment source'!$A:$B,2,FALSE)</f>
        <v>LinkedIn</v>
      </c>
      <c r="AG218" s="8" t="e">
        <f t="shared" ca="1" si="48"/>
        <v>#N/A</v>
      </c>
      <c r="AH218" s="6" t="e">
        <f t="shared" ca="1" si="49"/>
        <v>#N/A</v>
      </c>
      <c r="AI218" s="6" t="e">
        <f ca="1" xml:space="preserve">
IF(
  ISNA($AH218),
  NA(),
  VLOOKUP($AH218,'Reasons for dismissal'!$A:$B,2,FALSE)
)</f>
        <v>#N/A</v>
      </c>
      <c r="AJ218" s="6">
        <f t="shared" ca="1" si="50"/>
        <v>4</v>
      </c>
      <c r="AK218" s="1">
        <f t="shared" ca="1" si="51"/>
        <v>1285</v>
      </c>
      <c r="AL2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$A218  &amp; ", "   &amp;
$B218  &amp; ", "   &amp;
$D218  &amp; ", '"  &amp;
$I218  &amp; "', '" &amp;
$O218  &amp; "', "  &amp;
$S218  &amp; ", '"  &amp;
TEXT($U218,"dd/mm/aaaa")  &amp; "', "   &amp;
$V218  &amp; ", "   &amp;
$X218  &amp; ", "   &amp;
$Z218  &amp; ", "   &amp;
IF($AB218 &lt;&gt; "", $AB218, "NULL")  &amp; ", "   &amp;
$AK218  &amp; ");"</f>
        <v>#REF!</v>
      </c>
    </row>
    <row r="219" spans="1:38" x14ac:dyDescent="0.2">
      <c r="A219" s="7" cm="1">
        <f t="array" aca="1" ref="A219" ca="1">INDEX(Companies!$A:$A,RANDBETWEEN(2,COUNTA(Companies!$A:$A)),1)</f>
        <v>2</v>
      </c>
      <c r="B219" s="5">
        <f t="shared" si="39"/>
        <v>218</v>
      </c>
      <c r="C219" s="5" t="str" cm="1">
        <f t="array" ref="C219">SHA1HASH($B219)</f>
        <v>3d5bdf107de596ce77e8ce48a61b585f52bbb61d</v>
      </c>
      <c r="D219" s="6">
        <f t="shared" ca="1" si="40"/>
        <v>1</v>
      </c>
      <c r="E219" s="7">
        <f ca="1">IF($B219 = 1 + N("Presidente"),
    127,
    IF($B219 = 2 + N("Vice-Presidente"),
        72,
        IF($B219 = 3 + N("Secretária bilíngue"),
            13,
            RANDBETWEEN(5,COUNT(Name!$A:$A) + 1)
        )
    )
)</f>
        <v>131</v>
      </c>
      <c r="F219" s="7" t="str">
        <f ca="1">VLOOKUP($E219,Name!$A:$B,2,FALSE)</f>
        <v>Erick</v>
      </c>
      <c r="G219" s="7">
        <f ca="1" xml:space="preserve">
IF($B219 = 1,
    0,
    RANDBETWEEN(5,COUNT('Last name'!$A:$A) + 1)
)</f>
        <v>96</v>
      </c>
      <c r="H219" s="7" t="str">
        <f ca="1" xml:space="preserve">
IF($B219 = 1 + N("Presidente"),
    "de Orléans e Bragança",
    VLOOKUP($G219,'Last name'!$A:$B,2,FALSE) &amp; " " &amp; VLOOKUP(RANDBETWEEN(5,COUNT('Last name'!$A:$A) + 1),'Last name'!$A:$B,2,FALSE)
)</f>
        <v>Gallo Cardozo</v>
      </c>
      <c r="I219" s="7" t="str">
        <f t="shared" ca="1" si="41"/>
        <v>Erick Gallo Cardozo</v>
      </c>
      <c r="J219" s="7" t="str" cm="1">
        <f t="array" aca="1" ref="J219" ca="1">SHA1HASH($I219)</f>
        <v>c9e986205f37e55a7a188557c035e6e26b1468a4</v>
      </c>
      <c r="K219" s="7" cm="1">
        <f t="array" aca="1" ref="K219" ca="1">INDEX(States!$A:$A,M219,1)</f>
        <v>5</v>
      </c>
      <c r="L219" s="7" t="str">
        <f ca="1">VLOOKUP($K219,Countries!$A:$B,2,FALSE)</f>
        <v>Portugal</v>
      </c>
      <c r="M219" s="7" cm="1">
        <f t="array" aca="1" ref="M219" ca="1">INDEX(States!$C:$C,RANDBETWEEN(5,COUNTA(States!$A:$A) + 1),1)</f>
        <v>21</v>
      </c>
      <c r="N219" s="7" t="str">
        <f ca="1">VLOOKUP($M219,States!$C:$D,2,FALSE)</f>
        <v>Guarda</v>
      </c>
      <c r="O219" s="7" t="str">
        <f ca="1">VLOOKUP($E219,Name!$A:$C,3,FALSE)</f>
        <v>M</v>
      </c>
      <c r="P219" s="7" t="str">
        <f ca="1">VLOOKUP($O219,Genders!$B:$C,2,FALSE)</f>
        <v>Male</v>
      </c>
      <c r="Q219" s="7" cm="1">
        <f t="array" aca="1" ref="Q219" ca="1">INDEX('Marital status'!$A:$A,RANDBETWEEN(5,COUNTA('Marital status'!$A:$A) + 1),1)</f>
        <v>0</v>
      </c>
      <c r="R219" s="7" t="e">
        <f ca="1">VLOOKUP($Q219,'Marital status'!$A:$B,2,FALSE)</f>
        <v>#N/A</v>
      </c>
      <c r="S219" s="7">
        <f t="shared" ca="1" si="42"/>
        <v>5</v>
      </c>
      <c r="T219" s="7" t="str">
        <f ca="1">VLOOKUP($S219,Ethnicities!$A:$B,2,FALSE)</f>
        <v>ASIAN</v>
      </c>
      <c r="U219" s="8">
        <f t="shared" ca="1" si="43"/>
        <v>21735</v>
      </c>
      <c r="V219" s="6">
        <f t="shared" ca="1" si="44"/>
        <v>8</v>
      </c>
      <c r="W219" s="8" t="str">
        <f ca="1">VLOOKUP($V219,'Background education'!$A:$B,2,FALSE)</f>
        <v>Graduate school</v>
      </c>
      <c r="X219" s="7">
        <f ca="1" xml:space="preserve">
  IF(OR($Z219 = 5, $Z219 = 6, $Z219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19" s="7" t="str">
        <f ca="1">VLOOKUP($X219,Departments!$A:$B,2,FALSE)</f>
        <v>Human Resource</v>
      </c>
      <c r="Z219" s="6">
        <f t="shared" ca="1" si="45"/>
        <v>11</v>
      </c>
      <c r="AA219" s="7" t="str">
        <f ca="1">VLOOKUP($Z219,Roles!$A:$B,2,FALSE)</f>
        <v>Analyst</v>
      </c>
      <c r="AB219" s="6">
        <f t="shared" ca="1" si="46"/>
        <v>7</v>
      </c>
      <c r="AC219" s="7" t="str">
        <f ca="1" xml:space="preserve">
IF(
  ISNA($AB219),
  NA(),
  VLOOKUP($AB219,Levels!$A:$B,2,FALSE)
)</f>
        <v>Senior</v>
      </c>
      <c r="AD219" s="8">
        <f t="shared" ca="1" si="47"/>
        <v>43030</v>
      </c>
      <c r="AE219" s="6">
        <f ca="1">RANDBETWEEN(5,COUNTA('Recruitment source'!$A:$A) + 1)</f>
        <v>8</v>
      </c>
      <c r="AF219" s="6" t="str">
        <f ca="1">VLOOKUP($AE219,'Recruitment source'!$A:$B,2,FALSE)</f>
        <v>Net Empregos</v>
      </c>
      <c r="AG219" s="8" t="e">
        <f t="shared" ca="1" si="48"/>
        <v>#N/A</v>
      </c>
      <c r="AH219" s="6" t="e">
        <f t="shared" ca="1" si="49"/>
        <v>#N/A</v>
      </c>
      <c r="AI219" s="6" t="e">
        <f ca="1" xml:space="preserve">
IF(
  ISNA($AH219),
  NA(),
  VLOOKUP($AH219,'Reasons for dismissal'!$A:$B,2,FALSE)
)</f>
        <v>#N/A</v>
      </c>
      <c r="AJ219" s="6">
        <f t="shared" ca="1" si="50"/>
        <v>4</v>
      </c>
      <c r="AK219" s="1">
        <f t="shared" ca="1" si="51"/>
        <v>3080</v>
      </c>
      <c r="AL2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$A219  &amp; ", "   &amp;
$B219  &amp; ", "   &amp;
$D219  &amp; ", '"  &amp;
$I219  &amp; "', '" &amp;
$O219  &amp; "', "  &amp;
$S219  &amp; ", '"  &amp;
TEXT($U219,"dd/mm/aaaa")  &amp; "', "   &amp;
$V219  &amp; ", "   &amp;
$X219  &amp; ", "   &amp;
$Z219  &amp; ", "   &amp;
IF($AB219 &lt;&gt; "", $AB219, "NULL")  &amp; ", "   &amp;
$AK219  &amp; ");"</f>
        <v>#REF!</v>
      </c>
    </row>
    <row r="220" spans="1:38" x14ac:dyDescent="0.2">
      <c r="A220" s="7" cm="1">
        <f t="array" aca="1" ref="A220" ca="1">INDEX(Companies!$A:$A,RANDBETWEEN(2,COUNTA(Companies!$A:$A)),1)</f>
        <v>2</v>
      </c>
      <c r="B220" s="5">
        <f t="shared" si="39"/>
        <v>219</v>
      </c>
      <c r="C220" s="5" t="str" cm="1">
        <f t="array" ref="C220">SHA1HASH($B220)</f>
        <v>c0ba17c23a26ff8c314478bc69f30963a6e4a754</v>
      </c>
      <c r="D220" s="6">
        <f t="shared" ca="1" si="40"/>
        <v>1</v>
      </c>
      <c r="E220" s="7">
        <f ca="1">IF($B220 = 1 + N("Presidente"),
    127,
    IF($B220 = 2 + N("Vice-Presidente"),
        72,
        IF($B220 = 3 + N("Secretária bilíngue"),
            13,
            RANDBETWEEN(5,COUNT(Name!$A:$A) + 1)
        )
    )
)</f>
        <v>287</v>
      </c>
      <c r="F220" s="7" t="str">
        <f ca="1">VLOOKUP($E220,Name!$A:$B,2,FALSE)</f>
        <v>Matheus</v>
      </c>
      <c r="G220" s="7">
        <f ca="1" xml:space="preserve">
IF($B220 = 1,
    0,
    RANDBETWEEN(5,COUNT('Last name'!$A:$A) + 1)
)</f>
        <v>153</v>
      </c>
      <c r="H220" s="7" t="str">
        <f ca="1" xml:space="preserve">
IF($B220 = 1 + N("Presidente"),
    "de Orléans e Bragança",
    VLOOKUP($G220,'Last name'!$A:$B,2,FALSE) &amp; " " &amp; VLOOKUP(RANDBETWEEN(5,COUNT('Last name'!$A:$A) + 1),'Last name'!$A:$B,2,FALSE)
)</f>
        <v>Pimentel Asvilla</v>
      </c>
      <c r="I220" s="7" t="str">
        <f t="shared" ca="1" si="41"/>
        <v>Matheus Pimentel Asvilla</v>
      </c>
      <c r="J220" s="7" t="str" cm="1">
        <f t="array" aca="1" ref="J220" ca="1">SHA1HASH($I220)</f>
        <v>70c67f8975b4613a665df0e8bb916d4617fd6a8b</v>
      </c>
      <c r="K220" s="7" cm="1">
        <f t="array" aca="1" ref="K220" ca="1">INDEX(States!$A:$A,M220,1)</f>
        <v>5</v>
      </c>
      <c r="L220" s="7" t="str">
        <f ca="1">VLOOKUP($K220,Countries!$A:$B,2,FALSE)</f>
        <v>Portugal</v>
      </c>
      <c r="M220" s="7" cm="1">
        <f t="array" aca="1" ref="M220" ca="1">INDEX(States!$C:$C,RANDBETWEEN(5,COUNTA(States!$A:$A) + 1),1)</f>
        <v>14</v>
      </c>
      <c r="N220" s="7" t="str">
        <f ca="1">VLOOKUP($M220,States!$C:$D,2,FALSE)</f>
        <v>Madeira</v>
      </c>
      <c r="O220" s="7" t="str">
        <f ca="1">VLOOKUP($E220,Name!$A:$C,3,FALSE)</f>
        <v>M</v>
      </c>
      <c r="P220" s="7" t="str">
        <f ca="1">VLOOKUP($O220,Genders!$B:$C,2,FALSE)</f>
        <v>Male</v>
      </c>
      <c r="Q220" s="7" cm="1">
        <f t="array" aca="1" ref="Q220" ca="1">INDEX('Marital status'!$A:$A,RANDBETWEEN(5,COUNTA('Marital status'!$A:$A) + 1),1)</f>
        <v>5</v>
      </c>
      <c r="R220" s="7" t="str">
        <f ca="1">VLOOKUP($Q220,'Marital status'!$A:$B,2,FALSE)</f>
        <v xml:space="preserve"> Separated </v>
      </c>
      <c r="S220" s="7">
        <f t="shared" ca="1" si="42"/>
        <v>7</v>
      </c>
      <c r="T220" s="7" t="str">
        <f ca="1">VLOOKUP($S220,Ethnicities!$A:$B,2,FALSE)</f>
        <v>Native Hawaiian or Other Pacific Islander</v>
      </c>
      <c r="U220" s="8">
        <f t="shared" ca="1" si="43"/>
        <v>24472</v>
      </c>
      <c r="V220" s="6">
        <f t="shared" ca="1" si="44"/>
        <v>7</v>
      </c>
      <c r="W220" s="8" t="str">
        <f ca="1">VLOOKUP($V220,'Background education'!$A:$B,2,FALSE)</f>
        <v>Undergraduate degree</v>
      </c>
      <c r="X220" s="7">
        <f ca="1" xml:space="preserve">
  IF(OR($Z220 = 5, $Z220 = 6, $Z220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220" s="7" t="str">
        <f ca="1">VLOOKUP($X220,Departments!$A:$B,2,FALSE)</f>
        <v xml:space="preserve"> Presidency</v>
      </c>
      <c r="Z220" s="6">
        <f t="shared" ca="1" si="45"/>
        <v>9</v>
      </c>
      <c r="AA220" s="7" t="str">
        <f ca="1">VLOOKUP($Z220,Roles!$A:$B,2,FALSE)</f>
        <v>Intern</v>
      </c>
      <c r="AB220" s="6" t="e">
        <f t="shared" ca="1" si="46"/>
        <v>#N/A</v>
      </c>
      <c r="AC220" s="7" t="e">
        <f ca="1" xml:space="preserve">
IF(
  ISNA($AB220),
  NA(),
  VLOOKUP($AB220,Levels!$A:$B,2,FALSE)
)</f>
        <v>#N/A</v>
      </c>
      <c r="AD220" s="8">
        <f t="shared" ca="1" si="47"/>
        <v>42090</v>
      </c>
      <c r="AE220" s="6">
        <f ca="1">RANDBETWEEN(5,COUNTA('Recruitment source'!$A:$A) + 1)</f>
        <v>8</v>
      </c>
      <c r="AF220" s="6" t="str">
        <f ca="1">VLOOKUP($AE220,'Recruitment source'!$A:$B,2,FALSE)</f>
        <v>Net Empregos</v>
      </c>
      <c r="AG220" s="8" t="e">
        <f t="shared" ca="1" si="48"/>
        <v>#N/A</v>
      </c>
      <c r="AH220" s="6" t="e">
        <f t="shared" ca="1" si="49"/>
        <v>#N/A</v>
      </c>
      <c r="AI220" s="6" t="e">
        <f ca="1" xml:space="preserve">
IF(
  ISNA($AH220),
  NA(),
  VLOOKUP($AH220,'Reasons for dismissal'!$A:$B,2,FALSE)
)</f>
        <v>#N/A</v>
      </c>
      <c r="AJ220" s="6">
        <f t="shared" ca="1" si="50"/>
        <v>4</v>
      </c>
      <c r="AK220" s="1">
        <f t="shared" ca="1" si="51"/>
        <v>1205</v>
      </c>
      <c r="AL2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$A220  &amp; ", "   &amp;
$B220  &amp; ", "   &amp;
$D220  &amp; ", '"  &amp;
$I220  &amp; "', '" &amp;
$O220  &amp; "', "  &amp;
$S220  &amp; ", '"  &amp;
TEXT($U220,"dd/mm/aaaa")  &amp; "', "   &amp;
$V220  &amp; ", "   &amp;
$X220  &amp; ", "   &amp;
$Z220  &amp; ", "   &amp;
IF($AB220 &lt;&gt; "", $AB220, "NULL")  &amp; ", "   &amp;
$AK220  &amp; ");"</f>
        <v>#REF!</v>
      </c>
    </row>
    <row r="221" spans="1:38" x14ac:dyDescent="0.2">
      <c r="A221" s="7" cm="1">
        <f t="array" aca="1" ref="A221" ca="1">INDEX(Companies!$A:$A,RANDBETWEEN(2,COUNTA(Companies!$A:$A)),1)</f>
        <v>2</v>
      </c>
      <c r="B221" s="5">
        <f t="shared" si="39"/>
        <v>220</v>
      </c>
      <c r="C221" s="5" t="str" cm="1">
        <f t="array" ref="C221">SHA1HASH($B221)</f>
        <v>f37062d9a65543a46f2ba13299ba77a370a1c4eb</v>
      </c>
      <c r="D221" s="6">
        <f t="shared" ca="1" si="40"/>
        <v>1</v>
      </c>
      <c r="E221" s="7">
        <f ca="1">IF($B221 = 1 + N("Presidente"),
    127,
    IF($B221 = 2 + N("Vice-Presidente"),
        72,
        IF($B221 = 3 + N("Secretária bilíngue"),
            13,
            RANDBETWEEN(5,COUNT(Name!$A:$A) + 1)
        )
    )
)</f>
        <v>72</v>
      </c>
      <c r="F221" s="7" t="str">
        <f ca="1">VLOOKUP($E221,Name!$A:$B,2,FALSE)</f>
        <v>Bernnardo</v>
      </c>
      <c r="G221" s="7">
        <f ca="1" xml:space="preserve">
IF($B221 = 1,
    0,
    RANDBETWEEN(5,COUNT('Last name'!$A:$A) + 1)
)</f>
        <v>179</v>
      </c>
      <c r="H221" s="7" t="str">
        <f ca="1" xml:space="preserve">
IF($B221 = 1 + N("Presidente"),
    "de Orléans e Bragança",
    VLOOKUP($G221,'Last name'!$A:$B,2,FALSE) &amp; " " &amp; VLOOKUP(RANDBETWEEN(5,COUNT('Last name'!$A:$A) + 1),'Last name'!$A:$B,2,FALSE)
)</f>
        <v>Serra Martins</v>
      </c>
      <c r="I221" s="7" t="str">
        <f t="shared" ca="1" si="41"/>
        <v>Bernnardo Serra Martins</v>
      </c>
      <c r="J221" s="7" t="str" cm="1">
        <f t="array" aca="1" ref="J221" ca="1">SHA1HASH($I221)</f>
        <v>bcaf94fa775bd5512b74327d719c84841ece3d21</v>
      </c>
      <c r="K221" s="7" cm="1">
        <f t="array" aca="1" ref="K221" ca="1">INDEX(States!$A:$A,M221,1)</f>
        <v>5</v>
      </c>
      <c r="L221" s="7" t="str">
        <f ca="1">VLOOKUP($K221,Countries!$A:$B,2,FALSE)</f>
        <v>Portugal</v>
      </c>
      <c r="M221" s="7" cm="1">
        <f t="array" aca="1" ref="M221" ca="1">INDEX(States!$C:$C,RANDBETWEEN(5,COUNTA(States!$A:$A) + 1),1)</f>
        <v>6</v>
      </c>
      <c r="N221" s="7" t="str">
        <f ca="1">VLOOKUP($M221,States!$C:$D,2,FALSE)</f>
        <v>PORTO</v>
      </c>
      <c r="O221" s="7" t="str">
        <f ca="1">VLOOKUP($E221,Name!$A:$C,3,FALSE)</f>
        <v>M</v>
      </c>
      <c r="P221" s="7" t="str">
        <f ca="1">VLOOKUP($O221,Genders!$B:$C,2,FALSE)</f>
        <v>Male</v>
      </c>
      <c r="Q221" s="7" cm="1">
        <f t="array" aca="1" ref="Q221" ca="1">INDEX('Marital status'!$A:$A,RANDBETWEEN(5,COUNTA('Marital status'!$A:$A) + 1),1)</f>
        <v>0</v>
      </c>
      <c r="R221" s="7" t="e">
        <f ca="1">VLOOKUP($Q221,'Marital status'!$A:$B,2,FALSE)</f>
        <v>#N/A</v>
      </c>
      <c r="S221" s="7">
        <f t="shared" ca="1" si="42"/>
        <v>5</v>
      </c>
      <c r="T221" s="7" t="str">
        <f ca="1">VLOOKUP($S221,Ethnicities!$A:$B,2,FALSE)</f>
        <v>ASIAN</v>
      </c>
      <c r="U221" s="8">
        <f t="shared" ca="1" si="43"/>
        <v>23949</v>
      </c>
      <c r="V221" s="6">
        <f t="shared" ca="1" si="44"/>
        <v>8</v>
      </c>
      <c r="W221" s="8" t="str">
        <f ca="1">VLOOKUP($V221,'Background education'!$A:$B,2,FALSE)</f>
        <v>Graduate school</v>
      </c>
      <c r="X221" s="7">
        <f ca="1" xml:space="preserve">
  IF(OR($Z221 = 5, $Z221 = 6, $Z221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221" s="7" t="str">
        <f ca="1">VLOOKUP($X221,Departments!$A:$B,2,FALSE)</f>
        <v>Administration</v>
      </c>
      <c r="Z221" s="6">
        <f t="shared" ca="1" si="45"/>
        <v>11</v>
      </c>
      <c r="AA221" s="7" t="str">
        <f ca="1">VLOOKUP($Z221,Roles!$A:$B,2,FALSE)</f>
        <v>Analyst</v>
      </c>
      <c r="AB221" s="6">
        <f t="shared" ca="1" si="46"/>
        <v>7</v>
      </c>
      <c r="AC221" s="7" t="str">
        <f ca="1" xml:space="preserve">
IF(
  ISNA($AB221),
  NA(),
  VLOOKUP($AB221,Levels!$A:$B,2,FALSE)
)</f>
        <v>Senior</v>
      </c>
      <c r="AD221" s="8">
        <f t="shared" ca="1" si="47"/>
        <v>39298</v>
      </c>
      <c r="AE221" s="6">
        <f ca="1">RANDBETWEEN(5,COUNTA('Recruitment source'!$A:$A) + 1)</f>
        <v>15</v>
      </c>
      <c r="AF221" s="6" t="str">
        <f ca="1">VLOOKUP($AE221,'Recruitment source'!$A:$B,2,FALSE)</f>
        <v>Website</v>
      </c>
      <c r="AG221" s="8" t="e">
        <f t="shared" ca="1" si="48"/>
        <v>#N/A</v>
      </c>
      <c r="AH221" s="6" t="e">
        <f t="shared" ca="1" si="49"/>
        <v>#N/A</v>
      </c>
      <c r="AI221" s="6" t="e">
        <f ca="1" xml:space="preserve">
IF(
  ISNA($AH221),
  NA(),
  VLOOKUP($AH221,'Reasons for dismissal'!$A:$B,2,FALSE)
)</f>
        <v>#N/A</v>
      </c>
      <c r="AJ221" s="6">
        <f t="shared" ca="1" si="50"/>
        <v>5</v>
      </c>
      <c r="AK221" s="1">
        <f t="shared" ca="1" si="51"/>
        <v>3000</v>
      </c>
      <c r="AL2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$A221  &amp; ", "   &amp;
$B221  &amp; ", "   &amp;
$D221  &amp; ", '"  &amp;
$I221  &amp; "', '" &amp;
$O221  &amp; "', "  &amp;
$S221  &amp; ", '"  &amp;
TEXT($U221,"dd/mm/aaaa")  &amp; "', "   &amp;
$V221  &amp; ", "   &amp;
$X221  &amp; ", "   &amp;
$Z221  &amp; ", "   &amp;
IF($AB221 &lt;&gt; "", $AB221, "NULL")  &amp; ", "   &amp;
$AK221  &amp; ");"</f>
        <v>#REF!</v>
      </c>
    </row>
    <row r="222" spans="1:38" x14ac:dyDescent="0.2">
      <c r="A222" s="7" cm="1">
        <f t="array" aca="1" ref="A222" ca="1">INDEX(Companies!$A:$A,RANDBETWEEN(2,COUNTA(Companies!$A:$A)),1)</f>
        <v>2</v>
      </c>
      <c r="B222" s="5">
        <f t="shared" si="39"/>
        <v>221</v>
      </c>
      <c r="C222" s="5" t="str" cm="1">
        <f t="array" ref="C222">SHA1HASH($B222)</f>
        <v>9a70776c743352cfcf688e52512673332e5e4007</v>
      </c>
      <c r="D222" s="6">
        <f t="shared" ca="1" si="40"/>
        <v>0</v>
      </c>
      <c r="E222" s="7">
        <f ca="1">IF($B222 = 1 + N("Presidente"),
    127,
    IF($B222 = 2 + N("Vice-Presidente"),
        72,
        IF($B222 = 3 + N("Secretária bilíngue"),
            13,
            RANDBETWEEN(5,COUNT(Name!$A:$A) + 1)
        )
    )
)</f>
        <v>89</v>
      </c>
      <c r="F222" s="7" t="str">
        <f ca="1">VLOOKUP($E222,Name!$A:$B,2,FALSE)</f>
        <v>Cauã</v>
      </c>
      <c r="G222" s="7">
        <f ca="1" xml:space="preserve">
IF($B222 = 1,
    0,
    RANDBETWEEN(5,COUNT('Last name'!$A:$A) + 1)
)</f>
        <v>9</v>
      </c>
      <c r="H222" s="7" t="str">
        <f ca="1" xml:space="preserve">
IF($B222 = 1 + N("Presidente"),
    "de Orléans e Bragança",
    VLOOKUP($G222,'Last name'!$A:$B,2,FALSE) &amp; " " &amp; VLOOKUP(RANDBETWEEN(5,COUNT('Last name'!$A:$A) + 1),'Last name'!$A:$B,2,FALSE)
)</f>
        <v>Aleluia Rossi</v>
      </c>
      <c r="I222" s="7" t="str">
        <f t="shared" ca="1" si="41"/>
        <v>Cauã Aleluia Rossi</v>
      </c>
      <c r="J222" s="7" t="str" cm="1">
        <f t="array" aca="1" ref="J222" ca="1">SHA1HASH($I222)</f>
        <v>718b26c093c9e17629e79aecdf527fd8bd1d33c6</v>
      </c>
      <c r="K222" s="7" cm="1">
        <f t="array" aca="1" ref="K222" ca="1">INDEX(States!$A:$A,M222,1)</f>
        <v>5</v>
      </c>
      <c r="L222" s="7" t="str">
        <f ca="1">VLOOKUP($K222,Countries!$A:$B,2,FALSE)</f>
        <v>Portugal</v>
      </c>
      <c r="M222" s="7" cm="1">
        <f t="array" aca="1" ref="M222" ca="1">INDEX(States!$C:$C,RANDBETWEEN(5,COUNTA(States!$A:$A) + 1),1)</f>
        <v>18</v>
      </c>
      <c r="N222" s="7" t="str">
        <f ca="1">VLOOKUP($M222,States!$C:$D,2,FALSE)</f>
        <v>Castelo Branco</v>
      </c>
      <c r="O222" s="7" t="str">
        <f ca="1">VLOOKUP($E222,Name!$A:$C,3,FALSE)</f>
        <v>M</v>
      </c>
      <c r="P222" s="7" t="str">
        <f ca="1">VLOOKUP($O222,Genders!$B:$C,2,FALSE)</f>
        <v>Male</v>
      </c>
      <c r="Q222" s="7" cm="1">
        <f t="array" aca="1" ref="Q222" ca="1">INDEX('Marital status'!$A:$A,RANDBETWEEN(5,COUNTA('Marital status'!$A:$A) + 1),1)</f>
        <v>5</v>
      </c>
      <c r="R222" s="7" t="str">
        <f ca="1">VLOOKUP($Q222,'Marital status'!$A:$B,2,FALSE)</f>
        <v xml:space="preserve"> Separated </v>
      </c>
      <c r="S222" s="7">
        <f t="shared" ca="1" si="42"/>
        <v>5</v>
      </c>
      <c r="T222" s="7" t="str">
        <f ca="1">VLOOKUP($S222,Ethnicities!$A:$B,2,FALSE)</f>
        <v>ASIAN</v>
      </c>
      <c r="U222" s="8">
        <f t="shared" ca="1" si="43"/>
        <v>25589</v>
      </c>
      <c r="V222" s="6">
        <f t="shared" ca="1" si="44"/>
        <v>7</v>
      </c>
      <c r="W222" s="8" t="str">
        <f ca="1">VLOOKUP($V222,'Background education'!$A:$B,2,FALSE)</f>
        <v>Undergraduate degree</v>
      </c>
      <c r="X222" s="7">
        <f ca="1" xml:space="preserve">
  IF(OR($Z222 = 5, $Z222 = 6, $Z222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222" s="7" t="str">
        <f ca="1">VLOOKUP($X222,Departments!$A:$B,2,FALSE)</f>
        <v>Finance</v>
      </c>
      <c r="Z222" s="6">
        <f t="shared" ca="1" si="45"/>
        <v>9</v>
      </c>
      <c r="AA222" s="7" t="str">
        <f ca="1">VLOOKUP($Z222,Roles!$A:$B,2,FALSE)</f>
        <v>Intern</v>
      </c>
      <c r="AB222" s="6" t="e">
        <f t="shared" ca="1" si="46"/>
        <v>#N/A</v>
      </c>
      <c r="AC222" s="7" t="e">
        <f ca="1" xml:space="preserve">
IF(
  ISNA($AB222),
  NA(),
  VLOOKUP($AB222,Levels!$A:$B,2,FALSE)
)</f>
        <v>#N/A</v>
      </c>
      <c r="AD222" s="8">
        <f t="shared" ca="1" si="47"/>
        <v>43013</v>
      </c>
      <c r="AE222" s="6">
        <f ca="1">RANDBETWEEN(5,COUNTA('Recruitment source'!$A:$A) + 1)</f>
        <v>14</v>
      </c>
      <c r="AF222" s="6" t="str">
        <f ca="1">VLOOKUP($AE222,'Recruitment source'!$A:$B,2,FALSE)</f>
        <v>LinkedIn</v>
      </c>
      <c r="AG222" s="8">
        <f t="shared" ca="1" si="48"/>
        <v>44673</v>
      </c>
      <c r="AH222" s="6">
        <f t="shared" ca="1" si="49"/>
        <v>6</v>
      </c>
      <c r="AI222" s="6" t="str">
        <f ca="1" xml:space="preserve">
IF(
  ISNA($AH222),
  NA(),
  VLOOKUP($AH222,'Reasons for dismissal'!$A:$B,2,FALSE)
)</f>
        <v>Career changes</v>
      </c>
      <c r="AJ222" s="6">
        <f t="shared" ca="1" si="50"/>
        <v>2</v>
      </c>
      <c r="AK222" s="1">
        <f t="shared" ca="1" si="51"/>
        <v>1205</v>
      </c>
      <c r="AL2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$A222  &amp; ", "   &amp;
$B222  &amp; ", "   &amp;
$D222  &amp; ", '"  &amp;
$I222  &amp; "', '" &amp;
$O222  &amp; "', "  &amp;
$S222  &amp; ", '"  &amp;
TEXT($U222,"dd/mm/aaaa")  &amp; "', "   &amp;
$V222  &amp; ", "   &amp;
$X222  &amp; ", "   &amp;
$Z222  &amp; ", "   &amp;
IF($AB222 &lt;&gt; "", $AB222, "NULL")  &amp; ", "   &amp;
$AK222  &amp; ");"</f>
        <v>#REF!</v>
      </c>
    </row>
    <row r="223" spans="1:38" x14ac:dyDescent="0.2">
      <c r="A223" s="7" cm="1">
        <f t="array" aca="1" ref="A223" ca="1">INDEX(Companies!$A:$A,RANDBETWEEN(2,COUNTA(Companies!$A:$A)),1)</f>
        <v>2</v>
      </c>
      <c r="B223" s="5">
        <f t="shared" si="39"/>
        <v>222</v>
      </c>
      <c r="C223" s="5" t="str" cm="1">
        <f t="array" ref="C223">SHA1HASH($B223)</f>
        <v>1c6637a8f2e1f75e06ff9984894d6bd16a3a36a9</v>
      </c>
      <c r="D223" s="6">
        <f t="shared" ca="1" si="40"/>
        <v>1</v>
      </c>
      <c r="E223" s="7">
        <f ca="1">IF($B223 = 1 + N("Presidente"),
    127,
    IF($B223 = 2 + N("Vice-Presidente"),
        72,
        IF($B223 = 3 + N("Secretária bilíngue"),
            13,
            RANDBETWEEN(5,COUNT(Name!$A:$A) + 1)
        )
    )
)</f>
        <v>252</v>
      </c>
      <c r="F223" s="7" t="str">
        <f ca="1">VLOOKUP($E223,Name!$A:$B,2,FALSE)</f>
        <v>Malco</v>
      </c>
      <c r="G223" s="7">
        <f ca="1" xml:space="preserve">
IF($B223 = 1,
    0,
    RANDBETWEEN(5,COUNT('Last name'!$A:$A) + 1)
)</f>
        <v>126</v>
      </c>
      <c r="H223" s="7" t="str">
        <f ca="1" xml:space="preserve">
IF($B223 = 1 + N("Presidente"),
    "de Orléans e Bragança",
    VLOOKUP($G223,'Last name'!$A:$B,2,FALSE) &amp; " " &amp; VLOOKUP(RANDBETWEEN(5,COUNT('Last name'!$A:$A) + 1),'Last name'!$A:$B,2,FALSE)
)</f>
        <v>Mello Ferrão</v>
      </c>
      <c r="I223" s="7" t="str">
        <f t="shared" ca="1" si="41"/>
        <v>Malco Mello Ferrão</v>
      </c>
      <c r="J223" s="7" t="str" cm="1">
        <f t="array" aca="1" ref="J223" ca="1">SHA1HASH($I223)</f>
        <v>0742c356985f744bcea976cba1a0c09bbf8a039b</v>
      </c>
      <c r="K223" s="7" cm="1">
        <f t="array" aca="1" ref="K223" ca="1">INDEX(States!$A:$A,M223,1)</f>
        <v>5</v>
      </c>
      <c r="L223" s="7" t="str">
        <f ca="1">VLOOKUP($K223,Countries!$A:$B,2,FALSE)</f>
        <v>Portugal</v>
      </c>
      <c r="M223" s="7" cm="1">
        <f t="array" aca="1" ref="M223" ca="1">INDEX(States!$C:$C,RANDBETWEEN(5,COUNTA(States!$A:$A) + 1),1)</f>
        <v>14</v>
      </c>
      <c r="N223" s="7" t="str">
        <f ca="1">VLOOKUP($M223,States!$C:$D,2,FALSE)</f>
        <v>Madeira</v>
      </c>
      <c r="O223" s="7" t="str">
        <f ca="1">VLOOKUP($E223,Name!$A:$C,3,FALSE)</f>
        <v>M</v>
      </c>
      <c r="P223" s="7" t="str">
        <f ca="1">VLOOKUP($O223,Genders!$B:$C,2,FALSE)</f>
        <v>Male</v>
      </c>
      <c r="Q223" s="7" cm="1">
        <f t="array" aca="1" ref="Q223" ca="1">INDEX('Marital status'!$A:$A,RANDBETWEEN(5,COUNTA('Marital status'!$A:$A) + 1),1)</f>
        <v>0</v>
      </c>
      <c r="R223" s="7" t="e">
        <f ca="1">VLOOKUP($Q223,'Marital status'!$A:$B,2,FALSE)</f>
        <v>#N/A</v>
      </c>
      <c r="S223" s="7">
        <f t="shared" ca="1" si="42"/>
        <v>5</v>
      </c>
      <c r="T223" s="7" t="str">
        <f ca="1">VLOOKUP($S223,Ethnicities!$A:$B,2,FALSE)</f>
        <v>ASIAN</v>
      </c>
      <c r="U223" s="8">
        <f t="shared" ca="1" si="43"/>
        <v>30007</v>
      </c>
      <c r="V223" s="6">
        <f t="shared" ca="1" si="44"/>
        <v>8</v>
      </c>
      <c r="W223" s="8" t="str">
        <f ca="1">VLOOKUP($V223,'Background education'!$A:$B,2,FALSE)</f>
        <v>Graduate school</v>
      </c>
      <c r="X223" s="7">
        <f ca="1" xml:space="preserve">
  IF(OR($Z223 = 5, $Z223 = 6, $Z223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223" s="7" t="str">
        <f ca="1">VLOOKUP($X223,Departments!$A:$B,2,FALSE)</f>
        <v>Controlling</v>
      </c>
      <c r="Z223" s="6">
        <f t="shared" ca="1" si="45"/>
        <v>11</v>
      </c>
      <c r="AA223" s="7" t="str">
        <f ca="1">VLOOKUP($Z223,Roles!$A:$B,2,FALSE)</f>
        <v>Analyst</v>
      </c>
      <c r="AB223" s="6">
        <f t="shared" ca="1" si="46"/>
        <v>6</v>
      </c>
      <c r="AC223" s="7" t="str">
        <f ca="1" xml:space="preserve">
IF(
  ISNA($AB223),
  NA(),
  VLOOKUP($AB223,Levels!$A:$B,2,FALSE)
)</f>
        <v>Pleno</v>
      </c>
      <c r="AD223" s="8">
        <f t="shared" ca="1" si="47"/>
        <v>44433</v>
      </c>
      <c r="AE223" s="6">
        <f ca="1">RANDBETWEEN(5,COUNTA('Recruitment source'!$A:$A) + 1)</f>
        <v>11</v>
      </c>
      <c r="AF223" s="6" t="str">
        <f ca="1">VLOOKUP($AE223,'Recruitment source'!$A:$B,2,FALSE)</f>
        <v>Next Station</v>
      </c>
      <c r="AG223" s="8" t="e">
        <f t="shared" ca="1" si="48"/>
        <v>#N/A</v>
      </c>
      <c r="AH223" s="6" t="e">
        <f t="shared" ca="1" si="49"/>
        <v>#N/A</v>
      </c>
      <c r="AI223" s="6" t="e">
        <f ca="1" xml:space="preserve">
IF(
  ISNA($AH223),
  NA(),
  VLOOKUP($AH223,'Reasons for dismissal'!$A:$B,2,FALSE)
)</f>
        <v>#N/A</v>
      </c>
      <c r="AJ223" s="6">
        <f t="shared" ca="1" si="50"/>
        <v>4</v>
      </c>
      <c r="AK223" s="1">
        <f t="shared" ca="1" si="51"/>
        <v>3000</v>
      </c>
      <c r="AL2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$A223  &amp; ", "   &amp;
$B223  &amp; ", "   &amp;
$D223  &amp; ", '"  &amp;
$I223  &amp; "', '" &amp;
$O223  &amp; "', "  &amp;
$S223  &amp; ", '"  &amp;
TEXT($U223,"dd/mm/aaaa")  &amp; "', "   &amp;
$V223  &amp; ", "   &amp;
$X223  &amp; ", "   &amp;
$Z223  &amp; ", "   &amp;
IF($AB223 &lt;&gt; "", $AB223, "NULL")  &amp; ", "   &amp;
$AK223  &amp; ");"</f>
        <v>#REF!</v>
      </c>
    </row>
    <row r="224" spans="1:38" x14ac:dyDescent="0.2">
      <c r="A224" s="7" cm="1">
        <f t="array" aca="1" ref="A224" ca="1">INDEX(Companies!$A:$A,RANDBETWEEN(2,COUNTA(Companies!$A:$A)),1)</f>
        <v>2</v>
      </c>
      <c r="B224" s="5">
        <f t="shared" si="39"/>
        <v>223</v>
      </c>
      <c r="C224" s="5" t="str" cm="1">
        <f t="array" ref="C224">SHA1HASH($B224)</f>
        <v>af06318c33c8e41c70083ee23dbe19426f1f9c5b</v>
      </c>
      <c r="D224" s="6">
        <f t="shared" ca="1" si="40"/>
        <v>1</v>
      </c>
      <c r="E224" s="7">
        <f ca="1">IF($B224 = 1 + N("Presidente"),
    127,
    IF($B224 = 2 + N("Vice-Presidente"),
        72,
        IF($B224 = 3 + N("Secretária bilíngue"),
            13,
            RANDBETWEEN(5,COUNT(Name!$A:$A) + 1)
        )
    )
)</f>
        <v>170</v>
      </c>
      <c r="F224" s="7" t="str">
        <f ca="1">VLOOKUP($E224,Name!$A:$B,2,FALSE)</f>
        <v>Iara</v>
      </c>
      <c r="G224" s="7">
        <f ca="1" xml:space="preserve">
IF($B224 = 1,
    0,
    RANDBETWEEN(5,COUNT('Last name'!$A:$A) + 1)
)</f>
        <v>190</v>
      </c>
      <c r="H224" s="7" t="str">
        <f ca="1" xml:space="preserve">
IF($B224 = 1 + N("Presidente"),
    "de Orléans e Bragança",
    VLOOKUP($G224,'Last name'!$A:$B,2,FALSE) &amp; " " &amp; VLOOKUP(RANDBETWEEN(5,COUNT('Last name'!$A:$A) + 1),'Last name'!$A:$B,2,FALSE)
)</f>
        <v>Testa Mazza</v>
      </c>
      <c r="I224" s="7" t="str">
        <f t="shared" ca="1" si="41"/>
        <v>Iara Testa Mazza</v>
      </c>
      <c r="J224" s="7" t="str" cm="1">
        <f t="array" aca="1" ref="J224" ca="1">SHA1HASH($I224)</f>
        <v>f4a1e6d1c4a51d9a303e37842038415f06236864</v>
      </c>
      <c r="K224" s="7" cm="1">
        <f t="array" aca="1" ref="K224" ca="1">INDEX(States!$A:$A,M224,1)</f>
        <v>5</v>
      </c>
      <c r="L224" s="7" t="str">
        <f ca="1">VLOOKUP($K224,Countries!$A:$B,2,FALSE)</f>
        <v>Portugal</v>
      </c>
      <c r="M224" s="7" cm="1">
        <f t="array" aca="1" ref="M224" ca="1">INDEX(States!$C:$C,RANDBETWEEN(5,COUNTA(States!$A:$A) + 1),1)</f>
        <v>9</v>
      </c>
      <c r="N224" s="7" t="str">
        <f ca="1">VLOOKUP($M224,States!$C:$D,2,FALSE)</f>
        <v>braga</v>
      </c>
      <c r="O224" s="7" t="str">
        <f ca="1">VLOOKUP($E224,Name!$A:$C,3,FALSE)</f>
        <v>F</v>
      </c>
      <c r="P224" s="7" t="str">
        <f ca="1">VLOOKUP($O224,Genders!$B:$C,2,FALSE)</f>
        <v>Female</v>
      </c>
      <c r="Q224" s="7" cm="1">
        <f t="array" aca="1" ref="Q224" ca="1">INDEX('Marital status'!$A:$A,RANDBETWEEN(5,COUNTA('Marital status'!$A:$A) + 1),1)</f>
        <v>5</v>
      </c>
      <c r="R224" s="7" t="str">
        <f ca="1">VLOOKUP($Q224,'Marital status'!$A:$B,2,FALSE)</f>
        <v xml:space="preserve"> Separated </v>
      </c>
      <c r="S224" s="7">
        <f t="shared" ca="1" si="42"/>
        <v>6</v>
      </c>
      <c r="T224" s="7" t="str">
        <f ca="1">VLOOKUP($S224,Ethnicities!$A:$B,2,FALSE)</f>
        <v xml:space="preserve">  american Indian or Alaska Native</v>
      </c>
      <c r="U224" s="8">
        <f t="shared" ca="1" si="43"/>
        <v>24007</v>
      </c>
      <c r="V224" s="6">
        <f t="shared" ca="1" si="44"/>
        <v>7</v>
      </c>
      <c r="W224" s="8" t="str">
        <f ca="1">VLOOKUP($V224,'Background education'!$A:$B,2,FALSE)</f>
        <v>Undergraduate degree</v>
      </c>
      <c r="X224" s="7">
        <f ca="1" xml:space="preserve">
  IF(OR($Z224 = 5, $Z224 = 6, $Z224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224" s="7" t="str">
        <f ca="1">VLOOKUP($X224,Departments!$A:$B,2,FALSE)</f>
        <v>Finance</v>
      </c>
      <c r="Z224" s="6">
        <f t="shared" ca="1" si="45"/>
        <v>9</v>
      </c>
      <c r="AA224" s="7" t="str">
        <f ca="1">VLOOKUP($Z224,Roles!$A:$B,2,FALSE)</f>
        <v>Intern</v>
      </c>
      <c r="AB224" s="6" t="e">
        <f t="shared" ca="1" si="46"/>
        <v>#N/A</v>
      </c>
      <c r="AC224" s="7" t="e">
        <f ca="1" xml:space="preserve">
IF(
  ISNA($AB224),
  NA(),
  VLOOKUP($AB224,Levels!$A:$B,2,FALSE)
)</f>
        <v>#N/A</v>
      </c>
      <c r="AD224" s="8">
        <f t="shared" ca="1" si="47"/>
        <v>39524</v>
      </c>
      <c r="AE224" s="6">
        <f ca="1">RANDBETWEEN(5,COUNTA('Recruitment source'!$A:$A) + 1)</f>
        <v>7</v>
      </c>
      <c r="AF224" s="6" t="str">
        <f ca="1">VLOOKUP($AE224,'Recruitment source'!$A:$B,2,FALSE)</f>
        <v>SAPO Emprego</v>
      </c>
      <c r="AG224" s="8" t="e">
        <f t="shared" ca="1" si="48"/>
        <v>#N/A</v>
      </c>
      <c r="AH224" s="6" t="e">
        <f t="shared" ca="1" si="49"/>
        <v>#N/A</v>
      </c>
      <c r="AI224" s="6" t="e">
        <f ca="1" xml:space="preserve">
IF(
  ISNA($AH224),
  NA(),
  VLOOKUP($AH224,'Reasons for dismissal'!$A:$B,2,FALSE)
)</f>
        <v>#N/A</v>
      </c>
      <c r="AJ224" s="6">
        <f t="shared" ca="1" si="50"/>
        <v>5</v>
      </c>
      <c r="AK224" s="1">
        <f t="shared" ca="1" si="51"/>
        <v>1205</v>
      </c>
      <c r="AL2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$A224  &amp; ", "   &amp;
$B224  &amp; ", "   &amp;
$D224  &amp; ", '"  &amp;
$I224  &amp; "', '" &amp;
$O224  &amp; "', "  &amp;
$S224  &amp; ", '"  &amp;
TEXT($U224,"dd/mm/aaaa")  &amp; "', "   &amp;
$V224  &amp; ", "   &amp;
$X224  &amp; ", "   &amp;
$Z224  &amp; ", "   &amp;
IF($AB224 &lt;&gt; "", $AB224, "NULL")  &amp; ", "   &amp;
$AK224  &amp; ");"</f>
        <v>#REF!</v>
      </c>
    </row>
    <row r="225" spans="1:38" x14ac:dyDescent="0.2">
      <c r="A225" s="7" cm="1">
        <f t="array" aca="1" ref="A225" ca="1">INDEX(Companies!$A:$A,RANDBETWEEN(2,COUNTA(Companies!$A:$A)),1)</f>
        <v>2</v>
      </c>
      <c r="B225" s="5">
        <f t="shared" si="39"/>
        <v>224</v>
      </c>
      <c r="C225" s="5" t="str" cm="1">
        <f t="array" ref="C225">SHA1HASH($B225)</f>
        <v>bc15c774dca4499ea6fb42da7d216ca54f8c697e</v>
      </c>
      <c r="D225" s="6">
        <f t="shared" ca="1" si="40"/>
        <v>1</v>
      </c>
      <c r="E225" s="7">
        <f ca="1">IF($B225 = 1 + N("Presidente"),
    127,
    IF($B225 = 2 + N("Vice-Presidente"),
        72,
        IF($B225 = 3 + N("Secretária bilíngue"),
            13,
            RANDBETWEEN(5,COUNT(Name!$A:$A) + 1)
        )
    )
)</f>
        <v>268</v>
      </c>
      <c r="F225" s="7" t="str">
        <f ca="1">VLOOKUP($E225,Name!$A:$B,2,FALSE)</f>
        <v>Maria Isis</v>
      </c>
      <c r="G225" s="7">
        <f ca="1" xml:space="preserve">
IF($B225 = 1,
    0,
    RANDBETWEEN(5,COUNT('Last name'!$A:$A) + 1)
)</f>
        <v>127</v>
      </c>
      <c r="H225" s="7" t="str">
        <f ca="1" xml:space="preserve">
IF($B225 = 1 + N("Presidente"),
    "de Orléans e Bragança",
    VLOOKUP($G225,'Last name'!$A:$B,2,FALSE) &amp; " " &amp; VLOOKUP(RANDBETWEEN(5,COUNT('Last name'!$A:$A) + 1),'Last name'!$A:$B,2,FALSE)
)</f>
        <v>Melo Tavarez</v>
      </c>
      <c r="I225" s="7" t="str">
        <f t="shared" ca="1" si="41"/>
        <v>Maria Isis Melo Tavarez</v>
      </c>
      <c r="J225" s="7" t="str" cm="1">
        <f t="array" aca="1" ref="J225" ca="1">SHA1HASH($I225)</f>
        <v>26c5654420bbf4e2b1c01cf8cf4220a6bac50e8d</v>
      </c>
      <c r="K225" s="7" cm="1">
        <f t="array" aca="1" ref="K225" ca="1">INDEX(States!$A:$A,M225,1)</f>
        <v>5</v>
      </c>
      <c r="L225" s="7" t="str">
        <f ca="1">VLOOKUP($K225,Countries!$A:$B,2,FALSE)</f>
        <v>Portugal</v>
      </c>
      <c r="M225" s="7" cm="1">
        <f t="array" aca="1" ref="M225" ca="1">INDEX(States!$C:$C,RANDBETWEEN(5,COUNTA(States!$A:$A) + 1),1)</f>
        <v>12</v>
      </c>
      <c r="N225" s="7" t="str">
        <f ca="1">VLOOKUP($M225,States!$C:$D,2,FALSE)</f>
        <v>Leiria</v>
      </c>
      <c r="O225" s="7" t="str">
        <f ca="1">VLOOKUP($E225,Name!$A:$C,3,FALSE)</f>
        <v>F</v>
      </c>
      <c r="P225" s="7" t="str">
        <f ca="1">VLOOKUP($O225,Genders!$B:$C,2,FALSE)</f>
        <v>Female</v>
      </c>
      <c r="Q225" s="7" cm="1">
        <f t="array" aca="1" ref="Q225" ca="1">INDEX('Marital status'!$A:$A,RANDBETWEEN(5,COUNTA('Marital status'!$A:$A) + 1),1)</f>
        <v>5</v>
      </c>
      <c r="R225" s="7" t="str">
        <f ca="1">VLOOKUP($Q225,'Marital status'!$A:$B,2,FALSE)</f>
        <v xml:space="preserve"> Separated </v>
      </c>
      <c r="S225" s="7">
        <f t="shared" ca="1" si="42"/>
        <v>5</v>
      </c>
      <c r="T225" s="7" t="str">
        <f ca="1">VLOOKUP($S225,Ethnicities!$A:$B,2,FALSE)</f>
        <v>ASIAN</v>
      </c>
      <c r="U225" s="8">
        <f t="shared" ca="1" si="43"/>
        <v>22539</v>
      </c>
      <c r="V225" s="6">
        <f t="shared" ca="1" si="44"/>
        <v>8</v>
      </c>
      <c r="W225" s="8" t="str">
        <f ca="1">VLOOKUP($V225,'Background education'!$A:$B,2,FALSE)</f>
        <v>Graduate school</v>
      </c>
      <c r="X225" s="7">
        <f ca="1" xml:space="preserve">
  IF(OR($Z225 = 5, $Z225 = 6, $Z225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225" s="7" t="str">
        <f ca="1">VLOOKUP($X225,Departments!$A:$B,2,FALSE)</f>
        <v>Controlling</v>
      </c>
      <c r="Z225" s="6">
        <f t="shared" ca="1" si="45"/>
        <v>11</v>
      </c>
      <c r="AA225" s="7" t="str">
        <f ca="1">VLOOKUP($Z225,Roles!$A:$B,2,FALSE)</f>
        <v>Analyst</v>
      </c>
      <c r="AB225" s="6">
        <f t="shared" ca="1" si="46"/>
        <v>5</v>
      </c>
      <c r="AC225" s="7" t="str">
        <f ca="1" xml:space="preserve">
IF(
  ISNA($AB225),
  NA(),
  VLOOKUP($AB225,Levels!$A:$B,2,FALSE)
)</f>
        <v>Junior</v>
      </c>
      <c r="AD225" s="8">
        <f t="shared" ca="1" si="47"/>
        <v>39990</v>
      </c>
      <c r="AE225" s="6">
        <f ca="1">RANDBETWEEN(5,COUNTA('Recruitment source'!$A:$A) + 1)</f>
        <v>10</v>
      </c>
      <c r="AF225" s="6" t="str">
        <f ca="1">VLOOKUP($AE225,'Recruitment source'!$A:$B,2,FALSE)</f>
        <v>Jobs in Lisbon</v>
      </c>
      <c r="AG225" s="8" t="e">
        <f t="shared" ca="1" si="48"/>
        <v>#N/A</v>
      </c>
      <c r="AH225" s="6" t="e">
        <f t="shared" ca="1" si="49"/>
        <v>#N/A</v>
      </c>
      <c r="AI225" s="6" t="e">
        <f ca="1" xml:space="preserve">
IF(
  ISNA($AH225),
  NA(),
  VLOOKUP($AH225,'Reasons for dismissal'!$A:$B,2,FALSE)
)</f>
        <v>#N/A</v>
      </c>
      <c r="AJ225" s="6">
        <f t="shared" ca="1" si="50"/>
        <v>4</v>
      </c>
      <c r="AK225" s="1">
        <f t="shared" ca="1" si="51"/>
        <v>3000</v>
      </c>
      <c r="AL2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$A225  &amp; ", "   &amp;
$B225  &amp; ", "   &amp;
$D225  &amp; ", '"  &amp;
$I225  &amp; "', '" &amp;
$O225  &amp; "', "  &amp;
$S225  &amp; ", '"  &amp;
TEXT($U225,"dd/mm/aaaa")  &amp; "', "   &amp;
$V225  &amp; ", "   &amp;
$X225  &amp; ", "   &amp;
$Z225  &amp; ", "   &amp;
IF($AB225 &lt;&gt; "", $AB225, "NULL")  &amp; ", "   &amp;
$AK225  &amp; ");"</f>
        <v>#REF!</v>
      </c>
    </row>
    <row r="226" spans="1:38" x14ac:dyDescent="0.2">
      <c r="A226" s="7" cm="1">
        <f t="array" aca="1" ref="A226" ca="1">INDEX(Companies!$A:$A,RANDBETWEEN(2,COUNTA(Companies!$A:$A)),1)</f>
        <v>2</v>
      </c>
      <c r="B226" s="5">
        <f t="shared" si="39"/>
        <v>225</v>
      </c>
      <c r="C226" s="5" t="str" cm="1">
        <f t="array" ref="C226">SHA1HASH($B226)</f>
        <v>cfe21c6800c88f06d7d0683b1535821c75c954ad</v>
      </c>
      <c r="D226" s="6">
        <f t="shared" ca="1" si="40"/>
        <v>1</v>
      </c>
      <c r="E226" s="7">
        <f ca="1">IF($B226 = 1 + N("Presidente"),
    127,
    IF($B226 = 2 + N("Vice-Presidente"),
        72,
        IF($B226 = 3 + N("Secretária bilíngue"),
            13,
            RANDBETWEEN(5,COUNT(Name!$A:$A) + 1)
        )
    )
)</f>
        <v>113</v>
      </c>
      <c r="F226" s="7" t="str">
        <f ca="1">VLOOKUP($E226,Name!$A:$B,2,FALSE)</f>
        <v>Desiré</v>
      </c>
      <c r="G226" s="7">
        <f ca="1" xml:space="preserve">
IF($B226 = 1,
    0,
    RANDBETWEEN(5,COUNT('Last name'!$A:$A) + 1)
)</f>
        <v>84</v>
      </c>
      <c r="H226" s="7" t="str">
        <f ca="1" xml:space="preserve">
IF($B226 = 1 + N("Presidente"),
    "de Orléans e Bragança",
    VLOOKUP($G226,'Last name'!$A:$B,2,FALSE) &amp; " " &amp; VLOOKUP(RANDBETWEEN(5,COUNT('Last name'!$A:$A) + 1),'Last name'!$A:$B,2,FALSE)
)</f>
        <v>Fernandes Anjos</v>
      </c>
      <c r="I226" s="7" t="str">
        <f t="shared" ca="1" si="41"/>
        <v>Desiré Fernandes Anjos</v>
      </c>
      <c r="J226" s="7" t="str" cm="1">
        <f t="array" aca="1" ref="J226" ca="1">SHA1HASH($I226)</f>
        <v>6ebe62e37d23f294d8471e10b44ee3413ad29a84</v>
      </c>
      <c r="K226" s="7" cm="1">
        <f t="array" aca="1" ref="K226" ca="1">INDEX(States!$A:$A,M226,1)</f>
        <v>5</v>
      </c>
      <c r="L226" s="7" t="str">
        <f ca="1">VLOOKUP($K226,Countries!$A:$B,2,FALSE)</f>
        <v>Portugal</v>
      </c>
      <c r="M226" s="7" cm="1">
        <f t="array" aca="1" ref="M226" ca="1">INDEX(States!$C:$C,RANDBETWEEN(5,COUNTA(States!$A:$A) + 1),1)</f>
        <v>9</v>
      </c>
      <c r="N226" s="7" t="str">
        <f ca="1">VLOOKUP($M226,States!$C:$D,2,FALSE)</f>
        <v>braga</v>
      </c>
      <c r="O226" s="7" t="str">
        <f ca="1">VLOOKUP($E226,Name!$A:$C,3,FALSE)</f>
        <v>F</v>
      </c>
      <c r="P226" s="7" t="str">
        <f ca="1">VLOOKUP($O226,Genders!$B:$C,2,FALSE)</f>
        <v>Female</v>
      </c>
      <c r="Q226" s="7" cm="1">
        <f t="array" aca="1" ref="Q226" ca="1">INDEX('Marital status'!$A:$A,RANDBETWEEN(5,COUNTA('Marital status'!$A:$A) + 1),1)</f>
        <v>5</v>
      </c>
      <c r="R226" s="7" t="str">
        <f ca="1">VLOOKUP($Q226,'Marital status'!$A:$B,2,FALSE)</f>
        <v xml:space="preserve"> Separated </v>
      </c>
      <c r="S226" s="7">
        <f t="shared" ca="1" si="42"/>
        <v>5</v>
      </c>
      <c r="T226" s="7" t="str">
        <f ca="1">VLOOKUP($S226,Ethnicities!$A:$B,2,FALSE)</f>
        <v>ASIAN</v>
      </c>
      <c r="U226" s="8">
        <f t="shared" ca="1" si="43"/>
        <v>31554</v>
      </c>
      <c r="V226" s="6">
        <f t="shared" ca="1" si="44"/>
        <v>7</v>
      </c>
      <c r="W226" s="8" t="str">
        <f ca="1">VLOOKUP($V226,'Background education'!$A:$B,2,FALSE)</f>
        <v>Undergraduate degree</v>
      </c>
      <c r="X226" s="7">
        <f ca="1" xml:space="preserve">
  IF(OR($Z226 = 5, $Z226 = 6, $Z226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226" s="7" t="str">
        <f ca="1">VLOOKUP($X226,Departments!$A:$B,2,FALSE)</f>
        <v xml:space="preserve"> Presidency</v>
      </c>
      <c r="Z226" s="6">
        <f t="shared" ca="1" si="45"/>
        <v>9</v>
      </c>
      <c r="AA226" s="7" t="str">
        <f ca="1">VLOOKUP($Z226,Roles!$A:$B,2,FALSE)</f>
        <v>Intern</v>
      </c>
      <c r="AB226" s="6" t="e">
        <f t="shared" ca="1" si="46"/>
        <v>#N/A</v>
      </c>
      <c r="AC226" s="7" t="e">
        <f ca="1" xml:space="preserve">
IF(
  ISNA($AB226),
  NA(),
  VLOOKUP($AB226,Levels!$A:$B,2,FALSE)
)</f>
        <v>#N/A</v>
      </c>
      <c r="AD226" s="8">
        <f t="shared" ca="1" si="47"/>
        <v>40659</v>
      </c>
      <c r="AE226" s="6">
        <f ca="1">RANDBETWEEN(5,COUNTA('Recruitment source'!$A:$A) + 1)</f>
        <v>11</v>
      </c>
      <c r="AF226" s="6" t="str">
        <f ca="1">VLOOKUP($AE226,'Recruitment source'!$A:$B,2,FALSE)</f>
        <v>Next Station</v>
      </c>
      <c r="AG226" s="8" t="e">
        <f t="shared" ca="1" si="48"/>
        <v>#N/A</v>
      </c>
      <c r="AH226" s="6" t="e">
        <f t="shared" ca="1" si="49"/>
        <v>#N/A</v>
      </c>
      <c r="AI226" s="6" t="e">
        <f ca="1" xml:space="preserve">
IF(
  ISNA($AH226),
  NA(),
  VLOOKUP($AH226,'Reasons for dismissal'!$A:$B,2,FALSE)
)</f>
        <v>#N/A</v>
      </c>
      <c r="AJ226" s="6">
        <f t="shared" ca="1" si="50"/>
        <v>5</v>
      </c>
      <c r="AK226" s="1">
        <f t="shared" ca="1" si="51"/>
        <v>1205</v>
      </c>
      <c r="AL2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$A226  &amp; ", "   &amp;
$B226  &amp; ", "   &amp;
$D226  &amp; ", '"  &amp;
$I226  &amp; "', '" &amp;
$O226  &amp; "', "  &amp;
$S226  &amp; ", '"  &amp;
TEXT($U226,"dd/mm/aaaa")  &amp; "', "   &amp;
$V226  &amp; ", "   &amp;
$X226  &amp; ", "   &amp;
$Z226  &amp; ", "   &amp;
IF($AB226 &lt;&gt; "", $AB226, "NULL")  &amp; ", "   &amp;
$AK226  &amp; ");"</f>
        <v>#REF!</v>
      </c>
    </row>
    <row r="227" spans="1:38" x14ac:dyDescent="0.2">
      <c r="A227" s="7" cm="1">
        <f t="array" aca="1" ref="A227" ca="1">INDEX(Companies!$A:$A,RANDBETWEEN(2,COUNTA(Companies!$A:$A)),1)</f>
        <v>2</v>
      </c>
      <c r="B227" s="5">
        <f t="shared" si="39"/>
        <v>226</v>
      </c>
      <c r="C227" s="5" t="str" cm="1">
        <f t="array" ref="C227">SHA1HASH($B227)</f>
        <v>c1a38b8a671f58b20d4079b68d6533216db2a364</v>
      </c>
      <c r="D227" s="6">
        <f t="shared" ca="1" si="40"/>
        <v>1</v>
      </c>
      <c r="E227" s="7">
        <f ca="1">IF($B227 = 1 + N("Presidente"),
    127,
    IF($B227 = 2 + N("Vice-Presidente"),
        72,
        IF($B227 = 3 + N("Secretária bilíngue"),
            13,
            RANDBETWEEN(5,COUNT(Name!$A:$A) + 1)
        )
    )
)</f>
        <v>172</v>
      </c>
      <c r="F227" s="7" t="str">
        <f ca="1">VLOOKUP($E227,Name!$A:$B,2,FALSE)</f>
        <v>Isa</v>
      </c>
      <c r="G227" s="7">
        <f ca="1" xml:space="preserve">
IF($B227 = 1,
    0,
    RANDBETWEEN(5,COUNT('Last name'!$A:$A) + 1)
)</f>
        <v>129</v>
      </c>
      <c r="H227" s="7" t="str">
        <f ca="1" xml:space="preserve">
IF($B227 = 1 + N("Presidente"),
    "de Orléans e Bragança",
    VLOOKUP($G227,'Last name'!$A:$B,2,FALSE) &amp; " " &amp; VLOOKUP(RANDBETWEEN(5,COUNT('Last name'!$A:$A) + 1),'Last name'!$A:$B,2,FALSE)
)</f>
        <v>Miranda Sousa</v>
      </c>
      <c r="I227" s="7" t="str">
        <f t="shared" ca="1" si="41"/>
        <v>Isa Miranda Sousa</v>
      </c>
      <c r="J227" s="7" t="str" cm="1">
        <f t="array" aca="1" ref="J227" ca="1">SHA1HASH($I227)</f>
        <v>5327f25a00a19a16010d0e7a8846a3512e332f63</v>
      </c>
      <c r="K227" s="7" cm="1">
        <f t="array" aca="1" ref="K227" ca="1">INDEX(States!$A:$A,M227,1)</f>
        <v>5</v>
      </c>
      <c r="L227" s="7" t="str">
        <f ca="1">VLOOKUP($K227,Countries!$A:$B,2,FALSE)</f>
        <v>Portugal</v>
      </c>
      <c r="M227" s="7" cm="1">
        <f t="array" aca="1" ref="M227" ca="1">INDEX(States!$C:$C,RANDBETWEEN(5,COUNTA(States!$A:$A) + 1),1)</f>
        <v>11</v>
      </c>
      <c r="N227" s="7" t="str">
        <f ca="1">VLOOKUP($M227,States!$C:$D,2,FALSE)</f>
        <v>Santarém</v>
      </c>
      <c r="O227" s="7" t="str">
        <f ca="1">VLOOKUP($E227,Name!$A:$C,3,FALSE)</f>
        <v>F</v>
      </c>
      <c r="P227" s="7" t="str">
        <f ca="1">VLOOKUP($O227,Genders!$B:$C,2,FALSE)</f>
        <v>Female</v>
      </c>
      <c r="Q227" s="7" cm="1">
        <f t="array" aca="1" ref="Q227" ca="1">INDEX('Marital status'!$A:$A,RANDBETWEEN(5,COUNTA('Marital status'!$A:$A) + 1),1)</f>
        <v>6</v>
      </c>
      <c r="R227" s="7" t="str">
        <f ca="1">VLOOKUP($Q227,'Marital status'!$A:$B,2,FALSE)</f>
        <v>DIVORCED</v>
      </c>
      <c r="S227" s="7">
        <f t="shared" ca="1" si="42"/>
        <v>5</v>
      </c>
      <c r="T227" s="7" t="str">
        <f ca="1">VLOOKUP($S227,Ethnicities!$A:$B,2,FALSE)</f>
        <v>ASIAN</v>
      </c>
      <c r="U227" s="8">
        <f t="shared" ca="1" si="43"/>
        <v>23618</v>
      </c>
      <c r="V227" s="6">
        <f t="shared" ca="1" si="44"/>
        <v>7</v>
      </c>
      <c r="W227" s="8" t="str">
        <f ca="1">VLOOKUP($V227,'Background education'!$A:$B,2,FALSE)</f>
        <v>Undergraduate degree</v>
      </c>
      <c r="X227" s="7">
        <f ca="1" xml:space="preserve">
  IF(OR($Z227 = 5, $Z227 = 6, $Z227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27" s="7" t="str">
        <f ca="1">VLOOKUP($X227,Departments!$A:$B,2,FALSE)</f>
        <v>Human Resource</v>
      </c>
      <c r="Z227" s="6">
        <f t="shared" ca="1" si="45"/>
        <v>11</v>
      </c>
      <c r="AA227" s="7" t="str">
        <f ca="1">VLOOKUP($Z227,Roles!$A:$B,2,FALSE)</f>
        <v>Analyst</v>
      </c>
      <c r="AB227" s="6">
        <f t="shared" ca="1" si="46"/>
        <v>7</v>
      </c>
      <c r="AC227" s="7" t="str">
        <f ca="1" xml:space="preserve">
IF(
  ISNA($AB227),
  NA(),
  VLOOKUP($AB227,Levels!$A:$B,2,FALSE)
)</f>
        <v>Senior</v>
      </c>
      <c r="AD227" s="8">
        <f t="shared" ca="1" si="47"/>
        <v>39213</v>
      </c>
      <c r="AE227" s="6">
        <f ca="1">RANDBETWEEN(5,COUNTA('Recruitment source'!$A:$A) + 1)</f>
        <v>15</v>
      </c>
      <c r="AF227" s="6" t="str">
        <f ca="1">VLOOKUP($AE227,'Recruitment source'!$A:$B,2,FALSE)</f>
        <v>Website</v>
      </c>
      <c r="AG227" s="8" t="e">
        <f t="shared" ca="1" si="48"/>
        <v>#N/A</v>
      </c>
      <c r="AH227" s="6" t="e">
        <f t="shared" ca="1" si="49"/>
        <v>#N/A</v>
      </c>
      <c r="AI227" s="6" t="e">
        <f ca="1" xml:space="preserve">
IF(
  ISNA($AH227),
  NA(),
  VLOOKUP($AH227,'Reasons for dismissal'!$A:$B,2,FALSE)
)</f>
        <v>#N/A</v>
      </c>
      <c r="AJ227" s="6">
        <f t="shared" ca="1" si="50"/>
        <v>5</v>
      </c>
      <c r="AK227" s="1">
        <f t="shared" ca="1" si="51"/>
        <v>2580</v>
      </c>
      <c r="AL2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$A227  &amp; ", "   &amp;
$B227  &amp; ", "   &amp;
$D227  &amp; ", '"  &amp;
$I227  &amp; "', '" &amp;
$O227  &amp; "', "  &amp;
$S227  &amp; ", '"  &amp;
TEXT($U227,"dd/mm/aaaa")  &amp; "', "   &amp;
$V227  &amp; ", "   &amp;
$X227  &amp; ", "   &amp;
$Z227  &amp; ", "   &amp;
IF($AB227 &lt;&gt; "", $AB227, "NULL")  &amp; ", "   &amp;
$AK227  &amp; ");"</f>
        <v>#REF!</v>
      </c>
    </row>
    <row r="228" spans="1:38" x14ac:dyDescent="0.2">
      <c r="A228" s="7" cm="1">
        <f t="array" aca="1" ref="A228" ca="1">INDEX(Companies!$A:$A,RANDBETWEEN(2,COUNTA(Companies!$A:$A)),1)</f>
        <v>2</v>
      </c>
      <c r="B228" s="5">
        <f t="shared" si="39"/>
        <v>227</v>
      </c>
      <c r="C228" s="5" t="str" cm="1">
        <f t="array" ref="C228">SHA1HASH($B228)</f>
        <v>42d2a6ad49f93ab4b987b1a9e738425aacb8d2af</v>
      </c>
      <c r="D228" s="6">
        <f t="shared" ca="1" si="40"/>
        <v>1</v>
      </c>
      <c r="E228" s="7">
        <f ca="1">IF($B228 = 1 + N("Presidente"),
    127,
    IF($B228 = 2 + N("Vice-Presidente"),
        72,
        IF($B228 = 3 + N("Secretária bilíngue"),
            13,
            RANDBETWEEN(5,COUNT(Name!$A:$A) + 1)
        )
    )
)</f>
        <v>330</v>
      </c>
      <c r="F228" s="7" t="str">
        <f ca="1">VLOOKUP($E228,Name!$A:$B,2,FALSE)</f>
        <v>Rebecca</v>
      </c>
      <c r="G228" s="7">
        <f ca="1" xml:space="preserve">
IF($B228 = 1,
    0,
    RANDBETWEEN(5,COUNT('Last name'!$A:$A) + 1)
)</f>
        <v>58</v>
      </c>
      <c r="H228" s="7" t="str">
        <f ca="1" xml:space="preserve">
IF($B228 = 1 + N("Presidente"),
    "de Orléans e Bragança",
    VLOOKUP($G228,'Last name'!$A:$B,2,FALSE) &amp; " " &amp; VLOOKUP(RANDBETWEEN(5,COUNT('Last name'!$A:$A) + 1),'Last name'!$A:$B,2,FALSE)
)</f>
        <v>Cardoso Freitas</v>
      </c>
      <c r="I228" s="7" t="str">
        <f t="shared" ca="1" si="41"/>
        <v>Rebecca Cardoso Freitas</v>
      </c>
      <c r="J228" s="7" t="str" cm="1">
        <f t="array" aca="1" ref="J228" ca="1">SHA1HASH($I228)</f>
        <v>b9506adb6a1c968be97651e8a4945a9993430f21</v>
      </c>
      <c r="K228" s="7" cm="1">
        <f t="array" aca="1" ref="K228" ca="1">INDEX(States!$A:$A,M228,1)</f>
        <v>5</v>
      </c>
      <c r="L228" s="7" t="str">
        <f ca="1">VLOOKUP($K228,Countries!$A:$B,2,FALSE)</f>
        <v>Portugal</v>
      </c>
      <c r="M228" s="7" cm="1">
        <f t="array" aca="1" ref="M228" ca="1">INDEX(States!$C:$C,RANDBETWEEN(5,COUNTA(States!$A:$A) + 1),1)</f>
        <v>23</v>
      </c>
      <c r="N228" s="7" t="str">
        <f ca="1">VLOOKUP($M228,States!$C:$D,2,FALSE)</f>
        <v>Viana do Castelo</v>
      </c>
      <c r="O228" s="7" t="str">
        <f ca="1">VLOOKUP($E228,Name!$A:$C,3,FALSE)</f>
        <v>F</v>
      </c>
      <c r="P228" s="7" t="str">
        <f ca="1">VLOOKUP($O228,Genders!$B:$C,2,FALSE)</f>
        <v>Female</v>
      </c>
      <c r="Q228" s="7" cm="1">
        <f t="array" aca="1" ref="Q228" ca="1">INDEX('Marital status'!$A:$A,RANDBETWEEN(5,COUNTA('Marital status'!$A:$A) + 1),1)</f>
        <v>6</v>
      </c>
      <c r="R228" s="7" t="str">
        <f ca="1">VLOOKUP($Q228,'Marital status'!$A:$B,2,FALSE)</f>
        <v>DIVORCED</v>
      </c>
      <c r="S228" s="7">
        <f t="shared" ca="1" si="42"/>
        <v>8</v>
      </c>
      <c r="T228" s="7" t="e">
        <f ca="1">VLOOKUP($S228,Ethnicities!$A:$B,2,FALSE)</f>
        <v>#N/A</v>
      </c>
      <c r="U228" s="8">
        <f t="shared" ca="1" si="43"/>
        <v>19974</v>
      </c>
      <c r="V228" s="6">
        <f t="shared" ca="1" si="44"/>
        <v>7</v>
      </c>
      <c r="W228" s="8" t="str">
        <f ca="1">VLOOKUP($V228,'Background education'!$A:$B,2,FALSE)</f>
        <v>Undergraduate degree</v>
      </c>
      <c r="X228" s="7">
        <f ca="1" xml:space="preserve">
  IF(OR($Z228 = 5, $Z228 = 6, $Z228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228" s="7" t="str">
        <f ca="1">VLOOKUP($X228,Departments!$A:$B,2,FALSE)</f>
        <v>Communication &amp; Marketing</v>
      </c>
      <c r="Z228" s="6">
        <f t="shared" ca="1" si="45"/>
        <v>9</v>
      </c>
      <c r="AA228" s="7" t="str">
        <f ca="1">VLOOKUP($Z228,Roles!$A:$B,2,FALSE)</f>
        <v>Intern</v>
      </c>
      <c r="AB228" s="6" t="e">
        <f t="shared" ca="1" si="46"/>
        <v>#N/A</v>
      </c>
      <c r="AC228" s="7" t="e">
        <f ca="1" xml:space="preserve">
IF(
  ISNA($AB228),
  NA(),
  VLOOKUP($AB228,Levels!$A:$B,2,FALSE)
)</f>
        <v>#N/A</v>
      </c>
      <c r="AD228" s="8">
        <f t="shared" ca="1" si="47"/>
        <v>37067</v>
      </c>
      <c r="AE228" s="6">
        <f ca="1">RANDBETWEEN(5,COUNTA('Recruitment source'!$A:$A) + 1)</f>
        <v>11</v>
      </c>
      <c r="AF228" s="6" t="str">
        <f ca="1">VLOOKUP($AE228,'Recruitment source'!$A:$B,2,FALSE)</f>
        <v>Next Station</v>
      </c>
      <c r="AG228" s="8" t="e">
        <f t="shared" ca="1" si="48"/>
        <v>#N/A</v>
      </c>
      <c r="AH228" s="6" t="e">
        <f t="shared" ca="1" si="49"/>
        <v>#N/A</v>
      </c>
      <c r="AI228" s="6" t="e">
        <f ca="1" xml:space="preserve">
IF(
  ISNA($AH228),
  NA(),
  VLOOKUP($AH228,'Reasons for dismissal'!$A:$B,2,FALSE)
)</f>
        <v>#N/A</v>
      </c>
      <c r="AJ228" s="6">
        <f t="shared" ca="1" si="50"/>
        <v>4</v>
      </c>
      <c r="AK228" s="1">
        <f t="shared" ca="1" si="51"/>
        <v>1285</v>
      </c>
      <c r="AL2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$A228  &amp; ", "   &amp;
$B228  &amp; ", "   &amp;
$D228  &amp; ", '"  &amp;
$I228  &amp; "', '" &amp;
$O228  &amp; "', "  &amp;
$S228  &amp; ", '"  &amp;
TEXT($U228,"dd/mm/aaaa")  &amp; "', "   &amp;
$V228  &amp; ", "   &amp;
$X228  &amp; ", "   &amp;
$Z228  &amp; ", "   &amp;
IF($AB228 &lt;&gt; "", $AB228, "NULL")  &amp; ", "   &amp;
$AK228  &amp; ");"</f>
        <v>#REF!</v>
      </c>
    </row>
    <row r="229" spans="1:38" x14ac:dyDescent="0.2">
      <c r="A229" s="7" cm="1">
        <f t="array" aca="1" ref="A229" ca="1">INDEX(Companies!$A:$A,RANDBETWEEN(2,COUNTA(Companies!$A:$A)),1)</f>
        <v>2</v>
      </c>
      <c r="B229" s="5">
        <f t="shared" si="39"/>
        <v>228</v>
      </c>
      <c r="C229" s="5" t="str" cm="1">
        <f t="array" ref="C229">SHA1HASH($B229)</f>
        <v>cad06f3c4901bbcd4a396dd83c4544a146d6e3e8</v>
      </c>
      <c r="D229" s="6">
        <f t="shared" ca="1" si="40"/>
        <v>1</v>
      </c>
      <c r="E229" s="7">
        <f ca="1">IF($B229 = 1 + N("Presidente"),
    127,
    IF($B229 = 2 + N("Vice-Presidente"),
        72,
        IF($B229 = 3 + N("Secretária bilíngue"),
            13,
            RANDBETWEEN(5,COUNT(Name!$A:$A) + 1)
        )
    )
)</f>
        <v>157</v>
      </c>
      <c r="F229" s="7" t="str">
        <f ca="1">VLOOKUP($E229,Name!$A:$B,2,FALSE)</f>
        <v>Guilherme</v>
      </c>
      <c r="G229" s="7">
        <f ca="1" xml:space="preserve">
IF($B229 = 1,
    0,
    RANDBETWEEN(5,COUNT('Last name'!$A:$A) + 1)
)</f>
        <v>90</v>
      </c>
      <c r="H229" s="7" t="str">
        <f ca="1" xml:space="preserve">
IF($B229 = 1 + N("Presidente"),
    "de Orléans e Bragança",
    VLOOKUP($G229,'Last name'!$A:$B,2,FALSE) &amp; " " &amp; VLOOKUP(RANDBETWEEN(5,COUNT('Last name'!$A:$A) + 1),'Last name'!$A:$B,2,FALSE)
)</f>
        <v>Fontana Moretti</v>
      </c>
      <c r="I229" s="7" t="str">
        <f t="shared" ca="1" si="41"/>
        <v>Guilherme Fontana Moretti</v>
      </c>
      <c r="J229" s="7" t="str" cm="1">
        <f t="array" aca="1" ref="J229" ca="1">SHA1HASH($I229)</f>
        <v>9ef48e6d6433178be35eb7fb9eca93e2add1d903</v>
      </c>
      <c r="K229" s="7" cm="1">
        <f t="array" aca="1" ref="K229" ca="1">INDEX(States!$A:$A,M229,1)</f>
        <v>5</v>
      </c>
      <c r="L229" s="7" t="str">
        <f ca="1">VLOOKUP($K229,Countries!$A:$B,2,FALSE)</f>
        <v>Portugal</v>
      </c>
      <c r="M229" s="7" cm="1">
        <f t="array" aca="1" ref="M229" ca="1">INDEX(States!$C:$C,RANDBETWEEN(5,COUNTA(States!$A:$A) + 1),1)</f>
        <v>5</v>
      </c>
      <c r="N229" s="7" t="str">
        <f ca="1">VLOOKUP($M229,States!$C:$D,2,FALSE)</f>
        <v xml:space="preserve"> Lisboa</v>
      </c>
      <c r="O229" s="7" t="str">
        <f ca="1">VLOOKUP($E229,Name!$A:$C,3,FALSE)</f>
        <v>M</v>
      </c>
      <c r="P229" s="7" t="str">
        <f ca="1">VLOOKUP($O229,Genders!$B:$C,2,FALSE)</f>
        <v>Male</v>
      </c>
      <c r="Q229" s="7" cm="1">
        <f t="array" aca="1" ref="Q229" ca="1">INDEX('Marital status'!$A:$A,RANDBETWEEN(5,COUNTA('Marital status'!$A:$A) + 1),1)</f>
        <v>5</v>
      </c>
      <c r="R229" s="7" t="str">
        <f ca="1">VLOOKUP($Q229,'Marital status'!$A:$B,2,FALSE)</f>
        <v xml:space="preserve"> Separated </v>
      </c>
      <c r="S229" s="7">
        <f t="shared" ca="1" si="42"/>
        <v>5</v>
      </c>
      <c r="T229" s="7" t="str">
        <f ca="1">VLOOKUP($S229,Ethnicities!$A:$B,2,FALSE)</f>
        <v>ASIAN</v>
      </c>
      <c r="U229" s="8">
        <f t="shared" ca="1" si="43"/>
        <v>21979</v>
      </c>
      <c r="V229" s="6">
        <f t="shared" ca="1" si="44"/>
        <v>7</v>
      </c>
      <c r="W229" s="8" t="str">
        <f ca="1">VLOOKUP($V229,'Background education'!$A:$B,2,FALSE)</f>
        <v>Undergraduate degree</v>
      </c>
      <c r="X229" s="7">
        <f ca="1" xml:space="preserve">
  IF(OR($Z229 = 5, $Z229 = 6, $Z229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29" s="7" t="str">
        <f ca="1">VLOOKUP($X229,Departments!$A:$B,2,FALSE)</f>
        <v>Human Resource</v>
      </c>
      <c r="Z229" s="6">
        <f t="shared" ca="1" si="45"/>
        <v>11</v>
      </c>
      <c r="AA229" s="7" t="str">
        <f ca="1">VLOOKUP($Z229,Roles!$A:$B,2,FALSE)</f>
        <v>Analyst</v>
      </c>
      <c r="AB229" s="6">
        <f t="shared" ca="1" si="46"/>
        <v>7</v>
      </c>
      <c r="AC229" s="7" t="str">
        <f ca="1" xml:space="preserve">
IF(
  ISNA($AB229),
  NA(),
  VLOOKUP($AB229,Levels!$A:$B,2,FALSE)
)</f>
        <v>Senior</v>
      </c>
      <c r="AD229" s="8">
        <f t="shared" ca="1" si="47"/>
        <v>39316</v>
      </c>
      <c r="AE229" s="6">
        <f ca="1">RANDBETWEEN(5,COUNTA('Recruitment source'!$A:$A) + 1)</f>
        <v>11</v>
      </c>
      <c r="AF229" s="6" t="str">
        <f ca="1">VLOOKUP($AE229,'Recruitment source'!$A:$B,2,FALSE)</f>
        <v>Next Station</v>
      </c>
      <c r="AG229" s="8" t="e">
        <f t="shared" ca="1" si="48"/>
        <v>#N/A</v>
      </c>
      <c r="AH229" s="6" t="e">
        <f t="shared" ca="1" si="49"/>
        <v>#N/A</v>
      </c>
      <c r="AI229" s="6" t="e">
        <f ca="1" xml:space="preserve">
IF(
  ISNA($AH229),
  NA(),
  VLOOKUP($AH229,'Reasons for dismissal'!$A:$B,2,FALSE)
)</f>
        <v>#N/A</v>
      </c>
      <c r="AJ229" s="6">
        <f t="shared" ca="1" si="50"/>
        <v>5</v>
      </c>
      <c r="AK229" s="1">
        <f t="shared" ca="1" si="51"/>
        <v>2580</v>
      </c>
      <c r="AL2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$A229  &amp; ", "   &amp;
$B229  &amp; ", "   &amp;
$D229  &amp; ", '"  &amp;
$I229  &amp; "', '" &amp;
$O229  &amp; "', "  &amp;
$S229  &amp; ", '"  &amp;
TEXT($U229,"dd/mm/aaaa")  &amp; "', "   &amp;
$V229  &amp; ", "   &amp;
$X229  &amp; ", "   &amp;
$Z229  &amp; ", "   &amp;
IF($AB229 &lt;&gt; "", $AB229, "NULL")  &amp; ", "   &amp;
$AK229  &amp; ");"</f>
        <v>#REF!</v>
      </c>
    </row>
    <row r="230" spans="1:38" x14ac:dyDescent="0.2">
      <c r="A230" s="7" cm="1">
        <f t="array" aca="1" ref="A230" ca="1">INDEX(Companies!$A:$A,RANDBETWEEN(2,COUNTA(Companies!$A:$A)),1)</f>
        <v>2</v>
      </c>
      <c r="B230" s="5">
        <f t="shared" si="39"/>
        <v>229</v>
      </c>
      <c r="C230" s="5" t="str" cm="1">
        <f t="array" ref="C230">SHA1HASH($B230)</f>
        <v>4c8205da3610a61583b64c7faeb86dd040cace63</v>
      </c>
      <c r="D230" s="6">
        <f t="shared" ca="1" si="40"/>
        <v>1</v>
      </c>
      <c r="E230" s="7">
        <f ca="1">IF($B230 = 1 + N("Presidente"),
    127,
    IF($B230 = 2 + N("Vice-Presidente"),
        72,
        IF($B230 = 3 + N("Secretária bilíngue"),
            13,
            RANDBETWEEN(5,COUNT(Name!$A:$A) + 1)
        )
    )
)</f>
        <v>22</v>
      </c>
      <c r="F230" s="7" t="str">
        <f ca="1">VLOOKUP($E230,Name!$A:$B,2,FALSE)</f>
        <v>Álvaro</v>
      </c>
      <c r="G230" s="7">
        <f ca="1" xml:space="preserve">
IF($B230 = 1,
    0,
    RANDBETWEEN(5,COUNT('Last name'!$A:$A) + 1)
)</f>
        <v>8</v>
      </c>
      <c r="H230" s="7" t="str">
        <f ca="1" xml:space="preserve">
IF($B230 = 1 + N("Presidente"),
    "de Orléans e Bragança",
    VLOOKUP($G230,'Last name'!$A:$B,2,FALSE) &amp; " " &amp; VLOOKUP(RANDBETWEEN(5,COUNT('Last name'!$A:$A) + 1),'Last name'!$A:$B,2,FALSE)
)</f>
        <v>Alcantara Faria</v>
      </c>
      <c r="I230" s="7" t="str">
        <f t="shared" ca="1" si="41"/>
        <v>Álvaro Alcantara Faria</v>
      </c>
      <c r="J230" s="7" t="str" cm="1">
        <f t="array" aca="1" ref="J230" ca="1">SHA1HASH($I230)</f>
        <v>f34ce9924cad94d74d7c6e9e24749e30490830b7</v>
      </c>
      <c r="K230" s="7" cm="1">
        <f t="array" aca="1" ref="K230" ca="1">INDEX(States!$A:$A,M230,1)</f>
        <v>5</v>
      </c>
      <c r="L230" s="7" t="str">
        <f ca="1">VLOOKUP($K230,Countries!$A:$B,2,FALSE)</f>
        <v>Portugal</v>
      </c>
      <c r="M230" s="7" cm="1">
        <f t="array" aca="1" ref="M230" ca="1">INDEX(States!$C:$C,RANDBETWEEN(5,COUNTA(States!$A:$A) + 1),1)</f>
        <v>19</v>
      </c>
      <c r="N230" s="7" t="str">
        <f ca="1">VLOOKUP($M230,States!$C:$D,2,FALSE)</f>
        <v>Beja</v>
      </c>
      <c r="O230" s="7" t="str">
        <f ca="1">VLOOKUP($E230,Name!$A:$C,3,FALSE)</f>
        <v>M</v>
      </c>
      <c r="P230" s="7" t="str">
        <f ca="1">VLOOKUP($O230,Genders!$B:$C,2,FALSE)</f>
        <v>Male</v>
      </c>
      <c r="Q230" s="7" cm="1">
        <f t="array" aca="1" ref="Q230" ca="1">INDEX('Marital status'!$A:$A,RANDBETWEEN(5,COUNTA('Marital status'!$A:$A) + 1),1)</f>
        <v>5</v>
      </c>
      <c r="R230" s="7" t="str">
        <f ca="1">VLOOKUP($Q230,'Marital status'!$A:$B,2,FALSE)</f>
        <v xml:space="preserve"> Separated </v>
      </c>
      <c r="S230" s="7">
        <f t="shared" ca="1" si="42"/>
        <v>5</v>
      </c>
      <c r="T230" s="7" t="str">
        <f ca="1">VLOOKUP($S230,Ethnicities!$A:$B,2,FALSE)</f>
        <v>ASIAN</v>
      </c>
      <c r="U230" s="8">
        <f t="shared" ca="1" si="43"/>
        <v>28701</v>
      </c>
      <c r="V230" s="6">
        <f t="shared" ca="1" si="44"/>
        <v>7</v>
      </c>
      <c r="W230" s="8" t="str">
        <f ca="1">VLOOKUP($V230,'Background education'!$A:$B,2,FALSE)</f>
        <v>Undergraduate degree</v>
      </c>
      <c r="X230" s="7">
        <f ca="1" xml:space="preserve">
  IF(OR($Z230 = 5, $Z230 = 6, $Z230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230" s="7" t="str">
        <f ca="1">VLOOKUP($X230,Departments!$A:$B,2,FALSE)</f>
        <v xml:space="preserve"> Commercial</v>
      </c>
      <c r="Z230" s="6">
        <f t="shared" ca="1" si="45"/>
        <v>10</v>
      </c>
      <c r="AA230" s="7" t="str">
        <f ca="1">VLOOKUP($Z230,Roles!$A:$B,2,FALSE)</f>
        <v>Trainee</v>
      </c>
      <c r="AB230" s="6" t="e">
        <f t="shared" ca="1" si="46"/>
        <v>#N/A</v>
      </c>
      <c r="AC230" s="7" t="e">
        <f ca="1" xml:space="preserve">
IF(
  ISNA($AB230),
  NA(),
  VLOOKUP($AB230,Levels!$A:$B,2,FALSE)
)</f>
        <v>#N/A</v>
      </c>
      <c r="AD230" s="8">
        <f t="shared" ca="1" si="47"/>
        <v>38653</v>
      </c>
      <c r="AE230" s="6">
        <f ca="1">RANDBETWEEN(5,COUNTA('Recruitment source'!$A:$A) + 1)</f>
        <v>9</v>
      </c>
      <c r="AF230" s="6" t="str">
        <f ca="1">VLOOKUP($AE230,'Recruitment source'!$A:$B,2,FALSE)</f>
        <v>Empregos Online</v>
      </c>
      <c r="AG230" s="8" t="e">
        <f t="shared" ca="1" si="48"/>
        <v>#N/A</v>
      </c>
      <c r="AH230" s="6" t="e">
        <f t="shared" ca="1" si="49"/>
        <v>#N/A</v>
      </c>
      <c r="AI230" s="6" t="e">
        <f ca="1" xml:space="preserve">
IF(
  ISNA($AH230),
  NA(),
  VLOOKUP($AH230,'Reasons for dismissal'!$A:$B,2,FALSE)
)</f>
        <v>#N/A</v>
      </c>
      <c r="AJ230" s="6">
        <f t="shared" ca="1" si="50"/>
        <v>4</v>
      </c>
      <c r="AK230" s="1">
        <f t="shared" ca="1" si="51"/>
        <v>1385</v>
      </c>
      <c r="AL2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$A230  &amp; ", "   &amp;
$B230  &amp; ", "   &amp;
$D230  &amp; ", '"  &amp;
$I230  &amp; "', '" &amp;
$O230  &amp; "', "  &amp;
$S230  &amp; ", '"  &amp;
TEXT($U230,"dd/mm/aaaa")  &amp; "', "   &amp;
$V230  &amp; ", "   &amp;
$X230  &amp; ", "   &amp;
$Z230  &amp; ", "   &amp;
IF($AB230 &lt;&gt; "", $AB230, "NULL")  &amp; ", "   &amp;
$AK230  &amp; ");"</f>
        <v>#REF!</v>
      </c>
    </row>
    <row r="231" spans="1:38" x14ac:dyDescent="0.2">
      <c r="A231" s="7" cm="1">
        <f t="array" aca="1" ref="A231" ca="1">INDEX(Companies!$A:$A,RANDBETWEEN(2,COUNTA(Companies!$A:$A)),1)</f>
        <v>2</v>
      </c>
      <c r="B231" s="5">
        <f t="shared" si="39"/>
        <v>230</v>
      </c>
      <c r="C231" s="5" t="str" cm="1">
        <f t="array" ref="C231">SHA1HASH($B231)</f>
        <v>2815f6b98b7a1fc00fc6bbb6d86583c410d86af7</v>
      </c>
      <c r="D231" s="6">
        <f t="shared" ca="1" si="40"/>
        <v>1</v>
      </c>
      <c r="E231" s="7">
        <f ca="1">IF($B231 = 1 + N("Presidente"),
    127,
    IF($B231 = 2 + N("Vice-Presidente"),
        72,
        IF($B231 = 3 + N("Secretária bilíngue"),
            13,
            RANDBETWEEN(5,COUNT(Name!$A:$A) + 1)
        )
    )
)</f>
        <v>341</v>
      </c>
      <c r="F231" s="7" t="str">
        <f ca="1">VLOOKUP($E231,Name!$A:$B,2,FALSE)</f>
        <v>Theo</v>
      </c>
      <c r="G231" s="7">
        <f ca="1" xml:space="preserve">
IF($B231 = 1,
    0,
    RANDBETWEEN(5,COUNT('Last name'!$A:$A) + 1)
)</f>
        <v>14</v>
      </c>
      <c r="H231" s="7" t="str">
        <f ca="1" xml:space="preserve">
IF($B231 = 1 + N("Presidente"),
    "de Orléans e Bragança",
    VLOOKUP($G231,'Last name'!$A:$B,2,FALSE) &amp; " " &amp; VLOOKUP(RANDBETWEEN(5,COUNT('Last name'!$A:$A) + 1),'Last name'!$A:$B,2,FALSE)
)</f>
        <v>Alves Costa</v>
      </c>
      <c r="I231" s="7" t="str">
        <f t="shared" ca="1" si="41"/>
        <v>Theo Alves Costa</v>
      </c>
      <c r="J231" s="7" t="str" cm="1">
        <f t="array" aca="1" ref="J231" ca="1">SHA1HASH($I231)</f>
        <v>baea19e3bbf21dc501466f5e31b773195ec59cc0</v>
      </c>
      <c r="K231" s="7" cm="1">
        <f t="array" aca="1" ref="K231" ca="1">INDEX(States!$A:$A,M231,1)</f>
        <v>5</v>
      </c>
      <c r="L231" s="7" t="str">
        <f ca="1">VLOOKUP($K231,Countries!$A:$B,2,FALSE)</f>
        <v>Portugal</v>
      </c>
      <c r="M231" s="7" cm="1">
        <f t="array" aca="1" ref="M231" ca="1">INDEX(States!$C:$C,RANDBETWEEN(5,COUNTA(States!$A:$A) + 1),1)</f>
        <v>21</v>
      </c>
      <c r="N231" s="7" t="str">
        <f ca="1">VLOOKUP($M231,States!$C:$D,2,FALSE)</f>
        <v>Guarda</v>
      </c>
      <c r="O231" s="7" t="str">
        <f ca="1">VLOOKUP($E231,Name!$A:$C,3,FALSE)</f>
        <v>M</v>
      </c>
      <c r="P231" s="7" t="str">
        <f ca="1">VLOOKUP($O231,Genders!$B:$C,2,FALSE)</f>
        <v>Male</v>
      </c>
      <c r="Q231" s="7" cm="1">
        <f t="array" aca="1" ref="Q231" ca="1">INDEX('Marital status'!$A:$A,RANDBETWEEN(5,COUNTA('Marital status'!$A:$A) + 1),1)</f>
        <v>0</v>
      </c>
      <c r="R231" s="7" t="e">
        <f ca="1">VLOOKUP($Q231,'Marital status'!$A:$B,2,FALSE)</f>
        <v>#N/A</v>
      </c>
      <c r="S231" s="7">
        <f t="shared" ca="1" si="42"/>
        <v>7</v>
      </c>
      <c r="T231" s="7" t="str">
        <f ca="1">VLOOKUP($S231,Ethnicities!$A:$B,2,FALSE)</f>
        <v>Native Hawaiian or Other Pacific Islander</v>
      </c>
      <c r="U231" s="8">
        <f t="shared" ca="1" si="43"/>
        <v>21913</v>
      </c>
      <c r="V231" s="6">
        <f t="shared" ca="1" si="44"/>
        <v>7</v>
      </c>
      <c r="W231" s="8" t="str">
        <f ca="1">VLOOKUP($V231,'Background education'!$A:$B,2,FALSE)</f>
        <v>Undergraduate degree</v>
      </c>
      <c r="X231" s="7">
        <f ca="1" xml:space="preserve">
  IF(OR($Z231 = 5, $Z231 = 6, $Z231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231" s="7" t="str">
        <f ca="1">VLOOKUP($X231,Departments!$A:$B,2,FALSE)</f>
        <v xml:space="preserve"> Presidency</v>
      </c>
      <c r="Z231" s="6">
        <f t="shared" ca="1" si="45"/>
        <v>11</v>
      </c>
      <c r="AA231" s="7" t="str">
        <f ca="1">VLOOKUP($Z231,Roles!$A:$B,2,FALSE)</f>
        <v>Analyst</v>
      </c>
      <c r="AB231" s="6">
        <f t="shared" ca="1" si="46"/>
        <v>5</v>
      </c>
      <c r="AC231" s="7" t="str">
        <f ca="1" xml:space="preserve">
IF(
  ISNA($AB231),
  NA(),
  VLOOKUP($AB231,Levels!$A:$B,2,FALSE)
)</f>
        <v>Junior</v>
      </c>
      <c r="AD231" s="8">
        <f t="shared" ca="1" si="47"/>
        <v>43931</v>
      </c>
      <c r="AE231" s="6">
        <f ca="1">RANDBETWEEN(5,COUNTA('Recruitment source'!$A:$A) + 1)</f>
        <v>6</v>
      </c>
      <c r="AF231" s="6" t="str">
        <f ca="1">VLOOKUP($AE231,'Recruitment source'!$A:$B,2,FALSE)</f>
        <v>Learn4Good</v>
      </c>
      <c r="AG231" s="8" t="e">
        <f t="shared" ca="1" si="48"/>
        <v>#N/A</v>
      </c>
      <c r="AH231" s="6" t="e">
        <f t="shared" ca="1" si="49"/>
        <v>#N/A</v>
      </c>
      <c r="AI231" s="6" t="e">
        <f ca="1" xml:space="preserve">
IF(
  ISNA($AH231),
  NA(),
  VLOOKUP($AH231,'Reasons for dismissal'!$A:$B,2,FALSE)
)</f>
        <v>#N/A</v>
      </c>
      <c r="AJ231" s="6">
        <f t="shared" ca="1" si="50"/>
        <v>4</v>
      </c>
      <c r="AK231" s="1">
        <f t="shared" ca="1" si="51"/>
        <v>2500</v>
      </c>
      <c r="AL2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$A231  &amp; ", "   &amp;
$B231  &amp; ", "   &amp;
$D231  &amp; ", '"  &amp;
$I231  &amp; "', '" &amp;
$O231  &amp; "', "  &amp;
$S231  &amp; ", '"  &amp;
TEXT($U231,"dd/mm/aaaa")  &amp; "', "   &amp;
$V231  &amp; ", "   &amp;
$X231  &amp; ", "   &amp;
$Z231  &amp; ", "   &amp;
IF($AB231 &lt;&gt; "", $AB231, "NULL")  &amp; ", "   &amp;
$AK231  &amp; ");"</f>
        <v>#REF!</v>
      </c>
    </row>
    <row r="232" spans="1:38" x14ac:dyDescent="0.2">
      <c r="A232" s="7" cm="1">
        <f t="array" aca="1" ref="A232" ca="1">INDEX(Companies!$A:$A,RANDBETWEEN(2,COUNTA(Companies!$A:$A)),1)</f>
        <v>2</v>
      </c>
      <c r="B232" s="5">
        <f t="shared" si="39"/>
        <v>231</v>
      </c>
      <c r="C232" s="5" t="str" cm="1">
        <f t="array" ref="C232">SHA1HASH($B232)</f>
        <v>eadc1dd8fc279583d5552700ae5d248e3fa123bd</v>
      </c>
      <c r="D232" s="6">
        <f t="shared" ca="1" si="40"/>
        <v>1</v>
      </c>
      <c r="E232" s="7">
        <f ca="1">IF($B232 = 1 + N("Presidente"),
    127,
    IF($B232 = 2 + N("Vice-Presidente"),
        72,
        IF($B232 = 3 + N("Secretária bilíngue"),
            13,
            RANDBETWEEN(5,COUNT(Name!$A:$A) + 1)
        )
    )
)</f>
        <v>133</v>
      </c>
      <c r="F232" s="7" t="str">
        <f ca="1">VLOOKUP($E232,Name!$A:$B,2,FALSE)</f>
        <v>Esther</v>
      </c>
      <c r="G232" s="7">
        <f ca="1" xml:space="preserve">
IF($B232 = 1,
    0,
    RANDBETWEEN(5,COUNT('Last name'!$A:$A) + 1)
)</f>
        <v>119</v>
      </c>
      <c r="H232" s="7" t="str">
        <f ca="1" xml:space="preserve">
IF($B232 = 1 + N("Presidente"),
    "de Orléans e Bragança",
    VLOOKUP($G232,'Last name'!$A:$B,2,FALSE) &amp; " " &amp; VLOOKUP(RANDBETWEEN(5,COUNT('Last name'!$A:$A) + 1),'Last name'!$A:$B,2,FALSE)
)</f>
        <v>Marino Pimenta</v>
      </c>
      <c r="I232" s="7" t="str">
        <f t="shared" ca="1" si="41"/>
        <v>Esther Marino Pimenta</v>
      </c>
      <c r="J232" s="7" t="str" cm="1">
        <f t="array" aca="1" ref="J232" ca="1">SHA1HASH($I232)</f>
        <v>e886f4a48c986c9fb122075cdf0f23082e964c81</v>
      </c>
      <c r="K232" s="7" cm="1">
        <f t="array" aca="1" ref="K232" ca="1">INDEX(States!$A:$A,M232,1)</f>
        <v>5</v>
      </c>
      <c r="L232" s="7" t="str">
        <f ca="1">VLOOKUP($K232,Countries!$A:$B,2,FALSE)</f>
        <v>Portugal</v>
      </c>
      <c r="M232" s="7" cm="1">
        <f t="array" aca="1" ref="M232" ca="1">INDEX(States!$C:$C,RANDBETWEEN(5,COUNTA(States!$A:$A) + 1),1)</f>
        <v>13</v>
      </c>
      <c r="N232" s="7" t="str">
        <f ca="1">VLOOKUP($M232,States!$C:$D,2,FALSE)</f>
        <v>Coimbra</v>
      </c>
      <c r="O232" s="7" t="str">
        <f ca="1">VLOOKUP($E232,Name!$A:$C,3,FALSE)</f>
        <v>F</v>
      </c>
      <c r="P232" s="7" t="str">
        <f ca="1">VLOOKUP($O232,Genders!$B:$C,2,FALSE)</f>
        <v>Female</v>
      </c>
      <c r="Q232" s="7" cm="1">
        <f t="array" aca="1" ref="Q232" ca="1">INDEX('Marital status'!$A:$A,RANDBETWEEN(5,COUNTA('Marital status'!$A:$A) + 1),1)</f>
        <v>0</v>
      </c>
      <c r="R232" s="7" t="e">
        <f ca="1">VLOOKUP($Q232,'Marital status'!$A:$B,2,FALSE)</f>
        <v>#N/A</v>
      </c>
      <c r="S232" s="7">
        <f t="shared" ca="1" si="42"/>
        <v>5</v>
      </c>
      <c r="T232" s="7" t="str">
        <f ca="1">VLOOKUP($S232,Ethnicities!$A:$B,2,FALSE)</f>
        <v>ASIAN</v>
      </c>
      <c r="U232" s="8">
        <f t="shared" ca="1" si="43"/>
        <v>31539</v>
      </c>
      <c r="V232" s="6">
        <f t="shared" ca="1" si="44"/>
        <v>7</v>
      </c>
      <c r="W232" s="8" t="str">
        <f ca="1">VLOOKUP($V232,'Background education'!$A:$B,2,FALSE)</f>
        <v>Undergraduate degree</v>
      </c>
      <c r="X232" s="7">
        <f ca="1" xml:space="preserve">
  IF(OR($Z232 = 5, $Z232 = 6, $Z232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232" s="7" t="str">
        <f ca="1">VLOOKUP($X232,Departments!$A:$B,2,FALSE)</f>
        <v>Audit</v>
      </c>
      <c r="Z232" s="6">
        <f t="shared" ca="1" si="45"/>
        <v>10</v>
      </c>
      <c r="AA232" s="7" t="str">
        <f ca="1">VLOOKUP($Z232,Roles!$A:$B,2,FALSE)</f>
        <v>Trainee</v>
      </c>
      <c r="AB232" s="6" t="e">
        <f t="shared" ca="1" si="46"/>
        <v>#N/A</v>
      </c>
      <c r="AC232" s="7" t="e">
        <f ca="1" xml:space="preserve">
IF(
  ISNA($AB232),
  NA(),
  VLOOKUP($AB232,Levels!$A:$B,2,FALSE)
)</f>
        <v>#N/A</v>
      </c>
      <c r="AD232" s="8">
        <f t="shared" ca="1" si="47"/>
        <v>37126</v>
      </c>
      <c r="AE232" s="6">
        <f ca="1">RANDBETWEEN(5,COUNTA('Recruitment source'!$A:$A) + 1)</f>
        <v>9</v>
      </c>
      <c r="AF232" s="6" t="str">
        <f ca="1">VLOOKUP($AE232,'Recruitment source'!$A:$B,2,FALSE)</f>
        <v>Empregos Online</v>
      </c>
      <c r="AG232" s="8" t="e">
        <f t="shared" ca="1" si="48"/>
        <v>#N/A</v>
      </c>
      <c r="AH232" s="6" t="e">
        <f t="shared" ca="1" si="49"/>
        <v>#N/A</v>
      </c>
      <c r="AI232" s="6" t="e">
        <f ca="1" xml:space="preserve">
IF(
  ISNA($AH232),
  NA(),
  VLOOKUP($AH232,'Reasons for dismissal'!$A:$B,2,FALSE)
)</f>
        <v>#N/A</v>
      </c>
      <c r="AJ232" s="6">
        <f t="shared" ca="1" si="50"/>
        <v>4</v>
      </c>
      <c r="AK232" s="1">
        <f t="shared" ca="1" si="51"/>
        <v>1305</v>
      </c>
      <c r="AL2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$A232  &amp; ", "   &amp;
$B232  &amp; ", "   &amp;
$D232  &amp; ", '"  &amp;
$I232  &amp; "', '" &amp;
$O232  &amp; "', "  &amp;
$S232  &amp; ", '"  &amp;
TEXT($U232,"dd/mm/aaaa")  &amp; "', "   &amp;
$V232  &amp; ", "   &amp;
$X232  &amp; ", "   &amp;
$Z232  &amp; ", "   &amp;
IF($AB232 &lt;&gt; "", $AB232, "NULL")  &amp; ", "   &amp;
$AK232  &amp; ");"</f>
        <v>#REF!</v>
      </c>
    </row>
    <row r="233" spans="1:38" x14ac:dyDescent="0.2">
      <c r="A233" s="7" cm="1">
        <f t="array" aca="1" ref="A233" ca="1">INDEX(Companies!$A:$A,RANDBETWEEN(2,COUNTA(Companies!$A:$A)),1)</f>
        <v>2</v>
      </c>
      <c r="B233" s="5">
        <f t="shared" si="39"/>
        <v>232</v>
      </c>
      <c r="C233" s="5" t="str" cm="1">
        <f t="array" ref="C233">SHA1HASH($B233)</f>
        <v>4f0f5c96ca8457ccd84c30f91c0555bd7e615c81</v>
      </c>
      <c r="D233" s="6">
        <f t="shared" ca="1" si="40"/>
        <v>1</v>
      </c>
      <c r="E233" s="7">
        <f ca="1">IF($B233 = 1 + N("Presidente"),
    127,
    IF($B233 = 2 + N("Vice-Presidente"),
        72,
        IF($B233 = 3 + N("Secretária bilíngue"),
            13,
            RANDBETWEEN(5,COUNT(Name!$A:$A) + 1)
        )
    )
)</f>
        <v>263</v>
      </c>
      <c r="F233" s="7" t="str">
        <f ca="1">VLOOKUP($E233,Name!$A:$B,2,FALSE)</f>
        <v>Maria Fernanda</v>
      </c>
      <c r="G233" s="7">
        <f ca="1" xml:space="preserve">
IF($B233 = 1,
    0,
    RANDBETWEEN(5,COUNT('Last name'!$A:$A) + 1)
)</f>
        <v>49</v>
      </c>
      <c r="H233" s="7" t="str">
        <f ca="1" xml:space="preserve">
IF($B233 = 1 + N("Presidente"),
    "de Orléans e Bragança",
    VLOOKUP($G233,'Last name'!$A:$B,2,FALSE) &amp; " " &amp; VLOOKUP(RANDBETWEEN(5,COUNT('Last name'!$A:$A) + 1),'Last name'!$A:$B,2,FALSE)
)</f>
        <v>Brito Battaglia</v>
      </c>
      <c r="I233" s="7" t="str">
        <f t="shared" ca="1" si="41"/>
        <v>Maria Fernanda Brito Battaglia</v>
      </c>
      <c r="J233" s="7" t="str" cm="1">
        <f t="array" aca="1" ref="J233" ca="1">SHA1HASH($I233)</f>
        <v>e48d91639d9e7707ef1cc1d7e96993eb432a3aac</v>
      </c>
      <c r="K233" s="7" cm="1">
        <f t="array" aca="1" ref="K233" ca="1">INDEX(States!$A:$A,M233,1)</f>
        <v>5</v>
      </c>
      <c r="L233" s="7" t="str">
        <f ca="1">VLOOKUP($K233,Countries!$A:$B,2,FALSE)</f>
        <v>Portugal</v>
      </c>
      <c r="M233" s="7" cm="1">
        <f t="array" aca="1" ref="M233" ca="1">INDEX(States!$C:$C,RANDBETWEEN(5,COUNTA(States!$A:$A) + 1),1)</f>
        <v>7</v>
      </c>
      <c r="N233" s="7" t="str">
        <f ca="1">VLOOKUP($M233,States!$C:$D,2,FALSE)</f>
        <v xml:space="preserve"> Setúbal </v>
      </c>
      <c r="O233" s="7" t="str">
        <f ca="1">VLOOKUP($E233,Name!$A:$C,3,FALSE)</f>
        <v>F</v>
      </c>
      <c r="P233" s="7" t="str">
        <f ca="1">VLOOKUP($O233,Genders!$B:$C,2,FALSE)</f>
        <v>Female</v>
      </c>
      <c r="Q233" s="7" cm="1">
        <f t="array" aca="1" ref="Q233" ca="1">INDEX('Marital status'!$A:$A,RANDBETWEEN(5,COUNTA('Marital status'!$A:$A) + 1),1)</f>
        <v>6</v>
      </c>
      <c r="R233" s="7" t="str">
        <f ca="1">VLOOKUP($Q233,'Marital status'!$A:$B,2,FALSE)</f>
        <v>DIVORCED</v>
      </c>
      <c r="S233" s="7">
        <f t="shared" ca="1" si="42"/>
        <v>5</v>
      </c>
      <c r="T233" s="7" t="str">
        <f ca="1">VLOOKUP($S233,Ethnicities!$A:$B,2,FALSE)</f>
        <v>ASIAN</v>
      </c>
      <c r="U233" s="8">
        <f t="shared" ca="1" si="43"/>
        <v>20965</v>
      </c>
      <c r="V233" s="6">
        <f t="shared" ca="1" si="44"/>
        <v>7</v>
      </c>
      <c r="W233" s="8" t="str">
        <f ca="1">VLOOKUP($V233,'Background education'!$A:$B,2,FALSE)</f>
        <v>Undergraduate degree</v>
      </c>
      <c r="X233" s="7">
        <f ca="1" xml:space="preserve">
  IF(OR($Z233 = 5, $Z233 = 6, $Z233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233" s="7" t="str">
        <f ca="1">VLOOKUP($X233,Departments!$A:$B,2,FALSE)</f>
        <v xml:space="preserve"> Presidency</v>
      </c>
      <c r="Z233" s="6">
        <f t="shared" ca="1" si="45"/>
        <v>11</v>
      </c>
      <c r="AA233" s="7" t="str">
        <f ca="1">VLOOKUP($Z233,Roles!$A:$B,2,FALSE)</f>
        <v>Analyst</v>
      </c>
      <c r="AB233" s="6">
        <f t="shared" ca="1" si="46"/>
        <v>5</v>
      </c>
      <c r="AC233" s="7" t="str">
        <f ca="1" xml:space="preserve">
IF(
  ISNA($AB233),
  NA(),
  VLOOKUP($AB233,Levels!$A:$B,2,FALSE)
)</f>
        <v>Junior</v>
      </c>
      <c r="AD233" s="8">
        <f t="shared" ca="1" si="47"/>
        <v>44517</v>
      </c>
      <c r="AE233" s="6">
        <f ca="1">RANDBETWEEN(5,COUNTA('Recruitment source'!$A:$A) + 1)</f>
        <v>11</v>
      </c>
      <c r="AF233" s="6" t="str">
        <f ca="1">VLOOKUP($AE233,'Recruitment source'!$A:$B,2,FALSE)</f>
        <v>Next Station</v>
      </c>
      <c r="AG233" s="8" t="e">
        <f t="shared" ca="1" si="48"/>
        <v>#N/A</v>
      </c>
      <c r="AH233" s="6" t="e">
        <f t="shared" ca="1" si="49"/>
        <v>#N/A</v>
      </c>
      <c r="AI233" s="6" t="e">
        <f ca="1" xml:space="preserve">
IF(
  ISNA($AH233),
  NA(),
  VLOOKUP($AH233,'Reasons for dismissal'!$A:$B,2,FALSE)
)</f>
        <v>#N/A</v>
      </c>
      <c r="AJ233" s="6">
        <f t="shared" ca="1" si="50"/>
        <v>4</v>
      </c>
      <c r="AK233" s="1">
        <f t="shared" ca="1" si="51"/>
        <v>2500</v>
      </c>
      <c r="AL2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$A233  &amp; ", "   &amp;
$B233  &amp; ", "   &amp;
$D233  &amp; ", '"  &amp;
$I233  &amp; "', '" &amp;
$O233  &amp; "', "  &amp;
$S233  &amp; ", '"  &amp;
TEXT($U233,"dd/mm/aaaa")  &amp; "', "   &amp;
$V233  &amp; ", "   &amp;
$X233  &amp; ", "   &amp;
$Z233  &amp; ", "   &amp;
IF($AB233 &lt;&gt; "", $AB233, "NULL")  &amp; ", "   &amp;
$AK233  &amp; ");"</f>
        <v>#REF!</v>
      </c>
    </row>
    <row r="234" spans="1:38" x14ac:dyDescent="0.2">
      <c r="A234" s="7" cm="1">
        <f t="array" aca="1" ref="A234" ca="1">INDEX(Companies!$A:$A,RANDBETWEEN(2,COUNTA(Companies!$A:$A)),1)</f>
        <v>2</v>
      </c>
      <c r="B234" s="5">
        <f t="shared" si="39"/>
        <v>233</v>
      </c>
      <c r="C234" s="5" t="str" cm="1">
        <f t="array" ref="C234">SHA1HASH($B234)</f>
        <v>52fdb9f68c503e11d168fe52035901864c0a4861</v>
      </c>
      <c r="D234" s="6">
        <f t="shared" ca="1" si="40"/>
        <v>1</v>
      </c>
      <c r="E234" s="7">
        <f ca="1">IF($B234 = 1 + N("Presidente"),
    127,
    IF($B234 = 2 + N("Vice-Presidente"),
        72,
        IF($B234 = 3 + N("Secretária bilíngue"),
            13,
            RANDBETWEEN(5,COUNT(Name!$A:$A) + 1)
        )
    )
)</f>
        <v>206</v>
      </c>
      <c r="F234" s="7" t="str">
        <f ca="1">VLOOKUP($E234,Name!$A:$B,2,FALSE)</f>
        <v>Kamilla</v>
      </c>
      <c r="G234" s="7">
        <f ca="1" xml:space="preserve">
IF($B234 = 1,
    0,
    RANDBETWEEN(5,COUNT('Last name'!$A:$A) + 1)
)</f>
        <v>66</v>
      </c>
      <c r="H234" s="7" t="str">
        <f ca="1" xml:space="preserve">
IF($B234 = 1 + N("Presidente"),
    "de Orléans e Bragança",
    VLOOKUP($G234,'Last name'!$A:$B,2,FALSE) &amp; " " &amp; VLOOKUP(RANDBETWEEN(5,COUNT('Last name'!$A:$A) + 1),'Last name'!$A:$B,2,FALSE)
)</f>
        <v>Colombo Leitão</v>
      </c>
      <c r="I234" s="7" t="str">
        <f t="shared" ca="1" si="41"/>
        <v>Kamilla Colombo Leitão</v>
      </c>
      <c r="J234" s="7" t="str" cm="1">
        <f t="array" aca="1" ref="J234" ca="1">SHA1HASH($I234)</f>
        <v>6850a937c0b975222932500063b9bfdd162c6149</v>
      </c>
      <c r="K234" s="7" cm="1">
        <f t="array" aca="1" ref="K234" ca="1">INDEX(States!$A:$A,M234,1)</f>
        <v>5</v>
      </c>
      <c r="L234" s="7" t="str">
        <f ca="1">VLOOKUP($K234,Countries!$A:$B,2,FALSE)</f>
        <v>Portugal</v>
      </c>
      <c r="M234" s="7" cm="1">
        <f t="array" aca="1" ref="M234" ca="1">INDEX(States!$C:$C,RANDBETWEEN(5,COUNTA(States!$A:$A) + 1),1)</f>
        <v>15</v>
      </c>
      <c r="N234" s="7" t="str">
        <f ca="1">VLOOKUP($M234,States!$C:$D,2,FALSE)</f>
        <v xml:space="preserve"> ÉVORA</v>
      </c>
      <c r="O234" s="7" t="str">
        <f ca="1">VLOOKUP($E234,Name!$A:$C,3,FALSE)</f>
        <v>F</v>
      </c>
      <c r="P234" s="7" t="str">
        <f ca="1">VLOOKUP($O234,Genders!$B:$C,2,FALSE)</f>
        <v>Female</v>
      </c>
      <c r="Q234" s="7" cm="1">
        <f t="array" aca="1" ref="Q234" ca="1">INDEX('Marital status'!$A:$A,RANDBETWEEN(5,COUNTA('Marital status'!$A:$A) + 1),1)</f>
        <v>5</v>
      </c>
      <c r="R234" s="7" t="str">
        <f ca="1">VLOOKUP($Q234,'Marital status'!$A:$B,2,FALSE)</f>
        <v xml:space="preserve"> Separated </v>
      </c>
      <c r="S234" s="7">
        <f t="shared" ca="1" si="42"/>
        <v>5</v>
      </c>
      <c r="T234" s="7" t="str">
        <f ca="1">VLOOKUP($S234,Ethnicities!$A:$B,2,FALSE)</f>
        <v>ASIAN</v>
      </c>
      <c r="U234" s="8">
        <f t="shared" ca="1" si="43"/>
        <v>24639</v>
      </c>
      <c r="V234" s="6">
        <f t="shared" ca="1" si="44"/>
        <v>7</v>
      </c>
      <c r="W234" s="8" t="str">
        <f ca="1">VLOOKUP($V234,'Background education'!$A:$B,2,FALSE)</f>
        <v>Undergraduate degree</v>
      </c>
      <c r="X234" s="7">
        <f ca="1" xml:space="preserve">
  IF(OR($Z234 = 5, $Z234 = 6, $Z234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234" s="7" t="str">
        <f ca="1">VLOOKUP($X234,Departments!$A:$B,2,FALSE)</f>
        <v>Communication &amp; Marketing</v>
      </c>
      <c r="Z234" s="6">
        <f t="shared" ca="1" si="45"/>
        <v>9</v>
      </c>
      <c r="AA234" s="7" t="str">
        <f ca="1">VLOOKUP($Z234,Roles!$A:$B,2,FALSE)</f>
        <v>Intern</v>
      </c>
      <c r="AB234" s="6" t="e">
        <f t="shared" ca="1" si="46"/>
        <v>#N/A</v>
      </c>
      <c r="AC234" s="7" t="e">
        <f ca="1" xml:space="preserve">
IF(
  ISNA($AB234),
  NA(),
  VLOOKUP($AB234,Levels!$A:$B,2,FALSE)
)</f>
        <v>#N/A</v>
      </c>
      <c r="AD234" s="8">
        <f t="shared" ca="1" si="47"/>
        <v>43716</v>
      </c>
      <c r="AE234" s="6">
        <f ca="1">RANDBETWEEN(5,COUNTA('Recruitment source'!$A:$A) + 1)</f>
        <v>8</v>
      </c>
      <c r="AF234" s="6" t="str">
        <f ca="1">VLOOKUP($AE234,'Recruitment source'!$A:$B,2,FALSE)</f>
        <v>Net Empregos</v>
      </c>
      <c r="AG234" s="8" t="e">
        <f t="shared" ca="1" si="48"/>
        <v>#N/A</v>
      </c>
      <c r="AH234" s="6" t="e">
        <f t="shared" ca="1" si="49"/>
        <v>#N/A</v>
      </c>
      <c r="AI234" s="6" t="e">
        <f ca="1" xml:space="preserve">
IF(
  ISNA($AH234),
  NA(),
  VLOOKUP($AH234,'Reasons for dismissal'!$A:$B,2,FALSE)
)</f>
        <v>#N/A</v>
      </c>
      <c r="AJ234" s="6">
        <f t="shared" ca="1" si="50"/>
        <v>4</v>
      </c>
      <c r="AK234" s="1">
        <f t="shared" ca="1" si="51"/>
        <v>1285</v>
      </c>
      <c r="AL2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$A234  &amp; ", "   &amp;
$B234  &amp; ", "   &amp;
$D234  &amp; ", '"  &amp;
$I234  &amp; "', '" &amp;
$O234  &amp; "', "  &amp;
$S234  &amp; ", '"  &amp;
TEXT($U234,"dd/mm/aaaa")  &amp; "', "   &amp;
$V234  &amp; ", "   &amp;
$X234  &amp; ", "   &amp;
$Z234  &amp; ", "   &amp;
IF($AB234 &lt;&gt; "", $AB234, "NULL")  &amp; ", "   &amp;
$AK234  &amp; ");"</f>
        <v>#REF!</v>
      </c>
    </row>
    <row r="235" spans="1:38" x14ac:dyDescent="0.2">
      <c r="A235" s="7" cm="1">
        <f t="array" aca="1" ref="A235" ca="1">INDEX(Companies!$A:$A,RANDBETWEEN(2,COUNTA(Companies!$A:$A)),1)</f>
        <v>2</v>
      </c>
      <c r="B235" s="5">
        <f t="shared" si="39"/>
        <v>234</v>
      </c>
      <c r="C235" s="5" t="str" cm="1">
        <f t="array" ref="C235">SHA1HASH($B235)</f>
        <v>0ec09ef9836da03f1add21e3ef607627e687e790</v>
      </c>
      <c r="D235" s="6">
        <f t="shared" ca="1" si="40"/>
        <v>1</v>
      </c>
      <c r="E235" s="7">
        <f ca="1">IF($B235 = 1 + N("Presidente"),
    127,
    IF($B235 = 2 + N("Vice-Presidente"),
        72,
        IF($B235 = 3 + N("Secretária bilíngue"),
            13,
            RANDBETWEEN(5,COUNT(Name!$A:$A) + 1)
        )
    )
)</f>
        <v>348</v>
      </c>
      <c r="F235" s="7" t="str">
        <f ca="1">VLOOKUP($E235,Name!$A:$B,2,FALSE)</f>
        <v>Vagner</v>
      </c>
      <c r="G235" s="7">
        <f ca="1" xml:space="preserve">
IF($B235 = 1,
    0,
    RANDBETWEEN(5,COUNT('Last name'!$A:$A) + 1)
)</f>
        <v>168</v>
      </c>
      <c r="H235" s="7" t="str">
        <f ca="1" xml:space="preserve">
IF($B235 = 1 + N("Presidente"),
    "de Orléans e Bragança",
    VLOOKUP($G235,'Last name'!$A:$B,2,FALSE) &amp; " " &amp; VLOOKUP(RANDBETWEEN(5,COUNT('Last name'!$A:$A) + 1),'Last name'!$A:$B,2,FALSE)
)</f>
        <v>Rossi Salvador</v>
      </c>
      <c r="I235" s="7" t="str">
        <f t="shared" ca="1" si="41"/>
        <v>Vagner Rossi Salvador</v>
      </c>
      <c r="J235" s="7" t="str" cm="1">
        <f t="array" aca="1" ref="J235" ca="1">SHA1HASH($I235)</f>
        <v>eb012cefe5048094e315cb0416010612ea2de6b5</v>
      </c>
      <c r="K235" s="7" cm="1">
        <f t="array" aca="1" ref="K235" ca="1">INDEX(States!$A:$A,M235,1)</f>
        <v>5</v>
      </c>
      <c r="L235" s="7" t="str">
        <f ca="1">VLOOKUP($K235,Countries!$A:$B,2,FALSE)</f>
        <v>Portugal</v>
      </c>
      <c r="M235" s="7" cm="1">
        <f t="array" aca="1" ref="M235" ca="1">INDEX(States!$C:$C,RANDBETWEEN(5,COUNTA(States!$A:$A) + 1),1)</f>
        <v>16</v>
      </c>
      <c r="N235" s="7" t="str">
        <f ca="1">VLOOKUP($M235,States!$C:$D,2,FALSE)</f>
        <v>Azores</v>
      </c>
      <c r="O235" s="7" t="str">
        <f ca="1">VLOOKUP($E235,Name!$A:$C,3,FALSE)</f>
        <v>M</v>
      </c>
      <c r="P235" s="7" t="str">
        <f ca="1">VLOOKUP($O235,Genders!$B:$C,2,FALSE)</f>
        <v>Male</v>
      </c>
      <c r="Q235" s="7" cm="1">
        <f t="array" aca="1" ref="Q235" ca="1">INDEX('Marital status'!$A:$A,RANDBETWEEN(5,COUNTA('Marital status'!$A:$A) + 1),1)</f>
        <v>5</v>
      </c>
      <c r="R235" s="7" t="str">
        <f ca="1">VLOOKUP($Q235,'Marital status'!$A:$B,2,FALSE)</f>
        <v xml:space="preserve"> Separated </v>
      </c>
      <c r="S235" s="7">
        <f t="shared" ca="1" si="42"/>
        <v>5</v>
      </c>
      <c r="T235" s="7" t="str">
        <f ca="1">VLOOKUP($S235,Ethnicities!$A:$B,2,FALSE)</f>
        <v>ASIAN</v>
      </c>
      <c r="U235" s="8">
        <f t="shared" ca="1" si="43"/>
        <v>26595</v>
      </c>
      <c r="V235" s="6">
        <f t="shared" ca="1" si="44"/>
        <v>7</v>
      </c>
      <c r="W235" s="8" t="str">
        <f ca="1">VLOOKUP($V235,'Background education'!$A:$B,2,FALSE)</f>
        <v>Undergraduate degree</v>
      </c>
      <c r="X235" s="7">
        <f ca="1" xml:space="preserve">
  IF(OR($Z235 = 5, $Z235 = 6, $Z235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235" s="7" t="str">
        <f ca="1">VLOOKUP($X235,Departments!$A:$B,2,FALSE)</f>
        <v>Controlling</v>
      </c>
      <c r="Z235" s="6">
        <f t="shared" ca="1" si="45"/>
        <v>11</v>
      </c>
      <c r="AA235" s="7" t="str">
        <f ca="1">VLOOKUP($Z235,Roles!$A:$B,2,FALSE)</f>
        <v>Analyst</v>
      </c>
      <c r="AB235" s="6">
        <f t="shared" ca="1" si="46"/>
        <v>5</v>
      </c>
      <c r="AC235" s="7" t="str">
        <f ca="1" xml:space="preserve">
IF(
  ISNA($AB235),
  NA(),
  VLOOKUP($AB235,Levels!$A:$B,2,FALSE)
)</f>
        <v>Junior</v>
      </c>
      <c r="AD235" s="8">
        <f t="shared" ca="1" si="47"/>
        <v>43286</v>
      </c>
      <c r="AE235" s="6">
        <f ca="1">RANDBETWEEN(5,COUNTA('Recruitment source'!$A:$A) + 1)</f>
        <v>13</v>
      </c>
      <c r="AF235" s="6" t="str">
        <f ca="1">VLOOKUP($AE235,'Recruitment source'!$A:$B,2,FALSE)</f>
        <v>Google</v>
      </c>
      <c r="AG235" s="8" t="e">
        <f t="shared" ca="1" si="48"/>
        <v>#N/A</v>
      </c>
      <c r="AH235" s="6" t="e">
        <f t="shared" ca="1" si="49"/>
        <v>#N/A</v>
      </c>
      <c r="AI235" s="6" t="e">
        <f ca="1" xml:space="preserve">
IF(
  ISNA($AH235),
  NA(),
  VLOOKUP($AH235,'Reasons for dismissal'!$A:$B,2,FALSE)
)</f>
        <v>#N/A</v>
      </c>
      <c r="AJ235" s="6">
        <f t="shared" ca="1" si="50"/>
        <v>4</v>
      </c>
      <c r="AK235" s="1">
        <f t="shared" ca="1" si="51"/>
        <v>2500</v>
      </c>
      <c r="AL2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$A235  &amp; ", "   &amp;
$B235  &amp; ", "   &amp;
$D235  &amp; ", '"  &amp;
$I235  &amp; "', '" &amp;
$O235  &amp; "', "  &amp;
$S235  &amp; ", '"  &amp;
TEXT($U235,"dd/mm/aaaa")  &amp; "', "   &amp;
$V235  &amp; ", "   &amp;
$X235  &amp; ", "   &amp;
$Z235  &amp; ", "   &amp;
IF($AB235 &lt;&gt; "", $AB235, "NULL")  &amp; ", "   &amp;
$AK235  &amp; ");"</f>
        <v>#REF!</v>
      </c>
    </row>
    <row r="236" spans="1:38" x14ac:dyDescent="0.2">
      <c r="A236" s="7" cm="1">
        <f t="array" aca="1" ref="A236" ca="1">INDEX(Companies!$A:$A,RANDBETWEEN(2,COUNTA(Companies!$A:$A)),1)</f>
        <v>2</v>
      </c>
      <c r="B236" s="5">
        <f t="shared" si="39"/>
        <v>235</v>
      </c>
      <c r="C236" s="5" t="str" cm="1">
        <f t="array" ref="C236">SHA1HASH($B236)</f>
        <v>0b7f5ada6bdd5e4844b1dc6da915ace79a38c463</v>
      </c>
      <c r="D236" s="6">
        <f t="shared" ca="1" si="40"/>
        <v>1</v>
      </c>
      <c r="E236" s="7">
        <f ca="1">IF($B236 = 1 + N("Presidente"),
    127,
    IF($B236 = 2 + N("Vice-Presidente"),
        72,
        IF($B236 = 3 + N("Secretária bilíngue"),
            13,
            RANDBETWEEN(5,COUNT(Name!$A:$A) + 1)
        )
    )
)</f>
        <v>303</v>
      </c>
      <c r="F236" s="7" t="str">
        <f ca="1">VLOOKUP($E236,Name!$A:$B,2,FALSE)</f>
        <v>Nathália</v>
      </c>
      <c r="G236" s="7">
        <f ca="1" xml:space="preserve">
IF($B236 = 1,
    0,
    RANDBETWEEN(5,COUNT('Last name'!$A:$A) + 1)
)</f>
        <v>30</v>
      </c>
      <c r="H236" s="7" t="str">
        <f ca="1" xml:space="preserve">
IF($B236 = 1 + N("Presidente"),
    "de Orléans e Bragança",
    VLOOKUP($G236,'Last name'!$A:$B,2,FALSE) &amp; " " &amp; VLOOKUP(RANDBETWEEN(5,COUNT('Last name'!$A:$A) + 1),'Last name'!$A:$B,2,FALSE)
)</f>
        <v>Barbieri Leone</v>
      </c>
      <c r="I236" s="7" t="str">
        <f t="shared" ca="1" si="41"/>
        <v>Nathália Barbieri Leone</v>
      </c>
      <c r="J236" s="7" t="str" cm="1">
        <f t="array" aca="1" ref="J236" ca="1">SHA1HASH($I236)</f>
        <v>2aa63286d7215b556170a70a71b47ee6c953f837</v>
      </c>
      <c r="K236" s="7" cm="1">
        <f t="array" aca="1" ref="K236" ca="1">INDEX(States!$A:$A,M236,1)</f>
        <v>5</v>
      </c>
      <c r="L236" s="7" t="str">
        <f ca="1">VLOOKUP($K236,Countries!$A:$B,2,FALSE)</f>
        <v>Portugal</v>
      </c>
      <c r="M236" s="7" cm="1">
        <f t="array" aca="1" ref="M236" ca="1">INDEX(States!$C:$C,RANDBETWEEN(5,COUNTA(States!$A:$A) + 1),1)</f>
        <v>16</v>
      </c>
      <c r="N236" s="7" t="str">
        <f ca="1">VLOOKUP($M236,States!$C:$D,2,FALSE)</f>
        <v>Azores</v>
      </c>
      <c r="O236" s="7" t="str">
        <f ca="1">VLOOKUP($E236,Name!$A:$C,3,FALSE)</f>
        <v>F</v>
      </c>
      <c r="P236" s="7" t="str">
        <f ca="1">VLOOKUP($O236,Genders!$B:$C,2,FALSE)</f>
        <v>Female</v>
      </c>
      <c r="Q236" s="7" cm="1">
        <f t="array" aca="1" ref="Q236" ca="1">INDEX('Marital status'!$A:$A,RANDBETWEEN(5,COUNTA('Marital status'!$A:$A) + 1),1)</f>
        <v>6</v>
      </c>
      <c r="R236" s="7" t="str">
        <f ca="1">VLOOKUP($Q236,'Marital status'!$A:$B,2,FALSE)</f>
        <v>DIVORCED</v>
      </c>
      <c r="S236" s="7">
        <f t="shared" ca="1" si="42"/>
        <v>5</v>
      </c>
      <c r="T236" s="7" t="str">
        <f ca="1">VLOOKUP($S236,Ethnicities!$A:$B,2,FALSE)</f>
        <v>ASIAN</v>
      </c>
      <c r="U236" s="8">
        <f t="shared" ca="1" si="43"/>
        <v>32937</v>
      </c>
      <c r="V236" s="6">
        <f t="shared" ca="1" si="44"/>
        <v>7</v>
      </c>
      <c r="W236" s="8" t="str">
        <f ca="1">VLOOKUP($V236,'Background education'!$A:$B,2,FALSE)</f>
        <v>Undergraduate degree</v>
      </c>
      <c r="X236" s="7">
        <f ca="1" xml:space="preserve">
  IF(OR($Z236 = 5, $Z236 = 6, $Z236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236" s="7" t="str">
        <f ca="1">VLOOKUP($X236,Departments!$A:$B,2,FALSE)</f>
        <v>Controlling</v>
      </c>
      <c r="Z236" s="6">
        <f t="shared" ca="1" si="45"/>
        <v>9</v>
      </c>
      <c r="AA236" s="7" t="str">
        <f ca="1">VLOOKUP($Z236,Roles!$A:$B,2,FALSE)</f>
        <v>Intern</v>
      </c>
      <c r="AB236" s="6" t="e">
        <f t="shared" ca="1" si="46"/>
        <v>#N/A</v>
      </c>
      <c r="AC236" s="7" t="e">
        <f ca="1" xml:space="preserve">
IF(
  ISNA($AB236),
  NA(),
  VLOOKUP($AB236,Levels!$A:$B,2,FALSE)
)</f>
        <v>#N/A</v>
      </c>
      <c r="AD236" s="8">
        <f t="shared" ca="1" si="47"/>
        <v>40897</v>
      </c>
      <c r="AE236" s="6">
        <f ca="1">RANDBETWEEN(5,COUNTA('Recruitment source'!$A:$A) + 1)</f>
        <v>14</v>
      </c>
      <c r="AF236" s="6" t="str">
        <f ca="1">VLOOKUP($AE236,'Recruitment source'!$A:$B,2,FALSE)</f>
        <v>LinkedIn</v>
      </c>
      <c r="AG236" s="8" t="e">
        <f t="shared" ca="1" si="48"/>
        <v>#N/A</v>
      </c>
      <c r="AH236" s="6" t="e">
        <f t="shared" ca="1" si="49"/>
        <v>#N/A</v>
      </c>
      <c r="AI236" s="6" t="e">
        <f ca="1" xml:space="preserve">
IF(
  ISNA($AH236),
  NA(),
  VLOOKUP($AH236,'Reasons for dismissal'!$A:$B,2,FALSE)
)</f>
        <v>#N/A</v>
      </c>
      <c r="AJ236" s="6">
        <f t="shared" ca="1" si="50"/>
        <v>4</v>
      </c>
      <c r="AK236" s="1">
        <f t="shared" ca="1" si="51"/>
        <v>1205</v>
      </c>
      <c r="AL2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$A236  &amp; ", "   &amp;
$B236  &amp; ", "   &amp;
$D236  &amp; ", '"  &amp;
$I236  &amp; "', '" &amp;
$O236  &amp; "', "  &amp;
$S236  &amp; ", '"  &amp;
TEXT($U236,"dd/mm/aaaa")  &amp; "', "   &amp;
$V236  &amp; ", "   &amp;
$X236  &amp; ", "   &amp;
$Z236  &amp; ", "   &amp;
IF($AB236 &lt;&gt; "", $AB236, "NULL")  &amp; ", "   &amp;
$AK236  &amp; ");"</f>
        <v>#REF!</v>
      </c>
    </row>
    <row r="237" spans="1:38" x14ac:dyDescent="0.2">
      <c r="A237" s="7" cm="1">
        <f t="array" aca="1" ref="A237" ca="1">INDEX(Companies!$A:$A,RANDBETWEEN(2,COUNTA(Companies!$A:$A)),1)</f>
        <v>2</v>
      </c>
      <c r="B237" s="5">
        <f t="shared" si="39"/>
        <v>236</v>
      </c>
      <c r="C237" s="5" t="str" cm="1">
        <f t="array" ref="C237">SHA1HASH($B237)</f>
        <v>5d23e965603269f7674c2fc33318f5d5af406f6f</v>
      </c>
      <c r="D237" s="6">
        <f t="shared" ca="1" si="40"/>
        <v>1</v>
      </c>
      <c r="E237" s="7">
        <f ca="1">IF($B237 = 1 + N("Presidente"),
    127,
    IF($B237 = 2 + N("Vice-Presidente"),
        72,
        IF($B237 = 3 + N("Secretária bilíngue"),
            13,
            RANDBETWEEN(5,COUNT(Name!$A:$A) + 1)
        )
    )
)</f>
        <v>109</v>
      </c>
      <c r="F237" s="7" t="str">
        <f ca="1">VLOOKUP($E237,Name!$A:$B,2,FALSE)</f>
        <v>Davi Luiz</v>
      </c>
      <c r="G237" s="7">
        <f ca="1" xml:space="preserve">
IF($B237 = 1,
    0,
    RANDBETWEEN(5,COUNT('Last name'!$A:$A) + 1)
)</f>
        <v>94</v>
      </c>
      <c r="H237" s="7" t="str">
        <f ca="1" xml:space="preserve">
IF($B237 = 1 + N("Presidente"),
    "de Orléans e Bragança",
    VLOOKUP($G237,'Last name'!$A:$B,2,FALSE) &amp; " " &amp; VLOOKUP(RANDBETWEEN(5,COUNT('Last name'!$A:$A) + 1),'Last name'!$A:$B,2,FALSE)
)</f>
        <v>Furtado sobrenome</v>
      </c>
      <c r="I237" s="7" t="str">
        <f t="shared" ca="1" si="41"/>
        <v>Davi Luiz Furtado sobrenome</v>
      </c>
      <c r="J237" s="7" t="str" cm="1">
        <f t="array" aca="1" ref="J237" ca="1">SHA1HASH($I237)</f>
        <v>f01d213b137ac7578e007153a64ec1fde64a07bd</v>
      </c>
      <c r="K237" s="7" cm="1">
        <f t="array" aca="1" ref="K237" ca="1">INDEX(States!$A:$A,M237,1)</f>
        <v>5</v>
      </c>
      <c r="L237" s="7" t="str">
        <f ca="1">VLOOKUP($K237,Countries!$A:$B,2,FALSE)</f>
        <v>Portugal</v>
      </c>
      <c r="M237" s="7" cm="1">
        <f t="array" aca="1" ref="M237" ca="1">INDEX(States!$C:$C,RANDBETWEEN(5,COUNTA(States!$A:$A) + 1),1)</f>
        <v>15</v>
      </c>
      <c r="N237" s="7" t="str">
        <f ca="1">VLOOKUP($M237,States!$C:$D,2,FALSE)</f>
        <v xml:space="preserve"> ÉVORA</v>
      </c>
      <c r="O237" s="7" t="str">
        <f ca="1">VLOOKUP($E237,Name!$A:$C,3,FALSE)</f>
        <v>M</v>
      </c>
      <c r="P237" s="7" t="str">
        <f ca="1">VLOOKUP($O237,Genders!$B:$C,2,FALSE)</f>
        <v>Male</v>
      </c>
      <c r="Q237" s="7" cm="1">
        <f t="array" aca="1" ref="Q237" ca="1">INDEX('Marital status'!$A:$A,RANDBETWEEN(5,COUNTA('Marital status'!$A:$A) + 1),1)</f>
        <v>5</v>
      </c>
      <c r="R237" s="7" t="str">
        <f ca="1">VLOOKUP($Q237,'Marital status'!$A:$B,2,FALSE)</f>
        <v xml:space="preserve"> Separated </v>
      </c>
      <c r="S237" s="7">
        <f t="shared" ca="1" si="42"/>
        <v>5</v>
      </c>
      <c r="T237" s="7" t="str">
        <f ca="1">VLOOKUP($S237,Ethnicities!$A:$B,2,FALSE)</f>
        <v>ASIAN</v>
      </c>
      <c r="U237" s="8">
        <f t="shared" ca="1" si="43"/>
        <v>30526</v>
      </c>
      <c r="V237" s="6">
        <f t="shared" ca="1" si="44"/>
        <v>7</v>
      </c>
      <c r="W237" s="8" t="str">
        <f ca="1">VLOOKUP($V237,'Background education'!$A:$B,2,FALSE)</f>
        <v>Undergraduate degree</v>
      </c>
      <c r="X237" s="7">
        <f ca="1" xml:space="preserve">
  IF(OR($Z237 = 5, $Z237 = 6, $Z237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237" s="7" t="str">
        <f ca="1">VLOOKUP($X237,Departments!$A:$B,2,FALSE)</f>
        <v>Controlling</v>
      </c>
      <c r="Z237" s="6">
        <f t="shared" ca="1" si="45"/>
        <v>11</v>
      </c>
      <c r="AA237" s="7" t="str">
        <f ca="1">VLOOKUP($Z237,Roles!$A:$B,2,FALSE)</f>
        <v>Analyst</v>
      </c>
      <c r="AB237" s="6">
        <f t="shared" ca="1" si="46"/>
        <v>6</v>
      </c>
      <c r="AC237" s="7" t="str">
        <f ca="1" xml:space="preserve">
IF(
  ISNA($AB237),
  NA(),
  VLOOKUP($AB237,Levels!$A:$B,2,FALSE)
)</f>
        <v>Pleno</v>
      </c>
      <c r="AD237" s="8">
        <f t="shared" ca="1" si="47"/>
        <v>44031</v>
      </c>
      <c r="AE237" s="6">
        <f ca="1">RANDBETWEEN(5,COUNTA('Recruitment source'!$A:$A) + 1)</f>
        <v>15</v>
      </c>
      <c r="AF237" s="6" t="str">
        <f ca="1">VLOOKUP($AE237,'Recruitment source'!$A:$B,2,FALSE)</f>
        <v>Website</v>
      </c>
      <c r="AG237" s="8" t="e">
        <f t="shared" ca="1" si="48"/>
        <v>#N/A</v>
      </c>
      <c r="AH237" s="6" t="e">
        <f t="shared" ca="1" si="49"/>
        <v>#N/A</v>
      </c>
      <c r="AI237" s="6" t="e">
        <f ca="1" xml:space="preserve">
IF(
  ISNA($AH237),
  NA(),
  VLOOKUP($AH237,'Reasons for dismissal'!$A:$B,2,FALSE)
)</f>
        <v>#N/A</v>
      </c>
      <c r="AJ237" s="6">
        <f t="shared" ca="1" si="50"/>
        <v>5</v>
      </c>
      <c r="AK237" s="1">
        <f t="shared" ca="1" si="51"/>
        <v>2500</v>
      </c>
      <c r="AL2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$A237  &amp; ", "   &amp;
$B237  &amp; ", "   &amp;
$D237  &amp; ", '"  &amp;
$I237  &amp; "', '" &amp;
$O237  &amp; "', "  &amp;
$S237  &amp; ", '"  &amp;
TEXT($U237,"dd/mm/aaaa")  &amp; "', "   &amp;
$V237  &amp; ", "   &amp;
$X237  &amp; ", "   &amp;
$Z237  &amp; ", "   &amp;
IF($AB237 &lt;&gt; "", $AB237, "NULL")  &amp; ", "   &amp;
$AK237  &amp; ");"</f>
        <v>#REF!</v>
      </c>
    </row>
    <row r="238" spans="1:38" x14ac:dyDescent="0.2">
      <c r="A238" s="7" cm="1">
        <f t="array" aca="1" ref="A238" ca="1">INDEX(Companies!$A:$A,RANDBETWEEN(2,COUNTA(Companies!$A:$A)),1)</f>
        <v>2</v>
      </c>
      <c r="B238" s="5">
        <f t="shared" si="39"/>
        <v>237</v>
      </c>
      <c r="C238" s="5" t="str" cm="1">
        <f t="array" ref="C238">SHA1HASH($B238)</f>
        <v>3c331613a26f366446dd2bb9297a8b4104e340d5</v>
      </c>
      <c r="D238" s="6">
        <f t="shared" ca="1" si="40"/>
        <v>1</v>
      </c>
      <c r="E238" s="7">
        <f ca="1">IF($B238 = 1 + N("Presidente"),
    127,
    IF($B238 = 2 + N("Vice-Presidente"),
        72,
        IF($B238 = 3 + N("Secretária bilíngue"),
            13,
            RANDBETWEEN(5,COUNT(Name!$A:$A) + 1)
        )
    )
)</f>
        <v>9</v>
      </c>
      <c r="F238" s="7" t="str">
        <f ca="1">VLOOKUP($E238,Name!$A:$B,2,FALSE)</f>
        <v>Adélio</v>
      </c>
      <c r="G238" s="7">
        <f ca="1" xml:space="preserve">
IF($B238 = 1,
    0,
    RANDBETWEEN(5,COUNT('Last name'!$A:$A) + 1)
)</f>
        <v>78</v>
      </c>
      <c r="H238" s="7" t="str">
        <f ca="1" xml:space="preserve">
IF($B238 = 1 + N("Presidente"),
    "de Orléans e Bragança",
    VLOOKUP($G238,'Last name'!$A:$B,2,FALSE) &amp; " " &amp; VLOOKUP(RANDBETWEEN(5,COUNT('Last name'!$A:$A) + 1),'Last name'!$A:$B,2,FALSE)
)</f>
        <v>Esteves Esteves</v>
      </c>
      <c r="I238" s="7" t="str">
        <f t="shared" ca="1" si="41"/>
        <v>Adélio Esteves Esteves</v>
      </c>
      <c r="J238" s="7" t="str" cm="1">
        <f t="array" aca="1" ref="J238" ca="1">SHA1HASH($I238)</f>
        <v>4725e9f5579b4b30415001fa8215c35a4324c65c</v>
      </c>
      <c r="K238" s="7" cm="1">
        <f t="array" aca="1" ref="K238" ca="1">INDEX(States!$A:$A,M238,1)</f>
        <v>5</v>
      </c>
      <c r="L238" s="7" t="str">
        <f ca="1">VLOOKUP($K238,Countries!$A:$B,2,FALSE)</f>
        <v>Portugal</v>
      </c>
      <c r="M238" s="7" cm="1">
        <f t="array" aca="1" ref="M238" ca="1">INDEX(States!$C:$C,RANDBETWEEN(5,COUNTA(States!$A:$A) + 1),1)</f>
        <v>8</v>
      </c>
      <c r="N238" s="7" t="str">
        <f ca="1">VLOOKUP($M238,States!$C:$D,2,FALSE)</f>
        <v>AveirO</v>
      </c>
      <c r="O238" s="7" t="str">
        <f ca="1">VLOOKUP($E238,Name!$A:$C,3,FALSE)</f>
        <v>M</v>
      </c>
      <c r="P238" s="7" t="str">
        <f ca="1">VLOOKUP($O238,Genders!$B:$C,2,FALSE)</f>
        <v>Male</v>
      </c>
      <c r="Q238" s="7" cm="1">
        <f t="array" aca="1" ref="Q238" ca="1">INDEX('Marital status'!$A:$A,RANDBETWEEN(5,COUNTA('Marital status'!$A:$A) + 1),1)</f>
        <v>0</v>
      </c>
      <c r="R238" s="7" t="e">
        <f ca="1">VLOOKUP($Q238,'Marital status'!$A:$B,2,FALSE)</f>
        <v>#N/A</v>
      </c>
      <c r="S238" s="7">
        <f t="shared" ca="1" si="42"/>
        <v>6</v>
      </c>
      <c r="T238" s="7" t="str">
        <f ca="1">VLOOKUP($S238,Ethnicities!$A:$B,2,FALSE)</f>
        <v xml:space="preserve">  american Indian or Alaska Native</v>
      </c>
      <c r="U238" s="8">
        <f t="shared" ca="1" si="43"/>
        <v>32273</v>
      </c>
      <c r="V238" s="6">
        <f t="shared" ca="1" si="44"/>
        <v>7</v>
      </c>
      <c r="W238" s="8" t="str">
        <f ca="1">VLOOKUP($V238,'Background education'!$A:$B,2,FALSE)</f>
        <v>Undergraduate degree</v>
      </c>
      <c r="X238" s="7">
        <f ca="1" xml:space="preserve">
  IF(OR($Z238 = 5, $Z238 = 6, $Z238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238" s="7" t="str">
        <f ca="1">VLOOKUP($X238,Departments!$A:$B,2,FALSE)</f>
        <v>Controlling</v>
      </c>
      <c r="Z238" s="6">
        <f t="shared" ca="1" si="45"/>
        <v>9</v>
      </c>
      <c r="AA238" s="7" t="str">
        <f ca="1">VLOOKUP($Z238,Roles!$A:$B,2,FALSE)</f>
        <v>Intern</v>
      </c>
      <c r="AB238" s="6" t="e">
        <f t="shared" ca="1" si="46"/>
        <v>#N/A</v>
      </c>
      <c r="AC238" s="7" t="e">
        <f ca="1" xml:space="preserve">
IF(
  ISNA($AB238),
  NA(),
  VLOOKUP($AB238,Levels!$A:$B,2,FALSE)
)</f>
        <v>#N/A</v>
      </c>
      <c r="AD238" s="8">
        <f t="shared" ca="1" si="47"/>
        <v>44731</v>
      </c>
      <c r="AE238" s="6">
        <f ca="1">RANDBETWEEN(5,COUNTA('Recruitment source'!$A:$A) + 1)</f>
        <v>13</v>
      </c>
      <c r="AF238" s="6" t="str">
        <f ca="1">VLOOKUP($AE238,'Recruitment source'!$A:$B,2,FALSE)</f>
        <v>Google</v>
      </c>
      <c r="AG238" s="8" t="e">
        <f t="shared" ca="1" si="48"/>
        <v>#N/A</v>
      </c>
      <c r="AH238" s="6" t="e">
        <f t="shared" ca="1" si="49"/>
        <v>#N/A</v>
      </c>
      <c r="AI238" s="6" t="e">
        <f ca="1" xml:space="preserve">
IF(
  ISNA($AH238),
  NA(),
  VLOOKUP($AH238,'Reasons for dismissal'!$A:$B,2,FALSE)
)</f>
        <v>#N/A</v>
      </c>
      <c r="AJ238" s="6">
        <f t="shared" ca="1" si="50"/>
        <v>5</v>
      </c>
      <c r="AK238" s="1">
        <f t="shared" ca="1" si="51"/>
        <v>1205</v>
      </c>
      <c r="AL2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$A238  &amp; ", "   &amp;
$B238  &amp; ", "   &amp;
$D238  &amp; ", '"  &amp;
$I238  &amp; "', '" &amp;
$O238  &amp; "', "  &amp;
$S238  &amp; ", '"  &amp;
TEXT($U238,"dd/mm/aaaa")  &amp; "', "   &amp;
$V238  &amp; ", "   &amp;
$X238  &amp; ", "   &amp;
$Z238  &amp; ", "   &amp;
IF($AB238 &lt;&gt; "", $AB238, "NULL")  &amp; ", "   &amp;
$AK238  &amp; ");"</f>
        <v>#REF!</v>
      </c>
    </row>
    <row r="239" spans="1:38" x14ac:dyDescent="0.2">
      <c r="A239" s="7" cm="1">
        <f t="array" aca="1" ref="A239" ca="1">INDEX(Companies!$A:$A,RANDBETWEEN(2,COUNTA(Companies!$A:$A)),1)</f>
        <v>2</v>
      </c>
      <c r="B239" s="5">
        <f t="shared" si="39"/>
        <v>238</v>
      </c>
      <c r="C239" s="5" t="str" cm="1">
        <f t="array" ref="C239">SHA1HASH($B239)</f>
        <v>5b7d26c4d99b922929b7c30ce06be0fd58a71500</v>
      </c>
      <c r="D239" s="6">
        <f t="shared" ca="1" si="40"/>
        <v>1</v>
      </c>
      <c r="E239" s="7">
        <f ca="1">IF($B239 = 1 + N("Presidente"),
    127,
    IF($B239 = 2 + N("Vice-Presidente"),
        72,
        IF($B239 = 3 + N("Secretária bilíngue"),
            13,
            RANDBETWEEN(5,COUNT(Name!$A:$A) + 1)
        )
    )
)</f>
        <v>24</v>
      </c>
      <c r="F239" s="7" t="str">
        <f ca="1">VLOOKUP($E239,Name!$A:$B,2,FALSE)</f>
        <v>Ammanda</v>
      </c>
      <c r="G239" s="7">
        <f ca="1" xml:space="preserve">
IF($B239 = 1,
    0,
    RANDBETWEEN(5,COUNT('Last name'!$A:$A) + 1)
)</f>
        <v>35</v>
      </c>
      <c r="H239" s="7" t="str">
        <f ca="1" xml:space="preserve">
IF($B239 = 1 + N("Presidente"),
    "de Orléans e Bragança",
    VLOOKUP($G239,'Last name'!$A:$B,2,FALSE) &amp; " " &amp; VLOOKUP(RANDBETWEEN(5,COUNT('Last name'!$A:$A) + 1),'Last name'!$A:$B,2,FALSE)
)</f>
        <v>Barroso Barbieri</v>
      </c>
      <c r="I239" s="7" t="str">
        <f t="shared" ca="1" si="41"/>
        <v>Ammanda Barroso Barbieri</v>
      </c>
      <c r="J239" s="7" t="str" cm="1">
        <f t="array" aca="1" ref="J239" ca="1">SHA1HASH($I239)</f>
        <v>e696cd8967023d159e9c96ce095f31fb59ca01d1</v>
      </c>
      <c r="K239" s="7" cm="1">
        <f t="array" aca="1" ref="K239" ca="1">INDEX(States!$A:$A,M239,1)</f>
        <v>5</v>
      </c>
      <c r="L239" s="7" t="str">
        <f ca="1">VLOOKUP($K239,Countries!$A:$B,2,FALSE)</f>
        <v>Portugal</v>
      </c>
      <c r="M239" s="7" cm="1">
        <f t="array" aca="1" ref="M239" ca="1">INDEX(States!$C:$C,RANDBETWEEN(5,COUNTA(States!$A:$A) + 1),1)</f>
        <v>14</v>
      </c>
      <c r="N239" s="7" t="str">
        <f ca="1">VLOOKUP($M239,States!$C:$D,2,FALSE)</f>
        <v>Madeira</v>
      </c>
      <c r="O239" s="7" t="str">
        <f ca="1">VLOOKUP($E239,Name!$A:$C,3,FALSE)</f>
        <v>F</v>
      </c>
      <c r="P239" s="7" t="str">
        <f ca="1">VLOOKUP($O239,Genders!$B:$C,2,FALSE)</f>
        <v>Female</v>
      </c>
      <c r="Q239" s="7" cm="1">
        <f t="array" aca="1" ref="Q239" ca="1">INDEX('Marital status'!$A:$A,RANDBETWEEN(5,COUNTA('Marital status'!$A:$A) + 1),1)</f>
        <v>6</v>
      </c>
      <c r="R239" s="7" t="str">
        <f ca="1">VLOOKUP($Q239,'Marital status'!$A:$B,2,FALSE)</f>
        <v>DIVORCED</v>
      </c>
      <c r="S239" s="7">
        <f t="shared" ca="1" si="42"/>
        <v>5</v>
      </c>
      <c r="T239" s="7" t="str">
        <f ca="1">VLOOKUP($S239,Ethnicities!$A:$B,2,FALSE)</f>
        <v>ASIAN</v>
      </c>
      <c r="U239" s="8">
        <f t="shared" ca="1" si="43"/>
        <v>25726</v>
      </c>
      <c r="V239" s="6">
        <f t="shared" ca="1" si="44"/>
        <v>7</v>
      </c>
      <c r="W239" s="8" t="str">
        <f ca="1">VLOOKUP($V239,'Background education'!$A:$B,2,FALSE)</f>
        <v>Undergraduate degree</v>
      </c>
      <c r="X239" s="7">
        <f ca="1" xml:space="preserve">
  IF(OR($Z239 = 5, $Z239 = 6, $Z239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239" s="7" t="str">
        <f ca="1">VLOOKUP($X239,Departments!$A:$B,2,FALSE)</f>
        <v>Controlling</v>
      </c>
      <c r="Z239" s="6">
        <f t="shared" ca="1" si="45"/>
        <v>11</v>
      </c>
      <c r="AA239" s="7" t="str">
        <f ca="1">VLOOKUP($Z239,Roles!$A:$B,2,FALSE)</f>
        <v>Analyst</v>
      </c>
      <c r="AB239" s="6">
        <f t="shared" ca="1" si="46"/>
        <v>6</v>
      </c>
      <c r="AC239" s="7" t="str">
        <f ca="1" xml:space="preserve">
IF(
  ISNA($AB239),
  NA(),
  VLOOKUP($AB239,Levels!$A:$B,2,FALSE)
)</f>
        <v>Pleno</v>
      </c>
      <c r="AD239" s="8">
        <f t="shared" ca="1" si="47"/>
        <v>42724</v>
      </c>
      <c r="AE239" s="6">
        <f ca="1">RANDBETWEEN(5,COUNTA('Recruitment source'!$A:$A) + 1)</f>
        <v>14</v>
      </c>
      <c r="AF239" s="6" t="str">
        <f ca="1">VLOOKUP($AE239,'Recruitment source'!$A:$B,2,FALSE)</f>
        <v>LinkedIn</v>
      </c>
      <c r="AG239" s="8" t="e">
        <f t="shared" ca="1" si="48"/>
        <v>#N/A</v>
      </c>
      <c r="AH239" s="6" t="e">
        <f t="shared" ca="1" si="49"/>
        <v>#N/A</v>
      </c>
      <c r="AI239" s="6" t="e">
        <f ca="1" xml:space="preserve">
IF(
  ISNA($AH239),
  NA(),
  VLOOKUP($AH239,'Reasons for dismissal'!$A:$B,2,FALSE)
)</f>
        <v>#N/A</v>
      </c>
      <c r="AJ239" s="6">
        <f t="shared" ca="1" si="50"/>
        <v>4</v>
      </c>
      <c r="AK239" s="1">
        <f t="shared" ca="1" si="51"/>
        <v>2500</v>
      </c>
      <c r="AL2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$A239  &amp; ", "   &amp;
$B239  &amp; ", "   &amp;
$D239  &amp; ", '"  &amp;
$I239  &amp; "', '" &amp;
$O239  &amp; "', "  &amp;
$S239  &amp; ", '"  &amp;
TEXT($U239,"dd/mm/aaaa")  &amp; "', "   &amp;
$V239  &amp; ", "   &amp;
$X239  &amp; ", "   &amp;
$Z239  &amp; ", "   &amp;
IF($AB239 &lt;&gt; "", $AB239, "NULL")  &amp; ", "   &amp;
$AK239  &amp; ");"</f>
        <v>#REF!</v>
      </c>
    </row>
    <row r="240" spans="1:38" x14ac:dyDescent="0.2">
      <c r="A240" s="7" cm="1">
        <f t="array" aca="1" ref="A240" ca="1">INDEX(Companies!$A:$A,RANDBETWEEN(2,COUNTA(Companies!$A:$A)),1)</f>
        <v>2</v>
      </c>
      <c r="B240" s="5">
        <f t="shared" si="39"/>
        <v>239</v>
      </c>
      <c r="C240" s="5" t="str" cm="1">
        <f t="array" ref="C240">SHA1HASH($B240)</f>
        <v>584130e068c3f0f36bf0a7ef9308031af8fb6462</v>
      </c>
      <c r="D240" s="6">
        <f t="shared" ca="1" si="40"/>
        <v>1</v>
      </c>
      <c r="E240" s="7">
        <f ca="1">IF($B240 = 1 + N("Presidente"),
    127,
    IF($B240 = 2 + N("Vice-Presidente"),
        72,
        IF($B240 = 3 + N("Secretária bilíngue"),
            13,
            RANDBETWEEN(5,COUNT(Name!$A:$A) + 1)
        )
    )
)</f>
        <v>71</v>
      </c>
      <c r="F240" s="7" t="str">
        <f ca="1">VLOOKUP($E240,Name!$A:$B,2,FALSE)</f>
        <v>Bernardo</v>
      </c>
      <c r="G240" s="7">
        <f ca="1" xml:space="preserve">
IF($B240 = 1,
    0,
    RANDBETWEEN(5,COUNT('Last name'!$A:$A) + 1)
)</f>
        <v>97</v>
      </c>
      <c r="H240" s="7" t="str">
        <f ca="1" xml:space="preserve">
IF($B240 = 1 + N("Presidente"),
    "de Orléans e Bragança",
    VLOOKUP($G240,'Last name'!$A:$B,2,FALSE) &amp; " " &amp; VLOOKUP(RANDBETWEEN(5,COUNT('Last name'!$A:$A) + 1),'Last name'!$A:$B,2,FALSE)
)</f>
        <v>Garcia Lima</v>
      </c>
      <c r="I240" s="7" t="str">
        <f t="shared" ca="1" si="41"/>
        <v>Bernardo Garcia Lima</v>
      </c>
      <c r="J240" s="7" t="str" cm="1">
        <f t="array" aca="1" ref="J240" ca="1">SHA1HASH($I240)</f>
        <v>317bfddc7e2715e0891753edcf137b3c21c776fc</v>
      </c>
      <c r="K240" s="7" cm="1">
        <f t="array" aca="1" ref="K240" ca="1">INDEX(States!$A:$A,M240,1)</f>
        <v>5</v>
      </c>
      <c r="L240" s="7" t="str">
        <f ca="1">VLOOKUP($K240,Countries!$A:$B,2,FALSE)</f>
        <v>Portugal</v>
      </c>
      <c r="M240" s="7" cm="1">
        <f t="array" aca="1" ref="M240" ca="1">INDEX(States!$C:$C,RANDBETWEEN(5,COUNTA(States!$A:$A) + 1),1)</f>
        <v>7</v>
      </c>
      <c r="N240" s="7" t="str">
        <f ca="1">VLOOKUP($M240,States!$C:$D,2,FALSE)</f>
        <v xml:space="preserve"> Setúbal </v>
      </c>
      <c r="O240" s="7" t="str">
        <f ca="1">VLOOKUP($E240,Name!$A:$C,3,FALSE)</f>
        <v>M</v>
      </c>
      <c r="P240" s="7" t="str">
        <f ca="1">VLOOKUP($O240,Genders!$B:$C,2,FALSE)</f>
        <v>Male</v>
      </c>
      <c r="Q240" s="7" cm="1">
        <f t="array" aca="1" ref="Q240" ca="1">INDEX('Marital status'!$A:$A,RANDBETWEEN(5,COUNTA('Marital status'!$A:$A) + 1),1)</f>
        <v>5</v>
      </c>
      <c r="R240" s="7" t="str">
        <f ca="1">VLOOKUP($Q240,'Marital status'!$A:$B,2,FALSE)</f>
        <v xml:space="preserve"> Separated </v>
      </c>
      <c r="S240" s="7">
        <f t="shared" ca="1" si="42"/>
        <v>5</v>
      </c>
      <c r="T240" s="7" t="str">
        <f ca="1">VLOOKUP($S240,Ethnicities!$A:$B,2,FALSE)</f>
        <v>ASIAN</v>
      </c>
      <c r="U240" s="8">
        <f t="shared" ca="1" si="43"/>
        <v>30701</v>
      </c>
      <c r="V240" s="6">
        <f t="shared" ca="1" si="44"/>
        <v>7</v>
      </c>
      <c r="W240" s="8" t="str">
        <f ca="1">VLOOKUP($V240,'Background education'!$A:$B,2,FALSE)</f>
        <v>Undergraduate degree</v>
      </c>
      <c r="X240" s="7">
        <f ca="1" xml:space="preserve">
  IF(OR($Z240 = 5, $Z240 = 6, $Z240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240" s="7" t="str">
        <f ca="1">VLOOKUP($X240,Departments!$A:$B,2,FALSE)</f>
        <v>Administration</v>
      </c>
      <c r="Z240" s="6">
        <f t="shared" ca="1" si="45"/>
        <v>9</v>
      </c>
      <c r="AA240" s="7" t="str">
        <f ca="1">VLOOKUP($Z240,Roles!$A:$B,2,FALSE)</f>
        <v>Intern</v>
      </c>
      <c r="AB240" s="6" t="e">
        <f t="shared" ca="1" si="46"/>
        <v>#N/A</v>
      </c>
      <c r="AC240" s="7" t="e">
        <f ca="1" xml:space="preserve">
IF(
  ISNA($AB240),
  NA(),
  VLOOKUP($AB240,Levels!$A:$B,2,FALSE)
)</f>
        <v>#N/A</v>
      </c>
      <c r="AD240" s="8">
        <f t="shared" ca="1" si="47"/>
        <v>42161</v>
      </c>
      <c r="AE240" s="6">
        <f ca="1">RANDBETWEEN(5,COUNTA('Recruitment source'!$A:$A) + 1)</f>
        <v>11</v>
      </c>
      <c r="AF240" s="6" t="str">
        <f ca="1">VLOOKUP($AE240,'Recruitment source'!$A:$B,2,FALSE)</f>
        <v>Next Station</v>
      </c>
      <c r="AG240" s="8" t="e">
        <f t="shared" ca="1" si="48"/>
        <v>#N/A</v>
      </c>
      <c r="AH240" s="6" t="e">
        <f t="shared" ca="1" si="49"/>
        <v>#N/A</v>
      </c>
      <c r="AI240" s="6" t="e">
        <f ca="1" xml:space="preserve">
IF(
  ISNA($AH240),
  NA(),
  VLOOKUP($AH240,'Reasons for dismissal'!$A:$B,2,FALSE)
)</f>
        <v>#N/A</v>
      </c>
      <c r="AJ240" s="6">
        <f t="shared" ca="1" si="50"/>
        <v>4</v>
      </c>
      <c r="AK240" s="1">
        <f t="shared" ca="1" si="51"/>
        <v>1205</v>
      </c>
      <c r="AL2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$A240  &amp; ", "   &amp;
$B240  &amp; ", "   &amp;
$D240  &amp; ", '"  &amp;
$I240  &amp; "', '" &amp;
$O240  &amp; "', "  &amp;
$S240  &amp; ", '"  &amp;
TEXT($U240,"dd/mm/aaaa")  &amp; "', "   &amp;
$V240  &amp; ", "   &amp;
$X240  &amp; ", "   &amp;
$Z240  &amp; ", "   &amp;
IF($AB240 &lt;&gt; "", $AB240, "NULL")  &amp; ", "   &amp;
$AK240  &amp; ");"</f>
        <v>#REF!</v>
      </c>
    </row>
    <row r="241" spans="1:38" x14ac:dyDescent="0.2">
      <c r="A241" s="7" cm="1">
        <f t="array" aca="1" ref="A241" ca="1">INDEX(Companies!$A:$A,RANDBETWEEN(2,COUNTA(Companies!$A:$A)),1)</f>
        <v>2</v>
      </c>
      <c r="B241" s="5">
        <f t="shared" si="39"/>
        <v>240</v>
      </c>
      <c r="C241" s="5" t="str" cm="1">
        <f t="array" ref="C241">SHA1HASH($B241)</f>
        <v>cae91e45aed80f3a3fe285c3c8c1a7e78d82d473</v>
      </c>
      <c r="D241" s="6">
        <f t="shared" ca="1" si="40"/>
        <v>1</v>
      </c>
      <c r="E241" s="7">
        <f ca="1">IF($B241 = 1 + N("Presidente"),
    127,
    IF($B241 = 2 + N("Vice-Presidente"),
        72,
        IF($B241 = 3 + N("Secretária bilíngue"),
            13,
            RANDBETWEEN(5,COUNT(Name!$A:$A) + 1)
        )
    )
)</f>
        <v>14</v>
      </c>
      <c r="F241" s="7" t="str">
        <f ca="1">VLOOKUP($E241,Name!$A:$B,2,FALSE)</f>
        <v>Alexander</v>
      </c>
      <c r="G241" s="7">
        <f ca="1" xml:space="preserve">
IF($B241 = 1,
    0,
    RANDBETWEEN(5,COUNT('Last name'!$A:$A) + 1)
)</f>
        <v>5</v>
      </c>
      <c r="H241" s="7" t="str">
        <f ca="1" xml:space="preserve">
IF($B241 = 1 + N("Presidente"),
    "de Orléans e Bragança",
    VLOOKUP($G241,'Last name'!$A:$B,2,FALSE) &amp; " " &amp; VLOOKUP(RANDBETWEEN(5,COUNT('Last name'!$A:$A) + 1),'Last name'!$A:$B,2,FALSE)
)</f>
        <v>Abranches Testa</v>
      </c>
      <c r="I241" s="7" t="str">
        <f t="shared" ca="1" si="41"/>
        <v>Alexander Abranches Testa</v>
      </c>
      <c r="J241" s="7" t="str" cm="1">
        <f t="array" aca="1" ref="J241" ca="1">SHA1HASH($I241)</f>
        <v>5bd67cba64431bc5eb37d09da1be2d94cda6a48c</v>
      </c>
      <c r="K241" s="7" cm="1">
        <f t="array" aca="1" ref="K241" ca="1">INDEX(States!$A:$A,M241,1)</f>
        <v>5</v>
      </c>
      <c r="L241" s="7" t="str">
        <f ca="1">VLOOKUP($K241,Countries!$A:$B,2,FALSE)</f>
        <v>Portugal</v>
      </c>
      <c r="M241" s="7" cm="1">
        <f t="array" aca="1" ref="M241" ca="1">INDEX(States!$C:$C,RANDBETWEEN(5,COUNTA(States!$A:$A) + 1),1)</f>
        <v>10</v>
      </c>
      <c r="N241" s="7" t="str">
        <f ca="1">VLOOKUP($M241,States!$C:$D,2,FALSE)</f>
        <v>Faro</v>
      </c>
      <c r="O241" s="7" t="str">
        <f ca="1">VLOOKUP($E241,Name!$A:$C,3,FALSE)</f>
        <v>M</v>
      </c>
      <c r="P241" s="7" t="str">
        <f ca="1">VLOOKUP($O241,Genders!$B:$C,2,FALSE)</f>
        <v>Male</v>
      </c>
      <c r="Q241" s="7" cm="1">
        <f t="array" aca="1" ref="Q241" ca="1">INDEX('Marital status'!$A:$A,RANDBETWEEN(5,COUNTA('Marital status'!$A:$A) + 1),1)</f>
        <v>0</v>
      </c>
      <c r="R241" s="7" t="e">
        <f ca="1">VLOOKUP($Q241,'Marital status'!$A:$B,2,FALSE)</f>
        <v>#N/A</v>
      </c>
      <c r="S241" s="7">
        <f t="shared" ca="1" si="42"/>
        <v>5</v>
      </c>
      <c r="T241" s="7" t="str">
        <f ca="1">VLOOKUP($S241,Ethnicities!$A:$B,2,FALSE)</f>
        <v>ASIAN</v>
      </c>
      <c r="U241" s="8">
        <f t="shared" ca="1" si="43"/>
        <v>31424</v>
      </c>
      <c r="V241" s="6">
        <f t="shared" ca="1" si="44"/>
        <v>8</v>
      </c>
      <c r="W241" s="8" t="str">
        <f ca="1">VLOOKUP($V241,'Background education'!$A:$B,2,FALSE)</f>
        <v>Graduate school</v>
      </c>
      <c r="X241" s="7">
        <f ca="1" xml:space="preserve">
  IF(OR($Z241 = 5, $Z241 = 6, $Z241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241" s="7" t="str">
        <f ca="1">VLOOKUP($X241,Departments!$A:$B,2,FALSE)</f>
        <v xml:space="preserve"> Commercial</v>
      </c>
      <c r="Z241" s="6">
        <f t="shared" ca="1" si="45"/>
        <v>11</v>
      </c>
      <c r="AA241" s="7" t="str">
        <f ca="1">VLOOKUP($Z241,Roles!$A:$B,2,FALSE)</f>
        <v>Analyst</v>
      </c>
      <c r="AB241" s="6">
        <f t="shared" ca="1" si="46"/>
        <v>6</v>
      </c>
      <c r="AC241" s="7" t="str">
        <f ca="1" xml:space="preserve">
IF(
  ISNA($AB241),
  NA(),
  VLOOKUP($AB241,Levels!$A:$B,2,FALSE)
)</f>
        <v>Pleno</v>
      </c>
      <c r="AD241" s="8">
        <f t="shared" ca="1" si="47"/>
        <v>41669</v>
      </c>
      <c r="AE241" s="6">
        <f ca="1">RANDBETWEEN(5,COUNTA('Recruitment source'!$A:$A) + 1)</f>
        <v>10</v>
      </c>
      <c r="AF241" s="6" t="str">
        <f ca="1">VLOOKUP($AE241,'Recruitment source'!$A:$B,2,FALSE)</f>
        <v>Jobs in Lisbon</v>
      </c>
      <c r="AG241" s="8" t="e">
        <f t="shared" ca="1" si="48"/>
        <v>#N/A</v>
      </c>
      <c r="AH241" s="6" t="e">
        <f t="shared" ca="1" si="49"/>
        <v>#N/A</v>
      </c>
      <c r="AI241" s="6" t="e">
        <f ca="1" xml:space="preserve">
IF(
  ISNA($AH241),
  NA(),
  VLOOKUP($AH241,'Reasons for dismissal'!$A:$B,2,FALSE)
)</f>
        <v>#N/A</v>
      </c>
      <c r="AJ241" s="6">
        <f t="shared" ca="1" si="50"/>
        <v>5</v>
      </c>
      <c r="AK241" s="1">
        <f t="shared" ca="1" si="51"/>
        <v>3080</v>
      </c>
      <c r="AL2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$A241  &amp; ", "   &amp;
$B241  &amp; ", "   &amp;
$D241  &amp; ", '"  &amp;
$I241  &amp; "', '" &amp;
$O241  &amp; "', "  &amp;
$S241  &amp; ", '"  &amp;
TEXT($U241,"dd/mm/aaaa")  &amp; "', "   &amp;
$V241  &amp; ", "   &amp;
$X241  &amp; ", "   &amp;
$Z241  &amp; ", "   &amp;
IF($AB241 &lt;&gt; "", $AB241, "NULL")  &amp; ", "   &amp;
$AK241  &amp; ");"</f>
        <v>#REF!</v>
      </c>
    </row>
    <row r="242" spans="1:38" x14ac:dyDescent="0.2">
      <c r="A242" s="7" cm="1">
        <f t="array" aca="1" ref="A242" ca="1">INDEX(Companies!$A:$A,RANDBETWEEN(2,COUNTA(Companies!$A:$A)),1)</f>
        <v>2</v>
      </c>
      <c r="B242" s="5">
        <f t="shared" si="39"/>
        <v>241</v>
      </c>
      <c r="C242" s="5" t="str" cm="1">
        <f t="array" ref="C242">SHA1HASH($B242)</f>
        <v>9ffd1ae121c4f26fe7f0c45ecdc85fa6ac245bf0</v>
      </c>
      <c r="D242" s="6">
        <f t="shared" ca="1" si="40"/>
        <v>1</v>
      </c>
      <c r="E242" s="7">
        <f ca="1">IF($B242 = 1 + N("Presidente"),
    127,
    IF($B242 = 2 + N("Vice-Presidente"),
        72,
        IF($B242 = 3 + N("Secretária bilíngue"),
            13,
            RANDBETWEEN(5,COUNT(Name!$A:$A) + 1)
        )
    )
)</f>
        <v>52</v>
      </c>
      <c r="F242" s="7" t="str">
        <f ca="1">VLOOKUP($E242,Name!$A:$B,2,FALSE)</f>
        <v>Antônio</v>
      </c>
      <c r="G242" s="7">
        <f ca="1" xml:space="preserve">
IF($B242 = 1,
    0,
    RANDBETWEEN(5,COUNT('Last name'!$A:$A) + 1)
)</f>
        <v>39</v>
      </c>
      <c r="H242" s="7" t="str">
        <f ca="1" xml:space="preserve">
IF($B242 = 1 + N("Presidente"),
    "de Orléans e Bragança",
    VLOOKUP($G242,'Last name'!$A:$B,2,FALSE) &amp; " " &amp; VLOOKUP(RANDBETWEEN(5,COUNT('Last name'!$A:$A) + 1),'Last name'!$A:$B,2,FALSE)
)</f>
        <v>Bianchi Barros</v>
      </c>
      <c r="I242" s="7" t="str">
        <f t="shared" ca="1" si="41"/>
        <v>Antônio Bianchi Barros</v>
      </c>
      <c r="J242" s="7" t="str" cm="1">
        <f t="array" aca="1" ref="J242" ca="1">SHA1HASH($I242)</f>
        <v>fcdce18676a5472e5749867429a619704ee5d9e7</v>
      </c>
      <c r="K242" s="7" cm="1">
        <f t="array" aca="1" ref="K242" ca="1">INDEX(States!$A:$A,M242,1)</f>
        <v>5</v>
      </c>
      <c r="L242" s="7" t="str">
        <f ca="1">VLOOKUP($K242,Countries!$A:$B,2,FALSE)</f>
        <v>Portugal</v>
      </c>
      <c r="M242" s="7" cm="1">
        <f t="array" aca="1" ref="M242" ca="1">INDEX(States!$C:$C,RANDBETWEEN(5,COUNTA(States!$A:$A) + 1),1)</f>
        <v>13</v>
      </c>
      <c r="N242" s="7" t="str">
        <f ca="1">VLOOKUP($M242,States!$C:$D,2,FALSE)</f>
        <v>Coimbra</v>
      </c>
      <c r="O242" s="7" t="str">
        <f ca="1">VLOOKUP($E242,Name!$A:$C,3,FALSE)</f>
        <v>M</v>
      </c>
      <c r="P242" s="7" t="str">
        <f ca="1">VLOOKUP($O242,Genders!$B:$C,2,FALSE)</f>
        <v>Male</v>
      </c>
      <c r="Q242" s="7" cm="1">
        <f t="array" aca="1" ref="Q242" ca="1">INDEX('Marital status'!$A:$A,RANDBETWEEN(5,COUNTA('Marital status'!$A:$A) + 1),1)</f>
        <v>0</v>
      </c>
      <c r="R242" s="7" t="e">
        <f ca="1">VLOOKUP($Q242,'Marital status'!$A:$B,2,FALSE)</f>
        <v>#N/A</v>
      </c>
      <c r="S242" s="7">
        <f t="shared" ca="1" si="42"/>
        <v>7</v>
      </c>
      <c r="T242" s="7" t="str">
        <f ca="1">VLOOKUP($S242,Ethnicities!$A:$B,2,FALSE)</f>
        <v>Native Hawaiian or Other Pacific Islander</v>
      </c>
      <c r="U242" s="8">
        <f t="shared" ca="1" si="43"/>
        <v>20071</v>
      </c>
      <c r="V242" s="6">
        <f t="shared" ca="1" si="44"/>
        <v>7</v>
      </c>
      <c r="W242" s="8" t="str">
        <f ca="1">VLOOKUP($V242,'Background education'!$A:$B,2,FALSE)</f>
        <v>Undergraduate degree</v>
      </c>
      <c r="X242" s="7">
        <f ca="1" xml:space="preserve">
  IF(OR($Z242 = 5, $Z242 = 6, $Z242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242" s="7" t="str">
        <f ca="1">VLOOKUP($X242,Departments!$A:$B,2,FALSE)</f>
        <v>Operations</v>
      </c>
      <c r="Z242" s="6">
        <f t="shared" ca="1" si="45"/>
        <v>10</v>
      </c>
      <c r="AA242" s="7" t="str">
        <f ca="1">VLOOKUP($Z242,Roles!$A:$B,2,FALSE)</f>
        <v>Trainee</v>
      </c>
      <c r="AB242" s="6" t="e">
        <f t="shared" ca="1" si="46"/>
        <v>#N/A</v>
      </c>
      <c r="AC242" s="7" t="e">
        <f ca="1" xml:space="preserve">
IF(
  ISNA($AB242),
  NA(),
  VLOOKUP($AB242,Levels!$A:$B,2,FALSE)
)</f>
        <v>#N/A</v>
      </c>
      <c r="AD242" s="8">
        <f t="shared" ca="1" si="47"/>
        <v>42555</v>
      </c>
      <c r="AE242" s="6">
        <f ca="1">RANDBETWEEN(5,COUNTA('Recruitment source'!$A:$A) + 1)</f>
        <v>13</v>
      </c>
      <c r="AF242" s="6" t="str">
        <f ca="1">VLOOKUP($AE242,'Recruitment source'!$A:$B,2,FALSE)</f>
        <v>Google</v>
      </c>
      <c r="AG242" s="8" t="e">
        <f t="shared" ca="1" si="48"/>
        <v>#N/A</v>
      </c>
      <c r="AH242" s="6" t="e">
        <f t="shared" ca="1" si="49"/>
        <v>#N/A</v>
      </c>
      <c r="AI242" s="6" t="e">
        <f ca="1" xml:space="preserve">
IF(
  ISNA($AH242),
  NA(),
  VLOOKUP($AH242,'Reasons for dismissal'!$A:$B,2,FALSE)
)</f>
        <v>#N/A</v>
      </c>
      <c r="AJ242" s="6">
        <f t="shared" ca="1" si="50"/>
        <v>5</v>
      </c>
      <c r="AK242" s="1">
        <f t="shared" ca="1" si="51"/>
        <v>1305</v>
      </c>
      <c r="AL2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$A242  &amp; ", "   &amp;
$B242  &amp; ", "   &amp;
$D242  &amp; ", '"  &amp;
$I242  &amp; "', '" &amp;
$O242  &amp; "', "  &amp;
$S242  &amp; ", '"  &amp;
TEXT($U242,"dd/mm/aaaa")  &amp; "', "   &amp;
$V242  &amp; ", "   &amp;
$X242  &amp; ", "   &amp;
$Z242  &amp; ", "   &amp;
IF($AB242 &lt;&gt; "", $AB242, "NULL")  &amp; ", "   &amp;
$AK242  &amp; ");"</f>
        <v>#REF!</v>
      </c>
    </row>
    <row r="243" spans="1:38" x14ac:dyDescent="0.2">
      <c r="A243" s="7" cm="1">
        <f t="array" aca="1" ref="A243" ca="1">INDEX(Companies!$A:$A,RANDBETWEEN(2,COUNTA(Companies!$A:$A)),1)</f>
        <v>2</v>
      </c>
      <c r="B243" s="5">
        <f t="shared" si="39"/>
        <v>242</v>
      </c>
      <c r="C243" s="5" t="str" cm="1">
        <f t="array" ref="C243">SHA1HASH($B243)</f>
        <v>851cd04fbcac9538616f1d147d7930db87b8750d</v>
      </c>
      <c r="D243" s="6">
        <f t="shared" ca="1" si="40"/>
        <v>1</v>
      </c>
      <c r="E243" s="7">
        <f ca="1">IF($B243 = 1 + N("Presidente"),
    127,
    IF($B243 = 2 + N("Vice-Presidente"),
        72,
        IF($B243 = 3 + N("Secretária bilíngue"),
            13,
            RANDBETWEEN(5,COUNT(Name!$A:$A) + 1)
        )
    )
)</f>
        <v>50</v>
      </c>
      <c r="F243" s="7" t="str">
        <f ca="1">VLOOKUP($E243,Name!$A:$B,2,FALSE)</f>
        <v>Antonella</v>
      </c>
      <c r="G243" s="7">
        <f ca="1" xml:space="preserve">
IF($B243 = 1,
    0,
    RANDBETWEEN(5,COUNT('Last name'!$A:$A) + 1)
)</f>
        <v>170</v>
      </c>
      <c r="H243" s="7" t="str">
        <f ca="1" xml:space="preserve">
IF($B243 = 1 + N("Presidente"),
    "de Orléans e Bragança",
    VLOOKUP($G243,'Last name'!$A:$B,2,FALSE) &amp; " " &amp; VLOOKUP(RANDBETWEEN(5,COUNT('Last name'!$A:$A) + 1),'Last name'!$A:$B,2,FALSE)
)</f>
        <v>Sá Café</v>
      </c>
      <c r="I243" s="7" t="str">
        <f t="shared" ca="1" si="41"/>
        <v>Antonella Sá Café</v>
      </c>
      <c r="J243" s="7" t="str" cm="1">
        <f t="array" aca="1" ref="J243" ca="1">SHA1HASH($I243)</f>
        <v>4ef4a9f3dff7ce59e001dc0ae629b8458ea6cc49</v>
      </c>
      <c r="K243" s="7" cm="1">
        <f t="array" aca="1" ref="K243" ca="1">INDEX(States!$A:$A,M243,1)</f>
        <v>5</v>
      </c>
      <c r="L243" s="7" t="str">
        <f ca="1">VLOOKUP($K243,Countries!$A:$B,2,FALSE)</f>
        <v>Portugal</v>
      </c>
      <c r="M243" s="7" cm="1">
        <f t="array" aca="1" ref="M243" ca="1">INDEX(States!$C:$C,RANDBETWEEN(5,COUNTA(States!$A:$A) + 1),1)</f>
        <v>6</v>
      </c>
      <c r="N243" s="7" t="str">
        <f ca="1">VLOOKUP($M243,States!$C:$D,2,FALSE)</f>
        <v>PORTO</v>
      </c>
      <c r="O243" s="7" t="str">
        <f ca="1">VLOOKUP($E243,Name!$A:$C,3,FALSE)</f>
        <v>F</v>
      </c>
      <c r="P243" s="7" t="str">
        <f ca="1">VLOOKUP($O243,Genders!$B:$C,2,FALSE)</f>
        <v>Female</v>
      </c>
      <c r="Q243" s="7" cm="1">
        <f t="array" aca="1" ref="Q243" ca="1">INDEX('Marital status'!$A:$A,RANDBETWEEN(5,COUNTA('Marital status'!$A:$A) + 1),1)</f>
        <v>0</v>
      </c>
      <c r="R243" s="7" t="e">
        <f ca="1">VLOOKUP($Q243,'Marital status'!$A:$B,2,FALSE)</f>
        <v>#N/A</v>
      </c>
      <c r="S243" s="7">
        <f t="shared" ca="1" si="42"/>
        <v>5</v>
      </c>
      <c r="T243" s="7" t="str">
        <f ca="1">VLOOKUP($S243,Ethnicities!$A:$B,2,FALSE)</f>
        <v>ASIAN</v>
      </c>
      <c r="U243" s="8">
        <f t="shared" ca="1" si="43"/>
        <v>18170</v>
      </c>
      <c r="V243" s="6">
        <f t="shared" ca="1" si="44"/>
        <v>7</v>
      </c>
      <c r="W243" s="8" t="str">
        <f ca="1">VLOOKUP($V243,'Background education'!$A:$B,2,FALSE)</f>
        <v>Undergraduate degree</v>
      </c>
      <c r="X243" s="7">
        <f ca="1" xml:space="preserve">
  IF(OR($Z243 = 5, $Z243 = 6, $Z243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243" s="7" t="str">
        <f ca="1">VLOOKUP($X243,Departments!$A:$B,2,FALSE)</f>
        <v>Communication &amp; Marketing</v>
      </c>
      <c r="Z243" s="6">
        <f t="shared" ca="1" si="45"/>
        <v>11</v>
      </c>
      <c r="AA243" s="7" t="str">
        <f ca="1">VLOOKUP($Z243,Roles!$A:$B,2,FALSE)</f>
        <v>Analyst</v>
      </c>
      <c r="AB243" s="6">
        <f t="shared" ca="1" si="46"/>
        <v>7</v>
      </c>
      <c r="AC243" s="7" t="str">
        <f ca="1" xml:space="preserve">
IF(
  ISNA($AB243),
  NA(),
  VLOOKUP($AB243,Levels!$A:$B,2,FALSE)
)</f>
        <v>Senior</v>
      </c>
      <c r="AD243" s="8">
        <f t="shared" ca="1" si="47"/>
        <v>38152</v>
      </c>
      <c r="AE243" s="6">
        <f ca="1">RANDBETWEEN(5,COUNTA('Recruitment source'!$A:$A) + 1)</f>
        <v>13</v>
      </c>
      <c r="AF243" s="6" t="str">
        <f ca="1">VLOOKUP($AE243,'Recruitment source'!$A:$B,2,FALSE)</f>
        <v>Google</v>
      </c>
      <c r="AG243" s="8" t="e">
        <f t="shared" ca="1" si="48"/>
        <v>#N/A</v>
      </c>
      <c r="AH243" s="6" t="e">
        <f t="shared" ca="1" si="49"/>
        <v>#N/A</v>
      </c>
      <c r="AI243" s="6" t="e">
        <f ca="1" xml:space="preserve">
IF(
  ISNA($AH243),
  NA(),
  VLOOKUP($AH243,'Reasons for dismissal'!$A:$B,2,FALSE)
)</f>
        <v>#N/A</v>
      </c>
      <c r="AJ243" s="6">
        <f t="shared" ca="1" si="50"/>
        <v>5</v>
      </c>
      <c r="AK243" s="1">
        <f t="shared" ca="1" si="51"/>
        <v>2580</v>
      </c>
      <c r="AL2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$A243  &amp; ", "   &amp;
$B243  &amp; ", "   &amp;
$D243  &amp; ", '"  &amp;
$I243  &amp; "', '" &amp;
$O243  &amp; "', "  &amp;
$S243  &amp; ", '"  &amp;
TEXT($U243,"dd/mm/aaaa")  &amp; "', "   &amp;
$V243  &amp; ", "   &amp;
$X243  &amp; ", "   &amp;
$Z243  &amp; ", "   &amp;
IF($AB243 &lt;&gt; "", $AB243, "NULL")  &amp; ", "   &amp;
$AK243  &amp; ");"</f>
        <v>#REF!</v>
      </c>
    </row>
    <row r="244" spans="1:38" x14ac:dyDescent="0.2">
      <c r="A244" s="7" cm="1">
        <f t="array" aca="1" ref="A244" ca="1">INDEX(Companies!$A:$A,RANDBETWEEN(2,COUNTA(Companies!$A:$A)),1)</f>
        <v>2</v>
      </c>
      <c r="B244" s="5">
        <f t="shared" si="39"/>
        <v>243</v>
      </c>
      <c r="C244" s="5" t="str" cm="1">
        <f t="array" ref="C244">SHA1HASH($B244)</f>
        <v>4af7f9edc0f545f4de769f2e9e763df919915cab</v>
      </c>
      <c r="D244" s="6">
        <f t="shared" ca="1" si="40"/>
        <v>1</v>
      </c>
      <c r="E244" s="7">
        <f ca="1">IF($B244 = 1 + N("Presidente"),
    127,
    IF($B244 = 2 + N("Vice-Presidente"),
        72,
        IF($B244 = 3 + N("Secretária bilíngue"),
            13,
            RANDBETWEEN(5,COUNT(Name!$A:$A) + 1)
        )
    )
)</f>
        <v>13</v>
      </c>
      <c r="F244" s="7" t="str">
        <f ca="1">VLOOKUP($E244,Name!$A:$B,2,FALSE)</f>
        <v>Alessandra</v>
      </c>
      <c r="G244" s="7">
        <f ca="1" xml:space="preserve">
IF($B244 = 1,
    0,
    RANDBETWEEN(5,COUNT('Last name'!$A:$A) + 1)
)</f>
        <v>72</v>
      </c>
      <c r="H244" s="7" t="str">
        <f ca="1" xml:space="preserve">
IF($B244 = 1 + N("Presidente"),
    "de Orléans e Bragança",
    VLOOKUP($G244,'Last name'!$A:$B,2,FALSE) &amp; " " &amp; VLOOKUP(RANDBETWEEN(5,COUNT('Last name'!$A:$A) + 1),'Last name'!$A:$B,2,FALSE)
)</f>
        <v>De Luca Padrão</v>
      </c>
      <c r="I244" s="7" t="str">
        <f t="shared" ca="1" si="41"/>
        <v>Alessandra De Luca Padrão</v>
      </c>
      <c r="J244" s="7" t="str" cm="1">
        <f t="array" aca="1" ref="J244" ca="1">SHA1HASH($I244)</f>
        <v>c2ed33e8a56980ac1860184fa1b0aeffb9f268b8</v>
      </c>
      <c r="K244" s="7" cm="1">
        <f t="array" aca="1" ref="K244" ca="1">INDEX(States!$A:$A,M244,1)</f>
        <v>5</v>
      </c>
      <c r="L244" s="7" t="str">
        <f ca="1">VLOOKUP($K244,Countries!$A:$B,2,FALSE)</f>
        <v>Portugal</v>
      </c>
      <c r="M244" s="7" cm="1">
        <f t="array" aca="1" ref="M244" ca="1">INDEX(States!$C:$C,RANDBETWEEN(5,COUNTA(States!$A:$A) + 1),1)</f>
        <v>20</v>
      </c>
      <c r="N244" s="7" t="str">
        <f ca="1">VLOOKUP($M244,States!$C:$D,2,FALSE)</f>
        <v>Portalegre</v>
      </c>
      <c r="O244" s="7" t="str">
        <f ca="1">VLOOKUP($E244,Name!$A:$C,3,FALSE)</f>
        <v>F</v>
      </c>
      <c r="P244" s="7" t="str">
        <f ca="1">VLOOKUP($O244,Genders!$B:$C,2,FALSE)</f>
        <v>Female</v>
      </c>
      <c r="Q244" s="7" cm="1">
        <f t="array" aca="1" ref="Q244" ca="1">INDEX('Marital status'!$A:$A,RANDBETWEEN(5,COUNTA('Marital status'!$A:$A) + 1),1)</f>
        <v>5</v>
      </c>
      <c r="R244" s="7" t="str">
        <f ca="1">VLOOKUP($Q244,'Marital status'!$A:$B,2,FALSE)</f>
        <v xml:space="preserve"> Separated </v>
      </c>
      <c r="S244" s="7">
        <f t="shared" ca="1" si="42"/>
        <v>5</v>
      </c>
      <c r="T244" s="7" t="str">
        <f ca="1">VLOOKUP($S244,Ethnicities!$A:$B,2,FALSE)</f>
        <v>ASIAN</v>
      </c>
      <c r="U244" s="8">
        <f t="shared" ca="1" si="43"/>
        <v>26015</v>
      </c>
      <c r="V244" s="6">
        <f t="shared" ca="1" si="44"/>
        <v>7</v>
      </c>
      <c r="W244" s="8" t="str">
        <f ca="1">VLOOKUP($V244,'Background education'!$A:$B,2,FALSE)</f>
        <v>Undergraduate degree</v>
      </c>
      <c r="X244" s="7">
        <f ca="1" xml:space="preserve">
  IF(OR($Z244 = 5, $Z244 = 6, $Z244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244" s="7" t="str">
        <f ca="1">VLOOKUP($X244,Departments!$A:$B,2,FALSE)</f>
        <v>Administration</v>
      </c>
      <c r="Z244" s="6">
        <f t="shared" ca="1" si="45"/>
        <v>10</v>
      </c>
      <c r="AA244" s="7" t="str">
        <f ca="1">VLOOKUP($Z244,Roles!$A:$B,2,FALSE)</f>
        <v>Trainee</v>
      </c>
      <c r="AB244" s="6" t="e">
        <f t="shared" ca="1" si="46"/>
        <v>#N/A</v>
      </c>
      <c r="AC244" s="7" t="e">
        <f ca="1" xml:space="preserve">
IF(
  ISNA($AB244),
  NA(),
  VLOOKUP($AB244,Levels!$A:$B,2,FALSE)
)</f>
        <v>#N/A</v>
      </c>
      <c r="AD244" s="8">
        <f t="shared" ca="1" si="47"/>
        <v>44212</v>
      </c>
      <c r="AE244" s="6">
        <f ca="1">RANDBETWEEN(5,COUNTA('Recruitment source'!$A:$A) + 1)</f>
        <v>12</v>
      </c>
      <c r="AF244" s="6" t="str">
        <f ca="1">VLOOKUP($AE244,'Recruitment source'!$A:$B,2,FALSE)</f>
        <v xml:space="preserve"> recommendation of employee</v>
      </c>
      <c r="AG244" s="8" t="e">
        <f t="shared" ca="1" si="48"/>
        <v>#N/A</v>
      </c>
      <c r="AH244" s="6" t="e">
        <f t="shared" ca="1" si="49"/>
        <v>#N/A</v>
      </c>
      <c r="AI244" s="6" t="e">
        <f ca="1" xml:space="preserve">
IF(
  ISNA($AH244),
  NA(),
  VLOOKUP($AH244,'Reasons for dismissal'!$A:$B,2,FALSE)
)</f>
        <v>#N/A</v>
      </c>
      <c r="AJ244" s="6">
        <f t="shared" ca="1" si="50"/>
        <v>5</v>
      </c>
      <c r="AK244" s="1">
        <f t="shared" ca="1" si="51"/>
        <v>1305</v>
      </c>
      <c r="AL2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$A244  &amp; ", "   &amp;
$B244  &amp; ", "   &amp;
$D244  &amp; ", '"  &amp;
$I244  &amp; "', '" &amp;
$O244  &amp; "', "  &amp;
$S244  &amp; ", '"  &amp;
TEXT($U244,"dd/mm/aaaa")  &amp; "', "   &amp;
$V244  &amp; ", "   &amp;
$X244  &amp; ", "   &amp;
$Z244  &amp; ", "   &amp;
IF($AB244 &lt;&gt; "", $AB244, "NULL")  &amp; ", "   &amp;
$AK244  &amp; ");"</f>
        <v>#REF!</v>
      </c>
    </row>
    <row r="245" spans="1:38" x14ac:dyDescent="0.2">
      <c r="A245" s="7" cm="1">
        <f t="array" aca="1" ref="A245" ca="1">INDEX(Companies!$A:$A,RANDBETWEEN(2,COUNTA(Companies!$A:$A)),1)</f>
        <v>2</v>
      </c>
      <c r="B245" s="5">
        <f t="shared" si="39"/>
        <v>244</v>
      </c>
      <c r="C245" s="5" t="str" cm="1">
        <f t="array" ref="C245">SHA1HASH($B245)</f>
        <v>01592d51db5afd0165cb73baca5c0b340c4889f1</v>
      </c>
      <c r="D245" s="6">
        <f t="shared" ca="1" si="40"/>
        <v>1</v>
      </c>
      <c r="E245" s="7">
        <f ca="1">IF($B245 = 1 + N("Presidente"),
    127,
    IF($B245 = 2 + N("Vice-Presidente"),
        72,
        IF($B245 = 3 + N("Secretária bilíngue"),
            13,
            RANDBETWEEN(5,COUNT(Name!$A:$A) + 1)
        )
    )
)</f>
        <v>252</v>
      </c>
      <c r="F245" s="7" t="str">
        <f ca="1">VLOOKUP($E245,Name!$A:$B,2,FALSE)</f>
        <v>Malco</v>
      </c>
      <c r="G245" s="7">
        <f ca="1" xml:space="preserve">
IF($B245 = 1,
    0,
    RANDBETWEEN(5,COUNT('Last name'!$A:$A) + 1)
)</f>
        <v>103</v>
      </c>
      <c r="H245" s="7" t="str">
        <f ca="1" xml:space="preserve">
IF($B245 = 1 + N("Presidente"),
    "de Orléans e Bragança",
    VLOOKUP($G245,'Last name'!$A:$B,2,FALSE) &amp; " " &amp; VLOOKUP(RANDBETWEEN(5,COUNT('Last name'!$A:$A) + 1),'Last name'!$A:$B,2,FALSE)
)</f>
        <v>Holanda Negreiros</v>
      </c>
      <c r="I245" s="7" t="str">
        <f t="shared" ca="1" si="41"/>
        <v>Malco Holanda Negreiros</v>
      </c>
      <c r="J245" s="7" t="str" cm="1">
        <f t="array" aca="1" ref="J245" ca="1">SHA1HASH($I245)</f>
        <v>34eeae8610ab0a286328025e5e5ab2690028290c</v>
      </c>
      <c r="K245" s="7" cm="1">
        <f t="array" aca="1" ref="K245" ca="1">INDEX(States!$A:$A,M245,1)</f>
        <v>5</v>
      </c>
      <c r="L245" s="7" t="str">
        <f ca="1">VLOOKUP($K245,Countries!$A:$B,2,FALSE)</f>
        <v>Portugal</v>
      </c>
      <c r="M245" s="7" cm="1">
        <f t="array" aca="1" ref="M245" ca="1">INDEX(States!$C:$C,RANDBETWEEN(5,COUNTA(States!$A:$A) + 1),1)</f>
        <v>20</v>
      </c>
      <c r="N245" s="7" t="str">
        <f ca="1">VLOOKUP($M245,States!$C:$D,2,FALSE)</f>
        <v>Portalegre</v>
      </c>
      <c r="O245" s="7" t="str">
        <f ca="1">VLOOKUP($E245,Name!$A:$C,3,FALSE)</f>
        <v>M</v>
      </c>
      <c r="P245" s="7" t="str">
        <f ca="1">VLOOKUP($O245,Genders!$B:$C,2,FALSE)</f>
        <v>Male</v>
      </c>
      <c r="Q245" s="7" cm="1">
        <f t="array" aca="1" ref="Q245" ca="1">INDEX('Marital status'!$A:$A,RANDBETWEEN(5,COUNTA('Marital status'!$A:$A) + 1),1)</f>
        <v>5</v>
      </c>
      <c r="R245" s="7" t="str">
        <f ca="1">VLOOKUP($Q245,'Marital status'!$A:$B,2,FALSE)</f>
        <v xml:space="preserve"> Separated </v>
      </c>
      <c r="S245" s="7">
        <f t="shared" ca="1" si="42"/>
        <v>6</v>
      </c>
      <c r="T245" s="7" t="str">
        <f ca="1">VLOOKUP($S245,Ethnicities!$A:$B,2,FALSE)</f>
        <v xml:space="preserve">  american Indian or Alaska Native</v>
      </c>
      <c r="U245" s="8">
        <f t="shared" ca="1" si="43"/>
        <v>21490</v>
      </c>
      <c r="V245" s="6">
        <f t="shared" ca="1" si="44"/>
        <v>7</v>
      </c>
      <c r="W245" s="8" t="str">
        <f ca="1">VLOOKUP($V245,'Background education'!$A:$B,2,FALSE)</f>
        <v>Undergraduate degree</v>
      </c>
      <c r="X245" s="7">
        <f ca="1" xml:space="preserve">
  IF(OR($Z245 = 5, $Z245 = 6, $Z245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245" s="7" t="str">
        <f ca="1">VLOOKUP($X245,Departments!$A:$B,2,FALSE)</f>
        <v xml:space="preserve"> Commercial</v>
      </c>
      <c r="Z245" s="6">
        <f t="shared" ca="1" si="45"/>
        <v>11</v>
      </c>
      <c r="AA245" s="7" t="str">
        <f ca="1">VLOOKUP($Z245,Roles!$A:$B,2,FALSE)</f>
        <v>Analyst</v>
      </c>
      <c r="AB245" s="6">
        <f t="shared" ca="1" si="46"/>
        <v>6</v>
      </c>
      <c r="AC245" s="7" t="str">
        <f ca="1" xml:space="preserve">
IF(
  ISNA($AB245),
  NA(),
  VLOOKUP($AB245,Levels!$A:$B,2,FALSE)
)</f>
        <v>Pleno</v>
      </c>
      <c r="AD245" s="8">
        <f t="shared" ca="1" si="47"/>
        <v>36565</v>
      </c>
      <c r="AE245" s="6">
        <f ca="1">RANDBETWEEN(5,COUNTA('Recruitment source'!$A:$A) + 1)</f>
        <v>10</v>
      </c>
      <c r="AF245" s="6" t="str">
        <f ca="1">VLOOKUP($AE245,'Recruitment source'!$A:$B,2,FALSE)</f>
        <v>Jobs in Lisbon</v>
      </c>
      <c r="AG245" s="8" t="e">
        <f t="shared" ca="1" si="48"/>
        <v>#N/A</v>
      </c>
      <c r="AH245" s="6" t="e">
        <f t="shared" ca="1" si="49"/>
        <v>#N/A</v>
      </c>
      <c r="AI245" s="6" t="e">
        <f ca="1" xml:space="preserve">
IF(
  ISNA($AH245),
  NA(),
  VLOOKUP($AH245,'Reasons for dismissal'!$A:$B,2,FALSE)
)</f>
        <v>#N/A</v>
      </c>
      <c r="AJ245" s="6">
        <f t="shared" ca="1" si="50"/>
        <v>4</v>
      </c>
      <c r="AK245" s="1">
        <f t="shared" ca="1" si="51"/>
        <v>2580</v>
      </c>
      <c r="AL2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$A245  &amp; ", "   &amp;
$B245  &amp; ", "   &amp;
$D245  &amp; ", '"  &amp;
$I245  &amp; "', '" &amp;
$O245  &amp; "', "  &amp;
$S245  &amp; ", '"  &amp;
TEXT($U245,"dd/mm/aaaa")  &amp; "', "   &amp;
$V245  &amp; ", "   &amp;
$X245  &amp; ", "   &amp;
$Z245  &amp; ", "   &amp;
IF($AB245 &lt;&gt; "", $AB245, "NULL")  &amp; ", "   &amp;
$AK245  &amp; ");"</f>
        <v>#REF!</v>
      </c>
    </row>
    <row r="246" spans="1:38" x14ac:dyDescent="0.2">
      <c r="A246" s="7" cm="1">
        <f t="array" aca="1" ref="A246" ca="1">INDEX(Companies!$A:$A,RANDBETWEEN(2,COUNTA(Companies!$A:$A)),1)</f>
        <v>2</v>
      </c>
      <c r="B246" s="5">
        <f t="shared" si="39"/>
        <v>245</v>
      </c>
      <c r="C246" s="5" t="str" cm="1">
        <f t="array" ref="C246">SHA1HASH($B246)</f>
        <v>3aed9b0313f9226111de8aeabaedccf8db07d428</v>
      </c>
      <c r="D246" s="6">
        <f t="shared" ca="1" si="40"/>
        <v>1</v>
      </c>
      <c r="E246" s="7">
        <f ca="1">IF($B246 = 1 + N("Presidente"),
    127,
    IF($B246 = 2 + N("Vice-Presidente"),
        72,
        IF($B246 = 3 + N("Secretária bilíngue"),
            13,
            RANDBETWEEN(5,COUNT(Name!$A:$A) + 1)
        )
    )
)</f>
        <v>189</v>
      </c>
      <c r="F246" s="7" t="str">
        <f ca="1">VLOOKUP($E246,Name!$A:$B,2,FALSE)</f>
        <v>João Luccas</v>
      </c>
      <c r="G246" s="7">
        <f ca="1" xml:space="preserve">
IF($B246 = 1,
    0,
    RANDBETWEEN(5,COUNT('Last name'!$A:$A) + 1)
)</f>
        <v>161</v>
      </c>
      <c r="H246" s="7" t="str">
        <f ca="1" xml:space="preserve">
IF($B246 = 1 + N("Presidente"),
    "de Orléans e Bragança",
    VLOOKUP($G246,'Last name'!$A:$B,2,FALSE) &amp; " " &amp; VLOOKUP(RANDBETWEEN(5,COUNT('Last name'!$A:$A) + 1),'Last name'!$A:$B,2,FALSE)
)</f>
        <v>Ribeiro Cunha</v>
      </c>
      <c r="I246" s="7" t="str">
        <f t="shared" ca="1" si="41"/>
        <v>João Luccas Ribeiro Cunha</v>
      </c>
      <c r="J246" s="7" t="str" cm="1">
        <f t="array" aca="1" ref="J246" ca="1">SHA1HASH($I246)</f>
        <v>e79c34b5baa1d5610dd1285674a553d637df7be5</v>
      </c>
      <c r="K246" s="7" cm="1">
        <f t="array" aca="1" ref="K246" ca="1">INDEX(States!$A:$A,M246,1)</f>
        <v>5</v>
      </c>
      <c r="L246" s="7" t="str">
        <f ca="1">VLOOKUP($K246,Countries!$A:$B,2,FALSE)</f>
        <v>Portugal</v>
      </c>
      <c r="M246" s="7" cm="1">
        <f t="array" aca="1" ref="M246" ca="1">INDEX(States!$C:$C,RANDBETWEEN(5,COUNTA(States!$A:$A) + 1),1)</f>
        <v>15</v>
      </c>
      <c r="N246" s="7" t="str">
        <f ca="1">VLOOKUP($M246,States!$C:$D,2,FALSE)</f>
        <v xml:space="preserve"> ÉVORA</v>
      </c>
      <c r="O246" s="7" t="str">
        <f ca="1">VLOOKUP($E246,Name!$A:$C,3,FALSE)</f>
        <v>M</v>
      </c>
      <c r="P246" s="7" t="str">
        <f ca="1">VLOOKUP($O246,Genders!$B:$C,2,FALSE)</f>
        <v>Male</v>
      </c>
      <c r="Q246" s="7" cm="1">
        <f t="array" aca="1" ref="Q246" ca="1">INDEX('Marital status'!$A:$A,RANDBETWEEN(5,COUNTA('Marital status'!$A:$A) + 1),1)</f>
        <v>6</v>
      </c>
      <c r="R246" s="7" t="str">
        <f ca="1">VLOOKUP($Q246,'Marital status'!$A:$B,2,FALSE)</f>
        <v>DIVORCED</v>
      </c>
      <c r="S246" s="7">
        <f t="shared" ca="1" si="42"/>
        <v>5</v>
      </c>
      <c r="T246" s="7" t="str">
        <f ca="1">VLOOKUP($S246,Ethnicities!$A:$B,2,FALSE)</f>
        <v>ASIAN</v>
      </c>
      <c r="U246" s="8">
        <f t="shared" ca="1" si="43"/>
        <v>24046</v>
      </c>
      <c r="V246" s="6">
        <f t="shared" ca="1" si="44"/>
        <v>7</v>
      </c>
      <c r="W246" s="8" t="str">
        <f ca="1">VLOOKUP($V246,'Background education'!$A:$B,2,FALSE)</f>
        <v>Undergraduate degree</v>
      </c>
      <c r="X246" s="7">
        <f ca="1" xml:space="preserve">
  IF(OR($Z246 = 5, $Z246 = 6, $Z246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246" s="7" t="str">
        <f ca="1">VLOOKUP($X246,Departments!$A:$B,2,FALSE)</f>
        <v>Communication &amp; Marketing</v>
      </c>
      <c r="Z246" s="6">
        <f t="shared" ca="1" si="45"/>
        <v>9</v>
      </c>
      <c r="AA246" s="7" t="str">
        <f ca="1">VLOOKUP($Z246,Roles!$A:$B,2,FALSE)</f>
        <v>Intern</v>
      </c>
      <c r="AB246" s="6" t="e">
        <f t="shared" ca="1" si="46"/>
        <v>#N/A</v>
      </c>
      <c r="AC246" s="7" t="e">
        <f ca="1" xml:space="preserve">
IF(
  ISNA($AB246),
  NA(),
  VLOOKUP($AB246,Levels!$A:$B,2,FALSE)
)</f>
        <v>#N/A</v>
      </c>
      <c r="AD246" s="8">
        <f t="shared" ca="1" si="47"/>
        <v>40981</v>
      </c>
      <c r="AE246" s="6">
        <f ca="1">RANDBETWEEN(5,COUNTA('Recruitment source'!$A:$A) + 1)</f>
        <v>12</v>
      </c>
      <c r="AF246" s="6" t="str">
        <f ca="1">VLOOKUP($AE246,'Recruitment source'!$A:$B,2,FALSE)</f>
        <v xml:space="preserve"> recommendation of employee</v>
      </c>
      <c r="AG246" s="8" t="e">
        <f t="shared" ca="1" si="48"/>
        <v>#N/A</v>
      </c>
      <c r="AH246" s="6" t="e">
        <f t="shared" ca="1" si="49"/>
        <v>#N/A</v>
      </c>
      <c r="AI246" s="6" t="e">
        <f ca="1" xml:space="preserve">
IF(
  ISNA($AH246),
  NA(),
  VLOOKUP($AH246,'Reasons for dismissal'!$A:$B,2,FALSE)
)</f>
        <v>#N/A</v>
      </c>
      <c r="AJ246" s="6">
        <f t="shared" ca="1" si="50"/>
        <v>4</v>
      </c>
      <c r="AK246" s="1">
        <f t="shared" ca="1" si="51"/>
        <v>1285</v>
      </c>
      <c r="AL2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$A246  &amp; ", "   &amp;
$B246  &amp; ", "   &amp;
$D246  &amp; ", '"  &amp;
$I246  &amp; "', '" &amp;
$O246  &amp; "', "  &amp;
$S246  &amp; ", '"  &amp;
TEXT($U246,"dd/mm/aaaa")  &amp; "', "   &amp;
$V246  &amp; ", "   &amp;
$X246  &amp; ", "   &amp;
$Z246  &amp; ", "   &amp;
IF($AB246 &lt;&gt; "", $AB246, "NULL")  &amp; ", "   &amp;
$AK246  &amp; ");"</f>
        <v>#REF!</v>
      </c>
    </row>
    <row r="247" spans="1:38" x14ac:dyDescent="0.2">
      <c r="A247" s="7" cm="1">
        <f t="array" aca="1" ref="A247" ca="1">INDEX(Companies!$A:$A,RANDBETWEEN(2,COUNTA(Companies!$A:$A)),1)</f>
        <v>2</v>
      </c>
      <c r="B247" s="5">
        <f t="shared" si="39"/>
        <v>246</v>
      </c>
      <c r="C247" s="5" t="str" cm="1">
        <f t="array" ref="C247">SHA1HASH($B247)</f>
        <v>3464dc11507c600bbff7daec3d6fb71402063a5f</v>
      </c>
      <c r="D247" s="6">
        <f t="shared" ca="1" si="40"/>
        <v>1</v>
      </c>
      <c r="E247" s="7">
        <f ca="1">IF($B247 = 1 + N("Presidente"),
    127,
    IF($B247 = 2 + N("Vice-Presidente"),
        72,
        IF($B247 = 3 + N("Secretária bilíngue"),
            13,
            RANDBETWEEN(5,COUNT(Name!$A:$A) + 1)
        )
    )
)</f>
        <v>288</v>
      </c>
      <c r="F247" s="7" t="str">
        <f ca="1">VLOOKUP($E247,Name!$A:$B,2,FALSE)</f>
        <v>Matheus Bruno</v>
      </c>
      <c r="G247" s="7">
        <f ca="1" xml:space="preserve">
IF($B247 = 1,
    0,
    RANDBETWEEN(5,COUNT('Last name'!$A:$A) + 1)
)</f>
        <v>26</v>
      </c>
      <c r="H247" s="7" t="str">
        <f ca="1" xml:space="preserve">
IF($B247 = 1 + N("Presidente"),
    "de Orléans e Bragança",
    VLOOKUP($G247,'Last name'!$A:$B,2,FALSE) &amp; " " &amp; VLOOKUP(RANDBETWEEN(5,COUNT('Last name'!$A:$A) + 1),'Last name'!$A:$B,2,FALSE)
)</f>
        <v>Azeredo Machado</v>
      </c>
      <c r="I247" s="7" t="str">
        <f t="shared" ca="1" si="41"/>
        <v>Matheus Bruno Azeredo Machado</v>
      </c>
      <c r="J247" s="7" t="str" cm="1">
        <f t="array" aca="1" ref="J247" ca="1">SHA1HASH($I247)</f>
        <v>a0c21829b304c75f5ddc0000db7dcd8d18a9861a</v>
      </c>
      <c r="K247" s="7" cm="1">
        <f t="array" aca="1" ref="K247" ca="1">INDEX(States!$A:$A,M247,1)</f>
        <v>5</v>
      </c>
      <c r="L247" s="7" t="str">
        <f ca="1">VLOOKUP($K247,Countries!$A:$B,2,FALSE)</f>
        <v>Portugal</v>
      </c>
      <c r="M247" s="7" cm="1">
        <f t="array" aca="1" ref="M247" ca="1">INDEX(States!$C:$C,RANDBETWEEN(5,COUNTA(States!$A:$A) + 1),1)</f>
        <v>19</v>
      </c>
      <c r="N247" s="7" t="str">
        <f ca="1">VLOOKUP($M247,States!$C:$D,2,FALSE)</f>
        <v>Beja</v>
      </c>
      <c r="O247" s="7" t="str">
        <f ca="1">VLOOKUP($E247,Name!$A:$C,3,FALSE)</f>
        <v>M</v>
      </c>
      <c r="P247" s="7" t="str">
        <f ca="1">VLOOKUP($O247,Genders!$B:$C,2,FALSE)</f>
        <v>Male</v>
      </c>
      <c r="Q247" s="7" cm="1">
        <f t="array" aca="1" ref="Q247" ca="1">INDEX('Marital status'!$A:$A,RANDBETWEEN(5,COUNTA('Marital status'!$A:$A) + 1),1)</f>
        <v>6</v>
      </c>
      <c r="R247" s="7" t="str">
        <f ca="1">VLOOKUP($Q247,'Marital status'!$A:$B,2,FALSE)</f>
        <v>DIVORCED</v>
      </c>
      <c r="S247" s="7">
        <f t="shared" ca="1" si="42"/>
        <v>8</v>
      </c>
      <c r="T247" s="7" t="e">
        <f ca="1">VLOOKUP($S247,Ethnicities!$A:$B,2,FALSE)</f>
        <v>#N/A</v>
      </c>
      <c r="U247" s="8">
        <f t="shared" ca="1" si="43"/>
        <v>18739</v>
      </c>
      <c r="V247" s="6">
        <f t="shared" ca="1" si="44"/>
        <v>8</v>
      </c>
      <c r="W247" s="8" t="str">
        <f ca="1">VLOOKUP($V247,'Background education'!$A:$B,2,FALSE)</f>
        <v>Graduate school</v>
      </c>
      <c r="X247" s="7">
        <f ca="1" xml:space="preserve">
  IF(OR($Z247 = 5, $Z247 = 6, $Z247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47" s="7" t="str">
        <f ca="1">VLOOKUP($X247,Departments!$A:$B,2,FALSE)</f>
        <v>Human Resource</v>
      </c>
      <c r="Z247" s="6">
        <f t="shared" ca="1" si="45"/>
        <v>11</v>
      </c>
      <c r="AA247" s="7" t="str">
        <f ca="1">VLOOKUP($Z247,Roles!$A:$B,2,FALSE)</f>
        <v>Analyst</v>
      </c>
      <c r="AB247" s="6">
        <f t="shared" ca="1" si="46"/>
        <v>5</v>
      </c>
      <c r="AC247" s="7" t="str">
        <f ca="1" xml:space="preserve">
IF(
  ISNA($AB247),
  NA(),
  VLOOKUP($AB247,Levels!$A:$B,2,FALSE)
)</f>
        <v>Junior</v>
      </c>
      <c r="AD247" s="8">
        <f t="shared" ca="1" si="47"/>
        <v>37673</v>
      </c>
      <c r="AE247" s="6">
        <f ca="1">RANDBETWEEN(5,COUNTA('Recruitment source'!$A:$A) + 1)</f>
        <v>15</v>
      </c>
      <c r="AF247" s="6" t="str">
        <f ca="1">VLOOKUP($AE247,'Recruitment source'!$A:$B,2,FALSE)</f>
        <v>Website</v>
      </c>
      <c r="AG247" s="8" t="e">
        <f t="shared" ca="1" si="48"/>
        <v>#N/A</v>
      </c>
      <c r="AH247" s="6" t="e">
        <f t="shared" ca="1" si="49"/>
        <v>#N/A</v>
      </c>
      <c r="AI247" s="6" t="e">
        <f ca="1" xml:space="preserve">
IF(
  ISNA($AH247),
  NA(),
  VLOOKUP($AH247,'Reasons for dismissal'!$A:$B,2,FALSE)
)</f>
        <v>#N/A</v>
      </c>
      <c r="AJ247" s="6">
        <f t="shared" ca="1" si="50"/>
        <v>4</v>
      </c>
      <c r="AK247" s="1">
        <f t="shared" ca="1" si="51"/>
        <v>3080</v>
      </c>
      <c r="AL2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$A247  &amp; ", "   &amp;
$B247  &amp; ", "   &amp;
$D247  &amp; ", '"  &amp;
$I247  &amp; "', '" &amp;
$O247  &amp; "', "  &amp;
$S247  &amp; ", '"  &amp;
TEXT($U247,"dd/mm/aaaa")  &amp; "', "   &amp;
$V247  &amp; ", "   &amp;
$X247  &amp; ", "   &amp;
$Z247  &amp; ", "   &amp;
IF($AB247 &lt;&gt; "", $AB247, "NULL")  &amp; ", "   &amp;
$AK247  &amp; ");"</f>
        <v>#REF!</v>
      </c>
    </row>
    <row r="248" spans="1:38" x14ac:dyDescent="0.2">
      <c r="A248" s="7" cm="1">
        <f t="array" aca="1" ref="A248" ca="1">INDEX(Companies!$A:$A,RANDBETWEEN(2,COUNTA(Companies!$A:$A)),1)</f>
        <v>2</v>
      </c>
      <c r="B248" s="5">
        <f t="shared" si="39"/>
        <v>247</v>
      </c>
      <c r="C248" s="5" t="str" cm="1">
        <f t="array" ref="C248">SHA1HASH($B248)</f>
        <v>b4ef7df17d3dc74720cd2a8fe98a173f9576d007</v>
      </c>
      <c r="D248" s="6">
        <f t="shared" ca="1" si="40"/>
        <v>1</v>
      </c>
      <c r="E248" s="7">
        <f ca="1">IF($B248 = 1 + N("Presidente"),
    127,
    IF($B248 = 2 + N("Vice-Presidente"),
        72,
        IF($B248 = 3 + N("Secretária bilíngue"),
            13,
            RANDBETWEEN(5,COUNT(Name!$A:$A) + 1)
        )
    )
)</f>
        <v>310</v>
      </c>
      <c r="F248" s="7" t="str">
        <f ca="1">VLOOKUP($E248,Name!$A:$B,2,FALSE)</f>
        <v>Oliver</v>
      </c>
      <c r="G248" s="7">
        <f ca="1" xml:space="preserve">
IF($B248 = 1,
    0,
    RANDBETWEEN(5,COUNT('Last name'!$A:$A) + 1)
)</f>
        <v>69</v>
      </c>
      <c r="H248" s="7" t="str">
        <f ca="1" xml:space="preserve">
IF($B248 = 1 + N("Presidente"),
    "de Orléans e Bragança",
    VLOOKUP($G248,'Last name'!$A:$B,2,FALSE) &amp; " " &amp; VLOOKUP(RANDBETWEEN(5,COUNT('Last name'!$A:$A) + 1),'Last name'!$A:$B,2,FALSE)
)</f>
        <v>Costatini Mazza</v>
      </c>
      <c r="I248" s="7" t="str">
        <f t="shared" ca="1" si="41"/>
        <v>Oliver Costatini Mazza</v>
      </c>
      <c r="J248" s="7" t="str" cm="1">
        <f t="array" aca="1" ref="J248" ca="1">SHA1HASH($I248)</f>
        <v>c032bc568ff77d03771f89e7e647f1a13e1b125b</v>
      </c>
      <c r="K248" s="7" cm="1">
        <f t="array" aca="1" ref="K248" ca="1">INDEX(States!$A:$A,M248,1)</f>
        <v>5</v>
      </c>
      <c r="L248" s="7" t="str">
        <f ca="1">VLOOKUP($K248,Countries!$A:$B,2,FALSE)</f>
        <v>Portugal</v>
      </c>
      <c r="M248" s="7" cm="1">
        <f t="array" aca="1" ref="M248" ca="1">INDEX(States!$C:$C,RANDBETWEEN(5,COUNTA(States!$A:$A) + 1),1)</f>
        <v>20</v>
      </c>
      <c r="N248" s="7" t="str">
        <f ca="1">VLOOKUP($M248,States!$C:$D,2,FALSE)</f>
        <v>Portalegre</v>
      </c>
      <c r="O248" s="7" t="str">
        <f ca="1">VLOOKUP($E248,Name!$A:$C,3,FALSE)</f>
        <v>M</v>
      </c>
      <c r="P248" s="7" t="str">
        <f ca="1">VLOOKUP($O248,Genders!$B:$C,2,FALSE)</f>
        <v>Male</v>
      </c>
      <c r="Q248" s="7" cm="1">
        <f t="array" aca="1" ref="Q248" ca="1">INDEX('Marital status'!$A:$A,RANDBETWEEN(5,COUNTA('Marital status'!$A:$A) + 1),1)</f>
        <v>0</v>
      </c>
      <c r="R248" s="7" t="e">
        <f ca="1">VLOOKUP($Q248,'Marital status'!$A:$B,2,FALSE)</f>
        <v>#N/A</v>
      </c>
      <c r="S248" s="7">
        <f t="shared" ca="1" si="42"/>
        <v>5</v>
      </c>
      <c r="T248" s="7" t="str">
        <f ca="1">VLOOKUP($S248,Ethnicities!$A:$B,2,FALSE)</f>
        <v>ASIAN</v>
      </c>
      <c r="U248" s="8">
        <f t="shared" ca="1" si="43"/>
        <v>28989</v>
      </c>
      <c r="V248" s="6">
        <f t="shared" ca="1" si="44"/>
        <v>7</v>
      </c>
      <c r="W248" s="8" t="str">
        <f ca="1">VLOOKUP($V248,'Background education'!$A:$B,2,FALSE)</f>
        <v>Undergraduate degree</v>
      </c>
      <c r="X248" s="7">
        <f ca="1" xml:space="preserve">
  IF(OR($Z248 = 5, $Z248 = 6, $Z248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248" s="7" t="str">
        <f ca="1">VLOOKUP($X248,Departments!$A:$B,2,FALSE)</f>
        <v>Operations</v>
      </c>
      <c r="Z248" s="6">
        <f t="shared" ca="1" si="45"/>
        <v>9</v>
      </c>
      <c r="AA248" s="7" t="str">
        <f ca="1">VLOOKUP($Z248,Roles!$A:$B,2,FALSE)</f>
        <v>Intern</v>
      </c>
      <c r="AB248" s="6" t="e">
        <f t="shared" ca="1" si="46"/>
        <v>#N/A</v>
      </c>
      <c r="AC248" s="7" t="e">
        <f ca="1" xml:space="preserve">
IF(
  ISNA($AB248),
  NA(),
  VLOOKUP($AB248,Levels!$A:$B,2,FALSE)
)</f>
        <v>#N/A</v>
      </c>
      <c r="AD248" s="8">
        <f t="shared" ca="1" si="47"/>
        <v>40302</v>
      </c>
      <c r="AE248" s="6">
        <f ca="1">RANDBETWEEN(5,COUNTA('Recruitment source'!$A:$A) + 1)</f>
        <v>11</v>
      </c>
      <c r="AF248" s="6" t="str">
        <f ca="1">VLOOKUP($AE248,'Recruitment source'!$A:$B,2,FALSE)</f>
        <v>Next Station</v>
      </c>
      <c r="AG248" s="8" t="e">
        <f t="shared" ca="1" si="48"/>
        <v>#N/A</v>
      </c>
      <c r="AH248" s="6" t="e">
        <f t="shared" ca="1" si="49"/>
        <v>#N/A</v>
      </c>
      <c r="AI248" s="6" t="e">
        <f ca="1" xml:space="preserve">
IF(
  ISNA($AH248),
  NA(),
  VLOOKUP($AH248,'Reasons for dismissal'!$A:$B,2,FALSE)
)</f>
        <v>#N/A</v>
      </c>
      <c r="AJ248" s="6">
        <f t="shared" ca="1" si="50"/>
        <v>5</v>
      </c>
      <c r="AK248" s="1">
        <f t="shared" ca="1" si="51"/>
        <v>1205</v>
      </c>
      <c r="AL2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$A248  &amp; ", "   &amp;
$B248  &amp; ", "   &amp;
$D248  &amp; ", '"  &amp;
$I248  &amp; "', '" &amp;
$O248  &amp; "', "  &amp;
$S248  &amp; ", '"  &amp;
TEXT($U248,"dd/mm/aaaa")  &amp; "', "   &amp;
$V248  &amp; ", "   &amp;
$X248  &amp; ", "   &amp;
$Z248  &amp; ", "   &amp;
IF($AB248 &lt;&gt; "", $AB248, "NULL")  &amp; ", "   &amp;
$AK248  &amp; ");"</f>
        <v>#REF!</v>
      </c>
    </row>
    <row r="249" spans="1:38" x14ac:dyDescent="0.2">
      <c r="A249" s="7" cm="1">
        <f t="array" aca="1" ref="A249" ca="1">INDEX(Companies!$A:$A,RANDBETWEEN(2,COUNTA(Companies!$A:$A)),1)</f>
        <v>2</v>
      </c>
      <c r="B249" s="5">
        <f t="shared" si="39"/>
        <v>248</v>
      </c>
      <c r="C249" s="5" t="str" cm="1">
        <f t="array" ref="C249">SHA1HASH($B249)</f>
        <v>ca3799b8ff860c55da009a5675031b8644cdf7e3</v>
      </c>
      <c r="D249" s="6">
        <f t="shared" ca="1" si="40"/>
        <v>1</v>
      </c>
      <c r="E249" s="7">
        <f ca="1">IF($B249 = 1 + N("Presidente"),
    127,
    IF($B249 = 2 + N("Vice-Presidente"),
        72,
        IF($B249 = 3 + N("Secretária bilíngue"),
            13,
            RANDBETWEEN(5,COUNT(Name!$A:$A) + 1)
        )
    )
)</f>
        <v>329</v>
      </c>
      <c r="F249" s="7" t="str">
        <f ca="1">VLOOKUP($E249,Name!$A:$B,2,FALSE)</f>
        <v>Rebeca</v>
      </c>
      <c r="G249" s="7">
        <f ca="1" xml:space="preserve">
IF($B249 = 1,
    0,
    RANDBETWEEN(5,COUNT('Last name'!$A:$A) + 1)
)</f>
        <v>151</v>
      </c>
      <c r="H249" s="7" t="str">
        <f ca="1" xml:space="preserve">
IF($B249 = 1 + N("Presidente"),
    "de Orléans e Bragança",
    VLOOKUP($G249,'Last name'!$A:$B,2,FALSE) &amp; " " &amp; VLOOKUP(RANDBETWEEN(5,COUNT('Last name'!$A:$A) + 1),'Last name'!$A:$B,2,FALSE)
)</f>
        <v>Pereira Battaglia</v>
      </c>
      <c r="I249" s="7" t="str">
        <f t="shared" ca="1" si="41"/>
        <v>Rebeca Pereira Battaglia</v>
      </c>
      <c r="J249" s="7" t="str" cm="1">
        <f t="array" aca="1" ref="J249" ca="1">SHA1HASH($I249)</f>
        <v>1293cf70c1bcd2942886d5de22c6c420433462d0</v>
      </c>
      <c r="K249" s="7" cm="1">
        <f t="array" aca="1" ref="K249" ca="1">INDEX(States!$A:$A,M249,1)</f>
        <v>5</v>
      </c>
      <c r="L249" s="7" t="str">
        <f ca="1">VLOOKUP($K249,Countries!$A:$B,2,FALSE)</f>
        <v>Portugal</v>
      </c>
      <c r="M249" s="7" cm="1">
        <f t="array" aca="1" ref="M249" ca="1">INDEX(States!$C:$C,RANDBETWEEN(5,COUNTA(States!$A:$A) + 1),1)</f>
        <v>14</v>
      </c>
      <c r="N249" s="7" t="str">
        <f ca="1">VLOOKUP($M249,States!$C:$D,2,FALSE)</f>
        <v>Madeira</v>
      </c>
      <c r="O249" s="7" t="str">
        <f ca="1">VLOOKUP($E249,Name!$A:$C,3,FALSE)</f>
        <v>F</v>
      </c>
      <c r="P249" s="7" t="str">
        <f ca="1">VLOOKUP($O249,Genders!$B:$C,2,FALSE)</f>
        <v>Female</v>
      </c>
      <c r="Q249" s="7" cm="1">
        <f t="array" aca="1" ref="Q249" ca="1">INDEX('Marital status'!$A:$A,RANDBETWEEN(5,COUNTA('Marital status'!$A:$A) + 1),1)</f>
        <v>0</v>
      </c>
      <c r="R249" s="7" t="e">
        <f ca="1">VLOOKUP($Q249,'Marital status'!$A:$B,2,FALSE)</f>
        <v>#N/A</v>
      </c>
      <c r="S249" s="7">
        <f t="shared" ca="1" si="42"/>
        <v>5</v>
      </c>
      <c r="T249" s="7" t="str">
        <f ca="1">VLOOKUP($S249,Ethnicities!$A:$B,2,FALSE)</f>
        <v>ASIAN</v>
      </c>
      <c r="U249" s="8">
        <f t="shared" ca="1" si="43"/>
        <v>24414</v>
      </c>
      <c r="V249" s="6">
        <f t="shared" ca="1" si="44"/>
        <v>7</v>
      </c>
      <c r="W249" s="8" t="str">
        <f ca="1">VLOOKUP($V249,'Background education'!$A:$B,2,FALSE)</f>
        <v>Undergraduate degree</v>
      </c>
      <c r="X249" s="7">
        <f ca="1" xml:space="preserve">
  IF(OR($Z249 = 5, $Z249 = 6, $Z249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49" s="7" t="str">
        <f ca="1">VLOOKUP($X249,Departments!$A:$B,2,FALSE)</f>
        <v>Human Resource</v>
      </c>
      <c r="Z249" s="6">
        <f t="shared" ca="1" si="45"/>
        <v>11</v>
      </c>
      <c r="AA249" s="7" t="str">
        <f ca="1">VLOOKUP($Z249,Roles!$A:$B,2,FALSE)</f>
        <v>Analyst</v>
      </c>
      <c r="AB249" s="6">
        <f t="shared" ca="1" si="46"/>
        <v>7</v>
      </c>
      <c r="AC249" s="7" t="str">
        <f ca="1" xml:space="preserve">
IF(
  ISNA($AB249),
  NA(),
  VLOOKUP($AB249,Levels!$A:$B,2,FALSE)
)</f>
        <v>Senior</v>
      </c>
      <c r="AD249" s="8">
        <f t="shared" ca="1" si="47"/>
        <v>41628</v>
      </c>
      <c r="AE249" s="6">
        <f ca="1">RANDBETWEEN(5,COUNTA('Recruitment source'!$A:$A) + 1)</f>
        <v>5</v>
      </c>
      <c r="AF249" s="6" t="str">
        <f ca="1">VLOOKUP($AE249,'Recruitment source'!$A:$B,2,FALSE)</f>
        <v>Indeed</v>
      </c>
      <c r="AG249" s="8" t="e">
        <f t="shared" ca="1" si="48"/>
        <v>#N/A</v>
      </c>
      <c r="AH249" s="6" t="e">
        <f t="shared" ca="1" si="49"/>
        <v>#N/A</v>
      </c>
      <c r="AI249" s="6" t="e">
        <f ca="1" xml:space="preserve">
IF(
  ISNA($AH249),
  NA(),
  VLOOKUP($AH249,'Reasons for dismissal'!$A:$B,2,FALSE)
)</f>
        <v>#N/A</v>
      </c>
      <c r="AJ249" s="6">
        <f t="shared" ca="1" si="50"/>
        <v>5</v>
      </c>
      <c r="AK249" s="1">
        <f t="shared" ca="1" si="51"/>
        <v>2580</v>
      </c>
      <c r="AL2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$A249  &amp; ", "   &amp;
$B249  &amp; ", "   &amp;
$D249  &amp; ", '"  &amp;
$I249  &amp; "', '" &amp;
$O249  &amp; "', "  &amp;
$S249  &amp; ", '"  &amp;
TEXT($U249,"dd/mm/aaaa")  &amp; "', "   &amp;
$V249  &amp; ", "   &amp;
$X249  &amp; ", "   &amp;
$Z249  &amp; ", "   &amp;
IF($AB249 &lt;&gt; "", $AB249, "NULL")  &amp; ", "   &amp;
$AK249  &amp; ");"</f>
        <v>#REF!</v>
      </c>
    </row>
    <row r="250" spans="1:38" x14ac:dyDescent="0.2">
      <c r="A250" s="7" cm="1">
        <f t="array" aca="1" ref="A250" ca="1">INDEX(Companies!$A:$A,RANDBETWEEN(2,COUNTA(Companies!$A:$A)),1)</f>
        <v>2</v>
      </c>
      <c r="B250" s="5">
        <f t="shared" si="39"/>
        <v>249</v>
      </c>
      <c r="C250" s="5" t="str" cm="1">
        <f t="array" ref="C250">SHA1HASH($B250)</f>
        <v>ee44c6bcc4e0dfae682057bafe6d80f880169bd9</v>
      </c>
      <c r="D250" s="6">
        <f t="shared" ca="1" si="40"/>
        <v>1</v>
      </c>
      <c r="E250" s="7">
        <f ca="1">IF($B250 = 1 + N("Presidente"),
    127,
    IF($B250 = 2 + N("Vice-Presidente"),
        72,
        IF($B250 = 3 + N("Secretária bilíngue"),
            13,
            RANDBETWEEN(5,COUNT(Name!$A:$A) + 1)
        )
    )
)</f>
        <v>330</v>
      </c>
      <c r="F250" s="7" t="str">
        <f ca="1">VLOOKUP($E250,Name!$A:$B,2,FALSE)</f>
        <v>Rebecca</v>
      </c>
      <c r="G250" s="7">
        <f ca="1" xml:space="preserve">
IF($B250 = 1,
    0,
    RANDBETWEEN(5,COUNT('Last name'!$A:$A) + 1)
)</f>
        <v>85</v>
      </c>
      <c r="H250" s="7" t="str">
        <f ca="1" xml:space="preserve">
IF($B250 = 1 + N("Presidente"),
    "de Orléans e Bragança",
    VLOOKUP($G250,'Last name'!$A:$B,2,FALSE) &amp; " " &amp; VLOOKUP(RANDBETWEEN(5,COUNT('Last name'!$A:$A) + 1),'Last name'!$A:$B,2,FALSE)
)</f>
        <v>Ferrão Evangelista</v>
      </c>
      <c r="I250" s="7" t="str">
        <f t="shared" ca="1" si="41"/>
        <v>Rebecca Ferrão Evangelista</v>
      </c>
      <c r="J250" s="7" t="str" cm="1">
        <f t="array" aca="1" ref="J250" ca="1">SHA1HASH($I250)</f>
        <v>10475856a4b0beca2835c26ea1034a1ef30e04c0</v>
      </c>
      <c r="K250" s="7" cm="1">
        <f t="array" aca="1" ref="K250" ca="1">INDEX(States!$A:$A,M250,1)</f>
        <v>5</v>
      </c>
      <c r="L250" s="7" t="str">
        <f ca="1">VLOOKUP($K250,Countries!$A:$B,2,FALSE)</f>
        <v>Portugal</v>
      </c>
      <c r="M250" s="7" cm="1">
        <f t="array" aca="1" ref="M250" ca="1">INDEX(States!$C:$C,RANDBETWEEN(5,COUNTA(States!$A:$A) + 1),1)</f>
        <v>5</v>
      </c>
      <c r="N250" s="7" t="str">
        <f ca="1">VLOOKUP($M250,States!$C:$D,2,FALSE)</f>
        <v xml:space="preserve"> Lisboa</v>
      </c>
      <c r="O250" s="7" t="str">
        <f ca="1">VLOOKUP($E250,Name!$A:$C,3,FALSE)</f>
        <v>F</v>
      </c>
      <c r="P250" s="7" t="str">
        <f ca="1">VLOOKUP($O250,Genders!$B:$C,2,FALSE)</f>
        <v>Female</v>
      </c>
      <c r="Q250" s="7" cm="1">
        <f t="array" aca="1" ref="Q250" ca="1">INDEX('Marital status'!$A:$A,RANDBETWEEN(5,COUNTA('Marital status'!$A:$A) + 1),1)</f>
        <v>6</v>
      </c>
      <c r="R250" s="7" t="str">
        <f ca="1">VLOOKUP($Q250,'Marital status'!$A:$B,2,FALSE)</f>
        <v>DIVORCED</v>
      </c>
      <c r="S250" s="7">
        <f t="shared" ca="1" si="42"/>
        <v>5</v>
      </c>
      <c r="T250" s="7" t="str">
        <f ca="1">VLOOKUP($S250,Ethnicities!$A:$B,2,FALSE)</f>
        <v>ASIAN</v>
      </c>
      <c r="U250" s="8">
        <f t="shared" ca="1" si="43"/>
        <v>29452</v>
      </c>
      <c r="V250" s="6">
        <f t="shared" ca="1" si="44"/>
        <v>7</v>
      </c>
      <c r="W250" s="8" t="str">
        <f ca="1">VLOOKUP($V250,'Background education'!$A:$B,2,FALSE)</f>
        <v>Undergraduate degree</v>
      </c>
      <c r="X250" s="7">
        <f ca="1" xml:space="preserve">
  IF(OR($Z250 = 5, $Z250 = 6, $Z250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250" s="7" t="str">
        <f ca="1">VLOOKUP($X250,Departments!$A:$B,2,FALSE)</f>
        <v>Finance</v>
      </c>
      <c r="Z250" s="6">
        <f t="shared" ca="1" si="45"/>
        <v>9</v>
      </c>
      <c r="AA250" s="7" t="str">
        <f ca="1">VLOOKUP($Z250,Roles!$A:$B,2,FALSE)</f>
        <v>Intern</v>
      </c>
      <c r="AB250" s="6" t="e">
        <f t="shared" ca="1" si="46"/>
        <v>#N/A</v>
      </c>
      <c r="AC250" s="7" t="e">
        <f ca="1" xml:space="preserve">
IF(
  ISNA($AB250),
  NA(),
  VLOOKUP($AB250,Levels!$A:$B,2,FALSE)
)</f>
        <v>#N/A</v>
      </c>
      <c r="AD250" s="8">
        <f t="shared" ca="1" si="47"/>
        <v>37966</v>
      </c>
      <c r="AE250" s="6">
        <f ca="1">RANDBETWEEN(5,COUNTA('Recruitment source'!$A:$A) + 1)</f>
        <v>10</v>
      </c>
      <c r="AF250" s="6" t="str">
        <f ca="1">VLOOKUP($AE250,'Recruitment source'!$A:$B,2,FALSE)</f>
        <v>Jobs in Lisbon</v>
      </c>
      <c r="AG250" s="8" t="e">
        <f t="shared" ca="1" si="48"/>
        <v>#N/A</v>
      </c>
      <c r="AH250" s="6" t="e">
        <f t="shared" ca="1" si="49"/>
        <v>#N/A</v>
      </c>
      <c r="AI250" s="6" t="e">
        <f ca="1" xml:space="preserve">
IF(
  ISNA($AH250),
  NA(),
  VLOOKUP($AH250,'Reasons for dismissal'!$A:$B,2,FALSE)
)</f>
        <v>#N/A</v>
      </c>
      <c r="AJ250" s="6">
        <f t="shared" ca="1" si="50"/>
        <v>4</v>
      </c>
      <c r="AK250" s="1">
        <f t="shared" ca="1" si="51"/>
        <v>1205</v>
      </c>
      <c r="AL2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$A250  &amp; ", "   &amp;
$B250  &amp; ", "   &amp;
$D250  &amp; ", '"  &amp;
$I250  &amp; "', '" &amp;
$O250  &amp; "', "  &amp;
$S250  &amp; ", '"  &amp;
TEXT($U250,"dd/mm/aaaa")  &amp; "', "   &amp;
$V250  &amp; ", "   &amp;
$X250  &amp; ", "   &amp;
$Z250  &amp; ", "   &amp;
IF($AB250 &lt;&gt; "", $AB250, "NULL")  &amp; ", "   &amp;
$AK250  &amp; ");"</f>
        <v>#REF!</v>
      </c>
    </row>
    <row r="251" spans="1:38" x14ac:dyDescent="0.2">
      <c r="A251" s="7" cm="1">
        <f t="array" aca="1" ref="A251" ca="1">INDEX(Companies!$A:$A,RANDBETWEEN(2,COUNTA(Companies!$A:$A)),1)</f>
        <v>2</v>
      </c>
      <c r="B251" s="5">
        <f t="shared" si="39"/>
        <v>250</v>
      </c>
      <c r="C251" s="5" t="str" cm="1">
        <f t="array" ref="C251">SHA1HASH($B251)</f>
        <v>ba30fd97b4127db56e9f4d3d9c030d71646fd2e7</v>
      </c>
      <c r="D251" s="6">
        <f t="shared" ca="1" si="40"/>
        <v>1</v>
      </c>
      <c r="E251" s="7">
        <f ca="1">IF($B251 = 1 + N("Presidente"),
    127,
    IF($B251 = 2 + N("Vice-Presidente"),
        72,
        IF($B251 = 3 + N("Secretária bilíngue"),
            13,
            RANDBETWEEN(5,COUNT(Name!$A:$A) + 1)
        )
    )
)</f>
        <v>131</v>
      </c>
      <c r="F251" s="7" t="str">
        <f ca="1">VLOOKUP($E251,Name!$A:$B,2,FALSE)</f>
        <v>Erick</v>
      </c>
      <c r="G251" s="7">
        <f ca="1" xml:space="preserve">
IF($B251 = 1,
    0,
    RANDBETWEEN(5,COUNT('Last name'!$A:$A) + 1)
)</f>
        <v>34</v>
      </c>
      <c r="H251" s="7" t="str">
        <f ca="1" xml:space="preserve">
IF($B251 = 1 + N("Presidente"),
    "de Orléans e Bragança",
    VLOOKUP($G251,'Last name'!$A:$B,2,FALSE) &amp; " " &amp; VLOOKUP(RANDBETWEEN(5,COUNT('Last name'!$A:$A) + 1),'Last name'!$A:$B,2,FALSE)
)</f>
        <v>Barros Longo</v>
      </c>
      <c r="I251" s="7" t="str">
        <f t="shared" ca="1" si="41"/>
        <v>Erick Barros Longo</v>
      </c>
      <c r="J251" s="7" t="str" cm="1">
        <f t="array" aca="1" ref="J251" ca="1">SHA1HASH($I251)</f>
        <v>a9dd98432cb12f865b22e30a0ac78f484289842b</v>
      </c>
      <c r="K251" s="7" cm="1">
        <f t="array" aca="1" ref="K251" ca="1">INDEX(States!$A:$A,M251,1)</f>
        <v>5</v>
      </c>
      <c r="L251" s="7" t="str">
        <f ca="1">VLOOKUP($K251,Countries!$A:$B,2,FALSE)</f>
        <v>Portugal</v>
      </c>
      <c r="M251" s="7" cm="1">
        <f t="array" aca="1" ref="M251" ca="1">INDEX(States!$C:$C,RANDBETWEEN(5,COUNTA(States!$A:$A) + 1),1)</f>
        <v>8</v>
      </c>
      <c r="N251" s="7" t="str">
        <f ca="1">VLOOKUP($M251,States!$C:$D,2,FALSE)</f>
        <v>AveirO</v>
      </c>
      <c r="O251" s="7" t="str">
        <f ca="1">VLOOKUP($E251,Name!$A:$C,3,FALSE)</f>
        <v>M</v>
      </c>
      <c r="P251" s="7" t="str">
        <f ca="1">VLOOKUP($O251,Genders!$B:$C,2,FALSE)</f>
        <v>Male</v>
      </c>
      <c r="Q251" s="7" cm="1">
        <f t="array" aca="1" ref="Q251" ca="1">INDEX('Marital status'!$A:$A,RANDBETWEEN(5,COUNTA('Marital status'!$A:$A) + 1),1)</f>
        <v>0</v>
      </c>
      <c r="R251" s="7" t="e">
        <f ca="1">VLOOKUP($Q251,'Marital status'!$A:$B,2,FALSE)</f>
        <v>#N/A</v>
      </c>
      <c r="S251" s="7">
        <f t="shared" ca="1" si="42"/>
        <v>5</v>
      </c>
      <c r="T251" s="7" t="str">
        <f ca="1">VLOOKUP($S251,Ethnicities!$A:$B,2,FALSE)</f>
        <v>ASIAN</v>
      </c>
      <c r="U251" s="8">
        <f t="shared" ca="1" si="43"/>
        <v>26110</v>
      </c>
      <c r="V251" s="6">
        <f t="shared" ca="1" si="44"/>
        <v>7</v>
      </c>
      <c r="W251" s="8" t="str">
        <f ca="1">VLOOKUP($V251,'Background education'!$A:$B,2,FALSE)</f>
        <v>Undergraduate degree</v>
      </c>
      <c r="X251" s="7">
        <f ca="1" xml:space="preserve">
  IF(OR($Z251 = 5, $Z251 = 6, $Z251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251" s="7" t="str">
        <f ca="1">VLOOKUP($X251,Departments!$A:$B,2,FALSE)</f>
        <v>Operations</v>
      </c>
      <c r="Z251" s="6">
        <f t="shared" ca="1" si="45"/>
        <v>11</v>
      </c>
      <c r="AA251" s="7" t="str">
        <f ca="1">VLOOKUP($Z251,Roles!$A:$B,2,FALSE)</f>
        <v>Analyst</v>
      </c>
      <c r="AB251" s="6">
        <f t="shared" ca="1" si="46"/>
        <v>7</v>
      </c>
      <c r="AC251" s="7" t="str">
        <f ca="1" xml:space="preserve">
IF(
  ISNA($AB251),
  NA(),
  VLOOKUP($AB251,Levels!$A:$B,2,FALSE)
)</f>
        <v>Senior</v>
      </c>
      <c r="AD251" s="8">
        <f t="shared" ca="1" si="47"/>
        <v>37716</v>
      </c>
      <c r="AE251" s="6">
        <f ca="1">RANDBETWEEN(5,COUNTA('Recruitment source'!$A:$A) + 1)</f>
        <v>13</v>
      </c>
      <c r="AF251" s="6" t="str">
        <f ca="1">VLOOKUP($AE251,'Recruitment source'!$A:$B,2,FALSE)</f>
        <v>Google</v>
      </c>
      <c r="AG251" s="8" t="e">
        <f t="shared" ca="1" si="48"/>
        <v>#N/A</v>
      </c>
      <c r="AH251" s="6" t="e">
        <f t="shared" ca="1" si="49"/>
        <v>#N/A</v>
      </c>
      <c r="AI251" s="6" t="e">
        <f ca="1" xml:space="preserve">
IF(
  ISNA($AH251),
  NA(),
  VLOOKUP($AH251,'Reasons for dismissal'!$A:$B,2,FALSE)
)</f>
        <v>#N/A</v>
      </c>
      <c r="AJ251" s="6">
        <f t="shared" ca="1" si="50"/>
        <v>4</v>
      </c>
      <c r="AK251" s="1">
        <f t="shared" ca="1" si="51"/>
        <v>2500</v>
      </c>
      <c r="AL2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$A251  &amp; ", "   &amp;
$B251  &amp; ", "   &amp;
$D251  &amp; ", '"  &amp;
$I251  &amp; "', '" &amp;
$O251  &amp; "', "  &amp;
$S251  &amp; ", '"  &amp;
TEXT($U251,"dd/mm/aaaa")  &amp; "', "   &amp;
$V251  &amp; ", "   &amp;
$X251  &amp; ", "   &amp;
$Z251  &amp; ", "   &amp;
IF($AB251 &lt;&gt; "", $AB251, "NULL")  &amp; ", "   &amp;
$AK251  &amp; ");"</f>
        <v>#REF!</v>
      </c>
    </row>
    <row r="252" spans="1:38" x14ac:dyDescent="0.2">
      <c r="A252" s="7" cm="1">
        <f t="array" aca="1" ref="A252" ca="1">INDEX(Companies!$A:$A,RANDBETWEEN(2,COUNTA(Companies!$A:$A)),1)</f>
        <v>2</v>
      </c>
      <c r="B252" s="5">
        <f t="shared" si="39"/>
        <v>251</v>
      </c>
      <c r="C252" s="5" t="str" cm="1">
        <f t="array" ref="C252">SHA1HASH($B252)</f>
        <v>d6e3de36b09baee29613a44bada8dbc0d7202f31</v>
      </c>
      <c r="D252" s="6">
        <f t="shared" ca="1" si="40"/>
        <v>1</v>
      </c>
      <c r="E252" s="7">
        <f ca="1">IF($B252 = 1 + N("Presidente"),
    127,
    IF($B252 = 2 + N("Vice-Presidente"),
        72,
        IF($B252 = 3 + N("Secretária bilíngue"),
            13,
            RANDBETWEEN(5,COUNT(Name!$A:$A) + 1)
        )
    )
)</f>
        <v>50</v>
      </c>
      <c r="F252" s="7" t="str">
        <f ca="1">VLOOKUP($E252,Name!$A:$B,2,FALSE)</f>
        <v>Antonella</v>
      </c>
      <c r="G252" s="7">
        <f ca="1" xml:space="preserve">
IF($B252 = 1,
    0,
    RANDBETWEEN(5,COUNT('Last name'!$A:$A) + 1)
)</f>
        <v>178</v>
      </c>
      <c r="H252" s="7" t="str">
        <f ca="1" xml:space="preserve">
IF($B252 = 1 + N("Presidente"),
    "de Orléans e Bragança",
    VLOOKUP($G252,'Last name'!$A:$B,2,FALSE) &amp; " " &amp; VLOOKUP(RANDBETWEEN(5,COUNT('Last name'!$A:$A) + 1),'Last name'!$A:$B,2,FALSE)
)</f>
        <v>Seixas Barreto</v>
      </c>
      <c r="I252" s="7" t="str">
        <f t="shared" ca="1" si="41"/>
        <v>Antonella Seixas Barreto</v>
      </c>
      <c r="J252" s="7" t="str" cm="1">
        <f t="array" aca="1" ref="J252" ca="1">SHA1HASH($I252)</f>
        <v>18c49d81d48c0a1a42ff05ab885ee73f4a9ad0ab</v>
      </c>
      <c r="K252" s="7" cm="1">
        <f t="array" aca="1" ref="K252" ca="1">INDEX(States!$A:$A,M252,1)</f>
        <v>5</v>
      </c>
      <c r="L252" s="7" t="str">
        <f ca="1">VLOOKUP($K252,Countries!$A:$B,2,FALSE)</f>
        <v>Portugal</v>
      </c>
      <c r="M252" s="7" cm="1">
        <f t="array" aca="1" ref="M252" ca="1">INDEX(States!$C:$C,RANDBETWEEN(5,COUNTA(States!$A:$A) + 1),1)</f>
        <v>21</v>
      </c>
      <c r="N252" s="7" t="str">
        <f ca="1">VLOOKUP($M252,States!$C:$D,2,FALSE)</f>
        <v>Guarda</v>
      </c>
      <c r="O252" s="7" t="str">
        <f ca="1">VLOOKUP($E252,Name!$A:$C,3,FALSE)</f>
        <v>F</v>
      </c>
      <c r="P252" s="7" t="str">
        <f ca="1">VLOOKUP($O252,Genders!$B:$C,2,FALSE)</f>
        <v>Female</v>
      </c>
      <c r="Q252" s="7" cm="1">
        <f t="array" aca="1" ref="Q252" ca="1">INDEX('Marital status'!$A:$A,RANDBETWEEN(5,COUNTA('Marital status'!$A:$A) + 1),1)</f>
        <v>5</v>
      </c>
      <c r="R252" s="7" t="str">
        <f ca="1">VLOOKUP($Q252,'Marital status'!$A:$B,2,FALSE)</f>
        <v xml:space="preserve"> Separated </v>
      </c>
      <c r="S252" s="7">
        <f t="shared" ca="1" si="42"/>
        <v>6</v>
      </c>
      <c r="T252" s="7" t="str">
        <f ca="1">VLOOKUP($S252,Ethnicities!$A:$B,2,FALSE)</f>
        <v xml:space="preserve">  american Indian or Alaska Native</v>
      </c>
      <c r="U252" s="8">
        <f t="shared" ca="1" si="43"/>
        <v>29497</v>
      </c>
      <c r="V252" s="6">
        <f t="shared" ca="1" si="44"/>
        <v>7</v>
      </c>
      <c r="W252" s="8" t="str">
        <f ca="1">VLOOKUP($V252,'Background education'!$A:$B,2,FALSE)</f>
        <v>Undergraduate degree</v>
      </c>
      <c r="X252" s="7">
        <f ca="1" xml:space="preserve">
  IF(OR($Z252 = 5, $Z252 = 6, $Z252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252" s="7" t="str">
        <f ca="1">VLOOKUP($X252,Departments!$A:$B,2,FALSE)</f>
        <v>Finance</v>
      </c>
      <c r="Z252" s="6">
        <f t="shared" ca="1" si="45"/>
        <v>9</v>
      </c>
      <c r="AA252" s="7" t="str">
        <f ca="1">VLOOKUP($Z252,Roles!$A:$B,2,FALSE)</f>
        <v>Intern</v>
      </c>
      <c r="AB252" s="6" t="e">
        <f t="shared" ca="1" si="46"/>
        <v>#N/A</v>
      </c>
      <c r="AC252" s="7" t="e">
        <f ca="1" xml:space="preserve">
IF(
  ISNA($AB252),
  NA(),
  VLOOKUP($AB252,Levels!$A:$B,2,FALSE)
)</f>
        <v>#N/A</v>
      </c>
      <c r="AD252" s="8">
        <f t="shared" ca="1" si="47"/>
        <v>36485</v>
      </c>
      <c r="AE252" s="6">
        <f ca="1">RANDBETWEEN(5,COUNTA('Recruitment source'!$A:$A) + 1)</f>
        <v>6</v>
      </c>
      <c r="AF252" s="6" t="str">
        <f ca="1">VLOOKUP($AE252,'Recruitment source'!$A:$B,2,FALSE)</f>
        <v>Learn4Good</v>
      </c>
      <c r="AG252" s="8" t="e">
        <f t="shared" ca="1" si="48"/>
        <v>#N/A</v>
      </c>
      <c r="AH252" s="6" t="e">
        <f t="shared" ca="1" si="49"/>
        <v>#N/A</v>
      </c>
      <c r="AI252" s="6" t="e">
        <f ca="1" xml:space="preserve">
IF(
  ISNA($AH252),
  NA(),
  VLOOKUP($AH252,'Reasons for dismissal'!$A:$B,2,FALSE)
)</f>
        <v>#N/A</v>
      </c>
      <c r="AJ252" s="6">
        <f t="shared" ca="1" si="50"/>
        <v>4</v>
      </c>
      <c r="AK252" s="1">
        <f t="shared" ca="1" si="51"/>
        <v>1205</v>
      </c>
      <c r="AL2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$A252  &amp; ", "   &amp;
$B252  &amp; ", "   &amp;
$D252  &amp; ", '"  &amp;
$I252  &amp; "', '" &amp;
$O252  &amp; "', "  &amp;
$S252  &amp; ", '"  &amp;
TEXT($U252,"dd/mm/aaaa")  &amp; "', "   &amp;
$V252  &amp; ", "   &amp;
$X252  &amp; ", "   &amp;
$Z252  &amp; ", "   &amp;
IF($AB252 &lt;&gt; "", $AB252, "NULL")  &amp; ", "   &amp;
$AK252  &amp; ");"</f>
        <v>#REF!</v>
      </c>
    </row>
    <row r="253" spans="1:38" x14ac:dyDescent="0.2">
      <c r="A253" s="7" cm="1">
        <f t="array" aca="1" ref="A253" ca="1">INDEX(Companies!$A:$A,RANDBETWEEN(2,COUNTA(Companies!$A:$A)),1)</f>
        <v>2</v>
      </c>
      <c r="B253" s="5">
        <f t="shared" si="39"/>
        <v>252</v>
      </c>
      <c r="C253" s="5" t="str" cm="1">
        <f t="array" ref="C253">SHA1HASH($B253)</f>
        <v>98fcc378d7f5adda37f271debf5d7a4d1cdd37b9</v>
      </c>
      <c r="D253" s="6">
        <f t="shared" ca="1" si="40"/>
        <v>1</v>
      </c>
      <c r="E253" s="7">
        <f ca="1">IF($B253 = 1 + N("Presidente"),
    127,
    IF($B253 = 2 + N("Vice-Presidente"),
        72,
        IF($B253 = 3 + N("Secretária bilíngue"),
            13,
            RANDBETWEEN(5,COUNT(Name!$A:$A) + 1)
        )
    )
)</f>
        <v>321</v>
      </c>
      <c r="F253" s="7" t="str">
        <f ca="1">VLOOKUP($E253,Name!$A:$B,2,FALSE)</f>
        <v>Pietra</v>
      </c>
      <c r="G253" s="7">
        <f ca="1" xml:space="preserve">
IF($B253 = 1,
    0,
    RANDBETWEEN(5,COUNT('Last name'!$A:$A) + 1)
)</f>
        <v>145</v>
      </c>
      <c r="H253" s="7" t="str">
        <f ca="1" xml:space="preserve">
IF($B253 = 1 + N("Presidente"),
    "de Orléans e Bragança",
    VLOOKUP($G253,'Last name'!$A:$B,2,FALSE) &amp; " " &amp; VLOOKUP(RANDBETWEEN(5,COUNT('Last name'!$A:$A) + 1),'Last name'!$A:$B,2,FALSE)
)</f>
        <v>Pasquim Andrioli</v>
      </c>
      <c r="I253" s="7" t="str">
        <f t="shared" ca="1" si="41"/>
        <v>Pietra Pasquim Andrioli</v>
      </c>
      <c r="J253" s="7" t="str" cm="1">
        <f t="array" aca="1" ref="J253" ca="1">SHA1HASH($I253)</f>
        <v>5e45205d81040d63db4333e41e4a9e0adbd603a7</v>
      </c>
      <c r="K253" s="7" cm="1">
        <f t="array" aca="1" ref="K253" ca="1">INDEX(States!$A:$A,M253,1)</f>
        <v>5</v>
      </c>
      <c r="L253" s="7" t="str">
        <f ca="1">VLOOKUP($K253,Countries!$A:$B,2,FALSE)</f>
        <v>Portugal</v>
      </c>
      <c r="M253" s="7" cm="1">
        <f t="array" aca="1" ref="M253" ca="1">INDEX(States!$C:$C,RANDBETWEEN(5,COUNTA(States!$A:$A) + 1),1)</f>
        <v>7</v>
      </c>
      <c r="N253" s="7" t="str">
        <f ca="1">VLOOKUP($M253,States!$C:$D,2,FALSE)</f>
        <v xml:space="preserve"> Setúbal </v>
      </c>
      <c r="O253" s="7" t="str">
        <f ca="1">VLOOKUP($E253,Name!$A:$C,3,FALSE)</f>
        <v>F</v>
      </c>
      <c r="P253" s="7" t="str">
        <f ca="1">VLOOKUP($O253,Genders!$B:$C,2,FALSE)</f>
        <v>Female</v>
      </c>
      <c r="Q253" s="7" cm="1">
        <f t="array" aca="1" ref="Q253" ca="1">INDEX('Marital status'!$A:$A,RANDBETWEEN(5,COUNTA('Marital status'!$A:$A) + 1),1)</f>
        <v>5</v>
      </c>
      <c r="R253" s="7" t="str">
        <f ca="1">VLOOKUP($Q253,'Marital status'!$A:$B,2,FALSE)</f>
        <v xml:space="preserve"> Separated </v>
      </c>
      <c r="S253" s="7">
        <f t="shared" ca="1" si="42"/>
        <v>7</v>
      </c>
      <c r="T253" s="7" t="str">
        <f ca="1">VLOOKUP($S253,Ethnicities!$A:$B,2,FALSE)</f>
        <v>Native Hawaiian or Other Pacific Islander</v>
      </c>
      <c r="U253" s="8">
        <f t="shared" ca="1" si="43"/>
        <v>21215</v>
      </c>
      <c r="V253" s="6">
        <f t="shared" ca="1" si="44"/>
        <v>8</v>
      </c>
      <c r="W253" s="8" t="str">
        <f ca="1">VLOOKUP($V253,'Background education'!$A:$B,2,FALSE)</f>
        <v>Graduate school</v>
      </c>
      <c r="X253" s="7">
        <f ca="1" xml:space="preserve">
  IF(OR($Z253 = 5, $Z253 = 6, $Z253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253" s="7" t="str">
        <f ca="1">VLOOKUP($X253,Departments!$A:$B,2,FALSE)</f>
        <v>Finance</v>
      </c>
      <c r="Z253" s="6">
        <f t="shared" ca="1" si="45"/>
        <v>11</v>
      </c>
      <c r="AA253" s="7" t="str">
        <f ca="1">VLOOKUP($Z253,Roles!$A:$B,2,FALSE)</f>
        <v>Analyst</v>
      </c>
      <c r="AB253" s="6">
        <f t="shared" ca="1" si="46"/>
        <v>5</v>
      </c>
      <c r="AC253" s="7" t="str">
        <f ca="1" xml:space="preserve">
IF(
  ISNA($AB253),
  NA(),
  VLOOKUP($AB253,Levels!$A:$B,2,FALSE)
)</f>
        <v>Junior</v>
      </c>
      <c r="AD253" s="8">
        <f t="shared" ca="1" si="47"/>
        <v>44672</v>
      </c>
      <c r="AE253" s="6">
        <f ca="1">RANDBETWEEN(5,COUNTA('Recruitment source'!$A:$A) + 1)</f>
        <v>5</v>
      </c>
      <c r="AF253" s="6" t="str">
        <f ca="1">VLOOKUP($AE253,'Recruitment source'!$A:$B,2,FALSE)</f>
        <v>Indeed</v>
      </c>
      <c r="AG253" s="8" t="e">
        <f t="shared" ca="1" si="48"/>
        <v>#N/A</v>
      </c>
      <c r="AH253" s="6" t="e">
        <f t="shared" ca="1" si="49"/>
        <v>#N/A</v>
      </c>
      <c r="AI253" s="6" t="e">
        <f ca="1" xml:space="preserve">
IF(
  ISNA($AH253),
  NA(),
  VLOOKUP($AH253,'Reasons for dismissal'!$A:$B,2,FALSE)
)</f>
        <v>#N/A</v>
      </c>
      <c r="AJ253" s="6">
        <f t="shared" ca="1" si="50"/>
        <v>4</v>
      </c>
      <c r="AK253" s="1">
        <f t="shared" ca="1" si="51"/>
        <v>3000</v>
      </c>
      <c r="AL2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$A253  &amp; ", "   &amp;
$B253  &amp; ", "   &amp;
$D253  &amp; ", '"  &amp;
$I253  &amp; "', '" &amp;
$O253  &amp; "', "  &amp;
$S253  &amp; ", '"  &amp;
TEXT($U253,"dd/mm/aaaa")  &amp; "', "   &amp;
$V253  &amp; ", "   &amp;
$X253  &amp; ", "   &amp;
$Z253  &amp; ", "   &amp;
IF($AB253 &lt;&gt; "", $AB253, "NULL")  &amp; ", "   &amp;
$AK253  &amp; ");"</f>
        <v>#REF!</v>
      </c>
    </row>
    <row r="254" spans="1:38" x14ac:dyDescent="0.2">
      <c r="A254" s="7" cm="1">
        <f t="array" aca="1" ref="A254" ca="1">INDEX(Companies!$A:$A,RANDBETWEEN(2,COUNTA(Companies!$A:$A)),1)</f>
        <v>2</v>
      </c>
      <c r="B254" s="5">
        <f t="shared" si="39"/>
        <v>253</v>
      </c>
      <c r="C254" s="5" t="str" cm="1">
        <f t="array" ref="C254">SHA1HASH($B254)</f>
        <v>4c15dc21c91634c1b301de6236eb08ead86be4ae</v>
      </c>
      <c r="D254" s="6">
        <f t="shared" ca="1" si="40"/>
        <v>1</v>
      </c>
      <c r="E254" s="7">
        <f ca="1">IF($B254 = 1 + N("Presidente"),
    127,
    IF($B254 = 2 + N("Vice-Presidente"),
        72,
        IF($B254 = 3 + N("Secretária bilíngue"),
            13,
            RANDBETWEEN(5,COUNT(Name!$A:$A) + 1)
        )
    )
)</f>
        <v>41</v>
      </c>
      <c r="F254" s="7" t="str">
        <f ca="1">VLOOKUP($E254,Name!$A:$B,2,FALSE)</f>
        <v>Ane Caroline</v>
      </c>
      <c r="G254" s="7">
        <f ca="1" xml:space="preserve">
IF($B254 = 1,
    0,
    RANDBETWEEN(5,COUNT('Last name'!$A:$A) + 1)
)</f>
        <v>176</v>
      </c>
      <c r="H254" s="7" t="str">
        <f ca="1" xml:space="preserve">
IF($B254 = 1 + N("Presidente"),
    "de Orléans e Bragança",
    VLOOKUP($G254,'Last name'!$A:$B,2,FALSE) &amp; " " &amp; VLOOKUP(RANDBETWEEN(5,COUNT('Last name'!$A:$A) + 1),'Last name'!$A:$B,2,FALSE)
)</f>
        <v>Santos Malafaia</v>
      </c>
      <c r="I254" s="7" t="str">
        <f t="shared" ca="1" si="41"/>
        <v>Ane Caroline Santos Malafaia</v>
      </c>
      <c r="J254" s="7" t="str" cm="1">
        <f t="array" aca="1" ref="J254" ca="1">SHA1HASH($I254)</f>
        <v>674770290b30b8757e90d7bb282391904a2eecf4</v>
      </c>
      <c r="K254" s="7" cm="1">
        <f t="array" aca="1" ref="K254" ca="1">INDEX(States!$A:$A,M254,1)</f>
        <v>5</v>
      </c>
      <c r="L254" s="7" t="str">
        <f ca="1">VLOOKUP($K254,Countries!$A:$B,2,FALSE)</f>
        <v>Portugal</v>
      </c>
      <c r="M254" s="7" cm="1">
        <f t="array" aca="1" ref="M254" ca="1">INDEX(States!$C:$C,RANDBETWEEN(5,COUNTA(States!$A:$A) + 1),1)</f>
        <v>19</v>
      </c>
      <c r="N254" s="7" t="str">
        <f ca="1">VLOOKUP($M254,States!$C:$D,2,FALSE)</f>
        <v>Beja</v>
      </c>
      <c r="O254" s="7" t="str">
        <f ca="1">VLOOKUP($E254,Name!$A:$C,3,FALSE)</f>
        <v>F</v>
      </c>
      <c r="P254" s="7" t="str">
        <f ca="1">VLOOKUP($O254,Genders!$B:$C,2,FALSE)</f>
        <v>Female</v>
      </c>
      <c r="Q254" s="7" cm="1">
        <f t="array" aca="1" ref="Q254" ca="1">INDEX('Marital status'!$A:$A,RANDBETWEEN(5,COUNTA('Marital status'!$A:$A) + 1),1)</f>
        <v>0</v>
      </c>
      <c r="R254" s="7" t="e">
        <f ca="1">VLOOKUP($Q254,'Marital status'!$A:$B,2,FALSE)</f>
        <v>#N/A</v>
      </c>
      <c r="S254" s="7">
        <f t="shared" ca="1" si="42"/>
        <v>5</v>
      </c>
      <c r="T254" s="7" t="str">
        <f ca="1">VLOOKUP($S254,Ethnicities!$A:$B,2,FALSE)</f>
        <v>ASIAN</v>
      </c>
      <c r="U254" s="8">
        <f t="shared" ca="1" si="43"/>
        <v>21874</v>
      </c>
      <c r="V254" s="6">
        <f t="shared" ca="1" si="44"/>
        <v>7</v>
      </c>
      <c r="W254" s="8" t="str">
        <f ca="1">VLOOKUP($V254,'Background education'!$A:$B,2,FALSE)</f>
        <v>Undergraduate degree</v>
      </c>
      <c r="X254" s="7">
        <f ca="1" xml:space="preserve">
  IF(OR($Z254 = 5, $Z254 = 6, $Z254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254" s="7" t="str">
        <f ca="1">VLOOKUP($X254,Departments!$A:$B,2,FALSE)</f>
        <v xml:space="preserve"> Presidency</v>
      </c>
      <c r="Z254" s="6">
        <f t="shared" ca="1" si="45"/>
        <v>9</v>
      </c>
      <c r="AA254" s="7" t="str">
        <f ca="1">VLOOKUP($Z254,Roles!$A:$B,2,FALSE)</f>
        <v>Intern</v>
      </c>
      <c r="AB254" s="6" t="e">
        <f t="shared" ca="1" si="46"/>
        <v>#N/A</v>
      </c>
      <c r="AC254" s="7" t="e">
        <f ca="1" xml:space="preserve">
IF(
  ISNA($AB254),
  NA(),
  VLOOKUP($AB254,Levels!$A:$B,2,FALSE)
)</f>
        <v>#N/A</v>
      </c>
      <c r="AD254" s="8">
        <f t="shared" ca="1" si="47"/>
        <v>39323</v>
      </c>
      <c r="AE254" s="6">
        <f ca="1">RANDBETWEEN(5,COUNTA('Recruitment source'!$A:$A) + 1)</f>
        <v>15</v>
      </c>
      <c r="AF254" s="6" t="str">
        <f ca="1">VLOOKUP($AE254,'Recruitment source'!$A:$B,2,FALSE)</f>
        <v>Website</v>
      </c>
      <c r="AG254" s="8" t="e">
        <f t="shared" ca="1" si="48"/>
        <v>#N/A</v>
      </c>
      <c r="AH254" s="6" t="e">
        <f t="shared" ca="1" si="49"/>
        <v>#N/A</v>
      </c>
      <c r="AI254" s="6" t="e">
        <f ca="1" xml:space="preserve">
IF(
  ISNA($AH254),
  NA(),
  VLOOKUP($AH254,'Reasons for dismissal'!$A:$B,2,FALSE)
)</f>
        <v>#N/A</v>
      </c>
      <c r="AJ254" s="6">
        <f t="shared" ca="1" si="50"/>
        <v>5</v>
      </c>
      <c r="AK254" s="1">
        <f t="shared" ca="1" si="51"/>
        <v>1205</v>
      </c>
      <c r="AL2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$A254  &amp; ", "   &amp;
$B254  &amp; ", "   &amp;
$D254  &amp; ", '"  &amp;
$I254  &amp; "', '" &amp;
$O254  &amp; "', "  &amp;
$S254  &amp; ", '"  &amp;
TEXT($U254,"dd/mm/aaaa")  &amp; "', "   &amp;
$V254  &amp; ", "   &amp;
$X254  &amp; ", "   &amp;
$Z254  &amp; ", "   &amp;
IF($AB254 &lt;&gt; "", $AB254, "NULL")  &amp; ", "   &amp;
$AK254  &amp; ");"</f>
        <v>#REF!</v>
      </c>
    </row>
    <row r="255" spans="1:38" x14ac:dyDescent="0.2">
      <c r="A255" s="7" cm="1">
        <f t="array" aca="1" ref="A255" ca="1">INDEX(Companies!$A:$A,RANDBETWEEN(2,COUNTA(Companies!$A:$A)),1)</f>
        <v>2</v>
      </c>
      <c r="B255" s="5">
        <f t="shared" si="39"/>
        <v>254</v>
      </c>
      <c r="C255" s="5" t="str" cm="1">
        <f t="array" ref="C255">SHA1HASH($B255)</f>
        <v>c9f13c16144065a9ebccb216f3ec832b33e1693c</v>
      </c>
      <c r="D255" s="6">
        <f t="shared" ca="1" si="40"/>
        <v>1</v>
      </c>
      <c r="E255" s="7">
        <f ca="1">IF($B255 = 1 + N("Presidente"),
    127,
    IF($B255 = 2 + N("Vice-Presidente"),
        72,
        IF($B255 = 3 + N("Secretária bilíngue"),
            13,
            RANDBETWEEN(5,COUNT(Name!$A:$A) + 1)
        )
    )
)</f>
        <v>264</v>
      </c>
      <c r="F255" s="7" t="str">
        <f ca="1">VLOOKUP($E255,Name!$A:$B,2,FALSE)</f>
        <v>Maria Flor</v>
      </c>
      <c r="G255" s="7">
        <f ca="1" xml:space="preserve">
IF($B255 = 1,
    0,
    RANDBETWEEN(5,COUNT('Last name'!$A:$A) + 1)
)</f>
        <v>29</v>
      </c>
      <c r="H255" s="7" t="str">
        <f ca="1" xml:space="preserve">
IF($B255 = 1 + N("Presidente"),
    "de Orléans e Bragança",
    VLOOKUP($G255,'Last name'!$A:$B,2,FALSE) &amp; " " &amp; VLOOKUP(RANDBETWEEN(5,COUNT('Last name'!$A:$A) + 1),'Last name'!$A:$B,2,FALSE)
)</f>
        <v>Bandeira Conti</v>
      </c>
      <c r="I255" s="7" t="str">
        <f t="shared" ca="1" si="41"/>
        <v>Maria Flor Bandeira Conti</v>
      </c>
      <c r="J255" s="7" t="str" cm="1">
        <f t="array" aca="1" ref="J255" ca="1">SHA1HASH($I255)</f>
        <v>950e2745dbe6bfc873f0a78c2e96e2ecaad74b02</v>
      </c>
      <c r="K255" s="7" cm="1">
        <f t="array" aca="1" ref="K255" ca="1">INDEX(States!$A:$A,M255,1)</f>
        <v>5</v>
      </c>
      <c r="L255" s="7" t="str">
        <f ca="1">VLOOKUP($K255,Countries!$A:$B,2,FALSE)</f>
        <v>Portugal</v>
      </c>
      <c r="M255" s="7" cm="1">
        <f t="array" aca="1" ref="M255" ca="1">INDEX(States!$C:$C,RANDBETWEEN(5,COUNTA(States!$A:$A) + 1),1)</f>
        <v>11</v>
      </c>
      <c r="N255" s="7" t="str">
        <f ca="1">VLOOKUP($M255,States!$C:$D,2,FALSE)</f>
        <v>Santarém</v>
      </c>
      <c r="O255" s="7" t="str">
        <f ca="1">VLOOKUP($E255,Name!$A:$C,3,FALSE)</f>
        <v>F</v>
      </c>
      <c r="P255" s="7" t="str">
        <f ca="1">VLOOKUP($O255,Genders!$B:$C,2,FALSE)</f>
        <v>Female</v>
      </c>
      <c r="Q255" s="7" cm="1">
        <f t="array" aca="1" ref="Q255" ca="1">INDEX('Marital status'!$A:$A,RANDBETWEEN(5,COUNTA('Marital status'!$A:$A) + 1),1)</f>
        <v>0</v>
      </c>
      <c r="R255" s="7" t="e">
        <f ca="1">VLOOKUP($Q255,'Marital status'!$A:$B,2,FALSE)</f>
        <v>#N/A</v>
      </c>
      <c r="S255" s="7">
        <f t="shared" ca="1" si="42"/>
        <v>5</v>
      </c>
      <c r="T255" s="7" t="str">
        <f ca="1">VLOOKUP($S255,Ethnicities!$A:$B,2,FALSE)</f>
        <v>ASIAN</v>
      </c>
      <c r="U255" s="8">
        <f t="shared" ca="1" si="43"/>
        <v>20945</v>
      </c>
      <c r="V255" s="6">
        <f t="shared" ca="1" si="44"/>
        <v>8</v>
      </c>
      <c r="W255" s="8" t="str">
        <f ca="1">VLOOKUP($V255,'Background education'!$A:$B,2,FALSE)</f>
        <v>Graduate school</v>
      </c>
      <c r="X255" s="7">
        <f ca="1" xml:space="preserve">
  IF(OR($Z255 = 5, $Z255 = 6, $Z255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255" s="7" t="str">
        <f ca="1">VLOOKUP($X255,Departments!$A:$B,2,FALSE)</f>
        <v>Controlling</v>
      </c>
      <c r="Z255" s="6">
        <f t="shared" ca="1" si="45"/>
        <v>11</v>
      </c>
      <c r="AA255" s="7" t="str">
        <f ca="1">VLOOKUP($Z255,Roles!$A:$B,2,FALSE)</f>
        <v>Analyst</v>
      </c>
      <c r="AB255" s="6">
        <f t="shared" ca="1" si="46"/>
        <v>6</v>
      </c>
      <c r="AC255" s="7" t="str">
        <f ca="1" xml:space="preserve">
IF(
  ISNA($AB255),
  NA(),
  VLOOKUP($AB255,Levels!$A:$B,2,FALSE)
)</f>
        <v>Pleno</v>
      </c>
      <c r="AD255" s="8">
        <f t="shared" ca="1" si="47"/>
        <v>42012</v>
      </c>
      <c r="AE255" s="6">
        <f ca="1">RANDBETWEEN(5,COUNTA('Recruitment source'!$A:$A) + 1)</f>
        <v>5</v>
      </c>
      <c r="AF255" s="6" t="str">
        <f ca="1">VLOOKUP($AE255,'Recruitment source'!$A:$B,2,FALSE)</f>
        <v>Indeed</v>
      </c>
      <c r="AG255" s="8" t="e">
        <f t="shared" ca="1" si="48"/>
        <v>#N/A</v>
      </c>
      <c r="AH255" s="6" t="e">
        <f t="shared" ca="1" si="49"/>
        <v>#N/A</v>
      </c>
      <c r="AI255" s="6" t="e">
        <f ca="1" xml:space="preserve">
IF(
  ISNA($AH255),
  NA(),
  VLOOKUP($AH255,'Reasons for dismissal'!$A:$B,2,FALSE)
)</f>
        <v>#N/A</v>
      </c>
      <c r="AJ255" s="6">
        <f t="shared" ca="1" si="50"/>
        <v>5</v>
      </c>
      <c r="AK255" s="1">
        <f t="shared" ca="1" si="51"/>
        <v>3000</v>
      </c>
      <c r="AL2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$A255  &amp; ", "   &amp;
$B255  &amp; ", "   &amp;
$D255  &amp; ", '"  &amp;
$I255  &amp; "', '" &amp;
$O255  &amp; "', "  &amp;
$S255  &amp; ", '"  &amp;
TEXT($U255,"dd/mm/aaaa")  &amp; "', "   &amp;
$V255  &amp; ", "   &amp;
$X255  &amp; ", "   &amp;
$Z255  &amp; ", "   &amp;
IF($AB255 &lt;&gt; "", $AB255, "NULL")  &amp; ", "   &amp;
$AK255  &amp; ");"</f>
        <v>#REF!</v>
      </c>
    </row>
    <row r="256" spans="1:38" x14ac:dyDescent="0.2">
      <c r="A256" s="7" cm="1">
        <f t="array" aca="1" ref="A256" ca="1">INDEX(Companies!$A:$A,RANDBETWEEN(2,COUNTA(Companies!$A:$A)),1)</f>
        <v>2</v>
      </c>
      <c r="B256" s="5">
        <f t="shared" si="39"/>
        <v>255</v>
      </c>
      <c r="C256" s="5" t="str" cm="1">
        <f t="array" ref="C256">SHA1HASH($B256)</f>
        <v>3028f51407d83338f72f994bc283572452a877de</v>
      </c>
      <c r="D256" s="6">
        <f t="shared" ca="1" si="40"/>
        <v>1</v>
      </c>
      <c r="E256" s="7">
        <f ca="1">IF($B256 = 1 + N("Presidente"),
    127,
    IF($B256 = 2 + N("Vice-Presidente"),
        72,
        IF($B256 = 3 + N("Secretária bilíngue"),
            13,
            RANDBETWEEN(5,COUNT(Name!$A:$A) + 1)
        )
    )
)</f>
        <v>83</v>
      </c>
      <c r="F256" s="7" t="str">
        <f ca="1">VLOOKUP($E256,Name!$A:$B,2,FALSE)</f>
        <v>Camila</v>
      </c>
      <c r="G256" s="7">
        <f ca="1" xml:space="preserve">
IF($B256 = 1,
    0,
    RANDBETWEEN(5,COUNT('Last name'!$A:$A) + 1)
)</f>
        <v>10</v>
      </c>
      <c r="H256" s="7" t="str">
        <f ca="1" xml:space="preserve">
IF($B256 = 1 + N("Presidente"),
    "de Orléans e Bragança",
    VLOOKUP($G256,'Last name'!$A:$B,2,FALSE) &amp; " " &amp; VLOOKUP(RANDBETWEEN(5,COUNT('Last name'!$A:$A) + 1),'Last name'!$A:$B,2,FALSE)
)</f>
        <v>Alencar Pedrosa</v>
      </c>
      <c r="I256" s="7" t="str">
        <f t="shared" ca="1" si="41"/>
        <v>Camila Alencar Pedrosa</v>
      </c>
      <c r="J256" s="7" t="str" cm="1">
        <f t="array" aca="1" ref="J256" ca="1">SHA1HASH($I256)</f>
        <v>f282cbff249a985b3205f4eff9ef3e5d1dd6d5f6</v>
      </c>
      <c r="K256" s="7" cm="1">
        <f t="array" aca="1" ref="K256" ca="1">INDEX(States!$A:$A,M256,1)</f>
        <v>5</v>
      </c>
      <c r="L256" s="7" t="str">
        <f ca="1">VLOOKUP($K256,Countries!$A:$B,2,FALSE)</f>
        <v>Portugal</v>
      </c>
      <c r="M256" s="7" cm="1">
        <f t="array" aca="1" ref="M256" ca="1">INDEX(States!$C:$C,RANDBETWEEN(5,COUNTA(States!$A:$A) + 1),1)</f>
        <v>13</v>
      </c>
      <c r="N256" s="7" t="str">
        <f ca="1">VLOOKUP($M256,States!$C:$D,2,FALSE)</f>
        <v>Coimbra</v>
      </c>
      <c r="O256" s="7" t="str">
        <f ca="1">VLOOKUP($E256,Name!$A:$C,3,FALSE)</f>
        <v>F</v>
      </c>
      <c r="P256" s="7" t="str">
        <f ca="1">VLOOKUP($O256,Genders!$B:$C,2,FALSE)</f>
        <v>Female</v>
      </c>
      <c r="Q256" s="7" cm="1">
        <f t="array" aca="1" ref="Q256" ca="1">INDEX('Marital status'!$A:$A,RANDBETWEEN(5,COUNTA('Marital status'!$A:$A) + 1),1)</f>
        <v>0</v>
      </c>
      <c r="R256" s="7" t="e">
        <f ca="1">VLOOKUP($Q256,'Marital status'!$A:$B,2,FALSE)</f>
        <v>#N/A</v>
      </c>
      <c r="S256" s="7">
        <f t="shared" ca="1" si="42"/>
        <v>5</v>
      </c>
      <c r="T256" s="7" t="str">
        <f ca="1">VLOOKUP($S256,Ethnicities!$A:$B,2,FALSE)</f>
        <v>ASIAN</v>
      </c>
      <c r="U256" s="8">
        <f t="shared" ca="1" si="43"/>
        <v>24890</v>
      </c>
      <c r="V256" s="6">
        <f t="shared" ca="1" si="44"/>
        <v>7</v>
      </c>
      <c r="W256" s="8" t="str">
        <f ca="1">VLOOKUP($V256,'Background education'!$A:$B,2,FALSE)</f>
        <v>Undergraduate degree</v>
      </c>
      <c r="X256" s="7">
        <f ca="1" xml:space="preserve">
  IF(OR($Z256 = 5, $Z256 = 6, $Z256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256" s="7" t="str">
        <f ca="1">VLOOKUP($X256,Departments!$A:$B,2,FALSE)</f>
        <v>Communication &amp; Marketing</v>
      </c>
      <c r="Z256" s="6">
        <f t="shared" ca="1" si="45"/>
        <v>10</v>
      </c>
      <c r="AA256" s="7" t="str">
        <f ca="1">VLOOKUP($Z256,Roles!$A:$B,2,FALSE)</f>
        <v>Trainee</v>
      </c>
      <c r="AB256" s="6" t="e">
        <f t="shared" ca="1" si="46"/>
        <v>#N/A</v>
      </c>
      <c r="AC256" s="7" t="e">
        <f ca="1" xml:space="preserve">
IF(
  ISNA($AB256),
  NA(),
  VLOOKUP($AB256,Levels!$A:$B,2,FALSE)
)</f>
        <v>#N/A</v>
      </c>
      <c r="AD256" s="8">
        <f t="shared" ca="1" si="47"/>
        <v>44409</v>
      </c>
      <c r="AE256" s="6">
        <f ca="1">RANDBETWEEN(5,COUNTA('Recruitment source'!$A:$A) + 1)</f>
        <v>7</v>
      </c>
      <c r="AF256" s="6" t="str">
        <f ca="1">VLOOKUP($AE256,'Recruitment source'!$A:$B,2,FALSE)</f>
        <v>SAPO Emprego</v>
      </c>
      <c r="AG256" s="8" t="e">
        <f t="shared" ca="1" si="48"/>
        <v>#N/A</v>
      </c>
      <c r="AH256" s="6" t="e">
        <f t="shared" ca="1" si="49"/>
        <v>#N/A</v>
      </c>
      <c r="AI256" s="6" t="e">
        <f ca="1" xml:space="preserve">
IF(
  ISNA($AH256),
  NA(),
  VLOOKUP($AH256,'Reasons for dismissal'!$A:$B,2,FALSE)
)</f>
        <v>#N/A</v>
      </c>
      <c r="AJ256" s="6">
        <f t="shared" ca="1" si="50"/>
        <v>4</v>
      </c>
      <c r="AK256" s="1">
        <f t="shared" ca="1" si="51"/>
        <v>1385</v>
      </c>
      <c r="AL2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$A256  &amp; ", "   &amp;
$B256  &amp; ", "   &amp;
$D256  &amp; ", '"  &amp;
$I256  &amp; "', '" &amp;
$O256  &amp; "', "  &amp;
$S256  &amp; ", '"  &amp;
TEXT($U256,"dd/mm/aaaa")  &amp; "', "   &amp;
$V256  &amp; ", "   &amp;
$X256  &amp; ", "   &amp;
$Z256  &amp; ", "   &amp;
IF($AB256 &lt;&gt; "", $AB256, "NULL")  &amp; ", "   &amp;
$AK256  &amp; ");"</f>
        <v>#REF!</v>
      </c>
    </row>
    <row r="257" spans="1:38" x14ac:dyDescent="0.2">
      <c r="A257" s="7" cm="1">
        <f t="array" aca="1" ref="A257" ca="1">INDEX(Companies!$A:$A,RANDBETWEEN(2,COUNTA(Companies!$A:$A)),1)</f>
        <v>2</v>
      </c>
      <c r="B257" s="5">
        <f t="shared" si="39"/>
        <v>256</v>
      </c>
      <c r="C257" s="5" t="str" cm="1">
        <f t="array" ref="C257">SHA1HASH($B257)</f>
        <v>dd7c1a3d9d5627da9aea5415e3d07202bfb5925e</v>
      </c>
      <c r="D257" s="6">
        <f t="shared" ca="1" si="40"/>
        <v>1</v>
      </c>
      <c r="E257" s="7">
        <f ca="1">IF($B257 = 1 + N("Presidente"),
    127,
    IF($B257 = 2 + N("Vice-Presidente"),
        72,
        IF($B257 = 3 + N("Secretária bilíngue"),
            13,
            RANDBETWEEN(5,COUNT(Name!$A:$A) + 1)
        )
    )
)</f>
        <v>297</v>
      </c>
      <c r="F257" s="7" t="str">
        <f ca="1">VLOOKUP($E257,Name!$A:$B,2,FALSE)</f>
        <v>Miguelito</v>
      </c>
      <c r="G257" s="7">
        <f ca="1" xml:space="preserve">
IF($B257 = 1,
    0,
    RANDBETWEEN(5,COUNT('Last name'!$A:$A) + 1)
)</f>
        <v>83</v>
      </c>
      <c r="H257" s="7" t="str">
        <f ca="1" xml:space="preserve">
IF($B257 = 1 + N("Presidente"),
    "de Orléans e Bragança",
    VLOOKUP($G257,'Last name'!$A:$B,2,FALSE) &amp; " " &amp; VLOOKUP(RANDBETWEEN(5,COUNT('Last name'!$A:$A) + 1),'Last name'!$A:$B,2,FALSE)
)</f>
        <v>Faro Giordano</v>
      </c>
      <c r="I257" s="7" t="str">
        <f t="shared" ca="1" si="41"/>
        <v>Miguelito Faro Giordano</v>
      </c>
      <c r="J257" s="7" t="str" cm="1">
        <f t="array" aca="1" ref="J257" ca="1">SHA1HASH($I257)</f>
        <v>84ce042c095b822c808591d0d467ba09383a5d51</v>
      </c>
      <c r="K257" s="7" cm="1">
        <f t="array" aca="1" ref="K257" ca="1">INDEX(States!$A:$A,M257,1)</f>
        <v>5</v>
      </c>
      <c r="L257" s="7" t="str">
        <f ca="1">VLOOKUP($K257,Countries!$A:$B,2,FALSE)</f>
        <v>Portugal</v>
      </c>
      <c r="M257" s="7" cm="1">
        <f t="array" aca="1" ref="M257" ca="1">INDEX(States!$C:$C,RANDBETWEEN(5,COUNTA(States!$A:$A) + 1),1)</f>
        <v>8</v>
      </c>
      <c r="N257" s="7" t="str">
        <f ca="1">VLOOKUP($M257,States!$C:$D,2,FALSE)</f>
        <v>AveirO</v>
      </c>
      <c r="O257" s="7" t="str">
        <f ca="1">VLOOKUP($E257,Name!$A:$C,3,FALSE)</f>
        <v>M</v>
      </c>
      <c r="P257" s="7" t="str">
        <f ca="1">VLOOKUP($O257,Genders!$B:$C,2,FALSE)</f>
        <v>Male</v>
      </c>
      <c r="Q257" s="7" cm="1">
        <f t="array" aca="1" ref="Q257" ca="1">INDEX('Marital status'!$A:$A,RANDBETWEEN(5,COUNTA('Marital status'!$A:$A) + 1),1)</f>
        <v>0</v>
      </c>
      <c r="R257" s="7" t="e">
        <f ca="1">VLOOKUP($Q257,'Marital status'!$A:$B,2,FALSE)</f>
        <v>#N/A</v>
      </c>
      <c r="S257" s="7">
        <f t="shared" ca="1" si="42"/>
        <v>5</v>
      </c>
      <c r="T257" s="7" t="str">
        <f ca="1">VLOOKUP($S257,Ethnicities!$A:$B,2,FALSE)</f>
        <v>ASIAN</v>
      </c>
      <c r="U257" s="8">
        <f t="shared" ca="1" si="43"/>
        <v>26524</v>
      </c>
      <c r="V257" s="6">
        <f t="shared" ca="1" si="44"/>
        <v>8</v>
      </c>
      <c r="W257" s="8" t="str">
        <f ca="1">VLOOKUP($V257,'Background education'!$A:$B,2,FALSE)</f>
        <v>Graduate school</v>
      </c>
      <c r="X257" s="7">
        <f ca="1" xml:space="preserve">
  IF(OR($Z257 = 5, $Z257 = 6, $Z257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257" s="7" t="str">
        <f ca="1">VLOOKUP($X257,Departments!$A:$B,2,FALSE)</f>
        <v xml:space="preserve"> Commercial</v>
      </c>
      <c r="Z257" s="6">
        <f t="shared" ca="1" si="45"/>
        <v>11</v>
      </c>
      <c r="AA257" s="7" t="str">
        <f ca="1">VLOOKUP($Z257,Roles!$A:$B,2,FALSE)</f>
        <v>Analyst</v>
      </c>
      <c r="AB257" s="6">
        <f t="shared" ca="1" si="46"/>
        <v>7</v>
      </c>
      <c r="AC257" s="7" t="str">
        <f ca="1" xml:space="preserve">
IF(
  ISNA($AB257),
  NA(),
  VLOOKUP($AB257,Levels!$A:$B,2,FALSE)
)</f>
        <v>Senior</v>
      </c>
      <c r="AD257" s="8">
        <f t="shared" ca="1" si="47"/>
        <v>38065</v>
      </c>
      <c r="AE257" s="6">
        <f ca="1">RANDBETWEEN(5,COUNTA('Recruitment source'!$A:$A) + 1)</f>
        <v>13</v>
      </c>
      <c r="AF257" s="6" t="str">
        <f ca="1">VLOOKUP($AE257,'Recruitment source'!$A:$B,2,FALSE)</f>
        <v>Google</v>
      </c>
      <c r="AG257" s="8" t="e">
        <f t="shared" ca="1" si="48"/>
        <v>#N/A</v>
      </c>
      <c r="AH257" s="6" t="e">
        <f t="shared" ca="1" si="49"/>
        <v>#N/A</v>
      </c>
      <c r="AI257" s="6" t="e">
        <f ca="1" xml:space="preserve">
IF(
  ISNA($AH257),
  NA(),
  VLOOKUP($AH257,'Reasons for dismissal'!$A:$B,2,FALSE)
)</f>
        <v>#N/A</v>
      </c>
      <c r="AJ257" s="6">
        <f t="shared" ca="1" si="50"/>
        <v>4</v>
      </c>
      <c r="AK257" s="1">
        <f t="shared" ca="1" si="51"/>
        <v>3080</v>
      </c>
      <c r="AL2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$A257  &amp; ", "   &amp;
$B257  &amp; ", "   &amp;
$D257  &amp; ", '"  &amp;
$I257  &amp; "', '" &amp;
$O257  &amp; "', "  &amp;
$S257  &amp; ", '"  &amp;
TEXT($U257,"dd/mm/aaaa")  &amp; "', "   &amp;
$V257  &amp; ", "   &amp;
$X257  &amp; ", "   &amp;
$Z257  &amp; ", "   &amp;
IF($AB257 &lt;&gt; "", $AB257, "NULL")  &amp; ", "   &amp;
$AK257  &amp; ");"</f>
        <v>#REF!</v>
      </c>
    </row>
    <row r="258" spans="1:38" x14ac:dyDescent="0.2">
      <c r="A258" s="7" cm="1">
        <f t="array" aca="1" ref="A258" ca="1">INDEX(Companies!$A:$A,RANDBETWEEN(2,COUNTA(Companies!$A:$A)),1)</f>
        <v>2</v>
      </c>
      <c r="B258" s="5">
        <f t="shared" si="39"/>
        <v>257</v>
      </c>
      <c r="C258" s="5" t="str" cm="1">
        <f t="array" ref="C258">SHA1HASH($B258)</f>
        <v>c439c60b7bf00fc6d80b76312309f8dc6107f635</v>
      </c>
      <c r="D258" s="6">
        <f t="shared" ca="1" si="40"/>
        <v>1</v>
      </c>
      <c r="E258" s="7">
        <f ca="1">IF($B258 = 1 + N("Presidente"),
    127,
    IF($B258 = 2 + N("Vice-Presidente"),
        72,
        IF($B258 = 3 + N("Secretária bilíngue"),
            13,
            RANDBETWEEN(5,COUNT(Name!$A:$A) + 1)
        )
    )
)</f>
        <v>258</v>
      </c>
      <c r="F258" s="7" t="str">
        <f ca="1">VLOOKUP($E258,Name!$A:$B,2,FALSE)</f>
        <v>Maria Alice</v>
      </c>
      <c r="G258" s="7">
        <f ca="1" xml:space="preserve">
IF($B258 = 1,
    0,
    RANDBETWEEN(5,COUNT('Last name'!$A:$A) + 1)
)</f>
        <v>43</v>
      </c>
      <c r="H258" s="7" t="str">
        <f ca="1" xml:space="preserve">
IF($B258 = 1 + N("Presidente"),
    "de Orléans e Bragança",
    VLOOKUP($G258,'Last name'!$A:$B,2,FALSE) &amp; " " &amp; VLOOKUP(RANDBETWEEN(5,COUNT('Last name'!$A:$A) + 1),'Last name'!$A:$B,2,FALSE)
)</f>
        <v>Borges Simões</v>
      </c>
      <c r="I258" s="7" t="str">
        <f t="shared" ca="1" si="41"/>
        <v>Maria Alice Borges Simões</v>
      </c>
      <c r="J258" s="7" t="str" cm="1">
        <f t="array" aca="1" ref="J258" ca="1">SHA1HASH($I258)</f>
        <v>d77c96fef4d36c9b1db982b9c885f08c78dd71bd</v>
      </c>
      <c r="K258" s="7" cm="1">
        <f t="array" aca="1" ref="K258" ca="1">INDEX(States!$A:$A,M258,1)</f>
        <v>5</v>
      </c>
      <c r="L258" s="7" t="str">
        <f ca="1">VLOOKUP($K258,Countries!$A:$B,2,FALSE)</f>
        <v>Portugal</v>
      </c>
      <c r="M258" s="7" cm="1">
        <f t="array" aca="1" ref="M258" ca="1">INDEX(States!$C:$C,RANDBETWEEN(5,COUNTA(States!$A:$A) + 1),1)</f>
        <v>14</v>
      </c>
      <c r="N258" s="7" t="str">
        <f ca="1">VLOOKUP($M258,States!$C:$D,2,FALSE)</f>
        <v>Madeira</v>
      </c>
      <c r="O258" s="7" t="str">
        <f ca="1">VLOOKUP($E258,Name!$A:$C,3,FALSE)</f>
        <v>F</v>
      </c>
      <c r="P258" s="7" t="str">
        <f ca="1">VLOOKUP($O258,Genders!$B:$C,2,FALSE)</f>
        <v>Female</v>
      </c>
      <c r="Q258" s="7" cm="1">
        <f t="array" aca="1" ref="Q258" ca="1">INDEX('Marital status'!$A:$A,RANDBETWEEN(5,COUNTA('Marital status'!$A:$A) + 1),1)</f>
        <v>6</v>
      </c>
      <c r="R258" s="7" t="str">
        <f ca="1">VLOOKUP($Q258,'Marital status'!$A:$B,2,FALSE)</f>
        <v>DIVORCED</v>
      </c>
      <c r="S258" s="7">
        <f t="shared" ca="1" si="42"/>
        <v>5</v>
      </c>
      <c r="T258" s="7" t="str">
        <f ca="1">VLOOKUP($S258,Ethnicities!$A:$B,2,FALSE)</f>
        <v>ASIAN</v>
      </c>
      <c r="U258" s="8">
        <f t="shared" ca="1" si="43"/>
        <v>20733</v>
      </c>
      <c r="V258" s="6">
        <f t="shared" ca="1" si="44"/>
        <v>7</v>
      </c>
      <c r="W258" s="8" t="str">
        <f ca="1">VLOOKUP($V258,'Background education'!$A:$B,2,FALSE)</f>
        <v>Undergraduate degree</v>
      </c>
      <c r="X258" s="7">
        <f ca="1" xml:space="preserve">
  IF(OR($Z258 = 5, $Z258 = 6, $Z258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258" s="7" t="str">
        <f ca="1">VLOOKUP($X258,Departments!$A:$B,2,FALSE)</f>
        <v>Finance</v>
      </c>
      <c r="Z258" s="6">
        <f t="shared" ca="1" si="45"/>
        <v>9</v>
      </c>
      <c r="AA258" s="7" t="str">
        <f ca="1">VLOOKUP($Z258,Roles!$A:$B,2,FALSE)</f>
        <v>Intern</v>
      </c>
      <c r="AB258" s="6" t="e">
        <f t="shared" ca="1" si="46"/>
        <v>#N/A</v>
      </c>
      <c r="AC258" s="7" t="e">
        <f ca="1" xml:space="preserve">
IF(
  ISNA($AB258),
  NA(),
  VLOOKUP($AB258,Levels!$A:$B,2,FALSE)
)</f>
        <v>#N/A</v>
      </c>
      <c r="AD258" s="8">
        <f t="shared" ca="1" si="47"/>
        <v>39937</v>
      </c>
      <c r="AE258" s="6">
        <f ca="1">RANDBETWEEN(5,COUNTA('Recruitment source'!$A:$A) + 1)</f>
        <v>5</v>
      </c>
      <c r="AF258" s="6" t="str">
        <f ca="1">VLOOKUP($AE258,'Recruitment source'!$A:$B,2,FALSE)</f>
        <v>Indeed</v>
      </c>
      <c r="AG258" s="8" t="e">
        <f t="shared" ca="1" si="48"/>
        <v>#N/A</v>
      </c>
      <c r="AH258" s="6" t="e">
        <f t="shared" ca="1" si="49"/>
        <v>#N/A</v>
      </c>
      <c r="AI258" s="6" t="e">
        <f ca="1" xml:space="preserve">
IF(
  ISNA($AH258),
  NA(),
  VLOOKUP($AH258,'Reasons for dismissal'!$A:$B,2,FALSE)
)</f>
        <v>#N/A</v>
      </c>
      <c r="AJ258" s="6">
        <f t="shared" ca="1" si="50"/>
        <v>4</v>
      </c>
      <c r="AK258" s="1">
        <f t="shared" ca="1" si="51"/>
        <v>1205</v>
      </c>
      <c r="AL2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$A258  &amp; ", "   &amp;
$B258  &amp; ", "   &amp;
$D258  &amp; ", '"  &amp;
$I258  &amp; "', '" &amp;
$O258  &amp; "', "  &amp;
$S258  &amp; ", '"  &amp;
TEXT($U258,"dd/mm/aaaa")  &amp; "', "   &amp;
$V258  &amp; ", "   &amp;
$X258  &amp; ", "   &amp;
$Z258  &amp; ", "   &amp;
IF($AB258 &lt;&gt; "", $AB258, "NULL")  &amp; ", "   &amp;
$AK258  &amp; ");"</f>
        <v>#REF!</v>
      </c>
    </row>
    <row r="259" spans="1:38" x14ac:dyDescent="0.2">
      <c r="A259" s="7" cm="1">
        <f t="array" aca="1" ref="A259" ca="1">INDEX(Companies!$A:$A,RANDBETWEEN(2,COUNTA(Companies!$A:$A)),1)</f>
        <v>2</v>
      </c>
      <c r="B259" s="5">
        <f t="shared" ref="B259:B322" si="52">ROW() - 1</f>
        <v>258</v>
      </c>
      <c r="C259" s="5" t="str" cm="1">
        <f t="array" ref="C259">SHA1HASH($B259)</f>
        <v>982fd8b711279888a3b54f5af24f185041d22ee6</v>
      </c>
      <c r="D259" s="6">
        <f t="shared" ref="D259:D322" ca="1" si="53">IF(ISNA($AG259),1,0)</f>
        <v>1</v>
      </c>
      <c r="E259" s="7">
        <f ca="1">IF($B259 = 1 + N("Presidente"),
    127,
    IF($B259 = 2 + N("Vice-Presidente"),
        72,
        IF($B259 = 3 + N("Secretária bilíngue"),
            13,
            RANDBETWEEN(5,COUNT(Name!$A:$A) + 1)
        )
    )
)</f>
        <v>155</v>
      </c>
      <c r="F259" s="7" t="str">
        <f ca="1">VLOOKUP($E259,Name!$A:$B,2,FALSE)</f>
        <v>Gloria</v>
      </c>
      <c r="G259" s="7">
        <f ca="1" xml:space="preserve">
IF($B259 = 1,
    0,
    RANDBETWEEN(5,COUNT('Last name'!$A:$A) + 1)
)</f>
        <v>58</v>
      </c>
      <c r="H259" s="7" t="str">
        <f ca="1" xml:space="preserve">
IF($B259 = 1 + N("Presidente"),
    "de Orléans e Bragança",
    VLOOKUP($G259,'Last name'!$A:$B,2,FALSE) &amp; " " &amp; VLOOKUP(RANDBETWEEN(5,COUNT('Last name'!$A:$A) + 1),'Last name'!$A:$B,2,FALSE)
)</f>
        <v>Cardoso Ferrão</v>
      </c>
      <c r="I259" s="7" t="str">
        <f t="shared" ref="I259:I322" ca="1" si="54">$F259 &amp; " " &amp; $H259</f>
        <v>Gloria Cardoso Ferrão</v>
      </c>
      <c r="J259" s="7" t="str" cm="1">
        <f t="array" aca="1" ref="J259" ca="1">SHA1HASH($I259)</f>
        <v>d94ab4f0eeca87192e371920333e8bbf41dca16e</v>
      </c>
      <c r="K259" s="7" cm="1">
        <f t="array" aca="1" ref="K259" ca="1">INDEX(States!$A:$A,M259,1)</f>
        <v>5</v>
      </c>
      <c r="L259" s="7" t="str">
        <f ca="1">VLOOKUP($K259,Countries!$A:$B,2,FALSE)</f>
        <v>Portugal</v>
      </c>
      <c r="M259" s="7" cm="1">
        <f t="array" aca="1" ref="M259" ca="1">INDEX(States!$C:$C,RANDBETWEEN(5,COUNTA(States!$A:$A) + 1),1)</f>
        <v>24</v>
      </c>
      <c r="N259" s="7" t="str">
        <f ca="1">VLOOKUP($M259,States!$C:$D,2,FALSE)</f>
        <v>Brangança</v>
      </c>
      <c r="O259" s="7" t="str">
        <f ca="1">VLOOKUP($E259,Name!$A:$C,3,FALSE)</f>
        <v>F</v>
      </c>
      <c r="P259" s="7" t="str">
        <f ca="1">VLOOKUP($O259,Genders!$B:$C,2,FALSE)</f>
        <v>Female</v>
      </c>
      <c r="Q259" s="7" cm="1">
        <f t="array" aca="1" ref="Q259" ca="1">INDEX('Marital status'!$A:$A,RANDBETWEEN(5,COUNTA('Marital status'!$A:$A) + 1),1)</f>
        <v>5</v>
      </c>
      <c r="R259" s="7" t="str">
        <f ca="1">VLOOKUP($Q259,'Marital status'!$A:$B,2,FALSE)</f>
        <v xml:space="preserve"> Separated </v>
      </c>
      <c r="S259" s="7">
        <f t="shared" ref="S259:S322" ca="1" si="55" xml:space="preserve">
IF(AND($Z259 &gt;= 5, $Z259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T259" s="7" t="str">
        <f ca="1">VLOOKUP($S259,Ethnicities!$A:$B,2,FALSE)</f>
        <v xml:space="preserve">  american Indian or Alaska Native</v>
      </c>
      <c r="U259" s="8">
        <f t="shared" ref="U259:U322" ca="1" si="56" xml:space="preserve">
IF($Z259 = 5 + N("CEO"),
    TODAY() - 16340,
    IF($Z259 = 8 + N("Secretary"),
        RANDBETWEEN(TODAY() - 12418.5, TODAY()-6574.5),
        IF(OR($Z259 = 7, $Z259 = 14),
            RANDBETWEEN(TODAY() - 16071, TODAY() - 8766),
            IF(OR($Z259 = 13, $Z259 = 12, $Z259 = 11),
                RANDBETWEEN(TODAY() - 27393.75, TODAY() - 12783.75),
                RANDBETWEEN(TODAY() - 27393.75, TODAY()-10957.5)
            )
        )
    )
)</f>
        <v>25708</v>
      </c>
      <c r="V259" s="6">
        <f t="shared" ref="V259:V322" ca="1" si="57" xml:space="preserve">
IF(OR($Z259 = 5, $Z259 = 6) + N("Se for presidente ou vice-presidente"),
    10 + N("Doutor"),
    IF($Z259 = 7 + N("Se for diretor"),
        RANDBETWEEN(8,10) + N("Graduate school or Master’s degree or Doctorate"),
        IF($Z259 = 14 + N("If a manager"),
            RANDBETWEEN(7,9),
            IF(OR($Z259 = 13, $Z259 = 12, $Z259 = 11) + N("If coordinator or specialist or analyst"),
                RANDBETWEEN(7,8),
                7
            )
        )
    )
)</f>
        <v>8</v>
      </c>
      <c r="W259" s="8" t="str">
        <f ca="1">VLOOKUP($V259,'Background education'!$A:$B,2,FALSE)</f>
        <v>Graduate school</v>
      </c>
      <c r="X259" s="7">
        <f ca="1" xml:space="preserve">
  IF(OR($Z259 = 5, $Z259 = 6, $Z259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259" s="7" t="str">
        <f ca="1">VLOOKUP($X259,Departments!$A:$B,2,FALSE)</f>
        <v>Controlling</v>
      </c>
      <c r="Z259" s="6">
        <f t="shared" ref="Z259:Z322" ca="1" si="58" xml:space="preserve">
IF($B259 = 1 + N("Se matrícula for 1"),
  5 + N("Presidente"),
  IF($B259 = 2 + N("Se matrícula for 2"),
    6 + N("Vice-presidente"),
    IF($B259 = 3 + N("Se matrícula for 3"),
      8 + N("Secretária bilíngue"),
      IF(AND($B259 &gt;= 4, $B259 &lt;=14),
        7 + N("Diretor"),
        IF(AND($B259 &gt;= 15, $B259 &lt;= 25),
          14 + N("Manager"),
          IF(AND($B259 &gt;= 26, $B259 &lt;= 36),
            13 + N("Coordinador"),
            IF(AND($B259 &gt;= 37, $B259 &lt;= 47),
              12 + N("Especialista"),
                IF(MOD($B259,2) = 0,
                  11 + N("Analista"),
                  RANDBETWEEN(9,10) + N("Estagiário ou Trainee")
                )
            )
          )
        )
      )
    )
  )
)</f>
        <v>11</v>
      </c>
      <c r="AA259" s="7" t="str">
        <f ca="1">VLOOKUP($Z259,Roles!$A:$B,2,FALSE)</f>
        <v>Analyst</v>
      </c>
      <c r="AB259" s="6">
        <f t="shared" ref="AB259:AB322" ca="1" si="59" xml:space="preserve">
IF($Z259 = 11 + N("Analyst"),
    RANDBETWEEN(5, 7) + N("Jr, Pleno, Sr"),
    NA()
)</f>
        <v>7</v>
      </c>
      <c r="AC259" s="7" t="str">
        <f ca="1" xml:space="preserve">
IF(
  ISNA($AB259),
  NA(),
  VLOOKUP($AB259,Levels!$A:$B,2,FALSE)
)</f>
        <v>Senior</v>
      </c>
      <c r="AD259" s="8">
        <f t="shared" ref="AD259:AD322" ca="1" si="60" xml:space="preserve">
IF(
  OR(
    $Z259=5,$Z259=6,$Z259=7,$Z259=8,$Z259=14
  ),
  36161,
  IF(
     (
      (TODAY() - $U259) / 365
     ) &lt; 19,
      TODAY(),
      RANDBETWEEN(36161,TODAY())
  )
)</f>
        <v>37136</v>
      </c>
      <c r="AE259" s="6">
        <f ca="1">RANDBETWEEN(5,COUNTA('Recruitment source'!$A:$A) + 1)</f>
        <v>12</v>
      </c>
      <c r="AF259" s="6" t="str">
        <f ca="1">VLOOKUP($AE259,'Recruitment source'!$A:$B,2,FALSE)</f>
        <v xml:space="preserve"> recommendation of employee</v>
      </c>
      <c r="AG259" s="8" t="e">
        <f t="shared" ref="AG259:AG322" ca="1" si="61" xml:space="preserve">
IF(MOD(
     ROW(),111
   )=0,
   RANDBETWEEN($AD259 + 1,TODAY() - 1),NA()
)</f>
        <v>#N/A</v>
      </c>
      <c r="AH259" s="6" t="e">
        <f t="shared" ref="AH259:AH322" ca="1" si="62" xml:space="preserve">
IF(
  ISNA(AG259),
  NA(),
  RANDBETWEEN(5,IF($O259="F",13,12))
)</f>
        <v>#N/A</v>
      </c>
      <c r="AI259" s="6" t="e">
        <f ca="1" xml:space="preserve">
IF(
  ISNA($AH259),
  NA(),
  VLOOKUP($AH259,'Reasons for dismissal'!$A:$B,2,FALSE)
)</f>
        <v>#N/A</v>
      </c>
      <c r="AJ259" s="6">
        <f t="shared" ref="AJ259:AJ322" ca="1" si="63" xml:space="preserve">
IF(
 ISNA($AG259),
 IF(
   $Z259=5,
   5,
   IF(
     OR($Z259=6,$Z259=7,$Z259=14,8),
     RANDBETWEEN(4,5),
     IF(
       OR($Z259=12,$Z259=13),
       RANDBETWEEN(3,5),
       RANDBETWEEN(1,5)
     )
   )
 ),
 RANDBETWEEN(1,3)
)</f>
        <v>4</v>
      </c>
      <c r="AK259" s="1">
        <f t="shared" ref="AK259:AK322" ca="1" si="64" xml:space="preserve">
IF($Z259 = 5 + N("Presidente"),
    27000,
    IF($Z259 = 6 + N("Vice-presidente"),
        23000,
        IF(OR($Z259 = 8, $Z259= 13, $Z259 = 12) + N("Secretária bilíngue ou coordenador ou especialista"),
            8000,
            IF($Z259 = 7 + N("Diretor"),
                15000,
                IF($Z259 = 14 + N("Gerente"),
                    12000,
                    IF($Z259 = 9 + N("Estagiário"),
                        705,
                        IF($Z259 = 10 + N("Trainee"),
                            805,
                            IF($Z259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IF($V259 = 7,
  500,
  IF($V259 = 8,
    1000,
    IF($V259 = 9,
      1500,
      IF($V259 = 10,
        2000,
        0
      )
    )
  )
)
+
N("Adicional no salário por área")
+
IF($X259 = 14 + N("Tecnologia da Informação"),
  120,
  IF($X259 = 16 + N("Vendas"),
    110,
    IF($X259 = 15 + N("Jurídico"),
      100,
      IF(OR($X259 = 8, $X259 = 9, $X259 = 11) + N("Recursos humanos ou comercial ou comunicação e marketing"),
        80,
        0
      )
    )
  )
)
+
N("Adicionando pegadinha")
+
IF(AND($X259 = 16, $V259 = 9, $Z259 = 11) + N("Se for de vendas, com mestrado, analista sênior"),
  IF($S259 = 5,
    100,
    0
  )
  +
  IF($O259 = "M",
    200,
    0
  ),
  0
)</f>
        <v>3000</v>
      </c>
      <c r="AL2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$A259  &amp; ", "   &amp;
$B259  &amp; ", "   &amp;
$D259  &amp; ", '"  &amp;
$I259  &amp; "', '" &amp;
$O259  &amp; "', "  &amp;
$S259  &amp; ", '"  &amp;
TEXT($U259,"dd/mm/aaaa")  &amp; "', "   &amp;
$V259  &amp; ", "   &amp;
$X259  &amp; ", "   &amp;
$Z259  &amp; ", "   &amp;
IF($AB259 &lt;&gt; "", $AB259, "NULL")  &amp; ", "   &amp;
$AK259  &amp; ");"</f>
        <v>#REF!</v>
      </c>
    </row>
    <row r="260" spans="1:38" x14ac:dyDescent="0.2">
      <c r="A260" s="7" cm="1">
        <f t="array" aca="1" ref="A260" ca="1">INDEX(Companies!$A:$A,RANDBETWEEN(2,COUNTA(Companies!$A:$A)),1)</f>
        <v>2</v>
      </c>
      <c r="B260" s="5">
        <f t="shared" si="52"/>
        <v>259</v>
      </c>
      <c r="C260" s="5" t="str" cm="1">
        <f t="array" ref="C260">SHA1HASH($B260)</f>
        <v>5f573b82f1da8677c86d695538c530d136b6c489</v>
      </c>
      <c r="D260" s="6">
        <f t="shared" ca="1" si="53"/>
        <v>1</v>
      </c>
      <c r="E260" s="7">
        <f ca="1">IF($B260 = 1 + N("Presidente"),
    127,
    IF($B260 = 2 + N("Vice-Presidente"),
        72,
        IF($B260 = 3 + N("Secretária bilíngue"),
            13,
            RANDBETWEEN(5,COUNT(Name!$A:$A) + 1)
        )
    )
)</f>
        <v>305</v>
      </c>
      <c r="F260" s="7" t="str">
        <f ca="1">VLOOKUP($E260,Name!$A:$B,2,FALSE)</f>
        <v>Nathan</v>
      </c>
      <c r="G260" s="7">
        <f ca="1" xml:space="preserve">
IF($B260 = 1,
    0,
    RANDBETWEEN(5,COUNT('Last name'!$A:$A) + 1)
)</f>
        <v>85</v>
      </c>
      <c r="H260" s="7" t="str">
        <f ca="1" xml:space="preserve">
IF($B260 = 1 + N("Presidente"),
    "de Orléans e Bragança",
    VLOOKUP($G260,'Last name'!$A:$B,2,FALSE) &amp; " " &amp; VLOOKUP(RANDBETWEEN(5,COUNT('Last name'!$A:$A) + 1),'Last name'!$A:$B,2,FALSE)
)</f>
        <v>Ferrão Tavares</v>
      </c>
      <c r="I260" s="7" t="str">
        <f t="shared" ca="1" si="54"/>
        <v>Nathan Ferrão Tavares</v>
      </c>
      <c r="J260" s="7" t="str" cm="1">
        <f t="array" aca="1" ref="J260" ca="1">SHA1HASH($I260)</f>
        <v>ab6faff1b407429fccf6fe6fdf9e87e27ad2eb8a</v>
      </c>
      <c r="K260" s="7" cm="1">
        <f t="array" aca="1" ref="K260" ca="1">INDEX(States!$A:$A,M260,1)</f>
        <v>5</v>
      </c>
      <c r="L260" s="7" t="str">
        <f ca="1">VLOOKUP($K260,Countries!$A:$B,2,FALSE)</f>
        <v>Portugal</v>
      </c>
      <c r="M260" s="7" cm="1">
        <f t="array" aca="1" ref="M260" ca="1">INDEX(States!$C:$C,RANDBETWEEN(5,COUNTA(States!$A:$A) + 1),1)</f>
        <v>17</v>
      </c>
      <c r="N260" s="7" t="str">
        <f ca="1">VLOOKUP($M260,States!$C:$D,2,FALSE)</f>
        <v>Viseu</v>
      </c>
      <c r="O260" s="7" t="str">
        <f ca="1">VLOOKUP($E260,Name!$A:$C,3,FALSE)</f>
        <v>M</v>
      </c>
      <c r="P260" s="7" t="str">
        <f ca="1">VLOOKUP($O260,Genders!$B:$C,2,FALSE)</f>
        <v>Male</v>
      </c>
      <c r="Q260" s="7" cm="1">
        <f t="array" aca="1" ref="Q260" ca="1">INDEX('Marital status'!$A:$A,RANDBETWEEN(5,COUNTA('Marital status'!$A:$A) + 1),1)</f>
        <v>5</v>
      </c>
      <c r="R260" s="7" t="str">
        <f ca="1">VLOOKUP($Q260,'Marital status'!$A:$B,2,FALSE)</f>
        <v xml:space="preserve"> Separated </v>
      </c>
      <c r="S260" s="7">
        <f t="shared" ca="1" si="55"/>
        <v>5</v>
      </c>
      <c r="T260" s="7" t="str">
        <f ca="1">VLOOKUP($S260,Ethnicities!$A:$B,2,FALSE)</f>
        <v>ASIAN</v>
      </c>
      <c r="U260" s="8">
        <f t="shared" ca="1" si="56"/>
        <v>19878</v>
      </c>
      <c r="V260" s="6">
        <f t="shared" ca="1" si="57"/>
        <v>7</v>
      </c>
      <c r="W260" s="8" t="str">
        <f ca="1">VLOOKUP($V260,'Background education'!$A:$B,2,FALSE)</f>
        <v>Undergraduate degree</v>
      </c>
      <c r="X260" s="7">
        <f ca="1" xml:space="preserve">
  IF(OR($Z260 = 5, $Z260 = 6, $Z260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260" s="7" t="str">
        <f ca="1">VLOOKUP($X260,Departments!$A:$B,2,FALSE)</f>
        <v>Administration</v>
      </c>
      <c r="Z260" s="6">
        <f t="shared" ca="1" si="58"/>
        <v>10</v>
      </c>
      <c r="AA260" s="7" t="str">
        <f ca="1">VLOOKUP($Z260,Roles!$A:$B,2,FALSE)</f>
        <v>Trainee</v>
      </c>
      <c r="AB260" s="6" t="e">
        <f t="shared" ca="1" si="59"/>
        <v>#N/A</v>
      </c>
      <c r="AC260" s="7" t="e">
        <f ca="1" xml:space="preserve">
IF(
  ISNA($AB260),
  NA(),
  VLOOKUP($AB260,Levels!$A:$B,2,FALSE)
)</f>
        <v>#N/A</v>
      </c>
      <c r="AD260" s="8">
        <f t="shared" ca="1" si="60"/>
        <v>38196</v>
      </c>
      <c r="AE260" s="6">
        <f ca="1">RANDBETWEEN(5,COUNTA('Recruitment source'!$A:$A) + 1)</f>
        <v>9</v>
      </c>
      <c r="AF260" s="6" t="str">
        <f ca="1">VLOOKUP($AE260,'Recruitment source'!$A:$B,2,FALSE)</f>
        <v>Empregos Online</v>
      </c>
      <c r="AG260" s="8" t="e">
        <f t="shared" ca="1" si="61"/>
        <v>#N/A</v>
      </c>
      <c r="AH260" s="6" t="e">
        <f t="shared" ca="1" si="62"/>
        <v>#N/A</v>
      </c>
      <c r="AI260" s="6" t="e">
        <f ca="1" xml:space="preserve">
IF(
  ISNA($AH260),
  NA(),
  VLOOKUP($AH260,'Reasons for dismissal'!$A:$B,2,FALSE)
)</f>
        <v>#N/A</v>
      </c>
      <c r="AJ260" s="6">
        <f t="shared" ca="1" si="63"/>
        <v>5</v>
      </c>
      <c r="AK260" s="1">
        <f t="shared" ca="1" si="64"/>
        <v>1305</v>
      </c>
      <c r="AL2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$A260  &amp; ", "   &amp;
$B260  &amp; ", "   &amp;
$D260  &amp; ", '"  &amp;
$I260  &amp; "', '" &amp;
$O260  &amp; "', "  &amp;
$S260  &amp; ", '"  &amp;
TEXT($U260,"dd/mm/aaaa")  &amp; "', "   &amp;
$V260  &amp; ", "   &amp;
$X260  &amp; ", "   &amp;
$Z260  &amp; ", "   &amp;
IF($AB260 &lt;&gt; "", $AB260, "NULL")  &amp; ", "   &amp;
$AK260  &amp; ");"</f>
        <v>#REF!</v>
      </c>
    </row>
    <row r="261" spans="1:38" x14ac:dyDescent="0.2">
      <c r="A261" s="7" cm="1">
        <f t="array" aca="1" ref="A261" ca="1">INDEX(Companies!$A:$A,RANDBETWEEN(2,COUNTA(Companies!$A:$A)),1)</f>
        <v>2</v>
      </c>
      <c r="B261" s="5">
        <f t="shared" si="52"/>
        <v>260</v>
      </c>
      <c r="C261" s="5" t="str" cm="1">
        <f t="array" ref="C261">SHA1HASH($B261)</f>
        <v>09d66f6e5482d9b0ba91815c350fd9af3770819b</v>
      </c>
      <c r="D261" s="6">
        <f t="shared" ca="1" si="53"/>
        <v>1</v>
      </c>
      <c r="E261" s="7">
        <f ca="1">IF($B261 = 1 + N("Presidente"),
    127,
    IF($B261 = 2 + N("Vice-Presidente"),
        72,
        IF($B261 = 3 + N("Secretária bilíngue"),
            13,
            RANDBETWEEN(5,COUNT(Name!$A:$A) + 1)
        )
    )
)</f>
        <v>65</v>
      </c>
      <c r="F261" s="7" t="str">
        <f ca="1">VLOOKUP($E261,Name!$A:$B,2,FALSE)</f>
        <v>Bárbara</v>
      </c>
      <c r="G261" s="7">
        <f ca="1" xml:space="preserve">
IF($B261 = 1,
    0,
    RANDBETWEEN(5,COUNT('Last name'!$A:$A) + 1)
)</f>
        <v>140</v>
      </c>
      <c r="H261" s="7" t="str">
        <f ca="1" xml:space="preserve">
IF($B261 = 1 + N("Presidente"),
    "de Orléans e Bragança",
    VLOOKUP($G261,'Last name'!$A:$B,2,FALSE) &amp; " " &amp; VLOOKUP(RANDBETWEEN(5,COUNT('Last name'!$A:$A) + 1),'Last name'!$A:$B,2,FALSE)
)</f>
        <v>Negreiros Chaves</v>
      </c>
      <c r="I261" s="7" t="str">
        <f t="shared" ca="1" si="54"/>
        <v>Bárbara Negreiros Chaves</v>
      </c>
      <c r="J261" s="7" t="str" cm="1">
        <f t="array" aca="1" ref="J261" ca="1">SHA1HASH($I261)</f>
        <v>dc466b5ac128cd63f31bd00c2d0ea99fe5b62b19</v>
      </c>
      <c r="K261" s="7" cm="1">
        <f t="array" aca="1" ref="K261" ca="1">INDEX(States!$A:$A,M261,1)</f>
        <v>5</v>
      </c>
      <c r="L261" s="7" t="str">
        <f ca="1">VLOOKUP($K261,Countries!$A:$B,2,FALSE)</f>
        <v>Portugal</v>
      </c>
      <c r="M261" s="7" cm="1">
        <f t="array" aca="1" ref="M261" ca="1">INDEX(States!$C:$C,RANDBETWEEN(5,COUNTA(States!$A:$A) + 1),1)</f>
        <v>23</v>
      </c>
      <c r="N261" s="7" t="str">
        <f ca="1">VLOOKUP($M261,States!$C:$D,2,FALSE)</f>
        <v>Viana do Castelo</v>
      </c>
      <c r="O261" s="7" t="str">
        <f ca="1">VLOOKUP($E261,Name!$A:$C,3,FALSE)</f>
        <v>F</v>
      </c>
      <c r="P261" s="7" t="str">
        <f ca="1">VLOOKUP($O261,Genders!$B:$C,2,FALSE)</f>
        <v>Female</v>
      </c>
      <c r="Q261" s="7" cm="1">
        <f t="array" aca="1" ref="Q261" ca="1">INDEX('Marital status'!$A:$A,RANDBETWEEN(5,COUNTA('Marital status'!$A:$A) + 1),1)</f>
        <v>5</v>
      </c>
      <c r="R261" s="7" t="str">
        <f ca="1">VLOOKUP($Q261,'Marital status'!$A:$B,2,FALSE)</f>
        <v xml:space="preserve"> Separated </v>
      </c>
      <c r="S261" s="7">
        <f t="shared" ca="1" si="55"/>
        <v>5</v>
      </c>
      <c r="T261" s="7" t="str">
        <f ca="1">VLOOKUP($S261,Ethnicities!$A:$B,2,FALSE)</f>
        <v>ASIAN</v>
      </c>
      <c r="U261" s="8">
        <f t="shared" ca="1" si="56"/>
        <v>28105</v>
      </c>
      <c r="V261" s="6">
        <f t="shared" ca="1" si="57"/>
        <v>8</v>
      </c>
      <c r="W261" s="8" t="str">
        <f ca="1">VLOOKUP($V261,'Background education'!$A:$B,2,FALSE)</f>
        <v>Graduate school</v>
      </c>
      <c r="X261" s="7">
        <f ca="1" xml:space="preserve">
  IF(OR($Z261 = 5, $Z261 = 6, $Z261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261" s="7" t="str">
        <f ca="1">VLOOKUP($X261,Departments!$A:$B,2,FALSE)</f>
        <v>Audit</v>
      </c>
      <c r="Z261" s="6">
        <f t="shared" ca="1" si="58"/>
        <v>11</v>
      </c>
      <c r="AA261" s="7" t="str">
        <f ca="1">VLOOKUP($Z261,Roles!$A:$B,2,FALSE)</f>
        <v>Analyst</v>
      </c>
      <c r="AB261" s="6">
        <f t="shared" ca="1" si="59"/>
        <v>5</v>
      </c>
      <c r="AC261" s="7" t="str">
        <f ca="1" xml:space="preserve">
IF(
  ISNA($AB261),
  NA(),
  VLOOKUP($AB261,Levels!$A:$B,2,FALSE)
)</f>
        <v>Junior</v>
      </c>
      <c r="AD261" s="8">
        <f t="shared" ca="1" si="60"/>
        <v>38672</v>
      </c>
      <c r="AE261" s="6">
        <f ca="1">RANDBETWEEN(5,COUNTA('Recruitment source'!$A:$A) + 1)</f>
        <v>10</v>
      </c>
      <c r="AF261" s="6" t="str">
        <f ca="1">VLOOKUP($AE261,'Recruitment source'!$A:$B,2,FALSE)</f>
        <v>Jobs in Lisbon</v>
      </c>
      <c r="AG261" s="8" t="e">
        <f t="shared" ca="1" si="61"/>
        <v>#N/A</v>
      </c>
      <c r="AH261" s="6" t="e">
        <f t="shared" ca="1" si="62"/>
        <v>#N/A</v>
      </c>
      <c r="AI261" s="6" t="e">
        <f ca="1" xml:space="preserve">
IF(
  ISNA($AH261),
  NA(),
  VLOOKUP($AH261,'Reasons for dismissal'!$A:$B,2,FALSE)
)</f>
        <v>#N/A</v>
      </c>
      <c r="AJ261" s="6">
        <f t="shared" ca="1" si="63"/>
        <v>4</v>
      </c>
      <c r="AK261" s="1">
        <f t="shared" ca="1" si="64"/>
        <v>3000</v>
      </c>
      <c r="AL2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$A261  &amp; ", "   &amp;
$B261  &amp; ", "   &amp;
$D261  &amp; ", '"  &amp;
$I261  &amp; "', '" &amp;
$O261  &amp; "', "  &amp;
$S261  &amp; ", '"  &amp;
TEXT($U261,"dd/mm/aaaa")  &amp; "', "   &amp;
$V261  &amp; ", "   &amp;
$X261  &amp; ", "   &amp;
$Z261  &amp; ", "   &amp;
IF($AB261 &lt;&gt; "", $AB261, "NULL")  &amp; ", "   &amp;
$AK261  &amp; ");"</f>
        <v>#REF!</v>
      </c>
    </row>
    <row r="262" spans="1:38" x14ac:dyDescent="0.2">
      <c r="A262" s="7" cm="1">
        <f t="array" aca="1" ref="A262" ca="1">INDEX(Companies!$A:$A,RANDBETWEEN(2,COUNTA(Companies!$A:$A)),1)</f>
        <v>2</v>
      </c>
      <c r="B262" s="5">
        <f t="shared" si="52"/>
        <v>261</v>
      </c>
      <c r="C262" s="5" t="str" cm="1">
        <f t="array" ref="C262">SHA1HASH($B262)</f>
        <v>5d00f2c62873169a8720963189ff86b1f29d4958</v>
      </c>
      <c r="D262" s="6">
        <f t="shared" ca="1" si="53"/>
        <v>1</v>
      </c>
      <c r="E262" s="7">
        <f ca="1">IF($B262 = 1 + N("Presidente"),
    127,
    IF($B262 = 2 + N("Vice-Presidente"),
        72,
        IF($B262 = 3 + N("Secretária bilíngue"),
            13,
            RANDBETWEEN(5,COUNT(Name!$A:$A) + 1)
        )
    )
)</f>
        <v>58</v>
      </c>
      <c r="F262" s="7" t="str">
        <f ca="1">VLOOKUP($E262,Name!$A:$B,2,FALSE)</f>
        <v>Arthur Miguel</v>
      </c>
      <c r="G262" s="7">
        <f ca="1" xml:space="preserve">
IF($B262 = 1,
    0,
    RANDBETWEEN(5,COUNT('Last name'!$A:$A) + 1)
)</f>
        <v>143</v>
      </c>
      <c r="H262" s="7" t="str">
        <f ca="1" xml:space="preserve">
IF($B262 = 1 + N("Presidente"),
    "de Orléans e Bragança",
    VLOOKUP($G262,'Last name'!$A:$B,2,FALSE) &amp; " " &amp; VLOOKUP(RANDBETWEEN(5,COUNT('Last name'!$A:$A) + 1),'Last name'!$A:$B,2,FALSE)
)</f>
        <v>Oliveira Galli</v>
      </c>
      <c r="I262" s="7" t="str">
        <f t="shared" ca="1" si="54"/>
        <v>Arthur Miguel Oliveira Galli</v>
      </c>
      <c r="J262" s="7" t="str" cm="1">
        <f t="array" aca="1" ref="J262" ca="1">SHA1HASH($I262)</f>
        <v>777b23f6fe3b207c6fb6f988a940bd7bea89b2d6</v>
      </c>
      <c r="K262" s="7" cm="1">
        <f t="array" aca="1" ref="K262" ca="1">INDEX(States!$A:$A,M262,1)</f>
        <v>5</v>
      </c>
      <c r="L262" s="7" t="str">
        <f ca="1">VLOOKUP($K262,Countries!$A:$B,2,FALSE)</f>
        <v>Portugal</v>
      </c>
      <c r="M262" s="7" cm="1">
        <f t="array" aca="1" ref="M262" ca="1">INDEX(States!$C:$C,RANDBETWEEN(5,COUNTA(States!$A:$A) + 1),1)</f>
        <v>8</v>
      </c>
      <c r="N262" s="7" t="str">
        <f ca="1">VLOOKUP($M262,States!$C:$D,2,FALSE)</f>
        <v>AveirO</v>
      </c>
      <c r="O262" s="7" t="str">
        <f ca="1">VLOOKUP($E262,Name!$A:$C,3,FALSE)</f>
        <v>M</v>
      </c>
      <c r="P262" s="7" t="str">
        <f ca="1">VLOOKUP($O262,Genders!$B:$C,2,FALSE)</f>
        <v>Male</v>
      </c>
      <c r="Q262" s="7" cm="1">
        <f t="array" aca="1" ref="Q262" ca="1">INDEX('Marital status'!$A:$A,RANDBETWEEN(5,COUNTA('Marital status'!$A:$A) + 1),1)</f>
        <v>0</v>
      </c>
      <c r="R262" s="7" t="e">
        <f ca="1">VLOOKUP($Q262,'Marital status'!$A:$B,2,FALSE)</f>
        <v>#N/A</v>
      </c>
      <c r="S262" s="7">
        <f t="shared" ca="1" si="55"/>
        <v>5</v>
      </c>
      <c r="T262" s="7" t="str">
        <f ca="1">VLOOKUP($S262,Ethnicities!$A:$B,2,FALSE)</f>
        <v>ASIAN</v>
      </c>
      <c r="U262" s="8">
        <f t="shared" ca="1" si="56"/>
        <v>19684</v>
      </c>
      <c r="V262" s="6">
        <f t="shared" ca="1" si="57"/>
        <v>7</v>
      </c>
      <c r="W262" s="8" t="str">
        <f ca="1">VLOOKUP($V262,'Background education'!$A:$B,2,FALSE)</f>
        <v>Undergraduate degree</v>
      </c>
      <c r="X262" s="7">
        <f ca="1" xml:space="preserve">
  IF(OR($Z262 = 5, $Z262 = 6, $Z262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262" s="7" t="str">
        <f ca="1">VLOOKUP($X262,Departments!$A:$B,2,FALSE)</f>
        <v>Operations</v>
      </c>
      <c r="Z262" s="6">
        <f t="shared" ca="1" si="58"/>
        <v>10</v>
      </c>
      <c r="AA262" s="7" t="str">
        <f ca="1">VLOOKUP($Z262,Roles!$A:$B,2,FALSE)</f>
        <v>Trainee</v>
      </c>
      <c r="AB262" s="6" t="e">
        <f t="shared" ca="1" si="59"/>
        <v>#N/A</v>
      </c>
      <c r="AC262" s="7" t="e">
        <f ca="1" xml:space="preserve">
IF(
  ISNA($AB262),
  NA(),
  VLOOKUP($AB262,Levels!$A:$B,2,FALSE)
)</f>
        <v>#N/A</v>
      </c>
      <c r="AD262" s="8">
        <f t="shared" ca="1" si="60"/>
        <v>42891</v>
      </c>
      <c r="AE262" s="6">
        <f ca="1">RANDBETWEEN(5,COUNTA('Recruitment source'!$A:$A) + 1)</f>
        <v>15</v>
      </c>
      <c r="AF262" s="6" t="str">
        <f ca="1">VLOOKUP($AE262,'Recruitment source'!$A:$B,2,FALSE)</f>
        <v>Website</v>
      </c>
      <c r="AG262" s="8" t="e">
        <f t="shared" ca="1" si="61"/>
        <v>#N/A</v>
      </c>
      <c r="AH262" s="6" t="e">
        <f t="shared" ca="1" si="62"/>
        <v>#N/A</v>
      </c>
      <c r="AI262" s="6" t="e">
        <f ca="1" xml:space="preserve">
IF(
  ISNA($AH262),
  NA(),
  VLOOKUP($AH262,'Reasons for dismissal'!$A:$B,2,FALSE)
)</f>
        <v>#N/A</v>
      </c>
      <c r="AJ262" s="6">
        <f t="shared" ca="1" si="63"/>
        <v>4</v>
      </c>
      <c r="AK262" s="1">
        <f t="shared" ca="1" si="64"/>
        <v>1305</v>
      </c>
      <c r="AL2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$A262  &amp; ", "   &amp;
$B262  &amp; ", "   &amp;
$D262  &amp; ", '"  &amp;
$I262  &amp; "', '" &amp;
$O262  &amp; "', "  &amp;
$S262  &amp; ", '"  &amp;
TEXT($U262,"dd/mm/aaaa")  &amp; "', "   &amp;
$V262  &amp; ", "   &amp;
$X262  &amp; ", "   &amp;
$Z262  &amp; ", "   &amp;
IF($AB262 &lt;&gt; "", $AB262, "NULL")  &amp; ", "   &amp;
$AK262  &amp; ");"</f>
        <v>#REF!</v>
      </c>
    </row>
    <row r="263" spans="1:38" x14ac:dyDescent="0.2">
      <c r="A263" s="7" cm="1">
        <f t="array" aca="1" ref="A263" ca="1">INDEX(Companies!$A:$A,RANDBETWEEN(2,COUNTA(Companies!$A:$A)),1)</f>
        <v>2</v>
      </c>
      <c r="B263" s="5">
        <f t="shared" si="52"/>
        <v>262</v>
      </c>
      <c r="C263" s="5" t="str" cm="1">
        <f t="array" ref="C263">SHA1HASH($B263)</f>
        <v>1106a1dda2d680438ecfb0bb70fd479c55a1791f</v>
      </c>
      <c r="D263" s="6">
        <f t="shared" ca="1" si="53"/>
        <v>1</v>
      </c>
      <c r="E263" s="7">
        <f ca="1">IF($B263 = 1 + N("Presidente"),
    127,
    IF($B263 = 2 + N("Vice-Presidente"),
        72,
        IF($B263 = 3 + N("Secretária bilíngue"),
            13,
            RANDBETWEEN(5,COUNT(Name!$A:$A) + 1)
        )
    )
)</f>
        <v>28</v>
      </c>
      <c r="F263" s="7" t="str">
        <f ca="1">VLOOKUP($E263,Name!$A:$B,2,FALSE)</f>
        <v>Ana Caroline</v>
      </c>
      <c r="G263" s="7">
        <f ca="1" xml:space="preserve">
IF($B263 = 1,
    0,
    RANDBETWEEN(5,COUNT('Last name'!$A:$A) + 1)
)</f>
        <v>23</v>
      </c>
      <c r="H263" s="7" t="str">
        <f ca="1" xml:space="preserve">
IF($B263 = 1 + N("Presidente"),
    "de Orléans e Bragança",
    VLOOKUP($G263,'Last name'!$A:$B,2,FALSE) &amp; " " &amp; VLOOKUP(RANDBETWEEN(5,COUNT('Last name'!$A:$A) + 1),'Last name'!$A:$B,2,FALSE)
)</f>
        <v>Arruda Almeida</v>
      </c>
      <c r="I263" s="7" t="str">
        <f t="shared" ca="1" si="54"/>
        <v>Ana Caroline Arruda Almeida</v>
      </c>
      <c r="J263" s="7" t="str" cm="1">
        <f t="array" aca="1" ref="J263" ca="1">SHA1HASH($I263)</f>
        <v>4b98717edcd4e513370981637fd1229e5a920f25</v>
      </c>
      <c r="K263" s="7" cm="1">
        <f t="array" aca="1" ref="K263" ca="1">INDEX(States!$A:$A,M263,1)</f>
        <v>5</v>
      </c>
      <c r="L263" s="7" t="str">
        <f ca="1">VLOOKUP($K263,Countries!$A:$B,2,FALSE)</f>
        <v>Portugal</v>
      </c>
      <c r="M263" s="7" cm="1">
        <f t="array" aca="1" ref="M263" ca="1">INDEX(States!$C:$C,RANDBETWEEN(5,COUNTA(States!$A:$A) + 1),1)</f>
        <v>22</v>
      </c>
      <c r="N263" s="7" t="str">
        <f ca="1">VLOOKUP($M263,States!$C:$D,2,FALSE)</f>
        <v>Vila Real</v>
      </c>
      <c r="O263" s="7" t="str">
        <f ca="1">VLOOKUP($E263,Name!$A:$C,3,FALSE)</f>
        <v>F</v>
      </c>
      <c r="P263" s="7" t="str">
        <f ca="1">VLOOKUP($O263,Genders!$B:$C,2,FALSE)</f>
        <v>Female</v>
      </c>
      <c r="Q263" s="7" cm="1">
        <f t="array" aca="1" ref="Q263" ca="1">INDEX('Marital status'!$A:$A,RANDBETWEEN(5,COUNTA('Marital status'!$A:$A) + 1),1)</f>
        <v>5</v>
      </c>
      <c r="R263" s="7" t="str">
        <f ca="1">VLOOKUP($Q263,'Marital status'!$A:$B,2,FALSE)</f>
        <v xml:space="preserve"> Separated </v>
      </c>
      <c r="S263" s="7">
        <f t="shared" ca="1" si="55"/>
        <v>5</v>
      </c>
      <c r="T263" s="7" t="str">
        <f ca="1">VLOOKUP($S263,Ethnicities!$A:$B,2,FALSE)</f>
        <v>ASIAN</v>
      </c>
      <c r="U263" s="8">
        <f t="shared" ca="1" si="56"/>
        <v>20678</v>
      </c>
      <c r="V263" s="6">
        <f t="shared" ca="1" si="57"/>
        <v>8</v>
      </c>
      <c r="W263" s="8" t="str">
        <f ca="1">VLOOKUP($V263,'Background education'!$A:$B,2,FALSE)</f>
        <v>Graduate school</v>
      </c>
      <c r="X263" s="7">
        <f ca="1" xml:space="preserve">
  IF(OR($Z263 = 5, $Z263 = 6, $Z263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263" s="7" t="str">
        <f ca="1">VLOOKUP($X263,Departments!$A:$B,2,FALSE)</f>
        <v xml:space="preserve"> Commercial</v>
      </c>
      <c r="Z263" s="6">
        <f t="shared" ca="1" si="58"/>
        <v>11</v>
      </c>
      <c r="AA263" s="7" t="str">
        <f ca="1">VLOOKUP($Z263,Roles!$A:$B,2,FALSE)</f>
        <v>Analyst</v>
      </c>
      <c r="AB263" s="6">
        <f t="shared" ca="1" si="59"/>
        <v>7</v>
      </c>
      <c r="AC263" s="7" t="str">
        <f ca="1" xml:space="preserve">
IF(
  ISNA($AB263),
  NA(),
  VLOOKUP($AB263,Levels!$A:$B,2,FALSE)
)</f>
        <v>Senior</v>
      </c>
      <c r="AD263" s="8">
        <f t="shared" ca="1" si="60"/>
        <v>37502</v>
      </c>
      <c r="AE263" s="6">
        <f ca="1">RANDBETWEEN(5,COUNTA('Recruitment source'!$A:$A) + 1)</f>
        <v>11</v>
      </c>
      <c r="AF263" s="6" t="str">
        <f ca="1">VLOOKUP($AE263,'Recruitment source'!$A:$B,2,FALSE)</f>
        <v>Next Station</v>
      </c>
      <c r="AG263" s="8" t="e">
        <f t="shared" ca="1" si="61"/>
        <v>#N/A</v>
      </c>
      <c r="AH263" s="6" t="e">
        <f t="shared" ca="1" si="62"/>
        <v>#N/A</v>
      </c>
      <c r="AI263" s="6" t="e">
        <f ca="1" xml:space="preserve">
IF(
  ISNA($AH263),
  NA(),
  VLOOKUP($AH263,'Reasons for dismissal'!$A:$B,2,FALSE)
)</f>
        <v>#N/A</v>
      </c>
      <c r="AJ263" s="6">
        <f t="shared" ca="1" si="63"/>
        <v>4</v>
      </c>
      <c r="AK263" s="1">
        <f t="shared" ca="1" si="64"/>
        <v>3080</v>
      </c>
      <c r="AL2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$A263  &amp; ", "   &amp;
$B263  &amp; ", "   &amp;
$D263  &amp; ", '"  &amp;
$I263  &amp; "', '" &amp;
$O263  &amp; "', "  &amp;
$S263  &amp; ", '"  &amp;
TEXT($U263,"dd/mm/aaaa")  &amp; "', "   &amp;
$V263  &amp; ", "   &amp;
$X263  &amp; ", "   &amp;
$Z263  &amp; ", "   &amp;
IF($AB263 &lt;&gt; "", $AB263, "NULL")  &amp; ", "   &amp;
$AK263  &amp; ");"</f>
        <v>#REF!</v>
      </c>
    </row>
    <row r="264" spans="1:38" x14ac:dyDescent="0.2">
      <c r="A264" s="7" cm="1">
        <f t="array" aca="1" ref="A264" ca="1">INDEX(Companies!$A:$A,RANDBETWEEN(2,COUNTA(Companies!$A:$A)),1)</f>
        <v>2</v>
      </c>
      <c r="B264" s="5">
        <f t="shared" si="52"/>
        <v>263</v>
      </c>
      <c r="C264" s="5" t="str" cm="1">
        <f t="array" ref="C264">SHA1HASH($B264)</f>
        <v>065f8e41a20c940689359644aae39608d126c498</v>
      </c>
      <c r="D264" s="6">
        <f t="shared" ca="1" si="53"/>
        <v>1</v>
      </c>
      <c r="E264" s="7">
        <f ca="1">IF($B264 = 1 + N("Presidente"),
    127,
    IF($B264 = 2 + N("Vice-Presidente"),
        72,
        IF($B264 = 3 + N("Secretária bilíngue"),
            13,
            RANDBETWEEN(5,COUNT(Name!$A:$A) + 1)
        )
    )
)</f>
        <v>247</v>
      </c>
      <c r="F264" s="7" t="str">
        <f ca="1">VLOOKUP($E264,Name!$A:$B,2,FALSE)</f>
        <v>Luiz Otávio</v>
      </c>
      <c r="G264" s="7">
        <f ca="1" xml:space="preserve">
IF($B264 = 1,
    0,
    RANDBETWEEN(5,COUNT('Last name'!$A:$A) + 1)
)</f>
        <v>36</v>
      </c>
      <c r="H264" s="7" t="str">
        <f ca="1" xml:space="preserve">
IF($B264 = 1 + N("Presidente"),
    "de Orléans e Bragança",
    VLOOKUP($G264,'Last name'!$A:$B,2,FALSE) &amp; " " &amp; VLOOKUP(RANDBETWEEN(5,COUNT('Last name'!$A:$A) + 1),'Last name'!$A:$B,2,FALSE)
)</f>
        <v>Batista Negreiros</v>
      </c>
      <c r="I264" s="7" t="str">
        <f t="shared" ca="1" si="54"/>
        <v>Luiz Otávio Batista Negreiros</v>
      </c>
      <c r="J264" s="7" t="str" cm="1">
        <f t="array" aca="1" ref="J264" ca="1">SHA1HASH($I264)</f>
        <v>cc520d50d39d3dd04020848a6c68b57a3bdeb985</v>
      </c>
      <c r="K264" s="7" cm="1">
        <f t="array" aca="1" ref="K264" ca="1">INDEX(States!$A:$A,M264,1)</f>
        <v>5</v>
      </c>
      <c r="L264" s="7" t="str">
        <f ca="1">VLOOKUP($K264,Countries!$A:$B,2,FALSE)</f>
        <v>Portugal</v>
      </c>
      <c r="M264" s="7" cm="1">
        <f t="array" aca="1" ref="M264" ca="1">INDEX(States!$C:$C,RANDBETWEEN(5,COUNTA(States!$A:$A) + 1),1)</f>
        <v>6</v>
      </c>
      <c r="N264" s="7" t="str">
        <f ca="1">VLOOKUP($M264,States!$C:$D,2,FALSE)</f>
        <v>PORTO</v>
      </c>
      <c r="O264" s="7" t="str">
        <f ca="1">VLOOKUP($E264,Name!$A:$C,3,FALSE)</f>
        <v>M</v>
      </c>
      <c r="P264" s="7" t="str">
        <f ca="1">VLOOKUP($O264,Genders!$B:$C,2,FALSE)</f>
        <v>Male</v>
      </c>
      <c r="Q264" s="7" cm="1">
        <f t="array" aca="1" ref="Q264" ca="1">INDEX('Marital status'!$A:$A,RANDBETWEEN(5,COUNTA('Marital status'!$A:$A) + 1),1)</f>
        <v>6</v>
      </c>
      <c r="R264" s="7" t="str">
        <f ca="1">VLOOKUP($Q264,'Marital status'!$A:$B,2,FALSE)</f>
        <v>DIVORCED</v>
      </c>
      <c r="S264" s="7">
        <f t="shared" ca="1" si="55"/>
        <v>7</v>
      </c>
      <c r="T264" s="7" t="str">
        <f ca="1">VLOOKUP($S264,Ethnicities!$A:$B,2,FALSE)</f>
        <v>Native Hawaiian or Other Pacific Islander</v>
      </c>
      <c r="U264" s="8">
        <f t="shared" ca="1" si="56"/>
        <v>29512</v>
      </c>
      <c r="V264" s="6">
        <f t="shared" ca="1" si="57"/>
        <v>7</v>
      </c>
      <c r="W264" s="8" t="str">
        <f ca="1">VLOOKUP($V264,'Background education'!$A:$B,2,FALSE)</f>
        <v>Undergraduate degree</v>
      </c>
      <c r="X264" s="7">
        <f ca="1" xml:space="preserve">
  IF(OR($Z264 = 5, $Z264 = 6, $Z264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264" s="7" t="str">
        <f ca="1">VLOOKUP($X264,Departments!$A:$B,2,FALSE)</f>
        <v>Finance</v>
      </c>
      <c r="Z264" s="6">
        <f t="shared" ca="1" si="58"/>
        <v>9</v>
      </c>
      <c r="AA264" s="7" t="str">
        <f ca="1">VLOOKUP($Z264,Roles!$A:$B,2,FALSE)</f>
        <v>Intern</v>
      </c>
      <c r="AB264" s="6" t="e">
        <f t="shared" ca="1" si="59"/>
        <v>#N/A</v>
      </c>
      <c r="AC264" s="7" t="e">
        <f ca="1" xml:space="preserve">
IF(
  ISNA($AB264),
  NA(),
  VLOOKUP($AB264,Levels!$A:$B,2,FALSE)
)</f>
        <v>#N/A</v>
      </c>
      <c r="AD264" s="8">
        <f t="shared" ca="1" si="60"/>
        <v>43400</v>
      </c>
      <c r="AE264" s="6">
        <f ca="1">RANDBETWEEN(5,COUNTA('Recruitment source'!$A:$A) + 1)</f>
        <v>10</v>
      </c>
      <c r="AF264" s="6" t="str">
        <f ca="1">VLOOKUP($AE264,'Recruitment source'!$A:$B,2,FALSE)</f>
        <v>Jobs in Lisbon</v>
      </c>
      <c r="AG264" s="8" t="e">
        <f t="shared" ca="1" si="61"/>
        <v>#N/A</v>
      </c>
      <c r="AH264" s="6" t="e">
        <f t="shared" ca="1" si="62"/>
        <v>#N/A</v>
      </c>
      <c r="AI264" s="6" t="e">
        <f ca="1" xml:space="preserve">
IF(
  ISNA($AH264),
  NA(),
  VLOOKUP($AH264,'Reasons for dismissal'!$A:$B,2,FALSE)
)</f>
        <v>#N/A</v>
      </c>
      <c r="AJ264" s="6">
        <f t="shared" ca="1" si="63"/>
        <v>5</v>
      </c>
      <c r="AK264" s="1">
        <f t="shared" ca="1" si="64"/>
        <v>1205</v>
      </c>
      <c r="AL2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$A264  &amp; ", "   &amp;
$B264  &amp; ", "   &amp;
$D264  &amp; ", '"  &amp;
$I264  &amp; "', '" &amp;
$O264  &amp; "', "  &amp;
$S264  &amp; ", '"  &amp;
TEXT($U264,"dd/mm/aaaa")  &amp; "', "   &amp;
$V264  &amp; ", "   &amp;
$X264  &amp; ", "   &amp;
$Z264  &amp; ", "   &amp;
IF($AB264 &lt;&gt; "", $AB264, "NULL")  &amp; ", "   &amp;
$AK264  &amp; ");"</f>
        <v>#REF!</v>
      </c>
    </row>
    <row r="265" spans="1:38" x14ac:dyDescent="0.2">
      <c r="A265" s="7" cm="1">
        <f t="array" aca="1" ref="A265" ca="1">INDEX(Companies!$A:$A,RANDBETWEEN(2,COUNTA(Companies!$A:$A)),1)</f>
        <v>2</v>
      </c>
      <c r="B265" s="5">
        <f t="shared" si="52"/>
        <v>264</v>
      </c>
      <c r="C265" s="5" t="str" cm="1">
        <f t="array" ref="C265">SHA1HASH($B265)</f>
        <v>682a03f4cd9e0c79b8a1f0e34266b9651ad9821c</v>
      </c>
      <c r="D265" s="6">
        <f t="shared" ca="1" si="53"/>
        <v>1</v>
      </c>
      <c r="E265" s="7">
        <f ca="1">IF($B265 = 1 + N("Presidente"),
    127,
    IF($B265 = 2 + N("Vice-Presidente"),
        72,
        IF($B265 = 3 + N("Secretária bilíngue"),
            13,
            RANDBETWEEN(5,COUNT(Name!$A:$A) + 1)
        )
    )
)</f>
        <v>244</v>
      </c>
      <c r="F265" s="7" t="str">
        <f ca="1">VLOOKUP($E265,Name!$A:$B,2,FALSE)</f>
        <v>Luiz Gustavo</v>
      </c>
      <c r="G265" s="7">
        <f ca="1" xml:space="preserve">
IF($B265 = 1,
    0,
    RANDBETWEEN(5,COUNT('Last name'!$A:$A) + 1)
)</f>
        <v>112</v>
      </c>
      <c r="H265" s="7" t="str">
        <f ca="1" xml:space="preserve">
IF($B265 = 1 + N("Presidente"),
    "de Orléans e Bragança",
    VLOOKUP($G265,'Last name'!$A:$B,2,FALSE) &amp; " " &amp; VLOOKUP(RANDBETWEEN(5,COUNT('Last name'!$A:$A) + 1),'Last name'!$A:$B,2,FALSE)
)</f>
        <v>Lopes Sá</v>
      </c>
      <c r="I265" s="7" t="str">
        <f t="shared" ca="1" si="54"/>
        <v>Luiz Gustavo Lopes Sá</v>
      </c>
      <c r="J265" s="7" t="str" cm="1">
        <f t="array" aca="1" ref="J265" ca="1">SHA1HASH($I265)</f>
        <v>e5355cf3fdd1b501c6a624ae4cbca57842601ff7</v>
      </c>
      <c r="K265" s="7" cm="1">
        <f t="array" aca="1" ref="K265" ca="1">INDEX(States!$A:$A,M265,1)</f>
        <v>5</v>
      </c>
      <c r="L265" s="7" t="str">
        <f ca="1">VLOOKUP($K265,Countries!$A:$B,2,FALSE)</f>
        <v>Portugal</v>
      </c>
      <c r="M265" s="7" cm="1">
        <f t="array" aca="1" ref="M265" ca="1">INDEX(States!$C:$C,RANDBETWEEN(5,COUNTA(States!$A:$A) + 1),1)</f>
        <v>12</v>
      </c>
      <c r="N265" s="7" t="str">
        <f ca="1">VLOOKUP($M265,States!$C:$D,2,FALSE)</f>
        <v>Leiria</v>
      </c>
      <c r="O265" s="7" t="str">
        <f ca="1">VLOOKUP($E265,Name!$A:$C,3,FALSE)</f>
        <v>M</v>
      </c>
      <c r="P265" s="7" t="str">
        <f ca="1">VLOOKUP($O265,Genders!$B:$C,2,FALSE)</f>
        <v>Male</v>
      </c>
      <c r="Q265" s="7" cm="1">
        <f t="array" aca="1" ref="Q265" ca="1">INDEX('Marital status'!$A:$A,RANDBETWEEN(5,COUNTA('Marital status'!$A:$A) + 1),1)</f>
        <v>6</v>
      </c>
      <c r="R265" s="7" t="str">
        <f ca="1">VLOOKUP($Q265,'Marital status'!$A:$B,2,FALSE)</f>
        <v>DIVORCED</v>
      </c>
      <c r="S265" s="7">
        <f t="shared" ca="1" si="55"/>
        <v>5</v>
      </c>
      <c r="T265" s="7" t="str">
        <f ca="1">VLOOKUP($S265,Ethnicities!$A:$B,2,FALSE)</f>
        <v>ASIAN</v>
      </c>
      <c r="U265" s="8">
        <f t="shared" ca="1" si="56"/>
        <v>19246</v>
      </c>
      <c r="V265" s="6">
        <f t="shared" ca="1" si="57"/>
        <v>8</v>
      </c>
      <c r="W265" s="8" t="str">
        <f ca="1">VLOOKUP($V265,'Background education'!$A:$B,2,FALSE)</f>
        <v>Graduate school</v>
      </c>
      <c r="X265" s="7">
        <f ca="1" xml:space="preserve">
  IF(OR($Z265 = 5, $Z265 = 6, $Z265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265" s="7" t="str">
        <f ca="1">VLOOKUP($X265,Departments!$A:$B,2,FALSE)</f>
        <v>Audit</v>
      </c>
      <c r="Z265" s="6">
        <f t="shared" ca="1" si="58"/>
        <v>11</v>
      </c>
      <c r="AA265" s="7" t="str">
        <f ca="1">VLOOKUP($Z265,Roles!$A:$B,2,FALSE)</f>
        <v>Analyst</v>
      </c>
      <c r="AB265" s="6">
        <f t="shared" ca="1" si="59"/>
        <v>6</v>
      </c>
      <c r="AC265" s="7" t="str">
        <f ca="1" xml:space="preserve">
IF(
  ISNA($AB265),
  NA(),
  VLOOKUP($AB265,Levels!$A:$B,2,FALSE)
)</f>
        <v>Pleno</v>
      </c>
      <c r="AD265" s="8">
        <f t="shared" ca="1" si="60"/>
        <v>36535</v>
      </c>
      <c r="AE265" s="6">
        <f ca="1">RANDBETWEEN(5,COUNTA('Recruitment source'!$A:$A) + 1)</f>
        <v>5</v>
      </c>
      <c r="AF265" s="6" t="str">
        <f ca="1">VLOOKUP($AE265,'Recruitment source'!$A:$B,2,FALSE)</f>
        <v>Indeed</v>
      </c>
      <c r="AG265" s="8" t="e">
        <f t="shared" ca="1" si="61"/>
        <v>#N/A</v>
      </c>
      <c r="AH265" s="6" t="e">
        <f t="shared" ca="1" si="62"/>
        <v>#N/A</v>
      </c>
      <c r="AI265" s="6" t="e">
        <f ca="1" xml:space="preserve">
IF(
  ISNA($AH265),
  NA(),
  VLOOKUP($AH265,'Reasons for dismissal'!$A:$B,2,FALSE)
)</f>
        <v>#N/A</v>
      </c>
      <c r="AJ265" s="6">
        <f t="shared" ca="1" si="63"/>
        <v>4</v>
      </c>
      <c r="AK265" s="1">
        <f t="shared" ca="1" si="64"/>
        <v>3000</v>
      </c>
      <c r="AL2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$A265  &amp; ", "   &amp;
$B265  &amp; ", "   &amp;
$D265  &amp; ", '"  &amp;
$I265  &amp; "', '" &amp;
$O265  &amp; "', "  &amp;
$S265  &amp; ", '"  &amp;
TEXT($U265,"dd/mm/aaaa")  &amp; "', "   &amp;
$V265  &amp; ", "   &amp;
$X265  &amp; ", "   &amp;
$Z265  &amp; ", "   &amp;
IF($AB265 &lt;&gt; "", $AB265, "NULL")  &amp; ", "   &amp;
$AK265  &amp; ");"</f>
        <v>#REF!</v>
      </c>
    </row>
    <row r="266" spans="1:38" x14ac:dyDescent="0.2">
      <c r="A266" s="7" cm="1">
        <f t="array" aca="1" ref="A266" ca="1">INDEX(Companies!$A:$A,RANDBETWEEN(2,COUNTA(Companies!$A:$A)),1)</f>
        <v>2</v>
      </c>
      <c r="B266" s="5">
        <f t="shared" si="52"/>
        <v>265</v>
      </c>
      <c r="C266" s="5" t="str" cm="1">
        <f t="array" ref="C266">SHA1HASH($B266)</f>
        <v>25250e46745c8169531da0086e6bbc3369795330</v>
      </c>
      <c r="D266" s="6">
        <f t="shared" ca="1" si="53"/>
        <v>1</v>
      </c>
      <c r="E266" s="7">
        <f ca="1">IF($B266 = 1 + N("Presidente"),
    127,
    IF($B266 = 2 + N("Vice-Presidente"),
        72,
        IF($B266 = 3 + N("Secretária bilíngue"),
            13,
            RANDBETWEEN(5,COUNT(Name!$A:$A) + 1)
        )
    )
)</f>
        <v>118</v>
      </c>
      <c r="F266" s="7" t="str">
        <f ca="1">VLOOKUP($E266,Name!$A:$B,2,FALSE)</f>
        <v>Eliezer</v>
      </c>
      <c r="G266" s="7">
        <f ca="1" xml:space="preserve">
IF($B266 = 1,
    0,
    RANDBETWEEN(5,COUNT('Last name'!$A:$A) + 1)
)</f>
        <v>43</v>
      </c>
      <c r="H266" s="7" t="str">
        <f ca="1" xml:space="preserve">
IF($B266 = 1 + N("Presidente"),
    "de Orléans e Bragança",
    VLOOKUP($G266,'Last name'!$A:$B,2,FALSE) &amp; " " &amp; VLOOKUP(RANDBETWEEN(5,COUNT('Last name'!$A:$A) + 1),'Last name'!$A:$B,2,FALSE)
)</f>
        <v>Borges Alcantara</v>
      </c>
      <c r="I266" s="7" t="str">
        <f t="shared" ca="1" si="54"/>
        <v>Eliezer Borges Alcantara</v>
      </c>
      <c r="J266" s="7" t="str" cm="1">
        <f t="array" aca="1" ref="J266" ca="1">SHA1HASH($I266)</f>
        <v>ccc9560e78ee5c069d1aa420247343cc3d268b77</v>
      </c>
      <c r="K266" s="7" cm="1">
        <f t="array" aca="1" ref="K266" ca="1">INDEX(States!$A:$A,M266,1)</f>
        <v>5</v>
      </c>
      <c r="L266" s="7" t="str">
        <f ca="1">VLOOKUP($K266,Countries!$A:$B,2,FALSE)</f>
        <v>Portugal</v>
      </c>
      <c r="M266" s="7" cm="1">
        <f t="array" aca="1" ref="M266" ca="1">INDEX(States!$C:$C,RANDBETWEEN(5,COUNTA(States!$A:$A) + 1),1)</f>
        <v>22</v>
      </c>
      <c r="N266" s="7" t="str">
        <f ca="1">VLOOKUP($M266,States!$C:$D,2,FALSE)</f>
        <v>Vila Real</v>
      </c>
      <c r="O266" s="7" t="str">
        <f ca="1">VLOOKUP($E266,Name!$A:$C,3,FALSE)</f>
        <v>M</v>
      </c>
      <c r="P266" s="7" t="str">
        <f ca="1">VLOOKUP($O266,Genders!$B:$C,2,FALSE)</f>
        <v>Male</v>
      </c>
      <c r="Q266" s="7" cm="1">
        <f t="array" aca="1" ref="Q266" ca="1">INDEX('Marital status'!$A:$A,RANDBETWEEN(5,COUNTA('Marital status'!$A:$A) + 1),1)</f>
        <v>5</v>
      </c>
      <c r="R266" s="7" t="str">
        <f ca="1">VLOOKUP($Q266,'Marital status'!$A:$B,2,FALSE)</f>
        <v xml:space="preserve"> Separated </v>
      </c>
      <c r="S266" s="7">
        <f t="shared" ca="1" si="55"/>
        <v>8</v>
      </c>
      <c r="T266" s="7" t="e">
        <f ca="1">VLOOKUP($S266,Ethnicities!$A:$B,2,FALSE)</f>
        <v>#N/A</v>
      </c>
      <c r="U266" s="8">
        <f t="shared" ca="1" si="56"/>
        <v>19536</v>
      </c>
      <c r="V266" s="6">
        <f t="shared" ca="1" si="57"/>
        <v>7</v>
      </c>
      <c r="W266" s="8" t="str">
        <f ca="1">VLOOKUP($V266,'Background education'!$A:$B,2,FALSE)</f>
        <v>Undergraduate degree</v>
      </c>
      <c r="X266" s="7">
        <f ca="1" xml:space="preserve">
  IF(OR($Z266 = 5, $Z266 = 6, $Z266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266" s="7" t="str">
        <f ca="1">VLOOKUP($X266,Departments!$A:$B,2,FALSE)</f>
        <v>Controlling</v>
      </c>
      <c r="Z266" s="6">
        <f t="shared" ca="1" si="58"/>
        <v>9</v>
      </c>
      <c r="AA266" s="7" t="str">
        <f ca="1">VLOOKUP($Z266,Roles!$A:$B,2,FALSE)</f>
        <v>Intern</v>
      </c>
      <c r="AB266" s="6" t="e">
        <f t="shared" ca="1" si="59"/>
        <v>#N/A</v>
      </c>
      <c r="AC266" s="7" t="e">
        <f ca="1" xml:space="preserve">
IF(
  ISNA($AB266),
  NA(),
  VLOOKUP($AB266,Levels!$A:$B,2,FALSE)
)</f>
        <v>#N/A</v>
      </c>
      <c r="AD266" s="8">
        <f t="shared" ca="1" si="60"/>
        <v>39928</v>
      </c>
      <c r="AE266" s="6">
        <f ca="1">RANDBETWEEN(5,COUNTA('Recruitment source'!$A:$A) + 1)</f>
        <v>12</v>
      </c>
      <c r="AF266" s="6" t="str">
        <f ca="1">VLOOKUP($AE266,'Recruitment source'!$A:$B,2,FALSE)</f>
        <v xml:space="preserve"> recommendation of employee</v>
      </c>
      <c r="AG266" s="8" t="e">
        <f t="shared" ca="1" si="61"/>
        <v>#N/A</v>
      </c>
      <c r="AH266" s="6" t="e">
        <f t="shared" ca="1" si="62"/>
        <v>#N/A</v>
      </c>
      <c r="AI266" s="6" t="e">
        <f ca="1" xml:space="preserve">
IF(
  ISNA($AH266),
  NA(),
  VLOOKUP($AH266,'Reasons for dismissal'!$A:$B,2,FALSE)
)</f>
        <v>#N/A</v>
      </c>
      <c r="AJ266" s="6">
        <f t="shared" ca="1" si="63"/>
        <v>5</v>
      </c>
      <c r="AK266" s="1">
        <f t="shared" ca="1" si="64"/>
        <v>1205</v>
      </c>
      <c r="AL2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$A266  &amp; ", "   &amp;
$B266  &amp; ", "   &amp;
$D266  &amp; ", '"  &amp;
$I266  &amp; "', '" &amp;
$O266  &amp; "', "  &amp;
$S266  &amp; ", '"  &amp;
TEXT($U266,"dd/mm/aaaa")  &amp; "', "   &amp;
$V266  &amp; ", "   &amp;
$X266  &amp; ", "   &amp;
$Z266  &amp; ", "   &amp;
IF($AB266 &lt;&gt; "", $AB266, "NULL")  &amp; ", "   &amp;
$AK266  &amp; ");"</f>
        <v>#REF!</v>
      </c>
    </row>
    <row r="267" spans="1:38" x14ac:dyDescent="0.2">
      <c r="A267" s="7" cm="1">
        <f t="array" aca="1" ref="A267" ca="1">INDEX(Companies!$A:$A,RANDBETWEEN(2,COUNTA(Companies!$A:$A)),1)</f>
        <v>2</v>
      </c>
      <c r="B267" s="5">
        <f t="shared" si="52"/>
        <v>266</v>
      </c>
      <c r="C267" s="5" t="str" cm="1">
        <f t="array" ref="C267">SHA1HASH($B267)</f>
        <v>45cbe19f37712e7f4e2fcfe27422a2410971f95f</v>
      </c>
      <c r="D267" s="6">
        <f t="shared" ca="1" si="53"/>
        <v>1</v>
      </c>
      <c r="E267" s="7">
        <f ca="1">IF($B267 = 1 + N("Presidente"),
    127,
    IF($B267 = 2 + N("Vice-Presidente"),
        72,
        IF($B267 = 3 + N("Secretária bilíngue"),
            13,
            RANDBETWEEN(5,COUNT(Name!$A:$A) + 1)
        )
    )
)</f>
        <v>112</v>
      </c>
      <c r="F267" s="7" t="str">
        <f ca="1">VLOOKUP($E267,Name!$A:$B,2,FALSE)</f>
        <v>Deborah</v>
      </c>
      <c r="G267" s="7">
        <f ca="1" xml:space="preserve">
IF($B267 = 1,
    0,
    RANDBETWEEN(5,COUNT('Last name'!$A:$A) + 1)
)</f>
        <v>164</v>
      </c>
      <c r="H267" s="7" t="str">
        <f ca="1" xml:space="preserve">
IF($B267 = 1 + N("Presidente"),
    "de Orléans e Bragança",
    VLOOKUP($G267,'Last name'!$A:$B,2,FALSE) &amp; " " &amp; VLOOKUP(RANDBETWEEN(5,COUNT('Last name'!$A:$A) + 1),'Last name'!$A:$B,2,FALSE)
)</f>
        <v>Rizzo Mazza</v>
      </c>
      <c r="I267" s="7" t="str">
        <f t="shared" ca="1" si="54"/>
        <v>Deborah Rizzo Mazza</v>
      </c>
      <c r="J267" s="7" t="str" cm="1">
        <f t="array" aca="1" ref="J267" ca="1">SHA1HASH($I267)</f>
        <v>5140d80bb2fd94914ceb116c455491f6121d1682</v>
      </c>
      <c r="K267" s="7" cm="1">
        <f t="array" aca="1" ref="K267" ca="1">INDEX(States!$A:$A,M267,1)</f>
        <v>5</v>
      </c>
      <c r="L267" s="7" t="str">
        <f ca="1">VLOOKUP($K267,Countries!$A:$B,2,FALSE)</f>
        <v>Portugal</v>
      </c>
      <c r="M267" s="7" cm="1">
        <f t="array" aca="1" ref="M267" ca="1">INDEX(States!$C:$C,RANDBETWEEN(5,COUNTA(States!$A:$A) + 1),1)</f>
        <v>24</v>
      </c>
      <c r="N267" s="7" t="str">
        <f ca="1">VLOOKUP($M267,States!$C:$D,2,FALSE)</f>
        <v>Brangança</v>
      </c>
      <c r="O267" s="7" t="str">
        <f ca="1">VLOOKUP($E267,Name!$A:$C,3,FALSE)</f>
        <v>F</v>
      </c>
      <c r="P267" s="7" t="str">
        <f ca="1">VLOOKUP($O267,Genders!$B:$C,2,FALSE)</f>
        <v>Female</v>
      </c>
      <c r="Q267" s="7" cm="1">
        <f t="array" aca="1" ref="Q267" ca="1">INDEX('Marital status'!$A:$A,RANDBETWEEN(5,COUNTA('Marital status'!$A:$A) + 1),1)</f>
        <v>5</v>
      </c>
      <c r="R267" s="7" t="str">
        <f ca="1">VLOOKUP($Q267,'Marital status'!$A:$B,2,FALSE)</f>
        <v xml:space="preserve"> Separated </v>
      </c>
      <c r="S267" s="7">
        <f t="shared" ca="1" si="55"/>
        <v>5</v>
      </c>
      <c r="T267" s="7" t="str">
        <f ca="1">VLOOKUP($S267,Ethnicities!$A:$B,2,FALSE)</f>
        <v>ASIAN</v>
      </c>
      <c r="U267" s="8">
        <f t="shared" ca="1" si="56"/>
        <v>28359</v>
      </c>
      <c r="V267" s="6">
        <f t="shared" ca="1" si="57"/>
        <v>7</v>
      </c>
      <c r="W267" s="8" t="str">
        <f ca="1">VLOOKUP($V267,'Background education'!$A:$B,2,FALSE)</f>
        <v>Undergraduate degree</v>
      </c>
      <c r="X267" s="7">
        <f ca="1" xml:space="preserve">
  IF(OR($Z267 = 5, $Z267 = 6, $Z267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267" s="7" t="str">
        <f ca="1">VLOOKUP($X267,Departments!$A:$B,2,FALSE)</f>
        <v>Controlling</v>
      </c>
      <c r="Z267" s="6">
        <f t="shared" ca="1" si="58"/>
        <v>11</v>
      </c>
      <c r="AA267" s="7" t="str">
        <f ca="1">VLOOKUP($Z267,Roles!$A:$B,2,FALSE)</f>
        <v>Analyst</v>
      </c>
      <c r="AB267" s="6">
        <f t="shared" ca="1" si="59"/>
        <v>5</v>
      </c>
      <c r="AC267" s="7" t="str">
        <f ca="1" xml:space="preserve">
IF(
  ISNA($AB267),
  NA(),
  VLOOKUP($AB267,Levels!$A:$B,2,FALSE)
)</f>
        <v>Junior</v>
      </c>
      <c r="AD267" s="8">
        <f t="shared" ca="1" si="60"/>
        <v>42175</v>
      </c>
      <c r="AE267" s="6">
        <f ca="1">RANDBETWEEN(5,COUNTA('Recruitment source'!$A:$A) + 1)</f>
        <v>13</v>
      </c>
      <c r="AF267" s="6" t="str">
        <f ca="1">VLOOKUP($AE267,'Recruitment source'!$A:$B,2,FALSE)</f>
        <v>Google</v>
      </c>
      <c r="AG267" s="8" t="e">
        <f t="shared" ca="1" si="61"/>
        <v>#N/A</v>
      </c>
      <c r="AH267" s="6" t="e">
        <f t="shared" ca="1" si="62"/>
        <v>#N/A</v>
      </c>
      <c r="AI267" s="6" t="e">
        <f ca="1" xml:space="preserve">
IF(
  ISNA($AH267),
  NA(),
  VLOOKUP($AH267,'Reasons for dismissal'!$A:$B,2,FALSE)
)</f>
        <v>#N/A</v>
      </c>
      <c r="AJ267" s="6">
        <f t="shared" ca="1" si="63"/>
        <v>5</v>
      </c>
      <c r="AK267" s="1">
        <f t="shared" ca="1" si="64"/>
        <v>2500</v>
      </c>
      <c r="AL2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$A267  &amp; ", "   &amp;
$B267  &amp; ", "   &amp;
$D267  &amp; ", '"  &amp;
$I267  &amp; "', '" &amp;
$O267  &amp; "', "  &amp;
$S267  &amp; ", '"  &amp;
TEXT($U267,"dd/mm/aaaa")  &amp; "', "   &amp;
$V267  &amp; ", "   &amp;
$X267  &amp; ", "   &amp;
$Z267  &amp; ", "   &amp;
IF($AB267 &lt;&gt; "", $AB267, "NULL")  &amp; ", "   &amp;
$AK267  &amp; ");"</f>
        <v>#REF!</v>
      </c>
    </row>
    <row r="268" spans="1:38" x14ac:dyDescent="0.2">
      <c r="A268" s="7" cm="1">
        <f t="array" aca="1" ref="A268" ca="1">INDEX(Companies!$A:$A,RANDBETWEEN(2,COUNTA(Companies!$A:$A)),1)</f>
        <v>2</v>
      </c>
      <c r="B268" s="5">
        <f t="shared" si="52"/>
        <v>267</v>
      </c>
      <c r="C268" s="5" t="str" cm="1">
        <f t="array" ref="C268">SHA1HASH($B268)</f>
        <v>81ecfd4383a1b3f7805215da769e4bb7e368451e</v>
      </c>
      <c r="D268" s="6">
        <f t="shared" ca="1" si="53"/>
        <v>1</v>
      </c>
      <c r="E268" s="7">
        <f ca="1">IF($B268 = 1 + N("Presidente"),
    127,
    IF($B268 = 2 + N("Vice-Presidente"),
        72,
        IF($B268 = 3 + N("Secretária bilíngue"),
            13,
            RANDBETWEEN(5,COUNT(Name!$A:$A) + 1)
        )
    )
)</f>
        <v>330</v>
      </c>
      <c r="F268" s="7" t="str">
        <f ca="1">VLOOKUP($E268,Name!$A:$B,2,FALSE)</f>
        <v>Rebecca</v>
      </c>
      <c r="G268" s="7">
        <f ca="1" xml:space="preserve">
IF($B268 = 1,
    0,
    RANDBETWEEN(5,COUNT('Last name'!$A:$A) + 1)
)</f>
        <v>183</v>
      </c>
      <c r="H268" s="7" t="str">
        <f ca="1" xml:space="preserve">
IF($B268 = 1 + N("Presidente"),
    "de Orléans e Bragança",
    VLOOKUP($G268,'Last name'!$A:$B,2,FALSE) &amp; " " &amp; VLOOKUP(RANDBETWEEN(5,COUNT('Last name'!$A:$A) + 1),'Last name'!$A:$B,2,FALSE)
)</f>
        <v>Soares Bispo</v>
      </c>
      <c r="I268" s="7" t="str">
        <f t="shared" ca="1" si="54"/>
        <v>Rebecca Soares Bispo</v>
      </c>
      <c r="J268" s="7" t="str" cm="1">
        <f t="array" aca="1" ref="J268" ca="1">SHA1HASH($I268)</f>
        <v>e884a8bd392d68d3f26a51b921788bfdcad132ac</v>
      </c>
      <c r="K268" s="7" cm="1">
        <f t="array" aca="1" ref="K268" ca="1">INDEX(States!$A:$A,M268,1)</f>
        <v>5</v>
      </c>
      <c r="L268" s="7" t="str">
        <f ca="1">VLOOKUP($K268,Countries!$A:$B,2,FALSE)</f>
        <v>Portugal</v>
      </c>
      <c r="M268" s="7" cm="1">
        <f t="array" aca="1" ref="M268" ca="1">INDEX(States!$C:$C,RANDBETWEEN(5,COUNTA(States!$A:$A) + 1),1)</f>
        <v>10</v>
      </c>
      <c r="N268" s="7" t="str">
        <f ca="1">VLOOKUP($M268,States!$C:$D,2,FALSE)</f>
        <v>Faro</v>
      </c>
      <c r="O268" s="7" t="str">
        <f ca="1">VLOOKUP($E268,Name!$A:$C,3,FALSE)</f>
        <v>F</v>
      </c>
      <c r="P268" s="7" t="str">
        <f ca="1">VLOOKUP($O268,Genders!$B:$C,2,FALSE)</f>
        <v>Female</v>
      </c>
      <c r="Q268" s="7" cm="1">
        <f t="array" aca="1" ref="Q268" ca="1">INDEX('Marital status'!$A:$A,RANDBETWEEN(5,COUNTA('Marital status'!$A:$A) + 1),1)</f>
        <v>0</v>
      </c>
      <c r="R268" s="7" t="e">
        <f ca="1">VLOOKUP($Q268,'Marital status'!$A:$B,2,FALSE)</f>
        <v>#N/A</v>
      </c>
      <c r="S268" s="7">
        <f t="shared" ca="1" si="55"/>
        <v>5</v>
      </c>
      <c r="T268" s="7" t="str">
        <f ca="1">VLOOKUP($S268,Ethnicities!$A:$B,2,FALSE)</f>
        <v>ASIAN</v>
      </c>
      <c r="U268" s="8">
        <f t="shared" ca="1" si="56"/>
        <v>25932</v>
      </c>
      <c r="V268" s="6">
        <f t="shared" ca="1" si="57"/>
        <v>7</v>
      </c>
      <c r="W268" s="8" t="str">
        <f ca="1">VLOOKUP($V268,'Background education'!$A:$B,2,FALSE)</f>
        <v>Undergraduate degree</v>
      </c>
      <c r="X268" s="7">
        <f ca="1" xml:space="preserve">
  IF(OR($Z268 = 5, $Z268 = 6, $Z268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268" s="7" t="str">
        <f ca="1">VLOOKUP($X268,Departments!$A:$B,2,FALSE)</f>
        <v>Administration</v>
      </c>
      <c r="Z268" s="6">
        <f t="shared" ca="1" si="58"/>
        <v>10</v>
      </c>
      <c r="AA268" s="7" t="str">
        <f ca="1">VLOOKUP($Z268,Roles!$A:$B,2,FALSE)</f>
        <v>Trainee</v>
      </c>
      <c r="AB268" s="6" t="e">
        <f t="shared" ca="1" si="59"/>
        <v>#N/A</v>
      </c>
      <c r="AC268" s="7" t="e">
        <f ca="1" xml:space="preserve">
IF(
  ISNA($AB268),
  NA(),
  VLOOKUP($AB268,Levels!$A:$B,2,FALSE)
)</f>
        <v>#N/A</v>
      </c>
      <c r="AD268" s="8">
        <f t="shared" ca="1" si="60"/>
        <v>40423</v>
      </c>
      <c r="AE268" s="6">
        <f ca="1">RANDBETWEEN(5,COUNTA('Recruitment source'!$A:$A) + 1)</f>
        <v>6</v>
      </c>
      <c r="AF268" s="6" t="str">
        <f ca="1">VLOOKUP($AE268,'Recruitment source'!$A:$B,2,FALSE)</f>
        <v>Learn4Good</v>
      </c>
      <c r="AG268" s="8" t="e">
        <f t="shared" ca="1" si="61"/>
        <v>#N/A</v>
      </c>
      <c r="AH268" s="6" t="e">
        <f t="shared" ca="1" si="62"/>
        <v>#N/A</v>
      </c>
      <c r="AI268" s="6" t="e">
        <f ca="1" xml:space="preserve">
IF(
  ISNA($AH268),
  NA(),
  VLOOKUP($AH268,'Reasons for dismissal'!$A:$B,2,FALSE)
)</f>
        <v>#N/A</v>
      </c>
      <c r="AJ268" s="6">
        <f t="shared" ca="1" si="63"/>
        <v>5</v>
      </c>
      <c r="AK268" s="1">
        <f t="shared" ca="1" si="64"/>
        <v>1305</v>
      </c>
      <c r="AL2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$A268  &amp; ", "   &amp;
$B268  &amp; ", "   &amp;
$D268  &amp; ", '"  &amp;
$I268  &amp; "', '" &amp;
$O268  &amp; "', "  &amp;
$S268  &amp; ", '"  &amp;
TEXT($U268,"dd/mm/aaaa")  &amp; "', "   &amp;
$V268  &amp; ", "   &amp;
$X268  &amp; ", "   &amp;
$Z268  &amp; ", "   &amp;
IF($AB268 &lt;&gt; "", $AB268, "NULL")  &amp; ", "   &amp;
$AK268  &amp; ");"</f>
        <v>#REF!</v>
      </c>
    </row>
    <row r="269" spans="1:38" x14ac:dyDescent="0.2">
      <c r="A269" s="7" cm="1">
        <f t="array" aca="1" ref="A269" ca="1">INDEX(Companies!$A:$A,RANDBETWEEN(2,COUNTA(Companies!$A:$A)),1)</f>
        <v>2</v>
      </c>
      <c r="B269" s="5">
        <f t="shared" si="52"/>
        <v>268</v>
      </c>
      <c r="C269" s="5" t="str" cm="1">
        <f t="array" ref="C269">SHA1HASH($B269)</f>
        <v>d5f0d9102728577dfc9eec0a84867f75afbdfe46</v>
      </c>
      <c r="D269" s="6">
        <f t="shared" ca="1" si="53"/>
        <v>1</v>
      </c>
      <c r="E269" s="7">
        <f ca="1">IF($B269 = 1 + N("Presidente"),
    127,
    IF($B269 = 2 + N("Vice-Presidente"),
        72,
        IF($B269 = 3 + N("Secretária bilíngue"),
            13,
            RANDBETWEEN(5,COUNT(Name!$A:$A) + 1)
        )
    )
)</f>
        <v>328</v>
      </c>
      <c r="F269" s="7" t="str">
        <f ca="1">VLOOKUP($E269,Name!$A:$B,2,FALSE)</f>
        <v>Raul</v>
      </c>
      <c r="G269" s="7">
        <f ca="1" xml:space="preserve">
IF($B269 = 1,
    0,
    RANDBETWEEN(5,COUNT('Last name'!$A:$A) + 1)
)</f>
        <v>131</v>
      </c>
      <c r="H269" s="7" t="str">
        <f ca="1" xml:space="preserve">
IF($B269 = 1 + N("Presidente"),
    "de Orléans e Bragança",
    VLOOKUP($G269,'Last name'!$A:$B,2,FALSE) &amp; " " &amp; VLOOKUP(RANDBETWEEN(5,COUNT('Last name'!$A:$A) + 1),'Last name'!$A:$B,2,FALSE)
)</f>
        <v>Monti Badu</v>
      </c>
      <c r="I269" s="7" t="str">
        <f t="shared" ca="1" si="54"/>
        <v>Raul Monti Badu</v>
      </c>
      <c r="J269" s="7" t="str" cm="1">
        <f t="array" aca="1" ref="J269" ca="1">SHA1HASH($I269)</f>
        <v>b67935892883b502a02308bcd31f75ea029eee75</v>
      </c>
      <c r="K269" s="7" cm="1">
        <f t="array" aca="1" ref="K269" ca="1">INDEX(States!$A:$A,M269,1)</f>
        <v>5</v>
      </c>
      <c r="L269" s="7" t="str">
        <f ca="1">VLOOKUP($K269,Countries!$A:$B,2,FALSE)</f>
        <v>Portugal</v>
      </c>
      <c r="M269" s="7" cm="1">
        <f t="array" aca="1" ref="M269" ca="1">INDEX(States!$C:$C,RANDBETWEEN(5,COUNTA(States!$A:$A) + 1),1)</f>
        <v>9</v>
      </c>
      <c r="N269" s="7" t="str">
        <f ca="1">VLOOKUP($M269,States!$C:$D,2,FALSE)</f>
        <v>braga</v>
      </c>
      <c r="O269" s="7" t="str">
        <f ca="1">VLOOKUP($E269,Name!$A:$C,3,FALSE)</f>
        <v>M</v>
      </c>
      <c r="P269" s="7" t="str">
        <f ca="1">VLOOKUP($O269,Genders!$B:$C,2,FALSE)</f>
        <v>Male</v>
      </c>
      <c r="Q269" s="7" cm="1">
        <f t="array" aca="1" ref="Q269" ca="1">INDEX('Marital status'!$A:$A,RANDBETWEEN(5,COUNTA('Marital status'!$A:$A) + 1),1)</f>
        <v>5</v>
      </c>
      <c r="R269" s="7" t="str">
        <f ca="1">VLOOKUP($Q269,'Marital status'!$A:$B,2,FALSE)</f>
        <v xml:space="preserve"> Separated </v>
      </c>
      <c r="S269" s="7">
        <f t="shared" ca="1" si="55"/>
        <v>5</v>
      </c>
      <c r="T269" s="7" t="str">
        <f ca="1">VLOOKUP($S269,Ethnicities!$A:$B,2,FALSE)</f>
        <v>ASIAN</v>
      </c>
      <c r="U269" s="8">
        <f t="shared" ca="1" si="56"/>
        <v>29953</v>
      </c>
      <c r="V269" s="6">
        <f t="shared" ca="1" si="57"/>
        <v>8</v>
      </c>
      <c r="W269" s="8" t="str">
        <f ca="1">VLOOKUP($V269,'Background education'!$A:$B,2,FALSE)</f>
        <v>Graduate school</v>
      </c>
      <c r="X269" s="7">
        <f ca="1" xml:space="preserve">
  IF(OR($Z269 = 5, $Z269 = 6, $Z269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269" s="7" t="str">
        <f ca="1">VLOOKUP($X269,Departments!$A:$B,2,FALSE)</f>
        <v xml:space="preserve"> Presidency</v>
      </c>
      <c r="Z269" s="6">
        <f t="shared" ca="1" si="58"/>
        <v>11</v>
      </c>
      <c r="AA269" s="7" t="str">
        <f ca="1">VLOOKUP($Z269,Roles!$A:$B,2,FALSE)</f>
        <v>Analyst</v>
      </c>
      <c r="AB269" s="6">
        <f t="shared" ca="1" si="59"/>
        <v>5</v>
      </c>
      <c r="AC269" s="7" t="str">
        <f ca="1" xml:space="preserve">
IF(
  ISNA($AB269),
  NA(),
  VLOOKUP($AB269,Levels!$A:$B,2,FALSE)
)</f>
        <v>Junior</v>
      </c>
      <c r="AD269" s="8">
        <f t="shared" ca="1" si="60"/>
        <v>36847</v>
      </c>
      <c r="AE269" s="6">
        <f ca="1">RANDBETWEEN(5,COUNTA('Recruitment source'!$A:$A) + 1)</f>
        <v>5</v>
      </c>
      <c r="AF269" s="6" t="str">
        <f ca="1">VLOOKUP($AE269,'Recruitment source'!$A:$B,2,FALSE)</f>
        <v>Indeed</v>
      </c>
      <c r="AG269" s="8" t="e">
        <f t="shared" ca="1" si="61"/>
        <v>#N/A</v>
      </c>
      <c r="AH269" s="6" t="e">
        <f t="shared" ca="1" si="62"/>
        <v>#N/A</v>
      </c>
      <c r="AI269" s="6" t="e">
        <f ca="1" xml:space="preserve">
IF(
  ISNA($AH269),
  NA(),
  VLOOKUP($AH269,'Reasons for dismissal'!$A:$B,2,FALSE)
)</f>
        <v>#N/A</v>
      </c>
      <c r="AJ269" s="6">
        <f t="shared" ca="1" si="63"/>
        <v>4</v>
      </c>
      <c r="AK269" s="1">
        <f t="shared" ca="1" si="64"/>
        <v>3000</v>
      </c>
      <c r="AL2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$A269  &amp; ", "   &amp;
$B269  &amp; ", "   &amp;
$D269  &amp; ", '"  &amp;
$I269  &amp; "', '" &amp;
$O269  &amp; "', "  &amp;
$S269  &amp; ", '"  &amp;
TEXT($U269,"dd/mm/aaaa")  &amp; "', "   &amp;
$V269  &amp; ", "   &amp;
$X269  &amp; ", "   &amp;
$Z269  &amp; ", "   &amp;
IF($AB269 &lt;&gt; "", $AB269, "NULL")  &amp; ", "   &amp;
$AK269  &amp; ");"</f>
        <v>#REF!</v>
      </c>
    </row>
    <row r="270" spans="1:38" x14ac:dyDescent="0.2">
      <c r="A270" s="7" cm="1">
        <f t="array" aca="1" ref="A270" ca="1">INDEX(Companies!$A:$A,RANDBETWEEN(2,COUNTA(Companies!$A:$A)),1)</f>
        <v>2</v>
      </c>
      <c r="B270" s="5">
        <f t="shared" si="52"/>
        <v>269</v>
      </c>
      <c r="C270" s="5" t="str" cm="1">
        <f t="array" ref="C270">SHA1HASH($B270)</f>
        <v>9a61b86ecef7f4f8978d90273acfe0236bae7479</v>
      </c>
      <c r="D270" s="6">
        <f t="shared" ca="1" si="53"/>
        <v>1</v>
      </c>
      <c r="E270" s="7">
        <f ca="1">IF($B270 = 1 + N("Presidente"),
    127,
    IF($B270 = 2 + N("Vice-Presidente"),
        72,
        IF($B270 = 3 + N("Secretária bilíngue"),
            13,
            RANDBETWEEN(5,COUNT(Name!$A:$A) + 1)
        )
    )
)</f>
        <v>181</v>
      </c>
      <c r="F270" s="7" t="str">
        <f ca="1">VLOOKUP($E270,Name!$A:$B,2,FALSE)</f>
        <v>Isys</v>
      </c>
      <c r="G270" s="7">
        <f ca="1" xml:space="preserve">
IF($B270 = 1,
    0,
    RANDBETWEEN(5,COUNT('Last name'!$A:$A) + 1)
)</f>
        <v>47</v>
      </c>
      <c r="H270" s="7" t="str">
        <f ca="1" xml:space="preserve">
IF($B270 = 1 + N("Presidente"),
    "de Orléans e Bragança",
    VLOOKUP($G270,'Last name'!$A:$B,2,FALSE) &amp; " " &amp; VLOOKUP(RANDBETWEEN(5,COUNT('Last name'!$A:$A) + 1),'Last name'!$A:$B,2,FALSE)
)</f>
        <v>Brasão Leitão</v>
      </c>
      <c r="I270" s="7" t="str">
        <f t="shared" ca="1" si="54"/>
        <v>Isys Brasão Leitão</v>
      </c>
      <c r="J270" s="7" t="str" cm="1">
        <f t="array" aca="1" ref="J270" ca="1">SHA1HASH($I270)</f>
        <v>a1b733c560fc8866e45bbdd0ab7e1ef3c48fa7f8</v>
      </c>
      <c r="K270" s="7" cm="1">
        <f t="array" aca="1" ref="K270" ca="1">INDEX(States!$A:$A,M270,1)</f>
        <v>5</v>
      </c>
      <c r="L270" s="7" t="str">
        <f ca="1">VLOOKUP($K270,Countries!$A:$B,2,FALSE)</f>
        <v>Portugal</v>
      </c>
      <c r="M270" s="7" cm="1">
        <f t="array" aca="1" ref="M270" ca="1">INDEX(States!$C:$C,RANDBETWEEN(5,COUNTA(States!$A:$A) + 1),1)</f>
        <v>5</v>
      </c>
      <c r="N270" s="7" t="str">
        <f ca="1">VLOOKUP($M270,States!$C:$D,2,FALSE)</f>
        <v xml:space="preserve"> Lisboa</v>
      </c>
      <c r="O270" s="7" t="str">
        <f ca="1">VLOOKUP($E270,Name!$A:$C,3,FALSE)</f>
        <v>F</v>
      </c>
      <c r="P270" s="7" t="str">
        <f ca="1">VLOOKUP($O270,Genders!$B:$C,2,FALSE)</f>
        <v>Female</v>
      </c>
      <c r="Q270" s="7" cm="1">
        <f t="array" aca="1" ref="Q270" ca="1">INDEX('Marital status'!$A:$A,RANDBETWEEN(5,COUNTA('Marital status'!$A:$A) + 1),1)</f>
        <v>6</v>
      </c>
      <c r="R270" s="7" t="str">
        <f ca="1">VLOOKUP($Q270,'Marital status'!$A:$B,2,FALSE)</f>
        <v>DIVORCED</v>
      </c>
      <c r="S270" s="7">
        <f t="shared" ca="1" si="55"/>
        <v>5</v>
      </c>
      <c r="T270" s="7" t="str">
        <f ca="1">VLOOKUP($S270,Ethnicities!$A:$B,2,FALSE)</f>
        <v>ASIAN</v>
      </c>
      <c r="U270" s="8">
        <f t="shared" ca="1" si="56"/>
        <v>27904</v>
      </c>
      <c r="V270" s="6">
        <f t="shared" ca="1" si="57"/>
        <v>7</v>
      </c>
      <c r="W270" s="8" t="str">
        <f ca="1">VLOOKUP($V270,'Background education'!$A:$B,2,FALSE)</f>
        <v>Undergraduate degree</v>
      </c>
      <c r="X270" s="7">
        <f ca="1" xml:space="preserve">
  IF(OR($Z270 = 5, $Z270 = 6, $Z270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270" s="7" t="str">
        <f ca="1">VLOOKUP($X270,Departments!$A:$B,2,FALSE)</f>
        <v xml:space="preserve"> Presidency</v>
      </c>
      <c r="Z270" s="6">
        <f t="shared" ca="1" si="58"/>
        <v>9</v>
      </c>
      <c r="AA270" s="7" t="str">
        <f ca="1">VLOOKUP($Z270,Roles!$A:$B,2,FALSE)</f>
        <v>Intern</v>
      </c>
      <c r="AB270" s="6" t="e">
        <f t="shared" ca="1" si="59"/>
        <v>#N/A</v>
      </c>
      <c r="AC270" s="7" t="e">
        <f ca="1" xml:space="preserve">
IF(
  ISNA($AB270),
  NA(),
  VLOOKUP($AB270,Levels!$A:$B,2,FALSE)
)</f>
        <v>#N/A</v>
      </c>
      <c r="AD270" s="8">
        <f t="shared" ca="1" si="60"/>
        <v>38101</v>
      </c>
      <c r="AE270" s="6">
        <f ca="1">RANDBETWEEN(5,COUNTA('Recruitment source'!$A:$A) + 1)</f>
        <v>12</v>
      </c>
      <c r="AF270" s="6" t="str">
        <f ca="1">VLOOKUP($AE270,'Recruitment source'!$A:$B,2,FALSE)</f>
        <v xml:space="preserve"> recommendation of employee</v>
      </c>
      <c r="AG270" s="8" t="e">
        <f t="shared" ca="1" si="61"/>
        <v>#N/A</v>
      </c>
      <c r="AH270" s="6" t="e">
        <f t="shared" ca="1" si="62"/>
        <v>#N/A</v>
      </c>
      <c r="AI270" s="6" t="e">
        <f ca="1" xml:space="preserve">
IF(
  ISNA($AH270),
  NA(),
  VLOOKUP($AH270,'Reasons for dismissal'!$A:$B,2,FALSE)
)</f>
        <v>#N/A</v>
      </c>
      <c r="AJ270" s="6">
        <f t="shared" ca="1" si="63"/>
        <v>4</v>
      </c>
      <c r="AK270" s="1">
        <f t="shared" ca="1" si="64"/>
        <v>1205</v>
      </c>
      <c r="AL2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$A270  &amp; ", "   &amp;
$B270  &amp; ", "   &amp;
$D270  &amp; ", '"  &amp;
$I270  &amp; "', '" &amp;
$O270  &amp; "', "  &amp;
$S270  &amp; ", '"  &amp;
TEXT($U270,"dd/mm/aaaa")  &amp; "', "   &amp;
$V270  &amp; ", "   &amp;
$X270  &amp; ", "   &amp;
$Z270  &amp; ", "   &amp;
IF($AB270 &lt;&gt; "", $AB270, "NULL")  &amp; ", "   &amp;
$AK270  &amp; ");"</f>
        <v>#REF!</v>
      </c>
    </row>
    <row r="271" spans="1:38" x14ac:dyDescent="0.2">
      <c r="A271" s="7" cm="1">
        <f t="array" aca="1" ref="A271" ca="1">INDEX(Companies!$A:$A,RANDBETWEEN(2,COUNTA(Companies!$A:$A)),1)</f>
        <v>2</v>
      </c>
      <c r="B271" s="5">
        <f t="shared" si="52"/>
        <v>270</v>
      </c>
      <c r="C271" s="5" t="str" cm="1">
        <f t="array" ref="C271">SHA1HASH($B271)</f>
        <v>29350804a152f35fbef4117a6a434deee760dee9</v>
      </c>
      <c r="D271" s="6">
        <f t="shared" ca="1" si="53"/>
        <v>1</v>
      </c>
      <c r="E271" s="7">
        <f ca="1">IF($B271 = 1 + N("Presidente"),
    127,
    IF($B271 = 2 + N("Vice-Presidente"),
        72,
        IF($B271 = 3 + N("Secretária bilíngue"),
            13,
            RANDBETWEEN(5,COUNT(Name!$A:$A) + 1)
        )
    )
)</f>
        <v>104</v>
      </c>
      <c r="F271" s="7" t="str">
        <f ca="1">VLOOKUP($E271,Name!$A:$B,2,FALSE)</f>
        <v>Danylo</v>
      </c>
      <c r="G271" s="7">
        <f ca="1" xml:space="preserve">
IF($B271 = 1,
    0,
    RANDBETWEEN(5,COUNT('Last name'!$A:$A) + 1)
)</f>
        <v>83</v>
      </c>
      <c r="H271" s="7" t="str">
        <f ca="1" xml:space="preserve">
IF($B271 = 1 + N("Presidente"),
    "de Orléans e Bragança",
    VLOOKUP($G271,'Last name'!$A:$B,2,FALSE) &amp; " " &amp; VLOOKUP(RANDBETWEEN(5,COUNT('Last name'!$A:$A) + 1),'Last name'!$A:$B,2,FALSE)
)</f>
        <v>Faro Gomes</v>
      </c>
      <c r="I271" s="7" t="str">
        <f t="shared" ca="1" si="54"/>
        <v>Danylo Faro Gomes</v>
      </c>
      <c r="J271" s="7" t="str" cm="1">
        <f t="array" aca="1" ref="J271" ca="1">SHA1HASH($I271)</f>
        <v>0961f776c9e0457948b5acc6f3442f4339f8e9eb</v>
      </c>
      <c r="K271" s="7" cm="1">
        <f t="array" aca="1" ref="K271" ca="1">INDEX(States!$A:$A,M271,1)</f>
        <v>5</v>
      </c>
      <c r="L271" s="7" t="str">
        <f ca="1">VLOOKUP($K271,Countries!$A:$B,2,FALSE)</f>
        <v>Portugal</v>
      </c>
      <c r="M271" s="7" cm="1">
        <f t="array" aca="1" ref="M271" ca="1">INDEX(States!$C:$C,RANDBETWEEN(5,COUNTA(States!$A:$A) + 1),1)</f>
        <v>19</v>
      </c>
      <c r="N271" s="7" t="str">
        <f ca="1">VLOOKUP($M271,States!$C:$D,2,FALSE)</f>
        <v>Beja</v>
      </c>
      <c r="O271" s="7" t="str">
        <f ca="1">VLOOKUP($E271,Name!$A:$C,3,FALSE)</f>
        <v>M</v>
      </c>
      <c r="P271" s="7" t="str">
        <f ca="1">VLOOKUP($O271,Genders!$B:$C,2,FALSE)</f>
        <v>Male</v>
      </c>
      <c r="Q271" s="7" cm="1">
        <f t="array" aca="1" ref="Q271" ca="1">INDEX('Marital status'!$A:$A,RANDBETWEEN(5,COUNTA('Marital status'!$A:$A) + 1),1)</f>
        <v>5</v>
      </c>
      <c r="R271" s="7" t="str">
        <f ca="1">VLOOKUP($Q271,'Marital status'!$A:$B,2,FALSE)</f>
        <v xml:space="preserve"> Separated </v>
      </c>
      <c r="S271" s="7">
        <f t="shared" ca="1" si="55"/>
        <v>5</v>
      </c>
      <c r="T271" s="7" t="str">
        <f ca="1">VLOOKUP($S271,Ethnicities!$A:$B,2,FALSE)</f>
        <v>ASIAN</v>
      </c>
      <c r="U271" s="8">
        <f t="shared" ca="1" si="56"/>
        <v>29631</v>
      </c>
      <c r="V271" s="6">
        <f t="shared" ca="1" si="57"/>
        <v>8</v>
      </c>
      <c r="W271" s="8" t="str">
        <f ca="1">VLOOKUP($V271,'Background education'!$A:$B,2,FALSE)</f>
        <v>Graduate school</v>
      </c>
      <c r="X271" s="7">
        <f ca="1" xml:space="preserve">
  IF(OR($Z271 = 5, $Z271 = 6, $Z271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71" s="7" t="str">
        <f ca="1">VLOOKUP($X271,Departments!$A:$B,2,FALSE)</f>
        <v>Human Resource</v>
      </c>
      <c r="Z271" s="6">
        <f t="shared" ca="1" si="58"/>
        <v>11</v>
      </c>
      <c r="AA271" s="7" t="str">
        <f ca="1">VLOOKUP($Z271,Roles!$A:$B,2,FALSE)</f>
        <v>Analyst</v>
      </c>
      <c r="AB271" s="6">
        <f t="shared" ca="1" si="59"/>
        <v>7</v>
      </c>
      <c r="AC271" s="7" t="str">
        <f ca="1" xml:space="preserve">
IF(
  ISNA($AB271),
  NA(),
  VLOOKUP($AB271,Levels!$A:$B,2,FALSE)
)</f>
        <v>Senior</v>
      </c>
      <c r="AD271" s="8">
        <f t="shared" ca="1" si="60"/>
        <v>38489</v>
      </c>
      <c r="AE271" s="6">
        <f ca="1">RANDBETWEEN(5,COUNTA('Recruitment source'!$A:$A) + 1)</f>
        <v>13</v>
      </c>
      <c r="AF271" s="6" t="str">
        <f ca="1">VLOOKUP($AE271,'Recruitment source'!$A:$B,2,FALSE)</f>
        <v>Google</v>
      </c>
      <c r="AG271" s="8" t="e">
        <f t="shared" ca="1" si="61"/>
        <v>#N/A</v>
      </c>
      <c r="AH271" s="6" t="e">
        <f t="shared" ca="1" si="62"/>
        <v>#N/A</v>
      </c>
      <c r="AI271" s="6" t="e">
        <f ca="1" xml:space="preserve">
IF(
  ISNA($AH271),
  NA(),
  VLOOKUP($AH271,'Reasons for dismissal'!$A:$B,2,FALSE)
)</f>
        <v>#N/A</v>
      </c>
      <c r="AJ271" s="6">
        <f t="shared" ca="1" si="63"/>
        <v>5</v>
      </c>
      <c r="AK271" s="1">
        <f t="shared" ca="1" si="64"/>
        <v>3080</v>
      </c>
      <c r="AL2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$A271  &amp; ", "   &amp;
$B271  &amp; ", "   &amp;
$D271  &amp; ", '"  &amp;
$I271  &amp; "', '" &amp;
$O271  &amp; "', "  &amp;
$S271  &amp; ", '"  &amp;
TEXT($U271,"dd/mm/aaaa")  &amp; "', "   &amp;
$V271  &amp; ", "   &amp;
$X271  &amp; ", "   &amp;
$Z271  &amp; ", "   &amp;
IF($AB271 &lt;&gt; "", $AB271, "NULL")  &amp; ", "   &amp;
$AK271  &amp; ");"</f>
        <v>#REF!</v>
      </c>
    </row>
    <row r="272" spans="1:38" x14ac:dyDescent="0.2">
      <c r="A272" s="7" cm="1">
        <f t="array" aca="1" ref="A272" ca="1">INDEX(Companies!$A:$A,RANDBETWEEN(2,COUNTA(Companies!$A:$A)),1)</f>
        <v>2</v>
      </c>
      <c r="B272" s="5">
        <f t="shared" si="52"/>
        <v>271</v>
      </c>
      <c r="C272" s="5" t="str" cm="1">
        <f t="array" ref="C272">SHA1HASH($B272)</f>
        <v>ef7de0b7dedde0a2722380a752fece7a2ccdd672</v>
      </c>
      <c r="D272" s="6">
        <f t="shared" ca="1" si="53"/>
        <v>1</v>
      </c>
      <c r="E272" s="7">
        <f ca="1">IF($B272 = 1 + N("Presidente"),
    127,
    IF($B272 = 2 + N("Vice-Presidente"),
        72,
        IF($B272 = 3 + N("Secretária bilíngue"),
            13,
            RANDBETWEEN(5,COUNT(Name!$A:$A) + 1)
        )
    )
)</f>
        <v>143</v>
      </c>
      <c r="F272" s="7" t="str">
        <f ca="1">VLOOKUP($E272,Name!$A:$B,2,FALSE)</f>
        <v>Flavio</v>
      </c>
      <c r="G272" s="7">
        <f ca="1" xml:space="preserve">
IF($B272 = 1,
    0,
    RANDBETWEEN(5,COUNT('Last name'!$A:$A) + 1)
)</f>
        <v>113</v>
      </c>
      <c r="H272" s="7" t="str">
        <f ca="1" xml:space="preserve">
IF($B272 = 1 + N("Presidente"),
    "de Orléans e Bragança",
    VLOOKUP($G272,'Last name'!$A:$B,2,FALSE) &amp; " " &amp; VLOOKUP(RANDBETWEEN(5,COUNT('Last name'!$A:$A) + 1),'Last name'!$A:$B,2,FALSE)
)</f>
        <v>Luz Borba</v>
      </c>
      <c r="I272" s="7" t="str">
        <f t="shared" ca="1" si="54"/>
        <v>Flavio Luz Borba</v>
      </c>
      <c r="J272" s="7" t="str" cm="1">
        <f t="array" aca="1" ref="J272" ca="1">SHA1HASH($I272)</f>
        <v>1dcaf7f50746eeb3422efd1b3e781a0c37218f8c</v>
      </c>
      <c r="K272" s="7" cm="1">
        <f t="array" aca="1" ref="K272" ca="1">INDEX(States!$A:$A,M272,1)</f>
        <v>5</v>
      </c>
      <c r="L272" s="7" t="str">
        <f ca="1">VLOOKUP($K272,Countries!$A:$B,2,FALSE)</f>
        <v>Portugal</v>
      </c>
      <c r="M272" s="7" cm="1">
        <f t="array" aca="1" ref="M272" ca="1">INDEX(States!$C:$C,RANDBETWEEN(5,COUNTA(States!$A:$A) + 1),1)</f>
        <v>19</v>
      </c>
      <c r="N272" s="7" t="str">
        <f ca="1">VLOOKUP($M272,States!$C:$D,2,FALSE)</f>
        <v>Beja</v>
      </c>
      <c r="O272" s="7" t="str">
        <f ca="1">VLOOKUP($E272,Name!$A:$C,3,FALSE)</f>
        <v>M</v>
      </c>
      <c r="P272" s="7" t="str">
        <f ca="1">VLOOKUP($O272,Genders!$B:$C,2,FALSE)</f>
        <v>Male</v>
      </c>
      <c r="Q272" s="7" cm="1">
        <f t="array" aca="1" ref="Q272" ca="1">INDEX('Marital status'!$A:$A,RANDBETWEEN(5,COUNTA('Marital status'!$A:$A) + 1),1)</f>
        <v>6</v>
      </c>
      <c r="R272" s="7" t="str">
        <f ca="1">VLOOKUP($Q272,'Marital status'!$A:$B,2,FALSE)</f>
        <v>DIVORCED</v>
      </c>
      <c r="S272" s="7">
        <f t="shared" ca="1" si="55"/>
        <v>5</v>
      </c>
      <c r="T272" s="7" t="str">
        <f ca="1">VLOOKUP($S272,Ethnicities!$A:$B,2,FALSE)</f>
        <v>ASIAN</v>
      </c>
      <c r="U272" s="8">
        <f t="shared" ca="1" si="56"/>
        <v>27716</v>
      </c>
      <c r="V272" s="6">
        <f t="shared" ca="1" si="57"/>
        <v>7</v>
      </c>
      <c r="W272" s="8" t="str">
        <f ca="1">VLOOKUP($V272,'Background education'!$A:$B,2,FALSE)</f>
        <v>Undergraduate degree</v>
      </c>
      <c r="X272" s="7">
        <f ca="1" xml:space="preserve">
  IF(OR($Z272 = 5, $Z272 = 6, $Z272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272" s="7" t="str">
        <f ca="1">VLOOKUP($X272,Departments!$A:$B,2,FALSE)</f>
        <v xml:space="preserve"> Presidency</v>
      </c>
      <c r="Z272" s="6">
        <f t="shared" ca="1" si="58"/>
        <v>9</v>
      </c>
      <c r="AA272" s="7" t="str">
        <f ca="1">VLOOKUP($Z272,Roles!$A:$B,2,FALSE)</f>
        <v>Intern</v>
      </c>
      <c r="AB272" s="6" t="e">
        <f t="shared" ca="1" si="59"/>
        <v>#N/A</v>
      </c>
      <c r="AC272" s="7" t="e">
        <f ca="1" xml:space="preserve">
IF(
  ISNA($AB272),
  NA(),
  VLOOKUP($AB272,Levels!$A:$B,2,FALSE)
)</f>
        <v>#N/A</v>
      </c>
      <c r="AD272" s="8">
        <f t="shared" ca="1" si="60"/>
        <v>38580</v>
      </c>
      <c r="AE272" s="6">
        <f ca="1">RANDBETWEEN(5,COUNTA('Recruitment source'!$A:$A) + 1)</f>
        <v>7</v>
      </c>
      <c r="AF272" s="6" t="str">
        <f ca="1">VLOOKUP($AE272,'Recruitment source'!$A:$B,2,FALSE)</f>
        <v>SAPO Emprego</v>
      </c>
      <c r="AG272" s="8" t="e">
        <f t="shared" ca="1" si="61"/>
        <v>#N/A</v>
      </c>
      <c r="AH272" s="6" t="e">
        <f t="shared" ca="1" si="62"/>
        <v>#N/A</v>
      </c>
      <c r="AI272" s="6" t="e">
        <f ca="1" xml:space="preserve">
IF(
  ISNA($AH272),
  NA(),
  VLOOKUP($AH272,'Reasons for dismissal'!$A:$B,2,FALSE)
)</f>
        <v>#N/A</v>
      </c>
      <c r="AJ272" s="6">
        <f t="shared" ca="1" si="63"/>
        <v>4</v>
      </c>
      <c r="AK272" s="1">
        <f t="shared" ca="1" si="64"/>
        <v>1205</v>
      </c>
      <c r="AL2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$A272  &amp; ", "   &amp;
$B272  &amp; ", "   &amp;
$D272  &amp; ", '"  &amp;
$I272  &amp; "', '" &amp;
$O272  &amp; "', "  &amp;
$S272  &amp; ", '"  &amp;
TEXT($U272,"dd/mm/aaaa")  &amp; "', "   &amp;
$V272  &amp; ", "   &amp;
$X272  &amp; ", "   &amp;
$Z272  &amp; ", "   &amp;
IF($AB272 &lt;&gt; "", $AB272, "NULL")  &amp; ", "   &amp;
$AK272  &amp; ");"</f>
        <v>#REF!</v>
      </c>
    </row>
    <row r="273" spans="1:38" x14ac:dyDescent="0.2">
      <c r="A273" s="7" cm="1">
        <f t="array" aca="1" ref="A273" ca="1">INDEX(Companies!$A:$A,RANDBETWEEN(2,COUNTA(Companies!$A:$A)),1)</f>
        <v>2</v>
      </c>
      <c r="B273" s="5">
        <f t="shared" si="52"/>
        <v>272</v>
      </c>
      <c r="C273" s="5" t="str" cm="1">
        <f t="array" ref="C273">SHA1HASH($B273)</f>
        <v>eb94d5c2be91b5d6dd995dbadd5ac0c30e3c17a1</v>
      </c>
      <c r="D273" s="6">
        <f t="shared" ca="1" si="53"/>
        <v>1</v>
      </c>
      <c r="E273" s="7">
        <f ca="1">IF($B273 = 1 + N("Presidente"),
    127,
    IF($B273 = 2 + N("Vice-Presidente"),
        72,
        IF($B273 = 3 + N("Secretária bilíngue"),
            13,
            RANDBETWEEN(5,COUNT(Name!$A:$A) + 1)
        )
    )
)</f>
        <v>184</v>
      </c>
      <c r="F273" s="7" t="str">
        <f ca="1">VLOOKUP($E273,Name!$A:$B,2,FALSE)</f>
        <v>Joanna</v>
      </c>
      <c r="G273" s="7">
        <f ca="1" xml:space="preserve">
IF($B273 = 1,
    0,
    RANDBETWEEN(5,COUNT('Last name'!$A:$A) + 1)
)</f>
        <v>136</v>
      </c>
      <c r="H273" s="7" t="str">
        <f ca="1" xml:space="preserve">
IF($B273 = 1 + N("Presidente"),
    "de Orléans e Bragança",
    VLOOKUP($G273,'Last name'!$A:$B,2,FALSE) &amp; " " &amp; VLOOKUP(RANDBETWEEN(5,COUNT('Last name'!$A:$A) + 1),'Last name'!$A:$B,2,FALSE)
)</f>
        <v>Moretti Fontana</v>
      </c>
      <c r="I273" s="7" t="str">
        <f t="shared" ca="1" si="54"/>
        <v>Joanna Moretti Fontana</v>
      </c>
      <c r="J273" s="7" t="str" cm="1">
        <f t="array" aca="1" ref="J273" ca="1">SHA1HASH($I273)</f>
        <v>acd3cdb7b63d382c8328699177fd81013fa35304</v>
      </c>
      <c r="K273" s="7" cm="1">
        <f t="array" aca="1" ref="K273" ca="1">INDEX(States!$A:$A,M273,1)</f>
        <v>5</v>
      </c>
      <c r="L273" s="7" t="str">
        <f ca="1">VLOOKUP($K273,Countries!$A:$B,2,FALSE)</f>
        <v>Portugal</v>
      </c>
      <c r="M273" s="7" cm="1">
        <f t="array" aca="1" ref="M273" ca="1">INDEX(States!$C:$C,RANDBETWEEN(5,COUNTA(States!$A:$A) + 1),1)</f>
        <v>6</v>
      </c>
      <c r="N273" s="7" t="str">
        <f ca="1">VLOOKUP($M273,States!$C:$D,2,FALSE)</f>
        <v>PORTO</v>
      </c>
      <c r="O273" s="7" t="str">
        <f ca="1">VLOOKUP($E273,Name!$A:$C,3,FALSE)</f>
        <v>F</v>
      </c>
      <c r="P273" s="7" t="str">
        <f ca="1">VLOOKUP($O273,Genders!$B:$C,2,FALSE)</f>
        <v>Female</v>
      </c>
      <c r="Q273" s="7" cm="1">
        <f t="array" aca="1" ref="Q273" ca="1">INDEX('Marital status'!$A:$A,RANDBETWEEN(5,COUNTA('Marital status'!$A:$A) + 1),1)</f>
        <v>6</v>
      </c>
      <c r="R273" s="7" t="str">
        <f ca="1">VLOOKUP($Q273,'Marital status'!$A:$B,2,FALSE)</f>
        <v>DIVORCED</v>
      </c>
      <c r="S273" s="7">
        <f t="shared" ca="1" si="55"/>
        <v>6</v>
      </c>
      <c r="T273" s="7" t="str">
        <f ca="1">VLOOKUP($S273,Ethnicities!$A:$B,2,FALSE)</f>
        <v xml:space="preserve">  american Indian or Alaska Native</v>
      </c>
      <c r="U273" s="8">
        <f t="shared" ca="1" si="56"/>
        <v>28013</v>
      </c>
      <c r="V273" s="6">
        <f t="shared" ca="1" si="57"/>
        <v>7</v>
      </c>
      <c r="W273" s="8" t="str">
        <f ca="1">VLOOKUP($V273,'Background education'!$A:$B,2,FALSE)</f>
        <v>Undergraduate degree</v>
      </c>
      <c r="X273" s="7">
        <f ca="1" xml:space="preserve">
  IF(OR($Z273 = 5, $Z273 = 6, $Z273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273" s="7" t="str">
        <f ca="1">VLOOKUP($X273,Departments!$A:$B,2,FALSE)</f>
        <v xml:space="preserve"> Presidency</v>
      </c>
      <c r="Z273" s="6">
        <f t="shared" ca="1" si="58"/>
        <v>11</v>
      </c>
      <c r="AA273" s="7" t="str">
        <f ca="1">VLOOKUP($Z273,Roles!$A:$B,2,FALSE)</f>
        <v>Analyst</v>
      </c>
      <c r="AB273" s="6">
        <f t="shared" ca="1" si="59"/>
        <v>5</v>
      </c>
      <c r="AC273" s="7" t="str">
        <f ca="1" xml:space="preserve">
IF(
  ISNA($AB273),
  NA(),
  VLOOKUP($AB273,Levels!$A:$B,2,FALSE)
)</f>
        <v>Junior</v>
      </c>
      <c r="AD273" s="8">
        <f t="shared" ca="1" si="60"/>
        <v>39951</v>
      </c>
      <c r="AE273" s="6">
        <f ca="1">RANDBETWEEN(5,COUNTA('Recruitment source'!$A:$A) + 1)</f>
        <v>10</v>
      </c>
      <c r="AF273" s="6" t="str">
        <f ca="1">VLOOKUP($AE273,'Recruitment source'!$A:$B,2,FALSE)</f>
        <v>Jobs in Lisbon</v>
      </c>
      <c r="AG273" s="8" t="e">
        <f t="shared" ca="1" si="61"/>
        <v>#N/A</v>
      </c>
      <c r="AH273" s="6" t="e">
        <f t="shared" ca="1" si="62"/>
        <v>#N/A</v>
      </c>
      <c r="AI273" s="6" t="e">
        <f ca="1" xml:space="preserve">
IF(
  ISNA($AH273),
  NA(),
  VLOOKUP($AH273,'Reasons for dismissal'!$A:$B,2,FALSE)
)</f>
        <v>#N/A</v>
      </c>
      <c r="AJ273" s="6">
        <f t="shared" ca="1" si="63"/>
        <v>5</v>
      </c>
      <c r="AK273" s="1">
        <f t="shared" ca="1" si="64"/>
        <v>2500</v>
      </c>
      <c r="AL2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$A273  &amp; ", "   &amp;
$B273  &amp; ", "   &amp;
$D273  &amp; ", '"  &amp;
$I273  &amp; "', '" &amp;
$O273  &amp; "', "  &amp;
$S273  &amp; ", '"  &amp;
TEXT($U273,"dd/mm/aaaa")  &amp; "', "   &amp;
$V273  &amp; ", "   &amp;
$X273  &amp; ", "   &amp;
$Z273  &amp; ", "   &amp;
IF($AB273 &lt;&gt; "", $AB273, "NULL")  &amp; ", "   &amp;
$AK273  &amp; ");"</f>
        <v>#REF!</v>
      </c>
    </row>
    <row r="274" spans="1:38" x14ac:dyDescent="0.2">
      <c r="A274" s="7" cm="1">
        <f t="array" aca="1" ref="A274" ca="1">INDEX(Companies!$A:$A,RANDBETWEEN(2,COUNTA(Companies!$A:$A)),1)</f>
        <v>2</v>
      </c>
      <c r="B274" s="5">
        <f t="shared" si="52"/>
        <v>273</v>
      </c>
      <c r="C274" s="5" t="str" cm="1">
        <f t="array" ref="C274">SHA1HASH($B274)</f>
        <v>733b57ae9e45bae742221b555c15e97f45364893</v>
      </c>
      <c r="D274" s="6">
        <f t="shared" ca="1" si="53"/>
        <v>1</v>
      </c>
      <c r="E274" s="7">
        <f ca="1">IF($B274 = 1 + N("Presidente"),
    127,
    IF($B274 = 2 + N("Vice-Presidente"),
        72,
        IF($B274 = 3 + N("Secretária bilíngue"),
            13,
            RANDBETWEEN(5,COUNT(Name!$A:$A) + 1)
        )
    )
)</f>
        <v>290</v>
      </c>
      <c r="F274" s="7" t="str">
        <f ca="1">VLOOKUP($E274,Name!$A:$B,2,FALSE)</f>
        <v>Melissa</v>
      </c>
      <c r="G274" s="7">
        <f ca="1" xml:space="preserve">
IF($B274 = 1,
    0,
    RANDBETWEEN(5,COUNT('Last name'!$A:$A) + 1)
)</f>
        <v>100</v>
      </c>
      <c r="H274" s="7" t="str">
        <f ca="1" xml:space="preserve">
IF($B274 = 1 + N("Presidente"),
    "de Orléans e Bragança",
    VLOOKUP($G274,'Last name'!$A:$B,2,FALSE) &amp; " " &amp; VLOOKUP(RANDBETWEEN(5,COUNT('Last name'!$A:$A) + 1),'Last name'!$A:$B,2,FALSE)
)</f>
        <v>Gonçalves Fernandes</v>
      </c>
      <c r="I274" s="7" t="str">
        <f t="shared" ca="1" si="54"/>
        <v>Melissa Gonçalves Fernandes</v>
      </c>
      <c r="J274" s="7" t="str" cm="1">
        <f t="array" aca="1" ref="J274" ca="1">SHA1HASH($I274)</f>
        <v>56c6d356f531945ffaee32a2ff58d735025dbef1</v>
      </c>
      <c r="K274" s="7" cm="1">
        <f t="array" aca="1" ref="K274" ca="1">INDEX(States!$A:$A,M274,1)</f>
        <v>5</v>
      </c>
      <c r="L274" s="7" t="str">
        <f ca="1">VLOOKUP($K274,Countries!$A:$B,2,FALSE)</f>
        <v>Portugal</v>
      </c>
      <c r="M274" s="7" cm="1">
        <f t="array" aca="1" ref="M274" ca="1">INDEX(States!$C:$C,RANDBETWEEN(5,COUNTA(States!$A:$A) + 1),1)</f>
        <v>14</v>
      </c>
      <c r="N274" s="7" t="str">
        <f ca="1">VLOOKUP($M274,States!$C:$D,2,FALSE)</f>
        <v>Madeira</v>
      </c>
      <c r="O274" s="7" t="str">
        <f ca="1">VLOOKUP($E274,Name!$A:$C,3,FALSE)</f>
        <v>F</v>
      </c>
      <c r="P274" s="7" t="str">
        <f ca="1">VLOOKUP($O274,Genders!$B:$C,2,FALSE)</f>
        <v>Female</v>
      </c>
      <c r="Q274" s="7" cm="1">
        <f t="array" aca="1" ref="Q274" ca="1">INDEX('Marital status'!$A:$A,RANDBETWEEN(5,COUNTA('Marital status'!$A:$A) + 1),1)</f>
        <v>0</v>
      </c>
      <c r="R274" s="7" t="e">
        <f ca="1">VLOOKUP($Q274,'Marital status'!$A:$B,2,FALSE)</f>
        <v>#N/A</v>
      </c>
      <c r="S274" s="7">
        <f t="shared" ca="1" si="55"/>
        <v>5</v>
      </c>
      <c r="T274" s="7" t="str">
        <f ca="1">VLOOKUP($S274,Ethnicities!$A:$B,2,FALSE)</f>
        <v>ASIAN</v>
      </c>
      <c r="U274" s="8">
        <f t="shared" ca="1" si="56"/>
        <v>26072</v>
      </c>
      <c r="V274" s="6">
        <f t="shared" ca="1" si="57"/>
        <v>7</v>
      </c>
      <c r="W274" s="8" t="str">
        <f ca="1">VLOOKUP($V274,'Background education'!$A:$B,2,FALSE)</f>
        <v>Undergraduate degree</v>
      </c>
      <c r="X274" s="7">
        <f ca="1" xml:space="preserve">
  IF(OR($Z274 = 5, $Z274 = 6, $Z274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274" s="7" t="str">
        <f ca="1">VLOOKUP($X274,Departments!$A:$B,2,FALSE)</f>
        <v>Operations</v>
      </c>
      <c r="Z274" s="6">
        <f t="shared" ca="1" si="58"/>
        <v>10</v>
      </c>
      <c r="AA274" s="7" t="str">
        <f ca="1">VLOOKUP($Z274,Roles!$A:$B,2,FALSE)</f>
        <v>Trainee</v>
      </c>
      <c r="AB274" s="6" t="e">
        <f t="shared" ca="1" si="59"/>
        <v>#N/A</v>
      </c>
      <c r="AC274" s="7" t="e">
        <f ca="1" xml:space="preserve">
IF(
  ISNA($AB274),
  NA(),
  VLOOKUP($AB274,Levels!$A:$B,2,FALSE)
)</f>
        <v>#N/A</v>
      </c>
      <c r="AD274" s="8">
        <f t="shared" ca="1" si="60"/>
        <v>44082</v>
      </c>
      <c r="AE274" s="6">
        <f ca="1">RANDBETWEEN(5,COUNTA('Recruitment source'!$A:$A) + 1)</f>
        <v>15</v>
      </c>
      <c r="AF274" s="6" t="str">
        <f ca="1">VLOOKUP($AE274,'Recruitment source'!$A:$B,2,FALSE)</f>
        <v>Website</v>
      </c>
      <c r="AG274" s="8" t="e">
        <f t="shared" ca="1" si="61"/>
        <v>#N/A</v>
      </c>
      <c r="AH274" s="6" t="e">
        <f t="shared" ca="1" si="62"/>
        <v>#N/A</v>
      </c>
      <c r="AI274" s="6" t="e">
        <f ca="1" xml:space="preserve">
IF(
  ISNA($AH274),
  NA(),
  VLOOKUP($AH274,'Reasons for dismissal'!$A:$B,2,FALSE)
)</f>
        <v>#N/A</v>
      </c>
      <c r="AJ274" s="6">
        <f t="shared" ca="1" si="63"/>
        <v>5</v>
      </c>
      <c r="AK274" s="1">
        <f t="shared" ca="1" si="64"/>
        <v>1305</v>
      </c>
      <c r="AL2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$A274  &amp; ", "   &amp;
$B274  &amp; ", "   &amp;
$D274  &amp; ", '"  &amp;
$I274  &amp; "', '" &amp;
$O274  &amp; "', "  &amp;
$S274  &amp; ", '"  &amp;
TEXT($U274,"dd/mm/aaaa")  &amp; "', "   &amp;
$V274  &amp; ", "   &amp;
$X274  &amp; ", "   &amp;
$Z274  &amp; ", "   &amp;
IF($AB274 &lt;&gt; "", $AB274, "NULL")  &amp; ", "   &amp;
$AK274  &amp; ");"</f>
        <v>#REF!</v>
      </c>
    </row>
    <row r="275" spans="1:38" x14ac:dyDescent="0.2">
      <c r="A275" s="7" cm="1">
        <f t="array" aca="1" ref="A275" ca="1">INDEX(Companies!$A:$A,RANDBETWEEN(2,COUNTA(Companies!$A:$A)),1)</f>
        <v>2</v>
      </c>
      <c r="B275" s="5">
        <f t="shared" si="52"/>
        <v>274</v>
      </c>
      <c r="C275" s="5" t="str" cm="1">
        <f t="array" ref="C275">SHA1HASH($B275)</f>
        <v>431bf3b995a99c2cd6899b97187d1542a965cec9</v>
      </c>
      <c r="D275" s="6">
        <f t="shared" ca="1" si="53"/>
        <v>1</v>
      </c>
      <c r="E275" s="7">
        <f ca="1">IF($B275 = 1 + N("Presidente"),
    127,
    IF($B275 = 2 + N("Vice-Presidente"),
        72,
        IF($B275 = 3 + N("Secretária bilíngue"),
            13,
            RANDBETWEEN(5,COUNT(Name!$A:$A) + 1)
        )
    )
)</f>
        <v>359</v>
      </c>
      <c r="F275" s="7" t="str">
        <f ca="1">VLOOKUP($E275,Name!$A:$B,2,FALSE)</f>
        <v>Vitor</v>
      </c>
      <c r="G275" s="7">
        <f ca="1" xml:space="preserve">
IF($B275 = 1,
    0,
    RANDBETWEEN(5,COUNT('Last name'!$A:$A) + 1)
)</f>
        <v>119</v>
      </c>
      <c r="H275" s="7" t="str">
        <f ca="1" xml:space="preserve">
IF($B275 = 1 + N("Presidente"),
    "de Orléans e Bragança",
    VLOOKUP($G275,'Last name'!$A:$B,2,FALSE) &amp; " " &amp; VLOOKUP(RANDBETWEEN(5,COUNT('Last name'!$A:$A) + 1),'Last name'!$A:$B,2,FALSE)
)</f>
        <v>Marino Costatini</v>
      </c>
      <c r="I275" s="7" t="str">
        <f t="shared" ca="1" si="54"/>
        <v>Vitor Marino Costatini</v>
      </c>
      <c r="J275" s="7" t="str" cm="1">
        <f t="array" aca="1" ref="J275" ca="1">SHA1HASH($I275)</f>
        <v>7499cd427acf1cbbda090b0ececa652c16e41347</v>
      </c>
      <c r="K275" s="7" cm="1">
        <f t="array" aca="1" ref="K275" ca="1">INDEX(States!$A:$A,M275,1)</f>
        <v>5</v>
      </c>
      <c r="L275" s="7" t="str">
        <f ca="1">VLOOKUP($K275,Countries!$A:$B,2,FALSE)</f>
        <v>Portugal</v>
      </c>
      <c r="M275" s="7" cm="1">
        <f t="array" aca="1" ref="M275" ca="1">INDEX(States!$C:$C,RANDBETWEEN(5,COUNTA(States!$A:$A) + 1),1)</f>
        <v>12</v>
      </c>
      <c r="N275" s="7" t="str">
        <f ca="1">VLOOKUP($M275,States!$C:$D,2,FALSE)</f>
        <v>Leiria</v>
      </c>
      <c r="O275" s="7" t="str">
        <f ca="1">VLOOKUP($E275,Name!$A:$C,3,FALSE)</f>
        <v>M</v>
      </c>
      <c r="P275" s="7" t="str">
        <f ca="1">VLOOKUP($O275,Genders!$B:$C,2,FALSE)</f>
        <v>Male</v>
      </c>
      <c r="Q275" s="7" cm="1">
        <f t="array" aca="1" ref="Q275" ca="1">INDEX('Marital status'!$A:$A,RANDBETWEEN(5,COUNTA('Marital status'!$A:$A) + 1),1)</f>
        <v>6</v>
      </c>
      <c r="R275" s="7" t="str">
        <f ca="1">VLOOKUP($Q275,'Marital status'!$A:$B,2,FALSE)</f>
        <v>DIVORCED</v>
      </c>
      <c r="S275" s="7">
        <f t="shared" ca="1" si="55"/>
        <v>7</v>
      </c>
      <c r="T275" s="7" t="str">
        <f ca="1">VLOOKUP($S275,Ethnicities!$A:$B,2,FALSE)</f>
        <v>Native Hawaiian or Other Pacific Islander</v>
      </c>
      <c r="U275" s="8">
        <f t="shared" ca="1" si="56"/>
        <v>30581</v>
      </c>
      <c r="V275" s="6">
        <f t="shared" ca="1" si="57"/>
        <v>8</v>
      </c>
      <c r="W275" s="8" t="str">
        <f ca="1">VLOOKUP($V275,'Background education'!$A:$B,2,FALSE)</f>
        <v>Graduate school</v>
      </c>
      <c r="X275" s="7">
        <f ca="1" xml:space="preserve">
  IF(OR($Z275 = 5, $Z275 = 6, $Z275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275" s="7" t="str">
        <f ca="1">VLOOKUP($X275,Departments!$A:$B,2,FALSE)</f>
        <v>Operations</v>
      </c>
      <c r="Z275" s="6">
        <f t="shared" ca="1" si="58"/>
        <v>11</v>
      </c>
      <c r="AA275" s="7" t="str">
        <f ca="1">VLOOKUP($Z275,Roles!$A:$B,2,FALSE)</f>
        <v>Analyst</v>
      </c>
      <c r="AB275" s="6">
        <f t="shared" ca="1" si="59"/>
        <v>5</v>
      </c>
      <c r="AC275" s="7" t="str">
        <f ca="1" xml:space="preserve">
IF(
  ISNA($AB275),
  NA(),
  VLOOKUP($AB275,Levels!$A:$B,2,FALSE)
)</f>
        <v>Junior</v>
      </c>
      <c r="AD275" s="8">
        <f t="shared" ca="1" si="60"/>
        <v>37286</v>
      </c>
      <c r="AE275" s="6">
        <f ca="1">RANDBETWEEN(5,COUNTA('Recruitment source'!$A:$A) + 1)</f>
        <v>8</v>
      </c>
      <c r="AF275" s="6" t="str">
        <f ca="1">VLOOKUP($AE275,'Recruitment source'!$A:$B,2,FALSE)</f>
        <v>Net Empregos</v>
      </c>
      <c r="AG275" s="8" t="e">
        <f t="shared" ca="1" si="61"/>
        <v>#N/A</v>
      </c>
      <c r="AH275" s="6" t="e">
        <f t="shared" ca="1" si="62"/>
        <v>#N/A</v>
      </c>
      <c r="AI275" s="6" t="e">
        <f ca="1" xml:space="preserve">
IF(
  ISNA($AH275),
  NA(),
  VLOOKUP($AH275,'Reasons for dismissal'!$A:$B,2,FALSE)
)</f>
        <v>#N/A</v>
      </c>
      <c r="AJ275" s="6">
        <f t="shared" ca="1" si="63"/>
        <v>5</v>
      </c>
      <c r="AK275" s="1">
        <f t="shared" ca="1" si="64"/>
        <v>3000</v>
      </c>
      <c r="AL2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$A275  &amp; ", "   &amp;
$B275  &amp; ", "   &amp;
$D275  &amp; ", '"  &amp;
$I275  &amp; "', '" &amp;
$O275  &amp; "', "  &amp;
$S275  &amp; ", '"  &amp;
TEXT($U275,"dd/mm/aaaa")  &amp; "', "   &amp;
$V275  &amp; ", "   &amp;
$X275  &amp; ", "   &amp;
$Z275  &amp; ", "   &amp;
IF($AB275 &lt;&gt; "", $AB275, "NULL")  &amp; ", "   &amp;
$AK275  &amp; ");"</f>
        <v>#REF!</v>
      </c>
    </row>
    <row r="276" spans="1:38" x14ac:dyDescent="0.2">
      <c r="A276" s="7" cm="1">
        <f t="array" aca="1" ref="A276" ca="1">INDEX(Companies!$A:$A,RANDBETWEEN(2,COUNTA(Companies!$A:$A)),1)</f>
        <v>2</v>
      </c>
      <c r="B276" s="5">
        <f t="shared" si="52"/>
        <v>275</v>
      </c>
      <c r="C276" s="5" t="str" cm="1">
        <f t="array" ref="C276">SHA1HASH($B276)</f>
        <v>df518c2e0702a3bec12b032911d3090d9bfef76c</v>
      </c>
      <c r="D276" s="6">
        <f t="shared" ca="1" si="53"/>
        <v>1</v>
      </c>
      <c r="E276" s="7">
        <f ca="1">IF($B276 = 1 + N("Presidente"),
    127,
    IF($B276 = 2 + N("Vice-Presidente"),
        72,
        IF($B276 = 3 + N("Secretária bilíngue"),
            13,
            RANDBETWEEN(5,COUNT(Name!$A:$A) + 1)
        )
    )
)</f>
        <v>29</v>
      </c>
      <c r="F276" s="7" t="str">
        <f ca="1">VLOOKUP($E276,Name!$A:$B,2,FALSE)</f>
        <v>Ana Cecília</v>
      </c>
      <c r="G276" s="7">
        <f ca="1" xml:space="preserve">
IF($B276 = 1,
    0,
    RANDBETWEEN(5,COUNT('Last name'!$A:$A) + 1)
)</f>
        <v>95</v>
      </c>
      <c r="H276" s="7" t="str">
        <f ca="1" xml:space="preserve">
IF($B276 = 1 + N("Presidente"),
    "de Orléans e Bragança",
    VLOOKUP($G276,'Last name'!$A:$B,2,FALSE) &amp; " " &amp; VLOOKUP(RANDBETWEEN(5,COUNT('Last name'!$A:$A) + 1),'Last name'!$A:$B,2,FALSE)
)</f>
        <v>Galli Asvilla</v>
      </c>
      <c r="I276" s="7" t="str">
        <f t="shared" ca="1" si="54"/>
        <v>Ana Cecília Galli Asvilla</v>
      </c>
      <c r="J276" s="7" t="str" cm="1">
        <f t="array" aca="1" ref="J276" ca="1">SHA1HASH($I276)</f>
        <v>f3f3d6c8b13ff586a215e65a0122ed49f7033a09</v>
      </c>
      <c r="K276" s="7" cm="1">
        <f t="array" aca="1" ref="K276" ca="1">INDEX(States!$A:$A,M276,1)</f>
        <v>5</v>
      </c>
      <c r="L276" s="7" t="str">
        <f ca="1">VLOOKUP($K276,Countries!$A:$B,2,FALSE)</f>
        <v>Portugal</v>
      </c>
      <c r="M276" s="7" cm="1">
        <f t="array" aca="1" ref="M276" ca="1">INDEX(States!$C:$C,RANDBETWEEN(5,COUNTA(States!$A:$A) + 1),1)</f>
        <v>12</v>
      </c>
      <c r="N276" s="7" t="str">
        <f ca="1">VLOOKUP($M276,States!$C:$D,2,FALSE)</f>
        <v>Leiria</v>
      </c>
      <c r="O276" s="7" t="str">
        <f ca="1">VLOOKUP($E276,Name!$A:$C,3,FALSE)</f>
        <v>F</v>
      </c>
      <c r="P276" s="7" t="str">
        <f ca="1">VLOOKUP($O276,Genders!$B:$C,2,FALSE)</f>
        <v>Female</v>
      </c>
      <c r="Q276" s="7" cm="1">
        <f t="array" aca="1" ref="Q276" ca="1">INDEX('Marital status'!$A:$A,RANDBETWEEN(5,COUNTA('Marital status'!$A:$A) + 1),1)</f>
        <v>6</v>
      </c>
      <c r="R276" s="7" t="str">
        <f ca="1">VLOOKUP($Q276,'Marital status'!$A:$B,2,FALSE)</f>
        <v>DIVORCED</v>
      </c>
      <c r="S276" s="7">
        <f t="shared" ca="1" si="55"/>
        <v>5</v>
      </c>
      <c r="T276" s="7" t="str">
        <f ca="1">VLOOKUP($S276,Ethnicities!$A:$B,2,FALSE)</f>
        <v>ASIAN</v>
      </c>
      <c r="U276" s="8">
        <f t="shared" ca="1" si="56"/>
        <v>24054</v>
      </c>
      <c r="V276" s="6">
        <f t="shared" ca="1" si="57"/>
        <v>7</v>
      </c>
      <c r="W276" s="8" t="str">
        <f ca="1">VLOOKUP($V276,'Background education'!$A:$B,2,FALSE)</f>
        <v>Undergraduate degree</v>
      </c>
      <c r="X276" s="7">
        <f ca="1" xml:space="preserve">
  IF(OR($Z276 = 5, $Z276 = 6, $Z276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276" s="7" t="str">
        <f ca="1">VLOOKUP($X276,Departments!$A:$B,2,FALSE)</f>
        <v xml:space="preserve"> Presidency</v>
      </c>
      <c r="Z276" s="6">
        <f t="shared" ca="1" si="58"/>
        <v>10</v>
      </c>
      <c r="AA276" s="7" t="str">
        <f ca="1">VLOOKUP($Z276,Roles!$A:$B,2,FALSE)</f>
        <v>Trainee</v>
      </c>
      <c r="AB276" s="6" t="e">
        <f t="shared" ca="1" si="59"/>
        <v>#N/A</v>
      </c>
      <c r="AC276" s="7" t="e">
        <f ca="1" xml:space="preserve">
IF(
  ISNA($AB276),
  NA(),
  VLOOKUP($AB276,Levels!$A:$B,2,FALSE)
)</f>
        <v>#N/A</v>
      </c>
      <c r="AD276" s="8">
        <f t="shared" ca="1" si="60"/>
        <v>38756</v>
      </c>
      <c r="AE276" s="6">
        <f ca="1">RANDBETWEEN(5,COUNTA('Recruitment source'!$A:$A) + 1)</f>
        <v>15</v>
      </c>
      <c r="AF276" s="6" t="str">
        <f ca="1">VLOOKUP($AE276,'Recruitment source'!$A:$B,2,FALSE)</f>
        <v>Website</v>
      </c>
      <c r="AG276" s="8" t="e">
        <f t="shared" ca="1" si="61"/>
        <v>#N/A</v>
      </c>
      <c r="AH276" s="6" t="e">
        <f t="shared" ca="1" si="62"/>
        <v>#N/A</v>
      </c>
      <c r="AI276" s="6" t="e">
        <f ca="1" xml:space="preserve">
IF(
  ISNA($AH276),
  NA(),
  VLOOKUP($AH276,'Reasons for dismissal'!$A:$B,2,FALSE)
)</f>
        <v>#N/A</v>
      </c>
      <c r="AJ276" s="6">
        <f t="shared" ca="1" si="63"/>
        <v>5</v>
      </c>
      <c r="AK276" s="1">
        <f t="shared" ca="1" si="64"/>
        <v>1305</v>
      </c>
      <c r="AL2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$A276  &amp; ", "   &amp;
$B276  &amp; ", "   &amp;
$D276  &amp; ", '"  &amp;
$I276  &amp; "', '" &amp;
$O276  &amp; "', "  &amp;
$S276  &amp; ", '"  &amp;
TEXT($U276,"dd/mm/aaaa")  &amp; "', "   &amp;
$V276  &amp; ", "   &amp;
$X276  &amp; ", "   &amp;
$Z276  &amp; ", "   &amp;
IF($AB276 &lt;&gt; "", $AB276, "NULL")  &amp; ", "   &amp;
$AK276  &amp; ");"</f>
        <v>#REF!</v>
      </c>
    </row>
    <row r="277" spans="1:38" x14ac:dyDescent="0.2">
      <c r="A277" s="7" cm="1">
        <f t="array" aca="1" ref="A277" ca="1">INDEX(Companies!$A:$A,RANDBETWEEN(2,COUNTA(Companies!$A:$A)),1)</f>
        <v>2</v>
      </c>
      <c r="B277" s="5">
        <f t="shared" si="52"/>
        <v>276</v>
      </c>
      <c r="C277" s="5" t="str" cm="1">
        <f t="array" ref="C277">SHA1HASH($B277)</f>
        <v>6d363479c97439b921ad2bcba054992d8eda9a0c</v>
      </c>
      <c r="D277" s="6">
        <f t="shared" ca="1" si="53"/>
        <v>1</v>
      </c>
      <c r="E277" s="7">
        <f ca="1">IF($B277 = 1 + N("Presidente"),
    127,
    IF($B277 = 2 + N("Vice-Presidente"),
        72,
        IF($B277 = 3 + N("Secretária bilíngue"),
            13,
            RANDBETWEEN(5,COUNT(Name!$A:$A) + 1)
        )
    )
)</f>
        <v>259</v>
      </c>
      <c r="F277" s="7" t="str">
        <f ca="1">VLOOKUP($E277,Name!$A:$B,2,FALSE)</f>
        <v>Maria Carolina</v>
      </c>
      <c r="G277" s="7">
        <f ca="1" xml:space="preserve">
IF($B277 = 1,
    0,
    RANDBETWEEN(5,COUNT('Last name'!$A:$A) + 1)
)</f>
        <v>190</v>
      </c>
      <c r="H277" s="7" t="str">
        <f ca="1" xml:space="preserve">
IF($B277 = 1 + N("Presidente"),
    "de Orléans e Bragança",
    VLOOKUP($G277,'Last name'!$A:$B,2,FALSE) &amp; " " &amp; VLOOKUP(RANDBETWEEN(5,COUNT('Last name'!$A:$A) + 1),'Last name'!$A:$B,2,FALSE)
)</f>
        <v>Testa Alencar</v>
      </c>
      <c r="I277" s="7" t="str">
        <f t="shared" ca="1" si="54"/>
        <v>Maria Carolina Testa Alencar</v>
      </c>
      <c r="J277" s="7" t="str" cm="1">
        <f t="array" aca="1" ref="J277" ca="1">SHA1HASH($I277)</f>
        <v>ce01b3f9082b8fec0c24252e2874d950e84a91e5</v>
      </c>
      <c r="K277" s="7" cm="1">
        <f t="array" aca="1" ref="K277" ca="1">INDEX(States!$A:$A,M277,1)</f>
        <v>5</v>
      </c>
      <c r="L277" s="7" t="str">
        <f ca="1">VLOOKUP($K277,Countries!$A:$B,2,FALSE)</f>
        <v>Portugal</v>
      </c>
      <c r="M277" s="7" cm="1">
        <f t="array" aca="1" ref="M277" ca="1">INDEX(States!$C:$C,RANDBETWEEN(5,COUNTA(States!$A:$A) + 1),1)</f>
        <v>17</v>
      </c>
      <c r="N277" s="7" t="str">
        <f ca="1">VLOOKUP($M277,States!$C:$D,2,FALSE)</f>
        <v>Viseu</v>
      </c>
      <c r="O277" s="7" t="str">
        <f ca="1">VLOOKUP($E277,Name!$A:$C,3,FALSE)</f>
        <v>F</v>
      </c>
      <c r="P277" s="7" t="str">
        <f ca="1">VLOOKUP($O277,Genders!$B:$C,2,FALSE)</f>
        <v>Female</v>
      </c>
      <c r="Q277" s="7" cm="1">
        <f t="array" aca="1" ref="Q277" ca="1">INDEX('Marital status'!$A:$A,RANDBETWEEN(5,COUNTA('Marital status'!$A:$A) + 1),1)</f>
        <v>6</v>
      </c>
      <c r="R277" s="7" t="str">
        <f ca="1">VLOOKUP($Q277,'Marital status'!$A:$B,2,FALSE)</f>
        <v>DIVORCED</v>
      </c>
      <c r="S277" s="7">
        <f t="shared" ca="1" si="55"/>
        <v>5</v>
      </c>
      <c r="T277" s="7" t="str">
        <f ca="1">VLOOKUP($S277,Ethnicities!$A:$B,2,FALSE)</f>
        <v>ASIAN</v>
      </c>
      <c r="U277" s="8">
        <f t="shared" ca="1" si="56"/>
        <v>30979</v>
      </c>
      <c r="V277" s="6">
        <f t="shared" ca="1" si="57"/>
        <v>7</v>
      </c>
      <c r="W277" s="8" t="str">
        <f ca="1">VLOOKUP($V277,'Background education'!$A:$B,2,FALSE)</f>
        <v>Undergraduate degree</v>
      </c>
      <c r="X277" s="7">
        <f ca="1" xml:space="preserve">
  IF(OR($Z277 = 5, $Z277 = 6, $Z277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277" s="7" t="str">
        <f ca="1">VLOOKUP($X277,Departments!$A:$B,2,FALSE)</f>
        <v>Finance</v>
      </c>
      <c r="Z277" s="6">
        <f t="shared" ca="1" si="58"/>
        <v>11</v>
      </c>
      <c r="AA277" s="7" t="str">
        <f ca="1">VLOOKUP($Z277,Roles!$A:$B,2,FALSE)</f>
        <v>Analyst</v>
      </c>
      <c r="AB277" s="6">
        <f t="shared" ca="1" si="59"/>
        <v>5</v>
      </c>
      <c r="AC277" s="7" t="str">
        <f ca="1" xml:space="preserve">
IF(
  ISNA($AB277),
  NA(),
  VLOOKUP($AB277,Levels!$A:$B,2,FALSE)
)</f>
        <v>Junior</v>
      </c>
      <c r="AD277" s="8">
        <f t="shared" ca="1" si="60"/>
        <v>37358</v>
      </c>
      <c r="AE277" s="6">
        <f ca="1">RANDBETWEEN(5,COUNTA('Recruitment source'!$A:$A) + 1)</f>
        <v>12</v>
      </c>
      <c r="AF277" s="6" t="str">
        <f ca="1">VLOOKUP($AE277,'Recruitment source'!$A:$B,2,FALSE)</f>
        <v xml:space="preserve"> recommendation of employee</v>
      </c>
      <c r="AG277" s="8" t="e">
        <f t="shared" ca="1" si="61"/>
        <v>#N/A</v>
      </c>
      <c r="AH277" s="6" t="e">
        <f t="shared" ca="1" si="62"/>
        <v>#N/A</v>
      </c>
      <c r="AI277" s="6" t="e">
        <f ca="1" xml:space="preserve">
IF(
  ISNA($AH277),
  NA(),
  VLOOKUP($AH277,'Reasons for dismissal'!$A:$B,2,FALSE)
)</f>
        <v>#N/A</v>
      </c>
      <c r="AJ277" s="6">
        <f t="shared" ca="1" si="63"/>
        <v>4</v>
      </c>
      <c r="AK277" s="1">
        <f t="shared" ca="1" si="64"/>
        <v>2500</v>
      </c>
      <c r="AL2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$A277  &amp; ", "   &amp;
$B277  &amp; ", "   &amp;
$D277  &amp; ", '"  &amp;
$I277  &amp; "', '" &amp;
$O277  &amp; "', "  &amp;
$S277  &amp; ", '"  &amp;
TEXT($U277,"dd/mm/aaaa")  &amp; "', "   &amp;
$V277  &amp; ", "   &amp;
$X277  &amp; ", "   &amp;
$Z277  &amp; ", "   &amp;
IF($AB277 &lt;&gt; "", $AB277, "NULL")  &amp; ", "   &amp;
$AK277  &amp; ");"</f>
        <v>#REF!</v>
      </c>
    </row>
    <row r="278" spans="1:38" x14ac:dyDescent="0.2">
      <c r="A278" s="7" cm="1">
        <f t="array" aca="1" ref="A278" ca="1">INDEX(Companies!$A:$A,RANDBETWEEN(2,COUNTA(Companies!$A:$A)),1)</f>
        <v>2</v>
      </c>
      <c r="B278" s="5">
        <f t="shared" si="52"/>
        <v>277</v>
      </c>
      <c r="C278" s="5" t="str" cm="1">
        <f t="array" ref="C278">SHA1HASH($B278)</f>
        <v>f333160e6b20ba37686da89bbe5fab728a7d3d24</v>
      </c>
      <c r="D278" s="6">
        <f t="shared" ca="1" si="53"/>
        <v>1</v>
      </c>
      <c r="E278" s="7">
        <f ca="1">IF($B278 = 1 + N("Presidente"),
    127,
    IF($B278 = 2 + N("Vice-Presidente"),
        72,
        IF($B278 = 3 + N("Secretária bilíngue"),
            13,
            RANDBETWEEN(5,COUNT(Name!$A:$A) + 1)
        )
    )
)</f>
        <v>211</v>
      </c>
      <c r="F278" s="7" t="str">
        <f ca="1">VLOOKUP($E278,Name!$A:$B,2,FALSE)</f>
        <v>Kauê</v>
      </c>
      <c r="G278" s="7">
        <f ca="1" xml:space="preserve">
IF($B278 = 1,
    0,
    RANDBETWEEN(5,COUNT('Last name'!$A:$A) + 1)
)</f>
        <v>125</v>
      </c>
      <c r="H278" s="7" t="str">
        <f ca="1" xml:space="preserve">
IF($B278 = 1 + N("Presidente"),
    "de Orléans e Bragança",
    VLOOKUP($G278,'Last name'!$A:$B,2,FALSE) &amp; " " &amp; VLOOKUP(RANDBETWEEN(5,COUNT('Last name'!$A:$A) + 1),'Last name'!$A:$B,2,FALSE)
)</f>
        <v>Medeiros Fernandes</v>
      </c>
      <c r="I278" s="7" t="str">
        <f t="shared" ca="1" si="54"/>
        <v>Kauê Medeiros Fernandes</v>
      </c>
      <c r="J278" s="7" t="str" cm="1">
        <f t="array" aca="1" ref="J278" ca="1">SHA1HASH($I278)</f>
        <v>8e5e3fb1f8e2bd9003f0da860a28c88575e50893</v>
      </c>
      <c r="K278" s="7" cm="1">
        <f t="array" aca="1" ref="K278" ca="1">INDEX(States!$A:$A,M278,1)</f>
        <v>5</v>
      </c>
      <c r="L278" s="7" t="str">
        <f ca="1">VLOOKUP($K278,Countries!$A:$B,2,FALSE)</f>
        <v>Portugal</v>
      </c>
      <c r="M278" s="7" cm="1">
        <f t="array" aca="1" ref="M278" ca="1">INDEX(States!$C:$C,RANDBETWEEN(5,COUNTA(States!$A:$A) + 1),1)</f>
        <v>20</v>
      </c>
      <c r="N278" s="7" t="str">
        <f ca="1">VLOOKUP($M278,States!$C:$D,2,FALSE)</f>
        <v>Portalegre</v>
      </c>
      <c r="O278" s="7" t="str">
        <f ca="1">VLOOKUP($E278,Name!$A:$C,3,FALSE)</f>
        <v>M</v>
      </c>
      <c r="P278" s="7" t="str">
        <f ca="1">VLOOKUP($O278,Genders!$B:$C,2,FALSE)</f>
        <v>Male</v>
      </c>
      <c r="Q278" s="7" cm="1">
        <f t="array" aca="1" ref="Q278" ca="1">INDEX('Marital status'!$A:$A,RANDBETWEEN(5,COUNTA('Marital status'!$A:$A) + 1),1)</f>
        <v>5</v>
      </c>
      <c r="R278" s="7" t="str">
        <f ca="1">VLOOKUP($Q278,'Marital status'!$A:$B,2,FALSE)</f>
        <v xml:space="preserve"> Separated </v>
      </c>
      <c r="S278" s="7">
        <f t="shared" ca="1" si="55"/>
        <v>5</v>
      </c>
      <c r="T278" s="7" t="str">
        <f ca="1">VLOOKUP($S278,Ethnicities!$A:$B,2,FALSE)</f>
        <v>ASIAN</v>
      </c>
      <c r="U278" s="8">
        <f t="shared" ca="1" si="56"/>
        <v>25262</v>
      </c>
      <c r="V278" s="6">
        <f t="shared" ca="1" si="57"/>
        <v>7</v>
      </c>
      <c r="W278" s="8" t="str">
        <f ca="1">VLOOKUP($V278,'Background education'!$A:$B,2,FALSE)</f>
        <v>Undergraduate degree</v>
      </c>
      <c r="X278" s="7">
        <f ca="1" xml:space="preserve">
  IF(OR($Z278 = 5, $Z278 = 6, $Z278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278" s="7" t="str">
        <f ca="1">VLOOKUP($X278,Departments!$A:$B,2,FALSE)</f>
        <v>Finance</v>
      </c>
      <c r="Z278" s="6">
        <f t="shared" ca="1" si="58"/>
        <v>10</v>
      </c>
      <c r="AA278" s="7" t="str">
        <f ca="1">VLOOKUP($Z278,Roles!$A:$B,2,FALSE)</f>
        <v>Trainee</v>
      </c>
      <c r="AB278" s="6" t="e">
        <f t="shared" ca="1" si="59"/>
        <v>#N/A</v>
      </c>
      <c r="AC278" s="7" t="e">
        <f ca="1" xml:space="preserve">
IF(
  ISNA($AB278),
  NA(),
  VLOOKUP($AB278,Levels!$A:$B,2,FALSE)
)</f>
        <v>#N/A</v>
      </c>
      <c r="AD278" s="8">
        <f t="shared" ca="1" si="60"/>
        <v>37499</v>
      </c>
      <c r="AE278" s="6">
        <f ca="1">RANDBETWEEN(5,COUNTA('Recruitment source'!$A:$A) + 1)</f>
        <v>8</v>
      </c>
      <c r="AF278" s="6" t="str">
        <f ca="1">VLOOKUP($AE278,'Recruitment source'!$A:$B,2,FALSE)</f>
        <v>Net Empregos</v>
      </c>
      <c r="AG278" s="8" t="e">
        <f t="shared" ca="1" si="61"/>
        <v>#N/A</v>
      </c>
      <c r="AH278" s="6" t="e">
        <f t="shared" ca="1" si="62"/>
        <v>#N/A</v>
      </c>
      <c r="AI278" s="6" t="e">
        <f ca="1" xml:space="preserve">
IF(
  ISNA($AH278),
  NA(),
  VLOOKUP($AH278,'Reasons for dismissal'!$A:$B,2,FALSE)
)</f>
        <v>#N/A</v>
      </c>
      <c r="AJ278" s="6">
        <f t="shared" ca="1" si="63"/>
        <v>5</v>
      </c>
      <c r="AK278" s="1">
        <f t="shared" ca="1" si="64"/>
        <v>1305</v>
      </c>
      <c r="AL2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$A278  &amp; ", "   &amp;
$B278  &amp; ", "   &amp;
$D278  &amp; ", '"  &amp;
$I278  &amp; "', '" &amp;
$O278  &amp; "', "  &amp;
$S278  &amp; ", '"  &amp;
TEXT($U278,"dd/mm/aaaa")  &amp; "', "   &amp;
$V278  &amp; ", "   &amp;
$X278  &amp; ", "   &amp;
$Z278  &amp; ", "   &amp;
IF($AB278 &lt;&gt; "", $AB278, "NULL")  &amp; ", "   &amp;
$AK278  &amp; ");"</f>
        <v>#REF!</v>
      </c>
    </row>
    <row r="279" spans="1:38" x14ac:dyDescent="0.2">
      <c r="A279" s="7" cm="1">
        <f t="array" aca="1" ref="A279" ca="1">INDEX(Companies!$A:$A,RANDBETWEEN(2,COUNTA(Companies!$A:$A)),1)</f>
        <v>2</v>
      </c>
      <c r="B279" s="5">
        <f t="shared" si="52"/>
        <v>278</v>
      </c>
      <c r="C279" s="5" t="str" cm="1">
        <f t="array" ref="C279">SHA1HASH($B279)</f>
        <v>68b5193fd0f5308baac9d9eed453a89e6925bcf9</v>
      </c>
      <c r="D279" s="6">
        <f t="shared" ca="1" si="53"/>
        <v>1</v>
      </c>
      <c r="E279" s="7">
        <f ca="1">IF($B279 = 1 + N("Presidente"),
    127,
    IF($B279 = 2 + N("Vice-Presidente"),
        72,
        IF($B279 = 3 + N("Secretária bilíngue"),
            13,
            RANDBETWEEN(5,COUNT(Name!$A:$A) + 1)
        )
    )
)</f>
        <v>263</v>
      </c>
      <c r="F279" s="7" t="str">
        <f ca="1">VLOOKUP($E279,Name!$A:$B,2,FALSE)</f>
        <v>Maria Fernanda</v>
      </c>
      <c r="G279" s="7">
        <f ca="1" xml:space="preserve">
IF($B279 = 1,
    0,
    RANDBETWEEN(5,COUNT('Last name'!$A:$A) + 1)
)</f>
        <v>124</v>
      </c>
      <c r="H279" s="7" t="str">
        <f ca="1" xml:space="preserve">
IF($B279 = 1 + N("Presidente"),
    "de Orléans e Bragança",
    VLOOKUP($G279,'Last name'!$A:$B,2,FALSE) &amp; " " &amp; VLOOKUP(RANDBETWEEN(5,COUNT('Last name'!$A:$A) + 1),'Last name'!$A:$B,2,FALSE)
)</f>
        <v>Mazza Borges</v>
      </c>
      <c r="I279" s="7" t="str">
        <f t="shared" ca="1" si="54"/>
        <v>Maria Fernanda Mazza Borges</v>
      </c>
      <c r="J279" s="7" t="str" cm="1">
        <f t="array" aca="1" ref="J279" ca="1">SHA1HASH($I279)</f>
        <v>6975e30d8317aa8faf78dc375e00359a701ffaff</v>
      </c>
      <c r="K279" s="7" cm="1">
        <f t="array" aca="1" ref="K279" ca="1">INDEX(States!$A:$A,M279,1)</f>
        <v>5</v>
      </c>
      <c r="L279" s="7" t="str">
        <f ca="1">VLOOKUP($K279,Countries!$A:$B,2,FALSE)</f>
        <v>Portugal</v>
      </c>
      <c r="M279" s="7" cm="1">
        <f t="array" aca="1" ref="M279" ca="1">INDEX(States!$C:$C,RANDBETWEEN(5,COUNTA(States!$A:$A) + 1),1)</f>
        <v>18</v>
      </c>
      <c r="N279" s="7" t="str">
        <f ca="1">VLOOKUP($M279,States!$C:$D,2,FALSE)</f>
        <v>Castelo Branco</v>
      </c>
      <c r="O279" s="7" t="str">
        <f ca="1">VLOOKUP($E279,Name!$A:$C,3,FALSE)</f>
        <v>F</v>
      </c>
      <c r="P279" s="7" t="str">
        <f ca="1">VLOOKUP($O279,Genders!$B:$C,2,FALSE)</f>
        <v>Female</v>
      </c>
      <c r="Q279" s="7" cm="1">
        <f t="array" aca="1" ref="Q279" ca="1">INDEX('Marital status'!$A:$A,RANDBETWEEN(5,COUNTA('Marital status'!$A:$A) + 1),1)</f>
        <v>5</v>
      </c>
      <c r="R279" s="7" t="str">
        <f ca="1">VLOOKUP($Q279,'Marital status'!$A:$B,2,FALSE)</f>
        <v xml:space="preserve"> Separated </v>
      </c>
      <c r="S279" s="7">
        <f t="shared" ca="1" si="55"/>
        <v>5</v>
      </c>
      <c r="T279" s="7" t="str">
        <f ca="1">VLOOKUP($S279,Ethnicities!$A:$B,2,FALSE)</f>
        <v>ASIAN</v>
      </c>
      <c r="U279" s="8">
        <f t="shared" ca="1" si="56"/>
        <v>27262</v>
      </c>
      <c r="V279" s="6">
        <f t="shared" ca="1" si="57"/>
        <v>8</v>
      </c>
      <c r="W279" s="8" t="str">
        <f ca="1">VLOOKUP($V279,'Background education'!$A:$B,2,FALSE)</f>
        <v>Graduate school</v>
      </c>
      <c r="X279" s="7">
        <f ca="1" xml:space="preserve">
  IF(OR($Z279 = 5, $Z279 = 6, $Z279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279" s="7" t="str">
        <f ca="1">VLOOKUP($X279,Departments!$A:$B,2,FALSE)</f>
        <v>Finance</v>
      </c>
      <c r="Z279" s="6">
        <f t="shared" ca="1" si="58"/>
        <v>11</v>
      </c>
      <c r="AA279" s="7" t="str">
        <f ca="1">VLOOKUP($Z279,Roles!$A:$B,2,FALSE)</f>
        <v>Analyst</v>
      </c>
      <c r="AB279" s="6">
        <f t="shared" ca="1" si="59"/>
        <v>6</v>
      </c>
      <c r="AC279" s="7" t="str">
        <f ca="1" xml:space="preserve">
IF(
  ISNA($AB279),
  NA(),
  VLOOKUP($AB279,Levels!$A:$B,2,FALSE)
)</f>
        <v>Pleno</v>
      </c>
      <c r="AD279" s="8">
        <f t="shared" ca="1" si="60"/>
        <v>39751</v>
      </c>
      <c r="AE279" s="6">
        <f ca="1">RANDBETWEEN(5,COUNTA('Recruitment source'!$A:$A) + 1)</f>
        <v>11</v>
      </c>
      <c r="AF279" s="6" t="str">
        <f ca="1">VLOOKUP($AE279,'Recruitment source'!$A:$B,2,FALSE)</f>
        <v>Next Station</v>
      </c>
      <c r="AG279" s="8" t="e">
        <f t="shared" ca="1" si="61"/>
        <v>#N/A</v>
      </c>
      <c r="AH279" s="6" t="e">
        <f t="shared" ca="1" si="62"/>
        <v>#N/A</v>
      </c>
      <c r="AI279" s="6" t="e">
        <f ca="1" xml:space="preserve">
IF(
  ISNA($AH279),
  NA(),
  VLOOKUP($AH279,'Reasons for dismissal'!$A:$B,2,FALSE)
)</f>
        <v>#N/A</v>
      </c>
      <c r="AJ279" s="6">
        <f t="shared" ca="1" si="63"/>
        <v>4</v>
      </c>
      <c r="AK279" s="1">
        <f t="shared" ca="1" si="64"/>
        <v>3000</v>
      </c>
      <c r="AL2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$A279  &amp; ", "   &amp;
$B279  &amp; ", "   &amp;
$D279  &amp; ", '"  &amp;
$I279  &amp; "', '" &amp;
$O279  &amp; "', "  &amp;
$S279  &amp; ", '"  &amp;
TEXT($U279,"dd/mm/aaaa")  &amp; "', "   &amp;
$V279  &amp; ", "   &amp;
$X279  &amp; ", "   &amp;
$Z279  &amp; ", "   &amp;
IF($AB279 &lt;&gt; "", $AB279, "NULL")  &amp; ", "   &amp;
$AK279  &amp; ");"</f>
        <v>#REF!</v>
      </c>
    </row>
    <row r="280" spans="1:38" x14ac:dyDescent="0.2">
      <c r="A280" s="7" cm="1">
        <f t="array" aca="1" ref="A280" ca="1">INDEX(Companies!$A:$A,RANDBETWEEN(2,COUNTA(Companies!$A:$A)),1)</f>
        <v>2</v>
      </c>
      <c r="B280" s="5">
        <f t="shared" si="52"/>
        <v>279</v>
      </c>
      <c r="C280" s="5" t="str" cm="1">
        <f t="array" ref="C280">SHA1HASH($B280)</f>
        <v>1407c2b75f43d3691c240e28204533da74ee4054</v>
      </c>
      <c r="D280" s="6">
        <f t="shared" ca="1" si="53"/>
        <v>1</v>
      </c>
      <c r="E280" s="7">
        <f ca="1">IF($B280 = 1 + N("Presidente"),
    127,
    IF($B280 = 2 + N("Vice-Presidente"),
        72,
        IF($B280 = 3 + N("Secretária bilíngue"),
            13,
            RANDBETWEEN(5,COUNT(Name!$A:$A) + 1)
        )
    )
)</f>
        <v>219</v>
      </c>
      <c r="F280" s="7" t="str">
        <f ca="1">VLOOKUP($E280,Name!$A:$B,2,FALSE)</f>
        <v>Larissa</v>
      </c>
      <c r="G280" s="7">
        <f ca="1" xml:space="preserve">
IF($B280 = 1,
    0,
    RANDBETWEEN(5,COUNT('Last name'!$A:$A) + 1)
)</f>
        <v>32</v>
      </c>
      <c r="H280" s="7" t="str">
        <f ca="1" xml:space="preserve">
IF($B280 = 1 + N("Presidente"),
    "de Orléans e Bragança",
    VLOOKUP($G280,'Last name'!$A:$B,2,FALSE) &amp; " " &amp; VLOOKUP(RANDBETWEEN(5,COUNT('Last name'!$A:$A) + 1),'Last name'!$A:$B,2,FALSE)
)</f>
        <v>Barboza Camacho</v>
      </c>
      <c r="I280" s="7" t="str">
        <f t="shared" ca="1" si="54"/>
        <v>Larissa Barboza Camacho</v>
      </c>
      <c r="J280" s="7" t="str" cm="1">
        <f t="array" aca="1" ref="J280" ca="1">SHA1HASH($I280)</f>
        <v>ae470f342641db11e457beb2319290353157dfab</v>
      </c>
      <c r="K280" s="7" cm="1">
        <f t="array" aca="1" ref="K280" ca="1">INDEX(States!$A:$A,M280,1)</f>
        <v>5</v>
      </c>
      <c r="L280" s="7" t="str">
        <f ca="1">VLOOKUP($K280,Countries!$A:$B,2,FALSE)</f>
        <v>Portugal</v>
      </c>
      <c r="M280" s="7" cm="1">
        <f t="array" aca="1" ref="M280" ca="1">INDEX(States!$C:$C,RANDBETWEEN(5,COUNTA(States!$A:$A) + 1),1)</f>
        <v>18</v>
      </c>
      <c r="N280" s="7" t="str">
        <f ca="1">VLOOKUP($M280,States!$C:$D,2,FALSE)</f>
        <v>Castelo Branco</v>
      </c>
      <c r="O280" s="7" t="str">
        <f ca="1">VLOOKUP($E280,Name!$A:$C,3,FALSE)</f>
        <v>F</v>
      </c>
      <c r="P280" s="7" t="str">
        <f ca="1">VLOOKUP($O280,Genders!$B:$C,2,FALSE)</f>
        <v>Female</v>
      </c>
      <c r="Q280" s="7" cm="1">
        <f t="array" aca="1" ref="Q280" ca="1">INDEX('Marital status'!$A:$A,RANDBETWEEN(5,COUNTA('Marital status'!$A:$A) + 1),1)</f>
        <v>6</v>
      </c>
      <c r="R280" s="7" t="str">
        <f ca="1">VLOOKUP($Q280,'Marital status'!$A:$B,2,FALSE)</f>
        <v>DIVORCED</v>
      </c>
      <c r="S280" s="7">
        <f t="shared" ca="1" si="55"/>
        <v>6</v>
      </c>
      <c r="T280" s="7" t="str">
        <f ca="1">VLOOKUP($S280,Ethnicities!$A:$B,2,FALSE)</f>
        <v xml:space="preserve">  american Indian or Alaska Native</v>
      </c>
      <c r="U280" s="8">
        <f t="shared" ca="1" si="56"/>
        <v>19587</v>
      </c>
      <c r="V280" s="6">
        <f t="shared" ca="1" si="57"/>
        <v>7</v>
      </c>
      <c r="W280" s="8" t="str">
        <f ca="1">VLOOKUP($V280,'Background education'!$A:$B,2,FALSE)</f>
        <v>Undergraduate degree</v>
      </c>
      <c r="X280" s="7">
        <f ca="1" xml:space="preserve">
  IF(OR($Z280 = 5, $Z280 = 6, $Z280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280" s="7" t="str">
        <f ca="1">VLOOKUP($X280,Departments!$A:$B,2,FALSE)</f>
        <v>Communication &amp; Marketing</v>
      </c>
      <c r="Z280" s="6">
        <f t="shared" ca="1" si="58"/>
        <v>9</v>
      </c>
      <c r="AA280" s="7" t="str">
        <f ca="1">VLOOKUP($Z280,Roles!$A:$B,2,FALSE)</f>
        <v>Intern</v>
      </c>
      <c r="AB280" s="6" t="e">
        <f t="shared" ca="1" si="59"/>
        <v>#N/A</v>
      </c>
      <c r="AC280" s="7" t="e">
        <f ca="1" xml:space="preserve">
IF(
  ISNA($AB280),
  NA(),
  VLOOKUP($AB280,Levels!$A:$B,2,FALSE)
)</f>
        <v>#N/A</v>
      </c>
      <c r="AD280" s="8">
        <f t="shared" ca="1" si="60"/>
        <v>40847</v>
      </c>
      <c r="AE280" s="6">
        <f ca="1">RANDBETWEEN(5,COUNTA('Recruitment source'!$A:$A) + 1)</f>
        <v>15</v>
      </c>
      <c r="AF280" s="6" t="str">
        <f ca="1">VLOOKUP($AE280,'Recruitment source'!$A:$B,2,FALSE)</f>
        <v>Website</v>
      </c>
      <c r="AG280" s="8" t="e">
        <f t="shared" ca="1" si="61"/>
        <v>#N/A</v>
      </c>
      <c r="AH280" s="6" t="e">
        <f t="shared" ca="1" si="62"/>
        <v>#N/A</v>
      </c>
      <c r="AI280" s="6" t="e">
        <f ca="1" xml:space="preserve">
IF(
  ISNA($AH280),
  NA(),
  VLOOKUP($AH280,'Reasons for dismissal'!$A:$B,2,FALSE)
)</f>
        <v>#N/A</v>
      </c>
      <c r="AJ280" s="6">
        <f t="shared" ca="1" si="63"/>
        <v>5</v>
      </c>
      <c r="AK280" s="1">
        <f t="shared" ca="1" si="64"/>
        <v>1285</v>
      </c>
      <c r="AL2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$A280  &amp; ", "   &amp;
$B280  &amp; ", "   &amp;
$D280  &amp; ", '"  &amp;
$I280  &amp; "', '" &amp;
$O280  &amp; "', "  &amp;
$S280  &amp; ", '"  &amp;
TEXT($U280,"dd/mm/aaaa")  &amp; "', "   &amp;
$V280  &amp; ", "   &amp;
$X280  &amp; ", "   &amp;
$Z280  &amp; ", "   &amp;
IF($AB280 &lt;&gt; "", $AB280, "NULL")  &amp; ", "   &amp;
$AK280  &amp; ");"</f>
        <v>#REF!</v>
      </c>
    </row>
    <row r="281" spans="1:38" x14ac:dyDescent="0.2">
      <c r="A281" s="7" cm="1">
        <f t="array" aca="1" ref="A281" ca="1">INDEX(Companies!$A:$A,RANDBETWEEN(2,COUNTA(Companies!$A:$A)),1)</f>
        <v>2</v>
      </c>
      <c r="B281" s="5">
        <f t="shared" si="52"/>
        <v>280</v>
      </c>
      <c r="C281" s="5" t="str" cm="1">
        <f t="array" ref="C281">SHA1HASH($B281)</f>
        <v>ba613d1fc0d9300175611e31cca7cf9f525056cb</v>
      </c>
      <c r="D281" s="6">
        <f t="shared" ca="1" si="53"/>
        <v>1</v>
      </c>
      <c r="E281" s="7">
        <f ca="1">IF($B281 = 1 + N("Presidente"),
    127,
    IF($B281 = 2 + N("Vice-Presidente"),
        72,
        IF($B281 = 3 + N("Secretária bilíngue"),
            13,
            RANDBETWEEN(5,COUNT(Name!$A:$A) + 1)
        )
    )
)</f>
        <v>167</v>
      </c>
      <c r="F281" s="7" t="str">
        <f ca="1">VLOOKUP($E281,Name!$A:$B,2,FALSE)</f>
        <v>Henrique</v>
      </c>
      <c r="G281" s="7">
        <f ca="1" xml:space="preserve">
IF($B281 = 1,
    0,
    RANDBETWEEN(5,COUNT('Last name'!$A:$A) + 1)
)</f>
        <v>25</v>
      </c>
      <c r="H281" s="7" t="str">
        <f ca="1" xml:space="preserve">
IF($B281 = 1 + N("Presidente"),
    "de Orléans e Bragança",
    VLOOKUP($G281,'Last name'!$A:$B,2,FALSE) &amp; " " &amp; VLOOKUP(RANDBETWEEN(5,COUNT('Last name'!$A:$A) + 1),'Last name'!$A:$B,2,FALSE)
)</f>
        <v>Auth Bandeira</v>
      </c>
      <c r="I281" s="7" t="str">
        <f t="shared" ca="1" si="54"/>
        <v>Henrique Auth Bandeira</v>
      </c>
      <c r="J281" s="7" t="str" cm="1">
        <f t="array" aca="1" ref="J281" ca="1">SHA1HASH($I281)</f>
        <v>1363bbcdee0446190124d325a1d408c38a4c234b</v>
      </c>
      <c r="K281" s="7" cm="1">
        <f t="array" aca="1" ref="K281" ca="1">INDEX(States!$A:$A,M281,1)</f>
        <v>5</v>
      </c>
      <c r="L281" s="7" t="str">
        <f ca="1">VLOOKUP($K281,Countries!$A:$B,2,FALSE)</f>
        <v>Portugal</v>
      </c>
      <c r="M281" s="7" cm="1">
        <f t="array" aca="1" ref="M281" ca="1">INDEX(States!$C:$C,RANDBETWEEN(5,COUNTA(States!$A:$A) + 1),1)</f>
        <v>16</v>
      </c>
      <c r="N281" s="7" t="str">
        <f ca="1">VLOOKUP($M281,States!$C:$D,2,FALSE)</f>
        <v>Azores</v>
      </c>
      <c r="O281" s="7" t="str">
        <f ca="1">VLOOKUP($E281,Name!$A:$C,3,FALSE)</f>
        <v>M</v>
      </c>
      <c r="P281" s="7" t="str">
        <f ca="1">VLOOKUP($O281,Genders!$B:$C,2,FALSE)</f>
        <v>Male</v>
      </c>
      <c r="Q281" s="7" cm="1">
        <f t="array" aca="1" ref="Q281" ca="1">INDEX('Marital status'!$A:$A,RANDBETWEEN(5,COUNTA('Marital status'!$A:$A) + 1),1)</f>
        <v>5</v>
      </c>
      <c r="R281" s="7" t="str">
        <f ca="1">VLOOKUP($Q281,'Marital status'!$A:$B,2,FALSE)</f>
        <v xml:space="preserve"> Separated </v>
      </c>
      <c r="S281" s="7">
        <f t="shared" ca="1" si="55"/>
        <v>5</v>
      </c>
      <c r="T281" s="7" t="str">
        <f ca="1">VLOOKUP($S281,Ethnicities!$A:$B,2,FALSE)</f>
        <v>ASIAN</v>
      </c>
      <c r="U281" s="8">
        <f t="shared" ca="1" si="56"/>
        <v>28116</v>
      </c>
      <c r="V281" s="6">
        <f t="shared" ca="1" si="57"/>
        <v>7</v>
      </c>
      <c r="W281" s="8" t="str">
        <f ca="1">VLOOKUP($V281,'Background education'!$A:$B,2,FALSE)</f>
        <v>Undergraduate degree</v>
      </c>
      <c r="X281" s="7">
        <f ca="1" xml:space="preserve">
  IF(OR($Z281 = 5, $Z281 = 6, $Z281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281" s="7" t="str">
        <f ca="1">VLOOKUP($X281,Departments!$A:$B,2,FALSE)</f>
        <v xml:space="preserve"> Commercial</v>
      </c>
      <c r="Z281" s="6">
        <f t="shared" ca="1" si="58"/>
        <v>11</v>
      </c>
      <c r="AA281" s="7" t="str">
        <f ca="1">VLOOKUP($Z281,Roles!$A:$B,2,FALSE)</f>
        <v>Analyst</v>
      </c>
      <c r="AB281" s="6">
        <f t="shared" ca="1" si="59"/>
        <v>7</v>
      </c>
      <c r="AC281" s="7" t="str">
        <f ca="1" xml:space="preserve">
IF(
  ISNA($AB281),
  NA(),
  VLOOKUP($AB281,Levels!$A:$B,2,FALSE)
)</f>
        <v>Senior</v>
      </c>
      <c r="AD281" s="8">
        <f t="shared" ca="1" si="60"/>
        <v>42641</v>
      </c>
      <c r="AE281" s="6">
        <f ca="1">RANDBETWEEN(5,COUNTA('Recruitment source'!$A:$A) + 1)</f>
        <v>8</v>
      </c>
      <c r="AF281" s="6" t="str">
        <f ca="1">VLOOKUP($AE281,'Recruitment source'!$A:$B,2,FALSE)</f>
        <v>Net Empregos</v>
      </c>
      <c r="AG281" s="8" t="e">
        <f t="shared" ca="1" si="61"/>
        <v>#N/A</v>
      </c>
      <c r="AH281" s="6" t="e">
        <f t="shared" ca="1" si="62"/>
        <v>#N/A</v>
      </c>
      <c r="AI281" s="6" t="e">
        <f ca="1" xml:space="preserve">
IF(
  ISNA($AH281),
  NA(),
  VLOOKUP($AH281,'Reasons for dismissal'!$A:$B,2,FALSE)
)</f>
        <v>#N/A</v>
      </c>
      <c r="AJ281" s="6">
        <f t="shared" ca="1" si="63"/>
        <v>5</v>
      </c>
      <c r="AK281" s="1">
        <f t="shared" ca="1" si="64"/>
        <v>2580</v>
      </c>
      <c r="AL2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$A281  &amp; ", "   &amp;
$B281  &amp; ", "   &amp;
$D281  &amp; ", '"  &amp;
$I281  &amp; "', '" &amp;
$O281  &amp; "', "  &amp;
$S281  &amp; ", '"  &amp;
TEXT($U281,"dd/mm/aaaa")  &amp; "', "   &amp;
$V281  &amp; ", "   &amp;
$X281  &amp; ", "   &amp;
$Z281  &amp; ", "   &amp;
IF($AB281 &lt;&gt; "", $AB281, "NULL")  &amp; ", "   &amp;
$AK281  &amp; ");"</f>
        <v>#REF!</v>
      </c>
    </row>
    <row r="282" spans="1:38" x14ac:dyDescent="0.2">
      <c r="A282" s="7" cm="1">
        <f t="array" aca="1" ref="A282" ca="1">INDEX(Companies!$A:$A,RANDBETWEEN(2,COUNTA(Companies!$A:$A)),1)</f>
        <v>2</v>
      </c>
      <c r="B282" s="5">
        <f t="shared" si="52"/>
        <v>281</v>
      </c>
      <c r="C282" s="5" t="str" cm="1">
        <f t="array" ref="C282">SHA1HASH($B282)</f>
        <v>d8502b7d774861547d38343645a9f52b163d08cd</v>
      </c>
      <c r="D282" s="6">
        <f t="shared" ca="1" si="53"/>
        <v>1</v>
      </c>
      <c r="E282" s="7">
        <f ca="1">IF($B282 = 1 + N("Presidente"),
    127,
    IF($B282 = 2 + N("Vice-Presidente"),
        72,
        IF($B282 = 3 + N("Secretária bilíngue"),
            13,
            RANDBETWEEN(5,COUNT(Name!$A:$A) + 1)
        )
    )
)</f>
        <v>226</v>
      </c>
      <c r="F282" s="7" t="str">
        <f ca="1">VLOOKUP($E282,Name!$A:$B,2,FALSE)</f>
        <v>Levy</v>
      </c>
      <c r="G282" s="7">
        <f ca="1" xml:space="preserve">
IF($B282 = 1,
    0,
    RANDBETWEEN(5,COUNT('Last name'!$A:$A) + 1)
)</f>
        <v>190</v>
      </c>
      <c r="H282" s="7" t="str">
        <f ca="1" xml:space="preserve">
IF($B282 = 1 + N("Presidente"),
    "de Orléans e Bragança",
    VLOOKUP($G282,'Last name'!$A:$B,2,FALSE) &amp; " " &amp; VLOOKUP(RANDBETWEEN(5,COUNT('Last name'!$A:$A) + 1),'Last name'!$A:$B,2,FALSE)
)</f>
        <v>Testa Seixas</v>
      </c>
      <c r="I282" s="7" t="str">
        <f t="shared" ca="1" si="54"/>
        <v>Levy Testa Seixas</v>
      </c>
      <c r="J282" s="7" t="str" cm="1">
        <f t="array" aca="1" ref="J282" ca="1">SHA1HASH($I282)</f>
        <v>4fb92bb2bd21bc459e725c78bb657f031b469a64</v>
      </c>
      <c r="K282" s="7" cm="1">
        <f t="array" aca="1" ref="K282" ca="1">INDEX(States!$A:$A,M282,1)</f>
        <v>5</v>
      </c>
      <c r="L282" s="7" t="str">
        <f ca="1">VLOOKUP($K282,Countries!$A:$B,2,FALSE)</f>
        <v>Portugal</v>
      </c>
      <c r="M282" s="7" cm="1">
        <f t="array" aca="1" ref="M282" ca="1">INDEX(States!$C:$C,RANDBETWEEN(5,COUNTA(States!$A:$A) + 1),1)</f>
        <v>19</v>
      </c>
      <c r="N282" s="7" t="str">
        <f ca="1">VLOOKUP($M282,States!$C:$D,2,FALSE)</f>
        <v>Beja</v>
      </c>
      <c r="O282" s="7" t="str">
        <f ca="1">VLOOKUP($E282,Name!$A:$C,3,FALSE)</f>
        <v>M</v>
      </c>
      <c r="P282" s="7" t="str">
        <f ca="1">VLOOKUP($O282,Genders!$B:$C,2,FALSE)</f>
        <v>Male</v>
      </c>
      <c r="Q282" s="7" cm="1">
        <f t="array" aca="1" ref="Q282" ca="1">INDEX('Marital status'!$A:$A,RANDBETWEEN(5,COUNTA('Marital status'!$A:$A) + 1),1)</f>
        <v>5</v>
      </c>
      <c r="R282" s="7" t="str">
        <f ca="1">VLOOKUP($Q282,'Marital status'!$A:$B,2,FALSE)</f>
        <v xml:space="preserve"> Separated </v>
      </c>
      <c r="S282" s="7">
        <f t="shared" ca="1" si="55"/>
        <v>5</v>
      </c>
      <c r="T282" s="7" t="str">
        <f ca="1">VLOOKUP($S282,Ethnicities!$A:$B,2,FALSE)</f>
        <v>ASIAN</v>
      </c>
      <c r="U282" s="8">
        <f t="shared" ca="1" si="56"/>
        <v>27000</v>
      </c>
      <c r="V282" s="6">
        <f t="shared" ca="1" si="57"/>
        <v>7</v>
      </c>
      <c r="W282" s="8" t="str">
        <f ca="1">VLOOKUP($V282,'Background education'!$A:$B,2,FALSE)</f>
        <v>Undergraduate degree</v>
      </c>
      <c r="X282" s="7">
        <f ca="1" xml:space="preserve">
  IF(OR($Z282 = 5, $Z282 = 6, $Z282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282" s="7" t="str">
        <f ca="1">VLOOKUP($X282,Departments!$A:$B,2,FALSE)</f>
        <v xml:space="preserve"> Presidency</v>
      </c>
      <c r="Z282" s="6">
        <f t="shared" ca="1" si="58"/>
        <v>9</v>
      </c>
      <c r="AA282" s="7" t="str">
        <f ca="1">VLOOKUP($Z282,Roles!$A:$B,2,FALSE)</f>
        <v>Intern</v>
      </c>
      <c r="AB282" s="6" t="e">
        <f t="shared" ca="1" si="59"/>
        <v>#N/A</v>
      </c>
      <c r="AC282" s="7" t="e">
        <f ca="1" xml:space="preserve">
IF(
  ISNA($AB282),
  NA(),
  VLOOKUP($AB282,Levels!$A:$B,2,FALSE)
)</f>
        <v>#N/A</v>
      </c>
      <c r="AD282" s="8">
        <f t="shared" ca="1" si="60"/>
        <v>37746</v>
      </c>
      <c r="AE282" s="6">
        <f ca="1">RANDBETWEEN(5,COUNTA('Recruitment source'!$A:$A) + 1)</f>
        <v>10</v>
      </c>
      <c r="AF282" s="6" t="str">
        <f ca="1">VLOOKUP($AE282,'Recruitment source'!$A:$B,2,FALSE)</f>
        <v>Jobs in Lisbon</v>
      </c>
      <c r="AG282" s="8" t="e">
        <f t="shared" ca="1" si="61"/>
        <v>#N/A</v>
      </c>
      <c r="AH282" s="6" t="e">
        <f t="shared" ca="1" si="62"/>
        <v>#N/A</v>
      </c>
      <c r="AI282" s="6" t="e">
        <f ca="1" xml:space="preserve">
IF(
  ISNA($AH282),
  NA(),
  VLOOKUP($AH282,'Reasons for dismissal'!$A:$B,2,FALSE)
)</f>
        <v>#N/A</v>
      </c>
      <c r="AJ282" s="6">
        <f t="shared" ca="1" si="63"/>
        <v>5</v>
      </c>
      <c r="AK282" s="1">
        <f t="shared" ca="1" si="64"/>
        <v>1205</v>
      </c>
      <c r="AL2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$A282  &amp; ", "   &amp;
$B282  &amp; ", "   &amp;
$D282  &amp; ", '"  &amp;
$I282  &amp; "', '" &amp;
$O282  &amp; "', "  &amp;
$S282  &amp; ", '"  &amp;
TEXT($U282,"dd/mm/aaaa")  &amp; "', "   &amp;
$V282  &amp; ", "   &amp;
$X282  &amp; ", "   &amp;
$Z282  &amp; ", "   &amp;
IF($AB282 &lt;&gt; "", $AB282, "NULL")  &amp; ", "   &amp;
$AK282  &amp; ");"</f>
        <v>#REF!</v>
      </c>
    </row>
    <row r="283" spans="1:38" x14ac:dyDescent="0.2">
      <c r="A283" s="7" cm="1">
        <f t="array" aca="1" ref="A283" ca="1">INDEX(Companies!$A:$A,RANDBETWEEN(2,COUNTA(Companies!$A:$A)),1)</f>
        <v>2</v>
      </c>
      <c r="B283" s="5">
        <f t="shared" si="52"/>
        <v>282</v>
      </c>
      <c r="C283" s="5" t="str" cm="1">
        <f t="array" ref="C283">SHA1HASH($B283)</f>
        <v>267b976f6f335984ab90f0f478e8a1637eabe7d5</v>
      </c>
      <c r="D283" s="6">
        <f t="shared" ca="1" si="53"/>
        <v>1</v>
      </c>
      <c r="E283" s="7">
        <f ca="1">IF($B283 = 1 + N("Presidente"),
    127,
    IF($B283 = 2 + N("Vice-Presidente"),
        72,
        IF($B283 = 3 + N("Secretária bilíngue"),
            13,
            RANDBETWEEN(5,COUNT(Name!$A:$A) + 1)
        )
    )
)</f>
        <v>176</v>
      </c>
      <c r="F283" s="7" t="str">
        <f ca="1">VLOOKUP($E283,Name!$A:$B,2,FALSE)</f>
        <v>Isabelle</v>
      </c>
      <c r="G283" s="7">
        <f ca="1" xml:space="preserve">
IF($B283 = 1,
    0,
    RANDBETWEEN(5,COUNT('Last name'!$A:$A) + 1)
)</f>
        <v>39</v>
      </c>
      <c r="H283" s="7" t="str">
        <f ca="1" xml:space="preserve">
IF($B283 = 1 + N("Presidente"),
    "de Orléans e Bragança",
    VLOOKUP($G283,'Last name'!$A:$B,2,FALSE) &amp; " " &amp; VLOOKUP(RANDBETWEEN(5,COUNT('Last name'!$A:$A) + 1),'Last name'!$A:$B,2,FALSE)
)</f>
        <v>Bianchi Tavarez</v>
      </c>
      <c r="I283" s="7" t="str">
        <f t="shared" ca="1" si="54"/>
        <v>Isabelle Bianchi Tavarez</v>
      </c>
      <c r="J283" s="7" t="str" cm="1">
        <f t="array" aca="1" ref="J283" ca="1">SHA1HASH($I283)</f>
        <v>35032d6c87d8c1bd7cb305069bd053beacc44ef2</v>
      </c>
      <c r="K283" s="7" cm="1">
        <f t="array" aca="1" ref="K283" ca="1">INDEX(States!$A:$A,M283,1)</f>
        <v>5</v>
      </c>
      <c r="L283" s="7" t="str">
        <f ca="1">VLOOKUP($K283,Countries!$A:$B,2,FALSE)</f>
        <v>Portugal</v>
      </c>
      <c r="M283" s="7" cm="1">
        <f t="array" aca="1" ref="M283" ca="1">INDEX(States!$C:$C,RANDBETWEEN(5,COUNTA(States!$A:$A) + 1),1)</f>
        <v>5</v>
      </c>
      <c r="N283" s="7" t="str">
        <f ca="1">VLOOKUP($M283,States!$C:$D,2,FALSE)</f>
        <v xml:space="preserve"> Lisboa</v>
      </c>
      <c r="O283" s="7" t="str">
        <f ca="1">VLOOKUP($E283,Name!$A:$C,3,FALSE)</f>
        <v>F</v>
      </c>
      <c r="P283" s="7" t="str">
        <f ca="1">VLOOKUP($O283,Genders!$B:$C,2,FALSE)</f>
        <v>Female</v>
      </c>
      <c r="Q283" s="7" cm="1">
        <f t="array" aca="1" ref="Q283" ca="1">INDEX('Marital status'!$A:$A,RANDBETWEEN(5,COUNTA('Marital status'!$A:$A) + 1),1)</f>
        <v>5</v>
      </c>
      <c r="R283" s="7" t="str">
        <f ca="1">VLOOKUP($Q283,'Marital status'!$A:$B,2,FALSE)</f>
        <v xml:space="preserve"> Separated </v>
      </c>
      <c r="S283" s="7">
        <f t="shared" ca="1" si="55"/>
        <v>5</v>
      </c>
      <c r="T283" s="7" t="str">
        <f ca="1">VLOOKUP($S283,Ethnicities!$A:$B,2,FALSE)</f>
        <v>ASIAN</v>
      </c>
      <c r="U283" s="8">
        <f t="shared" ca="1" si="56"/>
        <v>22403</v>
      </c>
      <c r="V283" s="6">
        <f t="shared" ca="1" si="57"/>
        <v>7</v>
      </c>
      <c r="W283" s="8" t="str">
        <f ca="1">VLOOKUP($V283,'Background education'!$A:$B,2,FALSE)</f>
        <v>Undergraduate degree</v>
      </c>
      <c r="X283" s="7">
        <f ca="1" xml:space="preserve">
  IF(OR($Z283 = 5, $Z283 = 6, $Z283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283" s="7" t="str">
        <f ca="1">VLOOKUP($X283,Departments!$A:$B,2,FALSE)</f>
        <v>Finance</v>
      </c>
      <c r="Z283" s="6">
        <f t="shared" ca="1" si="58"/>
        <v>11</v>
      </c>
      <c r="AA283" s="7" t="str">
        <f ca="1">VLOOKUP($Z283,Roles!$A:$B,2,FALSE)</f>
        <v>Analyst</v>
      </c>
      <c r="AB283" s="6">
        <f t="shared" ca="1" si="59"/>
        <v>6</v>
      </c>
      <c r="AC283" s="7" t="str">
        <f ca="1" xml:space="preserve">
IF(
  ISNA($AB283),
  NA(),
  VLOOKUP($AB283,Levels!$A:$B,2,FALSE)
)</f>
        <v>Pleno</v>
      </c>
      <c r="AD283" s="8">
        <f t="shared" ca="1" si="60"/>
        <v>38205</v>
      </c>
      <c r="AE283" s="6">
        <f ca="1">RANDBETWEEN(5,COUNTA('Recruitment source'!$A:$A) + 1)</f>
        <v>8</v>
      </c>
      <c r="AF283" s="6" t="str">
        <f ca="1">VLOOKUP($AE283,'Recruitment source'!$A:$B,2,FALSE)</f>
        <v>Net Empregos</v>
      </c>
      <c r="AG283" s="8" t="e">
        <f t="shared" ca="1" si="61"/>
        <v>#N/A</v>
      </c>
      <c r="AH283" s="6" t="e">
        <f t="shared" ca="1" si="62"/>
        <v>#N/A</v>
      </c>
      <c r="AI283" s="6" t="e">
        <f ca="1" xml:space="preserve">
IF(
  ISNA($AH283),
  NA(),
  VLOOKUP($AH283,'Reasons for dismissal'!$A:$B,2,FALSE)
)</f>
        <v>#N/A</v>
      </c>
      <c r="AJ283" s="6">
        <f t="shared" ca="1" si="63"/>
        <v>5</v>
      </c>
      <c r="AK283" s="1">
        <f t="shared" ca="1" si="64"/>
        <v>2500</v>
      </c>
      <c r="AL2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$A283  &amp; ", "   &amp;
$B283  &amp; ", "   &amp;
$D283  &amp; ", '"  &amp;
$I283  &amp; "', '" &amp;
$O283  &amp; "', "  &amp;
$S283  &amp; ", '"  &amp;
TEXT($U283,"dd/mm/aaaa")  &amp; "', "   &amp;
$V283  &amp; ", "   &amp;
$X283  &amp; ", "   &amp;
$Z283  &amp; ", "   &amp;
IF($AB283 &lt;&gt; "", $AB283, "NULL")  &amp; ", "   &amp;
$AK283  &amp; ");"</f>
        <v>#REF!</v>
      </c>
    </row>
    <row r="284" spans="1:38" x14ac:dyDescent="0.2">
      <c r="A284" s="7" cm="1">
        <f t="array" aca="1" ref="A284" ca="1">INDEX(Companies!$A:$A,RANDBETWEEN(2,COUNTA(Companies!$A:$A)),1)</f>
        <v>2</v>
      </c>
      <c r="B284" s="5">
        <f t="shared" si="52"/>
        <v>283</v>
      </c>
      <c r="C284" s="5" t="str" cm="1">
        <f t="array" ref="C284">SHA1HASH($B284)</f>
        <v>3032a4beba0cc85ba637566923b54c9addc94b63</v>
      </c>
      <c r="D284" s="6">
        <f t="shared" ca="1" si="53"/>
        <v>1</v>
      </c>
      <c r="E284" s="7">
        <f ca="1">IF($B284 = 1 + N("Presidente"),
    127,
    IF($B284 = 2 + N("Vice-Presidente"),
        72,
        IF($B284 = 3 + N("Secretária bilíngue"),
            13,
            RANDBETWEEN(5,COUNT(Name!$A:$A) + 1)
        )
    )
)</f>
        <v>105</v>
      </c>
      <c r="F284" s="7" t="str">
        <f ca="1">VLOOKUP($E284,Name!$A:$B,2,FALSE)</f>
        <v>Davi</v>
      </c>
      <c r="G284" s="7">
        <f ca="1" xml:space="preserve">
IF($B284 = 1,
    0,
    RANDBETWEEN(5,COUNT('Last name'!$A:$A) + 1)
)</f>
        <v>108</v>
      </c>
      <c r="H284" s="7" t="str">
        <f ca="1" xml:space="preserve">
IF($B284 = 1 + N("Presidente"),
    "de Orléans e Bragança",
    VLOOKUP($G284,'Last name'!$A:$B,2,FALSE) &amp; " " &amp; VLOOKUP(RANDBETWEEN(5,COUNT('Last name'!$A:$A) + 1),'Last name'!$A:$B,2,FALSE)
)</f>
        <v>Leone Camacho</v>
      </c>
      <c r="I284" s="7" t="str">
        <f t="shared" ca="1" si="54"/>
        <v>Davi Leone Camacho</v>
      </c>
      <c r="J284" s="7" t="str" cm="1">
        <f t="array" aca="1" ref="J284" ca="1">SHA1HASH($I284)</f>
        <v>30d1ede8998697e982568309124d5d1fe083ebf8</v>
      </c>
      <c r="K284" s="7" cm="1">
        <f t="array" aca="1" ref="K284" ca="1">INDEX(States!$A:$A,M284,1)</f>
        <v>5</v>
      </c>
      <c r="L284" s="7" t="str">
        <f ca="1">VLOOKUP($K284,Countries!$A:$B,2,FALSE)</f>
        <v>Portugal</v>
      </c>
      <c r="M284" s="7" cm="1">
        <f t="array" aca="1" ref="M284" ca="1">INDEX(States!$C:$C,RANDBETWEEN(5,COUNTA(States!$A:$A) + 1),1)</f>
        <v>24</v>
      </c>
      <c r="N284" s="7" t="str">
        <f ca="1">VLOOKUP($M284,States!$C:$D,2,FALSE)</f>
        <v>Brangança</v>
      </c>
      <c r="O284" s="7" t="str">
        <f ca="1">VLOOKUP($E284,Name!$A:$C,3,FALSE)</f>
        <v>M</v>
      </c>
      <c r="P284" s="7" t="str">
        <f ca="1">VLOOKUP($O284,Genders!$B:$C,2,FALSE)</f>
        <v>Male</v>
      </c>
      <c r="Q284" s="7" cm="1">
        <f t="array" aca="1" ref="Q284" ca="1">INDEX('Marital status'!$A:$A,RANDBETWEEN(5,COUNTA('Marital status'!$A:$A) + 1),1)</f>
        <v>5</v>
      </c>
      <c r="R284" s="7" t="str">
        <f ca="1">VLOOKUP($Q284,'Marital status'!$A:$B,2,FALSE)</f>
        <v xml:space="preserve"> Separated </v>
      </c>
      <c r="S284" s="7">
        <f t="shared" ca="1" si="55"/>
        <v>5</v>
      </c>
      <c r="T284" s="7" t="str">
        <f ca="1">VLOOKUP($S284,Ethnicities!$A:$B,2,FALSE)</f>
        <v>ASIAN</v>
      </c>
      <c r="U284" s="8">
        <f t="shared" ca="1" si="56"/>
        <v>24537</v>
      </c>
      <c r="V284" s="6">
        <f t="shared" ca="1" si="57"/>
        <v>7</v>
      </c>
      <c r="W284" s="8" t="str">
        <f ca="1">VLOOKUP($V284,'Background education'!$A:$B,2,FALSE)</f>
        <v>Undergraduate degree</v>
      </c>
      <c r="X284" s="7">
        <f ca="1" xml:space="preserve">
  IF(OR($Z284 = 5, $Z284 = 6, $Z284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284" s="7" t="str">
        <f ca="1">VLOOKUP($X284,Departments!$A:$B,2,FALSE)</f>
        <v>Controlling</v>
      </c>
      <c r="Z284" s="6">
        <f t="shared" ca="1" si="58"/>
        <v>9</v>
      </c>
      <c r="AA284" s="7" t="str">
        <f ca="1">VLOOKUP($Z284,Roles!$A:$B,2,FALSE)</f>
        <v>Intern</v>
      </c>
      <c r="AB284" s="6" t="e">
        <f t="shared" ca="1" si="59"/>
        <v>#N/A</v>
      </c>
      <c r="AC284" s="7" t="e">
        <f ca="1" xml:space="preserve">
IF(
  ISNA($AB284),
  NA(),
  VLOOKUP($AB284,Levels!$A:$B,2,FALSE)
)</f>
        <v>#N/A</v>
      </c>
      <c r="AD284" s="8">
        <f t="shared" ca="1" si="60"/>
        <v>43319</v>
      </c>
      <c r="AE284" s="6">
        <f ca="1">RANDBETWEEN(5,COUNTA('Recruitment source'!$A:$A) + 1)</f>
        <v>8</v>
      </c>
      <c r="AF284" s="6" t="str">
        <f ca="1">VLOOKUP($AE284,'Recruitment source'!$A:$B,2,FALSE)</f>
        <v>Net Empregos</v>
      </c>
      <c r="AG284" s="8" t="e">
        <f t="shared" ca="1" si="61"/>
        <v>#N/A</v>
      </c>
      <c r="AH284" s="6" t="e">
        <f t="shared" ca="1" si="62"/>
        <v>#N/A</v>
      </c>
      <c r="AI284" s="6" t="e">
        <f ca="1" xml:space="preserve">
IF(
  ISNA($AH284),
  NA(),
  VLOOKUP($AH284,'Reasons for dismissal'!$A:$B,2,FALSE)
)</f>
        <v>#N/A</v>
      </c>
      <c r="AJ284" s="6">
        <f t="shared" ca="1" si="63"/>
        <v>5</v>
      </c>
      <c r="AK284" s="1">
        <f t="shared" ca="1" si="64"/>
        <v>1205</v>
      </c>
      <c r="AL2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$A284  &amp; ", "   &amp;
$B284  &amp; ", "   &amp;
$D284  &amp; ", '"  &amp;
$I284  &amp; "', '" &amp;
$O284  &amp; "', "  &amp;
$S284  &amp; ", '"  &amp;
TEXT($U284,"dd/mm/aaaa")  &amp; "', "   &amp;
$V284  &amp; ", "   &amp;
$X284  &amp; ", "   &amp;
$Z284  &amp; ", "   &amp;
IF($AB284 &lt;&gt; "", $AB284, "NULL")  &amp; ", "   &amp;
$AK284  &amp; ");"</f>
        <v>#REF!</v>
      </c>
    </row>
    <row r="285" spans="1:38" x14ac:dyDescent="0.2">
      <c r="A285" s="7" cm="1">
        <f t="array" aca="1" ref="A285" ca="1">INDEX(Companies!$A:$A,RANDBETWEEN(2,COUNTA(Companies!$A:$A)),1)</f>
        <v>2</v>
      </c>
      <c r="B285" s="5">
        <f t="shared" si="52"/>
        <v>284</v>
      </c>
      <c r="C285" s="5" t="str" cm="1">
        <f t="array" ref="C285">SHA1HASH($B285)</f>
        <v>7f35419a058e19d2b75e962dba149bddedec7606</v>
      </c>
      <c r="D285" s="6">
        <f t="shared" ca="1" si="53"/>
        <v>1</v>
      </c>
      <c r="E285" s="7">
        <f ca="1">IF($B285 = 1 + N("Presidente"),
    127,
    IF($B285 = 2 + N("Vice-Presidente"),
        72,
        IF($B285 = 3 + N("Secretária bilíngue"),
            13,
            RANDBETWEEN(5,COUNT(Name!$A:$A) + 1)
        )
    )
)</f>
        <v>222</v>
      </c>
      <c r="F285" s="7" t="str">
        <f ca="1">VLOOKUP($E285,Name!$A:$B,2,FALSE)</f>
        <v>Lavignia</v>
      </c>
      <c r="G285" s="7">
        <f ca="1" xml:space="preserve">
IF($B285 = 1,
    0,
    RANDBETWEEN(5,COUNT('Last name'!$A:$A) + 1)
)</f>
        <v>191</v>
      </c>
      <c r="H285" s="7" t="str">
        <f ca="1" xml:space="preserve">
IF($B285 = 1 + N("Presidente"),
    "de Orléans e Bragança",
    VLOOKUP($G285,'Last name'!$A:$B,2,FALSE) &amp; " " &amp; VLOOKUP(RANDBETWEEN(5,COUNT('Last name'!$A:$A) + 1),'Last name'!$A:$B,2,FALSE)
)</f>
        <v>Trindade Testa</v>
      </c>
      <c r="I285" s="7" t="str">
        <f t="shared" ca="1" si="54"/>
        <v>Lavignia Trindade Testa</v>
      </c>
      <c r="J285" s="7" t="str" cm="1">
        <f t="array" aca="1" ref="J285" ca="1">SHA1HASH($I285)</f>
        <v>8134349e7226bc1c1dec968e4da3363d12480dd9</v>
      </c>
      <c r="K285" s="7" cm="1">
        <f t="array" aca="1" ref="K285" ca="1">INDEX(States!$A:$A,M285,1)</f>
        <v>5</v>
      </c>
      <c r="L285" s="7" t="str">
        <f ca="1">VLOOKUP($K285,Countries!$A:$B,2,FALSE)</f>
        <v>Portugal</v>
      </c>
      <c r="M285" s="7" cm="1">
        <f t="array" aca="1" ref="M285" ca="1">INDEX(States!$C:$C,RANDBETWEEN(5,COUNTA(States!$A:$A) + 1),1)</f>
        <v>8</v>
      </c>
      <c r="N285" s="7" t="str">
        <f ca="1">VLOOKUP($M285,States!$C:$D,2,FALSE)</f>
        <v>AveirO</v>
      </c>
      <c r="O285" s="7" t="str">
        <f ca="1">VLOOKUP($E285,Name!$A:$C,3,FALSE)</f>
        <v>F</v>
      </c>
      <c r="P285" s="7" t="str">
        <f ca="1">VLOOKUP($O285,Genders!$B:$C,2,FALSE)</f>
        <v>Female</v>
      </c>
      <c r="Q285" s="7" cm="1">
        <f t="array" aca="1" ref="Q285" ca="1">INDEX('Marital status'!$A:$A,RANDBETWEEN(5,COUNTA('Marital status'!$A:$A) + 1),1)</f>
        <v>5</v>
      </c>
      <c r="R285" s="7" t="str">
        <f ca="1">VLOOKUP($Q285,'Marital status'!$A:$B,2,FALSE)</f>
        <v xml:space="preserve"> Separated </v>
      </c>
      <c r="S285" s="7">
        <f t="shared" ca="1" si="55"/>
        <v>8</v>
      </c>
      <c r="T285" s="7" t="e">
        <f ca="1">VLOOKUP($S285,Ethnicities!$A:$B,2,FALSE)</f>
        <v>#N/A</v>
      </c>
      <c r="U285" s="8">
        <f t="shared" ca="1" si="56"/>
        <v>23328</v>
      </c>
      <c r="V285" s="6">
        <f t="shared" ca="1" si="57"/>
        <v>8</v>
      </c>
      <c r="W285" s="8" t="str">
        <f ca="1">VLOOKUP($V285,'Background education'!$A:$B,2,FALSE)</f>
        <v>Graduate school</v>
      </c>
      <c r="X285" s="7">
        <f ca="1" xml:space="preserve">
  IF(OR($Z285 = 5, $Z285 = 6, $Z285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285" s="7" t="str">
        <f ca="1">VLOOKUP($X285,Departments!$A:$B,2,FALSE)</f>
        <v xml:space="preserve"> Presidency</v>
      </c>
      <c r="Z285" s="6">
        <f t="shared" ca="1" si="58"/>
        <v>11</v>
      </c>
      <c r="AA285" s="7" t="str">
        <f ca="1">VLOOKUP($Z285,Roles!$A:$B,2,FALSE)</f>
        <v>Analyst</v>
      </c>
      <c r="AB285" s="6">
        <f t="shared" ca="1" si="59"/>
        <v>6</v>
      </c>
      <c r="AC285" s="7" t="str">
        <f ca="1" xml:space="preserve">
IF(
  ISNA($AB285),
  NA(),
  VLOOKUP($AB285,Levels!$A:$B,2,FALSE)
)</f>
        <v>Pleno</v>
      </c>
      <c r="AD285" s="8">
        <f t="shared" ca="1" si="60"/>
        <v>39153</v>
      </c>
      <c r="AE285" s="6">
        <f ca="1">RANDBETWEEN(5,COUNTA('Recruitment source'!$A:$A) + 1)</f>
        <v>13</v>
      </c>
      <c r="AF285" s="6" t="str">
        <f ca="1">VLOOKUP($AE285,'Recruitment source'!$A:$B,2,FALSE)</f>
        <v>Google</v>
      </c>
      <c r="AG285" s="8" t="e">
        <f t="shared" ca="1" si="61"/>
        <v>#N/A</v>
      </c>
      <c r="AH285" s="6" t="e">
        <f t="shared" ca="1" si="62"/>
        <v>#N/A</v>
      </c>
      <c r="AI285" s="6" t="e">
        <f ca="1" xml:space="preserve">
IF(
  ISNA($AH285),
  NA(),
  VLOOKUP($AH285,'Reasons for dismissal'!$A:$B,2,FALSE)
)</f>
        <v>#N/A</v>
      </c>
      <c r="AJ285" s="6">
        <f t="shared" ca="1" si="63"/>
        <v>4</v>
      </c>
      <c r="AK285" s="1">
        <f t="shared" ca="1" si="64"/>
        <v>3000</v>
      </c>
      <c r="AL2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$A285  &amp; ", "   &amp;
$B285  &amp; ", "   &amp;
$D285  &amp; ", '"  &amp;
$I285  &amp; "', '" &amp;
$O285  &amp; "', "  &amp;
$S285  &amp; ", '"  &amp;
TEXT($U285,"dd/mm/aaaa")  &amp; "', "   &amp;
$V285  &amp; ", "   &amp;
$X285  &amp; ", "   &amp;
$Z285  &amp; ", "   &amp;
IF($AB285 &lt;&gt; "", $AB285, "NULL")  &amp; ", "   &amp;
$AK285  &amp; ");"</f>
        <v>#REF!</v>
      </c>
    </row>
    <row r="286" spans="1:38" x14ac:dyDescent="0.2">
      <c r="A286" s="7" cm="1">
        <f t="array" aca="1" ref="A286" ca="1">INDEX(Companies!$A:$A,RANDBETWEEN(2,COUNTA(Companies!$A:$A)),1)</f>
        <v>2</v>
      </c>
      <c r="B286" s="5">
        <f t="shared" si="52"/>
        <v>285</v>
      </c>
      <c r="C286" s="5" t="str" cm="1">
        <f t="array" ref="C286">SHA1HASH($B286)</f>
        <v>367ac64a16d19e2afefcf7c5fab8666dda92f9de</v>
      </c>
      <c r="D286" s="6">
        <f t="shared" ca="1" si="53"/>
        <v>1</v>
      </c>
      <c r="E286" s="7">
        <f ca="1">IF($B286 = 1 + N("Presidente"),
    127,
    IF($B286 = 2 + N("Vice-Presidente"),
        72,
        IF($B286 = 3 + N("Secretária bilíngue"),
            13,
            RANDBETWEEN(5,COUNT(Name!$A:$A) + 1)
        )
    )
)</f>
        <v>352</v>
      </c>
      <c r="F286" s="7" t="str">
        <f ca="1">VLOOKUP($E286,Name!$A:$B,2,FALSE)</f>
        <v>Vicent</v>
      </c>
      <c r="G286" s="7">
        <f ca="1" xml:space="preserve">
IF($B286 = 1,
    0,
    RANDBETWEEN(5,COUNT('Last name'!$A:$A) + 1)
)</f>
        <v>184</v>
      </c>
      <c r="H286" s="7" t="str">
        <f ca="1" xml:space="preserve">
IF($B286 = 1 + N("Presidente"),
    "de Orléans e Bragança",
    VLOOKUP($G286,'Last name'!$A:$B,2,FALSE) &amp; " " &amp; VLOOKUP(RANDBETWEEN(5,COUNT('Last name'!$A:$A) + 1),'Last name'!$A:$B,2,FALSE)
)</f>
        <v>sobrenome Costatini</v>
      </c>
      <c r="I286" s="7" t="str">
        <f t="shared" ca="1" si="54"/>
        <v>Vicent sobrenome Costatini</v>
      </c>
      <c r="J286" s="7" t="str" cm="1">
        <f t="array" aca="1" ref="J286" ca="1">SHA1HASH($I286)</f>
        <v>d31b716f8b347f0ef2b4153460d9c2e5a8c4736c</v>
      </c>
      <c r="K286" s="7" cm="1">
        <f t="array" aca="1" ref="K286" ca="1">INDEX(States!$A:$A,M286,1)</f>
        <v>5</v>
      </c>
      <c r="L286" s="7" t="str">
        <f ca="1">VLOOKUP($K286,Countries!$A:$B,2,FALSE)</f>
        <v>Portugal</v>
      </c>
      <c r="M286" s="7" cm="1">
        <f t="array" aca="1" ref="M286" ca="1">INDEX(States!$C:$C,RANDBETWEEN(5,COUNTA(States!$A:$A) + 1),1)</f>
        <v>15</v>
      </c>
      <c r="N286" s="7" t="str">
        <f ca="1">VLOOKUP($M286,States!$C:$D,2,FALSE)</f>
        <v xml:space="preserve"> ÉVORA</v>
      </c>
      <c r="O286" s="7" t="str">
        <f ca="1">VLOOKUP($E286,Name!$A:$C,3,FALSE)</f>
        <v>M</v>
      </c>
      <c r="P286" s="7" t="str">
        <f ca="1">VLOOKUP($O286,Genders!$B:$C,2,FALSE)</f>
        <v>Male</v>
      </c>
      <c r="Q286" s="7" cm="1">
        <f t="array" aca="1" ref="Q286" ca="1">INDEX('Marital status'!$A:$A,RANDBETWEEN(5,COUNTA('Marital status'!$A:$A) + 1),1)</f>
        <v>0</v>
      </c>
      <c r="R286" s="7" t="e">
        <f ca="1">VLOOKUP($Q286,'Marital status'!$A:$B,2,FALSE)</f>
        <v>#N/A</v>
      </c>
      <c r="S286" s="7">
        <f t="shared" ca="1" si="55"/>
        <v>7</v>
      </c>
      <c r="T286" s="7" t="str">
        <f ca="1">VLOOKUP($S286,Ethnicities!$A:$B,2,FALSE)</f>
        <v>Native Hawaiian or Other Pacific Islander</v>
      </c>
      <c r="U286" s="8">
        <f t="shared" ca="1" si="56"/>
        <v>24120</v>
      </c>
      <c r="V286" s="6">
        <f t="shared" ca="1" si="57"/>
        <v>7</v>
      </c>
      <c r="W286" s="8" t="str">
        <f ca="1">VLOOKUP($V286,'Background education'!$A:$B,2,FALSE)</f>
        <v>Undergraduate degree</v>
      </c>
      <c r="X286" s="7">
        <f ca="1" xml:space="preserve">
  IF(OR($Z286 = 5, $Z286 = 6, $Z286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286" s="7" t="str">
        <f ca="1">VLOOKUP($X286,Departments!$A:$B,2,FALSE)</f>
        <v>Operations</v>
      </c>
      <c r="Z286" s="6">
        <f t="shared" ca="1" si="58"/>
        <v>9</v>
      </c>
      <c r="AA286" s="7" t="str">
        <f ca="1">VLOOKUP($Z286,Roles!$A:$B,2,FALSE)</f>
        <v>Intern</v>
      </c>
      <c r="AB286" s="6" t="e">
        <f t="shared" ca="1" si="59"/>
        <v>#N/A</v>
      </c>
      <c r="AC286" s="7" t="e">
        <f ca="1" xml:space="preserve">
IF(
  ISNA($AB286),
  NA(),
  VLOOKUP($AB286,Levels!$A:$B,2,FALSE)
)</f>
        <v>#N/A</v>
      </c>
      <c r="AD286" s="8">
        <f t="shared" ca="1" si="60"/>
        <v>38563</v>
      </c>
      <c r="AE286" s="6">
        <f ca="1">RANDBETWEEN(5,COUNTA('Recruitment source'!$A:$A) + 1)</f>
        <v>14</v>
      </c>
      <c r="AF286" s="6" t="str">
        <f ca="1">VLOOKUP($AE286,'Recruitment source'!$A:$B,2,FALSE)</f>
        <v>LinkedIn</v>
      </c>
      <c r="AG286" s="8" t="e">
        <f t="shared" ca="1" si="61"/>
        <v>#N/A</v>
      </c>
      <c r="AH286" s="6" t="e">
        <f t="shared" ca="1" si="62"/>
        <v>#N/A</v>
      </c>
      <c r="AI286" s="6" t="e">
        <f ca="1" xml:space="preserve">
IF(
  ISNA($AH286),
  NA(),
  VLOOKUP($AH286,'Reasons for dismissal'!$A:$B,2,FALSE)
)</f>
        <v>#N/A</v>
      </c>
      <c r="AJ286" s="6">
        <f t="shared" ca="1" si="63"/>
        <v>5</v>
      </c>
      <c r="AK286" s="1">
        <f t="shared" ca="1" si="64"/>
        <v>1205</v>
      </c>
      <c r="AL2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$A286  &amp; ", "   &amp;
$B286  &amp; ", "   &amp;
$D286  &amp; ", '"  &amp;
$I286  &amp; "', '" &amp;
$O286  &amp; "', "  &amp;
$S286  &amp; ", '"  &amp;
TEXT($U286,"dd/mm/aaaa")  &amp; "', "   &amp;
$V286  &amp; ", "   &amp;
$X286  &amp; ", "   &amp;
$Z286  &amp; ", "   &amp;
IF($AB286 &lt;&gt; "", $AB286, "NULL")  &amp; ", "   &amp;
$AK286  &amp; ");"</f>
        <v>#REF!</v>
      </c>
    </row>
    <row r="287" spans="1:38" x14ac:dyDescent="0.2">
      <c r="A287" s="7" cm="1">
        <f t="array" aca="1" ref="A287" ca="1">INDEX(Companies!$A:$A,RANDBETWEEN(2,COUNTA(Companies!$A:$A)),1)</f>
        <v>2</v>
      </c>
      <c r="B287" s="5">
        <f t="shared" si="52"/>
        <v>286</v>
      </c>
      <c r="C287" s="5" t="str" cm="1">
        <f t="array" ref="C287">SHA1HASH($B287)</f>
        <v>7edab1f00ca6b31e11f7eb2e61787ed747420923</v>
      </c>
      <c r="D287" s="6">
        <f t="shared" ca="1" si="53"/>
        <v>1</v>
      </c>
      <c r="E287" s="7">
        <f ca="1">IF($B287 = 1 + N("Presidente"),
    127,
    IF($B287 = 2 + N("Vice-Presidente"),
        72,
        IF($B287 = 3 + N("Secretária bilíngue"),
            13,
            RANDBETWEEN(5,COUNT(Name!$A:$A) + 1)
        )
    )
)</f>
        <v>197</v>
      </c>
      <c r="F287" s="7" t="str">
        <f ca="1">VLOOKUP($E287,Name!$A:$B,2,FALSE)</f>
        <v>José</v>
      </c>
      <c r="G287" s="7">
        <f ca="1" xml:space="preserve">
IF($B287 = 1,
    0,
    RANDBETWEEN(5,COUNT('Last name'!$A:$A) + 1)
)</f>
        <v>78</v>
      </c>
      <c r="H287" s="7" t="str">
        <f ca="1" xml:space="preserve">
IF($B287 = 1 + N("Presidente"),
    "de Orléans e Bragança",
    VLOOKUP($G287,'Last name'!$A:$B,2,FALSE) &amp; " " &amp; VLOOKUP(RANDBETWEEN(5,COUNT('Last name'!$A:$A) + 1),'Last name'!$A:$B,2,FALSE)
)</f>
        <v>Esteves Monti</v>
      </c>
      <c r="I287" s="7" t="str">
        <f t="shared" ca="1" si="54"/>
        <v>José Esteves Monti</v>
      </c>
      <c r="J287" s="7" t="str" cm="1">
        <f t="array" aca="1" ref="J287" ca="1">SHA1HASH($I287)</f>
        <v>948cf3eb95c92d7b4dbfd88d0d66fa30cae87557</v>
      </c>
      <c r="K287" s="7" cm="1">
        <f t="array" aca="1" ref="K287" ca="1">INDEX(States!$A:$A,M287,1)</f>
        <v>5</v>
      </c>
      <c r="L287" s="7" t="str">
        <f ca="1">VLOOKUP($K287,Countries!$A:$B,2,FALSE)</f>
        <v>Portugal</v>
      </c>
      <c r="M287" s="7" cm="1">
        <f t="array" aca="1" ref="M287" ca="1">INDEX(States!$C:$C,RANDBETWEEN(5,COUNTA(States!$A:$A) + 1),1)</f>
        <v>20</v>
      </c>
      <c r="N287" s="7" t="str">
        <f ca="1">VLOOKUP($M287,States!$C:$D,2,FALSE)</f>
        <v>Portalegre</v>
      </c>
      <c r="O287" s="7" t="str">
        <f ca="1">VLOOKUP($E287,Name!$A:$C,3,FALSE)</f>
        <v>M</v>
      </c>
      <c r="P287" s="7" t="str">
        <f ca="1">VLOOKUP($O287,Genders!$B:$C,2,FALSE)</f>
        <v>Male</v>
      </c>
      <c r="Q287" s="7" cm="1">
        <f t="array" aca="1" ref="Q287" ca="1">INDEX('Marital status'!$A:$A,RANDBETWEEN(5,COUNTA('Marital status'!$A:$A) + 1),1)</f>
        <v>0</v>
      </c>
      <c r="R287" s="7" t="e">
        <f ca="1">VLOOKUP($Q287,'Marital status'!$A:$B,2,FALSE)</f>
        <v>#N/A</v>
      </c>
      <c r="S287" s="7">
        <f t="shared" ca="1" si="55"/>
        <v>6</v>
      </c>
      <c r="T287" s="7" t="str">
        <f ca="1">VLOOKUP($S287,Ethnicities!$A:$B,2,FALSE)</f>
        <v xml:space="preserve">  american Indian or Alaska Native</v>
      </c>
      <c r="U287" s="8">
        <f t="shared" ca="1" si="56"/>
        <v>29806</v>
      </c>
      <c r="V287" s="6">
        <f t="shared" ca="1" si="57"/>
        <v>7</v>
      </c>
      <c r="W287" s="8" t="str">
        <f ca="1">VLOOKUP($V287,'Background education'!$A:$B,2,FALSE)</f>
        <v>Undergraduate degree</v>
      </c>
      <c r="X287" s="7">
        <f ca="1" xml:space="preserve">
  IF(OR($Z287 = 5, $Z287 = 6, $Z287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287" s="7" t="str">
        <f ca="1">VLOOKUP($X287,Departments!$A:$B,2,FALSE)</f>
        <v xml:space="preserve"> Presidency</v>
      </c>
      <c r="Z287" s="6">
        <f t="shared" ca="1" si="58"/>
        <v>11</v>
      </c>
      <c r="AA287" s="7" t="str">
        <f ca="1">VLOOKUP($Z287,Roles!$A:$B,2,FALSE)</f>
        <v>Analyst</v>
      </c>
      <c r="AB287" s="6">
        <f t="shared" ca="1" si="59"/>
        <v>6</v>
      </c>
      <c r="AC287" s="7" t="str">
        <f ca="1" xml:space="preserve">
IF(
  ISNA($AB287),
  NA(),
  VLOOKUP($AB287,Levels!$A:$B,2,FALSE)
)</f>
        <v>Pleno</v>
      </c>
      <c r="AD287" s="8">
        <f t="shared" ca="1" si="60"/>
        <v>38062</v>
      </c>
      <c r="AE287" s="6">
        <f ca="1">RANDBETWEEN(5,COUNTA('Recruitment source'!$A:$A) + 1)</f>
        <v>12</v>
      </c>
      <c r="AF287" s="6" t="str">
        <f ca="1">VLOOKUP($AE287,'Recruitment source'!$A:$B,2,FALSE)</f>
        <v xml:space="preserve"> recommendation of employee</v>
      </c>
      <c r="AG287" s="8" t="e">
        <f t="shared" ca="1" si="61"/>
        <v>#N/A</v>
      </c>
      <c r="AH287" s="6" t="e">
        <f t="shared" ca="1" si="62"/>
        <v>#N/A</v>
      </c>
      <c r="AI287" s="6" t="e">
        <f ca="1" xml:space="preserve">
IF(
  ISNA($AH287),
  NA(),
  VLOOKUP($AH287,'Reasons for dismissal'!$A:$B,2,FALSE)
)</f>
        <v>#N/A</v>
      </c>
      <c r="AJ287" s="6">
        <f t="shared" ca="1" si="63"/>
        <v>5</v>
      </c>
      <c r="AK287" s="1">
        <f t="shared" ca="1" si="64"/>
        <v>2500</v>
      </c>
      <c r="AL2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$A287  &amp; ", "   &amp;
$B287  &amp; ", "   &amp;
$D287  &amp; ", '"  &amp;
$I287  &amp; "', '" &amp;
$O287  &amp; "', "  &amp;
$S287  &amp; ", '"  &amp;
TEXT($U287,"dd/mm/aaaa")  &amp; "', "   &amp;
$V287  &amp; ", "   &amp;
$X287  &amp; ", "   &amp;
$Z287  &amp; ", "   &amp;
IF($AB287 &lt;&gt; "", $AB287, "NULL")  &amp; ", "   &amp;
$AK287  &amp; ");"</f>
        <v>#REF!</v>
      </c>
    </row>
    <row r="288" spans="1:38" x14ac:dyDescent="0.2">
      <c r="A288" s="7" cm="1">
        <f t="array" aca="1" ref="A288" ca="1">INDEX(Companies!$A:$A,RANDBETWEEN(2,COUNTA(Companies!$A:$A)),1)</f>
        <v>2</v>
      </c>
      <c r="B288" s="5">
        <f t="shared" si="52"/>
        <v>287</v>
      </c>
      <c r="C288" s="5" t="str" cm="1">
        <f t="array" ref="C288">SHA1HASH($B288)</f>
        <v>f0a4acfc86dfa0637e085abf0bbaef7bd0ec5aa4</v>
      </c>
      <c r="D288" s="6">
        <f t="shared" ca="1" si="53"/>
        <v>1</v>
      </c>
      <c r="E288" s="7">
        <f ca="1">IF($B288 = 1 + N("Presidente"),
    127,
    IF($B288 = 2 + N("Vice-Presidente"),
        72,
        IF($B288 = 3 + N("Secretária bilíngue"),
            13,
            RANDBETWEEN(5,COUNT(Name!$A:$A) + 1)
        )
    )
)</f>
        <v>32</v>
      </c>
      <c r="F288" s="7" t="str">
        <f ca="1">VLOOKUP($E288,Name!$A:$B,2,FALSE)</f>
        <v>Ana Laura</v>
      </c>
      <c r="G288" s="7">
        <f ca="1" xml:space="preserve">
IF($B288 = 1,
    0,
    RANDBETWEEN(5,COUNT('Last name'!$A:$A) + 1)
)</f>
        <v>123</v>
      </c>
      <c r="H288" s="7" t="str">
        <f ca="1" xml:space="preserve">
IF($B288 = 1 + N("Presidente"),
    "de Orléans e Bragança",
    VLOOKUP($G288,'Last name'!$A:$B,2,FALSE) &amp; " " &amp; VLOOKUP(RANDBETWEEN(5,COUNT('Last name'!$A:$A) + 1),'Last name'!$A:$B,2,FALSE)
)</f>
        <v>Martins Ramos</v>
      </c>
      <c r="I288" s="7" t="str">
        <f t="shared" ca="1" si="54"/>
        <v>Ana Laura Martins Ramos</v>
      </c>
      <c r="J288" s="7" t="str" cm="1">
        <f t="array" aca="1" ref="J288" ca="1">SHA1HASH($I288)</f>
        <v>dc9b02fff2e1a483127773f9a8b43dd0a41f157c</v>
      </c>
      <c r="K288" s="7" cm="1">
        <f t="array" aca="1" ref="K288" ca="1">INDEX(States!$A:$A,M288,1)</f>
        <v>5</v>
      </c>
      <c r="L288" s="7" t="str">
        <f ca="1">VLOOKUP($K288,Countries!$A:$B,2,FALSE)</f>
        <v>Portugal</v>
      </c>
      <c r="M288" s="7" cm="1">
        <f t="array" aca="1" ref="M288" ca="1">INDEX(States!$C:$C,RANDBETWEEN(5,COUNTA(States!$A:$A) + 1),1)</f>
        <v>21</v>
      </c>
      <c r="N288" s="7" t="str">
        <f ca="1">VLOOKUP($M288,States!$C:$D,2,FALSE)</f>
        <v>Guarda</v>
      </c>
      <c r="O288" s="7" t="str">
        <f ca="1">VLOOKUP($E288,Name!$A:$C,3,FALSE)</f>
        <v>F</v>
      </c>
      <c r="P288" s="7" t="str">
        <f ca="1">VLOOKUP($O288,Genders!$B:$C,2,FALSE)</f>
        <v>Female</v>
      </c>
      <c r="Q288" s="7" cm="1">
        <f t="array" aca="1" ref="Q288" ca="1">INDEX('Marital status'!$A:$A,RANDBETWEEN(5,COUNTA('Marital status'!$A:$A) + 1),1)</f>
        <v>6</v>
      </c>
      <c r="R288" s="7" t="str">
        <f ca="1">VLOOKUP($Q288,'Marital status'!$A:$B,2,FALSE)</f>
        <v>DIVORCED</v>
      </c>
      <c r="S288" s="7">
        <f t="shared" ca="1" si="55"/>
        <v>5</v>
      </c>
      <c r="T288" s="7" t="str">
        <f ca="1">VLOOKUP($S288,Ethnicities!$A:$B,2,FALSE)</f>
        <v>ASIAN</v>
      </c>
      <c r="U288" s="8">
        <f t="shared" ca="1" si="56"/>
        <v>28094</v>
      </c>
      <c r="V288" s="6">
        <f t="shared" ca="1" si="57"/>
        <v>7</v>
      </c>
      <c r="W288" s="8" t="str">
        <f ca="1">VLOOKUP($V288,'Background education'!$A:$B,2,FALSE)</f>
        <v>Undergraduate degree</v>
      </c>
      <c r="X288" s="7">
        <f ca="1" xml:space="preserve">
  IF(OR($Z288 = 5, $Z288 = 6, $Z288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88" s="7" t="str">
        <f ca="1">VLOOKUP($X288,Departments!$A:$B,2,FALSE)</f>
        <v>Human Resource</v>
      </c>
      <c r="Z288" s="6">
        <f t="shared" ca="1" si="58"/>
        <v>9</v>
      </c>
      <c r="AA288" s="7" t="str">
        <f ca="1">VLOOKUP($Z288,Roles!$A:$B,2,FALSE)</f>
        <v>Intern</v>
      </c>
      <c r="AB288" s="6" t="e">
        <f t="shared" ca="1" si="59"/>
        <v>#N/A</v>
      </c>
      <c r="AC288" s="7" t="e">
        <f ca="1" xml:space="preserve">
IF(
  ISNA($AB288),
  NA(),
  VLOOKUP($AB288,Levels!$A:$B,2,FALSE)
)</f>
        <v>#N/A</v>
      </c>
      <c r="AD288" s="8">
        <f t="shared" ca="1" si="60"/>
        <v>44585</v>
      </c>
      <c r="AE288" s="6">
        <f ca="1">RANDBETWEEN(5,COUNTA('Recruitment source'!$A:$A) + 1)</f>
        <v>15</v>
      </c>
      <c r="AF288" s="6" t="str">
        <f ca="1">VLOOKUP($AE288,'Recruitment source'!$A:$B,2,FALSE)</f>
        <v>Website</v>
      </c>
      <c r="AG288" s="8" t="e">
        <f t="shared" ca="1" si="61"/>
        <v>#N/A</v>
      </c>
      <c r="AH288" s="6" t="e">
        <f t="shared" ca="1" si="62"/>
        <v>#N/A</v>
      </c>
      <c r="AI288" s="6" t="e">
        <f ca="1" xml:space="preserve">
IF(
  ISNA($AH288),
  NA(),
  VLOOKUP($AH288,'Reasons for dismissal'!$A:$B,2,FALSE)
)</f>
        <v>#N/A</v>
      </c>
      <c r="AJ288" s="6">
        <f t="shared" ca="1" si="63"/>
        <v>4</v>
      </c>
      <c r="AK288" s="1">
        <f t="shared" ca="1" si="64"/>
        <v>1285</v>
      </c>
      <c r="AL2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$A288  &amp; ", "   &amp;
$B288  &amp; ", "   &amp;
$D288  &amp; ", '"  &amp;
$I288  &amp; "', '" &amp;
$O288  &amp; "', "  &amp;
$S288  &amp; ", '"  &amp;
TEXT($U288,"dd/mm/aaaa")  &amp; "', "   &amp;
$V288  &amp; ", "   &amp;
$X288  &amp; ", "   &amp;
$Z288  &amp; ", "   &amp;
IF($AB288 &lt;&gt; "", $AB288, "NULL")  &amp; ", "   &amp;
$AK288  &amp; ");"</f>
        <v>#REF!</v>
      </c>
    </row>
    <row r="289" spans="1:38" x14ac:dyDescent="0.2">
      <c r="A289" s="7" cm="1">
        <f t="array" aca="1" ref="A289" ca="1">INDEX(Companies!$A:$A,RANDBETWEEN(2,COUNTA(Companies!$A:$A)),1)</f>
        <v>2</v>
      </c>
      <c r="B289" s="5">
        <f t="shared" si="52"/>
        <v>288</v>
      </c>
      <c r="C289" s="5" t="str" cm="1">
        <f t="array" ref="C289">SHA1HASH($B289)</f>
        <v>b70706fdb0027063c33c00f7ce3e040221dd70bb</v>
      </c>
      <c r="D289" s="6">
        <f t="shared" ca="1" si="53"/>
        <v>1</v>
      </c>
      <c r="E289" s="7">
        <f ca="1">IF($B289 = 1 + N("Presidente"),
    127,
    IF($B289 = 2 + N("Vice-Presidente"),
        72,
        IF($B289 = 3 + N("Secretária bilíngue"),
            13,
            RANDBETWEEN(5,COUNT(Name!$A:$A) + 1)
        )
    )
)</f>
        <v>166</v>
      </c>
      <c r="F289" s="7" t="str">
        <f ca="1">VLOOKUP($E289,Name!$A:$B,2,FALSE)</f>
        <v>Henrico</v>
      </c>
      <c r="G289" s="7">
        <f ca="1" xml:space="preserve">
IF($B289 = 1,
    0,
    RANDBETWEEN(5,COUNT('Last name'!$A:$A) + 1)
)</f>
        <v>125</v>
      </c>
      <c r="H289" s="7" t="str">
        <f ca="1" xml:space="preserve">
IF($B289 = 1 + N("Presidente"),
    "de Orléans e Bragança",
    VLOOKUP($G289,'Last name'!$A:$B,2,FALSE) &amp; " " &amp; VLOOKUP(RANDBETWEEN(5,COUNT('Last name'!$A:$A) + 1),'Last name'!$A:$B,2,FALSE)
)</f>
        <v>Medeiros Ricci</v>
      </c>
      <c r="I289" s="7" t="str">
        <f t="shared" ca="1" si="54"/>
        <v>Henrico Medeiros Ricci</v>
      </c>
      <c r="J289" s="7" t="str" cm="1">
        <f t="array" aca="1" ref="J289" ca="1">SHA1HASH($I289)</f>
        <v>c3e6dbf303072b648158f925aebe03a33d672354</v>
      </c>
      <c r="K289" s="7" cm="1">
        <f t="array" aca="1" ref="K289" ca="1">INDEX(States!$A:$A,M289,1)</f>
        <v>5</v>
      </c>
      <c r="L289" s="7" t="str">
        <f ca="1">VLOOKUP($K289,Countries!$A:$B,2,FALSE)</f>
        <v>Portugal</v>
      </c>
      <c r="M289" s="7" cm="1">
        <f t="array" aca="1" ref="M289" ca="1">INDEX(States!$C:$C,RANDBETWEEN(5,COUNTA(States!$A:$A) + 1),1)</f>
        <v>16</v>
      </c>
      <c r="N289" s="7" t="str">
        <f ca="1">VLOOKUP($M289,States!$C:$D,2,FALSE)</f>
        <v>Azores</v>
      </c>
      <c r="O289" s="7" t="str">
        <f ca="1">VLOOKUP($E289,Name!$A:$C,3,FALSE)</f>
        <v>M</v>
      </c>
      <c r="P289" s="7" t="str">
        <f ca="1">VLOOKUP($O289,Genders!$B:$C,2,FALSE)</f>
        <v>Male</v>
      </c>
      <c r="Q289" s="7" cm="1">
        <f t="array" aca="1" ref="Q289" ca="1">INDEX('Marital status'!$A:$A,RANDBETWEEN(5,COUNTA('Marital status'!$A:$A) + 1),1)</f>
        <v>5</v>
      </c>
      <c r="R289" s="7" t="str">
        <f ca="1">VLOOKUP($Q289,'Marital status'!$A:$B,2,FALSE)</f>
        <v xml:space="preserve"> Separated </v>
      </c>
      <c r="S289" s="7">
        <f t="shared" ca="1" si="55"/>
        <v>5</v>
      </c>
      <c r="T289" s="7" t="str">
        <f ca="1">VLOOKUP($S289,Ethnicities!$A:$B,2,FALSE)</f>
        <v>ASIAN</v>
      </c>
      <c r="U289" s="8">
        <f t="shared" ca="1" si="56"/>
        <v>28164</v>
      </c>
      <c r="V289" s="6">
        <f t="shared" ca="1" si="57"/>
        <v>7</v>
      </c>
      <c r="W289" s="8" t="str">
        <f ca="1">VLOOKUP($V289,'Background education'!$A:$B,2,FALSE)</f>
        <v>Undergraduate degree</v>
      </c>
      <c r="X289" s="7">
        <f ca="1" xml:space="preserve">
  IF(OR($Z289 = 5, $Z289 = 6, $Z289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89" s="7" t="str">
        <f ca="1">VLOOKUP($X289,Departments!$A:$B,2,FALSE)</f>
        <v>Human Resource</v>
      </c>
      <c r="Z289" s="6">
        <f t="shared" ca="1" si="58"/>
        <v>11</v>
      </c>
      <c r="AA289" s="7" t="str">
        <f ca="1">VLOOKUP($Z289,Roles!$A:$B,2,FALSE)</f>
        <v>Analyst</v>
      </c>
      <c r="AB289" s="6">
        <f t="shared" ca="1" si="59"/>
        <v>7</v>
      </c>
      <c r="AC289" s="7" t="str">
        <f ca="1" xml:space="preserve">
IF(
  ISNA($AB289),
  NA(),
  VLOOKUP($AB289,Levels!$A:$B,2,FALSE)
)</f>
        <v>Senior</v>
      </c>
      <c r="AD289" s="8">
        <f t="shared" ca="1" si="60"/>
        <v>44177</v>
      </c>
      <c r="AE289" s="6">
        <f ca="1">RANDBETWEEN(5,COUNTA('Recruitment source'!$A:$A) + 1)</f>
        <v>15</v>
      </c>
      <c r="AF289" s="6" t="str">
        <f ca="1">VLOOKUP($AE289,'Recruitment source'!$A:$B,2,FALSE)</f>
        <v>Website</v>
      </c>
      <c r="AG289" s="8" t="e">
        <f t="shared" ca="1" si="61"/>
        <v>#N/A</v>
      </c>
      <c r="AH289" s="6" t="e">
        <f t="shared" ca="1" si="62"/>
        <v>#N/A</v>
      </c>
      <c r="AI289" s="6" t="e">
        <f ca="1" xml:space="preserve">
IF(
  ISNA($AH289),
  NA(),
  VLOOKUP($AH289,'Reasons for dismissal'!$A:$B,2,FALSE)
)</f>
        <v>#N/A</v>
      </c>
      <c r="AJ289" s="6">
        <f t="shared" ca="1" si="63"/>
        <v>4</v>
      </c>
      <c r="AK289" s="1">
        <f t="shared" ca="1" si="64"/>
        <v>2580</v>
      </c>
      <c r="AL2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$A289  &amp; ", "   &amp;
$B289  &amp; ", "   &amp;
$D289  &amp; ", '"  &amp;
$I289  &amp; "', '" &amp;
$O289  &amp; "', "  &amp;
$S289  &amp; ", '"  &amp;
TEXT($U289,"dd/mm/aaaa")  &amp; "', "   &amp;
$V289  &amp; ", "   &amp;
$X289  &amp; ", "   &amp;
$Z289  &amp; ", "   &amp;
IF($AB289 &lt;&gt; "", $AB289, "NULL")  &amp; ", "   &amp;
$AK289  &amp; ");"</f>
        <v>#REF!</v>
      </c>
    </row>
    <row r="290" spans="1:38" x14ac:dyDescent="0.2">
      <c r="A290" s="7" cm="1">
        <f t="array" aca="1" ref="A290" ca="1">INDEX(Companies!$A:$A,RANDBETWEEN(2,COUNTA(Companies!$A:$A)),1)</f>
        <v>2</v>
      </c>
      <c r="B290" s="5">
        <f t="shared" si="52"/>
        <v>289</v>
      </c>
      <c r="C290" s="5" t="str" cm="1">
        <f t="array" ref="C290">SHA1HASH($B290)</f>
        <v>6b0f4d999089662690c5233e0ddea57d297a9a0a</v>
      </c>
      <c r="D290" s="6">
        <f t="shared" ca="1" si="53"/>
        <v>1</v>
      </c>
      <c r="E290" s="7">
        <f ca="1">IF($B290 = 1 + N("Presidente"),
    127,
    IF($B290 = 2 + N("Vice-Presidente"),
        72,
        IF($B290 = 3 + N("Secretária bilíngue"),
            13,
            RANDBETWEEN(5,COUNT(Name!$A:$A) + 1)
        )
    )
)</f>
        <v>290</v>
      </c>
      <c r="F290" s="7" t="str">
        <f ca="1">VLOOKUP($E290,Name!$A:$B,2,FALSE)</f>
        <v>Melissa</v>
      </c>
      <c r="G290" s="7">
        <f ca="1" xml:space="preserve">
IF($B290 = 1,
    0,
    RANDBETWEEN(5,COUNT('Last name'!$A:$A) + 1)
)</f>
        <v>54</v>
      </c>
      <c r="H290" s="7" t="str">
        <f ca="1" xml:space="preserve">
IF($B290 = 1 + N("Presidente"),
    "de Orléans e Bragança",
    VLOOKUP($G290,'Last name'!$A:$B,2,FALSE) &amp; " " &amp; VLOOKUP(RANDBETWEEN(5,COUNT('Last name'!$A:$A) + 1),'Last name'!$A:$B,2,FALSE)
)</f>
        <v>Caminha Siqueira</v>
      </c>
      <c r="I290" s="7" t="str">
        <f t="shared" ca="1" si="54"/>
        <v>Melissa Caminha Siqueira</v>
      </c>
      <c r="J290" s="7" t="str" cm="1">
        <f t="array" aca="1" ref="J290" ca="1">SHA1HASH($I290)</f>
        <v>b16e20e0676efef7a01c81cd4a6df56f91c2724a</v>
      </c>
      <c r="K290" s="7" cm="1">
        <f t="array" aca="1" ref="K290" ca="1">INDEX(States!$A:$A,M290,1)</f>
        <v>5</v>
      </c>
      <c r="L290" s="7" t="str">
        <f ca="1">VLOOKUP($K290,Countries!$A:$B,2,FALSE)</f>
        <v>Portugal</v>
      </c>
      <c r="M290" s="7" cm="1">
        <f t="array" aca="1" ref="M290" ca="1">INDEX(States!$C:$C,RANDBETWEEN(5,COUNTA(States!$A:$A) + 1),1)</f>
        <v>12</v>
      </c>
      <c r="N290" s="7" t="str">
        <f ca="1">VLOOKUP($M290,States!$C:$D,2,FALSE)</f>
        <v>Leiria</v>
      </c>
      <c r="O290" s="7" t="str">
        <f ca="1">VLOOKUP($E290,Name!$A:$C,3,FALSE)</f>
        <v>F</v>
      </c>
      <c r="P290" s="7" t="str">
        <f ca="1">VLOOKUP($O290,Genders!$B:$C,2,FALSE)</f>
        <v>Female</v>
      </c>
      <c r="Q290" s="7" cm="1">
        <f t="array" aca="1" ref="Q290" ca="1">INDEX('Marital status'!$A:$A,RANDBETWEEN(5,COUNTA('Marital status'!$A:$A) + 1),1)</f>
        <v>0</v>
      </c>
      <c r="R290" s="7" t="e">
        <f ca="1">VLOOKUP($Q290,'Marital status'!$A:$B,2,FALSE)</f>
        <v>#N/A</v>
      </c>
      <c r="S290" s="7">
        <f t="shared" ca="1" si="55"/>
        <v>5</v>
      </c>
      <c r="T290" s="7" t="str">
        <f ca="1">VLOOKUP($S290,Ethnicities!$A:$B,2,FALSE)</f>
        <v>ASIAN</v>
      </c>
      <c r="U290" s="8">
        <f t="shared" ca="1" si="56"/>
        <v>33249</v>
      </c>
      <c r="V290" s="6">
        <f t="shared" ca="1" si="57"/>
        <v>7</v>
      </c>
      <c r="W290" s="8" t="str">
        <f ca="1">VLOOKUP($V290,'Background education'!$A:$B,2,FALSE)</f>
        <v>Undergraduate degree</v>
      </c>
      <c r="X290" s="7">
        <f ca="1" xml:space="preserve">
  IF(OR($Z290 = 5, $Z290 = 6, $Z290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290" s="7" t="str">
        <f ca="1">VLOOKUP($X290,Departments!$A:$B,2,FALSE)</f>
        <v xml:space="preserve"> Commercial</v>
      </c>
      <c r="Z290" s="6">
        <f t="shared" ca="1" si="58"/>
        <v>10</v>
      </c>
      <c r="AA290" s="7" t="str">
        <f ca="1">VLOOKUP($Z290,Roles!$A:$B,2,FALSE)</f>
        <v>Trainee</v>
      </c>
      <c r="AB290" s="6" t="e">
        <f t="shared" ca="1" si="59"/>
        <v>#N/A</v>
      </c>
      <c r="AC290" s="7" t="e">
        <f ca="1" xml:space="preserve">
IF(
  ISNA($AB290),
  NA(),
  VLOOKUP($AB290,Levels!$A:$B,2,FALSE)
)</f>
        <v>#N/A</v>
      </c>
      <c r="AD290" s="8">
        <f t="shared" ca="1" si="60"/>
        <v>40444</v>
      </c>
      <c r="AE290" s="6">
        <f ca="1">RANDBETWEEN(5,COUNTA('Recruitment source'!$A:$A) + 1)</f>
        <v>11</v>
      </c>
      <c r="AF290" s="6" t="str">
        <f ca="1">VLOOKUP($AE290,'Recruitment source'!$A:$B,2,FALSE)</f>
        <v>Next Station</v>
      </c>
      <c r="AG290" s="8" t="e">
        <f t="shared" ca="1" si="61"/>
        <v>#N/A</v>
      </c>
      <c r="AH290" s="6" t="e">
        <f t="shared" ca="1" si="62"/>
        <v>#N/A</v>
      </c>
      <c r="AI290" s="6" t="e">
        <f ca="1" xml:space="preserve">
IF(
  ISNA($AH290),
  NA(),
  VLOOKUP($AH290,'Reasons for dismissal'!$A:$B,2,FALSE)
)</f>
        <v>#N/A</v>
      </c>
      <c r="AJ290" s="6">
        <f t="shared" ca="1" si="63"/>
        <v>5</v>
      </c>
      <c r="AK290" s="1">
        <f t="shared" ca="1" si="64"/>
        <v>1385</v>
      </c>
      <c r="AL2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$A290  &amp; ", "   &amp;
$B290  &amp; ", "   &amp;
$D290  &amp; ", '"  &amp;
$I290  &amp; "', '" &amp;
$O290  &amp; "', "  &amp;
$S290  &amp; ", '"  &amp;
TEXT($U290,"dd/mm/aaaa")  &amp; "', "   &amp;
$V290  &amp; ", "   &amp;
$X290  &amp; ", "   &amp;
$Z290  &amp; ", "   &amp;
IF($AB290 &lt;&gt; "", $AB290, "NULL")  &amp; ", "   &amp;
$AK290  &amp; ");"</f>
        <v>#REF!</v>
      </c>
    </row>
    <row r="291" spans="1:38" x14ac:dyDescent="0.2">
      <c r="A291" s="7" cm="1">
        <f t="array" aca="1" ref="A291" ca="1">INDEX(Companies!$A:$A,RANDBETWEEN(2,COUNTA(Companies!$A:$A)),1)</f>
        <v>2</v>
      </c>
      <c r="B291" s="5">
        <f t="shared" si="52"/>
        <v>290</v>
      </c>
      <c r="C291" s="5" t="str" cm="1">
        <f t="array" ref="C291">SHA1HASH($B291)</f>
        <v>9d323717c1d5f918d8b0267c157186d6e6b64ec9</v>
      </c>
      <c r="D291" s="6">
        <f t="shared" ca="1" si="53"/>
        <v>1</v>
      </c>
      <c r="E291" s="7">
        <f ca="1">IF($B291 = 1 + N("Presidente"),
    127,
    IF($B291 = 2 + N("Vice-Presidente"),
        72,
        IF($B291 = 3 + N("Secretária bilíngue"),
            13,
            RANDBETWEEN(5,COUNT(Name!$A:$A) + 1)
        )
    )
)</f>
        <v>99</v>
      </c>
      <c r="F291" s="7" t="str">
        <f ca="1">VLOOKUP($E291,Name!$A:$B,2,FALSE)</f>
        <v>Cloe</v>
      </c>
      <c r="G291" s="7">
        <f ca="1" xml:space="preserve">
IF($B291 = 1,
    0,
    RANDBETWEEN(5,COUNT('Last name'!$A:$A) + 1)
)</f>
        <v>67</v>
      </c>
      <c r="H291" s="7" t="str">
        <f ca="1" xml:space="preserve">
IF($B291 = 1 + N("Presidente"),
    "de Orléans e Bragança",
    VLOOKUP($G291,'Last name'!$A:$B,2,FALSE) &amp; " " &amp; VLOOKUP(RANDBETWEEN(5,COUNT('Last name'!$A:$A) + 1),'Last name'!$A:$B,2,FALSE)
)</f>
        <v>Conti Tavares</v>
      </c>
      <c r="I291" s="7" t="str">
        <f t="shared" ca="1" si="54"/>
        <v>Cloe Conti Tavares</v>
      </c>
      <c r="J291" s="7" t="str" cm="1">
        <f t="array" aca="1" ref="J291" ca="1">SHA1HASH($I291)</f>
        <v>80161b5f84379767e9abf6032601035f6b41d13c</v>
      </c>
      <c r="K291" s="7" cm="1">
        <f t="array" aca="1" ref="K291" ca="1">INDEX(States!$A:$A,M291,1)</f>
        <v>5</v>
      </c>
      <c r="L291" s="7" t="str">
        <f ca="1">VLOOKUP($K291,Countries!$A:$B,2,FALSE)</f>
        <v>Portugal</v>
      </c>
      <c r="M291" s="7" cm="1">
        <f t="array" aca="1" ref="M291" ca="1">INDEX(States!$C:$C,RANDBETWEEN(5,COUNTA(States!$A:$A) + 1),1)</f>
        <v>10</v>
      </c>
      <c r="N291" s="7" t="str">
        <f ca="1">VLOOKUP($M291,States!$C:$D,2,FALSE)</f>
        <v>Faro</v>
      </c>
      <c r="O291" s="7" t="str">
        <f ca="1">VLOOKUP($E291,Name!$A:$C,3,FALSE)</f>
        <v>F</v>
      </c>
      <c r="P291" s="7" t="str">
        <f ca="1">VLOOKUP($O291,Genders!$B:$C,2,FALSE)</f>
        <v>Female</v>
      </c>
      <c r="Q291" s="7" cm="1">
        <f t="array" aca="1" ref="Q291" ca="1">INDEX('Marital status'!$A:$A,RANDBETWEEN(5,COUNTA('Marital status'!$A:$A) + 1),1)</f>
        <v>6</v>
      </c>
      <c r="R291" s="7" t="str">
        <f ca="1">VLOOKUP($Q291,'Marital status'!$A:$B,2,FALSE)</f>
        <v>DIVORCED</v>
      </c>
      <c r="S291" s="7">
        <f t="shared" ca="1" si="55"/>
        <v>5</v>
      </c>
      <c r="T291" s="7" t="str">
        <f ca="1">VLOOKUP($S291,Ethnicities!$A:$B,2,FALSE)</f>
        <v>ASIAN</v>
      </c>
      <c r="U291" s="8">
        <f t="shared" ca="1" si="56"/>
        <v>25833</v>
      </c>
      <c r="V291" s="6">
        <f t="shared" ca="1" si="57"/>
        <v>8</v>
      </c>
      <c r="W291" s="8" t="str">
        <f ca="1">VLOOKUP($V291,'Background education'!$A:$B,2,FALSE)</f>
        <v>Graduate school</v>
      </c>
      <c r="X291" s="7">
        <f ca="1" xml:space="preserve">
  IF(OR($Z291 = 5, $Z291 = 6, $Z291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291" s="7" t="str">
        <f ca="1">VLOOKUP($X291,Departments!$A:$B,2,FALSE)</f>
        <v>Communication &amp; Marketing</v>
      </c>
      <c r="Z291" s="6">
        <f t="shared" ca="1" si="58"/>
        <v>11</v>
      </c>
      <c r="AA291" s="7" t="str">
        <f ca="1">VLOOKUP($Z291,Roles!$A:$B,2,FALSE)</f>
        <v>Analyst</v>
      </c>
      <c r="AB291" s="6">
        <f t="shared" ca="1" si="59"/>
        <v>6</v>
      </c>
      <c r="AC291" s="7" t="str">
        <f ca="1" xml:space="preserve">
IF(
  ISNA($AB291),
  NA(),
  VLOOKUP($AB291,Levels!$A:$B,2,FALSE)
)</f>
        <v>Pleno</v>
      </c>
      <c r="AD291" s="8">
        <f t="shared" ca="1" si="60"/>
        <v>39243</v>
      </c>
      <c r="AE291" s="6">
        <f ca="1">RANDBETWEEN(5,COUNTA('Recruitment source'!$A:$A) + 1)</f>
        <v>9</v>
      </c>
      <c r="AF291" s="6" t="str">
        <f ca="1">VLOOKUP($AE291,'Recruitment source'!$A:$B,2,FALSE)</f>
        <v>Empregos Online</v>
      </c>
      <c r="AG291" s="8" t="e">
        <f t="shared" ca="1" si="61"/>
        <v>#N/A</v>
      </c>
      <c r="AH291" s="6" t="e">
        <f t="shared" ca="1" si="62"/>
        <v>#N/A</v>
      </c>
      <c r="AI291" s="6" t="e">
        <f ca="1" xml:space="preserve">
IF(
  ISNA($AH291),
  NA(),
  VLOOKUP($AH291,'Reasons for dismissal'!$A:$B,2,FALSE)
)</f>
        <v>#N/A</v>
      </c>
      <c r="AJ291" s="6">
        <f t="shared" ca="1" si="63"/>
        <v>4</v>
      </c>
      <c r="AK291" s="1">
        <f t="shared" ca="1" si="64"/>
        <v>3080</v>
      </c>
      <c r="AL2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$A291  &amp; ", "   &amp;
$B291  &amp; ", "   &amp;
$D291  &amp; ", '"  &amp;
$I291  &amp; "', '" &amp;
$O291  &amp; "', "  &amp;
$S291  &amp; ", '"  &amp;
TEXT($U291,"dd/mm/aaaa")  &amp; "', "   &amp;
$V291  &amp; ", "   &amp;
$X291  &amp; ", "   &amp;
$Z291  &amp; ", "   &amp;
IF($AB291 &lt;&gt; "", $AB291, "NULL")  &amp; ", "   &amp;
$AK291  &amp; ");"</f>
        <v>#REF!</v>
      </c>
    </row>
    <row r="292" spans="1:38" x14ac:dyDescent="0.2">
      <c r="A292" s="7" cm="1">
        <f t="array" aca="1" ref="A292" ca="1">INDEX(Companies!$A:$A,RANDBETWEEN(2,COUNTA(Companies!$A:$A)),1)</f>
        <v>2</v>
      </c>
      <c r="B292" s="5">
        <f t="shared" si="52"/>
        <v>291</v>
      </c>
      <c r="C292" s="5" t="str" cm="1">
        <f t="array" ref="C292">SHA1HASH($B292)</f>
        <v>3717862a00f88c6164a735d661d4e9c91c5d9767</v>
      </c>
      <c r="D292" s="6">
        <f t="shared" ca="1" si="53"/>
        <v>1</v>
      </c>
      <c r="E292" s="7">
        <f ca="1">IF($B292 = 1 + N("Presidente"),
    127,
    IF($B292 = 2 + N("Vice-Presidente"),
        72,
        IF($B292 = 3 + N("Secretária bilíngue"),
            13,
            RANDBETWEEN(5,COUNT(Name!$A:$A) + 1)
        )
    )
)</f>
        <v>245</v>
      </c>
      <c r="F292" s="7" t="str">
        <f ca="1">VLOOKUP($E292,Name!$A:$B,2,FALSE)</f>
        <v>Luiz Henrique</v>
      </c>
      <c r="G292" s="7">
        <f ca="1" xml:space="preserve">
IF($B292 = 1,
    0,
    RANDBETWEEN(5,COUNT('Last name'!$A:$A) + 1)
)</f>
        <v>43</v>
      </c>
      <c r="H292" s="7" t="str">
        <f ca="1" xml:space="preserve">
IF($B292 = 1 + N("Presidente"),
    "de Orléans e Bragança",
    VLOOKUP($G292,'Last name'!$A:$B,2,FALSE) &amp; " " &amp; VLOOKUP(RANDBETWEEN(5,COUNT('Last name'!$A:$A) + 1),'Last name'!$A:$B,2,FALSE)
)</f>
        <v>Borges Monti</v>
      </c>
      <c r="I292" s="7" t="str">
        <f t="shared" ca="1" si="54"/>
        <v>Luiz Henrique Borges Monti</v>
      </c>
      <c r="J292" s="7" t="str" cm="1">
        <f t="array" aca="1" ref="J292" ca="1">SHA1HASH($I292)</f>
        <v>0018eaab5b8c45953633b52cdb283fdfb3102fe1</v>
      </c>
      <c r="K292" s="7" cm="1">
        <f t="array" aca="1" ref="K292" ca="1">INDEX(States!$A:$A,M292,1)</f>
        <v>5</v>
      </c>
      <c r="L292" s="7" t="str">
        <f ca="1">VLOOKUP($K292,Countries!$A:$B,2,FALSE)</f>
        <v>Portugal</v>
      </c>
      <c r="M292" s="7" cm="1">
        <f t="array" aca="1" ref="M292" ca="1">INDEX(States!$C:$C,RANDBETWEEN(5,COUNTA(States!$A:$A) + 1),1)</f>
        <v>18</v>
      </c>
      <c r="N292" s="7" t="str">
        <f ca="1">VLOOKUP($M292,States!$C:$D,2,FALSE)</f>
        <v>Castelo Branco</v>
      </c>
      <c r="O292" s="7" t="str">
        <f ca="1">VLOOKUP($E292,Name!$A:$C,3,FALSE)</f>
        <v>M</v>
      </c>
      <c r="P292" s="7" t="str">
        <f ca="1">VLOOKUP($O292,Genders!$B:$C,2,FALSE)</f>
        <v>Male</v>
      </c>
      <c r="Q292" s="7" cm="1">
        <f t="array" aca="1" ref="Q292" ca="1">INDEX('Marital status'!$A:$A,RANDBETWEEN(5,COUNTA('Marital status'!$A:$A) + 1),1)</f>
        <v>5</v>
      </c>
      <c r="R292" s="7" t="str">
        <f ca="1">VLOOKUP($Q292,'Marital status'!$A:$B,2,FALSE)</f>
        <v xml:space="preserve"> Separated </v>
      </c>
      <c r="S292" s="7">
        <f t="shared" ca="1" si="55"/>
        <v>5</v>
      </c>
      <c r="T292" s="7" t="str">
        <f ca="1">VLOOKUP($S292,Ethnicities!$A:$B,2,FALSE)</f>
        <v>ASIAN</v>
      </c>
      <c r="U292" s="8">
        <f t="shared" ca="1" si="56"/>
        <v>32726</v>
      </c>
      <c r="V292" s="6">
        <f t="shared" ca="1" si="57"/>
        <v>7</v>
      </c>
      <c r="W292" s="8" t="str">
        <f ca="1">VLOOKUP($V292,'Background education'!$A:$B,2,FALSE)</f>
        <v>Undergraduate degree</v>
      </c>
      <c r="X292" s="7">
        <f ca="1" xml:space="preserve">
  IF(OR($Z292 = 5, $Z292 = 6, $Z292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292" s="7" t="str">
        <f ca="1">VLOOKUP($X292,Departments!$A:$B,2,FALSE)</f>
        <v>Controlling</v>
      </c>
      <c r="Z292" s="6">
        <f t="shared" ca="1" si="58"/>
        <v>9</v>
      </c>
      <c r="AA292" s="7" t="str">
        <f ca="1">VLOOKUP($Z292,Roles!$A:$B,2,FALSE)</f>
        <v>Intern</v>
      </c>
      <c r="AB292" s="6" t="e">
        <f t="shared" ca="1" si="59"/>
        <v>#N/A</v>
      </c>
      <c r="AC292" s="7" t="e">
        <f ca="1" xml:space="preserve">
IF(
  ISNA($AB292),
  NA(),
  VLOOKUP($AB292,Levels!$A:$B,2,FALSE)
)</f>
        <v>#N/A</v>
      </c>
      <c r="AD292" s="8">
        <f t="shared" ca="1" si="60"/>
        <v>39549</v>
      </c>
      <c r="AE292" s="6">
        <f ca="1">RANDBETWEEN(5,COUNTA('Recruitment source'!$A:$A) + 1)</f>
        <v>8</v>
      </c>
      <c r="AF292" s="6" t="str">
        <f ca="1">VLOOKUP($AE292,'Recruitment source'!$A:$B,2,FALSE)</f>
        <v>Net Empregos</v>
      </c>
      <c r="AG292" s="8" t="e">
        <f t="shared" ca="1" si="61"/>
        <v>#N/A</v>
      </c>
      <c r="AH292" s="6" t="e">
        <f t="shared" ca="1" si="62"/>
        <v>#N/A</v>
      </c>
      <c r="AI292" s="6" t="e">
        <f ca="1" xml:space="preserve">
IF(
  ISNA($AH292),
  NA(),
  VLOOKUP($AH292,'Reasons for dismissal'!$A:$B,2,FALSE)
)</f>
        <v>#N/A</v>
      </c>
      <c r="AJ292" s="6">
        <f t="shared" ca="1" si="63"/>
        <v>4</v>
      </c>
      <c r="AK292" s="1">
        <f t="shared" ca="1" si="64"/>
        <v>1205</v>
      </c>
      <c r="AL2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$A292  &amp; ", "   &amp;
$B292  &amp; ", "   &amp;
$D292  &amp; ", '"  &amp;
$I292  &amp; "', '" &amp;
$O292  &amp; "', "  &amp;
$S292  &amp; ", '"  &amp;
TEXT($U292,"dd/mm/aaaa")  &amp; "', "   &amp;
$V292  &amp; ", "   &amp;
$X292  &amp; ", "   &amp;
$Z292  &amp; ", "   &amp;
IF($AB292 &lt;&gt; "", $AB292, "NULL")  &amp; ", "   &amp;
$AK292  &amp; ");"</f>
        <v>#REF!</v>
      </c>
    </row>
    <row r="293" spans="1:38" x14ac:dyDescent="0.2">
      <c r="A293" s="7" cm="1">
        <f t="array" aca="1" ref="A293" ca="1">INDEX(Companies!$A:$A,RANDBETWEEN(2,COUNTA(Companies!$A:$A)),1)</f>
        <v>2</v>
      </c>
      <c r="B293" s="5">
        <f t="shared" si="52"/>
        <v>292</v>
      </c>
      <c r="C293" s="5" t="str" cm="1">
        <f t="array" ref="C293">SHA1HASH($B293)</f>
        <v>85f1002bf139bebdb7f0d07b31fa14155aea9dfc</v>
      </c>
      <c r="D293" s="6">
        <f t="shared" ca="1" si="53"/>
        <v>1</v>
      </c>
      <c r="E293" s="7">
        <f ca="1">IF($B293 = 1 + N("Presidente"),
    127,
    IF($B293 = 2 + N("Vice-Presidente"),
        72,
        IF($B293 = 3 + N("Secretária bilíngue"),
            13,
            RANDBETWEEN(5,COUNT(Name!$A:$A) + 1)
        )
    )
)</f>
        <v>152</v>
      </c>
      <c r="F293" s="7" t="str">
        <f ca="1">VLOOKUP($E293,Name!$A:$B,2,FALSE)</f>
        <v>Gael</v>
      </c>
      <c r="G293" s="7">
        <f ca="1" xml:space="preserve">
IF($B293 = 1,
    0,
    RANDBETWEEN(5,COUNT('Last name'!$A:$A) + 1)
)</f>
        <v>69</v>
      </c>
      <c r="H293" s="7" t="str">
        <f ca="1" xml:space="preserve">
IF($B293 = 1 + N("Presidente"),
    "de Orléans e Bragança",
    VLOOKUP($G293,'Last name'!$A:$B,2,FALSE) &amp; " " &amp; VLOOKUP(RANDBETWEEN(5,COUNT('Last name'!$A:$A) + 1),'Last name'!$A:$B,2,FALSE)
)</f>
        <v>Costatini Lima</v>
      </c>
      <c r="I293" s="7" t="str">
        <f t="shared" ca="1" si="54"/>
        <v>Gael Costatini Lima</v>
      </c>
      <c r="J293" s="7" t="str" cm="1">
        <f t="array" aca="1" ref="J293" ca="1">SHA1HASH($I293)</f>
        <v>9279fb67b684d4a64def201ccc8c7c1d6f1d0cc0</v>
      </c>
      <c r="K293" s="7" cm="1">
        <f t="array" aca="1" ref="K293" ca="1">INDEX(States!$A:$A,M293,1)</f>
        <v>5</v>
      </c>
      <c r="L293" s="7" t="str">
        <f ca="1">VLOOKUP($K293,Countries!$A:$B,2,FALSE)</f>
        <v>Portugal</v>
      </c>
      <c r="M293" s="7" cm="1">
        <f t="array" aca="1" ref="M293" ca="1">INDEX(States!$C:$C,RANDBETWEEN(5,COUNTA(States!$A:$A) + 1),1)</f>
        <v>23</v>
      </c>
      <c r="N293" s="7" t="str">
        <f ca="1">VLOOKUP($M293,States!$C:$D,2,FALSE)</f>
        <v>Viana do Castelo</v>
      </c>
      <c r="O293" s="7" t="str">
        <f ca="1">VLOOKUP($E293,Name!$A:$C,3,FALSE)</f>
        <v>M</v>
      </c>
      <c r="P293" s="7" t="str">
        <f ca="1">VLOOKUP($O293,Genders!$B:$C,2,FALSE)</f>
        <v>Male</v>
      </c>
      <c r="Q293" s="7" cm="1">
        <f t="array" aca="1" ref="Q293" ca="1">INDEX('Marital status'!$A:$A,RANDBETWEEN(5,COUNTA('Marital status'!$A:$A) + 1),1)</f>
        <v>5</v>
      </c>
      <c r="R293" s="7" t="str">
        <f ca="1">VLOOKUP($Q293,'Marital status'!$A:$B,2,FALSE)</f>
        <v xml:space="preserve"> Separated </v>
      </c>
      <c r="S293" s="7">
        <f t="shared" ca="1" si="55"/>
        <v>5</v>
      </c>
      <c r="T293" s="7" t="str">
        <f ca="1">VLOOKUP($S293,Ethnicities!$A:$B,2,FALSE)</f>
        <v>ASIAN</v>
      </c>
      <c r="U293" s="8">
        <f t="shared" ca="1" si="56"/>
        <v>21067</v>
      </c>
      <c r="V293" s="6">
        <f t="shared" ca="1" si="57"/>
        <v>7</v>
      </c>
      <c r="W293" s="8" t="str">
        <f ca="1">VLOOKUP($V293,'Background education'!$A:$B,2,FALSE)</f>
        <v>Undergraduate degree</v>
      </c>
      <c r="X293" s="7">
        <f ca="1" xml:space="preserve">
  IF(OR($Z293 = 5, $Z293 = 6, $Z293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293" s="7" t="str">
        <f ca="1">VLOOKUP($X293,Departments!$A:$B,2,FALSE)</f>
        <v>Finance</v>
      </c>
      <c r="Z293" s="6">
        <f t="shared" ca="1" si="58"/>
        <v>11</v>
      </c>
      <c r="AA293" s="7" t="str">
        <f ca="1">VLOOKUP($Z293,Roles!$A:$B,2,FALSE)</f>
        <v>Analyst</v>
      </c>
      <c r="AB293" s="6">
        <f t="shared" ca="1" si="59"/>
        <v>5</v>
      </c>
      <c r="AC293" s="7" t="str">
        <f ca="1" xml:space="preserve">
IF(
  ISNA($AB293),
  NA(),
  VLOOKUP($AB293,Levels!$A:$B,2,FALSE)
)</f>
        <v>Junior</v>
      </c>
      <c r="AD293" s="8">
        <f t="shared" ca="1" si="60"/>
        <v>36228</v>
      </c>
      <c r="AE293" s="6">
        <f ca="1">RANDBETWEEN(5,COUNTA('Recruitment source'!$A:$A) + 1)</f>
        <v>12</v>
      </c>
      <c r="AF293" s="6" t="str">
        <f ca="1">VLOOKUP($AE293,'Recruitment source'!$A:$B,2,FALSE)</f>
        <v xml:space="preserve"> recommendation of employee</v>
      </c>
      <c r="AG293" s="8" t="e">
        <f t="shared" ca="1" si="61"/>
        <v>#N/A</v>
      </c>
      <c r="AH293" s="6" t="e">
        <f t="shared" ca="1" si="62"/>
        <v>#N/A</v>
      </c>
      <c r="AI293" s="6" t="e">
        <f ca="1" xml:space="preserve">
IF(
  ISNA($AH293),
  NA(),
  VLOOKUP($AH293,'Reasons for dismissal'!$A:$B,2,FALSE)
)</f>
        <v>#N/A</v>
      </c>
      <c r="AJ293" s="6">
        <f t="shared" ca="1" si="63"/>
        <v>5</v>
      </c>
      <c r="AK293" s="1">
        <f t="shared" ca="1" si="64"/>
        <v>2500</v>
      </c>
      <c r="AL2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$A293  &amp; ", "   &amp;
$B293  &amp; ", "   &amp;
$D293  &amp; ", '"  &amp;
$I293  &amp; "', '" &amp;
$O293  &amp; "', "  &amp;
$S293  &amp; ", '"  &amp;
TEXT($U293,"dd/mm/aaaa")  &amp; "', "   &amp;
$V293  &amp; ", "   &amp;
$X293  &amp; ", "   &amp;
$Z293  &amp; ", "   &amp;
IF($AB293 &lt;&gt; "", $AB293, "NULL")  &amp; ", "   &amp;
$AK293  &amp; ");"</f>
        <v>#REF!</v>
      </c>
    </row>
    <row r="294" spans="1:38" x14ac:dyDescent="0.2">
      <c r="A294" s="7" cm="1">
        <f t="array" aca="1" ref="A294" ca="1">INDEX(Companies!$A:$A,RANDBETWEEN(2,COUNTA(Companies!$A:$A)),1)</f>
        <v>2</v>
      </c>
      <c r="B294" s="5">
        <f t="shared" si="52"/>
        <v>293</v>
      </c>
      <c r="C294" s="5" t="str" cm="1">
        <f t="array" ref="C294">SHA1HASH($B294)</f>
        <v>05580caed314df2d74c3e515d57294928cfbfae6</v>
      </c>
      <c r="D294" s="6">
        <f t="shared" ca="1" si="53"/>
        <v>1</v>
      </c>
      <c r="E294" s="7">
        <f ca="1">IF($B294 = 1 + N("Presidente"),
    127,
    IF($B294 = 2 + N("Vice-Presidente"),
        72,
        IF($B294 = 3 + N("Secretária bilíngue"),
            13,
            RANDBETWEEN(5,COUNT(Name!$A:$A) + 1)
        )
    )
)</f>
        <v>55</v>
      </c>
      <c r="F294" s="7" t="str">
        <f ca="1">VLOOKUP($E294,Name!$A:$B,2,FALSE)</f>
        <v>Arthur</v>
      </c>
      <c r="G294" s="7">
        <f ca="1" xml:space="preserve">
IF($B294 = 1,
    0,
    RANDBETWEEN(5,COUNT('Last name'!$A:$A) + 1)
)</f>
        <v>137</v>
      </c>
      <c r="H294" s="7" t="str">
        <f ca="1" xml:space="preserve">
IF($B294 = 1 + N("Presidente"),
    "de Orléans e Bragança",
    VLOOKUP($G294,'Last name'!$A:$B,2,FALSE) &amp; " " &amp; VLOOKUP(RANDBETWEEN(5,COUNT('Last name'!$A:$A) + 1),'Last name'!$A:$B,2,FALSE)
)</f>
        <v>Moura Cabral</v>
      </c>
      <c r="I294" s="7" t="str">
        <f t="shared" ca="1" si="54"/>
        <v>Arthur Moura Cabral</v>
      </c>
      <c r="J294" s="7" t="str" cm="1">
        <f t="array" aca="1" ref="J294" ca="1">SHA1HASH($I294)</f>
        <v>bcd19b4cf46c98cd749ecb692da804da1f6d06cf</v>
      </c>
      <c r="K294" s="7" cm="1">
        <f t="array" aca="1" ref="K294" ca="1">INDEX(States!$A:$A,M294,1)</f>
        <v>5</v>
      </c>
      <c r="L294" s="7" t="str">
        <f ca="1">VLOOKUP($K294,Countries!$A:$B,2,FALSE)</f>
        <v>Portugal</v>
      </c>
      <c r="M294" s="7" cm="1">
        <f t="array" aca="1" ref="M294" ca="1">INDEX(States!$C:$C,RANDBETWEEN(5,COUNTA(States!$A:$A) + 1),1)</f>
        <v>13</v>
      </c>
      <c r="N294" s="7" t="str">
        <f ca="1">VLOOKUP($M294,States!$C:$D,2,FALSE)</f>
        <v>Coimbra</v>
      </c>
      <c r="O294" s="7" t="str">
        <f ca="1">VLOOKUP($E294,Name!$A:$C,3,FALSE)</f>
        <v>M</v>
      </c>
      <c r="P294" s="7" t="str">
        <f ca="1">VLOOKUP($O294,Genders!$B:$C,2,FALSE)</f>
        <v>Male</v>
      </c>
      <c r="Q294" s="7" cm="1">
        <f t="array" aca="1" ref="Q294" ca="1">INDEX('Marital status'!$A:$A,RANDBETWEEN(5,COUNTA('Marital status'!$A:$A) + 1),1)</f>
        <v>6</v>
      </c>
      <c r="R294" s="7" t="str">
        <f ca="1">VLOOKUP($Q294,'Marital status'!$A:$B,2,FALSE)</f>
        <v>DIVORCED</v>
      </c>
      <c r="S294" s="7">
        <f t="shared" ca="1" si="55"/>
        <v>6</v>
      </c>
      <c r="T294" s="7" t="str">
        <f ca="1">VLOOKUP($S294,Ethnicities!$A:$B,2,FALSE)</f>
        <v xml:space="preserve">  american Indian or Alaska Native</v>
      </c>
      <c r="U294" s="8">
        <f t="shared" ca="1" si="56"/>
        <v>30025</v>
      </c>
      <c r="V294" s="6">
        <f t="shared" ca="1" si="57"/>
        <v>7</v>
      </c>
      <c r="W294" s="8" t="str">
        <f ca="1">VLOOKUP($V294,'Background education'!$A:$B,2,FALSE)</f>
        <v>Undergraduate degree</v>
      </c>
      <c r="X294" s="7">
        <f ca="1" xml:space="preserve">
  IF(OR($Z294 = 5, $Z294 = 6, $Z294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94" s="7" t="str">
        <f ca="1">VLOOKUP($X294,Departments!$A:$B,2,FALSE)</f>
        <v>Human Resource</v>
      </c>
      <c r="Z294" s="6">
        <f t="shared" ca="1" si="58"/>
        <v>10</v>
      </c>
      <c r="AA294" s="7" t="str">
        <f ca="1">VLOOKUP($Z294,Roles!$A:$B,2,FALSE)</f>
        <v>Trainee</v>
      </c>
      <c r="AB294" s="6" t="e">
        <f t="shared" ca="1" si="59"/>
        <v>#N/A</v>
      </c>
      <c r="AC294" s="7" t="e">
        <f ca="1" xml:space="preserve">
IF(
  ISNA($AB294),
  NA(),
  VLOOKUP($AB294,Levels!$A:$B,2,FALSE)
)</f>
        <v>#N/A</v>
      </c>
      <c r="AD294" s="8">
        <f t="shared" ca="1" si="60"/>
        <v>37114</v>
      </c>
      <c r="AE294" s="6">
        <f ca="1">RANDBETWEEN(5,COUNTA('Recruitment source'!$A:$A) + 1)</f>
        <v>6</v>
      </c>
      <c r="AF294" s="6" t="str">
        <f ca="1">VLOOKUP($AE294,'Recruitment source'!$A:$B,2,FALSE)</f>
        <v>Learn4Good</v>
      </c>
      <c r="AG294" s="8" t="e">
        <f t="shared" ca="1" si="61"/>
        <v>#N/A</v>
      </c>
      <c r="AH294" s="6" t="e">
        <f t="shared" ca="1" si="62"/>
        <v>#N/A</v>
      </c>
      <c r="AI294" s="6" t="e">
        <f ca="1" xml:space="preserve">
IF(
  ISNA($AH294),
  NA(),
  VLOOKUP($AH294,'Reasons for dismissal'!$A:$B,2,FALSE)
)</f>
        <v>#N/A</v>
      </c>
      <c r="AJ294" s="6">
        <f t="shared" ca="1" si="63"/>
        <v>4</v>
      </c>
      <c r="AK294" s="1">
        <f t="shared" ca="1" si="64"/>
        <v>1385</v>
      </c>
      <c r="AL2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$A294  &amp; ", "   &amp;
$B294  &amp; ", "   &amp;
$D294  &amp; ", '"  &amp;
$I294  &amp; "', '" &amp;
$O294  &amp; "', "  &amp;
$S294  &amp; ", '"  &amp;
TEXT($U294,"dd/mm/aaaa")  &amp; "', "   &amp;
$V294  &amp; ", "   &amp;
$X294  &amp; ", "   &amp;
$Z294  &amp; ", "   &amp;
IF($AB294 &lt;&gt; "", $AB294, "NULL")  &amp; ", "   &amp;
$AK294  &amp; ");"</f>
        <v>#REF!</v>
      </c>
    </row>
    <row r="295" spans="1:38" x14ac:dyDescent="0.2">
      <c r="A295" s="7" cm="1">
        <f t="array" aca="1" ref="A295" ca="1">INDEX(Companies!$A:$A,RANDBETWEEN(2,COUNTA(Companies!$A:$A)),1)</f>
        <v>2</v>
      </c>
      <c r="B295" s="5">
        <f t="shared" si="52"/>
        <v>294</v>
      </c>
      <c r="C295" s="5" t="str" cm="1">
        <f t="array" ref="C295">SHA1HASH($B295)</f>
        <v>3a085d1bc5fa41313c4e0910e7341af761b0f7db</v>
      </c>
      <c r="D295" s="6">
        <f t="shared" ca="1" si="53"/>
        <v>1</v>
      </c>
      <c r="E295" s="7">
        <f ca="1">IF($B295 = 1 + N("Presidente"),
    127,
    IF($B295 = 2 + N("Vice-Presidente"),
        72,
        IF($B295 = 3 + N("Secretária bilíngue"),
            13,
            RANDBETWEEN(5,COUNT(Name!$A:$A) + 1)
        )
    )
)</f>
        <v>100</v>
      </c>
      <c r="F295" s="7" t="str">
        <f ca="1">VLOOKUP($E295,Name!$A:$B,2,FALSE)</f>
        <v>Cristóvão</v>
      </c>
      <c r="G295" s="7">
        <f ca="1" xml:space="preserve">
IF($B295 = 1,
    0,
    RANDBETWEEN(5,COUNT('Last name'!$A:$A) + 1)
)</f>
        <v>164</v>
      </c>
      <c r="H295" s="7" t="str">
        <f ca="1" xml:space="preserve">
IF($B295 = 1 + N("Presidente"),
    "de Orléans e Bragança",
    VLOOKUP($G295,'Last name'!$A:$B,2,FALSE) &amp; " " &amp; VLOOKUP(RANDBETWEEN(5,COUNT('Last name'!$A:$A) + 1),'Last name'!$A:$B,2,FALSE)
)</f>
        <v>Rizzo Mancini</v>
      </c>
      <c r="I295" s="7" t="str">
        <f t="shared" ca="1" si="54"/>
        <v>Cristóvão Rizzo Mancini</v>
      </c>
      <c r="J295" s="7" t="str" cm="1">
        <f t="array" aca="1" ref="J295" ca="1">SHA1HASH($I295)</f>
        <v>7cd17697887da92d9929cc2f05061465d7a0427b</v>
      </c>
      <c r="K295" s="7" cm="1">
        <f t="array" aca="1" ref="K295" ca="1">INDEX(States!$A:$A,M295,1)</f>
        <v>5</v>
      </c>
      <c r="L295" s="7" t="str">
        <f ca="1">VLOOKUP($K295,Countries!$A:$B,2,FALSE)</f>
        <v>Portugal</v>
      </c>
      <c r="M295" s="7" cm="1">
        <f t="array" aca="1" ref="M295" ca="1">INDEX(States!$C:$C,RANDBETWEEN(5,COUNTA(States!$A:$A) + 1),1)</f>
        <v>24</v>
      </c>
      <c r="N295" s="7" t="str">
        <f ca="1">VLOOKUP($M295,States!$C:$D,2,FALSE)</f>
        <v>Brangança</v>
      </c>
      <c r="O295" s="7" t="str">
        <f ca="1">VLOOKUP($E295,Name!$A:$C,3,FALSE)</f>
        <v>M</v>
      </c>
      <c r="P295" s="7" t="str">
        <f ca="1">VLOOKUP($O295,Genders!$B:$C,2,FALSE)</f>
        <v>Male</v>
      </c>
      <c r="Q295" s="7" cm="1">
        <f t="array" aca="1" ref="Q295" ca="1">INDEX('Marital status'!$A:$A,RANDBETWEEN(5,COUNTA('Marital status'!$A:$A) + 1),1)</f>
        <v>5</v>
      </c>
      <c r="R295" s="7" t="str">
        <f ca="1">VLOOKUP($Q295,'Marital status'!$A:$B,2,FALSE)</f>
        <v xml:space="preserve"> Separated </v>
      </c>
      <c r="S295" s="7">
        <f t="shared" ca="1" si="55"/>
        <v>5</v>
      </c>
      <c r="T295" s="7" t="str">
        <f ca="1">VLOOKUP($S295,Ethnicities!$A:$B,2,FALSE)</f>
        <v>ASIAN</v>
      </c>
      <c r="U295" s="8">
        <f t="shared" ca="1" si="56"/>
        <v>21224</v>
      </c>
      <c r="V295" s="6">
        <f t="shared" ca="1" si="57"/>
        <v>8</v>
      </c>
      <c r="W295" s="8" t="str">
        <f ca="1">VLOOKUP($V295,'Background education'!$A:$B,2,FALSE)</f>
        <v>Graduate school</v>
      </c>
      <c r="X295" s="7">
        <f ca="1" xml:space="preserve">
  IF(OR($Z295 = 5, $Z295 = 6, $Z295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295" s="7" t="str">
        <f ca="1">VLOOKUP($X295,Departments!$A:$B,2,FALSE)</f>
        <v>Controlling</v>
      </c>
      <c r="Z295" s="6">
        <f t="shared" ca="1" si="58"/>
        <v>11</v>
      </c>
      <c r="AA295" s="7" t="str">
        <f ca="1">VLOOKUP($Z295,Roles!$A:$B,2,FALSE)</f>
        <v>Analyst</v>
      </c>
      <c r="AB295" s="6">
        <f t="shared" ca="1" si="59"/>
        <v>5</v>
      </c>
      <c r="AC295" s="7" t="str">
        <f ca="1" xml:space="preserve">
IF(
  ISNA($AB295),
  NA(),
  VLOOKUP($AB295,Levels!$A:$B,2,FALSE)
)</f>
        <v>Junior</v>
      </c>
      <c r="AD295" s="8">
        <f t="shared" ca="1" si="60"/>
        <v>41721</v>
      </c>
      <c r="AE295" s="6">
        <f ca="1">RANDBETWEEN(5,COUNTA('Recruitment source'!$A:$A) + 1)</f>
        <v>13</v>
      </c>
      <c r="AF295" s="6" t="str">
        <f ca="1">VLOOKUP($AE295,'Recruitment source'!$A:$B,2,FALSE)</f>
        <v>Google</v>
      </c>
      <c r="AG295" s="8" t="e">
        <f t="shared" ca="1" si="61"/>
        <v>#N/A</v>
      </c>
      <c r="AH295" s="6" t="e">
        <f t="shared" ca="1" si="62"/>
        <v>#N/A</v>
      </c>
      <c r="AI295" s="6" t="e">
        <f ca="1" xml:space="preserve">
IF(
  ISNA($AH295),
  NA(),
  VLOOKUP($AH295,'Reasons for dismissal'!$A:$B,2,FALSE)
)</f>
        <v>#N/A</v>
      </c>
      <c r="AJ295" s="6">
        <f t="shared" ca="1" si="63"/>
        <v>5</v>
      </c>
      <c r="AK295" s="1">
        <f t="shared" ca="1" si="64"/>
        <v>3000</v>
      </c>
      <c r="AL2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$A295  &amp; ", "   &amp;
$B295  &amp; ", "   &amp;
$D295  &amp; ", '"  &amp;
$I295  &amp; "', '" &amp;
$O295  &amp; "', "  &amp;
$S295  &amp; ", '"  &amp;
TEXT($U295,"dd/mm/aaaa")  &amp; "', "   &amp;
$V295  &amp; ", "   &amp;
$X295  &amp; ", "   &amp;
$Z295  &amp; ", "   &amp;
IF($AB295 &lt;&gt; "", $AB295, "NULL")  &amp; ", "   &amp;
$AK295  &amp; ");"</f>
        <v>#REF!</v>
      </c>
    </row>
    <row r="296" spans="1:38" x14ac:dyDescent="0.2">
      <c r="A296" s="7" cm="1">
        <f t="array" aca="1" ref="A296" ca="1">INDEX(Companies!$A:$A,RANDBETWEEN(2,COUNTA(Companies!$A:$A)),1)</f>
        <v>2</v>
      </c>
      <c r="B296" s="5">
        <f t="shared" si="52"/>
        <v>295</v>
      </c>
      <c r="C296" s="5" t="str" cm="1">
        <f t="array" ref="C296">SHA1HASH($B296)</f>
        <v>a02b857f2eff73e8e188f35529dd91f8144b23b9</v>
      </c>
      <c r="D296" s="6">
        <f t="shared" ca="1" si="53"/>
        <v>1</v>
      </c>
      <c r="E296" s="7">
        <f ca="1">IF($B296 = 1 + N("Presidente"),
    127,
    IF($B296 = 2 + N("Vice-Presidente"),
        72,
        IF($B296 = 3 + N("Secretária bilíngue"),
            13,
            RANDBETWEEN(5,COUNT(Name!$A:$A) + 1)
        )
    )
)</f>
        <v>185</v>
      </c>
      <c r="F296" s="7" t="str">
        <f ca="1">VLOOKUP($E296,Name!$A:$B,2,FALSE)</f>
        <v>João</v>
      </c>
      <c r="G296" s="7">
        <f ca="1" xml:space="preserve">
IF($B296 = 1,
    0,
    RANDBETWEEN(5,COUNT('Last name'!$A:$A) + 1)
)</f>
        <v>123</v>
      </c>
      <c r="H296" s="7" t="str">
        <f ca="1" xml:space="preserve">
IF($B296 = 1 + N("Presidente"),
    "de Orléans e Bragança",
    VLOOKUP($G296,'Last name'!$A:$B,2,FALSE) &amp; " " &amp; VLOOKUP(RANDBETWEEN(5,COUNT('Last name'!$A:$A) + 1),'Last name'!$A:$B,2,FALSE)
)</f>
        <v>Martins Badu</v>
      </c>
      <c r="I296" s="7" t="str">
        <f t="shared" ca="1" si="54"/>
        <v>João Martins Badu</v>
      </c>
      <c r="J296" s="7" t="str" cm="1">
        <f t="array" aca="1" ref="J296" ca="1">SHA1HASH($I296)</f>
        <v>1baa8bcbe001b0bff1c14146b71da9749bcd6e26</v>
      </c>
      <c r="K296" s="7" cm="1">
        <f t="array" aca="1" ref="K296" ca="1">INDEX(States!$A:$A,M296,1)</f>
        <v>5</v>
      </c>
      <c r="L296" s="7" t="str">
        <f ca="1">VLOOKUP($K296,Countries!$A:$B,2,FALSE)</f>
        <v>Portugal</v>
      </c>
      <c r="M296" s="7" cm="1">
        <f t="array" aca="1" ref="M296" ca="1">INDEX(States!$C:$C,RANDBETWEEN(5,COUNTA(States!$A:$A) + 1),1)</f>
        <v>20</v>
      </c>
      <c r="N296" s="7" t="str">
        <f ca="1">VLOOKUP($M296,States!$C:$D,2,FALSE)</f>
        <v>Portalegre</v>
      </c>
      <c r="O296" s="7" t="str">
        <f ca="1">VLOOKUP($E296,Name!$A:$C,3,FALSE)</f>
        <v>M</v>
      </c>
      <c r="P296" s="7" t="str">
        <f ca="1">VLOOKUP($O296,Genders!$B:$C,2,FALSE)</f>
        <v>Male</v>
      </c>
      <c r="Q296" s="7" cm="1">
        <f t="array" aca="1" ref="Q296" ca="1">INDEX('Marital status'!$A:$A,RANDBETWEEN(5,COUNTA('Marital status'!$A:$A) + 1),1)</f>
        <v>5</v>
      </c>
      <c r="R296" s="7" t="str">
        <f ca="1">VLOOKUP($Q296,'Marital status'!$A:$B,2,FALSE)</f>
        <v xml:space="preserve"> Separated </v>
      </c>
      <c r="S296" s="7">
        <f t="shared" ca="1" si="55"/>
        <v>5</v>
      </c>
      <c r="T296" s="7" t="str">
        <f ca="1">VLOOKUP($S296,Ethnicities!$A:$B,2,FALSE)</f>
        <v>ASIAN</v>
      </c>
      <c r="U296" s="8">
        <f t="shared" ca="1" si="56"/>
        <v>26361</v>
      </c>
      <c r="V296" s="6">
        <f t="shared" ca="1" si="57"/>
        <v>7</v>
      </c>
      <c r="W296" s="8" t="str">
        <f ca="1">VLOOKUP($V296,'Background education'!$A:$B,2,FALSE)</f>
        <v>Undergraduate degree</v>
      </c>
      <c r="X296" s="7">
        <f ca="1" xml:space="preserve">
  IF(OR($Z296 = 5, $Z296 = 6, $Z296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296" s="7" t="str">
        <f ca="1">VLOOKUP($X296,Departments!$A:$B,2,FALSE)</f>
        <v>Administration</v>
      </c>
      <c r="Z296" s="6">
        <f t="shared" ca="1" si="58"/>
        <v>10</v>
      </c>
      <c r="AA296" s="7" t="str">
        <f ca="1">VLOOKUP($Z296,Roles!$A:$B,2,FALSE)</f>
        <v>Trainee</v>
      </c>
      <c r="AB296" s="6" t="e">
        <f t="shared" ca="1" si="59"/>
        <v>#N/A</v>
      </c>
      <c r="AC296" s="7" t="e">
        <f ca="1" xml:space="preserve">
IF(
  ISNA($AB296),
  NA(),
  VLOOKUP($AB296,Levels!$A:$B,2,FALSE)
)</f>
        <v>#N/A</v>
      </c>
      <c r="AD296" s="8">
        <f t="shared" ca="1" si="60"/>
        <v>38013</v>
      </c>
      <c r="AE296" s="6">
        <f ca="1">RANDBETWEEN(5,COUNTA('Recruitment source'!$A:$A) + 1)</f>
        <v>14</v>
      </c>
      <c r="AF296" s="6" t="str">
        <f ca="1">VLOOKUP($AE296,'Recruitment source'!$A:$B,2,FALSE)</f>
        <v>LinkedIn</v>
      </c>
      <c r="AG296" s="8" t="e">
        <f t="shared" ca="1" si="61"/>
        <v>#N/A</v>
      </c>
      <c r="AH296" s="6" t="e">
        <f t="shared" ca="1" si="62"/>
        <v>#N/A</v>
      </c>
      <c r="AI296" s="6" t="e">
        <f ca="1" xml:space="preserve">
IF(
  ISNA($AH296),
  NA(),
  VLOOKUP($AH296,'Reasons for dismissal'!$A:$B,2,FALSE)
)</f>
        <v>#N/A</v>
      </c>
      <c r="AJ296" s="6">
        <f t="shared" ca="1" si="63"/>
        <v>5</v>
      </c>
      <c r="AK296" s="1">
        <f t="shared" ca="1" si="64"/>
        <v>1305</v>
      </c>
      <c r="AL2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$A296  &amp; ", "   &amp;
$B296  &amp; ", "   &amp;
$D296  &amp; ", '"  &amp;
$I296  &amp; "', '" &amp;
$O296  &amp; "', "  &amp;
$S296  &amp; ", '"  &amp;
TEXT($U296,"dd/mm/aaaa")  &amp; "', "   &amp;
$V296  &amp; ", "   &amp;
$X296  &amp; ", "   &amp;
$Z296  &amp; ", "   &amp;
IF($AB296 &lt;&gt; "", $AB296, "NULL")  &amp; ", "   &amp;
$AK296  &amp; ");"</f>
        <v>#REF!</v>
      </c>
    </row>
    <row r="297" spans="1:38" x14ac:dyDescent="0.2">
      <c r="A297" s="7" cm="1">
        <f t="array" aca="1" ref="A297" ca="1">INDEX(Companies!$A:$A,RANDBETWEEN(2,COUNTA(Companies!$A:$A)),1)</f>
        <v>2</v>
      </c>
      <c r="B297" s="5">
        <f t="shared" si="52"/>
        <v>296</v>
      </c>
      <c r="C297" s="5" t="str" cm="1">
        <f t="array" ref="C297">SHA1HASH($B297)</f>
        <v>cc8cd1ceed58e1755b28acffa45c3d0ae4751cbf</v>
      </c>
      <c r="D297" s="6">
        <f t="shared" ca="1" si="53"/>
        <v>1</v>
      </c>
      <c r="E297" s="7">
        <f ca="1">IF($B297 = 1 + N("Presidente"),
    127,
    IF($B297 = 2 + N("Vice-Presidente"),
        72,
        IF($B297 = 3 + N("Secretária bilíngue"),
            13,
            RANDBETWEEN(5,COUNT(Name!$A:$A) + 1)
        )
    )
)</f>
        <v>220</v>
      </c>
      <c r="F297" s="7" t="str">
        <f ca="1">VLOOKUP($E297,Name!$A:$B,2,FALSE)</f>
        <v>Laura</v>
      </c>
      <c r="G297" s="7">
        <f ca="1" xml:space="preserve">
IF($B297 = 1,
    0,
    RANDBETWEEN(5,COUNT('Last name'!$A:$A) + 1)
)</f>
        <v>103</v>
      </c>
      <c r="H297" s="7" t="str">
        <f ca="1" xml:space="preserve">
IF($B297 = 1 + N("Presidente"),
    "de Orléans e Bragança",
    VLOOKUP($G297,'Last name'!$A:$B,2,FALSE) &amp; " " &amp; VLOOKUP(RANDBETWEEN(5,COUNT('Last name'!$A:$A) + 1),'Last name'!$A:$B,2,FALSE)
)</f>
        <v>Holanda Braga</v>
      </c>
      <c r="I297" s="7" t="str">
        <f t="shared" ca="1" si="54"/>
        <v>Laura Holanda Braga</v>
      </c>
      <c r="J297" s="7" t="str" cm="1">
        <f t="array" aca="1" ref="J297" ca="1">SHA1HASH($I297)</f>
        <v>d522bab7e2285ecae81c18f9f422b3d2b43b0d69</v>
      </c>
      <c r="K297" s="7" cm="1">
        <f t="array" aca="1" ref="K297" ca="1">INDEX(States!$A:$A,M297,1)</f>
        <v>5</v>
      </c>
      <c r="L297" s="7" t="str">
        <f ca="1">VLOOKUP($K297,Countries!$A:$B,2,FALSE)</f>
        <v>Portugal</v>
      </c>
      <c r="M297" s="7" cm="1">
        <f t="array" aca="1" ref="M297" ca="1">INDEX(States!$C:$C,RANDBETWEEN(5,COUNTA(States!$A:$A) + 1),1)</f>
        <v>24</v>
      </c>
      <c r="N297" s="7" t="str">
        <f ca="1">VLOOKUP($M297,States!$C:$D,2,FALSE)</f>
        <v>Brangança</v>
      </c>
      <c r="O297" s="7" t="str">
        <f ca="1">VLOOKUP($E297,Name!$A:$C,3,FALSE)</f>
        <v>F</v>
      </c>
      <c r="P297" s="7" t="str">
        <f ca="1">VLOOKUP($O297,Genders!$B:$C,2,FALSE)</f>
        <v>Female</v>
      </c>
      <c r="Q297" s="7" cm="1">
        <f t="array" aca="1" ref="Q297" ca="1">INDEX('Marital status'!$A:$A,RANDBETWEEN(5,COUNTA('Marital status'!$A:$A) + 1),1)</f>
        <v>6</v>
      </c>
      <c r="R297" s="7" t="str">
        <f ca="1">VLOOKUP($Q297,'Marital status'!$A:$B,2,FALSE)</f>
        <v>DIVORCED</v>
      </c>
      <c r="S297" s="7">
        <f t="shared" ca="1" si="55"/>
        <v>7</v>
      </c>
      <c r="T297" s="7" t="str">
        <f ca="1">VLOOKUP($S297,Ethnicities!$A:$B,2,FALSE)</f>
        <v>Native Hawaiian or Other Pacific Islander</v>
      </c>
      <c r="U297" s="8">
        <f t="shared" ca="1" si="56"/>
        <v>20789</v>
      </c>
      <c r="V297" s="6">
        <f t="shared" ca="1" si="57"/>
        <v>7</v>
      </c>
      <c r="W297" s="8" t="str">
        <f ca="1">VLOOKUP($V297,'Background education'!$A:$B,2,FALSE)</f>
        <v>Undergraduate degree</v>
      </c>
      <c r="X297" s="7">
        <f ca="1" xml:space="preserve">
  IF(OR($Z297 = 5, $Z297 = 6, $Z297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297" s="7" t="str">
        <f ca="1">VLOOKUP($X297,Departments!$A:$B,2,FALSE)</f>
        <v xml:space="preserve"> Commercial</v>
      </c>
      <c r="Z297" s="6">
        <f t="shared" ca="1" si="58"/>
        <v>11</v>
      </c>
      <c r="AA297" s="7" t="str">
        <f ca="1">VLOOKUP($Z297,Roles!$A:$B,2,FALSE)</f>
        <v>Analyst</v>
      </c>
      <c r="AB297" s="6">
        <f t="shared" ca="1" si="59"/>
        <v>5</v>
      </c>
      <c r="AC297" s="7" t="str">
        <f ca="1" xml:space="preserve">
IF(
  ISNA($AB297),
  NA(),
  VLOOKUP($AB297,Levels!$A:$B,2,FALSE)
)</f>
        <v>Junior</v>
      </c>
      <c r="AD297" s="8">
        <f t="shared" ca="1" si="60"/>
        <v>42330</v>
      </c>
      <c r="AE297" s="6">
        <f ca="1">RANDBETWEEN(5,COUNTA('Recruitment source'!$A:$A) + 1)</f>
        <v>8</v>
      </c>
      <c r="AF297" s="6" t="str">
        <f ca="1">VLOOKUP($AE297,'Recruitment source'!$A:$B,2,FALSE)</f>
        <v>Net Empregos</v>
      </c>
      <c r="AG297" s="8" t="e">
        <f t="shared" ca="1" si="61"/>
        <v>#N/A</v>
      </c>
      <c r="AH297" s="6" t="e">
        <f t="shared" ca="1" si="62"/>
        <v>#N/A</v>
      </c>
      <c r="AI297" s="6" t="e">
        <f ca="1" xml:space="preserve">
IF(
  ISNA($AH297),
  NA(),
  VLOOKUP($AH297,'Reasons for dismissal'!$A:$B,2,FALSE)
)</f>
        <v>#N/A</v>
      </c>
      <c r="AJ297" s="6">
        <f t="shared" ca="1" si="63"/>
        <v>4</v>
      </c>
      <c r="AK297" s="1">
        <f t="shared" ca="1" si="64"/>
        <v>2580</v>
      </c>
      <c r="AL2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$A297  &amp; ", "   &amp;
$B297  &amp; ", "   &amp;
$D297  &amp; ", '"  &amp;
$I297  &amp; "', '" &amp;
$O297  &amp; "', "  &amp;
$S297  &amp; ", '"  &amp;
TEXT($U297,"dd/mm/aaaa")  &amp; "', "   &amp;
$V297  &amp; ", "   &amp;
$X297  &amp; ", "   &amp;
$Z297  &amp; ", "   &amp;
IF($AB297 &lt;&gt; "", $AB297, "NULL")  &amp; ", "   &amp;
$AK297  &amp; ");"</f>
        <v>#REF!</v>
      </c>
    </row>
    <row r="298" spans="1:38" x14ac:dyDescent="0.2">
      <c r="A298" s="7" cm="1">
        <f t="array" aca="1" ref="A298" ca="1">INDEX(Companies!$A:$A,RANDBETWEEN(2,COUNTA(Companies!$A:$A)),1)</f>
        <v>2</v>
      </c>
      <c r="B298" s="5">
        <f t="shared" si="52"/>
        <v>297</v>
      </c>
      <c r="C298" s="5" t="str" cm="1">
        <f t="array" ref="C298">SHA1HASH($B298)</f>
        <v>dd500e1c0fa5792340acd988b4e8a3338cdc609a</v>
      </c>
      <c r="D298" s="6">
        <f t="shared" ca="1" si="53"/>
        <v>1</v>
      </c>
      <c r="E298" s="7">
        <f ca="1">IF($B298 = 1 + N("Presidente"),
    127,
    IF($B298 = 2 + N("Vice-Presidente"),
        72,
        IF($B298 = 3 + N("Secretária bilíngue"),
            13,
            RANDBETWEEN(5,COUNT(Name!$A:$A) + 1)
        )
    )
)</f>
        <v>106</v>
      </c>
      <c r="F298" s="7" t="str">
        <f ca="1">VLOOKUP($E298,Name!$A:$B,2,FALSE)</f>
        <v>Davi Lucas</v>
      </c>
      <c r="G298" s="7">
        <f ca="1" xml:space="preserve">
IF($B298 = 1,
    0,
    RANDBETWEEN(5,COUNT('Last name'!$A:$A) + 1)
)</f>
        <v>150</v>
      </c>
      <c r="H298" s="7" t="str">
        <f ca="1" xml:space="preserve">
IF($B298 = 1 + N("Presidente"),
    "de Orléans e Bragança",
    VLOOKUP($G298,'Last name'!$A:$B,2,FALSE) &amp; " " &amp; VLOOKUP(RANDBETWEEN(5,COUNT('Last name'!$A:$A) + 1),'Last name'!$A:$B,2,FALSE)
)</f>
        <v>Pellegrini Tavares</v>
      </c>
      <c r="I298" s="7" t="str">
        <f t="shared" ca="1" si="54"/>
        <v>Davi Lucas Pellegrini Tavares</v>
      </c>
      <c r="J298" s="7" t="str" cm="1">
        <f t="array" aca="1" ref="J298" ca="1">SHA1HASH($I298)</f>
        <v>7d4ff183c6372a231003f14ae50bd1d329f76baa</v>
      </c>
      <c r="K298" s="7" cm="1">
        <f t="array" aca="1" ref="K298" ca="1">INDEX(States!$A:$A,M298,1)</f>
        <v>5</v>
      </c>
      <c r="L298" s="7" t="str">
        <f ca="1">VLOOKUP($K298,Countries!$A:$B,2,FALSE)</f>
        <v>Portugal</v>
      </c>
      <c r="M298" s="7" cm="1">
        <f t="array" aca="1" ref="M298" ca="1">INDEX(States!$C:$C,RANDBETWEEN(5,COUNTA(States!$A:$A) + 1),1)</f>
        <v>14</v>
      </c>
      <c r="N298" s="7" t="str">
        <f ca="1">VLOOKUP($M298,States!$C:$D,2,FALSE)</f>
        <v>Madeira</v>
      </c>
      <c r="O298" s="7" t="str">
        <f ca="1">VLOOKUP($E298,Name!$A:$C,3,FALSE)</f>
        <v>M</v>
      </c>
      <c r="P298" s="7" t="str">
        <f ca="1">VLOOKUP($O298,Genders!$B:$C,2,FALSE)</f>
        <v>Male</v>
      </c>
      <c r="Q298" s="7" cm="1">
        <f t="array" aca="1" ref="Q298" ca="1">INDEX('Marital status'!$A:$A,RANDBETWEEN(5,COUNTA('Marital status'!$A:$A) + 1),1)</f>
        <v>5</v>
      </c>
      <c r="R298" s="7" t="str">
        <f ca="1">VLOOKUP($Q298,'Marital status'!$A:$B,2,FALSE)</f>
        <v xml:space="preserve"> Separated </v>
      </c>
      <c r="S298" s="7">
        <f t="shared" ca="1" si="55"/>
        <v>5</v>
      </c>
      <c r="T298" s="7" t="str">
        <f ca="1">VLOOKUP($S298,Ethnicities!$A:$B,2,FALSE)</f>
        <v>ASIAN</v>
      </c>
      <c r="U298" s="8">
        <f t="shared" ca="1" si="56"/>
        <v>24339</v>
      </c>
      <c r="V298" s="6">
        <f t="shared" ca="1" si="57"/>
        <v>7</v>
      </c>
      <c r="W298" s="8" t="str">
        <f ca="1">VLOOKUP($V298,'Background education'!$A:$B,2,FALSE)</f>
        <v>Undergraduate degree</v>
      </c>
      <c r="X298" s="7">
        <f ca="1" xml:space="preserve">
  IF(OR($Z298 = 5, $Z298 = 6, $Z298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298" s="7" t="str">
        <f ca="1">VLOOKUP($X298,Departments!$A:$B,2,FALSE)</f>
        <v>Operations</v>
      </c>
      <c r="Z298" s="6">
        <f t="shared" ca="1" si="58"/>
        <v>9</v>
      </c>
      <c r="AA298" s="7" t="str">
        <f ca="1">VLOOKUP($Z298,Roles!$A:$B,2,FALSE)</f>
        <v>Intern</v>
      </c>
      <c r="AB298" s="6" t="e">
        <f t="shared" ca="1" si="59"/>
        <v>#N/A</v>
      </c>
      <c r="AC298" s="7" t="e">
        <f ca="1" xml:space="preserve">
IF(
  ISNA($AB298),
  NA(),
  VLOOKUP($AB298,Levels!$A:$B,2,FALSE)
)</f>
        <v>#N/A</v>
      </c>
      <c r="AD298" s="8">
        <f t="shared" ca="1" si="60"/>
        <v>36959</v>
      </c>
      <c r="AE298" s="6">
        <f ca="1">RANDBETWEEN(5,COUNTA('Recruitment source'!$A:$A) + 1)</f>
        <v>14</v>
      </c>
      <c r="AF298" s="6" t="str">
        <f ca="1">VLOOKUP($AE298,'Recruitment source'!$A:$B,2,FALSE)</f>
        <v>LinkedIn</v>
      </c>
      <c r="AG298" s="8" t="e">
        <f t="shared" ca="1" si="61"/>
        <v>#N/A</v>
      </c>
      <c r="AH298" s="6" t="e">
        <f t="shared" ca="1" si="62"/>
        <v>#N/A</v>
      </c>
      <c r="AI298" s="6" t="e">
        <f ca="1" xml:space="preserve">
IF(
  ISNA($AH298),
  NA(),
  VLOOKUP($AH298,'Reasons for dismissal'!$A:$B,2,FALSE)
)</f>
        <v>#N/A</v>
      </c>
      <c r="AJ298" s="6">
        <f t="shared" ca="1" si="63"/>
        <v>4</v>
      </c>
      <c r="AK298" s="1">
        <f t="shared" ca="1" si="64"/>
        <v>1205</v>
      </c>
      <c r="AL2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$A298  &amp; ", "   &amp;
$B298  &amp; ", "   &amp;
$D298  &amp; ", '"  &amp;
$I298  &amp; "', '" &amp;
$O298  &amp; "', "  &amp;
$S298  &amp; ", '"  &amp;
TEXT($U298,"dd/mm/aaaa")  &amp; "', "   &amp;
$V298  &amp; ", "   &amp;
$X298  &amp; ", "   &amp;
$Z298  &amp; ", "   &amp;
IF($AB298 &lt;&gt; "", $AB298, "NULL")  &amp; ", "   &amp;
$AK298  &amp; ");"</f>
        <v>#REF!</v>
      </c>
    </row>
    <row r="299" spans="1:38" x14ac:dyDescent="0.2">
      <c r="A299" s="7" cm="1">
        <f t="array" aca="1" ref="A299" ca="1">INDEX(Companies!$A:$A,RANDBETWEEN(2,COUNTA(Companies!$A:$A)),1)</f>
        <v>2</v>
      </c>
      <c r="B299" s="5">
        <f t="shared" si="52"/>
        <v>298</v>
      </c>
      <c r="C299" s="5" t="str" cm="1">
        <f t="array" ref="C299">SHA1HASH($B299)</f>
        <v>eb65e208b715d3b42fc535aebcd8d3e7fb5f2c94</v>
      </c>
      <c r="D299" s="6">
        <f t="shared" ca="1" si="53"/>
        <v>1</v>
      </c>
      <c r="E299" s="7">
        <f ca="1">IF($B299 = 1 + N("Presidente"),
    127,
    IF($B299 = 2 + N("Vice-Presidente"),
        72,
        IF($B299 = 3 + N("Secretária bilíngue"),
            13,
            RANDBETWEEN(5,COUNT(Name!$A:$A) + 1)
        )
    )
)</f>
        <v>302</v>
      </c>
      <c r="F299" s="7" t="str">
        <f ca="1">VLOOKUP($E299,Name!$A:$B,2,FALSE)</f>
        <v>Natália</v>
      </c>
      <c r="G299" s="7">
        <f ca="1" xml:space="preserve">
IF($B299 = 1,
    0,
    RANDBETWEEN(5,COUNT('Last name'!$A:$A) + 1)
)</f>
        <v>16</v>
      </c>
      <c r="H299" s="7" t="str">
        <f ca="1" xml:space="preserve">
IF($B299 = 1 + N("Presidente"),
    "de Orléans e Bragança",
    VLOOKUP($G299,'Last name'!$A:$B,2,FALSE) &amp; " " &amp; VLOOKUP(RANDBETWEEN(5,COUNT('Last name'!$A:$A) + 1),'Last name'!$A:$B,2,FALSE)
)</f>
        <v>Amor Barreto</v>
      </c>
      <c r="I299" s="7" t="str">
        <f t="shared" ca="1" si="54"/>
        <v>Natália Amor Barreto</v>
      </c>
      <c r="J299" s="7" t="str" cm="1">
        <f t="array" aca="1" ref="J299" ca="1">SHA1HASH($I299)</f>
        <v>f0427565a561517d885ed7d0e0479b8995e2173e</v>
      </c>
      <c r="K299" s="7" cm="1">
        <f t="array" aca="1" ref="K299" ca="1">INDEX(States!$A:$A,M299,1)</f>
        <v>5</v>
      </c>
      <c r="L299" s="7" t="str">
        <f ca="1">VLOOKUP($K299,Countries!$A:$B,2,FALSE)</f>
        <v>Portugal</v>
      </c>
      <c r="M299" s="7" cm="1">
        <f t="array" aca="1" ref="M299" ca="1">INDEX(States!$C:$C,RANDBETWEEN(5,COUNTA(States!$A:$A) + 1),1)</f>
        <v>23</v>
      </c>
      <c r="N299" s="7" t="str">
        <f ca="1">VLOOKUP($M299,States!$C:$D,2,FALSE)</f>
        <v>Viana do Castelo</v>
      </c>
      <c r="O299" s="7" t="str">
        <f ca="1">VLOOKUP($E299,Name!$A:$C,3,FALSE)</f>
        <v>F</v>
      </c>
      <c r="P299" s="7" t="str">
        <f ca="1">VLOOKUP($O299,Genders!$B:$C,2,FALSE)</f>
        <v>Female</v>
      </c>
      <c r="Q299" s="7" cm="1">
        <f t="array" aca="1" ref="Q299" ca="1">INDEX('Marital status'!$A:$A,RANDBETWEEN(5,COUNTA('Marital status'!$A:$A) + 1),1)</f>
        <v>6</v>
      </c>
      <c r="R299" s="7" t="str">
        <f ca="1">VLOOKUP($Q299,'Marital status'!$A:$B,2,FALSE)</f>
        <v>DIVORCED</v>
      </c>
      <c r="S299" s="7">
        <f t="shared" ca="1" si="55"/>
        <v>5</v>
      </c>
      <c r="T299" s="7" t="str">
        <f ca="1">VLOOKUP($S299,Ethnicities!$A:$B,2,FALSE)</f>
        <v>ASIAN</v>
      </c>
      <c r="U299" s="8">
        <f t="shared" ca="1" si="56"/>
        <v>28398</v>
      </c>
      <c r="V299" s="6">
        <f t="shared" ca="1" si="57"/>
        <v>8</v>
      </c>
      <c r="W299" s="8" t="str">
        <f ca="1">VLOOKUP($V299,'Background education'!$A:$B,2,FALSE)</f>
        <v>Graduate school</v>
      </c>
      <c r="X299" s="7">
        <f ca="1" xml:space="preserve">
  IF(OR($Z299 = 5, $Z299 = 6, $Z299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99" s="7" t="str">
        <f ca="1">VLOOKUP($X299,Departments!$A:$B,2,FALSE)</f>
        <v>Human Resource</v>
      </c>
      <c r="Z299" s="6">
        <f t="shared" ca="1" si="58"/>
        <v>11</v>
      </c>
      <c r="AA299" s="7" t="str">
        <f ca="1">VLOOKUP($Z299,Roles!$A:$B,2,FALSE)</f>
        <v>Analyst</v>
      </c>
      <c r="AB299" s="6">
        <f t="shared" ca="1" si="59"/>
        <v>6</v>
      </c>
      <c r="AC299" s="7" t="str">
        <f ca="1" xml:space="preserve">
IF(
  ISNA($AB299),
  NA(),
  VLOOKUP($AB299,Levels!$A:$B,2,FALSE)
)</f>
        <v>Pleno</v>
      </c>
      <c r="AD299" s="8">
        <f t="shared" ca="1" si="60"/>
        <v>39106</v>
      </c>
      <c r="AE299" s="6">
        <f ca="1">RANDBETWEEN(5,COUNTA('Recruitment source'!$A:$A) + 1)</f>
        <v>11</v>
      </c>
      <c r="AF299" s="6" t="str">
        <f ca="1">VLOOKUP($AE299,'Recruitment source'!$A:$B,2,FALSE)</f>
        <v>Next Station</v>
      </c>
      <c r="AG299" s="8" t="e">
        <f t="shared" ca="1" si="61"/>
        <v>#N/A</v>
      </c>
      <c r="AH299" s="6" t="e">
        <f t="shared" ca="1" si="62"/>
        <v>#N/A</v>
      </c>
      <c r="AI299" s="6" t="e">
        <f ca="1" xml:space="preserve">
IF(
  ISNA($AH299),
  NA(),
  VLOOKUP($AH299,'Reasons for dismissal'!$A:$B,2,FALSE)
)</f>
        <v>#N/A</v>
      </c>
      <c r="AJ299" s="6">
        <f t="shared" ca="1" si="63"/>
        <v>4</v>
      </c>
      <c r="AK299" s="1">
        <f t="shared" ca="1" si="64"/>
        <v>3080</v>
      </c>
      <c r="AL2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$A299  &amp; ", "   &amp;
$B299  &amp; ", "   &amp;
$D299  &amp; ", '"  &amp;
$I299  &amp; "', '" &amp;
$O299  &amp; "', "  &amp;
$S299  &amp; ", '"  &amp;
TEXT($U299,"dd/mm/aaaa")  &amp; "', "   &amp;
$V299  &amp; ", "   &amp;
$X299  &amp; ", "   &amp;
$Z299  &amp; ", "   &amp;
IF($AB299 &lt;&gt; "", $AB299, "NULL")  &amp; ", "   &amp;
$AK299  &amp; ");"</f>
        <v>#REF!</v>
      </c>
    </row>
    <row r="300" spans="1:38" x14ac:dyDescent="0.2">
      <c r="A300" s="7" cm="1">
        <f t="array" aca="1" ref="A300" ca="1">INDEX(Companies!$A:$A,RANDBETWEEN(2,COUNTA(Companies!$A:$A)),1)</f>
        <v>2</v>
      </c>
      <c r="B300" s="5">
        <f t="shared" si="52"/>
        <v>299</v>
      </c>
      <c r="C300" s="5" t="str" cm="1">
        <f t="array" ref="C300">SHA1HASH($B300)</f>
        <v>4b2e392816d93bae3b562a1200b0c7a3f3fd76d4</v>
      </c>
      <c r="D300" s="6">
        <f t="shared" ca="1" si="53"/>
        <v>1</v>
      </c>
      <c r="E300" s="7">
        <f ca="1">IF($B300 = 1 + N("Presidente"),
    127,
    IF($B300 = 2 + N("Vice-Presidente"),
        72,
        IF($B300 = 3 + N("Secretária bilíngue"),
            13,
            RANDBETWEEN(5,COUNT(Name!$A:$A) + 1)
        )
    )
)</f>
        <v>151</v>
      </c>
      <c r="F300" s="7" t="str">
        <f ca="1">VLOOKUP($E300,Name!$A:$B,2,FALSE)</f>
        <v>Gabrielly</v>
      </c>
      <c r="G300" s="7">
        <f ca="1" xml:space="preserve">
IF($B300 = 1,
    0,
    RANDBETWEEN(5,COUNT('Last name'!$A:$A) + 1)
)</f>
        <v>69</v>
      </c>
      <c r="H300" s="7" t="str">
        <f ca="1" xml:space="preserve">
IF($B300 = 1 + N("Presidente"),
    "de Orléans e Bragança",
    VLOOKUP($G300,'Last name'!$A:$B,2,FALSE) &amp; " " &amp; VLOOKUP(RANDBETWEEN(5,COUNT('Last name'!$A:$A) + 1),'Last name'!$A:$B,2,FALSE)
)</f>
        <v>Costatini Braga</v>
      </c>
      <c r="I300" s="7" t="str">
        <f t="shared" ca="1" si="54"/>
        <v>Gabrielly Costatini Braga</v>
      </c>
      <c r="J300" s="7" t="str" cm="1">
        <f t="array" aca="1" ref="J300" ca="1">SHA1HASH($I300)</f>
        <v>b7ca0530da9e7dceff1ad948682205cb2b2c728e</v>
      </c>
      <c r="K300" s="7" cm="1">
        <f t="array" aca="1" ref="K300" ca="1">INDEX(States!$A:$A,M300,1)</f>
        <v>5</v>
      </c>
      <c r="L300" s="7" t="str">
        <f ca="1">VLOOKUP($K300,Countries!$A:$B,2,FALSE)</f>
        <v>Portugal</v>
      </c>
      <c r="M300" s="7" cm="1">
        <f t="array" aca="1" ref="M300" ca="1">INDEX(States!$C:$C,RANDBETWEEN(5,COUNTA(States!$A:$A) + 1),1)</f>
        <v>17</v>
      </c>
      <c r="N300" s="7" t="str">
        <f ca="1">VLOOKUP($M300,States!$C:$D,2,FALSE)</f>
        <v>Viseu</v>
      </c>
      <c r="O300" s="7" t="str">
        <f ca="1">VLOOKUP($E300,Name!$A:$C,3,FALSE)</f>
        <v>F</v>
      </c>
      <c r="P300" s="7" t="str">
        <f ca="1">VLOOKUP($O300,Genders!$B:$C,2,FALSE)</f>
        <v>Female</v>
      </c>
      <c r="Q300" s="7" cm="1">
        <f t="array" aca="1" ref="Q300" ca="1">INDEX('Marital status'!$A:$A,RANDBETWEEN(5,COUNTA('Marital status'!$A:$A) + 1),1)</f>
        <v>0</v>
      </c>
      <c r="R300" s="7" t="e">
        <f ca="1">VLOOKUP($Q300,'Marital status'!$A:$B,2,FALSE)</f>
        <v>#N/A</v>
      </c>
      <c r="S300" s="7">
        <f t="shared" ca="1" si="55"/>
        <v>5</v>
      </c>
      <c r="T300" s="7" t="str">
        <f ca="1">VLOOKUP($S300,Ethnicities!$A:$B,2,FALSE)</f>
        <v>ASIAN</v>
      </c>
      <c r="U300" s="8">
        <f t="shared" ca="1" si="56"/>
        <v>24113</v>
      </c>
      <c r="V300" s="6">
        <f t="shared" ca="1" si="57"/>
        <v>7</v>
      </c>
      <c r="W300" s="8" t="str">
        <f ca="1">VLOOKUP($V300,'Background education'!$A:$B,2,FALSE)</f>
        <v>Undergraduate degree</v>
      </c>
      <c r="X300" s="7">
        <f ca="1" xml:space="preserve">
  IF(OR($Z300 = 5, $Z300 = 6, $Z300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300" s="7" t="str">
        <f ca="1">VLOOKUP($X300,Departments!$A:$B,2,FALSE)</f>
        <v xml:space="preserve"> Presidency</v>
      </c>
      <c r="Z300" s="6">
        <f t="shared" ca="1" si="58"/>
        <v>9</v>
      </c>
      <c r="AA300" s="7" t="str">
        <f ca="1">VLOOKUP($Z300,Roles!$A:$B,2,FALSE)</f>
        <v>Intern</v>
      </c>
      <c r="AB300" s="6" t="e">
        <f t="shared" ca="1" si="59"/>
        <v>#N/A</v>
      </c>
      <c r="AC300" s="7" t="e">
        <f ca="1" xml:space="preserve">
IF(
  ISNA($AB300),
  NA(),
  VLOOKUP($AB300,Levels!$A:$B,2,FALSE)
)</f>
        <v>#N/A</v>
      </c>
      <c r="AD300" s="8">
        <f t="shared" ca="1" si="60"/>
        <v>41284</v>
      </c>
      <c r="AE300" s="6">
        <f ca="1">RANDBETWEEN(5,COUNTA('Recruitment source'!$A:$A) + 1)</f>
        <v>5</v>
      </c>
      <c r="AF300" s="6" t="str">
        <f ca="1">VLOOKUP($AE300,'Recruitment source'!$A:$B,2,FALSE)</f>
        <v>Indeed</v>
      </c>
      <c r="AG300" s="8" t="e">
        <f t="shared" ca="1" si="61"/>
        <v>#N/A</v>
      </c>
      <c r="AH300" s="6" t="e">
        <f t="shared" ca="1" si="62"/>
        <v>#N/A</v>
      </c>
      <c r="AI300" s="6" t="e">
        <f ca="1" xml:space="preserve">
IF(
  ISNA($AH300),
  NA(),
  VLOOKUP($AH300,'Reasons for dismissal'!$A:$B,2,FALSE)
)</f>
        <v>#N/A</v>
      </c>
      <c r="AJ300" s="6">
        <f t="shared" ca="1" si="63"/>
        <v>5</v>
      </c>
      <c r="AK300" s="1">
        <f t="shared" ca="1" si="64"/>
        <v>1205</v>
      </c>
      <c r="AL3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$A300  &amp; ", "   &amp;
$B300  &amp; ", "   &amp;
$D300  &amp; ", '"  &amp;
$I300  &amp; "', '" &amp;
$O300  &amp; "', "  &amp;
$S300  &amp; ", '"  &amp;
TEXT($U300,"dd/mm/aaaa")  &amp; "', "   &amp;
$V300  &amp; ", "   &amp;
$X300  &amp; ", "   &amp;
$Z300  &amp; ", "   &amp;
IF($AB300 &lt;&gt; "", $AB300, "NULL")  &amp; ", "   &amp;
$AK300  &amp; ");"</f>
        <v>#REF!</v>
      </c>
    </row>
    <row r="301" spans="1:38" x14ac:dyDescent="0.2">
      <c r="A301" s="7" cm="1">
        <f t="array" aca="1" ref="A301" ca="1">INDEX(Companies!$A:$A,RANDBETWEEN(2,COUNTA(Companies!$A:$A)),1)</f>
        <v>2</v>
      </c>
      <c r="B301" s="5">
        <f t="shared" si="52"/>
        <v>300</v>
      </c>
      <c r="C301" s="5" t="str" cm="1">
        <f t="array" ref="C301">SHA1HASH($B301)</f>
        <v>e26973e6ee8ab9cd8cb3f207d1b90f00d2669eff</v>
      </c>
      <c r="D301" s="6">
        <f t="shared" ca="1" si="53"/>
        <v>1</v>
      </c>
      <c r="E301" s="7">
        <f ca="1">IF($B301 = 1 + N("Presidente"),
    127,
    IF($B301 = 2 + N("Vice-Presidente"),
        72,
        IF($B301 = 3 + N("Secretária bilíngue"),
            13,
            RANDBETWEEN(5,COUNT(Name!$A:$A) + 1)
        )
    )
)</f>
        <v>199</v>
      </c>
      <c r="F301" s="7" t="str">
        <f ca="1">VLOOKUP($E301,Name!$A:$B,2,FALSE)</f>
        <v>José Francisco</v>
      </c>
      <c r="G301" s="7">
        <f ca="1" xml:space="preserve">
IF($B301 = 1,
    0,
    RANDBETWEEN(5,COUNT('Last name'!$A:$A) + 1)
)</f>
        <v>179</v>
      </c>
      <c r="H301" s="7" t="str">
        <f ca="1" xml:space="preserve">
IF($B301 = 1 + N("Presidente"),
    "de Orléans e Bragança",
    VLOOKUP($G301,'Last name'!$A:$B,2,FALSE) &amp; " " &amp; VLOOKUP(RANDBETWEEN(5,COUNT('Last name'!$A:$A) + 1),'Last name'!$A:$B,2,FALSE)
)</f>
        <v>Serra Siqueira</v>
      </c>
      <c r="I301" s="7" t="str">
        <f t="shared" ca="1" si="54"/>
        <v>José Francisco Serra Siqueira</v>
      </c>
      <c r="J301" s="7" t="str" cm="1">
        <f t="array" aca="1" ref="J301" ca="1">SHA1HASH($I301)</f>
        <v>835747d958eea5cd91bca664d331847e10cd1a7d</v>
      </c>
      <c r="K301" s="7" cm="1">
        <f t="array" aca="1" ref="K301" ca="1">INDEX(States!$A:$A,M301,1)</f>
        <v>5</v>
      </c>
      <c r="L301" s="7" t="str">
        <f ca="1">VLOOKUP($K301,Countries!$A:$B,2,FALSE)</f>
        <v>Portugal</v>
      </c>
      <c r="M301" s="7" cm="1">
        <f t="array" aca="1" ref="M301" ca="1">INDEX(States!$C:$C,RANDBETWEEN(5,COUNTA(States!$A:$A) + 1),1)</f>
        <v>19</v>
      </c>
      <c r="N301" s="7" t="str">
        <f ca="1">VLOOKUP($M301,States!$C:$D,2,FALSE)</f>
        <v>Beja</v>
      </c>
      <c r="O301" s="7" t="str">
        <f ca="1">VLOOKUP($E301,Name!$A:$C,3,FALSE)</f>
        <v>M</v>
      </c>
      <c r="P301" s="7" t="str">
        <f ca="1">VLOOKUP($O301,Genders!$B:$C,2,FALSE)</f>
        <v>Male</v>
      </c>
      <c r="Q301" s="7" cm="1">
        <f t="array" aca="1" ref="Q301" ca="1">INDEX('Marital status'!$A:$A,RANDBETWEEN(5,COUNTA('Marital status'!$A:$A) + 1),1)</f>
        <v>5</v>
      </c>
      <c r="R301" s="7" t="str">
        <f ca="1">VLOOKUP($Q301,'Marital status'!$A:$B,2,FALSE)</f>
        <v xml:space="preserve"> Separated </v>
      </c>
      <c r="S301" s="7">
        <f t="shared" ca="1" si="55"/>
        <v>6</v>
      </c>
      <c r="T301" s="7" t="str">
        <f ca="1">VLOOKUP($S301,Ethnicities!$A:$B,2,FALSE)</f>
        <v xml:space="preserve">  american Indian or Alaska Native</v>
      </c>
      <c r="U301" s="8">
        <f t="shared" ca="1" si="56"/>
        <v>31101</v>
      </c>
      <c r="V301" s="6">
        <f t="shared" ca="1" si="57"/>
        <v>7</v>
      </c>
      <c r="W301" s="8" t="str">
        <f ca="1">VLOOKUP($V301,'Background education'!$A:$B,2,FALSE)</f>
        <v>Undergraduate degree</v>
      </c>
      <c r="X301" s="7">
        <f ca="1" xml:space="preserve">
  IF(OR($Z301 = 5, $Z301 = 6, $Z301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301" s="7" t="str">
        <f ca="1">VLOOKUP($X301,Departments!$A:$B,2,FALSE)</f>
        <v>Operations</v>
      </c>
      <c r="Z301" s="6">
        <f t="shared" ca="1" si="58"/>
        <v>11</v>
      </c>
      <c r="AA301" s="7" t="str">
        <f ca="1">VLOOKUP($Z301,Roles!$A:$B,2,FALSE)</f>
        <v>Analyst</v>
      </c>
      <c r="AB301" s="6">
        <f t="shared" ca="1" si="59"/>
        <v>6</v>
      </c>
      <c r="AC301" s="7" t="str">
        <f ca="1" xml:space="preserve">
IF(
  ISNA($AB301),
  NA(),
  VLOOKUP($AB301,Levels!$A:$B,2,FALSE)
)</f>
        <v>Pleno</v>
      </c>
      <c r="AD301" s="8">
        <f t="shared" ca="1" si="60"/>
        <v>42786</v>
      </c>
      <c r="AE301" s="6">
        <f ca="1">RANDBETWEEN(5,COUNTA('Recruitment source'!$A:$A) + 1)</f>
        <v>10</v>
      </c>
      <c r="AF301" s="6" t="str">
        <f ca="1">VLOOKUP($AE301,'Recruitment source'!$A:$B,2,FALSE)</f>
        <v>Jobs in Lisbon</v>
      </c>
      <c r="AG301" s="8" t="e">
        <f t="shared" ca="1" si="61"/>
        <v>#N/A</v>
      </c>
      <c r="AH301" s="6" t="e">
        <f t="shared" ca="1" si="62"/>
        <v>#N/A</v>
      </c>
      <c r="AI301" s="6" t="e">
        <f ca="1" xml:space="preserve">
IF(
  ISNA($AH301),
  NA(),
  VLOOKUP($AH301,'Reasons for dismissal'!$A:$B,2,FALSE)
)</f>
        <v>#N/A</v>
      </c>
      <c r="AJ301" s="6">
        <f t="shared" ca="1" si="63"/>
        <v>5</v>
      </c>
      <c r="AK301" s="1">
        <f t="shared" ca="1" si="64"/>
        <v>2500</v>
      </c>
      <c r="AL3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$A301  &amp; ", "   &amp;
$B301  &amp; ", "   &amp;
$D301  &amp; ", '"  &amp;
$I301  &amp; "', '" &amp;
$O301  &amp; "', "  &amp;
$S301  &amp; ", '"  &amp;
TEXT($U301,"dd/mm/aaaa")  &amp; "', "   &amp;
$V301  &amp; ", "   &amp;
$X301  &amp; ", "   &amp;
$Z301  &amp; ", "   &amp;
IF($AB301 &lt;&gt; "", $AB301, "NULL")  &amp; ", "   &amp;
$AK301  &amp; ");"</f>
        <v>#REF!</v>
      </c>
    </row>
    <row r="302" spans="1:38" x14ac:dyDescent="0.2">
      <c r="A302" s="7" cm="1">
        <f t="array" aca="1" ref="A302" ca="1">INDEX(Companies!$A:$A,RANDBETWEEN(2,COUNTA(Companies!$A:$A)),1)</f>
        <v>2</v>
      </c>
      <c r="B302" s="5">
        <f t="shared" si="52"/>
        <v>301</v>
      </c>
      <c r="C302" s="5" t="str" cm="1">
        <f t="array" ref="C302">SHA1HASH($B302)</f>
        <v>787d41d9c35c57ef9e4aba799bacefac312149a4</v>
      </c>
      <c r="D302" s="6">
        <f t="shared" ca="1" si="53"/>
        <v>1</v>
      </c>
      <c r="E302" s="7">
        <f ca="1">IF($B302 = 1 + N("Presidente"),
    127,
    IF($B302 = 2 + N("Vice-Presidente"),
        72,
        IF($B302 = 3 + N("Secretária bilíngue"),
            13,
            RANDBETWEEN(5,COUNT(Name!$A:$A) + 1)
        )
    )
)</f>
        <v>19</v>
      </c>
      <c r="F302" s="7" t="str">
        <f ca="1">VLOOKUP($E302,Name!$A:$B,2,FALSE)</f>
        <v>Aline</v>
      </c>
      <c r="G302" s="7">
        <f ca="1" xml:space="preserve">
IF($B302 = 1,
    0,
    RANDBETWEEN(5,COUNT('Last name'!$A:$A) + 1)
)</f>
        <v>49</v>
      </c>
      <c r="H302" s="7" t="str">
        <f ca="1" xml:space="preserve">
IF($B302 = 1 + N("Presidente"),
    "de Orléans e Bragança",
    VLOOKUP($G302,'Last name'!$A:$B,2,FALSE) &amp; " " &amp; VLOOKUP(RANDBETWEEN(5,COUNT('Last name'!$A:$A) + 1),'Last name'!$A:$B,2,FALSE)
)</f>
        <v>Brito Rodrigues</v>
      </c>
      <c r="I302" s="7" t="str">
        <f t="shared" ca="1" si="54"/>
        <v>Aline Brito Rodrigues</v>
      </c>
      <c r="J302" s="7" t="str" cm="1">
        <f t="array" aca="1" ref="J302" ca="1">SHA1HASH($I302)</f>
        <v>907a0425d91b71ce60e781af44a96a73d0e15066</v>
      </c>
      <c r="K302" s="7" cm="1">
        <f t="array" aca="1" ref="K302" ca="1">INDEX(States!$A:$A,M302,1)</f>
        <v>5</v>
      </c>
      <c r="L302" s="7" t="str">
        <f ca="1">VLOOKUP($K302,Countries!$A:$B,2,FALSE)</f>
        <v>Portugal</v>
      </c>
      <c r="M302" s="7" cm="1">
        <f t="array" aca="1" ref="M302" ca="1">INDEX(States!$C:$C,RANDBETWEEN(5,COUNTA(States!$A:$A) + 1),1)</f>
        <v>24</v>
      </c>
      <c r="N302" s="7" t="str">
        <f ca="1">VLOOKUP($M302,States!$C:$D,2,FALSE)</f>
        <v>Brangança</v>
      </c>
      <c r="O302" s="7" t="str">
        <f ca="1">VLOOKUP($E302,Name!$A:$C,3,FALSE)</f>
        <v>F</v>
      </c>
      <c r="P302" s="7" t="str">
        <f ca="1">VLOOKUP($O302,Genders!$B:$C,2,FALSE)</f>
        <v>Female</v>
      </c>
      <c r="Q302" s="7" cm="1">
        <f t="array" aca="1" ref="Q302" ca="1">INDEX('Marital status'!$A:$A,RANDBETWEEN(5,COUNTA('Marital status'!$A:$A) + 1),1)</f>
        <v>6</v>
      </c>
      <c r="R302" s="7" t="str">
        <f ca="1">VLOOKUP($Q302,'Marital status'!$A:$B,2,FALSE)</f>
        <v>DIVORCED</v>
      </c>
      <c r="S302" s="7">
        <f t="shared" ca="1" si="55"/>
        <v>5</v>
      </c>
      <c r="T302" s="7" t="str">
        <f ca="1">VLOOKUP($S302,Ethnicities!$A:$B,2,FALSE)</f>
        <v>ASIAN</v>
      </c>
      <c r="U302" s="8">
        <f t="shared" ca="1" si="56"/>
        <v>20007</v>
      </c>
      <c r="V302" s="6">
        <f t="shared" ca="1" si="57"/>
        <v>7</v>
      </c>
      <c r="W302" s="8" t="str">
        <f ca="1">VLOOKUP($V302,'Background education'!$A:$B,2,FALSE)</f>
        <v>Undergraduate degree</v>
      </c>
      <c r="X302" s="7">
        <f ca="1" xml:space="preserve">
  IF(OR($Z302 = 5, $Z302 = 6, $Z302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302" s="7" t="str">
        <f ca="1">VLOOKUP($X302,Departments!$A:$B,2,FALSE)</f>
        <v xml:space="preserve"> Presidency</v>
      </c>
      <c r="Z302" s="6">
        <f t="shared" ca="1" si="58"/>
        <v>10</v>
      </c>
      <c r="AA302" s="7" t="str">
        <f ca="1">VLOOKUP($Z302,Roles!$A:$B,2,FALSE)</f>
        <v>Trainee</v>
      </c>
      <c r="AB302" s="6" t="e">
        <f t="shared" ca="1" si="59"/>
        <v>#N/A</v>
      </c>
      <c r="AC302" s="7" t="e">
        <f ca="1" xml:space="preserve">
IF(
  ISNA($AB302),
  NA(),
  VLOOKUP($AB302,Levels!$A:$B,2,FALSE)
)</f>
        <v>#N/A</v>
      </c>
      <c r="AD302" s="8">
        <f t="shared" ca="1" si="60"/>
        <v>43365</v>
      </c>
      <c r="AE302" s="6">
        <f ca="1">RANDBETWEEN(5,COUNTA('Recruitment source'!$A:$A) + 1)</f>
        <v>8</v>
      </c>
      <c r="AF302" s="6" t="str">
        <f ca="1">VLOOKUP($AE302,'Recruitment source'!$A:$B,2,FALSE)</f>
        <v>Net Empregos</v>
      </c>
      <c r="AG302" s="8" t="e">
        <f t="shared" ca="1" si="61"/>
        <v>#N/A</v>
      </c>
      <c r="AH302" s="6" t="e">
        <f t="shared" ca="1" si="62"/>
        <v>#N/A</v>
      </c>
      <c r="AI302" s="6" t="e">
        <f ca="1" xml:space="preserve">
IF(
  ISNA($AH302),
  NA(),
  VLOOKUP($AH302,'Reasons for dismissal'!$A:$B,2,FALSE)
)</f>
        <v>#N/A</v>
      </c>
      <c r="AJ302" s="6">
        <f t="shared" ca="1" si="63"/>
        <v>4</v>
      </c>
      <c r="AK302" s="1">
        <f t="shared" ca="1" si="64"/>
        <v>1305</v>
      </c>
      <c r="AL3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$A302  &amp; ", "   &amp;
$B302  &amp; ", "   &amp;
$D302  &amp; ", '"  &amp;
$I302  &amp; "', '" &amp;
$O302  &amp; "', "  &amp;
$S302  &amp; ", '"  &amp;
TEXT($U302,"dd/mm/aaaa")  &amp; "', "   &amp;
$V302  &amp; ", "   &amp;
$X302  &amp; ", "   &amp;
$Z302  &amp; ", "   &amp;
IF($AB302 &lt;&gt; "", $AB302, "NULL")  &amp; ", "   &amp;
$AK302  &amp; ");"</f>
        <v>#REF!</v>
      </c>
    </row>
    <row r="303" spans="1:38" x14ac:dyDescent="0.2">
      <c r="A303" s="7" cm="1">
        <f t="array" aca="1" ref="A303" ca="1">INDEX(Companies!$A:$A,RANDBETWEEN(2,COUNTA(Companies!$A:$A)),1)</f>
        <v>2</v>
      </c>
      <c r="B303" s="5">
        <f t="shared" si="52"/>
        <v>302</v>
      </c>
      <c r="C303" s="5" t="str" cm="1">
        <f t="array" ref="C303">SHA1HASH($B303)</f>
        <v>cd0613ba91fbab0c5af2827e308e487e267d28a0</v>
      </c>
      <c r="D303" s="6">
        <f t="shared" ca="1" si="53"/>
        <v>1</v>
      </c>
      <c r="E303" s="7">
        <f ca="1">IF($B303 = 1 + N("Presidente"),
    127,
    IF($B303 = 2 + N("Vice-Presidente"),
        72,
        IF($B303 = 3 + N("Secretária bilíngue"),
            13,
            RANDBETWEEN(5,COUNT(Name!$A:$A) + 1)
        )
    )
)</f>
        <v>129</v>
      </c>
      <c r="F303" s="7" t="str">
        <f ca="1">VLOOKUP($E303,Name!$A:$B,2,FALSE)</f>
        <v>Enzo Miguel</v>
      </c>
      <c r="G303" s="7">
        <f ca="1" xml:space="preserve">
IF($B303 = 1,
    0,
    RANDBETWEEN(5,COUNT('Last name'!$A:$A) + 1)
)</f>
        <v>122</v>
      </c>
      <c r="H303" s="7" t="str">
        <f ca="1" xml:space="preserve">
IF($B303 = 1 + N("Presidente"),
    "de Orléans e Bragança",
    VLOOKUP($G303,'Last name'!$A:$B,2,FALSE) &amp; " " &amp; VLOOKUP(RANDBETWEEN(5,COUNT('Last name'!$A:$A) + 1),'Last name'!$A:$B,2,FALSE)
)</f>
        <v>Martini Alencar</v>
      </c>
      <c r="I303" s="7" t="str">
        <f t="shared" ca="1" si="54"/>
        <v>Enzo Miguel Martini Alencar</v>
      </c>
      <c r="J303" s="7" t="str" cm="1">
        <f t="array" aca="1" ref="J303" ca="1">SHA1HASH($I303)</f>
        <v>a97f5e20c4cdda6459bc250eb008ebfeaebef2d0</v>
      </c>
      <c r="K303" s="7" cm="1">
        <f t="array" aca="1" ref="K303" ca="1">INDEX(States!$A:$A,M303,1)</f>
        <v>5</v>
      </c>
      <c r="L303" s="7" t="str">
        <f ca="1">VLOOKUP($K303,Countries!$A:$B,2,FALSE)</f>
        <v>Portugal</v>
      </c>
      <c r="M303" s="7" cm="1">
        <f t="array" aca="1" ref="M303" ca="1">INDEX(States!$C:$C,RANDBETWEEN(5,COUNTA(States!$A:$A) + 1),1)</f>
        <v>19</v>
      </c>
      <c r="N303" s="7" t="str">
        <f ca="1">VLOOKUP($M303,States!$C:$D,2,FALSE)</f>
        <v>Beja</v>
      </c>
      <c r="O303" s="7" t="str">
        <f ca="1">VLOOKUP($E303,Name!$A:$C,3,FALSE)</f>
        <v>M</v>
      </c>
      <c r="P303" s="7" t="str">
        <f ca="1">VLOOKUP($O303,Genders!$B:$C,2,FALSE)</f>
        <v>Male</v>
      </c>
      <c r="Q303" s="7" cm="1">
        <f t="array" aca="1" ref="Q303" ca="1">INDEX('Marital status'!$A:$A,RANDBETWEEN(5,COUNTA('Marital status'!$A:$A) + 1),1)</f>
        <v>5</v>
      </c>
      <c r="R303" s="7" t="str">
        <f ca="1">VLOOKUP($Q303,'Marital status'!$A:$B,2,FALSE)</f>
        <v xml:space="preserve"> Separated </v>
      </c>
      <c r="S303" s="7">
        <f t="shared" ca="1" si="55"/>
        <v>5</v>
      </c>
      <c r="T303" s="7" t="str">
        <f ca="1">VLOOKUP($S303,Ethnicities!$A:$B,2,FALSE)</f>
        <v>ASIAN</v>
      </c>
      <c r="U303" s="8">
        <f t="shared" ca="1" si="56"/>
        <v>19476</v>
      </c>
      <c r="V303" s="6">
        <f t="shared" ca="1" si="57"/>
        <v>7</v>
      </c>
      <c r="W303" s="8" t="str">
        <f ca="1">VLOOKUP($V303,'Background education'!$A:$B,2,FALSE)</f>
        <v>Undergraduate degree</v>
      </c>
      <c r="X303" s="7">
        <f ca="1" xml:space="preserve">
  IF(OR($Z303 = 5, $Z303 = 6, $Z303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303" s="7" t="str">
        <f ca="1">VLOOKUP($X303,Departments!$A:$B,2,FALSE)</f>
        <v>Communication &amp; Marketing</v>
      </c>
      <c r="Z303" s="6">
        <f t="shared" ca="1" si="58"/>
        <v>11</v>
      </c>
      <c r="AA303" s="7" t="str">
        <f ca="1">VLOOKUP($Z303,Roles!$A:$B,2,FALSE)</f>
        <v>Analyst</v>
      </c>
      <c r="AB303" s="6">
        <f t="shared" ca="1" si="59"/>
        <v>5</v>
      </c>
      <c r="AC303" s="7" t="str">
        <f ca="1" xml:space="preserve">
IF(
  ISNA($AB303),
  NA(),
  VLOOKUP($AB303,Levels!$A:$B,2,FALSE)
)</f>
        <v>Junior</v>
      </c>
      <c r="AD303" s="8">
        <f t="shared" ca="1" si="60"/>
        <v>44576</v>
      </c>
      <c r="AE303" s="6">
        <f ca="1">RANDBETWEEN(5,COUNTA('Recruitment source'!$A:$A) + 1)</f>
        <v>15</v>
      </c>
      <c r="AF303" s="6" t="str">
        <f ca="1">VLOOKUP($AE303,'Recruitment source'!$A:$B,2,FALSE)</f>
        <v>Website</v>
      </c>
      <c r="AG303" s="8" t="e">
        <f t="shared" ca="1" si="61"/>
        <v>#N/A</v>
      </c>
      <c r="AH303" s="6" t="e">
        <f t="shared" ca="1" si="62"/>
        <v>#N/A</v>
      </c>
      <c r="AI303" s="6" t="e">
        <f ca="1" xml:space="preserve">
IF(
  ISNA($AH303),
  NA(),
  VLOOKUP($AH303,'Reasons for dismissal'!$A:$B,2,FALSE)
)</f>
        <v>#N/A</v>
      </c>
      <c r="AJ303" s="6">
        <f t="shared" ca="1" si="63"/>
        <v>5</v>
      </c>
      <c r="AK303" s="1">
        <f t="shared" ca="1" si="64"/>
        <v>2580</v>
      </c>
      <c r="AL3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$A303  &amp; ", "   &amp;
$B303  &amp; ", "   &amp;
$D303  &amp; ", '"  &amp;
$I303  &amp; "', '" &amp;
$O303  &amp; "', "  &amp;
$S303  &amp; ", '"  &amp;
TEXT($U303,"dd/mm/aaaa")  &amp; "', "   &amp;
$V303  &amp; ", "   &amp;
$X303  &amp; ", "   &amp;
$Z303  &amp; ", "   &amp;
IF($AB303 &lt;&gt; "", $AB303, "NULL")  &amp; ", "   &amp;
$AK303  &amp; ");"</f>
        <v>#REF!</v>
      </c>
    </row>
    <row r="304" spans="1:38" x14ac:dyDescent="0.2">
      <c r="A304" s="7" cm="1">
        <f t="array" aca="1" ref="A304" ca="1">INDEX(Companies!$A:$A,RANDBETWEEN(2,COUNTA(Companies!$A:$A)),1)</f>
        <v>2</v>
      </c>
      <c r="B304" s="5">
        <f t="shared" si="52"/>
        <v>303</v>
      </c>
      <c r="C304" s="5" t="str" cm="1">
        <f t="array" ref="C304">SHA1HASH($B304)</f>
        <v>bbcbb1e844266f4abdfc29b3d8a64628607fa47e</v>
      </c>
      <c r="D304" s="6">
        <f t="shared" ca="1" si="53"/>
        <v>1</v>
      </c>
      <c r="E304" s="7">
        <f ca="1">IF($B304 = 1 + N("Presidente"),
    127,
    IF($B304 = 2 + N("Vice-Presidente"),
        72,
        IF($B304 = 3 + N("Secretária bilíngue"),
            13,
            RANDBETWEEN(5,COUNT(Name!$A:$A) + 1)
        )
    )
)</f>
        <v>42</v>
      </c>
      <c r="F304" s="7" t="str">
        <f ca="1">VLOOKUP($E304,Name!$A:$B,2,FALSE)</f>
        <v>Ângelo</v>
      </c>
      <c r="G304" s="7">
        <f ca="1" xml:space="preserve">
IF($B304 = 1,
    0,
    RANDBETWEEN(5,COUNT('Last name'!$A:$A) + 1)
)</f>
        <v>164</v>
      </c>
      <c r="H304" s="7" t="str">
        <f ca="1" xml:space="preserve">
IF($B304 = 1 + N("Presidente"),
    "de Orléans e Bragança",
    VLOOKUP($G304,'Last name'!$A:$B,2,FALSE) &amp; " " &amp; VLOOKUP(RANDBETWEEN(5,COUNT('Last name'!$A:$A) + 1),'Last name'!$A:$B,2,FALSE)
)</f>
        <v>Rizzo Sá</v>
      </c>
      <c r="I304" s="7" t="str">
        <f t="shared" ca="1" si="54"/>
        <v>Ângelo Rizzo Sá</v>
      </c>
      <c r="J304" s="7" t="str" cm="1">
        <f t="array" aca="1" ref="J304" ca="1">SHA1HASH($I304)</f>
        <v>b3d35ce940970601c1d2856ed42e51a5689b28d4</v>
      </c>
      <c r="K304" s="7" cm="1">
        <f t="array" aca="1" ref="K304" ca="1">INDEX(States!$A:$A,M304,1)</f>
        <v>5</v>
      </c>
      <c r="L304" s="7" t="str">
        <f ca="1">VLOOKUP($K304,Countries!$A:$B,2,FALSE)</f>
        <v>Portugal</v>
      </c>
      <c r="M304" s="7" cm="1">
        <f t="array" aca="1" ref="M304" ca="1">INDEX(States!$C:$C,RANDBETWEEN(5,COUNTA(States!$A:$A) + 1),1)</f>
        <v>14</v>
      </c>
      <c r="N304" s="7" t="str">
        <f ca="1">VLOOKUP($M304,States!$C:$D,2,FALSE)</f>
        <v>Madeira</v>
      </c>
      <c r="O304" s="7" t="str">
        <f ca="1">VLOOKUP($E304,Name!$A:$C,3,FALSE)</f>
        <v>M</v>
      </c>
      <c r="P304" s="7" t="str">
        <f ca="1">VLOOKUP($O304,Genders!$B:$C,2,FALSE)</f>
        <v>Male</v>
      </c>
      <c r="Q304" s="7" cm="1">
        <f t="array" aca="1" ref="Q304" ca="1">INDEX('Marital status'!$A:$A,RANDBETWEEN(5,COUNTA('Marital status'!$A:$A) + 1),1)</f>
        <v>5</v>
      </c>
      <c r="R304" s="7" t="str">
        <f ca="1">VLOOKUP($Q304,'Marital status'!$A:$B,2,FALSE)</f>
        <v xml:space="preserve"> Separated </v>
      </c>
      <c r="S304" s="7">
        <f t="shared" ca="1" si="55"/>
        <v>8</v>
      </c>
      <c r="T304" s="7" t="e">
        <f ca="1">VLOOKUP($S304,Ethnicities!$A:$B,2,FALSE)</f>
        <v>#N/A</v>
      </c>
      <c r="U304" s="8">
        <f t="shared" ca="1" si="56"/>
        <v>23443</v>
      </c>
      <c r="V304" s="6">
        <f t="shared" ca="1" si="57"/>
        <v>7</v>
      </c>
      <c r="W304" s="8" t="str">
        <f ca="1">VLOOKUP($V304,'Background education'!$A:$B,2,FALSE)</f>
        <v>Undergraduate degree</v>
      </c>
      <c r="X304" s="7">
        <f ca="1" xml:space="preserve">
  IF(OR($Z304 = 5, $Z304 = 6, $Z304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304" s="7" t="str">
        <f ca="1">VLOOKUP($X304,Departments!$A:$B,2,FALSE)</f>
        <v>Administration</v>
      </c>
      <c r="Z304" s="6">
        <f t="shared" ca="1" si="58"/>
        <v>9</v>
      </c>
      <c r="AA304" s="7" t="str">
        <f ca="1">VLOOKUP($Z304,Roles!$A:$B,2,FALSE)</f>
        <v>Intern</v>
      </c>
      <c r="AB304" s="6" t="e">
        <f t="shared" ca="1" si="59"/>
        <v>#N/A</v>
      </c>
      <c r="AC304" s="7" t="e">
        <f ca="1" xml:space="preserve">
IF(
  ISNA($AB304),
  NA(),
  VLOOKUP($AB304,Levels!$A:$B,2,FALSE)
)</f>
        <v>#N/A</v>
      </c>
      <c r="AD304" s="8">
        <f t="shared" ca="1" si="60"/>
        <v>39147</v>
      </c>
      <c r="AE304" s="6">
        <f ca="1">RANDBETWEEN(5,COUNTA('Recruitment source'!$A:$A) + 1)</f>
        <v>11</v>
      </c>
      <c r="AF304" s="6" t="str">
        <f ca="1">VLOOKUP($AE304,'Recruitment source'!$A:$B,2,FALSE)</f>
        <v>Next Station</v>
      </c>
      <c r="AG304" s="8" t="e">
        <f t="shared" ca="1" si="61"/>
        <v>#N/A</v>
      </c>
      <c r="AH304" s="6" t="e">
        <f t="shared" ca="1" si="62"/>
        <v>#N/A</v>
      </c>
      <c r="AI304" s="6" t="e">
        <f ca="1" xml:space="preserve">
IF(
  ISNA($AH304),
  NA(),
  VLOOKUP($AH304,'Reasons for dismissal'!$A:$B,2,FALSE)
)</f>
        <v>#N/A</v>
      </c>
      <c r="AJ304" s="6">
        <f t="shared" ca="1" si="63"/>
        <v>4</v>
      </c>
      <c r="AK304" s="1">
        <f t="shared" ca="1" si="64"/>
        <v>1205</v>
      </c>
      <c r="AL3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$A304  &amp; ", "   &amp;
$B304  &amp; ", "   &amp;
$D304  &amp; ", '"  &amp;
$I304  &amp; "', '" &amp;
$O304  &amp; "', "  &amp;
$S304  &amp; ", '"  &amp;
TEXT($U304,"dd/mm/aaaa")  &amp; "', "   &amp;
$V304  &amp; ", "   &amp;
$X304  &amp; ", "   &amp;
$Z304  &amp; ", "   &amp;
IF($AB304 &lt;&gt; "", $AB304, "NULL")  &amp; ", "   &amp;
$AK304  &amp; ");"</f>
        <v>#REF!</v>
      </c>
    </row>
    <row r="305" spans="1:38" x14ac:dyDescent="0.2">
      <c r="A305" s="7" cm="1">
        <f t="array" aca="1" ref="A305" ca="1">INDEX(Companies!$A:$A,RANDBETWEEN(2,COUNTA(Companies!$A:$A)),1)</f>
        <v>2</v>
      </c>
      <c r="B305" s="5">
        <f t="shared" si="52"/>
        <v>304</v>
      </c>
      <c r="C305" s="5" t="str" cm="1">
        <f t="array" ref="C305">SHA1HASH($B305)</f>
        <v>79816ecb0a75e0b29ec93a3e4845cf4f0b5d4d4d</v>
      </c>
      <c r="D305" s="6">
        <f t="shared" ca="1" si="53"/>
        <v>1</v>
      </c>
      <c r="E305" s="7">
        <f ca="1">IF($B305 = 1 + N("Presidente"),
    127,
    IF($B305 = 2 + N("Vice-Presidente"),
        72,
        IF($B305 = 3 + N("Secretária bilíngue"),
            13,
            RANDBETWEEN(5,COUNT(Name!$A:$A) + 1)
        )
    )
)</f>
        <v>153</v>
      </c>
      <c r="F305" s="7" t="str">
        <f ca="1">VLOOKUP($E305,Name!$A:$B,2,FALSE)</f>
        <v>Giovana</v>
      </c>
      <c r="G305" s="7">
        <f ca="1" xml:space="preserve">
IF($B305 = 1,
    0,
    RANDBETWEEN(5,COUNT('Last name'!$A:$A) + 1)
)</f>
        <v>41</v>
      </c>
      <c r="H305" s="7" t="str">
        <f ca="1" xml:space="preserve">
IF($B305 = 1 + N("Presidente"),
    "de Orléans e Bragança",
    VLOOKUP($G305,'Last name'!$A:$B,2,FALSE) &amp; " " &amp; VLOOKUP(RANDBETWEEN(5,COUNT('Last name'!$A:$A) + 1),'Last name'!$A:$B,2,FALSE)
)</f>
        <v>Bispo Ferrão</v>
      </c>
      <c r="I305" s="7" t="str">
        <f t="shared" ca="1" si="54"/>
        <v>Giovana Bispo Ferrão</v>
      </c>
      <c r="J305" s="7" t="str" cm="1">
        <f t="array" aca="1" ref="J305" ca="1">SHA1HASH($I305)</f>
        <v>3b1608ccc77213fe558ecf2d0aa79301ad977c7b</v>
      </c>
      <c r="K305" s="7" cm="1">
        <f t="array" aca="1" ref="K305" ca="1">INDEX(States!$A:$A,M305,1)</f>
        <v>5</v>
      </c>
      <c r="L305" s="7" t="str">
        <f ca="1">VLOOKUP($K305,Countries!$A:$B,2,FALSE)</f>
        <v>Portugal</v>
      </c>
      <c r="M305" s="7" cm="1">
        <f t="array" aca="1" ref="M305" ca="1">INDEX(States!$C:$C,RANDBETWEEN(5,COUNTA(States!$A:$A) + 1),1)</f>
        <v>10</v>
      </c>
      <c r="N305" s="7" t="str">
        <f ca="1">VLOOKUP($M305,States!$C:$D,2,FALSE)</f>
        <v>Faro</v>
      </c>
      <c r="O305" s="7" t="str">
        <f ca="1">VLOOKUP($E305,Name!$A:$C,3,FALSE)</f>
        <v>F</v>
      </c>
      <c r="P305" s="7" t="str">
        <f ca="1">VLOOKUP($O305,Genders!$B:$C,2,FALSE)</f>
        <v>Female</v>
      </c>
      <c r="Q305" s="7" cm="1">
        <f t="array" aca="1" ref="Q305" ca="1">INDEX('Marital status'!$A:$A,RANDBETWEEN(5,COUNTA('Marital status'!$A:$A) + 1),1)</f>
        <v>5</v>
      </c>
      <c r="R305" s="7" t="str">
        <f ca="1">VLOOKUP($Q305,'Marital status'!$A:$B,2,FALSE)</f>
        <v xml:space="preserve"> Separated </v>
      </c>
      <c r="S305" s="7">
        <f t="shared" ca="1" si="55"/>
        <v>5</v>
      </c>
      <c r="T305" s="7" t="str">
        <f ca="1">VLOOKUP($S305,Ethnicities!$A:$B,2,FALSE)</f>
        <v>ASIAN</v>
      </c>
      <c r="U305" s="8">
        <f t="shared" ca="1" si="56"/>
        <v>27904</v>
      </c>
      <c r="V305" s="6">
        <f t="shared" ca="1" si="57"/>
        <v>7</v>
      </c>
      <c r="W305" s="8" t="str">
        <f ca="1">VLOOKUP($V305,'Background education'!$A:$B,2,FALSE)</f>
        <v>Undergraduate degree</v>
      </c>
      <c r="X305" s="7">
        <f ca="1" xml:space="preserve">
  IF(OR($Z305 = 5, $Z305 = 6, $Z305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305" s="7" t="str">
        <f ca="1">VLOOKUP($X305,Departments!$A:$B,2,FALSE)</f>
        <v xml:space="preserve"> Commercial</v>
      </c>
      <c r="Z305" s="6">
        <f t="shared" ca="1" si="58"/>
        <v>11</v>
      </c>
      <c r="AA305" s="7" t="str">
        <f ca="1">VLOOKUP($Z305,Roles!$A:$B,2,FALSE)</f>
        <v>Analyst</v>
      </c>
      <c r="AB305" s="6">
        <f t="shared" ca="1" si="59"/>
        <v>6</v>
      </c>
      <c r="AC305" s="7" t="str">
        <f ca="1" xml:space="preserve">
IF(
  ISNA($AB305),
  NA(),
  VLOOKUP($AB305,Levels!$A:$B,2,FALSE)
)</f>
        <v>Pleno</v>
      </c>
      <c r="AD305" s="8">
        <f t="shared" ca="1" si="60"/>
        <v>36219</v>
      </c>
      <c r="AE305" s="6">
        <f ca="1">RANDBETWEEN(5,COUNTA('Recruitment source'!$A:$A) + 1)</f>
        <v>15</v>
      </c>
      <c r="AF305" s="6" t="str">
        <f ca="1">VLOOKUP($AE305,'Recruitment source'!$A:$B,2,FALSE)</f>
        <v>Website</v>
      </c>
      <c r="AG305" s="8" t="e">
        <f t="shared" ca="1" si="61"/>
        <v>#N/A</v>
      </c>
      <c r="AH305" s="6" t="e">
        <f t="shared" ca="1" si="62"/>
        <v>#N/A</v>
      </c>
      <c r="AI305" s="6" t="e">
        <f ca="1" xml:space="preserve">
IF(
  ISNA($AH305),
  NA(),
  VLOOKUP($AH305,'Reasons for dismissal'!$A:$B,2,FALSE)
)</f>
        <v>#N/A</v>
      </c>
      <c r="AJ305" s="6">
        <f t="shared" ca="1" si="63"/>
        <v>5</v>
      </c>
      <c r="AK305" s="1">
        <f t="shared" ca="1" si="64"/>
        <v>2580</v>
      </c>
      <c r="AL3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$A305  &amp; ", "   &amp;
$B305  &amp; ", "   &amp;
$D305  &amp; ", '"  &amp;
$I305  &amp; "', '" &amp;
$O305  &amp; "', "  &amp;
$S305  &amp; ", '"  &amp;
TEXT($U305,"dd/mm/aaaa")  &amp; "', "   &amp;
$V305  &amp; ", "   &amp;
$X305  &amp; ", "   &amp;
$Z305  &amp; ", "   &amp;
IF($AB305 &lt;&gt; "", $AB305, "NULL")  &amp; ", "   &amp;
$AK305  &amp; ");"</f>
        <v>#REF!</v>
      </c>
    </row>
    <row r="306" spans="1:38" x14ac:dyDescent="0.2">
      <c r="A306" s="7" cm="1">
        <f t="array" aca="1" ref="A306" ca="1">INDEX(Companies!$A:$A,RANDBETWEEN(2,COUNTA(Companies!$A:$A)),1)</f>
        <v>2</v>
      </c>
      <c r="B306" s="5">
        <f t="shared" si="52"/>
        <v>305</v>
      </c>
      <c r="C306" s="5" t="str" cm="1">
        <f t="array" ref="C306">SHA1HASH($B306)</f>
        <v>9a3d6127374af09c22015bf3ede3ac00a36e3ec6</v>
      </c>
      <c r="D306" s="6">
        <f t="shared" ca="1" si="53"/>
        <v>1</v>
      </c>
      <c r="E306" s="7">
        <f ca="1">IF($B306 = 1 + N("Presidente"),
    127,
    IF($B306 = 2 + N("Vice-Presidente"),
        72,
        IF($B306 = 3 + N("Secretária bilíngue"),
            13,
            RANDBETWEEN(5,COUNT(Name!$A:$A) + 1)
        )
    )
)</f>
        <v>153</v>
      </c>
      <c r="F306" s="7" t="str">
        <f ca="1">VLOOKUP($E306,Name!$A:$B,2,FALSE)</f>
        <v>Giovana</v>
      </c>
      <c r="G306" s="7">
        <f ca="1" xml:space="preserve">
IF($B306 = 1,
    0,
    RANDBETWEEN(5,COUNT('Last name'!$A:$A) + 1)
)</f>
        <v>69</v>
      </c>
      <c r="H306" s="7" t="str">
        <f ca="1" xml:space="preserve">
IF($B306 = 1 + N("Presidente"),
    "de Orléans e Bragança",
    VLOOKUP($G306,'Last name'!$A:$B,2,FALSE) &amp; " " &amp; VLOOKUP(RANDBETWEEN(5,COUNT('Last name'!$A:$A) + 1),'Last name'!$A:$B,2,FALSE)
)</f>
        <v>Costatini Bermudes</v>
      </c>
      <c r="I306" s="7" t="str">
        <f t="shared" ca="1" si="54"/>
        <v>Giovana Costatini Bermudes</v>
      </c>
      <c r="J306" s="7" t="str" cm="1">
        <f t="array" aca="1" ref="J306" ca="1">SHA1HASH($I306)</f>
        <v>c6e8fa0053ff72c75d5c6680270e01ebf101f9cc</v>
      </c>
      <c r="K306" s="7" cm="1">
        <f t="array" aca="1" ref="K306" ca="1">INDEX(States!$A:$A,M306,1)</f>
        <v>5</v>
      </c>
      <c r="L306" s="7" t="str">
        <f ca="1">VLOOKUP($K306,Countries!$A:$B,2,FALSE)</f>
        <v>Portugal</v>
      </c>
      <c r="M306" s="7" cm="1">
        <f t="array" aca="1" ref="M306" ca="1">INDEX(States!$C:$C,RANDBETWEEN(5,COUNTA(States!$A:$A) + 1),1)</f>
        <v>15</v>
      </c>
      <c r="N306" s="7" t="str">
        <f ca="1">VLOOKUP($M306,States!$C:$D,2,FALSE)</f>
        <v xml:space="preserve"> ÉVORA</v>
      </c>
      <c r="O306" s="7" t="str">
        <f ca="1">VLOOKUP($E306,Name!$A:$C,3,FALSE)</f>
        <v>F</v>
      </c>
      <c r="P306" s="7" t="str">
        <f ca="1">VLOOKUP($O306,Genders!$B:$C,2,FALSE)</f>
        <v>Female</v>
      </c>
      <c r="Q306" s="7" cm="1">
        <f t="array" aca="1" ref="Q306" ca="1">INDEX('Marital status'!$A:$A,RANDBETWEEN(5,COUNTA('Marital status'!$A:$A) + 1),1)</f>
        <v>0</v>
      </c>
      <c r="R306" s="7" t="e">
        <f ca="1">VLOOKUP($Q306,'Marital status'!$A:$B,2,FALSE)</f>
        <v>#N/A</v>
      </c>
      <c r="S306" s="7">
        <f t="shared" ca="1" si="55"/>
        <v>5</v>
      </c>
      <c r="T306" s="7" t="str">
        <f ca="1">VLOOKUP($S306,Ethnicities!$A:$B,2,FALSE)</f>
        <v>ASIAN</v>
      </c>
      <c r="U306" s="8">
        <f t="shared" ca="1" si="56"/>
        <v>27465</v>
      </c>
      <c r="V306" s="6">
        <f t="shared" ca="1" si="57"/>
        <v>7</v>
      </c>
      <c r="W306" s="8" t="str">
        <f ca="1">VLOOKUP($V306,'Background education'!$A:$B,2,FALSE)</f>
        <v>Undergraduate degree</v>
      </c>
      <c r="X306" s="7">
        <f ca="1" xml:space="preserve">
  IF(OR($Z306 = 5, $Z306 = 6, $Z306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306" s="7" t="str">
        <f ca="1">VLOOKUP($X306,Departments!$A:$B,2,FALSE)</f>
        <v>Audit</v>
      </c>
      <c r="Z306" s="6">
        <f t="shared" ca="1" si="58"/>
        <v>9</v>
      </c>
      <c r="AA306" s="7" t="str">
        <f ca="1">VLOOKUP($Z306,Roles!$A:$B,2,FALSE)</f>
        <v>Intern</v>
      </c>
      <c r="AB306" s="6" t="e">
        <f t="shared" ca="1" si="59"/>
        <v>#N/A</v>
      </c>
      <c r="AC306" s="7" t="e">
        <f ca="1" xml:space="preserve">
IF(
  ISNA($AB306),
  NA(),
  VLOOKUP($AB306,Levels!$A:$B,2,FALSE)
)</f>
        <v>#N/A</v>
      </c>
      <c r="AD306" s="8">
        <f t="shared" ca="1" si="60"/>
        <v>39269</v>
      </c>
      <c r="AE306" s="6">
        <f ca="1">RANDBETWEEN(5,COUNTA('Recruitment source'!$A:$A) + 1)</f>
        <v>14</v>
      </c>
      <c r="AF306" s="6" t="str">
        <f ca="1">VLOOKUP($AE306,'Recruitment source'!$A:$B,2,FALSE)</f>
        <v>LinkedIn</v>
      </c>
      <c r="AG306" s="8" t="e">
        <f t="shared" ca="1" si="61"/>
        <v>#N/A</v>
      </c>
      <c r="AH306" s="6" t="e">
        <f t="shared" ca="1" si="62"/>
        <v>#N/A</v>
      </c>
      <c r="AI306" s="6" t="e">
        <f ca="1" xml:space="preserve">
IF(
  ISNA($AH306),
  NA(),
  VLOOKUP($AH306,'Reasons for dismissal'!$A:$B,2,FALSE)
)</f>
        <v>#N/A</v>
      </c>
      <c r="AJ306" s="6">
        <f t="shared" ca="1" si="63"/>
        <v>4</v>
      </c>
      <c r="AK306" s="1">
        <f t="shared" ca="1" si="64"/>
        <v>1205</v>
      </c>
      <c r="AL3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$A306  &amp; ", "   &amp;
$B306  &amp; ", "   &amp;
$D306  &amp; ", '"  &amp;
$I306  &amp; "', '" &amp;
$O306  &amp; "', "  &amp;
$S306  &amp; ", '"  &amp;
TEXT($U306,"dd/mm/aaaa")  &amp; "', "   &amp;
$V306  &amp; ", "   &amp;
$X306  &amp; ", "   &amp;
$Z306  &amp; ", "   &amp;
IF($AB306 &lt;&gt; "", $AB306, "NULL")  &amp; ", "   &amp;
$AK306  &amp; ");"</f>
        <v>#REF!</v>
      </c>
    </row>
    <row r="307" spans="1:38" x14ac:dyDescent="0.2">
      <c r="A307" s="7" cm="1">
        <f t="array" aca="1" ref="A307" ca="1">INDEX(Companies!$A:$A,RANDBETWEEN(2,COUNTA(Companies!$A:$A)),1)</f>
        <v>2</v>
      </c>
      <c r="B307" s="5">
        <f t="shared" si="52"/>
        <v>306</v>
      </c>
      <c r="C307" s="5" t="str" cm="1">
        <f t="array" ref="C307">SHA1HASH($B307)</f>
        <v>72c1975b93f0fff13952a520575f947c42ad8114</v>
      </c>
      <c r="D307" s="6">
        <f t="shared" ca="1" si="53"/>
        <v>1</v>
      </c>
      <c r="E307" s="7">
        <f ca="1">IF($B307 = 1 + N("Presidente"),
    127,
    IF($B307 = 2 + N("Vice-Presidente"),
        72,
        IF($B307 = 3 + N("Secretária bilíngue"),
            13,
            RANDBETWEEN(5,COUNT(Name!$A:$A) + 1)
        )
    )
)</f>
        <v>351</v>
      </c>
      <c r="F307" s="7" t="str">
        <f ca="1">VLOOKUP($E307,Name!$A:$B,2,FALSE)</f>
        <v>Vera Lucia</v>
      </c>
      <c r="G307" s="7">
        <f ca="1" xml:space="preserve">
IF($B307 = 1,
    0,
    RANDBETWEEN(5,COUNT('Last name'!$A:$A) + 1)
)</f>
        <v>56</v>
      </c>
      <c r="H307" s="7" t="str">
        <f ca="1" xml:space="preserve">
IF($B307 = 1 + N("Presidente"),
    "de Orléans e Bragança",
    VLOOKUP($G307,'Last name'!$A:$B,2,FALSE) &amp; " " &amp; VLOOKUP(RANDBETWEEN(5,COUNT('Last name'!$A:$A) + 1),'Last name'!$A:$B,2,FALSE)
)</f>
        <v>Campos Tavares</v>
      </c>
      <c r="I307" s="7" t="str">
        <f t="shared" ca="1" si="54"/>
        <v>Vera Lucia Campos Tavares</v>
      </c>
      <c r="J307" s="7" t="str" cm="1">
        <f t="array" aca="1" ref="J307" ca="1">SHA1HASH($I307)</f>
        <v>b3f03500e5bd4a4f825505b638339d384c19d2b7</v>
      </c>
      <c r="K307" s="7" cm="1">
        <f t="array" aca="1" ref="K307" ca="1">INDEX(States!$A:$A,M307,1)</f>
        <v>5</v>
      </c>
      <c r="L307" s="7" t="str">
        <f ca="1">VLOOKUP($K307,Countries!$A:$B,2,FALSE)</f>
        <v>Portugal</v>
      </c>
      <c r="M307" s="7" cm="1">
        <f t="array" aca="1" ref="M307" ca="1">INDEX(States!$C:$C,RANDBETWEEN(5,COUNTA(States!$A:$A) + 1),1)</f>
        <v>17</v>
      </c>
      <c r="N307" s="7" t="str">
        <f ca="1">VLOOKUP($M307,States!$C:$D,2,FALSE)</f>
        <v>Viseu</v>
      </c>
      <c r="O307" s="7" t="str">
        <f ca="1">VLOOKUP($E307,Name!$A:$C,3,FALSE)</f>
        <v>F</v>
      </c>
      <c r="P307" s="7" t="str">
        <f ca="1">VLOOKUP($O307,Genders!$B:$C,2,FALSE)</f>
        <v>Female</v>
      </c>
      <c r="Q307" s="7" cm="1">
        <f t="array" aca="1" ref="Q307" ca="1">INDEX('Marital status'!$A:$A,RANDBETWEEN(5,COUNTA('Marital status'!$A:$A) + 1),1)</f>
        <v>5</v>
      </c>
      <c r="R307" s="7" t="str">
        <f ca="1">VLOOKUP($Q307,'Marital status'!$A:$B,2,FALSE)</f>
        <v xml:space="preserve"> Separated </v>
      </c>
      <c r="S307" s="7">
        <f t="shared" ca="1" si="55"/>
        <v>5</v>
      </c>
      <c r="T307" s="7" t="str">
        <f ca="1">VLOOKUP($S307,Ethnicities!$A:$B,2,FALSE)</f>
        <v>ASIAN</v>
      </c>
      <c r="U307" s="8">
        <f t="shared" ca="1" si="56"/>
        <v>22656</v>
      </c>
      <c r="V307" s="6">
        <f t="shared" ca="1" si="57"/>
        <v>8</v>
      </c>
      <c r="W307" s="8" t="str">
        <f ca="1">VLOOKUP($V307,'Background education'!$A:$B,2,FALSE)</f>
        <v>Graduate school</v>
      </c>
      <c r="X307" s="7">
        <f ca="1" xml:space="preserve">
  IF(OR($Z307 = 5, $Z307 = 6, $Z307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307" s="7" t="str">
        <f ca="1">VLOOKUP($X307,Departments!$A:$B,2,FALSE)</f>
        <v xml:space="preserve"> Presidency</v>
      </c>
      <c r="Z307" s="6">
        <f t="shared" ca="1" si="58"/>
        <v>11</v>
      </c>
      <c r="AA307" s="7" t="str">
        <f ca="1">VLOOKUP($Z307,Roles!$A:$B,2,FALSE)</f>
        <v>Analyst</v>
      </c>
      <c r="AB307" s="6">
        <f t="shared" ca="1" si="59"/>
        <v>6</v>
      </c>
      <c r="AC307" s="7" t="str">
        <f ca="1" xml:space="preserve">
IF(
  ISNA($AB307),
  NA(),
  VLOOKUP($AB307,Levels!$A:$B,2,FALSE)
)</f>
        <v>Pleno</v>
      </c>
      <c r="AD307" s="8">
        <f t="shared" ca="1" si="60"/>
        <v>39829</v>
      </c>
      <c r="AE307" s="6">
        <f ca="1">RANDBETWEEN(5,COUNTA('Recruitment source'!$A:$A) + 1)</f>
        <v>7</v>
      </c>
      <c r="AF307" s="6" t="str">
        <f ca="1">VLOOKUP($AE307,'Recruitment source'!$A:$B,2,FALSE)</f>
        <v>SAPO Emprego</v>
      </c>
      <c r="AG307" s="8" t="e">
        <f t="shared" ca="1" si="61"/>
        <v>#N/A</v>
      </c>
      <c r="AH307" s="6" t="e">
        <f t="shared" ca="1" si="62"/>
        <v>#N/A</v>
      </c>
      <c r="AI307" s="6" t="e">
        <f ca="1" xml:space="preserve">
IF(
  ISNA($AH307),
  NA(),
  VLOOKUP($AH307,'Reasons for dismissal'!$A:$B,2,FALSE)
)</f>
        <v>#N/A</v>
      </c>
      <c r="AJ307" s="6">
        <f t="shared" ca="1" si="63"/>
        <v>5</v>
      </c>
      <c r="AK307" s="1">
        <f t="shared" ca="1" si="64"/>
        <v>3000</v>
      </c>
      <c r="AL3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$A307  &amp; ", "   &amp;
$B307  &amp; ", "   &amp;
$D307  &amp; ", '"  &amp;
$I307  &amp; "', '" &amp;
$O307  &amp; "', "  &amp;
$S307  &amp; ", '"  &amp;
TEXT($U307,"dd/mm/aaaa")  &amp; "', "   &amp;
$V307  &amp; ", "   &amp;
$X307  &amp; ", "   &amp;
$Z307  &amp; ", "   &amp;
IF($AB307 &lt;&gt; "", $AB307, "NULL")  &amp; ", "   &amp;
$AK307  &amp; ");"</f>
        <v>#REF!</v>
      </c>
    </row>
    <row r="308" spans="1:38" x14ac:dyDescent="0.2">
      <c r="A308" s="7" cm="1">
        <f t="array" aca="1" ref="A308" ca="1">INDEX(Companies!$A:$A,RANDBETWEEN(2,COUNTA(Companies!$A:$A)),1)</f>
        <v>2</v>
      </c>
      <c r="B308" s="5">
        <f t="shared" si="52"/>
        <v>307</v>
      </c>
      <c r="C308" s="5" t="str" cm="1">
        <f t="array" ref="C308">SHA1HASH($B308)</f>
        <v>ae5ffa6599c837509139132ef41c7856f33a50f7</v>
      </c>
      <c r="D308" s="6">
        <f t="shared" ca="1" si="53"/>
        <v>1</v>
      </c>
      <c r="E308" s="7">
        <f ca="1">IF($B308 = 1 + N("Presidente"),
    127,
    IF($B308 = 2 + N("Vice-Presidente"),
        72,
        IF($B308 = 3 + N("Secretária bilíngue"),
            13,
            RANDBETWEEN(5,COUNT(Name!$A:$A) + 1)
        )
    )
)</f>
        <v>277</v>
      </c>
      <c r="F308" s="7" t="str">
        <f ca="1">VLOOKUP($E308,Name!$A:$B,2,FALSE)</f>
        <v>Maryah</v>
      </c>
      <c r="G308" s="7">
        <f ca="1" xml:space="preserve">
IF($B308 = 1,
    0,
    RANDBETWEEN(5,COUNT('Last name'!$A:$A) + 1)
)</f>
        <v>69</v>
      </c>
      <c r="H308" s="7" t="str">
        <f ca="1" xml:space="preserve">
IF($B308 = 1 + N("Presidente"),
    "de Orléans e Bragança",
    VLOOKUP($G308,'Last name'!$A:$B,2,FALSE) &amp; " " &amp; VLOOKUP(RANDBETWEEN(5,COUNT('Last name'!$A:$A) + 1),'Last name'!$A:$B,2,FALSE)
)</f>
        <v>Costatini Caminha</v>
      </c>
      <c r="I308" s="7" t="str">
        <f t="shared" ca="1" si="54"/>
        <v>Maryah Costatini Caminha</v>
      </c>
      <c r="J308" s="7" t="str" cm="1">
        <f t="array" aca="1" ref="J308" ca="1">SHA1HASH($I308)</f>
        <v>18398c5d25bfc07303bfc652c4c50e5256194ce7</v>
      </c>
      <c r="K308" s="7" cm="1">
        <f t="array" aca="1" ref="K308" ca="1">INDEX(States!$A:$A,M308,1)</f>
        <v>5</v>
      </c>
      <c r="L308" s="7" t="str">
        <f ca="1">VLOOKUP($K308,Countries!$A:$B,2,FALSE)</f>
        <v>Portugal</v>
      </c>
      <c r="M308" s="7" cm="1">
        <f t="array" aca="1" ref="M308" ca="1">INDEX(States!$C:$C,RANDBETWEEN(5,COUNTA(States!$A:$A) + 1),1)</f>
        <v>18</v>
      </c>
      <c r="N308" s="7" t="str">
        <f ca="1">VLOOKUP($M308,States!$C:$D,2,FALSE)</f>
        <v>Castelo Branco</v>
      </c>
      <c r="O308" s="7" t="str">
        <f ca="1">VLOOKUP($E308,Name!$A:$C,3,FALSE)</f>
        <v>F</v>
      </c>
      <c r="P308" s="7" t="str">
        <f ca="1">VLOOKUP($O308,Genders!$B:$C,2,FALSE)</f>
        <v>Female</v>
      </c>
      <c r="Q308" s="7" cm="1">
        <f t="array" aca="1" ref="Q308" ca="1">INDEX('Marital status'!$A:$A,RANDBETWEEN(5,COUNTA('Marital status'!$A:$A) + 1),1)</f>
        <v>0</v>
      </c>
      <c r="R308" s="7" t="e">
        <f ca="1">VLOOKUP($Q308,'Marital status'!$A:$B,2,FALSE)</f>
        <v>#N/A</v>
      </c>
      <c r="S308" s="7">
        <f t="shared" ca="1" si="55"/>
        <v>7</v>
      </c>
      <c r="T308" s="7" t="str">
        <f ca="1">VLOOKUP($S308,Ethnicities!$A:$B,2,FALSE)</f>
        <v>Native Hawaiian or Other Pacific Islander</v>
      </c>
      <c r="U308" s="8">
        <f t="shared" ca="1" si="56"/>
        <v>21045</v>
      </c>
      <c r="V308" s="6">
        <f t="shared" ca="1" si="57"/>
        <v>7</v>
      </c>
      <c r="W308" s="8" t="str">
        <f ca="1">VLOOKUP($V308,'Background education'!$A:$B,2,FALSE)</f>
        <v>Undergraduate degree</v>
      </c>
      <c r="X308" s="7">
        <f ca="1" xml:space="preserve">
  IF(OR($Z308 = 5, $Z308 = 6, $Z308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308" s="7" t="str">
        <f ca="1">VLOOKUP($X308,Departments!$A:$B,2,FALSE)</f>
        <v>Controlling</v>
      </c>
      <c r="Z308" s="6">
        <f t="shared" ca="1" si="58"/>
        <v>10</v>
      </c>
      <c r="AA308" s="7" t="str">
        <f ca="1">VLOOKUP($Z308,Roles!$A:$B,2,FALSE)</f>
        <v>Trainee</v>
      </c>
      <c r="AB308" s="6" t="e">
        <f t="shared" ca="1" si="59"/>
        <v>#N/A</v>
      </c>
      <c r="AC308" s="7" t="e">
        <f ca="1" xml:space="preserve">
IF(
  ISNA($AB308),
  NA(),
  VLOOKUP($AB308,Levels!$A:$B,2,FALSE)
)</f>
        <v>#N/A</v>
      </c>
      <c r="AD308" s="8">
        <f t="shared" ca="1" si="60"/>
        <v>42106</v>
      </c>
      <c r="AE308" s="6">
        <f ca="1">RANDBETWEEN(5,COUNTA('Recruitment source'!$A:$A) + 1)</f>
        <v>12</v>
      </c>
      <c r="AF308" s="6" t="str">
        <f ca="1">VLOOKUP($AE308,'Recruitment source'!$A:$B,2,FALSE)</f>
        <v xml:space="preserve"> recommendation of employee</v>
      </c>
      <c r="AG308" s="8" t="e">
        <f t="shared" ca="1" si="61"/>
        <v>#N/A</v>
      </c>
      <c r="AH308" s="6" t="e">
        <f t="shared" ca="1" si="62"/>
        <v>#N/A</v>
      </c>
      <c r="AI308" s="6" t="e">
        <f ca="1" xml:space="preserve">
IF(
  ISNA($AH308),
  NA(),
  VLOOKUP($AH308,'Reasons for dismissal'!$A:$B,2,FALSE)
)</f>
        <v>#N/A</v>
      </c>
      <c r="AJ308" s="6">
        <f t="shared" ca="1" si="63"/>
        <v>4</v>
      </c>
      <c r="AK308" s="1">
        <f t="shared" ca="1" si="64"/>
        <v>1305</v>
      </c>
      <c r="AL3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$A308  &amp; ", "   &amp;
$B308  &amp; ", "   &amp;
$D308  &amp; ", '"  &amp;
$I308  &amp; "', '" &amp;
$O308  &amp; "', "  &amp;
$S308  &amp; ", '"  &amp;
TEXT($U308,"dd/mm/aaaa")  &amp; "', "   &amp;
$V308  &amp; ", "   &amp;
$X308  &amp; ", "   &amp;
$Z308  &amp; ", "   &amp;
IF($AB308 &lt;&gt; "", $AB308, "NULL")  &amp; ", "   &amp;
$AK308  &amp; ");"</f>
        <v>#REF!</v>
      </c>
    </row>
    <row r="309" spans="1:38" x14ac:dyDescent="0.2">
      <c r="A309" s="7" cm="1">
        <f t="array" aca="1" ref="A309" ca="1">INDEX(Companies!$A:$A,RANDBETWEEN(2,COUNTA(Companies!$A:$A)),1)</f>
        <v>2</v>
      </c>
      <c r="B309" s="5">
        <f t="shared" si="52"/>
        <v>308</v>
      </c>
      <c r="C309" s="5" t="str" cm="1">
        <f t="array" ref="C309">SHA1HASH($B309)</f>
        <v>3e0f83cc51276227de3cfebca941faace8aaa317</v>
      </c>
      <c r="D309" s="6">
        <f t="shared" ca="1" si="53"/>
        <v>1</v>
      </c>
      <c r="E309" s="7">
        <f ca="1">IF($B309 = 1 + N("Presidente"),
    127,
    IF($B309 = 2 + N("Vice-Presidente"),
        72,
        IF($B309 = 3 + N("Secretária bilíngue"),
            13,
            RANDBETWEEN(5,COUNT(Name!$A:$A) + 1)
        )
    )
)</f>
        <v>100</v>
      </c>
      <c r="F309" s="7" t="str">
        <f ca="1">VLOOKUP($E309,Name!$A:$B,2,FALSE)</f>
        <v>Cristóvão</v>
      </c>
      <c r="G309" s="7">
        <f ca="1" xml:space="preserve">
IF($B309 = 1,
    0,
    RANDBETWEEN(5,COUNT('Last name'!$A:$A) + 1)
)</f>
        <v>186</v>
      </c>
      <c r="H309" s="7" t="str">
        <f ca="1" xml:space="preserve">
IF($B309 = 1 + N("Presidente"),
    "de Orléans e Bragança",
    VLOOKUP($G309,'Last name'!$A:$B,2,FALSE) &amp; " " &amp; VLOOKUP(RANDBETWEEN(5,COUNT('Last name'!$A:$A) + 1),'Last name'!$A:$B,2,FALSE)
)</f>
        <v>Souza Monti</v>
      </c>
      <c r="I309" s="7" t="str">
        <f t="shared" ca="1" si="54"/>
        <v>Cristóvão Souza Monti</v>
      </c>
      <c r="J309" s="7" t="str" cm="1">
        <f t="array" aca="1" ref="J309" ca="1">SHA1HASH($I309)</f>
        <v>a2f9e433ed84e95e0a0f073f86225de584289400</v>
      </c>
      <c r="K309" s="7" cm="1">
        <f t="array" aca="1" ref="K309" ca="1">INDEX(States!$A:$A,M309,1)</f>
        <v>5</v>
      </c>
      <c r="L309" s="7" t="str">
        <f ca="1">VLOOKUP($K309,Countries!$A:$B,2,FALSE)</f>
        <v>Portugal</v>
      </c>
      <c r="M309" s="7" cm="1">
        <f t="array" aca="1" ref="M309" ca="1">INDEX(States!$C:$C,RANDBETWEEN(5,COUNTA(States!$A:$A) + 1),1)</f>
        <v>12</v>
      </c>
      <c r="N309" s="7" t="str">
        <f ca="1">VLOOKUP($M309,States!$C:$D,2,FALSE)</f>
        <v>Leiria</v>
      </c>
      <c r="O309" s="7" t="str">
        <f ca="1">VLOOKUP($E309,Name!$A:$C,3,FALSE)</f>
        <v>M</v>
      </c>
      <c r="P309" s="7" t="str">
        <f ca="1">VLOOKUP($O309,Genders!$B:$C,2,FALSE)</f>
        <v>Male</v>
      </c>
      <c r="Q309" s="7" cm="1">
        <f t="array" aca="1" ref="Q309" ca="1">INDEX('Marital status'!$A:$A,RANDBETWEEN(5,COUNTA('Marital status'!$A:$A) + 1),1)</f>
        <v>5</v>
      </c>
      <c r="R309" s="7" t="str">
        <f ca="1">VLOOKUP($Q309,'Marital status'!$A:$B,2,FALSE)</f>
        <v xml:space="preserve"> Separated </v>
      </c>
      <c r="S309" s="7">
        <f t="shared" ca="1" si="55"/>
        <v>5</v>
      </c>
      <c r="T309" s="7" t="str">
        <f ca="1">VLOOKUP($S309,Ethnicities!$A:$B,2,FALSE)</f>
        <v>ASIAN</v>
      </c>
      <c r="U309" s="8">
        <f t="shared" ca="1" si="56"/>
        <v>18133</v>
      </c>
      <c r="V309" s="6">
        <f t="shared" ca="1" si="57"/>
        <v>7</v>
      </c>
      <c r="W309" s="8" t="str">
        <f ca="1">VLOOKUP($V309,'Background education'!$A:$B,2,FALSE)</f>
        <v>Undergraduate degree</v>
      </c>
      <c r="X309" s="7">
        <f ca="1" xml:space="preserve">
  IF(OR($Z309 = 5, $Z309 = 6, $Z309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309" s="7" t="str">
        <f ca="1">VLOOKUP($X309,Departments!$A:$B,2,FALSE)</f>
        <v>Audit</v>
      </c>
      <c r="Z309" s="6">
        <f t="shared" ca="1" si="58"/>
        <v>11</v>
      </c>
      <c r="AA309" s="7" t="str">
        <f ca="1">VLOOKUP($Z309,Roles!$A:$B,2,FALSE)</f>
        <v>Analyst</v>
      </c>
      <c r="AB309" s="6">
        <f t="shared" ca="1" si="59"/>
        <v>5</v>
      </c>
      <c r="AC309" s="7" t="str">
        <f ca="1" xml:space="preserve">
IF(
  ISNA($AB309),
  NA(),
  VLOOKUP($AB309,Levels!$A:$B,2,FALSE)
)</f>
        <v>Junior</v>
      </c>
      <c r="AD309" s="8">
        <f t="shared" ca="1" si="60"/>
        <v>42339</v>
      </c>
      <c r="AE309" s="6">
        <f ca="1">RANDBETWEEN(5,COUNTA('Recruitment source'!$A:$A) + 1)</f>
        <v>10</v>
      </c>
      <c r="AF309" s="6" t="str">
        <f ca="1">VLOOKUP($AE309,'Recruitment source'!$A:$B,2,FALSE)</f>
        <v>Jobs in Lisbon</v>
      </c>
      <c r="AG309" s="8" t="e">
        <f t="shared" ca="1" si="61"/>
        <v>#N/A</v>
      </c>
      <c r="AH309" s="6" t="e">
        <f t="shared" ca="1" si="62"/>
        <v>#N/A</v>
      </c>
      <c r="AI309" s="6" t="e">
        <f ca="1" xml:space="preserve">
IF(
  ISNA($AH309),
  NA(),
  VLOOKUP($AH309,'Reasons for dismissal'!$A:$B,2,FALSE)
)</f>
        <v>#N/A</v>
      </c>
      <c r="AJ309" s="6">
        <f t="shared" ca="1" si="63"/>
        <v>4</v>
      </c>
      <c r="AK309" s="1">
        <f t="shared" ca="1" si="64"/>
        <v>2500</v>
      </c>
      <c r="AL3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$A309  &amp; ", "   &amp;
$B309  &amp; ", "   &amp;
$D309  &amp; ", '"  &amp;
$I309  &amp; "', '" &amp;
$O309  &amp; "', "  &amp;
$S309  &amp; ", '"  &amp;
TEXT($U309,"dd/mm/aaaa")  &amp; "', "   &amp;
$V309  &amp; ", "   &amp;
$X309  &amp; ", "   &amp;
$Z309  &amp; ", "   &amp;
IF($AB309 &lt;&gt; "", $AB309, "NULL")  &amp; ", "   &amp;
$AK309  &amp; ");"</f>
        <v>#REF!</v>
      </c>
    </row>
    <row r="310" spans="1:38" x14ac:dyDescent="0.2">
      <c r="A310" s="7" cm="1">
        <f t="array" aca="1" ref="A310" ca="1">INDEX(Companies!$A:$A,RANDBETWEEN(2,COUNTA(Companies!$A:$A)),1)</f>
        <v>2</v>
      </c>
      <c r="B310" s="5">
        <f t="shared" si="52"/>
        <v>309</v>
      </c>
      <c r="C310" s="5" t="str" cm="1">
        <f t="array" ref="C310">SHA1HASH($B310)</f>
        <v>ed2efc1c05342a60c2198a5e96773a237008956b</v>
      </c>
      <c r="D310" s="6">
        <f t="shared" ca="1" si="53"/>
        <v>1</v>
      </c>
      <c r="E310" s="7">
        <f ca="1">IF($B310 = 1 + N("Presidente"),
    127,
    IF($B310 = 2 + N("Vice-Presidente"),
        72,
        IF($B310 = 3 + N("Secretária bilíngue"),
            13,
            RANDBETWEEN(5,COUNT(Name!$A:$A) + 1)
        )
    )
)</f>
        <v>189</v>
      </c>
      <c r="F310" s="7" t="str">
        <f ca="1">VLOOKUP($E310,Name!$A:$B,2,FALSE)</f>
        <v>João Luccas</v>
      </c>
      <c r="G310" s="7">
        <f ca="1" xml:space="preserve">
IF($B310 = 1,
    0,
    RANDBETWEEN(5,COUNT('Last name'!$A:$A) + 1)
)</f>
        <v>25</v>
      </c>
      <c r="H310" s="7" t="str">
        <f ca="1" xml:space="preserve">
IF($B310 = 1 + N("Presidente"),
    "de Orléans e Bragança",
    VLOOKUP($G310,'Last name'!$A:$B,2,FALSE) &amp; " " &amp; VLOOKUP(RANDBETWEEN(5,COUNT('Last name'!$A:$A) + 1),'Last name'!$A:$B,2,FALSE)
)</f>
        <v>Auth Campos</v>
      </c>
      <c r="I310" s="7" t="str">
        <f t="shared" ca="1" si="54"/>
        <v>João Luccas Auth Campos</v>
      </c>
      <c r="J310" s="7" t="str" cm="1">
        <f t="array" aca="1" ref="J310" ca="1">SHA1HASH($I310)</f>
        <v>f9de45af38cb138ba7e0ec21f4aa304433f532e5</v>
      </c>
      <c r="K310" s="7" cm="1">
        <f t="array" aca="1" ref="K310" ca="1">INDEX(States!$A:$A,M310,1)</f>
        <v>5</v>
      </c>
      <c r="L310" s="7" t="str">
        <f ca="1">VLOOKUP($K310,Countries!$A:$B,2,FALSE)</f>
        <v>Portugal</v>
      </c>
      <c r="M310" s="7" cm="1">
        <f t="array" aca="1" ref="M310" ca="1">INDEX(States!$C:$C,RANDBETWEEN(5,COUNTA(States!$A:$A) + 1),1)</f>
        <v>14</v>
      </c>
      <c r="N310" s="7" t="str">
        <f ca="1">VLOOKUP($M310,States!$C:$D,2,FALSE)</f>
        <v>Madeira</v>
      </c>
      <c r="O310" s="7" t="str">
        <f ca="1">VLOOKUP($E310,Name!$A:$C,3,FALSE)</f>
        <v>M</v>
      </c>
      <c r="P310" s="7" t="str">
        <f ca="1">VLOOKUP($O310,Genders!$B:$C,2,FALSE)</f>
        <v>Male</v>
      </c>
      <c r="Q310" s="7" cm="1">
        <f t="array" aca="1" ref="Q310" ca="1">INDEX('Marital status'!$A:$A,RANDBETWEEN(5,COUNTA('Marital status'!$A:$A) + 1),1)</f>
        <v>6</v>
      </c>
      <c r="R310" s="7" t="str">
        <f ca="1">VLOOKUP($Q310,'Marital status'!$A:$B,2,FALSE)</f>
        <v>DIVORCED</v>
      </c>
      <c r="S310" s="7">
        <f t="shared" ca="1" si="55"/>
        <v>5</v>
      </c>
      <c r="T310" s="7" t="str">
        <f ca="1">VLOOKUP($S310,Ethnicities!$A:$B,2,FALSE)</f>
        <v>ASIAN</v>
      </c>
      <c r="U310" s="8">
        <f t="shared" ca="1" si="56"/>
        <v>24603</v>
      </c>
      <c r="V310" s="6">
        <f t="shared" ca="1" si="57"/>
        <v>7</v>
      </c>
      <c r="W310" s="8" t="str">
        <f ca="1">VLOOKUP($V310,'Background education'!$A:$B,2,FALSE)</f>
        <v>Undergraduate degree</v>
      </c>
      <c r="X310" s="7">
        <f ca="1" xml:space="preserve">
  IF(OR($Z310 = 5, $Z310 = 6, $Z310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310" s="7" t="str">
        <f ca="1">VLOOKUP($X310,Departments!$A:$B,2,FALSE)</f>
        <v xml:space="preserve"> Presidency</v>
      </c>
      <c r="Z310" s="6">
        <f t="shared" ca="1" si="58"/>
        <v>9</v>
      </c>
      <c r="AA310" s="7" t="str">
        <f ca="1">VLOOKUP($Z310,Roles!$A:$B,2,FALSE)</f>
        <v>Intern</v>
      </c>
      <c r="AB310" s="6" t="e">
        <f t="shared" ca="1" si="59"/>
        <v>#N/A</v>
      </c>
      <c r="AC310" s="7" t="e">
        <f ca="1" xml:space="preserve">
IF(
  ISNA($AB310),
  NA(),
  VLOOKUP($AB310,Levels!$A:$B,2,FALSE)
)</f>
        <v>#N/A</v>
      </c>
      <c r="AD310" s="8">
        <f t="shared" ca="1" si="60"/>
        <v>38917</v>
      </c>
      <c r="AE310" s="6">
        <f ca="1">RANDBETWEEN(5,COUNTA('Recruitment source'!$A:$A) + 1)</f>
        <v>15</v>
      </c>
      <c r="AF310" s="6" t="str">
        <f ca="1">VLOOKUP($AE310,'Recruitment source'!$A:$B,2,FALSE)</f>
        <v>Website</v>
      </c>
      <c r="AG310" s="8" t="e">
        <f t="shared" ca="1" si="61"/>
        <v>#N/A</v>
      </c>
      <c r="AH310" s="6" t="e">
        <f t="shared" ca="1" si="62"/>
        <v>#N/A</v>
      </c>
      <c r="AI310" s="6" t="e">
        <f ca="1" xml:space="preserve">
IF(
  ISNA($AH310),
  NA(),
  VLOOKUP($AH310,'Reasons for dismissal'!$A:$B,2,FALSE)
)</f>
        <v>#N/A</v>
      </c>
      <c r="AJ310" s="6">
        <f t="shared" ca="1" si="63"/>
        <v>4</v>
      </c>
      <c r="AK310" s="1">
        <f t="shared" ca="1" si="64"/>
        <v>1205</v>
      </c>
      <c r="AL3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$A310  &amp; ", "   &amp;
$B310  &amp; ", "   &amp;
$D310  &amp; ", '"  &amp;
$I310  &amp; "', '" &amp;
$O310  &amp; "', "  &amp;
$S310  &amp; ", '"  &amp;
TEXT($U310,"dd/mm/aaaa")  &amp; "', "   &amp;
$V310  &amp; ", "   &amp;
$X310  &amp; ", "   &amp;
$Z310  &amp; ", "   &amp;
IF($AB310 &lt;&gt; "", $AB310, "NULL")  &amp; ", "   &amp;
$AK310  &amp; ");"</f>
        <v>#REF!</v>
      </c>
    </row>
    <row r="311" spans="1:38" x14ac:dyDescent="0.2">
      <c r="A311" s="7" cm="1">
        <f t="array" aca="1" ref="A311" ca="1">INDEX(Companies!$A:$A,RANDBETWEEN(2,COUNTA(Companies!$A:$A)),1)</f>
        <v>2</v>
      </c>
      <c r="B311" s="5">
        <f t="shared" si="52"/>
        <v>310</v>
      </c>
      <c r="C311" s="5" t="str" cm="1">
        <f t="array" ref="C311">SHA1HASH($B311)</f>
        <v>af53d4aa0b9131f18f84130767ee5b1dcbcb63be</v>
      </c>
      <c r="D311" s="6">
        <f t="shared" ca="1" si="53"/>
        <v>1</v>
      </c>
      <c r="E311" s="7">
        <f ca="1">IF($B311 = 1 + N("Presidente"),
    127,
    IF($B311 = 2 + N("Vice-Presidente"),
        72,
        IF($B311 = 3 + N("Secretária bilíngue"),
            13,
            RANDBETWEEN(5,COUNT(Name!$A:$A) + 1)
        )
    )
)</f>
        <v>58</v>
      </c>
      <c r="F311" s="7" t="str">
        <f ca="1">VLOOKUP($E311,Name!$A:$B,2,FALSE)</f>
        <v>Arthur Miguel</v>
      </c>
      <c r="G311" s="7">
        <f ca="1" xml:space="preserve">
IF($B311 = 1,
    0,
    RANDBETWEEN(5,COUNT('Last name'!$A:$A) + 1)
)</f>
        <v>152</v>
      </c>
      <c r="H311" s="7" t="str">
        <f ca="1" xml:space="preserve">
IF($B311 = 1 + N("Presidente"),
    "de Orléans e Bragança",
    VLOOKUP($G311,'Last name'!$A:$B,2,FALSE) &amp; " " &amp; VLOOKUP(RANDBETWEEN(5,COUNT('Last name'!$A:$A) + 1),'Last name'!$A:$B,2,FALSE)
)</f>
        <v>Pimenta Soares</v>
      </c>
      <c r="I311" s="7" t="str">
        <f t="shared" ca="1" si="54"/>
        <v>Arthur Miguel Pimenta Soares</v>
      </c>
      <c r="J311" s="7" t="str" cm="1">
        <f t="array" aca="1" ref="J311" ca="1">SHA1HASH($I311)</f>
        <v>4c91cb43ef36ad1c551eac365d9cce606301aedc</v>
      </c>
      <c r="K311" s="7" cm="1">
        <f t="array" aca="1" ref="K311" ca="1">INDEX(States!$A:$A,M311,1)</f>
        <v>5</v>
      </c>
      <c r="L311" s="7" t="str">
        <f ca="1">VLOOKUP($K311,Countries!$A:$B,2,FALSE)</f>
        <v>Portugal</v>
      </c>
      <c r="M311" s="7" cm="1">
        <f t="array" aca="1" ref="M311" ca="1">INDEX(States!$C:$C,RANDBETWEEN(5,COUNTA(States!$A:$A) + 1),1)</f>
        <v>17</v>
      </c>
      <c r="N311" s="7" t="str">
        <f ca="1">VLOOKUP($M311,States!$C:$D,2,FALSE)</f>
        <v>Viseu</v>
      </c>
      <c r="O311" s="7" t="str">
        <f ca="1">VLOOKUP($E311,Name!$A:$C,3,FALSE)</f>
        <v>M</v>
      </c>
      <c r="P311" s="7" t="str">
        <f ca="1">VLOOKUP($O311,Genders!$B:$C,2,FALSE)</f>
        <v>Male</v>
      </c>
      <c r="Q311" s="7" cm="1">
        <f t="array" aca="1" ref="Q311" ca="1">INDEX('Marital status'!$A:$A,RANDBETWEEN(5,COUNTA('Marital status'!$A:$A) + 1),1)</f>
        <v>5</v>
      </c>
      <c r="R311" s="7" t="str">
        <f ca="1">VLOOKUP($Q311,'Marital status'!$A:$B,2,FALSE)</f>
        <v xml:space="preserve"> Separated </v>
      </c>
      <c r="S311" s="7">
        <f t="shared" ca="1" si="55"/>
        <v>5</v>
      </c>
      <c r="T311" s="7" t="str">
        <f ca="1">VLOOKUP($S311,Ethnicities!$A:$B,2,FALSE)</f>
        <v>ASIAN</v>
      </c>
      <c r="U311" s="8">
        <f t="shared" ca="1" si="56"/>
        <v>21222</v>
      </c>
      <c r="V311" s="6">
        <f t="shared" ca="1" si="57"/>
        <v>7</v>
      </c>
      <c r="W311" s="8" t="str">
        <f ca="1">VLOOKUP($V311,'Background education'!$A:$B,2,FALSE)</f>
        <v>Undergraduate degree</v>
      </c>
      <c r="X311" s="7">
        <f ca="1" xml:space="preserve">
  IF(OR($Z311 = 5, $Z311 = 6, $Z311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311" s="7" t="str">
        <f ca="1">VLOOKUP($X311,Departments!$A:$B,2,FALSE)</f>
        <v>Audit</v>
      </c>
      <c r="Z311" s="6">
        <f t="shared" ca="1" si="58"/>
        <v>11</v>
      </c>
      <c r="AA311" s="7" t="str">
        <f ca="1">VLOOKUP($Z311,Roles!$A:$B,2,FALSE)</f>
        <v>Analyst</v>
      </c>
      <c r="AB311" s="6">
        <f t="shared" ca="1" si="59"/>
        <v>6</v>
      </c>
      <c r="AC311" s="7" t="str">
        <f ca="1" xml:space="preserve">
IF(
  ISNA($AB311),
  NA(),
  VLOOKUP($AB311,Levels!$A:$B,2,FALSE)
)</f>
        <v>Pleno</v>
      </c>
      <c r="AD311" s="8">
        <f t="shared" ca="1" si="60"/>
        <v>43957</v>
      </c>
      <c r="AE311" s="6">
        <f ca="1">RANDBETWEEN(5,COUNTA('Recruitment source'!$A:$A) + 1)</f>
        <v>11</v>
      </c>
      <c r="AF311" s="6" t="str">
        <f ca="1">VLOOKUP($AE311,'Recruitment source'!$A:$B,2,FALSE)</f>
        <v>Next Station</v>
      </c>
      <c r="AG311" s="8" t="e">
        <f t="shared" ca="1" si="61"/>
        <v>#N/A</v>
      </c>
      <c r="AH311" s="6" t="e">
        <f t="shared" ca="1" si="62"/>
        <v>#N/A</v>
      </c>
      <c r="AI311" s="6" t="e">
        <f ca="1" xml:space="preserve">
IF(
  ISNA($AH311),
  NA(),
  VLOOKUP($AH311,'Reasons for dismissal'!$A:$B,2,FALSE)
)</f>
        <v>#N/A</v>
      </c>
      <c r="AJ311" s="6">
        <f t="shared" ca="1" si="63"/>
        <v>4</v>
      </c>
      <c r="AK311" s="1">
        <f t="shared" ca="1" si="64"/>
        <v>2500</v>
      </c>
      <c r="AL3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$A311  &amp; ", "   &amp;
$B311  &amp; ", "   &amp;
$D311  &amp; ", '"  &amp;
$I311  &amp; "', '" &amp;
$O311  &amp; "', "  &amp;
$S311  &amp; ", '"  &amp;
TEXT($U311,"dd/mm/aaaa")  &amp; "', "   &amp;
$V311  &amp; ", "   &amp;
$X311  &amp; ", "   &amp;
$Z311  &amp; ", "   &amp;
IF($AB311 &lt;&gt; "", $AB311, "NULL")  &amp; ", "   &amp;
$AK311  &amp; ");"</f>
        <v>#REF!</v>
      </c>
    </row>
    <row r="312" spans="1:38" x14ac:dyDescent="0.2">
      <c r="A312" s="7" cm="1">
        <f t="array" aca="1" ref="A312" ca="1">INDEX(Companies!$A:$A,RANDBETWEEN(2,COUNTA(Companies!$A:$A)),1)</f>
        <v>2</v>
      </c>
      <c r="B312" s="5">
        <f t="shared" si="52"/>
        <v>311</v>
      </c>
      <c r="C312" s="5" t="str" cm="1">
        <f t="array" ref="C312">SHA1HASH($B312)</f>
        <v>cd6d91089c7e219a7f4e86e3c2d57f936d367689</v>
      </c>
      <c r="D312" s="6">
        <f t="shared" ca="1" si="53"/>
        <v>1</v>
      </c>
      <c r="E312" s="7">
        <f ca="1">IF($B312 = 1 + N("Presidente"),
    127,
    IF($B312 = 2 + N("Vice-Presidente"),
        72,
        IF($B312 = 3 + N("Secretária bilíngue"),
            13,
            RANDBETWEEN(5,COUNT(Name!$A:$A) + 1)
        )
    )
)</f>
        <v>305</v>
      </c>
      <c r="F312" s="7" t="str">
        <f ca="1">VLOOKUP($E312,Name!$A:$B,2,FALSE)</f>
        <v>Nathan</v>
      </c>
      <c r="G312" s="7">
        <f ca="1" xml:space="preserve">
IF($B312 = 1,
    0,
    RANDBETWEEN(5,COUNT('Last name'!$A:$A) + 1)
)</f>
        <v>63</v>
      </c>
      <c r="H312" s="7" t="str">
        <f ca="1" xml:space="preserve">
IF($B312 = 1 + N("Presidente"),
    "de Orléans e Bragança",
    VLOOKUP($G312,'Last name'!$A:$B,2,FALSE) &amp; " " &amp; VLOOKUP(RANDBETWEEN(5,COUNT('Last name'!$A:$A) + 1),'Last name'!$A:$B,2,FALSE)
)</f>
        <v>Castro Mello</v>
      </c>
      <c r="I312" s="7" t="str">
        <f t="shared" ca="1" si="54"/>
        <v>Nathan Castro Mello</v>
      </c>
      <c r="J312" s="7" t="str" cm="1">
        <f t="array" aca="1" ref="J312" ca="1">SHA1HASH($I312)</f>
        <v>e3b2a1012e08c376cf9a5e302bf61640f6112c2a</v>
      </c>
      <c r="K312" s="7" cm="1">
        <f t="array" aca="1" ref="K312" ca="1">INDEX(States!$A:$A,M312,1)</f>
        <v>5</v>
      </c>
      <c r="L312" s="7" t="str">
        <f ca="1">VLOOKUP($K312,Countries!$A:$B,2,FALSE)</f>
        <v>Portugal</v>
      </c>
      <c r="M312" s="7" cm="1">
        <f t="array" aca="1" ref="M312" ca="1">INDEX(States!$C:$C,RANDBETWEEN(5,COUNTA(States!$A:$A) + 1),1)</f>
        <v>8</v>
      </c>
      <c r="N312" s="7" t="str">
        <f ca="1">VLOOKUP($M312,States!$C:$D,2,FALSE)</f>
        <v>AveirO</v>
      </c>
      <c r="O312" s="7" t="str">
        <f ca="1">VLOOKUP($E312,Name!$A:$C,3,FALSE)</f>
        <v>M</v>
      </c>
      <c r="P312" s="7" t="str">
        <f ca="1">VLOOKUP($O312,Genders!$B:$C,2,FALSE)</f>
        <v>Male</v>
      </c>
      <c r="Q312" s="7" cm="1">
        <f t="array" aca="1" ref="Q312" ca="1">INDEX('Marital status'!$A:$A,RANDBETWEEN(5,COUNTA('Marital status'!$A:$A) + 1),1)</f>
        <v>0</v>
      </c>
      <c r="R312" s="7" t="e">
        <f ca="1">VLOOKUP($Q312,'Marital status'!$A:$B,2,FALSE)</f>
        <v>#N/A</v>
      </c>
      <c r="S312" s="7">
        <f t="shared" ca="1" si="55"/>
        <v>5</v>
      </c>
      <c r="T312" s="7" t="str">
        <f ca="1">VLOOKUP($S312,Ethnicities!$A:$B,2,FALSE)</f>
        <v>ASIAN</v>
      </c>
      <c r="U312" s="8">
        <f t="shared" ca="1" si="56"/>
        <v>27973</v>
      </c>
      <c r="V312" s="6">
        <f t="shared" ca="1" si="57"/>
        <v>7</v>
      </c>
      <c r="W312" s="8" t="str">
        <f ca="1">VLOOKUP($V312,'Background education'!$A:$B,2,FALSE)</f>
        <v>Undergraduate degree</v>
      </c>
      <c r="X312" s="7">
        <f ca="1" xml:space="preserve">
  IF(OR($Z312 = 5, $Z312 = 6, $Z312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312" s="7" t="str">
        <f ca="1">VLOOKUP($X312,Departments!$A:$B,2,FALSE)</f>
        <v>Audit</v>
      </c>
      <c r="Z312" s="6">
        <f t="shared" ca="1" si="58"/>
        <v>9</v>
      </c>
      <c r="AA312" s="7" t="str">
        <f ca="1">VLOOKUP($Z312,Roles!$A:$B,2,FALSE)</f>
        <v>Intern</v>
      </c>
      <c r="AB312" s="6" t="e">
        <f t="shared" ca="1" si="59"/>
        <v>#N/A</v>
      </c>
      <c r="AC312" s="7" t="e">
        <f ca="1" xml:space="preserve">
IF(
  ISNA($AB312),
  NA(),
  VLOOKUP($AB312,Levels!$A:$B,2,FALSE)
)</f>
        <v>#N/A</v>
      </c>
      <c r="AD312" s="8">
        <f t="shared" ca="1" si="60"/>
        <v>44771</v>
      </c>
      <c r="AE312" s="6">
        <f ca="1">RANDBETWEEN(5,COUNTA('Recruitment source'!$A:$A) + 1)</f>
        <v>14</v>
      </c>
      <c r="AF312" s="6" t="str">
        <f ca="1">VLOOKUP($AE312,'Recruitment source'!$A:$B,2,FALSE)</f>
        <v>LinkedIn</v>
      </c>
      <c r="AG312" s="8" t="e">
        <f t="shared" ca="1" si="61"/>
        <v>#N/A</v>
      </c>
      <c r="AH312" s="6" t="e">
        <f t="shared" ca="1" si="62"/>
        <v>#N/A</v>
      </c>
      <c r="AI312" s="6" t="e">
        <f ca="1" xml:space="preserve">
IF(
  ISNA($AH312),
  NA(),
  VLOOKUP($AH312,'Reasons for dismissal'!$A:$B,2,FALSE)
)</f>
        <v>#N/A</v>
      </c>
      <c r="AJ312" s="6">
        <f t="shared" ca="1" si="63"/>
        <v>5</v>
      </c>
      <c r="AK312" s="1">
        <f t="shared" ca="1" si="64"/>
        <v>1205</v>
      </c>
      <c r="AL3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$A312  &amp; ", "   &amp;
$B312  &amp; ", "   &amp;
$D312  &amp; ", '"  &amp;
$I312  &amp; "', '" &amp;
$O312  &amp; "', "  &amp;
$S312  &amp; ", '"  &amp;
TEXT($U312,"dd/mm/aaaa")  &amp; "', "   &amp;
$V312  &amp; ", "   &amp;
$X312  &amp; ", "   &amp;
$Z312  &amp; ", "   &amp;
IF($AB312 &lt;&gt; "", $AB312, "NULL")  &amp; ", "   &amp;
$AK312  &amp; ");"</f>
        <v>#REF!</v>
      </c>
    </row>
    <row r="313" spans="1:38" x14ac:dyDescent="0.2">
      <c r="A313" s="7" cm="1">
        <f t="array" aca="1" ref="A313" ca="1">INDEX(Companies!$A:$A,RANDBETWEEN(2,COUNTA(Companies!$A:$A)),1)</f>
        <v>2</v>
      </c>
      <c r="B313" s="5">
        <f t="shared" si="52"/>
        <v>312</v>
      </c>
      <c r="C313" s="5" t="str" cm="1">
        <f t="array" ref="C313">SHA1HASH($B313)</f>
        <v>a93c168323147d1135503939396cac628dc194c5</v>
      </c>
      <c r="D313" s="6">
        <f t="shared" ca="1" si="53"/>
        <v>1</v>
      </c>
      <c r="E313" s="7">
        <f ca="1">IF($B313 = 1 + N("Presidente"),
    127,
    IF($B313 = 2 + N("Vice-Presidente"),
        72,
        IF($B313 = 3 + N("Secretária bilíngue"),
            13,
            RANDBETWEEN(5,COUNT(Name!$A:$A) + 1)
        )
    )
)</f>
        <v>327</v>
      </c>
      <c r="F313" s="7" t="str">
        <f ca="1">VLOOKUP($E313,Name!$A:$B,2,FALSE)</f>
        <v>Raquel</v>
      </c>
      <c r="G313" s="7">
        <f ca="1" xml:space="preserve">
IF($B313 = 1,
    0,
    RANDBETWEEN(5,COUNT('Last name'!$A:$A) + 1)
)</f>
        <v>132</v>
      </c>
      <c r="H313" s="7" t="str">
        <f ca="1" xml:space="preserve">
IF($B313 = 1 + N("Presidente"),
    "de Orléans e Bragança",
    VLOOKUP($G313,'Last name'!$A:$B,2,FALSE) &amp; " " &amp; VLOOKUP(RANDBETWEEN(5,COUNT('Last name'!$A:$A) + 1),'Last name'!$A:$B,2,FALSE)
)</f>
        <v>Moraes Fernandes</v>
      </c>
      <c r="I313" s="7" t="str">
        <f t="shared" ca="1" si="54"/>
        <v>Raquel Moraes Fernandes</v>
      </c>
      <c r="J313" s="7" t="str" cm="1">
        <f t="array" aca="1" ref="J313" ca="1">SHA1HASH($I313)</f>
        <v>a924f79ea7fd2d085762f621d75eb70cb3b13451</v>
      </c>
      <c r="K313" s="7" cm="1">
        <f t="array" aca="1" ref="K313" ca="1">INDEX(States!$A:$A,M313,1)</f>
        <v>5</v>
      </c>
      <c r="L313" s="7" t="str">
        <f ca="1">VLOOKUP($K313,Countries!$A:$B,2,FALSE)</f>
        <v>Portugal</v>
      </c>
      <c r="M313" s="7" cm="1">
        <f t="array" aca="1" ref="M313" ca="1">INDEX(States!$C:$C,RANDBETWEEN(5,COUNTA(States!$A:$A) + 1),1)</f>
        <v>22</v>
      </c>
      <c r="N313" s="7" t="str">
        <f ca="1">VLOOKUP($M313,States!$C:$D,2,FALSE)</f>
        <v>Vila Real</v>
      </c>
      <c r="O313" s="7" t="str">
        <f ca="1">VLOOKUP($E313,Name!$A:$C,3,FALSE)</f>
        <v>F</v>
      </c>
      <c r="P313" s="7" t="str">
        <f ca="1">VLOOKUP($O313,Genders!$B:$C,2,FALSE)</f>
        <v>Female</v>
      </c>
      <c r="Q313" s="7" cm="1">
        <f t="array" aca="1" ref="Q313" ca="1">INDEX('Marital status'!$A:$A,RANDBETWEEN(5,COUNTA('Marital status'!$A:$A) + 1),1)</f>
        <v>5</v>
      </c>
      <c r="R313" s="7" t="str">
        <f ca="1">VLOOKUP($Q313,'Marital status'!$A:$B,2,FALSE)</f>
        <v xml:space="preserve"> Separated </v>
      </c>
      <c r="S313" s="7">
        <f t="shared" ca="1" si="55"/>
        <v>5</v>
      </c>
      <c r="T313" s="7" t="str">
        <f ca="1">VLOOKUP($S313,Ethnicities!$A:$B,2,FALSE)</f>
        <v>ASIAN</v>
      </c>
      <c r="U313" s="8">
        <f t="shared" ca="1" si="56"/>
        <v>25288</v>
      </c>
      <c r="V313" s="6">
        <f t="shared" ca="1" si="57"/>
        <v>7</v>
      </c>
      <c r="W313" s="8" t="str">
        <f ca="1">VLOOKUP($V313,'Background education'!$A:$B,2,FALSE)</f>
        <v>Undergraduate degree</v>
      </c>
      <c r="X313" s="7">
        <f ca="1" xml:space="preserve">
  IF(OR($Z313 = 5, $Z313 = 6, $Z313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313" s="7" t="str">
        <f ca="1">VLOOKUP($X313,Departments!$A:$B,2,FALSE)</f>
        <v xml:space="preserve"> Presidency</v>
      </c>
      <c r="Z313" s="6">
        <f t="shared" ca="1" si="58"/>
        <v>11</v>
      </c>
      <c r="AA313" s="7" t="str">
        <f ca="1">VLOOKUP($Z313,Roles!$A:$B,2,FALSE)</f>
        <v>Analyst</v>
      </c>
      <c r="AB313" s="6">
        <f t="shared" ca="1" si="59"/>
        <v>5</v>
      </c>
      <c r="AC313" s="7" t="str">
        <f ca="1" xml:space="preserve">
IF(
  ISNA($AB313),
  NA(),
  VLOOKUP($AB313,Levels!$A:$B,2,FALSE)
)</f>
        <v>Junior</v>
      </c>
      <c r="AD313" s="8">
        <f t="shared" ca="1" si="60"/>
        <v>41757</v>
      </c>
      <c r="AE313" s="6">
        <f ca="1">RANDBETWEEN(5,COUNTA('Recruitment source'!$A:$A) + 1)</f>
        <v>11</v>
      </c>
      <c r="AF313" s="6" t="str">
        <f ca="1">VLOOKUP($AE313,'Recruitment source'!$A:$B,2,FALSE)</f>
        <v>Next Station</v>
      </c>
      <c r="AG313" s="8" t="e">
        <f t="shared" ca="1" si="61"/>
        <v>#N/A</v>
      </c>
      <c r="AH313" s="6" t="e">
        <f t="shared" ca="1" si="62"/>
        <v>#N/A</v>
      </c>
      <c r="AI313" s="6" t="e">
        <f ca="1" xml:space="preserve">
IF(
  ISNA($AH313),
  NA(),
  VLOOKUP($AH313,'Reasons for dismissal'!$A:$B,2,FALSE)
)</f>
        <v>#N/A</v>
      </c>
      <c r="AJ313" s="6">
        <f t="shared" ca="1" si="63"/>
        <v>4</v>
      </c>
      <c r="AK313" s="1">
        <f t="shared" ca="1" si="64"/>
        <v>2500</v>
      </c>
      <c r="AL3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$A313  &amp; ", "   &amp;
$B313  &amp; ", "   &amp;
$D313  &amp; ", '"  &amp;
$I313  &amp; "', '" &amp;
$O313  &amp; "', "  &amp;
$S313  &amp; ", '"  &amp;
TEXT($U313,"dd/mm/aaaa")  &amp; "', "   &amp;
$V313  &amp; ", "   &amp;
$X313  &amp; ", "   &amp;
$Z313  &amp; ", "   &amp;
IF($AB313 &lt;&gt; "", $AB313, "NULL")  &amp; ", "   &amp;
$AK313  &amp; ");"</f>
        <v>#REF!</v>
      </c>
    </row>
    <row r="314" spans="1:38" x14ac:dyDescent="0.2">
      <c r="A314" s="7" cm="1">
        <f t="array" aca="1" ref="A314" ca="1">INDEX(Companies!$A:$A,RANDBETWEEN(2,COUNTA(Companies!$A:$A)),1)</f>
        <v>2</v>
      </c>
      <c r="B314" s="5">
        <f t="shared" si="52"/>
        <v>313</v>
      </c>
      <c r="C314" s="5" t="str" cm="1">
        <f t="array" ref="C314">SHA1HASH($B314)</f>
        <v>97b31c942deab39118e64423efe46b9c31e669f7</v>
      </c>
      <c r="D314" s="6">
        <f t="shared" ca="1" si="53"/>
        <v>1</v>
      </c>
      <c r="E314" s="7">
        <f ca="1">IF($B314 = 1 + N("Presidente"),
    127,
    IF($B314 = 2 + N("Vice-Presidente"),
        72,
        IF($B314 = 3 + N("Secretária bilíngue"),
            13,
            RANDBETWEEN(5,COUNT(Name!$A:$A) + 1)
        )
    )
)</f>
        <v>285</v>
      </c>
      <c r="F314" s="7" t="str">
        <f ca="1">VLOOKUP($E314,Name!$A:$B,2,FALSE)</f>
        <v>Martin</v>
      </c>
      <c r="G314" s="7">
        <f ca="1" xml:space="preserve">
IF($B314 = 1,
    0,
    RANDBETWEEN(5,COUNT('Last name'!$A:$A) + 1)
)</f>
        <v>171</v>
      </c>
      <c r="H314" s="7" t="str">
        <f ca="1" xml:space="preserve">
IF($B314 = 1 + N("Presidente"),
    "de Orléans e Bragança",
    VLOOKUP($G314,'Last name'!$A:$B,2,FALSE) &amp; " " &amp; VLOOKUP(RANDBETWEEN(5,COUNT('Last name'!$A:$A) + 1),'Last name'!$A:$B,2,FALSE)
)</f>
        <v>Sacramento Fontana</v>
      </c>
      <c r="I314" s="7" t="str">
        <f t="shared" ca="1" si="54"/>
        <v>Martin Sacramento Fontana</v>
      </c>
      <c r="J314" s="7" t="str" cm="1">
        <f t="array" aca="1" ref="J314" ca="1">SHA1HASH($I314)</f>
        <v>2cb086b73dd14c476d02c6124b31a816f3d709c0</v>
      </c>
      <c r="K314" s="7" cm="1">
        <f t="array" aca="1" ref="K314" ca="1">INDEX(States!$A:$A,M314,1)</f>
        <v>5</v>
      </c>
      <c r="L314" s="7" t="str">
        <f ca="1">VLOOKUP($K314,Countries!$A:$B,2,FALSE)</f>
        <v>Portugal</v>
      </c>
      <c r="M314" s="7" cm="1">
        <f t="array" aca="1" ref="M314" ca="1">INDEX(States!$C:$C,RANDBETWEEN(5,COUNTA(States!$A:$A) + 1),1)</f>
        <v>24</v>
      </c>
      <c r="N314" s="7" t="str">
        <f ca="1">VLOOKUP($M314,States!$C:$D,2,FALSE)</f>
        <v>Brangança</v>
      </c>
      <c r="O314" s="7" t="str">
        <f ca="1">VLOOKUP($E314,Name!$A:$C,3,FALSE)</f>
        <v>M</v>
      </c>
      <c r="P314" s="7" t="str">
        <f ca="1">VLOOKUP($O314,Genders!$B:$C,2,FALSE)</f>
        <v>Male</v>
      </c>
      <c r="Q314" s="7" cm="1">
        <f t="array" aca="1" ref="Q314" ca="1">INDEX('Marital status'!$A:$A,RANDBETWEEN(5,COUNTA('Marital status'!$A:$A) + 1),1)</f>
        <v>6</v>
      </c>
      <c r="R314" s="7" t="str">
        <f ca="1">VLOOKUP($Q314,'Marital status'!$A:$B,2,FALSE)</f>
        <v>DIVORCED</v>
      </c>
      <c r="S314" s="7">
        <f t="shared" ca="1" si="55"/>
        <v>5</v>
      </c>
      <c r="T314" s="7" t="str">
        <f ca="1">VLOOKUP($S314,Ethnicities!$A:$B,2,FALSE)</f>
        <v>ASIAN</v>
      </c>
      <c r="U314" s="8">
        <f t="shared" ca="1" si="56"/>
        <v>32617</v>
      </c>
      <c r="V314" s="6">
        <f t="shared" ca="1" si="57"/>
        <v>7</v>
      </c>
      <c r="W314" s="8" t="str">
        <f ca="1">VLOOKUP($V314,'Background education'!$A:$B,2,FALSE)</f>
        <v>Undergraduate degree</v>
      </c>
      <c r="X314" s="7">
        <f ca="1" xml:space="preserve">
  IF(OR($Z314 = 5, $Z314 = 6, $Z314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314" s="7" t="str">
        <f ca="1">VLOOKUP($X314,Departments!$A:$B,2,FALSE)</f>
        <v>Finance</v>
      </c>
      <c r="Z314" s="6">
        <f t="shared" ca="1" si="58"/>
        <v>10</v>
      </c>
      <c r="AA314" s="7" t="str">
        <f ca="1">VLOOKUP($Z314,Roles!$A:$B,2,FALSE)</f>
        <v>Trainee</v>
      </c>
      <c r="AB314" s="6" t="e">
        <f t="shared" ca="1" si="59"/>
        <v>#N/A</v>
      </c>
      <c r="AC314" s="7" t="e">
        <f ca="1" xml:space="preserve">
IF(
  ISNA($AB314),
  NA(),
  VLOOKUP($AB314,Levels!$A:$B,2,FALSE)
)</f>
        <v>#N/A</v>
      </c>
      <c r="AD314" s="8">
        <f t="shared" ca="1" si="60"/>
        <v>42386</v>
      </c>
      <c r="AE314" s="6">
        <f ca="1">RANDBETWEEN(5,COUNTA('Recruitment source'!$A:$A) + 1)</f>
        <v>14</v>
      </c>
      <c r="AF314" s="6" t="str">
        <f ca="1">VLOOKUP($AE314,'Recruitment source'!$A:$B,2,FALSE)</f>
        <v>LinkedIn</v>
      </c>
      <c r="AG314" s="8" t="e">
        <f t="shared" ca="1" si="61"/>
        <v>#N/A</v>
      </c>
      <c r="AH314" s="6" t="e">
        <f t="shared" ca="1" si="62"/>
        <v>#N/A</v>
      </c>
      <c r="AI314" s="6" t="e">
        <f ca="1" xml:space="preserve">
IF(
  ISNA($AH314),
  NA(),
  VLOOKUP($AH314,'Reasons for dismissal'!$A:$B,2,FALSE)
)</f>
        <v>#N/A</v>
      </c>
      <c r="AJ314" s="6">
        <f t="shared" ca="1" si="63"/>
        <v>4</v>
      </c>
      <c r="AK314" s="1">
        <f t="shared" ca="1" si="64"/>
        <v>1305</v>
      </c>
      <c r="AL3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$A314  &amp; ", "   &amp;
$B314  &amp; ", "   &amp;
$D314  &amp; ", '"  &amp;
$I314  &amp; "', '" &amp;
$O314  &amp; "', "  &amp;
$S314  &amp; ", '"  &amp;
TEXT($U314,"dd/mm/aaaa")  &amp; "', "   &amp;
$V314  &amp; ", "   &amp;
$X314  &amp; ", "   &amp;
$Z314  &amp; ", "   &amp;
IF($AB314 &lt;&gt; "", $AB314, "NULL")  &amp; ", "   &amp;
$AK314  &amp; ");"</f>
        <v>#REF!</v>
      </c>
    </row>
    <row r="315" spans="1:38" x14ac:dyDescent="0.2">
      <c r="A315" s="7" cm="1">
        <f t="array" aca="1" ref="A315" ca="1">INDEX(Companies!$A:$A,RANDBETWEEN(2,COUNTA(Companies!$A:$A)),1)</f>
        <v>2</v>
      </c>
      <c r="B315" s="5">
        <f t="shared" si="52"/>
        <v>314</v>
      </c>
      <c r="C315" s="5" t="str" cm="1">
        <f t="array" ref="C315">SHA1HASH($B315)</f>
        <v>6e21fce62b88ee824118ee6f3d791d78a748f9a5</v>
      </c>
      <c r="D315" s="6">
        <f t="shared" ca="1" si="53"/>
        <v>1</v>
      </c>
      <c r="E315" s="7">
        <f ca="1">IF($B315 = 1 + N("Presidente"),
    127,
    IF($B315 = 2 + N("Vice-Presidente"),
        72,
        IF($B315 = 3 + N("Secretária bilíngue"),
            13,
            RANDBETWEEN(5,COUNT(Name!$A:$A) + 1)
        )
    )
)</f>
        <v>69</v>
      </c>
      <c r="F315" s="7" t="str">
        <f ca="1">VLOOKUP($E315,Name!$A:$B,2,FALSE)</f>
        <v>Benjamin</v>
      </c>
      <c r="G315" s="7">
        <f ca="1" xml:space="preserve">
IF($B315 = 1,
    0,
    RANDBETWEEN(5,COUNT('Last name'!$A:$A) + 1)
)</f>
        <v>181</v>
      </c>
      <c r="H315" s="7" t="str">
        <f ca="1" xml:space="preserve">
IF($B315 = 1 + N("Presidente"),
    "de Orléans e Bragança",
    VLOOKUP($G315,'Last name'!$A:$B,2,FALSE) &amp; " " &amp; VLOOKUP(RANDBETWEEN(5,COUNT('Last name'!$A:$A) + 1),'Last name'!$A:$B,2,FALSE)
)</f>
        <v>Simões Martinelli</v>
      </c>
      <c r="I315" s="7" t="str">
        <f t="shared" ca="1" si="54"/>
        <v>Benjamin Simões Martinelli</v>
      </c>
      <c r="J315" s="7" t="str" cm="1">
        <f t="array" aca="1" ref="J315" ca="1">SHA1HASH($I315)</f>
        <v>9bb18621e673b564a9282df3d89cb3bfdf3c90a3</v>
      </c>
      <c r="K315" s="7" cm="1">
        <f t="array" aca="1" ref="K315" ca="1">INDEX(States!$A:$A,M315,1)</f>
        <v>5</v>
      </c>
      <c r="L315" s="7" t="str">
        <f ca="1">VLOOKUP($K315,Countries!$A:$B,2,FALSE)</f>
        <v>Portugal</v>
      </c>
      <c r="M315" s="7" cm="1">
        <f t="array" aca="1" ref="M315" ca="1">INDEX(States!$C:$C,RANDBETWEEN(5,COUNTA(States!$A:$A) + 1),1)</f>
        <v>18</v>
      </c>
      <c r="N315" s="7" t="str">
        <f ca="1">VLOOKUP($M315,States!$C:$D,2,FALSE)</f>
        <v>Castelo Branco</v>
      </c>
      <c r="O315" s="7" t="str">
        <f ca="1">VLOOKUP($E315,Name!$A:$C,3,FALSE)</f>
        <v>M</v>
      </c>
      <c r="P315" s="7" t="str">
        <f ca="1">VLOOKUP($O315,Genders!$B:$C,2,FALSE)</f>
        <v>Male</v>
      </c>
      <c r="Q315" s="7" cm="1">
        <f t="array" aca="1" ref="Q315" ca="1">INDEX('Marital status'!$A:$A,RANDBETWEEN(5,COUNTA('Marital status'!$A:$A) + 1),1)</f>
        <v>5</v>
      </c>
      <c r="R315" s="7" t="str">
        <f ca="1">VLOOKUP($Q315,'Marital status'!$A:$B,2,FALSE)</f>
        <v xml:space="preserve"> Separated </v>
      </c>
      <c r="S315" s="7">
        <f t="shared" ca="1" si="55"/>
        <v>6</v>
      </c>
      <c r="T315" s="7" t="str">
        <f ca="1">VLOOKUP($S315,Ethnicities!$A:$B,2,FALSE)</f>
        <v xml:space="preserve">  american Indian or Alaska Native</v>
      </c>
      <c r="U315" s="8">
        <f t="shared" ca="1" si="56"/>
        <v>25411</v>
      </c>
      <c r="V315" s="6">
        <f t="shared" ca="1" si="57"/>
        <v>7</v>
      </c>
      <c r="W315" s="8" t="str">
        <f ca="1">VLOOKUP($V315,'Background education'!$A:$B,2,FALSE)</f>
        <v>Undergraduate degree</v>
      </c>
      <c r="X315" s="7">
        <f ca="1" xml:space="preserve">
  IF(OR($Z315 = 5, $Z315 = 6, $Z315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315" s="7" t="str">
        <f ca="1">VLOOKUP($X315,Departments!$A:$B,2,FALSE)</f>
        <v>Operations</v>
      </c>
      <c r="Z315" s="6">
        <f t="shared" ca="1" si="58"/>
        <v>11</v>
      </c>
      <c r="AA315" s="7" t="str">
        <f ca="1">VLOOKUP($Z315,Roles!$A:$B,2,FALSE)</f>
        <v>Analyst</v>
      </c>
      <c r="AB315" s="6">
        <f t="shared" ca="1" si="59"/>
        <v>6</v>
      </c>
      <c r="AC315" s="7" t="str">
        <f ca="1" xml:space="preserve">
IF(
  ISNA($AB315),
  NA(),
  VLOOKUP($AB315,Levels!$A:$B,2,FALSE)
)</f>
        <v>Pleno</v>
      </c>
      <c r="AD315" s="8">
        <f t="shared" ca="1" si="60"/>
        <v>37218</v>
      </c>
      <c r="AE315" s="6">
        <f ca="1">RANDBETWEEN(5,COUNTA('Recruitment source'!$A:$A) + 1)</f>
        <v>5</v>
      </c>
      <c r="AF315" s="6" t="str">
        <f ca="1">VLOOKUP($AE315,'Recruitment source'!$A:$B,2,FALSE)</f>
        <v>Indeed</v>
      </c>
      <c r="AG315" s="8" t="e">
        <f t="shared" ca="1" si="61"/>
        <v>#N/A</v>
      </c>
      <c r="AH315" s="6" t="e">
        <f t="shared" ca="1" si="62"/>
        <v>#N/A</v>
      </c>
      <c r="AI315" s="6" t="e">
        <f ca="1" xml:space="preserve">
IF(
  ISNA($AH315),
  NA(),
  VLOOKUP($AH315,'Reasons for dismissal'!$A:$B,2,FALSE)
)</f>
        <v>#N/A</v>
      </c>
      <c r="AJ315" s="6">
        <f t="shared" ca="1" si="63"/>
        <v>4</v>
      </c>
      <c r="AK315" s="1">
        <f t="shared" ca="1" si="64"/>
        <v>2500</v>
      </c>
      <c r="AL3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$A315  &amp; ", "   &amp;
$B315  &amp; ", "   &amp;
$D315  &amp; ", '"  &amp;
$I315  &amp; "', '" &amp;
$O315  &amp; "', "  &amp;
$S315  &amp; ", '"  &amp;
TEXT($U315,"dd/mm/aaaa")  &amp; "', "   &amp;
$V315  &amp; ", "   &amp;
$X315  &amp; ", "   &amp;
$Z315  &amp; ", "   &amp;
IF($AB315 &lt;&gt; "", $AB315, "NULL")  &amp; ", "   &amp;
$AK315  &amp; ");"</f>
        <v>#REF!</v>
      </c>
    </row>
    <row r="316" spans="1:38" x14ac:dyDescent="0.2">
      <c r="A316" s="7" cm="1">
        <f t="array" aca="1" ref="A316" ca="1">INDEX(Companies!$A:$A,RANDBETWEEN(2,COUNTA(Companies!$A:$A)),1)</f>
        <v>2</v>
      </c>
      <c r="B316" s="5">
        <f t="shared" si="52"/>
        <v>315</v>
      </c>
      <c r="C316" s="5" t="str" cm="1">
        <f t="array" ref="C316">SHA1HASH($B316)</f>
        <v>f6b9b6ccd0440bc448ae4b0267c316b751bcf826</v>
      </c>
      <c r="D316" s="6">
        <f t="shared" ca="1" si="53"/>
        <v>1</v>
      </c>
      <c r="E316" s="7">
        <f ca="1">IF($B316 = 1 + N("Presidente"),
    127,
    IF($B316 = 2 + N("Vice-Presidente"),
        72,
        IF($B316 = 3 + N("Secretária bilíngue"),
            13,
            RANDBETWEEN(5,COUNT(Name!$A:$A) + 1)
        )
    )
)</f>
        <v>99</v>
      </c>
      <c r="F316" s="7" t="str">
        <f ca="1">VLOOKUP($E316,Name!$A:$B,2,FALSE)</f>
        <v>Cloe</v>
      </c>
      <c r="G316" s="7">
        <f ca="1" xml:space="preserve">
IF($B316 = 1,
    0,
    RANDBETWEEN(5,COUNT('Last name'!$A:$A) + 1)
)</f>
        <v>30</v>
      </c>
      <c r="H316" s="7" t="str">
        <f ca="1" xml:space="preserve">
IF($B316 = 1 + N("Presidente"),
    "de Orléans e Bragança",
    VLOOKUP($G316,'Last name'!$A:$B,2,FALSE) &amp; " " &amp; VLOOKUP(RANDBETWEEN(5,COUNT('Last name'!$A:$A) + 1),'Last name'!$A:$B,2,FALSE)
)</f>
        <v>Barbieri Romano</v>
      </c>
      <c r="I316" s="7" t="str">
        <f t="shared" ca="1" si="54"/>
        <v>Cloe Barbieri Romano</v>
      </c>
      <c r="J316" s="7" t="str" cm="1">
        <f t="array" aca="1" ref="J316" ca="1">SHA1HASH($I316)</f>
        <v>a78f4be4ad4dc4e7b7442df49990a92671b89542</v>
      </c>
      <c r="K316" s="7" cm="1">
        <f t="array" aca="1" ref="K316" ca="1">INDEX(States!$A:$A,M316,1)</f>
        <v>5</v>
      </c>
      <c r="L316" s="7" t="str">
        <f ca="1">VLOOKUP($K316,Countries!$A:$B,2,FALSE)</f>
        <v>Portugal</v>
      </c>
      <c r="M316" s="7" cm="1">
        <f t="array" aca="1" ref="M316" ca="1">INDEX(States!$C:$C,RANDBETWEEN(5,COUNTA(States!$A:$A) + 1),1)</f>
        <v>22</v>
      </c>
      <c r="N316" s="7" t="str">
        <f ca="1">VLOOKUP($M316,States!$C:$D,2,FALSE)</f>
        <v>Vila Real</v>
      </c>
      <c r="O316" s="7" t="str">
        <f ca="1">VLOOKUP($E316,Name!$A:$C,3,FALSE)</f>
        <v>F</v>
      </c>
      <c r="P316" s="7" t="str">
        <f ca="1">VLOOKUP($O316,Genders!$B:$C,2,FALSE)</f>
        <v>Female</v>
      </c>
      <c r="Q316" s="7" cm="1">
        <f t="array" aca="1" ref="Q316" ca="1">INDEX('Marital status'!$A:$A,RANDBETWEEN(5,COUNTA('Marital status'!$A:$A) + 1),1)</f>
        <v>6</v>
      </c>
      <c r="R316" s="7" t="str">
        <f ca="1">VLOOKUP($Q316,'Marital status'!$A:$B,2,FALSE)</f>
        <v>DIVORCED</v>
      </c>
      <c r="S316" s="7">
        <f t="shared" ca="1" si="55"/>
        <v>5</v>
      </c>
      <c r="T316" s="7" t="str">
        <f ca="1">VLOOKUP($S316,Ethnicities!$A:$B,2,FALSE)</f>
        <v>ASIAN</v>
      </c>
      <c r="U316" s="8">
        <f t="shared" ca="1" si="56"/>
        <v>22881</v>
      </c>
      <c r="V316" s="6">
        <f t="shared" ca="1" si="57"/>
        <v>7</v>
      </c>
      <c r="W316" s="8" t="str">
        <f ca="1">VLOOKUP($V316,'Background education'!$A:$B,2,FALSE)</f>
        <v>Undergraduate degree</v>
      </c>
      <c r="X316" s="7">
        <f ca="1" xml:space="preserve">
  IF(OR($Z316 = 5, $Z316 = 6, $Z316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316" s="7" t="str">
        <f ca="1">VLOOKUP($X316,Departments!$A:$B,2,FALSE)</f>
        <v>Administration</v>
      </c>
      <c r="Z316" s="6">
        <f t="shared" ca="1" si="58"/>
        <v>10</v>
      </c>
      <c r="AA316" s="7" t="str">
        <f ca="1">VLOOKUP($Z316,Roles!$A:$B,2,FALSE)</f>
        <v>Trainee</v>
      </c>
      <c r="AB316" s="6" t="e">
        <f t="shared" ca="1" si="59"/>
        <v>#N/A</v>
      </c>
      <c r="AC316" s="7" t="e">
        <f ca="1" xml:space="preserve">
IF(
  ISNA($AB316),
  NA(),
  VLOOKUP($AB316,Levels!$A:$B,2,FALSE)
)</f>
        <v>#N/A</v>
      </c>
      <c r="AD316" s="8">
        <f t="shared" ca="1" si="60"/>
        <v>44378</v>
      </c>
      <c r="AE316" s="6">
        <f ca="1">RANDBETWEEN(5,COUNTA('Recruitment source'!$A:$A) + 1)</f>
        <v>14</v>
      </c>
      <c r="AF316" s="6" t="str">
        <f ca="1">VLOOKUP($AE316,'Recruitment source'!$A:$B,2,FALSE)</f>
        <v>LinkedIn</v>
      </c>
      <c r="AG316" s="8" t="e">
        <f t="shared" ca="1" si="61"/>
        <v>#N/A</v>
      </c>
      <c r="AH316" s="6" t="e">
        <f t="shared" ca="1" si="62"/>
        <v>#N/A</v>
      </c>
      <c r="AI316" s="6" t="e">
        <f ca="1" xml:space="preserve">
IF(
  ISNA($AH316),
  NA(),
  VLOOKUP($AH316,'Reasons for dismissal'!$A:$B,2,FALSE)
)</f>
        <v>#N/A</v>
      </c>
      <c r="AJ316" s="6">
        <f t="shared" ca="1" si="63"/>
        <v>4</v>
      </c>
      <c r="AK316" s="1">
        <f t="shared" ca="1" si="64"/>
        <v>1305</v>
      </c>
      <c r="AL3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$A316  &amp; ", "   &amp;
$B316  &amp; ", "   &amp;
$D316  &amp; ", '"  &amp;
$I316  &amp; "', '" &amp;
$O316  &amp; "', "  &amp;
$S316  &amp; ", '"  &amp;
TEXT($U316,"dd/mm/aaaa")  &amp; "', "   &amp;
$V316  &amp; ", "   &amp;
$X316  &amp; ", "   &amp;
$Z316  &amp; ", "   &amp;
IF($AB316 &lt;&gt; "", $AB316, "NULL")  &amp; ", "   &amp;
$AK316  &amp; ");"</f>
        <v>#REF!</v>
      </c>
    </row>
    <row r="317" spans="1:38" x14ac:dyDescent="0.2">
      <c r="A317" s="7" cm="1">
        <f t="array" aca="1" ref="A317" ca="1">INDEX(Companies!$A:$A,RANDBETWEEN(2,COUNTA(Companies!$A:$A)),1)</f>
        <v>2</v>
      </c>
      <c r="B317" s="5">
        <f t="shared" si="52"/>
        <v>316</v>
      </c>
      <c r="C317" s="5" t="str" cm="1">
        <f t="array" ref="C317">SHA1HASH($B317)</f>
        <v>81c69212880f2e985e1dedf869c2483ece723d68</v>
      </c>
      <c r="D317" s="6">
        <f t="shared" ca="1" si="53"/>
        <v>1</v>
      </c>
      <c r="E317" s="7">
        <f ca="1">IF($B317 = 1 + N("Presidente"),
    127,
    IF($B317 = 2 + N("Vice-Presidente"),
        72,
        IF($B317 = 3 + N("Secretária bilíngue"),
            13,
            RANDBETWEEN(5,COUNT(Name!$A:$A) + 1)
        )
    )
)</f>
        <v>276</v>
      </c>
      <c r="F317" s="7" t="str">
        <f ca="1">VLOOKUP($E317,Name!$A:$B,2,FALSE)</f>
        <v>Mariah</v>
      </c>
      <c r="G317" s="7">
        <f ca="1" xml:space="preserve">
IF($B317 = 1,
    0,
    RANDBETWEEN(5,COUNT('Last name'!$A:$A) + 1)
)</f>
        <v>65</v>
      </c>
      <c r="H317" s="7" t="str">
        <f ca="1" xml:space="preserve">
IF($B317 = 1 + N("Presidente"),
    "de Orléans e Bragança",
    VLOOKUP($G317,'Last name'!$A:$B,2,FALSE) &amp; " " &amp; VLOOKUP(RANDBETWEEN(5,COUNT('Last name'!$A:$A) + 1),'Last name'!$A:$B,2,FALSE)
)</f>
        <v>Coelho Vaz</v>
      </c>
      <c r="I317" s="7" t="str">
        <f t="shared" ca="1" si="54"/>
        <v>Mariah Coelho Vaz</v>
      </c>
      <c r="J317" s="7" t="str" cm="1">
        <f t="array" aca="1" ref="J317" ca="1">SHA1HASH($I317)</f>
        <v>ccd694a571a1426f0333e8e89de6bd12c3c9366a</v>
      </c>
      <c r="K317" s="7" cm="1">
        <f t="array" aca="1" ref="K317" ca="1">INDEX(States!$A:$A,M317,1)</f>
        <v>5</v>
      </c>
      <c r="L317" s="7" t="str">
        <f ca="1">VLOOKUP($K317,Countries!$A:$B,2,FALSE)</f>
        <v>Portugal</v>
      </c>
      <c r="M317" s="7" cm="1">
        <f t="array" aca="1" ref="M317" ca="1">INDEX(States!$C:$C,RANDBETWEEN(5,COUNTA(States!$A:$A) + 1),1)</f>
        <v>15</v>
      </c>
      <c r="N317" s="7" t="str">
        <f ca="1">VLOOKUP($M317,States!$C:$D,2,FALSE)</f>
        <v xml:space="preserve"> ÉVORA</v>
      </c>
      <c r="O317" s="7" t="str">
        <f ca="1">VLOOKUP($E317,Name!$A:$C,3,FALSE)</f>
        <v>F</v>
      </c>
      <c r="P317" s="7" t="str">
        <f ca="1">VLOOKUP($O317,Genders!$B:$C,2,FALSE)</f>
        <v>Female</v>
      </c>
      <c r="Q317" s="7" cm="1">
        <f t="array" aca="1" ref="Q317" ca="1">INDEX('Marital status'!$A:$A,RANDBETWEEN(5,COUNTA('Marital status'!$A:$A) + 1),1)</f>
        <v>5</v>
      </c>
      <c r="R317" s="7" t="str">
        <f ca="1">VLOOKUP($Q317,'Marital status'!$A:$B,2,FALSE)</f>
        <v xml:space="preserve"> Separated </v>
      </c>
      <c r="S317" s="7">
        <f t="shared" ca="1" si="55"/>
        <v>5</v>
      </c>
      <c r="T317" s="7" t="str">
        <f ca="1">VLOOKUP($S317,Ethnicities!$A:$B,2,FALSE)</f>
        <v>ASIAN</v>
      </c>
      <c r="U317" s="8">
        <f t="shared" ca="1" si="56"/>
        <v>30122</v>
      </c>
      <c r="V317" s="6">
        <f t="shared" ca="1" si="57"/>
        <v>8</v>
      </c>
      <c r="W317" s="8" t="str">
        <f ca="1">VLOOKUP($V317,'Background education'!$A:$B,2,FALSE)</f>
        <v>Graduate school</v>
      </c>
      <c r="X317" s="7">
        <f ca="1" xml:space="preserve">
  IF(OR($Z317 = 5, $Z317 = 6, $Z317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317" s="7" t="str">
        <f ca="1">VLOOKUP($X317,Departments!$A:$B,2,FALSE)</f>
        <v>Communication &amp; Marketing</v>
      </c>
      <c r="Z317" s="6">
        <f t="shared" ca="1" si="58"/>
        <v>11</v>
      </c>
      <c r="AA317" s="7" t="str">
        <f ca="1">VLOOKUP($Z317,Roles!$A:$B,2,FALSE)</f>
        <v>Analyst</v>
      </c>
      <c r="AB317" s="6">
        <f t="shared" ca="1" si="59"/>
        <v>7</v>
      </c>
      <c r="AC317" s="7" t="str">
        <f ca="1" xml:space="preserve">
IF(
  ISNA($AB317),
  NA(),
  VLOOKUP($AB317,Levels!$A:$B,2,FALSE)
)</f>
        <v>Senior</v>
      </c>
      <c r="AD317" s="8">
        <f t="shared" ca="1" si="60"/>
        <v>44091</v>
      </c>
      <c r="AE317" s="6">
        <f ca="1">RANDBETWEEN(5,COUNTA('Recruitment source'!$A:$A) + 1)</f>
        <v>7</v>
      </c>
      <c r="AF317" s="6" t="str">
        <f ca="1">VLOOKUP($AE317,'Recruitment source'!$A:$B,2,FALSE)</f>
        <v>SAPO Emprego</v>
      </c>
      <c r="AG317" s="8" t="e">
        <f t="shared" ca="1" si="61"/>
        <v>#N/A</v>
      </c>
      <c r="AH317" s="6" t="e">
        <f t="shared" ca="1" si="62"/>
        <v>#N/A</v>
      </c>
      <c r="AI317" s="6" t="e">
        <f ca="1" xml:space="preserve">
IF(
  ISNA($AH317),
  NA(),
  VLOOKUP($AH317,'Reasons for dismissal'!$A:$B,2,FALSE)
)</f>
        <v>#N/A</v>
      </c>
      <c r="AJ317" s="6">
        <f t="shared" ca="1" si="63"/>
        <v>4</v>
      </c>
      <c r="AK317" s="1">
        <f t="shared" ca="1" si="64"/>
        <v>3080</v>
      </c>
      <c r="AL3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$A317  &amp; ", "   &amp;
$B317  &amp; ", "   &amp;
$D317  &amp; ", '"  &amp;
$I317  &amp; "', '" &amp;
$O317  &amp; "', "  &amp;
$S317  &amp; ", '"  &amp;
TEXT($U317,"dd/mm/aaaa")  &amp; "', "   &amp;
$V317  &amp; ", "   &amp;
$X317  &amp; ", "   &amp;
$Z317  &amp; ", "   &amp;
IF($AB317 &lt;&gt; "", $AB317, "NULL")  &amp; ", "   &amp;
$AK317  &amp; ");"</f>
        <v>#REF!</v>
      </c>
    </row>
    <row r="318" spans="1:38" x14ac:dyDescent="0.2">
      <c r="A318" s="7" cm="1">
        <f t="array" aca="1" ref="A318" ca="1">INDEX(Companies!$A:$A,RANDBETWEEN(2,COUNTA(Companies!$A:$A)),1)</f>
        <v>2</v>
      </c>
      <c r="B318" s="5">
        <f t="shared" si="52"/>
        <v>317</v>
      </c>
      <c r="C318" s="5" t="str" cm="1">
        <f t="array" ref="C318">SHA1HASH($B318)</f>
        <v>f44a286f486d11990238c4ae59a9b4f8b7a9edf4</v>
      </c>
      <c r="D318" s="6">
        <f t="shared" ca="1" si="53"/>
        <v>1</v>
      </c>
      <c r="E318" s="7">
        <f ca="1">IF($B318 = 1 + N("Presidente"),
    127,
    IF($B318 = 2 + N("Vice-Presidente"),
        72,
        IF($B318 = 3 + N("Secretária bilíngue"),
            13,
            RANDBETWEEN(5,COUNT(Name!$A:$A) + 1)
        )
    )
)</f>
        <v>195</v>
      </c>
      <c r="F318" s="7" t="str">
        <f ca="1">VLOOKUP($E318,Name!$A:$B,2,FALSE)</f>
        <v>Joaquim</v>
      </c>
      <c r="G318" s="7">
        <f ca="1" xml:space="preserve">
IF($B318 = 1,
    0,
    RANDBETWEEN(5,COUNT('Last name'!$A:$A) + 1)
)</f>
        <v>157</v>
      </c>
      <c r="H318" s="7" t="str">
        <f ca="1" xml:space="preserve">
IF($B318 = 1 + N("Presidente"),
    "de Orléans e Bragança",
    VLOOKUP($G318,'Last name'!$A:$B,2,FALSE) &amp; " " &amp; VLOOKUP(RANDBETWEEN(5,COUNT('Last name'!$A:$A) + 1),'Last name'!$A:$B,2,FALSE)
)</f>
        <v>Ramos Sacramento</v>
      </c>
      <c r="I318" s="7" t="str">
        <f t="shared" ca="1" si="54"/>
        <v>Joaquim Ramos Sacramento</v>
      </c>
      <c r="J318" s="7" t="str" cm="1">
        <f t="array" aca="1" ref="J318" ca="1">SHA1HASH($I318)</f>
        <v>061de540f5ab38ecd1eae3f26d9d8d54e9a6935a</v>
      </c>
      <c r="K318" s="7" cm="1">
        <f t="array" aca="1" ref="K318" ca="1">INDEX(States!$A:$A,M318,1)</f>
        <v>5</v>
      </c>
      <c r="L318" s="7" t="str">
        <f ca="1">VLOOKUP($K318,Countries!$A:$B,2,FALSE)</f>
        <v>Portugal</v>
      </c>
      <c r="M318" s="7" cm="1">
        <f t="array" aca="1" ref="M318" ca="1">INDEX(States!$C:$C,RANDBETWEEN(5,COUNTA(States!$A:$A) + 1),1)</f>
        <v>8</v>
      </c>
      <c r="N318" s="7" t="str">
        <f ca="1">VLOOKUP($M318,States!$C:$D,2,FALSE)</f>
        <v>AveirO</v>
      </c>
      <c r="O318" s="7" t="str">
        <f ca="1">VLOOKUP($E318,Name!$A:$C,3,FALSE)</f>
        <v>M</v>
      </c>
      <c r="P318" s="7" t="str">
        <f ca="1">VLOOKUP($O318,Genders!$B:$C,2,FALSE)</f>
        <v>Male</v>
      </c>
      <c r="Q318" s="7" cm="1">
        <f t="array" aca="1" ref="Q318" ca="1">INDEX('Marital status'!$A:$A,RANDBETWEEN(5,COUNTA('Marital status'!$A:$A) + 1),1)</f>
        <v>0</v>
      </c>
      <c r="R318" s="7" t="e">
        <f ca="1">VLOOKUP($Q318,'Marital status'!$A:$B,2,FALSE)</f>
        <v>#N/A</v>
      </c>
      <c r="S318" s="7">
        <f t="shared" ca="1" si="55"/>
        <v>5</v>
      </c>
      <c r="T318" s="7" t="str">
        <f ca="1">VLOOKUP($S318,Ethnicities!$A:$B,2,FALSE)</f>
        <v>ASIAN</v>
      </c>
      <c r="U318" s="8">
        <f t="shared" ca="1" si="56"/>
        <v>20514</v>
      </c>
      <c r="V318" s="6">
        <f t="shared" ca="1" si="57"/>
        <v>7</v>
      </c>
      <c r="W318" s="8" t="str">
        <f ca="1">VLOOKUP($V318,'Background education'!$A:$B,2,FALSE)</f>
        <v>Undergraduate degree</v>
      </c>
      <c r="X318" s="7">
        <f ca="1" xml:space="preserve">
  IF(OR($Z318 = 5, $Z318 = 6, $Z318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318" s="7" t="str">
        <f ca="1">VLOOKUP($X318,Departments!$A:$B,2,FALSE)</f>
        <v xml:space="preserve"> Presidency</v>
      </c>
      <c r="Z318" s="6">
        <f t="shared" ca="1" si="58"/>
        <v>9</v>
      </c>
      <c r="AA318" s="7" t="str">
        <f ca="1">VLOOKUP($Z318,Roles!$A:$B,2,FALSE)</f>
        <v>Intern</v>
      </c>
      <c r="AB318" s="6" t="e">
        <f t="shared" ca="1" si="59"/>
        <v>#N/A</v>
      </c>
      <c r="AC318" s="7" t="e">
        <f ca="1" xml:space="preserve">
IF(
  ISNA($AB318),
  NA(),
  VLOOKUP($AB318,Levels!$A:$B,2,FALSE)
)</f>
        <v>#N/A</v>
      </c>
      <c r="AD318" s="8">
        <f t="shared" ca="1" si="60"/>
        <v>40037</v>
      </c>
      <c r="AE318" s="6">
        <f ca="1">RANDBETWEEN(5,COUNTA('Recruitment source'!$A:$A) + 1)</f>
        <v>12</v>
      </c>
      <c r="AF318" s="6" t="str">
        <f ca="1">VLOOKUP($AE318,'Recruitment source'!$A:$B,2,FALSE)</f>
        <v xml:space="preserve"> recommendation of employee</v>
      </c>
      <c r="AG318" s="8" t="e">
        <f t="shared" ca="1" si="61"/>
        <v>#N/A</v>
      </c>
      <c r="AH318" s="6" t="e">
        <f t="shared" ca="1" si="62"/>
        <v>#N/A</v>
      </c>
      <c r="AI318" s="6" t="e">
        <f ca="1" xml:space="preserve">
IF(
  ISNA($AH318),
  NA(),
  VLOOKUP($AH318,'Reasons for dismissal'!$A:$B,2,FALSE)
)</f>
        <v>#N/A</v>
      </c>
      <c r="AJ318" s="6">
        <f t="shared" ca="1" si="63"/>
        <v>5</v>
      </c>
      <c r="AK318" s="1">
        <f t="shared" ca="1" si="64"/>
        <v>1205</v>
      </c>
      <c r="AL3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$A318  &amp; ", "   &amp;
$B318  &amp; ", "   &amp;
$D318  &amp; ", '"  &amp;
$I318  &amp; "', '" &amp;
$O318  &amp; "', "  &amp;
$S318  &amp; ", '"  &amp;
TEXT($U318,"dd/mm/aaaa")  &amp; "', "   &amp;
$V318  &amp; ", "   &amp;
$X318  &amp; ", "   &amp;
$Z318  &amp; ", "   &amp;
IF($AB318 &lt;&gt; "", $AB318, "NULL")  &amp; ", "   &amp;
$AK318  &amp; ");"</f>
        <v>#REF!</v>
      </c>
    </row>
    <row r="319" spans="1:38" x14ac:dyDescent="0.2">
      <c r="A319" s="7" cm="1">
        <f t="array" aca="1" ref="A319" ca="1">INDEX(Companies!$A:$A,RANDBETWEEN(2,COUNTA(Companies!$A:$A)),1)</f>
        <v>2</v>
      </c>
      <c r="B319" s="5">
        <f t="shared" si="52"/>
        <v>318</v>
      </c>
      <c r="C319" s="5" t="str" cm="1">
        <f t="array" ref="C319">SHA1HASH($B319)</f>
        <v>154a31bf7fa827bce90915439a7a5f3aa0f2fa47</v>
      </c>
      <c r="D319" s="6">
        <f t="shared" ca="1" si="53"/>
        <v>1</v>
      </c>
      <c r="E319" s="7">
        <f ca="1">IF($B319 = 1 + N("Presidente"),
    127,
    IF($B319 = 2 + N("Vice-Presidente"),
        72,
        IF($B319 = 3 + N("Secretária bilíngue"),
            13,
            RANDBETWEEN(5,COUNT(Name!$A:$A) + 1)
        )
    )
)</f>
        <v>57</v>
      </c>
      <c r="F319" s="7" t="str">
        <f ca="1">VLOOKUP($E319,Name!$A:$B,2,FALSE)</f>
        <v>Arthur Henrique</v>
      </c>
      <c r="G319" s="7">
        <f ca="1" xml:space="preserve">
IF($B319 = 1,
    0,
    RANDBETWEEN(5,COUNT('Last name'!$A:$A) + 1)
)</f>
        <v>88</v>
      </c>
      <c r="H319" s="7" t="str">
        <f ca="1" xml:space="preserve">
IF($B319 = 1 + N("Presidente"),
    "de Orléans e Bragança",
    VLOOKUP($G319,'Last name'!$A:$B,2,FALSE) &amp; " " &amp; VLOOKUP(RANDBETWEEN(5,COUNT('Last name'!$A:$A) + 1),'Last name'!$A:$B,2,FALSE)
)</f>
        <v>Ferreira Azeredo</v>
      </c>
      <c r="I319" s="7" t="str">
        <f t="shared" ca="1" si="54"/>
        <v>Arthur Henrique Ferreira Azeredo</v>
      </c>
      <c r="J319" s="7" t="str" cm="1">
        <f t="array" aca="1" ref="J319" ca="1">SHA1HASH($I319)</f>
        <v>69dc65c2ec683f79b349399544f6cfafc4467524</v>
      </c>
      <c r="K319" s="7" cm="1">
        <f t="array" aca="1" ref="K319" ca="1">INDEX(States!$A:$A,M319,1)</f>
        <v>5</v>
      </c>
      <c r="L319" s="7" t="str">
        <f ca="1">VLOOKUP($K319,Countries!$A:$B,2,FALSE)</f>
        <v>Portugal</v>
      </c>
      <c r="M319" s="7" cm="1">
        <f t="array" aca="1" ref="M319" ca="1">INDEX(States!$C:$C,RANDBETWEEN(5,COUNTA(States!$A:$A) + 1),1)</f>
        <v>16</v>
      </c>
      <c r="N319" s="7" t="str">
        <f ca="1">VLOOKUP($M319,States!$C:$D,2,FALSE)</f>
        <v>Azores</v>
      </c>
      <c r="O319" s="7" t="str">
        <f ca="1">VLOOKUP($E319,Name!$A:$C,3,FALSE)</f>
        <v>M</v>
      </c>
      <c r="P319" s="7" t="str">
        <f ca="1">VLOOKUP($O319,Genders!$B:$C,2,FALSE)</f>
        <v>Male</v>
      </c>
      <c r="Q319" s="7" cm="1">
        <f t="array" aca="1" ref="Q319" ca="1">INDEX('Marital status'!$A:$A,RANDBETWEEN(5,COUNTA('Marital status'!$A:$A) + 1),1)</f>
        <v>5</v>
      </c>
      <c r="R319" s="7" t="str">
        <f ca="1">VLOOKUP($Q319,'Marital status'!$A:$B,2,FALSE)</f>
        <v xml:space="preserve"> Separated </v>
      </c>
      <c r="S319" s="7">
        <f t="shared" ca="1" si="55"/>
        <v>7</v>
      </c>
      <c r="T319" s="7" t="str">
        <f ca="1">VLOOKUP($S319,Ethnicities!$A:$B,2,FALSE)</f>
        <v>Native Hawaiian or Other Pacific Islander</v>
      </c>
      <c r="U319" s="8">
        <f t="shared" ca="1" si="56"/>
        <v>30773</v>
      </c>
      <c r="V319" s="6">
        <f t="shared" ca="1" si="57"/>
        <v>7</v>
      </c>
      <c r="W319" s="8" t="str">
        <f ca="1">VLOOKUP($V319,'Background education'!$A:$B,2,FALSE)</f>
        <v>Undergraduate degree</v>
      </c>
      <c r="X319" s="7">
        <f ca="1" xml:space="preserve">
  IF(OR($Z319 = 5, $Z319 = 6, $Z319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319" s="7" t="str">
        <f ca="1">VLOOKUP($X319,Departments!$A:$B,2,FALSE)</f>
        <v xml:space="preserve"> Commercial</v>
      </c>
      <c r="Z319" s="6">
        <f t="shared" ca="1" si="58"/>
        <v>11</v>
      </c>
      <c r="AA319" s="7" t="str">
        <f ca="1">VLOOKUP($Z319,Roles!$A:$B,2,FALSE)</f>
        <v>Analyst</v>
      </c>
      <c r="AB319" s="6">
        <f t="shared" ca="1" si="59"/>
        <v>6</v>
      </c>
      <c r="AC319" s="7" t="str">
        <f ca="1" xml:space="preserve">
IF(
  ISNA($AB319),
  NA(),
  VLOOKUP($AB319,Levels!$A:$B,2,FALSE)
)</f>
        <v>Pleno</v>
      </c>
      <c r="AD319" s="8">
        <f t="shared" ca="1" si="60"/>
        <v>40633</v>
      </c>
      <c r="AE319" s="6">
        <f ca="1">RANDBETWEEN(5,COUNTA('Recruitment source'!$A:$A) + 1)</f>
        <v>14</v>
      </c>
      <c r="AF319" s="6" t="str">
        <f ca="1">VLOOKUP($AE319,'Recruitment source'!$A:$B,2,FALSE)</f>
        <v>LinkedIn</v>
      </c>
      <c r="AG319" s="8" t="e">
        <f t="shared" ca="1" si="61"/>
        <v>#N/A</v>
      </c>
      <c r="AH319" s="6" t="e">
        <f t="shared" ca="1" si="62"/>
        <v>#N/A</v>
      </c>
      <c r="AI319" s="6" t="e">
        <f ca="1" xml:space="preserve">
IF(
  ISNA($AH319),
  NA(),
  VLOOKUP($AH319,'Reasons for dismissal'!$A:$B,2,FALSE)
)</f>
        <v>#N/A</v>
      </c>
      <c r="AJ319" s="6">
        <f t="shared" ca="1" si="63"/>
        <v>5</v>
      </c>
      <c r="AK319" s="1">
        <f t="shared" ca="1" si="64"/>
        <v>2580</v>
      </c>
      <c r="AL3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$A319  &amp; ", "   &amp;
$B319  &amp; ", "   &amp;
$D319  &amp; ", '"  &amp;
$I319  &amp; "', '" &amp;
$O319  &amp; "', "  &amp;
$S319  &amp; ", '"  &amp;
TEXT($U319,"dd/mm/aaaa")  &amp; "', "   &amp;
$V319  &amp; ", "   &amp;
$X319  &amp; ", "   &amp;
$Z319  &amp; ", "   &amp;
IF($AB319 &lt;&gt; "", $AB319, "NULL")  &amp; ", "   &amp;
$AK319  &amp; ");"</f>
        <v>#REF!</v>
      </c>
    </row>
    <row r="320" spans="1:38" x14ac:dyDescent="0.2">
      <c r="A320" s="7" cm="1">
        <f t="array" aca="1" ref="A320" ca="1">INDEX(Companies!$A:$A,RANDBETWEEN(2,COUNTA(Companies!$A:$A)),1)</f>
        <v>2</v>
      </c>
      <c r="B320" s="5">
        <f t="shared" si="52"/>
        <v>319</v>
      </c>
      <c r="C320" s="5" t="str" cm="1">
        <f t="array" ref="C320">SHA1HASH($B320)</f>
        <v>a84c9aa070f9d126532293b8687d2ff3966060f0</v>
      </c>
      <c r="D320" s="6">
        <f t="shared" ca="1" si="53"/>
        <v>1</v>
      </c>
      <c r="E320" s="7">
        <f ca="1">IF($B320 = 1 + N("Presidente"),
    127,
    IF($B320 = 2 + N("Vice-Presidente"),
        72,
        IF($B320 = 3 + N("Secretária bilíngue"),
            13,
            RANDBETWEEN(5,COUNT(Name!$A:$A) + 1)
        )
    )
)</f>
        <v>14</v>
      </c>
      <c r="F320" s="7" t="str">
        <f ca="1">VLOOKUP($E320,Name!$A:$B,2,FALSE)</f>
        <v>Alexander</v>
      </c>
      <c r="G320" s="7">
        <f ca="1" xml:space="preserve">
IF($B320 = 1,
    0,
    RANDBETWEEN(5,COUNT('Last name'!$A:$A) + 1)
)</f>
        <v>137</v>
      </c>
      <c r="H320" s="7" t="str">
        <f ca="1" xml:space="preserve">
IF($B320 = 1 + N("Presidente"),
    "de Orléans e Bragança",
    VLOOKUP($G320,'Last name'!$A:$B,2,FALSE) &amp; " " &amp; VLOOKUP(RANDBETWEEN(5,COUNT('Last name'!$A:$A) + 1),'Last name'!$A:$B,2,FALSE)
)</f>
        <v>Moura Martins</v>
      </c>
      <c r="I320" s="7" t="str">
        <f t="shared" ca="1" si="54"/>
        <v>Alexander Moura Martins</v>
      </c>
      <c r="J320" s="7" t="str" cm="1">
        <f t="array" aca="1" ref="J320" ca="1">SHA1HASH($I320)</f>
        <v>a6bbbd4074402bec772b1bf81326d85e7159b393</v>
      </c>
      <c r="K320" s="7" cm="1">
        <f t="array" aca="1" ref="K320" ca="1">INDEX(States!$A:$A,M320,1)</f>
        <v>5</v>
      </c>
      <c r="L320" s="7" t="str">
        <f ca="1">VLOOKUP($K320,Countries!$A:$B,2,FALSE)</f>
        <v>Portugal</v>
      </c>
      <c r="M320" s="7" cm="1">
        <f t="array" aca="1" ref="M320" ca="1">INDEX(States!$C:$C,RANDBETWEEN(5,COUNTA(States!$A:$A) + 1),1)</f>
        <v>21</v>
      </c>
      <c r="N320" s="7" t="str">
        <f ca="1">VLOOKUP($M320,States!$C:$D,2,FALSE)</f>
        <v>Guarda</v>
      </c>
      <c r="O320" s="7" t="str">
        <f ca="1">VLOOKUP($E320,Name!$A:$C,3,FALSE)</f>
        <v>M</v>
      </c>
      <c r="P320" s="7" t="str">
        <f ca="1">VLOOKUP($O320,Genders!$B:$C,2,FALSE)</f>
        <v>Male</v>
      </c>
      <c r="Q320" s="7" cm="1">
        <f t="array" aca="1" ref="Q320" ca="1">INDEX('Marital status'!$A:$A,RANDBETWEEN(5,COUNTA('Marital status'!$A:$A) + 1),1)</f>
        <v>5</v>
      </c>
      <c r="R320" s="7" t="str">
        <f ca="1">VLOOKUP($Q320,'Marital status'!$A:$B,2,FALSE)</f>
        <v xml:space="preserve"> Separated </v>
      </c>
      <c r="S320" s="7">
        <f t="shared" ca="1" si="55"/>
        <v>5</v>
      </c>
      <c r="T320" s="7" t="str">
        <f ca="1">VLOOKUP($S320,Ethnicities!$A:$B,2,FALSE)</f>
        <v>ASIAN</v>
      </c>
      <c r="U320" s="8">
        <f t="shared" ca="1" si="56"/>
        <v>20466</v>
      </c>
      <c r="V320" s="6">
        <f t="shared" ca="1" si="57"/>
        <v>7</v>
      </c>
      <c r="W320" s="8" t="str">
        <f ca="1">VLOOKUP($V320,'Background education'!$A:$B,2,FALSE)</f>
        <v>Undergraduate degree</v>
      </c>
      <c r="X320" s="7">
        <f ca="1" xml:space="preserve">
  IF(OR($Z320 = 5, $Z320 = 6, $Z320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320" s="7" t="str">
        <f ca="1">VLOOKUP($X320,Departments!$A:$B,2,FALSE)</f>
        <v xml:space="preserve"> Commercial</v>
      </c>
      <c r="Z320" s="6">
        <f t="shared" ca="1" si="58"/>
        <v>10</v>
      </c>
      <c r="AA320" s="7" t="str">
        <f ca="1">VLOOKUP($Z320,Roles!$A:$B,2,FALSE)</f>
        <v>Trainee</v>
      </c>
      <c r="AB320" s="6" t="e">
        <f t="shared" ca="1" si="59"/>
        <v>#N/A</v>
      </c>
      <c r="AC320" s="7" t="e">
        <f ca="1" xml:space="preserve">
IF(
  ISNA($AB320),
  NA(),
  VLOOKUP($AB320,Levels!$A:$B,2,FALSE)
)</f>
        <v>#N/A</v>
      </c>
      <c r="AD320" s="8">
        <f t="shared" ca="1" si="60"/>
        <v>42547</v>
      </c>
      <c r="AE320" s="6">
        <f ca="1">RANDBETWEEN(5,COUNTA('Recruitment source'!$A:$A) + 1)</f>
        <v>15</v>
      </c>
      <c r="AF320" s="6" t="str">
        <f ca="1">VLOOKUP($AE320,'Recruitment source'!$A:$B,2,FALSE)</f>
        <v>Website</v>
      </c>
      <c r="AG320" s="8" t="e">
        <f t="shared" ca="1" si="61"/>
        <v>#N/A</v>
      </c>
      <c r="AH320" s="6" t="e">
        <f t="shared" ca="1" si="62"/>
        <v>#N/A</v>
      </c>
      <c r="AI320" s="6" t="e">
        <f ca="1" xml:space="preserve">
IF(
  ISNA($AH320),
  NA(),
  VLOOKUP($AH320,'Reasons for dismissal'!$A:$B,2,FALSE)
)</f>
        <v>#N/A</v>
      </c>
      <c r="AJ320" s="6">
        <f t="shared" ca="1" si="63"/>
        <v>5</v>
      </c>
      <c r="AK320" s="1">
        <f t="shared" ca="1" si="64"/>
        <v>1385</v>
      </c>
      <c r="AL3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$A320  &amp; ", "   &amp;
$B320  &amp; ", "   &amp;
$D320  &amp; ", '"  &amp;
$I320  &amp; "', '" &amp;
$O320  &amp; "', "  &amp;
$S320  &amp; ", '"  &amp;
TEXT($U320,"dd/mm/aaaa")  &amp; "', "   &amp;
$V320  &amp; ", "   &amp;
$X320  &amp; ", "   &amp;
$Z320  &amp; ", "   &amp;
IF($AB320 &lt;&gt; "", $AB320, "NULL")  &amp; ", "   &amp;
$AK320  &amp; ");"</f>
        <v>#REF!</v>
      </c>
    </row>
    <row r="321" spans="1:38" x14ac:dyDescent="0.2">
      <c r="A321" s="7" cm="1">
        <f t="array" aca="1" ref="A321" ca="1">INDEX(Companies!$A:$A,RANDBETWEEN(2,COUNTA(Companies!$A:$A)),1)</f>
        <v>2</v>
      </c>
      <c r="B321" s="5">
        <f t="shared" si="52"/>
        <v>320</v>
      </c>
      <c r="C321" s="5" t="str" cm="1">
        <f t="array" ref="C321">SHA1HASH($B321)</f>
        <v>7fdec83a2662ffe53af456402cbaeafa380b15b4</v>
      </c>
      <c r="D321" s="6">
        <f t="shared" ca="1" si="53"/>
        <v>1</v>
      </c>
      <c r="E321" s="7">
        <f ca="1">IF($B321 = 1 + N("Presidente"),
    127,
    IF($B321 = 2 + N("Vice-Presidente"),
        72,
        IF($B321 = 3 + N("Secretária bilíngue"),
            13,
            RANDBETWEEN(5,COUNT(Name!$A:$A) + 1)
        )
    )
)</f>
        <v>230</v>
      </c>
      <c r="F321" s="7" t="str">
        <f ca="1">VLOOKUP($E321,Name!$A:$B,2,FALSE)</f>
        <v>Lorena</v>
      </c>
      <c r="G321" s="7">
        <f ca="1" xml:space="preserve">
IF($B321 = 1,
    0,
    RANDBETWEEN(5,COUNT('Last name'!$A:$A) + 1)
)</f>
        <v>112</v>
      </c>
      <c r="H321" s="7" t="str">
        <f ca="1" xml:space="preserve">
IF($B321 = 1 + N("Presidente"),
    "de Orléans e Bragança",
    VLOOKUP($G321,'Last name'!$A:$B,2,FALSE) &amp; " " &amp; VLOOKUP(RANDBETWEEN(5,COUNT('Last name'!$A:$A) + 1),'Last name'!$A:$B,2,FALSE)
)</f>
        <v>Lopes Vaz</v>
      </c>
      <c r="I321" s="7" t="str">
        <f t="shared" ca="1" si="54"/>
        <v>Lorena Lopes Vaz</v>
      </c>
      <c r="J321" s="7" t="str" cm="1">
        <f t="array" aca="1" ref="J321" ca="1">SHA1HASH($I321)</f>
        <v>152dfc9893f452b566946207477251a9d8a71950</v>
      </c>
      <c r="K321" s="7" cm="1">
        <f t="array" aca="1" ref="K321" ca="1">INDEX(States!$A:$A,M321,1)</f>
        <v>5</v>
      </c>
      <c r="L321" s="7" t="str">
        <f ca="1">VLOOKUP($K321,Countries!$A:$B,2,FALSE)</f>
        <v>Portugal</v>
      </c>
      <c r="M321" s="7" cm="1">
        <f t="array" aca="1" ref="M321" ca="1">INDEX(States!$C:$C,RANDBETWEEN(5,COUNTA(States!$A:$A) + 1),1)</f>
        <v>6</v>
      </c>
      <c r="N321" s="7" t="str">
        <f ca="1">VLOOKUP($M321,States!$C:$D,2,FALSE)</f>
        <v>PORTO</v>
      </c>
      <c r="O321" s="7" t="str">
        <f ca="1">VLOOKUP($E321,Name!$A:$C,3,FALSE)</f>
        <v>F</v>
      </c>
      <c r="P321" s="7" t="str">
        <f ca="1">VLOOKUP($O321,Genders!$B:$C,2,FALSE)</f>
        <v>Female</v>
      </c>
      <c r="Q321" s="7" cm="1">
        <f t="array" aca="1" ref="Q321" ca="1">INDEX('Marital status'!$A:$A,RANDBETWEEN(5,COUNTA('Marital status'!$A:$A) + 1),1)</f>
        <v>6</v>
      </c>
      <c r="R321" s="7" t="str">
        <f ca="1">VLOOKUP($Q321,'Marital status'!$A:$B,2,FALSE)</f>
        <v>DIVORCED</v>
      </c>
      <c r="S321" s="7">
        <f t="shared" ca="1" si="55"/>
        <v>5</v>
      </c>
      <c r="T321" s="7" t="str">
        <f ca="1">VLOOKUP($S321,Ethnicities!$A:$B,2,FALSE)</f>
        <v>ASIAN</v>
      </c>
      <c r="U321" s="8">
        <f t="shared" ca="1" si="56"/>
        <v>22706</v>
      </c>
      <c r="V321" s="6">
        <f t="shared" ca="1" si="57"/>
        <v>8</v>
      </c>
      <c r="W321" s="8" t="str">
        <f ca="1">VLOOKUP($V321,'Background education'!$A:$B,2,FALSE)</f>
        <v>Graduate school</v>
      </c>
      <c r="X321" s="7">
        <f ca="1" xml:space="preserve">
  IF(OR($Z321 = 5, $Z321 = 6, $Z321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321" s="7" t="str">
        <f ca="1">VLOOKUP($X321,Departments!$A:$B,2,FALSE)</f>
        <v>Human Resource</v>
      </c>
      <c r="Z321" s="6">
        <f t="shared" ca="1" si="58"/>
        <v>11</v>
      </c>
      <c r="AA321" s="7" t="str">
        <f ca="1">VLOOKUP($Z321,Roles!$A:$B,2,FALSE)</f>
        <v>Analyst</v>
      </c>
      <c r="AB321" s="6">
        <f t="shared" ca="1" si="59"/>
        <v>5</v>
      </c>
      <c r="AC321" s="7" t="str">
        <f ca="1" xml:space="preserve">
IF(
  ISNA($AB321),
  NA(),
  VLOOKUP($AB321,Levels!$A:$B,2,FALSE)
)</f>
        <v>Junior</v>
      </c>
      <c r="AD321" s="8">
        <f t="shared" ca="1" si="60"/>
        <v>37964</v>
      </c>
      <c r="AE321" s="6">
        <f ca="1">RANDBETWEEN(5,COUNTA('Recruitment source'!$A:$A) + 1)</f>
        <v>8</v>
      </c>
      <c r="AF321" s="6" t="str">
        <f ca="1">VLOOKUP($AE321,'Recruitment source'!$A:$B,2,FALSE)</f>
        <v>Net Empregos</v>
      </c>
      <c r="AG321" s="8" t="e">
        <f t="shared" ca="1" si="61"/>
        <v>#N/A</v>
      </c>
      <c r="AH321" s="6" t="e">
        <f t="shared" ca="1" si="62"/>
        <v>#N/A</v>
      </c>
      <c r="AI321" s="6" t="e">
        <f ca="1" xml:space="preserve">
IF(
  ISNA($AH321),
  NA(),
  VLOOKUP($AH321,'Reasons for dismissal'!$A:$B,2,FALSE)
)</f>
        <v>#N/A</v>
      </c>
      <c r="AJ321" s="6">
        <f t="shared" ca="1" si="63"/>
        <v>4</v>
      </c>
      <c r="AK321" s="1">
        <f t="shared" ca="1" si="64"/>
        <v>3080</v>
      </c>
      <c r="AL3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$A321  &amp; ", "   &amp;
$B321  &amp; ", "   &amp;
$D321  &amp; ", '"  &amp;
$I321  &amp; "', '" &amp;
$O321  &amp; "', "  &amp;
$S321  &amp; ", '"  &amp;
TEXT($U321,"dd/mm/aaaa")  &amp; "', "   &amp;
$V321  &amp; ", "   &amp;
$X321  &amp; ", "   &amp;
$Z321  &amp; ", "   &amp;
IF($AB321 &lt;&gt; "", $AB321, "NULL")  &amp; ", "   &amp;
$AK321  &amp; ");"</f>
        <v>#REF!</v>
      </c>
    </row>
    <row r="322" spans="1:38" x14ac:dyDescent="0.2">
      <c r="A322" s="7" cm="1">
        <f t="array" aca="1" ref="A322" ca="1">INDEX(Companies!$A:$A,RANDBETWEEN(2,COUNTA(Companies!$A:$A)),1)</f>
        <v>2</v>
      </c>
      <c r="B322" s="5">
        <f t="shared" si="52"/>
        <v>321</v>
      </c>
      <c r="C322" s="5" t="str" cm="1">
        <f t="array" ref="C322">SHA1HASH($B322)</f>
        <v>5f6955d227a320c7f1f6c7da2a6d96a851a8118f</v>
      </c>
      <c r="D322" s="6">
        <f t="shared" ca="1" si="53"/>
        <v>1</v>
      </c>
      <c r="E322" s="7">
        <f ca="1">IF($B322 = 1 + N("Presidente"),
    127,
    IF($B322 = 2 + N("Vice-Presidente"),
        72,
        IF($B322 = 3 + N("Secretária bilíngue"),
            13,
            RANDBETWEEN(5,COUNT(Name!$A:$A) + 1)
        )
    )
)</f>
        <v>249</v>
      </c>
      <c r="F322" s="7" t="str">
        <f ca="1">VLOOKUP($E322,Name!$A:$B,2,FALSE)</f>
        <v>Luna</v>
      </c>
      <c r="G322" s="7">
        <f ca="1" xml:space="preserve">
IF($B322 = 1,
    0,
    RANDBETWEEN(5,COUNT('Last name'!$A:$A) + 1)
)</f>
        <v>180</v>
      </c>
      <c r="H322" s="7" t="str">
        <f ca="1" xml:space="preserve">
IF($B322 = 1 + N("Presidente"),
    "de Orléans e Bragança",
    VLOOKUP($G322,'Last name'!$A:$B,2,FALSE) &amp; " " &amp; VLOOKUP(RANDBETWEEN(5,COUNT('Last name'!$A:$A) + 1),'Last name'!$A:$B,2,FALSE)
)</f>
        <v>Silva Soares</v>
      </c>
      <c r="I322" s="7" t="str">
        <f t="shared" ca="1" si="54"/>
        <v>Luna Silva Soares</v>
      </c>
      <c r="J322" s="7" t="str" cm="1">
        <f t="array" aca="1" ref="J322" ca="1">SHA1HASH($I322)</f>
        <v>6f4d952816b891d8f39c11ff4ea812e2a6c76338</v>
      </c>
      <c r="K322" s="7" cm="1">
        <f t="array" aca="1" ref="K322" ca="1">INDEX(States!$A:$A,M322,1)</f>
        <v>5</v>
      </c>
      <c r="L322" s="7" t="str">
        <f ca="1">VLOOKUP($K322,Countries!$A:$B,2,FALSE)</f>
        <v>Portugal</v>
      </c>
      <c r="M322" s="7" cm="1">
        <f t="array" aca="1" ref="M322" ca="1">INDEX(States!$C:$C,RANDBETWEEN(5,COUNTA(States!$A:$A) + 1),1)</f>
        <v>24</v>
      </c>
      <c r="N322" s="7" t="str">
        <f ca="1">VLOOKUP($M322,States!$C:$D,2,FALSE)</f>
        <v>Brangança</v>
      </c>
      <c r="O322" s="7" t="str">
        <f ca="1">VLOOKUP($E322,Name!$A:$C,3,FALSE)</f>
        <v>F</v>
      </c>
      <c r="P322" s="7" t="str">
        <f ca="1">VLOOKUP($O322,Genders!$B:$C,2,FALSE)</f>
        <v>Female</v>
      </c>
      <c r="Q322" s="7" cm="1">
        <f t="array" aca="1" ref="Q322" ca="1">INDEX('Marital status'!$A:$A,RANDBETWEEN(5,COUNTA('Marital status'!$A:$A) + 1),1)</f>
        <v>0</v>
      </c>
      <c r="R322" s="7" t="e">
        <f ca="1">VLOOKUP($Q322,'Marital status'!$A:$B,2,FALSE)</f>
        <v>#N/A</v>
      </c>
      <c r="S322" s="7">
        <f t="shared" ca="1" si="55"/>
        <v>6</v>
      </c>
      <c r="T322" s="7" t="str">
        <f ca="1">VLOOKUP($S322,Ethnicities!$A:$B,2,FALSE)</f>
        <v xml:space="preserve">  american Indian or Alaska Native</v>
      </c>
      <c r="U322" s="8">
        <f t="shared" ca="1" si="56"/>
        <v>31078</v>
      </c>
      <c r="V322" s="6">
        <f t="shared" ca="1" si="57"/>
        <v>7</v>
      </c>
      <c r="W322" s="8" t="str">
        <f ca="1">VLOOKUP($V322,'Background education'!$A:$B,2,FALSE)</f>
        <v>Undergraduate degree</v>
      </c>
      <c r="X322" s="7">
        <f ca="1" xml:space="preserve">
  IF(OR($Z322 = 5, $Z322 = 6, $Z322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322" s="7" t="str">
        <f ca="1">VLOOKUP($X322,Departments!$A:$B,2,FALSE)</f>
        <v>Human Resource</v>
      </c>
      <c r="Z322" s="6">
        <f t="shared" ca="1" si="58"/>
        <v>10</v>
      </c>
      <c r="AA322" s="7" t="str">
        <f ca="1">VLOOKUP($Z322,Roles!$A:$B,2,FALSE)</f>
        <v>Trainee</v>
      </c>
      <c r="AB322" s="6" t="e">
        <f t="shared" ca="1" si="59"/>
        <v>#N/A</v>
      </c>
      <c r="AC322" s="7" t="e">
        <f ca="1" xml:space="preserve">
IF(
  ISNA($AB322),
  NA(),
  VLOOKUP($AB322,Levels!$A:$B,2,FALSE)
)</f>
        <v>#N/A</v>
      </c>
      <c r="AD322" s="8">
        <f t="shared" ca="1" si="60"/>
        <v>44808</v>
      </c>
      <c r="AE322" s="6">
        <f ca="1">RANDBETWEEN(5,COUNTA('Recruitment source'!$A:$A) + 1)</f>
        <v>13</v>
      </c>
      <c r="AF322" s="6" t="str">
        <f ca="1">VLOOKUP($AE322,'Recruitment source'!$A:$B,2,FALSE)</f>
        <v>Google</v>
      </c>
      <c r="AG322" s="8" t="e">
        <f t="shared" ca="1" si="61"/>
        <v>#N/A</v>
      </c>
      <c r="AH322" s="6" t="e">
        <f t="shared" ca="1" si="62"/>
        <v>#N/A</v>
      </c>
      <c r="AI322" s="6" t="e">
        <f ca="1" xml:space="preserve">
IF(
  ISNA($AH322),
  NA(),
  VLOOKUP($AH322,'Reasons for dismissal'!$A:$B,2,FALSE)
)</f>
        <v>#N/A</v>
      </c>
      <c r="AJ322" s="6">
        <f t="shared" ca="1" si="63"/>
        <v>5</v>
      </c>
      <c r="AK322" s="1">
        <f t="shared" ca="1" si="64"/>
        <v>1385</v>
      </c>
      <c r="AL3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$A322  &amp; ", "   &amp;
$B322  &amp; ", "   &amp;
$D322  &amp; ", '"  &amp;
$I322  &amp; "', '" &amp;
$O322  &amp; "', "  &amp;
$S322  &amp; ", '"  &amp;
TEXT($U322,"dd/mm/aaaa")  &amp; "', "   &amp;
$V322  &amp; ", "   &amp;
$X322  &amp; ", "   &amp;
$Z322  &amp; ", "   &amp;
IF($AB322 &lt;&gt; "", $AB322, "NULL")  &amp; ", "   &amp;
$AK322  &amp; ");"</f>
        <v>#REF!</v>
      </c>
    </row>
    <row r="323" spans="1:38" x14ac:dyDescent="0.2">
      <c r="A323" s="7" cm="1">
        <f t="array" aca="1" ref="A323" ca="1">INDEX(Companies!$A:$A,RANDBETWEEN(2,COUNTA(Companies!$A:$A)),1)</f>
        <v>2</v>
      </c>
      <c r="B323" s="5">
        <f t="shared" ref="B323:B386" si="65">ROW() - 1</f>
        <v>322</v>
      </c>
      <c r="C323" s="5" t="str" cm="1">
        <f t="array" ref="C323">SHA1HASH($B323)</f>
        <v>81110df80ca4086e306c4c52ab485a35cf761acc</v>
      </c>
      <c r="D323" s="6">
        <f t="shared" ref="D323:D386" ca="1" si="66">IF(ISNA($AG323),1,0)</f>
        <v>1</v>
      </c>
      <c r="E323" s="7">
        <f ca="1">IF($B323 = 1 + N("Presidente"),
    127,
    IF($B323 = 2 + N("Vice-Presidente"),
        72,
        IF($B323 = 3 + N("Secretária bilíngue"),
            13,
            RANDBETWEEN(5,COUNT(Name!$A:$A) + 1)
        )
    )
)</f>
        <v>362</v>
      </c>
      <c r="F323" s="7" t="str">
        <f ca="1">VLOOKUP($E323,Name!$A:$B,2,FALSE)</f>
        <v>Wilian</v>
      </c>
      <c r="G323" s="7">
        <f ca="1" xml:space="preserve">
IF($B323 = 1,
    0,
    RANDBETWEEN(5,COUNT('Last name'!$A:$A) + 1)
)</f>
        <v>37</v>
      </c>
      <c r="H323" s="7" t="str">
        <f ca="1" xml:space="preserve">
IF($B323 = 1 + N("Presidente"),
    "de Orléans e Bragança",
    VLOOKUP($G323,'Last name'!$A:$B,2,FALSE) &amp; " " &amp; VLOOKUP(RANDBETWEEN(5,COUNT('Last name'!$A:$A) + 1),'Last name'!$A:$B,2,FALSE)
)</f>
        <v>Battaglia Carneiro</v>
      </c>
      <c r="I323" s="7" t="str">
        <f t="shared" ref="I323:I386" ca="1" si="67">$F323 &amp; " " &amp; $H323</f>
        <v>Wilian Battaglia Carneiro</v>
      </c>
      <c r="J323" s="7" t="str" cm="1">
        <f t="array" aca="1" ref="J323" ca="1">SHA1HASH($I323)</f>
        <v>72677c95f3d3e508a4c9ca8a726edaaf1d98d185</v>
      </c>
      <c r="K323" s="7" cm="1">
        <f t="array" aca="1" ref="K323" ca="1">INDEX(States!$A:$A,M323,1)</f>
        <v>5</v>
      </c>
      <c r="L323" s="7" t="str">
        <f ca="1">VLOOKUP($K323,Countries!$A:$B,2,FALSE)</f>
        <v>Portugal</v>
      </c>
      <c r="M323" s="7" cm="1">
        <f t="array" aca="1" ref="M323" ca="1">INDEX(States!$C:$C,RANDBETWEEN(5,COUNTA(States!$A:$A) + 1),1)</f>
        <v>22</v>
      </c>
      <c r="N323" s="7" t="str">
        <f ca="1">VLOOKUP($M323,States!$C:$D,2,FALSE)</f>
        <v>Vila Real</v>
      </c>
      <c r="O323" s="7" t="str">
        <f ca="1">VLOOKUP($E323,Name!$A:$C,3,FALSE)</f>
        <v>M</v>
      </c>
      <c r="P323" s="7" t="str">
        <f ca="1">VLOOKUP($O323,Genders!$B:$C,2,FALSE)</f>
        <v>Male</v>
      </c>
      <c r="Q323" s="7" cm="1">
        <f t="array" aca="1" ref="Q323" ca="1">INDEX('Marital status'!$A:$A,RANDBETWEEN(5,COUNTA('Marital status'!$A:$A) + 1),1)</f>
        <v>5</v>
      </c>
      <c r="R323" s="7" t="str">
        <f ca="1">VLOOKUP($Q323,'Marital status'!$A:$B,2,FALSE)</f>
        <v xml:space="preserve"> Separated </v>
      </c>
      <c r="S323" s="7">
        <f t="shared" ref="S323:S386" ca="1" si="68" xml:space="preserve">
IF(AND($Z323 &gt;= 5, $Z323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8</v>
      </c>
      <c r="T323" s="7" t="e">
        <f ca="1">VLOOKUP($S323,Ethnicities!$A:$B,2,FALSE)</f>
        <v>#N/A</v>
      </c>
      <c r="U323" s="8">
        <f t="shared" ref="U323:U386" ca="1" si="69" xml:space="preserve">
IF($Z323 = 5 + N("CEO"),
    TODAY() - 16340,
    IF($Z323 = 8 + N("Secretary"),
        RANDBETWEEN(TODAY() - 12418.5, TODAY()-6574.5),
        IF(OR($Z323 = 7, $Z323 = 14),
            RANDBETWEEN(TODAY() - 16071, TODAY() - 8766),
            IF(OR($Z323 = 13, $Z323 = 12, $Z323 = 11),
                RANDBETWEEN(TODAY() - 27393.75, TODAY() - 12783.75),
                RANDBETWEEN(TODAY() - 27393.75, TODAY()-10957.5)
            )
        )
    )
)</f>
        <v>22676</v>
      </c>
      <c r="V323" s="6">
        <f t="shared" ref="V323:V386" ca="1" si="70" xml:space="preserve">
IF(OR($Z323 = 5, $Z323 = 6) + N("Se for presidente ou vice-presidente"),
    10 + N("Doutor"),
    IF($Z323 = 7 + N("Se for diretor"),
        RANDBETWEEN(8,10) + N("Graduate school or Master’s degree or Doctorate"),
        IF($Z323 = 14 + N("If a manager"),
            RANDBETWEEN(7,9),
            IF(OR($Z323 = 13, $Z323 = 12, $Z323 = 11) + N("If coordinator or specialist or analyst"),
                RANDBETWEEN(7,8),
                7
            )
        )
    )
)</f>
        <v>7</v>
      </c>
      <c r="W323" s="8" t="str">
        <f ca="1">VLOOKUP($V323,'Background education'!$A:$B,2,FALSE)</f>
        <v>Undergraduate degree</v>
      </c>
      <c r="X323" s="7">
        <f ca="1" xml:space="preserve">
  IF(OR($Z323 = 5, $Z323 = 6, $Z323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323" s="7" t="str">
        <f ca="1">VLOOKUP($X323,Departments!$A:$B,2,FALSE)</f>
        <v>Human Resource</v>
      </c>
      <c r="Z323" s="6">
        <f t="shared" ref="Z323:Z386" ca="1" si="71" xml:space="preserve">
IF($B323 = 1 + N("Se matrícula for 1"),
  5 + N("Presidente"),
  IF($B323 = 2 + N("Se matrícula for 2"),
    6 + N("Vice-presidente"),
    IF($B323 = 3 + N("Se matrícula for 3"),
      8 + N("Secretária bilíngue"),
      IF(AND($B323 &gt;= 4, $B323 &lt;=14),
        7 + N("Diretor"),
        IF(AND($B323 &gt;= 15, $B323 &lt;= 25),
          14 + N("Manager"),
          IF(AND($B323 &gt;= 26, $B323 &lt;= 36),
            13 + N("Coordinador"),
            IF(AND($B323 &gt;= 37, $B323 &lt;= 47),
              12 + N("Especialista"),
                IF(MOD($B323,2) = 0,
                  11 + N("Analista"),
                  RANDBETWEEN(9,10) + N("Estagiário ou Trainee")
                )
            )
          )
        )
      )
    )
  )
)</f>
        <v>11</v>
      </c>
      <c r="AA323" s="7" t="str">
        <f ca="1">VLOOKUP($Z323,Roles!$A:$B,2,FALSE)</f>
        <v>Analyst</v>
      </c>
      <c r="AB323" s="6">
        <f t="shared" ref="AB323:AB386" ca="1" si="72" xml:space="preserve">
IF($Z323 = 11 + N("Analyst"),
    RANDBETWEEN(5, 7) + N("Jr, Pleno, Sr"),
    NA()
)</f>
        <v>7</v>
      </c>
      <c r="AC323" s="7" t="str">
        <f ca="1" xml:space="preserve">
IF(
  ISNA($AB323),
  NA(),
  VLOOKUP($AB323,Levels!$A:$B,2,FALSE)
)</f>
        <v>Senior</v>
      </c>
      <c r="AD323" s="8">
        <f t="shared" ref="AD323:AD386" ca="1" si="73" xml:space="preserve">
IF(
  OR(
    $Z323=5,$Z323=6,$Z323=7,$Z323=8,$Z323=14
  ),
  36161,
  IF(
     (
      (TODAY() - $U323) / 365
     ) &lt; 19,
      TODAY(),
      RANDBETWEEN(36161,TODAY())
  )
)</f>
        <v>36402</v>
      </c>
      <c r="AE323" s="6">
        <f ca="1">RANDBETWEEN(5,COUNTA('Recruitment source'!$A:$A) + 1)</f>
        <v>11</v>
      </c>
      <c r="AF323" s="6" t="str">
        <f ca="1">VLOOKUP($AE323,'Recruitment source'!$A:$B,2,FALSE)</f>
        <v>Next Station</v>
      </c>
      <c r="AG323" s="8" t="e">
        <f t="shared" ref="AG323:AG386" ca="1" si="74" xml:space="preserve">
IF(MOD(
     ROW(),111
   )=0,
   RANDBETWEEN($AD323 + 1,TODAY() - 1),NA()
)</f>
        <v>#N/A</v>
      </c>
      <c r="AH323" s="6" t="e">
        <f t="shared" ref="AH323:AH386" ca="1" si="75" xml:space="preserve">
IF(
  ISNA(AG323),
  NA(),
  RANDBETWEEN(5,IF($O323="F",13,12))
)</f>
        <v>#N/A</v>
      </c>
      <c r="AI323" s="6" t="e">
        <f ca="1" xml:space="preserve">
IF(
  ISNA($AH323),
  NA(),
  VLOOKUP($AH323,'Reasons for dismissal'!$A:$B,2,FALSE)
)</f>
        <v>#N/A</v>
      </c>
      <c r="AJ323" s="6">
        <f t="shared" ref="AJ323:AJ386" ca="1" si="76" xml:space="preserve">
IF(
 ISNA($AG323),
 IF(
   $Z323=5,
   5,
   IF(
     OR($Z323=6,$Z323=7,$Z323=14,8),
     RANDBETWEEN(4,5),
     IF(
       OR($Z323=12,$Z323=13),
       RANDBETWEEN(3,5),
       RANDBETWEEN(1,5)
     )
   )
 ),
 RANDBETWEEN(1,3)
)</f>
        <v>5</v>
      </c>
      <c r="AK323" s="1">
        <f t="shared" ref="AK323:AK386" ca="1" si="77" xml:space="preserve">
IF($Z323 = 5 + N("Presidente"),
    27000,
    IF($Z323 = 6 + N("Vice-presidente"),
        23000,
        IF(OR($Z323 = 8, $Z323= 13, $Z323 = 12) + N("Secretária bilíngue ou coordenador ou especialista"),
            8000,
            IF($Z323 = 7 + N("Diretor"),
                15000,
                IF($Z323 = 14 + N("Gerente"),
                    12000,
                    IF($Z323 = 9 + N("Estagiário"),
                        705,
                        IF($Z323 = 10 + N("Trainee"),
                            805,
                            IF($Z323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IF($V323 = 7,
  500,
  IF($V323 = 8,
    1000,
    IF($V323 = 9,
      1500,
      IF($V323 = 10,
        2000,
        0
      )
    )
  )
)
+
N("Adicional no salário por área")
+
IF($X323 = 14 + N("Tecnologia da Informação"),
  120,
  IF($X323 = 16 + N("Vendas"),
    110,
    IF($X323 = 15 + N("Jurídico"),
      100,
      IF(OR($X323 = 8, $X323 = 9, $X323 = 11) + N("Recursos humanos ou comercial ou comunicação e marketing"),
        80,
        0
      )
    )
  )
)
+
N("Adicionando pegadinha")
+
IF(AND($X323 = 16, $V323 = 9, $Z323 = 11) + N("Se for de vendas, com mestrado, analista sênior"),
  IF($S323 = 5,
    100,
    0
  )
  +
  IF($O323 = "M",
    200,
    0
  ),
  0
)</f>
        <v>2580</v>
      </c>
      <c r="AL3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$A323  &amp; ", "   &amp;
$B323  &amp; ", "   &amp;
$D323  &amp; ", '"  &amp;
$I323  &amp; "', '" &amp;
$O323  &amp; "', "  &amp;
$S323  &amp; ", '"  &amp;
TEXT($U323,"dd/mm/aaaa")  &amp; "', "   &amp;
$V323  &amp; ", "   &amp;
$X323  &amp; ", "   &amp;
$Z323  &amp; ", "   &amp;
IF($AB323 &lt;&gt; "", $AB323, "NULL")  &amp; ", "   &amp;
$AK323  &amp; ");"</f>
        <v>#REF!</v>
      </c>
    </row>
    <row r="324" spans="1:38" x14ac:dyDescent="0.2">
      <c r="A324" s="7" cm="1">
        <f t="array" aca="1" ref="A324" ca="1">INDEX(Companies!$A:$A,RANDBETWEEN(2,COUNTA(Companies!$A:$A)),1)</f>
        <v>2</v>
      </c>
      <c r="B324" s="5">
        <f t="shared" si="65"/>
        <v>323</v>
      </c>
      <c r="C324" s="5" t="str" cm="1">
        <f t="array" ref="C324">SHA1HASH($B324)</f>
        <v>cb4dd52770e258826c4174c36202b18f649e262f</v>
      </c>
      <c r="D324" s="6">
        <f t="shared" ca="1" si="66"/>
        <v>1</v>
      </c>
      <c r="E324" s="7">
        <f ca="1">IF($B324 = 1 + N("Presidente"),
    127,
    IF($B324 = 2 + N("Vice-Presidente"),
        72,
        IF($B324 = 3 + N("Secretária bilíngue"),
            13,
            RANDBETWEEN(5,COUNT(Name!$A:$A) + 1)
        )
    )
)</f>
        <v>262</v>
      </c>
      <c r="F324" s="7" t="str">
        <f ca="1">VLOOKUP($E324,Name!$A:$B,2,FALSE)</f>
        <v>Maria Eduarda</v>
      </c>
      <c r="G324" s="7">
        <f ca="1" xml:space="preserve">
IF($B324 = 1,
    0,
    RANDBETWEEN(5,COUNT('Last name'!$A:$A) + 1)
)</f>
        <v>112</v>
      </c>
      <c r="H324" s="7" t="str">
        <f ca="1" xml:space="preserve">
IF($B324 = 1 + N("Presidente"),
    "de Orléans e Bragança",
    VLOOKUP($G324,'Last name'!$A:$B,2,FALSE) &amp; " " &amp; VLOOKUP(RANDBETWEEN(5,COUNT('Last name'!$A:$A) + 1),'Last name'!$A:$B,2,FALSE)
)</f>
        <v>Lopes Bermudes</v>
      </c>
      <c r="I324" s="7" t="str">
        <f t="shared" ca="1" si="67"/>
        <v>Maria Eduarda Lopes Bermudes</v>
      </c>
      <c r="J324" s="7" t="str" cm="1">
        <f t="array" aca="1" ref="J324" ca="1">SHA1HASH($I324)</f>
        <v>31967e22eb71f93444326f20e0599efa87968098</v>
      </c>
      <c r="K324" s="7" cm="1">
        <f t="array" aca="1" ref="K324" ca="1">INDEX(States!$A:$A,M324,1)</f>
        <v>5</v>
      </c>
      <c r="L324" s="7" t="str">
        <f ca="1">VLOOKUP($K324,Countries!$A:$B,2,FALSE)</f>
        <v>Portugal</v>
      </c>
      <c r="M324" s="7" cm="1">
        <f t="array" aca="1" ref="M324" ca="1">INDEX(States!$C:$C,RANDBETWEEN(5,COUNTA(States!$A:$A) + 1),1)</f>
        <v>17</v>
      </c>
      <c r="N324" s="7" t="str">
        <f ca="1">VLOOKUP($M324,States!$C:$D,2,FALSE)</f>
        <v>Viseu</v>
      </c>
      <c r="O324" s="7" t="str">
        <f ca="1">VLOOKUP($E324,Name!$A:$C,3,FALSE)</f>
        <v>F</v>
      </c>
      <c r="P324" s="7" t="str">
        <f ca="1">VLOOKUP($O324,Genders!$B:$C,2,FALSE)</f>
        <v>Female</v>
      </c>
      <c r="Q324" s="7" cm="1">
        <f t="array" aca="1" ref="Q324" ca="1">INDEX('Marital status'!$A:$A,RANDBETWEEN(5,COUNTA('Marital status'!$A:$A) + 1),1)</f>
        <v>0</v>
      </c>
      <c r="R324" s="7" t="e">
        <f ca="1">VLOOKUP($Q324,'Marital status'!$A:$B,2,FALSE)</f>
        <v>#N/A</v>
      </c>
      <c r="S324" s="7">
        <f t="shared" ca="1" si="68"/>
        <v>5</v>
      </c>
      <c r="T324" s="7" t="str">
        <f ca="1">VLOOKUP($S324,Ethnicities!$A:$B,2,FALSE)</f>
        <v>ASIAN</v>
      </c>
      <c r="U324" s="8">
        <f t="shared" ca="1" si="69"/>
        <v>25093</v>
      </c>
      <c r="V324" s="6">
        <f t="shared" ca="1" si="70"/>
        <v>7</v>
      </c>
      <c r="W324" s="8" t="str">
        <f ca="1">VLOOKUP($V324,'Background education'!$A:$B,2,FALSE)</f>
        <v>Undergraduate degree</v>
      </c>
      <c r="X324" s="7">
        <f ca="1" xml:space="preserve">
  IF(OR($Z324 = 5, $Z324 = 6, $Z324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324" s="7" t="str">
        <f ca="1">VLOOKUP($X324,Departments!$A:$B,2,FALSE)</f>
        <v xml:space="preserve"> Presidency</v>
      </c>
      <c r="Z324" s="6">
        <f t="shared" ca="1" si="71"/>
        <v>10</v>
      </c>
      <c r="AA324" s="7" t="str">
        <f ca="1">VLOOKUP($Z324,Roles!$A:$B,2,FALSE)</f>
        <v>Trainee</v>
      </c>
      <c r="AB324" s="6" t="e">
        <f t="shared" ca="1" si="72"/>
        <v>#N/A</v>
      </c>
      <c r="AC324" s="7" t="e">
        <f ca="1" xml:space="preserve">
IF(
  ISNA($AB324),
  NA(),
  VLOOKUP($AB324,Levels!$A:$B,2,FALSE)
)</f>
        <v>#N/A</v>
      </c>
      <c r="AD324" s="8">
        <f t="shared" ca="1" si="73"/>
        <v>43002</v>
      </c>
      <c r="AE324" s="6">
        <f ca="1">RANDBETWEEN(5,COUNTA('Recruitment source'!$A:$A) + 1)</f>
        <v>6</v>
      </c>
      <c r="AF324" s="6" t="str">
        <f ca="1">VLOOKUP($AE324,'Recruitment source'!$A:$B,2,FALSE)</f>
        <v>Learn4Good</v>
      </c>
      <c r="AG324" s="8" t="e">
        <f t="shared" ca="1" si="74"/>
        <v>#N/A</v>
      </c>
      <c r="AH324" s="6" t="e">
        <f t="shared" ca="1" si="75"/>
        <v>#N/A</v>
      </c>
      <c r="AI324" s="6" t="e">
        <f ca="1" xml:space="preserve">
IF(
  ISNA($AH324),
  NA(),
  VLOOKUP($AH324,'Reasons for dismissal'!$A:$B,2,FALSE)
)</f>
        <v>#N/A</v>
      </c>
      <c r="AJ324" s="6">
        <f t="shared" ca="1" si="76"/>
        <v>4</v>
      </c>
      <c r="AK324" s="1">
        <f t="shared" ca="1" si="77"/>
        <v>1305</v>
      </c>
      <c r="AL3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$A324  &amp; ", "   &amp;
$B324  &amp; ", "   &amp;
$D324  &amp; ", '"  &amp;
$I324  &amp; "', '" &amp;
$O324  &amp; "', "  &amp;
$S324  &amp; ", '"  &amp;
TEXT($U324,"dd/mm/aaaa")  &amp; "', "   &amp;
$V324  &amp; ", "   &amp;
$X324  &amp; ", "   &amp;
$Z324  &amp; ", "   &amp;
IF($AB324 &lt;&gt; "", $AB324, "NULL")  &amp; ", "   &amp;
$AK324  &amp; ");"</f>
        <v>#REF!</v>
      </c>
    </row>
    <row r="325" spans="1:38" x14ac:dyDescent="0.2">
      <c r="A325" s="7" cm="1">
        <f t="array" aca="1" ref="A325" ca="1">INDEX(Companies!$A:$A,RANDBETWEEN(2,COUNTA(Companies!$A:$A)),1)</f>
        <v>2</v>
      </c>
      <c r="B325" s="5">
        <f t="shared" si="65"/>
        <v>324</v>
      </c>
      <c r="C325" s="5" t="str" cm="1">
        <f t="array" ref="C325">SHA1HASH($B325)</f>
        <v>914127d1002e9938e2e1ee54cd92fd8195a248b0</v>
      </c>
      <c r="D325" s="6">
        <f t="shared" ca="1" si="66"/>
        <v>1</v>
      </c>
      <c r="E325" s="7">
        <f ca="1">IF($B325 = 1 + N("Presidente"),
    127,
    IF($B325 = 2 + N("Vice-Presidente"),
        72,
        IF($B325 = 3 + N("Secretária bilíngue"),
            13,
            RANDBETWEEN(5,COUNT(Name!$A:$A) + 1)
        )
    )
)</f>
        <v>315</v>
      </c>
      <c r="F325" s="7" t="str">
        <f ca="1">VLOOKUP($E325,Name!$A:$B,2,FALSE)</f>
        <v>Peter</v>
      </c>
      <c r="G325" s="7">
        <f ca="1" xml:space="preserve">
IF($B325 = 1,
    0,
    RANDBETWEEN(5,COUNT('Last name'!$A:$A) + 1)
)</f>
        <v>96</v>
      </c>
      <c r="H325" s="7" t="str">
        <f ca="1" xml:space="preserve">
IF($B325 = 1 + N("Presidente"),
    "de Orléans e Bragança",
    VLOOKUP($G325,'Last name'!$A:$B,2,FALSE) &amp; " " &amp; VLOOKUP(RANDBETWEEN(5,COUNT('Last name'!$A:$A) + 1),'Last name'!$A:$B,2,FALSE)
)</f>
        <v>Gallo Arruda</v>
      </c>
      <c r="I325" s="7" t="str">
        <f t="shared" ca="1" si="67"/>
        <v>Peter Gallo Arruda</v>
      </c>
      <c r="J325" s="7" t="str" cm="1">
        <f t="array" aca="1" ref="J325" ca="1">SHA1HASH($I325)</f>
        <v>8e0447a71a851f24b836c66764dc98720cf3de75</v>
      </c>
      <c r="K325" s="7" cm="1">
        <f t="array" aca="1" ref="K325" ca="1">INDEX(States!$A:$A,M325,1)</f>
        <v>5</v>
      </c>
      <c r="L325" s="7" t="str">
        <f ca="1">VLOOKUP($K325,Countries!$A:$B,2,FALSE)</f>
        <v>Portugal</v>
      </c>
      <c r="M325" s="7" cm="1">
        <f t="array" aca="1" ref="M325" ca="1">INDEX(States!$C:$C,RANDBETWEEN(5,COUNTA(States!$A:$A) + 1),1)</f>
        <v>18</v>
      </c>
      <c r="N325" s="7" t="str">
        <f ca="1">VLOOKUP($M325,States!$C:$D,2,FALSE)</f>
        <v>Castelo Branco</v>
      </c>
      <c r="O325" s="7" t="str">
        <f ca="1">VLOOKUP($E325,Name!$A:$C,3,FALSE)</f>
        <v>M</v>
      </c>
      <c r="P325" s="7" t="str">
        <f ca="1">VLOOKUP($O325,Genders!$B:$C,2,FALSE)</f>
        <v>Male</v>
      </c>
      <c r="Q325" s="7" cm="1">
        <f t="array" aca="1" ref="Q325" ca="1">INDEX('Marital status'!$A:$A,RANDBETWEEN(5,COUNTA('Marital status'!$A:$A) + 1),1)</f>
        <v>0</v>
      </c>
      <c r="R325" s="7" t="e">
        <f ca="1">VLOOKUP($Q325,'Marital status'!$A:$B,2,FALSE)</f>
        <v>#N/A</v>
      </c>
      <c r="S325" s="7">
        <f t="shared" ca="1" si="68"/>
        <v>5</v>
      </c>
      <c r="T325" s="7" t="str">
        <f ca="1">VLOOKUP($S325,Ethnicities!$A:$B,2,FALSE)</f>
        <v>ASIAN</v>
      </c>
      <c r="U325" s="8">
        <f t="shared" ca="1" si="69"/>
        <v>30476</v>
      </c>
      <c r="V325" s="6">
        <f t="shared" ca="1" si="70"/>
        <v>7</v>
      </c>
      <c r="W325" s="8" t="str">
        <f ca="1">VLOOKUP($V325,'Background education'!$A:$B,2,FALSE)</f>
        <v>Undergraduate degree</v>
      </c>
      <c r="X325" s="7">
        <f ca="1" xml:space="preserve">
  IF(OR($Z325 = 5, $Z325 = 6, $Z325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325" s="7" t="str">
        <f ca="1">VLOOKUP($X325,Departments!$A:$B,2,FALSE)</f>
        <v>Administration</v>
      </c>
      <c r="Z325" s="6">
        <f t="shared" ca="1" si="71"/>
        <v>11</v>
      </c>
      <c r="AA325" s="7" t="str">
        <f ca="1">VLOOKUP($Z325,Roles!$A:$B,2,FALSE)</f>
        <v>Analyst</v>
      </c>
      <c r="AB325" s="6">
        <f t="shared" ca="1" si="72"/>
        <v>5</v>
      </c>
      <c r="AC325" s="7" t="str">
        <f ca="1" xml:space="preserve">
IF(
  ISNA($AB325),
  NA(),
  VLOOKUP($AB325,Levels!$A:$B,2,FALSE)
)</f>
        <v>Junior</v>
      </c>
      <c r="AD325" s="8">
        <f t="shared" ca="1" si="73"/>
        <v>44072</v>
      </c>
      <c r="AE325" s="6">
        <f ca="1">RANDBETWEEN(5,COUNTA('Recruitment source'!$A:$A) + 1)</f>
        <v>9</v>
      </c>
      <c r="AF325" s="6" t="str">
        <f ca="1">VLOOKUP($AE325,'Recruitment source'!$A:$B,2,FALSE)</f>
        <v>Empregos Online</v>
      </c>
      <c r="AG325" s="8" t="e">
        <f t="shared" ca="1" si="74"/>
        <v>#N/A</v>
      </c>
      <c r="AH325" s="6" t="e">
        <f t="shared" ca="1" si="75"/>
        <v>#N/A</v>
      </c>
      <c r="AI325" s="6" t="e">
        <f ca="1" xml:space="preserve">
IF(
  ISNA($AH325),
  NA(),
  VLOOKUP($AH325,'Reasons for dismissal'!$A:$B,2,FALSE)
)</f>
        <v>#N/A</v>
      </c>
      <c r="AJ325" s="6">
        <f t="shared" ca="1" si="76"/>
        <v>5</v>
      </c>
      <c r="AK325" s="1">
        <f t="shared" ca="1" si="77"/>
        <v>2500</v>
      </c>
      <c r="AL3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$A325  &amp; ", "   &amp;
$B325  &amp; ", "   &amp;
$D325  &amp; ", '"  &amp;
$I325  &amp; "', '" &amp;
$O325  &amp; "', "  &amp;
$S325  &amp; ", '"  &amp;
TEXT($U325,"dd/mm/aaaa")  &amp; "', "   &amp;
$V325  &amp; ", "   &amp;
$X325  &amp; ", "   &amp;
$Z325  &amp; ", "   &amp;
IF($AB325 &lt;&gt; "", $AB325, "NULL")  &amp; ", "   &amp;
$AK325  &amp; ");"</f>
        <v>#REF!</v>
      </c>
    </row>
    <row r="326" spans="1:38" x14ac:dyDescent="0.2">
      <c r="A326" s="7" cm="1">
        <f t="array" aca="1" ref="A326" ca="1">INDEX(Companies!$A:$A,RANDBETWEEN(2,COUNTA(Companies!$A:$A)),1)</f>
        <v>2</v>
      </c>
      <c r="B326" s="5">
        <f t="shared" si="65"/>
        <v>325</v>
      </c>
      <c r="C326" s="5" t="str" cm="1">
        <f t="array" ref="C326">SHA1HASH($B326)</f>
        <v>4551b2d552b0795735b70411d13d6b5ad82d6b8c</v>
      </c>
      <c r="D326" s="6">
        <f t="shared" ca="1" si="66"/>
        <v>1</v>
      </c>
      <c r="E326" s="7">
        <f ca="1">IF($B326 = 1 + N("Presidente"),
    127,
    IF($B326 = 2 + N("Vice-Presidente"),
        72,
        IF($B326 = 3 + N("Secretária bilíngue"),
            13,
            RANDBETWEEN(5,COUNT(Name!$A:$A) + 1)
        )
    )
)</f>
        <v>125</v>
      </c>
      <c r="F326" s="7" t="str">
        <f ca="1">VLOOKUP($E326,Name!$A:$B,2,FALSE)</f>
        <v>Emmanuel</v>
      </c>
      <c r="G326" s="7">
        <f ca="1" xml:space="preserve">
IF($B326 = 1,
    0,
    RANDBETWEEN(5,COUNT('Last name'!$A:$A) + 1)
)</f>
        <v>109</v>
      </c>
      <c r="H326" s="7" t="str">
        <f ca="1" xml:space="preserve">
IF($B326 = 1 + N("Presidente"),
    "de Orléans e Bragança",
    VLOOKUP($G326,'Last name'!$A:$B,2,FALSE) &amp; " " &amp; VLOOKUP(RANDBETWEEN(5,COUNT('Last name'!$A:$A) + 1),'Last name'!$A:$B,2,FALSE)
)</f>
        <v>Lima Santos</v>
      </c>
      <c r="I326" s="7" t="str">
        <f t="shared" ca="1" si="67"/>
        <v>Emmanuel Lima Santos</v>
      </c>
      <c r="J326" s="7" t="str" cm="1">
        <f t="array" aca="1" ref="J326" ca="1">SHA1HASH($I326)</f>
        <v>d6620d73f9bd02be33af21a872651b6adfd142fb</v>
      </c>
      <c r="K326" s="7" cm="1">
        <f t="array" aca="1" ref="K326" ca="1">INDEX(States!$A:$A,M326,1)</f>
        <v>5</v>
      </c>
      <c r="L326" s="7" t="str">
        <f ca="1">VLOOKUP($K326,Countries!$A:$B,2,FALSE)</f>
        <v>Portugal</v>
      </c>
      <c r="M326" s="7" cm="1">
        <f t="array" aca="1" ref="M326" ca="1">INDEX(States!$C:$C,RANDBETWEEN(5,COUNTA(States!$A:$A) + 1),1)</f>
        <v>21</v>
      </c>
      <c r="N326" s="7" t="str">
        <f ca="1">VLOOKUP($M326,States!$C:$D,2,FALSE)</f>
        <v>Guarda</v>
      </c>
      <c r="O326" s="7" t="str">
        <f ca="1">VLOOKUP($E326,Name!$A:$C,3,FALSE)</f>
        <v>M</v>
      </c>
      <c r="P326" s="7" t="str">
        <f ca="1">VLOOKUP($O326,Genders!$B:$C,2,FALSE)</f>
        <v>Male</v>
      </c>
      <c r="Q326" s="7" cm="1">
        <f t="array" aca="1" ref="Q326" ca="1">INDEX('Marital status'!$A:$A,RANDBETWEEN(5,COUNTA('Marital status'!$A:$A) + 1),1)</f>
        <v>6</v>
      </c>
      <c r="R326" s="7" t="str">
        <f ca="1">VLOOKUP($Q326,'Marital status'!$A:$B,2,FALSE)</f>
        <v>DIVORCED</v>
      </c>
      <c r="S326" s="7">
        <f t="shared" ca="1" si="68"/>
        <v>5</v>
      </c>
      <c r="T326" s="7" t="str">
        <f ca="1">VLOOKUP($S326,Ethnicities!$A:$B,2,FALSE)</f>
        <v>ASIAN</v>
      </c>
      <c r="U326" s="8">
        <f t="shared" ca="1" si="69"/>
        <v>33875</v>
      </c>
      <c r="V326" s="6">
        <f t="shared" ca="1" si="70"/>
        <v>7</v>
      </c>
      <c r="W326" s="8" t="str">
        <f ca="1">VLOOKUP($V326,'Background education'!$A:$B,2,FALSE)</f>
        <v>Undergraduate degree</v>
      </c>
      <c r="X326" s="7">
        <f ca="1" xml:space="preserve">
  IF(OR($Z326 = 5, $Z326 = 6, $Z326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326" s="7" t="str">
        <f ca="1">VLOOKUP($X326,Departments!$A:$B,2,FALSE)</f>
        <v>Human Resource</v>
      </c>
      <c r="Z326" s="6">
        <f t="shared" ca="1" si="71"/>
        <v>10</v>
      </c>
      <c r="AA326" s="7" t="str">
        <f ca="1">VLOOKUP($Z326,Roles!$A:$B,2,FALSE)</f>
        <v>Trainee</v>
      </c>
      <c r="AB326" s="6" t="e">
        <f t="shared" ca="1" si="72"/>
        <v>#N/A</v>
      </c>
      <c r="AC326" s="7" t="e">
        <f ca="1" xml:space="preserve">
IF(
  ISNA($AB326),
  NA(),
  VLOOKUP($AB326,Levels!$A:$B,2,FALSE)
)</f>
        <v>#N/A</v>
      </c>
      <c r="AD326" s="8">
        <f t="shared" ca="1" si="73"/>
        <v>37110</v>
      </c>
      <c r="AE326" s="6">
        <f ca="1">RANDBETWEEN(5,COUNTA('Recruitment source'!$A:$A) + 1)</f>
        <v>10</v>
      </c>
      <c r="AF326" s="6" t="str">
        <f ca="1">VLOOKUP($AE326,'Recruitment source'!$A:$B,2,FALSE)</f>
        <v>Jobs in Lisbon</v>
      </c>
      <c r="AG326" s="8" t="e">
        <f t="shared" ca="1" si="74"/>
        <v>#N/A</v>
      </c>
      <c r="AH326" s="6" t="e">
        <f t="shared" ca="1" si="75"/>
        <v>#N/A</v>
      </c>
      <c r="AI326" s="6" t="e">
        <f ca="1" xml:space="preserve">
IF(
  ISNA($AH326),
  NA(),
  VLOOKUP($AH326,'Reasons for dismissal'!$A:$B,2,FALSE)
)</f>
        <v>#N/A</v>
      </c>
      <c r="AJ326" s="6">
        <f t="shared" ca="1" si="76"/>
        <v>5</v>
      </c>
      <c r="AK326" s="1">
        <f t="shared" ca="1" si="77"/>
        <v>1385</v>
      </c>
      <c r="AL3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$A326  &amp; ", "   &amp;
$B326  &amp; ", "   &amp;
$D326  &amp; ", '"  &amp;
$I326  &amp; "', '" &amp;
$O326  &amp; "', "  &amp;
$S326  &amp; ", '"  &amp;
TEXT($U326,"dd/mm/aaaa")  &amp; "', "   &amp;
$V326  &amp; ", "   &amp;
$X326  &amp; ", "   &amp;
$Z326  &amp; ", "   &amp;
IF($AB326 &lt;&gt; "", $AB326, "NULL")  &amp; ", "   &amp;
$AK326  &amp; ");"</f>
        <v>#REF!</v>
      </c>
    </row>
    <row r="327" spans="1:38" x14ac:dyDescent="0.2">
      <c r="A327" s="7" cm="1">
        <f t="array" aca="1" ref="A327" ca="1">INDEX(Companies!$A:$A,RANDBETWEEN(2,COUNTA(Companies!$A:$A)),1)</f>
        <v>2</v>
      </c>
      <c r="B327" s="5">
        <f t="shared" si="65"/>
        <v>326</v>
      </c>
      <c r="C327" s="5" t="str" cm="1">
        <f t="array" ref="C327">SHA1HASH($B327)</f>
        <v>4296abf737c7b57969d073b5dfa47c041e22782f</v>
      </c>
      <c r="D327" s="6">
        <f t="shared" ca="1" si="66"/>
        <v>1</v>
      </c>
      <c r="E327" s="7">
        <f ca="1">IF($B327 = 1 + N("Presidente"),
    127,
    IF($B327 = 2 + N("Vice-Presidente"),
        72,
        IF($B327 = 3 + N("Secretária bilíngue"),
            13,
            RANDBETWEEN(5,COUNT(Name!$A:$A) + 1)
        )
    )
)</f>
        <v>51</v>
      </c>
      <c r="F327" s="7" t="str">
        <f ca="1">VLOOKUP($E327,Name!$A:$B,2,FALSE)</f>
        <v>Antônia</v>
      </c>
      <c r="G327" s="7">
        <f ca="1" xml:space="preserve">
IF($B327 = 1,
    0,
    RANDBETWEEN(5,COUNT('Last name'!$A:$A) + 1)
)</f>
        <v>175</v>
      </c>
      <c r="H327" s="7" t="str">
        <f ca="1" xml:space="preserve">
IF($B327 = 1 + N("Presidente"),
    "de Orléans e Bragança",
    VLOOKUP($G327,'Last name'!$A:$B,2,FALSE) &amp; " " &amp; VLOOKUP(RANDBETWEEN(5,COUNT('Last name'!$A:$A) + 1),'Last name'!$A:$B,2,FALSE)
)</f>
        <v>Santoro Reis</v>
      </c>
      <c r="I327" s="7" t="str">
        <f t="shared" ca="1" si="67"/>
        <v>Antônia Santoro Reis</v>
      </c>
      <c r="J327" s="7" t="str" cm="1">
        <f t="array" aca="1" ref="J327" ca="1">SHA1HASH($I327)</f>
        <v>e6a8384cda3d7a1eb5401bb118f40b4fe921ee98</v>
      </c>
      <c r="K327" s="7" cm="1">
        <f t="array" aca="1" ref="K327" ca="1">INDEX(States!$A:$A,M327,1)</f>
        <v>5</v>
      </c>
      <c r="L327" s="7" t="str">
        <f ca="1">VLOOKUP($K327,Countries!$A:$B,2,FALSE)</f>
        <v>Portugal</v>
      </c>
      <c r="M327" s="7" cm="1">
        <f t="array" aca="1" ref="M327" ca="1">INDEX(States!$C:$C,RANDBETWEEN(5,COUNTA(States!$A:$A) + 1),1)</f>
        <v>7</v>
      </c>
      <c r="N327" s="7" t="str">
        <f ca="1">VLOOKUP($M327,States!$C:$D,2,FALSE)</f>
        <v xml:space="preserve"> Setúbal </v>
      </c>
      <c r="O327" s="7" t="str">
        <f ca="1">VLOOKUP($E327,Name!$A:$C,3,FALSE)</f>
        <v>F</v>
      </c>
      <c r="P327" s="7" t="str">
        <f ca="1">VLOOKUP($O327,Genders!$B:$C,2,FALSE)</f>
        <v>Female</v>
      </c>
      <c r="Q327" s="7" cm="1">
        <f t="array" aca="1" ref="Q327" ca="1">INDEX('Marital status'!$A:$A,RANDBETWEEN(5,COUNTA('Marital status'!$A:$A) + 1),1)</f>
        <v>0</v>
      </c>
      <c r="R327" s="7" t="e">
        <f ca="1">VLOOKUP($Q327,'Marital status'!$A:$B,2,FALSE)</f>
        <v>#N/A</v>
      </c>
      <c r="S327" s="7">
        <f t="shared" ca="1" si="68"/>
        <v>5</v>
      </c>
      <c r="T327" s="7" t="str">
        <f ca="1">VLOOKUP($S327,Ethnicities!$A:$B,2,FALSE)</f>
        <v>ASIAN</v>
      </c>
      <c r="U327" s="8">
        <f t="shared" ca="1" si="69"/>
        <v>17793</v>
      </c>
      <c r="V327" s="6">
        <f t="shared" ca="1" si="70"/>
        <v>8</v>
      </c>
      <c r="W327" s="8" t="str">
        <f ca="1">VLOOKUP($V327,'Background education'!$A:$B,2,FALSE)</f>
        <v>Graduate school</v>
      </c>
      <c r="X327" s="7">
        <f ca="1" xml:space="preserve">
  IF(OR($Z327 = 5, $Z327 = 6, $Z327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327" s="7" t="str">
        <f ca="1">VLOOKUP($X327,Departments!$A:$B,2,FALSE)</f>
        <v>Audit</v>
      </c>
      <c r="Z327" s="6">
        <f t="shared" ca="1" si="71"/>
        <v>11</v>
      </c>
      <c r="AA327" s="7" t="str">
        <f ca="1">VLOOKUP($Z327,Roles!$A:$B,2,FALSE)</f>
        <v>Analyst</v>
      </c>
      <c r="AB327" s="6">
        <f t="shared" ca="1" si="72"/>
        <v>6</v>
      </c>
      <c r="AC327" s="7" t="str">
        <f ca="1" xml:space="preserve">
IF(
  ISNA($AB327),
  NA(),
  VLOOKUP($AB327,Levels!$A:$B,2,FALSE)
)</f>
        <v>Pleno</v>
      </c>
      <c r="AD327" s="8">
        <f t="shared" ca="1" si="73"/>
        <v>38829</v>
      </c>
      <c r="AE327" s="6">
        <f ca="1">RANDBETWEEN(5,COUNTA('Recruitment source'!$A:$A) + 1)</f>
        <v>13</v>
      </c>
      <c r="AF327" s="6" t="str">
        <f ca="1">VLOOKUP($AE327,'Recruitment source'!$A:$B,2,FALSE)</f>
        <v>Google</v>
      </c>
      <c r="AG327" s="8" t="e">
        <f t="shared" ca="1" si="74"/>
        <v>#N/A</v>
      </c>
      <c r="AH327" s="6" t="e">
        <f t="shared" ca="1" si="75"/>
        <v>#N/A</v>
      </c>
      <c r="AI327" s="6" t="e">
        <f ca="1" xml:space="preserve">
IF(
  ISNA($AH327),
  NA(),
  VLOOKUP($AH327,'Reasons for dismissal'!$A:$B,2,FALSE)
)</f>
        <v>#N/A</v>
      </c>
      <c r="AJ327" s="6">
        <f t="shared" ca="1" si="76"/>
        <v>5</v>
      </c>
      <c r="AK327" s="1">
        <f t="shared" ca="1" si="77"/>
        <v>3000</v>
      </c>
      <c r="AL3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$A327  &amp; ", "   &amp;
$B327  &amp; ", "   &amp;
$D327  &amp; ", '"  &amp;
$I327  &amp; "', '" &amp;
$O327  &amp; "', "  &amp;
$S327  &amp; ", '"  &amp;
TEXT($U327,"dd/mm/aaaa")  &amp; "', "   &amp;
$V327  &amp; ", "   &amp;
$X327  &amp; ", "   &amp;
$Z327  &amp; ", "   &amp;
IF($AB327 &lt;&gt; "", $AB327, "NULL")  &amp; ", "   &amp;
$AK327  &amp; ");"</f>
        <v>#REF!</v>
      </c>
    </row>
    <row r="328" spans="1:38" x14ac:dyDescent="0.2">
      <c r="A328" s="7" cm="1">
        <f t="array" aca="1" ref="A328" ca="1">INDEX(Companies!$A:$A,RANDBETWEEN(2,COUNTA(Companies!$A:$A)),1)</f>
        <v>2</v>
      </c>
      <c r="B328" s="5">
        <f t="shared" si="65"/>
        <v>327</v>
      </c>
      <c r="C328" s="5" t="str" cm="1">
        <f t="array" ref="C328">SHA1HASH($B328)</f>
        <v>076e5a3a32038d0ba2d7e8fac5f6a5249a68e749</v>
      </c>
      <c r="D328" s="6">
        <f t="shared" ca="1" si="66"/>
        <v>1</v>
      </c>
      <c r="E328" s="7">
        <f ca="1">IF($B328 = 1 + N("Presidente"),
    127,
    IF($B328 = 2 + N("Vice-Presidente"),
        72,
        IF($B328 = 3 + N("Secretária bilíngue"),
            13,
            RANDBETWEEN(5,COUNT(Name!$A:$A) + 1)
        )
    )
)</f>
        <v>105</v>
      </c>
      <c r="F328" s="7" t="str">
        <f ca="1">VLOOKUP($E328,Name!$A:$B,2,FALSE)</f>
        <v>Davi</v>
      </c>
      <c r="G328" s="7">
        <f ca="1" xml:space="preserve">
IF($B328 = 1,
    0,
    RANDBETWEEN(5,COUNT('Last name'!$A:$A) + 1)
)</f>
        <v>174</v>
      </c>
      <c r="H328" s="7" t="str">
        <f ca="1" xml:space="preserve">
IF($B328 = 1 + N("Presidente"),
    "de Orléans e Bragança",
    VLOOKUP($G328,'Last name'!$A:$B,2,FALSE) &amp; " " &amp; VLOOKUP(RANDBETWEEN(5,COUNT('Last name'!$A:$A) + 1),'Last name'!$A:$B,2,FALSE)
)</f>
        <v>Santana Brasil</v>
      </c>
      <c r="I328" s="7" t="str">
        <f t="shared" ca="1" si="67"/>
        <v>Davi Santana Brasil</v>
      </c>
      <c r="J328" s="7" t="str" cm="1">
        <f t="array" aca="1" ref="J328" ca="1">SHA1HASH($I328)</f>
        <v>90c1d6300073126c6f6588b966f7d27ea91233c1</v>
      </c>
      <c r="K328" s="7" cm="1">
        <f t="array" aca="1" ref="K328" ca="1">INDEX(States!$A:$A,M328,1)</f>
        <v>5</v>
      </c>
      <c r="L328" s="7" t="str">
        <f ca="1">VLOOKUP($K328,Countries!$A:$B,2,FALSE)</f>
        <v>Portugal</v>
      </c>
      <c r="M328" s="7" cm="1">
        <f t="array" aca="1" ref="M328" ca="1">INDEX(States!$C:$C,RANDBETWEEN(5,COUNTA(States!$A:$A) + 1),1)</f>
        <v>23</v>
      </c>
      <c r="N328" s="7" t="str">
        <f ca="1">VLOOKUP($M328,States!$C:$D,2,FALSE)</f>
        <v>Viana do Castelo</v>
      </c>
      <c r="O328" s="7" t="str">
        <f ca="1">VLOOKUP($E328,Name!$A:$C,3,FALSE)</f>
        <v>M</v>
      </c>
      <c r="P328" s="7" t="str">
        <f ca="1">VLOOKUP($O328,Genders!$B:$C,2,FALSE)</f>
        <v>Male</v>
      </c>
      <c r="Q328" s="7" cm="1">
        <f t="array" aca="1" ref="Q328" ca="1">INDEX('Marital status'!$A:$A,RANDBETWEEN(5,COUNTA('Marital status'!$A:$A) + 1),1)</f>
        <v>5</v>
      </c>
      <c r="R328" s="7" t="str">
        <f ca="1">VLOOKUP($Q328,'Marital status'!$A:$B,2,FALSE)</f>
        <v xml:space="preserve"> Separated </v>
      </c>
      <c r="S328" s="7">
        <f t="shared" ca="1" si="68"/>
        <v>5</v>
      </c>
      <c r="T328" s="7" t="str">
        <f ca="1">VLOOKUP($S328,Ethnicities!$A:$B,2,FALSE)</f>
        <v>ASIAN</v>
      </c>
      <c r="U328" s="8">
        <f t="shared" ca="1" si="69"/>
        <v>33691</v>
      </c>
      <c r="V328" s="6">
        <f t="shared" ca="1" si="70"/>
        <v>7</v>
      </c>
      <c r="W328" s="8" t="str">
        <f ca="1">VLOOKUP($V328,'Background education'!$A:$B,2,FALSE)</f>
        <v>Undergraduate degree</v>
      </c>
      <c r="X328" s="7">
        <f ca="1" xml:space="preserve">
  IF(OR($Z328 = 5, $Z328 = 6, $Z328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328" s="7" t="str">
        <f ca="1">VLOOKUP($X328,Departments!$A:$B,2,FALSE)</f>
        <v>Finance</v>
      </c>
      <c r="Z328" s="6">
        <f t="shared" ca="1" si="71"/>
        <v>9</v>
      </c>
      <c r="AA328" s="7" t="str">
        <f ca="1">VLOOKUP($Z328,Roles!$A:$B,2,FALSE)</f>
        <v>Intern</v>
      </c>
      <c r="AB328" s="6" t="e">
        <f t="shared" ca="1" si="72"/>
        <v>#N/A</v>
      </c>
      <c r="AC328" s="7" t="e">
        <f ca="1" xml:space="preserve">
IF(
  ISNA($AB328),
  NA(),
  VLOOKUP($AB328,Levels!$A:$B,2,FALSE)
)</f>
        <v>#N/A</v>
      </c>
      <c r="AD328" s="8">
        <f t="shared" ca="1" si="73"/>
        <v>36254</v>
      </c>
      <c r="AE328" s="6">
        <f ca="1">RANDBETWEEN(5,COUNTA('Recruitment source'!$A:$A) + 1)</f>
        <v>13</v>
      </c>
      <c r="AF328" s="6" t="str">
        <f ca="1">VLOOKUP($AE328,'Recruitment source'!$A:$B,2,FALSE)</f>
        <v>Google</v>
      </c>
      <c r="AG328" s="8" t="e">
        <f t="shared" ca="1" si="74"/>
        <v>#N/A</v>
      </c>
      <c r="AH328" s="6" t="e">
        <f t="shared" ca="1" si="75"/>
        <v>#N/A</v>
      </c>
      <c r="AI328" s="6" t="e">
        <f ca="1" xml:space="preserve">
IF(
  ISNA($AH328),
  NA(),
  VLOOKUP($AH328,'Reasons for dismissal'!$A:$B,2,FALSE)
)</f>
        <v>#N/A</v>
      </c>
      <c r="AJ328" s="6">
        <f t="shared" ca="1" si="76"/>
        <v>4</v>
      </c>
      <c r="AK328" s="1">
        <f t="shared" ca="1" si="77"/>
        <v>1205</v>
      </c>
      <c r="AL3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$A328  &amp; ", "   &amp;
$B328  &amp; ", "   &amp;
$D328  &amp; ", '"  &amp;
$I328  &amp; "', '" &amp;
$O328  &amp; "', "  &amp;
$S328  &amp; ", '"  &amp;
TEXT($U328,"dd/mm/aaaa")  &amp; "', "   &amp;
$V328  &amp; ", "   &amp;
$X328  &amp; ", "   &amp;
$Z328  &amp; ", "   &amp;
IF($AB328 &lt;&gt; "", $AB328, "NULL")  &amp; ", "   &amp;
$AK328  &amp; ");"</f>
        <v>#REF!</v>
      </c>
    </row>
    <row r="329" spans="1:38" x14ac:dyDescent="0.2">
      <c r="A329" s="7" cm="1">
        <f t="array" aca="1" ref="A329" ca="1">INDEX(Companies!$A:$A,RANDBETWEEN(2,COUNTA(Companies!$A:$A)),1)</f>
        <v>2</v>
      </c>
      <c r="B329" s="5">
        <f t="shared" si="65"/>
        <v>328</v>
      </c>
      <c r="C329" s="5" t="str" cm="1">
        <f t="array" ref="C329">SHA1HASH($B329)</f>
        <v>5547f6312291149b2a3269420b59747949760a0d</v>
      </c>
      <c r="D329" s="6">
        <f t="shared" ca="1" si="66"/>
        <v>1</v>
      </c>
      <c r="E329" s="7">
        <f ca="1">IF($B329 = 1 + N("Presidente"),
    127,
    IF($B329 = 2 + N("Vice-Presidente"),
        72,
        IF($B329 = 3 + N("Secretária bilíngue"),
            13,
            RANDBETWEEN(5,COUNT(Name!$A:$A) + 1)
        )
    )
)</f>
        <v>61</v>
      </c>
      <c r="F329" s="7" t="str">
        <f ca="1">VLOOKUP($E329,Name!$A:$B,2,FALSE)</f>
        <v>Augusto</v>
      </c>
      <c r="G329" s="7">
        <f ca="1" xml:space="preserve">
IF($B329 = 1,
    0,
    RANDBETWEEN(5,COUNT('Last name'!$A:$A) + 1)
)</f>
        <v>159</v>
      </c>
      <c r="H329" s="7" t="str">
        <f ca="1" xml:space="preserve">
IF($B329 = 1 + N("Presidente"),
    "de Orléans e Bragança",
    VLOOKUP($G329,'Last name'!$A:$B,2,FALSE) &amp; " " &amp; VLOOKUP(RANDBETWEEN(5,COUNT('Last name'!$A:$A) + 1),'Last name'!$A:$B,2,FALSE)
)</f>
        <v>Reis Albuquerque</v>
      </c>
      <c r="I329" s="7" t="str">
        <f t="shared" ca="1" si="67"/>
        <v>Augusto Reis Albuquerque</v>
      </c>
      <c r="J329" s="7" t="str" cm="1">
        <f t="array" aca="1" ref="J329" ca="1">SHA1HASH($I329)</f>
        <v>1dbf8dd69bc0b18509f237cc72bc1ef3cc1a8478</v>
      </c>
      <c r="K329" s="7" cm="1">
        <f t="array" aca="1" ref="K329" ca="1">INDEX(States!$A:$A,M329,1)</f>
        <v>5</v>
      </c>
      <c r="L329" s="7" t="str">
        <f ca="1">VLOOKUP($K329,Countries!$A:$B,2,FALSE)</f>
        <v>Portugal</v>
      </c>
      <c r="M329" s="7" cm="1">
        <f t="array" aca="1" ref="M329" ca="1">INDEX(States!$C:$C,RANDBETWEEN(5,COUNTA(States!$A:$A) + 1),1)</f>
        <v>6</v>
      </c>
      <c r="N329" s="7" t="str">
        <f ca="1">VLOOKUP($M329,States!$C:$D,2,FALSE)</f>
        <v>PORTO</v>
      </c>
      <c r="O329" s="7" t="str">
        <f ca="1">VLOOKUP($E329,Name!$A:$C,3,FALSE)</f>
        <v>M</v>
      </c>
      <c r="P329" s="7" t="str">
        <f ca="1">VLOOKUP($O329,Genders!$B:$C,2,FALSE)</f>
        <v>Male</v>
      </c>
      <c r="Q329" s="7" cm="1">
        <f t="array" aca="1" ref="Q329" ca="1">INDEX('Marital status'!$A:$A,RANDBETWEEN(5,COUNTA('Marital status'!$A:$A) + 1),1)</f>
        <v>6</v>
      </c>
      <c r="R329" s="7" t="str">
        <f ca="1">VLOOKUP($Q329,'Marital status'!$A:$B,2,FALSE)</f>
        <v>DIVORCED</v>
      </c>
      <c r="S329" s="7">
        <f t="shared" ca="1" si="68"/>
        <v>6</v>
      </c>
      <c r="T329" s="7" t="str">
        <f ca="1">VLOOKUP($S329,Ethnicities!$A:$B,2,FALSE)</f>
        <v xml:space="preserve">  american Indian or Alaska Native</v>
      </c>
      <c r="U329" s="8">
        <f t="shared" ca="1" si="69"/>
        <v>21877</v>
      </c>
      <c r="V329" s="6">
        <f t="shared" ca="1" si="70"/>
        <v>7</v>
      </c>
      <c r="W329" s="8" t="str">
        <f ca="1">VLOOKUP($V329,'Background education'!$A:$B,2,FALSE)</f>
        <v>Undergraduate degree</v>
      </c>
      <c r="X329" s="7">
        <f ca="1" xml:space="preserve">
  IF(OR($Z329 = 5, $Z329 = 6, $Z329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329" s="7" t="str">
        <f ca="1">VLOOKUP($X329,Departments!$A:$B,2,FALSE)</f>
        <v>Human Resource</v>
      </c>
      <c r="Z329" s="6">
        <f t="shared" ca="1" si="71"/>
        <v>11</v>
      </c>
      <c r="AA329" s="7" t="str">
        <f ca="1">VLOOKUP($Z329,Roles!$A:$B,2,FALSE)</f>
        <v>Analyst</v>
      </c>
      <c r="AB329" s="6">
        <f t="shared" ca="1" si="72"/>
        <v>6</v>
      </c>
      <c r="AC329" s="7" t="str">
        <f ca="1" xml:space="preserve">
IF(
  ISNA($AB329),
  NA(),
  VLOOKUP($AB329,Levels!$A:$B,2,FALSE)
)</f>
        <v>Pleno</v>
      </c>
      <c r="AD329" s="8">
        <f t="shared" ca="1" si="73"/>
        <v>44469</v>
      </c>
      <c r="AE329" s="6">
        <f ca="1">RANDBETWEEN(5,COUNTA('Recruitment source'!$A:$A) + 1)</f>
        <v>15</v>
      </c>
      <c r="AF329" s="6" t="str">
        <f ca="1">VLOOKUP($AE329,'Recruitment source'!$A:$B,2,FALSE)</f>
        <v>Website</v>
      </c>
      <c r="AG329" s="8" t="e">
        <f t="shared" ca="1" si="74"/>
        <v>#N/A</v>
      </c>
      <c r="AH329" s="6" t="e">
        <f t="shared" ca="1" si="75"/>
        <v>#N/A</v>
      </c>
      <c r="AI329" s="6" t="e">
        <f ca="1" xml:space="preserve">
IF(
  ISNA($AH329),
  NA(),
  VLOOKUP($AH329,'Reasons for dismissal'!$A:$B,2,FALSE)
)</f>
        <v>#N/A</v>
      </c>
      <c r="AJ329" s="6">
        <f t="shared" ca="1" si="76"/>
        <v>4</v>
      </c>
      <c r="AK329" s="1">
        <f t="shared" ca="1" si="77"/>
        <v>2580</v>
      </c>
      <c r="AL3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$A329  &amp; ", "   &amp;
$B329  &amp; ", "   &amp;
$D329  &amp; ", '"  &amp;
$I329  &amp; "', '" &amp;
$O329  &amp; "', "  &amp;
$S329  &amp; ", '"  &amp;
TEXT($U329,"dd/mm/aaaa")  &amp; "', "   &amp;
$V329  &amp; ", "   &amp;
$X329  &amp; ", "   &amp;
$Z329  &amp; ", "   &amp;
IF($AB329 &lt;&gt; "", $AB329, "NULL")  &amp; ", "   &amp;
$AK329  &amp; ");"</f>
        <v>#REF!</v>
      </c>
    </row>
    <row r="330" spans="1:38" x14ac:dyDescent="0.2">
      <c r="A330" s="7" cm="1">
        <f t="array" aca="1" ref="A330" ca="1">INDEX(Companies!$A:$A,RANDBETWEEN(2,COUNTA(Companies!$A:$A)),1)</f>
        <v>2</v>
      </c>
      <c r="B330" s="5">
        <f t="shared" si="65"/>
        <v>329</v>
      </c>
      <c r="C330" s="5" t="str" cm="1">
        <f t="array" ref="C330">SHA1HASH($B330)</f>
        <v>8d396f9047754b91e68d992920b521280cd9d351</v>
      </c>
      <c r="D330" s="6">
        <f t="shared" ca="1" si="66"/>
        <v>1</v>
      </c>
      <c r="E330" s="7">
        <f ca="1">IF($B330 = 1 + N("Presidente"),
    127,
    IF($B330 = 2 + N("Vice-Presidente"),
        72,
        IF($B330 = 3 + N("Secretária bilíngue"),
            13,
            RANDBETWEEN(5,COUNT(Name!$A:$A) + 1)
        )
    )
)</f>
        <v>21</v>
      </c>
      <c r="F330" s="7" t="str">
        <f ca="1">VLOOKUP($E330,Name!$A:$B,2,FALSE)</f>
        <v>Allana</v>
      </c>
      <c r="G330" s="7">
        <f ca="1" xml:space="preserve">
IF($B330 = 1,
    0,
    RANDBETWEEN(5,COUNT('Last name'!$A:$A) + 1)
)</f>
        <v>24</v>
      </c>
      <c r="H330" s="7" t="str">
        <f ca="1" xml:space="preserve">
IF($B330 = 1 + N("Presidente"),
    "de Orléans e Bragança",
    VLOOKUP($G330,'Last name'!$A:$B,2,FALSE) &amp; " " &amp; VLOOKUP(RANDBETWEEN(5,COUNT('Last name'!$A:$A) + 1),'Last name'!$A:$B,2,FALSE)
)</f>
        <v>Asvilla Peçanha</v>
      </c>
      <c r="I330" s="7" t="str">
        <f t="shared" ca="1" si="67"/>
        <v>Allana Asvilla Peçanha</v>
      </c>
      <c r="J330" s="7" t="str" cm="1">
        <f t="array" aca="1" ref="J330" ca="1">SHA1HASH($I330)</f>
        <v>e27ec72e4ef397d16b166491754c2e10498e9411</v>
      </c>
      <c r="K330" s="7" cm="1">
        <f t="array" aca="1" ref="K330" ca="1">INDEX(States!$A:$A,M330,1)</f>
        <v>5</v>
      </c>
      <c r="L330" s="7" t="str">
        <f ca="1">VLOOKUP($K330,Countries!$A:$B,2,FALSE)</f>
        <v>Portugal</v>
      </c>
      <c r="M330" s="7" cm="1">
        <f t="array" aca="1" ref="M330" ca="1">INDEX(States!$C:$C,RANDBETWEEN(5,COUNTA(States!$A:$A) + 1),1)</f>
        <v>13</v>
      </c>
      <c r="N330" s="7" t="str">
        <f ca="1">VLOOKUP($M330,States!$C:$D,2,FALSE)</f>
        <v>Coimbra</v>
      </c>
      <c r="O330" s="7" t="str">
        <f ca="1">VLOOKUP($E330,Name!$A:$C,3,FALSE)</f>
        <v>F</v>
      </c>
      <c r="P330" s="7" t="str">
        <f ca="1">VLOOKUP($O330,Genders!$B:$C,2,FALSE)</f>
        <v>Female</v>
      </c>
      <c r="Q330" s="7" cm="1">
        <f t="array" aca="1" ref="Q330" ca="1">INDEX('Marital status'!$A:$A,RANDBETWEEN(5,COUNTA('Marital status'!$A:$A) + 1),1)</f>
        <v>0</v>
      </c>
      <c r="R330" s="7" t="e">
        <f ca="1">VLOOKUP($Q330,'Marital status'!$A:$B,2,FALSE)</f>
        <v>#N/A</v>
      </c>
      <c r="S330" s="7">
        <f t="shared" ca="1" si="68"/>
        <v>7</v>
      </c>
      <c r="T330" s="7" t="str">
        <f ca="1">VLOOKUP($S330,Ethnicities!$A:$B,2,FALSE)</f>
        <v>Native Hawaiian or Other Pacific Islander</v>
      </c>
      <c r="U330" s="8">
        <f t="shared" ca="1" si="69"/>
        <v>26241</v>
      </c>
      <c r="V330" s="6">
        <f t="shared" ca="1" si="70"/>
        <v>7</v>
      </c>
      <c r="W330" s="8" t="str">
        <f ca="1">VLOOKUP($V330,'Background education'!$A:$B,2,FALSE)</f>
        <v>Undergraduate degree</v>
      </c>
      <c r="X330" s="7">
        <f ca="1" xml:space="preserve">
  IF(OR($Z330 = 5, $Z330 = 6, $Z330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330" s="7" t="str">
        <f ca="1">VLOOKUP($X330,Departments!$A:$B,2,FALSE)</f>
        <v>Audit</v>
      </c>
      <c r="Z330" s="6">
        <f t="shared" ca="1" si="71"/>
        <v>10</v>
      </c>
      <c r="AA330" s="7" t="str">
        <f ca="1">VLOOKUP($Z330,Roles!$A:$B,2,FALSE)</f>
        <v>Trainee</v>
      </c>
      <c r="AB330" s="6" t="e">
        <f t="shared" ca="1" si="72"/>
        <v>#N/A</v>
      </c>
      <c r="AC330" s="7" t="e">
        <f ca="1" xml:space="preserve">
IF(
  ISNA($AB330),
  NA(),
  VLOOKUP($AB330,Levels!$A:$B,2,FALSE)
)</f>
        <v>#N/A</v>
      </c>
      <c r="AD330" s="8">
        <f t="shared" ca="1" si="73"/>
        <v>40199</v>
      </c>
      <c r="AE330" s="6">
        <f ca="1">RANDBETWEEN(5,COUNTA('Recruitment source'!$A:$A) + 1)</f>
        <v>10</v>
      </c>
      <c r="AF330" s="6" t="str">
        <f ca="1">VLOOKUP($AE330,'Recruitment source'!$A:$B,2,FALSE)</f>
        <v>Jobs in Lisbon</v>
      </c>
      <c r="AG330" s="8" t="e">
        <f t="shared" ca="1" si="74"/>
        <v>#N/A</v>
      </c>
      <c r="AH330" s="6" t="e">
        <f t="shared" ca="1" si="75"/>
        <v>#N/A</v>
      </c>
      <c r="AI330" s="6" t="e">
        <f ca="1" xml:space="preserve">
IF(
  ISNA($AH330),
  NA(),
  VLOOKUP($AH330,'Reasons for dismissal'!$A:$B,2,FALSE)
)</f>
        <v>#N/A</v>
      </c>
      <c r="AJ330" s="6">
        <f t="shared" ca="1" si="76"/>
        <v>5</v>
      </c>
      <c r="AK330" s="1">
        <f t="shared" ca="1" si="77"/>
        <v>1305</v>
      </c>
      <c r="AL3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$A330  &amp; ", "   &amp;
$B330  &amp; ", "   &amp;
$D330  &amp; ", '"  &amp;
$I330  &amp; "', '" &amp;
$O330  &amp; "', "  &amp;
$S330  &amp; ", '"  &amp;
TEXT($U330,"dd/mm/aaaa")  &amp; "', "   &amp;
$V330  &amp; ", "   &amp;
$X330  &amp; ", "   &amp;
$Z330  &amp; ", "   &amp;
IF($AB330 &lt;&gt; "", $AB330, "NULL")  &amp; ", "   &amp;
$AK330  &amp; ");"</f>
        <v>#REF!</v>
      </c>
    </row>
    <row r="331" spans="1:38" x14ac:dyDescent="0.2">
      <c r="A331" s="7" cm="1">
        <f t="array" aca="1" ref="A331" ca="1">INDEX(Companies!$A:$A,RANDBETWEEN(2,COUNTA(Companies!$A:$A)),1)</f>
        <v>2</v>
      </c>
      <c r="B331" s="5">
        <f t="shared" si="65"/>
        <v>330</v>
      </c>
      <c r="C331" s="5" t="str" cm="1">
        <f t="array" ref="C331">SHA1HASH($B331)</f>
        <v>a609bb8ab05a0d13db9eb1d0d3b1383d1703c17d</v>
      </c>
      <c r="D331" s="6">
        <f t="shared" ca="1" si="66"/>
        <v>1</v>
      </c>
      <c r="E331" s="7">
        <f ca="1">IF($B331 = 1 + N("Presidente"),
    127,
    IF($B331 = 2 + N("Vice-Presidente"),
        72,
        IF($B331 = 3 + N("Secretária bilíngue"),
            13,
            RANDBETWEEN(5,COUNT(Name!$A:$A) + 1)
        )
    )
)</f>
        <v>317</v>
      </c>
      <c r="F331" s="7" t="str">
        <f ca="1">VLOOKUP($E331,Name!$A:$B,2,FALSE)</f>
        <v>Pedro Henrique</v>
      </c>
      <c r="G331" s="7">
        <f ca="1" xml:space="preserve">
IF($B331 = 1,
    0,
    RANDBETWEEN(5,COUNT('Last name'!$A:$A) + 1)
)</f>
        <v>6</v>
      </c>
      <c r="H331" s="7" t="str">
        <f ca="1" xml:space="preserve">
IF($B331 = 1 + N("Presidente"),
    "de Orléans e Bragança",
    VLOOKUP($G331,'Last name'!$A:$B,2,FALSE) &amp; " " &amp; VLOOKUP(RANDBETWEEN(5,COUNT('Last name'!$A:$A) + 1),'Last name'!$A:$B,2,FALSE)
)</f>
        <v>Aguiar Brasão</v>
      </c>
      <c r="I331" s="7" t="str">
        <f t="shared" ca="1" si="67"/>
        <v>Pedro Henrique Aguiar Brasão</v>
      </c>
      <c r="J331" s="7" t="str" cm="1">
        <f t="array" aca="1" ref="J331" ca="1">SHA1HASH($I331)</f>
        <v>b09ea5aa26df289528e488086c38f4b2d7eeebe0</v>
      </c>
      <c r="K331" s="7" cm="1">
        <f t="array" aca="1" ref="K331" ca="1">INDEX(States!$A:$A,M331,1)</f>
        <v>5</v>
      </c>
      <c r="L331" s="7" t="str">
        <f ca="1">VLOOKUP($K331,Countries!$A:$B,2,FALSE)</f>
        <v>Portugal</v>
      </c>
      <c r="M331" s="7" cm="1">
        <f t="array" aca="1" ref="M331" ca="1">INDEX(States!$C:$C,RANDBETWEEN(5,COUNTA(States!$A:$A) + 1),1)</f>
        <v>18</v>
      </c>
      <c r="N331" s="7" t="str">
        <f ca="1">VLOOKUP($M331,States!$C:$D,2,FALSE)</f>
        <v>Castelo Branco</v>
      </c>
      <c r="O331" s="7" t="str">
        <f ca="1">VLOOKUP($E331,Name!$A:$C,3,FALSE)</f>
        <v>M</v>
      </c>
      <c r="P331" s="7" t="str">
        <f ca="1">VLOOKUP($O331,Genders!$B:$C,2,FALSE)</f>
        <v>Male</v>
      </c>
      <c r="Q331" s="7" cm="1">
        <f t="array" aca="1" ref="Q331" ca="1">INDEX('Marital status'!$A:$A,RANDBETWEEN(5,COUNTA('Marital status'!$A:$A) + 1),1)</f>
        <v>0</v>
      </c>
      <c r="R331" s="7" t="e">
        <f ca="1">VLOOKUP($Q331,'Marital status'!$A:$B,2,FALSE)</f>
        <v>#N/A</v>
      </c>
      <c r="S331" s="7">
        <f t="shared" ca="1" si="68"/>
        <v>5</v>
      </c>
      <c r="T331" s="7" t="str">
        <f ca="1">VLOOKUP($S331,Ethnicities!$A:$B,2,FALSE)</f>
        <v>ASIAN</v>
      </c>
      <c r="U331" s="8">
        <f t="shared" ca="1" si="69"/>
        <v>28160</v>
      </c>
      <c r="V331" s="6">
        <f t="shared" ca="1" si="70"/>
        <v>8</v>
      </c>
      <c r="W331" s="8" t="str">
        <f ca="1">VLOOKUP($V331,'Background education'!$A:$B,2,FALSE)</f>
        <v>Graduate school</v>
      </c>
      <c r="X331" s="7">
        <f ca="1" xml:space="preserve">
  IF(OR($Z331 = 5, $Z331 = 6, $Z331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331" s="7" t="str">
        <f ca="1">VLOOKUP($X331,Departments!$A:$B,2,FALSE)</f>
        <v>Administration</v>
      </c>
      <c r="Z331" s="6">
        <f t="shared" ca="1" si="71"/>
        <v>11</v>
      </c>
      <c r="AA331" s="7" t="str">
        <f ca="1">VLOOKUP($Z331,Roles!$A:$B,2,FALSE)</f>
        <v>Analyst</v>
      </c>
      <c r="AB331" s="6">
        <f t="shared" ca="1" si="72"/>
        <v>7</v>
      </c>
      <c r="AC331" s="7" t="str">
        <f ca="1" xml:space="preserve">
IF(
  ISNA($AB331),
  NA(),
  VLOOKUP($AB331,Levels!$A:$B,2,FALSE)
)</f>
        <v>Senior</v>
      </c>
      <c r="AD331" s="8">
        <f t="shared" ca="1" si="73"/>
        <v>39084</v>
      </c>
      <c r="AE331" s="6">
        <f ca="1">RANDBETWEEN(5,COUNTA('Recruitment source'!$A:$A) + 1)</f>
        <v>15</v>
      </c>
      <c r="AF331" s="6" t="str">
        <f ca="1">VLOOKUP($AE331,'Recruitment source'!$A:$B,2,FALSE)</f>
        <v>Website</v>
      </c>
      <c r="AG331" s="8" t="e">
        <f t="shared" ca="1" si="74"/>
        <v>#N/A</v>
      </c>
      <c r="AH331" s="6" t="e">
        <f t="shared" ca="1" si="75"/>
        <v>#N/A</v>
      </c>
      <c r="AI331" s="6" t="e">
        <f ca="1" xml:space="preserve">
IF(
  ISNA($AH331),
  NA(),
  VLOOKUP($AH331,'Reasons for dismissal'!$A:$B,2,FALSE)
)</f>
        <v>#N/A</v>
      </c>
      <c r="AJ331" s="6">
        <f t="shared" ca="1" si="76"/>
        <v>5</v>
      </c>
      <c r="AK331" s="1">
        <f t="shared" ca="1" si="77"/>
        <v>3000</v>
      </c>
      <c r="AL3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$A331  &amp; ", "   &amp;
$B331  &amp; ", "   &amp;
$D331  &amp; ", '"  &amp;
$I331  &amp; "', '" &amp;
$O331  &amp; "', "  &amp;
$S331  &amp; ", '"  &amp;
TEXT($U331,"dd/mm/aaaa")  &amp; "', "   &amp;
$V331  &amp; ", "   &amp;
$X331  &amp; ", "   &amp;
$Z331  &amp; ", "   &amp;
IF($AB331 &lt;&gt; "", $AB331, "NULL")  &amp; ", "   &amp;
$AK331  &amp; ");"</f>
        <v>#REF!</v>
      </c>
    </row>
    <row r="332" spans="1:38" x14ac:dyDescent="0.2">
      <c r="A332" s="7" cm="1">
        <f t="array" aca="1" ref="A332" ca="1">INDEX(Companies!$A:$A,RANDBETWEEN(2,COUNTA(Companies!$A:$A)),1)</f>
        <v>2</v>
      </c>
      <c r="B332" s="5">
        <f t="shared" si="65"/>
        <v>331</v>
      </c>
      <c r="C332" s="5" t="str" cm="1">
        <f t="array" ref="C332">SHA1HASH($B332)</f>
        <v>c28097ad29ab61bfec58d9b4de53bcdec687872e</v>
      </c>
      <c r="D332" s="6">
        <f t="shared" ca="1" si="66"/>
        <v>1</v>
      </c>
      <c r="E332" s="7">
        <f ca="1">IF($B332 = 1 + N("Presidente"),
    127,
    IF($B332 = 2 + N("Vice-Presidente"),
        72,
        IF($B332 = 3 + N("Secretária bilíngue"),
            13,
            RANDBETWEEN(5,COUNT(Name!$A:$A) + 1)
        )
    )
)</f>
        <v>288</v>
      </c>
      <c r="F332" s="7" t="str">
        <f ca="1">VLOOKUP($E332,Name!$A:$B,2,FALSE)</f>
        <v>Matheus Bruno</v>
      </c>
      <c r="G332" s="7">
        <f ca="1" xml:space="preserve">
IF($B332 = 1,
    0,
    RANDBETWEEN(5,COUNT('Last name'!$A:$A) + 1)
)</f>
        <v>70</v>
      </c>
      <c r="H332" s="7" t="str">
        <f ca="1" xml:space="preserve">
IF($B332 = 1 + N("Presidente"),
    "de Orléans e Bragança",
    VLOOKUP($G332,'Last name'!$A:$B,2,FALSE) &amp; " " &amp; VLOOKUP(RANDBETWEEN(5,COUNT('Last name'!$A:$A) + 1),'Last name'!$A:$B,2,FALSE)
)</f>
        <v>Cunha Auth</v>
      </c>
      <c r="I332" s="7" t="str">
        <f t="shared" ca="1" si="67"/>
        <v>Matheus Bruno Cunha Auth</v>
      </c>
      <c r="J332" s="7" t="str" cm="1">
        <f t="array" aca="1" ref="J332" ca="1">SHA1HASH($I332)</f>
        <v>3fec36ea09c085a44d9e0930f1cb080e14c71913</v>
      </c>
      <c r="K332" s="7" cm="1">
        <f t="array" aca="1" ref="K332" ca="1">INDEX(States!$A:$A,M332,1)</f>
        <v>5</v>
      </c>
      <c r="L332" s="7" t="str">
        <f ca="1">VLOOKUP($K332,Countries!$A:$B,2,FALSE)</f>
        <v>Portugal</v>
      </c>
      <c r="M332" s="7" cm="1">
        <f t="array" aca="1" ref="M332" ca="1">INDEX(States!$C:$C,RANDBETWEEN(5,COUNTA(States!$A:$A) + 1),1)</f>
        <v>7</v>
      </c>
      <c r="N332" s="7" t="str">
        <f ca="1">VLOOKUP($M332,States!$C:$D,2,FALSE)</f>
        <v xml:space="preserve"> Setúbal </v>
      </c>
      <c r="O332" s="7" t="str">
        <f ca="1">VLOOKUP($E332,Name!$A:$C,3,FALSE)</f>
        <v>M</v>
      </c>
      <c r="P332" s="7" t="str">
        <f ca="1">VLOOKUP($O332,Genders!$B:$C,2,FALSE)</f>
        <v>Male</v>
      </c>
      <c r="Q332" s="7" cm="1">
        <f t="array" aca="1" ref="Q332" ca="1">INDEX('Marital status'!$A:$A,RANDBETWEEN(5,COUNTA('Marital status'!$A:$A) + 1),1)</f>
        <v>5</v>
      </c>
      <c r="R332" s="7" t="str">
        <f ca="1">VLOOKUP($Q332,'Marital status'!$A:$B,2,FALSE)</f>
        <v xml:space="preserve"> Separated </v>
      </c>
      <c r="S332" s="7">
        <f t="shared" ca="1" si="68"/>
        <v>5</v>
      </c>
      <c r="T332" s="7" t="str">
        <f ca="1">VLOOKUP($S332,Ethnicities!$A:$B,2,FALSE)</f>
        <v>ASIAN</v>
      </c>
      <c r="U332" s="8">
        <f t="shared" ca="1" si="69"/>
        <v>18032</v>
      </c>
      <c r="V332" s="6">
        <f t="shared" ca="1" si="70"/>
        <v>7</v>
      </c>
      <c r="W332" s="8" t="str">
        <f ca="1">VLOOKUP($V332,'Background education'!$A:$B,2,FALSE)</f>
        <v>Undergraduate degree</v>
      </c>
      <c r="X332" s="7">
        <f ca="1" xml:space="preserve">
  IF(OR($Z332 = 5, $Z332 = 6, $Z332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332" s="7" t="str">
        <f ca="1">VLOOKUP($X332,Departments!$A:$B,2,FALSE)</f>
        <v>Audit</v>
      </c>
      <c r="Z332" s="6">
        <f t="shared" ca="1" si="71"/>
        <v>9</v>
      </c>
      <c r="AA332" s="7" t="str">
        <f ca="1">VLOOKUP($Z332,Roles!$A:$B,2,FALSE)</f>
        <v>Intern</v>
      </c>
      <c r="AB332" s="6" t="e">
        <f t="shared" ca="1" si="72"/>
        <v>#N/A</v>
      </c>
      <c r="AC332" s="7" t="e">
        <f ca="1" xml:space="preserve">
IF(
  ISNA($AB332),
  NA(),
  VLOOKUP($AB332,Levels!$A:$B,2,FALSE)
)</f>
        <v>#N/A</v>
      </c>
      <c r="AD332" s="8">
        <f t="shared" ca="1" si="73"/>
        <v>44148</v>
      </c>
      <c r="AE332" s="6">
        <f ca="1">RANDBETWEEN(5,COUNTA('Recruitment source'!$A:$A) + 1)</f>
        <v>5</v>
      </c>
      <c r="AF332" s="6" t="str">
        <f ca="1">VLOOKUP($AE332,'Recruitment source'!$A:$B,2,FALSE)</f>
        <v>Indeed</v>
      </c>
      <c r="AG332" s="8" t="e">
        <f t="shared" ca="1" si="74"/>
        <v>#N/A</v>
      </c>
      <c r="AH332" s="6" t="e">
        <f t="shared" ca="1" si="75"/>
        <v>#N/A</v>
      </c>
      <c r="AI332" s="6" t="e">
        <f ca="1" xml:space="preserve">
IF(
  ISNA($AH332),
  NA(),
  VLOOKUP($AH332,'Reasons for dismissal'!$A:$B,2,FALSE)
)</f>
        <v>#N/A</v>
      </c>
      <c r="AJ332" s="6">
        <f t="shared" ca="1" si="76"/>
        <v>5</v>
      </c>
      <c r="AK332" s="1">
        <f t="shared" ca="1" si="77"/>
        <v>1205</v>
      </c>
      <c r="AL3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$A332  &amp; ", "   &amp;
$B332  &amp; ", "   &amp;
$D332  &amp; ", '"  &amp;
$I332  &amp; "', '" &amp;
$O332  &amp; "', "  &amp;
$S332  &amp; ", '"  &amp;
TEXT($U332,"dd/mm/aaaa")  &amp; "', "   &amp;
$V332  &amp; ", "   &amp;
$X332  &amp; ", "   &amp;
$Z332  &amp; ", "   &amp;
IF($AB332 &lt;&gt; "", $AB332, "NULL")  &amp; ", "   &amp;
$AK332  &amp; ");"</f>
        <v>#REF!</v>
      </c>
    </row>
    <row r="333" spans="1:38" x14ac:dyDescent="0.2">
      <c r="A333" s="7" cm="1">
        <f t="array" aca="1" ref="A333" ca="1">INDEX(Companies!$A:$A,RANDBETWEEN(2,COUNTA(Companies!$A:$A)),1)</f>
        <v>2</v>
      </c>
      <c r="B333" s="5">
        <f t="shared" si="65"/>
        <v>332</v>
      </c>
      <c r="C333" s="5" t="str" cm="1">
        <f t="array" ref="C333">SHA1HASH($B333)</f>
        <v>ef2afd226e3384e34d9833fe09cd123db498754c</v>
      </c>
      <c r="D333" s="6">
        <f t="shared" ca="1" si="66"/>
        <v>0</v>
      </c>
      <c r="E333" s="7">
        <f ca="1">IF($B333 = 1 + N("Presidente"),
    127,
    IF($B333 = 2 + N("Vice-Presidente"),
        72,
        IF($B333 = 3 + N("Secretária bilíngue"),
            13,
            RANDBETWEEN(5,COUNT(Name!$A:$A) + 1)
        )
    )
)</f>
        <v>80</v>
      </c>
      <c r="F333" s="7" t="str">
        <f ca="1">VLOOKUP($E333,Name!$A:$B,2,FALSE)</f>
        <v>Byatriz</v>
      </c>
      <c r="G333" s="7">
        <f ca="1" xml:space="preserve">
IF($B333 = 1,
    0,
    RANDBETWEEN(5,COUNT('Last name'!$A:$A) + 1)
)</f>
        <v>162</v>
      </c>
      <c r="H333" s="7" t="str">
        <f ca="1" xml:space="preserve">
IF($B333 = 1 + N("Presidente"),
    "de Orléans e Bragança",
    VLOOKUP($G333,'Last name'!$A:$B,2,FALSE) &amp; " " &amp; VLOOKUP(RANDBETWEEN(5,COUNT('Last name'!$A:$A) + 1),'Last name'!$A:$B,2,FALSE)
)</f>
        <v>Ricci Paulista</v>
      </c>
      <c r="I333" s="7" t="str">
        <f t="shared" ca="1" si="67"/>
        <v>Byatriz Ricci Paulista</v>
      </c>
      <c r="J333" s="7" t="str" cm="1">
        <f t="array" aca="1" ref="J333" ca="1">SHA1HASH($I333)</f>
        <v>6903be3ed78d192093291f16575d23161e413bb8</v>
      </c>
      <c r="K333" s="7" cm="1">
        <f t="array" aca="1" ref="K333" ca="1">INDEX(States!$A:$A,M333,1)</f>
        <v>5</v>
      </c>
      <c r="L333" s="7" t="str">
        <f ca="1">VLOOKUP($K333,Countries!$A:$B,2,FALSE)</f>
        <v>Portugal</v>
      </c>
      <c r="M333" s="7" cm="1">
        <f t="array" aca="1" ref="M333" ca="1">INDEX(States!$C:$C,RANDBETWEEN(5,COUNTA(States!$A:$A) + 1),1)</f>
        <v>14</v>
      </c>
      <c r="N333" s="7" t="str">
        <f ca="1">VLOOKUP($M333,States!$C:$D,2,FALSE)</f>
        <v>Madeira</v>
      </c>
      <c r="O333" s="7" t="str">
        <f ca="1">VLOOKUP($E333,Name!$A:$C,3,FALSE)</f>
        <v>F</v>
      </c>
      <c r="P333" s="7" t="str">
        <f ca="1">VLOOKUP($O333,Genders!$B:$C,2,FALSE)</f>
        <v>Female</v>
      </c>
      <c r="Q333" s="7" cm="1">
        <f t="array" aca="1" ref="Q333" ca="1">INDEX('Marital status'!$A:$A,RANDBETWEEN(5,COUNTA('Marital status'!$A:$A) + 1),1)</f>
        <v>0</v>
      </c>
      <c r="R333" s="7" t="e">
        <f ca="1">VLOOKUP($Q333,'Marital status'!$A:$B,2,FALSE)</f>
        <v>#N/A</v>
      </c>
      <c r="S333" s="7">
        <f t="shared" ca="1" si="68"/>
        <v>5</v>
      </c>
      <c r="T333" s="7" t="str">
        <f ca="1">VLOOKUP($S333,Ethnicities!$A:$B,2,FALSE)</f>
        <v>ASIAN</v>
      </c>
      <c r="U333" s="8">
        <f t="shared" ca="1" si="69"/>
        <v>20296</v>
      </c>
      <c r="V333" s="6">
        <f t="shared" ca="1" si="70"/>
        <v>8</v>
      </c>
      <c r="W333" s="8" t="str">
        <f ca="1">VLOOKUP($V333,'Background education'!$A:$B,2,FALSE)</f>
        <v>Graduate school</v>
      </c>
      <c r="X333" s="7">
        <f ca="1" xml:space="preserve">
  IF(OR($Z333 = 5, $Z333 = 6, $Z333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333" s="7" t="str">
        <f ca="1">VLOOKUP($X333,Departments!$A:$B,2,FALSE)</f>
        <v xml:space="preserve"> Commercial</v>
      </c>
      <c r="Z333" s="6">
        <f t="shared" ca="1" si="71"/>
        <v>11</v>
      </c>
      <c r="AA333" s="7" t="str">
        <f ca="1">VLOOKUP($Z333,Roles!$A:$B,2,FALSE)</f>
        <v>Analyst</v>
      </c>
      <c r="AB333" s="6">
        <f t="shared" ca="1" si="72"/>
        <v>6</v>
      </c>
      <c r="AC333" s="7" t="str">
        <f ca="1" xml:space="preserve">
IF(
  ISNA($AB333),
  NA(),
  VLOOKUP($AB333,Levels!$A:$B,2,FALSE)
)</f>
        <v>Pleno</v>
      </c>
      <c r="AD333" s="8">
        <f t="shared" ca="1" si="73"/>
        <v>41101</v>
      </c>
      <c r="AE333" s="6">
        <f ca="1">RANDBETWEEN(5,COUNTA('Recruitment source'!$A:$A) + 1)</f>
        <v>10</v>
      </c>
      <c r="AF333" s="6" t="str">
        <f ca="1">VLOOKUP($AE333,'Recruitment source'!$A:$B,2,FALSE)</f>
        <v>Jobs in Lisbon</v>
      </c>
      <c r="AG333" s="8">
        <f t="shared" ca="1" si="74"/>
        <v>43860</v>
      </c>
      <c r="AH333" s="6">
        <f t="shared" ca="1" si="75"/>
        <v>13</v>
      </c>
      <c r="AI333" s="6" t="str">
        <f ca="1" xml:space="preserve">
IF(
  ISNA($AH333),
  NA(),
  VLOOKUP($AH333,'Reasons for dismissal'!$A:$B,2,FALSE)
)</f>
        <v>maternity leave - did not return</v>
      </c>
      <c r="AJ333" s="6">
        <f t="shared" ca="1" si="76"/>
        <v>1</v>
      </c>
      <c r="AK333" s="1">
        <f t="shared" ca="1" si="77"/>
        <v>3080</v>
      </c>
      <c r="AL3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$A333  &amp; ", "   &amp;
$B333  &amp; ", "   &amp;
$D333  &amp; ", '"  &amp;
$I333  &amp; "', '" &amp;
$O333  &amp; "', "  &amp;
$S333  &amp; ", '"  &amp;
TEXT($U333,"dd/mm/aaaa")  &amp; "', "   &amp;
$V333  &amp; ", "   &amp;
$X333  &amp; ", "   &amp;
$Z333  &amp; ", "   &amp;
IF($AB333 &lt;&gt; "", $AB333, "NULL")  &amp; ", "   &amp;
$AK333  &amp; ");"</f>
        <v>#REF!</v>
      </c>
    </row>
    <row r="334" spans="1:38" x14ac:dyDescent="0.2">
      <c r="A334" s="7" cm="1">
        <f t="array" aca="1" ref="A334" ca="1">INDEX(Companies!$A:$A,RANDBETWEEN(2,COUNTA(Companies!$A:$A)),1)</f>
        <v>2</v>
      </c>
      <c r="B334" s="5">
        <f t="shared" si="65"/>
        <v>333</v>
      </c>
      <c r="C334" s="5" t="str" cm="1">
        <f t="array" ref="C334">SHA1HASH($B334)</f>
        <v>43814346e21444aaf4f70841bf7ed5ae93f55a9d</v>
      </c>
      <c r="D334" s="6">
        <f t="shared" ca="1" si="66"/>
        <v>1</v>
      </c>
      <c r="E334" s="7">
        <f ca="1">IF($B334 = 1 + N("Presidente"),
    127,
    IF($B334 = 2 + N("Vice-Presidente"),
        72,
        IF($B334 = 3 + N("Secretária bilíngue"),
            13,
            RANDBETWEEN(5,COUNT(Name!$A:$A) + 1)
        )
    )
)</f>
        <v>214</v>
      </c>
      <c r="F334" s="7" t="str">
        <f ca="1">VLOOKUP($E334,Name!$A:$B,2,FALSE)</f>
        <v>Kleriston</v>
      </c>
      <c r="G334" s="7">
        <f ca="1" xml:space="preserve">
IF($B334 = 1,
    0,
    RANDBETWEEN(5,COUNT('Last name'!$A:$A) + 1)
)</f>
        <v>156</v>
      </c>
      <c r="H334" s="7" t="str">
        <f ca="1" xml:space="preserve">
IF($B334 = 1 + N("Presidente"),
    "de Orléans e Bragança",
    VLOOKUP($G334,'Last name'!$A:$B,2,FALSE) &amp; " " &amp; VLOOKUP(RANDBETWEEN(5,COUNT('Last name'!$A:$A) + 1),'Last name'!$A:$B,2,FALSE)
)</f>
        <v>Poeta Auth</v>
      </c>
      <c r="I334" s="7" t="str">
        <f t="shared" ca="1" si="67"/>
        <v>Kleriston Poeta Auth</v>
      </c>
      <c r="J334" s="7" t="str" cm="1">
        <f t="array" aca="1" ref="J334" ca="1">SHA1HASH($I334)</f>
        <v>49cc8bea5a4814eecae600bb4d8d44e4927f10fb</v>
      </c>
      <c r="K334" s="7" cm="1">
        <f t="array" aca="1" ref="K334" ca="1">INDEX(States!$A:$A,M334,1)</f>
        <v>5</v>
      </c>
      <c r="L334" s="7" t="str">
        <f ca="1">VLOOKUP($K334,Countries!$A:$B,2,FALSE)</f>
        <v>Portugal</v>
      </c>
      <c r="M334" s="7" cm="1">
        <f t="array" aca="1" ref="M334" ca="1">INDEX(States!$C:$C,RANDBETWEEN(5,COUNTA(States!$A:$A) + 1),1)</f>
        <v>12</v>
      </c>
      <c r="N334" s="7" t="str">
        <f ca="1">VLOOKUP($M334,States!$C:$D,2,FALSE)</f>
        <v>Leiria</v>
      </c>
      <c r="O334" s="7" t="str">
        <f ca="1">VLOOKUP($E334,Name!$A:$C,3,FALSE)</f>
        <v>M</v>
      </c>
      <c r="P334" s="7" t="str">
        <f ca="1">VLOOKUP($O334,Genders!$B:$C,2,FALSE)</f>
        <v>Male</v>
      </c>
      <c r="Q334" s="7" cm="1">
        <f t="array" aca="1" ref="Q334" ca="1">INDEX('Marital status'!$A:$A,RANDBETWEEN(5,COUNTA('Marital status'!$A:$A) + 1),1)</f>
        <v>5</v>
      </c>
      <c r="R334" s="7" t="str">
        <f ca="1">VLOOKUP($Q334,'Marital status'!$A:$B,2,FALSE)</f>
        <v xml:space="preserve"> Separated </v>
      </c>
      <c r="S334" s="7">
        <f t="shared" ca="1" si="68"/>
        <v>5</v>
      </c>
      <c r="T334" s="7" t="str">
        <f ca="1">VLOOKUP($S334,Ethnicities!$A:$B,2,FALSE)</f>
        <v>ASIAN</v>
      </c>
      <c r="U334" s="8">
        <f t="shared" ca="1" si="69"/>
        <v>29520</v>
      </c>
      <c r="V334" s="6">
        <f t="shared" ca="1" si="70"/>
        <v>7</v>
      </c>
      <c r="W334" s="8" t="str">
        <f ca="1">VLOOKUP($V334,'Background education'!$A:$B,2,FALSE)</f>
        <v>Undergraduate degree</v>
      </c>
      <c r="X334" s="7">
        <f ca="1" xml:space="preserve">
  IF(OR($Z334 = 5, $Z334 = 6, $Z334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334" s="7" t="str">
        <f ca="1">VLOOKUP($X334,Departments!$A:$B,2,FALSE)</f>
        <v xml:space="preserve"> Commercial</v>
      </c>
      <c r="Z334" s="6">
        <f t="shared" ca="1" si="71"/>
        <v>9</v>
      </c>
      <c r="AA334" s="7" t="str">
        <f ca="1">VLOOKUP($Z334,Roles!$A:$B,2,FALSE)</f>
        <v>Intern</v>
      </c>
      <c r="AB334" s="6" t="e">
        <f t="shared" ca="1" si="72"/>
        <v>#N/A</v>
      </c>
      <c r="AC334" s="7" t="e">
        <f ca="1" xml:space="preserve">
IF(
  ISNA($AB334),
  NA(),
  VLOOKUP($AB334,Levels!$A:$B,2,FALSE)
)</f>
        <v>#N/A</v>
      </c>
      <c r="AD334" s="8">
        <f t="shared" ca="1" si="73"/>
        <v>39875</v>
      </c>
      <c r="AE334" s="6">
        <f ca="1">RANDBETWEEN(5,COUNTA('Recruitment source'!$A:$A) + 1)</f>
        <v>5</v>
      </c>
      <c r="AF334" s="6" t="str">
        <f ca="1">VLOOKUP($AE334,'Recruitment source'!$A:$B,2,FALSE)</f>
        <v>Indeed</v>
      </c>
      <c r="AG334" s="8" t="e">
        <f t="shared" ca="1" si="74"/>
        <v>#N/A</v>
      </c>
      <c r="AH334" s="6" t="e">
        <f t="shared" ca="1" si="75"/>
        <v>#N/A</v>
      </c>
      <c r="AI334" s="6" t="e">
        <f ca="1" xml:space="preserve">
IF(
  ISNA($AH334),
  NA(),
  VLOOKUP($AH334,'Reasons for dismissal'!$A:$B,2,FALSE)
)</f>
        <v>#N/A</v>
      </c>
      <c r="AJ334" s="6">
        <f t="shared" ca="1" si="76"/>
        <v>4</v>
      </c>
      <c r="AK334" s="1">
        <f t="shared" ca="1" si="77"/>
        <v>1285</v>
      </c>
      <c r="AL3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$A334  &amp; ", "   &amp;
$B334  &amp; ", "   &amp;
$D334  &amp; ", '"  &amp;
$I334  &amp; "', '" &amp;
$O334  &amp; "', "  &amp;
$S334  &amp; ", '"  &amp;
TEXT($U334,"dd/mm/aaaa")  &amp; "', "   &amp;
$V334  &amp; ", "   &amp;
$X334  &amp; ", "   &amp;
$Z334  &amp; ", "   &amp;
IF($AB334 &lt;&gt; "", $AB334, "NULL")  &amp; ", "   &amp;
$AK334  &amp; ");"</f>
        <v>#REF!</v>
      </c>
    </row>
    <row r="335" spans="1:38" x14ac:dyDescent="0.2">
      <c r="A335" s="7" cm="1">
        <f t="array" aca="1" ref="A335" ca="1">INDEX(Companies!$A:$A,RANDBETWEEN(2,COUNTA(Companies!$A:$A)),1)</f>
        <v>2</v>
      </c>
      <c r="B335" s="5">
        <f t="shared" si="65"/>
        <v>334</v>
      </c>
      <c r="C335" s="5" t="str" cm="1">
        <f t="array" ref="C335">SHA1HASH($B335)</f>
        <v>fffb8e85796e61b713c68833d9f84ef0958681aa</v>
      </c>
      <c r="D335" s="6">
        <f t="shared" ca="1" si="66"/>
        <v>1</v>
      </c>
      <c r="E335" s="7">
        <f ca="1">IF($B335 = 1 + N("Presidente"),
    127,
    IF($B335 = 2 + N("Vice-Presidente"),
        72,
        IF($B335 = 3 + N("Secretária bilíngue"),
            13,
            RANDBETWEEN(5,COUNT(Name!$A:$A) + 1)
        )
    )
)</f>
        <v>291</v>
      </c>
      <c r="F335" s="7" t="str">
        <f ca="1">VLOOKUP($E335,Name!$A:$B,2,FALSE)</f>
        <v>Melyssa</v>
      </c>
      <c r="G335" s="7">
        <f ca="1" xml:space="preserve">
IF($B335 = 1,
    0,
    RANDBETWEEN(5,COUNT('Last name'!$A:$A) + 1)
)</f>
        <v>56</v>
      </c>
      <c r="H335" s="7" t="str">
        <f ca="1" xml:space="preserve">
IF($B335 = 1 + N("Presidente"),
    "de Orléans e Bragança",
    VLOOKUP($G335,'Last name'!$A:$B,2,FALSE) &amp; " " &amp; VLOOKUP(RANDBETWEEN(5,COUNT('Last name'!$A:$A) + 1),'Last name'!$A:$B,2,FALSE)
)</f>
        <v>Campos Ferrara</v>
      </c>
      <c r="I335" s="7" t="str">
        <f t="shared" ca="1" si="67"/>
        <v>Melyssa Campos Ferrara</v>
      </c>
      <c r="J335" s="7" t="str" cm="1">
        <f t="array" aca="1" ref="J335" ca="1">SHA1HASH($I335)</f>
        <v>6e8bcc77bb175fef9ed4cf504a4b205bb5ea8d1b</v>
      </c>
      <c r="K335" s="7" cm="1">
        <f t="array" aca="1" ref="K335" ca="1">INDEX(States!$A:$A,M335,1)</f>
        <v>5</v>
      </c>
      <c r="L335" s="7" t="str">
        <f ca="1">VLOOKUP($K335,Countries!$A:$B,2,FALSE)</f>
        <v>Portugal</v>
      </c>
      <c r="M335" s="7" cm="1">
        <f t="array" aca="1" ref="M335" ca="1">INDEX(States!$C:$C,RANDBETWEEN(5,COUNTA(States!$A:$A) + 1),1)</f>
        <v>7</v>
      </c>
      <c r="N335" s="7" t="str">
        <f ca="1">VLOOKUP($M335,States!$C:$D,2,FALSE)</f>
        <v xml:space="preserve"> Setúbal </v>
      </c>
      <c r="O335" s="7" t="str">
        <f ca="1">VLOOKUP($E335,Name!$A:$C,3,FALSE)</f>
        <v>F</v>
      </c>
      <c r="P335" s="7" t="str">
        <f ca="1">VLOOKUP($O335,Genders!$B:$C,2,FALSE)</f>
        <v>Female</v>
      </c>
      <c r="Q335" s="7" cm="1">
        <f t="array" aca="1" ref="Q335" ca="1">INDEX('Marital status'!$A:$A,RANDBETWEEN(5,COUNTA('Marital status'!$A:$A) + 1),1)</f>
        <v>0</v>
      </c>
      <c r="R335" s="7" t="e">
        <f ca="1">VLOOKUP($Q335,'Marital status'!$A:$B,2,FALSE)</f>
        <v>#N/A</v>
      </c>
      <c r="S335" s="7">
        <f t="shared" ca="1" si="68"/>
        <v>5</v>
      </c>
      <c r="T335" s="7" t="str">
        <f ca="1">VLOOKUP($S335,Ethnicities!$A:$B,2,FALSE)</f>
        <v>ASIAN</v>
      </c>
      <c r="U335" s="8">
        <f t="shared" ca="1" si="69"/>
        <v>17644</v>
      </c>
      <c r="V335" s="6">
        <f t="shared" ca="1" si="70"/>
        <v>8</v>
      </c>
      <c r="W335" s="8" t="str">
        <f ca="1">VLOOKUP($V335,'Background education'!$A:$B,2,FALSE)</f>
        <v>Graduate school</v>
      </c>
      <c r="X335" s="7">
        <f ca="1" xml:space="preserve">
  IF(OR($Z335 = 5, $Z335 = 6, $Z335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335" s="7" t="str">
        <f ca="1">VLOOKUP($X335,Departments!$A:$B,2,FALSE)</f>
        <v>Administration</v>
      </c>
      <c r="Z335" s="6">
        <f t="shared" ca="1" si="71"/>
        <v>11</v>
      </c>
      <c r="AA335" s="7" t="str">
        <f ca="1">VLOOKUP($Z335,Roles!$A:$B,2,FALSE)</f>
        <v>Analyst</v>
      </c>
      <c r="AB335" s="6">
        <f t="shared" ca="1" si="72"/>
        <v>5</v>
      </c>
      <c r="AC335" s="7" t="str">
        <f ca="1" xml:space="preserve">
IF(
  ISNA($AB335),
  NA(),
  VLOOKUP($AB335,Levels!$A:$B,2,FALSE)
)</f>
        <v>Junior</v>
      </c>
      <c r="AD335" s="8">
        <f t="shared" ca="1" si="73"/>
        <v>42653</v>
      </c>
      <c r="AE335" s="6">
        <f ca="1">RANDBETWEEN(5,COUNTA('Recruitment source'!$A:$A) + 1)</f>
        <v>12</v>
      </c>
      <c r="AF335" s="6" t="str">
        <f ca="1">VLOOKUP($AE335,'Recruitment source'!$A:$B,2,FALSE)</f>
        <v xml:space="preserve"> recommendation of employee</v>
      </c>
      <c r="AG335" s="8" t="e">
        <f t="shared" ca="1" si="74"/>
        <v>#N/A</v>
      </c>
      <c r="AH335" s="6" t="e">
        <f t="shared" ca="1" si="75"/>
        <v>#N/A</v>
      </c>
      <c r="AI335" s="6" t="e">
        <f ca="1" xml:space="preserve">
IF(
  ISNA($AH335),
  NA(),
  VLOOKUP($AH335,'Reasons for dismissal'!$A:$B,2,FALSE)
)</f>
        <v>#N/A</v>
      </c>
      <c r="AJ335" s="6">
        <f t="shared" ca="1" si="76"/>
        <v>4</v>
      </c>
      <c r="AK335" s="1">
        <f t="shared" ca="1" si="77"/>
        <v>3000</v>
      </c>
      <c r="AL3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$A335  &amp; ", "   &amp;
$B335  &amp; ", "   &amp;
$D335  &amp; ", '"  &amp;
$I335  &amp; "', '" &amp;
$O335  &amp; "', "  &amp;
$S335  &amp; ", '"  &amp;
TEXT($U335,"dd/mm/aaaa")  &amp; "', "   &amp;
$V335  &amp; ", "   &amp;
$X335  &amp; ", "   &amp;
$Z335  &amp; ", "   &amp;
IF($AB335 &lt;&gt; "", $AB335, "NULL")  &amp; ", "   &amp;
$AK335  &amp; ");"</f>
        <v>#REF!</v>
      </c>
    </row>
    <row r="336" spans="1:38" x14ac:dyDescent="0.2">
      <c r="A336" s="7" cm="1">
        <f t="array" aca="1" ref="A336" ca="1">INDEX(Companies!$A:$A,RANDBETWEEN(2,COUNTA(Companies!$A:$A)),1)</f>
        <v>2</v>
      </c>
      <c r="B336" s="5">
        <f t="shared" si="65"/>
        <v>335</v>
      </c>
      <c r="C336" s="5" t="str" cm="1">
        <f t="array" ref="C336">SHA1HASH($B336)</f>
        <v>4728a26498a7441a03a375eb0280b65c24a8cbd9</v>
      </c>
      <c r="D336" s="6">
        <f t="shared" ca="1" si="66"/>
        <v>1</v>
      </c>
      <c r="E336" s="7">
        <f ca="1">IF($B336 = 1 + N("Presidente"),
    127,
    IF($B336 = 2 + N("Vice-Presidente"),
        72,
        IF($B336 = 3 + N("Secretária bilíngue"),
            13,
            RANDBETWEEN(5,COUNT(Name!$A:$A) + 1)
        )
    )
)</f>
        <v>343</v>
      </c>
      <c r="F336" s="7" t="str">
        <f ca="1">VLOOKUP($E336,Name!$A:$B,2,FALSE)</f>
        <v>Thiago</v>
      </c>
      <c r="G336" s="7">
        <f ca="1" xml:space="preserve">
IF($B336 = 1,
    0,
    RANDBETWEEN(5,COUNT('Last name'!$A:$A) + 1)
)</f>
        <v>6</v>
      </c>
      <c r="H336" s="7" t="str">
        <f ca="1" xml:space="preserve">
IF($B336 = 1 + N("Presidente"),
    "de Orléans e Bragança",
    VLOOKUP($G336,'Last name'!$A:$B,2,FALSE) &amp; " " &amp; VLOOKUP(RANDBETWEEN(5,COUNT('Last name'!$A:$A) + 1),'Last name'!$A:$B,2,FALSE)
)</f>
        <v>Aguiar Rizzo</v>
      </c>
      <c r="I336" s="7" t="str">
        <f t="shared" ca="1" si="67"/>
        <v>Thiago Aguiar Rizzo</v>
      </c>
      <c r="J336" s="7" t="str" cm="1">
        <f t="array" aca="1" ref="J336" ca="1">SHA1HASH($I336)</f>
        <v>bb5b7a8da527660d196f79e252dd15936c2977d4</v>
      </c>
      <c r="K336" s="7" cm="1">
        <f t="array" aca="1" ref="K336" ca="1">INDEX(States!$A:$A,M336,1)</f>
        <v>5</v>
      </c>
      <c r="L336" s="7" t="str">
        <f ca="1">VLOOKUP($K336,Countries!$A:$B,2,FALSE)</f>
        <v>Portugal</v>
      </c>
      <c r="M336" s="7" cm="1">
        <f t="array" aca="1" ref="M336" ca="1">INDEX(States!$C:$C,RANDBETWEEN(5,COUNTA(States!$A:$A) + 1),1)</f>
        <v>6</v>
      </c>
      <c r="N336" s="7" t="str">
        <f ca="1">VLOOKUP($M336,States!$C:$D,2,FALSE)</f>
        <v>PORTO</v>
      </c>
      <c r="O336" s="7" t="str">
        <f ca="1">VLOOKUP($E336,Name!$A:$C,3,FALSE)</f>
        <v>M</v>
      </c>
      <c r="P336" s="7" t="str">
        <f ca="1">VLOOKUP($O336,Genders!$B:$C,2,FALSE)</f>
        <v>Male</v>
      </c>
      <c r="Q336" s="7" cm="1">
        <f t="array" aca="1" ref="Q336" ca="1">INDEX('Marital status'!$A:$A,RANDBETWEEN(5,COUNTA('Marital status'!$A:$A) + 1),1)</f>
        <v>0</v>
      </c>
      <c r="R336" s="7" t="e">
        <f ca="1">VLOOKUP($Q336,'Marital status'!$A:$B,2,FALSE)</f>
        <v>#N/A</v>
      </c>
      <c r="S336" s="7">
        <f t="shared" ca="1" si="68"/>
        <v>6</v>
      </c>
      <c r="T336" s="7" t="str">
        <f ca="1">VLOOKUP($S336,Ethnicities!$A:$B,2,FALSE)</f>
        <v xml:space="preserve">  american Indian or Alaska Native</v>
      </c>
      <c r="U336" s="8">
        <f t="shared" ca="1" si="69"/>
        <v>25110</v>
      </c>
      <c r="V336" s="6">
        <f t="shared" ca="1" si="70"/>
        <v>7</v>
      </c>
      <c r="W336" s="8" t="str">
        <f ca="1">VLOOKUP($V336,'Background education'!$A:$B,2,FALSE)</f>
        <v>Undergraduate degree</v>
      </c>
      <c r="X336" s="7">
        <f ca="1" xml:space="preserve">
  IF(OR($Z336 = 5, $Z336 = 6, $Z336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336" s="7" t="str">
        <f ca="1">VLOOKUP($X336,Departments!$A:$B,2,FALSE)</f>
        <v xml:space="preserve"> Commercial</v>
      </c>
      <c r="Z336" s="6">
        <f t="shared" ca="1" si="71"/>
        <v>9</v>
      </c>
      <c r="AA336" s="7" t="str">
        <f ca="1">VLOOKUP($Z336,Roles!$A:$B,2,FALSE)</f>
        <v>Intern</v>
      </c>
      <c r="AB336" s="6" t="e">
        <f t="shared" ca="1" si="72"/>
        <v>#N/A</v>
      </c>
      <c r="AC336" s="7" t="e">
        <f ca="1" xml:space="preserve">
IF(
  ISNA($AB336),
  NA(),
  VLOOKUP($AB336,Levels!$A:$B,2,FALSE)
)</f>
        <v>#N/A</v>
      </c>
      <c r="AD336" s="8">
        <f t="shared" ca="1" si="73"/>
        <v>38042</v>
      </c>
      <c r="AE336" s="6">
        <f ca="1">RANDBETWEEN(5,COUNTA('Recruitment source'!$A:$A) + 1)</f>
        <v>14</v>
      </c>
      <c r="AF336" s="6" t="str">
        <f ca="1">VLOOKUP($AE336,'Recruitment source'!$A:$B,2,FALSE)</f>
        <v>LinkedIn</v>
      </c>
      <c r="AG336" s="8" t="e">
        <f t="shared" ca="1" si="74"/>
        <v>#N/A</v>
      </c>
      <c r="AH336" s="6" t="e">
        <f t="shared" ca="1" si="75"/>
        <v>#N/A</v>
      </c>
      <c r="AI336" s="6" t="e">
        <f ca="1" xml:space="preserve">
IF(
  ISNA($AH336),
  NA(),
  VLOOKUP($AH336,'Reasons for dismissal'!$A:$B,2,FALSE)
)</f>
        <v>#N/A</v>
      </c>
      <c r="AJ336" s="6">
        <f t="shared" ca="1" si="76"/>
        <v>4</v>
      </c>
      <c r="AK336" s="1">
        <f t="shared" ca="1" si="77"/>
        <v>1285</v>
      </c>
      <c r="AL3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$A336  &amp; ", "   &amp;
$B336  &amp; ", "   &amp;
$D336  &amp; ", '"  &amp;
$I336  &amp; "', '" &amp;
$O336  &amp; "', "  &amp;
$S336  &amp; ", '"  &amp;
TEXT($U336,"dd/mm/aaaa")  &amp; "', "   &amp;
$V336  &amp; ", "   &amp;
$X336  &amp; ", "   &amp;
$Z336  &amp; ", "   &amp;
IF($AB336 &lt;&gt; "", $AB336, "NULL")  &amp; ", "   &amp;
$AK336  &amp; ");"</f>
        <v>#REF!</v>
      </c>
    </row>
    <row r="337" spans="1:38" x14ac:dyDescent="0.2">
      <c r="A337" s="7" cm="1">
        <f t="array" aca="1" ref="A337" ca="1">INDEX(Companies!$A:$A,RANDBETWEEN(2,COUNTA(Companies!$A:$A)),1)</f>
        <v>2</v>
      </c>
      <c r="B337" s="5">
        <f t="shared" si="65"/>
        <v>336</v>
      </c>
      <c r="C337" s="5" t="str" cm="1">
        <f t="array" ref="C337">SHA1HASH($B337)</f>
        <v>9c882d5c6a1aa240b2672dce0ffb03360abcaca5</v>
      </c>
      <c r="D337" s="6">
        <f t="shared" ca="1" si="66"/>
        <v>1</v>
      </c>
      <c r="E337" s="7">
        <f ca="1">IF($B337 = 1 + N("Presidente"),
    127,
    IF($B337 = 2 + N("Vice-Presidente"),
        72,
        IF($B337 = 3 + N("Secretária bilíngue"),
            13,
            RANDBETWEEN(5,COUNT(Name!$A:$A) + 1)
        )
    )
)</f>
        <v>188</v>
      </c>
      <c r="F337" s="7" t="str">
        <f ca="1">VLOOKUP($E337,Name!$A:$B,2,FALSE)</f>
        <v>João Lucas</v>
      </c>
      <c r="G337" s="7">
        <f ca="1" xml:space="preserve">
IF($B337 = 1,
    0,
    RANDBETWEEN(5,COUNT('Last name'!$A:$A) + 1)
)</f>
        <v>18</v>
      </c>
      <c r="H337" s="7" t="str">
        <f ca="1" xml:space="preserve">
IF($B337 = 1 + N("Presidente"),
    "de Orléans e Bragança",
    VLOOKUP($G337,'Last name'!$A:$B,2,FALSE) &amp; " " &amp; VLOOKUP(RANDBETWEEN(5,COUNT('Last name'!$A:$A) + 1),'Last name'!$A:$B,2,FALSE)
)</f>
        <v>Andrioli Furtado</v>
      </c>
      <c r="I337" s="7" t="str">
        <f t="shared" ca="1" si="67"/>
        <v>João Lucas Andrioli Furtado</v>
      </c>
      <c r="J337" s="7" t="str" cm="1">
        <f t="array" aca="1" ref="J337" ca="1">SHA1HASH($I337)</f>
        <v>624ddd9603e100cfc2bf7c498694e5045367da8e</v>
      </c>
      <c r="K337" s="7" cm="1">
        <f t="array" aca="1" ref="K337" ca="1">INDEX(States!$A:$A,M337,1)</f>
        <v>5</v>
      </c>
      <c r="L337" s="7" t="str">
        <f ca="1">VLOOKUP($K337,Countries!$A:$B,2,FALSE)</f>
        <v>Portugal</v>
      </c>
      <c r="M337" s="7" cm="1">
        <f t="array" aca="1" ref="M337" ca="1">INDEX(States!$C:$C,RANDBETWEEN(5,COUNTA(States!$A:$A) + 1),1)</f>
        <v>16</v>
      </c>
      <c r="N337" s="7" t="str">
        <f ca="1">VLOOKUP($M337,States!$C:$D,2,FALSE)</f>
        <v>Azores</v>
      </c>
      <c r="O337" s="7" t="str">
        <f ca="1">VLOOKUP($E337,Name!$A:$C,3,FALSE)</f>
        <v>M</v>
      </c>
      <c r="P337" s="7" t="str">
        <f ca="1">VLOOKUP($O337,Genders!$B:$C,2,FALSE)</f>
        <v>Male</v>
      </c>
      <c r="Q337" s="7" cm="1">
        <f t="array" aca="1" ref="Q337" ca="1">INDEX('Marital status'!$A:$A,RANDBETWEEN(5,COUNTA('Marital status'!$A:$A) + 1),1)</f>
        <v>6</v>
      </c>
      <c r="R337" s="7" t="str">
        <f ca="1">VLOOKUP($Q337,'Marital status'!$A:$B,2,FALSE)</f>
        <v>DIVORCED</v>
      </c>
      <c r="S337" s="7">
        <f t="shared" ca="1" si="68"/>
        <v>5</v>
      </c>
      <c r="T337" s="7" t="str">
        <f ca="1">VLOOKUP($S337,Ethnicities!$A:$B,2,FALSE)</f>
        <v>ASIAN</v>
      </c>
      <c r="U337" s="8">
        <f t="shared" ca="1" si="69"/>
        <v>30928</v>
      </c>
      <c r="V337" s="6">
        <f t="shared" ca="1" si="70"/>
        <v>7</v>
      </c>
      <c r="W337" s="8" t="str">
        <f ca="1">VLOOKUP($V337,'Background education'!$A:$B,2,FALSE)</f>
        <v>Undergraduate degree</v>
      </c>
      <c r="X337" s="7">
        <f ca="1" xml:space="preserve">
  IF(OR($Z337 = 5, $Z337 = 6, $Z337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337" s="7" t="str">
        <f ca="1">VLOOKUP($X337,Departments!$A:$B,2,FALSE)</f>
        <v>Communication &amp; Marketing</v>
      </c>
      <c r="Z337" s="6">
        <f t="shared" ca="1" si="71"/>
        <v>11</v>
      </c>
      <c r="AA337" s="7" t="str">
        <f ca="1">VLOOKUP($Z337,Roles!$A:$B,2,FALSE)</f>
        <v>Analyst</v>
      </c>
      <c r="AB337" s="6">
        <f t="shared" ca="1" si="72"/>
        <v>7</v>
      </c>
      <c r="AC337" s="7" t="str">
        <f ca="1" xml:space="preserve">
IF(
  ISNA($AB337),
  NA(),
  VLOOKUP($AB337,Levels!$A:$B,2,FALSE)
)</f>
        <v>Senior</v>
      </c>
      <c r="AD337" s="8">
        <f t="shared" ca="1" si="73"/>
        <v>38119</v>
      </c>
      <c r="AE337" s="6">
        <f ca="1">RANDBETWEEN(5,COUNTA('Recruitment source'!$A:$A) + 1)</f>
        <v>6</v>
      </c>
      <c r="AF337" s="6" t="str">
        <f ca="1">VLOOKUP($AE337,'Recruitment source'!$A:$B,2,FALSE)</f>
        <v>Learn4Good</v>
      </c>
      <c r="AG337" s="8" t="e">
        <f t="shared" ca="1" si="74"/>
        <v>#N/A</v>
      </c>
      <c r="AH337" s="6" t="e">
        <f t="shared" ca="1" si="75"/>
        <v>#N/A</v>
      </c>
      <c r="AI337" s="6" t="e">
        <f ca="1" xml:space="preserve">
IF(
  ISNA($AH337),
  NA(),
  VLOOKUP($AH337,'Reasons for dismissal'!$A:$B,2,FALSE)
)</f>
        <v>#N/A</v>
      </c>
      <c r="AJ337" s="6">
        <f t="shared" ca="1" si="76"/>
        <v>5</v>
      </c>
      <c r="AK337" s="1">
        <f t="shared" ca="1" si="77"/>
        <v>2580</v>
      </c>
      <c r="AL3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$A337  &amp; ", "   &amp;
$B337  &amp; ", "   &amp;
$D337  &amp; ", '"  &amp;
$I337  &amp; "', '" &amp;
$O337  &amp; "', "  &amp;
$S337  &amp; ", '"  &amp;
TEXT($U337,"dd/mm/aaaa")  &amp; "', "   &amp;
$V337  &amp; ", "   &amp;
$X337  &amp; ", "   &amp;
$Z337  &amp; ", "   &amp;
IF($AB337 &lt;&gt; "", $AB337, "NULL")  &amp; ", "   &amp;
$AK337  &amp; ");"</f>
        <v>#REF!</v>
      </c>
    </row>
    <row r="338" spans="1:38" x14ac:dyDescent="0.2">
      <c r="A338" s="7" cm="1">
        <f t="array" aca="1" ref="A338" ca="1">INDEX(Companies!$A:$A,RANDBETWEEN(2,COUNTA(Companies!$A:$A)),1)</f>
        <v>2</v>
      </c>
      <c r="B338" s="5">
        <f t="shared" si="65"/>
        <v>337</v>
      </c>
      <c r="C338" s="5" t="str" cm="1">
        <f t="array" ref="C338">SHA1HASH($B338)</f>
        <v>0588f59014485510aac3bd9fdc2695c7b2a0d559</v>
      </c>
      <c r="D338" s="6">
        <f t="shared" ca="1" si="66"/>
        <v>1</v>
      </c>
      <c r="E338" s="7">
        <f ca="1">IF($B338 = 1 + N("Presidente"),
    127,
    IF($B338 = 2 + N("Vice-Presidente"),
        72,
        IF($B338 = 3 + N("Secretária bilíngue"),
            13,
            RANDBETWEEN(5,COUNT(Name!$A:$A) + 1)
        )
    )
)</f>
        <v>353</v>
      </c>
      <c r="F338" s="7" t="str">
        <f ca="1">VLOOKUP($E338,Name!$A:$B,2,FALSE)</f>
        <v>Vicente</v>
      </c>
      <c r="G338" s="7">
        <f ca="1" xml:space="preserve">
IF($B338 = 1,
    0,
    RANDBETWEEN(5,COUNT('Last name'!$A:$A) + 1)
)</f>
        <v>58</v>
      </c>
      <c r="H338" s="7" t="str">
        <f ca="1" xml:space="preserve">
IF($B338 = 1 + N("Presidente"),
    "de Orléans e Bragança",
    VLOOKUP($G338,'Last name'!$A:$B,2,FALSE) &amp; " " &amp; VLOOKUP(RANDBETWEEN(5,COUNT('Last name'!$A:$A) + 1),'Last name'!$A:$B,2,FALSE)
)</f>
        <v>Cardoso Farina</v>
      </c>
      <c r="I338" s="7" t="str">
        <f t="shared" ca="1" si="67"/>
        <v>Vicente Cardoso Farina</v>
      </c>
      <c r="J338" s="7" t="str" cm="1">
        <f t="array" aca="1" ref="J338" ca="1">SHA1HASH($I338)</f>
        <v>ae8c9caa00be6c4c639b2ef7b1e38ac7f4fb3a99</v>
      </c>
      <c r="K338" s="7" cm="1">
        <f t="array" aca="1" ref="K338" ca="1">INDEX(States!$A:$A,M338,1)</f>
        <v>5</v>
      </c>
      <c r="L338" s="7" t="str">
        <f ca="1">VLOOKUP($K338,Countries!$A:$B,2,FALSE)</f>
        <v>Portugal</v>
      </c>
      <c r="M338" s="7" cm="1">
        <f t="array" aca="1" ref="M338" ca="1">INDEX(States!$C:$C,RANDBETWEEN(5,COUNTA(States!$A:$A) + 1),1)</f>
        <v>7</v>
      </c>
      <c r="N338" s="7" t="str">
        <f ca="1">VLOOKUP($M338,States!$C:$D,2,FALSE)</f>
        <v xml:space="preserve"> Setúbal </v>
      </c>
      <c r="O338" s="7" t="str">
        <f ca="1">VLOOKUP($E338,Name!$A:$C,3,FALSE)</f>
        <v>M</v>
      </c>
      <c r="P338" s="7" t="str">
        <f ca="1">VLOOKUP($O338,Genders!$B:$C,2,FALSE)</f>
        <v>Male</v>
      </c>
      <c r="Q338" s="7" cm="1">
        <f t="array" aca="1" ref="Q338" ca="1">INDEX('Marital status'!$A:$A,RANDBETWEEN(5,COUNTA('Marital status'!$A:$A) + 1),1)</f>
        <v>5</v>
      </c>
      <c r="R338" s="7" t="str">
        <f ca="1">VLOOKUP($Q338,'Marital status'!$A:$B,2,FALSE)</f>
        <v xml:space="preserve"> Separated </v>
      </c>
      <c r="S338" s="7">
        <f t="shared" ca="1" si="68"/>
        <v>5</v>
      </c>
      <c r="T338" s="7" t="str">
        <f ca="1">VLOOKUP($S338,Ethnicities!$A:$B,2,FALSE)</f>
        <v>ASIAN</v>
      </c>
      <c r="U338" s="8">
        <f t="shared" ca="1" si="69"/>
        <v>32890</v>
      </c>
      <c r="V338" s="6">
        <f t="shared" ca="1" si="70"/>
        <v>7</v>
      </c>
      <c r="W338" s="8" t="str">
        <f ca="1">VLOOKUP($V338,'Background education'!$A:$B,2,FALSE)</f>
        <v>Undergraduate degree</v>
      </c>
      <c r="X338" s="7">
        <f ca="1" xml:space="preserve">
  IF(OR($Z338 = 5, $Z338 = 6, $Z338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338" s="7" t="str">
        <f ca="1">VLOOKUP($X338,Departments!$A:$B,2,FALSE)</f>
        <v>Communication &amp; Marketing</v>
      </c>
      <c r="Z338" s="6">
        <f t="shared" ca="1" si="71"/>
        <v>10</v>
      </c>
      <c r="AA338" s="7" t="str">
        <f ca="1">VLOOKUP($Z338,Roles!$A:$B,2,FALSE)</f>
        <v>Trainee</v>
      </c>
      <c r="AB338" s="6" t="e">
        <f t="shared" ca="1" si="72"/>
        <v>#N/A</v>
      </c>
      <c r="AC338" s="7" t="e">
        <f ca="1" xml:space="preserve">
IF(
  ISNA($AB338),
  NA(),
  VLOOKUP($AB338,Levels!$A:$B,2,FALSE)
)</f>
        <v>#N/A</v>
      </c>
      <c r="AD338" s="8">
        <f t="shared" ca="1" si="73"/>
        <v>42750</v>
      </c>
      <c r="AE338" s="6">
        <f ca="1">RANDBETWEEN(5,COUNTA('Recruitment source'!$A:$A) + 1)</f>
        <v>6</v>
      </c>
      <c r="AF338" s="6" t="str">
        <f ca="1">VLOOKUP($AE338,'Recruitment source'!$A:$B,2,FALSE)</f>
        <v>Learn4Good</v>
      </c>
      <c r="AG338" s="8" t="e">
        <f t="shared" ca="1" si="74"/>
        <v>#N/A</v>
      </c>
      <c r="AH338" s="6" t="e">
        <f t="shared" ca="1" si="75"/>
        <v>#N/A</v>
      </c>
      <c r="AI338" s="6" t="e">
        <f ca="1" xml:space="preserve">
IF(
  ISNA($AH338),
  NA(),
  VLOOKUP($AH338,'Reasons for dismissal'!$A:$B,2,FALSE)
)</f>
        <v>#N/A</v>
      </c>
      <c r="AJ338" s="6">
        <f t="shared" ca="1" si="76"/>
        <v>5</v>
      </c>
      <c r="AK338" s="1">
        <f t="shared" ca="1" si="77"/>
        <v>1385</v>
      </c>
      <c r="AL3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$A338  &amp; ", "   &amp;
$B338  &amp; ", "   &amp;
$D338  &amp; ", '"  &amp;
$I338  &amp; "', '" &amp;
$O338  &amp; "', "  &amp;
$S338  &amp; ", '"  &amp;
TEXT($U338,"dd/mm/aaaa")  &amp; "', "   &amp;
$V338  &amp; ", "   &amp;
$X338  &amp; ", "   &amp;
$Z338  &amp; ", "   &amp;
IF($AB338 &lt;&gt; "", $AB338, "NULL")  &amp; ", "   &amp;
$AK338  &amp; ");"</f>
        <v>#REF!</v>
      </c>
    </row>
    <row r="339" spans="1:38" x14ac:dyDescent="0.2">
      <c r="A339" s="7" cm="1">
        <f t="array" aca="1" ref="A339" ca="1">INDEX(Companies!$A:$A,RANDBETWEEN(2,COUNTA(Companies!$A:$A)),1)</f>
        <v>2</v>
      </c>
      <c r="B339" s="5">
        <f t="shared" si="65"/>
        <v>338</v>
      </c>
      <c r="C339" s="5" t="str" cm="1">
        <f t="array" ref="C339">SHA1HASH($B339)</f>
        <v>01ec40215edd21ed26d1bedde644afcfa4ccd665</v>
      </c>
      <c r="D339" s="6">
        <f t="shared" ca="1" si="66"/>
        <v>1</v>
      </c>
      <c r="E339" s="7">
        <f ca="1">IF($B339 = 1 + N("Presidente"),
    127,
    IF($B339 = 2 + N("Vice-Presidente"),
        72,
        IF($B339 = 3 + N("Secretária bilíngue"),
            13,
            RANDBETWEEN(5,COUNT(Name!$A:$A) + 1)
        )
    )
)</f>
        <v>210</v>
      </c>
      <c r="F339" s="7" t="str">
        <f ca="1">VLOOKUP($E339,Name!$A:$B,2,FALSE)</f>
        <v>Kauã</v>
      </c>
      <c r="G339" s="7">
        <f ca="1" xml:space="preserve">
IF($B339 = 1,
    0,
    RANDBETWEEN(5,COUNT('Last name'!$A:$A) + 1)
)</f>
        <v>56</v>
      </c>
      <c r="H339" s="7" t="str">
        <f ca="1" xml:space="preserve">
IF($B339 = 1 + N("Presidente"),
    "de Orléans e Bragança",
    VLOOKUP($G339,'Last name'!$A:$B,2,FALSE) &amp; " " &amp; VLOOKUP(RANDBETWEEN(5,COUNT('Last name'!$A:$A) + 1),'Last name'!$A:$B,2,FALSE)
)</f>
        <v>Campos Andrade</v>
      </c>
      <c r="I339" s="7" t="str">
        <f t="shared" ca="1" si="67"/>
        <v>Kauã Campos Andrade</v>
      </c>
      <c r="J339" s="7" t="str" cm="1">
        <f t="array" aca="1" ref="J339" ca="1">SHA1HASH($I339)</f>
        <v>2f7a57972aa30bf2474032c9a90873900f98519a</v>
      </c>
      <c r="K339" s="7" cm="1">
        <f t="array" aca="1" ref="K339" ca="1">INDEX(States!$A:$A,M339,1)</f>
        <v>5</v>
      </c>
      <c r="L339" s="7" t="str">
        <f ca="1">VLOOKUP($K339,Countries!$A:$B,2,FALSE)</f>
        <v>Portugal</v>
      </c>
      <c r="M339" s="7" cm="1">
        <f t="array" aca="1" ref="M339" ca="1">INDEX(States!$C:$C,RANDBETWEEN(5,COUNTA(States!$A:$A) + 1),1)</f>
        <v>22</v>
      </c>
      <c r="N339" s="7" t="str">
        <f ca="1">VLOOKUP($M339,States!$C:$D,2,FALSE)</f>
        <v>Vila Real</v>
      </c>
      <c r="O339" s="7" t="str">
        <f ca="1">VLOOKUP($E339,Name!$A:$C,3,FALSE)</f>
        <v>M</v>
      </c>
      <c r="P339" s="7" t="str">
        <f ca="1">VLOOKUP($O339,Genders!$B:$C,2,FALSE)</f>
        <v>Male</v>
      </c>
      <c r="Q339" s="7" cm="1">
        <f t="array" aca="1" ref="Q339" ca="1">INDEX('Marital status'!$A:$A,RANDBETWEEN(5,COUNTA('Marital status'!$A:$A) + 1),1)</f>
        <v>5</v>
      </c>
      <c r="R339" s="7" t="str">
        <f ca="1">VLOOKUP($Q339,'Marital status'!$A:$B,2,FALSE)</f>
        <v xml:space="preserve"> Separated </v>
      </c>
      <c r="S339" s="7">
        <f t="shared" ca="1" si="68"/>
        <v>5</v>
      </c>
      <c r="T339" s="7" t="str">
        <f ca="1">VLOOKUP($S339,Ethnicities!$A:$B,2,FALSE)</f>
        <v>ASIAN</v>
      </c>
      <c r="U339" s="8">
        <f t="shared" ca="1" si="69"/>
        <v>22647</v>
      </c>
      <c r="V339" s="6">
        <f t="shared" ca="1" si="70"/>
        <v>8</v>
      </c>
      <c r="W339" s="8" t="str">
        <f ca="1">VLOOKUP($V339,'Background education'!$A:$B,2,FALSE)</f>
        <v>Graduate school</v>
      </c>
      <c r="X339" s="7">
        <f ca="1" xml:space="preserve">
  IF(OR($Z339 = 5, $Z339 = 6, $Z339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339" s="7" t="str">
        <f ca="1">VLOOKUP($X339,Departments!$A:$B,2,FALSE)</f>
        <v>Communication &amp; Marketing</v>
      </c>
      <c r="Z339" s="6">
        <f t="shared" ca="1" si="71"/>
        <v>11</v>
      </c>
      <c r="AA339" s="7" t="str">
        <f ca="1">VLOOKUP($Z339,Roles!$A:$B,2,FALSE)</f>
        <v>Analyst</v>
      </c>
      <c r="AB339" s="6">
        <f t="shared" ca="1" si="72"/>
        <v>6</v>
      </c>
      <c r="AC339" s="7" t="str">
        <f ca="1" xml:space="preserve">
IF(
  ISNA($AB339),
  NA(),
  VLOOKUP($AB339,Levels!$A:$B,2,FALSE)
)</f>
        <v>Pleno</v>
      </c>
      <c r="AD339" s="8">
        <f t="shared" ca="1" si="73"/>
        <v>40034</v>
      </c>
      <c r="AE339" s="6">
        <f ca="1">RANDBETWEEN(5,COUNTA('Recruitment source'!$A:$A) + 1)</f>
        <v>7</v>
      </c>
      <c r="AF339" s="6" t="str">
        <f ca="1">VLOOKUP($AE339,'Recruitment source'!$A:$B,2,FALSE)</f>
        <v>SAPO Emprego</v>
      </c>
      <c r="AG339" s="8" t="e">
        <f t="shared" ca="1" si="74"/>
        <v>#N/A</v>
      </c>
      <c r="AH339" s="6" t="e">
        <f t="shared" ca="1" si="75"/>
        <v>#N/A</v>
      </c>
      <c r="AI339" s="6" t="e">
        <f ca="1" xml:space="preserve">
IF(
  ISNA($AH339),
  NA(),
  VLOOKUP($AH339,'Reasons for dismissal'!$A:$B,2,FALSE)
)</f>
        <v>#N/A</v>
      </c>
      <c r="AJ339" s="6">
        <f t="shared" ca="1" si="76"/>
        <v>5</v>
      </c>
      <c r="AK339" s="1">
        <f t="shared" ca="1" si="77"/>
        <v>3080</v>
      </c>
      <c r="AL3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$A339  &amp; ", "   &amp;
$B339  &amp; ", "   &amp;
$D339  &amp; ", '"  &amp;
$I339  &amp; "', '" &amp;
$O339  &amp; "', "  &amp;
$S339  &amp; ", '"  &amp;
TEXT($U339,"dd/mm/aaaa")  &amp; "', "   &amp;
$V339  &amp; ", "   &amp;
$X339  &amp; ", "   &amp;
$Z339  &amp; ", "   &amp;
IF($AB339 &lt;&gt; "", $AB339, "NULL")  &amp; ", "   &amp;
$AK339  &amp; ");"</f>
        <v>#REF!</v>
      </c>
    </row>
    <row r="340" spans="1:38" x14ac:dyDescent="0.2">
      <c r="A340" s="7" cm="1">
        <f t="array" aca="1" ref="A340" ca="1">INDEX(Companies!$A:$A,RANDBETWEEN(2,COUNTA(Companies!$A:$A)),1)</f>
        <v>2</v>
      </c>
      <c r="B340" s="5">
        <f t="shared" si="65"/>
        <v>339</v>
      </c>
      <c r="C340" s="5" t="str" cm="1">
        <f t="array" ref="C340">SHA1HASH($B340)</f>
        <v>6c41101fe24a8f80c8cb51781f9e9ecf8c7a4d39</v>
      </c>
      <c r="D340" s="6">
        <f t="shared" ca="1" si="66"/>
        <v>1</v>
      </c>
      <c r="E340" s="7">
        <f ca="1">IF($B340 = 1 + N("Presidente"),
    127,
    IF($B340 = 2 + N("Vice-Presidente"),
        72,
        IF($B340 = 3 + N("Secretária bilíngue"),
            13,
            RANDBETWEEN(5,COUNT(Name!$A:$A) + 1)
        )
    )
)</f>
        <v>116</v>
      </c>
      <c r="F340" s="7" t="str">
        <f ca="1">VLOOKUP($E340,Name!$A:$B,2,FALSE)</f>
        <v>Eduarda</v>
      </c>
      <c r="G340" s="7">
        <f ca="1" xml:space="preserve">
IF($B340 = 1,
    0,
    RANDBETWEEN(5,COUNT('Last name'!$A:$A) + 1)
)</f>
        <v>52</v>
      </c>
      <c r="H340" s="7" t="str">
        <f ca="1" xml:space="preserve">
IF($B340 = 1 + N("Presidente"),
    "de Orléans e Bragança",
    VLOOKUP($G340,'Last name'!$A:$B,2,FALSE) &amp; " " &amp; VLOOKUP(RANDBETWEEN(5,COUNT('Last name'!$A:$A) + 1),'Last name'!$A:$B,2,FALSE)
)</f>
        <v>Camacho Alvarenga</v>
      </c>
      <c r="I340" s="7" t="str">
        <f t="shared" ca="1" si="67"/>
        <v>Eduarda Camacho Alvarenga</v>
      </c>
      <c r="J340" s="7" t="str" cm="1">
        <f t="array" aca="1" ref="J340" ca="1">SHA1HASH($I340)</f>
        <v>f44c59b53562117c47f5ae051850dac10817e1de</v>
      </c>
      <c r="K340" s="7" cm="1">
        <f t="array" aca="1" ref="K340" ca="1">INDEX(States!$A:$A,M340,1)</f>
        <v>5</v>
      </c>
      <c r="L340" s="7" t="str">
        <f ca="1">VLOOKUP($K340,Countries!$A:$B,2,FALSE)</f>
        <v>Portugal</v>
      </c>
      <c r="M340" s="7" cm="1">
        <f t="array" aca="1" ref="M340" ca="1">INDEX(States!$C:$C,RANDBETWEEN(5,COUNTA(States!$A:$A) + 1),1)</f>
        <v>12</v>
      </c>
      <c r="N340" s="7" t="str">
        <f ca="1">VLOOKUP($M340,States!$C:$D,2,FALSE)</f>
        <v>Leiria</v>
      </c>
      <c r="O340" s="7" t="str">
        <f ca="1">VLOOKUP($E340,Name!$A:$C,3,FALSE)</f>
        <v>F</v>
      </c>
      <c r="P340" s="7" t="str">
        <f ca="1">VLOOKUP($O340,Genders!$B:$C,2,FALSE)</f>
        <v>Female</v>
      </c>
      <c r="Q340" s="7" cm="1">
        <f t="array" aca="1" ref="Q340" ca="1">INDEX('Marital status'!$A:$A,RANDBETWEEN(5,COUNTA('Marital status'!$A:$A) + 1),1)</f>
        <v>5</v>
      </c>
      <c r="R340" s="7" t="str">
        <f ca="1">VLOOKUP($Q340,'Marital status'!$A:$B,2,FALSE)</f>
        <v xml:space="preserve"> Separated </v>
      </c>
      <c r="S340" s="7">
        <f t="shared" ca="1" si="68"/>
        <v>5</v>
      </c>
      <c r="T340" s="7" t="str">
        <f ca="1">VLOOKUP($S340,Ethnicities!$A:$B,2,FALSE)</f>
        <v>ASIAN</v>
      </c>
      <c r="U340" s="8">
        <f t="shared" ca="1" si="69"/>
        <v>21668</v>
      </c>
      <c r="V340" s="6">
        <f t="shared" ca="1" si="70"/>
        <v>7</v>
      </c>
      <c r="W340" s="8" t="str">
        <f ca="1">VLOOKUP($V340,'Background education'!$A:$B,2,FALSE)</f>
        <v>Undergraduate degree</v>
      </c>
      <c r="X340" s="7">
        <f ca="1" xml:space="preserve">
  IF(OR($Z340 = 5, $Z340 = 6, $Z340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340" s="7" t="str">
        <f ca="1">VLOOKUP($X340,Departments!$A:$B,2,FALSE)</f>
        <v>Communication &amp; Marketing</v>
      </c>
      <c r="Z340" s="6">
        <f t="shared" ca="1" si="71"/>
        <v>10</v>
      </c>
      <c r="AA340" s="7" t="str">
        <f ca="1">VLOOKUP($Z340,Roles!$A:$B,2,FALSE)</f>
        <v>Trainee</v>
      </c>
      <c r="AB340" s="6" t="e">
        <f t="shared" ca="1" si="72"/>
        <v>#N/A</v>
      </c>
      <c r="AC340" s="7" t="e">
        <f ca="1" xml:space="preserve">
IF(
  ISNA($AB340),
  NA(),
  VLOOKUP($AB340,Levels!$A:$B,2,FALSE)
)</f>
        <v>#N/A</v>
      </c>
      <c r="AD340" s="8">
        <f t="shared" ca="1" si="73"/>
        <v>41275</v>
      </c>
      <c r="AE340" s="6">
        <f ca="1">RANDBETWEEN(5,COUNTA('Recruitment source'!$A:$A) + 1)</f>
        <v>8</v>
      </c>
      <c r="AF340" s="6" t="str">
        <f ca="1">VLOOKUP($AE340,'Recruitment source'!$A:$B,2,FALSE)</f>
        <v>Net Empregos</v>
      </c>
      <c r="AG340" s="8" t="e">
        <f t="shared" ca="1" si="74"/>
        <v>#N/A</v>
      </c>
      <c r="AH340" s="6" t="e">
        <f t="shared" ca="1" si="75"/>
        <v>#N/A</v>
      </c>
      <c r="AI340" s="6" t="e">
        <f ca="1" xml:space="preserve">
IF(
  ISNA($AH340),
  NA(),
  VLOOKUP($AH340,'Reasons for dismissal'!$A:$B,2,FALSE)
)</f>
        <v>#N/A</v>
      </c>
      <c r="AJ340" s="6">
        <f t="shared" ca="1" si="76"/>
        <v>4</v>
      </c>
      <c r="AK340" s="1">
        <f t="shared" ca="1" si="77"/>
        <v>1385</v>
      </c>
      <c r="AL3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$A340  &amp; ", "   &amp;
$B340  &amp; ", "   &amp;
$D340  &amp; ", '"  &amp;
$I340  &amp; "', '" &amp;
$O340  &amp; "', "  &amp;
$S340  &amp; ", '"  &amp;
TEXT($U340,"dd/mm/aaaa")  &amp; "', "   &amp;
$V340  &amp; ", "   &amp;
$X340  &amp; ", "   &amp;
$Z340  &amp; ", "   &amp;
IF($AB340 &lt;&gt; "", $AB340, "NULL")  &amp; ", "   &amp;
$AK340  &amp; ");"</f>
        <v>#REF!</v>
      </c>
    </row>
    <row r="341" spans="1:38" x14ac:dyDescent="0.2">
      <c r="A341" s="7" cm="1">
        <f t="array" aca="1" ref="A341" ca="1">INDEX(Companies!$A:$A,RANDBETWEEN(2,COUNTA(Companies!$A:$A)),1)</f>
        <v>2</v>
      </c>
      <c r="B341" s="5">
        <f t="shared" si="65"/>
        <v>340</v>
      </c>
      <c r="C341" s="5" t="str" cm="1">
        <f t="array" ref="C341">SHA1HASH($B341)</f>
        <v>3e6bf6c89ba8a8b8b189f85975b0fab42bdc6d4a</v>
      </c>
      <c r="D341" s="6">
        <f t="shared" ca="1" si="66"/>
        <v>1</v>
      </c>
      <c r="E341" s="7">
        <f ca="1">IF($B341 = 1 + N("Presidente"),
    127,
    IF($B341 = 2 + N("Vice-Presidente"),
        72,
        IF($B341 = 3 + N("Secretária bilíngue"),
            13,
            RANDBETWEEN(5,COUNT(Name!$A:$A) + 1)
        )
    )
)</f>
        <v>340</v>
      </c>
      <c r="F341" s="7" t="str">
        <f ca="1">VLOOKUP($E341,Name!$A:$B,2,FALSE)</f>
        <v>Stella</v>
      </c>
      <c r="G341" s="7">
        <f ca="1" xml:space="preserve">
IF($B341 = 1,
    0,
    RANDBETWEEN(5,COUNT('Last name'!$A:$A) + 1)
)</f>
        <v>10</v>
      </c>
      <c r="H341" s="7" t="str">
        <f ca="1" xml:space="preserve">
IF($B341 = 1 + N("Presidente"),
    "de Orléans e Bragança",
    VLOOKUP($G341,'Last name'!$A:$B,2,FALSE) &amp; " " &amp; VLOOKUP(RANDBETWEEN(5,COUNT('Last name'!$A:$A) + 1),'Last name'!$A:$B,2,FALSE)
)</f>
        <v>Alencar Ricci</v>
      </c>
      <c r="I341" s="7" t="str">
        <f t="shared" ca="1" si="67"/>
        <v>Stella Alencar Ricci</v>
      </c>
      <c r="J341" s="7" t="str" cm="1">
        <f t="array" aca="1" ref="J341" ca="1">SHA1HASH($I341)</f>
        <v>c97685d0ea0deea1cfbd80525fc9c72bbc0dafc6</v>
      </c>
      <c r="K341" s="7" cm="1">
        <f t="array" aca="1" ref="K341" ca="1">INDEX(States!$A:$A,M341,1)</f>
        <v>5</v>
      </c>
      <c r="L341" s="7" t="str">
        <f ca="1">VLOOKUP($K341,Countries!$A:$B,2,FALSE)</f>
        <v>Portugal</v>
      </c>
      <c r="M341" s="7" cm="1">
        <f t="array" aca="1" ref="M341" ca="1">INDEX(States!$C:$C,RANDBETWEEN(5,COUNTA(States!$A:$A) + 1),1)</f>
        <v>7</v>
      </c>
      <c r="N341" s="7" t="str">
        <f ca="1">VLOOKUP($M341,States!$C:$D,2,FALSE)</f>
        <v xml:space="preserve"> Setúbal </v>
      </c>
      <c r="O341" s="7" t="str">
        <f ca="1">VLOOKUP($E341,Name!$A:$C,3,FALSE)</f>
        <v>F</v>
      </c>
      <c r="P341" s="7" t="str">
        <f ca="1">VLOOKUP($O341,Genders!$B:$C,2,FALSE)</f>
        <v>Female</v>
      </c>
      <c r="Q341" s="7" cm="1">
        <f t="array" aca="1" ref="Q341" ca="1">INDEX('Marital status'!$A:$A,RANDBETWEEN(5,COUNTA('Marital status'!$A:$A) + 1),1)</f>
        <v>0</v>
      </c>
      <c r="R341" s="7" t="e">
        <f ca="1">VLOOKUP($Q341,'Marital status'!$A:$B,2,FALSE)</f>
        <v>#N/A</v>
      </c>
      <c r="S341" s="7">
        <f t="shared" ca="1" si="68"/>
        <v>7</v>
      </c>
      <c r="T341" s="7" t="str">
        <f ca="1">VLOOKUP($S341,Ethnicities!$A:$B,2,FALSE)</f>
        <v>Native Hawaiian or Other Pacific Islander</v>
      </c>
      <c r="U341" s="8">
        <f t="shared" ca="1" si="69"/>
        <v>19613</v>
      </c>
      <c r="V341" s="6">
        <f t="shared" ca="1" si="70"/>
        <v>7</v>
      </c>
      <c r="W341" s="8" t="str">
        <f ca="1">VLOOKUP($V341,'Background education'!$A:$B,2,FALSE)</f>
        <v>Undergraduate degree</v>
      </c>
      <c r="X341" s="7">
        <f ca="1" xml:space="preserve">
  IF(OR($Z341 = 5, $Z341 = 6, $Z341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341" s="7" t="str">
        <f ca="1">VLOOKUP($X341,Departments!$A:$B,2,FALSE)</f>
        <v>Finance</v>
      </c>
      <c r="Z341" s="6">
        <f t="shared" ca="1" si="71"/>
        <v>11</v>
      </c>
      <c r="AA341" s="7" t="str">
        <f ca="1">VLOOKUP($Z341,Roles!$A:$B,2,FALSE)</f>
        <v>Analyst</v>
      </c>
      <c r="AB341" s="6">
        <f t="shared" ca="1" si="72"/>
        <v>7</v>
      </c>
      <c r="AC341" s="7" t="str">
        <f ca="1" xml:space="preserve">
IF(
  ISNA($AB341),
  NA(),
  VLOOKUP($AB341,Levels!$A:$B,2,FALSE)
)</f>
        <v>Senior</v>
      </c>
      <c r="AD341" s="8">
        <f t="shared" ca="1" si="73"/>
        <v>39234</v>
      </c>
      <c r="AE341" s="6">
        <f ca="1">RANDBETWEEN(5,COUNTA('Recruitment source'!$A:$A) + 1)</f>
        <v>9</v>
      </c>
      <c r="AF341" s="6" t="str">
        <f ca="1">VLOOKUP($AE341,'Recruitment source'!$A:$B,2,FALSE)</f>
        <v>Empregos Online</v>
      </c>
      <c r="AG341" s="8" t="e">
        <f t="shared" ca="1" si="74"/>
        <v>#N/A</v>
      </c>
      <c r="AH341" s="6" t="e">
        <f t="shared" ca="1" si="75"/>
        <v>#N/A</v>
      </c>
      <c r="AI341" s="6" t="e">
        <f ca="1" xml:space="preserve">
IF(
  ISNA($AH341),
  NA(),
  VLOOKUP($AH341,'Reasons for dismissal'!$A:$B,2,FALSE)
)</f>
        <v>#N/A</v>
      </c>
      <c r="AJ341" s="6">
        <f t="shared" ca="1" si="76"/>
        <v>5</v>
      </c>
      <c r="AK341" s="1">
        <f t="shared" ca="1" si="77"/>
        <v>2500</v>
      </c>
      <c r="AL3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$A341  &amp; ", "   &amp;
$B341  &amp; ", "   &amp;
$D341  &amp; ", '"  &amp;
$I341  &amp; "', '" &amp;
$O341  &amp; "', "  &amp;
$S341  &amp; ", '"  &amp;
TEXT($U341,"dd/mm/aaaa")  &amp; "', "   &amp;
$V341  &amp; ", "   &amp;
$X341  &amp; ", "   &amp;
$Z341  &amp; ", "   &amp;
IF($AB341 &lt;&gt; "", $AB341, "NULL")  &amp; ", "   &amp;
$AK341  &amp; ");"</f>
        <v>#REF!</v>
      </c>
    </row>
    <row r="342" spans="1:38" x14ac:dyDescent="0.2">
      <c r="A342" s="7" cm="1">
        <f t="array" aca="1" ref="A342" ca="1">INDEX(Companies!$A:$A,RANDBETWEEN(2,COUNTA(Companies!$A:$A)),1)</f>
        <v>2</v>
      </c>
      <c r="B342" s="5">
        <f t="shared" si="65"/>
        <v>341</v>
      </c>
      <c r="C342" s="5" t="str" cm="1">
        <f t="array" ref="C342">SHA1HASH($B342)</f>
        <v>8da4dabfaeb4a44681c9777c85db39140e3e12e6</v>
      </c>
      <c r="D342" s="6">
        <f t="shared" ca="1" si="66"/>
        <v>1</v>
      </c>
      <c r="E342" s="7">
        <f ca="1">IF($B342 = 1 + N("Presidente"),
    127,
    IF($B342 = 2 + N("Vice-Presidente"),
        72,
        IF($B342 = 3 + N("Secretária bilíngue"),
            13,
            RANDBETWEEN(5,COUNT(Name!$A:$A) + 1)
        )
    )
)</f>
        <v>10</v>
      </c>
      <c r="F342" s="7" t="str">
        <f ca="1">VLOOKUP($E342,Name!$A:$B,2,FALSE)</f>
        <v>Ágata</v>
      </c>
      <c r="G342" s="7">
        <f ca="1" xml:space="preserve">
IF($B342 = 1,
    0,
    RANDBETWEEN(5,COUNT('Last name'!$A:$A) + 1)
)</f>
        <v>98</v>
      </c>
      <c r="H342" s="7" t="str">
        <f ca="1" xml:space="preserve">
IF($B342 = 1 + N("Presidente"),
    "de Orléans e Bragança",
    VLOOKUP($G342,'Last name'!$A:$B,2,FALSE) &amp; " " &amp; VLOOKUP(RANDBETWEEN(5,COUNT('Last name'!$A:$A) + 1),'Last name'!$A:$B,2,FALSE)
)</f>
        <v>Giordano Soares</v>
      </c>
      <c r="I342" s="7" t="str">
        <f t="shared" ca="1" si="67"/>
        <v>Ágata Giordano Soares</v>
      </c>
      <c r="J342" s="7" t="str" cm="1">
        <f t="array" aca="1" ref="J342" ca="1">SHA1HASH($I342)</f>
        <v>8bfaeb25f5613e7573dfea53e0426495d5989665</v>
      </c>
      <c r="K342" s="7" cm="1">
        <f t="array" aca="1" ref="K342" ca="1">INDEX(States!$A:$A,M342,1)</f>
        <v>5</v>
      </c>
      <c r="L342" s="7" t="str">
        <f ca="1">VLOOKUP($K342,Countries!$A:$B,2,FALSE)</f>
        <v>Portugal</v>
      </c>
      <c r="M342" s="7" cm="1">
        <f t="array" aca="1" ref="M342" ca="1">INDEX(States!$C:$C,RANDBETWEEN(5,COUNTA(States!$A:$A) + 1),1)</f>
        <v>23</v>
      </c>
      <c r="N342" s="7" t="str">
        <f ca="1">VLOOKUP($M342,States!$C:$D,2,FALSE)</f>
        <v>Viana do Castelo</v>
      </c>
      <c r="O342" s="7" t="str">
        <f ca="1">VLOOKUP($E342,Name!$A:$C,3,FALSE)</f>
        <v>F</v>
      </c>
      <c r="P342" s="7" t="str">
        <f ca="1">VLOOKUP($O342,Genders!$B:$C,2,FALSE)</f>
        <v>Female</v>
      </c>
      <c r="Q342" s="7" cm="1">
        <f t="array" aca="1" ref="Q342" ca="1">INDEX('Marital status'!$A:$A,RANDBETWEEN(5,COUNTA('Marital status'!$A:$A) + 1),1)</f>
        <v>0</v>
      </c>
      <c r="R342" s="7" t="e">
        <f ca="1">VLOOKUP($Q342,'Marital status'!$A:$B,2,FALSE)</f>
        <v>#N/A</v>
      </c>
      <c r="S342" s="7">
        <f t="shared" ca="1" si="68"/>
        <v>8</v>
      </c>
      <c r="T342" s="7" t="e">
        <f ca="1">VLOOKUP($S342,Ethnicities!$A:$B,2,FALSE)</f>
        <v>#N/A</v>
      </c>
      <c r="U342" s="8">
        <f t="shared" ca="1" si="69"/>
        <v>22609</v>
      </c>
      <c r="V342" s="6">
        <f t="shared" ca="1" si="70"/>
        <v>7</v>
      </c>
      <c r="W342" s="8" t="str">
        <f ca="1">VLOOKUP($V342,'Background education'!$A:$B,2,FALSE)</f>
        <v>Undergraduate degree</v>
      </c>
      <c r="X342" s="7">
        <f ca="1" xml:space="preserve">
  IF(OR($Z342 = 5, $Z342 = 6, $Z342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342" s="7" t="str">
        <f ca="1">VLOOKUP($X342,Departments!$A:$B,2,FALSE)</f>
        <v>Communication &amp; Marketing</v>
      </c>
      <c r="Z342" s="6">
        <f t="shared" ca="1" si="71"/>
        <v>10</v>
      </c>
      <c r="AA342" s="7" t="str">
        <f ca="1">VLOOKUP($Z342,Roles!$A:$B,2,FALSE)</f>
        <v>Trainee</v>
      </c>
      <c r="AB342" s="6" t="e">
        <f t="shared" ca="1" si="72"/>
        <v>#N/A</v>
      </c>
      <c r="AC342" s="7" t="e">
        <f ca="1" xml:space="preserve">
IF(
  ISNA($AB342),
  NA(),
  VLOOKUP($AB342,Levels!$A:$B,2,FALSE)
)</f>
        <v>#N/A</v>
      </c>
      <c r="AD342" s="8">
        <f t="shared" ca="1" si="73"/>
        <v>42450</v>
      </c>
      <c r="AE342" s="6">
        <f ca="1">RANDBETWEEN(5,COUNTA('Recruitment source'!$A:$A) + 1)</f>
        <v>13</v>
      </c>
      <c r="AF342" s="6" t="str">
        <f ca="1">VLOOKUP($AE342,'Recruitment source'!$A:$B,2,FALSE)</f>
        <v>Google</v>
      </c>
      <c r="AG342" s="8" t="e">
        <f t="shared" ca="1" si="74"/>
        <v>#N/A</v>
      </c>
      <c r="AH342" s="6" t="e">
        <f t="shared" ca="1" si="75"/>
        <v>#N/A</v>
      </c>
      <c r="AI342" s="6" t="e">
        <f ca="1" xml:space="preserve">
IF(
  ISNA($AH342),
  NA(),
  VLOOKUP($AH342,'Reasons for dismissal'!$A:$B,2,FALSE)
)</f>
        <v>#N/A</v>
      </c>
      <c r="AJ342" s="6">
        <f t="shared" ca="1" si="76"/>
        <v>5</v>
      </c>
      <c r="AK342" s="1">
        <f t="shared" ca="1" si="77"/>
        <v>1385</v>
      </c>
      <c r="AL3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$A342  &amp; ", "   &amp;
$B342  &amp; ", "   &amp;
$D342  &amp; ", '"  &amp;
$I342  &amp; "', '" &amp;
$O342  &amp; "', "  &amp;
$S342  &amp; ", '"  &amp;
TEXT($U342,"dd/mm/aaaa")  &amp; "', "   &amp;
$V342  &amp; ", "   &amp;
$X342  &amp; ", "   &amp;
$Z342  &amp; ", "   &amp;
IF($AB342 &lt;&gt; "", $AB342, "NULL")  &amp; ", "   &amp;
$AK342  &amp; ");"</f>
        <v>#REF!</v>
      </c>
    </row>
    <row r="343" spans="1:38" x14ac:dyDescent="0.2">
      <c r="A343" s="7" cm="1">
        <f t="array" aca="1" ref="A343" ca="1">INDEX(Companies!$A:$A,RANDBETWEEN(2,COUNTA(Companies!$A:$A)),1)</f>
        <v>2</v>
      </c>
      <c r="B343" s="5">
        <f t="shared" si="65"/>
        <v>342</v>
      </c>
      <c r="C343" s="5" t="str" cm="1">
        <f t="array" ref="C343">SHA1HASH($B343)</f>
        <v>c415505dca69be631ca5d391b3ccd2b44b52d017</v>
      </c>
      <c r="D343" s="6">
        <f t="shared" ca="1" si="66"/>
        <v>1</v>
      </c>
      <c r="E343" s="7">
        <f ca="1">IF($B343 = 1 + N("Presidente"),
    127,
    IF($B343 = 2 + N("Vice-Presidente"),
        72,
        IF($B343 = 3 + N("Secretária bilíngue"),
            13,
            RANDBETWEEN(5,COUNT(Name!$A:$A) + 1)
        )
    )
)</f>
        <v>247</v>
      </c>
      <c r="F343" s="7" t="str">
        <f ca="1">VLOOKUP($E343,Name!$A:$B,2,FALSE)</f>
        <v>Luiz Otávio</v>
      </c>
      <c r="G343" s="7">
        <f ca="1" xml:space="preserve">
IF($B343 = 1,
    0,
    RANDBETWEEN(5,COUNT('Last name'!$A:$A) + 1)
)</f>
        <v>80</v>
      </c>
      <c r="H343" s="7" t="str">
        <f ca="1" xml:space="preserve">
IF($B343 = 1 + N("Presidente"),
    "de Orléans e Bragança",
    VLOOKUP($G343,'Last name'!$A:$B,2,FALSE) &amp; " " &amp; VLOOKUP(RANDBETWEEN(5,COUNT('Last name'!$A:$A) + 1),'Last name'!$A:$B,2,FALSE)
)</f>
        <v>Faria Martins</v>
      </c>
      <c r="I343" s="7" t="str">
        <f t="shared" ca="1" si="67"/>
        <v>Luiz Otávio Faria Martins</v>
      </c>
      <c r="J343" s="7" t="str" cm="1">
        <f t="array" aca="1" ref="J343" ca="1">SHA1HASH($I343)</f>
        <v>8f51b7a21033c5d12b866f6e1abaaf955819cf9b</v>
      </c>
      <c r="K343" s="7" cm="1">
        <f t="array" aca="1" ref="K343" ca="1">INDEX(States!$A:$A,M343,1)</f>
        <v>5</v>
      </c>
      <c r="L343" s="7" t="str">
        <f ca="1">VLOOKUP($K343,Countries!$A:$B,2,FALSE)</f>
        <v>Portugal</v>
      </c>
      <c r="M343" s="7" cm="1">
        <f t="array" aca="1" ref="M343" ca="1">INDEX(States!$C:$C,RANDBETWEEN(5,COUNTA(States!$A:$A) + 1),1)</f>
        <v>16</v>
      </c>
      <c r="N343" s="7" t="str">
        <f ca="1">VLOOKUP($M343,States!$C:$D,2,FALSE)</f>
        <v>Azores</v>
      </c>
      <c r="O343" s="7" t="str">
        <f ca="1">VLOOKUP($E343,Name!$A:$C,3,FALSE)</f>
        <v>M</v>
      </c>
      <c r="P343" s="7" t="str">
        <f ca="1">VLOOKUP($O343,Genders!$B:$C,2,FALSE)</f>
        <v>Male</v>
      </c>
      <c r="Q343" s="7" cm="1">
        <f t="array" aca="1" ref="Q343" ca="1">INDEX('Marital status'!$A:$A,RANDBETWEEN(5,COUNTA('Marital status'!$A:$A) + 1),1)</f>
        <v>6</v>
      </c>
      <c r="R343" s="7" t="str">
        <f ca="1">VLOOKUP($Q343,'Marital status'!$A:$B,2,FALSE)</f>
        <v>DIVORCED</v>
      </c>
      <c r="S343" s="7">
        <f t="shared" ca="1" si="68"/>
        <v>6</v>
      </c>
      <c r="T343" s="7" t="str">
        <f ca="1">VLOOKUP($S343,Ethnicities!$A:$B,2,FALSE)</f>
        <v xml:space="preserve">  american Indian or Alaska Native</v>
      </c>
      <c r="U343" s="8">
        <f t="shared" ca="1" si="69"/>
        <v>28917</v>
      </c>
      <c r="V343" s="6">
        <f t="shared" ca="1" si="70"/>
        <v>8</v>
      </c>
      <c r="W343" s="8" t="str">
        <f ca="1">VLOOKUP($V343,'Background education'!$A:$B,2,FALSE)</f>
        <v>Graduate school</v>
      </c>
      <c r="X343" s="7">
        <f ca="1" xml:space="preserve">
  IF(OR($Z343 = 5, $Z343 = 6, $Z343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343" s="7" t="str">
        <f ca="1">VLOOKUP($X343,Departments!$A:$B,2,FALSE)</f>
        <v>Communication &amp; Marketing</v>
      </c>
      <c r="Z343" s="6">
        <f t="shared" ca="1" si="71"/>
        <v>11</v>
      </c>
      <c r="AA343" s="7" t="str">
        <f ca="1">VLOOKUP($Z343,Roles!$A:$B,2,FALSE)</f>
        <v>Analyst</v>
      </c>
      <c r="AB343" s="6">
        <f t="shared" ca="1" si="72"/>
        <v>5</v>
      </c>
      <c r="AC343" s="7" t="str">
        <f ca="1" xml:space="preserve">
IF(
  ISNA($AB343),
  NA(),
  VLOOKUP($AB343,Levels!$A:$B,2,FALSE)
)</f>
        <v>Junior</v>
      </c>
      <c r="AD343" s="8">
        <f t="shared" ca="1" si="73"/>
        <v>36484</v>
      </c>
      <c r="AE343" s="6">
        <f ca="1">RANDBETWEEN(5,COUNTA('Recruitment source'!$A:$A) + 1)</f>
        <v>15</v>
      </c>
      <c r="AF343" s="6" t="str">
        <f ca="1">VLOOKUP($AE343,'Recruitment source'!$A:$B,2,FALSE)</f>
        <v>Website</v>
      </c>
      <c r="AG343" s="8" t="e">
        <f t="shared" ca="1" si="74"/>
        <v>#N/A</v>
      </c>
      <c r="AH343" s="6" t="e">
        <f t="shared" ca="1" si="75"/>
        <v>#N/A</v>
      </c>
      <c r="AI343" s="6" t="e">
        <f ca="1" xml:space="preserve">
IF(
  ISNA($AH343),
  NA(),
  VLOOKUP($AH343,'Reasons for dismissal'!$A:$B,2,FALSE)
)</f>
        <v>#N/A</v>
      </c>
      <c r="AJ343" s="6">
        <f t="shared" ca="1" si="76"/>
        <v>4</v>
      </c>
      <c r="AK343" s="1">
        <f t="shared" ca="1" si="77"/>
        <v>3080</v>
      </c>
      <c r="AL3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$A343  &amp; ", "   &amp;
$B343  &amp; ", "   &amp;
$D343  &amp; ", '"  &amp;
$I343  &amp; "', '" &amp;
$O343  &amp; "', "  &amp;
$S343  &amp; ", '"  &amp;
TEXT($U343,"dd/mm/aaaa")  &amp; "', "   &amp;
$V343  &amp; ", "   &amp;
$X343  &amp; ", "   &amp;
$Z343  &amp; ", "   &amp;
IF($AB343 &lt;&gt; "", $AB343, "NULL")  &amp; ", "   &amp;
$AK343  &amp; ");"</f>
        <v>#REF!</v>
      </c>
    </row>
    <row r="344" spans="1:38" x14ac:dyDescent="0.2">
      <c r="A344" s="7" cm="1">
        <f t="array" aca="1" ref="A344" ca="1">INDEX(Companies!$A:$A,RANDBETWEEN(2,COUNTA(Companies!$A:$A)),1)</f>
        <v>2</v>
      </c>
      <c r="B344" s="5">
        <f t="shared" si="65"/>
        <v>343</v>
      </c>
      <c r="C344" s="5" t="str" cm="1">
        <f t="array" ref="C344">SHA1HASH($B344)</f>
        <v>25a5e3012854728e0c6ab97fdcbb65c3a00c0965</v>
      </c>
      <c r="D344" s="6">
        <f t="shared" ca="1" si="66"/>
        <v>1</v>
      </c>
      <c r="E344" s="7">
        <f ca="1">IF($B344 = 1 + N("Presidente"),
    127,
    IF($B344 = 2 + N("Vice-Presidente"),
        72,
        IF($B344 = 3 + N("Secretária bilíngue"),
            13,
            RANDBETWEEN(5,COUNT(Name!$A:$A) + 1)
        )
    )
)</f>
        <v>210</v>
      </c>
      <c r="F344" s="7" t="str">
        <f ca="1">VLOOKUP($E344,Name!$A:$B,2,FALSE)</f>
        <v>Kauã</v>
      </c>
      <c r="G344" s="7">
        <f ca="1" xml:space="preserve">
IF($B344 = 1,
    0,
    RANDBETWEEN(5,COUNT('Last name'!$A:$A) + 1)
)</f>
        <v>85</v>
      </c>
      <c r="H344" s="7" t="str">
        <f ca="1" xml:space="preserve">
IF($B344 = 1 + N("Presidente"),
    "de Orléans e Bragança",
    VLOOKUP($G344,'Last name'!$A:$B,2,FALSE) &amp; " " &amp; VLOOKUP(RANDBETWEEN(5,COUNT('Last name'!$A:$A) + 1),'Last name'!$A:$B,2,FALSE)
)</f>
        <v>Ferrão Cardozo</v>
      </c>
      <c r="I344" s="7" t="str">
        <f t="shared" ca="1" si="67"/>
        <v>Kauã Ferrão Cardozo</v>
      </c>
      <c r="J344" s="7" t="str" cm="1">
        <f t="array" aca="1" ref="J344" ca="1">SHA1HASH($I344)</f>
        <v>957b27ee1eea8ab95ec9ac58c6f412360cab320c</v>
      </c>
      <c r="K344" s="7" cm="1">
        <f t="array" aca="1" ref="K344" ca="1">INDEX(States!$A:$A,M344,1)</f>
        <v>5</v>
      </c>
      <c r="L344" s="7" t="str">
        <f ca="1">VLOOKUP($K344,Countries!$A:$B,2,FALSE)</f>
        <v>Portugal</v>
      </c>
      <c r="M344" s="7" cm="1">
        <f t="array" aca="1" ref="M344" ca="1">INDEX(States!$C:$C,RANDBETWEEN(5,COUNTA(States!$A:$A) + 1),1)</f>
        <v>20</v>
      </c>
      <c r="N344" s="7" t="str">
        <f ca="1">VLOOKUP($M344,States!$C:$D,2,FALSE)</f>
        <v>Portalegre</v>
      </c>
      <c r="O344" s="7" t="str">
        <f ca="1">VLOOKUP($E344,Name!$A:$C,3,FALSE)</f>
        <v>M</v>
      </c>
      <c r="P344" s="7" t="str">
        <f ca="1">VLOOKUP($O344,Genders!$B:$C,2,FALSE)</f>
        <v>Male</v>
      </c>
      <c r="Q344" s="7" cm="1">
        <f t="array" aca="1" ref="Q344" ca="1">INDEX('Marital status'!$A:$A,RANDBETWEEN(5,COUNTA('Marital status'!$A:$A) + 1),1)</f>
        <v>5</v>
      </c>
      <c r="R344" s="7" t="str">
        <f ca="1">VLOOKUP($Q344,'Marital status'!$A:$B,2,FALSE)</f>
        <v xml:space="preserve"> Separated </v>
      </c>
      <c r="S344" s="7">
        <f t="shared" ca="1" si="68"/>
        <v>5</v>
      </c>
      <c r="T344" s="7" t="str">
        <f ca="1">VLOOKUP($S344,Ethnicities!$A:$B,2,FALSE)</f>
        <v>ASIAN</v>
      </c>
      <c r="U344" s="8">
        <f t="shared" ca="1" si="69"/>
        <v>21777</v>
      </c>
      <c r="V344" s="6">
        <f t="shared" ca="1" si="70"/>
        <v>7</v>
      </c>
      <c r="W344" s="8" t="str">
        <f ca="1">VLOOKUP($V344,'Background education'!$A:$B,2,FALSE)</f>
        <v>Undergraduate degree</v>
      </c>
      <c r="X344" s="7">
        <f ca="1" xml:space="preserve">
  IF(OR($Z344 = 5, $Z344 = 6, $Z344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344" s="7" t="str">
        <f ca="1">VLOOKUP($X344,Departments!$A:$B,2,FALSE)</f>
        <v>Communication &amp; Marketing</v>
      </c>
      <c r="Z344" s="6">
        <f t="shared" ca="1" si="71"/>
        <v>9</v>
      </c>
      <c r="AA344" s="7" t="str">
        <f ca="1">VLOOKUP($Z344,Roles!$A:$B,2,FALSE)</f>
        <v>Intern</v>
      </c>
      <c r="AB344" s="6" t="e">
        <f t="shared" ca="1" si="72"/>
        <v>#N/A</v>
      </c>
      <c r="AC344" s="7" t="e">
        <f ca="1" xml:space="preserve">
IF(
  ISNA($AB344),
  NA(),
  VLOOKUP($AB344,Levels!$A:$B,2,FALSE)
)</f>
        <v>#N/A</v>
      </c>
      <c r="AD344" s="8">
        <f t="shared" ca="1" si="73"/>
        <v>44031</v>
      </c>
      <c r="AE344" s="6">
        <f ca="1">RANDBETWEEN(5,COUNTA('Recruitment source'!$A:$A) + 1)</f>
        <v>7</v>
      </c>
      <c r="AF344" s="6" t="str">
        <f ca="1">VLOOKUP($AE344,'Recruitment source'!$A:$B,2,FALSE)</f>
        <v>SAPO Emprego</v>
      </c>
      <c r="AG344" s="8" t="e">
        <f t="shared" ca="1" si="74"/>
        <v>#N/A</v>
      </c>
      <c r="AH344" s="6" t="e">
        <f t="shared" ca="1" si="75"/>
        <v>#N/A</v>
      </c>
      <c r="AI344" s="6" t="e">
        <f ca="1" xml:space="preserve">
IF(
  ISNA($AH344),
  NA(),
  VLOOKUP($AH344,'Reasons for dismissal'!$A:$B,2,FALSE)
)</f>
        <v>#N/A</v>
      </c>
      <c r="AJ344" s="6">
        <f t="shared" ca="1" si="76"/>
        <v>4</v>
      </c>
      <c r="AK344" s="1">
        <f t="shared" ca="1" si="77"/>
        <v>1285</v>
      </c>
      <c r="AL3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$A344  &amp; ", "   &amp;
$B344  &amp; ", "   &amp;
$D344  &amp; ", '"  &amp;
$I344  &amp; "', '" &amp;
$O344  &amp; "', "  &amp;
$S344  &amp; ", '"  &amp;
TEXT($U344,"dd/mm/aaaa")  &amp; "', "   &amp;
$V344  &amp; ", "   &amp;
$X344  &amp; ", "   &amp;
$Z344  &amp; ", "   &amp;
IF($AB344 &lt;&gt; "", $AB344, "NULL")  &amp; ", "   &amp;
$AK344  &amp; ");"</f>
        <v>#REF!</v>
      </c>
    </row>
    <row r="345" spans="1:38" x14ac:dyDescent="0.2">
      <c r="A345" s="7" cm="1">
        <f t="array" aca="1" ref="A345" ca="1">INDEX(Companies!$A:$A,RANDBETWEEN(2,COUNTA(Companies!$A:$A)),1)</f>
        <v>2</v>
      </c>
      <c r="B345" s="5">
        <f t="shared" si="65"/>
        <v>344</v>
      </c>
      <c r="C345" s="5" t="str" cm="1">
        <f t="array" ref="C345">SHA1HASH($B345)</f>
        <v>640bacfb48aefac1f91028c01603e5c78d4f63ca</v>
      </c>
      <c r="D345" s="6">
        <f t="shared" ca="1" si="66"/>
        <v>1</v>
      </c>
      <c r="E345" s="7">
        <f ca="1">IF($B345 = 1 + N("Presidente"),
    127,
    IF($B345 = 2 + N("Vice-Presidente"),
        72,
        IF($B345 = 3 + N("Secretária bilíngue"),
            13,
            RANDBETWEEN(5,COUNT(Name!$A:$A) + 1)
        )
    )
)</f>
        <v>94</v>
      </c>
      <c r="F345" s="7" t="str">
        <f ca="1">VLOOKUP($E345,Name!$A:$B,2,FALSE)</f>
        <v>Clara</v>
      </c>
      <c r="G345" s="7">
        <f ca="1" xml:space="preserve">
IF($B345 = 1,
    0,
    RANDBETWEEN(5,COUNT('Last name'!$A:$A) + 1)
)</f>
        <v>150</v>
      </c>
      <c r="H345" s="7" t="str">
        <f ca="1" xml:space="preserve">
IF($B345 = 1 + N("Presidente"),
    "de Orléans e Bragança",
    VLOOKUP($G345,'Last name'!$A:$B,2,FALSE) &amp; " " &amp; VLOOKUP(RANDBETWEEN(5,COUNT('Last name'!$A:$A) + 1),'Last name'!$A:$B,2,FALSE)
)</f>
        <v>Pellegrini Ildelfonso</v>
      </c>
      <c r="I345" s="7" t="str">
        <f t="shared" ca="1" si="67"/>
        <v>Clara Pellegrini Ildelfonso</v>
      </c>
      <c r="J345" s="7" t="str" cm="1">
        <f t="array" aca="1" ref="J345" ca="1">SHA1HASH($I345)</f>
        <v>14813d980560e1a45ca11c391654642adace7503</v>
      </c>
      <c r="K345" s="7" cm="1">
        <f t="array" aca="1" ref="K345" ca="1">INDEX(States!$A:$A,M345,1)</f>
        <v>5</v>
      </c>
      <c r="L345" s="7" t="str">
        <f ca="1">VLOOKUP($K345,Countries!$A:$B,2,FALSE)</f>
        <v>Portugal</v>
      </c>
      <c r="M345" s="7" cm="1">
        <f t="array" aca="1" ref="M345" ca="1">INDEX(States!$C:$C,RANDBETWEEN(5,COUNTA(States!$A:$A) + 1),1)</f>
        <v>6</v>
      </c>
      <c r="N345" s="7" t="str">
        <f ca="1">VLOOKUP($M345,States!$C:$D,2,FALSE)</f>
        <v>PORTO</v>
      </c>
      <c r="O345" s="7" t="str">
        <f ca="1">VLOOKUP($E345,Name!$A:$C,3,FALSE)</f>
        <v>F</v>
      </c>
      <c r="P345" s="7" t="str">
        <f ca="1">VLOOKUP($O345,Genders!$B:$C,2,FALSE)</f>
        <v>Female</v>
      </c>
      <c r="Q345" s="7" cm="1">
        <f t="array" aca="1" ref="Q345" ca="1">INDEX('Marital status'!$A:$A,RANDBETWEEN(5,COUNTA('Marital status'!$A:$A) + 1),1)</f>
        <v>0</v>
      </c>
      <c r="R345" s="7" t="e">
        <f ca="1">VLOOKUP($Q345,'Marital status'!$A:$B,2,FALSE)</f>
        <v>#N/A</v>
      </c>
      <c r="S345" s="7">
        <f t="shared" ca="1" si="68"/>
        <v>5</v>
      </c>
      <c r="T345" s="7" t="str">
        <f ca="1">VLOOKUP($S345,Ethnicities!$A:$B,2,FALSE)</f>
        <v>ASIAN</v>
      </c>
      <c r="U345" s="8">
        <f t="shared" ca="1" si="69"/>
        <v>22244</v>
      </c>
      <c r="V345" s="6">
        <f t="shared" ca="1" si="70"/>
        <v>7</v>
      </c>
      <c r="W345" s="8" t="str">
        <f ca="1">VLOOKUP($V345,'Background education'!$A:$B,2,FALSE)</f>
        <v>Undergraduate degree</v>
      </c>
      <c r="X345" s="7">
        <f ca="1" xml:space="preserve">
  IF(OR($Z345 = 5, $Z345 = 6, $Z345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345" s="7" t="str">
        <f ca="1">VLOOKUP($X345,Departments!$A:$B,2,FALSE)</f>
        <v>Finance</v>
      </c>
      <c r="Z345" s="6">
        <f t="shared" ca="1" si="71"/>
        <v>11</v>
      </c>
      <c r="AA345" s="7" t="str">
        <f ca="1">VLOOKUP($Z345,Roles!$A:$B,2,FALSE)</f>
        <v>Analyst</v>
      </c>
      <c r="AB345" s="6">
        <f t="shared" ca="1" si="72"/>
        <v>6</v>
      </c>
      <c r="AC345" s="7" t="str">
        <f ca="1" xml:space="preserve">
IF(
  ISNA($AB345),
  NA(),
  VLOOKUP($AB345,Levels!$A:$B,2,FALSE)
)</f>
        <v>Pleno</v>
      </c>
      <c r="AD345" s="8">
        <f t="shared" ca="1" si="73"/>
        <v>40029</v>
      </c>
      <c r="AE345" s="6">
        <f ca="1">RANDBETWEEN(5,COUNTA('Recruitment source'!$A:$A) + 1)</f>
        <v>11</v>
      </c>
      <c r="AF345" s="6" t="str">
        <f ca="1">VLOOKUP($AE345,'Recruitment source'!$A:$B,2,FALSE)</f>
        <v>Next Station</v>
      </c>
      <c r="AG345" s="8" t="e">
        <f t="shared" ca="1" si="74"/>
        <v>#N/A</v>
      </c>
      <c r="AH345" s="6" t="e">
        <f t="shared" ca="1" si="75"/>
        <v>#N/A</v>
      </c>
      <c r="AI345" s="6" t="e">
        <f ca="1" xml:space="preserve">
IF(
  ISNA($AH345),
  NA(),
  VLOOKUP($AH345,'Reasons for dismissal'!$A:$B,2,FALSE)
)</f>
        <v>#N/A</v>
      </c>
      <c r="AJ345" s="6">
        <f t="shared" ca="1" si="76"/>
        <v>5</v>
      </c>
      <c r="AK345" s="1">
        <f t="shared" ca="1" si="77"/>
        <v>2500</v>
      </c>
      <c r="AL3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$A345  &amp; ", "   &amp;
$B345  &amp; ", "   &amp;
$D345  &amp; ", '"  &amp;
$I345  &amp; "', '" &amp;
$O345  &amp; "', "  &amp;
$S345  &amp; ", '"  &amp;
TEXT($U345,"dd/mm/aaaa")  &amp; "', "   &amp;
$V345  &amp; ", "   &amp;
$X345  &amp; ", "   &amp;
$Z345  &amp; ", "   &amp;
IF($AB345 &lt;&gt; "", $AB345, "NULL")  &amp; ", "   &amp;
$AK345  &amp; ");"</f>
        <v>#REF!</v>
      </c>
    </row>
    <row r="346" spans="1:38" x14ac:dyDescent="0.2">
      <c r="A346" s="7" cm="1">
        <f t="array" aca="1" ref="A346" ca="1">INDEX(Companies!$A:$A,RANDBETWEEN(2,COUNTA(Companies!$A:$A)),1)</f>
        <v>2</v>
      </c>
      <c r="B346" s="5">
        <f t="shared" si="65"/>
        <v>345</v>
      </c>
      <c r="C346" s="5" t="str" cm="1">
        <f t="array" ref="C346">SHA1HASH($B346)</f>
        <v>35139ef894b28b73bea022755166a23933c7d9cb</v>
      </c>
      <c r="D346" s="6">
        <f t="shared" ca="1" si="66"/>
        <v>1</v>
      </c>
      <c r="E346" s="7">
        <f ca="1">IF($B346 = 1 + N("Presidente"),
    127,
    IF($B346 = 2 + N("Vice-Presidente"),
        72,
        IF($B346 = 3 + N("Secretária bilíngue"),
            13,
            RANDBETWEEN(5,COUNT(Name!$A:$A) + 1)
        )
    )
)</f>
        <v>248</v>
      </c>
      <c r="F346" s="7" t="str">
        <f ca="1">VLOOKUP($E346,Name!$A:$B,2,FALSE)</f>
        <v>Luiza</v>
      </c>
      <c r="G346" s="7">
        <f ca="1" xml:space="preserve">
IF($B346 = 1,
    0,
    RANDBETWEEN(5,COUNT('Last name'!$A:$A) + 1)
)</f>
        <v>5</v>
      </c>
      <c r="H346" s="7" t="str">
        <f ca="1" xml:space="preserve">
IF($B346 = 1 + N("Presidente"),
    "de Orléans e Bragança",
    VLOOKUP($G346,'Last name'!$A:$B,2,FALSE) &amp; " " &amp; VLOOKUP(RANDBETWEEN(5,COUNT('Last name'!$A:$A) + 1),'Last name'!$A:$B,2,FALSE)
)</f>
        <v>Abranches Rinaldi</v>
      </c>
      <c r="I346" s="7" t="str">
        <f t="shared" ca="1" si="67"/>
        <v>Luiza Abranches Rinaldi</v>
      </c>
      <c r="J346" s="7" t="str" cm="1">
        <f t="array" aca="1" ref="J346" ca="1">SHA1HASH($I346)</f>
        <v>98cec60e55ef28ffaf86c6f5f66b7ba16aca1fc1</v>
      </c>
      <c r="K346" s="7" cm="1">
        <f t="array" aca="1" ref="K346" ca="1">INDEX(States!$A:$A,M346,1)</f>
        <v>5</v>
      </c>
      <c r="L346" s="7" t="str">
        <f ca="1">VLOOKUP($K346,Countries!$A:$B,2,FALSE)</f>
        <v>Portugal</v>
      </c>
      <c r="M346" s="7" cm="1">
        <f t="array" aca="1" ref="M346" ca="1">INDEX(States!$C:$C,RANDBETWEEN(5,COUNTA(States!$A:$A) + 1),1)</f>
        <v>14</v>
      </c>
      <c r="N346" s="7" t="str">
        <f ca="1">VLOOKUP($M346,States!$C:$D,2,FALSE)</f>
        <v>Madeira</v>
      </c>
      <c r="O346" s="7" t="str">
        <f ca="1">VLOOKUP($E346,Name!$A:$C,3,FALSE)</f>
        <v>F</v>
      </c>
      <c r="P346" s="7" t="str">
        <f ca="1">VLOOKUP($O346,Genders!$B:$C,2,FALSE)</f>
        <v>Female</v>
      </c>
      <c r="Q346" s="7" cm="1">
        <f t="array" aca="1" ref="Q346" ca="1">INDEX('Marital status'!$A:$A,RANDBETWEEN(5,COUNTA('Marital status'!$A:$A) + 1),1)</f>
        <v>0</v>
      </c>
      <c r="R346" s="7" t="e">
        <f ca="1">VLOOKUP($Q346,'Marital status'!$A:$B,2,FALSE)</f>
        <v>#N/A</v>
      </c>
      <c r="S346" s="7">
        <f t="shared" ca="1" si="68"/>
        <v>5</v>
      </c>
      <c r="T346" s="7" t="str">
        <f ca="1">VLOOKUP($S346,Ethnicities!$A:$B,2,FALSE)</f>
        <v>ASIAN</v>
      </c>
      <c r="U346" s="8">
        <f t="shared" ca="1" si="69"/>
        <v>24509</v>
      </c>
      <c r="V346" s="6">
        <f t="shared" ca="1" si="70"/>
        <v>7</v>
      </c>
      <c r="W346" s="8" t="str">
        <f ca="1">VLOOKUP($V346,'Background education'!$A:$B,2,FALSE)</f>
        <v>Undergraduate degree</v>
      </c>
      <c r="X346" s="7">
        <f ca="1" xml:space="preserve">
  IF(OR($Z346 = 5, $Z346 = 6, $Z346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346" s="7" t="str">
        <f ca="1">VLOOKUP($X346,Departments!$A:$B,2,FALSE)</f>
        <v xml:space="preserve"> Commercial</v>
      </c>
      <c r="Z346" s="6">
        <f t="shared" ca="1" si="71"/>
        <v>9</v>
      </c>
      <c r="AA346" s="7" t="str">
        <f ca="1">VLOOKUP($Z346,Roles!$A:$B,2,FALSE)</f>
        <v>Intern</v>
      </c>
      <c r="AB346" s="6" t="e">
        <f t="shared" ca="1" si="72"/>
        <v>#N/A</v>
      </c>
      <c r="AC346" s="7" t="e">
        <f ca="1" xml:space="preserve">
IF(
  ISNA($AB346),
  NA(),
  VLOOKUP($AB346,Levels!$A:$B,2,FALSE)
)</f>
        <v>#N/A</v>
      </c>
      <c r="AD346" s="8">
        <f t="shared" ca="1" si="73"/>
        <v>40894</v>
      </c>
      <c r="AE346" s="6">
        <f ca="1">RANDBETWEEN(5,COUNTA('Recruitment source'!$A:$A) + 1)</f>
        <v>10</v>
      </c>
      <c r="AF346" s="6" t="str">
        <f ca="1">VLOOKUP($AE346,'Recruitment source'!$A:$B,2,FALSE)</f>
        <v>Jobs in Lisbon</v>
      </c>
      <c r="AG346" s="8" t="e">
        <f t="shared" ca="1" si="74"/>
        <v>#N/A</v>
      </c>
      <c r="AH346" s="6" t="e">
        <f t="shared" ca="1" si="75"/>
        <v>#N/A</v>
      </c>
      <c r="AI346" s="6" t="e">
        <f ca="1" xml:space="preserve">
IF(
  ISNA($AH346),
  NA(),
  VLOOKUP($AH346,'Reasons for dismissal'!$A:$B,2,FALSE)
)</f>
        <v>#N/A</v>
      </c>
      <c r="AJ346" s="6">
        <f t="shared" ca="1" si="76"/>
        <v>5</v>
      </c>
      <c r="AK346" s="1">
        <f t="shared" ca="1" si="77"/>
        <v>1285</v>
      </c>
      <c r="AL3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$A346  &amp; ", "   &amp;
$B346  &amp; ", "   &amp;
$D346  &amp; ", '"  &amp;
$I346  &amp; "', '" &amp;
$O346  &amp; "', "  &amp;
$S346  &amp; ", '"  &amp;
TEXT($U346,"dd/mm/aaaa")  &amp; "', "   &amp;
$V346  &amp; ", "   &amp;
$X346  &amp; ", "   &amp;
$Z346  &amp; ", "   &amp;
IF($AB346 &lt;&gt; "", $AB346, "NULL")  &amp; ", "   &amp;
$AK346  &amp; ");"</f>
        <v>#REF!</v>
      </c>
    </row>
    <row r="347" spans="1:38" x14ac:dyDescent="0.2">
      <c r="A347" s="7" cm="1">
        <f t="array" aca="1" ref="A347" ca="1">INDEX(Companies!$A:$A,RANDBETWEEN(2,COUNTA(Companies!$A:$A)),1)</f>
        <v>2</v>
      </c>
      <c r="B347" s="5">
        <f t="shared" si="65"/>
        <v>346</v>
      </c>
      <c r="C347" s="5" t="str" cm="1">
        <f t="array" ref="C347">SHA1HASH($B347)</f>
        <v>41f448afc82647d1376ad508aec1ebe28826b8f7</v>
      </c>
      <c r="D347" s="6">
        <f t="shared" ca="1" si="66"/>
        <v>1</v>
      </c>
      <c r="E347" s="7">
        <f ca="1">IF($B347 = 1 + N("Presidente"),
    127,
    IF($B347 = 2 + N("Vice-Presidente"),
        72,
        IF($B347 = 3 + N("Secretária bilíngue"),
            13,
            RANDBETWEEN(5,COUNT(Name!$A:$A) + 1)
        )
    )
)</f>
        <v>291</v>
      </c>
      <c r="F347" s="7" t="str">
        <f ca="1">VLOOKUP($E347,Name!$A:$B,2,FALSE)</f>
        <v>Melyssa</v>
      </c>
      <c r="G347" s="7">
        <f ca="1" xml:space="preserve">
IF($B347 = 1,
    0,
    RANDBETWEEN(5,COUNT('Last name'!$A:$A) + 1)
)</f>
        <v>116</v>
      </c>
      <c r="H347" s="7" t="str">
        <f ca="1" xml:space="preserve">
IF($B347 = 1 + N("Presidente"),
    "de Orléans e Bragança",
    VLOOKUP($G347,'Last name'!$A:$B,2,FALSE) &amp; " " &amp; VLOOKUP(RANDBETWEEN(5,COUNT('Last name'!$A:$A) + 1),'Last name'!$A:$B,2,FALSE)
)</f>
        <v>Malafaia de Oliveira</v>
      </c>
      <c r="I347" s="7" t="str">
        <f t="shared" ca="1" si="67"/>
        <v>Melyssa Malafaia de Oliveira</v>
      </c>
      <c r="J347" s="7" t="str" cm="1">
        <f t="array" aca="1" ref="J347" ca="1">SHA1HASH($I347)</f>
        <v>041c98c8b49729be231e05f869dc58205cfef890</v>
      </c>
      <c r="K347" s="7" cm="1">
        <f t="array" aca="1" ref="K347" ca="1">INDEX(States!$A:$A,M347,1)</f>
        <v>5</v>
      </c>
      <c r="L347" s="7" t="str">
        <f ca="1">VLOOKUP($K347,Countries!$A:$B,2,FALSE)</f>
        <v>Portugal</v>
      </c>
      <c r="M347" s="7" cm="1">
        <f t="array" aca="1" ref="M347" ca="1">INDEX(States!$C:$C,RANDBETWEEN(5,COUNTA(States!$A:$A) + 1),1)</f>
        <v>17</v>
      </c>
      <c r="N347" s="7" t="str">
        <f ca="1">VLOOKUP($M347,States!$C:$D,2,FALSE)</f>
        <v>Viseu</v>
      </c>
      <c r="O347" s="7" t="str">
        <f ca="1">VLOOKUP($E347,Name!$A:$C,3,FALSE)</f>
        <v>F</v>
      </c>
      <c r="P347" s="7" t="str">
        <f ca="1">VLOOKUP($O347,Genders!$B:$C,2,FALSE)</f>
        <v>Female</v>
      </c>
      <c r="Q347" s="7" cm="1">
        <f t="array" aca="1" ref="Q347" ca="1">INDEX('Marital status'!$A:$A,RANDBETWEEN(5,COUNTA('Marital status'!$A:$A) + 1),1)</f>
        <v>6</v>
      </c>
      <c r="R347" s="7" t="str">
        <f ca="1">VLOOKUP($Q347,'Marital status'!$A:$B,2,FALSE)</f>
        <v>DIVORCED</v>
      </c>
      <c r="S347" s="7">
        <f t="shared" ca="1" si="68"/>
        <v>5</v>
      </c>
      <c r="T347" s="7" t="str">
        <f ca="1">VLOOKUP($S347,Ethnicities!$A:$B,2,FALSE)</f>
        <v>ASIAN</v>
      </c>
      <c r="U347" s="8">
        <f t="shared" ca="1" si="69"/>
        <v>20942</v>
      </c>
      <c r="V347" s="6">
        <f t="shared" ca="1" si="70"/>
        <v>8</v>
      </c>
      <c r="W347" s="8" t="str">
        <f ca="1">VLOOKUP($V347,'Background education'!$A:$B,2,FALSE)</f>
        <v>Graduate school</v>
      </c>
      <c r="X347" s="7">
        <f ca="1" xml:space="preserve">
  IF(OR($Z347 = 5, $Z347 = 6, $Z347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347" s="7" t="str">
        <f ca="1">VLOOKUP($X347,Departments!$A:$B,2,FALSE)</f>
        <v>Controlling</v>
      </c>
      <c r="Z347" s="6">
        <f t="shared" ca="1" si="71"/>
        <v>11</v>
      </c>
      <c r="AA347" s="7" t="str">
        <f ca="1">VLOOKUP($Z347,Roles!$A:$B,2,FALSE)</f>
        <v>Analyst</v>
      </c>
      <c r="AB347" s="6">
        <f t="shared" ca="1" si="72"/>
        <v>7</v>
      </c>
      <c r="AC347" s="7" t="str">
        <f ca="1" xml:space="preserve">
IF(
  ISNA($AB347),
  NA(),
  VLOOKUP($AB347,Levels!$A:$B,2,FALSE)
)</f>
        <v>Senior</v>
      </c>
      <c r="AD347" s="8">
        <f t="shared" ca="1" si="73"/>
        <v>43360</v>
      </c>
      <c r="AE347" s="6">
        <f ca="1">RANDBETWEEN(5,COUNTA('Recruitment source'!$A:$A) + 1)</f>
        <v>12</v>
      </c>
      <c r="AF347" s="6" t="str">
        <f ca="1">VLOOKUP($AE347,'Recruitment source'!$A:$B,2,FALSE)</f>
        <v xml:space="preserve"> recommendation of employee</v>
      </c>
      <c r="AG347" s="8" t="e">
        <f t="shared" ca="1" si="74"/>
        <v>#N/A</v>
      </c>
      <c r="AH347" s="6" t="e">
        <f t="shared" ca="1" si="75"/>
        <v>#N/A</v>
      </c>
      <c r="AI347" s="6" t="e">
        <f ca="1" xml:space="preserve">
IF(
  ISNA($AH347),
  NA(),
  VLOOKUP($AH347,'Reasons for dismissal'!$A:$B,2,FALSE)
)</f>
        <v>#N/A</v>
      </c>
      <c r="AJ347" s="6">
        <f t="shared" ca="1" si="76"/>
        <v>4</v>
      </c>
      <c r="AK347" s="1">
        <f t="shared" ca="1" si="77"/>
        <v>3000</v>
      </c>
      <c r="AL3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$A347  &amp; ", "   &amp;
$B347  &amp; ", "   &amp;
$D347  &amp; ", '"  &amp;
$I347  &amp; "', '" &amp;
$O347  &amp; "', "  &amp;
$S347  &amp; ", '"  &amp;
TEXT($U347,"dd/mm/aaaa")  &amp; "', "   &amp;
$V347  &amp; ", "   &amp;
$X347  &amp; ", "   &amp;
$Z347  &amp; ", "   &amp;
IF($AB347 &lt;&gt; "", $AB347, "NULL")  &amp; ", "   &amp;
$AK347  &amp; ");"</f>
        <v>#REF!</v>
      </c>
    </row>
    <row r="348" spans="1:38" x14ac:dyDescent="0.2">
      <c r="A348" s="7" cm="1">
        <f t="array" aca="1" ref="A348" ca="1">INDEX(Companies!$A:$A,RANDBETWEEN(2,COUNTA(Companies!$A:$A)),1)</f>
        <v>2</v>
      </c>
      <c r="B348" s="5">
        <f t="shared" si="65"/>
        <v>347</v>
      </c>
      <c r="C348" s="5" t="str" cm="1">
        <f t="array" ref="C348">SHA1HASH($B348)</f>
        <v>1b04f217730b9e677ec7021775bb6c2c8f8ca543</v>
      </c>
      <c r="D348" s="6">
        <f t="shared" ca="1" si="66"/>
        <v>1</v>
      </c>
      <c r="E348" s="7">
        <f ca="1">IF($B348 = 1 + N("Presidente"),
    127,
    IF($B348 = 2 + N("Vice-Presidente"),
        72,
        IF($B348 = 3 + N("Secretária bilíngue"),
            13,
            RANDBETWEEN(5,COUNT(Name!$A:$A) + 1)
        )
    )
)</f>
        <v>245</v>
      </c>
      <c r="F348" s="7" t="str">
        <f ca="1">VLOOKUP($E348,Name!$A:$B,2,FALSE)</f>
        <v>Luiz Henrique</v>
      </c>
      <c r="G348" s="7">
        <f ca="1" xml:space="preserve">
IF($B348 = 1,
    0,
    RANDBETWEEN(5,COUNT('Last name'!$A:$A) + 1)
)</f>
        <v>19</v>
      </c>
      <c r="H348" s="7" t="str">
        <f ca="1" xml:space="preserve">
IF($B348 = 1 + N("Presidente"),
    "de Orléans e Bragança",
    VLOOKUP($G348,'Last name'!$A:$B,2,FALSE) &amp; " " &amp; VLOOKUP(RANDBETWEEN(5,COUNT('Last name'!$A:$A) + 1),'Last name'!$A:$B,2,FALSE)
)</f>
        <v>Anjos Abranches</v>
      </c>
      <c r="I348" s="7" t="str">
        <f t="shared" ca="1" si="67"/>
        <v>Luiz Henrique Anjos Abranches</v>
      </c>
      <c r="J348" s="7" t="str" cm="1">
        <f t="array" aca="1" ref="J348" ca="1">SHA1HASH($I348)</f>
        <v>469780aedb8bab997cd3f28841baebbd8a64dc7c</v>
      </c>
      <c r="K348" s="7" cm="1">
        <f t="array" aca="1" ref="K348" ca="1">INDEX(States!$A:$A,M348,1)</f>
        <v>5</v>
      </c>
      <c r="L348" s="7" t="str">
        <f ca="1">VLOOKUP($K348,Countries!$A:$B,2,FALSE)</f>
        <v>Portugal</v>
      </c>
      <c r="M348" s="7" cm="1">
        <f t="array" aca="1" ref="M348" ca="1">INDEX(States!$C:$C,RANDBETWEEN(5,COUNTA(States!$A:$A) + 1),1)</f>
        <v>24</v>
      </c>
      <c r="N348" s="7" t="str">
        <f ca="1">VLOOKUP($M348,States!$C:$D,2,FALSE)</f>
        <v>Brangança</v>
      </c>
      <c r="O348" s="7" t="str">
        <f ca="1">VLOOKUP($E348,Name!$A:$C,3,FALSE)</f>
        <v>M</v>
      </c>
      <c r="P348" s="7" t="str">
        <f ca="1">VLOOKUP($O348,Genders!$B:$C,2,FALSE)</f>
        <v>Male</v>
      </c>
      <c r="Q348" s="7" cm="1">
        <f t="array" aca="1" ref="Q348" ca="1">INDEX('Marital status'!$A:$A,RANDBETWEEN(5,COUNTA('Marital status'!$A:$A) + 1),1)</f>
        <v>6</v>
      </c>
      <c r="R348" s="7" t="str">
        <f ca="1">VLOOKUP($Q348,'Marital status'!$A:$B,2,FALSE)</f>
        <v>DIVORCED</v>
      </c>
      <c r="S348" s="7">
        <f t="shared" ca="1" si="68"/>
        <v>5</v>
      </c>
      <c r="T348" s="7" t="str">
        <f ca="1">VLOOKUP($S348,Ethnicities!$A:$B,2,FALSE)</f>
        <v>ASIAN</v>
      </c>
      <c r="U348" s="8">
        <f t="shared" ca="1" si="69"/>
        <v>22291</v>
      </c>
      <c r="V348" s="6">
        <f t="shared" ca="1" si="70"/>
        <v>7</v>
      </c>
      <c r="W348" s="8" t="str">
        <f ca="1">VLOOKUP($V348,'Background education'!$A:$B,2,FALSE)</f>
        <v>Undergraduate degree</v>
      </c>
      <c r="X348" s="7">
        <f ca="1" xml:space="preserve">
  IF(OR($Z348 = 5, $Z348 = 6, $Z348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348" s="7" t="str">
        <f ca="1">VLOOKUP($X348,Departments!$A:$B,2,FALSE)</f>
        <v>Communication &amp; Marketing</v>
      </c>
      <c r="Z348" s="6">
        <f t="shared" ca="1" si="71"/>
        <v>9</v>
      </c>
      <c r="AA348" s="7" t="str">
        <f ca="1">VLOOKUP($Z348,Roles!$A:$B,2,FALSE)</f>
        <v>Intern</v>
      </c>
      <c r="AB348" s="6" t="e">
        <f t="shared" ca="1" si="72"/>
        <v>#N/A</v>
      </c>
      <c r="AC348" s="7" t="e">
        <f ca="1" xml:space="preserve">
IF(
  ISNA($AB348),
  NA(),
  VLOOKUP($AB348,Levels!$A:$B,2,FALSE)
)</f>
        <v>#N/A</v>
      </c>
      <c r="AD348" s="8">
        <f t="shared" ca="1" si="73"/>
        <v>42701</v>
      </c>
      <c r="AE348" s="6">
        <f ca="1">RANDBETWEEN(5,COUNTA('Recruitment source'!$A:$A) + 1)</f>
        <v>12</v>
      </c>
      <c r="AF348" s="6" t="str">
        <f ca="1">VLOOKUP($AE348,'Recruitment source'!$A:$B,2,FALSE)</f>
        <v xml:space="preserve"> recommendation of employee</v>
      </c>
      <c r="AG348" s="8" t="e">
        <f t="shared" ca="1" si="74"/>
        <v>#N/A</v>
      </c>
      <c r="AH348" s="6" t="e">
        <f t="shared" ca="1" si="75"/>
        <v>#N/A</v>
      </c>
      <c r="AI348" s="6" t="e">
        <f ca="1" xml:space="preserve">
IF(
  ISNA($AH348),
  NA(),
  VLOOKUP($AH348,'Reasons for dismissal'!$A:$B,2,FALSE)
)</f>
        <v>#N/A</v>
      </c>
      <c r="AJ348" s="6">
        <f t="shared" ca="1" si="76"/>
        <v>4</v>
      </c>
      <c r="AK348" s="1">
        <f t="shared" ca="1" si="77"/>
        <v>1285</v>
      </c>
      <c r="AL3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$A348  &amp; ", "   &amp;
$B348  &amp; ", "   &amp;
$D348  &amp; ", '"  &amp;
$I348  &amp; "', '" &amp;
$O348  &amp; "', "  &amp;
$S348  &amp; ", '"  &amp;
TEXT($U348,"dd/mm/aaaa")  &amp; "', "   &amp;
$V348  &amp; ", "   &amp;
$X348  &amp; ", "   &amp;
$Z348  &amp; ", "   &amp;
IF($AB348 &lt;&gt; "", $AB348, "NULL")  &amp; ", "   &amp;
$AK348  &amp; ");"</f>
        <v>#REF!</v>
      </c>
    </row>
    <row r="349" spans="1:38" x14ac:dyDescent="0.2">
      <c r="A349" s="7" cm="1">
        <f t="array" aca="1" ref="A349" ca="1">INDEX(Companies!$A:$A,RANDBETWEEN(2,COUNTA(Companies!$A:$A)),1)</f>
        <v>2</v>
      </c>
      <c r="B349" s="5">
        <f t="shared" si="65"/>
        <v>348</v>
      </c>
      <c r="C349" s="5" t="str" cm="1">
        <f t="array" ref="C349">SHA1HASH($B349)</f>
        <v>cfd1799660639c006d19f3ca7ebd518a1d6e6ca2</v>
      </c>
      <c r="D349" s="6">
        <f t="shared" ca="1" si="66"/>
        <v>1</v>
      </c>
      <c r="E349" s="7">
        <f ca="1">IF($B349 = 1 + N("Presidente"),
    127,
    IF($B349 = 2 + N("Vice-Presidente"),
        72,
        IF($B349 = 3 + N("Secretária bilíngue"),
            13,
            RANDBETWEEN(5,COUNT(Name!$A:$A) + 1)
        )
    )
)</f>
        <v>80</v>
      </c>
      <c r="F349" s="7" t="str">
        <f ca="1">VLOOKUP($E349,Name!$A:$B,2,FALSE)</f>
        <v>Byatriz</v>
      </c>
      <c r="G349" s="7">
        <f ca="1" xml:space="preserve">
IF($B349 = 1,
    0,
    RANDBETWEEN(5,COUNT('Last name'!$A:$A) + 1)
)</f>
        <v>48</v>
      </c>
      <c r="H349" s="7" t="str">
        <f ca="1" xml:space="preserve">
IF($B349 = 1 + N("Presidente"),
    "de Orléans e Bragança",
    VLOOKUP($G349,'Last name'!$A:$B,2,FALSE) &amp; " " &amp; VLOOKUP(RANDBETWEEN(5,COUNT('Last name'!$A:$A) + 1),'Last name'!$A:$B,2,FALSE)
)</f>
        <v>Brasil Oliveira</v>
      </c>
      <c r="I349" s="7" t="str">
        <f t="shared" ca="1" si="67"/>
        <v>Byatriz Brasil Oliveira</v>
      </c>
      <c r="J349" s="7" t="str" cm="1">
        <f t="array" aca="1" ref="J349" ca="1">SHA1HASH($I349)</f>
        <v>25d650a7eb71b7ec8dd59a416308ac88f2bc0828</v>
      </c>
      <c r="K349" s="7" cm="1">
        <f t="array" aca="1" ref="K349" ca="1">INDEX(States!$A:$A,M349,1)</f>
        <v>5</v>
      </c>
      <c r="L349" s="7" t="str">
        <f ca="1">VLOOKUP($K349,Countries!$A:$B,2,FALSE)</f>
        <v>Portugal</v>
      </c>
      <c r="M349" s="7" cm="1">
        <f t="array" aca="1" ref="M349" ca="1">INDEX(States!$C:$C,RANDBETWEEN(5,COUNTA(States!$A:$A) + 1),1)</f>
        <v>19</v>
      </c>
      <c r="N349" s="7" t="str">
        <f ca="1">VLOOKUP($M349,States!$C:$D,2,FALSE)</f>
        <v>Beja</v>
      </c>
      <c r="O349" s="7" t="str">
        <f ca="1">VLOOKUP($E349,Name!$A:$C,3,FALSE)</f>
        <v>F</v>
      </c>
      <c r="P349" s="7" t="str">
        <f ca="1">VLOOKUP($O349,Genders!$B:$C,2,FALSE)</f>
        <v>Female</v>
      </c>
      <c r="Q349" s="7" cm="1">
        <f t="array" aca="1" ref="Q349" ca="1">INDEX('Marital status'!$A:$A,RANDBETWEEN(5,COUNTA('Marital status'!$A:$A) + 1),1)</f>
        <v>5</v>
      </c>
      <c r="R349" s="7" t="str">
        <f ca="1">VLOOKUP($Q349,'Marital status'!$A:$B,2,FALSE)</f>
        <v xml:space="preserve"> Separated </v>
      </c>
      <c r="S349" s="7">
        <f t="shared" ca="1" si="68"/>
        <v>5</v>
      </c>
      <c r="T349" s="7" t="str">
        <f ca="1">VLOOKUP($S349,Ethnicities!$A:$B,2,FALSE)</f>
        <v>ASIAN</v>
      </c>
      <c r="U349" s="8">
        <f t="shared" ca="1" si="69"/>
        <v>29371</v>
      </c>
      <c r="V349" s="6">
        <f t="shared" ca="1" si="70"/>
        <v>7</v>
      </c>
      <c r="W349" s="8" t="str">
        <f ca="1">VLOOKUP($V349,'Background education'!$A:$B,2,FALSE)</f>
        <v>Undergraduate degree</v>
      </c>
      <c r="X349" s="7">
        <f ca="1" xml:space="preserve">
  IF(OR($Z349 = 5, $Z349 = 6, $Z349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349" s="7" t="str">
        <f ca="1">VLOOKUP($X349,Departments!$A:$B,2,FALSE)</f>
        <v>Finance</v>
      </c>
      <c r="Z349" s="6">
        <f t="shared" ca="1" si="71"/>
        <v>11</v>
      </c>
      <c r="AA349" s="7" t="str">
        <f ca="1">VLOOKUP($Z349,Roles!$A:$B,2,FALSE)</f>
        <v>Analyst</v>
      </c>
      <c r="AB349" s="6">
        <f t="shared" ca="1" si="72"/>
        <v>5</v>
      </c>
      <c r="AC349" s="7" t="str">
        <f ca="1" xml:space="preserve">
IF(
  ISNA($AB349),
  NA(),
  VLOOKUP($AB349,Levels!$A:$B,2,FALSE)
)</f>
        <v>Junior</v>
      </c>
      <c r="AD349" s="8">
        <f t="shared" ca="1" si="73"/>
        <v>44805</v>
      </c>
      <c r="AE349" s="6">
        <f ca="1">RANDBETWEEN(5,COUNTA('Recruitment source'!$A:$A) + 1)</f>
        <v>15</v>
      </c>
      <c r="AF349" s="6" t="str">
        <f ca="1">VLOOKUP($AE349,'Recruitment source'!$A:$B,2,FALSE)</f>
        <v>Website</v>
      </c>
      <c r="AG349" s="8" t="e">
        <f t="shared" ca="1" si="74"/>
        <v>#N/A</v>
      </c>
      <c r="AH349" s="6" t="e">
        <f t="shared" ca="1" si="75"/>
        <v>#N/A</v>
      </c>
      <c r="AI349" s="6" t="e">
        <f ca="1" xml:space="preserve">
IF(
  ISNA($AH349),
  NA(),
  VLOOKUP($AH349,'Reasons for dismissal'!$A:$B,2,FALSE)
)</f>
        <v>#N/A</v>
      </c>
      <c r="AJ349" s="6">
        <f t="shared" ca="1" si="76"/>
        <v>5</v>
      </c>
      <c r="AK349" s="1">
        <f t="shared" ca="1" si="77"/>
        <v>2500</v>
      </c>
      <c r="AL3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$A349  &amp; ", "   &amp;
$B349  &amp; ", "   &amp;
$D349  &amp; ", '"  &amp;
$I349  &amp; "', '" &amp;
$O349  &amp; "', "  &amp;
$S349  &amp; ", '"  &amp;
TEXT($U349,"dd/mm/aaaa")  &amp; "', "   &amp;
$V349  &amp; ", "   &amp;
$X349  &amp; ", "   &amp;
$Z349  &amp; ", "   &amp;
IF($AB349 &lt;&gt; "", $AB349, "NULL")  &amp; ", "   &amp;
$AK349  &amp; ");"</f>
        <v>#REF!</v>
      </c>
    </row>
    <row r="350" spans="1:38" x14ac:dyDescent="0.2">
      <c r="A350" s="7" cm="1">
        <f t="array" aca="1" ref="A350" ca="1">INDEX(Companies!$A:$A,RANDBETWEEN(2,COUNTA(Companies!$A:$A)),1)</f>
        <v>2</v>
      </c>
      <c r="B350" s="5">
        <f t="shared" si="65"/>
        <v>349</v>
      </c>
      <c r="C350" s="5" t="str" cm="1">
        <f t="array" ref="C350">SHA1HASH($B350)</f>
        <v>3341b16b2e02679ecb3d3fccb14a5667fa751d0d</v>
      </c>
      <c r="D350" s="6">
        <f t="shared" ca="1" si="66"/>
        <v>1</v>
      </c>
      <c r="E350" s="7">
        <f ca="1">IF($B350 = 1 + N("Presidente"),
    127,
    IF($B350 = 2 + N("Vice-Presidente"),
        72,
        IF($B350 = 3 + N("Secretária bilíngue"),
            13,
            RANDBETWEEN(5,COUNT(Name!$A:$A) + 1)
        )
    )
)</f>
        <v>136</v>
      </c>
      <c r="F350" s="7" t="str">
        <f ca="1">VLOOKUP($E350,Name!$A:$B,2,FALSE)</f>
        <v>Fellipe</v>
      </c>
      <c r="G350" s="7">
        <f ca="1" xml:space="preserve">
IF($B350 = 1,
    0,
    RANDBETWEEN(5,COUNT('Last name'!$A:$A) + 1)
)</f>
        <v>153</v>
      </c>
      <c r="H350" s="7" t="str">
        <f ca="1" xml:space="preserve">
IF($B350 = 1 + N("Presidente"),
    "de Orléans e Bragança",
    VLOOKUP($G350,'Last name'!$A:$B,2,FALSE) &amp; " " &amp; VLOOKUP(RANDBETWEEN(5,COUNT('Last name'!$A:$A) + 1),'Last name'!$A:$B,2,FALSE)
)</f>
        <v>Pimentel Barroso</v>
      </c>
      <c r="I350" s="7" t="str">
        <f t="shared" ca="1" si="67"/>
        <v>Fellipe Pimentel Barroso</v>
      </c>
      <c r="J350" s="7" t="str" cm="1">
        <f t="array" aca="1" ref="J350" ca="1">SHA1HASH($I350)</f>
        <v>68c0837c65c57719251b44532cde2455f044cf10</v>
      </c>
      <c r="K350" s="7" cm="1">
        <f t="array" aca="1" ref="K350" ca="1">INDEX(States!$A:$A,M350,1)</f>
        <v>5</v>
      </c>
      <c r="L350" s="7" t="str">
        <f ca="1">VLOOKUP($K350,Countries!$A:$B,2,FALSE)</f>
        <v>Portugal</v>
      </c>
      <c r="M350" s="7" cm="1">
        <f t="array" aca="1" ref="M350" ca="1">INDEX(States!$C:$C,RANDBETWEEN(5,COUNTA(States!$A:$A) + 1),1)</f>
        <v>24</v>
      </c>
      <c r="N350" s="7" t="str">
        <f ca="1">VLOOKUP($M350,States!$C:$D,2,FALSE)</f>
        <v>Brangança</v>
      </c>
      <c r="O350" s="7" t="str">
        <f ca="1">VLOOKUP($E350,Name!$A:$C,3,FALSE)</f>
        <v>M</v>
      </c>
      <c r="P350" s="7" t="str">
        <f ca="1">VLOOKUP($O350,Genders!$B:$C,2,FALSE)</f>
        <v>Male</v>
      </c>
      <c r="Q350" s="7" cm="1">
        <f t="array" aca="1" ref="Q350" ca="1">INDEX('Marital status'!$A:$A,RANDBETWEEN(5,COUNTA('Marital status'!$A:$A) + 1),1)</f>
        <v>5</v>
      </c>
      <c r="R350" s="7" t="str">
        <f ca="1">VLOOKUP($Q350,'Marital status'!$A:$B,2,FALSE)</f>
        <v xml:space="preserve"> Separated </v>
      </c>
      <c r="S350" s="7">
        <f t="shared" ca="1" si="68"/>
        <v>6</v>
      </c>
      <c r="T350" s="7" t="str">
        <f ca="1">VLOOKUP($S350,Ethnicities!$A:$B,2,FALSE)</f>
        <v xml:space="preserve">  american Indian or Alaska Native</v>
      </c>
      <c r="U350" s="8">
        <f t="shared" ca="1" si="69"/>
        <v>32324</v>
      </c>
      <c r="V350" s="6">
        <f t="shared" ca="1" si="70"/>
        <v>7</v>
      </c>
      <c r="W350" s="8" t="str">
        <f ca="1">VLOOKUP($V350,'Background education'!$A:$B,2,FALSE)</f>
        <v>Undergraduate degree</v>
      </c>
      <c r="X350" s="7">
        <f ca="1" xml:space="preserve">
  IF(OR($Z350 = 5, $Z350 = 6, $Z350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350" s="7" t="str">
        <f ca="1">VLOOKUP($X350,Departments!$A:$B,2,FALSE)</f>
        <v>Controlling</v>
      </c>
      <c r="Z350" s="6">
        <f t="shared" ca="1" si="71"/>
        <v>10</v>
      </c>
      <c r="AA350" s="7" t="str">
        <f ca="1">VLOOKUP($Z350,Roles!$A:$B,2,FALSE)</f>
        <v>Trainee</v>
      </c>
      <c r="AB350" s="6" t="e">
        <f t="shared" ca="1" si="72"/>
        <v>#N/A</v>
      </c>
      <c r="AC350" s="7" t="e">
        <f ca="1" xml:space="preserve">
IF(
  ISNA($AB350),
  NA(),
  VLOOKUP($AB350,Levels!$A:$B,2,FALSE)
)</f>
        <v>#N/A</v>
      </c>
      <c r="AD350" s="8">
        <f t="shared" ca="1" si="73"/>
        <v>43206</v>
      </c>
      <c r="AE350" s="6">
        <f ca="1">RANDBETWEEN(5,COUNTA('Recruitment source'!$A:$A) + 1)</f>
        <v>12</v>
      </c>
      <c r="AF350" s="6" t="str">
        <f ca="1">VLOOKUP($AE350,'Recruitment source'!$A:$B,2,FALSE)</f>
        <v xml:space="preserve"> recommendation of employee</v>
      </c>
      <c r="AG350" s="8" t="e">
        <f t="shared" ca="1" si="74"/>
        <v>#N/A</v>
      </c>
      <c r="AH350" s="6" t="e">
        <f t="shared" ca="1" si="75"/>
        <v>#N/A</v>
      </c>
      <c r="AI350" s="6" t="e">
        <f ca="1" xml:space="preserve">
IF(
  ISNA($AH350),
  NA(),
  VLOOKUP($AH350,'Reasons for dismissal'!$A:$B,2,FALSE)
)</f>
        <v>#N/A</v>
      </c>
      <c r="AJ350" s="6">
        <f t="shared" ca="1" si="76"/>
        <v>4</v>
      </c>
      <c r="AK350" s="1">
        <f t="shared" ca="1" si="77"/>
        <v>1305</v>
      </c>
      <c r="AL3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$A350  &amp; ", "   &amp;
$B350  &amp; ", "   &amp;
$D350  &amp; ", '"  &amp;
$I350  &amp; "', '" &amp;
$O350  &amp; "', "  &amp;
$S350  &amp; ", '"  &amp;
TEXT($U350,"dd/mm/aaaa")  &amp; "', "   &amp;
$V350  &amp; ", "   &amp;
$X350  &amp; ", "   &amp;
$Z350  &amp; ", "   &amp;
IF($AB350 &lt;&gt; "", $AB350, "NULL")  &amp; ", "   &amp;
$AK350  &amp; ");"</f>
        <v>#REF!</v>
      </c>
    </row>
    <row r="351" spans="1:38" x14ac:dyDescent="0.2">
      <c r="A351" s="7" cm="1">
        <f t="array" aca="1" ref="A351" ca="1">INDEX(Companies!$A:$A,RANDBETWEEN(2,COUNTA(Companies!$A:$A)),1)</f>
        <v>2</v>
      </c>
      <c r="B351" s="5">
        <f t="shared" si="65"/>
        <v>350</v>
      </c>
      <c r="C351" s="5" t="str" cm="1">
        <f t="array" ref="C351">SHA1HASH($B351)</f>
        <v>89a1c105a4720482e52ae423839ed97c693201ca</v>
      </c>
      <c r="D351" s="6">
        <f t="shared" ca="1" si="66"/>
        <v>1</v>
      </c>
      <c r="E351" s="7">
        <f ca="1">IF($B351 = 1 + N("Presidente"),
    127,
    IF($B351 = 2 + N("Vice-Presidente"),
        72,
        IF($B351 = 3 + N("Secretária bilíngue"),
            13,
            RANDBETWEEN(5,COUNT(Name!$A:$A) + 1)
        )
    )
)</f>
        <v>280</v>
      </c>
      <c r="F351" s="7" t="str">
        <f ca="1">VLOOKUP($E351,Name!$A:$B,2,FALSE)</f>
        <v>Marianna</v>
      </c>
      <c r="G351" s="7">
        <f ca="1" xml:space="preserve">
IF($B351 = 1,
    0,
    RANDBETWEEN(5,COUNT('Last name'!$A:$A) + 1)
)</f>
        <v>132</v>
      </c>
      <c r="H351" s="7" t="str">
        <f ca="1" xml:space="preserve">
IF($B351 = 1 + N("Presidente"),
    "de Orléans e Bragança",
    VLOOKUP($G351,'Last name'!$A:$B,2,FALSE) &amp; " " &amp; VLOOKUP(RANDBETWEEN(5,COUNT('Last name'!$A:$A) + 1),'Last name'!$A:$B,2,FALSE)
)</f>
        <v>Moraes Amor</v>
      </c>
      <c r="I351" s="7" t="str">
        <f t="shared" ca="1" si="67"/>
        <v>Marianna Moraes Amor</v>
      </c>
      <c r="J351" s="7" t="str" cm="1">
        <f t="array" aca="1" ref="J351" ca="1">SHA1HASH($I351)</f>
        <v>c2760ef3b313940fa0bb8d28891afbedd9cf4544</v>
      </c>
      <c r="K351" s="7" cm="1">
        <f t="array" aca="1" ref="K351" ca="1">INDEX(States!$A:$A,M351,1)</f>
        <v>5</v>
      </c>
      <c r="L351" s="7" t="str">
        <f ca="1">VLOOKUP($K351,Countries!$A:$B,2,FALSE)</f>
        <v>Portugal</v>
      </c>
      <c r="M351" s="7" cm="1">
        <f t="array" aca="1" ref="M351" ca="1">INDEX(States!$C:$C,RANDBETWEEN(5,COUNTA(States!$A:$A) + 1),1)</f>
        <v>15</v>
      </c>
      <c r="N351" s="7" t="str">
        <f ca="1">VLOOKUP($M351,States!$C:$D,2,FALSE)</f>
        <v xml:space="preserve"> ÉVORA</v>
      </c>
      <c r="O351" s="7" t="str">
        <f ca="1">VLOOKUP($E351,Name!$A:$C,3,FALSE)</f>
        <v>F</v>
      </c>
      <c r="P351" s="7" t="str">
        <f ca="1">VLOOKUP($O351,Genders!$B:$C,2,FALSE)</f>
        <v>Female</v>
      </c>
      <c r="Q351" s="7" cm="1">
        <f t="array" aca="1" ref="Q351" ca="1">INDEX('Marital status'!$A:$A,RANDBETWEEN(5,COUNTA('Marital status'!$A:$A) + 1),1)</f>
        <v>0</v>
      </c>
      <c r="R351" s="7" t="e">
        <f ca="1">VLOOKUP($Q351,'Marital status'!$A:$B,2,FALSE)</f>
        <v>#N/A</v>
      </c>
      <c r="S351" s="7">
        <f t="shared" ca="1" si="68"/>
        <v>5</v>
      </c>
      <c r="T351" s="7" t="str">
        <f ca="1">VLOOKUP($S351,Ethnicities!$A:$B,2,FALSE)</f>
        <v>ASIAN</v>
      </c>
      <c r="U351" s="8">
        <f t="shared" ca="1" si="69"/>
        <v>24934</v>
      </c>
      <c r="V351" s="6">
        <f t="shared" ca="1" si="70"/>
        <v>7</v>
      </c>
      <c r="W351" s="8" t="str">
        <f ca="1">VLOOKUP($V351,'Background education'!$A:$B,2,FALSE)</f>
        <v>Undergraduate degree</v>
      </c>
      <c r="X351" s="7">
        <f ca="1" xml:space="preserve">
  IF(OR($Z351 = 5, $Z351 = 6, $Z351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351" s="7" t="str">
        <f ca="1">VLOOKUP($X351,Departments!$A:$B,2,FALSE)</f>
        <v>Finance</v>
      </c>
      <c r="Z351" s="6">
        <f t="shared" ca="1" si="71"/>
        <v>11</v>
      </c>
      <c r="AA351" s="7" t="str">
        <f ca="1">VLOOKUP($Z351,Roles!$A:$B,2,FALSE)</f>
        <v>Analyst</v>
      </c>
      <c r="AB351" s="6">
        <f t="shared" ca="1" si="72"/>
        <v>6</v>
      </c>
      <c r="AC351" s="7" t="str">
        <f ca="1" xml:space="preserve">
IF(
  ISNA($AB351),
  NA(),
  VLOOKUP($AB351,Levels!$A:$B,2,FALSE)
)</f>
        <v>Pleno</v>
      </c>
      <c r="AD351" s="8">
        <f t="shared" ca="1" si="73"/>
        <v>40655</v>
      </c>
      <c r="AE351" s="6">
        <f ca="1">RANDBETWEEN(5,COUNTA('Recruitment source'!$A:$A) + 1)</f>
        <v>11</v>
      </c>
      <c r="AF351" s="6" t="str">
        <f ca="1">VLOOKUP($AE351,'Recruitment source'!$A:$B,2,FALSE)</f>
        <v>Next Station</v>
      </c>
      <c r="AG351" s="8" t="e">
        <f t="shared" ca="1" si="74"/>
        <v>#N/A</v>
      </c>
      <c r="AH351" s="6" t="e">
        <f t="shared" ca="1" si="75"/>
        <v>#N/A</v>
      </c>
      <c r="AI351" s="6" t="e">
        <f ca="1" xml:space="preserve">
IF(
  ISNA($AH351),
  NA(),
  VLOOKUP($AH351,'Reasons for dismissal'!$A:$B,2,FALSE)
)</f>
        <v>#N/A</v>
      </c>
      <c r="AJ351" s="6">
        <f t="shared" ca="1" si="76"/>
        <v>5</v>
      </c>
      <c r="AK351" s="1">
        <f t="shared" ca="1" si="77"/>
        <v>2500</v>
      </c>
      <c r="AL3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$A351  &amp; ", "   &amp;
$B351  &amp; ", "   &amp;
$D351  &amp; ", '"  &amp;
$I351  &amp; "', '" &amp;
$O351  &amp; "', "  &amp;
$S351  &amp; ", '"  &amp;
TEXT($U351,"dd/mm/aaaa")  &amp; "', "   &amp;
$V351  &amp; ", "   &amp;
$X351  &amp; ", "   &amp;
$Z351  &amp; ", "   &amp;
IF($AB351 &lt;&gt; "", $AB351, "NULL")  &amp; ", "   &amp;
$AK351  &amp; ");"</f>
        <v>#REF!</v>
      </c>
    </row>
    <row r="352" spans="1:38" x14ac:dyDescent="0.2">
      <c r="A352" s="7" cm="1">
        <f t="array" aca="1" ref="A352" ca="1">INDEX(Companies!$A:$A,RANDBETWEEN(2,COUNTA(Companies!$A:$A)),1)</f>
        <v>2</v>
      </c>
      <c r="B352" s="5">
        <f t="shared" si="65"/>
        <v>351</v>
      </c>
      <c r="C352" s="5" t="str" cm="1">
        <f t="array" ref="C352">SHA1HASH($B352)</f>
        <v>0026476a20bfbd08714155bb66f0b4feb2d25c1c</v>
      </c>
      <c r="D352" s="6">
        <f t="shared" ca="1" si="66"/>
        <v>1</v>
      </c>
      <c r="E352" s="7">
        <f ca="1">IF($B352 = 1 + N("Presidente"),
    127,
    IF($B352 = 2 + N("Vice-Presidente"),
        72,
        IF($B352 = 3 + N("Secretária bilíngue"),
            13,
            RANDBETWEEN(5,COUNT(Name!$A:$A) + 1)
        )
    )
)</f>
        <v>196</v>
      </c>
      <c r="F352" s="7" t="str">
        <f ca="1">VLOOKUP($E352,Name!$A:$B,2,FALSE)</f>
        <v>Jonathan</v>
      </c>
      <c r="G352" s="7">
        <f ca="1" xml:space="preserve">
IF($B352 = 1,
    0,
    RANDBETWEEN(5,COUNT('Last name'!$A:$A) + 1)
)</f>
        <v>124</v>
      </c>
      <c r="H352" s="7" t="str">
        <f ca="1" xml:space="preserve">
IF($B352 = 1 + N("Presidente"),
    "de Orléans e Bragança",
    VLOOKUP($G352,'Last name'!$A:$B,2,FALSE) &amp; " " &amp; VLOOKUP(RANDBETWEEN(5,COUNT('Last name'!$A:$A) + 1),'Last name'!$A:$B,2,FALSE)
)</f>
        <v>Mazza Bianchi</v>
      </c>
      <c r="I352" s="7" t="str">
        <f t="shared" ca="1" si="67"/>
        <v>Jonathan Mazza Bianchi</v>
      </c>
      <c r="J352" s="7" t="str" cm="1">
        <f t="array" aca="1" ref="J352" ca="1">SHA1HASH($I352)</f>
        <v>9920f44bfa0e55dc02070013f7e14593e900eac3</v>
      </c>
      <c r="K352" s="7" cm="1">
        <f t="array" aca="1" ref="K352" ca="1">INDEX(States!$A:$A,M352,1)</f>
        <v>5</v>
      </c>
      <c r="L352" s="7" t="str">
        <f ca="1">VLOOKUP($K352,Countries!$A:$B,2,FALSE)</f>
        <v>Portugal</v>
      </c>
      <c r="M352" s="7" cm="1">
        <f t="array" aca="1" ref="M352" ca="1">INDEX(States!$C:$C,RANDBETWEEN(5,COUNTA(States!$A:$A) + 1),1)</f>
        <v>15</v>
      </c>
      <c r="N352" s="7" t="str">
        <f ca="1">VLOOKUP($M352,States!$C:$D,2,FALSE)</f>
        <v xml:space="preserve"> ÉVORA</v>
      </c>
      <c r="O352" s="7" t="str">
        <f ca="1">VLOOKUP($E352,Name!$A:$C,3,FALSE)</f>
        <v>M</v>
      </c>
      <c r="P352" s="7" t="str">
        <f ca="1">VLOOKUP($O352,Genders!$B:$C,2,FALSE)</f>
        <v>Male</v>
      </c>
      <c r="Q352" s="7" cm="1">
        <f t="array" aca="1" ref="Q352" ca="1">INDEX('Marital status'!$A:$A,RANDBETWEEN(5,COUNTA('Marital status'!$A:$A) + 1),1)</f>
        <v>5</v>
      </c>
      <c r="R352" s="7" t="str">
        <f ca="1">VLOOKUP($Q352,'Marital status'!$A:$B,2,FALSE)</f>
        <v xml:space="preserve"> Separated </v>
      </c>
      <c r="S352" s="7">
        <f t="shared" ca="1" si="68"/>
        <v>7</v>
      </c>
      <c r="T352" s="7" t="str">
        <f ca="1">VLOOKUP($S352,Ethnicities!$A:$B,2,FALSE)</f>
        <v>Native Hawaiian or Other Pacific Islander</v>
      </c>
      <c r="U352" s="8">
        <f t="shared" ca="1" si="69"/>
        <v>26101</v>
      </c>
      <c r="V352" s="6">
        <f t="shared" ca="1" si="70"/>
        <v>7</v>
      </c>
      <c r="W352" s="8" t="str">
        <f ca="1">VLOOKUP($V352,'Background education'!$A:$B,2,FALSE)</f>
        <v>Undergraduate degree</v>
      </c>
      <c r="X352" s="7">
        <f ca="1" xml:space="preserve">
  IF(OR($Z352 = 5, $Z352 = 6, $Z352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352" s="7" t="str">
        <f ca="1">VLOOKUP($X352,Departments!$A:$B,2,FALSE)</f>
        <v>Operations</v>
      </c>
      <c r="Z352" s="6">
        <f t="shared" ca="1" si="71"/>
        <v>10</v>
      </c>
      <c r="AA352" s="7" t="str">
        <f ca="1">VLOOKUP($Z352,Roles!$A:$B,2,FALSE)</f>
        <v>Trainee</v>
      </c>
      <c r="AB352" s="6" t="e">
        <f t="shared" ca="1" si="72"/>
        <v>#N/A</v>
      </c>
      <c r="AC352" s="7" t="e">
        <f ca="1" xml:space="preserve">
IF(
  ISNA($AB352),
  NA(),
  VLOOKUP($AB352,Levels!$A:$B,2,FALSE)
)</f>
        <v>#N/A</v>
      </c>
      <c r="AD352" s="8">
        <f t="shared" ca="1" si="73"/>
        <v>38928</v>
      </c>
      <c r="AE352" s="6">
        <f ca="1">RANDBETWEEN(5,COUNTA('Recruitment source'!$A:$A) + 1)</f>
        <v>5</v>
      </c>
      <c r="AF352" s="6" t="str">
        <f ca="1">VLOOKUP($AE352,'Recruitment source'!$A:$B,2,FALSE)</f>
        <v>Indeed</v>
      </c>
      <c r="AG352" s="8" t="e">
        <f t="shared" ca="1" si="74"/>
        <v>#N/A</v>
      </c>
      <c r="AH352" s="6" t="e">
        <f t="shared" ca="1" si="75"/>
        <v>#N/A</v>
      </c>
      <c r="AI352" s="6" t="e">
        <f ca="1" xml:space="preserve">
IF(
  ISNA($AH352),
  NA(),
  VLOOKUP($AH352,'Reasons for dismissal'!$A:$B,2,FALSE)
)</f>
        <v>#N/A</v>
      </c>
      <c r="AJ352" s="6">
        <f t="shared" ca="1" si="76"/>
        <v>4</v>
      </c>
      <c r="AK352" s="1">
        <f t="shared" ca="1" si="77"/>
        <v>1305</v>
      </c>
      <c r="AL3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$A352  &amp; ", "   &amp;
$B352  &amp; ", "   &amp;
$D352  &amp; ", '"  &amp;
$I352  &amp; "', '" &amp;
$O352  &amp; "', "  &amp;
$S352  &amp; ", '"  &amp;
TEXT($U352,"dd/mm/aaaa")  &amp; "', "   &amp;
$V352  &amp; ", "   &amp;
$X352  &amp; ", "   &amp;
$Z352  &amp; ", "   &amp;
IF($AB352 &lt;&gt; "", $AB352, "NULL")  &amp; ", "   &amp;
$AK352  &amp; ");"</f>
        <v>#REF!</v>
      </c>
    </row>
    <row r="353" spans="1:38" x14ac:dyDescent="0.2">
      <c r="A353" s="7" cm="1">
        <f t="array" aca="1" ref="A353" ca="1">INDEX(Companies!$A:$A,RANDBETWEEN(2,COUNTA(Companies!$A:$A)),1)</f>
        <v>2</v>
      </c>
      <c r="B353" s="5">
        <f t="shared" si="65"/>
        <v>352</v>
      </c>
      <c r="C353" s="5" t="str" cm="1">
        <f t="array" ref="C353">SHA1HASH($B353)</f>
        <v>efbc0848b836a9de4b0c18c93ec052d87647fb06</v>
      </c>
      <c r="D353" s="6">
        <f t="shared" ca="1" si="66"/>
        <v>1</v>
      </c>
      <c r="E353" s="7">
        <f ca="1">IF($B353 = 1 + N("Presidente"),
    127,
    IF($B353 = 2 + N("Vice-Presidente"),
        72,
        IF($B353 = 3 + N("Secretária bilíngue"),
            13,
            RANDBETWEEN(5,COUNT(Name!$A:$A) + 1)
        )
    )
)</f>
        <v>300</v>
      </c>
      <c r="F353" s="7" t="str">
        <f ca="1">VLOOKUP($E353,Name!$A:$B,2,FALSE)</f>
        <v>Muricy</v>
      </c>
      <c r="G353" s="7">
        <f ca="1" xml:space="preserve">
IF($B353 = 1,
    0,
    RANDBETWEEN(5,COUNT('Last name'!$A:$A) + 1)
)</f>
        <v>159</v>
      </c>
      <c r="H353" s="7" t="str">
        <f ca="1" xml:space="preserve">
IF($B353 = 1 + N("Presidente"),
    "de Orléans e Bragança",
    VLOOKUP($G353,'Last name'!$A:$B,2,FALSE) &amp; " " &amp; VLOOKUP(RANDBETWEEN(5,COUNT('Last name'!$A:$A) + 1),'Last name'!$A:$B,2,FALSE)
)</f>
        <v>Reis Battaglia</v>
      </c>
      <c r="I353" s="7" t="str">
        <f t="shared" ca="1" si="67"/>
        <v>Muricy Reis Battaglia</v>
      </c>
      <c r="J353" s="7" t="str" cm="1">
        <f t="array" aca="1" ref="J353" ca="1">SHA1HASH($I353)</f>
        <v>1eda8eabf5ff37630de63a82e91f1292cd01252e</v>
      </c>
      <c r="K353" s="7" cm="1">
        <f t="array" aca="1" ref="K353" ca="1">INDEX(States!$A:$A,M353,1)</f>
        <v>5</v>
      </c>
      <c r="L353" s="7" t="str">
        <f ca="1">VLOOKUP($K353,Countries!$A:$B,2,FALSE)</f>
        <v>Portugal</v>
      </c>
      <c r="M353" s="7" cm="1">
        <f t="array" aca="1" ref="M353" ca="1">INDEX(States!$C:$C,RANDBETWEEN(5,COUNTA(States!$A:$A) + 1),1)</f>
        <v>22</v>
      </c>
      <c r="N353" s="7" t="str">
        <f ca="1">VLOOKUP($M353,States!$C:$D,2,FALSE)</f>
        <v>Vila Real</v>
      </c>
      <c r="O353" s="7" t="str">
        <f ca="1">VLOOKUP($E353,Name!$A:$C,3,FALSE)</f>
        <v>M</v>
      </c>
      <c r="P353" s="7" t="str">
        <f ca="1">VLOOKUP($O353,Genders!$B:$C,2,FALSE)</f>
        <v>Male</v>
      </c>
      <c r="Q353" s="7" cm="1">
        <f t="array" aca="1" ref="Q353" ca="1">INDEX('Marital status'!$A:$A,RANDBETWEEN(5,COUNTA('Marital status'!$A:$A) + 1),1)</f>
        <v>6</v>
      </c>
      <c r="R353" s="7" t="str">
        <f ca="1">VLOOKUP($Q353,'Marital status'!$A:$B,2,FALSE)</f>
        <v>DIVORCED</v>
      </c>
      <c r="S353" s="7">
        <f t="shared" ca="1" si="68"/>
        <v>5</v>
      </c>
      <c r="T353" s="7" t="str">
        <f ca="1">VLOOKUP($S353,Ethnicities!$A:$B,2,FALSE)</f>
        <v>ASIAN</v>
      </c>
      <c r="U353" s="8">
        <f t="shared" ca="1" si="69"/>
        <v>24939</v>
      </c>
      <c r="V353" s="6">
        <f t="shared" ca="1" si="70"/>
        <v>7</v>
      </c>
      <c r="W353" s="8" t="str">
        <f ca="1">VLOOKUP($V353,'Background education'!$A:$B,2,FALSE)</f>
        <v>Undergraduate degree</v>
      </c>
      <c r="X353" s="7">
        <f ca="1" xml:space="preserve">
  IF(OR($Z353 = 5, $Z353 = 6, $Z353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353" s="7" t="str">
        <f ca="1">VLOOKUP($X353,Departments!$A:$B,2,FALSE)</f>
        <v>Operations</v>
      </c>
      <c r="Z353" s="6">
        <f t="shared" ca="1" si="71"/>
        <v>11</v>
      </c>
      <c r="AA353" s="7" t="str">
        <f ca="1">VLOOKUP($Z353,Roles!$A:$B,2,FALSE)</f>
        <v>Analyst</v>
      </c>
      <c r="AB353" s="6">
        <f t="shared" ca="1" si="72"/>
        <v>6</v>
      </c>
      <c r="AC353" s="7" t="str">
        <f ca="1" xml:space="preserve">
IF(
  ISNA($AB353),
  NA(),
  VLOOKUP($AB353,Levels!$A:$B,2,FALSE)
)</f>
        <v>Pleno</v>
      </c>
      <c r="AD353" s="8">
        <f t="shared" ca="1" si="73"/>
        <v>39087</v>
      </c>
      <c r="AE353" s="6">
        <f ca="1">RANDBETWEEN(5,COUNTA('Recruitment source'!$A:$A) + 1)</f>
        <v>12</v>
      </c>
      <c r="AF353" s="6" t="str">
        <f ca="1">VLOOKUP($AE353,'Recruitment source'!$A:$B,2,FALSE)</f>
        <v xml:space="preserve"> recommendation of employee</v>
      </c>
      <c r="AG353" s="8" t="e">
        <f t="shared" ca="1" si="74"/>
        <v>#N/A</v>
      </c>
      <c r="AH353" s="6" t="e">
        <f t="shared" ca="1" si="75"/>
        <v>#N/A</v>
      </c>
      <c r="AI353" s="6" t="e">
        <f ca="1" xml:space="preserve">
IF(
  ISNA($AH353),
  NA(),
  VLOOKUP($AH353,'Reasons for dismissal'!$A:$B,2,FALSE)
)</f>
        <v>#N/A</v>
      </c>
      <c r="AJ353" s="6">
        <f t="shared" ca="1" si="76"/>
        <v>5</v>
      </c>
      <c r="AK353" s="1">
        <f t="shared" ca="1" si="77"/>
        <v>2500</v>
      </c>
      <c r="AL3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$A353  &amp; ", "   &amp;
$B353  &amp; ", "   &amp;
$D353  &amp; ", '"  &amp;
$I353  &amp; "', '" &amp;
$O353  &amp; "', "  &amp;
$S353  &amp; ", '"  &amp;
TEXT($U353,"dd/mm/aaaa")  &amp; "', "   &amp;
$V353  &amp; ", "   &amp;
$X353  &amp; ", "   &amp;
$Z353  &amp; ", "   &amp;
IF($AB353 &lt;&gt; "", $AB353, "NULL")  &amp; ", "   &amp;
$AK353  &amp; ");"</f>
        <v>#REF!</v>
      </c>
    </row>
    <row r="354" spans="1:38" x14ac:dyDescent="0.2">
      <c r="A354" s="7" cm="1">
        <f t="array" aca="1" ref="A354" ca="1">INDEX(Companies!$A:$A,RANDBETWEEN(2,COUNTA(Companies!$A:$A)),1)</f>
        <v>2</v>
      </c>
      <c r="B354" s="5">
        <f t="shared" si="65"/>
        <v>353</v>
      </c>
      <c r="C354" s="5" t="str" cm="1">
        <f t="array" ref="C354">SHA1HASH($B354)</f>
        <v>8ada660e06b787f245667943dc948dafab997e25</v>
      </c>
      <c r="D354" s="6">
        <f t="shared" ca="1" si="66"/>
        <v>1</v>
      </c>
      <c r="E354" s="7">
        <f ca="1">IF($B354 = 1 + N("Presidente"),
    127,
    IF($B354 = 2 + N("Vice-Presidente"),
        72,
        IF($B354 = 3 + N("Secretária bilíngue"),
            13,
            RANDBETWEEN(5,COUNT(Name!$A:$A) + 1)
        )
    )
)</f>
        <v>274</v>
      </c>
      <c r="F354" s="7" t="str">
        <f ca="1">VLOOKUP($E354,Name!$A:$B,2,FALSE)</f>
        <v>Maria Valentina</v>
      </c>
      <c r="G354" s="7">
        <f ca="1" xml:space="preserve">
IF($B354 = 1,
    0,
    RANDBETWEEN(5,COUNT('Last name'!$A:$A) + 1)
)</f>
        <v>95</v>
      </c>
      <c r="H354" s="7" t="str">
        <f ca="1" xml:space="preserve">
IF($B354 = 1 + N("Presidente"),
    "de Orléans e Bragança",
    VLOOKUP($G354,'Last name'!$A:$B,2,FALSE) &amp; " " &amp; VLOOKUP(RANDBETWEEN(5,COUNT('Last name'!$A:$A) + 1),'Last name'!$A:$B,2,FALSE)
)</f>
        <v>Galli Andrade</v>
      </c>
      <c r="I354" s="7" t="str">
        <f t="shared" ca="1" si="67"/>
        <v>Maria Valentina Galli Andrade</v>
      </c>
      <c r="J354" s="7" t="str" cm="1">
        <f t="array" aca="1" ref="J354" ca="1">SHA1HASH($I354)</f>
        <v>69fdc72aaa8901e30f7154876127f92dd46f9b3d</v>
      </c>
      <c r="K354" s="7" cm="1">
        <f t="array" aca="1" ref="K354" ca="1">INDEX(States!$A:$A,M354,1)</f>
        <v>5</v>
      </c>
      <c r="L354" s="7" t="str">
        <f ca="1">VLOOKUP($K354,Countries!$A:$B,2,FALSE)</f>
        <v>Portugal</v>
      </c>
      <c r="M354" s="7" cm="1">
        <f t="array" aca="1" ref="M354" ca="1">INDEX(States!$C:$C,RANDBETWEEN(5,COUNTA(States!$A:$A) + 1),1)</f>
        <v>14</v>
      </c>
      <c r="N354" s="7" t="str">
        <f ca="1">VLOOKUP($M354,States!$C:$D,2,FALSE)</f>
        <v>Madeira</v>
      </c>
      <c r="O354" s="7" t="str">
        <f ca="1">VLOOKUP($E354,Name!$A:$C,3,FALSE)</f>
        <v>F</v>
      </c>
      <c r="P354" s="7" t="str">
        <f ca="1">VLOOKUP($O354,Genders!$B:$C,2,FALSE)</f>
        <v>Female</v>
      </c>
      <c r="Q354" s="7" cm="1">
        <f t="array" aca="1" ref="Q354" ca="1">INDEX('Marital status'!$A:$A,RANDBETWEEN(5,COUNTA('Marital status'!$A:$A) + 1),1)</f>
        <v>5</v>
      </c>
      <c r="R354" s="7" t="str">
        <f ca="1">VLOOKUP($Q354,'Marital status'!$A:$B,2,FALSE)</f>
        <v xml:space="preserve"> Separated </v>
      </c>
      <c r="S354" s="7">
        <f t="shared" ca="1" si="68"/>
        <v>5</v>
      </c>
      <c r="T354" s="7" t="str">
        <f ca="1">VLOOKUP($S354,Ethnicities!$A:$B,2,FALSE)</f>
        <v>ASIAN</v>
      </c>
      <c r="U354" s="8">
        <f t="shared" ca="1" si="69"/>
        <v>19186</v>
      </c>
      <c r="V354" s="6">
        <f t="shared" ca="1" si="70"/>
        <v>7</v>
      </c>
      <c r="W354" s="8" t="str">
        <f ca="1">VLOOKUP($V354,'Background education'!$A:$B,2,FALSE)</f>
        <v>Undergraduate degree</v>
      </c>
      <c r="X354" s="7">
        <f ca="1" xml:space="preserve">
  IF(OR($Z354 = 5, $Z354 = 6, $Z354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354" s="7" t="str">
        <f ca="1">VLOOKUP($X354,Departments!$A:$B,2,FALSE)</f>
        <v>Audit</v>
      </c>
      <c r="Z354" s="6">
        <f t="shared" ca="1" si="71"/>
        <v>10</v>
      </c>
      <c r="AA354" s="7" t="str">
        <f ca="1">VLOOKUP($Z354,Roles!$A:$B,2,FALSE)</f>
        <v>Trainee</v>
      </c>
      <c r="AB354" s="6" t="e">
        <f t="shared" ca="1" si="72"/>
        <v>#N/A</v>
      </c>
      <c r="AC354" s="7" t="e">
        <f ca="1" xml:space="preserve">
IF(
  ISNA($AB354),
  NA(),
  VLOOKUP($AB354,Levels!$A:$B,2,FALSE)
)</f>
        <v>#N/A</v>
      </c>
      <c r="AD354" s="8">
        <f t="shared" ca="1" si="73"/>
        <v>43107</v>
      </c>
      <c r="AE354" s="6">
        <f ca="1">RANDBETWEEN(5,COUNTA('Recruitment source'!$A:$A) + 1)</f>
        <v>10</v>
      </c>
      <c r="AF354" s="6" t="str">
        <f ca="1">VLOOKUP($AE354,'Recruitment source'!$A:$B,2,FALSE)</f>
        <v>Jobs in Lisbon</v>
      </c>
      <c r="AG354" s="8" t="e">
        <f t="shared" ca="1" si="74"/>
        <v>#N/A</v>
      </c>
      <c r="AH354" s="6" t="e">
        <f t="shared" ca="1" si="75"/>
        <v>#N/A</v>
      </c>
      <c r="AI354" s="6" t="e">
        <f ca="1" xml:space="preserve">
IF(
  ISNA($AH354),
  NA(),
  VLOOKUP($AH354,'Reasons for dismissal'!$A:$B,2,FALSE)
)</f>
        <v>#N/A</v>
      </c>
      <c r="AJ354" s="6">
        <f t="shared" ca="1" si="76"/>
        <v>5</v>
      </c>
      <c r="AK354" s="1">
        <f t="shared" ca="1" si="77"/>
        <v>1305</v>
      </c>
      <c r="AL3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$A354  &amp; ", "   &amp;
$B354  &amp; ", "   &amp;
$D354  &amp; ", '"  &amp;
$I354  &amp; "', '" &amp;
$O354  &amp; "', "  &amp;
$S354  &amp; ", '"  &amp;
TEXT($U354,"dd/mm/aaaa")  &amp; "', "   &amp;
$V354  &amp; ", "   &amp;
$X354  &amp; ", "   &amp;
$Z354  &amp; ", "   &amp;
IF($AB354 &lt;&gt; "", $AB354, "NULL")  &amp; ", "   &amp;
$AK354  &amp; ");"</f>
        <v>#REF!</v>
      </c>
    </row>
    <row r="355" spans="1:38" x14ac:dyDescent="0.2">
      <c r="A355" s="7" cm="1">
        <f t="array" aca="1" ref="A355" ca="1">INDEX(Companies!$A:$A,RANDBETWEEN(2,COUNTA(Companies!$A:$A)),1)</f>
        <v>2</v>
      </c>
      <c r="B355" s="5">
        <f t="shared" si="65"/>
        <v>354</v>
      </c>
      <c r="C355" s="5" t="str" cm="1">
        <f t="array" ref="C355">SHA1HASH($B355)</f>
        <v>1a1162ec85b1d21244d7d3ecba5bc65878b73777</v>
      </c>
      <c r="D355" s="6">
        <f t="shared" ca="1" si="66"/>
        <v>1</v>
      </c>
      <c r="E355" s="7">
        <f ca="1">IF($B355 = 1 + N("Presidente"),
    127,
    IF($B355 = 2 + N("Vice-Presidente"),
        72,
        IF($B355 = 3 + N("Secretária bilíngue"),
            13,
            RANDBETWEEN(5,COUNT(Name!$A:$A) + 1)
        )
    )
)</f>
        <v>346</v>
      </c>
      <c r="F355" s="7" t="str">
        <f ca="1">VLOOKUP($E355,Name!$A:$B,2,FALSE)</f>
        <v>Tomas</v>
      </c>
      <c r="G355" s="7">
        <f ca="1" xml:space="preserve">
IF($B355 = 1,
    0,
    RANDBETWEEN(5,COUNT('Last name'!$A:$A) + 1)
)</f>
        <v>123</v>
      </c>
      <c r="H355" s="7" t="str">
        <f ca="1" xml:space="preserve">
IF($B355 = 1 + N("Presidente"),
    "de Orléans e Bragança",
    VLOOKUP($G355,'Last name'!$A:$B,2,FALSE) &amp; " " &amp; VLOOKUP(RANDBETWEEN(5,COUNT('Last name'!$A:$A) + 1),'Last name'!$A:$B,2,FALSE)
)</f>
        <v>Martins Giordano</v>
      </c>
      <c r="I355" s="7" t="str">
        <f t="shared" ca="1" si="67"/>
        <v>Tomas Martins Giordano</v>
      </c>
      <c r="J355" s="7" t="str" cm="1">
        <f t="array" aca="1" ref="J355" ca="1">SHA1HASH($I355)</f>
        <v>e782597c43c5c1058cbf8f0f5d3b54c3cc3d29bc</v>
      </c>
      <c r="K355" s="7" cm="1">
        <f t="array" aca="1" ref="K355" ca="1">INDEX(States!$A:$A,M355,1)</f>
        <v>5</v>
      </c>
      <c r="L355" s="7" t="str">
        <f ca="1">VLOOKUP($K355,Countries!$A:$B,2,FALSE)</f>
        <v>Portugal</v>
      </c>
      <c r="M355" s="7" cm="1">
        <f t="array" aca="1" ref="M355" ca="1">INDEX(States!$C:$C,RANDBETWEEN(5,COUNTA(States!$A:$A) + 1),1)</f>
        <v>23</v>
      </c>
      <c r="N355" s="7" t="str">
        <f ca="1">VLOOKUP($M355,States!$C:$D,2,FALSE)</f>
        <v>Viana do Castelo</v>
      </c>
      <c r="O355" s="7" t="str">
        <f ca="1">VLOOKUP($E355,Name!$A:$C,3,FALSE)</f>
        <v>M</v>
      </c>
      <c r="P355" s="7" t="str">
        <f ca="1">VLOOKUP($O355,Genders!$B:$C,2,FALSE)</f>
        <v>Male</v>
      </c>
      <c r="Q355" s="7" cm="1">
        <f t="array" aca="1" ref="Q355" ca="1">INDEX('Marital status'!$A:$A,RANDBETWEEN(5,COUNTA('Marital status'!$A:$A) + 1),1)</f>
        <v>6</v>
      </c>
      <c r="R355" s="7" t="str">
        <f ca="1">VLOOKUP($Q355,'Marital status'!$A:$B,2,FALSE)</f>
        <v>DIVORCED</v>
      </c>
      <c r="S355" s="7">
        <f t="shared" ca="1" si="68"/>
        <v>5</v>
      </c>
      <c r="T355" s="7" t="str">
        <f ca="1">VLOOKUP($S355,Ethnicities!$A:$B,2,FALSE)</f>
        <v>ASIAN</v>
      </c>
      <c r="U355" s="8">
        <f t="shared" ca="1" si="69"/>
        <v>20413</v>
      </c>
      <c r="V355" s="6">
        <f t="shared" ca="1" si="70"/>
        <v>7</v>
      </c>
      <c r="W355" s="8" t="str">
        <f ca="1">VLOOKUP($V355,'Background education'!$A:$B,2,FALSE)</f>
        <v>Undergraduate degree</v>
      </c>
      <c r="X355" s="7">
        <f ca="1" xml:space="preserve">
  IF(OR($Z355 = 5, $Z355 = 6, $Z355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355" s="7" t="str">
        <f ca="1">VLOOKUP($X355,Departments!$A:$B,2,FALSE)</f>
        <v>Human Resource</v>
      </c>
      <c r="Z355" s="6">
        <f t="shared" ca="1" si="71"/>
        <v>11</v>
      </c>
      <c r="AA355" s="7" t="str">
        <f ca="1">VLOOKUP($Z355,Roles!$A:$B,2,FALSE)</f>
        <v>Analyst</v>
      </c>
      <c r="AB355" s="6">
        <f t="shared" ca="1" si="72"/>
        <v>7</v>
      </c>
      <c r="AC355" s="7" t="str">
        <f ca="1" xml:space="preserve">
IF(
  ISNA($AB355),
  NA(),
  VLOOKUP($AB355,Levels!$A:$B,2,FALSE)
)</f>
        <v>Senior</v>
      </c>
      <c r="AD355" s="8">
        <f t="shared" ca="1" si="73"/>
        <v>43418</v>
      </c>
      <c r="AE355" s="6">
        <f ca="1">RANDBETWEEN(5,COUNTA('Recruitment source'!$A:$A) + 1)</f>
        <v>12</v>
      </c>
      <c r="AF355" s="6" t="str">
        <f ca="1">VLOOKUP($AE355,'Recruitment source'!$A:$B,2,FALSE)</f>
        <v xml:space="preserve"> recommendation of employee</v>
      </c>
      <c r="AG355" s="8" t="e">
        <f t="shared" ca="1" si="74"/>
        <v>#N/A</v>
      </c>
      <c r="AH355" s="6" t="e">
        <f t="shared" ca="1" si="75"/>
        <v>#N/A</v>
      </c>
      <c r="AI355" s="6" t="e">
        <f ca="1" xml:space="preserve">
IF(
  ISNA($AH355),
  NA(),
  VLOOKUP($AH355,'Reasons for dismissal'!$A:$B,2,FALSE)
)</f>
        <v>#N/A</v>
      </c>
      <c r="AJ355" s="6">
        <f t="shared" ca="1" si="76"/>
        <v>4</v>
      </c>
      <c r="AK355" s="1">
        <f t="shared" ca="1" si="77"/>
        <v>2580</v>
      </c>
      <c r="AL3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$A355  &amp; ", "   &amp;
$B355  &amp; ", "   &amp;
$D355  &amp; ", '"  &amp;
$I355  &amp; "', '" &amp;
$O355  &amp; "', "  &amp;
$S355  &amp; ", '"  &amp;
TEXT($U355,"dd/mm/aaaa")  &amp; "', "   &amp;
$V355  &amp; ", "   &amp;
$X355  &amp; ", "   &amp;
$Z355  &amp; ", "   &amp;
IF($AB355 &lt;&gt; "", $AB355, "NULL")  &amp; ", "   &amp;
$AK355  &amp; ");"</f>
        <v>#REF!</v>
      </c>
    </row>
    <row r="356" spans="1:38" x14ac:dyDescent="0.2">
      <c r="A356" s="7" cm="1">
        <f t="array" aca="1" ref="A356" ca="1">INDEX(Companies!$A:$A,RANDBETWEEN(2,COUNTA(Companies!$A:$A)),1)</f>
        <v>2</v>
      </c>
      <c r="B356" s="5">
        <f t="shared" si="65"/>
        <v>355</v>
      </c>
      <c r="C356" s="5" t="str" cm="1">
        <f t="array" ref="C356">SHA1HASH($B356)</f>
        <v>90af7edbfd8a161a7f711504a114aaf5bf597f9f</v>
      </c>
      <c r="D356" s="6">
        <f t="shared" ca="1" si="66"/>
        <v>1</v>
      </c>
      <c r="E356" s="7">
        <f ca="1">IF($B356 = 1 + N("Presidente"),
    127,
    IF($B356 = 2 + N("Vice-Presidente"),
        72,
        IF($B356 = 3 + N("Secretária bilíngue"),
            13,
            RANDBETWEEN(5,COUNT(Name!$A:$A) + 1)
        )
    )
)</f>
        <v>187</v>
      </c>
      <c r="F356" s="7" t="str">
        <f ca="1">VLOOKUP($E356,Name!$A:$B,2,FALSE)</f>
        <v>João Guilherme</v>
      </c>
      <c r="G356" s="7">
        <f ca="1" xml:space="preserve">
IF($B356 = 1,
    0,
    RANDBETWEEN(5,COUNT('Last name'!$A:$A) + 1)
)</f>
        <v>177</v>
      </c>
      <c r="H356" s="7" t="str">
        <f ca="1" xml:space="preserve">
IF($B356 = 1 + N("Presidente"),
    "de Orléans e Bragança",
    VLOOKUP($G356,'Last name'!$A:$B,2,FALSE) &amp; " " &amp; VLOOKUP(RANDBETWEEN(5,COUNT('Last name'!$A:$A) + 1),'Last name'!$A:$B,2,FALSE)
)</f>
        <v>Saragoça Arruda</v>
      </c>
      <c r="I356" s="7" t="str">
        <f t="shared" ca="1" si="67"/>
        <v>João Guilherme Saragoça Arruda</v>
      </c>
      <c r="J356" s="7" t="str" cm="1">
        <f t="array" aca="1" ref="J356" ca="1">SHA1HASH($I356)</f>
        <v>0411644f591e0a438eb8c0e6eca8324c86a2932f</v>
      </c>
      <c r="K356" s="7" cm="1">
        <f t="array" aca="1" ref="K356" ca="1">INDEX(States!$A:$A,M356,1)</f>
        <v>5</v>
      </c>
      <c r="L356" s="7" t="str">
        <f ca="1">VLOOKUP($K356,Countries!$A:$B,2,FALSE)</f>
        <v>Portugal</v>
      </c>
      <c r="M356" s="7" cm="1">
        <f t="array" aca="1" ref="M356" ca="1">INDEX(States!$C:$C,RANDBETWEEN(5,COUNTA(States!$A:$A) + 1),1)</f>
        <v>6</v>
      </c>
      <c r="N356" s="7" t="str">
        <f ca="1">VLOOKUP($M356,States!$C:$D,2,FALSE)</f>
        <v>PORTO</v>
      </c>
      <c r="O356" s="7" t="str">
        <f ca="1">VLOOKUP($E356,Name!$A:$C,3,FALSE)</f>
        <v>M</v>
      </c>
      <c r="P356" s="7" t="str">
        <f ca="1">VLOOKUP($O356,Genders!$B:$C,2,FALSE)</f>
        <v>Male</v>
      </c>
      <c r="Q356" s="7" cm="1">
        <f t="array" aca="1" ref="Q356" ca="1">INDEX('Marital status'!$A:$A,RANDBETWEEN(5,COUNTA('Marital status'!$A:$A) + 1),1)</f>
        <v>0</v>
      </c>
      <c r="R356" s="7" t="e">
        <f ca="1">VLOOKUP($Q356,'Marital status'!$A:$B,2,FALSE)</f>
        <v>#N/A</v>
      </c>
      <c r="S356" s="7">
        <f t="shared" ca="1" si="68"/>
        <v>5</v>
      </c>
      <c r="T356" s="7" t="str">
        <f ca="1">VLOOKUP($S356,Ethnicities!$A:$B,2,FALSE)</f>
        <v>ASIAN</v>
      </c>
      <c r="U356" s="8">
        <f t="shared" ca="1" si="69"/>
        <v>28171</v>
      </c>
      <c r="V356" s="6">
        <f t="shared" ca="1" si="70"/>
        <v>7</v>
      </c>
      <c r="W356" s="8" t="str">
        <f ca="1">VLOOKUP($V356,'Background education'!$A:$B,2,FALSE)</f>
        <v>Undergraduate degree</v>
      </c>
      <c r="X356" s="7">
        <f ca="1" xml:space="preserve">
  IF(OR($Z356 = 5, $Z356 = 6, $Z356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356" s="7" t="str">
        <f ca="1">VLOOKUP($X356,Departments!$A:$B,2,FALSE)</f>
        <v>Controlling</v>
      </c>
      <c r="Z356" s="6">
        <f t="shared" ca="1" si="71"/>
        <v>10</v>
      </c>
      <c r="AA356" s="7" t="str">
        <f ca="1">VLOOKUP($Z356,Roles!$A:$B,2,FALSE)</f>
        <v>Trainee</v>
      </c>
      <c r="AB356" s="6" t="e">
        <f t="shared" ca="1" si="72"/>
        <v>#N/A</v>
      </c>
      <c r="AC356" s="7" t="e">
        <f ca="1" xml:space="preserve">
IF(
  ISNA($AB356),
  NA(),
  VLOOKUP($AB356,Levels!$A:$B,2,FALSE)
)</f>
        <v>#N/A</v>
      </c>
      <c r="AD356" s="8">
        <f t="shared" ca="1" si="73"/>
        <v>37623</v>
      </c>
      <c r="AE356" s="6">
        <f ca="1">RANDBETWEEN(5,COUNTA('Recruitment source'!$A:$A) + 1)</f>
        <v>7</v>
      </c>
      <c r="AF356" s="6" t="str">
        <f ca="1">VLOOKUP($AE356,'Recruitment source'!$A:$B,2,FALSE)</f>
        <v>SAPO Emprego</v>
      </c>
      <c r="AG356" s="8" t="e">
        <f t="shared" ca="1" si="74"/>
        <v>#N/A</v>
      </c>
      <c r="AH356" s="6" t="e">
        <f t="shared" ca="1" si="75"/>
        <v>#N/A</v>
      </c>
      <c r="AI356" s="6" t="e">
        <f ca="1" xml:space="preserve">
IF(
  ISNA($AH356),
  NA(),
  VLOOKUP($AH356,'Reasons for dismissal'!$A:$B,2,FALSE)
)</f>
        <v>#N/A</v>
      </c>
      <c r="AJ356" s="6">
        <f t="shared" ca="1" si="76"/>
        <v>5</v>
      </c>
      <c r="AK356" s="1">
        <f t="shared" ca="1" si="77"/>
        <v>1305</v>
      </c>
      <c r="AL3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$A356  &amp; ", "   &amp;
$B356  &amp; ", "   &amp;
$D356  &amp; ", '"  &amp;
$I356  &amp; "', '" &amp;
$O356  &amp; "', "  &amp;
$S356  &amp; ", '"  &amp;
TEXT($U356,"dd/mm/aaaa")  &amp; "', "   &amp;
$V356  &amp; ", "   &amp;
$X356  &amp; ", "   &amp;
$Z356  &amp; ", "   &amp;
IF($AB356 &lt;&gt; "", $AB356, "NULL")  &amp; ", "   &amp;
$AK356  &amp; ");"</f>
        <v>#REF!</v>
      </c>
    </row>
    <row r="357" spans="1:38" x14ac:dyDescent="0.2">
      <c r="A357" s="7" cm="1">
        <f t="array" aca="1" ref="A357" ca="1">INDEX(Companies!$A:$A,RANDBETWEEN(2,COUNTA(Companies!$A:$A)),1)</f>
        <v>2</v>
      </c>
      <c r="B357" s="5">
        <f t="shared" si="65"/>
        <v>356</v>
      </c>
      <c r="C357" s="5" t="str" cm="1">
        <f t="array" ref="C357">SHA1HASH($B357)</f>
        <v>d20016547f489da25167fa1dbe9a00bfd82298c0</v>
      </c>
      <c r="D357" s="6">
        <f t="shared" ca="1" si="66"/>
        <v>1</v>
      </c>
      <c r="E357" s="7">
        <f ca="1">IF($B357 = 1 + N("Presidente"),
    127,
    IF($B357 = 2 + N("Vice-Presidente"),
        72,
        IF($B357 = 3 + N("Secretária bilíngue"),
            13,
            RANDBETWEEN(5,COUNT(Name!$A:$A) + 1)
        )
    )
)</f>
        <v>125</v>
      </c>
      <c r="F357" s="7" t="str">
        <f ca="1">VLOOKUP($E357,Name!$A:$B,2,FALSE)</f>
        <v>Emmanuel</v>
      </c>
      <c r="G357" s="7">
        <f ca="1" xml:space="preserve">
IF($B357 = 1,
    0,
    RANDBETWEEN(5,COUNT('Last name'!$A:$A) + 1)
)</f>
        <v>152</v>
      </c>
      <c r="H357" s="7" t="str">
        <f ca="1" xml:space="preserve">
IF($B357 = 1 + N("Presidente"),
    "de Orléans e Bragança",
    VLOOKUP($G357,'Last name'!$A:$B,2,FALSE) &amp; " " &amp; VLOOKUP(RANDBETWEEN(5,COUNT('Last name'!$A:$A) + 1),'Last name'!$A:$B,2,FALSE)
)</f>
        <v>Pimenta Malafaia</v>
      </c>
      <c r="I357" s="7" t="str">
        <f t="shared" ca="1" si="67"/>
        <v>Emmanuel Pimenta Malafaia</v>
      </c>
      <c r="J357" s="7" t="str" cm="1">
        <f t="array" aca="1" ref="J357" ca="1">SHA1HASH($I357)</f>
        <v>0e6f475bb7feaf4a94c40e35db50e29fc3e2845e</v>
      </c>
      <c r="K357" s="7" cm="1">
        <f t="array" aca="1" ref="K357" ca="1">INDEX(States!$A:$A,M357,1)</f>
        <v>5</v>
      </c>
      <c r="L357" s="7" t="str">
        <f ca="1">VLOOKUP($K357,Countries!$A:$B,2,FALSE)</f>
        <v>Portugal</v>
      </c>
      <c r="M357" s="7" cm="1">
        <f t="array" aca="1" ref="M357" ca="1">INDEX(States!$C:$C,RANDBETWEEN(5,COUNTA(States!$A:$A) + 1),1)</f>
        <v>6</v>
      </c>
      <c r="N357" s="7" t="str">
        <f ca="1">VLOOKUP($M357,States!$C:$D,2,FALSE)</f>
        <v>PORTO</v>
      </c>
      <c r="O357" s="7" t="str">
        <f ca="1">VLOOKUP($E357,Name!$A:$C,3,FALSE)</f>
        <v>M</v>
      </c>
      <c r="P357" s="7" t="str">
        <f ca="1">VLOOKUP($O357,Genders!$B:$C,2,FALSE)</f>
        <v>Male</v>
      </c>
      <c r="Q357" s="7" cm="1">
        <f t="array" aca="1" ref="Q357" ca="1">INDEX('Marital status'!$A:$A,RANDBETWEEN(5,COUNTA('Marital status'!$A:$A) + 1),1)</f>
        <v>0</v>
      </c>
      <c r="R357" s="7" t="e">
        <f ca="1">VLOOKUP($Q357,'Marital status'!$A:$B,2,FALSE)</f>
        <v>#N/A</v>
      </c>
      <c r="S357" s="7">
        <f t="shared" ca="1" si="68"/>
        <v>6</v>
      </c>
      <c r="T357" s="7" t="str">
        <f ca="1">VLOOKUP($S357,Ethnicities!$A:$B,2,FALSE)</f>
        <v xml:space="preserve">  american Indian or Alaska Native</v>
      </c>
      <c r="U357" s="8">
        <f t="shared" ca="1" si="69"/>
        <v>28056</v>
      </c>
      <c r="V357" s="6">
        <f t="shared" ca="1" si="70"/>
        <v>7</v>
      </c>
      <c r="W357" s="8" t="str">
        <f ca="1">VLOOKUP($V357,'Background education'!$A:$B,2,FALSE)</f>
        <v>Undergraduate degree</v>
      </c>
      <c r="X357" s="7">
        <f ca="1" xml:space="preserve">
  IF(OR($Z357 = 5, $Z357 = 6, $Z357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357" s="7" t="str">
        <f ca="1">VLOOKUP($X357,Departments!$A:$B,2,FALSE)</f>
        <v>Human Resource</v>
      </c>
      <c r="Z357" s="6">
        <f t="shared" ca="1" si="71"/>
        <v>11</v>
      </c>
      <c r="AA357" s="7" t="str">
        <f ca="1">VLOOKUP($Z357,Roles!$A:$B,2,FALSE)</f>
        <v>Analyst</v>
      </c>
      <c r="AB357" s="6">
        <f t="shared" ca="1" si="72"/>
        <v>7</v>
      </c>
      <c r="AC357" s="7" t="str">
        <f ca="1" xml:space="preserve">
IF(
  ISNA($AB357),
  NA(),
  VLOOKUP($AB357,Levels!$A:$B,2,FALSE)
)</f>
        <v>Senior</v>
      </c>
      <c r="AD357" s="8">
        <f t="shared" ca="1" si="73"/>
        <v>42387</v>
      </c>
      <c r="AE357" s="6">
        <f ca="1">RANDBETWEEN(5,COUNTA('Recruitment source'!$A:$A) + 1)</f>
        <v>5</v>
      </c>
      <c r="AF357" s="6" t="str">
        <f ca="1">VLOOKUP($AE357,'Recruitment source'!$A:$B,2,FALSE)</f>
        <v>Indeed</v>
      </c>
      <c r="AG357" s="8" t="e">
        <f t="shared" ca="1" si="74"/>
        <v>#N/A</v>
      </c>
      <c r="AH357" s="6" t="e">
        <f t="shared" ca="1" si="75"/>
        <v>#N/A</v>
      </c>
      <c r="AI357" s="6" t="e">
        <f ca="1" xml:space="preserve">
IF(
  ISNA($AH357),
  NA(),
  VLOOKUP($AH357,'Reasons for dismissal'!$A:$B,2,FALSE)
)</f>
        <v>#N/A</v>
      </c>
      <c r="AJ357" s="6">
        <f t="shared" ca="1" si="76"/>
        <v>4</v>
      </c>
      <c r="AK357" s="1">
        <f t="shared" ca="1" si="77"/>
        <v>2580</v>
      </c>
      <c r="AL3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$A357  &amp; ", "   &amp;
$B357  &amp; ", "   &amp;
$D357  &amp; ", '"  &amp;
$I357  &amp; "', '" &amp;
$O357  &amp; "', "  &amp;
$S357  &amp; ", '"  &amp;
TEXT($U357,"dd/mm/aaaa")  &amp; "', "   &amp;
$V357  &amp; ", "   &amp;
$X357  &amp; ", "   &amp;
$Z357  &amp; ", "   &amp;
IF($AB357 &lt;&gt; "", $AB357, "NULL")  &amp; ", "   &amp;
$AK357  &amp; ");"</f>
        <v>#REF!</v>
      </c>
    </row>
    <row r="358" spans="1:38" x14ac:dyDescent="0.2">
      <c r="A358" s="7" cm="1">
        <f t="array" aca="1" ref="A358" ca="1">INDEX(Companies!$A:$A,RANDBETWEEN(2,COUNTA(Companies!$A:$A)),1)</f>
        <v>2</v>
      </c>
      <c r="B358" s="5">
        <f t="shared" si="65"/>
        <v>357</v>
      </c>
      <c r="C358" s="5" t="str" cm="1">
        <f t="array" ref="C358">SHA1HASH($B358)</f>
        <v>86970064ea53b6d66b7c53cbc91c58b4f06fc6fd</v>
      </c>
      <c r="D358" s="6">
        <f t="shared" ca="1" si="66"/>
        <v>1</v>
      </c>
      <c r="E358" s="7">
        <f ca="1">IF($B358 = 1 + N("Presidente"),
    127,
    IF($B358 = 2 + N("Vice-Presidente"),
        72,
        IF($B358 = 3 + N("Secretária bilíngue"),
            13,
            RANDBETWEEN(5,COUNT(Name!$A:$A) + 1)
        )
    )
)</f>
        <v>210</v>
      </c>
      <c r="F358" s="7" t="str">
        <f ca="1">VLOOKUP($E358,Name!$A:$B,2,FALSE)</f>
        <v>Kauã</v>
      </c>
      <c r="G358" s="7">
        <f ca="1" xml:space="preserve">
IF($B358 = 1,
    0,
    RANDBETWEEN(5,COUNT('Last name'!$A:$A) + 1)
)</f>
        <v>78</v>
      </c>
      <c r="H358" s="7" t="str">
        <f ca="1" xml:space="preserve">
IF($B358 = 1 + N("Presidente"),
    "de Orléans e Bragança",
    VLOOKUP($G358,'Last name'!$A:$B,2,FALSE) &amp; " " &amp; VLOOKUP(RANDBETWEEN(5,COUNT('Last name'!$A:$A) + 1),'Last name'!$A:$B,2,FALSE)
)</f>
        <v>Esteves Reis</v>
      </c>
      <c r="I358" s="7" t="str">
        <f t="shared" ca="1" si="67"/>
        <v>Kauã Esteves Reis</v>
      </c>
      <c r="J358" s="7" t="str" cm="1">
        <f t="array" aca="1" ref="J358" ca="1">SHA1HASH($I358)</f>
        <v>1543eb0086f20f8e0b30161e733cfd1b78406741</v>
      </c>
      <c r="K358" s="7" cm="1">
        <f t="array" aca="1" ref="K358" ca="1">INDEX(States!$A:$A,M358,1)</f>
        <v>5</v>
      </c>
      <c r="L358" s="7" t="str">
        <f ca="1">VLOOKUP($K358,Countries!$A:$B,2,FALSE)</f>
        <v>Portugal</v>
      </c>
      <c r="M358" s="7" cm="1">
        <f t="array" aca="1" ref="M358" ca="1">INDEX(States!$C:$C,RANDBETWEEN(5,COUNTA(States!$A:$A) + 1),1)</f>
        <v>18</v>
      </c>
      <c r="N358" s="7" t="str">
        <f ca="1">VLOOKUP($M358,States!$C:$D,2,FALSE)</f>
        <v>Castelo Branco</v>
      </c>
      <c r="O358" s="7" t="str">
        <f ca="1">VLOOKUP($E358,Name!$A:$C,3,FALSE)</f>
        <v>M</v>
      </c>
      <c r="P358" s="7" t="str">
        <f ca="1">VLOOKUP($O358,Genders!$B:$C,2,FALSE)</f>
        <v>Male</v>
      </c>
      <c r="Q358" s="7" cm="1">
        <f t="array" aca="1" ref="Q358" ca="1">INDEX('Marital status'!$A:$A,RANDBETWEEN(5,COUNTA('Marital status'!$A:$A) + 1),1)</f>
        <v>5</v>
      </c>
      <c r="R358" s="7" t="str">
        <f ca="1">VLOOKUP($Q358,'Marital status'!$A:$B,2,FALSE)</f>
        <v xml:space="preserve"> Separated </v>
      </c>
      <c r="S358" s="7">
        <f t="shared" ca="1" si="68"/>
        <v>5</v>
      </c>
      <c r="T358" s="7" t="str">
        <f ca="1">VLOOKUP($S358,Ethnicities!$A:$B,2,FALSE)</f>
        <v>ASIAN</v>
      </c>
      <c r="U358" s="8">
        <f t="shared" ca="1" si="69"/>
        <v>19541</v>
      </c>
      <c r="V358" s="6">
        <f t="shared" ca="1" si="70"/>
        <v>7</v>
      </c>
      <c r="W358" s="8" t="str">
        <f ca="1">VLOOKUP($V358,'Background education'!$A:$B,2,FALSE)</f>
        <v>Undergraduate degree</v>
      </c>
      <c r="X358" s="7">
        <f ca="1" xml:space="preserve">
  IF(OR($Z358 = 5, $Z358 = 6, $Z358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358" s="7" t="str">
        <f ca="1">VLOOKUP($X358,Departments!$A:$B,2,FALSE)</f>
        <v>Audit</v>
      </c>
      <c r="Z358" s="6">
        <f t="shared" ca="1" si="71"/>
        <v>9</v>
      </c>
      <c r="AA358" s="7" t="str">
        <f ca="1">VLOOKUP($Z358,Roles!$A:$B,2,FALSE)</f>
        <v>Intern</v>
      </c>
      <c r="AB358" s="6" t="e">
        <f t="shared" ca="1" si="72"/>
        <v>#N/A</v>
      </c>
      <c r="AC358" s="7" t="e">
        <f ca="1" xml:space="preserve">
IF(
  ISNA($AB358),
  NA(),
  VLOOKUP($AB358,Levels!$A:$B,2,FALSE)
)</f>
        <v>#N/A</v>
      </c>
      <c r="AD358" s="8">
        <f t="shared" ca="1" si="73"/>
        <v>43374</v>
      </c>
      <c r="AE358" s="6">
        <f ca="1">RANDBETWEEN(5,COUNTA('Recruitment source'!$A:$A) + 1)</f>
        <v>7</v>
      </c>
      <c r="AF358" s="6" t="str">
        <f ca="1">VLOOKUP($AE358,'Recruitment source'!$A:$B,2,FALSE)</f>
        <v>SAPO Emprego</v>
      </c>
      <c r="AG358" s="8" t="e">
        <f t="shared" ca="1" si="74"/>
        <v>#N/A</v>
      </c>
      <c r="AH358" s="6" t="e">
        <f t="shared" ca="1" si="75"/>
        <v>#N/A</v>
      </c>
      <c r="AI358" s="6" t="e">
        <f ca="1" xml:space="preserve">
IF(
  ISNA($AH358),
  NA(),
  VLOOKUP($AH358,'Reasons for dismissal'!$A:$B,2,FALSE)
)</f>
        <v>#N/A</v>
      </c>
      <c r="AJ358" s="6">
        <f t="shared" ca="1" si="76"/>
        <v>5</v>
      </c>
      <c r="AK358" s="1">
        <f t="shared" ca="1" si="77"/>
        <v>1205</v>
      </c>
      <c r="AL3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$A358  &amp; ", "   &amp;
$B358  &amp; ", "   &amp;
$D358  &amp; ", '"  &amp;
$I358  &amp; "', '" &amp;
$O358  &amp; "', "  &amp;
$S358  &amp; ", '"  &amp;
TEXT($U358,"dd/mm/aaaa")  &amp; "', "   &amp;
$V358  &amp; ", "   &amp;
$X358  &amp; ", "   &amp;
$Z358  &amp; ", "   &amp;
IF($AB358 &lt;&gt; "", $AB358, "NULL")  &amp; ", "   &amp;
$AK358  &amp; ");"</f>
        <v>#REF!</v>
      </c>
    </row>
    <row r="359" spans="1:38" x14ac:dyDescent="0.2">
      <c r="A359" s="7" cm="1">
        <f t="array" aca="1" ref="A359" ca="1">INDEX(Companies!$A:$A,RANDBETWEEN(2,COUNTA(Companies!$A:$A)),1)</f>
        <v>2</v>
      </c>
      <c r="B359" s="5">
        <f t="shared" si="65"/>
        <v>358</v>
      </c>
      <c r="C359" s="5" t="str" cm="1">
        <f t="array" ref="C359">SHA1HASH($B359)</f>
        <v>abf749051d8b000946c71a2e216e55eeb49cf414</v>
      </c>
      <c r="D359" s="6">
        <f t="shared" ca="1" si="66"/>
        <v>1</v>
      </c>
      <c r="E359" s="7">
        <f ca="1">IF($B359 = 1 + N("Presidente"),
    127,
    IF($B359 = 2 + N("Vice-Presidente"),
        72,
        IF($B359 = 3 + N("Secretária bilíngue"),
            13,
            RANDBETWEEN(5,COUNT(Name!$A:$A) + 1)
        )
    )
)</f>
        <v>191</v>
      </c>
      <c r="F359" s="7" t="str">
        <f ca="1">VLOOKUP($E359,Name!$A:$B,2,FALSE)</f>
        <v>João Paulo</v>
      </c>
      <c r="G359" s="7">
        <f ca="1" xml:space="preserve">
IF($B359 = 1,
    0,
    RANDBETWEEN(5,COUNT('Last name'!$A:$A) + 1)
)</f>
        <v>143</v>
      </c>
      <c r="H359" s="7" t="str">
        <f ca="1" xml:space="preserve">
IF($B359 = 1 + N("Presidente"),
    "de Orléans e Bragança",
    VLOOKUP($G359,'Last name'!$A:$B,2,FALSE) &amp; " " &amp; VLOOKUP(RANDBETWEEN(5,COUNT('Last name'!$A:$A) + 1),'Last name'!$A:$B,2,FALSE)
)</f>
        <v>Oliveira Machado</v>
      </c>
      <c r="I359" s="7" t="str">
        <f t="shared" ca="1" si="67"/>
        <v>João Paulo Oliveira Machado</v>
      </c>
      <c r="J359" s="7" t="str" cm="1">
        <f t="array" aca="1" ref="J359" ca="1">SHA1HASH($I359)</f>
        <v>367fbf021e86fcd996aefbc1d6986c03ab091de9</v>
      </c>
      <c r="K359" s="7" cm="1">
        <f t="array" aca="1" ref="K359" ca="1">INDEX(States!$A:$A,M359,1)</f>
        <v>5</v>
      </c>
      <c r="L359" s="7" t="str">
        <f ca="1">VLOOKUP($K359,Countries!$A:$B,2,FALSE)</f>
        <v>Portugal</v>
      </c>
      <c r="M359" s="7" cm="1">
        <f t="array" aca="1" ref="M359" ca="1">INDEX(States!$C:$C,RANDBETWEEN(5,COUNTA(States!$A:$A) + 1),1)</f>
        <v>19</v>
      </c>
      <c r="N359" s="7" t="str">
        <f ca="1">VLOOKUP($M359,States!$C:$D,2,FALSE)</f>
        <v>Beja</v>
      </c>
      <c r="O359" s="7" t="str">
        <f ca="1">VLOOKUP($E359,Name!$A:$C,3,FALSE)</f>
        <v>M</v>
      </c>
      <c r="P359" s="7" t="str">
        <f ca="1">VLOOKUP($O359,Genders!$B:$C,2,FALSE)</f>
        <v>Male</v>
      </c>
      <c r="Q359" s="7" cm="1">
        <f t="array" aca="1" ref="Q359" ca="1">INDEX('Marital status'!$A:$A,RANDBETWEEN(5,COUNTA('Marital status'!$A:$A) + 1),1)</f>
        <v>6</v>
      </c>
      <c r="R359" s="7" t="str">
        <f ca="1">VLOOKUP($Q359,'Marital status'!$A:$B,2,FALSE)</f>
        <v>DIVORCED</v>
      </c>
      <c r="S359" s="7">
        <f t="shared" ca="1" si="68"/>
        <v>5</v>
      </c>
      <c r="T359" s="7" t="str">
        <f ca="1">VLOOKUP($S359,Ethnicities!$A:$B,2,FALSE)</f>
        <v>ASIAN</v>
      </c>
      <c r="U359" s="8">
        <f t="shared" ca="1" si="69"/>
        <v>31201</v>
      </c>
      <c r="V359" s="6">
        <f t="shared" ca="1" si="70"/>
        <v>7</v>
      </c>
      <c r="W359" s="8" t="str">
        <f ca="1">VLOOKUP($V359,'Background education'!$A:$B,2,FALSE)</f>
        <v>Undergraduate degree</v>
      </c>
      <c r="X359" s="7">
        <f ca="1" xml:space="preserve">
  IF(OR($Z359 = 5, $Z359 = 6, $Z359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359" s="7" t="str">
        <f ca="1">VLOOKUP($X359,Departments!$A:$B,2,FALSE)</f>
        <v>Finance</v>
      </c>
      <c r="Z359" s="6">
        <f t="shared" ca="1" si="71"/>
        <v>11</v>
      </c>
      <c r="AA359" s="7" t="str">
        <f ca="1">VLOOKUP($Z359,Roles!$A:$B,2,FALSE)</f>
        <v>Analyst</v>
      </c>
      <c r="AB359" s="6">
        <f t="shared" ca="1" si="72"/>
        <v>5</v>
      </c>
      <c r="AC359" s="7" t="str">
        <f ca="1" xml:space="preserve">
IF(
  ISNA($AB359),
  NA(),
  VLOOKUP($AB359,Levels!$A:$B,2,FALSE)
)</f>
        <v>Junior</v>
      </c>
      <c r="AD359" s="8">
        <f t="shared" ca="1" si="73"/>
        <v>43842</v>
      </c>
      <c r="AE359" s="6">
        <f ca="1">RANDBETWEEN(5,COUNTA('Recruitment source'!$A:$A) + 1)</f>
        <v>6</v>
      </c>
      <c r="AF359" s="6" t="str">
        <f ca="1">VLOOKUP($AE359,'Recruitment source'!$A:$B,2,FALSE)</f>
        <v>Learn4Good</v>
      </c>
      <c r="AG359" s="8" t="e">
        <f t="shared" ca="1" si="74"/>
        <v>#N/A</v>
      </c>
      <c r="AH359" s="6" t="e">
        <f t="shared" ca="1" si="75"/>
        <v>#N/A</v>
      </c>
      <c r="AI359" s="6" t="e">
        <f ca="1" xml:space="preserve">
IF(
  ISNA($AH359),
  NA(),
  VLOOKUP($AH359,'Reasons for dismissal'!$A:$B,2,FALSE)
)</f>
        <v>#N/A</v>
      </c>
      <c r="AJ359" s="6">
        <f t="shared" ca="1" si="76"/>
        <v>4</v>
      </c>
      <c r="AK359" s="1">
        <f t="shared" ca="1" si="77"/>
        <v>2500</v>
      </c>
      <c r="AL3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$A359  &amp; ", "   &amp;
$B359  &amp; ", "   &amp;
$D359  &amp; ", '"  &amp;
$I359  &amp; "', '" &amp;
$O359  &amp; "', "  &amp;
$S359  &amp; ", '"  &amp;
TEXT($U359,"dd/mm/aaaa")  &amp; "', "   &amp;
$V359  &amp; ", "   &amp;
$X359  &amp; ", "   &amp;
$Z359  &amp; ", "   &amp;
IF($AB359 &lt;&gt; "", $AB359, "NULL")  &amp; ", "   &amp;
$AK359  &amp; ");"</f>
        <v>#REF!</v>
      </c>
    </row>
    <row r="360" spans="1:38" x14ac:dyDescent="0.2">
      <c r="A360" s="7" cm="1">
        <f t="array" aca="1" ref="A360" ca="1">INDEX(Companies!$A:$A,RANDBETWEEN(2,COUNTA(Companies!$A:$A)),1)</f>
        <v>2</v>
      </c>
      <c r="B360" s="5">
        <f t="shared" si="65"/>
        <v>359</v>
      </c>
      <c r="C360" s="5" t="str" cm="1">
        <f t="array" ref="C360">SHA1HASH($B360)</f>
        <v>2a5ac580e608daa6d2cd4b6c20326e1518baadd5</v>
      </c>
      <c r="D360" s="6">
        <f t="shared" ca="1" si="66"/>
        <v>1</v>
      </c>
      <c r="E360" s="7">
        <f ca="1">IF($B360 = 1 + N("Presidente"),
    127,
    IF($B360 = 2 + N("Vice-Presidente"),
        72,
        IF($B360 = 3 + N("Secretária bilíngue"),
            13,
            RANDBETWEEN(5,COUNT(Name!$A:$A) + 1)
        )
    )
)</f>
        <v>279</v>
      </c>
      <c r="F360" s="7" t="str">
        <f ca="1">VLOOKUP($E360,Name!$A:$B,2,FALSE)</f>
        <v>Mariane</v>
      </c>
      <c r="G360" s="7">
        <f ca="1" xml:space="preserve">
IF($B360 = 1,
    0,
    RANDBETWEEN(5,COUNT('Last name'!$A:$A) + 1)
)</f>
        <v>104</v>
      </c>
      <c r="H360" s="7" t="str">
        <f ca="1" xml:space="preserve">
IF($B360 = 1 + N("Presidente"),
    "de Orléans e Bragança",
    VLOOKUP($G360,'Last name'!$A:$B,2,FALSE) &amp; " " &amp; VLOOKUP(RANDBETWEEN(5,COUNT('Last name'!$A:$A) + 1),'Last name'!$A:$B,2,FALSE)
)</f>
        <v>Ildelfonso Farina</v>
      </c>
      <c r="I360" s="7" t="str">
        <f t="shared" ca="1" si="67"/>
        <v>Mariane Ildelfonso Farina</v>
      </c>
      <c r="J360" s="7" t="str" cm="1">
        <f t="array" aca="1" ref="J360" ca="1">SHA1HASH($I360)</f>
        <v>dcd4a9fac9edd813af985b9f1a4ab764cd221ac2</v>
      </c>
      <c r="K360" s="7" cm="1">
        <f t="array" aca="1" ref="K360" ca="1">INDEX(States!$A:$A,M360,1)</f>
        <v>5</v>
      </c>
      <c r="L360" s="7" t="str">
        <f ca="1">VLOOKUP($K360,Countries!$A:$B,2,FALSE)</f>
        <v>Portugal</v>
      </c>
      <c r="M360" s="7" cm="1">
        <f t="array" aca="1" ref="M360" ca="1">INDEX(States!$C:$C,RANDBETWEEN(5,COUNTA(States!$A:$A) + 1),1)</f>
        <v>16</v>
      </c>
      <c r="N360" s="7" t="str">
        <f ca="1">VLOOKUP($M360,States!$C:$D,2,FALSE)</f>
        <v>Azores</v>
      </c>
      <c r="O360" s="7" t="str">
        <f ca="1">VLOOKUP($E360,Name!$A:$C,3,FALSE)</f>
        <v>F</v>
      </c>
      <c r="P360" s="7" t="str">
        <f ca="1">VLOOKUP($O360,Genders!$B:$C,2,FALSE)</f>
        <v>Female</v>
      </c>
      <c r="Q360" s="7" cm="1">
        <f t="array" aca="1" ref="Q360" ca="1">INDEX('Marital status'!$A:$A,RANDBETWEEN(5,COUNTA('Marital status'!$A:$A) + 1),1)</f>
        <v>5</v>
      </c>
      <c r="R360" s="7" t="str">
        <f ca="1">VLOOKUP($Q360,'Marital status'!$A:$B,2,FALSE)</f>
        <v xml:space="preserve"> Separated </v>
      </c>
      <c r="S360" s="7">
        <f t="shared" ca="1" si="68"/>
        <v>5</v>
      </c>
      <c r="T360" s="7" t="str">
        <f ca="1">VLOOKUP($S360,Ethnicities!$A:$B,2,FALSE)</f>
        <v>ASIAN</v>
      </c>
      <c r="U360" s="8">
        <f t="shared" ca="1" si="69"/>
        <v>30808</v>
      </c>
      <c r="V360" s="6">
        <f t="shared" ca="1" si="70"/>
        <v>7</v>
      </c>
      <c r="W360" s="8" t="str">
        <f ca="1">VLOOKUP($V360,'Background education'!$A:$B,2,FALSE)</f>
        <v>Undergraduate degree</v>
      </c>
      <c r="X360" s="7">
        <f ca="1" xml:space="preserve">
  IF(OR($Z360 = 5, $Z360 = 6, $Z360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360" s="7" t="str">
        <f ca="1">VLOOKUP($X360,Departments!$A:$B,2,FALSE)</f>
        <v xml:space="preserve"> Presidency</v>
      </c>
      <c r="Z360" s="6">
        <f t="shared" ca="1" si="71"/>
        <v>9</v>
      </c>
      <c r="AA360" s="7" t="str">
        <f ca="1">VLOOKUP($Z360,Roles!$A:$B,2,FALSE)</f>
        <v>Intern</v>
      </c>
      <c r="AB360" s="6" t="e">
        <f t="shared" ca="1" si="72"/>
        <v>#N/A</v>
      </c>
      <c r="AC360" s="7" t="e">
        <f ca="1" xml:space="preserve">
IF(
  ISNA($AB360),
  NA(),
  VLOOKUP($AB360,Levels!$A:$B,2,FALSE)
)</f>
        <v>#N/A</v>
      </c>
      <c r="AD360" s="8">
        <f t="shared" ca="1" si="73"/>
        <v>40895</v>
      </c>
      <c r="AE360" s="6">
        <f ca="1">RANDBETWEEN(5,COUNTA('Recruitment source'!$A:$A) + 1)</f>
        <v>7</v>
      </c>
      <c r="AF360" s="6" t="str">
        <f ca="1">VLOOKUP($AE360,'Recruitment source'!$A:$B,2,FALSE)</f>
        <v>SAPO Emprego</v>
      </c>
      <c r="AG360" s="8" t="e">
        <f t="shared" ca="1" si="74"/>
        <v>#N/A</v>
      </c>
      <c r="AH360" s="6" t="e">
        <f t="shared" ca="1" si="75"/>
        <v>#N/A</v>
      </c>
      <c r="AI360" s="6" t="e">
        <f ca="1" xml:space="preserve">
IF(
  ISNA($AH360),
  NA(),
  VLOOKUP($AH360,'Reasons for dismissal'!$A:$B,2,FALSE)
)</f>
        <v>#N/A</v>
      </c>
      <c r="AJ360" s="6">
        <f t="shared" ca="1" si="76"/>
        <v>5</v>
      </c>
      <c r="AK360" s="1">
        <f t="shared" ca="1" si="77"/>
        <v>1205</v>
      </c>
      <c r="AL3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$A360  &amp; ", "   &amp;
$B360  &amp; ", "   &amp;
$D360  &amp; ", '"  &amp;
$I360  &amp; "', '" &amp;
$O360  &amp; "', "  &amp;
$S360  &amp; ", '"  &amp;
TEXT($U360,"dd/mm/aaaa")  &amp; "', "   &amp;
$V360  &amp; ", "   &amp;
$X360  &amp; ", "   &amp;
$Z360  &amp; ", "   &amp;
IF($AB360 &lt;&gt; "", $AB360, "NULL")  &amp; ", "   &amp;
$AK360  &amp; ");"</f>
        <v>#REF!</v>
      </c>
    </row>
    <row r="361" spans="1:38" x14ac:dyDescent="0.2">
      <c r="A361" s="7" cm="1">
        <f t="array" aca="1" ref="A361" ca="1">INDEX(Companies!$A:$A,RANDBETWEEN(2,COUNTA(Companies!$A:$A)),1)</f>
        <v>2</v>
      </c>
      <c r="B361" s="5">
        <f t="shared" si="65"/>
        <v>360</v>
      </c>
      <c r="C361" s="5" t="str" cm="1">
        <f t="array" ref="C361">SHA1HASH($B361)</f>
        <v>a1773d62a609dd09e98ea1aebeddbd949b78bf83</v>
      </c>
      <c r="D361" s="6">
        <f t="shared" ca="1" si="66"/>
        <v>1</v>
      </c>
      <c r="E361" s="7">
        <f ca="1">IF($B361 = 1 + N("Presidente"),
    127,
    IF($B361 = 2 + N("Vice-Presidente"),
        72,
        IF($B361 = 3 + N("Secretária bilíngue"),
            13,
            RANDBETWEEN(5,COUNT(Name!$A:$A) + 1)
        )
    )
)</f>
        <v>292</v>
      </c>
      <c r="F361" s="7" t="str">
        <f ca="1">VLOOKUP($E361,Name!$A:$B,2,FALSE)</f>
        <v>Micaela</v>
      </c>
      <c r="G361" s="7">
        <f ca="1" xml:space="preserve">
IF($B361 = 1,
    0,
    RANDBETWEEN(5,COUNT('Last name'!$A:$A) + 1)
)</f>
        <v>140</v>
      </c>
      <c r="H361" s="7" t="str">
        <f ca="1" xml:space="preserve">
IF($B361 = 1 + N("Presidente"),
    "de Orléans e Bragança",
    VLOOKUP($G361,'Last name'!$A:$B,2,FALSE) &amp; " " &amp; VLOOKUP(RANDBETWEEN(5,COUNT('Last name'!$A:$A) + 1),'Last name'!$A:$B,2,FALSE)
)</f>
        <v>Negreiros Serra</v>
      </c>
      <c r="I361" s="7" t="str">
        <f t="shared" ca="1" si="67"/>
        <v>Micaela Negreiros Serra</v>
      </c>
      <c r="J361" s="7" t="str" cm="1">
        <f t="array" aca="1" ref="J361" ca="1">SHA1HASH($I361)</f>
        <v>747b60b7f3a6c8e223e2525c7d0c141b19cb4154</v>
      </c>
      <c r="K361" s="7" cm="1">
        <f t="array" aca="1" ref="K361" ca="1">INDEX(States!$A:$A,M361,1)</f>
        <v>5</v>
      </c>
      <c r="L361" s="7" t="str">
        <f ca="1">VLOOKUP($K361,Countries!$A:$B,2,FALSE)</f>
        <v>Portugal</v>
      </c>
      <c r="M361" s="7" cm="1">
        <f t="array" aca="1" ref="M361" ca="1">INDEX(States!$C:$C,RANDBETWEEN(5,COUNTA(States!$A:$A) + 1),1)</f>
        <v>7</v>
      </c>
      <c r="N361" s="7" t="str">
        <f ca="1">VLOOKUP($M361,States!$C:$D,2,FALSE)</f>
        <v xml:space="preserve"> Setúbal </v>
      </c>
      <c r="O361" s="7" t="str">
        <f ca="1">VLOOKUP($E361,Name!$A:$C,3,FALSE)</f>
        <v>F</v>
      </c>
      <c r="P361" s="7" t="str">
        <f ca="1">VLOOKUP($O361,Genders!$B:$C,2,FALSE)</f>
        <v>Female</v>
      </c>
      <c r="Q361" s="7" cm="1">
        <f t="array" aca="1" ref="Q361" ca="1">INDEX('Marital status'!$A:$A,RANDBETWEEN(5,COUNTA('Marital status'!$A:$A) + 1),1)</f>
        <v>5</v>
      </c>
      <c r="R361" s="7" t="str">
        <f ca="1">VLOOKUP($Q361,'Marital status'!$A:$B,2,FALSE)</f>
        <v xml:space="preserve"> Separated </v>
      </c>
      <c r="S361" s="7">
        <f t="shared" ca="1" si="68"/>
        <v>8</v>
      </c>
      <c r="T361" s="7" t="e">
        <f ca="1">VLOOKUP($S361,Ethnicities!$A:$B,2,FALSE)</f>
        <v>#N/A</v>
      </c>
      <c r="U361" s="8">
        <f t="shared" ca="1" si="69"/>
        <v>18962</v>
      </c>
      <c r="V361" s="6">
        <f t="shared" ca="1" si="70"/>
        <v>8</v>
      </c>
      <c r="W361" s="8" t="str">
        <f ca="1">VLOOKUP($V361,'Background education'!$A:$B,2,FALSE)</f>
        <v>Graduate school</v>
      </c>
      <c r="X361" s="7">
        <f ca="1" xml:space="preserve">
  IF(OR($Z361 = 5, $Z361 = 6, $Z361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361" s="7" t="str">
        <f ca="1">VLOOKUP($X361,Departments!$A:$B,2,FALSE)</f>
        <v>Audit</v>
      </c>
      <c r="Z361" s="6">
        <f t="shared" ca="1" si="71"/>
        <v>11</v>
      </c>
      <c r="AA361" s="7" t="str">
        <f ca="1">VLOOKUP($Z361,Roles!$A:$B,2,FALSE)</f>
        <v>Analyst</v>
      </c>
      <c r="AB361" s="6">
        <f t="shared" ca="1" si="72"/>
        <v>5</v>
      </c>
      <c r="AC361" s="7" t="str">
        <f ca="1" xml:space="preserve">
IF(
  ISNA($AB361),
  NA(),
  VLOOKUP($AB361,Levels!$A:$B,2,FALSE)
)</f>
        <v>Junior</v>
      </c>
      <c r="AD361" s="8">
        <f t="shared" ca="1" si="73"/>
        <v>40191</v>
      </c>
      <c r="AE361" s="6">
        <f ca="1">RANDBETWEEN(5,COUNTA('Recruitment source'!$A:$A) + 1)</f>
        <v>10</v>
      </c>
      <c r="AF361" s="6" t="str">
        <f ca="1">VLOOKUP($AE361,'Recruitment source'!$A:$B,2,FALSE)</f>
        <v>Jobs in Lisbon</v>
      </c>
      <c r="AG361" s="8" t="e">
        <f t="shared" ca="1" si="74"/>
        <v>#N/A</v>
      </c>
      <c r="AH361" s="6" t="e">
        <f t="shared" ca="1" si="75"/>
        <v>#N/A</v>
      </c>
      <c r="AI361" s="6" t="e">
        <f ca="1" xml:space="preserve">
IF(
  ISNA($AH361),
  NA(),
  VLOOKUP($AH361,'Reasons for dismissal'!$A:$B,2,FALSE)
)</f>
        <v>#N/A</v>
      </c>
      <c r="AJ361" s="6">
        <f t="shared" ca="1" si="76"/>
        <v>4</v>
      </c>
      <c r="AK361" s="1">
        <f t="shared" ca="1" si="77"/>
        <v>3000</v>
      </c>
      <c r="AL3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$A361  &amp; ", "   &amp;
$B361  &amp; ", "   &amp;
$D361  &amp; ", '"  &amp;
$I361  &amp; "', '" &amp;
$O361  &amp; "', "  &amp;
$S361  &amp; ", '"  &amp;
TEXT($U361,"dd/mm/aaaa")  &amp; "', "   &amp;
$V361  &amp; ", "   &amp;
$X361  &amp; ", "   &amp;
$Z361  &amp; ", "   &amp;
IF($AB361 &lt;&gt; "", $AB361, "NULL")  &amp; ", "   &amp;
$AK361  &amp; ");"</f>
        <v>#REF!</v>
      </c>
    </row>
    <row r="362" spans="1:38" x14ac:dyDescent="0.2">
      <c r="A362" s="7" cm="1">
        <f t="array" aca="1" ref="A362" ca="1">INDEX(Companies!$A:$A,RANDBETWEEN(2,COUNTA(Companies!$A:$A)),1)</f>
        <v>2</v>
      </c>
      <c r="B362" s="5">
        <f t="shared" si="65"/>
        <v>361</v>
      </c>
      <c r="C362" s="5" t="str" cm="1">
        <f t="array" ref="C362">SHA1HASH($B362)</f>
        <v>b6e7a22c25e9e7146913841b0995288c688f9bf8</v>
      </c>
      <c r="D362" s="6">
        <f t="shared" ca="1" si="66"/>
        <v>1</v>
      </c>
      <c r="E362" s="7">
        <f ca="1">IF($B362 = 1 + N("Presidente"),
    127,
    IF($B362 = 2 + N("Vice-Presidente"),
        72,
        IF($B362 = 3 + N("Secretária bilíngue"),
            13,
            RANDBETWEEN(5,COUNT(Name!$A:$A) + 1)
        )
    )
)</f>
        <v>199</v>
      </c>
      <c r="F362" s="7" t="str">
        <f ca="1">VLOOKUP($E362,Name!$A:$B,2,FALSE)</f>
        <v>José Francisco</v>
      </c>
      <c r="G362" s="7">
        <f ca="1" xml:space="preserve">
IF($B362 = 1,
    0,
    RANDBETWEEN(5,COUNT('Last name'!$A:$A) + 1)
)</f>
        <v>110</v>
      </c>
      <c r="H362" s="7" t="str">
        <f ca="1" xml:space="preserve">
IF($B362 = 1 + N("Presidente"),
    "de Orléans e Bragança",
    VLOOKUP($G362,'Last name'!$A:$B,2,FALSE) &amp; " " &amp; VLOOKUP(RANDBETWEEN(5,COUNT('Last name'!$A:$A) + 1),'Last name'!$A:$B,2,FALSE)
)</f>
        <v>Lombardi Giordano</v>
      </c>
      <c r="I362" s="7" t="str">
        <f t="shared" ca="1" si="67"/>
        <v>José Francisco Lombardi Giordano</v>
      </c>
      <c r="J362" s="7" t="str" cm="1">
        <f t="array" aca="1" ref="J362" ca="1">SHA1HASH($I362)</f>
        <v>68588a3d8920403fdb15814d14768eeca714a403</v>
      </c>
      <c r="K362" s="7" cm="1">
        <f t="array" aca="1" ref="K362" ca="1">INDEX(States!$A:$A,M362,1)</f>
        <v>5</v>
      </c>
      <c r="L362" s="7" t="str">
        <f ca="1">VLOOKUP($K362,Countries!$A:$B,2,FALSE)</f>
        <v>Portugal</v>
      </c>
      <c r="M362" s="7" cm="1">
        <f t="array" aca="1" ref="M362" ca="1">INDEX(States!$C:$C,RANDBETWEEN(5,COUNTA(States!$A:$A) + 1),1)</f>
        <v>10</v>
      </c>
      <c r="N362" s="7" t="str">
        <f ca="1">VLOOKUP($M362,States!$C:$D,2,FALSE)</f>
        <v>Faro</v>
      </c>
      <c r="O362" s="7" t="str">
        <f ca="1">VLOOKUP($E362,Name!$A:$C,3,FALSE)</f>
        <v>M</v>
      </c>
      <c r="P362" s="7" t="str">
        <f ca="1">VLOOKUP($O362,Genders!$B:$C,2,FALSE)</f>
        <v>Male</v>
      </c>
      <c r="Q362" s="7" cm="1">
        <f t="array" aca="1" ref="Q362" ca="1">INDEX('Marital status'!$A:$A,RANDBETWEEN(5,COUNTA('Marital status'!$A:$A) + 1),1)</f>
        <v>5</v>
      </c>
      <c r="R362" s="7" t="str">
        <f ca="1">VLOOKUP($Q362,'Marital status'!$A:$B,2,FALSE)</f>
        <v xml:space="preserve"> Separated </v>
      </c>
      <c r="S362" s="7">
        <f t="shared" ca="1" si="68"/>
        <v>5</v>
      </c>
      <c r="T362" s="7" t="str">
        <f ca="1">VLOOKUP($S362,Ethnicities!$A:$B,2,FALSE)</f>
        <v>ASIAN</v>
      </c>
      <c r="U362" s="8">
        <f t="shared" ca="1" si="69"/>
        <v>19481</v>
      </c>
      <c r="V362" s="6">
        <f t="shared" ca="1" si="70"/>
        <v>7</v>
      </c>
      <c r="W362" s="8" t="str">
        <f ca="1">VLOOKUP($V362,'Background education'!$A:$B,2,FALSE)</f>
        <v>Undergraduate degree</v>
      </c>
      <c r="X362" s="7">
        <f ca="1" xml:space="preserve">
  IF(OR($Z362 = 5, $Z362 = 6, $Z362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362" s="7" t="str">
        <f ca="1">VLOOKUP($X362,Departments!$A:$B,2,FALSE)</f>
        <v>Human Resource</v>
      </c>
      <c r="Z362" s="6">
        <f t="shared" ca="1" si="71"/>
        <v>9</v>
      </c>
      <c r="AA362" s="7" t="str">
        <f ca="1">VLOOKUP($Z362,Roles!$A:$B,2,FALSE)</f>
        <v>Intern</v>
      </c>
      <c r="AB362" s="6" t="e">
        <f t="shared" ca="1" si="72"/>
        <v>#N/A</v>
      </c>
      <c r="AC362" s="7" t="e">
        <f ca="1" xml:space="preserve">
IF(
  ISNA($AB362),
  NA(),
  VLOOKUP($AB362,Levels!$A:$B,2,FALSE)
)</f>
        <v>#N/A</v>
      </c>
      <c r="AD362" s="8">
        <f t="shared" ca="1" si="73"/>
        <v>43535</v>
      </c>
      <c r="AE362" s="6">
        <f ca="1">RANDBETWEEN(5,COUNTA('Recruitment source'!$A:$A) + 1)</f>
        <v>7</v>
      </c>
      <c r="AF362" s="6" t="str">
        <f ca="1">VLOOKUP($AE362,'Recruitment source'!$A:$B,2,FALSE)</f>
        <v>SAPO Emprego</v>
      </c>
      <c r="AG362" s="8" t="e">
        <f t="shared" ca="1" si="74"/>
        <v>#N/A</v>
      </c>
      <c r="AH362" s="6" t="e">
        <f t="shared" ca="1" si="75"/>
        <v>#N/A</v>
      </c>
      <c r="AI362" s="6" t="e">
        <f ca="1" xml:space="preserve">
IF(
  ISNA($AH362),
  NA(),
  VLOOKUP($AH362,'Reasons for dismissal'!$A:$B,2,FALSE)
)</f>
        <v>#N/A</v>
      </c>
      <c r="AJ362" s="6">
        <f t="shared" ca="1" si="76"/>
        <v>5</v>
      </c>
      <c r="AK362" s="1">
        <f t="shared" ca="1" si="77"/>
        <v>1285</v>
      </c>
      <c r="AL3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$A362  &amp; ", "   &amp;
$B362  &amp; ", "   &amp;
$D362  &amp; ", '"  &amp;
$I362  &amp; "', '" &amp;
$O362  &amp; "', "  &amp;
$S362  &amp; ", '"  &amp;
TEXT($U362,"dd/mm/aaaa")  &amp; "', "   &amp;
$V362  &amp; ", "   &amp;
$X362  &amp; ", "   &amp;
$Z362  &amp; ", "   &amp;
IF($AB362 &lt;&gt; "", $AB362, "NULL")  &amp; ", "   &amp;
$AK362  &amp; ");"</f>
        <v>#REF!</v>
      </c>
    </row>
    <row r="363" spans="1:38" x14ac:dyDescent="0.2">
      <c r="A363" s="7" cm="1">
        <f t="array" aca="1" ref="A363" ca="1">INDEX(Companies!$A:$A,RANDBETWEEN(2,COUNTA(Companies!$A:$A)),1)</f>
        <v>2</v>
      </c>
      <c r="B363" s="5">
        <f t="shared" si="65"/>
        <v>362</v>
      </c>
      <c r="C363" s="5" t="str" cm="1">
        <f t="array" ref="C363">SHA1HASH($B363)</f>
        <v>8d6f9131366dac0c298ee725e6577d6e0a54e832</v>
      </c>
      <c r="D363" s="6">
        <f t="shared" ca="1" si="66"/>
        <v>1</v>
      </c>
      <c r="E363" s="7">
        <f ca="1">IF($B363 = 1 + N("Presidente"),
    127,
    IF($B363 = 2 + N("Vice-Presidente"),
        72,
        IF($B363 = 3 + N("Secretária bilíngue"),
            13,
            RANDBETWEEN(5,COUNT(Name!$A:$A) + 1)
        )
    )
)</f>
        <v>359</v>
      </c>
      <c r="F363" s="7" t="str">
        <f ca="1">VLOOKUP($E363,Name!$A:$B,2,FALSE)</f>
        <v>Vitor</v>
      </c>
      <c r="G363" s="7">
        <f ca="1" xml:space="preserve">
IF($B363 = 1,
    0,
    RANDBETWEEN(5,COUNT('Last name'!$A:$A) + 1)
)</f>
        <v>65</v>
      </c>
      <c r="H363" s="7" t="str">
        <f ca="1" xml:space="preserve">
IF($B363 = 1 + N("Presidente"),
    "de Orléans e Bragança",
    VLOOKUP($G363,'Last name'!$A:$B,2,FALSE) &amp; " " &amp; VLOOKUP(RANDBETWEEN(5,COUNT('Last name'!$A:$A) + 1),'Last name'!$A:$B,2,FALSE)
)</f>
        <v>Coelho Freitas</v>
      </c>
      <c r="I363" s="7" t="str">
        <f t="shared" ca="1" si="67"/>
        <v>Vitor Coelho Freitas</v>
      </c>
      <c r="J363" s="7" t="str" cm="1">
        <f t="array" aca="1" ref="J363" ca="1">SHA1HASH($I363)</f>
        <v>b5741290d630677dbe7df9abf1ad1f73a42f4b25</v>
      </c>
      <c r="K363" s="7" cm="1">
        <f t="array" aca="1" ref="K363" ca="1">INDEX(States!$A:$A,M363,1)</f>
        <v>5</v>
      </c>
      <c r="L363" s="7" t="str">
        <f ca="1">VLOOKUP($K363,Countries!$A:$B,2,FALSE)</f>
        <v>Portugal</v>
      </c>
      <c r="M363" s="7" cm="1">
        <f t="array" aca="1" ref="M363" ca="1">INDEX(States!$C:$C,RANDBETWEEN(5,COUNTA(States!$A:$A) + 1),1)</f>
        <v>19</v>
      </c>
      <c r="N363" s="7" t="str">
        <f ca="1">VLOOKUP($M363,States!$C:$D,2,FALSE)</f>
        <v>Beja</v>
      </c>
      <c r="O363" s="7" t="str">
        <f ca="1">VLOOKUP($E363,Name!$A:$C,3,FALSE)</f>
        <v>M</v>
      </c>
      <c r="P363" s="7" t="str">
        <f ca="1">VLOOKUP($O363,Genders!$B:$C,2,FALSE)</f>
        <v>Male</v>
      </c>
      <c r="Q363" s="7" cm="1">
        <f t="array" aca="1" ref="Q363" ca="1">INDEX('Marital status'!$A:$A,RANDBETWEEN(5,COUNTA('Marital status'!$A:$A) + 1),1)</f>
        <v>5</v>
      </c>
      <c r="R363" s="7" t="str">
        <f ca="1">VLOOKUP($Q363,'Marital status'!$A:$B,2,FALSE)</f>
        <v xml:space="preserve"> Separated </v>
      </c>
      <c r="S363" s="7">
        <f t="shared" ca="1" si="68"/>
        <v>7</v>
      </c>
      <c r="T363" s="7" t="str">
        <f ca="1">VLOOKUP($S363,Ethnicities!$A:$B,2,FALSE)</f>
        <v>Native Hawaiian or Other Pacific Islander</v>
      </c>
      <c r="U363" s="8">
        <f t="shared" ca="1" si="69"/>
        <v>21686</v>
      </c>
      <c r="V363" s="6">
        <f t="shared" ca="1" si="70"/>
        <v>8</v>
      </c>
      <c r="W363" s="8" t="str">
        <f ca="1">VLOOKUP($V363,'Background education'!$A:$B,2,FALSE)</f>
        <v>Graduate school</v>
      </c>
      <c r="X363" s="7">
        <f ca="1" xml:space="preserve">
  IF(OR($Z363 = 5, $Z363 = 6, $Z363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363" s="7" t="str">
        <f ca="1">VLOOKUP($X363,Departments!$A:$B,2,FALSE)</f>
        <v>Communication &amp; Marketing</v>
      </c>
      <c r="Z363" s="6">
        <f t="shared" ca="1" si="71"/>
        <v>11</v>
      </c>
      <c r="AA363" s="7" t="str">
        <f ca="1">VLOOKUP($Z363,Roles!$A:$B,2,FALSE)</f>
        <v>Analyst</v>
      </c>
      <c r="AB363" s="6">
        <f t="shared" ca="1" si="72"/>
        <v>5</v>
      </c>
      <c r="AC363" s="7" t="str">
        <f ca="1" xml:space="preserve">
IF(
  ISNA($AB363),
  NA(),
  VLOOKUP($AB363,Levels!$A:$B,2,FALSE)
)</f>
        <v>Junior</v>
      </c>
      <c r="AD363" s="8">
        <f t="shared" ca="1" si="73"/>
        <v>39151</v>
      </c>
      <c r="AE363" s="6">
        <f ca="1">RANDBETWEEN(5,COUNTA('Recruitment source'!$A:$A) + 1)</f>
        <v>14</v>
      </c>
      <c r="AF363" s="6" t="str">
        <f ca="1">VLOOKUP($AE363,'Recruitment source'!$A:$B,2,FALSE)</f>
        <v>LinkedIn</v>
      </c>
      <c r="AG363" s="8" t="e">
        <f t="shared" ca="1" si="74"/>
        <v>#N/A</v>
      </c>
      <c r="AH363" s="6" t="e">
        <f t="shared" ca="1" si="75"/>
        <v>#N/A</v>
      </c>
      <c r="AI363" s="6" t="e">
        <f ca="1" xml:space="preserve">
IF(
  ISNA($AH363),
  NA(),
  VLOOKUP($AH363,'Reasons for dismissal'!$A:$B,2,FALSE)
)</f>
        <v>#N/A</v>
      </c>
      <c r="AJ363" s="6">
        <f t="shared" ca="1" si="76"/>
        <v>4</v>
      </c>
      <c r="AK363" s="1">
        <f t="shared" ca="1" si="77"/>
        <v>3080</v>
      </c>
      <c r="AL3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$A363  &amp; ", "   &amp;
$B363  &amp; ", "   &amp;
$D363  &amp; ", '"  &amp;
$I363  &amp; "', '" &amp;
$O363  &amp; "', "  &amp;
$S363  &amp; ", '"  &amp;
TEXT($U363,"dd/mm/aaaa")  &amp; "', "   &amp;
$V363  &amp; ", "   &amp;
$X363  &amp; ", "   &amp;
$Z363  &amp; ", "   &amp;
IF($AB363 &lt;&gt; "", $AB363, "NULL")  &amp; ", "   &amp;
$AK363  &amp; ");"</f>
        <v>#REF!</v>
      </c>
    </row>
    <row r="364" spans="1:38" x14ac:dyDescent="0.2">
      <c r="A364" s="7" cm="1">
        <f t="array" aca="1" ref="A364" ca="1">INDEX(Companies!$A:$A,RANDBETWEEN(2,COUNTA(Companies!$A:$A)),1)</f>
        <v>2</v>
      </c>
      <c r="B364" s="5">
        <f t="shared" si="65"/>
        <v>363</v>
      </c>
      <c r="C364" s="5" t="str" cm="1">
        <f t="array" ref="C364">SHA1HASH($B364)</f>
        <v>15a17abee2bf17c4859db0247500fc078d2a5dd4</v>
      </c>
      <c r="D364" s="6">
        <f t="shared" ca="1" si="66"/>
        <v>1</v>
      </c>
      <c r="E364" s="7">
        <f ca="1">IF($B364 = 1 + N("Presidente"),
    127,
    IF($B364 = 2 + N("Vice-Presidente"),
        72,
        IF($B364 = 3 + N("Secretária bilíngue"),
            13,
            RANDBETWEEN(5,COUNT(Name!$A:$A) + 1)
        )
    )
)</f>
        <v>157</v>
      </c>
      <c r="F364" s="7" t="str">
        <f ca="1">VLOOKUP($E364,Name!$A:$B,2,FALSE)</f>
        <v>Guilherme</v>
      </c>
      <c r="G364" s="7">
        <f ca="1" xml:space="preserve">
IF($B364 = 1,
    0,
    RANDBETWEEN(5,COUNT('Last name'!$A:$A) + 1)
)</f>
        <v>143</v>
      </c>
      <c r="H364" s="7" t="str">
        <f ca="1" xml:space="preserve">
IF($B364 = 1 + N("Presidente"),
    "de Orléans e Bragança",
    VLOOKUP($G364,'Last name'!$A:$B,2,FALSE) &amp; " " &amp; VLOOKUP(RANDBETWEEN(5,COUNT('Last name'!$A:$A) + 1),'Last name'!$A:$B,2,FALSE)
)</f>
        <v>Oliveira Noronha</v>
      </c>
      <c r="I364" s="7" t="str">
        <f t="shared" ca="1" si="67"/>
        <v>Guilherme Oliveira Noronha</v>
      </c>
      <c r="J364" s="7" t="str" cm="1">
        <f t="array" aca="1" ref="J364" ca="1">SHA1HASH($I364)</f>
        <v>2bc336fe7c44859ce8f4af22cd468dde5154c850</v>
      </c>
      <c r="K364" s="7" cm="1">
        <f t="array" aca="1" ref="K364" ca="1">INDEX(States!$A:$A,M364,1)</f>
        <v>5</v>
      </c>
      <c r="L364" s="7" t="str">
        <f ca="1">VLOOKUP($K364,Countries!$A:$B,2,FALSE)</f>
        <v>Portugal</v>
      </c>
      <c r="M364" s="7" cm="1">
        <f t="array" aca="1" ref="M364" ca="1">INDEX(States!$C:$C,RANDBETWEEN(5,COUNTA(States!$A:$A) + 1),1)</f>
        <v>22</v>
      </c>
      <c r="N364" s="7" t="str">
        <f ca="1">VLOOKUP($M364,States!$C:$D,2,FALSE)</f>
        <v>Vila Real</v>
      </c>
      <c r="O364" s="7" t="str">
        <f ca="1">VLOOKUP($E364,Name!$A:$C,3,FALSE)</f>
        <v>M</v>
      </c>
      <c r="P364" s="7" t="str">
        <f ca="1">VLOOKUP($O364,Genders!$B:$C,2,FALSE)</f>
        <v>Male</v>
      </c>
      <c r="Q364" s="7" cm="1">
        <f t="array" aca="1" ref="Q364" ca="1">INDEX('Marital status'!$A:$A,RANDBETWEEN(5,COUNTA('Marital status'!$A:$A) + 1),1)</f>
        <v>0</v>
      </c>
      <c r="R364" s="7" t="e">
        <f ca="1">VLOOKUP($Q364,'Marital status'!$A:$B,2,FALSE)</f>
        <v>#N/A</v>
      </c>
      <c r="S364" s="7">
        <f t="shared" ca="1" si="68"/>
        <v>6</v>
      </c>
      <c r="T364" s="7" t="str">
        <f ca="1">VLOOKUP($S364,Ethnicities!$A:$B,2,FALSE)</f>
        <v xml:space="preserve">  american Indian or Alaska Native</v>
      </c>
      <c r="U364" s="8">
        <f t="shared" ca="1" si="69"/>
        <v>22642</v>
      </c>
      <c r="V364" s="6">
        <f t="shared" ca="1" si="70"/>
        <v>7</v>
      </c>
      <c r="W364" s="8" t="str">
        <f ca="1">VLOOKUP($V364,'Background education'!$A:$B,2,FALSE)</f>
        <v>Undergraduate degree</v>
      </c>
      <c r="X364" s="7">
        <f ca="1" xml:space="preserve">
  IF(OR($Z364 = 5, $Z364 = 6, $Z364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364" s="7" t="str">
        <f ca="1">VLOOKUP($X364,Departments!$A:$B,2,FALSE)</f>
        <v>Communication &amp; Marketing</v>
      </c>
      <c r="Z364" s="6">
        <f t="shared" ca="1" si="71"/>
        <v>10</v>
      </c>
      <c r="AA364" s="7" t="str">
        <f ca="1">VLOOKUP($Z364,Roles!$A:$B,2,FALSE)</f>
        <v>Trainee</v>
      </c>
      <c r="AB364" s="6" t="e">
        <f t="shared" ca="1" si="72"/>
        <v>#N/A</v>
      </c>
      <c r="AC364" s="7" t="e">
        <f ca="1" xml:space="preserve">
IF(
  ISNA($AB364),
  NA(),
  VLOOKUP($AB364,Levels!$A:$B,2,FALSE)
)</f>
        <v>#N/A</v>
      </c>
      <c r="AD364" s="8">
        <f t="shared" ca="1" si="73"/>
        <v>41514</v>
      </c>
      <c r="AE364" s="6">
        <f ca="1">RANDBETWEEN(5,COUNTA('Recruitment source'!$A:$A) + 1)</f>
        <v>6</v>
      </c>
      <c r="AF364" s="6" t="str">
        <f ca="1">VLOOKUP($AE364,'Recruitment source'!$A:$B,2,FALSE)</f>
        <v>Learn4Good</v>
      </c>
      <c r="AG364" s="8" t="e">
        <f t="shared" ca="1" si="74"/>
        <v>#N/A</v>
      </c>
      <c r="AH364" s="6" t="e">
        <f t="shared" ca="1" si="75"/>
        <v>#N/A</v>
      </c>
      <c r="AI364" s="6" t="e">
        <f ca="1" xml:space="preserve">
IF(
  ISNA($AH364),
  NA(),
  VLOOKUP($AH364,'Reasons for dismissal'!$A:$B,2,FALSE)
)</f>
        <v>#N/A</v>
      </c>
      <c r="AJ364" s="6">
        <f t="shared" ca="1" si="76"/>
        <v>5</v>
      </c>
      <c r="AK364" s="1">
        <f t="shared" ca="1" si="77"/>
        <v>1385</v>
      </c>
      <c r="AL3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$A364  &amp; ", "   &amp;
$B364  &amp; ", "   &amp;
$D364  &amp; ", '"  &amp;
$I364  &amp; "', '" &amp;
$O364  &amp; "', "  &amp;
$S364  &amp; ", '"  &amp;
TEXT($U364,"dd/mm/aaaa")  &amp; "', "   &amp;
$V364  &amp; ", "   &amp;
$X364  &amp; ", "   &amp;
$Z364  &amp; ", "   &amp;
IF($AB364 &lt;&gt; "", $AB364, "NULL")  &amp; ", "   &amp;
$AK364  &amp; ");"</f>
        <v>#REF!</v>
      </c>
    </row>
    <row r="365" spans="1:38" x14ac:dyDescent="0.2">
      <c r="A365" s="7" cm="1">
        <f t="array" aca="1" ref="A365" ca="1">INDEX(Companies!$A:$A,RANDBETWEEN(2,COUNTA(Companies!$A:$A)),1)</f>
        <v>2</v>
      </c>
      <c r="B365" s="5">
        <f t="shared" si="65"/>
        <v>364</v>
      </c>
      <c r="C365" s="5" t="str" cm="1">
        <f t="array" ref="C365">SHA1HASH($B365)</f>
        <v>56e43ae4ca9369ef504ed49d4a92f42eddff81c5</v>
      </c>
      <c r="D365" s="6">
        <f t="shared" ca="1" si="66"/>
        <v>1</v>
      </c>
      <c r="E365" s="7">
        <f ca="1">IF($B365 = 1 + N("Presidente"),
    127,
    IF($B365 = 2 + N("Vice-Presidente"),
        72,
        IF($B365 = 3 + N("Secretária bilíngue"),
            13,
            RANDBETWEEN(5,COUNT(Name!$A:$A) + 1)
        )
    )
)</f>
        <v>295</v>
      </c>
      <c r="F365" s="7" t="str">
        <f ca="1">VLOOKUP($E365,Name!$A:$B,2,FALSE)</f>
        <v>Miguel</v>
      </c>
      <c r="G365" s="7">
        <f ca="1" xml:space="preserve">
IF($B365 = 1,
    0,
    RANDBETWEEN(5,COUNT('Last name'!$A:$A) + 1)
)</f>
        <v>69</v>
      </c>
      <c r="H365" s="7" t="str">
        <f ca="1" xml:space="preserve">
IF($B365 = 1 + N("Presidente"),
    "de Orléans e Bragança",
    VLOOKUP($G365,'Last name'!$A:$B,2,FALSE) &amp; " " &amp; VLOOKUP(RANDBETWEEN(5,COUNT('Last name'!$A:$A) + 1),'Last name'!$A:$B,2,FALSE)
)</f>
        <v>Costatini Monteiro</v>
      </c>
      <c r="I365" s="7" t="str">
        <f t="shared" ca="1" si="67"/>
        <v>Miguel Costatini Monteiro</v>
      </c>
      <c r="J365" s="7" t="str" cm="1">
        <f t="array" aca="1" ref="J365" ca="1">SHA1HASH($I365)</f>
        <v>61677e4dacac5b6e1acd269119b4e5e8f82b35b0</v>
      </c>
      <c r="K365" s="7" cm="1">
        <f t="array" aca="1" ref="K365" ca="1">INDEX(States!$A:$A,M365,1)</f>
        <v>5</v>
      </c>
      <c r="L365" s="7" t="str">
        <f ca="1">VLOOKUP($K365,Countries!$A:$B,2,FALSE)</f>
        <v>Portugal</v>
      </c>
      <c r="M365" s="7" cm="1">
        <f t="array" aca="1" ref="M365" ca="1">INDEX(States!$C:$C,RANDBETWEEN(5,COUNTA(States!$A:$A) + 1),1)</f>
        <v>13</v>
      </c>
      <c r="N365" s="7" t="str">
        <f ca="1">VLOOKUP($M365,States!$C:$D,2,FALSE)</f>
        <v>Coimbra</v>
      </c>
      <c r="O365" s="7" t="str">
        <f ca="1">VLOOKUP($E365,Name!$A:$C,3,FALSE)</f>
        <v>M</v>
      </c>
      <c r="P365" s="7" t="str">
        <f ca="1">VLOOKUP($O365,Genders!$B:$C,2,FALSE)</f>
        <v>Male</v>
      </c>
      <c r="Q365" s="7" cm="1">
        <f t="array" aca="1" ref="Q365" ca="1">INDEX('Marital status'!$A:$A,RANDBETWEEN(5,COUNTA('Marital status'!$A:$A) + 1),1)</f>
        <v>5</v>
      </c>
      <c r="R365" s="7" t="str">
        <f ca="1">VLOOKUP($Q365,'Marital status'!$A:$B,2,FALSE)</f>
        <v xml:space="preserve"> Separated </v>
      </c>
      <c r="S365" s="7">
        <f t="shared" ca="1" si="68"/>
        <v>5</v>
      </c>
      <c r="T365" s="7" t="str">
        <f ca="1">VLOOKUP($S365,Ethnicities!$A:$B,2,FALSE)</f>
        <v>ASIAN</v>
      </c>
      <c r="U365" s="8">
        <f t="shared" ca="1" si="69"/>
        <v>27201</v>
      </c>
      <c r="V365" s="6">
        <f t="shared" ca="1" si="70"/>
        <v>7</v>
      </c>
      <c r="W365" s="8" t="str">
        <f ca="1">VLOOKUP($V365,'Background education'!$A:$B,2,FALSE)</f>
        <v>Undergraduate degree</v>
      </c>
      <c r="X365" s="7">
        <f ca="1" xml:space="preserve">
  IF(OR($Z365 = 5, $Z365 = 6, $Z365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365" s="7" t="str">
        <f ca="1">VLOOKUP($X365,Departments!$A:$B,2,FALSE)</f>
        <v>Operations</v>
      </c>
      <c r="Z365" s="6">
        <f t="shared" ca="1" si="71"/>
        <v>11</v>
      </c>
      <c r="AA365" s="7" t="str">
        <f ca="1">VLOOKUP($Z365,Roles!$A:$B,2,FALSE)</f>
        <v>Analyst</v>
      </c>
      <c r="AB365" s="6">
        <f t="shared" ca="1" si="72"/>
        <v>6</v>
      </c>
      <c r="AC365" s="7" t="str">
        <f ca="1" xml:space="preserve">
IF(
  ISNA($AB365),
  NA(),
  VLOOKUP($AB365,Levels!$A:$B,2,FALSE)
)</f>
        <v>Pleno</v>
      </c>
      <c r="AD365" s="8">
        <f t="shared" ca="1" si="73"/>
        <v>37754</v>
      </c>
      <c r="AE365" s="6">
        <f ca="1">RANDBETWEEN(5,COUNTA('Recruitment source'!$A:$A) + 1)</f>
        <v>13</v>
      </c>
      <c r="AF365" s="6" t="str">
        <f ca="1">VLOOKUP($AE365,'Recruitment source'!$A:$B,2,FALSE)</f>
        <v>Google</v>
      </c>
      <c r="AG365" s="8" t="e">
        <f t="shared" ca="1" si="74"/>
        <v>#N/A</v>
      </c>
      <c r="AH365" s="6" t="e">
        <f t="shared" ca="1" si="75"/>
        <v>#N/A</v>
      </c>
      <c r="AI365" s="6" t="e">
        <f ca="1" xml:space="preserve">
IF(
  ISNA($AH365),
  NA(),
  VLOOKUP($AH365,'Reasons for dismissal'!$A:$B,2,FALSE)
)</f>
        <v>#N/A</v>
      </c>
      <c r="AJ365" s="6">
        <f t="shared" ca="1" si="76"/>
        <v>4</v>
      </c>
      <c r="AK365" s="1">
        <f t="shared" ca="1" si="77"/>
        <v>2500</v>
      </c>
      <c r="AL3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$A365  &amp; ", "   &amp;
$B365  &amp; ", "   &amp;
$D365  &amp; ", '"  &amp;
$I365  &amp; "', '" &amp;
$O365  &amp; "', "  &amp;
$S365  &amp; ", '"  &amp;
TEXT($U365,"dd/mm/aaaa")  &amp; "', "   &amp;
$V365  &amp; ", "   &amp;
$X365  &amp; ", "   &amp;
$Z365  &amp; ", "   &amp;
IF($AB365 &lt;&gt; "", $AB365, "NULL")  &amp; ", "   &amp;
$AK365  &amp; ");"</f>
        <v>#REF!</v>
      </c>
    </row>
    <row r="366" spans="1:38" x14ac:dyDescent="0.2">
      <c r="A366" s="7" cm="1">
        <f t="array" aca="1" ref="A366" ca="1">INDEX(Companies!$A:$A,RANDBETWEEN(2,COUNTA(Companies!$A:$A)),1)</f>
        <v>2</v>
      </c>
      <c r="B366" s="5">
        <f t="shared" si="65"/>
        <v>365</v>
      </c>
      <c r="C366" s="5" t="str" cm="1">
        <f t="array" ref="C366">SHA1HASH($B366)</f>
        <v>a0d04378f37973ffa3b2aa8b3e27a3f0a98de06d</v>
      </c>
      <c r="D366" s="6">
        <f t="shared" ca="1" si="66"/>
        <v>1</v>
      </c>
      <c r="E366" s="7">
        <f ca="1">IF($B366 = 1 + N("Presidente"),
    127,
    IF($B366 = 2 + N("Vice-Presidente"),
        72,
        IF($B366 = 3 + N("Secretária bilíngue"),
            13,
            RANDBETWEEN(5,COUNT(Name!$A:$A) + 1)
        )
    )
)</f>
        <v>110</v>
      </c>
      <c r="F366" s="7" t="str">
        <f ca="1">VLOOKUP($E366,Name!$A:$B,2,FALSE)</f>
        <v>Davi Miguel</v>
      </c>
      <c r="G366" s="7">
        <f ca="1" xml:space="preserve">
IF($B366 = 1,
    0,
    RANDBETWEEN(5,COUNT('Last name'!$A:$A) + 1)
)</f>
        <v>96</v>
      </c>
      <c r="H366" s="7" t="str">
        <f ca="1" xml:space="preserve">
IF($B366 = 1 + N("Presidente"),
    "de Orléans e Bragança",
    VLOOKUP($G366,'Last name'!$A:$B,2,FALSE) &amp; " " &amp; VLOOKUP(RANDBETWEEN(5,COUNT('Last name'!$A:$A) + 1),'Last name'!$A:$B,2,FALSE)
)</f>
        <v>Gallo Aleluia</v>
      </c>
      <c r="I366" s="7" t="str">
        <f t="shared" ca="1" si="67"/>
        <v>Davi Miguel Gallo Aleluia</v>
      </c>
      <c r="J366" s="7" t="str" cm="1">
        <f t="array" aca="1" ref="J366" ca="1">SHA1HASH($I366)</f>
        <v>0fecf534122cc1357a7c0799feada7526a0020c3</v>
      </c>
      <c r="K366" s="7" cm="1">
        <f t="array" aca="1" ref="K366" ca="1">INDEX(States!$A:$A,M366,1)</f>
        <v>5</v>
      </c>
      <c r="L366" s="7" t="str">
        <f ca="1">VLOOKUP($K366,Countries!$A:$B,2,FALSE)</f>
        <v>Portugal</v>
      </c>
      <c r="M366" s="7" cm="1">
        <f t="array" aca="1" ref="M366" ca="1">INDEX(States!$C:$C,RANDBETWEEN(5,COUNTA(States!$A:$A) + 1),1)</f>
        <v>6</v>
      </c>
      <c r="N366" s="7" t="str">
        <f ca="1">VLOOKUP($M366,States!$C:$D,2,FALSE)</f>
        <v>PORTO</v>
      </c>
      <c r="O366" s="7" t="str">
        <f ca="1">VLOOKUP($E366,Name!$A:$C,3,FALSE)</f>
        <v>M</v>
      </c>
      <c r="P366" s="7" t="str">
        <f ca="1">VLOOKUP($O366,Genders!$B:$C,2,FALSE)</f>
        <v>Male</v>
      </c>
      <c r="Q366" s="7" cm="1">
        <f t="array" aca="1" ref="Q366" ca="1">INDEX('Marital status'!$A:$A,RANDBETWEEN(5,COUNTA('Marital status'!$A:$A) + 1),1)</f>
        <v>0</v>
      </c>
      <c r="R366" s="7" t="e">
        <f ca="1">VLOOKUP($Q366,'Marital status'!$A:$B,2,FALSE)</f>
        <v>#N/A</v>
      </c>
      <c r="S366" s="7">
        <f t="shared" ca="1" si="68"/>
        <v>5</v>
      </c>
      <c r="T366" s="7" t="str">
        <f ca="1">VLOOKUP($S366,Ethnicities!$A:$B,2,FALSE)</f>
        <v>ASIAN</v>
      </c>
      <c r="U366" s="8">
        <f t="shared" ca="1" si="69"/>
        <v>21688</v>
      </c>
      <c r="V366" s="6">
        <f t="shared" ca="1" si="70"/>
        <v>7</v>
      </c>
      <c r="W366" s="8" t="str">
        <f ca="1">VLOOKUP($V366,'Background education'!$A:$B,2,FALSE)</f>
        <v>Undergraduate degree</v>
      </c>
      <c r="X366" s="7">
        <f ca="1" xml:space="preserve">
  IF(OR($Z366 = 5, $Z366 = 6, $Z366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366" s="7" t="str">
        <f ca="1">VLOOKUP($X366,Departments!$A:$B,2,FALSE)</f>
        <v>Human Resource</v>
      </c>
      <c r="Z366" s="6">
        <f t="shared" ca="1" si="71"/>
        <v>9</v>
      </c>
      <c r="AA366" s="7" t="str">
        <f ca="1">VLOOKUP($Z366,Roles!$A:$B,2,FALSE)</f>
        <v>Intern</v>
      </c>
      <c r="AB366" s="6" t="e">
        <f t="shared" ca="1" si="72"/>
        <v>#N/A</v>
      </c>
      <c r="AC366" s="7" t="e">
        <f ca="1" xml:space="preserve">
IF(
  ISNA($AB366),
  NA(),
  VLOOKUP($AB366,Levels!$A:$B,2,FALSE)
)</f>
        <v>#N/A</v>
      </c>
      <c r="AD366" s="8">
        <f t="shared" ca="1" si="73"/>
        <v>37102</v>
      </c>
      <c r="AE366" s="6">
        <f ca="1">RANDBETWEEN(5,COUNTA('Recruitment source'!$A:$A) + 1)</f>
        <v>14</v>
      </c>
      <c r="AF366" s="6" t="str">
        <f ca="1">VLOOKUP($AE366,'Recruitment source'!$A:$B,2,FALSE)</f>
        <v>LinkedIn</v>
      </c>
      <c r="AG366" s="8" t="e">
        <f t="shared" ca="1" si="74"/>
        <v>#N/A</v>
      </c>
      <c r="AH366" s="6" t="e">
        <f t="shared" ca="1" si="75"/>
        <v>#N/A</v>
      </c>
      <c r="AI366" s="6" t="e">
        <f ca="1" xml:space="preserve">
IF(
  ISNA($AH366),
  NA(),
  VLOOKUP($AH366,'Reasons for dismissal'!$A:$B,2,FALSE)
)</f>
        <v>#N/A</v>
      </c>
      <c r="AJ366" s="6">
        <f t="shared" ca="1" si="76"/>
        <v>5</v>
      </c>
      <c r="AK366" s="1">
        <f t="shared" ca="1" si="77"/>
        <v>1285</v>
      </c>
      <c r="AL3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$A366  &amp; ", "   &amp;
$B366  &amp; ", "   &amp;
$D366  &amp; ", '"  &amp;
$I366  &amp; "', '" &amp;
$O366  &amp; "', "  &amp;
$S366  &amp; ", '"  &amp;
TEXT($U366,"dd/mm/aaaa")  &amp; "', "   &amp;
$V366  &amp; ", "   &amp;
$X366  &amp; ", "   &amp;
$Z366  &amp; ", "   &amp;
IF($AB366 &lt;&gt; "", $AB366, "NULL")  &amp; ", "   &amp;
$AK366  &amp; ");"</f>
        <v>#REF!</v>
      </c>
    </row>
    <row r="367" spans="1:38" x14ac:dyDescent="0.2">
      <c r="A367" s="7" cm="1">
        <f t="array" aca="1" ref="A367" ca="1">INDEX(Companies!$A:$A,RANDBETWEEN(2,COUNTA(Companies!$A:$A)),1)</f>
        <v>2</v>
      </c>
      <c r="B367" s="5">
        <f t="shared" si="65"/>
        <v>366</v>
      </c>
      <c r="C367" s="5" t="str" cm="1">
        <f t="array" ref="C367">SHA1HASH($B367)</f>
        <v>b00168585f7b81b68f0ef02ffa919c710fb6f592</v>
      </c>
      <c r="D367" s="6">
        <f t="shared" ca="1" si="66"/>
        <v>1</v>
      </c>
      <c r="E367" s="7">
        <f ca="1">IF($B367 = 1 + N("Presidente"),
    127,
    IF($B367 = 2 + N("Vice-Presidente"),
        72,
        IF($B367 = 3 + N("Secretária bilíngue"),
            13,
            RANDBETWEEN(5,COUNT(Name!$A:$A) + 1)
        )
    )
)</f>
        <v>229</v>
      </c>
      <c r="F367" s="7" t="str">
        <f ca="1">VLOOKUP($E367,Name!$A:$B,2,FALSE)</f>
        <v>Liz</v>
      </c>
      <c r="G367" s="7">
        <f ca="1" xml:space="preserve">
IF($B367 = 1,
    0,
    RANDBETWEEN(5,COUNT('Last name'!$A:$A) + 1)
)</f>
        <v>148</v>
      </c>
      <c r="H367" s="7" t="str">
        <f ca="1" xml:space="preserve">
IF($B367 = 1 + N("Presidente"),
    "de Orléans e Bragança",
    VLOOKUP($G367,'Last name'!$A:$B,2,FALSE) &amp; " " &amp; VLOOKUP(RANDBETWEEN(5,COUNT('Last name'!$A:$A) + 1),'Last name'!$A:$B,2,FALSE)
)</f>
        <v>Pedrosa Holanda</v>
      </c>
      <c r="I367" s="7" t="str">
        <f t="shared" ca="1" si="67"/>
        <v>Liz Pedrosa Holanda</v>
      </c>
      <c r="J367" s="7" t="str" cm="1">
        <f t="array" aca="1" ref="J367" ca="1">SHA1HASH($I367)</f>
        <v>2a1b3468187193a82c9daa20eb8f3b224ea864f7</v>
      </c>
      <c r="K367" s="7" cm="1">
        <f t="array" aca="1" ref="K367" ca="1">INDEX(States!$A:$A,M367,1)</f>
        <v>5</v>
      </c>
      <c r="L367" s="7" t="str">
        <f ca="1">VLOOKUP($K367,Countries!$A:$B,2,FALSE)</f>
        <v>Portugal</v>
      </c>
      <c r="M367" s="7" cm="1">
        <f t="array" aca="1" ref="M367" ca="1">INDEX(States!$C:$C,RANDBETWEEN(5,COUNTA(States!$A:$A) + 1),1)</f>
        <v>9</v>
      </c>
      <c r="N367" s="7" t="str">
        <f ca="1">VLOOKUP($M367,States!$C:$D,2,FALSE)</f>
        <v>braga</v>
      </c>
      <c r="O367" s="7" t="str">
        <f ca="1">VLOOKUP($E367,Name!$A:$C,3,FALSE)</f>
        <v>F</v>
      </c>
      <c r="P367" s="7" t="str">
        <f ca="1">VLOOKUP($O367,Genders!$B:$C,2,FALSE)</f>
        <v>Female</v>
      </c>
      <c r="Q367" s="7" cm="1">
        <f t="array" aca="1" ref="Q367" ca="1">INDEX('Marital status'!$A:$A,RANDBETWEEN(5,COUNTA('Marital status'!$A:$A) + 1),1)</f>
        <v>6</v>
      </c>
      <c r="R367" s="7" t="str">
        <f ca="1">VLOOKUP($Q367,'Marital status'!$A:$B,2,FALSE)</f>
        <v>DIVORCED</v>
      </c>
      <c r="S367" s="7">
        <f t="shared" ca="1" si="68"/>
        <v>5</v>
      </c>
      <c r="T367" s="7" t="str">
        <f ca="1">VLOOKUP($S367,Ethnicities!$A:$B,2,FALSE)</f>
        <v>ASIAN</v>
      </c>
      <c r="U367" s="8">
        <f t="shared" ca="1" si="69"/>
        <v>28264</v>
      </c>
      <c r="V367" s="6">
        <f t="shared" ca="1" si="70"/>
        <v>7</v>
      </c>
      <c r="W367" s="8" t="str">
        <f ca="1">VLOOKUP($V367,'Background education'!$A:$B,2,FALSE)</f>
        <v>Undergraduate degree</v>
      </c>
      <c r="X367" s="7">
        <f ca="1" xml:space="preserve">
  IF(OR($Z367 = 5, $Z367 = 6, $Z367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367" s="7" t="str">
        <f ca="1">VLOOKUP($X367,Departments!$A:$B,2,FALSE)</f>
        <v xml:space="preserve"> Commercial</v>
      </c>
      <c r="Z367" s="6">
        <f t="shared" ca="1" si="71"/>
        <v>11</v>
      </c>
      <c r="AA367" s="7" t="str">
        <f ca="1">VLOOKUP($Z367,Roles!$A:$B,2,FALSE)</f>
        <v>Analyst</v>
      </c>
      <c r="AB367" s="6">
        <f t="shared" ca="1" si="72"/>
        <v>6</v>
      </c>
      <c r="AC367" s="7" t="str">
        <f ca="1" xml:space="preserve">
IF(
  ISNA($AB367),
  NA(),
  VLOOKUP($AB367,Levels!$A:$B,2,FALSE)
)</f>
        <v>Pleno</v>
      </c>
      <c r="AD367" s="8">
        <f t="shared" ca="1" si="73"/>
        <v>42238</v>
      </c>
      <c r="AE367" s="6">
        <f ca="1">RANDBETWEEN(5,COUNTA('Recruitment source'!$A:$A) + 1)</f>
        <v>14</v>
      </c>
      <c r="AF367" s="6" t="str">
        <f ca="1">VLOOKUP($AE367,'Recruitment source'!$A:$B,2,FALSE)</f>
        <v>LinkedIn</v>
      </c>
      <c r="AG367" s="8" t="e">
        <f t="shared" ca="1" si="74"/>
        <v>#N/A</v>
      </c>
      <c r="AH367" s="6" t="e">
        <f t="shared" ca="1" si="75"/>
        <v>#N/A</v>
      </c>
      <c r="AI367" s="6" t="e">
        <f ca="1" xml:space="preserve">
IF(
  ISNA($AH367),
  NA(),
  VLOOKUP($AH367,'Reasons for dismissal'!$A:$B,2,FALSE)
)</f>
        <v>#N/A</v>
      </c>
      <c r="AJ367" s="6">
        <f t="shared" ca="1" si="76"/>
        <v>4</v>
      </c>
      <c r="AK367" s="1">
        <f t="shared" ca="1" si="77"/>
        <v>2580</v>
      </c>
      <c r="AL3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$A367  &amp; ", "   &amp;
$B367  &amp; ", "   &amp;
$D367  &amp; ", '"  &amp;
$I367  &amp; "', '" &amp;
$O367  &amp; "', "  &amp;
$S367  &amp; ", '"  &amp;
TEXT($U367,"dd/mm/aaaa")  &amp; "', "   &amp;
$V367  &amp; ", "   &amp;
$X367  &amp; ", "   &amp;
$Z367  &amp; ", "   &amp;
IF($AB367 &lt;&gt; "", $AB367, "NULL")  &amp; ", "   &amp;
$AK367  &amp; ");"</f>
        <v>#REF!</v>
      </c>
    </row>
    <row r="368" spans="1:38" x14ac:dyDescent="0.2">
      <c r="A368" s="7" cm="1">
        <f t="array" aca="1" ref="A368" ca="1">INDEX(Companies!$A:$A,RANDBETWEEN(2,COUNTA(Companies!$A:$A)),1)</f>
        <v>2</v>
      </c>
      <c r="B368" s="5">
        <f t="shared" si="65"/>
        <v>367</v>
      </c>
      <c r="C368" s="5" t="str" cm="1">
        <f t="array" ref="C368">SHA1HASH($B368)</f>
        <v>f090932162756b798b1a050b05e3d36a3437c4fc</v>
      </c>
      <c r="D368" s="6">
        <f t="shared" ca="1" si="66"/>
        <v>1</v>
      </c>
      <c r="E368" s="7">
        <f ca="1">IF($B368 = 1 + N("Presidente"),
    127,
    IF($B368 = 2 + N("Vice-Presidente"),
        72,
        IF($B368 = 3 + N("Secretária bilíngue"),
            13,
            RANDBETWEEN(5,COUNT(Name!$A:$A) + 1)
        )
    )
)</f>
        <v>22</v>
      </c>
      <c r="F368" s="7" t="str">
        <f ca="1">VLOOKUP($E368,Name!$A:$B,2,FALSE)</f>
        <v>Álvaro</v>
      </c>
      <c r="G368" s="7">
        <f ca="1" xml:space="preserve">
IF($B368 = 1,
    0,
    RANDBETWEEN(5,COUNT('Last name'!$A:$A) + 1)
)</f>
        <v>23</v>
      </c>
      <c r="H368" s="7" t="str">
        <f ca="1" xml:space="preserve">
IF($B368 = 1 + N("Presidente"),
    "de Orléans e Bragança",
    VLOOKUP($G368,'Last name'!$A:$B,2,FALSE) &amp; " " &amp; VLOOKUP(RANDBETWEEN(5,COUNT('Last name'!$A:$A) + 1),'Last name'!$A:$B,2,FALSE)
)</f>
        <v>Arruda Santoro</v>
      </c>
      <c r="I368" s="7" t="str">
        <f t="shared" ca="1" si="67"/>
        <v>Álvaro Arruda Santoro</v>
      </c>
      <c r="J368" s="7" t="str" cm="1">
        <f t="array" aca="1" ref="J368" ca="1">SHA1HASH($I368)</f>
        <v>240edb68c79dabc5ff7ba07992e239afd199b850</v>
      </c>
      <c r="K368" s="7" cm="1">
        <f t="array" aca="1" ref="K368" ca="1">INDEX(States!$A:$A,M368,1)</f>
        <v>5</v>
      </c>
      <c r="L368" s="7" t="str">
        <f ca="1">VLOOKUP($K368,Countries!$A:$B,2,FALSE)</f>
        <v>Portugal</v>
      </c>
      <c r="M368" s="7" cm="1">
        <f t="array" aca="1" ref="M368" ca="1">INDEX(States!$C:$C,RANDBETWEEN(5,COUNTA(States!$A:$A) + 1),1)</f>
        <v>22</v>
      </c>
      <c r="N368" s="7" t="str">
        <f ca="1">VLOOKUP($M368,States!$C:$D,2,FALSE)</f>
        <v>Vila Real</v>
      </c>
      <c r="O368" s="7" t="str">
        <f ca="1">VLOOKUP($E368,Name!$A:$C,3,FALSE)</f>
        <v>M</v>
      </c>
      <c r="P368" s="7" t="str">
        <f ca="1">VLOOKUP($O368,Genders!$B:$C,2,FALSE)</f>
        <v>Male</v>
      </c>
      <c r="Q368" s="7" cm="1">
        <f t="array" aca="1" ref="Q368" ca="1">INDEX('Marital status'!$A:$A,RANDBETWEEN(5,COUNTA('Marital status'!$A:$A) + 1),1)</f>
        <v>0</v>
      </c>
      <c r="R368" s="7" t="e">
        <f ca="1">VLOOKUP($Q368,'Marital status'!$A:$B,2,FALSE)</f>
        <v>#N/A</v>
      </c>
      <c r="S368" s="7">
        <f t="shared" ca="1" si="68"/>
        <v>5</v>
      </c>
      <c r="T368" s="7" t="str">
        <f ca="1">VLOOKUP($S368,Ethnicities!$A:$B,2,FALSE)</f>
        <v>ASIAN</v>
      </c>
      <c r="U368" s="8">
        <f t="shared" ca="1" si="69"/>
        <v>20913</v>
      </c>
      <c r="V368" s="6">
        <f t="shared" ca="1" si="70"/>
        <v>7</v>
      </c>
      <c r="W368" s="8" t="str">
        <f ca="1">VLOOKUP($V368,'Background education'!$A:$B,2,FALSE)</f>
        <v>Undergraduate degree</v>
      </c>
      <c r="X368" s="7">
        <f ca="1" xml:space="preserve">
  IF(OR($Z368 = 5, $Z368 = 6, $Z368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368" s="7" t="str">
        <f ca="1">VLOOKUP($X368,Departments!$A:$B,2,FALSE)</f>
        <v xml:space="preserve"> Commercial</v>
      </c>
      <c r="Z368" s="6">
        <f t="shared" ca="1" si="71"/>
        <v>9</v>
      </c>
      <c r="AA368" s="7" t="str">
        <f ca="1">VLOOKUP($Z368,Roles!$A:$B,2,FALSE)</f>
        <v>Intern</v>
      </c>
      <c r="AB368" s="6" t="e">
        <f t="shared" ca="1" si="72"/>
        <v>#N/A</v>
      </c>
      <c r="AC368" s="7" t="e">
        <f ca="1" xml:space="preserve">
IF(
  ISNA($AB368),
  NA(),
  VLOOKUP($AB368,Levels!$A:$B,2,FALSE)
)</f>
        <v>#N/A</v>
      </c>
      <c r="AD368" s="8">
        <f t="shared" ca="1" si="73"/>
        <v>39635</v>
      </c>
      <c r="AE368" s="6">
        <f ca="1">RANDBETWEEN(5,COUNTA('Recruitment source'!$A:$A) + 1)</f>
        <v>14</v>
      </c>
      <c r="AF368" s="6" t="str">
        <f ca="1">VLOOKUP($AE368,'Recruitment source'!$A:$B,2,FALSE)</f>
        <v>LinkedIn</v>
      </c>
      <c r="AG368" s="8" t="e">
        <f t="shared" ca="1" si="74"/>
        <v>#N/A</v>
      </c>
      <c r="AH368" s="6" t="e">
        <f t="shared" ca="1" si="75"/>
        <v>#N/A</v>
      </c>
      <c r="AI368" s="6" t="e">
        <f ca="1" xml:space="preserve">
IF(
  ISNA($AH368),
  NA(),
  VLOOKUP($AH368,'Reasons for dismissal'!$A:$B,2,FALSE)
)</f>
        <v>#N/A</v>
      </c>
      <c r="AJ368" s="6">
        <f t="shared" ca="1" si="76"/>
        <v>5</v>
      </c>
      <c r="AK368" s="1">
        <f t="shared" ca="1" si="77"/>
        <v>1285</v>
      </c>
      <c r="AL3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$A368  &amp; ", "   &amp;
$B368  &amp; ", "   &amp;
$D368  &amp; ", '"  &amp;
$I368  &amp; "', '" &amp;
$O368  &amp; "', "  &amp;
$S368  &amp; ", '"  &amp;
TEXT($U368,"dd/mm/aaaa")  &amp; "', "   &amp;
$V368  &amp; ", "   &amp;
$X368  &amp; ", "   &amp;
$Z368  &amp; ", "   &amp;
IF($AB368 &lt;&gt; "", $AB368, "NULL")  &amp; ", "   &amp;
$AK368  &amp; ");"</f>
        <v>#REF!</v>
      </c>
    </row>
    <row r="369" spans="1:38" x14ac:dyDescent="0.2">
      <c r="A369" s="7" cm="1">
        <f t="array" aca="1" ref="A369" ca="1">INDEX(Companies!$A:$A,RANDBETWEEN(2,COUNTA(Companies!$A:$A)),1)</f>
        <v>2</v>
      </c>
      <c r="B369" s="5">
        <f t="shared" si="65"/>
        <v>368</v>
      </c>
      <c r="C369" s="5" t="str" cm="1">
        <f t="array" ref="C369">SHA1HASH($B369)</f>
        <v>9aaa0b523023790b2cf1df9dc629ba14abd0edd5</v>
      </c>
      <c r="D369" s="6">
        <f t="shared" ca="1" si="66"/>
        <v>1</v>
      </c>
      <c r="E369" s="7">
        <f ca="1">IF($B369 = 1 + N("Presidente"),
    127,
    IF($B369 = 2 + N("Vice-Presidente"),
        72,
        IF($B369 = 3 + N("Secretária bilíngue"),
            13,
            RANDBETWEEN(5,COUNT(Name!$A:$A) + 1)
        )
    )
)</f>
        <v>338</v>
      </c>
      <c r="F369" s="7" t="str">
        <f ca="1">VLOOKUP($E369,Name!$A:$B,2,FALSE)</f>
        <v>Sophia</v>
      </c>
      <c r="G369" s="7">
        <f ca="1" xml:space="preserve">
IF($B369 = 1,
    0,
    RANDBETWEEN(5,COUNT('Last name'!$A:$A) + 1)
)</f>
        <v>100</v>
      </c>
      <c r="H369" s="7" t="str">
        <f ca="1" xml:space="preserve">
IF($B369 = 1 + N("Presidente"),
    "de Orléans e Bragança",
    VLOOKUP($G369,'Last name'!$A:$B,2,FALSE) &amp; " " &amp; VLOOKUP(RANDBETWEEN(5,COUNT('Last name'!$A:$A) + 1),'Last name'!$A:$B,2,FALSE)
)</f>
        <v>Gonçalves Aguiar</v>
      </c>
      <c r="I369" s="7" t="str">
        <f t="shared" ca="1" si="67"/>
        <v>Sophia Gonçalves Aguiar</v>
      </c>
      <c r="J369" s="7" t="str" cm="1">
        <f t="array" aca="1" ref="J369" ca="1">SHA1HASH($I369)</f>
        <v>ac9117a1f85cf93f7cb786d364559a0e8926d355</v>
      </c>
      <c r="K369" s="7" cm="1">
        <f t="array" aca="1" ref="K369" ca="1">INDEX(States!$A:$A,M369,1)</f>
        <v>5</v>
      </c>
      <c r="L369" s="7" t="str">
        <f ca="1">VLOOKUP($K369,Countries!$A:$B,2,FALSE)</f>
        <v>Portugal</v>
      </c>
      <c r="M369" s="7" cm="1">
        <f t="array" aca="1" ref="M369" ca="1">INDEX(States!$C:$C,RANDBETWEEN(5,COUNTA(States!$A:$A) + 1),1)</f>
        <v>8</v>
      </c>
      <c r="N369" s="7" t="str">
        <f ca="1">VLOOKUP($M369,States!$C:$D,2,FALSE)</f>
        <v>AveirO</v>
      </c>
      <c r="O369" s="7" t="str">
        <f ca="1">VLOOKUP($E369,Name!$A:$C,3,FALSE)</f>
        <v>F</v>
      </c>
      <c r="P369" s="7" t="str">
        <f ca="1">VLOOKUP($O369,Genders!$B:$C,2,FALSE)</f>
        <v>Female</v>
      </c>
      <c r="Q369" s="7" cm="1">
        <f t="array" aca="1" ref="Q369" ca="1">INDEX('Marital status'!$A:$A,RANDBETWEEN(5,COUNTA('Marital status'!$A:$A) + 1),1)</f>
        <v>0</v>
      </c>
      <c r="R369" s="7" t="e">
        <f ca="1">VLOOKUP($Q369,'Marital status'!$A:$B,2,FALSE)</f>
        <v>#N/A</v>
      </c>
      <c r="S369" s="7">
        <f t="shared" ca="1" si="68"/>
        <v>5</v>
      </c>
      <c r="T369" s="7" t="str">
        <f ca="1">VLOOKUP($S369,Ethnicities!$A:$B,2,FALSE)</f>
        <v>ASIAN</v>
      </c>
      <c r="U369" s="8">
        <f t="shared" ca="1" si="69"/>
        <v>22924</v>
      </c>
      <c r="V369" s="6">
        <f t="shared" ca="1" si="70"/>
        <v>8</v>
      </c>
      <c r="W369" s="8" t="str">
        <f ca="1">VLOOKUP($V369,'Background education'!$A:$B,2,FALSE)</f>
        <v>Graduate school</v>
      </c>
      <c r="X369" s="7">
        <f ca="1" xml:space="preserve">
  IF(OR($Z369 = 5, $Z369 = 6, $Z369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369" s="7" t="str">
        <f ca="1">VLOOKUP($X369,Departments!$A:$B,2,FALSE)</f>
        <v>Communication &amp; Marketing</v>
      </c>
      <c r="Z369" s="6">
        <f t="shared" ca="1" si="71"/>
        <v>11</v>
      </c>
      <c r="AA369" s="7" t="str">
        <f ca="1">VLOOKUP($Z369,Roles!$A:$B,2,FALSE)</f>
        <v>Analyst</v>
      </c>
      <c r="AB369" s="6">
        <f t="shared" ca="1" si="72"/>
        <v>5</v>
      </c>
      <c r="AC369" s="7" t="str">
        <f ca="1" xml:space="preserve">
IF(
  ISNA($AB369),
  NA(),
  VLOOKUP($AB369,Levels!$A:$B,2,FALSE)
)</f>
        <v>Junior</v>
      </c>
      <c r="AD369" s="8">
        <f t="shared" ca="1" si="73"/>
        <v>38996</v>
      </c>
      <c r="AE369" s="6">
        <f ca="1">RANDBETWEEN(5,COUNTA('Recruitment source'!$A:$A) + 1)</f>
        <v>5</v>
      </c>
      <c r="AF369" s="6" t="str">
        <f ca="1">VLOOKUP($AE369,'Recruitment source'!$A:$B,2,FALSE)</f>
        <v>Indeed</v>
      </c>
      <c r="AG369" s="8" t="e">
        <f t="shared" ca="1" si="74"/>
        <v>#N/A</v>
      </c>
      <c r="AH369" s="6" t="e">
        <f t="shared" ca="1" si="75"/>
        <v>#N/A</v>
      </c>
      <c r="AI369" s="6" t="e">
        <f ca="1" xml:space="preserve">
IF(
  ISNA($AH369),
  NA(),
  VLOOKUP($AH369,'Reasons for dismissal'!$A:$B,2,FALSE)
)</f>
        <v>#N/A</v>
      </c>
      <c r="AJ369" s="6">
        <f t="shared" ca="1" si="76"/>
        <v>4</v>
      </c>
      <c r="AK369" s="1">
        <f t="shared" ca="1" si="77"/>
        <v>3080</v>
      </c>
      <c r="AL3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$A369  &amp; ", "   &amp;
$B369  &amp; ", "   &amp;
$D369  &amp; ", '"  &amp;
$I369  &amp; "', '" &amp;
$O369  &amp; "', "  &amp;
$S369  &amp; ", '"  &amp;
TEXT($U369,"dd/mm/aaaa")  &amp; "', "   &amp;
$V369  &amp; ", "   &amp;
$X369  &amp; ", "   &amp;
$Z369  &amp; ", "   &amp;
IF($AB369 &lt;&gt; "", $AB369, "NULL")  &amp; ", "   &amp;
$AK369  &amp; ");"</f>
        <v>#REF!</v>
      </c>
    </row>
    <row r="370" spans="1:38" x14ac:dyDescent="0.2">
      <c r="A370" s="7" cm="1">
        <f t="array" aca="1" ref="A370" ca="1">INDEX(Companies!$A:$A,RANDBETWEEN(2,COUNTA(Companies!$A:$A)),1)</f>
        <v>2</v>
      </c>
      <c r="B370" s="5">
        <f t="shared" si="65"/>
        <v>369</v>
      </c>
      <c r="C370" s="5" t="str" cm="1">
        <f t="array" ref="C370">SHA1HASH($B370)</f>
        <v>5e06d22c8893e27d5a7243bd185faa94cc593072</v>
      </c>
      <c r="D370" s="6">
        <f t="shared" ca="1" si="66"/>
        <v>1</v>
      </c>
      <c r="E370" s="7">
        <f ca="1">IF($B370 = 1 + N("Presidente"),
    127,
    IF($B370 = 2 + N("Vice-Presidente"),
        72,
        IF($B370 = 3 + N("Secretária bilíngue"),
            13,
            RANDBETWEEN(5,COUNT(Name!$A:$A) + 1)
        )
    )
)</f>
        <v>36</v>
      </c>
      <c r="F370" s="7" t="str">
        <f ca="1">VLOOKUP($E370,Name!$A:$B,2,FALSE)</f>
        <v>Ana Sophia</v>
      </c>
      <c r="G370" s="7">
        <f ca="1" xml:space="preserve">
IF($B370 = 1,
    0,
    RANDBETWEEN(5,COUNT('Last name'!$A:$A) + 1)
)</f>
        <v>98</v>
      </c>
      <c r="H370" s="7" t="str">
        <f ca="1" xml:space="preserve">
IF($B370 = 1 + N("Presidente"),
    "de Orléans e Bragança",
    VLOOKUP($G370,'Last name'!$A:$B,2,FALSE) &amp; " " &amp; VLOOKUP(RANDBETWEEN(5,COUNT('Last name'!$A:$A) + 1),'Last name'!$A:$B,2,FALSE)
)</f>
        <v>Giordano Monteiro</v>
      </c>
      <c r="I370" s="7" t="str">
        <f t="shared" ca="1" si="67"/>
        <v>Ana Sophia Giordano Monteiro</v>
      </c>
      <c r="J370" s="7" t="str" cm="1">
        <f t="array" aca="1" ref="J370" ca="1">SHA1HASH($I370)</f>
        <v>c51fc96ed280942ba4d9857ec56182c7f328f69a</v>
      </c>
      <c r="K370" s="7" cm="1">
        <f t="array" aca="1" ref="K370" ca="1">INDEX(States!$A:$A,M370,1)</f>
        <v>5</v>
      </c>
      <c r="L370" s="7" t="str">
        <f ca="1">VLOOKUP($K370,Countries!$A:$B,2,FALSE)</f>
        <v>Portugal</v>
      </c>
      <c r="M370" s="7" cm="1">
        <f t="array" aca="1" ref="M370" ca="1">INDEX(States!$C:$C,RANDBETWEEN(5,COUNTA(States!$A:$A) + 1),1)</f>
        <v>12</v>
      </c>
      <c r="N370" s="7" t="str">
        <f ca="1">VLOOKUP($M370,States!$C:$D,2,FALSE)</f>
        <v>Leiria</v>
      </c>
      <c r="O370" s="7" t="str">
        <f ca="1">VLOOKUP($E370,Name!$A:$C,3,FALSE)</f>
        <v>F</v>
      </c>
      <c r="P370" s="7" t="str">
        <f ca="1">VLOOKUP($O370,Genders!$B:$C,2,FALSE)</f>
        <v>Female</v>
      </c>
      <c r="Q370" s="7" cm="1">
        <f t="array" aca="1" ref="Q370" ca="1">INDEX('Marital status'!$A:$A,RANDBETWEEN(5,COUNTA('Marital status'!$A:$A) + 1),1)</f>
        <v>5</v>
      </c>
      <c r="R370" s="7" t="str">
        <f ca="1">VLOOKUP($Q370,'Marital status'!$A:$B,2,FALSE)</f>
        <v xml:space="preserve"> Separated </v>
      </c>
      <c r="S370" s="7">
        <f t="shared" ca="1" si="68"/>
        <v>5</v>
      </c>
      <c r="T370" s="7" t="str">
        <f ca="1">VLOOKUP($S370,Ethnicities!$A:$B,2,FALSE)</f>
        <v>ASIAN</v>
      </c>
      <c r="U370" s="8">
        <f t="shared" ca="1" si="69"/>
        <v>22537</v>
      </c>
      <c r="V370" s="6">
        <f t="shared" ca="1" si="70"/>
        <v>7</v>
      </c>
      <c r="W370" s="8" t="str">
        <f ca="1">VLOOKUP($V370,'Background education'!$A:$B,2,FALSE)</f>
        <v>Undergraduate degree</v>
      </c>
      <c r="X370" s="7">
        <f ca="1" xml:space="preserve">
  IF(OR($Z370 = 5, $Z370 = 6, $Z370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370" s="7" t="str">
        <f ca="1">VLOOKUP($X370,Departments!$A:$B,2,FALSE)</f>
        <v>Controlling</v>
      </c>
      <c r="Z370" s="6">
        <f t="shared" ca="1" si="71"/>
        <v>9</v>
      </c>
      <c r="AA370" s="7" t="str">
        <f ca="1">VLOOKUP($Z370,Roles!$A:$B,2,FALSE)</f>
        <v>Intern</v>
      </c>
      <c r="AB370" s="6" t="e">
        <f t="shared" ca="1" si="72"/>
        <v>#N/A</v>
      </c>
      <c r="AC370" s="7" t="e">
        <f ca="1" xml:space="preserve">
IF(
  ISNA($AB370),
  NA(),
  VLOOKUP($AB370,Levels!$A:$B,2,FALSE)
)</f>
        <v>#N/A</v>
      </c>
      <c r="AD370" s="8">
        <f t="shared" ca="1" si="73"/>
        <v>44830</v>
      </c>
      <c r="AE370" s="6">
        <f ca="1">RANDBETWEEN(5,COUNTA('Recruitment source'!$A:$A) + 1)</f>
        <v>9</v>
      </c>
      <c r="AF370" s="6" t="str">
        <f ca="1">VLOOKUP($AE370,'Recruitment source'!$A:$B,2,FALSE)</f>
        <v>Empregos Online</v>
      </c>
      <c r="AG370" s="8" t="e">
        <f t="shared" ca="1" si="74"/>
        <v>#N/A</v>
      </c>
      <c r="AH370" s="6" t="e">
        <f t="shared" ca="1" si="75"/>
        <v>#N/A</v>
      </c>
      <c r="AI370" s="6" t="e">
        <f ca="1" xml:space="preserve">
IF(
  ISNA($AH370),
  NA(),
  VLOOKUP($AH370,'Reasons for dismissal'!$A:$B,2,FALSE)
)</f>
        <v>#N/A</v>
      </c>
      <c r="AJ370" s="6">
        <f t="shared" ca="1" si="76"/>
        <v>4</v>
      </c>
      <c r="AK370" s="1">
        <f t="shared" ca="1" si="77"/>
        <v>1205</v>
      </c>
      <c r="AL3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$A370  &amp; ", "   &amp;
$B370  &amp; ", "   &amp;
$D370  &amp; ", '"  &amp;
$I370  &amp; "', '" &amp;
$O370  &amp; "', "  &amp;
$S370  &amp; ", '"  &amp;
TEXT($U370,"dd/mm/aaaa")  &amp; "', "   &amp;
$V370  &amp; ", "   &amp;
$X370  &amp; ", "   &amp;
$Z370  &amp; ", "   &amp;
IF($AB370 &lt;&gt; "", $AB370, "NULL")  &amp; ", "   &amp;
$AK370  &amp; ");"</f>
        <v>#REF!</v>
      </c>
    </row>
    <row r="371" spans="1:38" x14ac:dyDescent="0.2">
      <c r="A371" s="7" cm="1">
        <f t="array" aca="1" ref="A371" ca="1">INDEX(Companies!$A:$A,RANDBETWEEN(2,COUNTA(Companies!$A:$A)),1)</f>
        <v>2</v>
      </c>
      <c r="B371" s="5">
        <f t="shared" si="65"/>
        <v>370</v>
      </c>
      <c r="C371" s="5" t="str" cm="1">
        <f t="array" ref="C371">SHA1HASH($B371)</f>
        <v>97705a95fdc2a4886f9b24061803f0f5c60270cb</v>
      </c>
      <c r="D371" s="6">
        <f t="shared" ca="1" si="66"/>
        <v>1</v>
      </c>
      <c r="E371" s="7">
        <f ca="1">IF($B371 = 1 + N("Presidente"),
    127,
    IF($B371 = 2 + N("Vice-Presidente"),
        72,
        IF($B371 = 3 + N("Secretária bilíngue"),
            13,
            RANDBETWEEN(5,COUNT(Name!$A:$A) + 1)
        )
    )
)</f>
        <v>61</v>
      </c>
      <c r="F371" s="7" t="str">
        <f ca="1">VLOOKUP($E371,Name!$A:$B,2,FALSE)</f>
        <v>Augusto</v>
      </c>
      <c r="G371" s="7">
        <f ca="1" xml:space="preserve">
IF($B371 = 1,
    0,
    RANDBETWEEN(5,COUNT('Last name'!$A:$A) + 1)
)</f>
        <v>118</v>
      </c>
      <c r="H371" s="7" t="str">
        <f ca="1" xml:space="preserve">
IF($B371 = 1 + N("Presidente"),
    "de Orléans e Bragança",
    VLOOKUP($G371,'Last name'!$A:$B,2,FALSE) &amp; " " &amp; VLOOKUP(RANDBETWEEN(5,COUNT('Last name'!$A:$A) + 1),'Last name'!$A:$B,2,FALSE)
)</f>
        <v>Mariani Chaves</v>
      </c>
      <c r="I371" s="7" t="str">
        <f t="shared" ca="1" si="67"/>
        <v>Augusto Mariani Chaves</v>
      </c>
      <c r="J371" s="7" t="str" cm="1">
        <f t="array" aca="1" ref="J371" ca="1">SHA1HASH($I371)</f>
        <v>94923c3f28a15cf043fe44f888381591ca246196</v>
      </c>
      <c r="K371" s="7" cm="1">
        <f t="array" aca="1" ref="K371" ca="1">INDEX(States!$A:$A,M371,1)</f>
        <v>5</v>
      </c>
      <c r="L371" s="7" t="str">
        <f ca="1">VLOOKUP($K371,Countries!$A:$B,2,FALSE)</f>
        <v>Portugal</v>
      </c>
      <c r="M371" s="7" cm="1">
        <f t="array" aca="1" ref="M371" ca="1">INDEX(States!$C:$C,RANDBETWEEN(5,COUNTA(States!$A:$A) + 1),1)</f>
        <v>15</v>
      </c>
      <c r="N371" s="7" t="str">
        <f ca="1">VLOOKUP($M371,States!$C:$D,2,FALSE)</f>
        <v xml:space="preserve"> ÉVORA</v>
      </c>
      <c r="O371" s="7" t="str">
        <f ca="1">VLOOKUP($E371,Name!$A:$C,3,FALSE)</f>
        <v>M</v>
      </c>
      <c r="P371" s="7" t="str">
        <f ca="1">VLOOKUP($O371,Genders!$B:$C,2,FALSE)</f>
        <v>Male</v>
      </c>
      <c r="Q371" s="7" cm="1">
        <f t="array" aca="1" ref="Q371" ca="1">INDEX('Marital status'!$A:$A,RANDBETWEEN(5,COUNTA('Marital status'!$A:$A) + 1),1)</f>
        <v>0</v>
      </c>
      <c r="R371" s="7" t="e">
        <f ca="1">VLOOKUP($Q371,'Marital status'!$A:$B,2,FALSE)</f>
        <v>#N/A</v>
      </c>
      <c r="S371" s="7">
        <f t="shared" ca="1" si="68"/>
        <v>6</v>
      </c>
      <c r="T371" s="7" t="str">
        <f ca="1">VLOOKUP($S371,Ethnicities!$A:$B,2,FALSE)</f>
        <v xml:space="preserve">  american Indian or Alaska Native</v>
      </c>
      <c r="U371" s="8">
        <f t="shared" ca="1" si="69"/>
        <v>20822</v>
      </c>
      <c r="V371" s="6">
        <f t="shared" ca="1" si="70"/>
        <v>7</v>
      </c>
      <c r="W371" s="8" t="str">
        <f ca="1">VLOOKUP($V371,'Background education'!$A:$B,2,FALSE)</f>
        <v>Undergraduate degree</v>
      </c>
      <c r="X371" s="7">
        <f ca="1" xml:space="preserve">
  IF(OR($Z371 = 5, $Z371 = 6, $Z371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371" s="7" t="str">
        <f ca="1">VLOOKUP($X371,Departments!$A:$B,2,FALSE)</f>
        <v>Communication &amp; Marketing</v>
      </c>
      <c r="Z371" s="6">
        <f t="shared" ca="1" si="71"/>
        <v>11</v>
      </c>
      <c r="AA371" s="7" t="str">
        <f ca="1">VLOOKUP($Z371,Roles!$A:$B,2,FALSE)</f>
        <v>Analyst</v>
      </c>
      <c r="AB371" s="6">
        <f t="shared" ca="1" si="72"/>
        <v>7</v>
      </c>
      <c r="AC371" s="7" t="str">
        <f ca="1" xml:space="preserve">
IF(
  ISNA($AB371),
  NA(),
  VLOOKUP($AB371,Levels!$A:$B,2,FALSE)
)</f>
        <v>Senior</v>
      </c>
      <c r="AD371" s="8">
        <f t="shared" ca="1" si="73"/>
        <v>42091</v>
      </c>
      <c r="AE371" s="6">
        <f ca="1">RANDBETWEEN(5,COUNTA('Recruitment source'!$A:$A) + 1)</f>
        <v>9</v>
      </c>
      <c r="AF371" s="6" t="str">
        <f ca="1">VLOOKUP($AE371,'Recruitment source'!$A:$B,2,FALSE)</f>
        <v>Empregos Online</v>
      </c>
      <c r="AG371" s="8" t="e">
        <f t="shared" ca="1" si="74"/>
        <v>#N/A</v>
      </c>
      <c r="AH371" s="6" t="e">
        <f t="shared" ca="1" si="75"/>
        <v>#N/A</v>
      </c>
      <c r="AI371" s="6" t="e">
        <f ca="1" xml:space="preserve">
IF(
  ISNA($AH371),
  NA(),
  VLOOKUP($AH371,'Reasons for dismissal'!$A:$B,2,FALSE)
)</f>
        <v>#N/A</v>
      </c>
      <c r="AJ371" s="6">
        <f t="shared" ca="1" si="76"/>
        <v>4</v>
      </c>
      <c r="AK371" s="1">
        <f t="shared" ca="1" si="77"/>
        <v>2580</v>
      </c>
      <c r="AL3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$A371  &amp; ", "   &amp;
$B371  &amp; ", "   &amp;
$D371  &amp; ", '"  &amp;
$I371  &amp; "', '" &amp;
$O371  &amp; "', "  &amp;
$S371  &amp; ", '"  &amp;
TEXT($U371,"dd/mm/aaaa")  &amp; "', "   &amp;
$V371  &amp; ", "   &amp;
$X371  &amp; ", "   &amp;
$Z371  &amp; ", "   &amp;
IF($AB371 &lt;&gt; "", $AB371, "NULL")  &amp; ", "   &amp;
$AK371  &amp; ");"</f>
        <v>#REF!</v>
      </c>
    </row>
    <row r="372" spans="1:38" x14ac:dyDescent="0.2">
      <c r="A372" s="7" cm="1">
        <f t="array" aca="1" ref="A372" ca="1">INDEX(Companies!$A:$A,RANDBETWEEN(2,COUNTA(Companies!$A:$A)),1)</f>
        <v>2</v>
      </c>
      <c r="B372" s="5">
        <f t="shared" si="65"/>
        <v>371</v>
      </c>
      <c r="C372" s="5" t="str" cm="1">
        <f t="array" ref="C372">SHA1HASH($B372)</f>
        <v>3554dce55f341edd431fc711f6816673f081452d</v>
      </c>
      <c r="D372" s="6">
        <f t="shared" ca="1" si="66"/>
        <v>1</v>
      </c>
      <c r="E372" s="7">
        <f ca="1">IF($B372 = 1 + N("Presidente"),
    127,
    IF($B372 = 2 + N("Vice-Presidente"),
        72,
        IF($B372 = 3 + N("Secretária bilíngue"),
            13,
            RANDBETWEEN(5,COUNT(Name!$A:$A) + 1)
        )
    )
)</f>
        <v>330</v>
      </c>
      <c r="F372" s="7" t="str">
        <f ca="1">VLOOKUP($E372,Name!$A:$B,2,FALSE)</f>
        <v>Rebecca</v>
      </c>
      <c r="G372" s="7">
        <f ca="1" xml:space="preserve">
IF($B372 = 1,
    0,
    RANDBETWEEN(5,COUNT('Last name'!$A:$A) + 1)
)</f>
        <v>25</v>
      </c>
      <c r="H372" s="7" t="str">
        <f ca="1" xml:space="preserve">
IF($B372 = 1 + N("Presidente"),
    "de Orléans e Bragança",
    VLOOKUP($G372,'Last name'!$A:$B,2,FALSE) &amp; " " &amp; VLOOKUP(RANDBETWEEN(5,COUNT('Last name'!$A:$A) + 1),'Last name'!$A:$B,2,FALSE)
)</f>
        <v>Auth Nascimento</v>
      </c>
      <c r="I372" s="7" t="str">
        <f t="shared" ca="1" si="67"/>
        <v>Rebecca Auth Nascimento</v>
      </c>
      <c r="J372" s="7" t="str" cm="1">
        <f t="array" aca="1" ref="J372" ca="1">SHA1HASH($I372)</f>
        <v>81d231ff1bce40c5e51fd87991f6c0751997dc6f</v>
      </c>
      <c r="K372" s="7" cm="1">
        <f t="array" aca="1" ref="K372" ca="1">INDEX(States!$A:$A,M372,1)</f>
        <v>5</v>
      </c>
      <c r="L372" s="7" t="str">
        <f ca="1">VLOOKUP($K372,Countries!$A:$B,2,FALSE)</f>
        <v>Portugal</v>
      </c>
      <c r="M372" s="7" cm="1">
        <f t="array" aca="1" ref="M372" ca="1">INDEX(States!$C:$C,RANDBETWEEN(5,COUNTA(States!$A:$A) + 1),1)</f>
        <v>12</v>
      </c>
      <c r="N372" s="7" t="str">
        <f ca="1">VLOOKUP($M372,States!$C:$D,2,FALSE)</f>
        <v>Leiria</v>
      </c>
      <c r="O372" s="7" t="str">
        <f ca="1">VLOOKUP($E372,Name!$A:$C,3,FALSE)</f>
        <v>F</v>
      </c>
      <c r="P372" s="7" t="str">
        <f ca="1">VLOOKUP($O372,Genders!$B:$C,2,FALSE)</f>
        <v>Female</v>
      </c>
      <c r="Q372" s="7" cm="1">
        <f t="array" aca="1" ref="Q372" ca="1">INDEX('Marital status'!$A:$A,RANDBETWEEN(5,COUNTA('Marital status'!$A:$A) + 1),1)</f>
        <v>5</v>
      </c>
      <c r="R372" s="7" t="str">
        <f ca="1">VLOOKUP($Q372,'Marital status'!$A:$B,2,FALSE)</f>
        <v xml:space="preserve"> Separated </v>
      </c>
      <c r="S372" s="7">
        <f t="shared" ca="1" si="68"/>
        <v>5</v>
      </c>
      <c r="T372" s="7" t="str">
        <f ca="1">VLOOKUP($S372,Ethnicities!$A:$B,2,FALSE)</f>
        <v>ASIAN</v>
      </c>
      <c r="U372" s="8">
        <f t="shared" ca="1" si="69"/>
        <v>19983</v>
      </c>
      <c r="V372" s="6">
        <f t="shared" ca="1" si="70"/>
        <v>7</v>
      </c>
      <c r="W372" s="8" t="str">
        <f ca="1">VLOOKUP($V372,'Background education'!$A:$B,2,FALSE)</f>
        <v>Undergraduate degree</v>
      </c>
      <c r="X372" s="7">
        <f ca="1" xml:space="preserve">
  IF(OR($Z372 = 5, $Z372 = 6, $Z372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372" s="7" t="str">
        <f ca="1">VLOOKUP($X372,Departments!$A:$B,2,FALSE)</f>
        <v>Audit</v>
      </c>
      <c r="Z372" s="6">
        <f t="shared" ca="1" si="71"/>
        <v>9</v>
      </c>
      <c r="AA372" s="7" t="str">
        <f ca="1">VLOOKUP($Z372,Roles!$A:$B,2,FALSE)</f>
        <v>Intern</v>
      </c>
      <c r="AB372" s="6" t="e">
        <f t="shared" ca="1" si="72"/>
        <v>#N/A</v>
      </c>
      <c r="AC372" s="7" t="e">
        <f ca="1" xml:space="preserve">
IF(
  ISNA($AB372),
  NA(),
  VLOOKUP($AB372,Levels!$A:$B,2,FALSE)
)</f>
        <v>#N/A</v>
      </c>
      <c r="AD372" s="8">
        <f t="shared" ca="1" si="73"/>
        <v>42536</v>
      </c>
      <c r="AE372" s="6">
        <f ca="1">RANDBETWEEN(5,COUNTA('Recruitment source'!$A:$A) + 1)</f>
        <v>8</v>
      </c>
      <c r="AF372" s="6" t="str">
        <f ca="1">VLOOKUP($AE372,'Recruitment source'!$A:$B,2,FALSE)</f>
        <v>Net Empregos</v>
      </c>
      <c r="AG372" s="8" t="e">
        <f t="shared" ca="1" si="74"/>
        <v>#N/A</v>
      </c>
      <c r="AH372" s="6" t="e">
        <f t="shared" ca="1" si="75"/>
        <v>#N/A</v>
      </c>
      <c r="AI372" s="6" t="e">
        <f ca="1" xml:space="preserve">
IF(
  ISNA($AH372),
  NA(),
  VLOOKUP($AH372,'Reasons for dismissal'!$A:$B,2,FALSE)
)</f>
        <v>#N/A</v>
      </c>
      <c r="AJ372" s="6">
        <f t="shared" ca="1" si="76"/>
        <v>4</v>
      </c>
      <c r="AK372" s="1">
        <f t="shared" ca="1" si="77"/>
        <v>1205</v>
      </c>
      <c r="AL3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$A372  &amp; ", "   &amp;
$B372  &amp; ", "   &amp;
$D372  &amp; ", '"  &amp;
$I372  &amp; "', '" &amp;
$O372  &amp; "', "  &amp;
$S372  &amp; ", '"  &amp;
TEXT($U372,"dd/mm/aaaa")  &amp; "', "   &amp;
$V372  &amp; ", "   &amp;
$X372  &amp; ", "   &amp;
$Z372  &amp; ", "   &amp;
IF($AB372 &lt;&gt; "", $AB372, "NULL")  &amp; ", "   &amp;
$AK372  &amp; ");"</f>
        <v>#REF!</v>
      </c>
    </row>
    <row r="373" spans="1:38" x14ac:dyDescent="0.2">
      <c r="A373" s="7" cm="1">
        <f t="array" aca="1" ref="A373" ca="1">INDEX(Companies!$A:$A,RANDBETWEEN(2,COUNTA(Companies!$A:$A)),1)</f>
        <v>2</v>
      </c>
      <c r="B373" s="5">
        <f t="shared" si="65"/>
        <v>372</v>
      </c>
      <c r="C373" s="5" t="str" cm="1">
        <f t="array" ref="C373">SHA1HASH($B373)</f>
        <v>6d93f2a0e5f0fe2cc3a6e9e3ade964b43b07f897</v>
      </c>
      <c r="D373" s="6">
        <f t="shared" ca="1" si="66"/>
        <v>1</v>
      </c>
      <c r="E373" s="7">
        <f ca="1">IF($B373 = 1 + N("Presidente"),
    127,
    IF($B373 = 2 + N("Vice-Presidente"),
        72,
        IF($B373 = 3 + N("Secretária bilíngue"),
            13,
            RANDBETWEEN(5,COUNT(Name!$A:$A) + 1)
        )
    )
)</f>
        <v>178</v>
      </c>
      <c r="F373" s="7" t="str">
        <f ca="1">VLOOKUP($E373,Name!$A:$B,2,FALSE)</f>
        <v>Isabely</v>
      </c>
      <c r="G373" s="7">
        <f ca="1" xml:space="preserve">
IF($B373 = 1,
    0,
    RANDBETWEEN(5,COUNT('Last name'!$A:$A) + 1)
)</f>
        <v>166</v>
      </c>
      <c r="H373" s="7" t="str">
        <f ca="1" xml:space="preserve">
IF($B373 = 1 + N("Presidente"),
    "de Orléans e Bragança",
    VLOOKUP($G373,'Last name'!$A:$B,2,FALSE) &amp; " " &amp; VLOOKUP(RANDBETWEEN(5,COUNT('Last name'!$A:$A) + 1),'Last name'!$A:$B,2,FALSE)
)</f>
        <v>Rodrigues Santos</v>
      </c>
      <c r="I373" s="7" t="str">
        <f t="shared" ca="1" si="67"/>
        <v>Isabely Rodrigues Santos</v>
      </c>
      <c r="J373" s="7" t="str" cm="1">
        <f t="array" aca="1" ref="J373" ca="1">SHA1HASH($I373)</f>
        <v>7d5f72cf90b05b0a0f34d7bfb8fe30b669c0a9fa</v>
      </c>
      <c r="K373" s="7" cm="1">
        <f t="array" aca="1" ref="K373" ca="1">INDEX(States!$A:$A,M373,1)</f>
        <v>5</v>
      </c>
      <c r="L373" s="7" t="str">
        <f ca="1">VLOOKUP($K373,Countries!$A:$B,2,FALSE)</f>
        <v>Portugal</v>
      </c>
      <c r="M373" s="7" cm="1">
        <f t="array" aca="1" ref="M373" ca="1">INDEX(States!$C:$C,RANDBETWEEN(5,COUNTA(States!$A:$A) + 1),1)</f>
        <v>7</v>
      </c>
      <c r="N373" s="7" t="str">
        <f ca="1">VLOOKUP($M373,States!$C:$D,2,FALSE)</f>
        <v xml:space="preserve"> Setúbal </v>
      </c>
      <c r="O373" s="7" t="str">
        <f ca="1">VLOOKUP($E373,Name!$A:$C,3,FALSE)</f>
        <v>F</v>
      </c>
      <c r="P373" s="7" t="str">
        <f ca="1">VLOOKUP($O373,Genders!$B:$C,2,FALSE)</f>
        <v>Female</v>
      </c>
      <c r="Q373" s="7" cm="1">
        <f t="array" aca="1" ref="Q373" ca="1">INDEX('Marital status'!$A:$A,RANDBETWEEN(5,COUNTA('Marital status'!$A:$A) + 1),1)</f>
        <v>5</v>
      </c>
      <c r="R373" s="7" t="str">
        <f ca="1">VLOOKUP($Q373,'Marital status'!$A:$B,2,FALSE)</f>
        <v xml:space="preserve"> Separated </v>
      </c>
      <c r="S373" s="7">
        <f t="shared" ca="1" si="68"/>
        <v>5</v>
      </c>
      <c r="T373" s="7" t="str">
        <f ca="1">VLOOKUP($S373,Ethnicities!$A:$B,2,FALSE)</f>
        <v>ASIAN</v>
      </c>
      <c r="U373" s="8">
        <f t="shared" ca="1" si="69"/>
        <v>25365</v>
      </c>
      <c r="V373" s="6">
        <f t="shared" ca="1" si="70"/>
        <v>7</v>
      </c>
      <c r="W373" s="8" t="str">
        <f ca="1">VLOOKUP($V373,'Background education'!$A:$B,2,FALSE)</f>
        <v>Undergraduate degree</v>
      </c>
      <c r="X373" s="7">
        <f ca="1" xml:space="preserve">
  IF(OR($Z373 = 5, $Z373 = 6, $Z373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373" s="7" t="str">
        <f ca="1">VLOOKUP($X373,Departments!$A:$B,2,FALSE)</f>
        <v xml:space="preserve"> Commercial</v>
      </c>
      <c r="Z373" s="6">
        <f t="shared" ca="1" si="71"/>
        <v>11</v>
      </c>
      <c r="AA373" s="7" t="str">
        <f ca="1">VLOOKUP($Z373,Roles!$A:$B,2,FALSE)</f>
        <v>Analyst</v>
      </c>
      <c r="AB373" s="6">
        <f t="shared" ca="1" si="72"/>
        <v>5</v>
      </c>
      <c r="AC373" s="7" t="str">
        <f ca="1" xml:space="preserve">
IF(
  ISNA($AB373),
  NA(),
  VLOOKUP($AB373,Levels!$A:$B,2,FALSE)
)</f>
        <v>Junior</v>
      </c>
      <c r="AD373" s="8">
        <f t="shared" ca="1" si="73"/>
        <v>41036</v>
      </c>
      <c r="AE373" s="6">
        <f ca="1">RANDBETWEEN(5,COUNTA('Recruitment source'!$A:$A) + 1)</f>
        <v>13</v>
      </c>
      <c r="AF373" s="6" t="str">
        <f ca="1">VLOOKUP($AE373,'Recruitment source'!$A:$B,2,FALSE)</f>
        <v>Google</v>
      </c>
      <c r="AG373" s="8" t="e">
        <f t="shared" ca="1" si="74"/>
        <v>#N/A</v>
      </c>
      <c r="AH373" s="6" t="e">
        <f t="shared" ca="1" si="75"/>
        <v>#N/A</v>
      </c>
      <c r="AI373" s="6" t="e">
        <f ca="1" xml:space="preserve">
IF(
  ISNA($AH373),
  NA(),
  VLOOKUP($AH373,'Reasons for dismissal'!$A:$B,2,FALSE)
)</f>
        <v>#N/A</v>
      </c>
      <c r="AJ373" s="6">
        <f t="shared" ca="1" si="76"/>
        <v>4</v>
      </c>
      <c r="AK373" s="1">
        <f t="shared" ca="1" si="77"/>
        <v>2580</v>
      </c>
      <c r="AL3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$A373  &amp; ", "   &amp;
$B373  &amp; ", "   &amp;
$D373  &amp; ", '"  &amp;
$I373  &amp; "', '" &amp;
$O373  &amp; "', "  &amp;
$S373  &amp; ", '"  &amp;
TEXT($U373,"dd/mm/aaaa")  &amp; "', "   &amp;
$V373  &amp; ", "   &amp;
$X373  &amp; ", "   &amp;
$Z373  &amp; ", "   &amp;
IF($AB373 &lt;&gt; "", $AB373, "NULL")  &amp; ", "   &amp;
$AK373  &amp; ");"</f>
        <v>#REF!</v>
      </c>
    </row>
    <row r="374" spans="1:38" x14ac:dyDescent="0.2">
      <c r="A374" s="7" cm="1">
        <f t="array" aca="1" ref="A374" ca="1">INDEX(Companies!$A:$A,RANDBETWEEN(2,COUNTA(Companies!$A:$A)),1)</f>
        <v>2</v>
      </c>
      <c r="B374" s="5">
        <f t="shared" si="65"/>
        <v>373</v>
      </c>
      <c r="C374" s="5" t="str" cm="1">
        <f t="array" ref="C374">SHA1HASH($B374)</f>
        <v>a5133248b1b55f7b0f0f989caafe254d9c16b6a7</v>
      </c>
      <c r="D374" s="6">
        <f t="shared" ca="1" si="66"/>
        <v>1</v>
      </c>
      <c r="E374" s="7">
        <f ca="1">IF($B374 = 1 + N("Presidente"),
    127,
    IF($B374 = 2 + N("Vice-Presidente"),
        72,
        IF($B374 = 3 + N("Secretária bilíngue"),
            13,
            RANDBETWEEN(5,COUNT(Name!$A:$A) + 1)
        )
    )
)</f>
        <v>149</v>
      </c>
      <c r="F374" s="7" t="str">
        <f ca="1">VLOOKUP($E374,Name!$A:$B,2,FALSE)</f>
        <v>Gabriel</v>
      </c>
      <c r="G374" s="7">
        <f ca="1" xml:space="preserve">
IF($B374 = 1,
    0,
    RANDBETWEEN(5,COUNT('Last name'!$A:$A) + 1)
)</f>
        <v>62</v>
      </c>
      <c r="H374" s="7" t="str">
        <f ca="1" xml:space="preserve">
IF($B374 = 1 + N("Presidente"),
    "de Orléans e Bragança",
    VLOOKUP($G374,'Last name'!$A:$B,2,FALSE) &amp; " " &amp; VLOOKUP(RANDBETWEEN(5,COUNT('Last name'!$A:$A) + 1),'Last name'!$A:$B,2,FALSE)
)</f>
        <v>Carvalho Pimentel</v>
      </c>
      <c r="I374" s="7" t="str">
        <f t="shared" ca="1" si="67"/>
        <v>Gabriel Carvalho Pimentel</v>
      </c>
      <c r="J374" s="7" t="str" cm="1">
        <f t="array" aca="1" ref="J374" ca="1">SHA1HASH($I374)</f>
        <v>ddfe95bb1a14462de91880a37be95d637ae986f2</v>
      </c>
      <c r="K374" s="7" cm="1">
        <f t="array" aca="1" ref="K374" ca="1">INDEX(States!$A:$A,M374,1)</f>
        <v>5</v>
      </c>
      <c r="L374" s="7" t="str">
        <f ca="1">VLOOKUP($K374,Countries!$A:$B,2,FALSE)</f>
        <v>Portugal</v>
      </c>
      <c r="M374" s="7" cm="1">
        <f t="array" aca="1" ref="M374" ca="1">INDEX(States!$C:$C,RANDBETWEEN(5,COUNTA(States!$A:$A) + 1),1)</f>
        <v>16</v>
      </c>
      <c r="N374" s="7" t="str">
        <f ca="1">VLOOKUP($M374,States!$C:$D,2,FALSE)</f>
        <v>Azores</v>
      </c>
      <c r="O374" s="7" t="str">
        <f ca="1">VLOOKUP($E374,Name!$A:$C,3,FALSE)</f>
        <v>M</v>
      </c>
      <c r="P374" s="7" t="str">
        <f ca="1">VLOOKUP($O374,Genders!$B:$C,2,FALSE)</f>
        <v>Male</v>
      </c>
      <c r="Q374" s="7" cm="1">
        <f t="array" aca="1" ref="Q374" ca="1">INDEX('Marital status'!$A:$A,RANDBETWEEN(5,COUNTA('Marital status'!$A:$A) + 1),1)</f>
        <v>0</v>
      </c>
      <c r="R374" s="7" t="e">
        <f ca="1">VLOOKUP($Q374,'Marital status'!$A:$B,2,FALSE)</f>
        <v>#N/A</v>
      </c>
      <c r="S374" s="7">
        <f t="shared" ca="1" si="68"/>
        <v>7</v>
      </c>
      <c r="T374" s="7" t="str">
        <f ca="1">VLOOKUP($S374,Ethnicities!$A:$B,2,FALSE)</f>
        <v>Native Hawaiian or Other Pacific Islander</v>
      </c>
      <c r="U374" s="8">
        <f t="shared" ca="1" si="69"/>
        <v>30661</v>
      </c>
      <c r="V374" s="6">
        <f t="shared" ca="1" si="70"/>
        <v>7</v>
      </c>
      <c r="W374" s="8" t="str">
        <f ca="1">VLOOKUP($V374,'Background education'!$A:$B,2,FALSE)</f>
        <v>Undergraduate degree</v>
      </c>
      <c r="X374" s="7">
        <f ca="1" xml:space="preserve">
  IF(OR($Z374 = 5, $Z374 = 6, $Z374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374" s="7" t="str">
        <f ca="1">VLOOKUP($X374,Departments!$A:$B,2,FALSE)</f>
        <v>Administration</v>
      </c>
      <c r="Z374" s="6">
        <f t="shared" ca="1" si="71"/>
        <v>10</v>
      </c>
      <c r="AA374" s="7" t="str">
        <f ca="1">VLOOKUP($Z374,Roles!$A:$B,2,FALSE)</f>
        <v>Trainee</v>
      </c>
      <c r="AB374" s="6" t="e">
        <f t="shared" ca="1" si="72"/>
        <v>#N/A</v>
      </c>
      <c r="AC374" s="7" t="e">
        <f ca="1" xml:space="preserve">
IF(
  ISNA($AB374),
  NA(),
  VLOOKUP($AB374,Levels!$A:$B,2,FALSE)
)</f>
        <v>#N/A</v>
      </c>
      <c r="AD374" s="8">
        <f t="shared" ca="1" si="73"/>
        <v>37557</v>
      </c>
      <c r="AE374" s="6">
        <f ca="1">RANDBETWEEN(5,COUNTA('Recruitment source'!$A:$A) + 1)</f>
        <v>7</v>
      </c>
      <c r="AF374" s="6" t="str">
        <f ca="1">VLOOKUP($AE374,'Recruitment source'!$A:$B,2,FALSE)</f>
        <v>SAPO Emprego</v>
      </c>
      <c r="AG374" s="8" t="e">
        <f t="shared" ca="1" si="74"/>
        <v>#N/A</v>
      </c>
      <c r="AH374" s="6" t="e">
        <f t="shared" ca="1" si="75"/>
        <v>#N/A</v>
      </c>
      <c r="AI374" s="6" t="e">
        <f ca="1" xml:space="preserve">
IF(
  ISNA($AH374),
  NA(),
  VLOOKUP($AH374,'Reasons for dismissal'!$A:$B,2,FALSE)
)</f>
        <v>#N/A</v>
      </c>
      <c r="AJ374" s="6">
        <f t="shared" ca="1" si="76"/>
        <v>5</v>
      </c>
      <c r="AK374" s="1">
        <f t="shared" ca="1" si="77"/>
        <v>1305</v>
      </c>
      <c r="AL3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$A374  &amp; ", "   &amp;
$B374  &amp; ", "   &amp;
$D374  &amp; ", '"  &amp;
$I374  &amp; "', '" &amp;
$O374  &amp; "', "  &amp;
$S374  &amp; ", '"  &amp;
TEXT($U374,"dd/mm/aaaa")  &amp; "', "   &amp;
$V374  &amp; ", "   &amp;
$X374  &amp; ", "   &amp;
$Z374  &amp; ", "   &amp;
IF($AB374 &lt;&gt; "", $AB374, "NULL")  &amp; ", "   &amp;
$AK374  &amp; ");"</f>
        <v>#REF!</v>
      </c>
    </row>
    <row r="375" spans="1:38" x14ac:dyDescent="0.2">
      <c r="A375" s="7" cm="1">
        <f t="array" aca="1" ref="A375" ca="1">INDEX(Companies!$A:$A,RANDBETWEEN(2,COUNTA(Companies!$A:$A)),1)</f>
        <v>2</v>
      </c>
      <c r="B375" s="5">
        <f t="shared" si="65"/>
        <v>374</v>
      </c>
      <c r="C375" s="5" t="str" cm="1">
        <f t="array" ref="C375">SHA1HASH($B375)</f>
        <v>4a0e88cf529fbbdc2c0a995bbe88a0a86212ed8d</v>
      </c>
      <c r="D375" s="6">
        <f t="shared" ca="1" si="66"/>
        <v>1</v>
      </c>
      <c r="E375" s="7">
        <f ca="1">IF($B375 = 1 + N("Presidente"),
    127,
    IF($B375 = 2 + N("Vice-Presidente"),
        72,
        IF($B375 = 3 + N("Secretária bilíngue"),
            13,
            RANDBETWEEN(5,COUNT(Name!$A:$A) + 1)
        )
    )
)</f>
        <v>179</v>
      </c>
      <c r="F375" s="7" t="str">
        <f ca="1">VLOOKUP($E375,Name!$A:$B,2,FALSE)</f>
        <v>Isadora</v>
      </c>
      <c r="G375" s="7">
        <f ca="1" xml:space="preserve">
IF($B375 = 1,
    0,
    RANDBETWEEN(5,COUNT('Last name'!$A:$A) + 1)
)</f>
        <v>57</v>
      </c>
      <c r="H375" s="7" t="str">
        <f ca="1" xml:space="preserve">
IF($B375 = 1 + N("Presidente"),
    "de Orléans e Bragança",
    VLOOKUP($G375,'Last name'!$A:$B,2,FALSE) &amp; " " &amp; VLOOKUP(RANDBETWEEN(5,COUNT('Last name'!$A:$A) + 1),'Last name'!$A:$B,2,FALSE)
)</f>
        <v>Cândido Barbosa</v>
      </c>
      <c r="I375" s="7" t="str">
        <f t="shared" ca="1" si="67"/>
        <v>Isadora Cândido Barbosa</v>
      </c>
      <c r="J375" s="7" t="str" cm="1">
        <f t="array" aca="1" ref="J375" ca="1">SHA1HASH($I375)</f>
        <v>585dfca57fcd92a76fc7f5ce7e5b045d99aa3acc</v>
      </c>
      <c r="K375" s="7" cm="1">
        <f t="array" aca="1" ref="K375" ca="1">INDEX(States!$A:$A,M375,1)</f>
        <v>5</v>
      </c>
      <c r="L375" s="7" t="str">
        <f ca="1">VLOOKUP($K375,Countries!$A:$B,2,FALSE)</f>
        <v>Portugal</v>
      </c>
      <c r="M375" s="7" cm="1">
        <f t="array" aca="1" ref="M375" ca="1">INDEX(States!$C:$C,RANDBETWEEN(5,COUNTA(States!$A:$A) + 1),1)</f>
        <v>13</v>
      </c>
      <c r="N375" s="7" t="str">
        <f ca="1">VLOOKUP($M375,States!$C:$D,2,FALSE)</f>
        <v>Coimbra</v>
      </c>
      <c r="O375" s="7" t="str">
        <f ca="1">VLOOKUP($E375,Name!$A:$C,3,FALSE)</f>
        <v>F</v>
      </c>
      <c r="P375" s="7" t="str">
        <f ca="1">VLOOKUP($O375,Genders!$B:$C,2,FALSE)</f>
        <v>Female</v>
      </c>
      <c r="Q375" s="7" cm="1">
        <f t="array" aca="1" ref="Q375" ca="1">INDEX('Marital status'!$A:$A,RANDBETWEEN(5,COUNTA('Marital status'!$A:$A) + 1),1)</f>
        <v>5</v>
      </c>
      <c r="R375" s="7" t="str">
        <f ca="1">VLOOKUP($Q375,'Marital status'!$A:$B,2,FALSE)</f>
        <v xml:space="preserve"> Separated </v>
      </c>
      <c r="S375" s="7">
        <f t="shared" ca="1" si="68"/>
        <v>5</v>
      </c>
      <c r="T375" s="7" t="str">
        <f ca="1">VLOOKUP($S375,Ethnicities!$A:$B,2,FALSE)</f>
        <v>ASIAN</v>
      </c>
      <c r="U375" s="8">
        <f t="shared" ca="1" si="69"/>
        <v>23972</v>
      </c>
      <c r="V375" s="6">
        <f t="shared" ca="1" si="70"/>
        <v>7</v>
      </c>
      <c r="W375" s="8" t="str">
        <f ca="1">VLOOKUP($V375,'Background education'!$A:$B,2,FALSE)</f>
        <v>Undergraduate degree</v>
      </c>
      <c r="X375" s="7">
        <f ca="1" xml:space="preserve">
  IF(OR($Z375 = 5, $Z375 = 6, $Z375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375" s="7" t="str">
        <f ca="1">VLOOKUP($X375,Departments!$A:$B,2,FALSE)</f>
        <v xml:space="preserve"> Commercial</v>
      </c>
      <c r="Z375" s="6">
        <f t="shared" ca="1" si="71"/>
        <v>11</v>
      </c>
      <c r="AA375" s="7" t="str">
        <f ca="1">VLOOKUP($Z375,Roles!$A:$B,2,FALSE)</f>
        <v>Analyst</v>
      </c>
      <c r="AB375" s="6">
        <f t="shared" ca="1" si="72"/>
        <v>5</v>
      </c>
      <c r="AC375" s="7" t="str">
        <f ca="1" xml:space="preserve">
IF(
  ISNA($AB375),
  NA(),
  VLOOKUP($AB375,Levels!$A:$B,2,FALSE)
)</f>
        <v>Junior</v>
      </c>
      <c r="AD375" s="8">
        <f t="shared" ca="1" si="73"/>
        <v>36928</v>
      </c>
      <c r="AE375" s="6">
        <f ca="1">RANDBETWEEN(5,COUNTA('Recruitment source'!$A:$A) + 1)</f>
        <v>11</v>
      </c>
      <c r="AF375" s="6" t="str">
        <f ca="1">VLOOKUP($AE375,'Recruitment source'!$A:$B,2,FALSE)</f>
        <v>Next Station</v>
      </c>
      <c r="AG375" s="8" t="e">
        <f t="shared" ca="1" si="74"/>
        <v>#N/A</v>
      </c>
      <c r="AH375" s="6" t="e">
        <f t="shared" ca="1" si="75"/>
        <v>#N/A</v>
      </c>
      <c r="AI375" s="6" t="e">
        <f ca="1" xml:space="preserve">
IF(
  ISNA($AH375),
  NA(),
  VLOOKUP($AH375,'Reasons for dismissal'!$A:$B,2,FALSE)
)</f>
        <v>#N/A</v>
      </c>
      <c r="AJ375" s="6">
        <f t="shared" ca="1" si="76"/>
        <v>5</v>
      </c>
      <c r="AK375" s="1">
        <f t="shared" ca="1" si="77"/>
        <v>2580</v>
      </c>
      <c r="AL3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$A375  &amp; ", "   &amp;
$B375  &amp; ", "   &amp;
$D375  &amp; ", '"  &amp;
$I375  &amp; "', '" &amp;
$O375  &amp; "', "  &amp;
$S375  &amp; ", '"  &amp;
TEXT($U375,"dd/mm/aaaa")  &amp; "', "   &amp;
$V375  &amp; ", "   &amp;
$X375  &amp; ", "   &amp;
$Z375  &amp; ", "   &amp;
IF($AB375 &lt;&gt; "", $AB375, "NULL")  &amp; ", "   &amp;
$AK375  &amp; ");"</f>
        <v>#REF!</v>
      </c>
    </row>
    <row r="376" spans="1:38" x14ac:dyDescent="0.2">
      <c r="A376" s="7" cm="1">
        <f t="array" aca="1" ref="A376" ca="1">INDEX(Companies!$A:$A,RANDBETWEEN(2,COUNTA(Companies!$A:$A)),1)</f>
        <v>2</v>
      </c>
      <c r="B376" s="5">
        <f t="shared" si="65"/>
        <v>375</v>
      </c>
      <c r="C376" s="5" t="str" cm="1">
        <f t="array" ref="C376">SHA1HASH($B376)</f>
        <v>348763862f0a868bdc2591812b783206c351bc2f</v>
      </c>
      <c r="D376" s="6">
        <f t="shared" ca="1" si="66"/>
        <v>1</v>
      </c>
      <c r="E376" s="7">
        <f ca="1">IF($B376 = 1 + N("Presidente"),
    127,
    IF($B376 = 2 + N("Vice-Presidente"),
        72,
        IF($B376 = 3 + N("Secretária bilíngue"),
            13,
            RANDBETWEEN(5,COUNT(Name!$A:$A) + 1)
        )
    )
)</f>
        <v>151</v>
      </c>
      <c r="F376" s="7" t="str">
        <f ca="1">VLOOKUP($E376,Name!$A:$B,2,FALSE)</f>
        <v>Gabrielly</v>
      </c>
      <c r="G376" s="7">
        <f ca="1" xml:space="preserve">
IF($B376 = 1,
    0,
    RANDBETWEEN(5,COUNT('Last name'!$A:$A) + 1)
)</f>
        <v>46</v>
      </c>
      <c r="H376" s="7" t="str">
        <f ca="1" xml:space="preserve">
IF($B376 = 1 + N("Presidente"),
    "de Orléans e Bragança",
    VLOOKUP($G376,'Last name'!$A:$B,2,FALSE) &amp; " " &amp; VLOOKUP(RANDBETWEEN(5,COUNT('Last name'!$A:$A) + 1),'Last name'!$A:$B,2,FALSE)
)</f>
        <v>Bragança Brito</v>
      </c>
      <c r="I376" s="7" t="str">
        <f t="shared" ca="1" si="67"/>
        <v>Gabrielly Bragança Brito</v>
      </c>
      <c r="J376" s="7" t="str" cm="1">
        <f t="array" aca="1" ref="J376" ca="1">SHA1HASH($I376)</f>
        <v>94dea9ae2531b2cc2db6936b387e5784679d6935</v>
      </c>
      <c r="K376" s="7" cm="1">
        <f t="array" aca="1" ref="K376" ca="1">INDEX(States!$A:$A,M376,1)</f>
        <v>5</v>
      </c>
      <c r="L376" s="7" t="str">
        <f ca="1">VLOOKUP($K376,Countries!$A:$B,2,FALSE)</f>
        <v>Portugal</v>
      </c>
      <c r="M376" s="7" cm="1">
        <f t="array" aca="1" ref="M376" ca="1">INDEX(States!$C:$C,RANDBETWEEN(5,COUNTA(States!$A:$A) + 1),1)</f>
        <v>11</v>
      </c>
      <c r="N376" s="7" t="str">
        <f ca="1">VLOOKUP($M376,States!$C:$D,2,FALSE)</f>
        <v>Santarém</v>
      </c>
      <c r="O376" s="7" t="str">
        <f ca="1">VLOOKUP($E376,Name!$A:$C,3,FALSE)</f>
        <v>F</v>
      </c>
      <c r="P376" s="7" t="str">
        <f ca="1">VLOOKUP($O376,Genders!$B:$C,2,FALSE)</f>
        <v>Female</v>
      </c>
      <c r="Q376" s="7" cm="1">
        <f t="array" aca="1" ref="Q376" ca="1">INDEX('Marital status'!$A:$A,RANDBETWEEN(5,COUNTA('Marital status'!$A:$A) + 1),1)</f>
        <v>5</v>
      </c>
      <c r="R376" s="7" t="str">
        <f ca="1">VLOOKUP($Q376,'Marital status'!$A:$B,2,FALSE)</f>
        <v xml:space="preserve"> Separated </v>
      </c>
      <c r="S376" s="7">
        <f t="shared" ca="1" si="68"/>
        <v>5</v>
      </c>
      <c r="T376" s="7" t="str">
        <f ca="1">VLOOKUP($S376,Ethnicities!$A:$B,2,FALSE)</f>
        <v>ASIAN</v>
      </c>
      <c r="U376" s="8">
        <f t="shared" ca="1" si="69"/>
        <v>25667</v>
      </c>
      <c r="V376" s="6">
        <f t="shared" ca="1" si="70"/>
        <v>7</v>
      </c>
      <c r="W376" s="8" t="str">
        <f ca="1">VLOOKUP($V376,'Background education'!$A:$B,2,FALSE)</f>
        <v>Undergraduate degree</v>
      </c>
      <c r="X376" s="7">
        <f ca="1" xml:space="preserve">
  IF(OR($Z376 = 5, $Z376 = 6, $Z376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376" s="7" t="str">
        <f ca="1">VLOOKUP($X376,Departments!$A:$B,2,FALSE)</f>
        <v>Controlling</v>
      </c>
      <c r="Z376" s="6">
        <f t="shared" ca="1" si="71"/>
        <v>10</v>
      </c>
      <c r="AA376" s="7" t="str">
        <f ca="1">VLOOKUP($Z376,Roles!$A:$B,2,FALSE)</f>
        <v>Trainee</v>
      </c>
      <c r="AB376" s="6" t="e">
        <f t="shared" ca="1" si="72"/>
        <v>#N/A</v>
      </c>
      <c r="AC376" s="7" t="e">
        <f ca="1" xml:space="preserve">
IF(
  ISNA($AB376),
  NA(),
  VLOOKUP($AB376,Levels!$A:$B,2,FALSE)
)</f>
        <v>#N/A</v>
      </c>
      <c r="AD376" s="8">
        <f t="shared" ca="1" si="73"/>
        <v>38315</v>
      </c>
      <c r="AE376" s="6">
        <f ca="1">RANDBETWEEN(5,COUNTA('Recruitment source'!$A:$A) + 1)</f>
        <v>14</v>
      </c>
      <c r="AF376" s="6" t="str">
        <f ca="1">VLOOKUP($AE376,'Recruitment source'!$A:$B,2,FALSE)</f>
        <v>LinkedIn</v>
      </c>
      <c r="AG376" s="8" t="e">
        <f t="shared" ca="1" si="74"/>
        <v>#N/A</v>
      </c>
      <c r="AH376" s="6" t="e">
        <f t="shared" ca="1" si="75"/>
        <v>#N/A</v>
      </c>
      <c r="AI376" s="6" t="e">
        <f ca="1" xml:space="preserve">
IF(
  ISNA($AH376),
  NA(),
  VLOOKUP($AH376,'Reasons for dismissal'!$A:$B,2,FALSE)
)</f>
        <v>#N/A</v>
      </c>
      <c r="AJ376" s="6">
        <f t="shared" ca="1" si="76"/>
        <v>5</v>
      </c>
      <c r="AK376" s="1">
        <f t="shared" ca="1" si="77"/>
        <v>1305</v>
      </c>
      <c r="AL3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$A376  &amp; ", "   &amp;
$B376  &amp; ", "   &amp;
$D376  &amp; ", '"  &amp;
$I376  &amp; "', '" &amp;
$O376  &amp; "', "  &amp;
$S376  &amp; ", '"  &amp;
TEXT($U376,"dd/mm/aaaa")  &amp; "', "   &amp;
$V376  &amp; ", "   &amp;
$X376  &amp; ", "   &amp;
$Z376  &amp; ", "   &amp;
IF($AB376 &lt;&gt; "", $AB376, "NULL")  &amp; ", "   &amp;
$AK376  &amp; ");"</f>
        <v>#REF!</v>
      </c>
    </row>
    <row r="377" spans="1:38" x14ac:dyDescent="0.2">
      <c r="A377" s="7" cm="1">
        <f t="array" aca="1" ref="A377" ca="1">INDEX(Companies!$A:$A,RANDBETWEEN(2,COUNTA(Companies!$A:$A)),1)</f>
        <v>2</v>
      </c>
      <c r="B377" s="5">
        <f t="shared" si="65"/>
        <v>376</v>
      </c>
      <c r="C377" s="5" t="str" cm="1">
        <f t="array" ref="C377">SHA1HASH($B377)</f>
        <v>b6e2efd8ffb991dd3ea069b7b9286d5e31f97b36</v>
      </c>
      <c r="D377" s="6">
        <f t="shared" ca="1" si="66"/>
        <v>1</v>
      </c>
      <c r="E377" s="7">
        <f ca="1">IF($B377 = 1 + N("Presidente"),
    127,
    IF($B377 = 2 + N("Vice-Presidente"),
        72,
        IF($B377 = 3 + N("Secretária bilíngue"),
            13,
            RANDBETWEEN(5,COUNT(Name!$A:$A) + 1)
        )
    )
)</f>
        <v>300</v>
      </c>
      <c r="F377" s="7" t="str">
        <f ca="1">VLOOKUP($E377,Name!$A:$B,2,FALSE)</f>
        <v>Muricy</v>
      </c>
      <c r="G377" s="7">
        <f ca="1" xml:space="preserve">
IF($B377 = 1,
    0,
    RANDBETWEEN(5,COUNT('Last name'!$A:$A) + 1)
)</f>
        <v>137</v>
      </c>
      <c r="H377" s="7" t="str">
        <f ca="1" xml:space="preserve">
IF($B377 = 1 + N("Presidente"),
    "de Orléans e Bragança",
    VLOOKUP($G377,'Last name'!$A:$B,2,FALSE) &amp; " " &amp; VLOOKUP(RANDBETWEEN(5,COUNT('Last name'!$A:$A) + 1),'Last name'!$A:$B,2,FALSE)
)</f>
        <v>Moura Costatini</v>
      </c>
      <c r="I377" s="7" t="str">
        <f t="shared" ca="1" si="67"/>
        <v>Muricy Moura Costatini</v>
      </c>
      <c r="J377" s="7" t="str" cm="1">
        <f t="array" aca="1" ref="J377" ca="1">SHA1HASH($I377)</f>
        <v>5a986644d8a54e0f79f8ae2057eb4c829f99be8e</v>
      </c>
      <c r="K377" s="7" cm="1">
        <f t="array" aca="1" ref="K377" ca="1">INDEX(States!$A:$A,M377,1)</f>
        <v>5</v>
      </c>
      <c r="L377" s="7" t="str">
        <f ca="1">VLOOKUP($K377,Countries!$A:$B,2,FALSE)</f>
        <v>Portugal</v>
      </c>
      <c r="M377" s="7" cm="1">
        <f t="array" aca="1" ref="M377" ca="1">INDEX(States!$C:$C,RANDBETWEEN(5,COUNTA(States!$A:$A) + 1),1)</f>
        <v>20</v>
      </c>
      <c r="N377" s="7" t="str">
        <f ca="1">VLOOKUP($M377,States!$C:$D,2,FALSE)</f>
        <v>Portalegre</v>
      </c>
      <c r="O377" s="7" t="str">
        <f ca="1">VLOOKUP($E377,Name!$A:$C,3,FALSE)</f>
        <v>M</v>
      </c>
      <c r="P377" s="7" t="str">
        <f ca="1">VLOOKUP($O377,Genders!$B:$C,2,FALSE)</f>
        <v>Male</v>
      </c>
      <c r="Q377" s="7" cm="1">
        <f t="array" aca="1" ref="Q377" ca="1">INDEX('Marital status'!$A:$A,RANDBETWEEN(5,COUNTA('Marital status'!$A:$A) + 1),1)</f>
        <v>5</v>
      </c>
      <c r="R377" s="7" t="str">
        <f ca="1">VLOOKUP($Q377,'Marital status'!$A:$B,2,FALSE)</f>
        <v xml:space="preserve"> Separated </v>
      </c>
      <c r="S377" s="7">
        <f t="shared" ca="1" si="68"/>
        <v>5</v>
      </c>
      <c r="T377" s="7" t="str">
        <f ca="1">VLOOKUP($S377,Ethnicities!$A:$B,2,FALSE)</f>
        <v>ASIAN</v>
      </c>
      <c r="U377" s="8">
        <f t="shared" ca="1" si="69"/>
        <v>29360</v>
      </c>
      <c r="V377" s="6">
        <f t="shared" ca="1" si="70"/>
        <v>8</v>
      </c>
      <c r="W377" s="8" t="str">
        <f ca="1">VLOOKUP($V377,'Background education'!$A:$B,2,FALSE)</f>
        <v>Graduate school</v>
      </c>
      <c r="X377" s="7">
        <f ca="1" xml:space="preserve">
  IF(OR($Z377 = 5, $Z377 = 6, $Z377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377" s="7" t="str">
        <f ca="1">VLOOKUP($X377,Departments!$A:$B,2,FALSE)</f>
        <v xml:space="preserve"> Presidency</v>
      </c>
      <c r="Z377" s="6">
        <f t="shared" ca="1" si="71"/>
        <v>11</v>
      </c>
      <c r="AA377" s="7" t="str">
        <f ca="1">VLOOKUP($Z377,Roles!$A:$B,2,FALSE)</f>
        <v>Analyst</v>
      </c>
      <c r="AB377" s="6">
        <f t="shared" ca="1" si="72"/>
        <v>5</v>
      </c>
      <c r="AC377" s="7" t="str">
        <f ca="1" xml:space="preserve">
IF(
  ISNA($AB377),
  NA(),
  VLOOKUP($AB377,Levels!$A:$B,2,FALSE)
)</f>
        <v>Junior</v>
      </c>
      <c r="AD377" s="8">
        <f t="shared" ca="1" si="73"/>
        <v>43749</v>
      </c>
      <c r="AE377" s="6">
        <f ca="1">RANDBETWEEN(5,COUNTA('Recruitment source'!$A:$A) + 1)</f>
        <v>5</v>
      </c>
      <c r="AF377" s="6" t="str">
        <f ca="1">VLOOKUP($AE377,'Recruitment source'!$A:$B,2,FALSE)</f>
        <v>Indeed</v>
      </c>
      <c r="AG377" s="8" t="e">
        <f t="shared" ca="1" si="74"/>
        <v>#N/A</v>
      </c>
      <c r="AH377" s="6" t="e">
        <f t="shared" ca="1" si="75"/>
        <v>#N/A</v>
      </c>
      <c r="AI377" s="6" t="e">
        <f ca="1" xml:space="preserve">
IF(
  ISNA($AH377),
  NA(),
  VLOOKUP($AH377,'Reasons for dismissal'!$A:$B,2,FALSE)
)</f>
        <v>#N/A</v>
      </c>
      <c r="AJ377" s="6">
        <f t="shared" ca="1" si="76"/>
        <v>4</v>
      </c>
      <c r="AK377" s="1">
        <f t="shared" ca="1" si="77"/>
        <v>3000</v>
      </c>
      <c r="AL3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$A377  &amp; ", "   &amp;
$B377  &amp; ", "   &amp;
$D377  &amp; ", '"  &amp;
$I377  &amp; "', '" &amp;
$O377  &amp; "', "  &amp;
$S377  &amp; ", '"  &amp;
TEXT($U377,"dd/mm/aaaa")  &amp; "', "   &amp;
$V377  &amp; ", "   &amp;
$X377  &amp; ", "   &amp;
$Z377  &amp; ", "   &amp;
IF($AB377 &lt;&gt; "", $AB377, "NULL")  &amp; ", "   &amp;
$AK377  &amp; ");"</f>
        <v>#REF!</v>
      </c>
    </row>
    <row r="378" spans="1:38" x14ac:dyDescent="0.2">
      <c r="A378" s="7" cm="1">
        <f t="array" aca="1" ref="A378" ca="1">INDEX(Companies!$A:$A,RANDBETWEEN(2,COUNTA(Companies!$A:$A)),1)</f>
        <v>2</v>
      </c>
      <c r="B378" s="5">
        <f t="shared" si="65"/>
        <v>377</v>
      </c>
      <c r="C378" s="5" t="str" cm="1">
        <f t="array" ref="C378">SHA1HASH($B378)</f>
        <v>be4d979ef9808e41a6adf3bbefc4331248e88604</v>
      </c>
      <c r="D378" s="6">
        <f t="shared" ca="1" si="66"/>
        <v>1</v>
      </c>
      <c r="E378" s="7">
        <f ca="1">IF($B378 = 1 + N("Presidente"),
    127,
    IF($B378 = 2 + N("Vice-Presidente"),
        72,
        IF($B378 = 3 + N("Secretária bilíngue"),
            13,
            RANDBETWEEN(5,COUNT(Name!$A:$A) + 1)
        )
    )
)</f>
        <v>297</v>
      </c>
      <c r="F378" s="7" t="str">
        <f ca="1">VLOOKUP($E378,Name!$A:$B,2,FALSE)</f>
        <v>Miguelito</v>
      </c>
      <c r="G378" s="7">
        <f ca="1" xml:space="preserve">
IF($B378 = 1,
    0,
    RANDBETWEEN(5,COUNT('Last name'!$A:$A) + 1)
)</f>
        <v>144</v>
      </c>
      <c r="H378" s="7" t="str">
        <f ca="1" xml:space="preserve">
IF($B378 = 1 + N("Presidente"),
    "de Orléans e Bragança",
    VLOOKUP($G378,'Last name'!$A:$B,2,FALSE) &amp; " " &amp; VLOOKUP(RANDBETWEEN(5,COUNT('Last name'!$A:$A) + 1),'Last name'!$A:$B,2,FALSE)
)</f>
        <v>Padrão Rizzo</v>
      </c>
      <c r="I378" s="7" t="str">
        <f t="shared" ca="1" si="67"/>
        <v>Miguelito Padrão Rizzo</v>
      </c>
      <c r="J378" s="7" t="str" cm="1">
        <f t="array" aca="1" ref="J378" ca="1">SHA1HASH($I378)</f>
        <v>6e5787ab2b65a387e91a1198e18e842998889849</v>
      </c>
      <c r="K378" s="7" cm="1">
        <f t="array" aca="1" ref="K378" ca="1">INDEX(States!$A:$A,M378,1)</f>
        <v>5</v>
      </c>
      <c r="L378" s="7" t="str">
        <f ca="1">VLOOKUP($K378,Countries!$A:$B,2,FALSE)</f>
        <v>Portugal</v>
      </c>
      <c r="M378" s="7" cm="1">
        <f t="array" aca="1" ref="M378" ca="1">INDEX(States!$C:$C,RANDBETWEEN(5,COUNTA(States!$A:$A) + 1),1)</f>
        <v>23</v>
      </c>
      <c r="N378" s="7" t="str">
        <f ca="1">VLOOKUP($M378,States!$C:$D,2,FALSE)</f>
        <v>Viana do Castelo</v>
      </c>
      <c r="O378" s="7" t="str">
        <f ca="1">VLOOKUP($E378,Name!$A:$C,3,FALSE)</f>
        <v>M</v>
      </c>
      <c r="P378" s="7" t="str">
        <f ca="1">VLOOKUP($O378,Genders!$B:$C,2,FALSE)</f>
        <v>Male</v>
      </c>
      <c r="Q378" s="7" cm="1">
        <f t="array" aca="1" ref="Q378" ca="1">INDEX('Marital status'!$A:$A,RANDBETWEEN(5,COUNTA('Marital status'!$A:$A) + 1),1)</f>
        <v>6</v>
      </c>
      <c r="R378" s="7" t="str">
        <f ca="1">VLOOKUP($Q378,'Marital status'!$A:$B,2,FALSE)</f>
        <v>DIVORCED</v>
      </c>
      <c r="S378" s="7">
        <f t="shared" ca="1" si="68"/>
        <v>6</v>
      </c>
      <c r="T378" s="7" t="str">
        <f ca="1">VLOOKUP($S378,Ethnicities!$A:$B,2,FALSE)</f>
        <v xml:space="preserve">  american Indian or Alaska Native</v>
      </c>
      <c r="U378" s="8">
        <f t="shared" ca="1" si="69"/>
        <v>27457</v>
      </c>
      <c r="V378" s="6">
        <f t="shared" ca="1" si="70"/>
        <v>7</v>
      </c>
      <c r="W378" s="8" t="str">
        <f ca="1">VLOOKUP($V378,'Background education'!$A:$B,2,FALSE)</f>
        <v>Undergraduate degree</v>
      </c>
      <c r="X378" s="7">
        <f ca="1" xml:space="preserve">
  IF(OR($Z378 = 5, $Z378 = 6, $Z378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378" s="7" t="str">
        <f ca="1">VLOOKUP($X378,Departments!$A:$B,2,FALSE)</f>
        <v>Communication &amp; Marketing</v>
      </c>
      <c r="Z378" s="6">
        <f t="shared" ca="1" si="71"/>
        <v>9</v>
      </c>
      <c r="AA378" s="7" t="str">
        <f ca="1">VLOOKUP($Z378,Roles!$A:$B,2,FALSE)</f>
        <v>Intern</v>
      </c>
      <c r="AB378" s="6" t="e">
        <f t="shared" ca="1" si="72"/>
        <v>#N/A</v>
      </c>
      <c r="AC378" s="7" t="e">
        <f ca="1" xml:space="preserve">
IF(
  ISNA($AB378),
  NA(),
  VLOOKUP($AB378,Levels!$A:$B,2,FALSE)
)</f>
        <v>#N/A</v>
      </c>
      <c r="AD378" s="8">
        <f t="shared" ca="1" si="73"/>
        <v>36204</v>
      </c>
      <c r="AE378" s="6">
        <f ca="1">RANDBETWEEN(5,COUNTA('Recruitment source'!$A:$A) + 1)</f>
        <v>14</v>
      </c>
      <c r="AF378" s="6" t="str">
        <f ca="1">VLOOKUP($AE378,'Recruitment source'!$A:$B,2,FALSE)</f>
        <v>LinkedIn</v>
      </c>
      <c r="AG378" s="8" t="e">
        <f t="shared" ca="1" si="74"/>
        <v>#N/A</v>
      </c>
      <c r="AH378" s="6" t="e">
        <f t="shared" ca="1" si="75"/>
        <v>#N/A</v>
      </c>
      <c r="AI378" s="6" t="e">
        <f ca="1" xml:space="preserve">
IF(
  ISNA($AH378),
  NA(),
  VLOOKUP($AH378,'Reasons for dismissal'!$A:$B,2,FALSE)
)</f>
        <v>#N/A</v>
      </c>
      <c r="AJ378" s="6">
        <f t="shared" ca="1" si="76"/>
        <v>4</v>
      </c>
      <c r="AK378" s="1">
        <f t="shared" ca="1" si="77"/>
        <v>1285</v>
      </c>
      <c r="AL3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$A378  &amp; ", "   &amp;
$B378  &amp; ", "   &amp;
$D378  &amp; ", '"  &amp;
$I378  &amp; "', '" &amp;
$O378  &amp; "', "  &amp;
$S378  &amp; ", '"  &amp;
TEXT($U378,"dd/mm/aaaa")  &amp; "', "   &amp;
$V378  &amp; ", "   &amp;
$X378  &amp; ", "   &amp;
$Z378  &amp; ", "   &amp;
IF($AB378 &lt;&gt; "", $AB378, "NULL")  &amp; ", "   &amp;
$AK378  &amp; ");"</f>
        <v>#REF!</v>
      </c>
    </row>
    <row r="379" spans="1:38" x14ac:dyDescent="0.2">
      <c r="A379" s="7" cm="1">
        <f t="array" aca="1" ref="A379" ca="1">INDEX(Companies!$A:$A,RANDBETWEEN(2,COUNTA(Companies!$A:$A)),1)</f>
        <v>2</v>
      </c>
      <c r="B379" s="5">
        <f t="shared" si="65"/>
        <v>378</v>
      </c>
      <c r="C379" s="5" t="str" cm="1">
        <f t="array" ref="C379">SHA1HASH($B379)</f>
        <v>0d990fa9636db56c6349320acba1a0c6499a1db3</v>
      </c>
      <c r="D379" s="6">
        <f t="shared" ca="1" si="66"/>
        <v>1</v>
      </c>
      <c r="E379" s="7">
        <f ca="1">IF($B379 = 1 + N("Presidente"),
    127,
    IF($B379 = 2 + N("Vice-Presidente"),
        72,
        IF($B379 = 3 + N("Secretária bilíngue"),
            13,
            RANDBETWEEN(5,COUNT(Name!$A:$A) + 1)
        )
    )
)</f>
        <v>23</v>
      </c>
      <c r="F379" s="7" t="str">
        <f ca="1">VLOOKUP($E379,Name!$A:$B,2,FALSE)</f>
        <v>Amanda</v>
      </c>
      <c r="G379" s="7">
        <f ca="1" xml:space="preserve">
IF($B379 = 1,
    0,
    RANDBETWEEN(5,COUNT('Last name'!$A:$A) + 1)
)</f>
        <v>23</v>
      </c>
      <c r="H379" s="7" t="str">
        <f ca="1" xml:space="preserve">
IF($B379 = 1 + N("Presidente"),
    "de Orléans e Bragança",
    VLOOKUP($G379,'Last name'!$A:$B,2,FALSE) &amp; " " &amp; VLOOKUP(RANDBETWEEN(5,COUNT('Last name'!$A:$A) + 1),'Last name'!$A:$B,2,FALSE)
)</f>
        <v>Arruda Frois</v>
      </c>
      <c r="I379" s="7" t="str">
        <f t="shared" ca="1" si="67"/>
        <v>Amanda Arruda Frois</v>
      </c>
      <c r="J379" s="7" t="str" cm="1">
        <f t="array" aca="1" ref="J379" ca="1">SHA1HASH($I379)</f>
        <v>0486d20c8c308d1e6d38fe93aac81889027421c8</v>
      </c>
      <c r="K379" s="7" cm="1">
        <f t="array" aca="1" ref="K379" ca="1">INDEX(States!$A:$A,M379,1)</f>
        <v>5</v>
      </c>
      <c r="L379" s="7" t="str">
        <f ca="1">VLOOKUP($K379,Countries!$A:$B,2,FALSE)</f>
        <v>Portugal</v>
      </c>
      <c r="M379" s="7" cm="1">
        <f t="array" aca="1" ref="M379" ca="1">INDEX(States!$C:$C,RANDBETWEEN(5,COUNTA(States!$A:$A) + 1),1)</f>
        <v>5</v>
      </c>
      <c r="N379" s="7" t="str">
        <f ca="1">VLOOKUP($M379,States!$C:$D,2,FALSE)</f>
        <v xml:space="preserve"> Lisboa</v>
      </c>
      <c r="O379" s="7" t="str">
        <f ca="1">VLOOKUP($E379,Name!$A:$C,3,FALSE)</f>
        <v>F</v>
      </c>
      <c r="P379" s="7" t="str">
        <f ca="1">VLOOKUP($O379,Genders!$B:$C,2,FALSE)</f>
        <v>Female</v>
      </c>
      <c r="Q379" s="7" cm="1">
        <f t="array" aca="1" ref="Q379" ca="1">INDEX('Marital status'!$A:$A,RANDBETWEEN(5,COUNTA('Marital status'!$A:$A) + 1),1)</f>
        <v>6</v>
      </c>
      <c r="R379" s="7" t="str">
        <f ca="1">VLOOKUP($Q379,'Marital status'!$A:$B,2,FALSE)</f>
        <v>DIVORCED</v>
      </c>
      <c r="S379" s="7">
        <f t="shared" ca="1" si="68"/>
        <v>5</v>
      </c>
      <c r="T379" s="7" t="str">
        <f ca="1">VLOOKUP($S379,Ethnicities!$A:$B,2,FALSE)</f>
        <v>ASIAN</v>
      </c>
      <c r="U379" s="8">
        <f t="shared" ca="1" si="69"/>
        <v>20900</v>
      </c>
      <c r="V379" s="6">
        <f t="shared" ca="1" si="70"/>
        <v>7</v>
      </c>
      <c r="W379" s="8" t="str">
        <f ca="1">VLOOKUP($V379,'Background education'!$A:$B,2,FALSE)</f>
        <v>Undergraduate degree</v>
      </c>
      <c r="X379" s="7">
        <f ca="1" xml:space="preserve">
  IF(OR($Z379 = 5, $Z379 = 6, $Z379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379" s="7" t="str">
        <f ca="1">VLOOKUP($X379,Departments!$A:$B,2,FALSE)</f>
        <v>Controlling</v>
      </c>
      <c r="Z379" s="6">
        <f t="shared" ca="1" si="71"/>
        <v>11</v>
      </c>
      <c r="AA379" s="7" t="str">
        <f ca="1">VLOOKUP($Z379,Roles!$A:$B,2,FALSE)</f>
        <v>Analyst</v>
      </c>
      <c r="AB379" s="6">
        <f t="shared" ca="1" si="72"/>
        <v>6</v>
      </c>
      <c r="AC379" s="7" t="str">
        <f ca="1" xml:space="preserve">
IF(
  ISNA($AB379),
  NA(),
  VLOOKUP($AB379,Levels!$A:$B,2,FALSE)
)</f>
        <v>Pleno</v>
      </c>
      <c r="AD379" s="8">
        <f t="shared" ca="1" si="73"/>
        <v>39836</v>
      </c>
      <c r="AE379" s="6">
        <f ca="1">RANDBETWEEN(5,COUNTA('Recruitment source'!$A:$A) + 1)</f>
        <v>15</v>
      </c>
      <c r="AF379" s="6" t="str">
        <f ca="1">VLOOKUP($AE379,'Recruitment source'!$A:$B,2,FALSE)</f>
        <v>Website</v>
      </c>
      <c r="AG379" s="8" t="e">
        <f t="shared" ca="1" si="74"/>
        <v>#N/A</v>
      </c>
      <c r="AH379" s="6" t="e">
        <f t="shared" ca="1" si="75"/>
        <v>#N/A</v>
      </c>
      <c r="AI379" s="6" t="e">
        <f ca="1" xml:space="preserve">
IF(
  ISNA($AH379),
  NA(),
  VLOOKUP($AH379,'Reasons for dismissal'!$A:$B,2,FALSE)
)</f>
        <v>#N/A</v>
      </c>
      <c r="AJ379" s="6">
        <f t="shared" ca="1" si="76"/>
        <v>4</v>
      </c>
      <c r="AK379" s="1">
        <f t="shared" ca="1" si="77"/>
        <v>2500</v>
      </c>
      <c r="AL3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$A379  &amp; ", "   &amp;
$B379  &amp; ", "   &amp;
$D379  &amp; ", '"  &amp;
$I379  &amp; "', '" &amp;
$O379  &amp; "', "  &amp;
$S379  &amp; ", '"  &amp;
TEXT($U379,"dd/mm/aaaa")  &amp; "', "   &amp;
$V379  &amp; ", "   &amp;
$X379  &amp; ", "   &amp;
$Z379  &amp; ", "   &amp;
IF($AB379 &lt;&gt; "", $AB379, "NULL")  &amp; ", "   &amp;
$AK379  &amp; ");"</f>
        <v>#REF!</v>
      </c>
    </row>
    <row r="380" spans="1:38" x14ac:dyDescent="0.2">
      <c r="A380" s="7" cm="1">
        <f t="array" aca="1" ref="A380" ca="1">INDEX(Companies!$A:$A,RANDBETWEEN(2,COUNTA(Companies!$A:$A)),1)</f>
        <v>2</v>
      </c>
      <c r="B380" s="5">
        <f t="shared" si="65"/>
        <v>379</v>
      </c>
      <c r="C380" s="5" t="str" cm="1">
        <f t="array" ref="C380">SHA1HASH($B380)</f>
        <v>c829eb96cef056a9003d7ab56ed6072e99089985</v>
      </c>
      <c r="D380" s="6">
        <f t="shared" ca="1" si="66"/>
        <v>1</v>
      </c>
      <c r="E380" s="7">
        <f ca="1">IF($B380 = 1 + N("Presidente"),
    127,
    IF($B380 = 2 + N("Vice-Presidente"),
        72,
        IF($B380 = 3 + N("Secretária bilíngue"),
            13,
            RANDBETWEEN(5,COUNT(Name!$A:$A) + 1)
        )
    )
)</f>
        <v>119</v>
      </c>
      <c r="F380" s="7" t="str">
        <f ca="1">VLOOKUP($E380,Name!$A:$B,2,FALSE)</f>
        <v>Elisa</v>
      </c>
      <c r="G380" s="7">
        <f ca="1" xml:space="preserve">
IF($B380 = 1,
    0,
    RANDBETWEEN(5,COUNT('Last name'!$A:$A) + 1)
)</f>
        <v>81</v>
      </c>
      <c r="H380" s="7" t="str">
        <f ca="1" xml:space="preserve">
IF($B380 = 1 + N("Presidente"),
    "de Orléans e Bragança",
    VLOOKUP($G380,'Last name'!$A:$B,2,FALSE) &amp; " " &amp; VLOOKUP(RANDBETWEEN(5,COUNT('Last name'!$A:$A) + 1),'Last name'!$A:$B,2,FALSE)
)</f>
        <v>Farias Ferrão</v>
      </c>
      <c r="I380" s="7" t="str">
        <f t="shared" ca="1" si="67"/>
        <v>Elisa Farias Ferrão</v>
      </c>
      <c r="J380" s="7" t="str" cm="1">
        <f t="array" aca="1" ref="J380" ca="1">SHA1HASH($I380)</f>
        <v>630f8d51a15d7827f39505cb04361decd9879855</v>
      </c>
      <c r="K380" s="7" cm="1">
        <f t="array" aca="1" ref="K380" ca="1">INDEX(States!$A:$A,M380,1)</f>
        <v>5</v>
      </c>
      <c r="L380" s="7" t="str">
        <f ca="1">VLOOKUP($K380,Countries!$A:$B,2,FALSE)</f>
        <v>Portugal</v>
      </c>
      <c r="M380" s="7" cm="1">
        <f t="array" aca="1" ref="M380" ca="1">INDEX(States!$C:$C,RANDBETWEEN(5,COUNTA(States!$A:$A) + 1),1)</f>
        <v>17</v>
      </c>
      <c r="N380" s="7" t="str">
        <f ca="1">VLOOKUP($M380,States!$C:$D,2,FALSE)</f>
        <v>Viseu</v>
      </c>
      <c r="O380" s="7" t="str">
        <f ca="1">VLOOKUP($E380,Name!$A:$C,3,FALSE)</f>
        <v>F</v>
      </c>
      <c r="P380" s="7" t="str">
        <f ca="1">VLOOKUP($O380,Genders!$B:$C,2,FALSE)</f>
        <v>Female</v>
      </c>
      <c r="Q380" s="7" cm="1">
        <f t="array" aca="1" ref="Q380" ca="1">INDEX('Marital status'!$A:$A,RANDBETWEEN(5,COUNTA('Marital status'!$A:$A) + 1),1)</f>
        <v>6</v>
      </c>
      <c r="R380" s="7" t="str">
        <f ca="1">VLOOKUP($Q380,'Marital status'!$A:$B,2,FALSE)</f>
        <v>DIVORCED</v>
      </c>
      <c r="S380" s="7">
        <f t="shared" ca="1" si="68"/>
        <v>8</v>
      </c>
      <c r="T380" s="7" t="e">
        <f ca="1">VLOOKUP($S380,Ethnicities!$A:$B,2,FALSE)</f>
        <v>#N/A</v>
      </c>
      <c r="U380" s="8">
        <f t="shared" ca="1" si="69"/>
        <v>23260</v>
      </c>
      <c r="V380" s="6">
        <f t="shared" ca="1" si="70"/>
        <v>7</v>
      </c>
      <c r="W380" s="8" t="str">
        <f ca="1">VLOOKUP($V380,'Background education'!$A:$B,2,FALSE)</f>
        <v>Undergraduate degree</v>
      </c>
      <c r="X380" s="7">
        <f ca="1" xml:space="preserve">
  IF(OR($Z380 = 5, $Z380 = 6, $Z380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380" s="7" t="str">
        <f ca="1">VLOOKUP($X380,Departments!$A:$B,2,FALSE)</f>
        <v>Communication &amp; Marketing</v>
      </c>
      <c r="Z380" s="6">
        <f t="shared" ca="1" si="71"/>
        <v>10</v>
      </c>
      <c r="AA380" s="7" t="str">
        <f ca="1">VLOOKUP($Z380,Roles!$A:$B,2,FALSE)</f>
        <v>Trainee</v>
      </c>
      <c r="AB380" s="6" t="e">
        <f t="shared" ca="1" si="72"/>
        <v>#N/A</v>
      </c>
      <c r="AC380" s="7" t="e">
        <f ca="1" xml:space="preserve">
IF(
  ISNA($AB380),
  NA(),
  VLOOKUP($AB380,Levels!$A:$B,2,FALSE)
)</f>
        <v>#N/A</v>
      </c>
      <c r="AD380" s="8">
        <f t="shared" ca="1" si="73"/>
        <v>39985</v>
      </c>
      <c r="AE380" s="6">
        <f ca="1">RANDBETWEEN(5,COUNTA('Recruitment source'!$A:$A) + 1)</f>
        <v>6</v>
      </c>
      <c r="AF380" s="6" t="str">
        <f ca="1">VLOOKUP($AE380,'Recruitment source'!$A:$B,2,FALSE)</f>
        <v>Learn4Good</v>
      </c>
      <c r="AG380" s="8" t="e">
        <f t="shared" ca="1" si="74"/>
        <v>#N/A</v>
      </c>
      <c r="AH380" s="6" t="e">
        <f t="shared" ca="1" si="75"/>
        <v>#N/A</v>
      </c>
      <c r="AI380" s="6" t="e">
        <f ca="1" xml:space="preserve">
IF(
  ISNA($AH380),
  NA(),
  VLOOKUP($AH380,'Reasons for dismissal'!$A:$B,2,FALSE)
)</f>
        <v>#N/A</v>
      </c>
      <c r="AJ380" s="6">
        <f t="shared" ca="1" si="76"/>
        <v>4</v>
      </c>
      <c r="AK380" s="1">
        <f t="shared" ca="1" si="77"/>
        <v>1385</v>
      </c>
      <c r="AL3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$A380  &amp; ", "   &amp;
$B380  &amp; ", "   &amp;
$D380  &amp; ", '"  &amp;
$I380  &amp; "', '" &amp;
$O380  &amp; "', "  &amp;
$S380  &amp; ", '"  &amp;
TEXT($U380,"dd/mm/aaaa")  &amp; "', "   &amp;
$V380  &amp; ", "   &amp;
$X380  &amp; ", "   &amp;
$Z380  &amp; ", "   &amp;
IF($AB380 &lt;&gt; "", $AB380, "NULL")  &amp; ", "   &amp;
$AK380  &amp; ");"</f>
        <v>#REF!</v>
      </c>
    </row>
    <row r="381" spans="1:38" x14ac:dyDescent="0.2">
      <c r="A381" s="7" cm="1">
        <f t="array" aca="1" ref="A381" ca="1">INDEX(Companies!$A:$A,RANDBETWEEN(2,COUNTA(Companies!$A:$A)),1)</f>
        <v>2</v>
      </c>
      <c r="B381" s="5">
        <f t="shared" si="65"/>
        <v>380</v>
      </c>
      <c r="C381" s="5" t="str" cm="1">
        <f t="array" ref="C381">SHA1HASH($B381)</f>
        <v>c30749cf5bc74c7c3a7e5c8411512825e95333a8</v>
      </c>
      <c r="D381" s="6">
        <f t="shared" ca="1" si="66"/>
        <v>1</v>
      </c>
      <c r="E381" s="7">
        <f ca="1">IF($B381 = 1 + N("Presidente"),
    127,
    IF($B381 = 2 + N("Vice-Presidente"),
        72,
        IF($B381 = 3 + N("Secretária bilíngue"),
            13,
            RANDBETWEEN(5,COUNT(Name!$A:$A) + 1)
        )
    )
)</f>
        <v>316</v>
      </c>
      <c r="F381" s="7" t="str">
        <f ca="1">VLOOKUP($E381,Name!$A:$B,2,FALSE)</f>
        <v>Pedro</v>
      </c>
      <c r="G381" s="7">
        <f ca="1" xml:space="preserve">
IF($B381 = 1,
    0,
    RANDBETWEEN(5,COUNT('Last name'!$A:$A) + 1)
)</f>
        <v>135</v>
      </c>
      <c r="H381" s="7" t="str">
        <f ca="1" xml:space="preserve">
IF($B381 = 1 + N("Presidente"),
    "de Orléans e Bragança",
    VLOOKUP($G381,'Last name'!$A:$B,2,FALSE) &amp; " " &amp; VLOOKUP(RANDBETWEEN(5,COUNT('Last name'!$A:$A) + 1),'Last name'!$A:$B,2,FALSE)
)</f>
        <v>Moreira Reis</v>
      </c>
      <c r="I381" s="7" t="str">
        <f t="shared" ca="1" si="67"/>
        <v>Pedro Moreira Reis</v>
      </c>
      <c r="J381" s="7" t="str" cm="1">
        <f t="array" aca="1" ref="J381" ca="1">SHA1HASH($I381)</f>
        <v>9450fa0fcc3520e010dbc19930df575935d56dd9</v>
      </c>
      <c r="K381" s="7" cm="1">
        <f t="array" aca="1" ref="K381" ca="1">INDEX(States!$A:$A,M381,1)</f>
        <v>5</v>
      </c>
      <c r="L381" s="7" t="str">
        <f ca="1">VLOOKUP($K381,Countries!$A:$B,2,FALSE)</f>
        <v>Portugal</v>
      </c>
      <c r="M381" s="7" cm="1">
        <f t="array" aca="1" ref="M381" ca="1">INDEX(States!$C:$C,RANDBETWEEN(5,COUNTA(States!$A:$A) + 1),1)</f>
        <v>10</v>
      </c>
      <c r="N381" s="7" t="str">
        <f ca="1">VLOOKUP($M381,States!$C:$D,2,FALSE)</f>
        <v>Faro</v>
      </c>
      <c r="O381" s="7" t="str">
        <f ca="1">VLOOKUP($E381,Name!$A:$C,3,FALSE)</f>
        <v>M</v>
      </c>
      <c r="P381" s="7" t="str">
        <f ca="1">VLOOKUP($O381,Genders!$B:$C,2,FALSE)</f>
        <v>Male</v>
      </c>
      <c r="Q381" s="7" cm="1">
        <f t="array" aca="1" ref="Q381" ca="1">INDEX('Marital status'!$A:$A,RANDBETWEEN(5,COUNTA('Marital status'!$A:$A) + 1),1)</f>
        <v>6</v>
      </c>
      <c r="R381" s="7" t="str">
        <f ca="1">VLOOKUP($Q381,'Marital status'!$A:$B,2,FALSE)</f>
        <v>DIVORCED</v>
      </c>
      <c r="S381" s="7">
        <f t="shared" ca="1" si="68"/>
        <v>5</v>
      </c>
      <c r="T381" s="7" t="str">
        <f ca="1">VLOOKUP($S381,Ethnicities!$A:$B,2,FALSE)</f>
        <v>ASIAN</v>
      </c>
      <c r="U381" s="8">
        <f t="shared" ca="1" si="69"/>
        <v>25618</v>
      </c>
      <c r="V381" s="6">
        <f t="shared" ca="1" si="70"/>
        <v>8</v>
      </c>
      <c r="W381" s="8" t="str">
        <f ca="1">VLOOKUP($V381,'Background education'!$A:$B,2,FALSE)</f>
        <v>Graduate school</v>
      </c>
      <c r="X381" s="7">
        <f ca="1" xml:space="preserve">
  IF(OR($Z381 = 5, $Z381 = 6, $Z381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381" s="7" t="str">
        <f ca="1">VLOOKUP($X381,Departments!$A:$B,2,FALSE)</f>
        <v>Operations</v>
      </c>
      <c r="Z381" s="6">
        <f t="shared" ca="1" si="71"/>
        <v>11</v>
      </c>
      <c r="AA381" s="7" t="str">
        <f ca="1">VLOOKUP($Z381,Roles!$A:$B,2,FALSE)</f>
        <v>Analyst</v>
      </c>
      <c r="AB381" s="6">
        <f t="shared" ca="1" si="72"/>
        <v>6</v>
      </c>
      <c r="AC381" s="7" t="str">
        <f ca="1" xml:space="preserve">
IF(
  ISNA($AB381),
  NA(),
  VLOOKUP($AB381,Levels!$A:$B,2,FALSE)
)</f>
        <v>Pleno</v>
      </c>
      <c r="AD381" s="8">
        <f t="shared" ca="1" si="73"/>
        <v>37796</v>
      </c>
      <c r="AE381" s="6">
        <f ca="1">RANDBETWEEN(5,COUNTA('Recruitment source'!$A:$A) + 1)</f>
        <v>6</v>
      </c>
      <c r="AF381" s="6" t="str">
        <f ca="1">VLOOKUP($AE381,'Recruitment source'!$A:$B,2,FALSE)</f>
        <v>Learn4Good</v>
      </c>
      <c r="AG381" s="8" t="e">
        <f t="shared" ca="1" si="74"/>
        <v>#N/A</v>
      </c>
      <c r="AH381" s="6" t="e">
        <f t="shared" ca="1" si="75"/>
        <v>#N/A</v>
      </c>
      <c r="AI381" s="6" t="e">
        <f ca="1" xml:space="preserve">
IF(
  ISNA($AH381),
  NA(),
  VLOOKUP($AH381,'Reasons for dismissal'!$A:$B,2,FALSE)
)</f>
        <v>#N/A</v>
      </c>
      <c r="AJ381" s="6">
        <f t="shared" ca="1" si="76"/>
        <v>4</v>
      </c>
      <c r="AK381" s="1">
        <f t="shared" ca="1" si="77"/>
        <v>3000</v>
      </c>
      <c r="AL3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$A381  &amp; ", "   &amp;
$B381  &amp; ", "   &amp;
$D381  &amp; ", '"  &amp;
$I381  &amp; "', '" &amp;
$O381  &amp; "', "  &amp;
$S381  &amp; ", '"  &amp;
TEXT($U381,"dd/mm/aaaa")  &amp; "', "   &amp;
$V381  &amp; ", "   &amp;
$X381  &amp; ", "   &amp;
$Z381  &amp; ", "   &amp;
IF($AB381 &lt;&gt; "", $AB381, "NULL")  &amp; ", "   &amp;
$AK381  &amp; ");"</f>
        <v>#REF!</v>
      </c>
    </row>
    <row r="382" spans="1:38" x14ac:dyDescent="0.2">
      <c r="A382" s="7" cm="1">
        <f t="array" aca="1" ref="A382" ca="1">INDEX(Companies!$A:$A,RANDBETWEEN(2,COUNTA(Companies!$A:$A)),1)</f>
        <v>2</v>
      </c>
      <c r="B382" s="5">
        <f t="shared" si="65"/>
        <v>381</v>
      </c>
      <c r="C382" s="5" t="str" cm="1">
        <f t="array" ref="C382">SHA1HASH($B382)</f>
        <v>00f7eea0d077127d2045e251487cfe61189614c7</v>
      </c>
      <c r="D382" s="6">
        <f t="shared" ca="1" si="66"/>
        <v>1</v>
      </c>
      <c r="E382" s="7">
        <f ca="1">IF($B382 = 1 + N("Presidente"),
    127,
    IF($B382 = 2 + N("Vice-Presidente"),
        72,
        IF($B382 = 3 + N("Secretária bilíngue"),
            13,
            RANDBETWEEN(5,COUNT(Name!$A:$A) + 1)
        )
    )
)</f>
        <v>268</v>
      </c>
      <c r="F382" s="7" t="str">
        <f ca="1">VLOOKUP($E382,Name!$A:$B,2,FALSE)</f>
        <v>Maria Isis</v>
      </c>
      <c r="G382" s="7">
        <f ca="1" xml:space="preserve">
IF($B382 = 1,
    0,
    RANDBETWEEN(5,COUNT('Last name'!$A:$A) + 1)
)</f>
        <v>83</v>
      </c>
      <c r="H382" s="7" t="str">
        <f ca="1" xml:space="preserve">
IF($B382 = 1 + N("Presidente"),
    "de Orléans e Bragança",
    VLOOKUP($G382,'Last name'!$A:$B,2,FALSE) &amp; " " &amp; VLOOKUP(RANDBETWEEN(5,COUNT('Last name'!$A:$A) + 1),'Last name'!$A:$B,2,FALSE)
)</f>
        <v>Faro Soares</v>
      </c>
      <c r="I382" s="7" t="str">
        <f t="shared" ca="1" si="67"/>
        <v>Maria Isis Faro Soares</v>
      </c>
      <c r="J382" s="7" t="str" cm="1">
        <f t="array" aca="1" ref="J382" ca="1">SHA1HASH($I382)</f>
        <v>f414704caeb2d0d56874330e35df11e66f3f64e6</v>
      </c>
      <c r="K382" s="7" cm="1">
        <f t="array" aca="1" ref="K382" ca="1">INDEX(States!$A:$A,M382,1)</f>
        <v>5</v>
      </c>
      <c r="L382" s="7" t="str">
        <f ca="1">VLOOKUP($K382,Countries!$A:$B,2,FALSE)</f>
        <v>Portugal</v>
      </c>
      <c r="M382" s="7" cm="1">
        <f t="array" aca="1" ref="M382" ca="1">INDEX(States!$C:$C,RANDBETWEEN(5,COUNTA(States!$A:$A) + 1),1)</f>
        <v>14</v>
      </c>
      <c r="N382" s="7" t="str">
        <f ca="1">VLOOKUP($M382,States!$C:$D,2,FALSE)</f>
        <v>Madeira</v>
      </c>
      <c r="O382" s="7" t="str">
        <f ca="1">VLOOKUP($E382,Name!$A:$C,3,FALSE)</f>
        <v>F</v>
      </c>
      <c r="P382" s="7" t="str">
        <f ca="1">VLOOKUP($O382,Genders!$B:$C,2,FALSE)</f>
        <v>Female</v>
      </c>
      <c r="Q382" s="7" cm="1">
        <f t="array" aca="1" ref="Q382" ca="1">INDEX('Marital status'!$A:$A,RANDBETWEEN(5,COUNTA('Marital status'!$A:$A) + 1),1)</f>
        <v>0</v>
      </c>
      <c r="R382" s="7" t="e">
        <f ca="1">VLOOKUP($Q382,'Marital status'!$A:$B,2,FALSE)</f>
        <v>#N/A</v>
      </c>
      <c r="S382" s="7">
        <f t="shared" ca="1" si="68"/>
        <v>5</v>
      </c>
      <c r="T382" s="7" t="str">
        <f ca="1">VLOOKUP($S382,Ethnicities!$A:$B,2,FALSE)</f>
        <v>ASIAN</v>
      </c>
      <c r="U382" s="8">
        <f t="shared" ca="1" si="69"/>
        <v>28792</v>
      </c>
      <c r="V382" s="6">
        <f t="shared" ca="1" si="70"/>
        <v>7</v>
      </c>
      <c r="W382" s="8" t="str">
        <f ca="1">VLOOKUP($V382,'Background education'!$A:$B,2,FALSE)</f>
        <v>Undergraduate degree</v>
      </c>
      <c r="X382" s="7">
        <f ca="1" xml:space="preserve">
  IF(OR($Z382 = 5, $Z382 = 6, $Z382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382" s="7" t="str">
        <f ca="1">VLOOKUP($X382,Departments!$A:$B,2,FALSE)</f>
        <v>Finance</v>
      </c>
      <c r="Z382" s="6">
        <f t="shared" ca="1" si="71"/>
        <v>9</v>
      </c>
      <c r="AA382" s="7" t="str">
        <f ca="1">VLOOKUP($Z382,Roles!$A:$B,2,FALSE)</f>
        <v>Intern</v>
      </c>
      <c r="AB382" s="6" t="e">
        <f t="shared" ca="1" si="72"/>
        <v>#N/A</v>
      </c>
      <c r="AC382" s="7" t="e">
        <f ca="1" xml:space="preserve">
IF(
  ISNA($AB382),
  NA(),
  VLOOKUP($AB382,Levels!$A:$B,2,FALSE)
)</f>
        <v>#N/A</v>
      </c>
      <c r="AD382" s="8">
        <f t="shared" ca="1" si="73"/>
        <v>43725</v>
      </c>
      <c r="AE382" s="6">
        <f ca="1">RANDBETWEEN(5,COUNTA('Recruitment source'!$A:$A) + 1)</f>
        <v>6</v>
      </c>
      <c r="AF382" s="6" t="str">
        <f ca="1">VLOOKUP($AE382,'Recruitment source'!$A:$B,2,FALSE)</f>
        <v>Learn4Good</v>
      </c>
      <c r="AG382" s="8" t="e">
        <f t="shared" ca="1" si="74"/>
        <v>#N/A</v>
      </c>
      <c r="AH382" s="6" t="e">
        <f t="shared" ca="1" si="75"/>
        <v>#N/A</v>
      </c>
      <c r="AI382" s="6" t="e">
        <f ca="1" xml:space="preserve">
IF(
  ISNA($AH382),
  NA(),
  VLOOKUP($AH382,'Reasons for dismissal'!$A:$B,2,FALSE)
)</f>
        <v>#N/A</v>
      </c>
      <c r="AJ382" s="6">
        <f t="shared" ca="1" si="76"/>
        <v>4</v>
      </c>
      <c r="AK382" s="1">
        <f t="shared" ca="1" si="77"/>
        <v>1205</v>
      </c>
      <c r="AL3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$A382  &amp; ", "   &amp;
$B382  &amp; ", "   &amp;
$D382  &amp; ", '"  &amp;
$I382  &amp; "', '" &amp;
$O382  &amp; "', "  &amp;
$S382  &amp; ", '"  &amp;
TEXT($U382,"dd/mm/aaaa")  &amp; "', "   &amp;
$V382  &amp; ", "   &amp;
$X382  &amp; ", "   &amp;
$Z382  &amp; ", "   &amp;
IF($AB382 &lt;&gt; "", $AB382, "NULL")  &amp; ", "   &amp;
$AK382  &amp; ");"</f>
        <v>#REF!</v>
      </c>
    </row>
    <row r="383" spans="1:38" x14ac:dyDescent="0.2">
      <c r="A383" s="7" cm="1">
        <f t="array" aca="1" ref="A383" ca="1">INDEX(Companies!$A:$A,RANDBETWEEN(2,COUNTA(Companies!$A:$A)),1)</f>
        <v>2</v>
      </c>
      <c r="B383" s="5">
        <f t="shared" si="65"/>
        <v>382</v>
      </c>
      <c r="C383" s="5" t="str" cm="1">
        <f t="array" ref="C383">SHA1HASH($B383)</f>
        <v>d0226f9e35dab55020fca272f6d56ff5812633fd</v>
      </c>
      <c r="D383" s="6">
        <f t="shared" ca="1" si="66"/>
        <v>1</v>
      </c>
      <c r="E383" s="7">
        <f ca="1">IF($B383 = 1 + N("Presidente"),
    127,
    IF($B383 = 2 + N("Vice-Presidente"),
        72,
        IF($B383 = 3 + N("Secretária bilíngue"),
            13,
            RANDBETWEEN(5,COUNT(Name!$A:$A) + 1)
        )
    )
)</f>
        <v>250</v>
      </c>
      <c r="F383" s="7" t="str">
        <f ca="1">VLOOKUP($E383,Name!$A:$B,2,FALSE)</f>
        <v>Madalena</v>
      </c>
      <c r="G383" s="7">
        <f ca="1" xml:space="preserve">
IF($B383 = 1,
    0,
    RANDBETWEEN(5,COUNT('Last name'!$A:$A) + 1)
)</f>
        <v>19</v>
      </c>
      <c r="H383" s="7" t="str">
        <f ca="1" xml:space="preserve">
IF($B383 = 1 + N("Presidente"),
    "de Orléans e Bragança",
    VLOOKUP($G383,'Last name'!$A:$B,2,FALSE) &amp; " " &amp; VLOOKUP(RANDBETWEEN(5,COUNT('Last name'!$A:$A) + 1),'Last name'!$A:$B,2,FALSE)
)</f>
        <v>Anjos Carneiro</v>
      </c>
      <c r="I383" s="7" t="str">
        <f t="shared" ca="1" si="67"/>
        <v>Madalena Anjos Carneiro</v>
      </c>
      <c r="J383" s="7" t="str" cm="1">
        <f t="array" aca="1" ref="J383" ca="1">SHA1HASH($I383)</f>
        <v>1a383325bd67c1026bf1b831fb215a66f897a20c</v>
      </c>
      <c r="K383" s="7" cm="1">
        <f t="array" aca="1" ref="K383" ca="1">INDEX(States!$A:$A,M383,1)</f>
        <v>5</v>
      </c>
      <c r="L383" s="7" t="str">
        <f ca="1">VLOOKUP($K383,Countries!$A:$B,2,FALSE)</f>
        <v>Portugal</v>
      </c>
      <c r="M383" s="7" cm="1">
        <f t="array" aca="1" ref="M383" ca="1">INDEX(States!$C:$C,RANDBETWEEN(5,COUNTA(States!$A:$A) + 1),1)</f>
        <v>9</v>
      </c>
      <c r="N383" s="7" t="str">
        <f ca="1">VLOOKUP($M383,States!$C:$D,2,FALSE)</f>
        <v>braga</v>
      </c>
      <c r="O383" s="7" t="str">
        <f ca="1">VLOOKUP($E383,Name!$A:$C,3,FALSE)</f>
        <v>F</v>
      </c>
      <c r="P383" s="7" t="str">
        <f ca="1">VLOOKUP($O383,Genders!$B:$C,2,FALSE)</f>
        <v>Female</v>
      </c>
      <c r="Q383" s="7" cm="1">
        <f t="array" aca="1" ref="Q383" ca="1">INDEX('Marital status'!$A:$A,RANDBETWEEN(5,COUNTA('Marital status'!$A:$A) + 1),1)</f>
        <v>0</v>
      </c>
      <c r="R383" s="7" t="e">
        <f ca="1">VLOOKUP($Q383,'Marital status'!$A:$B,2,FALSE)</f>
        <v>#N/A</v>
      </c>
      <c r="S383" s="7">
        <f t="shared" ca="1" si="68"/>
        <v>10</v>
      </c>
      <c r="T383" s="7" t="e">
        <f ca="1">VLOOKUP($S383,Ethnicities!$A:$B,2,FALSE)</f>
        <v>#N/A</v>
      </c>
      <c r="U383" s="8">
        <f t="shared" ca="1" si="69"/>
        <v>31770</v>
      </c>
      <c r="V383" s="6">
        <f t="shared" ca="1" si="70"/>
        <v>8</v>
      </c>
      <c r="W383" s="8" t="str">
        <f ca="1">VLOOKUP($V383,'Background education'!$A:$B,2,FALSE)</f>
        <v>Graduate school</v>
      </c>
      <c r="X383" s="7">
        <f ca="1" xml:space="preserve">
  IF(OR($Z383 = 5, $Z383 = 6, $Z383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383" s="7" t="str">
        <f ca="1">VLOOKUP($X383,Departments!$A:$B,2,FALSE)</f>
        <v>Human Resource</v>
      </c>
      <c r="Z383" s="6">
        <f t="shared" ca="1" si="71"/>
        <v>11</v>
      </c>
      <c r="AA383" s="7" t="str">
        <f ca="1">VLOOKUP($Z383,Roles!$A:$B,2,FALSE)</f>
        <v>Analyst</v>
      </c>
      <c r="AB383" s="6">
        <f t="shared" ca="1" si="72"/>
        <v>6</v>
      </c>
      <c r="AC383" s="7" t="str">
        <f ca="1" xml:space="preserve">
IF(
  ISNA($AB383),
  NA(),
  VLOOKUP($AB383,Levels!$A:$B,2,FALSE)
)</f>
        <v>Pleno</v>
      </c>
      <c r="AD383" s="8">
        <f t="shared" ca="1" si="73"/>
        <v>44023</v>
      </c>
      <c r="AE383" s="6">
        <f ca="1">RANDBETWEEN(5,COUNTA('Recruitment source'!$A:$A) + 1)</f>
        <v>11</v>
      </c>
      <c r="AF383" s="6" t="str">
        <f ca="1">VLOOKUP($AE383,'Recruitment source'!$A:$B,2,FALSE)</f>
        <v>Next Station</v>
      </c>
      <c r="AG383" s="8" t="e">
        <f t="shared" ca="1" si="74"/>
        <v>#N/A</v>
      </c>
      <c r="AH383" s="6" t="e">
        <f t="shared" ca="1" si="75"/>
        <v>#N/A</v>
      </c>
      <c r="AI383" s="6" t="e">
        <f ca="1" xml:space="preserve">
IF(
  ISNA($AH383),
  NA(),
  VLOOKUP($AH383,'Reasons for dismissal'!$A:$B,2,FALSE)
)</f>
        <v>#N/A</v>
      </c>
      <c r="AJ383" s="6">
        <f t="shared" ca="1" si="76"/>
        <v>4</v>
      </c>
      <c r="AK383" s="1">
        <f t="shared" ca="1" si="77"/>
        <v>3080</v>
      </c>
      <c r="AL3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$A383  &amp; ", "   &amp;
$B383  &amp; ", "   &amp;
$D383  &amp; ", '"  &amp;
$I383  &amp; "', '" &amp;
$O383  &amp; "', "  &amp;
$S383  &amp; ", '"  &amp;
TEXT($U383,"dd/mm/aaaa")  &amp; "', "   &amp;
$V383  &amp; ", "   &amp;
$X383  &amp; ", "   &amp;
$Z383  &amp; ", "   &amp;
IF($AB383 &lt;&gt; "", $AB383, "NULL")  &amp; ", "   &amp;
$AK383  &amp; ");"</f>
        <v>#REF!</v>
      </c>
    </row>
    <row r="384" spans="1:38" x14ac:dyDescent="0.2">
      <c r="A384" s="7" cm="1">
        <f t="array" aca="1" ref="A384" ca="1">INDEX(Companies!$A:$A,RANDBETWEEN(2,COUNTA(Companies!$A:$A)),1)</f>
        <v>2</v>
      </c>
      <c r="B384" s="5">
        <f t="shared" si="65"/>
        <v>383</v>
      </c>
      <c r="C384" s="5" t="str" cm="1">
        <f t="array" ref="C384">SHA1HASH($B384)</f>
        <v>8c4a0a7afbb10de1e63107ce71805605f1a81765</v>
      </c>
      <c r="D384" s="6">
        <f t="shared" ca="1" si="66"/>
        <v>1</v>
      </c>
      <c r="E384" s="7">
        <f ca="1">IF($B384 = 1 + N("Presidente"),
    127,
    IF($B384 = 2 + N("Vice-Presidente"),
        72,
        IF($B384 = 3 + N("Secretária bilíngue"),
            13,
            RANDBETWEEN(5,COUNT(Name!$A:$A) + 1)
        )
    )
)</f>
        <v>245</v>
      </c>
      <c r="F384" s="7" t="str">
        <f ca="1">VLOOKUP($E384,Name!$A:$B,2,FALSE)</f>
        <v>Luiz Henrique</v>
      </c>
      <c r="G384" s="7">
        <f ca="1" xml:space="preserve">
IF($B384 = 1,
    0,
    RANDBETWEEN(5,COUNT('Last name'!$A:$A) + 1)
)</f>
        <v>138</v>
      </c>
      <c r="H384" s="7" t="str">
        <f ca="1" xml:space="preserve">
IF($B384 = 1 + N("Presidente"),
    "de Orléans e Bragança",
    VLOOKUP($G384,'Last name'!$A:$B,2,FALSE) &amp; " " &amp; VLOOKUP(RANDBETWEEN(5,COUNT('Last name'!$A:$A) + 1),'Last name'!$A:$B,2,FALSE)
)</f>
        <v>Nascimento Sacramento</v>
      </c>
      <c r="I384" s="7" t="str">
        <f t="shared" ca="1" si="67"/>
        <v>Luiz Henrique Nascimento Sacramento</v>
      </c>
      <c r="J384" s="7" t="str" cm="1">
        <f t="array" aca="1" ref="J384" ca="1">SHA1HASH($I384)</f>
        <v>acf1a31ac87afc19f4ae99f7ee186af3e0c2548f</v>
      </c>
      <c r="K384" s="7" cm="1">
        <f t="array" aca="1" ref="K384" ca="1">INDEX(States!$A:$A,M384,1)</f>
        <v>5</v>
      </c>
      <c r="L384" s="7" t="str">
        <f ca="1">VLOOKUP($K384,Countries!$A:$B,2,FALSE)</f>
        <v>Portugal</v>
      </c>
      <c r="M384" s="7" cm="1">
        <f t="array" aca="1" ref="M384" ca="1">INDEX(States!$C:$C,RANDBETWEEN(5,COUNTA(States!$A:$A) + 1),1)</f>
        <v>22</v>
      </c>
      <c r="N384" s="7" t="str">
        <f ca="1">VLOOKUP($M384,States!$C:$D,2,FALSE)</f>
        <v>Vila Real</v>
      </c>
      <c r="O384" s="7" t="str">
        <f ca="1">VLOOKUP($E384,Name!$A:$C,3,FALSE)</f>
        <v>M</v>
      </c>
      <c r="P384" s="7" t="str">
        <f ca="1">VLOOKUP($O384,Genders!$B:$C,2,FALSE)</f>
        <v>Male</v>
      </c>
      <c r="Q384" s="7" cm="1">
        <f t="array" aca="1" ref="Q384" ca="1">INDEX('Marital status'!$A:$A,RANDBETWEEN(5,COUNTA('Marital status'!$A:$A) + 1),1)</f>
        <v>0</v>
      </c>
      <c r="R384" s="7" t="e">
        <f ca="1">VLOOKUP($Q384,'Marital status'!$A:$B,2,FALSE)</f>
        <v>#N/A</v>
      </c>
      <c r="S384" s="7">
        <f t="shared" ca="1" si="68"/>
        <v>5</v>
      </c>
      <c r="T384" s="7" t="str">
        <f ca="1">VLOOKUP($S384,Ethnicities!$A:$B,2,FALSE)</f>
        <v>ASIAN</v>
      </c>
      <c r="U384" s="8">
        <f t="shared" ca="1" si="69"/>
        <v>29990</v>
      </c>
      <c r="V384" s="6">
        <f t="shared" ca="1" si="70"/>
        <v>7</v>
      </c>
      <c r="W384" s="8" t="str">
        <f ca="1">VLOOKUP($V384,'Background education'!$A:$B,2,FALSE)</f>
        <v>Undergraduate degree</v>
      </c>
      <c r="X384" s="7">
        <f ca="1" xml:space="preserve">
  IF(OR($Z384 = 5, $Z384 = 6, $Z384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384" s="7" t="str">
        <f ca="1">VLOOKUP($X384,Departments!$A:$B,2,FALSE)</f>
        <v>Controlling</v>
      </c>
      <c r="Z384" s="6">
        <f t="shared" ca="1" si="71"/>
        <v>10</v>
      </c>
      <c r="AA384" s="7" t="str">
        <f ca="1">VLOOKUP($Z384,Roles!$A:$B,2,FALSE)</f>
        <v>Trainee</v>
      </c>
      <c r="AB384" s="6" t="e">
        <f t="shared" ca="1" si="72"/>
        <v>#N/A</v>
      </c>
      <c r="AC384" s="7" t="e">
        <f ca="1" xml:space="preserve">
IF(
  ISNA($AB384),
  NA(),
  VLOOKUP($AB384,Levels!$A:$B,2,FALSE)
)</f>
        <v>#N/A</v>
      </c>
      <c r="AD384" s="8">
        <f t="shared" ca="1" si="73"/>
        <v>36503</v>
      </c>
      <c r="AE384" s="6">
        <f ca="1">RANDBETWEEN(5,COUNTA('Recruitment source'!$A:$A) + 1)</f>
        <v>12</v>
      </c>
      <c r="AF384" s="6" t="str">
        <f ca="1">VLOOKUP($AE384,'Recruitment source'!$A:$B,2,FALSE)</f>
        <v xml:space="preserve"> recommendation of employee</v>
      </c>
      <c r="AG384" s="8" t="e">
        <f t="shared" ca="1" si="74"/>
        <v>#N/A</v>
      </c>
      <c r="AH384" s="6" t="e">
        <f t="shared" ca="1" si="75"/>
        <v>#N/A</v>
      </c>
      <c r="AI384" s="6" t="e">
        <f ca="1" xml:space="preserve">
IF(
  ISNA($AH384),
  NA(),
  VLOOKUP($AH384,'Reasons for dismissal'!$A:$B,2,FALSE)
)</f>
        <v>#N/A</v>
      </c>
      <c r="AJ384" s="6">
        <f t="shared" ca="1" si="76"/>
        <v>4</v>
      </c>
      <c r="AK384" s="1">
        <f t="shared" ca="1" si="77"/>
        <v>1305</v>
      </c>
      <c r="AL3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$A384  &amp; ", "   &amp;
$B384  &amp; ", "   &amp;
$D384  &amp; ", '"  &amp;
$I384  &amp; "', '" &amp;
$O384  &amp; "', "  &amp;
$S384  &amp; ", '"  &amp;
TEXT($U384,"dd/mm/aaaa")  &amp; "', "   &amp;
$V384  &amp; ", "   &amp;
$X384  &amp; ", "   &amp;
$Z384  &amp; ", "   &amp;
IF($AB384 &lt;&gt; "", $AB384, "NULL")  &amp; ", "   &amp;
$AK384  &amp; ");"</f>
        <v>#REF!</v>
      </c>
    </row>
    <row r="385" spans="1:38" x14ac:dyDescent="0.2">
      <c r="A385" s="7" cm="1">
        <f t="array" aca="1" ref="A385" ca="1">INDEX(Companies!$A:$A,RANDBETWEEN(2,COUNTA(Companies!$A:$A)),1)</f>
        <v>2</v>
      </c>
      <c r="B385" s="5">
        <f t="shared" si="65"/>
        <v>384</v>
      </c>
      <c r="C385" s="5" t="str" cm="1">
        <f t="array" ref="C385">SHA1HASH($B385)</f>
        <v>b741f2520f68d7b8abfecea2d88015fc823ef8bb</v>
      </c>
      <c r="D385" s="6">
        <f t="shared" ca="1" si="66"/>
        <v>1</v>
      </c>
      <c r="E385" s="7">
        <f ca="1">IF($B385 = 1 + N("Presidente"),
    127,
    IF($B385 = 2 + N("Vice-Presidente"),
        72,
        IF($B385 = 3 + N("Secretária bilíngue"),
            13,
            RANDBETWEEN(5,COUNT(Name!$A:$A) + 1)
        )
    )
)</f>
        <v>296</v>
      </c>
      <c r="F385" s="7" t="str">
        <f ca="1">VLOOKUP($E385,Name!$A:$B,2,FALSE)</f>
        <v>Miguel Henrique</v>
      </c>
      <c r="G385" s="7">
        <f ca="1" xml:space="preserve">
IF($B385 = 1,
    0,
    RANDBETWEEN(5,COUNT('Last name'!$A:$A) + 1)
)</f>
        <v>51</v>
      </c>
      <c r="H385" s="7" t="str">
        <f ca="1" xml:space="preserve">
IF($B385 = 1 + N("Presidente"),
    "de Orléans e Bragança",
    VLOOKUP($G385,'Last name'!$A:$B,2,FALSE) &amp; " " &amp; VLOOKUP(RANDBETWEEN(5,COUNT('Last name'!$A:$A) + 1),'Last name'!$A:$B,2,FALSE)
)</f>
        <v>Café Galli</v>
      </c>
      <c r="I385" s="7" t="str">
        <f t="shared" ca="1" si="67"/>
        <v>Miguel Henrique Café Galli</v>
      </c>
      <c r="J385" s="7" t="str" cm="1">
        <f t="array" aca="1" ref="J385" ca="1">SHA1HASH($I385)</f>
        <v>62fc3a79d96b6c9a59f4c2c1a5fe0b764cb765e7</v>
      </c>
      <c r="K385" s="7" cm="1">
        <f t="array" aca="1" ref="K385" ca="1">INDEX(States!$A:$A,M385,1)</f>
        <v>5</v>
      </c>
      <c r="L385" s="7" t="str">
        <f ca="1">VLOOKUP($K385,Countries!$A:$B,2,FALSE)</f>
        <v>Portugal</v>
      </c>
      <c r="M385" s="7" cm="1">
        <f t="array" aca="1" ref="M385" ca="1">INDEX(States!$C:$C,RANDBETWEEN(5,COUNTA(States!$A:$A) + 1),1)</f>
        <v>19</v>
      </c>
      <c r="N385" s="7" t="str">
        <f ca="1">VLOOKUP($M385,States!$C:$D,2,FALSE)</f>
        <v>Beja</v>
      </c>
      <c r="O385" s="7" t="str">
        <f ca="1">VLOOKUP($E385,Name!$A:$C,3,FALSE)</f>
        <v>M</v>
      </c>
      <c r="P385" s="7" t="str">
        <f ca="1">VLOOKUP($O385,Genders!$B:$C,2,FALSE)</f>
        <v>Male</v>
      </c>
      <c r="Q385" s="7" cm="1">
        <f t="array" aca="1" ref="Q385" ca="1">INDEX('Marital status'!$A:$A,RANDBETWEEN(5,COUNTA('Marital status'!$A:$A) + 1),1)</f>
        <v>5</v>
      </c>
      <c r="R385" s="7" t="str">
        <f ca="1">VLOOKUP($Q385,'Marital status'!$A:$B,2,FALSE)</f>
        <v xml:space="preserve"> Separated </v>
      </c>
      <c r="S385" s="7">
        <f t="shared" ca="1" si="68"/>
        <v>7</v>
      </c>
      <c r="T385" s="7" t="str">
        <f ca="1">VLOOKUP($S385,Ethnicities!$A:$B,2,FALSE)</f>
        <v>Native Hawaiian or Other Pacific Islander</v>
      </c>
      <c r="U385" s="8">
        <f t="shared" ca="1" si="69"/>
        <v>28205</v>
      </c>
      <c r="V385" s="6">
        <f t="shared" ca="1" si="70"/>
        <v>8</v>
      </c>
      <c r="W385" s="8" t="str">
        <f ca="1">VLOOKUP($V385,'Background education'!$A:$B,2,FALSE)</f>
        <v>Graduate school</v>
      </c>
      <c r="X385" s="7">
        <f ca="1" xml:space="preserve">
  IF(OR($Z385 = 5, $Z385 = 6, $Z385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385" s="7" t="str">
        <f ca="1">VLOOKUP($X385,Departments!$A:$B,2,FALSE)</f>
        <v xml:space="preserve"> Commercial</v>
      </c>
      <c r="Z385" s="6">
        <f t="shared" ca="1" si="71"/>
        <v>11</v>
      </c>
      <c r="AA385" s="7" t="str">
        <f ca="1">VLOOKUP($Z385,Roles!$A:$B,2,FALSE)</f>
        <v>Analyst</v>
      </c>
      <c r="AB385" s="6">
        <f t="shared" ca="1" si="72"/>
        <v>7</v>
      </c>
      <c r="AC385" s="7" t="str">
        <f ca="1" xml:space="preserve">
IF(
  ISNA($AB385),
  NA(),
  VLOOKUP($AB385,Levels!$A:$B,2,FALSE)
)</f>
        <v>Senior</v>
      </c>
      <c r="AD385" s="8">
        <f t="shared" ca="1" si="73"/>
        <v>38892</v>
      </c>
      <c r="AE385" s="6">
        <f ca="1">RANDBETWEEN(5,COUNTA('Recruitment source'!$A:$A) + 1)</f>
        <v>14</v>
      </c>
      <c r="AF385" s="6" t="str">
        <f ca="1">VLOOKUP($AE385,'Recruitment source'!$A:$B,2,FALSE)</f>
        <v>LinkedIn</v>
      </c>
      <c r="AG385" s="8" t="e">
        <f t="shared" ca="1" si="74"/>
        <v>#N/A</v>
      </c>
      <c r="AH385" s="6" t="e">
        <f t="shared" ca="1" si="75"/>
        <v>#N/A</v>
      </c>
      <c r="AI385" s="6" t="e">
        <f ca="1" xml:space="preserve">
IF(
  ISNA($AH385),
  NA(),
  VLOOKUP($AH385,'Reasons for dismissal'!$A:$B,2,FALSE)
)</f>
        <v>#N/A</v>
      </c>
      <c r="AJ385" s="6">
        <f t="shared" ca="1" si="76"/>
        <v>4</v>
      </c>
      <c r="AK385" s="1">
        <f t="shared" ca="1" si="77"/>
        <v>3080</v>
      </c>
      <c r="AL3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$A385  &amp; ", "   &amp;
$B385  &amp; ", "   &amp;
$D385  &amp; ", '"  &amp;
$I385  &amp; "', '" &amp;
$O385  &amp; "', "  &amp;
$S385  &amp; ", '"  &amp;
TEXT($U385,"dd/mm/aaaa")  &amp; "', "   &amp;
$V385  &amp; ", "   &amp;
$X385  &amp; ", "   &amp;
$Z385  &amp; ", "   &amp;
IF($AB385 &lt;&gt; "", $AB385, "NULL")  &amp; ", "   &amp;
$AK385  &amp; ");"</f>
        <v>#REF!</v>
      </c>
    </row>
    <row r="386" spans="1:38" x14ac:dyDescent="0.2">
      <c r="A386" s="7" cm="1">
        <f t="array" aca="1" ref="A386" ca="1">INDEX(Companies!$A:$A,RANDBETWEEN(2,COUNTA(Companies!$A:$A)),1)</f>
        <v>2</v>
      </c>
      <c r="B386" s="5">
        <f t="shared" si="65"/>
        <v>385</v>
      </c>
      <c r="C386" s="5" t="str" cm="1">
        <f t="array" ref="C386">SHA1HASH($B386)</f>
        <v>855679730970f8a0fca717e82e76cc93053c09c1</v>
      </c>
      <c r="D386" s="6">
        <f t="shared" ca="1" si="66"/>
        <v>1</v>
      </c>
      <c r="E386" s="7">
        <f ca="1">IF($B386 = 1 + N("Presidente"),
    127,
    IF($B386 = 2 + N("Vice-Presidente"),
        72,
        IF($B386 = 3 + N("Secretária bilíngue"),
            13,
            RANDBETWEEN(5,COUNT(Name!$A:$A) + 1)
        )
    )
)</f>
        <v>62</v>
      </c>
      <c r="F386" s="7" t="str">
        <f ca="1">VLOOKUP($E386,Name!$A:$B,2,FALSE)</f>
        <v>Aurora</v>
      </c>
      <c r="G386" s="7">
        <f ca="1" xml:space="preserve">
IF($B386 = 1,
    0,
    RANDBETWEEN(5,COUNT('Last name'!$A:$A) + 1)
)</f>
        <v>7</v>
      </c>
      <c r="H386" s="7" t="str">
        <f ca="1" xml:space="preserve">
IF($B386 = 1 + N("Presidente"),
    "de Orléans e Bragança",
    VLOOKUP($G386,'Last name'!$A:$B,2,FALSE) &amp; " " &amp; VLOOKUP(RANDBETWEEN(5,COUNT('Last name'!$A:$A) + 1),'Last name'!$A:$B,2,FALSE)
)</f>
        <v>Albuquerque Coelho</v>
      </c>
      <c r="I386" s="7" t="str">
        <f t="shared" ca="1" si="67"/>
        <v>Aurora Albuquerque Coelho</v>
      </c>
      <c r="J386" s="7" t="str" cm="1">
        <f t="array" aca="1" ref="J386" ca="1">SHA1HASH($I386)</f>
        <v>86e82679520572eb64722548f1b91badd1a593a6</v>
      </c>
      <c r="K386" s="7" cm="1">
        <f t="array" aca="1" ref="K386" ca="1">INDEX(States!$A:$A,M386,1)</f>
        <v>5</v>
      </c>
      <c r="L386" s="7" t="str">
        <f ca="1">VLOOKUP($K386,Countries!$A:$B,2,FALSE)</f>
        <v>Portugal</v>
      </c>
      <c r="M386" s="7" cm="1">
        <f t="array" aca="1" ref="M386" ca="1">INDEX(States!$C:$C,RANDBETWEEN(5,COUNTA(States!$A:$A) + 1),1)</f>
        <v>24</v>
      </c>
      <c r="N386" s="7" t="str">
        <f ca="1">VLOOKUP($M386,States!$C:$D,2,FALSE)</f>
        <v>Brangança</v>
      </c>
      <c r="O386" s="7" t="str">
        <f ca="1">VLOOKUP($E386,Name!$A:$C,3,FALSE)</f>
        <v>F</v>
      </c>
      <c r="P386" s="7" t="str">
        <f ca="1">VLOOKUP($O386,Genders!$B:$C,2,FALSE)</f>
        <v>Female</v>
      </c>
      <c r="Q386" s="7" cm="1">
        <f t="array" aca="1" ref="Q386" ca="1">INDEX('Marital status'!$A:$A,RANDBETWEEN(5,COUNTA('Marital status'!$A:$A) + 1),1)</f>
        <v>5</v>
      </c>
      <c r="R386" s="7" t="str">
        <f ca="1">VLOOKUP($Q386,'Marital status'!$A:$B,2,FALSE)</f>
        <v xml:space="preserve"> Separated </v>
      </c>
      <c r="S386" s="7">
        <f t="shared" ca="1" si="68"/>
        <v>5</v>
      </c>
      <c r="T386" s="7" t="str">
        <f ca="1">VLOOKUP($S386,Ethnicities!$A:$B,2,FALSE)</f>
        <v>ASIAN</v>
      </c>
      <c r="U386" s="8">
        <f t="shared" ca="1" si="69"/>
        <v>25636</v>
      </c>
      <c r="V386" s="6">
        <f t="shared" ca="1" si="70"/>
        <v>7</v>
      </c>
      <c r="W386" s="8" t="str">
        <f ca="1">VLOOKUP($V386,'Background education'!$A:$B,2,FALSE)</f>
        <v>Undergraduate degree</v>
      </c>
      <c r="X386" s="7">
        <f ca="1" xml:space="preserve">
  IF(OR($Z386 = 5, $Z386 = 6, $Z386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386" s="7" t="str">
        <f ca="1">VLOOKUP($X386,Departments!$A:$B,2,FALSE)</f>
        <v>Operations</v>
      </c>
      <c r="Z386" s="6">
        <f t="shared" ca="1" si="71"/>
        <v>10</v>
      </c>
      <c r="AA386" s="7" t="str">
        <f ca="1">VLOOKUP($Z386,Roles!$A:$B,2,FALSE)</f>
        <v>Trainee</v>
      </c>
      <c r="AB386" s="6" t="e">
        <f t="shared" ca="1" si="72"/>
        <v>#N/A</v>
      </c>
      <c r="AC386" s="7" t="e">
        <f ca="1" xml:space="preserve">
IF(
  ISNA($AB386),
  NA(),
  VLOOKUP($AB386,Levels!$A:$B,2,FALSE)
)</f>
        <v>#N/A</v>
      </c>
      <c r="AD386" s="8">
        <f t="shared" ca="1" si="73"/>
        <v>40178</v>
      </c>
      <c r="AE386" s="6">
        <f ca="1">RANDBETWEEN(5,COUNTA('Recruitment source'!$A:$A) + 1)</f>
        <v>11</v>
      </c>
      <c r="AF386" s="6" t="str">
        <f ca="1">VLOOKUP($AE386,'Recruitment source'!$A:$B,2,FALSE)</f>
        <v>Next Station</v>
      </c>
      <c r="AG386" s="8" t="e">
        <f t="shared" ca="1" si="74"/>
        <v>#N/A</v>
      </c>
      <c r="AH386" s="6" t="e">
        <f t="shared" ca="1" si="75"/>
        <v>#N/A</v>
      </c>
      <c r="AI386" s="6" t="e">
        <f ca="1" xml:space="preserve">
IF(
  ISNA($AH386),
  NA(),
  VLOOKUP($AH386,'Reasons for dismissal'!$A:$B,2,FALSE)
)</f>
        <v>#N/A</v>
      </c>
      <c r="AJ386" s="6">
        <f t="shared" ca="1" si="76"/>
        <v>5</v>
      </c>
      <c r="AK386" s="1">
        <f t="shared" ca="1" si="77"/>
        <v>1305</v>
      </c>
      <c r="AL3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$A386  &amp; ", "   &amp;
$B386  &amp; ", "   &amp;
$D386  &amp; ", '"  &amp;
$I386  &amp; "', '" &amp;
$O386  &amp; "', "  &amp;
$S386  &amp; ", '"  &amp;
TEXT($U386,"dd/mm/aaaa")  &amp; "', "   &amp;
$V386  &amp; ", "   &amp;
$X386  &amp; ", "   &amp;
$Z386  &amp; ", "   &amp;
IF($AB386 &lt;&gt; "", $AB386, "NULL")  &amp; ", "   &amp;
$AK386  &amp; ");"</f>
        <v>#REF!</v>
      </c>
    </row>
    <row r="387" spans="1:38" x14ac:dyDescent="0.2">
      <c r="A387" s="7" cm="1">
        <f t="array" aca="1" ref="A387" ca="1">INDEX(Companies!$A:$A,RANDBETWEEN(2,COUNTA(Companies!$A:$A)),1)</f>
        <v>2</v>
      </c>
      <c r="B387" s="5">
        <f t="shared" ref="B387:B450" si="78">ROW() - 1</f>
        <v>386</v>
      </c>
      <c r="C387" s="5" t="str" cm="1">
        <f t="array" ref="C387">SHA1HASH($B387)</f>
        <v>295df4a5051a775dd5a1e5a8b7410d884bbbb74b</v>
      </c>
      <c r="D387" s="6">
        <f t="shared" ref="D387:D450" ca="1" si="79">IF(ISNA($AG387),1,0)</f>
        <v>1</v>
      </c>
      <c r="E387" s="7">
        <f ca="1">IF($B387 = 1 + N("Presidente"),
    127,
    IF($B387 = 2 + N("Vice-Presidente"),
        72,
        IF($B387 = 3 + N("Secretária bilíngue"),
            13,
            RANDBETWEEN(5,COUNT(Name!$A:$A) + 1)
        )
    )
)</f>
        <v>118</v>
      </c>
      <c r="F387" s="7" t="str">
        <f ca="1">VLOOKUP($E387,Name!$A:$B,2,FALSE)</f>
        <v>Eliezer</v>
      </c>
      <c r="G387" s="7">
        <f ca="1" xml:space="preserve">
IF($B387 = 1,
    0,
    RANDBETWEEN(5,COUNT('Last name'!$A:$A) + 1)
)</f>
        <v>49</v>
      </c>
      <c r="H387" s="7" t="str">
        <f ca="1" xml:space="preserve">
IF($B387 = 1 + N("Presidente"),
    "de Orléans e Bragança",
    VLOOKUP($G387,'Last name'!$A:$B,2,FALSE) &amp; " " &amp; VLOOKUP(RANDBETWEEN(5,COUNT('Last name'!$A:$A) + 1),'Last name'!$A:$B,2,FALSE)
)</f>
        <v>Brito Siqueira</v>
      </c>
      <c r="I387" s="7" t="str">
        <f t="shared" ref="I387:I450" ca="1" si="80">$F387 &amp; " " &amp; $H387</f>
        <v>Eliezer Brito Siqueira</v>
      </c>
      <c r="J387" s="7" t="str" cm="1">
        <f t="array" aca="1" ref="J387" ca="1">SHA1HASH($I387)</f>
        <v>be5a48e7691dd1e151cac3416710339ba1a2be96</v>
      </c>
      <c r="K387" s="7" cm="1">
        <f t="array" aca="1" ref="K387" ca="1">INDEX(States!$A:$A,M387,1)</f>
        <v>5</v>
      </c>
      <c r="L387" s="7" t="str">
        <f ca="1">VLOOKUP($K387,Countries!$A:$B,2,FALSE)</f>
        <v>Portugal</v>
      </c>
      <c r="M387" s="7" cm="1">
        <f t="array" aca="1" ref="M387" ca="1">INDEX(States!$C:$C,RANDBETWEEN(5,COUNTA(States!$A:$A) + 1),1)</f>
        <v>15</v>
      </c>
      <c r="N387" s="7" t="str">
        <f ca="1">VLOOKUP($M387,States!$C:$D,2,FALSE)</f>
        <v xml:space="preserve"> ÉVORA</v>
      </c>
      <c r="O387" s="7" t="str">
        <f ca="1">VLOOKUP($E387,Name!$A:$C,3,FALSE)</f>
        <v>M</v>
      </c>
      <c r="P387" s="7" t="str">
        <f ca="1">VLOOKUP($O387,Genders!$B:$C,2,FALSE)</f>
        <v>Male</v>
      </c>
      <c r="Q387" s="7" cm="1">
        <f t="array" aca="1" ref="Q387" ca="1">INDEX('Marital status'!$A:$A,RANDBETWEEN(5,COUNTA('Marital status'!$A:$A) + 1),1)</f>
        <v>5</v>
      </c>
      <c r="R387" s="7" t="str">
        <f ca="1">VLOOKUP($Q387,'Marital status'!$A:$B,2,FALSE)</f>
        <v xml:space="preserve"> Separated </v>
      </c>
      <c r="S387" s="7">
        <f t="shared" ref="S387:S450" ca="1" si="81" xml:space="preserve">
IF(AND($Z387 &gt;= 5, $Z387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387" s="7" t="str">
        <f ca="1">VLOOKUP($S387,Ethnicities!$A:$B,2,FALSE)</f>
        <v>ASIAN</v>
      </c>
      <c r="U387" s="8">
        <f t="shared" ref="U387:U450" ca="1" si="82" xml:space="preserve">
IF($Z387 = 5 + N("CEO"),
    TODAY() - 16340,
    IF($Z387 = 8 + N("Secretary"),
        RANDBETWEEN(TODAY() - 12418.5, TODAY()-6574.5),
        IF(OR($Z387 = 7, $Z387 = 14),
            RANDBETWEEN(TODAY() - 16071, TODAY() - 8766),
            IF(OR($Z387 = 13, $Z387 = 12, $Z387 = 11),
                RANDBETWEEN(TODAY() - 27393.75, TODAY() - 12783.75),
                RANDBETWEEN(TODAY() - 27393.75, TODAY()-10957.5)
            )
        )
    )
)</f>
        <v>25462</v>
      </c>
      <c r="V387" s="6">
        <f t="shared" ref="V387:V450" ca="1" si="83" xml:space="preserve">
IF(OR($Z387 = 5, $Z387 = 6) + N("Se for presidente ou vice-presidente"),
    10 + N("Doutor"),
    IF($Z387 = 7 + N("Se for diretor"),
        RANDBETWEEN(8,10) + N("Graduate school or Master’s degree or Doctorate"),
        IF($Z387 = 14 + N("If a manager"),
            RANDBETWEEN(7,9),
            IF(OR($Z387 = 13, $Z387 = 12, $Z387 = 11) + N("If coordinator or specialist or analyst"),
                RANDBETWEEN(7,8),
                7
            )
        )
    )
)</f>
        <v>7</v>
      </c>
      <c r="W387" s="8" t="str">
        <f ca="1">VLOOKUP($V387,'Background education'!$A:$B,2,FALSE)</f>
        <v>Undergraduate degree</v>
      </c>
      <c r="X387" s="7">
        <f ca="1" xml:space="preserve">
  IF(OR($Z387 = 5, $Z387 = 6, $Z387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387" s="7" t="str">
        <f ca="1">VLOOKUP($X387,Departments!$A:$B,2,FALSE)</f>
        <v xml:space="preserve"> Presidency</v>
      </c>
      <c r="Z387" s="6">
        <f t="shared" ref="Z387:Z450" ca="1" si="84" xml:space="preserve">
IF($B387 = 1 + N("Se matrícula for 1"),
  5 + N("Presidente"),
  IF($B387 = 2 + N("Se matrícula for 2"),
    6 + N("Vice-presidente"),
    IF($B387 = 3 + N("Se matrícula for 3"),
      8 + N("Secretária bilíngue"),
      IF(AND($B387 &gt;= 4, $B387 &lt;=14),
        7 + N("Diretor"),
        IF(AND($B387 &gt;= 15, $B387 &lt;= 25),
          14 + N("Manager"),
          IF(AND($B387 &gt;= 26, $B387 &lt;= 36),
            13 + N("Coordinador"),
            IF(AND($B387 &gt;= 37, $B387 &lt;= 47),
              12 + N("Especialista"),
                IF(MOD($B387,2) = 0,
                  11 + N("Analista"),
                  RANDBETWEEN(9,10) + N("Estagiário ou Trainee")
                )
            )
          )
        )
      )
    )
  )
)</f>
        <v>11</v>
      </c>
      <c r="AA387" s="7" t="str">
        <f ca="1">VLOOKUP($Z387,Roles!$A:$B,2,FALSE)</f>
        <v>Analyst</v>
      </c>
      <c r="AB387" s="6">
        <f t="shared" ref="AB387:AB450" ca="1" si="85" xml:space="preserve">
IF($Z387 = 11 + N("Analyst"),
    RANDBETWEEN(5, 7) + N("Jr, Pleno, Sr"),
    NA()
)</f>
        <v>7</v>
      </c>
      <c r="AC387" s="7" t="str">
        <f ca="1" xml:space="preserve">
IF(
  ISNA($AB387),
  NA(),
  VLOOKUP($AB387,Levels!$A:$B,2,FALSE)
)</f>
        <v>Senior</v>
      </c>
      <c r="AD387" s="8">
        <f t="shared" ref="AD387:AD450" ca="1" si="86" xml:space="preserve">
IF(
  OR(
    $Z387=5,$Z387=6,$Z387=7,$Z387=8,$Z387=14
  ),
  36161,
  IF(
     (
      (TODAY() - $U387) / 365
     ) &lt; 19,
      TODAY(),
      RANDBETWEEN(36161,TODAY())
  )
)</f>
        <v>40247</v>
      </c>
      <c r="AE387" s="6">
        <f ca="1">RANDBETWEEN(5,COUNTA('Recruitment source'!$A:$A) + 1)</f>
        <v>8</v>
      </c>
      <c r="AF387" s="6" t="str">
        <f ca="1">VLOOKUP($AE387,'Recruitment source'!$A:$B,2,FALSE)</f>
        <v>Net Empregos</v>
      </c>
      <c r="AG387" s="8" t="e">
        <f t="shared" ref="AG387:AG450" ca="1" si="87" xml:space="preserve">
IF(MOD(
     ROW(),111
   )=0,
   RANDBETWEEN($AD387 + 1,TODAY() - 1),NA()
)</f>
        <v>#N/A</v>
      </c>
      <c r="AH387" s="6" t="e">
        <f t="shared" ref="AH387:AH450" ca="1" si="88" xml:space="preserve">
IF(
  ISNA(AG387),
  NA(),
  RANDBETWEEN(5,IF($O387="F",13,12))
)</f>
        <v>#N/A</v>
      </c>
      <c r="AI387" s="6" t="e">
        <f ca="1" xml:space="preserve">
IF(
  ISNA($AH387),
  NA(),
  VLOOKUP($AH387,'Reasons for dismissal'!$A:$B,2,FALSE)
)</f>
        <v>#N/A</v>
      </c>
      <c r="AJ387" s="6">
        <f t="shared" ref="AJ387:AJ450" ca="1" si="89" xml:space="preserve">
IF(
 ISNA($AG387),
 IF(
   $Z387=5,
   5,
   IF(
     OR($Z387=6,$Z387=7,$Z387=14,8),
     RANDBETWEEN(4,5),
     IF(
       OR($Z387=12,$Z387=13),
       RANDBETWEEN(3,5),
       RANDBETWEEN(1,5)
     )
   )
 ),
 RANDBETWEEN(1,3)
)</f>
        <v>4</v>
      </c>
      <c r="AK387" s="1">
        <f t="shared" ref="AK387:AK450" ca="1" si="90" xml:space="preserve">
IF($Z387 = 5 + N("Presidente"),
    27000,
    IF($Z387 = 6 + N("Vice-presidente"),
        23000,
        IF(OR($Z387 = 8, $Z387= 13, $Z387 = 12) + N("Secretária bilíngue ou coordenador ou especialista"),
            8000,
            IF($Z387 = 7 + N("Diretor"),
                15000,
                IF($Z387 = 14 + N("Gerente"),
                    12000,
                    IF($Z387 = 9 + N("Estagiário"),
                        705,
                        IF($Z387 = 10 + N("Trainee"),
                            805,
                            IF($Z387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IF($V387 = 7,
  500,
  IF($V387 = 8,
    1000,
    IF($V387 = 9,
      1500,
      IF($V387 = 10,
        2000,
        0
      )
    )
  )
)
+
N("Adicional no salário por área")
+
IF($X387 = 14 + N("Tecnologia da Informação"),
  120,
  IF($X387 = 16 + N("Vendas"),
    110,
    IF($X387 = 15 + N("Jurídico"),
      100,
      IF(OR($X387 = 8, $X387 = 9, $X387 = 11) + N("Recursos humanos ou comercial ou comunicação e marketing"),
        80,
        0
      )
    )
  )
)
+
N("Adicionando pegadinha")
+
IF(AND($X387 = 16, $V387 = 9, $Z387 = 11) + N("Se for de vendas, com mestrado, analista sênior"),
  IF($S387 = 5,
    100,
    0
  )
  +
  IF($O387 = "M",
    200,
    0
  ),
  0
)</f>
        <v>2500</v>
      </c>
      <c r="AL3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$A387  &amp; ", "   &amp;
$B387  &amp; ", "   &amp;
$D387  &amp; ", '"  &amp;
$I387  &amp; "', '" &amp;
$O387  &amp; "', "  &amp;
$S387  &amp; ", '"  &amp;
TEXT($U387,"dd/mm/aaaa")  &amp; "', "   &amp;
$V387  &amp; ", "   &amp;
$X387  &amp; ", "   &amp;
$Z387  &amp; ", "   &amp;
IF($AB387 &lt;&gt; "", $AB387, "NULL")  &amp; ", "   &amp;
$AK387  &amp; ");"</f>
        <v>#REF!</v>
      </c>
    </row>
    <row r="388" spans="1:38" x14ac:dyDescent="0.2">
      <c r="A388" s="7" cm="1">
        <f t="array" aca="1" ref="A388" ca="1">INDEX(Companies!$A:$A,RANDBETWEEN(2,COUNTA(Companies!$A:$A)),1)</f>
        <v>2</v>
      </c>
      <c r="B388" s="5">
        <f t="shared" si="78"/>
        <v>387</v>
      </c>
      <c r="C388" s="5" t="str" cm="1">
        <f t="array" ref="C388">SHA1HASH($B388)</f>
        <v>f7e19157e9c4e0b9bf77b16588e3961fe4b0e2d9</v>
      </c>
      <c r="D388" s="6">
        <f t="shared" ca="1" si="79"/>
        <v>1</v>
      </c>
      <c r="E388" s="7">
        <f ca="1">IF($B388 = 1 + N("Presidente"),
    127,
    IF($B388 = 2 + N("Vice-Presidente"),
        72,
        IF($B388 = 3 + N("Secretária bilíngue"),
            13,
            RANDBETWEEN(5,COUNT(Name!$A:$A) + 1)
        )
    )
)</f>
        <v>20</v>
      </c>
      <c r="F388" s="7" t="str">
        <f ca="1">VLOOKUP($E388,Name!$A:$B,2,FALSE)</f>
        <v>Alini</v>
      </c>
      <c r="G388" s="7">
        <f ca="1" xml:space="preserve">
IF($B388 = 1,
    0,
    RANDBETWEEN(5,COUNT('Last name'!$A:$A) + 1)
)</f>
        <v>101</v>
      </c>
      <c r="H388" s="7" t="str">
        <f ca="1" xml:space="preserve">
IF($B388 = 1 + N("Presidente"),
    "de Orléans e Bragança",
    VLOOKUP($G388,'Last name'!$A:$B,2,FALSE) &amp; " " &amp; VLOOKUP(RANDBETWEEN(5,COUNT('Last name'!$A:$A) + 1),'Last name'!$A:$B,2,FALSE)
)</f>
        <v>Gouveia Costa</v>
      </c>
      <c r="I388" s="7" t="str">
        <f t="shared" ca="1" si="80"/>
        <v>Alini Gouveia Costa</v>
      </c>
      <c r="J388" s="7" t="str" cm="1">
        <f t="array" aca="1" ref="J388" ca="1">SHA1HASH($I388)</f>
        <v>2280c9e97c6ff36bad8425e377f7dbf715b5999e</v>
      </c>
      <c r="K388" s="7" cm="1">
        <f t="array" aca="1" ref="K388" ca="1">INDEX(States!$A:$A,M388,1)</f>
        <v>5</v>
      </c>
      <c r="L388" s="7" t="str">
        <f ca="1">VLOOKUP($K388,Countries!$A:$B,2,FALSE)</f>
        <v>Portugal</v>
      </c>
      <c r="M388" s="7" cm="1">
        <f t="array" aca="1" ref="M388" ca="1">INDEX(States!$C:$C,RANDBETWEEN(5,COUNTA(States!$A:$A) + 1),1)</f>
        <v>5</v>
      </c>
      <c r="N388" s="7" t="str">
        <f ca="1">VLOOKUP($M388,States!$C:$D,2,FALSE)</f>
        <v xml:space="preserve"> Lisboa</v>
      </c>
      <c r="O388" s="7" t="str">
        <f ca="1">VLOOKUP($E388,Name!$A:$C,3,FALSE)</f>
        <v>F</v>
      </c>
      <c r="P388" s="7" t="str">
        <f ca="1">VLOOKUP($O388,Genders!$B:$C,2,FALSE)</f>
        <v>Female</v>
      </c>
      <c r="Q388" s="7" cm="1">
        <f t="array" aca="1" ref="Q388" ca="1">INDEX('Marital status'!$A:$A,RANDBETWEEN(5,COUNTA('Marital status'!$A:$A) + 1),1)</f>
        <v>6</v>
      </c>
      <c r="R388" s="7" t="str">
        <f ca="1">VLOOKUP($Q388,'Marital status'!$A:$B,2,FALSE)</f>
        <v>DIVORCED</v>
      </c>
      <c r="S388" s="7">
        <f t="shared" ca="1" si="81"/>
        <v>5</v>
      </c>
      <c r="T388" s="7" t="str">
        <f ca="1">VLOOKUP($S388,Ethnicities!$A:$B,2,FALSE)</f>
        <v>ASIAN</v>
      </c>
      <c r="U388" s="8">
        <f t="shared" ca="1" si="82"/>
        <v>27068</v>
      </c>
      <c r="V388" s="6">
        <f t="shared" ca="1" si="83"/>
        <v>7</v>
      </c>
      <c r="W388" s="8" t="str">
        <f ca="1">VLOOKUP($V388,'Background education'!$A:$B,2,FALSE)</f>
        <v>Undergraduate degree</v>
      </c>
      <c r="X388" s="7">
        <f ca="1" xml:space="preserve">
  IF(OR($Z388 = 5, $Z388 = 6, $Z388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388" s="7" t="str">
        <f ca="1">VLOOKUP($X388,Departments!$A:$B,2,FALSE)</f>
        <v xml:space="preserve"> Commercial</v>
      </c>
      <c r="Z388" s="6">
        <f t="shared" ca="1" si="84"/>
        <v>9</v>
      </c>
      <c r="AA388" s="7" t="str">
        <f ca="1">VLOOKUP($Z388,Roles!$A:$B,2,FALSE)</f>
        <v>Intern</v>
      </c>
      <c r="AB388" s="6" t="e">
        <f t="shared" ca="1" si="85"/>
        <v>#N/A</v>
      </c>
      <c r="AC388" s="7" t="e">
        <f ca="1" xml:space="preserve">
IF(
  ISNA($AB388),
  NA(),
  VLOOKUP($AB388,Levels!$A:$B,2,FALSE)
)</f>
        <v>#N/A</v>
      </c>
      <c r="AD388" s="8">
        <f t="shared" ca="1" si="86"/>
        <v>38701</v>
      </c>
      <c r="AE388" s="6">
        <f ca="1">RANDBETWEEN(5,COUNTA('Recruitment source'!$A:$A) + 1)</f>
        <v>13</v>
      </c>
      <c r="AF388" s="6" t="str">
        <f ca="1">VLOOKUP($AE388,'Recruitment source'!$A:$B,2,FALSE)</f>
        <v>Google</v>
      </c>
      <c r="AG388" s="8" t="e">
        <f t="shared" ca="1" si="87"/>
        <v>#N/A</v>
      </c>
      <c r="AH388" s="6" t="e">
        <f t="shared" ca="1" si="88"/>
        <v>#N/A</v>
      </c>
      <c r="AI388" s="6" t="e">
        <f ca="1" xml:space="preserve">
IF(
  ISNA($AH388),
  NA(),
  VLOOKUP($AH388,'Reasons for dismissal'!$A:$B,2,FALSE)
)</f>
        <v>#N/A</v>
      </c>
      <c r="AJ388" s="6">
        <f t="shared" ca="1" si="89"/>
        <v>4</v>
      </c>
      <c r="AK388" s="1">
        <f t="shared" ca="1" si="90"/>
        <v>1285</v>
      </c>
      <c r="AL3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$A388  &amp; ", "   &amp;
$B388  &amp; ", "   &amp;
$D388  &amp; ", '"  &amp;
$I388  &amp; "', '" &amp;
$O388  &amp; "', "  &amp;
$S388  &amp; ", '"  &amp;
TEXT($U388,"dd/mm/aaaa")  &amp; "', "   &amp;
$V388  &amp; ", "   &amp;
$X388  &amp; ", "   &amp;
$Z388  &amp; ", "   &amp;
IF($AB388 &lt;&gt; "", $AB388, "NULL")  &amp; ", "   &amp;
$AK388  &amp; ");"</f>
        <v>#REF!</v>
      </c>
    </row>
    <row r="389" spans="1:38" x14ac:dyDescent="0.2">
      <c r="A389" s="7" cm="1">
        <f t="array" aca="1" ref="A389" ca="1">INDEX(Companies!$A:$A,RANDBETWEEN(2,COUNTA(Companies!$A:$A)),1)</f>
        <v>2</v>
      </c>
      <c r="B389" s="5">
        <f t="shared" si="78"/>
        <v>388</v>
      </c>
      <c r="C389" s="5" t="str" cm="1">
        <f t="array" ref="C389">SHA1HASH($B389)</f>
        <v>11307768e6d77951256a33cc9abd40851f6f5ce8</v>
      </c>
      <c r="D389" s="6">
        <f t="shared" ca="1" si="79"/>
        <v>1</v>
      </c>
      <c r="E389" s="7">
        <f ca="1">IF($B389 = 1 + N("Presidente"),
    127,
    IF($B389 = 2 + N("Vice-Presidente"),
        72,
        IF($B389 = 3 + N("Secretária bilíngue"),
            13,
            RANDBETWEEN(5,COUNT(Name!$A:$A) + 1)
        )
    )
)</f>
        <v>192</v>
      </c>
      <c r="F389" s="7" t="str">
        <f ca="1">VLOOKUP($E389,Name!$A:$B,2,FALSE)</f>
        <v>João Pedro</v>
      </c>
      <c r="G389" s="7">
        <f ca="1" xml:space="preserve">
IF($B389 = 1,
    0,
    RANDBETWEEN(5,COUNT('Last name'!$A:$A) + 1)
)</f>
        <v>84</v>
      </c>
      <c r="H389" s="7" t="str">
        <f ca="1" xml:space="preserve">
IF($B389 = 1 + N("Presidente"),
    "de Orléans e Bragança",
    VLOOKUP($G389,'Last name'!$A:$B,2,FALSE) &amp; " " &amp; VLOOKUP(RANDBETWEEN(5,COUNT('Last name'!$A:$A) + 1),'Last name'!$A:$B,2,FALSE)
)</f>
        <v>Fernandes Pedroso</v>
      </c>
      <c r="I389" s="7" t="str">
        <f t="shared" ca="1" si="80"/>
        <v>João Pedro Fernandes Pedroso</v>
      </c>
      <c r="J389" s="7" t="str" cm="1">
        <f t="array" aca="1" ref="J389" ca="1">SHA1HASH($I389)</f>
        <v>1e5bdd574ba3af9a96ad7abf9b01ae77fd2d10cf</v>
      </c>
      <c r="K389" s="7" cm="1">
        <f t="array" aca="1" ref="K389" ca="1">INDEX(States!$A:$A,M389,1)</f>
        <v>5</v>
      </c>
      <c r="L389" s="7" t="str">
        <f ca="1">VLOOKUP($K389,Countries!$A:$B,2,FALSE)</f>
        <v>Portugal</v>
      </c>
      <c r="M389" s="7" cm="1">
        <f t="array" aca="1" ref="M389" ca="1">INDEX(States!$C:$C,RANDBETWEEN(5,COUNTA(States!$A:$A) + 1),1)</f>
        <v>22</v>
      </c>
      <c r="N389" s="7" t="str">
        <f ca="1">VLOOKUP($M389,States!$C:$D,2,FALSE)</f>
        <v>Vila Real</v>
      </c>
      <c r="O389" s="7" t="str">
        <f ca="1">VLOOKUP($E389,Name!$A:$C,3,FALSE)</f>
        <v>M</v>
      </c>
      <c r="P389" s="7" t="str">
        <f ca="1">VLOOKUP($O389,Genders!$B:$C,2,FALSE)</f>
        <v>Male</v>
      </c>
      <c r="Q389" s="7" cm="1">
        <f t="array" aca="1" ref="Q389" ca="1">INDEX('Marital status'!$A:$A,RANDBETWEEN(5,COUNTA('Marital status'!$A:$A) + 1),1)</f>
        <v>6</v>
      </c>
      <c r="R389" s="7" t="str">
        <f ca="1">VLOOKUP($Q389,'Marital status'!$A:$B,2,FALSE)</f>
        <v>DIVORCED</v>
      </c>
      <c r="S389" s="7">
        <f t="shared" ca="1" si="81"/>
        <v>5</v>
      </c>
      <c r="T389" s="7" t="str">
        <f ca="1">VLOOKUP($S389,Ethnicities!$A:$B,2,FALSE)</f>
        <v>ASIAN</v>
      </c>
      <c r="U389" s="8">
        <f t="shared" ca="1" si="82"/>
        <v>22228</v>
      </c>
      <c r="V389" s="6">
        <f t="shared" ca="1" si="83"/>
        <v>8</v>
      </c>
      <c r="W389" s="8" t="str">
        <f ca="1">VLOOKUP($V389,'Background education'!$A:$B,2,FALSE)</f>
        <v>Graduate school</v>
      </c>
      <c r="X389" s="7">
        <f ca="1" xml:space="preserve">
  IF(OR($Z389 = 5, $Z389 = 6, $Z389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389" s="7" t="str">
        <f ca="1">VLOOKUP($X389,Departments!$A:$B,2,FALSE)</f>
        <v>Human Resource</v>
      </c>
      <c r="Z389" s="6">
        <f t="shared" ca="1" si="84"/>
        <v>11</v>
      </c>
      <c r="AA389" s="7" t="str">
        <f ca="1">VLOOKUP($Z389,Roles!$A:$B,2,FALSE)</f>
        <v>Analyst</v>
      </c>
      <c r="AB389" s="6">
        <f t="shared" ca="1" si="85"/>
        <v>6</v>
      </c>
      <c r="AC389" s="7" t="str">
        <f ca="1" xml:space="preserve">
IF(
  ISNA($AB389),
  NA(),
  VLOOKUP($AB389,Levels!$A:$B,2,FALSE)
)</f>
        <v>Pleno</v>
      </c>
      <c r="AD389" s="8">
        <f t="shared" ca="1" si="86"/>
        <v>40248</v>
      </c>
      <c r="AE389" s="6">
        <f ca="1">RANDBETWEEN(5,COUNTA('Recruitment source'!$A:$A) + 1)</f>
        <v>14</v>
      </c>
      <c r="AF389" s="6" t="str">
        <f ca="1">VLOOKUP($AE389,'Recruitment source'!$A:$B,2,FALSE)</f>
        <v>LinkedIn</v>
      </c>
      <c r="AG389" s="8" t="e">
        <f t="shared" ca="1" si="87"/>
        <v>#N/A</v>
      </c>
      <c r="AH389" s="6" t="e">
        <f t="shared" ca="1" si="88"/>
        <v>#N/A</v>
      </c>
      <c r="AI389" s="6" t="e">
        <f ca="1" xml:space="preserve">
IF(
  ISNA($AH389),
  NA(),
  VLOOKUP($AH389,'Reasons for dismissal'!$A:$B,2,FALSE)
)</f>
        <v>#N/A</v>
      </c>
      <c r="AJ389" s="6">
        <f t="shared" ca="1" si="89"/>
        <v>4</v>
      </c>
      <c r="AK389" s="1">
        <f t="shared" ca="1" si="90"/>
        <v>3080</v>
      </c>
      <c r="AL3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$A389  &amp; ", "   &amp;
$B389  &amp; ", "   &amp;
$D389  &amp; ", '"  &amp;
$I389  &amp; "', '" &amp;
$O389  &amp; "', "  &amp;
$S389  &amp; ", '"  &amp;
TEXT($U389,"dd/mm/aaaa")  &amp; "', "   &amp;
$V389  &amp; ", "   &amp;
$X389  &amp; ", "   &amp;
$Z389  &amp; ", "   &amp;
IF($AB389 &lt;&gt; "", $AB389, "NULL")  &amp; ", "   &amp;
$AK389  &amp; ");"</f>
        <v>#REF!</v>
      </c>
    </row>
    <row r="390" spans="1:38" x14ac:dyDescent="0.2">
      <c r="A390" s="7" cm="1">
        <f t="array" aca="1" ref="A390" ca="1">INDEX(Companies!$A:$A,RANDBETWEEN(2,COUNTA(Companies!$A:$A)),1)</f>
        <v>2</v>
      </c>
      <c r="B390" s="5">
        <f t="shared" si="78"/>
        <v>389</v>
      </c>
      <c r="C390" s="5" t="str" cm="1">
        <f t="array" ref="C390">SHA1HASH($B390)</f>
        <v>1ed8625b87fe7be262cf36d4e4648ea241575e22</v>
      </c>
      <c r="D390" s="6">
        <f t="shared" ca="1" si="79"/>
        <v>1</v>
      </c>
      <c r="E390" s="7">
        <f ca="1">IF($B390 = 1 + N("Presidente"),
    127,
    IF($B390 = 2 + N("Vice-Presidente"),
        72,
        IF($B390 = 3 + N("Secretária bilíngue"),
            13,
            RANDBETWEEN(5,COUNT(Name!$A:$A) + 1)
        )
    )
)</f>
        <v>43</v>
      </c>
      <c r="F390" s="7" t="str">
        <f ca="1">VLOOKUP($E390,Name!$A:$B,2,FALSE)</f>
        <v>Anita</v>
      </c>
      <c r="G390" s="7">
        <f ca="1" xml:space="preserve">
IF($B390 = 1,
    0,
    RANDBETWEEN(5,COUNT('Last name'!$A:$A) + 1)
)</f>
        <v>109</v>
      </c>
      <c r="H390" s="7" t="str">
        <f ca="1" xml:space="preserve">
IF($B390 = 1 + N("Presidente"),
    "de Orléans e Bragança",
    VLOOKUP($G390,'Last name'!$A:$B,2,FALSE) &amp; " " &amp; VLOOKUP(RANDBETWEEN(5,COUNT('Last name'!$A:$A) + 1),'Last name'!$A:$B,2,FALSE)
)</f>
        <v>Lima Malafaia</v>
      </c>
      <c r="I390" s="7" t="str">
        <f t="shared" ca="1" si="80"/>
        <v>Anita Lima Malafaia</v>
      </c>
      <c r="J390" s="7" t="str" cm="1">
        <f t="array" aca="1" ref="J390" ca="1">SHA1HASH($I390)</f>
        <v>2bff0430ad54ade876d32cba087c08fe2c136111</v>
      </c>
      <c r="K390" s="7" cm="1">
        <f t="array" aca="1" ref="K390" ca="1">INDEX(States!$A:$A,M390,1)</f>
        <v>5</v>
      </c>
      <c r="L390" s="7" t="str">
        <f ca="1">VLOOKUP($K390,Countries!$A:$B,2,FALSE)</f>
        <v>Portugal</v>
      </c>
      <c r="M390" s="7" cm="1">
        <f t="array" aca="1" ref="M390" ca="1">INDEX(States!$C:$C,RANDBETWEEN(5,COUNTA(States!$A:$A) + 1),1)</f>
        <v>9</v>
      </c>
      <c r="N390" s="7" t="str">
        <f ca="1">VLOOKUP($M390,States!$C:$D,2,FALSE)</f>
        <v>braga</v>
      </c>
      <c r="O390" s="7" t="str">
        <f ca="1">VLOOKUP($E390,Name!$A:$C,3,FALSE)</f>
        <v>F</v>
      </c>
      <c r="P390" s="7" t="str">
        <f ca="1">VLOOKUP($O390,Genders!$B:$C,2,FALSE)</f>
        <v>Female</v>
      </c>
      <c r="Q390" s="7" cm="1">
        <f t="array" aca="1" ref="Q390" ca="1">INDEX('Marital status'!$A:$A,RANDBETWEEN(5,COUNTA('Marital status'!$A:$A) + 1),1)</f>
        <v>5</v>
      </c>
      <c r="R390" s="7" t="str">
        <f ca="1">VLOOKUP($Q390,'Marital status'!$A:$B,2,FALSE)</f>
        <v xml:space="preserve"> Separated </v>
      </c>
      <c r="S390" s="7">
        <f t="shared" ca="1" si="81"/>
        <v>5</v>
      </c>
      <c r="T390" s="7" t="str">
        <f ca="1">VLOOKUP($S390,Ethnicities!$A:$B,2,FALSE)</f>
        <v>ASIAN</v>
      </c>
      <c r="U390" s="8">
        <f t="shared" ca="1" si="82"/>
        <v>28824</v>
      </c>
      <c r="V390" s="6">
        <f t="shared" ca="1" si="83"/>
        <v>7</v>
      </c>
      <c r="W390" s="8" t="str">
        <f ca="1">VLOOKUP($V390,'Background education'!$A:$B,2,FALSE)</f>
        <v>Undergraduate degree</v>
      </c>
      <c r="X390" s="7">
        <f ca="1" xml:space="preserve">
  IF(OR($Z390 = 5, $Z390 = 6, $Z390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390" s="7" t="str">
        <f ca="1">VLOOKUP($X390,Departments!$A:$B,2,FALSE)</f>
        <v>Audit</v>
      </c>
      <c r="Z390" s="6">
        <f t="shared" ca="1" si="84"/>
        <v>9</v>
      </c>
      <c r="AA390" s="7" t="str">
        <f ca="1">VLOOKUP($Z390,Roles!$A:$B,2,FALSE)</f>
        <v>Intern</v>
      </c>
      <c r="AB390" s="6" t="e">
        <f t="shared" ca="1" si="85"/>
        <v>#N/A</v>
      </c>
      <c r="AC390" s="7" t="e">
        <f ca="1" xml:space="preserve">
IF(
  ISNA($AB390),
  NA(),
  VLOOKUP($AB390,Levels!$A:$B,2,FALSE)
)</f>
        <v>#N/A</v>
      </c>
      <c r="AD390" s="8">
        <f t="shared" ca="1" si="86"/>
        <v>44504</v>
      </c>
      <c r="AE390" s="6">
        <f ca="1">RANDBETWEEN(5,COUNTA('Recruitment source'!$A:$A) + 1)</f>
        <v>8</v>
      </c>
      <c r="AF390" s="6" t="str">
        <f ca="1">VLOOKUP($AE390,'Recruitment source'!$A:$B,2,FALSE)</f>
        <v>Net Empregos</v>
      </c>
      <c r="AG390" s="8" t="e">
        <f t="shared" ca="1" si="87"/>
        <v>#N/A</v>
      </c>
      <c r="AH390" s="6" t="e">
        <f t="shared" ca="1" si="88"/>
        <v>#N/A</v>
      </c>
      <c r="AI390" s="6" t="e">
        <f ca="1" xml:space="preserve">
IF(
  ISNA($AH390),
  NA(),
  VLOOKUP($AH390,'Reasons for dismissal'!$A:$B,2,FALSE)
)</f>
        <v>#N/A</v>
      </c>
      <c r="AJ390" s="6">
        <f t="shared" ca="1" si="89"/>
        <v>5</v>
      </c>
      <c r="AK390" s="1">
        <f t="shared" ca="1" si="90"/>
        <v>1205</v>
      </c>
      <c r="AL3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$A390  &amp; ", "   &amp;
$B390  &amp; ", "   &amp;
$D390  &amp; ", '"  &amp;
$I390  &amp; "', '" &amp;
$O390  &amp; "', "  &amp;
$S390  &amp; ", '"  &amp;
TEXT($U390,"dd/mm/aaaa")  &amp; "', "   &amp;
$V390  &amp; ", "   &amp;
$X390  &amp; ", "   &amp;
$Z390  &amp; ", "   &amp;
IF($AB390 &lt;&gt; "", $AB390, "NULL")  &amp; ", "   &amp;
$AK390  &amp; ");"</f>
        <v>#REF!</v>
      </c>
    </row>
    <row r="391" spans="1:38" x14ac:dyDescent="0.2">
      <c r="A391" s="7" cm="1">
        <f t="array" aca="1" ref="A391" ca="1">INDEX(Companies!$A:$A,RANDBETWEEN(2,COUNTA(Companies!$A:$A)),1)</f>
        <v>2</v>
      </c>
      <c r="B391" s="5">
        <f t="shared" si="78"/>
        <v>390</v>
      </c>
      <c r="C391" s="5" t="str" cm="1">
        <f t="array" ref="C391">SHA1HASH($B391)</f>
        <v>f369b411c5eb95ab252e1ab9de70f787fa720784</v>
      </c>
      <c r="D391" s="6">
        <f t="shared" ca="1" si="79"/>
        <v>1</v>
      </c>
      <c r="E391" s="7">
        <f ca="1">IF($B391 = 1 + N("Presidente"),
    127,
    IF($B391 = 2 + N("Vice-Presidente"),
        72,
        IF($B391 = 3 + N("Secretária bilíngue"),
            13,
            RANDBETWEEN(5,COUNT(Name!$A:$A) + 1)
        )
    )
)</f>
        <v>349</v>
      </c>
      <c r="F391" s="7" t="str">
        <f ca="1">VLOOKUP($E391,Name!$A:$B,2,FALSE)</f>
        <v>Valentina</v>
      </c>
      <c r="G391" s="7">
        <f ca="1" xml:space="preserve">
IF($B391 = 1,
    0,
    RANDBETWEEN(5,COUNT('Last name'!$A:$A) + 1)
)</f>
        <v>47</v>
      </c>
      <c r="H391" s="7" t="str">
        <f ca="1" xml:space="preserve">
IF($B391 = 1 + N("Presidente"),
    "de Orléans e Bragança",
    VLOOKUP($G391,'Last name'!$A:$B,2,FALSE) &amp; " " &amp; VLOOKUP(RANDBETWEEN(5,COUNT('Last name'!$A:$A) + 1),'Last name'!$A:$B,2,FALSE)
)</f>
        <v>Brasão Siqueira</v>
      </c>
      <c r="I391" s="7" t="str">
        <f t="shared" ca="1" si="80"/>
        <v>Valentina Brasão Siqueira</v>
      </c>
      <c r="J391" s="7" t="str" cm="1">
        <f t="array" aca="1" ref="J391" ca="1">SHA1HASH($I391)</f>
        <v>f91e1480b18dcedf328a97e4faaa5f0765ec9d7e</v>
      </c>
      <c r="K391" s="7" cm="1">
        <f t="array" aca="1" ref="K391" ca="1">INDEX(States!$A:$A,M391,1)</f>
        <v>5</v>
      </c>
      <c r="L391" s="7" t="str">
        <f ca="1">VLOOKUP($K391,Countries!$A:$B,2,FALSE)</f>
        <v>Portugal</v>
      </c>
      <c r="M391" s="7" cm="1">
        <f t="array" aca="1" ref="M391" ca="1">INDEX(States!$C:$C,RANDBETWEEN(5,COUNTA(States!$A:$A) + 1),1)</f>
        <v>17</v>
      </c>
      <c r="N391" s="7" t="str">
        <f ca="1">VLOOKUP($M391,States!$C:$D,2,FALSE)</f>
        <v>Viseu</v>
      </c>
      <c r="O391" s="7" t="str">
        <f ca="1">VLOOKUP($E391,Name!$A:$C,3,FALSE)</f>
        <v>F</v>
      </c>
      <c r="P391" s="7" t="str">
        <f ca="1">VLOOKUP($O391,Genders!$B:$C,2,FALSE)</f>
        <v>Female</v>
      </c>
      <c r="Q391" s="7" cm="1">
        <f t="array" aca="1" ref="Q391" ca="1">INDEX('Marital status'!$A:$A,RANDBETWEEN(5,COUNTA('Marital status'!$A:$A) + 1),1)</f>
        <v>5</v>
      </c>
      <c r="R391" s="7" t="str">
        <f ca="1">VLOOKUP($Q391,'Marital status'!$A:$B,2,FALSE)</f>
        <v xml:space="preserve"> Separated </v>
      </c>
      <c r="S391" s="7">
        <f t="shared" ca="1" si="81"/>
        <v>5</v>
      </c>
      <c r="T391" s="7" t="str">
        <f ca="1">VLOOKUP($S391,Ethnicities!$A:$B,2,FALSE)</f>
        <v>ASIAN</v>
      </c>
      <c r="U391" s="8">
        <f t="shared" ca="1" si="82"/>
        <v>27866</v>
      </c>
      <c r="V391" s="6">
        <f t="shared" ca="1" si="83"/>
        <v>7</v>
      </c>
      <c r="W391" s="8" t="str">
        <f ca="1">VLOOKUP($V391,'Background education'!$A:$B,2,FALSE)</f>
        <v>Undergraduate degree</v>
      </c>
      <c r="X391" s="7">
        <f ca="1" xml:space="preserve">
  IF(OR($Z391 = 5, $Z391 = 6, $Z391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391" s="7" t="str">
        <f ca="1">VLOOKUP($X391,Departments!$A:$B,2,FALSE)</f>
        <v xml:space="preserve"> Presidency</v>
      </c>
      <c r="Z391" s="6">
        <f t="shared" ca="1" si="84"/>
        <v>11</v>
      </c>
      <c r="AA391" s="7" t="str">
        <f ca="1">VLOOKUP($Z391,Roles!$A:$B,2,FALSE)</f>
        <v>Analyst</v>
      </c>
      <c r="AB391" s="6">
        <f t="shared" ca="1" si="85"/>
        <v>6</v>
      </c>
      <c r="AC391" s="7" t="str">
        <f ca="1" xml:space="preserve">
IF(
  ISNA($AB391),
  NA(),
  VLOOKUP($AB391,Levels!$A:$B,2,FALSE)
)</f>
        <v>Pleno</v>
      </c>
      <c r="AD391" s="8">
        <f t="shared" ca="1" si="86"/>
        <v>36747</v>
      </c>
      <c r="AE391" s="6">
        <f ca="1">RANDBETWEEN(5,COUNTA('Recruitment source'!$A:$A) + 1)</f>
        <v>8</v>
      </c>
      <c r="AF391" s="6" t="str">
        <f ca="1">VLOOKUP($AE391,'Recruitment source'!$A:$B,2,FALSE)</f>
        <v>Net Empregos</v>
      </c>
      <c r="AG391" s="8" t="e">
        <f t="shared" ca="1" si="87"/>
        <v>#N/A</v>
      </c>
      <c r="AH391" s="6" t="e">
        <f t="shared" ca="1" si="88"/>
        <v>#N/A</v>
      </c>
      <c r="AI391" s="6" t="e">
        <f ca="1" xml:space="preserve">
IF(
  ISNA($AH391),
  NA(),
  VLOOKUP($AH391,'Reasons for dismissal'!$A:$B,2,FALSE)
)</f>
        <v>#N/A</v>
      </c>
      <c r="AJ391" s="6">
        <f t="shared" ca="1" si="89"/>
        <v>5</v>
      </c>
      <c r="AK391" s="1">
        <f t="shared" ca="1" si="90"/>
        <v>2500</v>
      </c>
      <c r="AL3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$A391  &amp; ", "   &amp;
$B391  &amp; ", "   &amp;
$D391  &amp; ", '"  &amp;
$I391  &amp; "', '" &amp;
$O391  &amp; "', "  &amp;
$S391  &amp; ", '"  &amp;
TEXT($U391,"dd/mm/aaaa")  &amp; "', "   &amp;
$V391  &amp; ", "   &amp;
$X391  &amp; ", "   &amp;
$Z391  &amp; ", "   &amp;
IF($AB391 &lt;&gt; "", $AB391, "NULL")  &amp; ", "   &amp;
$AK391  &amp; ");"</f>
        <v>#REF!</v>
      </c>
    </row>
    <row r="392" spans="1:38" x14ac:dyDescent="0.2">
      <c r="A392" s="7" cm="1">
        <f t="array" aca="1" ref="A392" ca="1">INDEX(Companies!$A:$A,RANDBETWEEN(2,COUNTA(Companies!$A:$A)),1)</f>
        <v>2</v>
      </c>
      <c r="B392" s="5">
        <f t="shared" si="78"/>
        <v>391</v>
      </c>
      <c r="C392" s="5" t="str" cm="1">
        <f t="array" ref="C392">SHA1HASH($B392)</f>
        <v>4c629c4c340105f45966111510782ae516f7bf65</v>
      </c>
      <c r="D392" s="6">
        <f t="shared" ca="1" si="79"/>
        <v>1</v>
      </c>
      <c r="E392" s="7">
        <f ca="1">IF($B392 = 1 + N("Presidente"),
    127,
    IF($B392 = 2 + N("Vice-Presidente"),
        72,
        IF($B392 = 3 + N("Secretária bilíngue"),
            13,
            RANDBETWEEN(5,COUNT(Name!$A:$A) + 1)
        )
    )
)</f>
        <v>213</v>
      </c>
      <c r="F392" s="7" t="str">
        <f ca="1">VLOOKUP($E392,Name!$A:$B,2,FALSE)</f>
        <v>Kelvin</v>
      </c>
      <c r="G392" s="7">
        <f ca="1" xml:space="preserve">
IF($B392 = 1,
    0,
    RANDBETWEEN(5,COUNT('Last name'!$A:$A) + 1)
)</f>
        <v>39</v>
      </c>
      <c r="H392" s="7" t="str">
        <f ca="1" xml:space="preserve">
IF($B392 = 1 + N("Presidente"),
    "de Orléans e Bragança",
    VLOOKUP($G392,'Last name'!$A:$B,2,FALSE) &amp; " " &amp; VLOOKUP(RANDBETWEEN(5,COUNT('Last name'!$A:$A) + 1),'Last name'!$A:$B,2,FALSE)
)</f>
        <v>Bianchi Pinto</v>
      </c>
      <c r="I392" s="7" t="str">
        <f t="shared" ca="1" si="80"/>
        <v>Kelvin Bianchi Pinto</v>
      </c>
      <c r="J392" s="7" t="str" cm="1">
        <f t="array" aca="1" ref="J392" ca="1">SHA1HASH($I392)</f>
        <v>cf6df918641dad55b24ef71d40cad241799137ec</v>
      </c>
      <c r="K392" s="7" cm="1">
        <f t="array" aca="1" ref="K392" ca="1">INDEX(States!$A:$A,M392,1)</f>
        <v>5</v>
      </c>
      <c r="L392" s="7" t="str">
        <f ca="1">VLOOKUP($K392,Countries!$A:$B,2,FALSE)</f>
        <v>Portugal</v>
      </c>
      <c r="M392" s="7" cm="1">
        <f t="array" aca="1" ref="M392" ca="1">INDEX(States!$C:$C,RANDBETWEEN(5,COUNTA(States!$A:$A) + 1),1)</f>
        <v>8</v>
      </c>
      <c r="N392" s="7" t="str">
        <f ca="1">VLOOKUP($M392,States!$C:$D,2,FALSE)</f>
        <v>AveirO</v>
      </c>
      <c r="O392" s="7" t="str">
        <f ca="1">VLOOKUP($E392,Name!$A:$C,3,FALSE)</f>
        <v>M</v>
      </c>
      <c r="P392" s="7" t="str">
        <f ca="1">VLOOKUP($O392,Genders!$B:$C,2,FALSE)</f>
        <v>Male</v>
      </c>
      <c r="Q392" s="7" cm="1">
        <f t="array" aca="1" ref="Q392" ca="1">INDEX('Marital status'!$A:$A,RANDBETWEEN(5,COUNTA('Marital status'!$A:$A) + 1),1)</f>
        <v>6</v>
      </c>
      <c r="R392" s="7" t="str">
        <f ca="1">VLOOKUP($Q392,'Marital status'!$A:$B,2,FALSE)</f>
        <v>DIVORCED</v>
      </c>
      <c r="S392" s="7">
        <f t="shared" ca="1" si="81"/>
        <v>6</v>
      </c>
      <c r="T392" s="7" t="str">
        <f ca="1">VLOOKUP($S392,Ethnicities!$A:$B,2,FALSE)</f>
        <v xml:space="preserve">  american Indian or Alaska Native</v>
      </c>
      <c r="U392" s="8">
        <f t="shared" ca="1" si="82"/>
        <v>23603</v>
      </c>
      <c r="V392" s="6">
        <f t="shared" ca="1" si="83"/>
        <v>7</v>
      </c>
      <c r="W392" s="8" t="str">
        <f ca="1">VLOOKUP($V392,'Background education'!$A:$B,2,FALSE)</f>
        <v>Undergraduate degree</v>
      </c>
      <c r="X392" s="7">
        <f ca="1" xml:space="preserve">
  IF(OR($Z392 = 5, $Z392 = 6, $Z392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392" s="7" t="str">
        <f ca="1">VLOOKUP($X392,Departments!$A:$B,2,FALSE)</f>
        <v>Administration</v>
      </c>
      <c r="Z392" s="6">
        <f t="shared" ca="1" si="84"/>
        <v>9</v>
      </c>
      <c r="AA392" s="7" t="str">
        <f ca="1">VLOOKUP($Z392,Roles!$A:$B,2,FALSE)</f>
        <v>Intern</v>
      </c>
      <c r="AB392" s="6" t="e">
        <f t="shared" ca="1" si="85"/>
        <v>#N/A</v>
      </c>
      <c r="AC392" s="7" t="e">
        <f ca="1" xml:space="preserve">
IF(
  ISNA($AB392),
  NA(),
  VLOOKUP($AB392,Levels!$A:$B,2,FALSE)
)</f>
        <v>#N/A</v>
      </c>
      <c r="AD392" s="8">
        <f t="shared" ca="1" si="86"/>
        <v>36360</v>
      </c>
      <c r="AE392" s="6">
        <f ca="1">RANDBETWEEN(5,COUNTA('Recruitment source'!$A:$A) + 1)</f>
        <v>6</v>
      </c>
      <c r="AF392" s="6" t="str">
        <f ca="1">VLOOKUP($AE392,'Recruitment source'!$A:$B,2,FALSE)</f>
        <v>Learn4Good</v>
      </c>
      <c r="AG392" s="8" t="e">
        <f t="shared" ca="1" si="87"/>
        <v>#N/A</v>
      </c>
      <c r="AH392" s="6" t="e">
        <f t="shared" ca="1" si="88"/>
        <v>#N/A</v>
      </c>
      <c r="AI392" s="6" t="e">
        <f ca="1" xml:space="preserve">
IF(
  ISNA($AH392),
  NA(),
  VLOOKUP($AH392,'Reasons for dismissal'!$A:$B,2,FALSE)
)</f>
        <v>#N/A</v>
      </c>
      <c r="AJ392" s="6">
        <f t="shared" ca="1" si="89"/>
        <v>4</v>
      </c>
      <c r="AK392" s="1">
        <f t="shared" ca="1" si="90"/>
        <v>1205</v>
      </c>
      <c r="AL3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$A392  &amp; ", "   &amp;
$B392  &amp; ", "   &amp;
$D392  &amp; ", '"  &amp;
$I392  &amp; "', '" &amp;
$O392  &amp; "', "  &amp;
$S392  &amp; ", '"  &amp;
TEXT($U392,"dd/mm/aaaa")  &amp; "', "   &amp;
$V392  &amp; ", "   &amp;
$X392  &amp; ", "   &amp;
$Z392  &amp; ", "   &amp;
IF($AB392 &lt;&gt; "", $AB392, "NULL")  &amp; ", "   &amp;
$AK392  &amp; ");"</f>
        <v>#REF!</v>
      </c>
    </row>
    <row r="393" spans="1:38" x14ac:dyDescent="0.2">
      <c r="A393" s="7" cm="1">
        <f t="array" aca="1" ref="A393" ca="1">INDEX(Companies!$A:$A,RANDBETWEEN(2,COUNTA(Companies!$A:$A)),1)</f>
        <v>2</v>
      </c>
      <c r="B393" s="5">
        <f t="shared" si="78"/>
        <v>392</v>
      </c>
      <c r="C393" s="5" t="str" cm="1">
        <f t="array" ref="C393">SHA1HASH($B393)</f>
        <v>0715d58c74869d445849a688c0f3804892a5d6a1</v>
      </c>
      <c r="D393" s="6">
        <f t="shared" ca="1" si="79"/>
        <v>1</v>
      </c>
      <c r="E393" s="7">
        <f ca="1">IF($B393 = 1 + N("Presidente"),
    127,
    IF($B393 = 2 + N("Vice-Presidente"),
        72,
        IF($B393 = 3 + N("Secretária bilíngue"),
            13,
            RANDBETWEEN(5,COUNT(Name!$A:$A) + 1)
        )
    )
)</f>
        <v>287</v>
      </c>
      <c r="F393" s="7" t="str">
        <f ca="1">VLOOKUP($E393,Name!$A:$B,2,FALSE)</f>
        <v>Matheus</v>
      </c>
      <c r="G393" s="7">
        <f ca="1" xml:space="preserve">
IF($B393 = 1,
    0,
    RANDBETWEEN(5,COUNT('Last name'!$A:$A) + 1)
)</f>
        <v>184</v>
      </c>
      <c r="H393" s="7" t="str">
        <f ca="1" xml:space="preserve">
IF($B393 = 1 + N("Presidente"),
    "de Orléans e Bragança",
    VLOOKUP($G393,'Last name'!$A:$B,2,FALSE) &amp; " " &amp; VLOOKUP(RANDBETWEEN(5,COUNT('Last name'!$A:$A) + 1),'Last name'!$A:$B,2,FALSE)
)</f>
        <v>sobrenome Pimenta</v>
      </c>
      <c r="I393" s="7" t="str">
        <f t="shared" ca="1" si="80"/>
        <v>Matheus sobrenome Pimenta</v>
      </c>
      <c r="J393" s="7" t="str" cm="1">
        <f t="array" aca="1" ref="J393" ca="1">SHA1HASH($I393)</f>
        <v>60c724d09c4584f605f79b9588eee09c4a59ecf1</v>
      </c>
      <c r="K393" s="7" cm="1">
        <f t="array" aca="1" ref="K393" ca="1">INDEX(States!$A:$A,M393,1)</f>
        <v>5</v>
      </c>
      <c r="L393" s="7" t="str">
        <f ca="1">VLOOKUP($K393,Countries!$A:$B,2,FALSE)</f>
        <v>Portugal</v>
      </c>
      <c r="M393" s="7" cm="1">
        <f t="array" aca="1" ref="M393" ca="1">INDEX(States!$C:$C,RANDBETWEEN(5,COUNTA(States!$A:$A) + 1),1)</f>
        <v>14</v>
      </c>
      <c r="N393" s="7" t="str">
        <f ca="1">VLOOKUP($M393,States!$C:$D,2,FALSE)</f>
        <v>Madeira</v>
      </c>
      <c r="O393" s="7" t="str">
        <f ca="1">VLOOKUP($E393,Name!$A:$C,3,FALSE)</f>
        <v>M</v>
      </c>
      <c r="P393" s="7" t="str">
        <f ca="1">VLOOKUP($O393,Genders!$B:$C,2,FALSE)</f>
        <v>Male</v>
      </c>
      <c r="Q393" s="7" cm="1">
        <f t="array" aca="1" ref="Q393" ca="1">INDEX('Marital status'!$A:$A,RANDBETWEEN(5,COUNTA('Marital status'!$A:$A) + 1),1)</f>
        <v>5</v>
      </c>
      <c r="R393" s="7" t="str">
        <f ca="1">VLOOKUP($Q393,'Marital status'!$A:$B,2,FALSE)</f>
        <v xml:space="preserve"> Separated </v>
      </c>
      <c r="S393" s="7">
        <f t="shared" ca="1" si="81"/>
        <v>5</v>
      </c>
      <c r="T393" s="7" t="str">
        <f ca="1">VLOOKUP($S393,Ethnicities!$A:$B,2,FALSE)</f>
        <v>ASIAN</v>
      </c>
      <c r="U393" s="8">
        <f t="shared" ca="1" si="82"/>
        <v>21650</v>
      </c>
      <c r="V393" s="6">
        <f t="shared" ca="1" si="83"/>
        <v>8</v>
      </c>
      <c r="W393" s="8" t="str">
        <f ca="1">VLOOKUP($V393,'Background education'!$A:$B,2,FALSE)</f>
        <v>Graduate school</v>
      </c>
      <c r="X393" s="7">
        <f ca="1" xml:space="preserve">
  IF(OR($Z393 = 5, $Z393 = 6, $Z393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393" s="7" t="str">
        <f ca="1">VLOOKUP($X393,Departments!$A:$B,2,FALSE)</f>
        <v>Human Resource</v>
      </c>
      <c r="Z393" s="6">
        <f t="shared" ca="1" si="84"/>
        <v>11</v>
      </c>
      <c r="AA393" s="7" t="str">
        <f ca="1">VLOOKUP($Z393,Roles!$A:$B,2,FALSE)</f>
        <v>Analyst</v>
      </c>
      <c r="AB393" s="6">
        <f t="shared" ca="1" si="85"/>
        <v>7</v>
      </c>
      <c r="AC393" s="7" t="str">
        <f ca="1" xml:space="preserve">
IF(
  ISNA($AB393),
  NA(),
  VLOOKUP($AB393,Levels!$A:$B,2,FALSE)
)</f>
        <v>Senior</v>
      </c>
      <c r="AD393" s="8">
        <f t="shared" ca="1" si="86"/>
        <v>38638</v>
      </c>
      <c r="AE393" s="6">
        <f ca="1">RANDBETWEEN(5,COUNTA('Recruitment source'!$A:$A) + 1)</f>
        <v>6</v>
      </c>
      <c r="AF393" s="6" t="str">
        <f ca="1">VLOOKUP($AE393,'Recruitment source'!$A:$B,2,FALSE)</f>
        <v>Learn4Good</v>
      </c>
      <c r="AG393" s="8" t="e">
        <f t="shared" ca="1" si="87"/>
        <v>#N/A</v>
      </c>
      <c r="AH393" s="6" t="e">
        <f t="shared" ca="1" si="88"/>
        <v>#N/A</v>
      </c>
      <c r="AI393" s="6" t="e">
        <f ca="1" xml:space="preserve">
IF(
  ISNA($AH393),
  NA(),
  VLOOKUP($AH393,'Reasons for dismissal'!$A:$B,2,FALSE)
)</f>
        <v>#N/A</v>
      </c>
      <c r="AJ393" s="6">
        <f t="shared" ca="1" si="89"/>
        <v>4</v>
      </c>
      <c r="AK393" s="1">
        <f t="shared" ca="1" si="90"/>
        <v>3080</v>
      </c>
      <c r="AL3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$A393  &amp; ", "   &amp;
$B393  &amp; ", "   &amp;
$D393  &amp; ", '"  &amp;
$I393  &amp; "', '" &amp;
$O393  &amp; "', "  &amp;
$S393  &amp; ", '"  &amp;
TEXT($U393,"dd/mm/aaaa")  &amp; "', "   &amp;
$V393  &amp; ", "   &amp;
$X393  &amp; ", "   &amp;
$Z393  &amp; ", "   &amp;
IF($AB393 &lt;&gt; "", $AB393, "NULL")  &amp; ", "   &amp;
$AK393  &amp; ");"</f>
        <v>#REF!</v>
      </c>
    </row>
    <row r="394" spans="1:38" x14ac:dyDescent="0.2">
      <c r="A394" s="7" cm="1">
        <f t="array" aca="1" ref="A394" ca="1">INDEX(Companies!$A:$A,RANDBETWEEN(2,COUNTA(Companies!$A:$A)),1)</f>
        <v>2</v>
      </c>
      <c r="B394" s="5">
        <f t="shared" si="78"/>
        <v>393</v>
      </c>
      <c r="C394" s="5" t="str" cm="1">
        <f t="array" ref="C394">SHA1HASH($B394)</f>
        <v>b0c68924acc44f1f1ed598a8b2b2d4568b02dcfc</v>
      </c>
      <c r="D394" s="6">
        <f t="shared" ca="1" si="79"/>
        <v>1</v>
      </c>
      <c r="E394" s="7">
        <f ca="1">IF($B394 = 1 + N("Presidente"),
    127,
    IF($B394 = 2 + N("Vice-Presidente"),
        72,
        IF($B394 = 3 + N("Secretária bilíngue"),
            13,
            RANDBETWEEN(5,COUNT(Name!$A:$A) + 1)
        )
    )
)</f>
        <v>82</v>
      </c>
      <c r="F394" s="7" t="str">
        <f ca="1">VLOOKUP($E394,Name!$A:$B,2,FALSE)</f>
        <v>Caleb</v>
      </c>
      <c r="G394" s="7">
        <f ca="1" xml:space="preserve">
IF($B394 = 1,
    0,
    RANDBETWEEN(5,COUNT('Last name'!$A:$A) + 1)
)</f>
        <v>57</v>
      </c>
      <c r="H394" s="7" t="str">
        <f ca="1" xml:space="preserve">
IF($B394 = 1 + N("Presidente"),
    "de Orléans e Bragança",
    VLOOKUP($G394,'Last name'!$A:$B,2,FALSE) &amp; " " &amp; VLOOKUP(RANDBETWEEN(5,COUNT('Last name'!$A:$A) + 1),'Last name'!$A:$B,2,FALSE)
)</f>
        <v>Cândido Rinaldi</v>
      </c>
      <c r="I394" s="7" t="str">
        <f t="shared" ca="1" si="80"/>
        <v>Caleb Cândido Rinaldi</v>
      </c>
      <c r="J394" s="7" t="str" cm="1">
        <f t="array" aca="1" ref="J394" ca="1">SHA1HASH($I394)</f>
        <v>afc8155ddb97b358dd7b4959c7db6f93adc2ecc9</v>
      </c>
      <c r="K394" s="7" cm="1">
        <f t="array" aca="1" ref="K394" ca="1">INDEX(States!$A:$A,M394,1)</f>
        <v>5</v>
      </c>
      <c r="L394" s="7" t="str">
        <f ca="1">VLOOKUP($K394,Countries!$A:$B,2,FALSE)</f>
        <v>Portugal</v>
      </c>
      <c r="M394" s="7" cm="1">
        <f t="array" aca="1" ref="M394" ca="1">INDEX(States!$C:$C,RANDBETWEEN(5,COUNTA(States!$A:$A) + 1),1)</f>
        <v>10</v>
      </c>
      <c r="N394" s="7" t="str">
        <f ca="1">VLOOKUP($M394,States!$C:$D,2,FALSE)</f>
        <v>Faro</v>
      </c>
      <c r="O394" s="7" t="str">
        <f ca="1">VLOOKUP($E394,Name!$A:$C,3,FALSE)</f>
        <v>M</v>
      </c>
      <c r="P394" s="7" t="str">
        <f ca="1">VLOOKUP($O394,Genders!$B:$C,2,FALSE)</f>
        <v>Male</v>
      </c>
      <c r="Q394" s="7" cm="1">
        <f t="array" aca="1" ref="Q394" ca="1">INDEX('Marital status'!$A:$A,RANDBETWEEN(5,COUNTA('Marital status'!$A:$A) + 1),1)</f>
        <v>5</v>
      </c>
      <c r="R394" s="7" t="str">
        <f ca="1">VLOOKUP($Q394,'Marital status'!$A:$B,2,FALSE)</f>
        <v xml:space="preserve"> Separated </v>
      </c>
      <c r="S394" s="7">
        <f t="shared" ca="1" si="81"/>
        <v>5</v>
      </c>
      <c r="T394" s="7" t="str">
        <f ca="1">VLOOKUP($S394,Ethnicities!$A:$B,2,FALSE)</f>
        <v>ASIAN</v>
      </c>
      <c r="U394" s="8">
        <f t="shared" ca="1" si="82"/>
        <v>17914</v>
      </c>
      <c r="V394" s="6">
        <f t="shared" ca="1" si="83"/>
        <v>7</v>
      </c>
      <c r="W394" s="8" t="str">
        <f ca="1">VLOOKUP($V394,'Background education'!$A:$B,2,FALSE)</f>
        <v>Undergraduate degree</v>
      </c>
      <c r="X394" s="7">
        <f ca="1" xml:space="preserve">
  IF(OR($Z394 = 5, $Z394 = 6, $Z394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394" s="7" t="str">
        <f ca="1">VLOOKUP($X394,Departments!$A:$B,2,FALSE)</f>
        <v>Administration</v>
      </c>
      <c r="Z394" s="6">
        <f t="shared" ca="1" si="84"/>
        <v>10</v>
      </c>
      <c r="AA394" s="7" t="str">
        <f ca="1">VLOOKUP($Z394,Roles!$A:$B,2,FALSE)</f>
        <v>Trainee</v>
      </c>
      <c r="AB394" s="6" t="e">
        <f t="shared" ca="1" si="85"/>
        <v>#N/A</v>
      </c>
      <c r="AC394" s="7" t="e">
        <f ca="1" xml:space="preserve">
IF(
  ISNA($AB394),
  NA(),
  VLOOKUP($AB394,Levels!$A:$B,2,FALSE)
)</f>
        <v>#N/A</v>
      </c>
      <c r="AD394" s="8">
        <f t="shared" ca="1" si="86"/>
        <v>37114</v>
      </c>
      <c r="AE394" s="6">
        <f ca="1">RANDBETWEEN(5,COUNTA('Recruitment source'!$A:$A) + 1)</f>
        <v>12</v>
      </c>
      <c r="AF394" s="6" t="str">
        <f ca="1">VLOOKUP($AE394,'Recruitment source'!$A:$B,2,FALSE)</f>
        <v xml:space="preserve"> recommendation of employee</v>
      </c>
      <c r="AG394" s="8" t="e">
        <f t="shared" ca="1" si="87"/>
        <v>#N/A</v>
      </c>
      <c r="AH394" s="6" t="e">
        <f t="shared" ca="1" si="88"/>
        <v>#N/A</v>
      </c>
      <c r="AI394" s="6" t="e">
        <f ca="1" xml:space="preserve">
IF(
  ISNA($AH394),
  NA(),
  VLOOKUP($AH394,'Reasons for dismissal'!$A:$B,2,FALSE)
)</f>
        <v>#N/A</v>
      </c>
      <c r="AJ394" s="6">
        <f t="shared" ca="1" si="89"/>
        <v>5</v>
      </c>
      <c r="AK394" s="1">
        <f t="shared" ca="1" si="90"/>
        <v>1305</v>
      </c>
      <c r="AL3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$A394  &amp; ", "   &amp;
$B394  &amp; ", "   &amp;
$D394  &amp; ", '"  &amp;
$I394  &amp; "', '" &amp;
$O394  &amp; "', "  &amp;
$S394  &amp; ", '"  &amp;
TEXT($U394,"dd/mm/aaaa")  &amp; "', "   &amp;
$V394  &amp; ", "   &amp;
$X394  &amp; ", "   &amp;
$Z394  &amp; ", "   &amp;
IF($AB394 &lt;&gt; "", $AB394, "NULL")  &amp; ", "   &amp;
$AK394  &amp; ");"</f>
        <v>#REF!</v>
      </c>
    </row>
    <row r="395" spans="1:38" x14ac:dyDescent="0.2">
      <c r="A395" s="7" cm="1">
        <f t="array" aca="1" ref="A395" ca="1">INDEX(Companies!$A:$A,RANDBETWEEN(2,COUNTA(Companies!$A:$A)),1)</f>
        <v>2</v>
      </c>
      <c r="B395" s="5">
        <f t="shared" si="78"/>
        <v>394</v>
      </c>
      <c r="C395" s="5" t="str" cm="1">
        <f t="array" ref="C395">SHA1HASH($B395)</f>
        <v>bc62305b6cff49d43aed5f6550716c89890a3ccc</v>
      </c>
      <c r="D395" s="6">
        <f t="shared" ca="1" si="79"/>
        <v>1</v>
      </c>
      <c r="E395" s="7">
        <f ca="1">IF($B395 = 1 + N("Presidente"),
    127,
    IF($B395 = 2 + N("Vice-Presidente"),
        72,
        IF($B395 = 3 + N("Secretária bilíngue"),
            13,
            RANDBETWEEN(5,COUNT(Name!$A:$A) + 1)
        )
    )
)</f>
        <v>201</v>
      </c>
      <c r="F395" s="7" t="str">
        <f ca="1">VLOOKUP($E395,Name!$A:$B,2,FALSE)</f>
        <v>Júlia</v>
      </c>
      <c r="G395" s="7">
        <f ca="1" xml:space="preserve">
IF($B395 = 1,
    0,
    RANDBETWEEN(5,COUNT('Last name'!$A:$A) + 1)
)</f>
        <v>40</v>
      </c>
      <c r="H395" s="7" t="str">
        <f ca="1" xml:space="preserve">
IF($B395 = 1 + N("Presidente"),
    "de Orléans e Bragança",
    VLOOKUP($G395,'Last name'!$A:$B,2,FALSE) &amp; " " &amp; VLOOKUP(RANDBETWEEN(5,COUNT('Last name'!$A:$A) + 1),'Last name'!$A:$B,2,FALSE)
)</f>
        <v>Bicalho Castro</v>
      </c>
      <c r="I395" s="7" t="str">
        <f t="shared" ca="1" si="80"/>
        <v>Júlia Bicalho Castro</v>
      </c>
      <c r="J395" s="7" t="str" cm="1">
        <f t="array" aca="1" ref="J395" ca="1">SHA1HASH($I395)</f>
        <v>704096350866dc45751cccbfa0642a955ed2cd3b</v>
      </c>
      <c r="K395" s="7" cm="1">
        <f t="array" aca="1" ref="K395" ca="1">INDEX(States!$A:$A,M395,1)</f>
        <v>5</v>
      </c>
      <c r="L395" s="7" t="str">
        <f ca="1">VLOOKUP($K395,Countries!$A:$B,2,FALSE)</f>
        <v>Portugal</v>
      </c>
      <c r="M395" s="7" cm="1">
        <f t="array" aca="1" ref="M395" ca="1">INDEX(States!$C:$C,RANDBETWEEN(5,COUNTA(States!$A:$A) + 1),1)</f>
        <v>12</v>
      </c>
      <c r="N395" s="7" t="str">
        <f ca="1">VLOOKUP($M395,States!$C:$D,2,FALSE)</f>
        <v>Leiria</v>
      </c>
      <c r="O395" s="7" t="str">
        <f ca="1">VLOOKUP($E395,Name!$A:$C,3,FALSE)</f>
        <v>F</v>
      </c>
      <c r="P395" s="7" t="str">
        <f ca="1">VLOOKUP($O395,Genders!$B:$C,2,FALSE)</f>
        <v>Female</v>
      </c>
      <c r="Q395" s="7" cm="1">
        <f t="array" aca="1" ref="Q395" ca="1">INDEX('Marital status'!$A:$A,RANDBETWEEN(5,COUNTA('Marital status'!$A:$A) + 1),1)</f>
        <v>5</v>
      </c>
      <c r="R395" s="7" t="str">
        <f ca="1">VLOOKUP($Q395,'Marital status'!$A:$B,2,FALSE)</f>
        <v xml:space="preserve"> Separated </v>
      </c>
      <c r="S395" s="7">
        <f t="shared" ca="1" si="81"/>
        <v>5</v>
      </c>
      <c r="T395" s="7" t="str">
        <f ca="1">VLOOKUP($S395,Ethnicities!$A:$B,2,FALSE)</f>
        <v>ASIAN</v>
      </c>
      <c r="U395" s="8">
        <f t="shared" ca="1" si="82"/>
        <v>30095</v>
      </c>
      <c r="V395" s="6">
        <f t="shared" ca="1" si="83"/>
        <v>8</v>
      </c>
      <c r="W395" s="8" t="str">
        <f ca="1">VLOOKUP($V395,'Background education'!$A:$B,2,FALSE)</f>
        <v>Graduate school</v>
      </c>
      <c r="X395" s="7">
        <f ca="1" xml:space="preserve">
  IF(OR($Z395 = 5, $Z395 = 6, $Z395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395" s="7" t="str">
        <f ca="1">VLOOKUP($X395,Departments!$A:$B,2,FALSE)</f>
        <v xml:space="preserve"> Commercial</v>
      </c>
      <c r="Z395" s="6">
        <f t="shared" ca="1" si="84"/>
        <v>11</v>
      </c>
      <c r="AA395" s="7" t="str">
        <f ca="1">VLOOKUP($Z395,Roles!$A:$B,2,FALSE)</f>
        <v>Analyst</v>
      </c>
      <c r="AB395" s="6">
        <f t="shared" ca="1" si="85"/>
        <v>6</v>
      </c>
      <c r="AC395" s="7" t="str">
        <f ca="1" xml:space="preserve">
IF(
  ISNA($AB395),
  NA(),
  VLOOKUP($AB395,Levels!$A:$B,2,FALSE)
)</f>
        <v>Pleno</v>
      </c>
      <c r="AD395" s="8">
        <f t="shared" ca="1" si="86"/>
        <v>38897</v>
      </c>
      <c r="AE395" s="6">
        <f ca="1">RANDBETWEEN(5,COUNTA('Recruitment source'!$A:$A) + 1)</f>
        <v>10</v>
      </c>
      <c r="AF395" s="6" t="str">
        <f ca="1">VLOOKUP($AE395,'Recruitment source'!$A:$B,2,FALSE)</f>
        <v>Jobs in Lisbon</v>
      </c>
      <c r="AG395" s="8" t="e">
        <f t="shared" ca="1" si="87"/>
        <v>#N/A</v>
      </c>
      <c r="AH395" s="6" t="e">
        <f t="shared" ca="1" si="88"/>
        <v>#N/A</v>
      </c>
      <c r="AI395" s="6" t="e">
        <f ca="1" xml:space="preserve">
IF(
  ISNA($AH395),
  NA(),
  VLOOKUP($AH395,'Reasons for dismissal'!$A:$B,2,FALSE)
)</f>
        <v>#N/A</v>
      </c>
      <c r="AJ395" s="6">
        <f t="shared" ca="1" si="89"/>
        <v>4</v>
      </c>
      <c r="AK395" s="1">
        <f t="shared" ca="1" si="90"/>
        <v>3080</v>
      </c>
      <c r="AL3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$A395  &amp; ", "   &amp;
$B395  &amp; ", "   &amp;
$D395  &amp; ", '"  &amp;
$I395  &amp; "', '" &amp;
$O395  &amp; "', "  &amp;
$S395  &amp; ", '"  &amp;
TEXT($U395,"dd/mm/aaaa")  &amp; "', "   &amp;
$V395  &amp; ", "   &amp;
$X395  &amp; ", "   &amp;
$Z395  &amp; ", "   &amp;
IF($AB395 &lt;&gt; "", $AB395, "NULL")  &amp; ", "   &amp;
$AK395  &amp; ");"</f>
        <v>#REF!</v>
      </c>
    </row>
    <row r="396" spans="1:38" x14ac:dyDescent="0.2">
      <c r="A396" s="7" cm="1">
        <f t="array" aca="1" ref="A396" ca="1">INDEX(Companies!$A:$A,RANDBETWEEN(2,COUNTA(Companies!$A:$A)),1)</f>
        <v>2</v>
      </c>
      <c r="B396" s="5">
        <f t="shared" si="78"/>
        <v>395</v>
      </c>
      <c r="C396" s="5" t="str" cm="1">
        <f t="array" ref="C396">SHA1HASH($B396)</f>
        <v>86cf294a07a8aa25f6a2d82a8938f707a2d80ac3</v>
      </c>
      <c r="D396" s="6">
        <f t="shared" ca="1" si="79"/>
        <v>1</v>
      </c>
      <c r="E396" s="7">
        <f ca="1">IF($B396 = 1 + N("Presidente"),
    127,
    IF($B396 = 2 + N("Vice-Presidente"),
        72,
        IF($B396 = 3 + N("Secretária bilíngue"),
            13,
            RANDBETWEEN(5,COUNT(Name!$A:$A) + 1)
        )
    )
)</f>
        <v>360</v>
      </c>
      <c r="F396" s="7" t="str">
        <f ca="1">VLOOKUP($E396,Name!$A:$B,2,FALSE)</f>
        <v>Vitória</v>
      </c>
      <c r="G396" s="7">
        <f ca="1" xml:space="preserve">
IF($B396 = 1,
    0,
    RANDBETWEEN(5,COUNT('Last name'!$A:$A) + 1)
)</f>
        <v>139</v>
      </c>
      <c r="H396" s="7" t="str">
        <f ca="1" xml:space="preserve">
IF($B396 = 1 + N("Presidente"),
    "de Orléans e Bragança",
    VLOOKUP($G396,'Last name'!$A:$B,2,FALSE) &amp; " " &amp; VLOOKUP(RANDBETWEEN(5,COUNT('Last name'!$A:$A) + 1),'Last name'!$A:$B,2,FALSE)
)</f>
        <v>Negrão Reis</v>
      </c>
      <c r="I396" s="7" t="str">
        <f t="shared" ca="1" si="80"/>
        <v>Vitória Negrão Reis</v>
      </c>
      <c r="J396" s="7" t="str" cm="1">
        <f t="array" aca="1" ref="J396" ca="1">SHA1HASH($I396)</f>
        <v>55068169df4df12463ec1ca5a46de851a7b5b082</v>
      </c>
      <c r="K396" s="7" cm="1">
        <f t="array" aca="1" ref="K396" ca="1">INDEX(States!$A:$A,M396,1)</f>
        <v>5</v>
      </c>
      <c r="L396" s="7" t="str">
        <f ca="1">VLOOKUP($K396,Countries!$A:$B,2,FALSE)</f>
        <v>Portugal</v>
      </c>
      <c r="M396" s="7" cm="1">
        <f t="array" aca="1" ref="M396" ca="1">INDEX(States!$C:$C,RANDBETWEEN(5,COUNTA(States!$A:$A) + 1),1)</f>
        <v>18</v>
      </c>
      <c r="N396" s="7" t="str">
        <f ca="1">VLOOKUP($M396,States!$C:$D,2,FALSE)</f>
        <v>Castelo Branco</v>
      </c>
      <c r="O396" s="7" t="str">
        <f ca="1">VLOOKUP($E396,Name!$A:$C,3,FALSE)</f>
        <v>F</v>
      </c>
      <c r="P396" s="7" t="str">
        <f ca="1">VLOOKUP($O396,Genders!$B:$C,2,FALSE)</f>
        <v>Female</v>
      </c>
      <c r="Q396" s="7" cm="1">
        <f t="array" aca="1" ref="Q396" ca="1">INDEX('Marital status'!$A:$A,RANDBETWEEN(5,COUNTA('Marital status'!$A:$A) + 1),1)</f>
        <v>6</v>
      </c>
      <c r="R396" s="7" t="str">
        <f ca="1">VLOOKUP($Q396,'Marital status'!$A:$B,2,FALSE)</f>
        <v>DIVORCED</v>
      </c>
      <c r="S396" s="7">
        <f t="shared" ca="1" si="81"/>
        <v>7</v>
      </c>
      <c r="T396" s="7" t="str">
        <f ca="1">VLOOKUP($S396,Ethnicities!$A:$B,2,FALSE)</f>
        <v>Native Hawaiian or Other Pacific Islander</v>
      </c>
      <c r="U396" s="8">
        <f t="shared" ca="1" si="82"/>
        <v>21208</v>
      </c>
      <c r="V396" s="6">
        <f t="shared" ca="1" si="83"/>
        <v>7</v>
      </c>
      <c r="W396" s="8" t="str">
        <f ca="1">VLOOKUP($V396,'Background education'!$A:$B,2,FALSE)</f>
        <v>Undergraduate degree</v>
      </c>
      <c r="X396" s="7">
        <f ca="1" xml:space="preserve">
  IF(OR($Z396 = 5, $Z396 = 6, $Z396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396" s="7" t="str">
        <f ca="1">VLOOKUP($X396,Departments!$A:$B,2,FALSE)</f>
        <v>Finance</v>
      </c>
      <c r="Z396" s="6">
        <f t="shared" ca="1" si="84"/>
        <v>10</v>
      </c>
      <c r="AA396" s="7" t="str">
        <f ca="1">VLOOKUP($Z396,Roles!$A:$B,2,FALSE)</f>
        <v>Trainee</v>
      </c>
      <c r="AB396" s="6" t="e">
        <f t="shared" ca="1" si="85"/>
        <v>#N/A</v>
      </c>
      <c r="AC396" s="7" t="e">
        <f ca="1" xml:space="preserve">
IF(
  ISNA($AB396),
  NA(),
  VLOOKUP($AB396,Levels!$A:$B,2,FALSE)
)</f>
        <v>#N/A</v>
      </c>
      <c r="AD396" s="8">
        <f t="shared" ca="1" si="86"/>
        <v>42532</v>
      </c>
      <c r="AE396" s="6">
        <f ca="1">RANDBETWEEN(5,COUNTA('Recruitment source'!$A:$A) + 1)</f>
        <v>10</v>
      </c>
      <c r="AF396" s="6" t="str">
        <f ca="1">VLOOKUP($AE396,'Recruitment source'!$A:$B,2,FALSE)</f>
        <v>Jobs in Lisbon</v>
      </c>
      <c r="AG396" s="8" t="e">
        <f t="shared" ca="1" si="87"/>
        <v>#N/A</v>
      </c>
      <c r="AH396" s="6" t="e">
        <f t="shared" ca="1" si="88"/>
        <v>#N/A</v>
      </c>
      <c r="AI396" s="6" t="e">
        <f ca="1" xml:space="preserve">
IF(
  ISNA($AH396),
  NA(),
  VLOOKUP($AH396,'Reasons for dismissal'!$A:$B,2,FALSE)
)</f>
        <v>#N/A</v>
      </c>
      <c r="AJ396" s="6">
        <f t="shared" ca="1" si="89"/>
        <v>4</v>
      </c>
      <c r="AK396" s="1">
        <f t="shared" ca="1" si="90"/>
        <v>1305</v>
      </c>
      <c r="AL3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$A396  &amp; ", "   &amp;
$B396  &amp; ", "   &amp;
$D396  &amp; ", '"  &amp;
$I396  &amp; "', '" &amp;
$O396  &amp; "', "  &amp;
$S396  &amp; ", '"  &amp;
TEXT($U396,"dd/mm/aaaa")  &amp; "', "   &amp;
$V396  &amp; ", "   &amp;
$X396  &amp; ", "   &amp;
$Z396  &amp; ", "   &amp;
IF($AB396 &lt;&gt; "", $AB396, "NULL")  &amp; ", "   &amp;
$AK396  &amp; ");"</f>
        <v>#REF!</v>
      </c>
    </row>
    <row r="397" spans="1:38" x14ac:dyDescent="0.2">
      <c r="A397" s="7" cm="1">
        <f t="array" aca="1" ref="A397" ca="1">INDEX(Companies!$A:$A,RANDBETWEEN(2,COUNTA(Companies!$A:$A)),1)</f>
        <v>2</v>
      </c>
      <c r="B397" s="5">
        <f t="shared" si="78"/>
        <v>396</v>
      </c>
      <c r="C397" s="5" t="str" cm="1">
        <f t="array" ref="C397">SHA1HASH($B397)</f>
        <v>2bc4a9de212381b2bbb88945fcc28f65c338b37a</v>
      </c>
      <c r="D397" s="6">
        <f t="shared" ca="1" si="79"/>
        <v>1</v>
      </c>
      <c r="E397" s="7">
        <f ca="1">IF($B397 = 1 + N("Presidente"),
    127,
    IF($B397 = 2 + N("Vice-Presidente"),
        72,
        IF($B397 = 3 + N("Secretária bilíngue"),
            13,
            RANDBETWEEN(5,COUNT(Name!$A:$A) + 1)
        )
    )
)</f>
        <v>275</v>
      </c>
      <c r="F397" s="7" t="str">
        <f ca="1">VLOOKUP($E397,Name!$A:$B,2,FALSE)</f>
        <v>Maria Vitória</v>
      </c>
      <c r="G397" s="7">
        <f ca="1" xml:space="preserve">
IF($B397 = 1,
    0,
    RANDBETWEEN(5,COUNT('Last name'!$A:$A) + 1)
)</f>
        <v>115</v>
      </c>
      <c r="H397" s="7" t="str">
        <f ca="1" xml:space="preserve">
IF($B397 = 1 + N("Presidente"),
    "de Orléans e Bragança",
    VLOOKUP($G397,'Last name'!$A:$B,2,FALSE) &amp; " " &amp; VLOOKUP(RANDBETWEEN(5,COUNT('Last name'!$A:$A) + 1),'Last name'!$A:$B,2,FALSE)
)</f>
        <v>Madureira Romano</v>
      </c>
      <c r="I397" s="7" t="str">
        <f t="shared" ca="1" si="80"/>
        <v>Maria Vitória Madureira Romano</v>
      </c>
      <c r="J397" s="7" t="str" cm="1">
        <f t="array" aca="1" ref="J397" ca="1">SHA1HASH($I397)</f>
        <v>fc3fc60f7e683880727b63b489e2fd3a6d1640d6</v>
      </c>
      <c r="K397" s="7" cm="1">
        <f t="array" aca="1" ref="K397" ca="1">INDEX(States!$A:$A,M397,1)</f>
        <v>5</v>
      </c>
      <c r="L397" s="7" t="str">
        <f ca="1">VLOOKUP($K397,Countries!$A:$B,2,FALSE)</f>
        <v>Portugal</v>
      </c>
      <c r="M397" s="7" cm="1">
        <f t="array" aca="1" ref="M397" ca="1">INDEX(States!$C:$C,RANDBETWEEN(5,COUNTA(States!$A:$A) + 1),1)</f>
        <v>12</v>
      </c>
      <c r="N397" s="7" t="str">
        <f ca="1">VLOOKUP($M397,States!$C:$D,2,FALSE)</f>
        <v>Leiria</v>
      </c>
      <c r="O397" s="7" t="str">
        <f ca="1">VLOOKUP($E397,Name!$A:$C,3,FALSE)</f>
        <v>F</v>
      </c>
      <c r="P397" s="7" t="str">
        <f ca="1">VLOOKUP($O397,Genders!$B:$C,2,FALSE)</f>
        <v>Female</v>
      </c>
      <c r="Q397" s="7" cm="1">
        <f t="array" aca="1" ref="Q397" ca="1">INDEX('Marital status'!$A:$A,RANDBETWEEN(5,COUNTA('Marital status'!$A:$A) + 1),1)</f>
        <v>0</v>
      </c>
      <c r="R397" s="7" t="e">
        <f ca="1">VLOOKUP($Q397,'Marital status'!$A:$B,2,FALSE)</f>
        <v>#N/A</v>
      </c>
      <c r="S397" s="7">
        <f t="shared" ca="1" si="81"/>
        <v>5</v>
      </c>
      <c r="T397" s="7" t="str">
        <f ca="1">VLOOKUP($S397,Ethnicities!$A:$B,2,FALSE)</f>
        <v>ASIAN</v>
      </c>
      <c r="U397" s="8">
        <f t="shared" ca="1" si="82"/>
        <v>25253</v>
      </c>
      <c r="V397" s="6">
        <f t="shared" ca="1" si="83"/>
        <v>7</v>
      </c>
      <c r="W397" s="8" t="str">
        <f ca="1">VLOOKUP($V397,'Background education'!$A:$B,2,FALSE)</f>
        <v>Undergraduate degree</v>
      </c>
      <c r="X397" s="7">
        <f ca="1" xml:space="preserve">
  IF(OR($Z397 = 5, $Z397 = 6, $Z397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397" s="7" t="str">
        <f ca="1">VLOOKUP($X397,Departments!$A:$B,2,FALSE)</f>
        <v>Human Resource</v>
      </c>
      <c r="Z397" s="6">
        <f t="shared" ca="1" si="84"/>
        <v>11</v>
      </c>
      <c r="AA397" s="7" t="str">
        <f ca="1">VLOOKUP($Z397,Roles!$A:$B,2,FALSE)</f>
        <v>Analyst</v>
      </c>
      <c r="AB397" s="6">
        <f t="shared" ca="1" si="85"/>
        <v>5</v>
      </c>
      <c r="AC397" s="7" t="str">
        <f ca="1" xml:space="preserve">
IF(
  ISNA($AB397),
  NA(),
  VLOOKUP($AB397,Levels!$A:$B,2,FALSE)
)</f>
        <v>Junior</v>
      </c>
      <c r="AD397" s="8">
        <f t="shared" ca="1" si="86"/>
        <v>39135</v>
      </c>
      <c r="AE397" s="6">
        <f ca="1">RANDBETWEEN(5,COUNTA('Recruitment source'!$A:$A) + 1)</f>
        <v>8</v>
      </c>
      <c r="AF397" s="6" t="str">
        <f ca="1">VLOOKUP($AE397,'Recruitment source'!$A:$B,2,FALSE)</f>
        <v>Net Empregos</v>
      </c>
      <c r="AG397" s="8" t="e">
        <f t="shared" ca="1" si="87"/>
        <v>#N/A</v>
      </c>
      <c r="AH397" s="6" t="e">
        <f t="shared" ca="1" si="88"/>
        <v>#N/A</v>
      </c>
      <c r="AI397" s="6" t="e">
        <f ca="1" xml:space="preserve">
IF(
  ISNA($AH397),
  NA(),
  VLOOKUP($AH397,'Reasons for dismissal'!$A:$B,2,FALSE)
)</f>
        <v>#N/A</v>
      </c>
      <c r="AJ397" s="6">
        <f t="shared" ca="1" si="89"/>
        <v>4</v>
      </c>
      <c r="AK397" s="1">
        <f t="shared" ca="1" si="90"/>
        <v>2580</v>
      </c>
      <c r="AL3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$A397  &amp; ", "   &amp;
$B397  &amp; ", "   &amp;
$D397  &amp; ", '"  &amp;
$I397  &amp; "', '" &amp;
$O397  &amp; "', "  &amp;
$S397  &amp; ", '"  &amp;
TEXT($U397,"dd/mm/aaaa")  &amp; "', "   &amp;
$V397  &amp; ", "   &amp;
$X397  &amp; ", "   &amp;
$Z397  &amp; ", "   &amp;
IF($AB397 &lt;&gt; "", $AB397, "NULL")  &amp; ", "   &amp;
$AK397  &amp; ");"</f>
        <v>#REF!</v>
      </c>
    </row>
    <row r="398" spans="1:38" x14ac:dyDescent="0.2">
      <c r="A398" s="7" cm="1">
        <f t="array" aca="1" ref="A398" ca="1">INDEX(Companies!$A:$A,RANDBETWEEN(2,COUNTA(Companies!$A:$A)),1)</f>
        <v>2</v>
      </c>
      <c r="B398" s="5">
        <f t="shared" si="78"/>
        <v>397</v>
      </c>
      <c r="C398" s="5" t="str" cm="1">
        <f t="array" ref="C398">SHA1HASH($B398)</f>
        <v>20387dbb740a1024dc09b567e17ab8b8d656ec64</v>
      </c>
      <c r="D398" s="6">
        <f t="shared" ca="1" si="79"/>
        <v>1</v>
      </c>
      <c r="E398" s="7">
        <f ca="1">IF($B398 = 1 + N("Presidente"),
    127,
    IF($B398 = 2 + N("Vice-Presidente"),
        72,
        IF($B398 = 3 + N("Secretária bilíngue"),
            13,
            RANDBETWEEN(5,COUNT(Name!$A:$A) + 1)
        )
    )
)</f>
        <v>197</v>
      </c>
      <c r="F398" s="7" t="str">
        <f ca="1">VLOOKUP($E398,Name!$A:$B,2,FALSE)</f>
        <v>José</v>
      </c>
      <c r="G398" s="7">
        <f ca="1" xml:space="preserve">
IF($B398 = 1,
    0,
    RANDBETWEEN(5,COUNT('Last name'!$A:$A) + 1)
)</f>
        <v>139</v>
      </c>
      <c r="H398" s="7" t="str">
        <f ca="1" xml:space="preserve">
IF($B398 = 1 + N("Presidente"),
    "de Orléans e Bragança",
    VLOOKUP($G398,'Last name'!$A:$B,2,FALSE) &amp; " " &amp; VLOOKUP(RANDBETWEEN(5,COUNT('Last name'!$A:$A) + 1),'Last name'!$A:$B,2,FALSE)
)</f>
        <v>Negrão Galli</v>
      </c>
      <c r="I398" s="7" t="str">
        <f t="shared" ca="1" si="80"/>
        <v>José Negrão Galli</v>
      </c>
      <c r="J398" s="7" t="str" cm="1">
        <f t="array" aca="1" ref="J398" ca="1">SHA1HASH($I398)</f>
        <v>b9c50f534b7102bc6d0ce2e8814649b0f5f80bd7</v>
      </c>
      <c r="K398" s="7" cm="1">
        <f t="array" aca="1" ref="K398" ca="1">INDEX(States!$A:$A,M398,1)</f>
        <v>5</v>
      </c>
      <c r="L398" s="7" t="str">
        <f ca="1">VLOOKUP($K398,Countries!$A:$B,2,FALSE)</f>
        <v>Portugal</v>
      </c>
      <c r="M398" s="7" cm="1">
        <f t="array" aca="1" ref="M398" ca="1">INDEX(States!$C:$C,RANDBETWEEN(5,COUNTA(States!$A:$A) + 1),1)</f>
        <v>16</v>
      </c>
      <c r="N398" s="7" t="str">
        <f ca="1">VLOOKUP($M398,States!$C:$D,2,FALSE)</f>
        <v>Azores</v>
      </c>
      <c r="O398" s="7" t="str">
        <f ca="1">VLOOKUP($E398,Name!$A:$C,3,FALSE)</f>
        <v>M</v>
      </c>
      <c r="P398" s="7" t="str">
        <f ca="1">VLOOKUP($O398,Genders!$B:$C,2,FALSE)</f>
        <v>Male</v>
      </c>
      <c r="Q398" s="7" cm="1">
        <f t="array" aca="1" ref="Q398" ca="1">INDEX('Marital status'!$A:$A,RANDBETWEEN(5,COUNTA('Marital status'!$A:$A) + 1),1)</f>
        <v>5</v>
      </c>
      <c r="R398" s="7" t="str">
        <f ca="1">VLOOKUP($Q398,'Marital status'!$A:$B,2,FALSE)</f>
        <v xml:space="preserve"> Separated </v>
      </c>
      <c r="S398" s="7">
        <f t="shared" ca="1" si="81"/>
        <v>5</v>
      </c>
      <c r="T398" s="7" t="str">
        <f ca="1">VLOOKUP($S398,Ethnicities!$A:$B,2,FALSE)</f>
        <v>ASIAN</v>
      </c>
      <c r="U398" s="8">
        <f t="shared" ca="1" si="82"/>
        <v>27094</v>
      </c>
      <c r="V398" s="6">
        <f t="shared" ca="1" si="83"/>
        <v>7</v>
      </c>
      <c r="W398" s="8" t="str">
        <f ca="1">VLOOKUP($V398,'Background education'!$A:$B,2,FALSE)</f>
        <v>Undergraduate degree</v>
      </c>
      <c r="X398" s="7">
        <f ca="1" xml:space="preserve">
  IF(OR($Z398 = 5, $Z398 = 6, $Z398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398" s="7" t="str">
        <f ca="1">VLOOKUP($X398,Departments!$A:$B,2,FALSE)</f>
        <v>Finance</v>
      </c>
      <c r="Z398" s="6">
        <f t="shared" ca="1" si="84"/>
        <v>9</v>
      </c>
      <c r="AA398" s="7" t="str">
        <f ca="1">VLOOKUP($Z398,Roles!$A:$B,2,FALSE)</f>
        <v>Intern</v>
      </c>
      <c r="AB398" s="6" t="e">
        <f t="shared" ca="1" si="85"/>
        <v>#N/A</v>
      </c>
      <c r="AC398" s="7" t="e">
        <f ca="1" xml:space="preserve">
IF(
  ISNA($AB398),
  NA(),
  VLOOKUP($AB398,Levels!$A:$B,2,FALSE)
)</f>
        <v>#N/A</v>
      </c>
      <c r="AD398" s="8">
        <f t="shared" ca="1" si="86"/>
        <v>44757</v>
      </c>
      <c r="AE398" s="6">
        <f ca="1">RANDBETWEEN(5,COUNTA('Recruitment source'!$A:$A) + 1)</f>
        <v>14</v>
      </c>
      <c r="AF398" s="6" t="str">
        <f ca="1">VLOOKUP($AE398,'Recruitment source'!$A:$B,2,FALSE)</f>
        <v>LinkedIn</v>
      </c>
      <c r="AG398" s="8" t="e">
        <f t="shared" ca="1" si="87"/>
        <v>#N/A</v>
      </c>
      <c r="AH398" s="6" t="e">
        <f t="shared" ca="1" si="88"/>
        <v>#N/A</v>
      </c>
      <c r="AI398" s="6" t="e">
        <f ca="1" xml:space="preserve">
IF(
  ISNA($AH398),
  NA(),
  VLOOKUP($AH398,'Reasons for dismissal'!$A:$B,2,FALSE)
)</f>
        <v>#N/A</v>
      </c>
      <c r="AJ398" s="6">
        <f t="shared" ca="1" si="89"/>
        <v>4</v>
      </c>
      <c r="AK398" s="1">
        <f t="shared" ca="1" si="90"/>
        <v>1205</v>
      </c>
      <c r="AL3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$A398  &amp; ", "   &amp;
$B398  &amp; ", "   &amp;
$D398  &amp; ", '"  &amp;
$I398  &amp; "', '" &amp;
$O398  &amp; "', "  &amp;
$S398  &amp; ", '"  &amp;
TEXT($U398,"dd/mm/aaaa")  &amp; "', "   &amp;
$V398  &amp; ", "   &amp;
$X398  &amp; ", "   &amp;
$Z398  &amp; ", "   &amp;
IF($AB398 &lt;&gt; "", $AB398, "NULL")  &amp; ", "   &amp;
$AK398  &amp; ");"</f>
        <v>#REF!</v>
      </c>
    </row>
    <row r="399" spans="1:38" x14ac:dyDescent="0.2">
      <c r="A399" s="7" cm="1">
        <f t="array" aca="1" ref="A399" ca="1">INDEX(Companies!$A:$A,RANDBETWEEN(2,COUNTA(Companies!$A:$A)),1)</f>
        <v>2</v>
      </c>
      <c r="B399" s="5">
        <f t="shared" si="78"/>
        <v>398</v>
      </c>
      <c r="C399" s="5" t="str" cm="1">
        <f t="array" ref="C399">SHA1HASH($B399)</f>
        <v>10309cbe2800a679343754aa99688bac884f9fac</v>
      </c>
      <c r="D399" s="6">
        <f t="shared" ca="1" si="79"/>
        <v>1</v>
      </c>
      <c r="E399" s="7">
        <f ca="1">IF($B399 = 1 + N("Presidente"),
    127,
    IF($B399 = 2 + N("Vice-Presidente"),
        72,
        IF($B399 = 3 + N("Secretária bilíngue"),
            13,
            RANDBETWEEN(5,COUNT(Name!$A:$A) + 1)
        )
    )
)</f>
        <v>111</v>
      </c>
      <c r="F399" s="7" t="str">
        <f ca="1">VLOOKUP($E399,Name!$A:$B,2,FALSE)</f>
        <v>Débora</v>
      </c>
      <c r="G399" s="7">
        <f ca="1" xml:space="preserve">
IF($B399 = 1,
    0,
    RANDBETWEEN(5,COUNT('Last name'!$A:$A) + 1)
)</f>
        <v>19</v>
      </c>
      <c r="H399" s="7" t="str">
        <f ca="1" xml:space="preserve">
IF($B399 = 1 + N("Presidente"),
    "de Orléans e Bragança",
    VLOOKUP($G399,'Last name'!$A:$B,2,FALSE) &amp; " " &amp; VLOOKUP(RANDBETWEEN(5,COUNT('Last name'!$A:$A) + 1),'Last name'!$A:$B,2,FALSE)
)</f>
        <v>Anjos Pimenta</v>
      </c>
      <c r="I399" s="7" t="str">
        <f t="shared" ca="1" si="80"/>
        <v>Débora Anjos Pimenta</v>
      </c>
      <c r="J399" s="7" t="str" cm="1">
        <f t="array" aca="1" ref="J399" ca="1">SHA1HASH($I399)</f>
        <v>c26edb1185d4b554a2cd50f4181b83c942d3ac8f</v>
      </c>
      <c r="K399" s="7" cm="1">
        <f t="array" aca="1" ref="K399" ca="1">INDEX(States!$A:$A,M399,1)</f>
        <v>5</v>
      </c>
      <c r="L399" s="7" t="str">
        <f ca="1">VLOOKUP($K399,Countries!$A:$B,2,FALSE)</f>
        <v>Portugal</v>
      </c>
      <c r="M399" s="7" cm="1">
        <f t="array" aca="1" ref="M399" ca="1">INDEX(States!$C:$C,RANDBETWEEN(5,COUNTA(States!$A:$A) + 1),1)</f>
        <v>5</v>
      </c>
      <c r="N399" s="7" t="str">
        <f ca="1">VLOOKUP($M399,States!$C:$D,2,FALSE)</f>
        <v xml:space="preserve"> Lisboa</v>
      </c>
      <c r="O399" s="7" t="str">
        <f ca="1">VLOOKUP($E399,Name!$A:$C,3,FALSE)</f>
        <v>F</v>
      </c>
      <c r="P399" s="7" t="str">
        <f ca="1">VLOOKUP($O399,Genders!$B:$C,2,FALSE)</f>
        <v>Female</v>
      </c>
      <c r="Q399" s="7" cm="1">
        <f t="array" aca="1" ref="Q399" ca="1">INDEX('Marital status'!$A:$A,RANDBETWEEN(5,COUNTA('Marital status'!$A:$A) + 1),1)</f>
        <v>0</v>
      </c>
      <c r="R399" s="7" t="e">
        <f ca="1">VLOOKUP($Q399,'Marital status'!$A:$B,2,FALSE)</f>
        <v>#N/A</v>
      </c>
      <c r="S399" s="7">
        <f t="shared" ca="1" si="81"/>
        <v>8</v>
      </c>
      <c r="T399" s="7" t="e">
        <f ca="1">VLOOKUP($S399,Ethnicities!$A:$B,2,FALSE)</f>
        <v>#N/A</v>
      </c>
      <c r="U399" s="8">
        <f t="shared" ca="1" si="82"/>
        <v>27539</v>
      </c>
      <c r="V399" s="6">
        <f t="shared" ca="1" si="83"/>
        <v>7</v>
      </c>
      <c r="W399" s="8" t="str">
        <f ca="1">VLOOKUP($V399,'Background education'!$A:$B,2,FALSE)</f>
        <v>Undergraduate degree</v>
      </c>
      <c r="X399" s="7">
        <f ca="1" xml:space="preserve">
  IF(OR($Z399 = 5, $Z399 = 6, $Z399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399" s="7" t="str">
        <f ca="1">VLOOKUP($X399,Departments!$A:$B,2,FALSE)</f>
        <v>Human Resource</v>
      </c>
      <c r="Z399" s="6">
        <f t="shared" ca="1" si="84"/>
        <v>11</v>
      </c>
      <c r="AA399" s="7" t="str">
        <f ca="1">VLOOKUP($Z399,Roles!$A:$B,2,FALSE)</f>
        <v>Analyst</v>
      </c>
      <c r="AB399" s="6">
        <f t="shared" ca="1" si="85"/>
        <v>7</v>
      </c>
      <c r="AC399" s="7" t="str">
        <f ca="1" xml:space="preserve">
IF(
  ISNA($AB399),
  NA(),
  VLOOKUP($AB399,Levels!$A:$B,2,FALSE)
)</f>
        <v>Senior</v>
      </c>
      <c r="AD399" s="8">
        <f t="shared" ca="1" si="86"/>
        <v>43939</v>
      </c>
      <c r="AE399" s="6">
        <f ca="1">RANDBETWEEN(5,COUNTA('Recruitment source'!$A:$A) + 1)</f>
        <v>15</v>
      </c>
      <c r="AF399" s="6" t="str">
        <f ca="1">VLOOKUP($AE399,'Recruitment source'!$A:$B,2,FALSE)</f>
        <v>Website</v>
      </c>
      <c r="AG399" s="8" t="e">
        <f t="shared" ca="1" si="87"/>
        <v>#N/A</v>
      </c>
      <c r="AH399" s="6" t="e">
        <f t="shared" ca="1" si="88"/>
        <v>#N/A</v>
      </c>
      <c r="AI399" s="6" t="e">
        <f ca="1" xml:space="preserve">
IF(
  ISNA($AH399),
  NA(),
  VLOOKUP($AH399,'Reasons for dismissal'!$A:$B,2,FALSE)
)</f>
        <v>#N/A</v>
      </c>
      <c r="AJ399" s="6">
        <f t="shared" ca="1" si="89"/>
        <v>4</v>
      </c>
      <c r="AK399" s="1">
        <f t="shared" ca="1" si="90"/>
        <v>2580</v>
      </c>
      <c r="AL3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$A399  &amp; ", "   &amp;
$B399  &amp; ", "   &amp;
$D399  &amp; ", '"  &amp;
$I399  &amp; "', '" &amp;
$O399  &amp; "', "  &amp;
$S399  &amp; ", '"  &amp;
TEXT($U399,"dd/mm/aaaa")  &amp; "', "   &amp;
$V399  &amp; ", "   &amp;
$X399  &amp; ", "   &amp;
$Z399  &amp; ", "   &amp;
IF($AB399 &lt;&gt; "", $AB399, "NULL")  &amp; ", "   &amp;
$AK399  &amp; ");"</f>
        <v>#REF!</v>
      </c>
    </row>
    <row r="400" spans="1:38" x14ac:dyDescent="0.2">
      <c r="A400" s="7" cm="1">
        <f t="array" aca="1" ref="A400" ca="1">INDEX(Companies!$A:$A,RANDBETWEEN(2,COUNTA(Companies!$A:$A)),1)</f>
        <v>2</v>
      </c>
      <c r="B400" s="5">
        <f t="shared" si="78"/>
        <v>399</v>
      </c>
      <c r="C400" s="5" t="str" cm="1">
        <f t="array" ref="C400">SHA1HASH($B400)</f>
        <v>9ed4f29f8b6857ffe123d6e41d5c699edc0d62a1</v>
      </c>
      <c r="D400" s="6">
        <f t="shared" ca="1" si="79"/>
        <v>1</v>
      </c>
      <c r="E400" s="7">
        <f ca="1">IF($B400 = 1 + N("Presidente"),
    127,
    IF($B400 = 2 + N("Vice-Presidente"),
        72,
        IF($B400 = 3 + N("Secretária bilíngue"),
            13,
            RANDBETWEEN(5,COUNT(Name!$A:$A) + 1)
        )
    )
)</f>
        <v>307</v>
      </c>
      <c r="F400" s="7" t="str">
        <f ca="1">VLOOKUP($E400,Name!$A:$B,2,FALSE)</f>
        <v>Nicole</v>
      </c>
      <c r="G400" s="7">
        <f ca="1" xml:space="preserve">
IF($B400 = 1,
    0,
    RANDBETWEEN(5,COUNT('Last name'!$A:$A) + 1)
)</f>
        <v>48</v>
      </c>
      <c r="H400" s="7" t="str">
        <f ca="1" xml:space="preserve">
IF($B400 = 1 + N("Presidente"),
    "de Orléans e Bragança",
    VLOOKUP($G400,'Last name'!$A:$B,2,FALSE) &amp; " " &amp; VLOOKUP(RANDBETWEEN(5,COUNT('Last name'!$A:$A) + 1),'Last name'!$A:$B,2,FALSE)
)</f>
        <v>Brasil Morato</v>
      </c>
      <c r="I400" s="7" t="str">
        <f t="shared" ca="1" si="80"/>
        <v>Nicole Brasil Morato</v>
      </c>
      <c r="J400" s="7" t="str" cm="1">
        <f t="array" aca="1" ref="J400" ca="1">SHA1HASH($I400)</f>
        <v>b7fc3e714953e76a80749fd614439d91847367c1</v>
      </c>
      <c r="K400" s="7" cm="1">
        <f t="array" aca="1" ref="K400" ca="1">INDEX(States!$A:$A,M400,1)</f>
        <v>5</v>
      </c>
      <c r="L400" s="7" t="str">
        <f ca="1">VLOOKUP($K400,Countries!$A:$B,2,FALSE)</f>
        <v>Portugal</v>
      </c>
      <c r="M400" s="7" cm="1">
        <f t="array" aca="1" ref="M400" ca="1">INDEX(States!$C:$C,RANDBETWEEN(5,COUNTA(States!$A:$A) + 1),1)</f>
        <v>23</v>
      </c>
      <c r="N400" s="7" t="str">
        <f ca="1">VLOOKUP($M400,States!$C:$D,2,FALSE)</f>
        <v>Viana do Castelo</v>
      </c>
      <c r="O400" s="7" t="str">
        <f ca="1">VLOOKUP($E400,Name!$A:$C,3,FALSE)</f>
        <v>F</v>
      </c>
      <c r="P400" s="7" t="str">
        <f ca="1">VLOOKUP($O400,Genders!$B:$C,2,FALSE)</f>
        <v>Female</v>
      </c>
      <c r="Q400" s="7" cm="1">
        <f t="array" aca="1" ref="Q400" ca="1">INDEX('Marital status'!$A:$A,RANDBETWEEN(5,COUNTA('Marital status'!$A:$A) + 1),1)</f>
        <v>5</v>
      </c>
      <c r="R400" s="7" t="str">
        <f ca="1">VLOOKUP($Q400,'Marital status'!$A:$B,2,FALSE)</f>
        <v xml:space="preserve"> Separated </v>
      </c>
      <c r="S400" s="7">
        <f t="shared" ca="1" si="81"/>
        <v>5</v>
      </c>
      <c r="T400" s="7" t="str">
        <f ca="1">VLOOKUP($S400,Ethnicities!$A:$B,2,FALSE)</f>
        <v>ASIAN</v>
      </c>
      <c r="U400" s="8">
        <f t="shared" ca="1" si="82"/>
        <v>27023</v>
      </c>
      <c r="V400" s="6">
        <f t="shared" ca="1" si="83"/>
        <v>7</v>
      </c>
      <c r="W400" s="8" t="str">
        <f ca="1">VLOOKUP($V400,'Background education'!$A:$B,2,FALSE)</f>
        <v>Undergraduate degree</v>
      </c>
      <c r="X400" s="7">
        <f ca="1" xml:space="preserve">
  IF(OR($Z400 = 5, $Z400 = 6, $Z400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400" s="7" t="str">
        <f ca="1">VLOOKUP($X400,Departments!$A:$B,2,FALSE)</f>
        <v>Operations</v>
      </c>
      <c r="Z400" s="6">
        <f t="shared" ca="1" si="84"/>
        <v>10</v>
      </c>
      <c r="AA400" s="7" t="str">
        <f ca="1">VLOOKUP($Z400,Roles!$A:$B,2,FALSE)</f>
        <v>Trainee</v>
      </c>
      <c r="AB400" s="6" t="e">
        <f t="shared" ca="1" si="85"/>
        <v>#N/A</v>
      </c>
      <c r="AC400" s="7" t="e">
        <f ca="1" xml:space="preserve">
IF(
  ISNA($AB400),
  NA(),
  VLOOKUP($AB400,Levels!$A:$B,2,FALSE)
)</f>
        <v>#N/A</v>
      </c>
      <c r="AD400" s="8">
        <f t="shared" ca="1" si="86"/>
        <v>43454</v>
      </c>
      <c r="AE400" s="6">
        <f ca="1">RANDBETWEEN(5,COUNTA('Recruitment source'!$A:$A) + 1)</f>
        <v>8</v>
      </c>
      <c r="AF400" s="6" t="str">
        <f ca="1">VLOOKUP($AE400,'Recruitment source'!$A:$B,2,FALSE)</f>
        <v>Net Empregos</v>
      </c>
      <c r="AG400" s="8" t="e">
        <f t="shared" ca="1" si="87"/>
        <v>#N/A</v>
      </c>
      <c r="AH400" s="6" t="e">
        <f t="shared" ca="1" si="88"/>
        <v>#N/A</v>
      </c>
      <c r="AI400" s="6" t="e">
        <f ca="1" xml:space="preserve">
IF(
  ISNA($AH400),
  NA(),
  VLOOKUP($AH400,'Reasons for dismissal'!$A:$B,2,FALSE)
)</f>
        <v>#N/A</v>
      </c>
      <c r="AJ400" s="6">
        <f t="shared" ca="1" si="89"/>
        <v>5</v>
      </c>
      <c r="AK400" s="1">
        <f t="shared" ca="1" si="90"/>
        <v>1305</v>
      </c>
      <c r="AL4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$A400  &amp; ", "   &amp;
$B400  &amp; ", "   &amp;
$D400  &amp; ", '"  &amp;
$I400  &amp; "', '" &amp;
$O400  &amp; "', "  &amp;
$S400  &amp; ", '"  &amp;
TEXT($U400,"dd/mm/aaaa")  &amp; "', "   &amp;
$V400  &amp; ", "   &amp;
$X400  &amp; ", "   &amp;
$Z400  &amp; ", "   &amp;
IF($AB400 &lt;&gt; "", $AB400, "NULL")  &amp; ", "   &amp;
$AK400  &amp; ");"</f>
        <v>#REF!</v>
      </c>
    </row>
    <row r="401" spans="1:38" x14ac:dyDescent="0.2">
      <c r="A401" s="7" cm="1">
        <f t="array" aca="1" ref="A401" ca="1">INDEX(Companies!$A:$A,RANDBETWEEN(2,COUNTA(Companies!$A:$A)),1)</f>
        <v>2</v>
      </c>
      <c r="B401" s="5">
        <f t="shared" si="78"/>
        <v>400</v>
      </c>
      <c r="C401" s="5" t="str" cm="1">
        <f t="array" ref="C401">SHA1HASH($B401)</f>
        <v>ab7f7b955330dc8dcd7f8ae3d9689ffa32bf10d5</v>
      </c>
      <c r="D401" s="6">
        <f t="shared" ca="1" si="79"/>
        <v>1</v>
      </c>
      <c r="E401" s="7">
        <f ca="1">IF($B401 = 1 + N("Presidente"),
    127,
    IF($B401 = 2 + N("Vice-Presidente"),
        72,
        IF($B401 = 3 + N("Secretária bilíngue"),
            13,
            RANDBETWEEN(5,COUNT(Name!$A:$A) + 1)
        )
    )
)</f>
        <v>62</v>
      </c>
      <c r="F401" s="7" t="str">
        <f ca="1">VLOOKUP($E401,Name!$A:$B,2,FALSE)</f>
        <v>Aurora</v>
      </c>
      <c r="G401" s="7">
        <f ca="1" xml:space="preserve">
IF($B401 = 1,
    0,
    RANDBETWEEN(5,COUNT('Last name'!$A:$A) + 1)
)</f>
        <v>7</v>
      </c>
      <c r="H401" s="7" t="str">
        <f ca="1" xml:space="preserve">
IF($B401 = 1 + N("Presidente"),
    "de Orléans e Bragança",
    VLOOKUP($G401,'Last name'!$A:$B,2,FALSE) &amp; " " &amp; VLOOKUP(RANDBETWEEN(5,COUNT('Last name'!$A:$A) + 1),'Last name'!$A:$B,2,FALSE)
)</f>
        <v>Albuquerque Sacramento</v>
      </c>
      <c r="I401" s="7" t="str">
        <f t="shared" ca="1" si="80"/>
        <v>Aurora Albuquerque Sacramento</v>
      </c>
      <c r="J401" s="7" t="str" cm="1">
        <f t="array" aca="1" ref="J401" ca="1">SHA1HASH($I401)</f>
        <v>99df830ee8a8eb13506a8c51ecace51f83278661</v>
      </c>
      <c r="K401" s="7" cm="1">
        <f t="array" aca="1" ref="K401" ca="1">INDEX(States!$A:$A,M401,1)</f>
        <v>5</v>
      </c>
      <c r="L401" s="7" t="str">
        <f ca="1">VLOOKUP($K401,Countries!$A:$B,2,FALSE)</f>
        <v>Portugal</v>
      </c>
      <c r="M401" s="7" cm="1">
        <f t="array" aca="1" ref="M401" ca="1">INDEX(States!$C:$C,RANDBETWEEN(5,COUNTA(States!$A:$A) + 1),1)</f>
        <v>15</v>
      </c>
      <c r="N401" s="7" t="str">
        <f ca="1">VLOOKUP($M401,States!$C:$D,2,FALSE)</f>
        <v xml:space="preserve"> ÉVORA</v>
      </c>
      <c r="O401" s="7" t="str">
        <f ca="1">VLOOKUP($E401,Name!$A:$C,3,FALSE)</f>
        <v>F</v>
      </c>
      <c r="P401" s="7" t="str">
        <f ca="1">VLOOKUP($O401,Genders!$B:$C,2,FALSE)</f>
        <v>Female</v>
      </c>
      <c r="Q401" s="7" cm="1">
        <f t="array" aca="1" ref="Q401" ca="1">INDEX('Marital status'!$A:$A,RANDBETWEEN(5,COUNTA('Marital status'!$A:$A) + 1),1)</f>
        <v>6</v>
      </c>
      <c r="R401" s="7" t="str">
        <f ca="1">VLOOKUP($Q401,'Marital status'!$A:$B,2,FALSE)</f>
        <v>DIVORCED</v>
      </c>
      <c r="S401" s="7">
        <f t="shared" ca="1" si="81"/>
        <v>5</v>
      </c>
      <c r="T401" s="7" t="str">
        <f ca="1">VLOOKUP($S401,Ethnicities!$A:$B,2,FALSE)</f>
        <v>ASIAN</v>
      </c>
      <c r="U401" s="8">
        <f t="shared" ca="1" si="82"/>
        <v>30849</v>
      </c>
      <c r="V401" s="6">
        <f t="shared" ca="1" si="83"/>
        <v>7</v>
      </c>
      <c r="W401" s="8" t="str">
        <f ca="1">VLOOKUP($V401,'Background education'!$A:$B,2,FALSE)</f>
        <v>Undergraduate degree</v>
      </c>
      <c r="X401" s="7">
        <f ca="1" xml:space="preserve">
  IF(OR($Z401 = 5, $Z401 = 6, $Z401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401" s="7" t="str">
        <f ca="1">VLOOKUP($X401,Departments!$A:$B,2,FALSE)</f>
        <v>Human Resource</v>
      </c>
      <c r="Z401" s="6">
        <f t="shared" ca="1" si="84"/>
        <v>11</v>
      </c>
      <c r="AA401" s="7" t="str">
        <f ca="1">VLOOKUP($Z401,Roles!$A:$B,2,FALSE)</f>
        <v>Analyst</v>
      </c>
      <c r="AB401" s="6">
        <f t="shared" ca="1" si="85"/>
        <v>6</v>
      </c>
      <c r="AC401" s="7" t="str">
        <f ca="1" xml:space="preserve">
IF(
  ISNA($AB401),
  NA(),
  VLOOKUP($AB401,Levels!$A:$B,2,FALSE)
)</f>
        <v>Pleno</v>
      </c>
      <c r="AD401" s="8">
        <f t="shared" ca="1" si="86"/>
        <v>43402</v>
      </c>
      <c r="AE401" s="6">
        <f ca="1">RANDBETWEEN(5,COUNTA('Recruitment source'!$A:$A) + 1)</f>
        <v>15</v>
      </c>
      <c r="AF401" s="6" t="str">
        <f ca="1">VLOOKUP($AE401,'Recruitment source'!$A:$B,2,FALSE)</f>
        <v>Website</v>
      </c>
      <c r="AG401" s="8" t="e">
        <f t="shared" ca="1" si="87"/>
        <v>#N/A</v>
      </c>
      <c r="AH401" s="6" t="e">
        <f t="shared" ca="1" si="88"/>
        <v>#N/A</v>
      </c>
      <c r="AI401" s="6" t="e">
        <f ca="1" xml:space="preserve">
IF(
  ISNA($AH401),
  NA(),
  VLOOKUP($AH401,'Reasons for dismissal'!$A:$B,2,FALSE)
)</f>
        <v>#N/A</v>
      </c>
      <c r="AJ401" s="6">
        <f t="shared" ca="1" si="89"/>
        <v>5</v>
      </c>
      <c r="AK401" s="1">
        <f t="shared" ca="1" si="90"/>
        <v>2580</v>
      </c>
      <c r="AL4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$A401  &amp; ", "   &amp;
$B401  &amp; ", "   &amp;
$D401  &amp; ", '"  &amp;
$I401  &amp; "', '" &amp;
$O401  &amp; "', "  &amp;
$S401  &amp; ", '"  &amp;
TEXT($U401,"dd/mm/aaaa")  &amp; "', "   &amp;
$V401  &amp; ", "   &amp;
$X401  &amp; ", "   &amp;
$Z401  &amp; ", "   &amp;
IF($AB401 &lt;&gt; "", $AB401, "NULL")  &amp; ", "   &amp;
$AK401  &amp; ");"</f>
        <v>#REF!</v>
      </c>
    </row>
    <row r="402" spans="1:38" x14ac:dyDescent="0.2">
      <c r="A402" s="7" cm="1">
        <f t="array" aca="1" ref="A402" ca="1">INDEX(Companies!$A:$A,RANDBETWEEN(2,COUNTA(Companies!$A:$A)),1)</f>
        <v>2</v>
      </c>
      <c r="B402" s="5">
        <f t="shared" si="78"/>
        <v>401</v>
      </c>
      <c r="C402" s="5" t="str" cm="1">
        <f t="array" ref="C402">SHA1HASH($B402)</f>
        <v>63b4f91cf8f3dcf5b300797302b9953cc8333368</v>
      </c>
      <c r="D402" s="6">
        <f t="shared" ca="1" si="79"/>
        <v>1</v>
      </c>
      <c r="E402" s="7">
        <f ca="1">IF($B402 = 1 + N("Presidente"),
    127,
    IF($B402 = 2 + N("Vice-Presidente"),
        72,
        IF($B402 = 3 + N("Secretária bilíngue"),
            13,
            RANDBETWEEN(5,COUNT(Name!$A:$A) + 1)
        )
    )
)</f>
        <v>295</v>
      </c>
      <c r="F402" s="7" t="str">
        <f ca="1">VLOOKUP($E402,Name!$A:$B,2,FALSE)</f>
        <v>Miguel</v>
      </c>
      <c r="G402" s="7">
        <f ca="1" xml:space="preserve">
IF($B402 = 1,
    0,
    RANDBETWEEN(5,COUNT('Last name'!$A:$A) + 1)
)</f>
        <v>119</v>
      </c>
      <c r="H402" s="7" t="str">
        <f ca="1" xml:space="preserve">
IF($B402 = 1 + N("Presidente"),
    "de Orléans e Bragança",
    VLOOKUP($G402,'Last name'!$A:$B,2,FALSE) &amp; " " &amp; VLOOKUP(RANDBETWEEN(5,COUNT('Last name'!$A:$A) + 1),'Last name'!$A:$B,2,FALSE)
)</f>
        <v>Marino Teixeira</v>
      </c>
      <c r="I402" s="7" t="str">
        <f t="shared" ca="1" si="80"/>
        <v>Miguel Marino Teixeira</v>
      </c>
      <c r="J402" s="7" t="str" cm="1">
        <f t="array" aca="1" ref="J402" ca="1">SHA1HASH($I402)</f>
        <v>db73d62a78fa1dabe7a7554ce435118f0532e209</v>
      </c>
      <c r="K402" s="7" cm="1">
        <f t="array" aca="1" ref="K402" ca="1">INDEX(States!$A:$A,M402,1)</f>
        <v>5</v>
      </c>
      <c r="L402" s="7" t="str">
        <f ca="1">VLOOKUP($K402,Countries!$A:$B,2,FALSE)</f>
        <v>Portugal</v>
      </c>
      <c r="M402" s="7" cm="1">
        <f t="array" aca="1" ref="M402" ca="1">INDEX(States!$C:$C,RANDBETWEEN(5,COUNTA(States!$A:$A) + 1),1)</f>
        <v>24</v>
      </c>
      <c r="N402" s="7" t="str">
        <f ca="1">VLOOKUP($M402,States!$C:$D,2,FALSE)</f>
        <v>Brangança</v>
      </c>
      <c r="O402" s="7" t="str">
        <f ca="1">VLOOKUP($E402,Name!$A:$C,3,FALSE)</f>
        <v>M</v>
      </c>
      <c r="P402" s="7" t="str">
        <f ca="1">VLOOKUP($O402,Genders!$B:$C,2,FALSE)</f>
        <v>Male</v>
      </c>
      <c r="Q402" s="7" cm="1">
        <f t="array" aca="1" ref="Q402" ca="1">INDEX('Marital status'!$A:$A,RANDBETWEEN(5,COUNTA('Marital status'!$A:$A) + 1),1)</f>
        <v>0</v>
      </c>
      <c r="R402" s="7" t="e">
        <f ca="1">VLOOKUP($Q402,'Marital status'!$A:$B,2,FALSE)</f>
        <v>#N/A</v>
      </c>
      <c r="S402" s="7">
        <f t="shared" ca="1" si="81"/>
        <v>5</v>
      </c>
      <c r="T402" s="7" t="str">
        <f ca="1">VLOOKUP($S402,Ethnicities!$A:$B,2,FALSE)</f>
        <v>ASIAN</v>
      </c>
      <c r="U402" s="8">
        <f t="shared" ca="1" si="82"/>
        <v>26850</v>
      </c>
      <c r="V402" s="6">
        <f t="shared" ca="1" si="83"/>
        <v>7</v>
      </c>
      <c r="W402" s="8" t="str">
        <f ca="1">VLOOKUP($V402,'Background education'!$A:$B,2,FALSE)</f>
        <v>Undergraduate degree</v>
      </c>
      <c r="X402" s="7">
        <f ca="1" xml:space="preserve">
  IF(OR($Z402 = 5, $Z402 = 6, $Z402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402" s="7" t="str">
        <f ca="1">VLOOKUP($X402,Departments!$A:$B,2,FALSE)</f>
        <v>Controlling</v>
      </c>
      <c r="Z402" s="6">
        <f t="shared" ca="1" si="84"/>
        <v>10</v>
      </c>
      <c r="AA402" s="7" t="str">
        <f ca="1">VLOOKUP($Z402,Roles!$A:$B,2,FALSE)</f>
        <v>Trainee</v>
      </c>
      <c r="AB402" s="6" t="e">
        <f t="shared" ca="1" si="85"/>
        <v>#N/A</v>
      </c>
      <c r="AC402" s="7" t="e">
        <f ca="1" xml:space="preserve">
IF(
  ISNA($AB402),
  NA(),
  VLOOKUP($AB402,Levels!$A:$B,2,FALSE)
)</f>
        <v>#N/A</v>
      </c>
      <c r="AD402" s="8">
        <f t="shared" ca="1" si="86"/>
        <v>41246</v>
      </c>
      <c r="AE402" s="6">
        <f ca="1">RANDBETWEEN(5,COUNTA('Recruitment source'!$A:$A) + 1)</f>
        <v>15</v>
      </c>
      <c r="AF402" s="6" t="str">
        <f ca="1">VLOOKUP($AE402,'Recruitment source'!$A:$B,2,FALSE)</f>
        <v>Website</v>
      </c>
      <c r="AG402" s="8" t="e">
        <f t="shared" ca="1" si="87"/>
        <v>#N/A</v>
      </c>
      <c r="AH402" s="6" t="e">
        <f t="shared" ca="1" si="88"/>
        <v>#N/A</v>
      </c>
      <c r="AI402" s="6" t="e">
        <f ca="1" xml:space="preserve">
IF(
  ISNA($AH402),
  NA(),
  VLOOKUP($AH402,'Reasons for dismissal'!$A:$B,2,FALSE)
)</f>
        <v>#N/A</v>
      </c>
      <c r="AJ402" s="6">
        <f t="shared" ca="1" si="89"/>
        <v>5</v>
      </c>
      <c r="AK402" s="1">
        <f t="shared" ca="1" si="90"/>
        <v>1305</v>
      </c>
      <c r="AL4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$A402  &amp; ", "   &amp;
$B402  &amp; ", "   &amp;
$D402  &amp; ", '"  &amp;
$I402  &amp; "', '" &amp;
$O402  &amp; "', "  &amp;
$S402  &amp; ", '"  &amp;
TEXT($U402,"dd/mm/aaaa")  &amp; "', "   &amp;
$V402  &amp; ", "   &amp;
$X402  &amp; ", "   &amp;
$Z402  &amp; ", "   &amp;
IF($AB402 &lt;&gt; "", $AB402, "NULL")  &amp; ", "   &amp;
$AK402  &amp; ");"</f>
        <v>#REF!</v>
      </c>
    </row>
    <row r="403" spans="1:38" x14ac:dyDescent="0.2">
      <c r="A403" s="7" cm="1">
        <f t="array" aca="1" ref="A403" ca="1">INDEX(Companies!$A:$A,RANDBETWEEN(2,COUNTA(Companies!$A:$A)),1)</f>
        <v>2</v>
      </c>
      <c r="B403" s="5">
        <f t="shared" si="78"/>
        <v>402</v>
      </c>
      <c r="C403" s="5" t="str" cm="1">
        <f t="array" ref="C403">SHA1HASH($B403)</f>
        <v>5e63673cbc075e2d21cef6bde4c591c263380bee</v>
      </c>
      <c r="D403" s="6">
        <f t="shared" ca="1" si="79"/>
        <v>1</v>
      </c>
      <c r="E403" s="7">
        <f ca="1">IF($B403 = 1 + N("Presidente"),
    127,
    IF($B403 = 2 + N("Vice-Presidente"),
        72,
        IF($B403 = 3 + N("Secretária bilíngue"),
            13,
            RANDBETWEEN(5,COUNT(Name!$A:$A) + 1)
        )
    )
)</f>
        <v>315</v>
      </c>
      <c r="F403" s="7" t="str">
        <f ca="1">VLOOKUP($E403,Name!$A:$B,2,FALSE)</f>
        <v>Peter</v>
      </c>
      <c r="G403" s="7">
        <f ca="1" xml:space="preserve">
IF($B403 = 1,
    0,
    RANDBETWEEN(5,COUNT('Last name'!$A:$A) + 1)
)</f>
        <v>112</v>
      </c>
      <c r="H403" s="7" t="str">
        <f ca="1" xml:space="preserve">
IF($B403 = 1 + N("Presidente"),
    "de Orléans e Bragança",
    VLOOKUP($G403,'Last name'!$A:$B,2,FALSE) &amp; " " &amp; VLOOKUP(RANDBETWEEN(5,COUNT('Last name'!$A:$A) + 1),'Last name'!$A:$B,2,FALSE)
)</f>
        <v>Lopes Batista</v>
      </c>
      <c r="I403" s="7" t="str">
        <f t="shared" ca="1" si="80"/>
        <v>Peter Lopes Batista</v>
      </c>
      <c r="J403" s="7" t="str" cm="1">
        <f t="array" aca="1" ref="J403" ca="1">SHA1HASH($I403)</f>
        <v>25d5c361767340b188663ab3a589c0f117b4b8e8</v>
      </c>
      <c r="K403" s="7" cm="1">
        <f t="array" aca="1" ref="K403" ca="1">INDEX(States!$A:$A,M403,1)</f>
        <v>5</v>
      </c>
      <c r="L403" s="7" t="str">
        <f ca="1">VLOOKUP($K403,Countries!$A:$B,2,FALSE)</f>
        <v>Portugal</v>
      </c>
      <c r="M403" s="7" cm="1">
        <f t="array" aca="1" ref="M403" ca="1">INDEX(States!$C:$C,RANDBETWEEN(5,COUNTA(States!$A:$A) + 1),1)</f>
        <v>14</v>
      </c>
      <c r="N403" s="7" t="str">
        <f ca="1">VLOOKUP($M403,States!$C:$D,2,FALSE)</f>
        <v>Madeira</v>
      </c>
      <c r="O403" s="7" t="str">
        <f ca="1">VLOOKUP($E403,Name!$A:$C,3,FALSE)</f>
        <v>M</v>
      </c>
      <c r="P403" s="7" t="str">
        <f ca="1">VLOOKUP($O403,Genders!$B:$C,2,FALSE)</f>
        <v>Male</v>
      </c>
      <c r="Q403" s="7" cm="1">
        <f t="array" aca="1" ref="Q403" ca="1">INDEX('Marital status'!$A:$A,RANDBETWEEN(5,COUNTA('Marital status'!$A:$A) + 1),1)</f>
        <v>6</v>
      </c>
      <c r="R403" s="7" t="str">
        <f ca="1">VLOOKUP($Q403,'Marital status'!$A:$B,2,FALSE)</f>
        <v>DIVORCED</v>
      </c>
      <c r="S403" s="7">
        <f t="shared" ca="1" si="81"/>
        <v>5</v>
      </c>
      <c r="T403" s="7" t="str">
        <f ca="1">VLOOKUP($S403,Ethnicities!$A:$B,2,FALSE)</f>
        <v>ASIAN</v>
      </c>
      <c r="U403" s="8">
        <f t="shared" ca="1" si="82"/>
        <v>28902</v>
      </c>
      <c r="V403" s="6">
        <f t="shared" ca="1" si="83"/>
        <v>8</v>
      </c>
      <c r="W403" s="8" t="str">
        <f ca="1">VLOOKUP($V403,'Background education'!$A:$B,2,FALSE)</f>
        <v>Graduate school</v>
      </c>
      <c r="X403" s="7">
        <f ca="1" xml:space="preserve">
  IF(OR($Z403 = 5, $Z403 = 6, $Z403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403" s="7" t="str">
        <f ca="1">VLOOKUP($X403,Departments!$A:$B,2,FALSE)</f>
        <v>Operations</v>
      </c>
      <c r="Z403" s="6">
        <f t="shared" ca="1" si="84"/>
        <v>11</v>
      </c>
      <c r="AA403" s="7" t="str">
        <f ca="1">VLOOKUP($Z403,Roles!$A:$B,2,FALSE)</f>
        <v>Analyst</v>
      </c>
      <c r="AB403" s="6">
        <f t="shared" ca="1" si="85"/>
        <v>6</v>
      </c>
      <c r="AC403" s="7" t="str">
        <f ca="1" xml:space="preserve">
IF(
  ISNA($AB403),
  NA(),
  VLOOKUP($AB403,Levels!$A:$B,2,FALSE)
)</f>
        <v>Pleno</v>
      </c>
      <c r="AD403" s="8">
        <f t="shared" ca="1" si="86"/>
        <v>36193</v>
      </c>
      <c r="AE403" s="6">
        <f ca="1">RANDBETWEEN(5,COUNTA('Recruitment source'!$A:$A) + 1)</f>
        <v>12</v>
      </c>
      <c r="AF403" s="6" t="str">
        <f ca="1">VLOOKUP($AE403,'Recruitment source'!$A:$B,2,FALSE)</f>
        <v xml:space="preserve"> recommendation of employee</v>
      </c>
      <c r="AG403" s="8" t="e">
        <f t="shared" ca="1" si="87"/>
        <v>#N/A</v>
      </c>
      <c r="AH403" s="6" t="e">
        <f t="shared" ca="1" si="88"/>
        <v>#N/A</v>
      </c>
      <c r="AI403" s="6" t="e">
        <f ca="1" xml:space="preserve">
IF(
  ISNA($AH403),
  NA(),
  VLOOKUP($AH403,'Reasons for dismissal'!$A:$B,2,FALSE)
)</f>
        <v>#N/A</v>
      </c>
      <c r="AJ403" s="6">
        <f t="shared" ca="1" si="89"/>
        <v>5</v>
      </c>
      <c r="AK403" s="1">
        <f t="shared" ca="1" si="90"/>
        <v>3000</v>
      </c>
      <c r="AL4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$A403  &amp; ", "   &amp;
$B403  &amp; ", "   &amp;
$D403  &amp; ", '"  &amp;
$I403  &amp; "', '" &amp;
$O403  &amp; "', "  &amp;
$S403  &amp; ", '"  &amp;
TEXT($U403,"dd/mm/aaaa")  &amp; "', "   &amp;
$V403  &amp; ", "   &amp;
$X403  &amp; ", "   &amp;
$Z403  &amp; ", "   &amp;
IF($AB403 &lt;&gt; "", $AB403, "NULL")  &amp; ", "   &amp;
$AK403  &amp; ");"</f>
        <v>#REF!</v>
      </c>
    </row>
    <row r="404" spans="1:38" x14ac:dyDescent="0.2">
      <c r="A404" s="7" cm="1">
        <f t="array" aca="1" ref="A404" ca="1">INDEX(Companies!$A:$A,RANDBETWEEN(2,COUNTA(Companies!$A:$A)),1)</f>
        <v>2</v>
      </c>
      <c r="B404" s="5">
        <f t="shared" si="78"/>
        <v>403</v>
      </c>
      <c r="C404" s="5" t="str" cm="1">
        <f t="array" ref="C404">SHA1HASH($B404)</f>
        <v>8980dc86c1e9ea324ec99f8b15a2e9a92d0a4d1e</v>
      </c>
      <c r="D404" s="6">
        <f t="shared" ca="1" si="79"/>
        <v>1</v>
      </c>
      <c r="E404" s="7">
        <f ca="1">IF($B404 = 1 + N("Presidente"),
    127,
    IF($B404 = 2 + N("Vice-Presidente"),
        72,
        IF($B404 = 3 + N("Secretária bilíngue"),
            13,
            RANDBETWEEN(5,COUNT(Name!$A:$A) + 1)
        )
    )
)</f>
        <v>310</v>
      </c>
      <c r="F404" s="7" t="str">
        <f ca="1">VLOOKUP($E404,Name!$A:$B,2,FALSE)</f>
        <v>Oliver</v>
      </c>
      <c r="G404" s="7">
        <f ca="1" xml:space="preserve">
IF($B404 = 1,
    0,
    RANDBETWEEN(5,COUNT('Last name'!$A:$A) + 1)
)</f>
        <v>151</v>
      </c>
      <c r="H404" s="7" t="str">
        <f ca="1" xml:space="preserve">
IF($B404 = 1 + N("Presidente"),
    "de Orléans e Bragança",
    VLOOKUP($G404,'Last name'!$A:$B,2,FALSE) &amp; " " &amp; VLOOKUP(RANDBETWEEN(5,COUNT('Last name'!$A:$A) + 1),'Last name'!$A:$B,2,FALSE)
)</f>
        <v>Pereira Leone</v>
      </c>
      <c r="I404" s="7" t="str">
        <f t="shared" ca="1" si="80"/>
        <v>Oliver Pereira Leone</v>
      </c>
      <c r="J404" s="7" t="str" cm="1">
        <f t="array" aca="1" ref="J404" ca="1">SHA1HASH($I404)</f>
        <v>b572f17aa398a8aace2d0165f5ba10869a73665d</v>
      </c>
      <c r="K404" s="7" cm="1">
        <f t="array" aca="1" ref="K404" ca="1">INDEX(States!$A:$A,M404,1)</f>
        <v>5</v>
      </c>
      <c r="L404" s="7" t="str">
        <f ca="1">VLOOKUP($K404,Countries!$A:$B,2,FALSE)</f>
        <v>Portugal</v>
      </c>
      <c r="M404" s="7" cm="1">
        <f t="array" aca="1" ref="M404" ca="1">INDEX(States!$C:$C,RANDBETWEEN(5,COUNTA(States!$A:$A) + 1),1)</f>
        <v>15</v>
      </c>
      <c r="N404" s="7" t="str">
        <f ca="1">VLOOKUP($M404,States!$C:$D,2,FALSE)</f>
        <v xml:space="preserve"> ÉVORA</v>
      </c>
      <c r="O404" s="7" t="str">
        <f ca="1">VLOOKUP($E404,Name!$A:$C,3,FALSE)</f>
        <v>M</v>
      </c>
      <c r="P404" s="7" t="str">
        <f ca="1">VLOOKUP($O404,Genders!$B:$C,2,FALSE)</f>
        <v>Male</v>
      </c>
      <c r="Q404" s="7" cm="1">
        <f t="array" aca="1" ref="Q404" ca="1">INDEX('Marital status'!$A:$A,RANDBETWEEN(5,COUNTA('Marital status'!$A:$A) + 1),1)</f>
        <v>0</v>
      </c>
      <c r="R404" s="7" t="e">
        <f ca="1">VLOOKUP($Q404,'Marital status'!$A:$B,2,FALSE)</f>
        <v>#N/A</v>
      </c>
      <c r="S404" s="7">
        <f t="shared" ca="1" si="81"/>
        <v>5</v>
      </c>
      <c r="T404" s="7" t="str">
        <f ca="1">VLOOKUP($S404,Ethnicities!$A:$B,2,FALSE)</f>
        <v>ASIAN</v>
      </c>
      <c r="U404" s="8">
        <f t="shared" ca="1" si="82"/>
        <v>25466</v>
      </c>
      <c r="V404" s="6">
        <f t="shared" ca="1" si="83"/>
        <v>7</v>
      </c>
      <c r="W404" s="8" t="str">
        <f ca="1">VLOOKUP($V404,'Background education'!$A:$B,2,FALSE)</f>
        <v>Undergraduate degree</v>
      </c>
      <c r="X404" s="7">
        <f ca="1" xml:space="preserve">
  IF(OR($Z404 = 5, $Z404 = 6, $Z404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404" s="7" t="str">
        <f ca="1">VLOOKUP($X404,Departments!$A:$B,2,FALSE)</f>
        <v>Controlling</v>
      </c>
      <c r="Z404" s="6">
        <f t="shared" ca="1" si="84"/>
        <v>9</v>
      </c>
      <c r="AA404" s="7" t="str">
        <f ca="1">VLOOKUP($Z404,Roles!$A:$B,2,FALSE)</f>
        <v>Intern</v>
      </c>
      <c r="AB404" s="6" t="e">
        <f t="shared" ca="1" si="85"/>
        <v>#N/A</v>
      </c>
      <c r="AC404" s="7" t="e">
        <f ca="1" xml:space="preserve">
IF(
  ISNA($AB404),
  NA(),
  VLOOKUP($AB404,Levels!$A:$B,2,FALSE)
)</f>
        <v>#N/A</v>
      </c>
      <c r="AD404" s="8">
        <f t="shared" ca="1" si="86"/>
        <v>38937</v>
      </c>
      <c r="AE404" s="6">
        <f ca="1">RANDBETWEEN(5,COUNTA('Recruitment source'!$A:$A) + 1)</f>
        <v>5</v>
      </c>
      <c r="AF404" s="6" t="str">
        <f ca="1">VLOOKUP($AE404,'Recruitment source'!$A:$B,2,FALSE)</f>
        <v>Indeed</v>
      </c>
      <c r="AG404" s="8" t="e">
        <f t="shared" ca="1" si="87"/>
        <v>#N/A</v>
      </c>
      <c r="AH404" s="6" t="e">
        <f t="shared" ca="1" si="88"/>
        <v>#N/A</v>
      </c>
      <c r="AI404" s="6" t="e">
        <f ca="1" xml:space="preserve">
IF(
  ISNA($AH404),
  NA(),
  VLOOKUP($AH404,'Reasons for dismissal'!$A:$B,2,FALSE)
)</f>
        <v>#N/A</v>
      </c>
      <c r="AJ404" s="6">
        <f t="shared" ca="1" si="89"/>
        <v>4</v>
      </c>
      <c r="AK404" s="1">
        <f t="shared" ca="1" si="90"/>
        <v>1205</v>
      </c>
      <c r="AL4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$A404  &amp; ", "   &amp;
$B404  &amp; ", "   &amp;
$D404  &amp; ", '"  &amp;
$I404  &amp; "', '" &amp;
$O404  &amp; "', "  &amp;
$S404  &amp; ", '"  &amp;
TEXT($U404,"dd/mm/aaaa")  &amp; "', "   &amp;
$V404  &amp; ", "   &amp;
$X404  &amp; ", "   &amp;
$Z404  &amp; ", "   &amp;
IF($AB404 &lt;&gt; "", $AB404, "NULL")  &amp; ", "   &amp;
$AK404  &amp; ");"</f>
        <v>#REF!</v>
      </c>
    </row>
    <row r="405" spans="1:38" x14ac:dyDescent="0.2">
      <c r="A405" s="7" cm="1">
        <f t="array" aca="1" ref="A405" ca="1">INDEX(Companies!$A:$A,RANDBETWEEN(2,COUNTA(Companies!$A:$A)),1)</f>
        <v>2</v>
      </c>
      <c r="B405" s="5">
        <f t="shared" si="78"/>
        <v>404</v>
      </c>
      <c r="C405" s="5" t="str" cm="1">
        <f t="array" ref="C405">SHA1HASH($B405)</f>
        <v>c35a9fc52bb556c79f8fa540df587a2bf465b940</v>
      </c>
      <c r="D405" s="6">
        <f t="shared" ca="1" si="79"/>
        <v>1</v>
      </c>
      <c r="E405" s="7">
        <f ca="1">IF($B405 = 1 + N("Presidente"),
    127,
    IF($B405 = 2 + N("Vice-Presidente"),
        72,
        IF($B405 = 3 + N("Secretária bilíngue"),
            13,
            RANDBETWEEN(5,COUNT(Name!$A:$A) + 1)
        )
    )
)</f>
        <v>19</v>
      </c>
      <c r="F405" s="7" t="str">
        <f ca="1">VLOOKUP($E405,Name!$A:$B,2,FALSE)</f>
        <v>Aline</v>
      </c>
      <c r="G405" s="7">
        <f ca="1" xml:space="preserve">
IF($B405 = 1,
    0,
    RANDBETWEEN(5,COUNT('Last name'!$A:$A) + 1)
)</f>
        <v>98</v>
      </c>
      <c r="H405" s="7" t="str">
        <f ca="1" xml:space="preserve">
IF($B405 = 1 + N("Presidente"),
    "de Orléans e Bragança",
    VLOOKUP($G405,'Last name'!$A:$B,2,FALSE) &amp; " " &amp; VLOOKUP(RANDBETWEEN(5,COUNT('Last name'!$A:$A) + 1),'Last name'!$A:$B,2,FALSE)
)</f>
        <v>Giordano Lombardi</v>
      </c>
      <c r="I405" s="7" t="str">
        <f t="shared" ca="1" si="80"/>
        <v>Aline Giordano Lombardi</v>
      </c>
      <c r="J405" s="7" t="str" cm="1">
        <f t="array" aca="1" ref="J405" ca="1">SHA1HASH($I405)</f>
        <v>993b6c66b17e54f087aa1d90baf631ae8c81291c</v>
      </c>
      <c r="K405" s="7" cm="1">
        <f t="array" aca="1" ref="K405" ca="1">INDEX(States!$A:$A,M405,1)</f>
        <v>5</v>
      </c>
      <c r="L405" s="7" t="str">
        <f ca="1">VLOOKUP($K405,Countries!$A:$B,2,FALSE)</f>
        <v>Portugal</v>
      </c>
      <c r="M405" s="7" cm="1">
        <f t="array" aca="1" ref="M405" ca="1">INDEX(States!$C:$C,RANDBETWEEN(5,COUNTA(States!$A:$A) + 1),1)</f>
        <v>7</v>
      </c>
      <c r="N405" s="7" t="str">
        <f ca="1">VLOOKUP($M405,States!$C:$D,2,FALSE)</f>
        <v xml:space="preserve"> Setúbal </v>
      </c>
      <c r="O405" s="7" t="str">
        <f ca="1">VLOOKUP($E405,Name!$A:$C,3,FALSE)</f>
        <v>F</v>
      </c>
      <c r="P405" s="7" t="str">
        <f ca="1">VLOOKUP($O405,Genders!$B:$C,2,FALSE)</f>
        <v>Female</v>
      </c>
      <c r="Q405" s="7" cm="1">
        <f t="array" aca="1" ref="Q405" ca="1">INDEX('Marital status'!$A:$A,RANDBETWEEN(5,COUNTA('Marital status'!$A:$A) + 1),1)</f>
        <v>0</v>
      </c>
      <c r="R405" s="7" t="e">
        <f ca="1">VLOOKUP($Q405,'Marital status'!$A:$B,2,FALSE)</f>
        <v>#N/A</v>
      </c>
      <c r="S405" s="7">
        <f t="shared" ca="1" si="81"/>
        <v>5</v>
      </c>
      <c r="T405" s="7" t="str">
        <f ca="1">VLOOKUP($S405,Ethnicities!$A:$B,2,FALSE)</f>
        <v>ASIAN</v>
      </c>
      <c r="U405" s="8">
        <f t="shared" ca="1" si="82"/>
        <v>25660</v>
      </c>
      <c r="V405" s="6">
        <f t="shared" ca="1" si="83"/>
        <v>8</v>
      </c>
      <c r="W405" s="8" t="str">
        <f ca="1">VLOOKUP($V405,'Background education'!$A:$B,2,FALSE)</f>
        <v>Graduate school</v>
      </c>
      <c r="X405" s="7">
        <f ca="1" xml:space="preserve">
  IF(OR($Z405 = 5, $Z405 = 6, $Z405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405" s="7" t="str">
        <f ca="1">VLOOKUP($X405,Departments!$A:$B,2,FALSE)</f>
        <v>Audit</v>
      </c>
      <c r="Z405" s="6">
        <f t="shared" ca="1" si="84"/>
        <v>11</v>
      </c>
      <c r="AA405" s="7" t="str">
        <f ca="1">VLOOKUP($Z405,Roles!$A:$B,2,FALSE)</f>
        <v>Analyst</v>
      </c>
      <c r="AB405" s="6">
        <f t="shared" ca="1" si="85"/>
        <v>6</v>
      </c>
      <c r="AC405" s="7" t="str">
        <f ca="1" xml:space="preserve">
IF(
  ISNA($AB405),
  NA(),
  VLOOKUP($AB405,Levels!$A:$B,2,FALSE)
)</f>
        <v>Pleno</v>
      </c>
      <c r="AD405" s="8">
        <f t="shared" ca="1" si="86"/>
        <v>44563</v>
      </c>
      <c r="AE405" s="6">
        <f ca="1">RANDBETWEEN(5,COUNTA('Recruitment source'!$A:$A) + 1)</f>
        <v>12</v>
      </c>
      <c r="AF405" s="6" t="str">
        <f ca="1">VLOOKUP($AE405,'Recruitment source'!$A:$B,2,FALSE)</f>
        <v xml:space="preserve"> recommendation of employee</v>
      </c>
      <c r="AG405" s="8" t="e">
        <f t="shared" ca="1" si="87"/>
        <v>#N/A</v>
      </c>
      <c r="AH405" s="6" t="e">
        <f t="shared" ca="1" si="88"/>
        <v>#N/A</v>
      </c>
      <c r="AI405" s="6" t="e">
        <f ca="1" xml:space="preserve">
IF(
  ISNA($AH405),
  NA(),
  VLOOKUP($AH405,'Reasons for dismissal'!$A:$B,2,FALSE)
)</f>
        <v>#N/A</v>
      </c>
      <c r="AJ405" s="6">
        <f t="shared" ca="1" si="89"/>
        <v>4</v>
      </c>
      <c r="AK405" s="1">
        <f t="shared" ca="1" si="90"/>
        <v>3000</v>
      </c>
      <c r="AL4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$A405  &amp; ", "   &amp;
$B405  &amp; ", "   &amp;
$D405  &amp; ", '"  &amp;
$I405  &amp; "', '" &amp;
$O405  &amp; "', "  &amp;
$S405  &amp; ", '"  &amp;
TEXT($U405,"dd/mm/aaaa")  &amp; "', "   &amp;
$V405  &amp; ", "   &amp;
$X405  &amp; ", "   &amp;
$Z405  &amp; ", "   &amp;
IF($AB405 &lt;&gt; "", $AB405, "NULL")  &amp; ", "   &amp;
$AK405  &amp; ");"</f>
        <v>#REF!</v>
      </c>
    </row>
    <row r="406" spans="1:38" x14ac:dyDescent="0.2">
      <c r="A406" s="7" cm="1">
        <f t="array" aca="1" ref="A406" ca="1">INDEX(Companies!$A:$A,RANDBETWEEN(2,COUNTA(Companies!$A:$A)),1)</f>
        <v>2</v>
      </c>
      <c r="B406" s="5">
        <f t="shared" si="78"/>
        <v>405</v>
      </c>
      <c r="C406" s="5" t="str" cm="1">
        <f t="array" ref="C406">SHA1HASH($B406)</f>
        <v>7ee51d9582ef3d3b56ec2fc25b77fc147d8563e5</v>
      </c>
      <c r="D406" s="6">
        <f t="shared" ca="1" si="79"/>
        <v>1</v>
      </c>
      <c r="E406" s="7">
        <f ca="1">IF($B406 = 1 + N("Presidente"),
    127,
    IF($B406 = 2 + N("Vice-Presidente"),
        72,
        IF($B406 = 3 + N("Secretária bilíngue"),
            13,
            RANDBETWEEN(5,COUNT(Name!$A:$A) + 1)
        )
    )
)</f>
        <v>75</v>
      </c>
      <c r="F406" s="7" t="str">
        <f ca="1">VLOOKUP($E406,Name!$A:$B,2,FALSE)</f>
        <v>Breno</v>
      </c>
      <c r="G406" s="7">
        <f ca="1" xml:space="preserve">
IF($B406 = 1,
    0,
    RANDBETWEEN(5,COUNT('Last name'!$A:$A) + 1)
)</f>
        <v>19</v>
      </c>
      <c r="H406" s="7" t="str">
        <f ca="1" xml:space="preserve">
IF($B406 = 1 + N("Presidente"),
    "de Orléans e Bragança",
    VLOOKUP($G406,'Last name'!$A:$B,2,FALSE) &amp; " " &amp; VLOOKUP(RANDBETWEEN(5,COUNT('Last name'!$A:$A) + 1),'Last name'!$A:$B,2,FALSE)
)</f>
        <v>Anjos Colombo</v>
      </c>
      <c r="I406" s="7" t="str">
        <f t="shared" ca="1" si="80"/>
        <v>Breno Anjos Colombo</v>
      </c>
      <c r="J406" s="7" t="str" cm="1">
        <f t="array" aca="1" ref="J406" ca="1">SHA1HASH($I406)</f>
        <v>f1a689b76a3ce91ba03b4ea8d5fd1ffe0ccf4b2b</v>
      </c>
      <c r="K406" s="7" cm="1">
        <f t="array" aca="1" ref="K406" ca="1">INDEX(States!$A:$A,M406,1)</f>
        <v>5</v>
      </c>
      <c r="L406" s="7" t="str">
        <f ca="1">VLOOKUP($K406,Countries!$A:$B,2,FALSE)</f>
        <v>Portugal</v>
      </c>
      <c r="M406" s="7" cm="1">
        <f t="array" aca="1" ref="M406" ca="1">INDEX(States!$C:$C,RANDBETWEEN(5,COUNTA(States!$A:$A) + 1),1)</f>
        <v>17</v>
      </c>
      <c r="N406" s="7" t="str">
        <f ca="1">VLOOKUP($M406,States!$C:$D,2,FALSE)</f>
        <v>Viseu</v>
      </c>
      <c r="O406" s="7" t="str">
        <f ca="1">VLOOKUP($E406,Name!$A:$C,3,FALSE)</f>
        <v>M</v>
      </c>
      <c r="P406" s="7" t="str">
        <f ca="1">VLOOKUP($O406,Genders!$B:$C,2,FALSE)</f>
        <v>Male</v>
      </c>
      <c r="Q406" s="7" cm="1">
        <f t="array" aca="1" ref="Q406" ca="1">INDEX('Marital status'!$A:$A,RANDBETWEEN(5,COUNTA('Marital status'!$A:$A) + 1),1)</f>
        <v>6</v>
      </c>
      <c r="R406" s="7" t="str">
        <f ca="1">VLOOKUP($Q406,'Marital status'!$A:$B,2,FALSE)</f>
        <v>DIVORCED</v>
      </c>
      <c r="S406" s="7">
        <f t="shared" ca="1" si="81"/>
        <v>6</v>
      </c>
      <c r="T406" s="7" t="str">
        <f ca="1">VLOOKUP($S406,Ethnicities!$A:$B,2,FALSE)</f>
        <v xml:space="preserve">  american Indian or Alaska Native</v>
      </c>
      <c r="U406" s="8">
        <f t="shared" ca="1" si="82"/>
        <v>28601</v>
      </c>
      <c r="V406" s="6">
        <f t="shared" ca="1" si="83"/>
        <v>7</v>
      </c>
      <c r="W406" s="8" t="str">
        <f ca="1">VLOOKUP($V406,'Background education'!$A:$B,2,FALSE)</f>
        <v>Undergraduate degree</v>
      </c>
      <c r="X406" s="7">
        <f ca="1" xml:space="preserve">
  IF(OR($Z406 = 5, $Z406 = 6, $Z406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406" s="7" t="str">
        <f ca="1">VLOOKUP($X406,Departments!$A:$B,2,FALSE)</f>
        <v>Administration</v>
      </c>
      <c r="Z406" s="6">
        <f t="shared" ca="1" si="84"/>
        <v>9</v>
      </c>
      <c r="AA406" s="7" t="str">
        <f ca="1">VLOOKUP($Z406,Roles!$A:$B,2,FALSE)</f>
        <v>Intern</v>
      </c>
      <c r="AB406" s="6" t="e">
        <f t="shared" ca="1" si="85"/>
        <v>#N/A</v>
      </c>
      <c r="AC406" s="7" t="e">
        <f ca="1" xml:space="preserve">
IF(
  ISNA($AB406),
  NA(),
  VLOOKUP($AB406,Levels!$A:$B,2,FALSE)
)</f>
        <v>#N/A</v>
      </c>
      <c r="AD406" s="8">
        <f t="shared" ca="1" si="86"/>
        <v>42678</v>
      </c>
      <c r="AE406" s="6">
        <f ca="1">RANDBETWEEN(5,COUNTA('Recruitment source'!$A:$A) + 1)</f>
        <v>15</v>
      </c>
      <c r="AF406" s="6" t="str">
        <f ca="1">VLOOKUP($AE406,'Recruitment source'!$A:$B,2,FALSE)</f>
        <v>Website</v>
      </c>
      <c r="AG406" s="8" t="e">
        <f t="shared" ca="1" si="87"/>
        <v>#N/A</v>
      </c>
      <c r="AH406" s="6" t="e">
        <f t="shared" ca="1" si="88"/>
        <v>#N/A</v>
      </c>
      <c r="AI406" s="6" t="e">
        <f ca="1" xml:space="preserve">
IF(
  ISNA($AH406),
  NA(),
  VLOOKUP($AH406,'Reasons for dismissal'!$A:$B,2,FALSE)
)</f>
        <v>#N/A</v>
      </c>
      <c r="AJ406" s="6">
        <f t="shared" ca="1" si="89"/>
        <v>4</v>
      </c>
      <c r="AK406" s="1">
        <f t="shared" ca="1" si="90"/>
        <v>1205</v>
      </c>
      <c r="AL4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$A406  &amp; ", "   &amp;
$B406  &amp; ", "   &amp;
$D406  &amp; ", '"  &amp;
$I406  &amp; "', '" &amp;
$O406  &amp; "', "  &amp;
$S406  &amp; ", '"  &amp;
TEXT($U406,"dd/mm/aaaa")  &amp; "', "   &amp;
$V406  &amp; ", "   &amp;
$X406  &amp; ", "   &amp;
$Z406  &amp; ", "   &amp;
IF($AB406 &lt;&gt; "", $AB406, "NULL")  &amp; ", "   &amp;
$AK406  &amp; ");"</f>
        <v>#REF!</v>
      </c>
    </row>
    <row r="407" spans="1:38" x14ac:dyDescent="0.2">
      <c r="A407" s="7" cm="1">
        <f t="array" aca="1" ref="A407" ca="1">INDEX(Companies!$A:$A,RANDBETWEEN(2,COUNTA(Companies!$A:$A)),1)</f>
        <v>2</v>
      </c>
      <c r="B407" s="5">
        <f t="shared" si="78"/>
        <v>406</v>
      </c>
      <c r="C407" s="5" t="str" cm="1">
        <f t="array" ref="C407">SHA1HASH($B407)</f>
        <v>b202977c0fc07e1c6b31961a905395a8ffb23121</v>
      </c>
      <c r="D407" s="6">
        <f t="shared" ca="1" si="79"/>
        <v>1</v>
      </c>
      <c r="E407" s="7">
        <f ca="1">IF($B407 = 1 + N("Presidente"),
    127,
    IF($B407 = 2 + N("Vice-Presidente"),
        72,
        IF($B407 = 3 + N("Secretária bilíngue"),
            13,
            RANDBETWEEN(5,COUNT(Name!$A:$A) + 1)
        )
    )
)</f>
        <v>170</v>
      </c>
      <c r="F407" s="7" t="str">
        <f ca="1">VLOOKUP($E407,Name!$A:$B,2,FALSE)</f>
        <v>Iara</v>
      </c>
      <c r="G407" s="7">
        <f ca="1" xml:space="preserve">
IF($B407 = 1,
    0,
    RANDBETWEEN(5,COUNT('Last name'!$A:$A) + 1)
)</f>
        <v>139</v>
      </c>
      <c r="H407" s="7" t="str">
        <f ca="1" xml:space="preserve">
IF($B407 = 1 + N("Presidente"),
    "de Orléans e Bragança",
    VLOOKUP($G407,'Last name'!$A:$B,2,FALSE) &amp; " " &amp; VLOOKUP(RANDBETWEEN(5,COUNT('Last name'!$A:$A) + 1),'Last name'!$A:$B,2,FALSE)
)</f>
        <v>Negrão Rossi</v>
      </c>
      <c r="I407" s="7" t="str">
        <f t="shared" ca="1" si="80"/>
        <v>Iara Negrão Rossi</v>
      </c>
      <c r="J407" s="7" t="str" cm="1">
        <f t="array" aca="1" ref="J407" ca="1">SHA1HASH($I407)</f>
        <v>b9944b2d97d0e69276502f4345516fb79e51b879</v>
      </c>
      <c r="K407" s="7" cm="1">
        <f t="array" aca="1" ref="K407" ca="1">INDEX(States!$A:$A,M407,1)</f>
        <v>5</v>
      </c>
      <c r="L407" s="7" t="str">
        <f ca="1">VLOOKUP($K407,Countries!$A:$B,2,FALSE)</f>
        <v>Portugal</v>
      </c>
      <c r="M407" s="7" cm="1">
        <f t="array" aca="1" ref="M407" ca="1">INDEX(States!$C:$C,RANDBETWEEN(5,COUNTA(States!$A:$A) + 1),1)</f>
        <v>16</v>
      </c>
      <c r="N407" s="7" t="str">
        <f ca="1">VLOOKUP($M407,States!$C:$D,2,FALSE)</f>
        <v>Azores</v>
      </c>
      <c r="O407" s="7" t="str">
        <f ca="1">VLOOKUP($E407,Name!$A:$C,3,FALSE)</f>
        <v>F</v>
      </c>
      <c r="P407" s="7" t="str">
        <f ca="1">VLOOKUP($O407,Genders!$B:$C,2,FALSE)</f>
        <v>Female</v>
      </c>
      <c r="Q407" s="7" cm="1">
        <f t="array" aca="1" ref="Q407" ca="1">INDEX('Marital status'!$A:$A,RANDBETWEEN(5,COUNTA('Marital status'!$A:$A) + 1),1)</f>
        <v>0</v>
      </c>
      <c r="R407" s="7" t="e">
        <f ca="1">VLOOKUP($Q407,'Marital status'!$A:$B,2,FALSE)</f>
        <v>#N/A</v>
      </c>
      <c r="S407" s="7">
        <f t="shared" ca="1" si="81"/>
        <v>7</v>
      </c>
      <c r="T407" s="7" t="str">
        <f ca="1">VLOOKUP($S407,Ethnicities!$A:$B,2,FALSE)</f>
        <v>Native Hawaiian or Other Pacific Islander</v>
      </c>
      <c r="U407" s="8">
        <f t="shared" ca="1" si="82"/>
        <v>21648</v>
      </c>
      <c r="V407" s="6">
        <f t="shared" ca="1" si="83"/>
        <v>8</v>
      </c>
      <c r="W407" s="8" t="str">
        <f ca="1">VLOOKUP($V407,'Background education'!$A:$B,2,FALSE)</f>
        <v>Graduate school</v>
      </c>
      <c r="X407" s="7">
        <f ca="1" xml:space="preserve">
  IF(OR($Z407 = 5, $Z407 = 6, $Z407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407" s="7" t="str">
        <f ca="1">VLOOKUP($X407,Departments!$A:$B,2,FALSE)</f>
        <v>Human Resource</v>
      </c>
      <c r="Z407" s="6">
        <f t="shared" ca="1" si="84"/>
        <v>11</v>
      </c>
      <c r="AA407" s="7" t="str">
        <f ca="1">VLOOKUP($Z407,Roles!$A:$B,2,FALSE)</f>
        <v>Analyst</v>
      </c>
      <c r="AB407" s="6">
        <f t="shared" ca="1" si="85"/>
        <v>5</v>
      </c>
      <c r="AC407" s="7" t="str">
        <f ca="1" xml:space="preserve">
IF(
  ISNA($AB407),
  NA(),
  VLOOKUP($AB407,Levels!$A:$B,2,FALSE)
)</f>
        <v>Junior</v>
      </c>
      <c r="AD407" s="8">
        <f t="shared" ca="1" si="86"/>
        <v>37519</v>
      </c>
      <c r="AE407" s="6">
        <f ca="1">RANDBETWEEN(5,COUNTA('Recruitment source'!$A:$A) + 1)</f>
        <v>15</v>
      </c>
      <c r="AF407" s="6" t="str">
        <f ca="1">VLOOKUP($AE407,'Recruitment source'!$A:$B,2,FALSE)</f>
        <v>Website</v>
      </c>
      <c r="AG407" s="8" t="e">
        <f t="shared" ca="1" si="87"/>
        <v>#N/A</v>
      </c>
      <c r="AH407" s="6" t="e">
        <f t="shared" ca="1" si="88"/>
        <v>#N/A</v>
      </c>
      <c r="AI407" s="6" t="e">
        <f ca="1" xml:space="preserve">
IF(
  ISNA($AH407),
  NA(),
  VLOOKUP($AH407,'Reasons for dismissal'!$A:$B,2,FALSE)
)</f>
        <v>#N/A</v>
      </c>
      <c r="AJ407" s="6">
        <f t="shared" ca="1" si="89"/>
        <v>4</v>
      </c>
      <c r="AK407" s="1">
        <f t="shared" ca="1" si="90"/>
        <v>3080</v>
      </c>
      <c r="AL4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$A407  &amp; ", "   &amp;
$B407  &amp; ", "   &amp;
$D407  &amp; ", '"  &amp;
$I407  &amp; "', '" &amp;
$O407  &amp; "', "  &amp;
$S407  &amp; ", '"  &amp;
TEXT($U407,"dd/mm/aaaa")  &amp; "', "   &amp;
$V407  &amp; ", "   &amp;
$X407  &amp; ", "   &amp;
$Z407  &amp; ", "   &amp;
IF($AB407 &lt;&gt; "", $AB407, "NULL")  &amp; ", "   &amp;
$AK407  &amp; ");"</f>
        <v>#REF!</v>
      </c>
    </row>
    <row r="408" spans="1:38" x14ac:dyDescent="0.2">
      <c r="A408" s="7" cm="1">
        <f t="array" aca="1" ref="A408" ca="1">INDEX(Companies!$A:$A,RANDBETWEEN(2,COUNTA(Companies!$A:$A)),1)</f>
        <v>2</v>
      </c>
      <c r="B408" s="5">
        <f t="shared" si="78"/>
        <v>407</v>
      </c>
      <c r="C408" s="5" t="str" cm="1">
        <f t="array" ref="C408">SHA1HASH($B408)</f>
        <v>e6de89674d9f1d7968a70dad4f41b844965b4fdc</v>
      </c>
      <c r="D408" s="6">
        <f t="shared" ca="1" si="79"/>
        <v>1</v>
      </c>
      <c r="E408" s="7">
        <f ca="1">IF($B408 = 1 + N("Presidente"),
    127,
    IF($B408 = 2 + N("Vice-Presidente"),
        72,
        IF($B408 = 3 + N("Secretária bilíngue"),
            13,
            RANDBETWEEN(5,COUNT(Name!$A:$A) + 1)
        )
    )
)</f>
        <v>7</v>
      </c>
      <c r="F408" s="7" t="str">
        <f ca="1">VLOOKUP($E408,Name!$A:$B,2,FALSE)</f>
        <v>Adelaide</v>
      </c>
      <c r="G408" s="7">
        <f ca="1" xml:space="preserve">
IF($B408 = 1,
    0,
    RANDBETWEEN(5,COUNT('Last name'!$A:$A) + 1)
)</f>
        <v>59</v>
      </c>
      <c r="H408" s="7" t="str">
        <f ca="1" xml:space="preserve">
IF($B408 = 1 + N("Presidente"),
    "de Orléans e Bragança",
    VLOOKUP($G408,'Last name'!$A:$B,2,FALSE) &amp; " " &amp; VLOOKUP(RANDBETWEEN(5,COUNT('Last name'!$A:$A) + 1),'Last name'!$A:$B,2,FALSE)
)</f>
        <v>Cardozo Ferrão</v>
      </c>
      <c r="I408" s="7" t="str">
        <f t="shared" ca="1" si="80"/>
        <v>Adelaide Cardozo Ferrão</v>
      </c>
      <c r="J408" s="7" t="str" cm="1">
        <f t="array" aca="1" ref="J408" ca="1">SHA1HASH($I408)</f>
        <v>df4a40a58cdf8f36eb32703f0c8a6855f2a1f704</v>
      </c>
      <c r="K408" s="7" cm="1">
        <f t="array" aca="1" ref="K408" ca="1">INDEX(States!$A:$A,M408,1)</f>
        <v>5</v>
      </c>
      <c r="L408" s="7" t="str">
        <f ca="1">VLOOKUP($K408,Countries!$A:$B,2,FALSE)</f>
        <v>Portugal</v>
      </c>
      <c r="M408" s="7" cm="1">
        <f t="array" aca="1" ref="M408" ca="1">INDEX(States!$C:$C,RANDBETWEEN(5,COUNTA(States!$A:$A) + 1),1)</f>
        <v>22</v>
      </c>
      <c r="N408" s="7" t="str">
        <f ca="1">VLOOKUP($M408,States!$C:$D,2,FALSE)</f>
        <v>Vila Real</v>
      </c>
      <c r="O408" s="7" t="str">
        <f ca="1">VLOOKUP($E408,Name!$A:$C,3,FALSE)</f>
        <v>F</v>
      </c>
      <c r="P408" s="7" t="str">
        <f ca="1">VLOOKUP($O408,Genders!$B:$C,2,FALSE)</f>
        <v>Female</v>
      </c>
      <c r="Q408" s="7" cm="1">
        <f t="array" aca="1" ref="Q408" ca="1">INDEX('Marital status'!$A:$A,RANDBETWEEN(5,COUNTA('Marital status'!$A:$A) + 1),1)</f>
        <v>0</v>
      </c>
      <c r="R408" s="7" t="e">
        <f ca="1">VLOOKUP($Q408,'Marital status'!$A:$B,2,FALSE)</f>
        <v>#N/A</v>
      </c>
      <c r="S408" s="7">
        <f t="shared" ca="1" si="81"/>
        <v>5</v>
      </c>
      <c r="T408" s="7" t="str">
        <f ca="1">VLOOKUP($S408,Ethnicities!$A:$B,2,FALSE)</f>
        <v>ASIAN</v>
      </c>
      <c r="U408" s="8">
        <f t="shared" ca="1" si="82"/>
        <v>29684</v>
      </c>
      <c r="V408" s="6">
        <f t="shared" ca="1" si="83"/>
        <v>7</v>
      </c>
      <c r="W408" s="8" t="str">
        <f ca="1">VLOOKUP($V408,'Background education'!$A:$B,2,FALSE)</f>
        <v>Undergraduate degree</v>
      </c>
      <c r="X408" s="7">
        <f ca="1" xml:space="preserve">
  IF(OR($Z408 = 5, $Z408 = 6, $Z408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408" s="7" t="str">
        <f ca="1">VLOOKUP($X408,Departments!$A:$B,2,FALSE)</f>
        <v xml:space="preserve"> Commercial</v>
      </c>
      <c r="Z408" s="6">
        <f t="shared" ca="1" si="84"/>
        <v>9</v>
      </c>
      <c r="AA408" s="7" t="str">
        <f ca="1">VLOOKUP($Z408,Roles!$A:$B,2,FALSE)</f>
        <v>Intern</v>
      </c>
      <c r="AB408" s="6" t="e">
        <f t="shared" ca="1" si="85"/>
        <v>#N/A</v>
      </c>
      <c r="AC408" s="7" t="e">
        <f ca="1" xml:space="preserve">
IF(
  ISNA($AB408),
  NA(),
  VLOOKUP($AB408,Levels!$A:$B,2,FALSE)
)</f>
        <v>#N/A</v>
      </c>
      <c r="AD408" s="8">
        <f t="shared" ca="1" si="86"/>
        <v>44380</v>
      </c>
      <c r="AE408" s="6">
        <f ca="1">RANDBETWEEN(5,COUNTA('Recruitment source'!$A:$A) + 1)</f>
        <v>6</v>
      </c>
      <c r="AF408" s="6" t="str">
        <f ca="1">VLOOKUP($AE408,'Recruitment source'!$A:$B,2,FALSE)</f>
        <v>Learn4Good</v>
      </c>
      <c r="AG408" s="8" t="e">
        <f t="shared" ca="1" si="87"/>
        <v>#N/A</v>
      </c>
      <c r="AH408" s="6" t="e">
        <f t="shared" ca="1" si="88"/>
        <v>#N/A</v>
      </c>
      <c r="AI408" s="6" t="e">
        <f ca="1" xml:space="preserve">
IF(
  ISNA($AH408),
  NA(),
  VLOOKUP($AH408,'Reasons for dismissal'!$A:$B,2,FALSE)
)</f>
        <v>#N/A</v>
      </c>
      <c r="AJ408" s="6">
        <f t="shared" ca="1" si="89"/>
        <v>4</v>
      </c>
      <c r="AK408" s="1">
        <f t="shared" ca="1" si="90"/>
        <v>1285</v>
      </c>
      <c r="AL4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$A408  &amp; ", "   &amp;
$B408  &amp; ", "   &amp;
$D408  &amp; ", '"  &amp;
$I408  &amp; "', '" &amp;
$O408  &amp; "', "  &amp;
$S408  &amp; ", '"  &amp;
TEXT($U408,"dd/mm/aaaa")  &amp; "', "   &amp;
$V408  &amp; ", "   &amp;
$X408  &amp; ", "   &amp;
$Z408  &amp; ", "   &amp;
IF($AB408 &lt;&gt; "", $AB408, "NULL")  &amp; ", "   &amp;
$AK408  &amp; ");"</f>
        <v>#REF!</v>
      </c>
    </row>
    <row r="409" spans="1:38" x14ac:dyDescent="0.2">
      <c r="A409" s="7" cm="1">
        <f t="array" aca="1" ref="A409" ca="1">INDEX(Companies!$A:$A,RANDBETWEEN(2,COUNTA(Companies!$A:$A)),1)</f>
        <v>2</v>
      </c>
      <c r="B409" s="5">
        <f t="shared" si="78"/>
        <v>408</v>
      </c>
      <c r="C409" s="5" t="str" cm="1">
        <f t="array" ref="C409">SHA1HASH($B409)</f>
        <v>beba4d5d3ffb8fac7fe5ce87ac1eb2f75c4cd1a2</v>
      </c>
      <c r="D409" s="6">
        <f t="shared" ca="1" si="79"/>
        <v>1</v>
      </c>
      <c r="E409" s="7">
        <f ca="1">IF($B409 = 1 + N("Presidente"),
    127,
    IF($B409 = 2 + N("Vice-Presidente"),
        72,
        IF($B409 = 3 + N("Secretária bilíngue"),
            13,
            RANDBETWEEN(5,COUNT(Name!$A:$A) + 1)
        )
    )
)</f>
        <v>278</v>
      </c>
      <c r="F409" s="7" t="str">
        <f ca="1">VLOOKUP($E409,Name!$A:$B,2,FALSE)</f>
        <v>Mariana</v>
      </c>
      <c r="G409" s="7">
        <f ca="1" xml:space="preserve">
IF($B409 = 1,
    0,
    RANDBETWEEN(5,COUNT('Last name'!$A:$A) + 1)
)</f>
        <v>31</v>
      </c>
      <c r="H409" s="7" t="str">
        <f ca="1" xml:space="preserve">
IF($B409 = 1 + N("Presidente"),
    "de Orléans e Bragança",
    VLOOKUP($G409,'Last name'!$A:$B,2,FALSE) &amp; " " &amp; VLOOKUP(RANDBETWEEN(5,COUNT('Last name'!$A:$A) + 1),'Last name'!$A:$B,2,FALSE)
)</f>
        <v>Barbosa Pellegrini</v>
      </c>
      <c r="I409" s="7" t="str">
        <f t="shared" ca="1" si="80"/>
        <v>Mariana Barbosa Pellegrini</v>
      </c>
      <c r="J409" s="7" t="str" cm="1">
        <f t="array" aca="1" ref="J409" ca="1">SHA1HASH($I409)</f>
        <v>5bff6b42931329f826d15a9c7687f0276fa395bd</v>
      </c>
      <c r="K409" s="7" cm="1">
        <f t="array" aca="1" ref="K409" ca="1">INDEX(States!$A:$A,M409,1)</f>
        <v>5</v>
      </c>
      <c r="L409" s="7" t="str">
        <f ca="1">VLOOKUP($K409,Countries!$A:$B,2,FALSE)</f>
        <v>Portugal</v>
      </c>
      <c r="M409" s="7" cm="1">
        <f t="array" aca="1" ref="M409" ca="1">INDEX(States!$C:$C,RANDBETWEEN(5,COUNTA(States!$A:$A) + 1),1)</f>
        <v>19</v>
      </c>
      <c r="N409" s="7" t="str">
        <f ca="1">VLOOKUP($M409,States!$C:$D,2,FALSE)</f>
        <v>Beja</v>
      </c>
      <c r="O409" s="7" t="str">
        <f ca="1">VLOOKUP($E409,Name!$A:$C,3,FALSE)</f>
        <v>F</v>
      </c>
      <c r="P409" s="7" t="str">
        <f ca="1">VLOOKUP($O409,Genders!$B:$C,2,FALSE)</f>
        <v>Female</v>
      </c>
      <c r="Q409" s="7" cm="1">
        <f t="array" aca="1" ref="Q409" ca="1">INDEX('Marital status'!$A:$A,RANDBETWEEN(5,COUNTA('Marital status'!$A:$A) + 1),1)</f>
        <v>6</v>
      </c>
      <c r="R409" s="7" t="str">
        <f ca="1">VLOOKUP($Q409,'Marital status'!$A:$B,2,FALSE)</f>
        <v>DIVORCED</v>
      </c>
      <c r="S409" s="7">
        <f t="shared" ca="1" si="81"/>
        <v>5</v>
      </c>
      <c r="T409" s="7" t="str">
        <f ca="1">VLOOKUP($S409,Ethnicities!$A:$B,2,FALSE)</f>
        <v>ASIAN</v>
      </c>
      <c r="U409" s="8">
        <f t="shared" ca="1" si="82"/>
        <v>19726</v>
      </c>
      <c r="V409" s="6">
        <f t="shared" ca="1" si="83"/>
        <v>8</v>
      </c>
      <c r="W409" s="8" t="str">
        <f ca="1">VLOOKUP($V409,'Background education'!$A:$B,2,FALSE)</f>
        <v>Graduate school</v>
      </c>
      <c r="X409" s="7">
        <f ca="1" xml:space="preserve">
  IF(OR($Z409 = 5, $Z409 = 6, $Z409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409" s="7" t="str">
        <f ca="1">VLOOKUP($X409,Departments!$A:$B,2,FALSE)</f>
        <v>Controlling</v>
      </c>
      <c r="Z409" s="6">
        <f t="shared" ca="1" si="84"/>
        <v>11</v>
      </c>
      <c r="AA409" s="7" t="str">
        <f ca="1">VLOOKUP($Z409,Roles!$A:$B,2,FALSE)</f>
        <v>Analyst</v>
      </c>
      <c r="AB409" s="6">
        <f t="shared" ca="1" si="85"/>
        <v>6</v>
      </c>
      <c r="AC409" s="7" t="str">
        <f ca="1" xml:space="preserve">
IF(
  ISNA($AB409),
  NA(),
  VLOOKUP($AB409,Levels!$A:$B,2,FALSE)
)</f>
        <v>Pleno</v>
      </c>
      <c r="AD409" s="8">
        <f t="shared" ca="1" si="86"/>
        <v>43330</v>
      </c>
      <c r="AE409" s="6">
        <f ca="1">RANDBETWEEN(5,COUNTA('Recruitment source'!$A:$A) + 1)</f>
        <v>5</v>
      </c>
      <c r="AF409" s="6" t="str">
        <f ca="1">VLOOKUP($AE409,'Recruitment source'!$A:$B,2,FALSE)</f>
        <v>Indeed</v>
      </c>
      <c r="AG409" s="8" t="e">
        <f t="shared" ca="1" si="87"/>
        <v>#N/A</v>
      </c>
      <c r="AH409" s="6" t="e">
        <f t="shared" ca="1" si="88"/>
        <v>#N/A</v>
      </c>
      <c r="AI409" s="6" t="e">
        <f ca="1" xml:space="preserve">
IF(
  ISNA($AH409),
  NA(),
  VLOOKUP($AH409,'Reasons for dismissal'!$A:$B,2,FALSE)
)</f>
        <v>#N/A</v>
      </c>
      <c r="AJ409" s="6">
        <f t="shared" ca="1" si="89"/>
        <v>4</v>
      </c>
      <c r="AK409" s="1">
        <f t="shared" ca="1" si="90"/>
        <v>3000</v>
      </c>
      <c r="AL4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$A409  &amp; ", "   &amp;
$B409  &amp; ", "   &amp;
$D409  &amp; ", '"  &amp;
$I409  &amp; "', '" &amp;
$O409  &amp; "', "  &amp;
$S409  &amp; ", '"  &amp;
TEXT($U409,"dd/mm/aaaa")  &amp; "', "   &amp;
$V409  &amp; ", "   &amp;
$X409  &amp; ", "   &amp;
$Z409  &amp; ", "   &amp;
IF($AB409 &lt;&gt; "", $AB409, "NULL")  &amp; ", "   &amp;
$AK409  &amp; ");"</f>
        <v>#REF!</v>
      </c>
    </row>
    <row r="410" spans="1:38" x14ac:dyDescent="0.2">
      <c r="A410" s="7" cm="1">
        <f t="array" aca="1" ref="A410" ca="1">INDEX(Companies!$A:$A,RANDBETWEEN(2,COUNTA(Companies!$A:$A)),1)</f>
        <v>2</v>
      </c>
      <c r="B410" s="5">
        <f t="shared" si="78"/>
        <v>409</v>
      </c>
      <c r="C410" s="5" t="str" cm="1">
        <f t="array" ref="C410">SHA1HASH($B410)</f>
        <v>3352d0d8278c176fa61d82326d7e51dabd2a032e</v>
      </c>
      <c r="D410" s="6">
        <f t="shared" ca="1" si="79"/>
        <v>1</v>
      </c>
      <c r="E410" s="7">
        <f ca="1">IF($B410 = 1 + N("Presidente"),
    127,
    IF($B410 = 2 + N("Vice-Presidente"),
        72,
        IF($B410 = 3 + N("Secretária bilíngue"),
            13,
            RANDBETWEEN(5,COUNT(Name!$A:$A) + 1)
        )
    )
)</f>
        <v>116</v>
      </c>
      <c r="F410" s="7" t="str">
        <f ca="1">VLOOKUP($E410,Name!$A:$B,2,FALSE)</f>
        <v>Eduarda</v>
      </c>
      <c r="G410" s="7">
        <f ca="1" xml:space="preserve">
IF($B410 = 1,
    0,
    RANDBETWEEN(5,COUNT('Last name'!$A:$A) + 1)
)</f>
        <v>53</v>
      </c>
      <c r="H410" s="7" t="str">
        <f ca="1" xml:space="preserve">
IF($B410 = 1 + N("Presidente"),
    "de Orléans e Bragança",
    VLOOKUP($G410,'Last name'!$A:$B,2,FALSE) &amp; " " &amp; VLOOKUP(RANDBETWEEN(5,COUNT('Last name'!$A:$A) + 1),'Last name'!$A:$B,2,FALSE)
)</f>
        <v>Camargo Ildelfonso</v>
      </c>
      <c r="I410" s="7" t="str">
        <f t="shared" ca="1" si="80"/>
        <v>Eduarda Camargo Ildelfonso</v>
      </c>
      <c r="J410" s="7" t="str" cm="1">
        <f t="array" aca="1" ref="J410" ca="1">SHA1HASH($I410)</f>
        <v>6f8a165fc88b93248b518101516d01b76916e3ce</v>
      </c>
      <c r="K410" s="7" cm="1">
        <f t="array" aca="1" ref="K410" ca="1">INDEX(States!$A:$A,M410,1)</f>
        <v>5</v>
      </c>
      <c r="L410" s="7" t="str">
        <f ca="1">VLOOKUP($K410,Countries!$A:$B,2,FALSE)</f>
        <v>Portugal</v>
      </c>
      <c r="M410" s="7" cm="1">
        <f t="array" aca="1" ref="M410" ca="1">INDEX(States!$C:$C,RANDBETWEEN(5,COUNTA(States!$A:$A) + 1),1)</f>
        <v>23</v>
      </c>
      <c r="N410" s="7" t="str">
        <f ca="1">VLOOKUP($M410,States!$C:$D,2,FALSE)</f>
        <v>Viana do Castelo</v>
      </c>
      <c r="O410" s="7" t="str">
        <f ca="1">VLOOKUP($E410,Name!$A:$C,3,FALSE)</f>
        <v>F</v>
      </c>
      <c r="P410" s="7" t="str">
        <f ca="1">VLOOKUP($O410,Genders!$B:$C,2,FALSE)</f>
        <v>Female</v>
      </c>
      <c r="Q410" s="7" cm="1">
        <f t="array" aca="1" ref="Q410" ca="1">INDEX('Marital status'!$A:$A,RANDBETWEEN(5,COUNTA('Marital status'!$A:$A) + 1),1)</f>
        <v>5</v>
      </c>
      <c r="R410" s="7" t="str">
        <f ca="1">VLOOKUP($Q410,'Marital status'!$A:$B,2,FALSE)</f>
        <v xml:space="preserve"> Separated </v>
      </c>
      <c r="S410" s="7">
        <f t="shared" ca="1" si="81"/>
        <v>5</v>
      </c>
      <c r="T410" s="7" t="str">
        <f ca="1">VLOOKUP($S410,Ethnicities!$A:$B,2,FALSE)</f>
        <v>ASIAN</v>
      </c>
      <c r="U410" s="8">
        <f t="shared" ca="1" si="82"/>
        <v>21585</v>
      </c>
      <c r="V410" s="6">
        <f t="shared" ca="1" si="83"/>
        <v>7</v>
      </c>
      <c r="W410" s="8" t="str">
        <f ca="1">VLOOKUP($V410,'Background education'!$A:$B,2,FALSE)</f>
        <v>Undergraduate degree</v>
      </c>
      <c r="X410" s="7">
        <f ca="1" xml:space="preserve">
  IF(OR($Z410 = 5, $Z410 = 6, $Z410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410" s="7" t="str">
        <f ca="1">VLOOKUP($X410,Departments!$A:$B,2,FALSE)</f>
        <v>Finance</v>
      </c>
      <c r="Z410" s="6">
        <f t="shared" ca="1" si="84"/>
        <v>10</v>
      </c>
      <c r="AA410" s="7" t="str">
        <f ca="1">VLOOKUP($Z410,Roles!$A:$B,2,FALSE)</f>
        <v>Trainee</v>
      </c>
      <c r="AB410" s="6" t="e">
        <f t="shared" ca="1" si="85"/>
        <v>#N/A</v>
      </c>
      <c r="AC410" s="7" t="e">
        <f ca="1" xml:space="preserve">
IF(
  ISNA($AB410),
  NA(),
  VLOOKUP($AB410,Levels!$A:$B,2,FALSE)
)</f>
        <v>#N/A</v>
      </c>
      <c r="AD410" s="8">
        <f t="shared" ca="1" si="86"/>
        <v>42608</v>
      </c>
      <c r="AE410" s="6">
        <f ca="1">RANDBETWEEN(5,COUNTA('Recruitment source'!$A:$A) + 1)</f>
        <v>12</v>
      </c>
      <c r="AF410" s="6" t="str">
        <f ca="1">VLOOKUP($AE410,'Recruitment source'!$A:$B,2,FALSE)</f>
        <v xml:space="preserve"> recommendation of employee</v>
      </c>
      <c r="AG410" s="8" t="e">
        <f t="shared" ca="1" si="87"/>
        <v>#N/A</v>
      </c>
      <c r="AH410" s="6" t="e">
        <f t="shared" ca="1" si="88"/>
        <v>#N/A</v>
      </c>
      <c r="AI410" s="6" t="e">
        <f ca="1" xml:space="preserve">
IF(
  ISNA($AH410),
  NA(),
  VLOOKUP($AH410,'Reasons for dismissal'!$A:$B,2,FALSE)
)</f>
        <v>#N/A</v>
      </c>
      <c r="AJ410" s="6">
        <f t="shared" ca="1" si="89"/>
        <v>5</v>
      </c>
      <c r="AK410" s="1">
        <f t="shared" ca="1" si="90"/>
        <v>1305</v>
      </c>
      <c r="AL4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$A410  &amp; ", "   &amp;
$B410  &amp; ", "   &amp;
$D410  &amp; ", '"  &amp;
$I410  &amp; "', '" &amp;
$O410  &amp; "', "  &amp;
$S410  &amp; ", '"  &amp;
TEXT($U410,"dd/mm/aaaa")  &amp; "', "   &amp;
$V410  &amp; ", "   &amp;
$X410  &amp; ", "   &amp;
$Z410  &amp; ", "   &amp;
IF($AB410 &lt;&gt; "", $AB410, "NULL")  &amp; ", "   &amp;
$AK410  &amp; ");"</f>
        <v>#REF!</v>
      </c>
    </row>
    <row r="411" spans="1:38" x14ac:dyDescent="0.2">
      <c r="A411" s="7" cm="1">
        <f t="array" aca="1" ref="A411" ca="1">INDEX(Companies!$A:$A,RANDBETWEEN(2,COUNTA(Companies!$A:$A)),1)</f>
        <v>2</v>
      </c>
      <c r="B411" s="5">
        <f t="shared" si="78"/>
        <v>410</v>
      </c>
      <c r="C411" s="5" t="str" cm="1">
        <f t="array" ref="C411">SHA1HASH($B411)</f>
        <v>329dc1daf9fb9d5e75d687dd9e0740e1c72796c3</v>
      </c>
      <c r="D411" s="6">
        <f t="shared" ca="1" si="79"/>
        <v>1</v>
      </c>
      <c r="E411" s="7">
        <f ca="1">IF($B411 = 1 + N("Presidente"),
    127,
    IF($B411 = 2 + N("Vice-Presidente"),
        72,
        IF($B411 = 3 + N("Secretária bilíngue"),
            13,
            RANDBETWEEN(5,COUNT(Name!$A:$A) + 1)
        )
    )
)</f>
        <v>206</v>
      </c>
      <c r="F411" s="7" t="str">
        <f ca="1">VLOOKUP($E411,Name!$A:$B,2,FALSE)</f>
        <v>Kamilla</v>
      </c>
      <c r="G411" s="7">
        <f ca="1" xml:space="preserve">
IF($B411 = 1,
    0,
    RANDBETWEEN(5,COUNT('Last name'!$A:$A) + 1)
)</f>
        <v>79</v>
      </c>
      <c r="H411" s="7" t="str">
        <f ca="1" xml:space="preserve">
IF($B411 = 1 + N("Presidente"),
    "de Orléans e Bragança",
    VLOOKUP($G411,'Last name'!$A:$B,2,FALSE) &amp; " " &amp; VLOOKUP(RANDBETWEEN(5,COUNT('Last name'!$A:$A) + 1),'Last name'!$A:$B,2,FALSE)
)</f>
        <v>Evangelista Barbosa</v>
      </c>
      <c r="I411" s="7" t="str">
        <f t="shared" ca="1" si="80"/>
        <v>Kamilla Evangelista Barbosa</v>
      </c>
      <c r="J411" s="7" t="str" cm="1">
        <f t="array" aca="1" ref="J411" ca="1">SHA1HASH($I411)</f>
        <v>b13d6d0dd6126243973edae10e8c06a3e5757a3b</v>
      </c>
      <c r="K411" s="7" cm="1">
        <f t="array" aca="1" ref="K411" ca="1">INDEX(States!$A:$A,M411,1)</f>
        <v>5</v>
      </c>
      <c r="L411" s="7" t="str">
        <f ca="1">VLOOKUP($K411,Countries!$A:$B,2,FALSE)</f>
        <v>Portugal</v>
      </c>
      <c r="M411" s="7" cm="1">
        <f t="array" aca="1" ref="M411" ca="1">INDEX(States!$C:$C,RANDBETWEEN(5,COUNTA(States!$A:$A) + 1),1)</f>
        <v>10</v>
      </c>
      <c r="N411" s="7" t="str">
        <f ca="1">VLOOKUP($M411,States!$C:$D,2,FALSE)</f>
        <v>Faro</v>
      </c>
      <c r="O411" s="7" t="str">
        <f ca="1">VLOOKUP($E411,Name!$A:$C,3,FALSE)</f>
        <v>F</v>
      </c>
      <c r="P411" s="7" t="str">
        <f ca="1">VLOOKUP($O411,Genders!$B:$C,2,FALSE)</f>
        <v>Female</v>
      </c>
      <c r="Q411" s="7" cm="1">
        <f t="array" aca="1" ref="Q411" ca="1">INDEX('Marital status'!$A:$A,RANDBETWEEN(5,COUNTA('Marital status'!$A:$A) + 1),1)</f>
        <v>0</v>
      </c>
      <c r="R411" s="7" t="e">
        <f ca="1">VLOOKUP($Q411,'Marital status'!$A:$B,2,FALSE)</f>
        <v>#N/A</v>
      </c>
      <c r="S411" s="7">
        <f t="shared" ca="1" si="81"/>
        <v>5</v>
      </c>
      <c r="T411" s="7" t="str">
        <f ca="1">VLOOKUP($S411,Ethnicities!$A:$B,2,FALSE)</f>
        <v>ASIAN</v>
      </c>
      <c r="U411" s="8">
        <f t="shared" ca="1" si="82"/>
        <v>32022</v>
      </c>
      <c r="V411" s="6">
        <f t="shared" ca="1" si="83"/>
        <v>8</v>
      </c>
      <c r="W411" s="8" t="str">
        <f ca="1">VLOOKUP($V411,'Background education'!$A:$B,2,FALSE)</f>
        <v>Graduate school</v>
      </c>
      <c r="X411" s="7">
        <f ca="1" xml:space="preserve">
  IF(OR($Z411 = 5, $Z411 = 6, $Z411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411" s="7" t="str">
        <f ca="1">VLOOKUP($X411,Departments!$A:$B,2,FALSE)</f>
        <v>Finance</v>
      </c>
      <c r="Z411" s="6">
        <f t="shared" ca="1" si="84"/>
        <v>11</v>
      </c>
      <c r="AA411" s="7" t="str">
        <f ca="1">VLOOKUP($Z411,Roles!$A:$B,2,FALSE)</f>
        <v>Analyst</v>
      </c>
      <c r="AB411" s="6">
        <f t="shared" ca="1" si="85"/>
        <v>7</v>
      </c>
      <c r="AC411" s="7" t="str">
        <f ca="1" xml:space="preserve">
IF(
  ISNA($AB411),
  NA(),
  VLOOKUP($AB411,Levels!$A:$B,2,FALSE)
)</f>
        <v>Senior</v>
      </c>
      <c r="AD411" s="8">
        <f t="shared" ca="1" si="86"/>
        <v>39807</v>
      </c>
      <c r="AE411" s="6">
        <f ca="1">RANDBETWEEN(5,COUNTA('Recruitment source'!$A:$A) + 1)</f>
        <v>8</v>
      </c>
      <c r="AF411" s="6" t="str">
        <f ca="1">VLOOKUP($AE411,'Recruitment source'!$A:$B,2,FALSE)</f>
        <v>Net Empregos</v>
      </c>
      <c r="AG411" s="8" t="e">
        <f t="shared" ca="1" si="87"/>
        <v>#N/A</v>
      </c>
      <c r="AH411" s="6" t="e">
        <f t="shared" ca="1" si="88"/>
        <v>#N/A</v>
      </c>
      <c r="AI411" s="6" t="e">
        <f ca="1" xml:space="preserve">
IF(
  ISNA($AH411),
  NA(),
  VLOOKUP($AH411,'Reasons for dismissal'!$A:$B,2,FALSE)
)</f>
        <v>#N/A</v>
      </c>
      <c r="AJ411" s="6">
        <f t="shared" ca="1" si="89"/>
        <v>4</v>
      </c>
      <c r="AK411" s="1">
        <f t="shared" ca="1" si="90"/>
        <v>3000</v>
      </c>
      <c r="AL4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$A411  &amp; ", "   &amp;
$B411  &amp; ", "   &amp;
$D411  &amp; ", '"  &amp;
$I411  &amp; "', '" &amp;
$O411  &amp; "', "  &amp;
$S411  &amp; ", '"  &amp;
TEXT($U411,"dd/mm/aaaa")  &amp; "', "   &amp;
$V411  &amp; ", "   &amp;
$X411  &amp; ", "   &amp;
$Z411  &amp; ", "   &amp;
IF($AB411 &lt;&gt; "", $AB411, "NULL")  &amp; ", "   &amp;
$AK411  &amp; ");"</f>
        <v>#REF!</v>
      </c>
    </row>
    <row r="412" spans="1:38" x14ac:dyDescent="0.2">
      <c r="A412" s="7" cm="1">
        <f t="array" aca="1" ref="A412" ca="1">INDEX(Companies!$A:$A,RANDBETWEEN(2,COUNTA(Companies!$A:$A)),1)</f>
        <v>2</v>
      </c>
      <c r="B412" s="5">
        <f t="shared" si="78"/>
        <v>411</v>
      </c>
      <c r="C412" s="5" t="str" cm="1">
        <f t="array" ref="C412">SHA1HASH($B412)</f>
        <v>83fdc3407ccf68718bfb9aaddefa7cc0e40529db</v>
      </c>
      <c r="D412" s="6">
        <f t="shared" ca="1" si="79"/>
        <v>1</v>
      </c>
      <c r="E412" s="7">
        <f ca="1">IF($B412 = 1 + N("Presidente"),
    127,
    IF($B412 = 2 + N("Vice-Presidente"),
        72,
        IF($B412 = 3 + N("Secretária bilíngue"),
            13,
            RANDBETWEEN(5,COUNT(Name!$A:$A) + 1)
        )
    )
)</f>
        <v>331</v>
      </c>
      <c r="F412" s="7" t="str">
        <f ca="1">VLOOKUP($E412,Name!$A:$B,2,FALSE)</f>
        <v>Renato</v>
      </c>
      <c r="G412" s="7">
        <f ca="1" xml:space="preserve">
IF($B412 = 1,
    0,
    RANDBETWEEN(5,COUNT('Last name'!$A:$A) + 1)
)</f>
        <v>23</v>
      </c>
      <c r="H412" s="7" t="str">
        <f ca="1" xml:space="preserve">
IF($B412 = 1 + N("Presidente"),
    "de Orléans e Bragança",
    VLOOKUP($G412,'Last name'!$A:$B,2,FALSE) &amp; " " &amp; VLOOKUP(RANDBETWEEN(5,COUNT('Last name'!$A:$A) + 1),'Last name'!$A:$B,2,FALSE)
)</f>
        <v>Arruda Lombardi</v>
      </c>
      <c r="I412" s="7" t="str">
        <f t="shared" ca="1" si="80"/>
        <v>Renato Arruda Lombardi</v>
      </c>
      <c r="J412" s="7" t="str" cm="1">
        <f t="array" aca="1" ref="J412" ca="1">SHA1HASH($I412)</f>
        <v>5f95e0eb21d7fbd21d273fe9dd357b0db01ba108</v>
      </c>
      <c r="K412" s="7" cm="1">
        <f t="array" aca="1" ref="K412" ca="1">INDEX(States!$A:$A,M412,1)</f>
        <v>5</v>
      </c>
      <c r="L412" s="7" t="str">
        <f ca="1">VLOOKUP($K412,Countries!$A:$B,2,FALSE)</f>
        <v>Portugal</v>
      </c>
      <c r="M412" s="7" cm="1">
        <f t="array" aca="1" ref="M412" ca="1">INDEX(States!$C:$C,RANDBETWEEN(5,COUNTA(States!$A:$A) + 1),1)</f>
        <v>18</v>
      </c>
      <c r="N412" s="7" t="str">
        <f ca="1">VLOOKUP($M412,States!$C:$D,2,FALSE)</f>
        <v>Castelo Branco</v>
      </c>
      <c r="O412" s="7" t="str">
        <f ca="1">VLOOKUP($E412,Name!$A:$C,3,FALSE)</f>
        <v>M</v>
      </c>
      <c r="P412" s="7" t="str">
        <f ca="1">VLOOKUP($O412,Genders!$B:$C,2,FALSE)</f>
        <v>Male</v>
      </c>
      <c r="Q412" s="7" cm="1">
        <f t="array" aca="1" ref="Q412" ca="1">INDEX('Marital status'!$A:$A,RANDBETWEEN(5,COUNTA('Marital status'!$A:$A) + 1),1)</f>
        <v>5</v>
      </c>
      <c r="R412" s="7" t="str">
        <f ca="1">VLOOKUP($Q412,'Marital status'!$A:$B,2,FALSE)</f>
        <v xml:space="preserve"> Separated </v>
      </c>
      <c r="S412" s="7">
        <f t="shared" ca="1" si="81"/>
        <v>5</v>
      </c>
      <c r="T412" s="7" t="str">
        <f ca="1">VLOOKUP($S412,Ethnicities!$A:$B,2,FALSE)</f>
        <v>ASIAN</v>
      </c>
      <c r="U412" s="8">
        <f t="shared" ca="1" si="82"/>
        <v>32829</v>
      </c>
      <c r="V412" s="6">
        <f t="shared" ca="1" si="83"/>
        <v>7</v>
      </c>
      <c r="W412" s="8" t="str">
        <f ca="1">VLOOKUP($V412,'Background education'!$A:$B,2,FALSE)</f>
        <v>Undergraduate degree</v>
      </c>
      <c r="X412" s="7">
        <f ca="1" xml:space="preserve">
  IF(OR($Z412 = 5, $Z412 = 6, $Z412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412" s="7" t="str">
        <f ca="1">VLOOKUP($X412,Departments!$A:$B,2,FALSE)</f>
        <v xml:space="preserve"> Commercial</v>
      </c>
      <c r="Z412" s="6">
        <f t="shared" ca="1" si="84"/>
        <v>9</v>
      </c>
      <c r="AA412" s="7" t="str">
        <f ca="1">VLOOKUP($Z412,Roles!$A:$B,2,FALSE)</f>
        <v>Intern</v>
      </c>
      <c r="AB412" s="6" t="e">
        <f t="shared" ca="1" si="85"/>
        <v>#N/A</v>
      </c>
      <c r="AC412" s="7" t="e">
        <f ca="1" xml:space="preserve">
IF(
  ISNA($AB412),
  NA(),
  VLOOKUP($AB412,Levels!$A:$B,2,FALSE)
)</f>
        <v>#N/A</v>
      </c>
      <c r="AD412" s="8">
        <f t="shared" ca="1" si="86"/>
        <v>43050</v>
      </c>
      <c r="AE412" s="6">
        <f ca="1">RANDBETWEEN(5,COUNTA('Recruitment source'!$A:$A) + 1)</f>
        <v>12</v>
      </c>
      <c r="AF412" s="6" t="str">
        <f ca="1">VLOOKUP($AE412,'Recruitment source'!$A:$B,2,FALSE)</f>
        <v xml:space="preserve"> recommendation of employee</v>
      </c>
      <c r="AG412" s="8" t="e">
        <f t="shared" ca="1" si="87"/>
        <v>#N/A</v>
      </c>
      <c r="AH412" s="6" t="e">
        <f t="shared" ca="1" si="88"/>
        <v>#N/A</v>
      </c>
      <c r="AI412" s="6" t="e">
        <f ca="1" xml:space="preserve">
IF(
  ISNA($AH412),
  NA(),
  VLOOKUP($AH412,'Reasons for dismissal'!$A:$B,2,FALSE)
)</f>
        <v>#N/A</v>
      </c>
      <c r="AJ412" s="6">
        <f t="shared" ca="1" si="89"/>
        <v>4</v>
      </c>
      <c r="AK412" s="1">
        <f t="shared" ca="1" si="90"/>
        <v>1285</v>
      </c>
      <c r="AL4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$A412  &amp; ", "   &amp;
$B412  &amp; ", "   &amp;
$D412  &amp; ", '"  &amp;
$I412  &amp; "', '" &amp;
$O412  &amp; "', "  &amp;
$S412  &amp; ", '"  &amp;
TEXT($U412,"dd/mm/aaaa")  &amp; "', "   &amp;
$V412  &amp; ", "   &amp;
$X412  &amp; ", "   &amp;
$Z412  &amp; ", "   &amp;
IF($AB412 &lt;&gt; "", $AB412, "NULL")  &amp; ", "   &amp;
$AK412  &amp; ");"</f>
        <v>#REF!</v>
      </c>
    </row>
    <row r="413" spans="1:38" x14ac:dyDescent="0.2">
      <c r="A413" s="7" cm="1">
        <f t="array" aca="1" ref="A413" ca="1">INDEX(Companies!$A:$A,RANDBETWEEN(2,COUNTA(Companies!$A:$A)),1)</f>
        <v>2</v>
      </c>
      <c r="B413" s="5">
        <f t="shared" si="78"/>
        <v>412</v>
      </c>
      <c r="C413" s="5" t="str" cm="1">
        <f t="array" ref="C413">SHA1HASH($B413)</f>
        <v>6e9b99384f21dc46400b5347a3eb341f6daeb334</v>
      </c>
      <c r="D413" s="6">
        <f t="shared" ca="1" si="79"/>
        <v>1</v>
      </c>
      <c r="E413" s="7">
        <f ca="1">IF($B413 = 1 + N("Presidente"),
    127,
    IF($B413 = 2 + N("Vice-Presidente"),
        72,
        IF($B413 = 3 + N("Secretária bilíngue"),
            13,
            RANDBETWEEN(5,COUNT(Name!$A:$A) + 1)
        )
    )
)</f>
        <v>75</v>
      </c>
      <c r="F413" s="7" t="str">
        <f ca="1">VLOOKUP($E413,Name!$A:$B,2,FALSE)</f>
        <v>Breno</v>
      </c>
      <c r="G413" s="7">
        <f ca="1" xml:space="preserve">
IF($B413 = 1,
    0,
    RANDBETWEEN(5,COUNT('Last name'!$A:$A) + 1)
)</f>
        <v>93</v>
      </c>
      <c r="H413" s="7" t="str">
        <f ca="1" xml:space="preserve">
IF($B413 = 1 + N("Presidente"),
    "de Orléans e Bragança",
    VLOOKUP($G413,'Last name'!$A:$B,2,FALSE) &amp; " " &amp; VLOOKUP(RANDBETWEEN(5,COUNT('Last name'!$A:$A) + 1),'Last name'!$A:$B,2,FALSE)
)</f>
        <v>Frois Mazza</v>
      </c>
      <c r="I413" s="7" t="str">
        <f t="shared" ca="1" si="80"/>
        <v>Breno Frois Mazza</v>
      </c>
      <c r="J413" s="7" t="str" cm="1">
        <f t="array" aca="1" ref="J413" ca="1">SHA1HASH($I413)</f>
        <v>c762ef71d0ca209eb32a9c1c873dd53bac2c3d34</v>
      </c>
      <c r="K413" s="7" cm="1">
        <f t="array" aca="1" ref="K413" ca="1">INDEX(States!$A:$A,M413,1)</f>
        <v>5</v>
      </c>
      <c r="L413" s="7" t="str">
        <f ca="1">VLOOKUP($K413,Countries!$A:$B,2,FALSE)</f>
        <v>Portugal</v>
      </c>
      <c r="M413" s="7" cm="1">
        <f t="array" aca="1" ref="M413" ca="1">INDEX(States!$C:$C,RANDBETWEEN(5,COUNTA(States!$A:$A) + 1),1)</f>
        <v>9</v>
      </c>
      <c r="N413" s="7" t="str">
        <f ca="1">VLOOKUP($M413,States!$C:$D,2,FALSE)</f>
        <v>braga</v>
      </c>
      <c r="O413" s="7" t="str">
        <f ca="1">VLOOKUP($E413,Name!$A:$C,3,FALSE)</f>
        <v>M</v>
      </c>
      <c r="P413" s="7" t="str">
        <f ca="1">VLOOKUP($O413,Genders!$B:$C,2,FALSE)</f>
        <v>Male</v>
      </c>
      <c r="Q413" s="7" cm="1">
        <f t="array" aca="1" ref="Q413" ca="1">INDEX('Marital status'!$A:$A,RANDBETWEEN(5,COUNTA('Marital status'!$A:$A) + 1),1)</f>
        <v>6</v>
      </c>
      <c r="R413" s="7" t="str">
        <f ca="1">VLOOKUP($Q413,'Marital status'!$A:$B,2,FALSE)</f>
        <v>DIVORCED</v>
      </c>
      <c r="S413" s="7">
        <f t="shared" ca="1" si="81"/>
        <v>6</v>
      </c>
      <c r="T413" s="7" t="str">
        <f ca="1">VLOOKUP($S413,Ethnicities!$A:$B,2,FALSE)</f>
        <v xml:space="preserve">  american Indian or Alaska Native</v>
      </c>
      <c r="U413" s="8">
        <f t="shared" ca="1" si="82"/>
        <v>21114</v>
      </c>
      <c r="V413" s="6">
        <f t="shared" ca="1" si="83"/>
        <v>7</v>
      </c>
      <c r="W413" s="8" t="str">
        <f ca="1">VLOOKUP($V413,'Background education'!$A:$B,2,FALSE)</f>
        <v>Undergraduate degree</v>
      </c>
      <c r="X413" s="7">
        <f ca="1" xml:space="preserve">
  IF(OR($Z413 = 5, $Z413 = 6, $Z413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413" s="7" t="str">
        <f ca="1">VLOOKUP($X413,Departments!$A:$B,2,FALSE)</f>
        <v>Administration</v>
      </c>
      <c r="Z413" s="6">
        <f t="shared" ca="1" si="84"/>
        <v>11</v>
      </c>
      <c r="AA413" s="7" t="str">
        <f ca="1">VLOOKUP($Z413,Roles!$A:$B,2,FALSE)</f>
        <v>Analyst</v>
      </c>
      <c r="AB413" s="6">
        <f t="shared" ca="1" si="85"/>
        <v>6</v>
      </c>
      <c r="AC413" s="7" t="str">
        <f ca="1" xml:space="preserve">
IF(
  ISNA($AB413),
  NA(),
  VLOOKUP($AB413,Levels!$A:$B,2,FALSE)
)</f>
        <v>Pleno</v>
      </c>
      <c r="AD413" s="8">
        <f t="shared" ca="1" si="86"/>
        <v>36270</v>
      </c>
      <c r="AE413" s="6">
        <f ca="1">RANDBETWEEN(5,COUNTA('Recruitment source'!$A:$A) + 1)</f>
        <v>7</v>
      </c>
      <c r="AF413" s="6" t="str">
        <f ca="1">VLOOKUP($AE413,'Recruitment source'!$A:$B,2,FALSE)</f>
        <v>SAPO Emprego</v>
      </c>
      <c r="AG413" s="8" t="e">
        <f t="shared" ca="1" si="87"/>
        <v>#N/A</v>
      </c>
      <c r="AH413" s="6" t="e">
        <f t="shared" ca="1" si="88"/>
        <v>#N/A</v>
      </c>
      <c r="AI413" s="6" t="e">
        <f ca="1" xml:space="preserve">
IF(
  ISNA($AH413),
  NA(),
  VLOOKUP($AH413,'Reasons for dismissal'!$A:$B,2,FALSE)
)</f>
        <v>#N/A</v>
      </c>
      <c r="AJ413" s="6">
        <f t="shared" ca="1" si="89"/>
        <v>4</v>
      </c>
      <c r="AK413" s="1">
        <f t="shared" ca="1" si="90"/>
        <v>2500</v>
      </c>
      <c r="AL4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$A413  &amp; ", "   &amp;
$B413  &amp; ", "   &amp;
$D413  &amp; ", '"  &amp;
$I413  &amp; "', '" &amp;
$O413  &amp; "', "  &amp;
$S413  &amp; ", '"  &amp;
TEXT($U413,"dd/mm/aaaa")  &amp; "', "   &amp;
$V413  &amp; ", "   &amp;
$X413  &amp; ", "   &amp;
$Z413  &amp; ", "   &amp;
IF($AB413 &lt;&gt; "", $AB413, "NULL")  &amp; ", "   &amp;
$AK413  &amp; ");"</f>
        <v>#REF!</v>
      </c>
    </row>
    <row r="414" spans="1:38" x14ac:dyDescent="0.2">
      <c r="A414" s="7" cm="1">
        <f t="array" aca="1" ref="A414" ca="1">INDEX(Companies!$A:$A,RANDBETWEEN(2,COUNTA(Companies!$A:$A)),1)</f>
        <v>2</v>
      </c>
      <c r="B414" s="5">
        <f t="shared" si="78"/>
        <v>413</v>
      </c>
      <c r="C414" s="5" t="str" cm="1">
        <f t="array" ref="C414">SHA1HASH($B414)</f>
        <v>5715aa02de07dc08f6197a5850b92d7640766663</v>
      </c>
      <c r="D414" s="6">
        <f t="shared" ca="1" si="79"/>
        <v>1</v>
      </c>
      <c r="E414" s="7">
        <f ca="1">IF($B414 = 1 + N("Presidente"),
    127,
    IF($B414 = 2 + N("Vice-Presidente"),
        72,
        IF($B414 = 3 + N("Secretária bilíngue"),
            13,
            RANDBETWEEN(5,COUNT(Name!$A:$A) + 1)
        )
    )
)</f>
        <v>258</v>
      </c>
      <c r="F414" s="7" t="str">
        <f ca="1">VLOOKUP($E414,Name!$A:$B,2,FALSE)</f>
        <v>Maria Alice</v>
      </c>
      <c r="G414" s="7">
        <f ca="1" xml:space="preserve">
IF($B414 = 1,
    0,
    RANDBETWEEN(5,COUNT('Last name'!$A:$A) + 1)
)</f>
        <v>180</v>
      </c>
      <c r="H414" s="7" t="str">
        <f ca="1" xml:space="preserve">
IF($B414 = 1 + N("Presidente"),
    "de Orléans e Bragança",
    VLOOKUP($G414,'Last name'!$A:$B,2,FALSE) &amp; " " &amp; VLOOKUP(RANDBETWEEN(5,COUNT('Last name'!$A:$A) + 1),'Last name'!$A:$B,2,FALSE)
)</f>
        <v>Silva Camões</v>
      </c>
      <c r="I414" s="7" t="str">
        <f t="shared" ca="1" si="80"/>
        <v>Maria Alice Silva Camões</v>
      </c>
      <c r="J414" s="7" t="str" cm="1">
        <f t="array" aca="1" ref="J414" ca="1">SHA1HASH($I414)</f>
        <v>a1142c007d80bd1380341800aad5c20464f3602d</v>
      </c>
      <c r="K414" s="7" cm="1">
        <f t="array" aca="1" ref="K414" ca="1">INDEX(States!$A:$A,M414,1)</f>
        <v>5</v>
      </c>
      <c r="L414" s="7" t="str">
        <f ca="1">VLOOKUP($K414,Countries!$A:$B,2,FALSE)</f>
        <v>Portugal</v>
      </c>
      <c r="M414" s="7" cm="1">
        <f t="array" aca="1" ref="M414" ca="1">INDEX(States!$C:$C,RANDBETWEEN(5,COUNTA(States!$A:$A) + 1),1)</f>
        <v>17</v>
      </c>
      <c r="N414" s="7" t="str">
        <f ca="1">VLOOKUP($M414,States!$C:$D,2,FALSE)</f>
        <v>Viseu</v>
      </c>
      <c r="O414" s="7" t="str">
        <f ca="1">VLOOKUP($E414,Name!$A:$C,3,FALSE)</f>
        <v>F</v>
      </c>
      <c r="P414" s="7" t="str">
        <f ca="1">VLOOKUP($O414,Genders!$B:$C,2,FALSE)</f>
        <v>Female</v>
      </c>
      <c r="Q414" s="7" cm="1">
        <f t="array" aca="1" ref="Q414" ca="1">INDEX('Marital status'!$A:$A,RANDBETWEEN(5,COUNTA('Marital status'!$A:$A) + 1),1)</f>
        <v>6</v>
      </c>
      <c r="R414" s="7" t="str">
        <f ca="1">VLOOKUP($Q414,'Marital status'!$A:$B,2,FALSE)</f>
        <v>DIVORCED</v>
      </c>
      <c r="S414" s="7">
        <f t="shared" ca="1" si="81"/>
        <v>5</v>
      </c>
      <c r="T414" s="7" t="str">
        <f ca="1">VLOOKUP($S414,Ethnicities!$A:$B,2,FALSE)</f>
        <v>ASIAN</v>
      </c>
      <c r="U414" s="8">
        <f t="shared" ca="1" si="82"/>
        <v>21018</v>
      </c>
      <c r="V414" s="6">
        <f t="shared" ca="1" si="83"/>
        <v>7</v>
      </c>
      <c r="W414" s="8" t="str">
        <f ca="1">VLOOKUP($V414,'Background education'!$A:$B,2,FALSE)</f>
        <v>Undergraduate degree</v>
      </c>
      <c r="X414" s="7">
        <f ca="1" xml:space="preserve">
  IF(OR($Z414 = 5, $Z414 = 6, $Z414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414" s="7" t="str">
        <f ca="1">VLOOKUP($X414,Departments!$A:$B,2,FALSE)</f>
        <v>Administration</v>
      </c>
      <c r="Z414" s="6">
        <f t="shared" ca="1" si="84"/>
        <v>9</v>
      </c>
      <c r="AA414" s="7" t="str">
        <f ca="1">VLOOKUP($Z414,Roles!$A:$B,2,FALSE)</f>
        <v>Intern</v>
      </c>
      <c r="AB414" s="6" t="e">
        <f t="shared" ca="1" si="85"/>
        <v>#N/A</v>
      </c>
      <c r="AC414" s="7" t="e">
        <f ca="1" xml:space="preserve">
IF(
  ISNA($AB414),
  NA(),
  VLOOKUP($AB414,Levels!$A:$B,2,FALSE)
)</f>
        <v>#N/A</v>
      </c>
      <c r="AD414" s="8">
        <f t="shared" ca="1" si="86"/>
        <v>41532</v>
      </c>
      <c r="AE414" s="6">
        <f ca="1">RANDBETWEEN(5,COUNTA('Recruitment source'!$A:$A) + 1)</f>
        <v>12</v>
      </c>
      <c r="AF414" s="6" t="str">
        <f ca="1">VLOOKUP($AE414,'Recruitment source'!$A:$B,2,FALSE)</f>
        <v xml:space="preserve"> recommendation of employee</v>
      </c>
      <c r="AG414" s="8" t="e">
        <f t="shared" ca="1" si="87"/>
        <v>#N/A</v>
      </c>
      <c r="AH414" s="6" t="e">
        <f t="shared" ca="1" si="88"/>
        <v>#N/A</v>
      </c>
      <c r="AI414" s="6" t="e">
        <f ca="1" xml:space="preserve">
IF(
  ISNA($AH414),
  NA(),
  VLOOKUP($AH414,'Reasons for dismissal'!$A:$B,2,FALSE)
)</f>
        <v>#N/A</v>
      </c>
      <c r="AJ414" s="6">
        <f t="shared" ca="1" si="89"/>
        <v>4</v>
      </c>
      <c r="AK414" s="1">
        <f t="shared" ca="1" si="90"/>
        <v>1205</v>
      </c>
      <c r="AL4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$A414  &amp; ", "   &amp;
$B414  &amp; ", "   &amp;
$D414  &amp; ", '"  &amp;
$I414  &amp; "', '" &amp;
$O414  &amp; "', "  &amp;
$S414  &amp; ", '"  &amp;
TEXT($U414,"dd/mm/aaaa")  &amp; "', "   &amp;
$V414  &amp; ", "   &amp;
$X414  &amp; ", "   &amp;
$Z414  &amp; ", "   &amp;
IF($AB414 &lt;&gt; "", $AB414, "NULL")  &amp; ", "   &amp;
$AK414  &amp; ");"</f>
        <v>#REF!</v>
      </c>
    </row>
    <row r="415" spans="1:38" x14ac:dyDescent="0.2">
      <c r="A415" s="7" cm="1">
        <f t="array" aca="1" ref="A415" ca="1">INDEX(Companies!$A:$A,RANDBETWEEN(2,COUNTA(Companies!$A:$A)),1)</f>
        <v>2</v>
      </c>
      <c r="B415" s="5">
        <f t="shared" si="78"/>
        <v>414</v>
      </c>
      <c r="C415" s="5" t="str" cm="1">
        <f t="array" ref="C415">SHA1HASH($B415)</f>
        <v>4396c2d023b9d985eed0ba30fe1c672637c01718</v>
      </c>
      <c r="D415" s="6">
        <f t="shared" ca="1" si="79"/>
        <v>1</v>
      </c>
      <c r="E415" s="7">
        <f ca="1">IF($B415 = 1 + N("Presidente"),
    127,
    IF($B415 = 2 + N("Vice-Presidente"),
        72,
        IF($B415 = 3 + N("Secretária bilíngue"),
            13,
            RANDBETWEEN(5,COUNT(Name!$A:$A) + 1)
        )
    )
)</f>
        <v>311</v>
      </c>
      <c r="F415" s="7" t="str">
        <f ca="1">VLOOKUP($E415,Name!$A:$B,2,FALSE)</f>
        <v>Olívia</v>
      </c>
      <c r="G415" s="7">
        <f ca="1" xml:space="preserve">
IF($B415 = 1,
    0,
    RANDBETWEEN(5,COUNT('Last name'!$A:$A) + 1)
)</f>
        <v>96</v>
      </c>
      <c r="H415" s="7" t="str">
        <f ca="1" xml:space="preserve">
IF($B415 = 1 + N("Presidente"),
    "de Orléans e Bragança",
    VLOOKUP($G415,'Last name'!$A:$B,2,FALSE) &amp; " " &amp; VLOOKUP(RANDBETWEEN(5,COUNT('Last name'!$A:$A) + 1),'Last name'!$A:$B,2,FALSE)
)</f>
        <v>Gallo Negreiros</v>
      </c>
      <c r="I415" s="7" t="str">
        <f t="shared" ca="1" si="80"/>
        <v>Olívia Gallo Negreiros</v>
      </c>
      <c r="J415" s="7" t="str" cm="1">
        <f t="array" aca="1" ref="J415" ca="1">SHA1HASH($I415)</f>
        <v>441816ba677d045313fc0738704605b2d5e9085c</v>
      </c>
      <c r="K415" s="7" cm="1">
        <f t="array" aca="1" ref="K415" ca="1">INDEX(States!$A:$A,M415,1)</f>
        <v>5</v>
      </c>
      <c r="L415" s="7" t="str">
        <f ca="1">VLOOKUP($K415,Countries!$A:$B,2,FALSE)</f>
        <v>Portugal</v>
      </c>
      <c r="M415" s="7" cm="1">
        <f t="array" aca="1" ref="M415" ca="1">INDEX(States!$C:$C,RANDBETWEEN(5,COUNTA(States!$A:$A) + 1),1)</f>
        <v>13</v>
      </c>
      <c r="N415" s="7" t="str">
        <f ca="1">VLOOKUP($M415,States!$C:$D,2,FALSE)</f>
        <v>Coimbra</v>
      </c>
      <c r="O415" s="7" t="str">
        <f ca="1">VLOOKUP($E415,Name!$A:$C,3,FALSE)</f>
        <v>F</v>
      </c>
      <c r="P415" s="7" t="str">
        <f ca="1">VLOOKUP($O415,Genders!$B:$C,2,FALSE)</f>
        <v>Female</v>
      </c>
      <c r="Q415" s="7" cm="1">
        <f t="array" aca="1" ref="Q415" ca="1">INDEX('Marital status'!$A:$A,RANDBETWEEN(5,COUNTA('Marital status'!$A:$A) + 1),1)</f>
        <v>6</v>
      </c>
      <c r="R415" s="7" t="str">
        <f ca="1">VLOOKUP($Q415,'Marital status'!$A:$B,2,FALSE)</f>
        <v>DIVORCED</v>
      </c>
      <c r="S415" s="7">
        <f t="shared" ca="1" si="81"/>
        <v>5</v>
      </c>
      <c r="T415" s="7" t="str">
        <f ca="1">VLOOKUP($S415,Ethnicities!$A:$B,2,FALSE)</f>
        <v>ASIAN</v>
      </c>
      <c r="U415" s="8">
        <f t="shared" ca="1" si="82"/>
        <v>21162</v>
      </c>
      <c r="V415" s="6">
        <f t="shared" ca="1" si="83"/>
        <v>7</v>
      </c>
      <c r="W415" s="8" t="str">
        <f ca="1">VLOOKUP($V415,'Background education'!$A:$B,2,FALSE)</f>
        <v>Undergraduate degree</v>
      </c>
      <c r="X415" s="7">
        <f ca="1" xml:space="preserve">
  IF(OR($Z415 = 5, $Z415 = 6, $Z415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415" s="7" t="str">
        <f ca="1">VLOOKUP($X415,Departments!$A:$B,2,FALSE)</f>
        <v>Finance</v>
      </c>
      <c r="Z415" s="6">
        <f t="shared" ca="1" si="84"/>
        <v>11</v>
      </c>
      <c r="AA415" s="7" t="str">
        <f ca="1">VLOOKUP($Z415,Roles!$A:$B,2,FALSE)</f>
        <v>Analyst</v>
      </c>
      <c r="AB415" s="6">
        <f t="shared" ca="1" si="85"/>
        <v>5</v>
      </c>
      <c r="AC415" s="7" t="str">
        <f ca="1" xml:space="preserve">
IF(
  ISNA($AB415),
  NA(),
  VLOOKUP($AB415,Levels!$A:$B,2,FALSE)
)</f>
        <v>Junior</v>
      </c>
      <c r="AD415" s="8">
        <f t="shared" ca="1" si="86"/>
        <v>44528</v>
      </c>
      <c r="AE415" s="6">
        <f ca="1">RANDBETWEEN(5,COUNTA('Recruitment source'!$A:$A) + 1)</f>
        <v>15</v>
      </c>
      <c r="AF415" s="6" t="str">
        <f ca="1">VLOOKUP($AE415,'Recruitment source'!$A:$B,2,FALSE)</f>
        <v>Website</v>
      </c>
      <c r="AG415" s="8" t="e">
        <f t="shared" ca="1" si="87"/>
        <v>#N/A</v>
      </c>
      <c r="AH415" s="6" t="e">
        <f t="shared" ca="1" si="88"/>
        <v>#N/A</v>
      </c>
      <c r="AI415" s="6" t="e">
        <f ca="1" xml:space="preserve">
IF(
  ISNA($AH415),
  NA(),
  VLOOKUP($AH415,'Reasons for dismissal'!$A:$B,2,FALSE)
)</f>
        <v>#N/A</v>
      </c>
      <c r="AJ415" s="6">
        <f t="shared" ca="1" si="89"/>
        <v>4</v>
      </c>
      <c r="AK415" s="1">
        <f t="shared" ca="1" si="90"/>
        <v>2500</v>
      </c>
      <c r="AL4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$A415  &amp; ", "   &amp;
$B415  &amp; ", "   &amp;
$D415  &amp; ", '"  &amp;
$I415  &amp; "', '" &amp;
$O415  &amp; "', "  &amp;
$S415  &amp; ", '"  &amp;
TEXT($U415,"dd/mm/aaaa")  &amp; "', "   &amp;
$V415  &amp; ", "   &amp;
$X415  &amp; ", "   &amp;
$Z415  &amp; ", "   &amp;
IF($AB415 &lt;&gt; "", $AB415, "NULL")  &amp; ", "   &amp;
$AK415  &amp; ");"</f>
        <v>#REF!</v>
      </c>
    </row>
    <row r="416" spans="1:38" x14ac:dyDescent="0.2">
      <c r="A416" s="7" cm="1">
        <f t="array" aca="1" ref="A416" ca="1">INDEX(Companies!$A:$A,RANDBETWEEN(2,COUNTA(Companies!$A:$A)),1)</f>
        <v>2</v>
      </c>
      <c r="B416" s="5">
        <f t="shared" si="78"/>
        <v>415</v>
      </c>
      <c r="C416" s="5" t="str" cm="1">
        <f t="array" ref="C416">SHA1HASH($B416)</f>
        <v>8749f5bad0754ddc52e5945049175078943a69ad</v>
      </c>
      <c r="D416" s="6">
        <f t="shared" ca="1" si="79"/>
        <v>1</v>
      </c>
      <c r="E416" s="7">
        <f ca="1">IF($B416 = 1 + N("Presidente"),
    127,
    IF($B416 = 2 + N("Vice-Presidente"),
        72,
        IF($B416 = 3 + N("Secretária bilíngue"),
            13,
            RANDBETWEEN(5,COUNT(Name!$A:$A) + 1)
        )
    )
)</f>
        <v>11</v>
      </c>
      <c r="F416" s="7" t="str">
        <f ca="1">VLOOKUP($E416,Name!$A:$B,2,FALSE)</f>
        <v>Agatha</v>
      </c>
      <c r="G416" s="7">
        <f ca="1" xml:space="preserve">
IF($B416 = 1,
    0,
    RANDBETWEEN(5,COUNT('Last name'!$A:$A) + 1)
)</f>
        <v>43</v>
      </c>
      <c r="H416" s="7" t="str">
        <f ca="1" xml:space="preserve">
IF($B416 = 1 + N("Presidente"),
    "de Orléans e Bragança",
    VLOOKUP($G416,'Last name'!$A:$B,2,FALSE) &amp; " " &amp; VLOOKUP(RANDBETWEEN(5,COUNT('Last name'!$A:$A) + 1),'Last name'!$A:$B,2,FALSE)
)</f>
        <v>Borges Castro</v>
      </c>
      <c r="I416" s="7" t="str">
        <f t="shared" ca="1" si="80"/>
        <v>Agatha Borges Castro</v>
      </c>
      <c r="J416" s="7" t="str" cm="1">
        <f t="array" aca="1" ref="J416" ca="1">SHA1HASH($I416)</f>
        <v>f6d2abc3957c2f1de62401960bafb3d8bb9cf7a0</v>
      </c>
      <c r="K416" s="7" cm="1">
        <f t="array" aca="1" ref="K416" ca="1">INDEX(States!$A:$A,M416,1)</f>
        <v>5</v>
      </c>
      <c r="L416" s="7" t="str">
        <f ca="1">VLOOKUP($K416,Countries!$A:$B,2,FALSE)</f>
        <v>Portugal</v>
      </c>
      <c r="M416" s="7" cm="1">
        <f t="array" aca="1" ref="M416" ca="1">INDEX(States!$C:$C,RANDBETWEEN(5,COUNTA(States!$A:$A) + 1),1)</f>
        <v>6</v>
      </c>
      <c r="N416" s="7" t="str">
        <f ca="1">VLOOKUP($M416,States!$C:$D,2,FALSE)</f>
        <v>PORTO</v>
      </c>
      <c r="O416" s="7" t="str">
        <f ca="1">VLOOKUP($E416,Name!$A:$C,3,FALSE)</f>
        <v>F</v>
      </c>
      <c r="P416" s="7" t="str">
        <f ca="1">VLOOKUP($O416,Genders!$B:$C,2,FALSE)</f>
        <v>Female</v>
      </c>
      <c r="Q416" s="7" cm="1">
        <f t="array" aca="1" ref="Q416" ca="1">INDEX('Marital status'!$A:$A,RANDBETWEEN(5,COUNTA('Marital status'!$A:$A) + 1),1)</f>
        <v>6</v>
      </c>
      <c r="R416" s="7" t="str">
        <f ca="1">VLOOKUP($Q416,'Marital status'!$A:$B,2,FALSE)</f>
        <v>DIVORCED</v>
      </c>
      <c r="S416" s="7">
        <f t="shared" ca="1" si="81"/>
        <v>5</v>
      </c>
      <c r="T416" s="7" t="str">
        <f ca="1">VLOOKUP($S416,Ethnicities!$A:$B,2,FALSE)</f>
        <v>ASIAN</v>
      </c>
      <c r="U416" s="8">
        <f t="shared" ca="1" si="82"/>
        <v>28040</v>
      </c>
      <c r="V416" s="6">
        <f t="shared" ca="1" si="83"/>
        <v>7</v>
      </c>
      <c r="W416" s="8" t="str">
        <f ca="1">VLOOKUP($V416,'Background education'!$A:$B,2,FALSE)</f>
        <v>Undergraduate degree</v>
      </c>
      <c r="X416" s="7">
        <f ca="1" xml:space="preserve">
  IF(OR($Z416 = 5, $Z416 = 6, $Z416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416" s="7" t="str">
        <f ca="1">VLOOKUP($X416,Departments!$A:$B,2,FALSE)</f>
        <v xml:space="preserve"> Presidency</v>
      </c>
      <c r="Z416" s="6">
        <f t="shared" ca="1" si="84"/>
        <v>10</v>
      </c>
      <c r="AA416" s="7" t="str">
        <f ca="1">VLOOKUP($Z416,Roles!$A:$B,2,FALSE)</f>
        <v>Trainee</v>
      </c>
      <c r="AB416" s="6" t="e">
        <f t="shared" ca="1" si="85"/>
        <v>#N/A</v>
      </c>
      <c r="AC416" s="7" t="e">
        <f ca="1" xml:space="preserve">
IF(
  ISNA($AB416),
  NA(),
  VLOOKUP($AB416,Levels!$A:$B,2,FALSE)
)</f>
        <v>#N/A</v>
      </c>
      <c r="AD416" s="8">
        <f t="shared" ca="1" si="86"/>
        <v>36481</v>
      </c>
      <c r="AE416" s="6">
        <f ca="1">RANDBETWEEN(5,COUNTA('Recruitment source'!$A:$A) + 1)</f>
        <v>11</v>
      </c>
      <c r="AF416" s="6" t="str">
        <f ca="1">VLOOKUP($AE416,'Recruitment source'!$A:$B,2,FALSE)</f>
        <v>Next Station</v>
      </c>
      <c r="AG416" s="8" t="e">
        <f t="shared" ca="1" si="87"/>
        <v>#N/A</v>
      </c>
      <c r="AH416" s="6" t="e">
        <f t="shared" ca="1" si="88"/>
        <v>#N/A</v>
      </c>
      <c r="AI416" s="6" t="e">
        <f ca="1" xml:space="preserve">
IF(
  ISNA($AH416),
  NA(),
  VLOOKUP($AH416,'Reasons for dismissal'!$A:$B,2,FALSE)
)</f>
        <v>#N/A</v>
      </c>
      <c r="AJ416" s="6">
        <f t="shared" ca="1" si="89"/>
        <v>5</v>
      </c>
      <c r="AK416" s="1">
        <f t="shared" ca="1" si="90"/>
        <v>1305</v>
      </c>
      <c r="AL4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$A416  &amp; ", "   &amp;
$B416  &amp; ", "   &amp;
$D416  &amp; ", '"  &amp;
$I416  &amp; "', '" &amp;
$O416  &amp; "', "  &amp;
$S416  &amp; ", '"  &amp;
TEXT($U416,"dd/mm/aaaa")  &amp; "', "   &amp;
$V416  &amp; ", "   &amp;
$X416  &amp; ", "   &amp;
$Z416  &amp; ", "   &amp;
IF($AB416 &lt;&gt; "", $AB416, "NULL")  &amp; ", "   &amp;
$AK416  &amp; ");"</f>
        <v>#REF!</v>
      </c>
    </row>
    <row r="417" spans="1:38" x14ac:dyDescent="0.2">
      <c r="A417" s="7" cm="1">
        <f t="array" aca="1" ref="A417" ca="1">INDEX(Companies!$A:$A,RANDBETWEEN(2,COUNTA(Companies!$A:$A)),1)</f>
        <v>2</v>
      </c>
      <c r="B417" s="5">
        <f t="shared" si="78"/>
        <v>416</v>
      </c>
      <c r="C417" s="5" t="str" cm="1">
        <f t="array" ref="C417">SHA1HASH($B417)</f>
        <v>279e901e056c2d8c7d7cf626cc71a1bda80ca343</v>
      </c>
      <c r="D417" s="6">
        <f t="shared" ca="1" si="79"/>
        <v>1</v>
      </c>
      <c r="E417" s="7">
        <f ca="1">IF($B417 = 1 + N("Presidente"),
    127,
    IF($B417 = 2 + N("Vice-Presidente"),
        72,
        IF($B417 = 3 + N("Secretária bilíngue"),
            13,
            RANDBETWEEN(5,COUNT(Name!$A:$A) + 1)
        )
    )
)</f>
        <v>168</v>
      </c>
      <c r="F417" s="7" t="str">
        <f ca="1">VLOOKUP($E417,Name!$A:$B,2,FALSE)</f>
        <v>Henry</v>
      </c>
      <c r="G417" s="7">
        <f ca="1" xml:space="preserve">
IF($B417 = 1,
    0,
    RANDBETWEEN(5,COUNT('Last name'!$A:$A) + 1)
)</f>
        <v>87</v>
      </c>
      <c r="H417" s="7" t="str">
        <f ca="1" xml:space="preserve">
IF($B417 = 1 + N("Presidente"),
    "de Orléans e Bragança",
    VLOOKUP($G417,'Last name'!$A:$B,2,FALSE) &amp; " " &amp; VLOOKUP(RANDBETWEEN(5,COUNT('Last name'!$A:$A) + 1),'Last name'!$A:$B,2,FALSE)
)</f>
        <v>Ferrari Camargo</v>
      </c>
      <c r="I417" s="7" t="str">
        <f t="shared" ca="1" si="80"/>
        <v>Henry Ferrari Camargo</v>
      </c>
      <c r="J417" s="7" t="str" cm="1">
        <f t="array" aca="1" ref="J417" ca="1">SHA1HASH($I417)</f>
        <v>8cc439d351499b207f887b454b6da9f9ad0963c3</v>
      </c>
      <c r="K417" s="7" cm="1">
        <f t="array" aca="1" ref="K417" ca="1">INDEX(States!$A:$A,M417,1)</f>
        <v>5</v>
      </c>
      <c r="L417" s="7" t="str">
        <f ca="1">VLOOKUP($K417,Countries!$A:$B,2,FALSE)</f>
        <v>Portugal</v>
      </c>
      <c r="M417" s="7" cm="1">
        <f t="array" aca="1" ref="M417" ca="1">INDEX(States!$C:$C,RANDBETWEEN(5,COUNTA(States!$A:$A) + 1),1)</f>
        <v>22</v>
      </c>
      <c r="N417" s="7" t="str">
        <f ca="1">VLOOKUP($M417,States!$C:$D,2,FALSE)</f>
        <v>Vila Real</v>
      </c>
      <c r="O417" s="7" t="str">
        <f ca="1">VLOOKUP($E417,Name!$A:$C,3,FALSE)</f>
        <v>M</v>
      </c>
      <c r="P417" s="7" t="str">
        <f ca="1">VLOOKUP($O417,Genders!$B:$C,2,FALSE)</f>
        <v>Male</v>
      </c>
      <c r="Q417" s="7" cm="1">
        <f t="array" aca="1" ref="Q417" ca="1">INDEX('Marital status'!$A:$A,RANDBETWEEN(5,COUNTA('Marital status'!$A:$A) + 1),1)</f>
        <v>0</v>
      </c>
      <c r="R417" s="7" t="e">
        <f ca="1">VLOOKUP($Q417,'Marital status'!$A:$B,2,FALSE)</f>
        <v>#N/A</v>
      </c>
      <c r="S417" s="7">
        <f t="shared" ca="1" si="81"/>
        <v>5</v>
      </c>
      <c r="T417" s="7" t="str">
        <f ca="1">VLOOKUP($S417,Ethnicities!$A:$B,2,FALSE)</f>
        <v>ASIAN</v>
      </c>
      <c r="U417" s="8">
        <f t="shared" ca="1" si="82"/>
        <v>31644</v>
      </c>
      <c r="V417" s="6">
        <f t="shared" ca="1" si="83"/>
        <v>8</v>
      </c>
      <c r="W417" s="8" t="str">
        <f ca="1">VLOOKUP($V417,'Background education'!$A:$B,2,FALSE)</f>
        <v>Graduate school</v>
      </c>
      <c r="X417" s="7">
        <f ca="1" xml:space="preserve">
  IF(OR($Z417 = 5, $Z417 = 6, $Z417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417" s="7" t="str">
        <f ca="1">VLOOKUP($X417,Departments!$A:$B,2,FALSE)</f>
        <v>Audit</v>
      </c>
      <c r="Z417" s="6">
        <f t="shared" ca="1" si="84"/>
        <v>11</v>
      </c>
      <c r="AA417" s="7" t="str">
        <f ca="1">VLOOKUP($Z417,Roles!$A:$B,2,FALSE)</f>
        <v>Analyst</v>
      </c>
      <c r="AB417" s="6">
        <f t="shared" ca="1" si="85"/>
        <v>5</v>
      </c>
      <c r="AC417" s="7" t="str">
        <f ca="1" xml:space="preserve">
IF(
  ISNA($AB417),
  NA(),
  VLOOKUP($AB417,Levels!$A:$B,2,FALSE)
)</f>
        <v>Junior</v>
      </c>
      <c r="AD417" s="8">
        <f t="shared" ca="1" si="86"/>
        <v>38937</v>
      </c>
      <c r="AE417" s="6">
        <f ca="1">RANDBETWEEN(5,COUNTA('Recruitment source'!$A:$A) + 1)</f>
        <v>10</v>
      </c>
      <c r="AF417" s="6" t="str">
        <f ca="1">VLOOKUP($AE417,'Recruitment source'!$A:$B,2,FALSE)</f>
        <v>Jobs in Lisbon</v>
      </c>
      <c r="AG417" s="8" t="e">
        <f t="shared" ca="1" si="87"/>
        <v>#N/A</v>
      </c>
      <c r="AH417" s="6" t="e">
        <f t="shared" ca="1" si="88"/>
        <v>#N/A</v>
      </c>
      <c r="AI417" s="6" t="e">
        <f ca="1" xml:space="preserve">
IF(
  ISNA($AH417),
  NA(),
  VLOOKUP($AH417,'Reasons for dismissal'!$A:$B,2,FALSE)
)</f>
        <v>#N/A</v>
      </c>
      <c r="AJ417" s="6">
        <f t="shared" ca="1" si="89"/>
        <v>5</v>
      </c>
      <c r="AK417" s="1">
        <f t="shared" ca="1" si="90"/>
        <v>3000</v>
      </c>
      <c r="AL4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$A417  &amp; ", "   &amp;
$B417  &amp; ", "   &amp;
$D417  &amp; ", '"  &amp;
$I417  &amp; "', '" &amp;
$O417  &amp; "', "  &amp;
$S417  &amp; ", '"  &amp;
TEXT($U417,"dd/mm/aaaa")  &amp; "', "   &amp;
$V417  &amp; ", "   &amp;
$X417  &amp; ", "   &amp;
$Z417  &amp; ", "   &amp;
IF($AB417 &lt;&gt; "", $AB417, "NULL")  &amp; ", "   &amp;
$AK417  &amp; ");"</f>
        <v>#REF!</v>
      </c>
    </row>
    <row r="418" spans="1:38" x14ac:dyDescent="0.2">
      <c r="A418" s="7" cm="1">
        <f t="array" aca="1" ref="A418" ca="1">INDEX(Companies!$A:$A,RANDBETWEEN(2,COUNTA(Companies!$A:$A)),1)</f>
        <v>2</v>
      </c>
      <c r="B418" s="5">
        <f t="shared" si="78"/>
        <v>417</v>
      </c>
      <c r="C418" s="5" t="str" cm="1">
        <f t="array" ref="C418">SHA1HASH($B418)</f>
        <v>4dc77829a69518101f9a97ef4257e3a7820944d2</v>
      </c>
      <c r="D418" s="6">
        <f t="shared" ca="1" si="79"/>
        <v>1</v>
      </c>
      <c r="E418" s="7">
        <f ca="1">IF($B418 = 1 + N("Presidente"),
    127,
    IF($B418 = 2 + N("Vice-Presidente"),
        72,
        IF($B418 = 3 + N("Secretária bilíngue"),
            13,
            RANDBETWEEN(5,COUNT(Name!$A:$A) + 1)
        )
    )
)</f>
        <v>210</v>
      </c>
      <c r="F418" s="7" t="str">
        <f ca="1">VLOOKUP($E418,Name!$A:$B,2,FALSE)</f>
        <v>Kauã</v>
      </c>
      <c r="G418" s="7">
        <f ca="1" xml:space="preserve">
IF($B418 = 1,
    0,
    RANDBETWEEN(5,COUNT('Last name'!$A:$A) + 1)
)</f>
        <v>26</v>
      </c>
      <c r="H418" s="7" t="str">
        <f ca="1" xml:space="preserve">
IF($B418 = 1 + N("Presidente"),
    "de Orléans e Bragança",
    VLOOKUP($G418,'Last name'!$A:$B,2,FALSE) &amp; " " &amp; VLOOKUP(RANDBETWEEN(5,COUNT('Last name'!$A:$A) + 1),'Last name'!$A:$B,2,FALSE)
)</f>
        <v>Azeredo Giordano</v>
      </c>
      <c r="I418" s="7" t="str">
        <f t="shared" ca="1" si="80"/>
        <v>Kauã Azeredo Giordano</v>
      </c>
      <c r="J418" s="7" t="str" cm="1">
        <f t="array" aca="1" ref="J418" ca="1">SHA1HASH($I418)</f>
        <v>1240b8a115c171c92856e674b6f226416a87a11a</v>
      </c>
      <c r="K418" s="7" cm="1">
        <f t="array" aca="1" ref="K418" ca="1">INDEX(States!$A:$A,M418,1)</f>
        <v>5</v>
      </c>
      <c r="L418" s="7" t="str">
        <f ca="1">VLOOKUP($K418,Countries!$A:$B,2,FALSE)</f>
        <v>Portugal</v>
      </c>
      <c r="M418" s="7" cm="1">
        <f t="array" aca="1" ref="M418" ca="1">INDEX(States!$C:$C,RANDBETWEEN(5,COUNTA(States!$A:$A) + 1),1)</f>
        <v>8</v>
      </c>
      <c r="N418" s="7" t="str">
        <f ca="1">VLOOKUP($M418,States!$C:$D,2,FALSE)</f>
        <v>AveirO</v>
      </c>
      <c r="O418" s="7" t="str">
        <f ca="1">VLOOKUP($E418,Name!$A:$C,3,FALSE)</f>
        <v>M</v>
      </c>
      <c r="P418" s="7" t="str">
        <f ca="1">VLOOKUP($O418,Genders!$B:$C,2,FALSE)</f>
        <v>Male</v>
      </c>
      <c r="Q418" s="7" cm="1">
        <f t="array" aca="1" ref="Q418" ca="1">INDEX('Marital status'!$A:$A,RANDBETWEEN(5,COUNTA('Marital status'!$A:$A) + 1),1)</f>
        <v>0</v>
      </c>
      <c r="R418" s="7" t="e">
        <f ca="1">VLOOKUP($Q418,'Marital status'!$A:$B,2,FALSE)</f>
        <v>#N/A</v>
      </c>
      <c r="S418" s="7">
        <f t="shared" ca="1" si="81"/>
        <v>8</v>
      </c>
      <c r="T418" s="7" t="e">
        <f ca="1">VLOOKUP($S418,Ethnicities!$A:$B,2,FALSE)</f>
        <v>#N/A</v>
      </c>
      <c r="U418" s="8">
        <f t="shared" ca="1" si="82"/>
        <v>23353</v>
      </c>
      <c r="V418" s="6">
        <f t="shared" ca="1" si="83"/>
        <v>7</v>
      </c>
      <c r="W418" s="8" t="str">
        <f ca="1">VLOOKUP($V418,'Background education'!$A:$B,2,FALSE)</f>
        <v>Undergraduate degree</v>
      </c>
      <c r="X418" s="7">
        <f ca="1" xml:space="preserve">
  IF(OR($Z418 = 5, $Z418 = 6, $Z418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418" s="7" t="str">
        <f ca="1">VLOOKUP($X418,Departments!$A:$B,2,FALSE)</f>
        <v>Communication &amp; Marketing</v>
      </c>
      <c r="Z418" s="6">
        <f t="shared" ca="1" si="84"/>
        <v>9</v>
      </c>
      <c r="AA418" s="7" t="str">
        <f ca="1">VLOOKUP($Z418,Roles!$A:$B,2,FALSE)</f>
        <v>Intern</v>
      </c>
      <c r="AB418" s="6" t="e">
        <f t="shared" ca="1" si="85"/>
        <v>#N/A</v>
      </c>
      <c r="AC418" s="7" t="e">
        <f ca="1" xml:space="preserve">
IF(
  ISNA($AB418),
  NA(),
  VLOOKUP($AB418,Levels!$A:$B,2,FALSE)
)</f>
        <v>#N/A</v>
      </c>
      <c r="AD418" s="8">
        <f t="shared" ca="1" si="86"/>
        <v>38729</v>
      </c>
      <c r="AE418" s="6">
        <f ca="1">RANDBETWEEN(5,COUNTA('Recruitment source'!$A:$A) + 1)</f>
        <v>14</v>
      </c>
      <c r="AF418" s="6" t="str">
        <f ca="1">VLOOKUP($AE418,'Recruitment source'!$A:$B,2,FALSE)</f>
        <v>LinkedIn</v>
      </c>
      <c r="AG418" s="8" t="e">
        <f t="shared" ca="1" si="87"/>
        <v>#N/A</v>
      </c>
      <c r="AH418" s="6" t="e">
        <f t="shared" ca="1" si="88"/>
        <v>#N/A</v>
      </c>
      <c r="AI418" s="6" t="e">
        <f ca="1" xml:space="preserve">
IF(
  ISNA($AH418),
  NA(),
  VLOOKUP($AH418,'Reasons for dismissal'!$A:$B,2,FALSE)
)</f>
        <v>#N/A</v>
      </c>
      <c r="AJ418" s="6">
        <f t="shared" ca="1" si="89"/>
        <v>5</v>
      </c>
      <c r="AK418" s="1">
        <f t="shared" ca="1" si="90"/>
        <v>1285</v>
      </c>
      <c r="AL4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$A418  &amp; ", "   &amp;
$B418  &amp; ", "   &amp;
$D418  &amp; ", '"  &amp;
$I418  &amp; "', '" &amp;
$O418  &amp; "', "  &amp;
$S418  &amp; ", '"  &amp;
TEXT($U418,"dd/mm/aaaa")  &amp; "', "   &amp;
$V418  &amp; ", "   &amp;
$X418  &amp; ", "   &amp;
$Z418  &amp; ", "   &amp;
IF($AB418 &lt;&gt; "", $AB418, "NULL")  &amp; ", "   &amp;
$AK418  &amp; ");"</f>
        <v>#REF!</v>
      </c>
    </row>
    <row r="419" spans="1:38" x14ac:dyDescent="0.2">
      <c r="A419" s="7" cm="1">
        <f t="array" aca="1" ref="A419" ca="1">INDEX(Companies!$A:$A,RANDBETWEEN(2,COUNTA(Companies!$A:$A)),1)</f>
        <v>2</v>
      </c>
      <c r="B419" s="5">
        <f t="shared" si="78"/>
        <v>418</v>
      </c>
      <c r="C419" s="5" t="str" cm="1">
        <f t="array" ref="C419">SHA1HASH($B419)</f>
        <v>93ac1946cb917abc4735cdd1ee5fb7e3c6e164de</v>
      </c>
      <c r="D419" s="6">
        <f t="shared" ca="1" si="79"/>
        <v>1</v>
      </c>
      <c r="E419" s="7">
        <f ca="1">IF($B419 = 1 + N("Presidente"),
    127,
    IF($B419 = 2 + N("Vice-Presidente"),
        72,
        IF($B419 = 3 + N("Secretária bilíngue"),
            13,
            RANDBETWEEN(5,COUNT(Name!$A:$A) + 1)
        )
    )
)</f>
        <v>98</v>
      </c>
      <c r="F419" s="7" t="str">
        <f ca="1">VLOOKUP($E419,Name!$A:$B,2,FALSE)</f>
        <v>Claudio</v>
      </c>
      <c r="G419" s="7">
        <f ca="1" xml:space="preserve">
IF($B419 = 1,
    0,
    RANDBETWEEN(5,COUNT('Last name'!$A:$A) + 1)
)</f>
        <v>153</v>
      </c>
      <c r="H419" s="7" t="str">
        <f ca="1" xml:space="preserve">
IF($B419 = 1 + N("Presidente"),
    "de Orléans e Bragança",
    VLOOKUP($G419,'Last name'!$A:$B,2,FALSE) &amp; " " &amp; VLOOKUP(RANDBETWEEN(5,COUNT('Last name'!$A:$A) + 1),'Last name'!$A:$B,2,FALSE)
)</f>
        <v>Pimentel Borba</v>
      </c>
      <c r="I419" s="7" t="str">
        <f t="shared" ca="1" si="80"/>
        <v>Claudio Pimentel Borba</v>
      </c>
      <c r="J419" s="7" t="str" cm="1">
        <f t="array" aca="1" ref="J419" ca="1">SHA1HASH($I419)</f>
        <v>99d4313dbcd7c19c3774102e9046a9a31017ac70</v>
      </c>
      <c r="K419" s="7" cm="1">
        <f t="array" aca="1" ref="K419" ca="1">INDEX(States!$A:$A,M419,1)</f>
        <v>5</v>
      </c>
      <c r="L419" s="7" t="str">
        <f ca="1">VLOOKUP($K419,Countries!$A:$B,2,FALSE)</f>
        <v>Portugal</v>
      </c>
      <c r="M419" s="7" cm="1">
        <f t="array" aca="1" ref="M419" ca="1">INDEX(States!$C:$C,RANDBETWEEN(5,COUNTA(States!$A:$A) + 1),1)</f>
        <v>7</v>
      </c>
      <c r="N419" s="7" t="str">
        <f ca="1">VLOOKUP($M419,States!$C:$D,2,FALSE)</f>
        <v xml:space="preserve"> Setúbal </v>
      </c>
      <c r="O419" s="7" t="str">
        <f ca="1">VLOOKUP($E419,Name!$A:$C,3,FALSE)</f>
        <v>M</v>
      </c>
      <c r="P419" s="7" t="str">
        <f ca="1">VLOOKUP($O419,Genders!$B:$C,2,FALSE)</f>
        <v>Male</v>
      </c>
      <c r="Q419" s="7" cm="1">
        <f t="array" aca="1" ref="Q419" ca="1">INDEX('Marital status'!$A:$A,RANDBETWEEN(5,COUNTA('Marital status'!$A:$A) + 1),1)</f>
        <v>6</v>
      </c>
      <c r="R419" s="7" t="str">
        <f ca="1">VLOOKUP($Q419,'Marital status'!$A:$B,2,FALSE)</f>
        <v>DIVORCED</v>
      </c>
      <c r="S419" s="7">
        <f t="shared" ca="1" si="81"/>
        <v>5</v>
      </c>
      <c r="T419" s="7" t="str">
        <f ca="1">VLOOKUP($S419,Ethnicities!$A:$B,2,FALSE)</f>
        <v>ASIAN</v>
      </c>
      <c r="U419" s="8">
        <f t="shared" ca="1" si="82"/>
        <v>25077</v>
      </c>
      <c r="V419" s="6">
        <f t="shared" ca="1" si="83"/>
        <v>8</v>
      </c>
      <c r="W419" s="8" t="str">
        <f ca="1">VLOOKUP($V419,'Background education'!$A:$B,2,FALSE)</f>
        <v>Graduate school</v>
      </c>
      <c r="X419" s="7">
        <f ca="1" xml:space="preserve">
  IF(OR($Z419 = 5, $Z419 = 6, $Z419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419" s="7" t="str">
        <f ca="1">VLOOKUP($X419,Departments!$A:$B,2,FALSE)</f>
        <v xml:space="preserve"> Commercial</v>
      </c>
      <c r="Z419" s="6">
        <f t="shared" ca="1" si="84"/>
        <v>11</v>
      </c>
      <c r="AA419" s="7" t="str">
        <f ca="1">VLOOKUP($Z419,Roles!$A:$B,2,FALSE)</f>
        <v>Analyst</v>
      </c>
      <c r="AB419" s="6">
        <f t="shared" ca="1" si="85"/>
        <v>6</v>
      </c>
      <c r="AC419" s="7" t="str">
        <f ca="1" xml:space="preserve">
IF(
  ISNA($AB419),
  NA(),
  VLOOKUP($AB419,Levels!$A:$B,2,FALSE)
)</f>
        <v>Pleno</v>
      </c>
      <c r="AD419" s="8">
        <f t="shared" ca="1" si="86"/>
        <v>37359</v>
      </c>
      <c r="AE419" s="6">
        <f ca="1">RANDBETWEEN(5,COUNTA('Recruitment source'!$A:$A) + 1)</f>
        <v>15</v>
      </c>
      <c r="AF419" s="6" t="str">
        <f ca="1">VLOOKUP($AE419,'Recruitment source'!$A:$B,2,FALSE)</f>
        <v>Website</v>
      </c>
      <c r="AG419" s="8" t="e">
        <f t="shared" ca="1" si="87"/>
        <v>#N/A</v>
      </c>
      <c r="AH419" s="6" t="e">
        <f t="shared" ca="1" si="88"/>
        <v>#N/A</v>
      </c>
      <c r="AI419" s="6" t="e">
        <f ca="1" xml:space="preserve">
IF(
  ISNA($AH419),
  NA(),
  VLOOKUP($AH419,'Reasons for dismissal'!$A:$B,2,FALSE)
)</f>
        <v>#N/A</v>
      </c>
      <c r="AJ419" s="6">
        <f t="shared" ca="1" si="89"/>
        <v>4</v>
      </c>
      <c r="AK419" s="1">
        <f t="shared" ca="1" si="90"/>
        <v>3080</v>
      </c>
      <c r="AL4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$A419  &amp; ", "   &amp;
$B419  &amp; ", "   &amp;
$D419  &amp; ", '"  &amp;
$I419  &amp; "', '" &amp;
$O419  &amp; "', "  &amp;
$S419  &amp; ", '"  &amp;
TEXT($U419,"dd/mm/aaaa")  &amp; "', "   &amp;
$V419  &amp; ", "   &amp;
$X419  &amp; ", "   &amp;
$Z419  &amp; ", "   &amp;
IF($AB419 &lt;&gt; "", $AB419, "NULL")  &amp; ", "   &amp;
$AK419  &amp; ");"</f>
        <v>#REF!</v>
      </c>
    </row>
    <row r="420" spans="1:38" x14ac:dyDescent="0.2">
      <c r="A420" s="7" cm="1">
        <f t="array" aca="1" ref="A420" ca="1">INDEX(Companies!$A:$A,RANDBETWEEN(2,COUNTA(Companies!$A:$A)),1)</f>
        <v>2</v>
      </c>
      <c r="B420" s="5">
        <f t="shared" si="78"/>
        <v>419</v>
      </c>
      <c r="C420" s="5" t="str" cm="1">
        <f t="array" ref="C420">SHA1HASH($B420)</f>
        <v>1f0037c5e92481b35c84bc22d7e8f69c34365430</v>
      </c>
      <c r="D420" s="6">
        <f t="shared" ca="1" si="79"/>
        <v>1</v>
      </c>
      <c r="E420" s="7">
        <f ca="1">IF($B420 = 1 + N("Presidente"),
    127,
    IF($B420 = 2 + N("Vice-Presidente"),
        72,
        IF($B420 = 3 + N("Secretária bilíngue"),
            13,
            RANDBETWEEN(5,COUNT(Name!$A:$A) + 1)
        )
    )
)</f>
        <v>184</v>
      </c>
      <c r="F420" s="7" t="str">
        <f ca="1">VLOOKUP($E420,Name!$A:$B,2,FALSE)</f>
        <v>Joanna</v>
      </c>
      <c r="G420" s="7">
        <f ca="1" xml:space="preserve">
IF($B420 = 1,
    0,
    RANDBETWEEN(5,COUNT('Last name'!$A:$A) + 1)
)</f>
        <v>73</v>
      </c>
      <c r="H420" s="7" t="str">
        <f ca="1" xml:space="preserve">
IF($B420 = 1 + N("Presidente"),
    "de Orléans e Bragança",
    VLOOKUP($G420,'Last name'!$A:$B,2,FALSE) &amp; " " &amp; VLOOKUP(RANDBETWEEN(5,COUNT('Last name'!$A:$A) + 1),'Last name'!$A:$B,2,FALSE)
)</f>
        <v>de Oliveira Seixas</v>
      </c>
      <c r="I420" s="7" t="str">
        <f t="shared" ca="1" si="80"/>
        <v>Joanna de Oliveira Seixas</v>
      </c>
      <c r="J420" s="7" t="str" cm="1">
        <f t="array" aca="1" ref="J420" ca="1">SHA1HASH($I420)</f>
        <v>4a44b14555680138e60f01f9f5e012d2555331dd</v>
      </c>
      <c r="K420" s="7" cm="1">
        <f t="array" aca="1" ref="K420" ca="1">INDEX(States!$A:$A,M420,1)</f>
        <v>5</v>
      </c>
      <c r="L420" s="7" t="str">
        <f ca="1">VLOOKUP($K420,Countries!$A:$B,2,FALSE)</f>
        <v>Portugal</v>
      </c>
      <c r="M420" s="7" cm="1">
        <f t="array" aca="1" ref="M420" ca="1">INDEX(States!$C:$C,RANDBETWEEN(5,COUNTA(States!$A:$A) + 1),1)</f>
        <v>5</v>
      </c>
      <c r="N420" s="7" t="str">
        <f ca="1">VLOOKUP($M420,States!$C:$D,2,FALSE)</f>
        <v xml:space="preserve"> Lisboa</v>
      </c>
      <c r="O420" s="7" t="str">
        <f ca="1">VLOOKUP($E420,Name!$A:$C,3,FALSE)</f>
        <v>F</v>
      </c>
      <c r="P420" s="7" t="str">
        <f ca="1">VLOOKUP($O420,Genders!$B:$C,2,FALSE)</f>
        <v>Female</v>
      </c>
      <c r="Q420" s="7" cm="1">
        <f t="array" aca="1" ref="Q420" ca="1">INDEX('Marital status'!$A:$A,RANDBETWEEN(5,COUNTA('Marital status'!$A:$A) + 1),1)</f>
        <v>6</v>
      </c>
      <c r="R420" s="7" t="str">
        <f ca="1">VLOOKUP($Q420,'Marital status'!$A:$B,2,FALSE)</f>
        <v>DIVORCED</v>
      </c>
      <c r="S420" s="7">
        <f t="shared" ca="1" si="81"/>
        <v>6</v>
      </c>
      <c r="T420" s="7" t="str">
        <f ca="1">VLOOKUP($S420,Ethnicities!$A:$B,2,FALSE)</f>
        <v xml:space="preserve">  american Indian or Alaska Native</v>
      </c>
      <c r="U420" s="8">
        <f t="shared" ca="1" si="82"/>
        <v>18447</v>
      </c>
      <c r="V420" s="6">
        <f t="shared" ca="1" si="83"/>
        <v>7</v>
      </c>
      <c r="W420" s="8" t="str">
        <f ca="1">VLOOKUP($V420,'Background education'!$A:$B,2,FALSE)</f>
        <v>Undergraduate degree</v>
      </c>
      <c r="X420" s="7">
        <f ca="1" xml:space="preserve">
  IF(OR($Z420 = 5, $Z420 = 6, $Z420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420" s="7" t="str">
        <f ca="1">VLOOKUP($X420,Departments!$A:$B,2,FALSE)</f>
        <v xml:space="preserve"> Commercial</v>
      </c>
      <c r="Z420" s="6">
        <f t="shared" ca="1" si="84"/>
        <v>10</v>
      </c>
      <c r="AA420" s="7" t="str">
        <f ca="1">VLOOKUP($Z420,Roles!$A:$B,2,FALSE)</f>
        <v>Trainee</v>
      </c>
      <c r="AB420" s="6" t="e">
        <f t="shared" ca="1" si="85"/>
        <v>#N/A</v>
      </c>
      <c r="AC420" s="7" t="e">
        <f ca="1" xml:space="preserve">
IF(
  ISNA($AB420),
  NA(),
  VLOOKUP($AB420,Levels!$A:$B,2,FALSE)
)</f>
        <v>#N/A</v>
      </c>
      <c r="AD420" s="8">
        <f t="shared" ca="1" si="86"/>
        <v>44748</v>
      </c>
      <c r="AE420" s="6">
        <f ca="1">RANDBETWEEN(5,COUNTA('Recruitment source'!$A:$A) + 1)</f>
        <v>8</v>
      </c>
      <c r="AF420" s="6" t="str">
        <f ca="1">VLOOKUP($AE420,'Recruitment source'!$A:$B,2,FALSE)</f>
        <v>Net Empregos</v>
      </c>
      <c r="AG420" s="8" t="e">
        <f t="shared" ca="1" si="87"/>
        <v>#N/A</v>
      </c>
      <c r="AH420" s="6" t="e">
        <f t="shared" ca="1" si="88"/>
        <v>#N/A</v>
      </c>
      <c r="AI420" s="6" t="e">
        <f ca="1" xml:space="preserve">
IF(
  ISNA($AH420),
  NA(),
  VLOOKUP($AH420,'Reasons for dismissal'!$A:$B,2,FALSE)
)</f>
        <v>#N/A</v>
      </c>
      <c r="AJ420" s="6">
        <f t="shared" ca="1" si="89"/>
        <v>5</v>
      </c>
      <c r="AK420" s="1">
        <f t="shared" ca="1" si="90"/>
        <v>1385</v>
      </c>
      <c r="AL4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$A420  &amp; ", "   &amp;
$B420  &amp; ", "   &amp;
$D420  &amp; ", '"  &amp;
$I420  &amp; "', '" &amp;
$O420  &amp; "', "  &amp;
$S420  &amp; ", '"  &amp;
TEXT($U420,"dd/mm/aaaa")  &amp; "', "   &amp;
$V420  &amp; ", "   &amp;
$X420  &amp; ", "   &amp;
$Z420  &amp; ", "   &amp;
IF($AB420 &lt;&gt; "", $AB420, "NULL")  &amp; ", "   &amp;
$AK420  &amp; ");"</f>
        <v>#REF!</v>
      </c>
    </row>
    <row r="421" spans="1:38" x14ac:dyDescent="0.2">
      <c r="A421" s="7" cm="1">
        <f t="array" aca="1" ref="A421" ca="1">INDEX(Companies!$A:$A,RANDBETWEEN(2,COUNTA(Companies!$A:$A)),1)</f>
        <v>2</v>
      </c>
      <c r="B421" s="5">
        <f t="shared" si="78"/>
        <v>420</v>
      </c>
      <c r="C421" s="5" t="str" cm="1">
        <f t="array" ref="C421">SHA1HASH($B421)</f>
        <v>7a95563490d87e3621966d553f06078acb822585</v>
      </c>
      <c r="D421" s="6">
        <f t="shared" ca="1" si="79"/>
        <v>1</v>
      </c>
      <c r="E421" s="7">
        <f ca="1">IF($B421 = 1 + N("Presidente"),
    127,
    IF($B421 = 2 + N("Vice-Presidente"),
        72,
        IF($B421 = 3 + N("Secretária bilíngue"),
            13,
            RANDBETWEEN(5,COUNT(Name!$A:$A) + 1)
        )
    )
)</f>
        <v>142</v>
      </c>
      <c r="F421" s="7" t="str">
        <f ca="1">VLOOKUP($E421,Name!$A:$B,2,FALSE)</f>
        <v>Flaviano</v>
      </c>
      <c r="G421" s="7">
        <f ca="1" xml:space="preserve">
IF($B421 = 1,
    0,
    RANDBETWEEN(5,COUNT('Last name'!$A:$A) + 1)
)</f>
        <v>131</v>
      </c>
      <c r="H421" s="7" t="str">
        <f ca="1" xml:space="preserve">
IF($B421 = 1 + N("Presidente"),
    "de Orléans e Bragança",
    VLOOKUP($G421,'Last name'!$A:$B,2,FALSE) &amp; " " &amp; VLOOKUP(RANDBETWEEN(5,COUNT('Last name'!$A:$A) + 1),'Last name'!$A:$B,2,FALSE)
)</f>
        <v>Monti Gomes</v>
      </c>
      <c r="I421" s="7" t="str">
        <f t="shared" ca="1" si="80"/>
        <v>Flaviano Monti Gomes</v>
      </c>
      <c r="J421" s="7" t="str" cm="1">
        <f t="array" aca="1" ref="J421" ca="1">SHA1HASH($I421)</f>
        <v>4435904623b2e3658b1bc95132fc4621baeb5db3</v>
      </c>
      <c r="K421" s="7" cm="1">
        <f t="array" aca="1" ref="K421" ca="1">INDEX(States!$A:$A,M421,1)</f>
        <v>5</v>
      </c>
      <c r="L421" s="7" t="str">
        <f ca="1">VLOOKUP($K421,Countries!$A:$B,2,FALSE)</f>
        <v>Portugal</v>
      </c>
      <c r="M421" s="7" cm="1">
        <f t="array" aca="1" ref="M421" ca="1">INDEX(States!$C:$C,RANDBETWEEN(5,COUNTA(States!$A:$A) + 1),1)</f>
        <v>10</v>
      </c>
      <c r="N421" s="7" t="str">
        <f ca="1">VLOOKUP($M421,States!$C:$D,2,FALSE)</f>
        <v>Faro</v>
      </c>
      <c r="O421" s="7" t="str">
        <f ca="1">VLOOKUP($E421,Name!$A:$C,3,FALSE)</f>
        <v>M</v>
      </c>
      <c r="P421" s="7" t="str">
        <f ca="1">VLOOKUP($O421,Genders!$B:$C,2,FALSE)</f>
        <v>Male</v>
      </c>
      <c r="Q421" s="7" cm="1">
        <f t="array" aca="1" ref="Q421" ca="1">INDEX('Marital status'!$A:$A,RANDBETWEEN(5,COUNTA('Marital status'!$A:$A) + 1),1)</f>
        <v>6</v>
      </c>
      <c r="R421" s="7" t="str">
        <f ca="1">VLOOKUP($Q421,'Marital status'!$A:$B,2,FALSE)</f>
        <v>DIVORCED</v>
      </c>
      <c r="S421" s="7">
        <f t="shared" ca="1" si="81"/>
        <v>5</v>
      </c>
      <c r="T421" s="7" t="str">
        <f ca="1">VLOOKUP($S421,Ethnicities!$A:$B,2,FALSE)</f>
        <v>ASIAN</v>
      </c>
      <c r="U421" s="8">
        <f t="shared" ca="1" si="82"/>
        <v>23692</v>
      </c>
      <c r="V421" s="6">
        <f t="shared" ca="1" si="83"/>
        <v>7</v>
      </c>
      <c r="W421" s="8" t="str">
        <f ca="1">VLOOKUP($V421,'Background education'!$A:$B,2,FALSE)</f>
        <v>Undergraduate degree</v>
      </c>
      <c r="X421" s="7">
        <f ca="1" xml:space="preserve">
  IF(OR($Z421 = 5, $Z421 = 6, $Z421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421" s="7" t="str">
        <f ca="1">VLOOKUP($X421,Departments!$A:$B,2,FALSE)</f>
        <v>Finance</v>
      </c>
      <c r="Z421" s="6">
        <f t="shared" ca="1" si="84"/>
        <v>11</v>
      </c>
      <c r="AA421" s="7" t="str">
        <f ca="1">VLOOKUP($Z421,Roles!$A:$B,2,FALSE)</f>
        <v>Analyst</v>
      </c>
      <c r="AB421" s="6">
        <f t="shared" ca="1" si="85"/>
        <v>6</v>
      </c>
      <c r="AC421" s="7" t="str">
        <f ca="1" xml:space="preserve">
IF(
  ISNA($AB421),
  NA(),
  VLOOKUP($AB421,Levels!$A:$B,2,FALSE)
)</f>
        <v>Pleno</v>
      </c>
      <c r="AD421" s="8">
        <f t="shared" ca="1" si="86"/>
        <v>39741</v>
      </c>
      <c r="AE421" s="6">
        <f ca="1">RANDBETWEEN(5,COUNTA('Recruitment source'!$A:$A) + 1)</f>
        <v>12</v>
      </c>
      <c r="AF421" s="6" t="str">
        <f ca="1">VLOOKUP($AE421,'Recruitment source'!$A:$B,2,FALSE)</f>
        <v xml:space="preserve"> recommendation of employee</v>
      </c>
      <c r="AG421" s="8" t="e">
        <f t="shared" ca="1" si="87"/>
        <v>#N/A</v>
      </c>
      <c r="AH421" s="6" t="e">
        <f t="shared" ca="1" si="88"/>
        <v>#N/A</v>
      </c>
      <c r="AI421" s="6" t="e">
        <f ca="1" xml:space="preserve">
IF(
  ISNA($AH421),
  NA(),
  VLOOKUP($AH421,'Reasons for dismissal'!$A:$B,2,FALSE)
)</f>
        <v>#N/A</v>
      </c>
      <c r="AJ421" s="6">
        <f t="shared" ca="1" si="89"/>
        <v>4</v>
      </c>
      <c r="AK421" s="1">
        <f t="shared" ca="1" si="90"/>
        <v>2500</v>
      </c>
      <c r="AL4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$A421  &amp; ", "   &amp;
$B421  &amp; ", "   &amp;
$D421  &amp; ", '"  &amp;
$I421  &amp; "', '" &amp;
$O421  &amp; "', "  &amp;
$S421  &amp; ", '"  &amp;
TEXT($U421,"dd/mm/aaaa")  &amp; "', "   &amp;
$V421  &amp; ", "   &amp;
$X421  &amp; ", "   &amp;
$Z421  &amp; ", "   &amp;
IF($AB421 &lt;&gt; "", $AB421, "NULL")  &amp; ", "   &amp;
$AK421  &amp; ");"</f>
        <v>#REF!</v>
      </c>
    </row>
    <row r="422" spans="1:38" x14ac:dyDescent="0.2">
      <c r="A422" s="7" cm="1">
        <f t="array" aca="1" ref="A422" ca="1">INDEX(Companies!$A:$A,RANDBETWEEN(2,COUNTA(Companies!$A:$A)),1)</f>
        <v>2</v>
      </c>
      <c r="B422" s="5">
        <f t="shared" si="78"/>
        <v>421</v>
      </c>
      <c r="C422" s="5" t="str" cm="1">
        <f t="array" ref="C422">SHA1HASH($B422)</f>
        <v>1c76c42db69f242fdc8d813f5fddf04e958dca4b</v>
      </c>
      <c r="D422" s="6">
        <f t="shared" ca="1" si="79"/>
        <v>1</v>
      </c>
      <c r="E422" s="7">
        <f ca="1">IF($B422 = 1 + N("Presidente"),
    127,
    IF($B422 = 2 + N("Vice-Presidente"),
        72,
        IF($B422 = 3 + N("Secretária bilíngue"),
            13,
            RANDBETWEEN(5,COUNT(Name!$A:$A) + 1)
        )
    )
)</f>
        <v>165</v>
      </c>
      <c r="F422" s="7" t="str">
        <f ca="1">VLOOKUP($E422,Name!$A:$B,2,FALSE)</f>
        <v>Heloise</v>
      </c>
      <c r="G422" s="7">
        <f ca="1" xml:space="preserve">
IF($B422 = 1,
    0,
    RANDBETWEEN(5,COUNT('Last name'!$A:$A) + 1)
)</f>
        <v>19</v>
      </c>
      <c r="H422" s="7" t="str">
        <f ca="1" xml:space="preserve">
IF($B422 = 1 + N("Presidente"),
    "de Orléans e Bragança",
    VLOOKUP($G422,'Last name'!$A:$B,2,FALSE) &amp; " " &amp; VLOOKUP(RANDBETWEEN(5,COUNT('Last name'!$A:$A) + 1),'Last name'!$A:$B,2,FALSE)
)</f>
        <v>Anjos Machado</v>
      </c>
      <c r="I422" s="7" t="str">
        <f t="shared" ca="1" si="80"/>
        <v>Heloise Anjos Machado</v>
      </c>
      <c r="J422" s="7" t="str" cm="1">
        <f t="array" aca="1" ref="J422" ca="1">SHA1HASH($I422)</f>
        <v>1b4eb3ebdef20cd0334ef9afaca95073009a32e3</v>
      </c>
      <c r="K422" s="7" cm="1">
        <f t="array" aca="1" ref="K422" ca="1">INDEX(States!$A:$A,M422,1)</f>
        <v>5</v>
      </c>
      <c r="L422" s="7" t="str">
        <f ca="1">VLOOKUP($K422,Countries!$A:$B,2,FALSE)</f>
        <v>Portugal</v>
      </c>
      <c r="M422" s="7" cm="1">
        <f t="array" aca="1" ref="M422" ca="1">INDEX(States!$C:$C,RANDBETWEEN(5,COUNTA(States!$A:$A) + 1),1)</f>
        <v>16</v>
      </c>
      <c r="N422" s="7" t="str">
        <f ca="1">VLOOKUP($M422,States!$C:$D,2,FALSE)</f>
        <v>Azores</v>
      </c>
      <c r="O422" s="7" t="str">
        <f ca="1">VLOOKUP($E422,Name!$A:$C,3,FALSE)</f>
        <v>F</v>
      </c>
      <c r="P422" s="7" t="str">
        <f ca="1">VLOOKUP($O422,Genders!$B:$C,2,FALSE)</f>
        <v>Female</v>
      </c>
      <c r="Q422" s="7" cm="1">
        <f t="array" aca="1" ref="Q422" ca="1">INDEX('Marital status'!$A:$A,RANDBETWEEN(5,COUNTA('Marital status'!$A:$A) + 1),1)</f>
        <v>6</v>
      </c>
      <c r="R422" s="7" t="str">
        <f ca="1">VLOOKUP($Q422,'Marital status'!$A:$B,2,FALSE)</f>
        <v>DIVORCED</v>
      </c>
      <c r="S422" s="7">
        <f t="shared" ca="1" si="81"/>
        <v>5</v>
      </c>
      <c r="T422" s="7" t="str">
        <f ca="1">VLOOKUP($S422,Ethnicities!$A:$B,2,FALSE)</f>
        <v>ASIAN</v>
      </c>
      <c r="U422" s="8">
        <f t="shared" ca="1" si="82"/>
        <v>27383</v>
      </c>
      <c r="V422" s="6">
        <f t="shared" ca="1" si="83"/>
        <v>7</v>
      </c>
      <c r="W422" s="8" t="str">
        <f ca="1">VLOOKUP($V422,'Background education'!$A:$B,2,FALSE)</f>
        <v>Undergraduate degree</v>
      </c>
      <c r="X422" s="7">
        <f ca="1" xml:space="preserve">
  IF(OR($Z422 = 5, $Z422 = 6, $Z422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422" s="7" t="str">
        <f ca="1">VLOOKUP($X422,Departments!$A:$B,2,FALSE)</f>
        <v xml:space="preserve"> Commercial</v>
      </c>
      <c r="Z422" s="6">
        <f t="shared" ca="1" si="84"/>
        <v>10</v>
      </c>
      <c r="AA422" s="7" t="str">
        <f ca="1">VLOOKUP($Z422,Roles!$A:$B,2,FALSE)</f>
        <v>Trainee</v>
      </c>
      <c r="AB422" s="6" t="e">
        <f t="shared" ca="1" si="85"/>
        <v>#N/A</v>
      </c>
      <c r="AC422" s="7" t="e">
        <f ca="1" xml:space="preserve">
IF(
  ISNA($AB422),
  NA(),
  VLOOKUP($AB422,Levels!$A:$B,2,FALSE)
)</f>
        <v>#N/A</v>
      </c>
      <c r="AD422" s="8">
        <f t="shared" ca="1" si="86"/>
        <v>41168</v>
      </c>
      <c r="AE422" s="6">
        <f ca="1">RANDBETWEEN(5,COUNTA('Recruitment source'!$A:$A) + 1)</f>
        <v>15</v>
      </c>
      <c r="AF422" s="6" t="str">
        <f ca="1">VLOOKUP($AE422,'Recruitment source'!$A:$B,2,FALSE)</f>
        <v>Website</v>
      </c>
      <c r="AG422" s="8" t="e">
        <f t="shared" ca="1" si="87"/>
        <v>#N/A</v>
      </c>
      <c r="AH422" s="6" t="e">
        <f t="shared" ca="1" si="88"/>
        <v>#N/A</v>
      </c>
      <c r="AI422" s="6" t="e">
        <f ca="1" xml:space="preserve">
IF(
  ISNA($AH422),
  NA(),
  VLOOKUP($AH422,'Reasons for dismissal'!$A:$B,2,FALSE)
)</f>
        <v>#N/A</v>
      </c>
      <c r="AJ422" s="6">
        <f t="shared" ca="1" si="89"/>
        <v>5</v>
      </c>
      <c r="AK422" s="1">
        <f t="shared" ca="1" si="90"/>
        <v>1385</v>
      </c>
      <c r="AL4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$A422  &amp; ", "   &amp;
$B422  &amp; ", "   &amp;
$D422  &amp; ", '"  &amp;
$I422  &amp; "', '" &amp;
$O422  &amp; "', "  &amp;
$S422  &amp; ", '"  &amp;
TEXT($U422,"dd/mm/aaaa")  &amp; "', "   &amp;
$V422  &amp; ", "   &amp;
$X422  &amp; ", "   &amp;
$Z422  &amp; ", "   &amp;
IF($AB422 &lt;&gt; "", $AB422, "NULL")  &amp; ", "   &amp;
$AK422  &amp; ");"</f>
        <v>#REF!</v>
      </c>
    </row>
    <row r="423" spans="1:38" x14ac:dyDescent="0.2">
      <c r="A423" s="7" cm="1">
        <f t="array" aca="1" ref="A423" ca="1">INDEX(Companies!$A:$A,RANDBETWEEN(2,COUNTA(Companies!$A:$A)),1)</f>
        <v>2</v>
      </c>
      <c r="B423" s="5">
        <f t="shared" si="78"/>
        <v>422</v>
      </c>
      <c r="C423" s="5" t="str" cm="1">
        <f t="array" ref="C423">SHA1HASH($B423)</f>
        <v>020c4877362530fccadf006a858f56ee9637177d</v>
      </c>
      <c r="D423" s="6">
        <f t="shared" ca="1" si="79"/>
        <v>1</v>
      </c>
      <c r="E423" s="7">
        <f ca="1">IF($B423 = 1 + N("Presidente"),
    127,
    IF($B423 = 2 + N("Vice-Presidente"),
        72,
        IF($B423 = 3 + N("Secretária bilíngue"),
            13,
            RANDBETWEEN(5,COUNT(Name!$A:$A) + 1)
        )
    )
)</f>
        <v>249</v>
      </c>
      <c r="F423" s="7" t="str">
        <f ca="1">VLOOKUP($E423,Name!$A:$B,2,FALSE)</f>
        <v>Luna</v>
      </c>
      <c r="G423" s="7">
        <f ca="1" xml:space="preserve">
IF($B423 = 1,
    0,
    RANDBETWEEN(5,COUNT('Last name'!$A:$A) + 1)
)</f>
        <v>67</v>
      </c>
      <c r="H423" s="7" t="str">
        <f ca="1" xml:space="preserve">
IF($B423 = 1 + N("Presidente"),
    "de Orléans e Bragança",
    VLOOKUP($G423,'Last name'!$A:$B,2,FALSE) &amp; " " &amp; VLOOKUP(RANDBETWEEN(5,COUNT('Last name'!$A:$A) + 1),'Last name'!$A:$B,2,FALSE)
)</f>
        <v>Conti Vaz</v>
      </c>
      <c r="I423" s="7" t="str">
        <f t="shared" ca="1" si="80"/>
        <v>Luna Conti Vaz</v>
      </c>
      <c r="J423" s="7" t="str" cm="1">
        <f t="array" aca="1" ref="J423" ca="1">SHA1HASH($I423)</f>
        <v>8fd686088dd2afafb64aa1f7a920a3431e418276</v>
      </c>
      <c r="K423" s="7" cm="1">
        <f t="array" aca="1" ref="K423" ca="1">INDEX(States!$A:$A,M423,1)</f>
        <v>5</v>
      </c>
      <c r="L423" s="7" t="str">
        <f ca="1">VLOOKUP($K423,Countries!$A:$B,2,FALSE)</f>
        <v>Portugal</v>
      </c>
      <c r="M423" s="7" cm="1">
        <f t="array" aca="1" ref="M423" ca="1">INDEX(States!$C:$C,RANDBETWEEN(5,COUNTA(States!$A:$A) + 1),1)</f>
        <v>13</v>
      </c>
      <c r="N423" s="7" t="str">
        <f ca="1">VLOOKUP($M423,States!$C:$D,2,FALSE)</f>
        <v>Coimbra</v>
      </c>
      <c r="O423" s="7" t="str">
        <f ca="1">VLOOKUP($E423,Name!$A:$C,3,FALSE)</f>
        <v>F</v>
      </c>
      <c r="P423" s="7" t="str">
        <f ca="1">VLOOKUP($O423,Genders!$B:$C,2,FALSE)</f>
        <v>Female</v>
      </c>
      <c r="Q423" s="7" cm="1">
        <f t="array" aca="1" ref="Q423" ca="1">INDEX('Marital status'!$A:$A,RANDBETWEEN(5,COUNTA('Marital status'!$A:$A) + 1),1)</f>
        <v>5</v>
      </c>
      <c r="R423" s="7" t="str">
        <f ca="1">VLOOKUP($Q423,'Marital status'!$A:$B,2,FALSE)</f>
        <v xml:space="preserve"> Separated </v>
      </c>
      <c r="S423" s="7">
        <f t="shared" ca="1" si="81"/>
        <v>5</v>
      </c>
      <c r="T423" s="7" t="str">
        <f ca="1">VLOOKUP($S423,Ethnicities!$A:$B,2,FALSE)</f>
        <v>ASIAN</v>
      </c>
      <c r="U423" s="8">
        <f t="shared" ca="1" si="82"/>
        <v>21802</v>
      </c>
      <c r="V423" s="6">
        <f t="shared" ca="1" si="83"/>
        <v>8</v>
      </c>
      <c r="W423" s="8" t="str">
        <f ca="1">VLOOKUP($V423,'Background education'!$A:$B,2,FALSE)</f>
        <v>Graduate school</v>
      </c>
      <c r="X423" s="7">
        <f ca="1" xml:space="preserve">
  IF(OR($Z423 = 5, $Z423 = 6, $Z423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423" s="7" t="str">
        <f ca="1">VLOOKUP($X423,Departments!$A:$B,2,FALSE)</f>
        <v>Communication &amp; Marketing</v>
      </c>
      <c r="Z423" s="6">
        <f t="shared" ca="1" si="84"/>
        <v>11</v>
      </c>
      <c r="AA423" s="7" t="str">
        <f ca="1">VLOOKUP($Z423,Roles!$A:$B,2,FALSE)</f>
        <v>Analyst</v>
      </c>
      <c r="AB423" s="6">
        <f t="shared" ca="1" si="85"/>
        <v>7</v>
      </c>
      <c r="AC423" s="7" t="str">
        <f ca="1" xml:space="preserve">
IF(
  ISNA($AB423),
  NA(),
  VLOOKUP($AB423,Levels!$A:$B,2,FALSE)
)</f>
        <v>Senior</v>
      </c>
      <c r="AD423" s="8">
        <f t="shared" ca="1" si="86"/>
        <v>42885</v>
      </c>
      <c r="AE423" s="6">
        <f ca="1">RANDBETWEEN(5,COUNTA('Recruitment source'!$A:$A) + 1)</f>
        <v>12</v>
      </c>
      <c r="AF423" s="6" t="str">
        <f ca="1">VLOOKUP($AE423,'Recruitment source'!$A:$B,2,FALSE)</f>
        <v xml:space="preserve"> recommendation of employee</v>
      </c>
      <c r="AG423" s="8" t="e">
        <f t="shared" ca="1" si="87"/>
        <v>#N/A</v>
      </c>
      <c r="AH423" s="6" t="e">
        <f t="shared" ca="1" si="88"/>
        <v>#N/A</v>
      </c>
      <c r="AI423" s="6" t="e">
        <f ca="1" xml:space="preserve">
IF(
  ISNA($AH423),
  NA(),
  VLOOKUP($AH423,'Reasons for dismissal'!$A:$B,2,FALSE)
)</f>
        <v>#N/A</v>
      </c>
      <c r="AJ423" s="6">
        <f t="shared" ca="1" si="89"/>
        <v>4</v>
      </c>
      <c r="AK423" s="1">
        <f t="shared" ca="1" si="90"/>
        <v>3080</v>
      </c>
      <c r="AL4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$A423  &amp; ", "   &amp;
$B423  &amp; ", "   &amp;
$D423  &amp; ", '"  &amp;
$I423  &amp; "', '" &amp;
$O423  &amp; "', "  &amp;
$S423  &amp; ", '"  &amp;
TEXT($U423,"dd/mm/aaaa")  &amp; "', "   &amp;
$V423  &amp; ", "   &amp;
$X423  &amp; ", "   &amp;
$Z423  &amp; ", "   &amp;
IF($AB423 &lt;&gt; "", $AB423, "NULL")  &amp; ", "   &amp;
$AK423  &amp; ");"</f>
        <v>#REF!</v>
      </c>
    </row>
    <row r="424" spans="1:38" x14ac:dyDescent="0.2">
      <c r="A424" s="7" cm="1">
        <f t="array" aca="1" ref="A424" ca="1">INDEX(Companies!$A:$A,RANDBETWEEN(2,COUNTA(Companies!$A:$A)),1)</f>
        <v>2</v>
      </c>
      <c r="B424" s="5">
        <f t="shared" si="78"/>
        <v>423</v>
      </c>
      <c r="C424" s="5" t="str" cm="1">
        <f t="array" ref="C424">SHA1HASH($B424)</f>
        <v>a785bdbf3c99e0509f4cc3417295cce9d89459a1</v>
      </c>
      <c r="D424" s="6">
        <f t="shared" ca="1" si="79"/>
        <v>1</v>
      </c>
      <c r="E424" s="7">
        <f ca="1">IF($B424 = 1 + N("Presidente"),
    127,
    IF($B424 = 2 + N("Vice-Presidente"),
        72,
        IF($B424 = 3 + N("Secretária bilíngue"),
            13,
            RANDBETWEEN(5,COUNT(Name!$A:$A) + 1)
        )
    )
)</f>
        <v>19</v>
      </c>
      <c r="F424" s="7" t="str">
        <f ca="1">VLOOKUP($E424,Name!$A:$B,2,FALSE)</f>
        <v>Aline</v>
      </c>
      <c r="G424" s="7">
        <f ca="1" xml:space="preserve">
IF($B424 = 1,
    0,
    RANDBETWEEN(5,COUNT('Last name'!$A:$A) + 1)
)</f>
        <v>121</v>
      </c>
      <c r="H424" s="7" t="str">
        <f ca="1" xml:space="preserve">
IF($B424 = 1 + N("Presidente"),
    "de Orléans e Bragança",
    VLOOKUP($G424,'Last name'!$A:$B,2,FALSE) &amp; " " &amp; VLOOKUP(RANDBETWEEN(5,COUNT('Last name'!$A:$A) + 1),'Last name'!$A:$B,2,FALSE)
)</f>
        <v>Martinelli De Luca</v>
      </c>
      <c r="I424" s="7" t="str">
        <f t="shared" ca="1" si="80"/>
        <v>Aline Martinelli De Luca</v>
      </c>
      <c r="J424" s="7" t="str" cm="1">
        <f t="array" aca="1" ref="J424" ca="1">SHA1HASH($I424)</f>
        <v>b7433840a73401fb0adca9bb76311ae0db7b0954</v>
      </c>
      <c r="K424" s="7" cm="1">
        <f t="array" aca="1" ref="K424" ca="1">INDEX(States!$A:$A,M424,1)</f>
        <v>5</v>
      </c>
      <c r="L424" s="7" t="str">
        <f ca="1">VLOOKUP($K424,Countries!$A:$B,2,FALSE)</f>
        <v>Portugal</v>
      </c>
      <c r="M424" s="7" cm="1">
        <f t="array" aca="1" ref="M424" ca="1">INDEX(States!$C:$C,RANDBETWEEN(5,COUNTA(States!$A:$A) + 1),1)</f>
        <v>8</v>
      </c>
      <c r="N424" s="7" t="str">
        <f ca="1">VLOOKUP($M424,States!$C:$D,2,FALSE)</f>
        <v>AveirO</v>
      </c>
      <c r="O424" s="7" t="str">
        <f ca="1">VLOOKUP($E424,Name!$A:$C,3,FALSE)</f>
        <v>F</v>
      </c>
      <c r="P424" s="7" t="str">
        <f ca="1">VLOOKUP($O424,Genders!$B:$C,2,FALSE)</f>
        <v>Female</v>
      </c>
      <c r="Q424" s="7" cm="1">
        <f t="array" aca="1" ref="Q424" ca="1">INDEX('Marital status'!$A:$A,RANDBETWEEN(5,COUNTA('Marital status'!$A:$A) + 1),1)</f>
        <v>0</v>
      </c>
      <c r="R424" s="7" t="e">
        <f ca="1">VLOOKUP($Q424,'Marital status'!$A:$B,2,FALSE)</f>
        <v>#N/A</v>
      </c>
      <c r="S424" s="7">
        <f t="shared" ca="1" si="81"/>
        <v>5</v>
      </c>
      <c r="T424" s="7" t="str">
        <f ca="1">VLOOKUP($S424,Ethnicities!$A:$B,2,FALSE)</f>
        <v>ASIAN</v>
      </c>
      <c r="U424" s="8">
        <f t="shared" ca="1" si="82"/>
        <v>20395</v>
      </c>
      <c r="V424" s="6">
        <f t="shared" ca="1" si="83"/>
        <v>7</v>
      </c>
      <c r="W424" s="8" t="str">
        <f ca="1">VLOOKUP($V424,'Background education'!$A:$B,2,FALSE)</f>
        <v>Undergraduate degree</v>
      </c>
      <c r="X424" s="7">
        <f ca="1" xml:space="preserve">
  IF(OR($Z424 = 5, $Z424 = 6, $Z424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424" s="7" t="str">
        <f ca="1">VLOOKUP($X424,Departments!$A:$B,2,FALSE)</f>
        <v>Communication &amp; Marketing</v>
      </c>
      <c r="Z424" s="6">
        <f t="shared" ca="1" si="84"/>
        <v>9</v>
      </c>
      <c r="AA424" s="7" t="str">
        <f ca="1">VLOOKUP($Z424,Roles!$A:$B,2,FALSE)</f>
        <v>Intern</v>
      </c>
      <c r="AB424" s="6" t="e">
        <f t="shared" ca="1" si="85"/>
        <v>#N/A</v>
      </c>
      <c r="AC424" s="7" t="e">
        <f ca="1" xml:space="preserve">
IF(
  ISNA($AB424),
  NA(),
  VLOOKUP($AB424,Levels!$A:$B,2,FALSE)
)</f>
        <v>#N/A</v>
      </c>
      <c r="AD424" s="8">
        <f t="shared" ca="1" si="86"/>
        <v>39455</v>
      </c>
      <c r="AE424" s="6">
        <f ca="1">RANDBETWEEN(5,COUNTA('Recruitment source'!$A:$A) + 1)</f>
        <v>9</v>
      </c>
      <c r="AF424" s="6" t="str">
        <f ca="1">VLOOKUP($AE424,'Recruitment source'!$A:$B,2,FALSE)</f>
        <v>Empregos Online</v>
      </c>
      <c r="AG424" s="8" t="e">
        <f t="shared" ca="1" si="87"/>
        <v>#N/A</v>
      </c>
      <c r="AH424" s="6" t="e">
        <f t="shared" ca="1" si="88"/>
        <v>#N/A</v>
      </c>
      <c r="AI424" s="6" t="e">
        <f ca="1" xml:space="preserve">
IF(
  ISNA($AH424),
  NA(),
  VLOOKUP($AH424,'Reasons for dismissal'!$A:$B,2,FALSE)
)</f>
        <v>#N/A</v>
      </c>
      <c r="AJ424" s="6">
        <f t="shared" ca="1" si="89"/>
        <v>5</v>
      </c>
      <c r="AK424" s="1">
        <f t="shared" ca="1" si="90"/>
        <v>1285</v>
      </c>
      <c r="AL4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$A424  &amp; ", "   &amp;
$B424  &amp; ", "   &amp;
$D424  &amp; ", '"  &amp;
$I424  &amp; "', '" &amp;
$O424  &amp; "', "  &amp;
$S424  &amp; ", '"  &amp;
TEXT($U424,"dd/mm/aaaa")  &amp; "', "   &amp;
$V424  &amp; ", "   &amp;
$X424  &amp; ", "   &amp;
$Z424  &amp; ", "   &amp;
IF($AB424 &lt;&gt; "", $AB424, "NULL")  &amp; ", "   &amp;
$AK424  &amp; ");"</f>
        <v>#REF!</v>
      </c>
    </row>
    <row r="425" spans="1:38" x14ac:dyDescent="0.2">
      <c r="A425" s="7" cm="1">
        <f t="array" aca="1" ref="A425" ca="1">INDEX(Companies!$A:$A,RANDBETWEEN(2,COUNTA(Companies!$A:$A)),1)</f>
        <v>2</v>
      </c>
      <c r="B425" s="5">
        <f t="shared" si="78"/>
        <v>424</v>
      </c>
      <c r="C425" s="5" t="str" cm="1">
        <f t="array" ref="C425">SHA1HASH($B425)</f>
        <v>77873674e5df0c6b070f8dd195293533838ca7a1</v>
      </c>
      <c r="D425" s="6">
        <f t="shared" ca="1" si="79"/>
        <v>1</v>
      </c>
      <c r="E425" s="7">
        <f ca="1">IF($B425 = 1 + N("Presidente"),
    127,
    IF($B425 = 2 + N("Vice-Presidente"),
        72,
        IF($B425 = 3 + N("Secretária bilíngue"),
            13,
            RANDBETWEEN(5,COUNT(Name!$A:$A) + 1)
        )
    )
)</f>
        <v>24</v>
      </c>
      <c r="F425" s="7" t="str">
        <f ca="1">VLOOKUP($E425,Name!$A:$B,2,FALSE)</f>
        <v>Ammanda</v>
      </c>
      <c r="G425" s="7">
        <f ca="1" xml:space="preserve">
IF($B425 = 1,
    0,
    RANDBETWEEN(5,COUNT('Last name'!$A:$A) + 1)
)</f>
        <v>19</v>
      </c>
      <c r="H425" s="7" t="str">
        <f ca="1" xml:space="preserve">
IF($B425 = 1 + N("Presidente"),
    "de Orléans e Bragança",
    VLOOKUP($G425,'Last name'!$A:$B,2,FALSE) &amp; " " &amp; VLOOKUP(RANDBETWEEN(5,COUNT('Last name'!$A:$A) + 1),'Last name'!$A:$B,2,FALSE)
)</f>
        <v>Anjos Aragão</v>
      </c>
      <c r="I425" s="7" t="str">
        <f t="shared" ca="1" si="80"/>
        <v>Ammanda Anjos Aragão</v>
      </c>
      <c r="J425" s="7" t="str" cm="1">
        <f t="array" aca="1" ref="J425" ca="1">SHA1HASH($I425)</f>
        <v>54f8a8a8be089ce5454d93535138df0a722af3fd</v>
      </c>
      <c r="K425" s="7" cm="1">
        <f t="array" aca="1" ref="K425" ca="1">INDEX(States!$A:$A,M425,1)</f>
        <v>5</v>
      </c>
      <c r="L425" s="7" t="str">
        <f ca="1">VLOOKUP($K425,Countries!$A:$B,2,FALSE)</f>
        <v>Portugal</v>
      </c>
      <c r="M425" s="7" cm="1">
        <f t="array" aca="1" ref="M425" ca="1">INDEX(States!$C:$C,RANDBETWEEN(5,COUNTA(States!$A:$A) + 1),1)</f>
        <v>13</v>
      </c>
      <c r="N425" s="7" t="str">
        <f ca="1">VLOOKUP($M425,States!$C:$D,2,FALSE)</f>
        <v>Coimbra</v>
      </c>
      <c r="O425" s="7" t="str">
        <f ca="1">VLOOKUP($E425,Name!$A:$C,3,FALSE)</f>
        <v>F</v>
      </c>
      <c r="P425" s="7" t="str">
        <f ca="1">VLOOKUP($O425,Genders!$B:$C,2,FALSE)</f>
        <v>Female</v>
      </c>
      <c r="Q425" s="7" cm="1">
        <f t="array" aca="1" ref="Q425" ca="1">INDEX('Marital status'!$A:$A,RANDBETWEEN(5,COUNTA('Marital status'!$A:$A) + 1),1)</f>
        <v>6</v>
      </c>
      <c r="R425" s="7" t="str">
        <f ca="1">VLOOKUP($Q425,'Marital status'!$A:$B,2,FALSE)</f>
        <v>DIVORCED</v>
      </c>
      <c r="S425" s="7">
        <f t="shared" ca="1" si="81"/>
        <v>5</v>
      </c>
      <c r="T425" s="7" t="str">
        <f ca="1">VLOOKUP($S425,Ethnicities!$A:$B,2,FALSE)</f>
        <v>ASIAN</v>
      </c>
      <c r="U425" s="8">
        <f t="shared" ca="1" si="82"/>
        <v>31005</v>
      </c>
      <c r="V425" s="6">
        <f t="shared" ca="1" si="83"/>
        <v>7</v>
      </c>
      <c r="W425" s="8" t="str">
        <f ca="1">VLOOKUP($V425,'Background education'!$A:$B,2,FALSE)</f>
        <v>Undergraduate degree</v>
      </c>
      <c r="X425" s="7">
        <f ca="1" xml:space="preserve">
  IF(OR($Z425 = 5, $Z425 = 6, $Z425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425" s="7" t="str">
        <f ca="1">VLOOKUP($X425,Departments!$A:$B,2,FALSE)</f>
        <v>Human Resource</v>
      </c>
      <c r="Z425" s="6">
        <f t="shared" ca="1" si="84"/>
        <v>11</v>
      </c>
      <c r="AA425" s="7" t="str">
        <f ca="1">VLOOKUP($Z425,Roles!$A:$B,2,FALSE)</f>
        <v>Analyst</v>
      </c>
      <c r="AB425" s="6">
        <f t="shared" ca="1" si="85"/>
        <v>7</v>
      </c>
      <c r="AC425" s="7" t="str">
        <f ca="1" xml:space="preserve">
IF(
  ISNA($AB425),
  NA(),
  VLOOKUP($AB425,Levels!$A:$B,2,FALSE)
)</f>
        <v>Senior</v>
      </c>
      <c r="AD425" s="8">
        <f t="shared" ca="1" si="86"/>
        <v>39045</v>
      </c>
      <c r="AE425" s="6">
        <f ca="1">RANDBETWEEN(5,COUNTA('Recruitment source'!$A:$A) + 1)</f>
        <v>15</v>
      </c>
      <c r="AF425" s="6" t="str">
        <f ca="1">VLOOKUP($AE425,'Recruitment source'!$A:$B,2,FALSE)</f>
        <v>Website</v>
      </c>
      <c r="AG425" s="8" t="e">
        <f t="shared" ca="1" si="87"/>
        <v>#N/A</v>
      </c>
      <c r="AH425" s="6" t="e">
        <f t="shared" ca="1" si="88"/>
        <v>#N/A</v>
      </c>
      <c r="AI425" s="6" t="e">
        <f ca="1" xml:space="preserve">
IF(
  ISNA($AH425),
  NA(),
  VLOOKUP($AH425,'Reasons for dismissal'!$A:$B,2,FALSE)
)</f>
        <v>#N/A</v>
      </c>
      <c r="AJ425" s="6">
        <f t="shared" ca="1" si="89"/>
        <v>5</v>
      </c>
      <c r="AK425" s="1">
        <f t="shared" ca="1" si="90"/>
        <v>2580</v>
      </c>
      <c r="AL4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$A425  &amp; ", "   &amp;
$B425  &amp; ", "   &amp;
$D425  &amp; ", '"  &amp;
$I425  &amp; "', '" &amp;
$O425  &amp; "', "  &amp;
$S425  &amp; ", '"  &amp;
TEXT($U425,"dd/mm/aaaa")  &amp; "', "   &amp;
$V425  &amp; ", "   &amp;
$X425  &amp; ", "   &amp;
$Z425  &amp; ", "   &amp;
IF($AB425 &lt;&gt; "", $AB425, "NULL")  &amp; ", "   &amp;
$AK425  &amp; ");"</f>
        <v>#REF!</v>
      </c>
    </row>
    <row r="426" spans="1:38" x14ac:dyDescent="0.2">
      <c r="A426" s="7" cm="1">
        <f t="array" aca="1" ref="A426" ca="1">INDEX(Companies!$A:$A,RANDBETWEEN(2,COUNTA(Companies!$A:$A)),1)</f>
        <v>2</v>
      </c>
      <c r="B426" s="5">
        <f t="shared" si="78"/>
        <v>425</v>
      </c>
      <c r="C426" s="5" t="str" cm="1">
        <f t="array" ref="C426">SHA1HASH($B426)</f>
        <v>7a698699a9229b278afa72593214582d739b9bad</v>
      </c>
      <c r="D426" s="6">
        <f t="shared" ca="1" si="79"/>
        <v>1</v>
      </c>
      <c r="E426" s="7">
        <f ca="1">IF($B426 = 1 + N("Presidente"),
    127,
    IF($B426 = 2 + N("Vice-Presidente"),
        72,
        IF($B426 = 3 + N("Secretária bilíngue"),
            13,
            RANDBETWEEN(5,COUNT(Name!$A:$A) + 1)
        )
    )
)</f>
        <v>255</v>
      </c>
      <c r="F426" s="7" t="str">
        <f ca="1">VLOOKUP($E426,Name!$A:$B,2,FALSE)</f>
        <v>Manuela</v>
      </c>
      <c r="G426" s="7">
        <f ca="1" xml:space="preserve">
IF($B426 = 1,
    0,
    RANDBETWEEN(5,COUNT('Last name'!$A:$A) + 1)
)</f>
        <v>67</v>
      </c>
      <c r="H426" s="7" t="str">
        <f ca="1" xml:space="preserve">
IF($B426 = 1 + N("Presidente"),
    "de Orléans e Bragança",
    VLOOKUP($G426,'Last name'!$A:$B,2,FALSE) &amp; " " &amp; VLOOKUP(RANDBETWEEN(5,COUNT('Last name'!$A:$A) + 1),'Last name'!$A:$B,2,FALSE)
)</f>
        <v>Conti Barroso</v>
      </c>
      <c r="I426" s="7" t="str">
        <f t="shared" ca="1" si="80"/>
        <v>Manuela Conti Barroso</v>
      </c>
      <c r="J426" s="7" t="str" cm="1">
        <f t="array" aca="1" ref="J426" ca="1">SHA1HASH($I426)</f>
        <v>b554b095c54c4953ae0c84c9799b3268c71be47a</v>
      </c>
      <c r="K426" s="7" cm="1">
        <f t="array" aca="1" ref="K426" ca="1">INDEX(States!$A:$A,M426,1)</f>
        <v>5</v>
      </c>
      <c r="L426" s="7" t="str">
        <f ca="1">VLOOKUP($K426,Countries!$A:$B,2,FALSE)</f>
        <v>Portugal</v>
      </c>
      <c r="M426" s="7" cm="1">
        <f t="array" aca="1" ref="M426" ca="1">INDEX(States!$C:$C,RANDBETWEEN(5,COUNTA(States!$A:$A) + 1),1)</f>
        <v>9</v>
      </c>
      <c r="N426" s="7" t="str">
        <f ca="1">VLOOKUP($M426,States!$C:$D,2,FALSE)</f>
        <v>braga</v>
      </c>
      <c r="O426" s="7" t="str">
        <f ca="1">VLOOKUP($E426,Name!$A:$C,3,FALSE)</f>
        <v>F</v>
      </c>
      <c r="P426" s="7" t="str">
        <f ca="1">VLOOKUP($O426,Genders!$B:$C,2,FALSE)</f>
        <v>Female</v>
      </c>
      <c r="Q426" s="7" cm="1">
        <f t="array" aca="1" ref="Q426" ca="1">INDEX('Marital status'!$A:$A,RANDBETWEEN(5,COUNTA('Marital status'!$A:$A) + 1),1)</f>
        <v>0</v>
      </c>
      <c r="R426" s="7" t="e">
        <f ca="1">VLOOKUP($Q426,'Marital status'!$A:$B,2,FALSE)</f>
        <v>#N/A</v>
      </c>
      <c r="S426" s="7">
        <f t="shared" ca="1" si="81"/>
        <v>5</v>
      </c>
      <c r="T426" s="7" t="str">
        <f ca="1">VLOOKUP($S426,Ethnicities!$A:$B,2,FALSE)</f>
        <v>ASIAN</v>
      </c>
      <c r="U426" s="8">
        <f t="shared" ca="1" si="82"/>
        <v>21575</v>
      </c>
      <c r="V426" s="6">
        <f t="shared" ca="1" si="83"/>
        <v>7</v>
      </c>
      <c r="W426" s="8" t="str">
        <f ca="1">VLOOKUP($V426,'Background education'!$A:$B,2,FALSE)</f>
        <v>Undergraduate degree</v>
      </c>
      <c r="X426" s="7">
        <f ca="1" xml:space="preserve">
  IF(OR($Z426 = 5, $Z426 = 6, $Z426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426" s="7" t="str">
        <f ca="1">VLOOKUP($X426,Departments!$A:$B,2,FALSE)</f>
        <v>Administration</v>
      </c>
      <c r="Z426" s="6">
        <f t="shared" ca="1" si="84"/>
        <v>9</v>
      </c>
      <c r="AA426" s="7" t="str">
        <f ca="1">VLOOKUP($Z426,Roles!$A:$B,2,FALSE)</f>
        <v>Intern</v>
      </c>
      <c r="AB426" s="6" t="e">
        <f t="shared" ca="1" si="85"/>
        <v>#N/A</v>
      </c>
      <c r="AC426" s="7" t="e">
        <f ca="1" xml:space="preserve">
IF(
  ISNA($AB426),
  NA(),
  VLOOKUP($AB426,Levels!$A:$B,2,FALSE)
)</f>
        <v>#N/A</v>
      </c>
      <c r="AD426" s="8">
        <f t="shared" ca="1" si="86"/>
        <v>37836</v>
      </c>
      <c r="AE426" s="6">
        <f ca="1">RANDBETWEEN(5,COUNTA('Recruitment source'!$A:$A) + 1)</f>
        <v>5</v>
      </c>
      <c r="AF426" s="6" t="str">
        <f ca="1">VLOOKUP($AE426,'Recruitment source'!$A:$B,2,FALSE)</f>
        <v>Indeed</v>
      </c>
      <c r="AG426" s="8" t="e">
        <f t="shared" ca="1" si="87"/>
        <v>#N/A</v>
      </c>
      <c r="AH426" s="6" t="e">
        <f t="shared" ca="1" si="88"/>
        <v>#N/A</v>
      </c>
      <c r="AI426" s="6" t="e">
        <f ca="1" xml:space="preserve">
IF(
  ISNA($AH426),
  NA(),
  VLOOKUP($AH426,'Reasons for dismissal'!$A:$B,2,FALSE)
)</f>
        <v>#N/A</v>
      </c>
      <c r="AJ426" s="6">
        <f t="shared" ca="1" si="89"/>
        <v>4</v>
      </c>
      <c r="AK426" s="1">
        <f t="shared" ca="1" si="90"/>
        <v>1205</v>
      </c>
      <c r="AL4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$A426  &amp; ", "   &amp;
$B426  &amp; ", "   &amp;
$D426  &amp; ", '"  &amp;
$I426  &amp; "', '" &amp;
$O426  &amp; "', "  &amp;
$S426  &amp; ", '"  &amp;
TEXT($U426,"dd/mm/aaaa")  &amp; "', "   &amp;
$V426  &amp; ", "   &amp;
$X426  &amp; ", "   &amp;
$Z426  &amp; ", "   &amp;
IF($AB426 &lt;&gt; "", $AB426, "NULL")  &amp; ", "   &amp;
$AK426  &amp; ");"</f>
        <v>#REF!</v>
      </c>
    </row>
    <row r="427" spans="1:38" x14ac:dyDescent="0.2">
      <c r="A427" s="7" cm="1">
        <f t="array" aca="1" ref="A427" ca="1">INDEX(Companies!$A:$A,RANDBETWEEN(2,COUNTA(Companies!$A:$A)),1)</f>
        <v>2</v>
      </c>
      <c r="B427" s="5">
        <f t="shared" si="78"/>
        <v>426</v>
      </c>
      <c r="C427" s="5" t="str" cm="1">
        <f t="array" ref="C427">SHA1HASH($B427)</f>
        <v>62866ab415331d03c03849c24f528450f246e375</v>
      </c>
      <c r="D427" s="6">
        <f t="shared" ca="1" si="79"/>
        <v>1</v>
      </c>
      <c r="E427" s="7">
        <f ca="1">IF($B427 = 1 + N("Presidente"),
    127,
    IF($B427 = 2 + N("Vice-Presidente"),
        72,
        IF($B427 = 3 + N("Secretária bilíngue"),
            13,
            RANDBETWEEN(5,COUNT(Name!$A:$A) + 1)
        )
    )
)</f>
        <v>245</v>
      </c>
      <c r="F427" s="7" t="str">
        <f ca="1">VLOOKUP($E427,Name!$A:$B,2,FALSE)</f>
        <v>Luiz Henrique</v>
      </c>
      <c r="G427" s="7">
        <f ca="1" xml:space="preserve">
IF($B427 = 1,
    0,
    RANDBETWEEN(5,COUNT('Last name'!$A:$A) + 1)
)</f>
        <v>40</v>
      </c>
      <c r="H427" s="7" t="str">
        <f ca="1" xml:space="preserve">
IF($B427 = 1 + N("Presidente"),
    "de Orléans e Bragança",
    VLOOKUP($G427,'Last name'!$A:$B,2,FALSE) &amp; " " &amp; VLOOKUP(RANDBETWEEN(5,COUNT('Last name'!$A:$A) + 1),'Last name'!$A:$B,2,FALSE)
)</f>
        <v>Bicalho Sá</v>
      </c>
      <c r="I427" s="7" t="str">
        <f t="shared" ca="1" si="80"/>
        <v>Luiz Henrique Bicalho Sá</v>
      </c>
      <c r="J427" s="7" t="str" cm="1">
        <f t="array" aca="1" ref="J427" ca="1">SHA1HASH($I427)</f>
        <v>593ccec2ff72654c6566f55ccf0da698ac79b99f</v>
      </c>
      <c r="K427" s="7" cm="1">
        <f t="array" aca="1" ref="K427" ca="1">INDEX(States!$A:$A,M427,1)</f>
        <v>5</v>
      </c>
      <c r="L427" s="7" t="str">
        <f ca="1">VLOOKUP($K427,Countries!$A:$B,2,FALSE)</f>
        <v>Portugal</v>
      </c>
      <c r="M427" s="7" cm="1">
        <f t="array" aca="1" ref="M427" ca="1">INDEX(States!$C:$C,RANDBETWEEN(5,COUNTA(States!$A:$A) + 1),1)</f>
        <v>23</v>
      </c>
      <c r="N427" s="7" t="str">
        <f ca="1">VLOOKUP($M427,States!$C:$D,2,FALSE)</f>
        <v>Viana do Castelo</v>
      </c>
      <c r="O427" s="7" t="str">
        <f ca="1">VLOOKUP($E427,Name!$A:$C,3,FALSE)</f>
        <v>M</v>
      </c>
      <c r="P427" s="7" t="str">
        <f ca="1">VLOOKUP($O427,Genders!$B:$C,2,FALSE)</f>
        <v>Male</v>
      </c>
      <c r="Q427" s="7" cm="1">
        <f t="array" aca="1" ref="Q427" ca="1">INDEX('Marital status'!$A:$A,RANDBETWEEN(5,COUNTA('Marital status'!$A:$A) + 1),1)</f>
        <v>0</v>
      </c>
      <c r="R427" s="7" t="e">
        <f ca="1">VLOOKUP($Q427,'Marital status'!$A:$B,2,FALSE)</f>
        <v>#N/A</v>
      </c>
      <c r="S427" s="7">
        <f t="shared" ca="1" si="81"/>
        <v>6</v>
      </c>
      <c r="T427" s="7" t="str">
        <f ca="1">VLOOKUP($S427,Ethnicities!$A:$B,2,FALSE)</f>
        <v xml:space="preserve">  american Indian or Alaska Native</v>
      </c>
      <c r="U427" s="8">
        <f t="shared" ca="1" si="82"/>
        <v>17755</v>
      </c>
      <c r="V427" s="6">
        <f t="shared" ca="1" si="83"/>
        <v>8</v>
      </c>
      <c r="W427" s="8" t="str">
        <f ca="1">VLOOKUP($V427,'Background education'!$A:$B,2,FALSE)</f>
        <v>Graduate school</v>
      </c>
      <c r="X427" s="7">
        <f ca="1" xml:space="preserve">
  IF(OR($Z427 = 5, $Z427 = 6, $Z427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427" s="7" t="str">
        <f ca="1">VLOOKUP($X427,Departments!$A:$B,2,FALSE)</f>
        <v>Audit</v>
      </c>
      <c r="Z427" s="6">
        <f t="shared" ca="1" si="84"/>
        <v>11</v>
      </c>
      <c r="AA427" s="7" t="str">
        <f ca="1">VLOOKUP($Z427,Roles!$A:$B,2,FALSE)</f>
        <v>Analyst</v>
      </c>
      <c r="AB427" s="6">
        <f t="shared" ca="1" si="85"/>
        <v>7</v>
      </c>
      <c r="AC427" s="7" t="str">
        <f ca="1" xml:space="preserve">
IF(
  ISNA($AB427),
  NA(),
  VLOOKUP($AB427,Levels!$A:$B,2,FALSE)
)</f>
        <v>Senior</v>
      </c>
      <c r="AD427" s="8">
        <f t="shared" ca="1" si="86"/>
        <v>38334</v>
      </c>
      <c r="AE427" s="6">
        <f ca="1">RANDBETWEEN(5,COUNTA('Recruitment source'!$A:$A) + 1)</f>
        <v>6</v>
      </c>
      <c r="AF427" s="6" t="str">
        <f ca="1">VLOOKUP($AE427,'Recruitment source'!$A:$B,2,FALSE)</f>
        <v>Learn4Good</v>
      </c>
      <c r="AG427" s="8" t="e">
        <f t="shared" ca="1" si="87"/>
        <v>#N/A</v>
      </c>
      <c r="AH427" s="6" t="e">
        <f t="shared" ca="1" si="88"/>
        <v>#N/A</v>
      </c>
      <c r="AI427" s="6" t="e">
        <f ca="1" xml:space="preserve">
IF(
  ISNA($AH427),
  NA(),
  VLOOKUP($AH427,'Reasons for dismissal'!$A:$B,2,FALSE)
)</f>
        <v>#N/A</v>
      </c>
      <c r="AJ427" s="6">
        <f t="shared" ca="1" si="89"/>
        <v>5</v>
      </c>
      <c r="AK427" s="1">
        <f t="shared" ca="1" si="90"/>
        <v>3000</v>
      </c>
      <c r="AL4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$A427  &amp; ", "   &amp;
$B427  &amp; ", "   &amp;
$D427  &amp; ", '"  &amp;
$I427  &amp; "', '" &amp;
$O427  &amp; "', "  &amp;
$S427  &amp; ", '"  &amp;
TEXT($U427,"dd/mm/aaaa")  &amp; "', "   &amp;
$V427  &amp; ", "   &amp;
$X427  &amp; ", "   &amp;
$Z427  &amp; ", "   &amp;
IF($AB427 &lt;&gt; "", $AB427, "NULL")  &amp; ", "   &amp;
$AK427  &amp; ");"</f>
        <v>#REF!</v>
      </c>
    </row>
    <row r="428" spans="1:38" x14ac:dyDescent="0.2">
      <c r="A428" s="7" cm="1">
        <f t="array" aca="1" ref="A428" ca="1">INDEX(Companies!$A:$A,RANDBETWEEN(2,COUNTA(Companies!$A:$A)),1)</f>
        <v>2</v>
      </c>
      <c r="B428" s="5">
        <f t="shared" si="78"/>
        <v>427</v>
      </c>
      <c r="C428" s="5" t="str" cm="1">
        <f t="array" ref="C428">SHA1HASH($B428)</f>
        <v>fba7b60b15f0b26aa5b56b8f378a0b1b4092ed23</v>
      </c>
      <c r="D428" s="6">
        <f t="shared" ca="1" si="79"/>
        <v>1</v>
      </c>
      <c r="E428" s="7">
        <f ca="1">IF($B428 = 1 + N("Presidente"),
    127,
    IF($B428 = 2 + N("Vice-Presidente"),
        72,
        IF($B428 = 3 + N("Secretária bilíngue"),
            13,
            RANDBETWEEN(5,COUNT(Name!$A:$A) + 1)
        )
    )
)</f>
        <v>30</v>
      </c>
      <c r="F428" s="7" t="str">
        <f ca="1">VLOOKUP($E428,Name!$A:$B,2,FALSE)</f>
        <v>Ana Clara</v>
      </c>
      <c r="G428" s="7">
        <f ca="1" xml:space="preserve">
IF($B428 = 1,
    0,
    RANDBETWEEN(5,COUNT('Last name'!$A:$A) + 1)
)</f>
        <v>65</v>
      </c>
      <c r="H428" s="7" t="str">
        <f ca="1" xml:space="preserve">
IF($B428 = 1 + N("Presidente"),
    "de Orléans e Bragança",
    VLOOKUP($G428,'Last name'!$A:$B,2,FALSE) &amp; " " &amp; VLOOKUP(RANDBETWEEN(5,COUNT('Last name'!$A:$A) + 1),'Last name'!$A:$B,2,FALSE)
)</f>
        <v>Coelho Dantas</v>
      </c>
      <c r="I428" s="7" t="str">
        <f t="shared" ca="1" si="80"/>
        <v>Ana Clara Coelho Dantas</v>
      </c>
      <c r="J428" s="7" t="str" cm="1">
        <f t="array" aca="1" ref="J428" ca="1">SHA1HASH($I428)</f>
        <v>5aa785d8982f4a9dfe0f6082b5c2a6164b76faea</v>
      </c>
      <c r="K428" s="7" cm="1">
        <f t="array" aca="1" ref="K428" ca="1">INDEX(States!$A:$A,M428,1)</f>
        <v>5</v>
      </c>
      <c r="L428" s="7" t="str">
        <f ca="1">VLOOKUP($K428,Countries!$A:$B,2,FALSE)</f>
        <v>Portugal</v>
      </c>
      <c r="M428" s="7" cm="1">
        <f t="array" aca="1" ref="M428" ca="1">INDEX(States!$C:$C,RANDBETWEEN(5,COUNTA(States!$A:$A) + 1),1)</f>
        <v>23</v>
      </c>
      <c r="N428" s="7" t="str">
        <f ca="1">VLOOKUP($M428,States!$C:$D,2,FALSE)</f>
        <v>Viana do Castelo</v>
      </c>
      <c r="O428" s="7" t="str">
        <f ca="1">VLOOKUP($E428,Name!$A:$C,3,FALSE)</f>
        <v>F</v>
      </c>
      <c r="P428" s="7" t="str">
        <f ca="1">VLOOKUP($O428,Genders!$B:$C,2,FALSE)</f>
        <v>Female</v>
      </c>
      <c r="Q428" s="7" cm="1">
        <f t="array" aca="1" ref="Q428" ca="1">INDEX('Marital status'!$A:$A,RANDBETWEEN(5,COUNTA('Marital status'!$A:$A) + 1),1)</f>
        <v>0</v>
      </c>
      <c r="R428" s="7" t="e">
        <f ca="1">VLOOKUP($Q428,'Marital status'!$A:$B,2,FALSE)</f>
        <v>#N/A</v>
      </c>
      <c r="S428" s="7">
        <f t="shared" ca="1" si="81"/>
        <v>5</v>
      </c>
      <c r="T428" s="7" t="str">
        <f ca="1">VLOOKUP($S428,Ethnicities!$A:$B,2,FALSE)</f>
        <v>ASIAN</v>
      </c>
      <c r="U428" s="8">
        <f t="shared" ca="1" si="82"/>
        <v>25953</v>
      </c>
      <c r="V428" s="6">
        <f t="shared" ca="1" si="83"/>
        <v>7</v>
      </c>
      <c r="W428" s="8" t="str">
        <f ca="1">VLOOKUP($V428,'Background education'!$A:$B,2,FALSE)</f>
        <v>Undergraduate degree</v>
      </c>
      <c r="X428" s="7">
        <f ca="1" xml:space="preserve">
  IF(OR($Z428 = 5, $Z428 = 6, $Z428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428" s="7" t="str">
        <f ca="1">VLOOKUP($X428,Departments!$A:$B,2,FALSE)</f>
        <v>Audit</v>
      </c>
      <c r="Z428" s="6">
        <f t="shared" ca="1" si="84"/>
        <v>9</v>
      </c>
      <c r="AA428" s="7" t="str">
        <f ca="1">VLOOKUP($Z428,Roles!$A:$B,2,FALSE)</f>
        <v>Intern</v>
      </c>
      <c r="AB428" s="6" t="e">
        <f t="shared" ca="1" si="85"/>
        <v>#N/A</v>
      </c>
      <c r="AC428" s="7" t="e">
        <f ca="1" xml:space="preserve">
IF(
  ISNA($AB428),
  NA(),
  VLOOKUP($AB428,Levels!$A:$B,2,FALSE)
)</f>
        <v>#N/A</v>
      </c>
      <c r="AD428" s="8">
        <f t="shared" ca="1" si="86"/>
        <v>43030</v>
      </c>
      <c r="AE428" s="6">
        <f ca="1">RANDBETWEEN(5,COUNTA('Recruitment source'!$A:$A) + 1)</f>
        <v>7</v>
      </c>
      <c r="AF428" s="6" t="str">
        <f ca="1">VLOOKUP($AE428,'Recruitment source'!$A:$B,2,FALSE)</f>
        <v>SAPO Emprego</v>
      </c>
      <c r="AG428" s="8" t="e">
        <f t="shared" ca="1" si="87"/>
        <v>#N/A</v>
      </c>
      <c r="AH428" s="6" t="e">
        <f t="shared" ca="1" si="88"/>
        <v>#N/A</v>
      </c>
      <c r="AI428" s="6" t="e">
        <f ca="1" xml:space="preserve">
IF(
  ISNA($AH428),
  NA(),
  VLOOKUP($AH428,'Reasons for dismissal'!$A:$B,2,FALSE)
)</f>
        <v>#N/A</v>
      </c>
      <c r="AJ428" s="6">
        <f t="shared" ca="1" si="89"/>
        <v>5</v>
      </c>
      <c r="AK428" s="1">
        <f t="shared" ca="1" si="90"/>
        <v>1205</v>
      </c>
      <c r="AL4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$A428  &amp; ", "   &amp;
$B428  &amp; ", "   &amp;
$D428  &amp; ", '"  &amp;
$I428  &amp; "', '" &amp;
$O428  &amp; "', "  &amp;
$S428  &amp; ", '"  &amp;
TEXT($U428,"dd/mm/aaaa")  &amp; "', "   &amp;
$V428  &amp; ", "   &amp;
$X428  &amp; ", "   &amp;
$Z428  &amp; ", "   &amp;
IF($AB428 &lt;&gt; "", $AB428, "NULL")  &amp; ", "   &amp;
$AK428  &amp; ");"</f>
        <v>#REF!</v>
      </c>
    </row>
    <row r="429" spans="1:38" x14ac:dyDescent="0.2">
      <c r="A429" s="7" cm="1">
        <f t="array" aca="1" ref="A429" ca="1">INDEX(Companies!$A:$A,RANDBETWEEN(2,COUNTA(Companies!$A:$A)),1)</f>
        <v>2</v>
      </c>
      <c r="B429" s="5">
        <f t="shared" si="78"/>
        <v>428</v>
      </c>
      <c r="C429" s="5" t="str" cm="1">
        <f t="array" ref="C429">SHA1HASH($B429)</f>
        <v>2aed8cef33a640e55d1a7f9358fc92db260a4de9</v>
      </c>
      <c r="D429" s="6">
        <f t="shared" ca="1" si="79"/>
        <v>1</v>
      </c>
      <c r="E429" s="7">
        <f ca="1">IF($B429 = 1 + N("Presidente"),
    127,
    IF($B429 = 2 + N("Vice-Presidente"),
        72,
        IF($B429 = 3 + N("Secretária bilíngue"),
            13,
            RANDBETWEEN(5,COUNT(Name!$A:$A) + 1)
        )
    )
)</f>
        <v>130</v>
      </c>
      <c r="F429" s="7" t="str">
        <f ca="1">VLOOKUP($E429,Name!$A:$B,2,FALSE)</f>
        <v>Enzzo</v>
      </c>
      <c r="G429" s="7">
        <f ca="1" xml:space="preserve">
IF($B429 = 1,
    0,
    RANDBETWEEN(5,COUNT('Last name'!$A:$A) + 1)
)</f>
        <v>65</v>
      </c>
      <c r="H429" s="7" t="str">
        <f ca="1" xml:space="preserve">
IF($B429 = 1 + N("Presidente"),
    "de Orléans e Bragança",
    VLOOKUP($G429,'Last name'!$A:$B,2,FALSE) &amp; " " &amp; VLOOKUP(RANDBETWEEN(5,COUNT('Last name'!$A:$A) + 1),'Last name'!$A:$B,2,FALSE)
)</f>
        <v>Coelho Machado</v>
      </c>
      <c r="I429" s="7" t="str">
        <f t="shared" ca="1" si="80"/>
        <v>Enzzo Coelho Machado</v>
      </c>
      <c r="J429" s="7" t="str" cm="1">
        <f t="array" aca="1" ref="J429" ca="1">SHA1HASH($I429)</f>
        <v>6a5c3ed7fe142ae58e8fe0e36d421c39b7f44cae</v>
      </c>
      <c r="K429" s="7" cm="1">
        <f t="array" aca="1" ref="K429" ca="1">INDEX(States!$A:$A,M429,1)</f>
        <v>5</v>
      </c>
      <c r="L429" s="7" t="str">
        <f ca="1">VLOOKUP($K429,Countries!$A:$B,2,FALSE)</f>
        <v>Portugal</v>
      </c>
      <c r="M429" s="7" cm="1">
        <f t="array" aca="1" ref="M429" ca="1">INDEX(States!$C:$C,RANDBETWEEN(5,COUNTA(States!$A:$A) + 1),1)</f>
        <v>7</v>
      </c>
      <c r="N429" s="7" t="str">
        <f ca="1">VLOOKUP($M429,States!$C:$D,2,FALSE)</f>
        <v xml:space="preserve"> Setúbal </v>
      </c>
      <c r="O429" s="7" t="str">
        <f ca="1">VLOOKUP($E429,Name!$A:$C,3,FALSE)</f>
        <v>M</v>
      </c>
      <c r="P429" s="7" t="str">
        <f ca="1">VLOOKUP($O429,Genders!$B:$C,2,FALSE)</f>
        <v>Male</v>
      </c>
      <c r="Q429" s="7" cm="1">
        <f t="array" aca="1" ref="Q429" ca="1">INDEX('Marital status'!$A:$A,RANDBETWEEN(5,COUNTA('Marital status'!$A:$A) + 1),1)</f>
        <v>5</v>
      </c>
      <c r="R429" s="7" t="str">
        <f ca="1">VLOOKUP($Q429,'Marital status'!$A:$B,2,FALSE)</f>
        <v xml:space="preserve"> Separated </v>
      </c>
      <c r="S429" s="7">
        <f t="shared" ca="1" si="81"/>
        <v>7</v>
      </c>
      <c r="T429" s="7" t="str">
        <f ca="1">VLOOKUP($S429,Ethnicities!$A:$B,2,FALSE)</f>
        <v>Native Hawaiian or Other Pacific Islander</v>
      </c>
      <c r="U429" s="8">
        <f t="shared" ca="1" si="82"/>
        <v>21658</v>
      </c>
      <c r="V429" s="6">
        <f t="shared" ca="1" si="83"/>
        <v>7</v>
      </c>
      <c r="W429" s="8" t="str">
        <f ca="1">VLOOKUP($V429,'Background education'!$A:$B,2,FALSE)</f>
        <v>Undergraduate degree</v>
      </c>
      <c r="X429" s="7">
        <f ca="1" xml:space="preserve">
  IF(OR($Z429 = 5, $Z429 = 6, $Z429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429" s="7" t="str">
        <f ca="1">VLOOKUP($X429,Departments!$A:$B,2,FALSE)</f>
        <v xml:space="preserve"> Presidency</v>
      </c>
      <c r="Z429" s="6">
        <f t="shared" ca="1" si="84"/>
        <v>11</v>
      </c>
      <c r="AA429" s="7" t="str">
        <f ca="1">VLOOKUP($Z429,Roles!$A:$B,2,FALSE)</f>
        <v>Analyst</v>
      </c>
      <c r="AB429" s="6">
        <f t="shared" ca="1" si="85"/>
        <v>5</v>
      </c>
      <c r="AC429" s="7" t="str">
        <f ca="1" xml:space="preserve">
IF(
  ISNA($AB429),
  NA(),
  VLOOKUP($AB429,Levels!$A:$B,2,FALSE)
)</f>
        <v>Junior</v>
      </c>
      <c r="AD429" s="8">
        <f t="shared" ca="1" si="86"/>
        <v>37119</v>
      </c>
      <c r="AE429" s="6">
        <f ca="1">RANDBETWEEN(5,COUNTA('Recruitment source'!$A:$A) + 1)</f>
        <v>11</v>
      </c>
      <c r="AF429" s="6" t="str">
        <f ca="1">VLOOKUP($AE429,'Recruitment source'!$A:$B,2,FALSE)</f>
        <v>Next Station</v>
      </c>
      <c r="AG429" s="8" t="e">
        <f t="shared" ca="1" si="87"/>
        <v>#N/A</v>
      </c>
      <c r="AH429" s="6" t="e">
        <f t="shared" ca="1" si="88"/>
        <v>#N/A</v>
      </c>
      <c r="AI429" s="6" t="e">
        <f ca="1" xml:space="preserve">
IF(
  ISNA($AH429),
  NA(),
  VLOOKUP($AH429,'Reasons for dismissal'!$A:$B,2,FALSE)
)</f>
        <v>#N/A</v>
      </c>
      <c r="AJ429" s="6">
        <f t="shared" ca="1" si="89"/>
        <v>5</v>
      </c>
      <c r="AK429" s="1">
        <f t="shared" ca="1" si="90"/>
        <v>2500</v>
      </c>
      <c r="AL4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$A429  &amp; ", "   &amp;
$B429  &amp; ", "   &amp;
$D429  &amp; ", '"  &amp;
$I429  &amp; "', '" &amp;
$O429  &amp; "', "  &amp;
$S429  &amp; ", '"  &amp;
TEXT($U429,"dd/mm/aaaa")  &amp; "', "   &amp;
$V429  &amp; ", "   &amp;
$X429  &amp; ", "   &amp;
$Z429  &amp; ", "   &amp;
IF($AB429 &lt;&gt; "", $AB429, "NULL")  &amp; ", "   &amp;
$AK429  &amp; ");"</f>
        <v>#REF!</v>
      </c>
    </row>
    <row r="430" spans="1:38" x14ac:dyDescent="0.2">
      <c r="A430" s="7" cm="1">
        <f t="array" aca="1" ref="A430" ca="1">INDEX(Companies!$A:$A,RANDBETWEEN(2,COUNTA(Companies!$A:$A)),1)</f>
        <v>2</v>
      </c>
      <c r="B430" s="5">
        <f t="shared" si="78"/>
        <v>429</v>
      </c>
      <c r="C430" s="5" t="str" cm="1">
        <f t="array" ref="C430">SHA1HASH($B430)</f>
        <v>75988f5ac0575a8d3636291a136cf92664152ed3</v>
      </c>
      <c r="D430" s="6">
        <f t="shared" ca="1" si="79"/>
        <v>1</v>
      </c>
      <c r="E430" s="7">
        <f ca="1">IF($B430 = 1 + N("Presidente"),
    127,
    IF($B430 = 2 + N("Vice-Presidente"),
        72,
        IF($B430 = 3 + N("Secretária bilíngue"),
            13,
            RANDBETWEEN(5,COUNT(Name!$A:$A) + 1)
        )
    )
)</f>
        <v>74</v>
      </c>
      <c r="F430" s="7" t="str">
        <f ca="1">VLOOKUP($E430,Name!$A:$B,2,FALSE)</f>
        <v>Brenda</v>
      </c>
      <c r="G430" s="7">
        <f ca="1" xml:space="preserve">
IF($B430 = 1,
    0,
    RANDBETWEEN(5,COUNT('Last name'!$A:$A) + 1)
)</f>
        <v>65</v>
      </c>
      <c r="H430" s="7" t="str">
        <f ca="1" xml:space="preserve">
IF($B430 = 1 + N("Presidente"),
    "de Orléans e Bragança",
    VLOOKUP($G430,'Last name'!$A:$B,2,FALSE) &amp; " " &amp; VLOOKUP(RANDBETWEEN(5,COUNT('Last name'!$A:$A) + 1),'Last name'!$A:$B,2,FALSE)
)</f>
        <v>Coelho Brito</v>
      </c>
      <c r="I430" s="7" t="str">
        <f t="shared" ca="1" si="80"/>
        <v>Brenda Coelho Brito</v>
      </c>
      <c r="J430" s="7" t="str" cm="1">
        <f t="array" aca="1" ref="J430" ca="1">SHA1HASH($I430)</f>
        <v>a9e30ce597784dd740d123b7dc00bae527bc16a6</v>
      </c>
      <c r="K430" s="7" cm="1">
        <f t="array" aca="1" ref="K430" ca="1">INDEX(States!$A:$A,M430,1)</f>
        <v>5</v>
      </c>
      <c r="L430" s="7" t="str">
        <f ca="1">VLOOKUP($K430,Countries!$A:$B,2,FALSE)</f>
        <v>Portugal</v>
      </c>
      <c r="M430" s="7" cm="1">
        <f t="array" aca="1" ref="M430" ca="1">INDEX(States!$C:$C,RANDBETWEEN(5,COUNTA(States!$A:$A) + 1),1)</f>
        <v>14</v>
      </c>
      <c r="N430" s="7" t="str">
        <f ca="1">VLOOKUP($M430,States!$C:$D,2,FALSE)</f>
        <v>Madeira</v>
      </c>
      <c r="O430" s="7" t="str">
        <f ca="1">VLOOKUP($E430,Name!$A:$C,3,FALSE)</f>
        <v>F</v>
      </c>
      <c r="P430" s="7" t="str">
        <f ca="1">VLOOKUP($O430,Genders!$B:$C,2,FALSE)</f>
        <v>Female</v>
      </c>
      <c r="Q430" s="7" cm="1">
        <f t="array" aca="1" ref="Q430" ca="1">INDEX('Marital status'!$A:$A,RANDBETWEEN(5,COUNTA('Marital status'!$A:$A) + 1),1)</f>
        <v>5</v>
      </c>
      <c r="R430" s="7" t="str">
        <f ca="1">VLOOKUP($Q430,'Marital status'!$A:$B,2,FALSE)</f>
        <v xml:space="preserve"> Separated </v>
      </c>
      <c r="S430" s="7">
        <f t="shared" ca="1" si="81"/>
        <v>5</v>
      </c>
      <c r="T430" s="7" t="str">
        <f ca="1">VLOOKUP($S430,Ethnicities!$A:$B,2,FALSE)</f>
        <v>ASIAN</v>
      </c>
      <c r="U430" s="8">
        <f t="shared" ca="1" si="82"/>
        <v>23780</v>
      </c>
      <c r="V430" s="6">
        <f t="shared" ca="1" si="83"/>
        <v>7</v>
      </c>
      <c r="W430" s="8" t="str">
        <f ca="1">VLOOKUP($V430,'Background education'!$A:$B,2,FALSE)</f>
        <v>Undergraduate degree</v>
      </c>
      <c r="X430" s="7">
        <f ca="1" xml:space="preserve">
  IF(OR($Z430 = 5, $Z430 = 6, $Z430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430" s="7" t="str">
        <f ca="1">VLOOKUP($X430,Departments!$A:$B,2,FALSE)</f>
        <v xml:space="preserve"> Commercial</v>
      </c>
      <c r="Z430" s="6">
        <f t="shared" ca="1" si="84"/>
        <v>9</v>
      </c>
      <c r="AA430" s="7" t="str">
        <f ca="1">VLOOKUP($Z430,Roles!$A:$B,2,FALSE)</f>
        <v>Intern</v>
      </c>
      <c r="AB430" s="6" t="e">
        <f t="shared" ca="1" si="85"/>
        <v>#N/A</v>
      </c>
      <c r="AC430" s="7" t="e">
        <f ca="1" xml:space="preserve">
IF(
  ISNA($AB430),
  NA(),
  VLOOKUP($AB430,Levels!$A:$B,2,FALSE)
)</f>
        <v>#N/A</v>
      </c>
      <c r="AD430" s="8">
        <f t="shared" ca="1" si="86"/>
        <v>37273</v>
      </c>
      <c r="AE430" s="6">
        <f ca="1">RANDBETWEEN(5,COUNTA('Recruitment source'!$A:$A) + 1)</f>
        <v>13</v>
      </c>
      <c r="AF430" s="6" t="str">
        <f ca="1">VLOOKUP($AE430,'Recruitment source'!$A:$B,2,FALSE)</f>
        <v>Google</v>
      </c>
      <c r="AG430" s="8" t="e">
        <f t="shared" ca="1" si="87"/>
        <v>#N/A</v>
      </c>
      <c r="AH430" s="6" t="e">
        <f t="shared" ca="1" si="88"/>
        <v>#N/A</v>
      </c>
      <c r="AI430" s="6" t="e">
        <f ca="1" xml:space="preserve">
IF(
  ISNA($AH430),
  NA(),
  VLOOKUP($AH430,'Reasons for dismissal'!$A:$B,2,FALSE)
)</f>
        <v>#N/A</v>
      </c>
      <c r="AJ430" s="6">
        <f t="shared" ca="1" si="89"/>
        <v>4</v>
      </c>
      <c r="AK430" s="1">
        <f t="shared" ca="1" si="90"/>
        <v>1285</v>
      </c>
      <c r="AL4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$A430  &amp; ", "   &amp;
$B430  &amp; ", "   &amp;
$D430  &amp; ", '"  &amp;
$I430  &amp; "', '" &amp;
$O430  &amp; "', "  &amp;
$S430  &amp; ", '"  &amp;
TEXT($U430,"dd/mm/aaaa")  &amp; "', "   &amp;
$V430  &amp; ", "   &amp;
$X430  &amp; ", "   &amp;
$Z430  &amp; ", "   &amp;
IF($AB430 &lt;&gt; "", $AB430, "NULL")  &amp; ", "   &amp;
$AK430  &amp; ");"</f>
        <v>#REF!</v>
      </c>
    </row>
    <row r="431" spans="1:38" x14ac:dyDescent="0.2">
      <c r="A431" s="7" cm="1">
        <f t="array" aca="1" ref="A431" ca="1">INDEX(Companies!$A:$A,RANDBETWEEN(2,COUNTA(Companies!$A:$A)),1)</f>
        <v>2</v>
      </c>
      <c r="B431" s="5">
        <f t="shared" si="78"/>
        <v>430</v>
      </c>
      <c r="C431" s="5" t="str" cm="1">
        <f t="array" ref="C431">SHA1HASH($B431)</f>
        <v>f8c024c4ad95bf78baaf9d88334722b84f8a930b</v>
      </c>
      <c r="D431" s="6">
        <f t="shared" ca="1" si="79"/>
        <v>1</v>
      </c>
      <c r="E431" s="7">
        <f ca="1">IF($B431 = 1 + N("Presidente"),
    127,
    IF($B431 = 2 + N("Vice-Presidente"),
        72,
        IF($B431 = 3 + N("Secretária bilíngue"),
            13,
            RANDBETWEEN(5,COUNT(Name!$A:$A) + 1)
        )
    )
)</f>
        <v>60</v>
      </c>
      <c r="F431" s="7" t="str">
        <f ca="1">VLOOKUP($E431,Name!$A:$B,2,FALSE)</f>
        <v>Augusta</v>
      </c>
      <c r="G431" s="7">
        <f ca="1" xml:space="preserve">
IF($B431 = 1,
    0,
    RANDBETWEEN(5,COUNT('Last name'!$A:$A) + 1)
)</f>
        <v>104</v>
      </c>
      <c r="H431" s="7" t="str">
        <f ca="1" xml:space="preserve">
IF($B431 = 1 + N("Presidente"),
    "de Orléans e Bragança",
    VLOOKUP($G431,'Last name'!$A:$B,2,FALSE) &amp; " " &amp; VLOOKUP(RANDBETWEEN(5,COUNT('Last name'!$A:$A) + 1),'Last name'!$A:$B,2,FALSE)
)</f>
        <v>Ildelfonso Poeta</v>
      </c>
      <c r="I431" s="7" t="str">
        <f t="shared" ca="1" si="80"/>
        <v>Augusta Ildelfonso Poeta</v>
      </c>
      <c r="J431" s="7" t="str" cm="1">
        <f t="array" aca="1" ref="J431" ca="1">SHA1HASH($I431)</f>
        <v>cbd55fe52b9223bf6ac88e5cc69d800d751430d9</v>
      </c>
      <c r="K431" s="7" cm="1">
        <f t="array" aca="1" ref="K431" ca="1">INDEX(States!$A:$A,M431,1)</f>
        <v>5</v>
      </c>
      <c r="L431" s="7" t="str">
        <f ca="1">VLOOKUP($K431,Countries!$A:$B,2,FALSE)</f>
        <v>Portugal</v>
      </c>
      <c r="M431" s="7" cm="1">
        <f t="array" aca="1" ref="M431" ca="1">INDEX(States!$C:$C,RANDBETWEEN(5,COUNTA(States!$A:$A) + 1),1)</f>
        <v>8</v>
      </c>
      <c r="N431" s="7" t="str">
        <f ca="1">VLOOKUP($M431,States!$C:$D,2,FALSE)</f>
        <v>AveirO</v>
      </c>
      <c r="O431" s="7" t="str">
        <f ca="1">VLOOKUP($E431,Name!$A:$C,3,FALSE)</f>
        <v>F</v>
      </c>
      <c r="P431" s="7" t="str">
        <f ca="1">VLOOKUP($O431,Genders!$B:$C,2,FALSE)</f>
        <v>Female</v>
      </c>
      <c r="Q431" s="7" cm="1">
        <f t="array" aca="1" ref="Q431" ca="1">INDEX('Marital status'!$A:$A,RANDBETWEEN(5,COUNTA('Marital status'!$A:$A) + 1),1)</f>
        <v>6</v>
      </c>
      <c r="R431" s="7" t="str">
        <f ca="1">VLOOKUP($Q431,'Marital status'!$A:$B,2,FALSE)</f>
        <v>DIVORCED</v>
      </c>
      <c r="S431" s="7">
        <f t="shared" ca="1" si="81"/>
        <v>5</v>
      </c>
      <c r="T431" s="7" t="str">
        <f ca="1">VLOOKUP($S431,Ethnicities!$A:$B,2,FALSE)</f>
        <v>ASIAN</v>
      </c>
      <c r="U431" s="8">
        <f t="shared" ca="1" si="82"/>
        <v>18813</v>
      </c>
      <c r="V431" s="6">
        <f t="shared" ca="1" si="83"/>
        <v>7</v>
      </c>
      <c r="W431" s="8" t="str">
        <f ca="1">VLOOKUP($V431,'Background education'!$A:$B,2,FALSE)</f>
        <v>Undergraduate degree</v>
      </c>
      <c r="X431" s="7">
        <f ca="1" xml:space="preserve">
  IF(OR($Z431 = 5, $Z431 = 6, $Z431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431" s="7" t="str">
        <f ca="1">VLOOKUP($X431,Departments!$A:$B,2,FALSE)</f>
        <v xml:space="preserve"> Presidency</v>
      </c>
      <c r="Z431" s="6">
        <f t="shared" ca="1" si="84"/>
        <v>11</v>
      </c>
      <c r="AA431" s="7" t="str">
        <f ca="1">VLOOKUP($Z431,Roles!$A:$B,2,FALSE)</f>
        <v>Analyst</v>
      </c>
      <c r="AB431" s="6">
        <f t="shared" ca="1" si="85"/>
        <v>5</v>
      </c>
      <c r="AC431" s="7" t="str">
        <f ca="1" xml:space="preserve">
IF(
  ISNA($AB431),
  NA(),
  VLOOKUP($AB431,Levels!$A:$B,2,FALSE)
)</f>
        <v>Junior</v>
      </c>
      <c r="AD431" s="8">
        <f t="shared" ca="1" si="86"/>
        <v>44386</v>
      </c>
      <c r="AE431" s="6">
        <f ca="1">RANDBETWEEN(5,COUNTA('Recruitment source'!$A:$A) + 1)</f>
        <v>8</v>
      </c>
      <c r="AF431" s="6" t="str">
        <f ca="1">VLOOKUP($AE431,'Recruitment source'!$A:$B,2,FALSE)</f>
        <v>Net Empregos</v>
      </c>
      <c r="AG431" s="8" t="e">
        <f t="shared" ca="1" si="87"/>
        <v>#N/A</v>
      </c>
      <c r="AH431" s="6" t="e">
        <f t="shared" ca="1" si="88"/>
        <v>#N/A</v>
      </c>
      <c r="AI431" s="6" t="e">
        <f ca="1" xml:space="preserve">
IF(
  ISNA($AH431),
  NA(),
  VLOOKUP($AH431,'Reasons for dismissal'!$A:$B,2,FALSE)
)</f>
        <v>#N/A</v>
      </c>
      <c r="AJ431" s="6">
        <f t="shared" ca="1" si="89"/>
        <v>4</v>
      </c>
      <c r="AK431" s="1">
        <f t="shared" ca="1" si="90"/>
        <v>2500</v>
      </c>
      <c r="AL4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$A431  &amp; ", "   &amp;
$B431  &amp; ", "   &amp;
$D431  &amp; ", '"  &amp;
$I431  &amp; "', '" &amp;
$O431  &amp; "', "  &amp;
$S431  &amp; ", '"  &amp;
TEXT($U431,"dd/mm/aaaa")  &amp; "', "   &amp;
$V431  &amp; ", "   &amp;
$X431  &amp; ", "   &amp;
$Z431  &amp; ", "   &amp;
IF($AB431 &lt;&gt; "", $AB431, "NULL")  &amp; ", "   &amp;
$AK431  &amp; ");"</f>
        <v>#REF!</v>
      </c>
    </row>
    <row r="432" spans="1:38" x14ac:dyDescent="0.2">
      <c r="A432" s="7" cm="1">
        <f t="array" aca="1" ref="A432" ca="1">INDEX(Companies!$A:$A,RANDBETWEEN(2,COUNTA(Companies!$A:$A)),1)</f>
        <v>2</v>
      </c>
      <c r="B432" s="5">
        <f t="shared" si="78"/>
        <v>431</v>
      </c>
      <c r="C432" s="5" t="str" cm="1">
        <f t="array" ref="C432">SHA1HASH($B432)</f>
        <v>6c0ac76ca9fe1af889558d11fd9a75e1fb9a0b86</v>
      </c>
      <c r="D432" s="6">
        <f t="shared" ca="1" si="79"/>
        <v>1</v>
      </c>
      <c r="E432" s="7">
        <f ca="1">IF($B432 = 1 + N("Presidente"),
    127,
    IF($B432 = 2 + N("Vice-Presidente"),
        72,
        IF($B432 = 3 + N("Secretária bilíngue"),
            13,
            RANDBETWEEN(5,COUNT(Name!$A:$A) + 1)
        )
    )
)</f>
        <v>50</v>
      </c>
      <c r="F432" s="7" t="str">
        <f ca="1">VLOOKUP($E432,Name!$A:$B,2,FALSE)</f>
        <v>Antonella</v>
      </c>
      <c r="G432" s="7">
        <f ca="1" xml:space="preserve">
IF($B432 = 1,
    0,
    RANDBETWEEN(5,COUNT('Last name'!$A:$A) + 1)
)</f>
        <v>174</v>
      </c>
      <c r="H432" s="7" t="str">
        <f ca="1" xml:space="preserve">
IF($B432 = 1 + N("Presidente"),
    "de Orléans e Bragança",
    VLOOKUP($G432,'Last name'!$A:$B,2,FALSE) &amp; " " &amp; VLOOKUP(RANDBETWEEN(5,COUNT('Last name'!$A:$A) + 1),'Last name'!$A:$B,2,FALSE)
)</f>
        <v>Santana Ramos</v>
      </c>
      <c r="I432" s="7" t="str">
        <f t="shared" ca="1" si="80"/>
        <v>Antonella Santana Ramos</v>
      </c>
      <c r="J432" s="7" t="str" cm="1">
        <f t="array" aca="1" ref="J432" ca="1">SHA1HASH($I432)</f>
        <v>c5ff691bcc735a8d62a6e9b9b9d3f0cf7cca97bd</v>
      </c>
      <c r="K432" s="7" cm="1">
        <f t="array" aca="1" ref="K432" ca="1">INDEX(States!$A:$A,M432,1)</f>
        <v>5</v>
      </c>
      <c r="L432" s="7" t="str">
        <f ca="1">VLOOKUP($K432,Countries!$A:$B,2,FALSE)</f>
        <v>Portugal</v>
      </c>
      <c r="M432" s="7" cm="1">
        <f t="array" aca="1" ref="M432" ca="1">INDEX(States!$C:$C,RANDBETWEEN(5,COUNTA(States!$A:$A) + 1),1)</f>
        <v>24</v>
      </c>
      <c r="N432" s="7" t="str">
        <f ca="1">VLOOKUP($M432,States!$C:$D,2,FALSE)</f>
        <v>Brangança</v>
      </c>
      <c r="O432" s="7" t="str">
        <f ca="1">VLOOKUP($E432,Name!$A:$C,3,FALSE)</f>
        <v>F</v>
      </c>
      <c r="P432" s="7" t="str">
        <f ca="1">VLOOKUP($O432,Genders!$B:$C,2,FALSE)</f>
        <v>Female</v>
      </c>
      <c r="Q432" s="7" cm="1">
        <f t="array" aca="1" ref="Q432" ca="1">INDEX('Marital status'!$A:$A,RANDBETWEEN(5,COUNTA('Marital status'!$A:$A) + 1),1)</f>
        <v>5</v>
      </c>
      <c r="R432" s="7" t="str">
        <f ca="1">VLOOKUP($Q432,'Marital status'!$A:$B,2,FALSE)</f>
        <v xml:space="preserve"> Separated </v>
      </c>
      <c r="S432" s="7">
        <f t="shared" ca="1" si="81"/>
        <v>5</v>
      </c>
      <c r="T432" s="7" t="str">
        <f ca="1">VLOOKUP($S432,Ethnicities!$A:$B,2,FALSE)</f>
        <v>ASIAN</v>
      </c>
      <c r="U432" s="8">
        <f t="shared" ca="1" si="82"/>
        <v>27871</v>
      </c>
      <c r="V432" s="6">
        <f t="shared" ca="1" si="83"/>
        <v>7</v>
      </c>
      <c r="W432" s="8" t="str">
        <f ca="1">VLOOKUP($V432,'Background education'!$A:$B,2,FALSE)</f>
        <v>Undergraduate degree</v>
      </c>
      <c r="X432" s="7">
        <f ca="1" xml:space="preserve">
  IF(OR($Z432 = 5, $Z432 = 6, $Z432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432" s="7" t="str">
        <f ca="1">VLOOKUP($X432,Departments!$A:$B,2,FALSE)</f>
        <v xml:space="preserve"> Presidency</v>
      </c>
      <c r="Z432" s="6">
        <f t="shared" ca="1" si="84"/>
        <v>9</v>
      </c>
      <c r="AA432" s="7" t="str">
        <f ca="1">VLOOKUP($Z432,Roles!$A:$B,2,FALSE)</f>
        <v>Intern</v>
      </c>
      <c r="AB432" s="6" t="e">
        <f t="shared" ca="1" si="85"/>
        <v>#N/A</v>
      </c>
      <c r="AC432" s="7" t="e">
        <f ca="1" xml:space="preserve">
IF(
  ISNA($AB432),
  NA(),
  VLOOKUP($AB432,Levels!$A:$B,2,FALSE)
)</f>
        <v>#N/A</v>
      </c>
      <c r="AD432" s="8">
        <f t="shared" ca="1" si="86"/>
        <v>40483</v>
      </c>
      <c r="AE432" s="6">
        <f ca="1">RANDBETWEEN(5,COUNTA('Recruitment source'!$A:$A) + 1)</f>
        <v>12</v>
      </c>
      <c r="AF432" s="6" t="str">
        <f ca="1">VLOOKUP($AE432,'Recruitment source'!$A:$B,2,FALSE)</f>
        <v xml:space="preserve"> recommendation of employee</v>
      </c>
      <c r="AG432" s="8" t="e">
        <f t="shared" ca="1" si="87"/>
        <v>#N/A</v>
      </c>
      <c r="AH432" s="6" t="e">
        <f t="shared" ca="1" si="88"/>
        <v>#N/A</v>
      </c>
      <c r="AI432" s="6" t="e">
        <f ca="1" xml:space="preserve">
IF(
  ISNA($AH432),
  NA(),
  VLOOKUP($AH432,'Reasons for dismissal'!$A:$B,2,FALSE)
)</f>
        <v>#N/A</v>
      </c>
      <c r="AJ432" s="6">
        <f t="shared" ca="1" si="89"/>
        <v>4</v>
      </c>
      <c r="AK432" s="1">
        <f t="shared" ca="1" si="90"/>
        <v>1205</v>
      </c>
      <c r="AL4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$A432  &amp; ", "   &amp;
$B432  &amp; ", "   &amp;
$D432  &amp; ", '"  &amp;
$I432  &amp; "', '" &amp;
$O432  &amp; "', "  &amp;
$S432  &amp; ", '"  &amp;
TEXT($U432,"dd/mm/aaaa")  &amp; "', "   &amp;
$V432  &amp; ", "   &amp;
$X432  &amp; ", "   &amp;
$Z432  &amp; ", "   &amp;
IF($AB432 &lt;&gt; "", $AB432, "NULL")  &amp; ", "   &amp;
$AK432  &amp; ");"</f>
        <v>#REF!</v>
      </c>
    </row>
    <row r="433" spans="1:38" x14ac:dyDescent="0.2">
      <c r="A433" s="7" cm="1">
        <f t="array" aca="1" ref="A433" ca="1">INDEX(Companies!$A:$A,RANDBETWEEN(2,COUNTA(Companies!$A:$A)),1)</f>
        <v>2</v>
      </c>
      <c r="B433" s="5">
        <f t="shared" si="78"/>
        <v>432</v>
      </c>
      <c r="C433" s="5" t="str" cm="1">
        <f t="array" ref="C433">SHA1HASH($B433)</f>
        <v>a2092f63a2f91825e2c72496b104e027c2a5b0f0</v>
      </c>
      <c r="D433" s="6">
        <f t="shared" ca="1" si="79"/>
        <v>1</v>
      </c>
      <c r="E433" s="7">
        <f ca="1">IF($B433 = 1 + N("Presidente"),
    127,
    IF($B433 = 2 + N("Vice-Presidente"),
        72,
        IF($B433 = 3 + N("Secretária bilíngue"),
            13,
            RANDBETWEEN(5,COUNT(Name!$A:$A) + 1)
        )
    )
)</f>
        <v>327</v>
      </c>
      <c r="F433" s="7" t="str">
        <f ca="1">VLOOKUP($E433,Name!$A:$B,2,FALSE)</f>
        <v>Raquel</v>
      </c>
      <c r="G433" s="7">
        <f ca="1" xml:space="preserve">
IF($B433 = 1,
    0,
    RANDBETWEEN(5,COUNT('Last name'!$A:$A) + 1)
)</f>
        <v>10</v>
      </c>
      <c r="H433" s="7" t="str">
        <f ca="1" xml:space="preserve">
IF($B433 = 1 + N("Presidente"),
    "de Orléans e Bragança",
    VLOOKUP($G433,'Last name'!$A:$B,2,FALSE) &amp; " " &amp; VLOOKUP(RANDBETWEEN(5,COUNT('Last name'!$A:$A) + 1),'Last name'!$A:$B,2,FALSE)
)</f>
        <v>Alencar Ferreira</v>
      </c>
      <c r="I433" s="7" t="str">
        <f t="shared" ca="1" si="80"/>
        <v>Raquel Alencar Ferreira</v>
      </c>
      <c r="J433" s="7" t="str" cm="1">
        <f t="array" aca="1" ref="J433" ca="1">SHA1HASH($I433)</f>
        <v>fcc8ee0667672930be3a418d96b18fb345250ee0</v>
      </c>
      <c r="K433" s="7" cm="1">
        <f t="array" aca="1" ref="K433" ca="1">INDEX(States!$A:$A,M433,1)</f>
        <v>5</v>
      </c>
      <c r="L433" s="7" t="str">
        <f ca="1">VLOOKUP($K433,Countries!$A:$B,2,FALSE)</f>
        <v>Portugal</v>
      </c>
      <c r="M433" s="7" cm="1">
        <f t="array" aca="1" ref="M433" ca="1">INDEX(States!$C:$C,RANDBETWEEN(5,COUNTA(States!$A:$A) + 1),1)</f>
        <v>14</v>
      </c>
      <c r="N433" s="7" t="str">
        <f ca="1">VLOOKUP($M433,States!$C:$D,2,FALSE)</f>
        <v>Madeira</v>
      </c>
      <c r="O433" s="7" t="str">
        <f ca="1">VLOOKUP($E433,Name!$A:$C,3,FALSE)</f>
        <v>F</v>
      </c>
      <c r="P433" s="7" t="str">
        <f ca="1">VLOOKUP($O433,Genders!$B:$C,2,FALSE)</f>
        <v>Female</v>
      </c>
      <c r="Q433" s="7" cm="1">
        <f t="array" aca="1" ref="Q433" ca="1">INDEX('Marital status'!$A:$A,RANDBETWEEN(5,COUNTA('Marital status'!$A:$A) + 1),1)</f>
        <v>0</v>
      </c>
      <c r="R433" s="7" t="e">
        <f ca="1">VLOOKUP($Q433,'Marital status'!$A:$B,2,FALSE)</f>
        <v>#N/A</v>
      </c>
      <c r="S433" s="7">
        <f t="shared" ca="1" si="81"/>
        <v>5</v>
      </c>
      <c r="T433" s="7" t="str">
        <f ca="1">VLOOKUP($S433,Ethnicities!$A:$B,2,FALSE)</f>
        <v>ASIAN</v>
      </c>
      <c r="U433" s="8">
        <f t="shared" ca="1" si="82"/>
        <v>22925</v>
      </c>
      <c r="V433" s="6">
        <f t="shared" ca="1" si="83"/>
        <v>7</v>
      </c>
      <c r="W433" s="8" t="str">
        <f ca="1">VLOOKUP($V433,'Background education'!$A:$B,2,FALSE)</f>
        <v>Undergraduate degree</v>
      </c>
      <c r="X433" s="7">
        <f ca="1" xml:space="preserve">
  IF(OR($Z433 = 5, $Z433 = 6, $Z433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433" s="7" t="str">
        <f ca="1">VLOOKUP($X433,Departments!$A:$B,2,FALSE)</f>
        <v>Human Resource</v>
      </c>
      <c r="Z433" s="6">
        <f t="shared" ca="1" si="84"/>
        <v>11</v>
      </c>
      <c r="AA433" s="7" t="str">
        <f ca="1">VLOOKUP($Z433,Roles!$A:$B,2,FALSE)</f>
        <v>Analyst</v>
      </c>
      <c r="AB433" s="6">
        <f t="shared" ca="1" si="85"/>
        <v>7</v>
      </c>
      <c r="AC433" s="7" t="str">
        <f ca="1" xml:space="preserve">
IF(
  ISNA($AB433),
  NA(),
  VLOOKUP($AB433,Levels!$A:$B,2,FALSE)
)</f>
        <v>Senior</v>
      </c>
      <c r="AD433" s="8">
        <f t="shared" ca="1" si="86"/>
        <v>38767</v>
      </c>
      <c r="AE433" s="6">
        <f ca="1">RANDBETWEEN(5,COUNTA('Recruitment source'!$A:$A) + 1)</f>
        <v>6</v>
      </c>
      <c r="AF433" s="6" t="str">
        <f ca="1">VLOOKUP($AE433,'Recruitment source'!$A:$B,2,FALSE)</f>
        <v>Learn4Good</v>
      </c>
      <c r="AG433" s="8" t="e">
        <f t="shared" ca="1" si="87"/>
        <v>#N/A</v>
      </c>
      <c r="AH433" s="6" t="e">
        <f t="shared" ca="1" si="88"/>
        <v>#N/A</v>
      </c>
      <c r="AI433" s="6" t="e">
        <f ca="1" xml:space="preserve">
IF(
  ISNA($AH433),
  NA(),
  VLOOKUP($AH433,'Reasons for dismissal'!$A:$B,2,FALSE)
)</f>
        <v>#N/A</v>
      </c>
      <c r="AJ433" s="6">
        <f t="shared" ca="1" si="89"/>
        <v>4</v>
      </c>
      <c r="AK433" s="1">
        <f t="shared" ca="1" si="90"/>
        <v>2580</v>
      </c>
      <c r="AL4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$A433  &amp; ", "   &amp;
$B433  &amp; ", "   &amp;
$D433  &amp; ", '"  &amp;
$I433  &amp; "', '" &amp;
$O433  &amp; "', "  &amp;
$S433  &amp; ", '"  &amp;
TEXT($U433,"dd/mm/aaaa")  &amp; "', "   &amp;
$V433  &amp; ", "   &amp;
$X433  &amp; ", "   &amp;
$Z433  &amp; ", "   &amp;
IF($AB433 &lt;&gt; "", $AB433, "NULL")  &amp; ", "   &amp;
$AK433  &amp; ");"</f>
        <v>#REF!</v>
      </c>
    </row>
    <row r="434" spans="1:38" x14ac:dyDescent="0.2">
      <c r="A434" s="7" cm="1">
        <f t="array" aca="1" ref="A434" ca="1">INDEX(Companies!$A:$A,RANDBETWEEN(2,COUNTA(Companies!$A:$A)),1)</f>
        <v>2</v>
      </c>
      <c r="B434" s="5">
        <f t="shared" si="78"/>
        <v>433</v>
      </c>
      <c r="C434" s="5" t="str" cm="1">
        <f t="array" ref="C434">SHA1HASH($B434)</f>
        <v>82ad38f885211232bd89c439e0df9982d6ae74f7</v>
      </c>
      <c r="D434" s="6">
        <f t="shared" ca="1" si="79"/>
        <v>1</v>
      </c>
      <c r="E434" s="7">
        <f ca="1">IF($B434 = 1 + N("Presidente"),
    127,
    IF($B434 = 2 + N("Vice-Presidente"),
        72,
        IF($B434 = 3 + N("Secretária bilíngue"),
            13,
            RANDBETWEEN(5,COUNT(Name!$A:$A) + 1)
        )
    )
)</f>
        <v>101</v>
      </c>
      <c r="F434" s="7" t="str">
        <f ca="1">VLOOKUP($E434,Name!$A:$B,2,FALSE)</f>
        <v>Daniel</v>
      </c>
      <c r="G434" s="7">
        <f ca="1" xml:space="preserve">
IF($B434 = 1,
    0,
    RANDBETWEEN(5,COUNT('Last name'!$A:$A) + 1)
)</f>
        <v>185</v>
      </c>
      <c r="H434" s="7" t="str">
        <f ca="1" xml:space="preserve">
IF($B434 = 1 + N("Presidente"),
    "de Orléans e Bragança",
    VLOOKUP($G434,'Last name'!$A:$B,2,FALSE) &amp; " " &amp; VLOOKUP(RANDBETWEEN(5,COUNT('Last name'!$A:$A) + 1),'Last name'!$A:$B,2,FALSE)
)</f>
        <v>Sousa Testa</v>
      </c>
      <c r="I434" s="7" t="str">
        <f t="shared" ca="1" si="80"/>
        <v>Daniel Sousa Testa</v>
      </c>
      <c r="J434" s="7" t="str" cm="1">
        <f t="array" aca="1" ref="J434" ca="1">SHA1HASH($I434)</f>
        <v>0d8548e7e79ccb4ee033bccf41815a3be065721f</v>
      </c>
      <c r="K434" s="7" cm="1">
        <f t="array" aca="1" ref="K434" ca="1">INDEX(States!$A:$A,M434,1)</f>
        <v>5</v>
      </c>
      <c r="L434" s="7" t="str">
        <f ca="1">VLOOKUP($K434,Countries!$A:$B,2,FALSE)</f>
        <v>Portugal</v>
      </c>
      <c r="M434" s="7" cm="1">
        <f t="array" aca="1" ref="M434" ca="1">INDEX(States!$C:$C,RANDBETWEEN(5,COUNTA(States!$A:$A) + 1),1)</f>
        <v>21</v>
      </c>
      <c r="N434" s="7" t="str">
        <f ca="1">VLOOKUP($M434,States!$C:$D,2,FALSE)</f>
        <v>Guarda</v>
      </c>
      <c r="O434" s="7" t="str">
        <f ca="1">VLOOKUP($E434,Name!$A:$C,3,FALSE)</f>
        <v>M</v>
      </c>
      <c r="P434" s="7" t="str">
        <f ca="1">VLOOKUP($O434,Genders!$B:$C,2,FALSE)</f>
        <v>Male</v>
      </c>
      <c r="Q434" s="7" cm="1">
        <f t="array" aca="1" ref="Q434" ca="1">INDEX('Marital status'!$A:$A,RANDBETWEEN(5,COUNTA('Marital status'!$A:$A) + 1),1)</f>
        <v>5</v>
      </c>
      <c r="R434" s="7" t="str">
        <f ca="1">VLOOKUP($Q434,'Marital status'!$A:$B,2,FALSE)</f>
        <v xml:space="preserve"> Separated </v>
      </c>
      <c r="S434" s="7">
        <f t="shared" ca="1" si="81"/>
        <v>6</v>
      </c>
      <c r="T434" s="7" t="str">
        <f ca="1">VLOOKUP($S434,Ethnicities!$A:$B,2,FALSE)</f>
        <v xml:space="preserve">  american Indian or Alaska Native</v>
      </c>
      <c r="U434" s="8">
        <f t="shared" ca="1" si="82"/>
        <v>23234</v>
      </c>
      <c r="V434" s="6">
        <f t="shared" ca="1" si="83"/>
        <v>7</v>
      </c>
      <c r="W434" s="8" t="str">
        <f ca="1">VLOOKUP($V434,'Background education'!$A:$B,2,FALSE)</f>
        <v>Undergraduate degree</v>
      </c>
      <c r="X434" s="7">
        <f ca="1" xml:space="preserve">
  IF(OR($Z434 = 5, $Z434 = 6, $Z434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434" s="7" t="str">
        <f ca="1">VLOOKUP($X434,Departments!$A:$B,2,FALSE)</f>
        <v>Audit</v>
      </c>
      <c r="Z434" s="6">
        <f t="shared" ca="1" si="84"/>
        <v>10</v>
      </c>
      <c r="AA434" s="7" t="str">
        <f ca="1">VLOOKUP($Z434,Roles!$A:$B,2,FALSE)</f>
        <v>Trainee</v>
      </c>
      <c r="AB434" s="6" t="e">
        <f t="shared" ca="1" si="85"/>
        <v>#N/A</v>
      </c>
      <c r="AC434" s="7" t="e">
        <f ca="1" xml:space="preserve">
IF(
  ISNA($AB434),
  NA(),
  VLOOKUP($AB434,Levels!$A:$B,2,FALSE)
)</f>
        <v>#N/A</v>
      </c>
      <c r="AD434" s="8">
        <f t="shared" ca="1" si="86"/>
        <v>42284</v>
      </c>
      <c r="AE434" s="6">
        <f ca="1">RANDBETWEEN(5,COUNTA('Recruitment source'!$A:$A) + 1)</f>
        <v>12</v>
      </c>
      <c r="AF434" s="6" t="str">
        <f ca="1">VLOOKUP($AE434,'Recruitment source'!$A:$B,2,FALSE)</f>
        <v xml:space="preserve"> recommendation of employee</v>
      </c>
      <c r="AG434" s="8" t="e">
        <f t="shared" ca="1" si="87"/>
        <v>#N/A</v>
      </c>
      <c r="AH434" s="6" t="e">
        <f t="shared" ca="1" si="88"/>
        <v>#N/A</v>
      </c>
      <c r="AI434" s="6" t="e">
        <f ca="1" xml:space="preserve">
IF(
  ISNA($AH434),
  NA(),
  VLOOKUP($AH434,'Reasons for dismissal'!$A:$B,2,FALSE)
)</f>
        <v>#N/A</v>
      </c>
      <c r="AJ434" s="6">
        <f t="shared" ca="1" si="89"/>
        <v>5</v>
      </c>
      <c r="AK434" s="1">
        <f t="shared" ca="1" si="90"/>
        <v>1305</v>
      </c>
      <c r="AL4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$A434  &amp; ", "   &amp;
$B434  &amp; ", "   &amp;
$D434  &amp; ", '"  &amp;
$I434  &amp; "', '" &amp;
$O434  &amp; "', "  &amp;
$S434  &amp; ", '"  &amp;
TEXT($U434,"dd/mm/aaaa")  &amp; "', "   &amp;
$V434  &amp; ", "   &amp;
$X434  &amp; ", "   &amp;
$Z434  &amp; ", "   &amp;
IF($AB434 &lt;&gt; "", $AB434, "NULL")  &amp; ", "   &amp;
$AK434  &amp; ");"</f>
        <v>#REF!</v>
      </c>
    </row>
    <row r="435" spans="1:38" x14ac:dyDescent="0.2">
      <c r="A435" s="7" cm="1">
        <f t="array" aca="1" ref="A435" ca="1">INDEX(Companies!$A:$A,RANDBETWEEN(2,COUNTA(Companies!$A:$A)),1)</f>
        <v>2</v>
      </c>
      <c r="B435" s="5">
        <f t="shared" si="78"/>
        <v>434</v>
      </c>
      <c r="C435" s="5" t="str" cm="1">
        <f t="array" ref="C435">SHA1HASH($B435)</f>
        <v>8949eb0b6a2ef0595f9ef639e167d6209c3ccc60</v>
      </c>
      <c r="D435" s="6">
        <f t="shared" ca="1" si="79"/>
        <v>1</v>
      </c>
      <c r="E435" s="7">
        <f ca="1">IF($B435 = 1 + N("Presidente"),
    127,
    IF($B435 = 2 + N("Vice-Presidente"),
        72,
        IF($B435 = 3 + N("Secretária bilíngue"),
            13,
            RANDBETWEEN(5,COUNT(Name!$A:$A) + 1)
        )
    )
)</f>
        <v>240</v>
      </c>
      <c r="F435" s="7" t="str">
        <f ca="1">VLOOKUP($E435,Name!$A:$B,2,FALSE)</f>
        <v>Lucca</v>
      </c>
      <c r="G435" s="7">
        <f ca="1" xml:space="preserve">
IF($B435 = 1,
    0,
    RANDBETWEEN(5,COUNT('Last name'!$A:$A) + 1)
)</f>
        <v>40</v>
      </c>
      <c r="H435" s="7" t="str">
        <f ca="1" xml:space="preserve">
IF($B435 = 1 + N("Presidente"),
    "de Orléans e Bragança",
    VLOOKUP($G435,'Last name'!$A:$B,2,FALSE) &amp; " " &amp; VLOOKUP(RANDBETWEEN(5,COUNT('Last name'!$A:$A) + 1),'Last name'!$A:$B,2,FALSE)
)</f>
        <v>Bicalho Longo</v>
      </c>
      <c r="I435" s="7" t="str">
        <f t="shared" ca="1" si="80"/>
        <v>Lucca Bicalho Longo</v>
      </c>
      <c r="J435" s="7" t="str" cm="1">
        <f t="array" aca="1" ref="J435" ca="1">SHA1HASH($I435)</f>
        <v>6a872a24183d84166b76f791afb56240004a9acb</v>
      </c>
      <c r="K435" s="7" cm="1">
        <f t="array" aca="1" ref="K435" ca="1">INDEX(States!$A:$A,M435,1)</f>
        <v>5</v>
      </c>
      <c r="L435" s="7" t="str">
        <f ca="1">VLOOKUP($K435,Countries!$A:$B,2,FALSE)</f>
        <v>Portugal</v>
      </c>
      <c r="M435" s="7" cm="1">
        <f t="array" aca="1" ref="M435" ca="1">INDEX(States!$C:$C,RANDBETWEEN(5,COUNTA(States!$A:$A) + 1),1)</f>
        <v>21</v>
      </c>
      <c r="N435" s="7" t="str">
        <f ca="1">VLOOKUP($M435,States!$C:$D,2,FALSE)</f>
        <v>Guarda</v>
      </c>
      <c r="O435" s="7" t="str">
        <f ca="1">VLOOKUP($E435,Name!$A:$C,3,FALSE)</f>
        <v>M</v>
      </c>
      <c r="P435" s="7" t="str">
        <f ca="1">VLOOKUP($O435,Genders!$B:$C,2,FALSE)</f>
        <v>Male</v>
      </c>
      <c r="Q435" s="7" cm="1">
        <f t="array" aca="1" ref="Q435" ca="1">INDEX('Marital status'!$A:$A,RANDBETWEEN(5,COUNTA('Marital status'!$A:$A) + 1),1)</f>
        <v>5</v>
      </c>
      <c r="R435" s="7" t="str">
        <f ca="1">VLOOKUP($Q435,'Marital status'!$A:$B,2,FALSE)</f>
        <v xml:space="preserve"> Separated </v>
      </c>
      <c r="S435" s="7">
        <f t="shared" ca="1" si="81"/>
        <v>5</v>
      </c>
      <c r="T435" s="7" t="str">
        <f ca="1">VLOOKUP($S435,Ethnicities!$A:$B,2,FALSE)</f>
        <v>ASIAN</v>
      </c>
      <c r="U435" s="8">
        <f t="shared" ca="1" si="82"/>
        <v>30912</v>
      </c>
      <c r="V435" s="6">
        <f t="shared" ca="1" si="83"/>
        <v>7</v>
      </c>
      <c r="W435" s="8" t="str">
        <f ca="1">VLOOKUP($V435,'Background education'!$A:$B,2,FALSE)</f>
        <v>Undergraduate degree</v>
      </c>
      <c r="X435" s="7">
        <f ca="1" xml:space="preserve">
  IF(OR($Z435 = 5, $Z435 = 6, $Z435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435" s="7" t="str">
        <f ca="1">VLOOKUP($X435,Departments!$A:$B,2,FALSE)</f>
        <v>Audit</v>
      </c>
      <c r="Z435" s="6">
        <f t="shared" ca="1" si="84"/>
        <v>11</v>
      </c>
      <c r="AA435" s="7" t="str">
        <f ca="1">VLOOKUP($Z435,Roles!$A:$B,2,FALSE)</f>
        <v>Analyst</v>
      </c>
      <c r="AB435" s="6">
        <f t="shared" ca="1" si="85"/>
        <v>6</v>
      </c>
      <c r="AC435" s="7" t="str">
        <f ca="1" xml:space="preserve">
IF(
  ISNA($AB435),
  NA(),
  VLOOKUP($AB435,Levels!$A:$B,2,FALSE)
)</f>
        <v>Pleno</v>
      </c>
      <c r="AD435" s="8">
        <f t="shared" ca="1" si="86"/>
        <v>37710</v>
      </c>
      <c r="AE435" s="6">
        <f ca="1">RANDBETWEEN(5,COUNTA('Recruitment source'!$A:$A) + 1)</f>
        <v>7</v>
      </c>
      <c r="AF435" s="6" t="str">
        <f ca="1">VLOOKUP($AE435,'Recruitment source'!$A:$B,2,FALSE)</f>
        <v>SAPO Emprego</v>
      </c>
      <c r="AG435" s="8" t="e">
        <f t="shared" ca="1" si="87"/>
        <v>#N/A</v>
      </c>
      <c r="AH435" s="6" t="e">
        <f t="shared" ca="1" si="88"/>
        <v>#N/A</v>
      </c>
      <c r="AI435" s="6" t="e">
        <f ca="1" xml:space="preserve">
IF(
  ISNA($AH435),
  NA(),
  VLOOKUP($AH435,'Reasons for dismissal'!$A:$B,2,FALSE)
)</f>
        <v>#N/A</v>
      </c>
      <c r="AJ435" s="6">
        <f t="shared" ca="1" si="89"/>
        <v>4</v>
      </c>
      <c r="AK435" s="1">
        <f t="shared" ca="1" si="90"/>
        <v>2500</v>
      </c>
      <c r="AL4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$A435  &amp; ", "   &amp;
$B435  &amp; ", "   &amp;
$D435  &amp; ", '"  &amp;
$I435  &amp; "', '" &amp;
$O435  &amp; "', "  &amp;
$S435  &amp; ", '"  &amp;
TEXT($U435,"dd/mm/aaaa")  &amp; "', "   &amp;
$V435  &amp; ", "   &amp;
$X435  &amp; ", "   &amp;
$Z435  &amp; ", "   &amp;
IF($AB435 &lt;&gt; "", $AB435, "NULL")  &amp; ", "   &amp;
$AK435  &amp; ");"</f>
        <v>#REF!</v>
      </c>
    </row>
    <row r="436" spans="1:38" x14ac:dyDescent="0.2">
      <c r="A436" s="7" cm="1">
        <f t="array" aca="1" ref="A436" ca="1">INDEX(Companies!$A:$A,RANDBETWEEN(2,COUNTA(Companies!$A:$A)),1)</f>
        <v>2</v>
      </c>
      <c r="B436" s="5">
        <f t="shared" si="78"/>
        <v>435</v>
      </c>
      <c r="C436" s="5" t="str" cm="1">
        <f t="array" ref="C436">SHA1HASH($B436)</f>
        <v>784ef0059227d57909c9d81632b89915adc03c22</v>
      </c>
      <c r="D436" s="6">
        <f t="shared" ca="1" si="79"/>
        <v>1</v>
      </c>
      <c r="E436" s="7">
        <f ca="1">IF($B436 = 1 + N("Presidente"),
    127,
    IF($B436 = 2 + N("Vice-Presidente"),
        72,
        IF($B436 = 3 + N("Secretária bilíngue"),
            13,
            RANDBETWEEN(5,COUNT(Name!$A:$A) + 1)
        )
    )
)</f>
        <v>164</v>
      </c>
      <c r="F436" s="7" t="str">
        <f ca="1">VLOOKUP($E436,Name!$A:$B,2,FALSE)</f>
        <v>Heloísa Helena</v>
      </c>
      <c r="G436" s="7">
        <f ca="1" xml:space="preserve">
IF($B436 = 1,
    0,
    RANDBETWEEN(5,COUNT('Last name'!$A:$A) + 1)
)</f>
        <v>182</v>
      </c>
      <c r="H436" s="7" t="str">
        <f ca="1" xml:space="preserve">
IF($B436 = 1 + N("Presidente"),
    "de Orléans e Bragança",
    VLOOKUP($G436,'Last name'!$A:$B,2,FALSE) &amp; " " &amp; VLOOKUP(RANDBETWEEN(5,COUNT('Last name'!$A:$A) + 1),'Last name'!$A:$B,2,FALSE)
)</f>
        <v>Siqueira Mariani</v>
      </c>
      <c r="I436" s="7" t="str">
        <f t="shared" ca="1" si="80"/>
        <v>Heloísa Helena Siqueira Mariani</v>
      </c>
      <c r="J436" s="7" t="str" cm="1">
        <f t="array" aca="1" ref="J436" ca="1">SHA1HASH($I436)</f>
        <v>4c101141353710dce8564d329a6442fd989d8998</v>
      </c>
      <c r="K436" s="7" cm="1">
        <f t="array" aca="1" ref="K436" ca="1">INDEX(States!$A:$A,M436,1)</f>
        <v>5</v>
      </c>
      <c r="L436" s="7" t="str">
        <f ca="1">VLOOKUP($K436,Countries!$A:$B,2,FALSE)</f>
        <v>Portugal</v>
      </c>
      <c r="M436" s="7" cm="1">
        <f t="array" aca="1" ref="M436" ca="1">INDEX(States!$C:$C,RANDBETWEEN(5,COUNTA(States!$A:$A) + 1),1)</f>
        <v>5</v>
      </c>
      <c r="N436" s="7" t="str">
        <f ca="1">VLOOKUP($M436,States!$C:$D,2,FALSE)</f>
        <v xml:space="preserve"> Lisboa</v>
      </c>
      <c r="O436" s="7" t="str">
        <f ca="1">VLOOKUP($E436,Name!$A:$C,3,FALSE)</f>
        <v>F</v>
      </c>
      <c r="P436" s="7" t="str">
        <f ca="1">VLOOKUP($O436,Genders!$B:$C,2,FALSE)</f>
        <v>Female</v>
      </c>
      <c r="Q436" s="7" cm="1">
        <f t="array" aca="1" ref="Q436" ca="1">INDEX('Marital status'!$A:$A,RANDBETWEEN(5,COUNTA('Marital status'!$A:$A) + 1),1)</f>
        <v>6</v>
      </c>
      <c r="R436" s="7" t="str">
        <f ca="1">VLOOKUP($Q436,'Marital status'!$A:$B,2,FALSE)</f>
        <v>DIVORCED</v>
      </c>
      <c r="S436" s="7">
        <f t="shared" ca="1" si="81"/>
        <v>5</v>
      </c>
      <c r="T436" s="7" t="str">
        <f ca="1">VLOOKUP($S436,Ethnicities!$A:$B,2,FALSE)</f>
        <v>ASIAN</v>
      </c>
      <c r="U436" s="8">
        <f t="shared" ca="1" si="82"/>
        <v>26482</v>
      </c>
      <c r="V436" s="6">
        <f t="shared" ca="1" si="83"/>
        <v>7</v>
      </c>
      <c r="W436" s="8" t="str">
        <f ca="1">VLOOKUP($V436,'Background education'!$A:$B,2,FALSE)</f>
        <v>Undergraduate degree</v>
      </c>
      <c r="X436" s="7">
        <f ca="1" xml:space="preserve">
  IF(OR($Z436 = 5, $Z436 = 6, $Z436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436" s="7" t="str">
        <f ca="1">VLOOKUP($X436,Departments!$A:$B,2,FALSE)</f>
        <v>Controlling</v>
      </c>
      <c r="Z436" s="6">
        <f t="shared" ca="1" si="84"/>
        <v>10</v>
      </c>
      <c r="AA436" s="7" t="str">
        <f ca="1">VLOOKUP($Z436,Roles!$A:$B,2,FALSE)</f>
        <v>Trainee</v>
      </c>
      <c r="AB436" s="6" t="e">
        <f t="shared" ca="1" si="85"/>
        <v>#N/A</v>
      </c>
      <c r="AC436" s="7" t="e">
        <f ca="1" xml:space="preserve">
IF(
  ISNA($AB436),
  NA(),
  VLOOKUP($AB436,Levels!$A:$B,2,FALSE)
)</f>
        <v>#N/A</v>
      </c>
      <c r="AD436" s="8">
        <f t="shared" ca="1" si="86"/>
        <v>36699</v>
      </c>
      <c r="AE436" s="6">
        <f ca="1">RANDBETWEEN(5,COUNTA('Recruitment source'!$A:$A) + 1)</f>
        <v>13</v>
      </c>
      <c r="AF436" s="6" t="str">
        <f ca="1">VLOOKUP($AE436,'Recruitment source'!$A:$B,2,FALSE)</f>
        <v>Google</v>
      </c>
      <c r="AG436" s="8" t="e">
        <f t="shared" ca="1" si="87"/>
        <v>#N/A</v>
      </c>
      <c r="AH436" s="6" t="e">
        <f t="shared" ca="1" si="88"/>
        <v>#N/A</v>
      </c>
      <c r="AI436" s="6" t="e">
        <f ca="1" xml:space="preserve">
IF(
  ISNA($AH436),
  NA(),
  VLOOKUP($AH436,'Reasons for dismissal'!$A:$B,2,FALSE)
)</f>
        <v>#N/A</v>
      </c>
      <c r="AJ436" s="6">
        <f t="shared" ca="1" si="89"/>
        <v>4</v>
      </c>
      <c r="AK436" s="1">
        <f t="shared" ca="1" si="90"/>
        <v>1305</v>
      </c>
      <c r="AL4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$A436  &amp; ", "   &amp;
$B436  &amp; ", "   &amp;
$D436  &amp; ", '"  &amp;
$I436  &amp; "', '" &amp;
$O436  &amp; "', "  &amp;
$S436  &amp; ", '"  &amp;
TEXT($U436,"dd/mm/aaaa")  &amp; "', "   &amp;
$V436  &amp; ", "   &amp;
$X436  &amp; ", "   &amp;
$Z436  &amp; ", "   &amp;
IF($AB436 &lt;&gt; "", $AB436, "NULL")  &amp; ", "   &amp;
$AK436  &amp; ");"</f>
        <v>#REF!</v>
      </c>
    </row>
    <row r="437" spans="1:38" x14ac:dyDescent="0.2">
      <c r="A437" s="7" cm="1">
        <f t="array" aca="1" ref="A437" ca="1">INDEX(Companies!$A:$A,RANDBETWEEN(2,COUNTA(Companies!$A:$A)),1)</f>
        <v>2</v>
      </c>
      <c r="B437" s="5">
        <f t="shared" si="78"/>
        <v>436</v>
      </c>
      <c r="C437" s="5" t="str" cm="1">
        <f t="array" ref="C437">SHA1HASH($B437)</f>
        <v>6c4c04be8f82a4e053bde03dd716d59c841cfda9</v>
      </c>
      <c r="D437" s="6">
        <f t="shared" ca="1" si="79"/>
        <v>1</v>
      </c>
      <c r="E437" s="7">
        <f ca="1">IF($B437 = 1 + N("Presidente"),
    127,
    IF($B437 = 2 + N("Vice-Presidente"),
        72,
        IF($B437 = 3 + N("Secretária bilíngue"),
            13,
            RANDBETWEEN(5,COUNT(Name!$A:$A) + 1)
        )
    )
)</f>
        <v>37</v>
      </c>
      <c r="F437" s="7" t="str">
        <f ca="1">VLOOKUP($E437,Name!$A:$B,2,FALSE)</f>
        <v>Ana Vitória</v>
      </c>
      <c r="G437" s="7">
        <f ca="1" xml:space="preserve">
IF($B437 = 1,
    0,
    RANDBETWEEN(5,COUNT('Last name'!$A:$A) + 1)
)</f>
        <v>70</v>
      </c>
      <c r="H437" s="7" t="str">
        <f ca="1" xml:space="preserve">
IF($B437 = 1 + N("Presidente"),
    "de Orléans e Bragança",
    VLOOKUP($G437,'Last name'!$A:$B,2,FALSE) &amp; " " &amp; VLOOKUP(RANDBETWEEN(5,COUNT('Last name'!$A:$A) + 1),'Last name'!$A:$B,2,FALSE)
)</f>
        <v>Cunha Campos</v>
      </c>
      <c r="I437" s="7" t="str">
        <f t="shared" ca="1" si="80"/>
        <v>Ana Vitória Cunha Campos</v>
      </c>
      <c r="J437" s="7" t="str" cm="1">
        <f t="array" aca="1" ref="J437" ca="1">SHA1HASH($I437)</f>
        <v>0110f09cf767952c2cfac78db93a12eecb6bf331</v>
      </c>
      <c r="K437" s="7" cm="1">
        <f t="array" aca="1" ref="K437" ca="1">INDEX(States!$A:$A,M437,1)</f>
        <v>5</v>
      </c>
      <c r="L437" s="7" t="str">
        <f ca="1">VLOOKUP($K437,Countries!$A:$B,2,FALSE)</f>
        <v>Portugal</v>
      </c>
      <c r="M437" s="7" cm="1">
        <f t="array" aca="1" ref="M437" ca="1">INDEX(States!$C:$C,RANDBETWEEN(5,COUNTA(States!$A:$A) + 1),1)</f>
        <v>20</v>
      </c>
      <c r="N437" s="7" t="str">
        <f ca="1">VLOOKUP($M437,States!$C:$D,2,FALSE)</f>
        <v>Portalegre</v>
      </c>
      <c r="O437" s="7" t="str">
        <f ca="1">VLOOKUP($E437,Name!$A:$C,3,FALSE)</f>
        <v>F</v>
      </c>
      <c r="P437" s="7" t="str">
        <f ca="1">VLOOKUP($O437,Genders!$B:$C,2,FALSE)</f>
        <v>Female</v>
      </c>
      <c r="Q437" s="7" cm="1">
        <f t="array" aca="1" ref="Q437" ca="1">INDEX('Marital status'!$A:$A,RANDBETWEEN(5,COUNTA('Marital status'!$A:$A) + 1),1)</f>
        <v>5</v>
      </c>
      <c r="R437" s="7" t="str">
        <f ca="1">VLOOKUP($Q437,'Marital status'!$A:$B,2,FALSE)</f>
        <v xml:space="preserve"> Separated </v>
      </c>
      <c r="S437" s="7">
        <f t="shared" ca="1" si="81"/>
        <v>8</v>
      </c>
      <c r="T437" s="7" t="e">
        <f ca="1">VLOOKUP($S437,Ethnicities!$A:$B,2,FALSE)</f>
        <v>#N/A</v>
      </c>
      <c r="U437" s="8">
        <f t="shared" ca="1" si="82"/>
        <v>25481</v>
      </c>
      <c r="V437" s="6">
        <f t="shared" ca="1" si="83"/>
        <v>8</v>
      </c>
      <c r="W437" s="8" t="str">
        <f ca="1">VLOOKUP($V437,'Background education'!$A:$B,2,FALSE)</f>
        <v>Graduate school</v>
      </c>
      <c r="X437" s="7">
        <f ca="1" xml:space="preserve">
  IF(OR($Z437 = 5, $Z437 = 6, $Z437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437" s="7" t="str">
        <f ca="1">VLOOKUP($X437,Departments!$A:$B,2,FALSE)</f>
        <v>Human Resource</v>
      </c>
      <c r="Z437" s="6">
        <f t="shared" ca="1" si="84"/>
        <v>11</v>
      </c>
      <c r="AA437" s="7" t="str">
        <f ca="1">VLOOKUP($Z437,Roles!$A:$B,2,FALSE)</f>
        <v>Analyst</v>
      </c>
      <c r="AB437" s="6">
        <f t="shared" ca="1" si="85"/>
        <v>5</v>
      </c>
      <c r="AC437" s="7" t="str">
        <f ca="1" xml:space="preserve">
IF(
  ISNA($AB437),
  NA(),
  VLOOKUP($AB437,Levels!$A:$B,2,FALSE)
)</f>
        <v>Junior</v>
      </c>
      <c r="AD437" s="8">
        <f t="shared" ca="1" si="86"/>
        <v>44420</v>
      </c>
      <c r="AE437" s="6">
        <f ca="1">RANDBETWEEN(5,COUNTA('Recruitment source'!$A:$A) + 1)</f>
        <v>14</v>
      </c>
      <c r="AF437" s="6" t="str">
        <f ca="1">VLOOKUP($AE437,'Recruitment source'!$A:$B,2,FALSE)</f>
        <v>LinkedIn</v>
      </c>
      <c r="AG437" s="8" t="e">
        <f t="shared" ca="1" si="87"/>
        <v>#N/A</v>
      </c>
      <c r="AH437" s="6" t="e">
        <f t="shared" ca="1" si="88"/>
        <v>#N/A</v>
      </c>
      <c r="AI437" s="6" t="e">
        <f ca="1" xml:space="preserve">
IF(
  ISNA($AH437),
  NA(),
  VLOOKUP($AH437,'Reasons for dismissal'!$A:$B,2,FALSE)
)</f>
        <v>#N/A</v>
      </c>
      <c r="AJ437" s="6">
        <f t="shared" ca="1" si="89"/>
        <v>5</v>
      </c>
      <c r="AK437" s="1">
        <f t="shared" ca="1" si="90"/>
        <v>3080</v>
      </c>
      <c r="AL4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$A437  &amp; ", "   &amp;
$B437  &amp; ", "   &amp;
$D437  &amp; ", '"  &amp;
$I437  &amp; "', '" &amp;
$O437  &amp; "', "  &amp;
$S437  &amp; ", '"  &amp;
TEXT($U437,"dd/mm/aaaa")  &amp; "', "   &amp;
$V437  &amp; ", "   &amp;
$X437  &amp; ", "   &amp;
$Z437  &amp; ", "   &amp;
IF($AB437 &lt;&gt; "", $AB437, "NULL")  &amp; ", "   &amp;
$AK437  &amp; ");"</f>
        <v>#REF!</v>
      </c>
    </row>
    <row r="438" spans="1:38" x14ac:dyDescent="0.2">
      <c r="A438" s="7" cm="1">
        <f t="array" aca="1" ref="A438" ca="1">INDEX(Companies!$A:$A,RANDBETWEEN(2,COUNTA(Companies!$A:$A)),1)</f>
        <v>2</v>
      </c>
      <c r="B438" s="5">
        <f t="shared" si="78"/>
        <v>437</v>
      </c>
      <c r="C438" s="5" t="str" cm="1">
        <f t="array" ref="C438">SHA1HASH($B438)</f>
        <v>bf9e9998a83a0659666e3e32cd4c051f0a82aa46</v>
      </c>
      <c r="D438" s="6">
        <f t="shared" ca="1" si="79"/>
        <v>1</v>
      </c>
      <c r="E438" s="7">
        <f ca="1">IF($B438 = 1 + N("Presidente"),
    127,
    IF($B438 = 2 + N("Vice-Presidente"),
        72,
        IF($B438 = 3 + N("Secretária bilíngue"),
            13,
            RANDBETWEEN(5,COUNT(Name!$A:$A) + 1)
        )
    )
)</f>
        <v>21</v>
      </c>
      <c r="F438" s="7" t="str">
        <f ca="1">VLOOKUP($E438,Name!$A:$B,2,FALSE)</f>
        <v>Allana</v>
      </c>
      <c r="G438" s="7">
        <f ca="1" xml:space="preserve">
IF($B438 = 1,
    0,
    RANDBETWEEN(5,COUNT('Last name'!$A:$A) + 1)
)</f>
        <v>137</v>
      </c>
      <c r="H438" s="7" t="str">
        <f ca="1" xml:space="preserve">
IF($B438 = 1 + N("Presidente"),
    "de Orléans e Bragança",
    VLOOKUP($G438,'Last name'!$A:$B,2,FALSE) &amp; " " &amp; VLOOKUP(RANDBETWEEN(5,COUNT('Last name'!$A:$A) + 1),'Last name'!$A:$B,2,FALSE)
)</f>
        <v>Moura Costa</v>
      </c>
      <c r="I438" s="7" t="str">
        <f t="shared" ca="1" si="80"/>
        <v>Allana Moura Costa</v>
      </c>
      <c r="J438" s="7" t="str" cm="1">
        <f t="array" aca="1" ref="J438" ca="1">SHA1HASH($I438)</f>
        <v>59956a5106db7f4653c87b8222f5d61309479327</v>
      </c>
      <c r="K438" s="7" cm="1">
        <f t="array" aca="1" ref="K438" ca="1">INDEX(States!$A:$A,M438,1)</f>
        <v>5</v>
      </c>
      <c r="L438" s="7" t="str">
        <f ca="1">VLOOKUP($K438,Countries!$A:$B,2,FALSE)</f>
        <v>Portugal</v>
      </c>
      <c r="M438" s="7" cm="1">
        <f t="array" aca="1" ref="M438" ca="1">INDEX(States!$C:$C,RANDBETWEEN(5,COUNTA(States!$A:$A) + 1),1)</f>
        <v>13</v>
      </c>
      <c r="N438" s="7" t="str">
        <f ca="1">VLOOKUP($M438,States!$C:$D,2,FALSE)</f>
        <v>Coimbra</v>
      </c>
      <c r="O438" s="7" t="str">
        <f ca="1">VLOOKUP($E438,Name!$A:$C,3,FALSE)</f>
        <v>F</v>
      </c>
      <c r="P438" s="7" t="str">
        <f ca="1">VLOOKUP($O438,Genders!$B:$C,2,FALSE)</f>
        <v>Female</v>
      </c>
      <c r="Q438" s="7" cm="1">
        <f t="array" aca="1" ref="Q438" ca="1">INDEX('Marital status'!$A:$A,RANDBETWEEN(5,COUNTA('Marital status'!$A:$A) + 1),1)</f>
        <v>6</v>
      </c>
      <c r="R438" s="7" t="str">
        <f ca="1">VLOOKUP($Q438,'Marital status'!$A:$B,2,FALSE)</f>
        <v>DIVORCED</v>
      </c>
      <c r="S438" s="7">
        <f t="shared" ca="1" si="81"/>
        <v>5</v>
      </c>
      <c r="T438" s="7" t="str">
        <f ca="1">VLOOKUP($S438,Ethnicities!$A:$B,2,FALSE)</f>
        <v>ASIAN</v>
      </c>
      <c r="U438" s="8">
        <f t="shared" ca="1" si="82"/>
        <v>17887</v>
      </c>
      <c r="V438" s="6">
        <f t="shared" ca="1" si="83"/>
        <v>7</v>
      </c>
      <c r="W438" s="8" t="str">
        <f ca="1">VLOOKUP($V438,'Background education'!$A:$B,2,FALSE)</f>
        <v>Undergraduate degree</v>
      </c>
      <c r="X438" s="7">
        <f ca="1" xml:space="preserve">
  IF(OR($Z438 = 5, $Z438 = 6, $Z438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438" s="7" t="str">
        <f ca="1">VLOOKUP($X438,Departments!$A:$B,2,FALSE)</f>
        <v xml:space="preserve"> Commercial</v>
      </c>
      <c r="Z438" s="6">
        <f t="shared" ca="1" si="84"/>
        <v>10</v>
      </c>
      <c r="AA438" s="7" t="str">
        <f ca="1">VLOOKUP($Z438,Roles!$A:$B,2,FALSE)</f>
        <v>Trainee</v>
      </c>
      <c r="AB438" s="6" t="e">
        <f t="shared" ca="1" si="85"/>
        <v>#N/A</v>
      </c>
      <c r="AC438" s="7" t="e">
        <f ca="1" xml:space="preserve">
IF(
  ISNA($AB438),
  NA(),
  VLOOKUP($AB438,Levels!$A:$B,2,FALSE)
)</f>
        <v>#N/A</v>
      </c>
      <c r="AD438" s="8">
        <f t="shared" ca="1" si="86"/>
        <v>41412</v>
      </c>
      <c r="AE438" s="6">
        <f ca="1">RANDBETWEEN(5,COUNTA('Recruitment source'!$A:$A) + 1)</f>
        <v>12</v>
      </c>
      <c r="AF438" s="6" t="str">
        <f ca="1">VLOOKUP($AE438,'Recruitment source'!$A:$B,2,FALSE)</f>
        <v xml:space="preserve"> recommendation of employee</v>
      </c>
      <c r="AG438" s="8" t="e">
        <f t="shared" ca="1" si="87"/>
        <v>#N/A</v>
      </c>
      <c r="AH438" s="6" t="e">
        <f t="shared" ca="1" si="88"/>
        <v>#N/A</v>
      </c>
      <c r="AI438" s="6" t="e">
        <f ca="1" xml:space="preserve">
IF(
  ISNA($AH438),
  NA(),
  VLOOKUP($AH438,'Reasons for dismissal'!$A:$B,2,FALSE)
)</f>
        <v>#N/A</v>
      </c>
      <c r="AJ438" s="6">
        <f t="shared" ca="1" si="89"/>
        <v>5</v>
      </c>
      <c r="AK438" s="1">
        <f t="shared" ca="1" si="90"/>
        <v>1385</v>
      </c>
      <c r="AL4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$A438  &amp; ", "   &amp;
$B438  &amp; ", "   &amp;
$D438  &amp; ", '"  &amp;
$I438  &amp; "', '" &amp;
$O438  &amp; "', "  &amp;
$S438  &amp; ", '"  &amp;
TEXT($U438,"dd/mm/aaaa")  &amp; "', "   &amp;
$V438  &amp; ", "   &amp;
$X438  &amp; ", "   &amp;
$Z438  &amp; ", "   &amp;
IF($AB438 &lt;&gt; "", $AB438, "NULL")  &amp; ", "   &amp;
$AK438  &amp; ");"</f>
        <v>#REF!</v>
      </c>
    </row>
    <row r="439" spans="1:38" x14ac:dyDescent="0.2">
      <c r="A439" s="7" cm="1">
        <f t="array" aca="1" ref="A439" ca="1">INDEX(Companies!$A:$A,RANDBETWEEN(2,COUNTA(Companies!$A:$A)),1)</f>
        <v>2</v>
      </c>
      <c r="B439" s="5">
        <f t="shared" si="78"/>
        <v>438</v>
      </c>
      <c r="C439" s="5" t="str" cm="1">
        <f t="array" ref="C439">SHA1HASH($B439)</f>
        <v>06cb3f00aa09252fffcbe8ea8d165a338f803a7e</v>
      </c>
      <c r="D439" s="6">
        <f t="shared" ca="1" si="79"/>
        <v>1</v>
      </c>
      <c r="E439" s="7">
        <f ca="1">IF($B439 = 1 + N("Presidente"),
    127,
    IF($B439 = 2 + N("Vice-Presidente"),
        72,
        IF($B439 = 3 + N("Secretária bilíngue"),
            13,
            RANDBETWEEN(5,COUNT(Name!$A:$A) + 1)
        )
    )
)</f>
        <v>270</v>
      </c>
      <c r="F439" s="7" t="str">
        <f ca="1">VLOOKUP($E439,Name!$A:$B,2,FALSE)</f>
        <v>Maria Laura</v>
      </c>
      <c r="G439" s="7">
        <f ca="1" xml:space="preserve">
IF($B439 = 1,
    0,
    RANDBETWEEN(5,COUNT('Last name'!$A:$A) + 1)
)</f>
        <v>17</v>
      </c>
      <c r="H439" s="7" t="str">
        <f ca="1" xml:space="preserve">
IF($B439 = 1 + N("Presidente"),
    "de Orléans e Bragança",
    VLOOKUP($G439,'Last name'!$A:$B,2,FALSE) &amp; " " &amp; VLOOKUP(RANDBETWEEN(5,COUNT('Last name'!$A:$A) + 1),'Last name'!$A:$B,2,FALSE)
)</f>
        <v>Andrade Esteves</v>
      </c>
      <c r="I439" s="7" t="str">
        <f t="shared" ca="1" si="80"/>
        <v>Maria Laura Andrade Esteves</v>
      </c>
      <c r="J439" s="7" t="str" cm="1">
        <f t="array" aca="1" ref="J439" ca="1">SHA1HASH($I439)</f>
        <v>33e9f843918841821d66892306f4849a630f84f5</v>
      </c>
      <c r="K439" s="7" cm="1">
        <f t="array" aca="1" ref="K439" ca="1">INDEX(States!$A:$A,M439,1)</f>
        <v>5</v>
      </c>
      <c r="L439" s="7" t="str">
        <f ca="1">VLOOKUP($K439,Countries!$A:$B,2,FALSE)</f>
        <v>Portugal</v>
      </c>
      <c r="M439" s="7" cm="1">
        <f t="array" aca="1" ref="M439" ca="1">INDEX(States!$C:$C,RANDBETWEEN(5,COUNTA(States!$A:$A) + 1),1)</f>
        <v>19</v>
      </c>
      <c r="N439" s="7" t="str">
        <f ca="1">VLOOKUP($M439,States!$C:$D,2,FALSE)</f>
        <v>Beja</v>
      </c>
      <c r="O439" s="7" t="str">
        <f ca="1">VLOOKUP($E439,Name!$A:$C,3,FALSE)</f>
        <v>F</v>
      </c>
      <c r="P439" s="7" t="str">
        <f ca="1">VLOOKUP($O439,Genders!$B:$C,2,FALSE)</f>
        <v>Female</v>
      </c>
      <c r="Q439" s="7" cm="1">
        <f t="array" aca="1" ref="Q439" ca="1">INDEX('Marital status'!$A:$A,RANDBETWEEN(5,COUNTA('Marital status'!$A:$A) + 1),1)</f>
        <v>0</v>
      </c>
      <c r="R439" s="7" t="e">
        <f ca="1">VLOOKUP($Q439,'Marital status'!$A:$B,2,FALSE)</f>
        <v>#N/A</v>
      </c>
      <c r="S439" s="7">
        <f t="shared" ca="1" si="81"/>
        <v>5</v>
      </c>
      <c r="T439" s="7" t="str">
        <f ca="1">VLOOKUP($S439,Ethnicities!$A:$B,2,FALSE)</f>
        <v>ASIAN</v>
      </c>
      <c r="U439" s="8">
        <f t="shared" ca="1" si="82"/>
        <v>21168</v>
      </c>
      <c r="V439" s="6">
        <f t="shared" ca="1" si="83"/>
        <v>7</v>
      </c>
      <c r="W439" s="8" t="str">
        <f ca="1">VLOOKUP($V439,'Background education'!$A:$B,2,FALSE)</f>
        <v>Undergraduate degree</v>
      </c>
      <c r="X439" s="7">
        <f ca="1" xml:space="preserve">
  IF(OR($Z439 = 5, $Z439 = 6, $Z439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439" s="7" t="str">
        <f ca="1">VLOOKUP($X439,Departments!$A:$B,2,FALSE)</f>
        <v>Controlling</v>
      </c>
      <c r="Z439" s="6">
        <f t="shared" ca="1" si="84"/>
        <v>11</v>
      </c>
      <c r="AA439" s="7" t="str">
        <f ca="1">VLOOKUP($Z439,Roles!$A:$B,2,FALSE)</f>
        <v>Analyst</v>
      </c>
      <c r="AB439" s="6">
        <f t="shared" ca="1" si="85"/>
        <v>7</v>
      </c>
      <c r="AC439" s="7" t="str">
        <f ca="1" xml:space="preserve">
IF(
  ISNA($AB439),
  NA(),
  VLOOKUP($AB439,Levels!$A:$B,2,FALSE)
)</f>
        <v>Senior</v>
      </c>
      <c r="AD439" s="8">
        <f t="shared" ca="1" si="86"/>
        <v>41473</v>
      </c>
      <c r="AE439" s="6">
        <f ca="1">RANDBETWEEN(5,COUNTA('Recruitment source'!$A:$A) + 1)</f>
        <v>15</v>
      </c>
      <c r="AF439" s="6" t="str">
        <f ca="1">VLOOKUP($AE439,'Recruitment source'!$A:$B,2,FALSE)</f>
        <v>Website</v>
      </c>
      <c r="AG439" s="8" t="e">
        <f t="shared" ca="1" si="87"/>
        <v>#N/A</v>
      </c>
      <c r="AH439" s="6" t="e">
        <f t="shared" ca="1" si="88"/>
        <v>#N/A</v>
      </c>
      <c r="AI439" s="6" t="e">
        <f ca="1" xml:space="preserve">
IF(
  ISNA($AH439),
  NA(),
  VLOOKUP($AH439,'Reasons for dismissal'!$A:$B,2,FALSE)
)</f>
        <v>#N/A</v>
      </c>
      <c r="AJ439" s="6">
        <f t="shared" ca="1" si="89"/>
        <v>5</v>
      </c>
      <c r="AK439" s="1">
        <f t="shared" ca="1" si="90"/>
        <v>2500</v>
      </c>
      <c r="AL4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$A439  &amp; ", "   &amp;
$B439  &amp; ", "   &amp;
$D439  &amp; ", '"  &amp;
$I439  &amp; "', '" &amp;
$O439  &amp; "', "  &amp;
$S439  &amp; ", '"  &amp;
TEXT($U439,"dd/mm/aaaa")  &amp; "', "   &amp;
$V439  &amp; ", "   &amp;
$X439  &amp; ", "   &amp;
$Z439  &amp; ", "   &amp;
IF($AB439 &lt;&gt; "", $AB439, "NULL")  &amp; ", "   &amp;
$AK439  &amp; ");"</f>
        <v>#REF!</v>
      </c>
    </row>
    <row r="440" spans="1:38" x14ac:dyDescent="0.2">
      <c r="A440" s="7" cm="1">
        <f t="array" aca="1" ref="A440" ca="1">INDEX(Companies!$A:$A,RANDBETWEEN(2,COUNTA(Companies!$A:$A)),1)</f>
        <v>2</v>
      </c>
      <c r="B440" s="5">
        <f t="shared" si="78"/>
        <v>439</v>
      </c>
      <c r="C440" s="5" t="str" cm="1">
        <f t="array" ref="C440">SHA1HASH($B440)</f>
        <v>0fdf6a63ef21d8a712f68633ace5ce08cd1914ac</v>
      </c>
      <c r="D440" s="6">
        <f t="shared" ca="1" si="79"/>
        <v>1</v>
      </c>
      <c r="E440" s="7">
        <f ca="1">IF($B440 = 1 + N("Presidente"),
    127,
    IF($B440 = 2 + N("Vice-Presidente"),
        72,
        IF($B440 = 3 + N("Secretária bilíngue"),
            13,
            RANDBETWEEN(5,COUNT(Name!$A:$A) + 1)
        )
    )
)</f>
        <v>242</v>
      </c>
      <c r="F440" s="7" t="str">
        <f ca="1">VLOOKUP($E440,Name!$A:$B,2,FALSE)</f>
        <v>Luisa</v>
      </c>
      <c r="G440" s="7">
        <f ca="1" xml:space="preserve">
IF($B440 = 1,
    0,
    RANDBETWEEN(5,COUNT('Last name'!$A:$A) + 1)
)</f>
        <v>191</v>
      </c>
      <c r="H440" s="7" t="str">
        <f ca="1" xml:space="preserve">
IF($B440 = 1 + N("Presidente"),
    "de Orléans e Bragança",
    VLOOKUP($G440,'Last name'!$A:$B,2,FALSE) &amp; " " &amp; VLOOKUP(RANDBETWEEN(5,COUNT('Last name'!$A:$A) + 1),'Last name'!$A:$B,2,FALSE)
)</f>
        <v>Trindade Martinelli</v>
      </c>
      <c r="I440" s="7" t="str">
        <f t="shared" ca="1" si="80"/>
        <v>Luisa Trindade Martinelli</v>
      </c>
      <c r="J440" s="7" t="str" cm="1">
        <f t="array" aca="1" ref="J440" ca="1">SHA1HASH($I440)</f>
        <v>52c50f9eb6060b05e8a414f98d1f2c9c4ae997d7</v>
      </c>
      <c r="K440" s="7" cm="1">
        <f t="array" aca="1" ref="K440" ca="1">INDEX(States!$A:$A,M440,1)</f>
        <v>5</v>
      </c>
      <c r="L440" s="7" t="str">
        <f ca="1">VLOOKUP($K440,Countries!$A:$B,2,FALSE)</f>
        <v>Portugal</v>
      </c>
      <c r="M440" s="7" cm="1">
        <f t="array" aca="1" ref="M440" ca="1">INDEX(States!$C:$C,RANDBETWEEN(5,COUNTA(States!$A:$A) + 1),1)</f>
        <v>5</v>
      </c>
      <c r="N440" s="7" t="str">
        <f ca="1">VLOOKUP($M440,States!$C:$D,2,FALSE)</f>
        <v xml:space="preserve"> Lisboa</v>
      </c>
      <c r="O440" s="7" t="str">
        <f ca="1">VLOOKUP($E440,Name!$A:$C,3,FALSE)</f>
        <v>F</v>
      </c>
      <c r="P440" s="7" t="str">
        <f ca="1">VLOOKUP($O440,Genders!$B:$C,2,FALSE)</f>
        <v>Female</v>
      </c>
      <c r="Q440" s="7" cm="1">
        <f t="array" aca="1" ref="Q440" ca="1">INDEX('Marital status'!$A:$A,RANDBETWEEN(5,COUNTA('Marital status'!$A:$A) + 1),1)</f>
        <v>5</v>
      </c>
      <c r="R440" s="7" t="str">
        <f ca="1">VLOOKUP($Q440,'Marital status'!$A:$B,2,FALSE)</f>
        <v xml:space="preserve"> Separated </v>
      </c>
      <c r="S440" s="7">
        <f t="shared" ca="1" si="81"/>
        <v>7</v>
      </c>
      <c r="T440" s="7" t="str">
        <f ca="1">VLOOKUP($S440,Ethnicities!$A:$B,2,FALSE)</f>
        <v>Native Hawaiian or Other Pacific Islander</v>
      </c>
      <c r="U440" s="8">
        <f t="shared" ca="1" si="82"/>
        <v>17788</v>
      </c>
      <c r="V440" s="6">
        <f t="shared" ca="1" si="83"/>
        <v>7</v>
      </c>
      <c r="W440" s="8" t="str">
        <f ca="1">VLOOKUP($V440,'Background education'!$A:$B,2,FALSE)</f>
        <v>Undergraduate degree</v>
      </c>
      <c r="X440" s="7">
        <f ca="1" xml:space="preserve">
  IF(OR($Z440 = 5, $Z440 = 6, $Z440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440" s="7" t="str">
        <f ca="1">VLOOKUP($X440,Departments!$A:$B,2,FALSE)</f>
        <v>Audit</v>
      </c>
      <c r="Z440" s="6">
        <f t="shared" ca="1" si="84"/>
        <v>10</v>
      </c>
      <c r="AA440" s="7" t="str">
        <f ca="1">VLOOKUP($Z440,Roles!$A:$B,2,FALSE)</f>
        <v>Trainee</v>
      </c>
      <c r="AB440" s="6" t="e">
        <f t="shared" ca="1" si="85"/>
        <v>#N/A</v>
      </c>
      <c r="AC440" s="7" t="e">
        <f ca="1" xml:space="preserve">
IF(
  ISNA($AB440),
  NA(),
  VLOOKUP($AB440,Levels!$A:$B,2,FALSE)
)</f>
        <v>#N/A</v>
      </c>
      <c r="AD440" s="8">
        <f t="shared" ca="1" si="86"/>
        <v>39794</v>
      </c>
      <c r="AE440" s="6">
        <f ca="1">RANDBETWEEN(5,COUNTA('Recruitment source'!$A:$A) + 1)</f>
        <v>12</v>
      </c>
      <c r="AF440" s="6" t="str">
        <f ca="1">VLOOKUP($AE440,'Recruitment source'!$A:$B,2,FALSE)</f>
        <v xml:space="preserve"> recommendation of employee</v>
      </c>
      <c r="AG440" s="8" t="e">
        <f t="shared" ca="1" si="87"/>
        <v>#N/A</v>
      </c>
      <c r="AH440" s="6" t="e">
        <f t="shared" ca="1" si="88"/>
        <v>#N/A</v>
      </c>
      <c r="AI440" s="6" t="e">
        <f ca="1" xml:space="preserve">
IF(
  ISNA($AH440),
  NA(),
  VLOOKUP($AH440,'Reasons for dismissal'!$A:$B,2,FALSE)
)</f>
        <v>#N/A</v>
      </c>
      <c r="AJ440" s="6">
        <f t="shared" ca="1" si="89"/>
        <v>5</v>
      </c>
      <c r="AK440" s="1">
        <f t="shared" ca="1" si="90"/>
        <v>1305</v>
      </c>
      <c r="AL4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$A440  &amp; ", "   &amp;
$B440  &amp; ", "   &amp;
$D440  &amp; ", '"  &amp;
$I440  &amp; "', '" &amp;
$O440  &amp; "', "  &amp;
$S440  &amp; ", '"  &amp;
TEXT($U440,"dd/mm/aaaa")  &amp; "', "   &amp;
$V440  &amp; ", "   &amp;
$X440  &amp; ", "   &amp;
$Z440  &amp; ", "   &amp;
IF($AB440 &lt;&gt; "", $AB440, "NULL")  &amp; ", "   &amp;
$AK440  &amp; ");"</f>
        <v>#REF!</v>
      </c>
    </row>
    <row r="441" spans="1:38" x14ac:dyDescent="0.2">
      <c r="A441" s="7" cm="1">
        <f t="array" aca="1" ref="A441" ca="1">INDEX(Companies!$A:$A,RANDBETWEEN(2,COUNTA(Companies!$A:$A)),1)</f>
        <v>2</v>
      </c>
      <c r="B441" s="5">
        <f t="shared" si="78"/>
        <v>440</v>
      </c>
      <c r="C441" s="5" t="str" cm="1">
        <f t="array" ref="C441">SHA1HASH($B441)</f>
        <v>6d0e1050797b03d8826ea5ad224adba68621f692</v>
      </c>
      <c r="D441" s="6">
        <f t="shared" ca="1" si="79"/>
        <v>1</v>
      </c>
      <c r="E441" s="7">
        <f ca="1">IF($B441 = 1 + N("Presidente"),
    127,
    IF($B441 = 2 + N("Vice-Presidente"),
        72,
        IF($B441 = 3 + N("Secretária bilíngue"),
            13,
            RANDBETWEEN(5,COUNT(Name!$A:$A) + 1)
        )
    )
)</f>
        <v>326</v>
      </c>
      <c r="F441" s="7" t="str">
        <f ca="1">VLOOKUP($E441,Name!$A:$B,2,FALSE)</f>
        <v>Rainah</v>
      </c>
      <c r="G441" s="7">
        <f ca="1" xml:space="preserve">
IF($B441 = 1,
    0,
    RANDBETWEEN(5,COUNT('Last name'!$A:$A) + 1)
)</f>
        <v>60</v>
      </c>
      <c r="H441" s="7" t="str">
        <f ca="1" xml:space="preserve">
IF($B441 = 1 + N("Presidente"),
    "de Orléans e Bragança",
    VLOOKUP($G441,'Last name'!$A:$B,2,FALSE) &amp; " " &amp; VLOOKUP(RANDBETWEEN(5,COUNT('Last name'!$A:$A) + 1),'Last name'!$A:$B,2,FALSE)
)</f>
        <v>Carneiro Barroso</v>
      </c>
      <c r="I441" s="7" t="str">
        <f t="shared" ca="1" si="80"/>
        <v>Rainah Carneiro Barroso</v>
      </c>
      <c r="J441" s="7" t="str" cm="1">
        <f t="array" aca="1" ref="J441" ca="1">SHA1HASH($I441)</f>
        <v>a0ab437ecfe8790b9f57079e99b99af0ec097360</v>
      </c>
      <c r="K441" s="7" cm="1">
        <f t="array" aca="1" ref="K441" ca="1">INDEX(States!$A:$A,M441,1)</f>
        <v>5</v>
      </c>
      <c r="L441" s="7" t="str">
        <f ca="1">VLOOKUP($K441,Countries!$A:$B,2,FALSE)</f>
        <v>Portugal</v>
      </c>
      <c r="M441" s="7" cm="1">
        <f t="array" aca="1" ref="M441" ca="1">INDEX(States!$C:$C,RANDBETWEEN(5,COUNTA(States!$A:$A) + 1),1)</f>
        <v>21</v>
      </c>
      <c r="N441" s="7" t="str">
        <f ca="1">VLOOKUP($M441,States!$C:$D,2,FALSE)</f>
        <v>Guarda</v>
      </c>
      <c r="O441" s="7" t="str">
        <f ca="1">VLOOKUP($E441,Name!$A:$C,3,FALSE)</f>
        <v>F</v>
      </c>
      <c r="P441" s="7" t="str">
        <f ca="1">VLOOKUP($O441,Genders!$B:$C,2,FALSE)</f>
        <v>Female</v>
      </c>
      <c r="Q441" s="7" cm="1">
        <f t="array" aca="1" ref="Q441" ca="1">INDEX('Marital status'!$A:$A,RANDBETWEEN(5,COUNTA('Marital status'!$A:$A) + 1),1)</f>
        <v>6</v>
      </c>
      <c r="R441" s="7" t="str">
        <f ca="1">VLOOKUP($Q441,'Marital status'!$A:$B,2,FALSE)</f>
        <v>DIVORCED</v>
      </c>
      <c r="S441" s="7">
        <f t="shared" ca="1" si="81"/>
        <v>6</v>
      </c>
      <c r="T441" s="7" t="str">
        <f ca="1">VLOOKUP($S441,Ethnicities!$A:$B,2,FALSE)</f>
        <v xml:space="preserve">  american Indian or Alaska Native</v>
      </c>
      <c r="U441" s="8">
        <f t="shared" ca="1" si="82"/>
        <v>25740</v>
      </c>
      <c r="V441" s="6">
        <f t="shared" ca="1" si="83"/>
        <v>7</v>
      </c>
      <c r="W441" s="8" t="str">
        <f ca="1">VLOOKUP($V441,'Background education'!$A:$B,2,FALSE)</f>
        <v>Undergraduate degree</v>
      </c>
      <c r="X441" s="7">
        <f ca="1" xml:space="preserve">
  IF(OR($Z441 = 5, $Z441 = 6, $Z441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441" s="7" t="str">
        <f ca="1">VLOOKUP($X441,Departments!$A:$B,2,FALSE)</f>
        <v xml:space="preserve"> Commercial</v>
      </c>
      <c r="Z441" s="6">
        <f t="shared" ca="1" si="84"/>
        <v>11</v>
      </c>
      <c r="AA441" s="7" t="str">
        <f ca="1">VLOOKUP($Z441,Roles!$A:$B,2,FALSE)</f>
        <v>Analyst</v>
      </c>
      <c r="AB441" s="6">
        <f t="shared" ca="1" si="85"/>
        <v>5</v>
      </c>
      <c r="AC441" s="7" t="str">
        <f ca="1" xml:space="preserve">
IF(
  ISNA($AB441),
  NA(),
  VLOOKUP($AB441,Levels!$A:$B,2,FALSE)
)</f>
        <v>Junior</v>
      </c>
      <c r="AD441" s="8">
        <f t="shared" ca="1" si="86"/>
        <v>37165</v>
      </c>
      <c r="AE441" s="6">
        <f ca="1">RANDBETWEEN(5,COUNTA('Recruitment source'!$A:$A) + 1)</f>
        <v>5</v>
      </c>
      <c r="AF441" s="6" t="str">
        <f ca="1">VLOOKUP($AE441,'Recruitment source'!$A:$B,2,FALSE)</f>
        <v>Indeed</v>
      </c>
      <c r="AG441" s="8" t="e">
        <f t="shared" ca="1" si="87"/>
        <v>#N/A</v>
      </c>
      <c r="AH441" s="6" t="e">
        <f t="shared" ca="1" si="88"/>
        <v>#N/A</v>
      </c>
      <c r="AI441" s="6" t="e">
        <f ca="1" xml:space="preserve">
IF(
  ISNA($AH441),
  NA(),
  VLOOKUP($AH441,'Reasons for dismissal'!$A:$B,2,FALSE)
)</f>
        <v>#N/A</v>
      </c>
      <c r="AJ441" s="6">
        <f t="shared" ca="1" si="89"/>
        <v>4</v>
      </c>
      <c r="AK441" s="1">
        <f t="shared" ca="1" si="90"/>
        <v>2580</v>
      </c>
      <c r="AL4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$A441  &amp; ", "   &amp;
$B441  &amp; ", "   &amp;
$D441  &amp; ", '"  &amp;
$I441  &amp; "', '" &amp;
$O441  &amp; "', "  &amp;
$S441  &amp; ", '"  &amp;
TEXT($U441,"dd/mm/aaaa")  &amp; "', "   &amp;
$V441  &amp; ", "   &amp;
$X441  &amp; ", "   &amp;
$Z441  &amp; ", "   &amp;
IF($AB441 &lt;&gt; "", $AB441, "NULL")  &amp; ", "   &amp;
$AK441  &amp; ");"</f>
        <v>#REF!</v>
      </c>
    </row>
    <row r="442" spans="1:38" x14ac:dyDescent="0.2">
      <c r="A442" s="7" cm="1">
        <f t="array" aca="1" ref="A442" ca="1">INDEX(Companies!$A:$A,RANDBETWEEN(2,COUNTA(Companies!$A:$A)),1)</f>
        <v>2</v>
      </c>
      <c r="B442" s="5">
        <f t="shared" si="78"/>
        <v>441</v>
      </c>
      <c r="C442" s="5" t="str" cm="1">
        <f t="array" ref="C442">SHA1HASH($B442)</f>
        <v>5dd8b53aacfc461407333cffac2e4acce3337ebf</v>
      </c>
      <c r="D442" s="6">
        <f t="shared" ca="1" si="79"/>
        <v>1</v>
      </c>
      <c r="E442" s="7">
        <f ca="1">IF($B442 = 1 + N("Presidente"),
    127,
    IF($B442 = 2 + N("Vice-Presidente"),
        72,
        IF($B442 = 3 + N("Secretária bilíngue"),
            13,
            RANDBETWEEN(5,COUNT(Name!$A:$A) + 1)
        )
    )
)</f>
        <v>271</v>
      </c>
      <c r="F442" s="7" t="str">
        <f ca="1">VLOOKUP($E442,Name!$A:$B,2,FALSE)</f>
        <v>Maria Luiza</v>
      </c>
      <c r="G442" s="7">
        <f ca="1" xml:space="preserve">
IF($B442 = 1,
    0,
    RANDBETWEEN(5,COUNT('Last name'!$A:$A) + 1)
)</f>
        <v>187</v>
      </c>
      <c r="H442" s="7" t="str">
        <f ca="1" xml:space="preserve">
IF($B442 = 1 + N("Presidente"),
    "de Orléans e Bragança",
    VLOOKUP($G442,'Last name'!$A:$B,2,FALSE) &amp; " " &amp; VLOOKUP(RANDBETWEEN(5,COUNT('Last name'!$A:$A) + 1),'Last name'!$A:$B,2,FALSE)
)</f>
        <v>Tavares Rinaldi</v>
      </c>
      <c r="I442" s="7" t="str">
        <f t="shared" ca="1" si="80"/>
        <v>Maria Luiza Tavares Rinaldi</v>
      </c>
      <c r="J442" s="7" t="str" cm="1">
        <f t="array" aca="1" ref="J442" ca="1">SHA1HASH($I442)</f>
        <v>00eb0c622644f6b334106eff02f5468a955ef10b</v>
      </c>
      <c r="K442" s="7" cm="1">
        <f t="array" aca="1" ref="K442" ca="1">INDEX(States!$A:$A,M442,1)</f>
        <v>5</v>
      </c>
      <c r="L442" s="7" t="str">
        <f ca="1">VLOOKUP($K442,Countries!$A:$B,2,FALSE)</f>
        <v>Portugal</v>
      </c>
      <c r="M442" s="7" cm="1">
        <f t="array" aca="1" ref="M442" ca="1">INDEX(States!$C:$C,RANDBETWEEN(5,COUNTA(States!$A:$A) + 1),1)</f>
        <v>5</v>
      </c>
      <c r="N442" s="7" t="str">
        <f ca="1">VLOOKUP($M442,States!$C:$D,2,FALSE)</f>
        <v xml:space="preserve"> Lisboa</v>
      </c>
      <c r="O442" s="7" t="str">
        <f ca="1">VLOOKUP($E442,Name!$A:$C,3,FALSE)</f>
        <v>F</v>
      </c>
      <c r="P442" s="7" t="str">
        <f ca="1">VLOOKUP($O442,Genders!$B:$C,2,FALSE)</f>
        <v>Female</v>
      </c>
      <c r="Q442" s="7" cm="1">
        <f t="array" aca="1" ref="Q442" ca="1">INDEX('Marital status'!$A:$A,RANDBETWEEN(5,COUNTA('Marital status'!$A:$A) + 1),1)</f>
        <v>6</v>
      </c>
      <c r="R442" s="7" t="str">
        <f ca="1">VLOOKUP($Q442,'Marital status'!$A:$B,2,FALSE)</f>
        <v>DIVORCED</v>
      </c>
      <c r="S442" s="7">
        <f t="shared" ca="1" si="81"/>
        <v>5</v>
      </c>
      <c r="T442" s="7" t="str">
        <f ca="1">VLOOKUP($S442,Ethnicities!$A:$B,2,FALSE)</f>
        <v>ASIAN</v>
      </c>
      <c r="U442" s="8">
        <f t="shared" ca="1" si="82"/>
        <v>18518</v>
      </c>
      <c r="V442" s="6">
        <f t="shared" ca="1" si="83"/>
        <v>7</v>
      </c>
      <c r="W442" s="8" t="str">
        <f ca="1">VLOOKUP($V442,'Background education'!$A:$B,2,FALSE)</f>
        <v>Undergraduate degree</v>
      </c>
      <c r="X442" s="7">
        <f ca="1" xml:space="preserve">
  IF(OR($Z442 = 5, $Z442 = 6, $Z442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442" s="7" t="str">
        <f ca="1">VLOOKUP($X442,Departments!$A:$B,2,FALSE)</f>
        <v>Communication &amp; Marketing</v>
      </c>
      <c r="Z442" s="6">
        <f t="shared" ca="1" si="84"/>
        <v>9</v>
      </c>
      <c r="AA442" s="7" t="str">
        <f ca="1">VLOOKUP($Z442,Roles!$A:$B,2,FALSE)</f>
        <v>Intern</v>
      </c>
      <c r="AB442" s="6" t="e">
        <f t="shared" ca="1" si="85"/>
        <v>#N/A</v>
      </c>
      <c r="AC442" s="7" t="e">
        <f ca="1" xml:space="preserve">
IF(
  ISNA($AB442),
  NA(),
  VLOOKUP($AB442,Levels!$A:$B,2,FALSE)
)</f>
        <v>#N/A</v>
      </c>
      <c r="AD442" s="8">
        <f t="shared" ca="1" si="86"/>
        <v>39092</v>
      </c>
      <c r="AE442" s="6">
        <f ca="1">RANDBETWEEN(5,COUNTA('Recruitment source'!$A:$A) + 1)</f>
        <v>6</v>
      </c>
      <c r="AF442" s="6" t="str">
        <f ca="1">VLOOKUP($AE442,'Recruitment source'!$A:$B,2,FALSE)</f>
        <v>Learn4Good</v>
      </c>
      <c r="AG442" s="8" t="e">
        <f t="shared" ca="1" si="87"/>
        <v>#N/A</v>
      </c>
      <c r="AH442" s="6" t="e">
        <f t="shared" ca="1" si="88"/>
        <v>#N/A</v>
      </c>
      <c r="AI442" s="6" t="e">
        <f ca="1" xml:space="preserve">
IF(
  ISNA($AH442),
  NA(),
  VLOOKUP($AH442,'Reasons for dismissal'!$A:$B,2,FALSE)
)</f>
        <v>#N/A</v>
      </c>
      <c r="AJ442" s="6">
        <f t="shared" ca="1" si="89"/>
        <v>4</v>
      </c>
      <c r="AK442" s="1">
        <f t="shared" ca="1" si="90"/>
        <v>1285</v>
      </c>
      <c r="AL4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$A442  &amp; ", "   &amp;
$B442  &amp; ", "   &amp;
$D442  &amp; ", '"  &amp;
$I442  &amp; "', '" &amp;
$O442  &amp; "', "  &amp;
$S442  &amp; ", '"  &amp;
TEXT($U442,"dd/mm/aaaa")  &amp; "', "   &amp;
$V442  &amp; ", "   &amp;
$X442  &amp; ", "   &amp;
$Z442  &amp; ", "   &amp;
IF($AB442 &lt;&gt; "", $AB442, "NULL")  &amp; ", "   &amp;
$AK442  &amp; ");"</f>
        <v>#REF!</v>
      </c>
    </row>
    <row r="443" spans="1:38" x14ac:dyDescent="0.2">
      <c r="A443" s="7" cm="1">
        <f t="array" aca="1" ref="A443" ca="1">INDEX(Companies!$A:$A,RANDBETWEEN(2,COUNTA(Companies!$A:$A)),1)</f>
        <v>2</v>
      </c>
      <c r="B443" s="5">
        <f t="shared" si="78"/>
        <v>442</v>
      </c>
      <c r="C443" s="5" t="str" cm="1">
        <f t="array" ref="C443">SHA1HASH($B443)</f>
        <v>e076fa133a86ed3f260850a0dc70993ae366a649</v>
      </c>
      <c r="D443" s="6">
        <f t="shared" ca="1" si="79"/>
        <v>1</v>
      </c>
      <c r="E443" s="7">
        <f ca="1">IF($B443 = 1 + N("Presidente"),
    127,
    IF($B443 = 2 + N("Vice-Presidente"),
        72,
        IF($B443 = 3 + N("Secretária bilíngue"),
            13,
            RANDBETWEEN(5,COUNT(Name!$A:$A) + 1)
        )
    )
)</f>
        <v>12</v>
      </c>
      <c r="F443" s="7" t="str">
        <f ca="1">VLOOKUP($E443,Name!$A:$B,2,FALSE)</f>
        <v>Alana</v>
      </c>
      <c r="G443" s="7">
        <f ca="1" xml:space="preserve">
IF($B443 = 1,
    0,
    RANDBETWEEN(5,COUNT('Last name'!$A:$A) + 1)
)</f>
        <v>10</v>
      </c>
      <c r="H443" s="7" t="str">
        <f ca="1" xml:space="preserve">
IF($B443 = 1 + N("Presidente"),
    "de Orléans e Bragança",
    VLOOKUP($G443,'Last name'!$A:$B,2,FALSE) &amp; " " &amp; VLOOKUP(RANDBETWEEN(5,COUNT('Last name'!$A:$A) + 1),'Last name'!$A:$B,2,FALSE)
)</f>
        <v>Alencar Souza</v>
      </c>
      <c r="I443" s="7" t="str">
        <f t="shared" ca="1" si="80"/>
        <v>Alana Alencar Souza</v>
      </c>
      <c r="J443" s="7" t="str" cm="1">
        <f t="array" aca="1" ref="J443" ca="1">SHA1HASH($I443)</f>
        <v>ccb5335fb02b76a27cd3193c70913ccd784ada23</v>
      </c>
      <c r="K443" s="7" cm="1">
        <f t="array" aca="1" ref="K443" ca="1">INDEX(States!$A:$A,M443,1)</f>
        <v>5</v>
      </c>
      <c r="L443" s="7" t="str">
        <f ca="1">VLOOKUP($K443,Countries!$A:$B,2,FALSE)</f>
        <v>Portugal</v>
      </c>
      <c r="M443" s="7" cm="1">
        <f t="array" aca="1" ref="M443" ca="1">INDEX(States!$C:$C,RANDBETWEEN(5,COUNTA(States!$A:$A) + 1),1)</f>
        <v>7</v>
      </c>
      <c r="N443" s="7" t="str">
        <f ca="1">VLOOKUP($M443,States!$C:$D,2,FALSE)</f>
        <v xml:space="preserve"> Setúbal </v>
      </c>
      <c r="O443" s="7" t="str">
        <f ca="1">VLOOKUP($E443,Name!$A:$C,3,FALSE)</f>
        <v>F</v>
      </c>
      <c r="P443" s="7" t="str">
        <f ca="1">VLOOKUP($O443,Genders!$B:$C,2,FALSE)</f>
        <v>Female</v>
      </c>
      <c r="Q443" s="7" cm="1">
        <f t="array" aca="1" ref="Q443" ca="1">INDEX('Marital status'!$A:$A,RANDBETWEEN(5,COUNTA('Marital status'!$A:$A) + 1),1)</f>
        <v>0</v>
      </c>
      <c r="R443" s="7" t="e">
        <f ca="1">VLOOKUP($Q443,'Marital status'!$A:$B,2,FALSE)</f>
        <v>#N/A</v>
      </c>
      <c r="S443" s="7">
        <f t="shared" ca="1" si="81"/>
        <v>5</v>
      </c>
      <c r="T443" s="7" t="str">
        <f ca="1">VLOOKUP($S443,Ethnicities!$A:$B,2,FALSE)</f>
        <v>ASIAN</v>
      </c>
      <c r="U443" s="8">
        <f t="shared" ca="1" si="82"/>
        <v>27788</v>
      </c>
      <c r="V443" s="6">
        <f t="shared" ca="1" si="83"/>
        <v>7</v>
      </c>
      <c r="W443" s="8" t="str">
        <f ca="1">VLOOKUP($V443,'Background education'!$A:$B,2,FALSE)</f>
        <v>Undergraduate degree</v>
      </c>
      <c r="X443" s="7">
        <f ca="1" xml:space="preserve">
  IF(OR($Z443 = 5, $Z443 = 6, $Z443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443" s="7" t="str">
        <f ca="1">VLOOKUP($X443,Departments!$A:$B,2,FALSE)</f>
        <v>Human Resource</v>
      </c>
      <c r="Z443" s="6">
        <f t="shared" ca="1" si="84"/>
        <v>11</v>
      </c>
      <c r="AA443" s="7" t="str">
        <f ca="1">VLOOKUP($Z443,Roles!$A:$B,2,FALSE)</f>
        <v>Analyst</v>
      </c>
      <c r="AB443" s="6">
        <f t="shared" ca="1" si="85"/>
        <v>7</v>
      </c>
      <c r="AC443" s="7" t="str">
        <f ca="1" xml:space="preserve">
IF(
  ISNA($AB443),
  NA(),
  VLOOKUP($AB443,Levels!$A:$B,2,FALSE)
)</f>
        <v>Senior</v>
      </c>
      <c r="AD443" s="8">
        <f t="shared" ca="1" si="86"/>
        <v>39039</v>
      </c>
      <c r="AE443" s="6">
        <f ca="1">RANDBETWEEN(5,COUNTA('Recruitment source'!$A:$A) + 1)</f>
        <v>12</v>
      </c>
      <c r="AF443" s="6" t="str">
        <f ca="1">VLOOKUP($AE443,'Recruitment source'!$A:$B,2,FALSE)</f>
        <v xml:space="preserve"> recommendation of employee</v>
      </c>
      <c r="AG443" s="8" t="e">
        <f t="shared" ca="1" si="87"/>
        <v>#N/A</v>
      </c>
      <c r="AH443" s="6" t="e">
        <f t="shared" ca="1" si="88"/>
        <v>#N/A</v>
      </c>
      <c r="AI443" s="6" t="e">
        <f ca="1" xml:space="preserve">
IF(
  ISNA($AH443),
  NA(),
  VLOOKUP($AH443,'Reasons for dismissal'!$A:$B,2,FALSE)
)</f>
        <v>#N/A</v>
      </c>
      <c r="AJ443" s="6">
        <f t="shared" ca="1" si="89"/>
        <v>4</v>
      </c>
      <c r="AK443" s="1">
        <f t="shared" ca="1" si="90"/>
        <v>2580</v>
      </c>
      <c r="AL4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$A443  &amp; ", "   &amp;
$B443  &amp; ", "   &amp;
$D443  &amp; ", '"  &amp;
$I443  &amp; "', '" &amp;
$O443  &amp; "', "  &amp;
$S443  &amp; ", '"  &amp;
TEXT($U443,"dd/mm/aaaa")  &amp; "', "   &amp;
$V443  &amp; ", "   &amp;
$X443  &amp; ", "   &amp;
$Z443  &amp; ", "   &amp;
IF($AB443 &lt;&gt; "", $AB443, "NULL")  &amp; ", "   &amp;
$AK443  &amp; ");"</f>
        <v>#REF!</v>
      </c>
    </row>
    <row r="444" spans="1:38" x14ac:dyDescent="0.2">
      <c r="A444" s="7" cm="1">
        <f t="array" aca="1" ref="A444" ca="1">INDEX(Companies!$A:$A,RANDBETWEEN(2,COUNTA(Companies!$A:$A)),1)</f>
        <v>2</v>
      </c>
      <c r="B444" s="5">
        <f t="shared" si="78"/>
        <v>443</v>
      </c>
      <c r="C444" s="5" t="str" cm="1">
        <f t="array" ref="C444">SHA1HASH($B444)</f>
        <v>ac3e7b007d7ab0ba379faa8ab62d9da35c5444f4</v>
      </c>
      <c r="D444" s="6">
        <f t="shared" ca="1" si="79"/>
        <v>0</v>
      </c>
      <c r="E444" s="7">
        <f ca="1">IF($B444 = 1 + N("Presidente"),
    127,
    IF($B444 = 2 + N("Vice-Presidente"),
        72,
        IF($B444 = 3 + N("Secretária bilíngue"),
            13,
            RANDBETWEEN(5,COUNT(Name!$A:$A) + 1)
        )
    )
)</f>
        <v>76</v>
      </c>
      <c r="F444" s="7" t="str">
        <f ca="1">VLOOKUP($E444,Name!$A:$B,2,FALSE)</f>
        <v>Bruna</v>
      </c>
      <c r="G444" s="7">
        <f ca="1" xml:space="preserve">
IF($B444 = 1,
    0,
    RANDBETWEEN(5,COUNT('Last name'!$A:$A) + 1)
)</f>
        <v>166</v>
      </c>
      <c r="H444" s="7" t="str">
        <f ca="1" xml:space="preserve">
IF($B444 = 1 + N("Presidente"),
    "de Orléans e Bragança",
    VLOOKUP($G444,'Last name'!$A:$B,2,FALSE) &amp; " " &amp; VLOOKUP(RANDBETWEEN(5,COUNT('Last name'!$A:$A) + 1),'Last name'!$A:$B,2,FALSE)
)</f>
        <v>Rodrigues Sousa</v>
      </c>
      <c r="I444" s="7" t="str">
        <f t="shared" ca="1" si="80"/>
        <v>Bruna Rodrigues Sousa</v>
      </c>
      <c r="J444" s="7" t="str" cm="1">
        <f t="array" aca="1" ref="J444" ca="1">SHA1HASH($I444)</f>
        <v>372b54d9443159a96481f1bd4dfaf6854433d3c5</v>
      </c>
      <c r="K444" s="7" cm="1">
        <f t="array" aca="1" ref="K444" ca="1">INDEX(States!$A:$A,M444,1)</f>
        <v>5</v>
      </c>
      <c r="L444" s="7" t="str">
        <f ca="1">VLOOKUP($K444,Countries!$A:$B,2,FALSE)</f>
        <v>Portugal</v>
      </c>
      <c r="M444" s="7" cm="1">
        <f t="array" aca="1" ref="M444" ca="1">INDEX(States!$C:$C,RANDBETWEEN(5,COUNTA(States!$A:$A) + 1),1)</f>
        <v>19</v>
      </c>
      <c r="N444" s="7" t="str">
        <f ca="1">VLOOKUP($M444,States!$C:$D,2,FALSE)</f>
        <v>Beja</v>
      </c>
      <c r="O444" s="7" t="str">
        <f ca="1">VLOOKUP($E444,Name!$A:$C,3,FALSE)</f>
        <v>F</v>
      </c>
      <c r="P444" s="7" t="str">
        <f ca="1">VLOOKUP($O444,Genders!$B:$C,2,FALSE)</f>
        <v>Female</v>
      </c>
      <c r="Q444" s="7" cm="1">
        <f t="array" aca="1" ref="Q444" ca="1">INDEX('Marital status'!$A:$A,RANDBETWEEN(5,COUNTA('Marital status'!$A:$A) + 1),1)</f>
        <v>6</v>
      </c>
      <c r="R444" s="7" t="str">
        <f ca="1">VLOOKUP($Q444,'Marital status'!$A:$B,2,FALSE)</f>
        <v>DIVORCED</v>
      </c>
      <c r="S444" s="7">
        <f t="shared" ca="1" si="81"/>
        <v>5</v>
      </c>
      <c r="T444" s="7" t="str">
        <f ca="1">VLOOKUP($S444,Ethnicities!$A:$B,2,FALSE)</f>
        <v>ASIAN</v>
      </c>
      <c r="U444" s="8">
        <f t="shared" ca="1" si="82"/>
        <v>18084</v>
      </c>
      <c r="V444" s="6">
        <f t="shared" ca="1" si="83"/>
        <v>7</v>
      </c>
      <c r="W444" s="8" t="str">
        <f ca="1">VLOOKUP($V444,'Background education'!$A:$B,2,FALSE)</f>
        <v>Undergraduate degree</v>
      </c>
      <c r="X444" s="7">
        <f ca="1" xml:space="preserve">
  IF(OR($Z444 = 5, $Z444 = 6, $Z444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444" s="7" t="str">
        <f ca="1">VLOOKUP($X444,Departments!$A:$B,2,FALSE)</f>
        <v>Communication &amp; Marketing</v>
      </c>
      <c r="Z444" s="6">
        <f t="shared" ca="1" si="84"/>
        <v>10</v>
      </c>
      <c r="AA444" s="7" t="str">
        <f ca="1">VLOOKUP($Z444,Roles!$A:$B,2,FALSE)</f>
        <v>Trainee</v>
      </c>
      <c r="AB444" s="6" t="e">
        <f t="shared" ca="1" si="85"/>
        <v>#N/A</v>
      </c>
      <c r="AC444" s="7" t="e">
        <f ca="1" xml:space="preserve">
IF(
  ISNA($AB444),
  NA(),
  VLOOKUP($AB444,Levels!$A:$B,2,FALSE)
)</f>
        <v>#N/A</v>
      </c>
      <c r="AD444" s="8">
        <f t="shared" ca="1" si="86"/>
        <v>39671</v>
      </c>
      <c r="AE444" s="6">
        <f ca="1">RANDBETWEEN(5,COUNTA('Recruitment source'!$A:$A) + 1)</f>
        <v>14</v>
      </c>
      <c r="AF444" s="6" t="str">
        <f ca="1">VLOOKUP($AE444,'Recruitment source'!$A:$B,2,FALSE)</f>
        <v>LinkedIn</v>
      </c>
      <c r="AG444" s="8">
        <f t="shared" ca="1" si="87"/>
        <v>41542</v>
      </c>
      <c r="AH444" s="6">
        <f t="shared" ca="1" si="88"/>
        <v>11</v>
      </c>
      <c r="AI444" s="6" t="str">
        <f ca="1" xml:space="preserve">
IF(
  ISNA($AH444),
  NA(),
  VLOOKUP($AH444,'Reasons for dismissal'!$A:$B,2,FALSE)
)</f>
        <v>gross misconduct</v>
      </c>
      <c r="AJ444" s="6">
        <f t="shared" ca="1" si="89"/>
        <v>1</v>
      </c>
      <c r="AK444" s="1">
        <f t="shared" ca="1" si="90"/>
        <v>1385</v>
      </c>
      <c r="AL4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$A444  &amp; ", "   &amp;
$B444  &amp; ", "   &amp;
$D444  &amp; ", '"  &amp;
$I444  &amp; "', '" &amp;
$O444  &amp; "', "  &amp;
$S444  &amp; ", '"  &amp;
TEXT($U444,"dd/mm/aaaa")  &amp; "', "   &amp;
$V444  &amp; ", "   &amp;
$X444  &amp; ", "   &amp;
$Z444  &amp; ", "   &amp;
IF($AB444 &lt;&gt; "", $AB444, "NULL")  &amp; ", "   &amp;
$AK444  &amp; ");"</f>
        <v>#REF!</v>
      </c>
    </row>
    <row r="445" spans="1:38" x14ac:dyDescent="0.2">
      <c r="A445" s="7" cm="1">
        <f t="array" aca="1" ref="A445" ca="1">INDEX(Companies!$A:$A,RANDBETWEEN(2,COUNTA(Companies!$A:$A)),1)</f>
        <v>2</v>
      </c>
      <c r="B445" s="5">
        <f t="shared" si="78"/>
        <v>444</v>
      </c>
      <c r="C445" s="5" t="str" cm="1">
        <f t="array" ref="C445">SHA1HASH($B445)</f>
        <v>9a3e61b6bcc8abec08f195526c3132d5a4a98cc0</v>
      </c>
      <c r="D445" s="6">
        <f t="shared" ca="1" si="79"/>
        <v>1</v>
      </c>
      <c r="E445" s="7">
        <f ca="1">IF($B445 = 1 + N("Presidente"),
    127,
    IF($B445 = 2 + N("Vice-Presidente"),
        72,
        IF($B445 = 3 + N("Secretária bilíngue"),
            13,
            RANDBETWEEN(5,COUNT(Name!$A:$A) + 1)
        )
    )
)</f>
        <v>81</v>
      </c>
      <c r="F445" s="7" t="str">
        <f ca="1">VLOOKUP($E445,Name!$A:$B,2,FALSE)</f>
        <v>Caio</v>
      </c>
      <c r="G445" s="7">
        <f ca="1" xml:space="preserve">
IF($B445 = 1,
    0,
    RANDBETWEEN(5,COUNT('Last name'!$A:$A) + 1)
)</f>
        <v>134</v>
      </c>
      <c r="H445" s="7" t="str">
        <f ca="1" xml:space="preserve">
IF($B445 = 1 + N("Presidente"),
    "de Orléans e Bragança",
    VLOOKUP($G445,'Last name'!$A:$B,2,FALSE) &amp; " " &amp; VLOOKUP(RANDBETWEEN(5,COUNT('Last name'!$A:$A) + 1),'Last name'!$A:$B,2,FALSE)
)</f>
        <v>Morato Andrade</v>
      </c>
      <c r="I445" s="7" t="str">
        <f t="shared" ca="1" si="80"/>
        <v>Caio Morato Andrade</v>
      </c>
      <c r="J445" s="7" t="str" cm="1">
        <f t="array" aca="1" ref="J445" ca="1">SHA1HASH($I445)</f>
        <v>664f5726cd282100c027b14d4e47f9ae314c384b</v>
      </c>
      <c r="K445" s="7" cm="1">
        <f t="array" aca="1" ref="K445" ca="1">INDEX(States!$A:$A,M445,1)</f>
        <v>5</v>
      </c>
      <c r="L445" s="7" t="str">
        <f ca="1">VLOOKUP($K445,Countries!$A:$B,2,FALSE)</f>
        <v>Portugal</v>
      </c>
      <c r="M445" s="7" cm="1">
        <f t="array" aca="1" ref="M445" ca="1">INDEX(States!$C:$C,RANDBETWEEN(5,COUNTA(States!$A:$A) + 1),1)</f>
        <v>6</v>
      </c>
      <c r="N445" s="7" t="str">
        <f ca="1">VLOOKUP($M445,States!$C:$D,2,FALSE)</f>
        <v>PORTO</v>
      </c>
      <c r="O445" s="7" t="str">
        <f ca="1">VLOOKUP($E445,Name!$A:$C,3,FALSE)</f>
        <v>M</v>
      </c>
      <c r="P445" s="7" t="str">
        <f ca="1">VLOOKUP($O445,Genders!$B:$C,2,FALSE)</f>
        <v>Male</v>
      </c>
      <c r="Q445" s="7" cm="1">
        <f t="array" aca="1" ref="Q445" ca="1">INDEX('Marital status'!$A:$A,RANDBETWEEN(5,COUNTA('Marital status'!$A:$A) + 1),1)</f>
        <v>5</v>
      </c>
      <c r="R445" s="7" t="str">
        <f ca="1">VLOOKUP($Q445,'Marital status'!$A:$B,2,FALSE)</f>
        <v xml:space="preserve"> Separated </v>
      </c>
      <c r="S445" s="7">
        <f t="shared" ca="1" si="81"/>
        <v>5</v>
      </c>
      <c r="T445" s="7" t="str">
        <f ca="1">VLOOKUP($S445,Ethnicities!$A:$B,2,FALSE)</f>
        <v>ASIAN</v>
      </c>
      <c r="U445" s="8">
        <f t="shared" ca="1" si="82"/>
        <v>26521</v>
      </c>
      <c r="V445" s="6">
        <f t="shared" ca="1" si="83"/>
        <v>8</v>
      </c>
      <c r="W445" s="8" t="str">
        <f ca="1">VLOOKUP($V445,'Background education'!$A:$B,2,FALSE)</f>
        <v>Graduate school</v>
      </c>
      <c r="X445" s="7">
        <f ca="1" xml:space="preserve">
  IF(OR($Z445 = 5, $Z445 = 6, $Z445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445" s="7" t="str">
        <f ca="1">VLOOKUP($X445,Departments!$A:$B,2,FALSE)</f>
        <v>Controlling</v>
      </c>
      <c r="Z445" s="6">
        <f t="shared" ca="1" si="84"/>
        <v>11</v>
      </c>
      <c r="AA445" s="7" t="str">
        <f ca="1">VLOOKUP($Z445,Roles!$A:$B,2,FALSE)</f>
        <v>Analyst</v>
      </c>
      <c r="AB445" s="6">
        <f t="shared" ca="1" si="85"/>
        <v>7</v>
      </c>
      <c r="AC445" s="7" t="str">
        <f ca="1" xml:space="preserve">
IF(
  ISNA($AB445),
  NA(),
  VLOOKUP($AB445,Levels!$A:$B,2,FALSE)
)</f>
        <v>Senior</v>
      </c>
      <c r="AD445" s="8">
        <f t="shared" ca="1" si="86"/>
        <v>40786</v>
      </c>
      <c r="AE445" s="6">
        <f ca="1">RANDBETWEEN(5,COUNTA('Recruitment source'!$A:$A) + 1)</f>
        <v>14</v>
      </c>
      <c r="AF445" s="6" t="str">
        <f ca="1">VLOOKUP($AE445,'Recruitment source'!$A:$B,2,FALSE)</f>
        <v>LinkedIn</v>
      </c>
      <c r="AG445" s="8" t="e">
        <f t="shared" ca="1" si="87"/>
        <v>#N/A</v>
      </c>
      <c r="AH445" s="6" t="e">
        <f t="shared" ca="1" si="88"/>
        <v>#N/A</v>
      </c>
      <c r="AI445" s="6" t="e">
        <f ca="1" xml:space="preserve">
IF(
  ISNA($AH445),
  NA(),
  VLOOKUP($AH445,'Reasons for dismissal'!$A:$B,2,FALSE)
)</f>
        <v>#N/A</v>
      </c>
      <c r="AJ445" s="6">
        <f t="shared" ca="1" si="89"/>
        <v>4</v>
      </c>
      <c r="AK445" s="1">
        <f t="shared" ca="1" si="90"/>
        <v>3000</v>
      </c>
      <c r="AL4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$A445  &amp; ", "   &amp;
$B445  &amp; ", "   &amp;
$D445  &amp; ", '"  &amp;
$I445  &amp; "', '" &amp;
$O445  &amp; "', "  &amp;
$S445  &amp; ", '"  &amp;
TEXT($U445,"dd/mm/aaaa")  &amp; "', "   &amp;
$V445  &amp; ", "   &amp;
$X445  &amp; ", "   &amp;
$Z445  &amp; ", "   &amp;
IF($AB445 &lt;&gt; "", $AB445, "NULL")  &amp; ", "   &amp;
$AK445  &amp; ");"</f>
        <v>#REF!</v>
      </c>
    </row>
    <row r="446" spans="1:38" x14ac:dyDescent="0.2">
      <c r="A446" s="7" cm="1">
        <f t="array" aca="1" ref="A446" ca="1">INDEX(Companies!$A:$A,RANDBETWEEN(2,COUNTA(Companies!$A:$A)),1)</f>
        <v>2</v>
      </c>
      <c r="B446" s="5">
        <f t="shared" si="78"/>
        <v>445</v>
      </c>
      <c r="C446" s="5" t="str" cm="1">
        <f t="array" ref="C446">SHA1HASH($B446)</f>
        <v>ac9c957760424d463fbc0a28712e09dcd11a9415</v>
      </c>
      <c r="D446" s="6">
        <f t="shared" ca="1" si="79"/>
        <v>1</v>
      </c>
      <c r="E446" s="7">
        <f ca="1">IF($B446 = 1 + N("Presidente"),
    127,
    IF($B446 = 2 + N("Vice-Presidente"),
        72,
        IF($B446 = 3 + N("Secretária bilíngue"),
            13,
            RANDBETWEEN(5,COUNT(Name!$A:$A) + 1)
        )
    )
)</f>
        <v>90</v>
      </c>
      <c r="F446" s="7" t="str">
        <f ca="1">VLOOKUP($E446,Name!$A:$B,2,FALSE)</f>
        <v>Caue</v>
      </c>
      <c r="G446" s="7">
        <f ca="1" xml:space="preserve">
IF($B446 = 1,
    0,
    RANDBETWEEN(5,COUNT('Last name'!$A:$A) + 1)
)</f>
        <v>74</v>
      </c>
      <c r="H446" s="7" t="str">
        <f ca="1" xml:space="preserve">
IF($B446 = 1 + N("Presidente"),
    "de Orléans e Bragança",
    VLOOKUP($G446,'Last name'!$A:$B,2,FALSE) &amp; " " &amp; VLOOKUP(RANDBETWEEN(5,COUNT('Last name'!$A:$A) + 1),'Last name'!$A:$B,2,FALSE)
)</f>
        <v>Dias Brito</v>
      </c>
      <c r="I446" s="7" t="str">
        <f t="shared" ca="1" si="80"/>
        <v>Caue Dias Brito</v>
      </c>
      <c r="J446" s="7" t="str" cm="1">
        <f t="array" aca="1" ref="J446" ca="1">SHA1HASH($I446)</f>
        <v>d1624febde54a429a96217502b060da24ce316eb</v>
      </c>
      <c r="K446" s="7" cm="1">
        <f t="array" aca="1" ref="K446" ca="1">INDEX(States!$A:$A,M446,1)</f>
        <v>5</v>
      </c>
      <c r="L446" s="7" t="str">
        <f ca="1">VLOOKUP($K446,Countries!$A:$B,2,FALSE)</f>
        <v>Portugal</v>
      </c>
      <c r="M446" s="7" cm="1">
        <f t="array" aca="1" ref="M446" ca="1">INDEX(States!$C:$C,RANDBETWEEN(5,COUNTA(States!$A:$A) + 1),1)</f>
        <v>6</v>
      </c>
      <c r="N446" s="7" t="str">
        <f ca="1">VLOOKUP($M446,States!$C:$D,2,FALSE)</f>
        <v>PORTO</v>
      </c>
      <c r="O446" s="7" t="str">
        <f ca="1">VLOOKUP($E446,Name!$A:$C,3,FALSE)</f>
        <v>M</v>
      </c>
      <c r="P446" s="7" t="str">
        <f ca="1">VLOOKUP($O446,Genders!$B:$C,2,FALSE)</f>
        <v>Male</v>
      </c>
      <c r="Q446" s="7" cm="1">
        <f t="array" aca="1" ref="Q446" ca="1">INDEX('Marital status'!$A:$A,RANDBETWEEN(5,COUNTA('Marital status'!$A:$A) + 1),1)</f>
        <v>0</v>
      </c>
      <c r="R446" s="7" t="e">
        <f ca="1">VLOOKUP($Q446,'Marital status'!$A:$B,2,FALSE)</f>
        <v>#N/A</v>
      </c>
      <c r="S446" s="7">
        <f t="shared" ca="1" si="81"/>
        <v>5</v>
      </c>
      <c r="T446" s="7" t="str">
        <f ca="1">VLOOKUP($S446,Ethnicities!$A:$B,2,FALSE)</f>
        <v>ASIAN</v>
      </c>
      <c r="U446" s="8">
        <f t="shared" ca="1" si="82"/>
        <v>23200</v>
      </c>
      <c r="V446" s="6">
        <f t="shared" ca="1" si="83"/>
        <v>7</v>
      </c>
      <c r="W446" s="8" t="str">
        <f ca="1">VLOOKUP($V446,'Background education'!$A:$B,2,FALSE)</f>
        <v>Undergraduate degree</v>
      </c>
      <c r="X446" s="7">
        <f ca="1" xml:space="preserve">
  IF(OR($Z446 = 5, $Z446 = 6, $Z446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446" s="7" t="str">
        <f ca="1">VLOOKUP($X446,Departments!$A:$B,2,FALSE)</f>
        <v>Communication &amp; Marketing</v>
      </c>
      <c r="Z446" s="6">
        <f t="shared" ca="1" si="84"/>
        <v>9</v>
      </c>
      <c r="AA446" s="7" t="str">
        <f ca="1">VLOOKUP($Z446,Roles!$A:$B,2,FALSE)</f>
        <v>Intern</v>
      </c>
      <c r="AB446" s="6" t="e">
        <f t="shared" ca="1" si="85"/>
        <v>#N/A</v>
      </c>
      <c r="AC446" s="7" t="e">
        <f ca="1" xml:space="preserve">
IF(
  ISNA($AB446),
  NA(),
  VLOOKUP($AB446,Levels!$A:$B,2,FALSE)
)</f>
        <v>#N/A</v>
      </c>
      <c r="AD446" s="8">
        <f t="shared" ca="1" si="86"/>
        <v>42292</v>
      </c>
      <c r="AE446" s="6">
        <f ca="1">RANDBETWEEN(5,COUNTA('Recruitment source'!$A:$A) + 1)</f>
        <v>11</v>
      </c>
      <c r="AF446" s="6" t="str">
        <f ca="1">VLOOKUP($AE446,'Recruitment source'!$A:$B,2,FALSE)</f>
        <v>Next Station</v>
      </c>
      <c r="AG446" s="8" t="e">
        <f t="shared" ca="1" si="87"/>
        <v>#N/A</v>
      </c>
      <c r="AH446" s="6" t="e">
        <f t="shared" ca="1" si="88"/>
        <v>#N/A</v>
      </c>
      <c r="AI446" s="6" t="e">
        <f ca="1" xml:space="preserve">
IF(
  ISNA($AH446),
  NA(),
  VLOOKUP($AH446,'Reasons for dismissal'!$A:$B,2,FALSE)
)</f>
        <v>#N/A</v>
      </c>
      <c r="AJ446" s="6">
        <f t="shared" ca="1" si="89"/>
        <v>5</v>
      </c>
      <c r="AK446" s="1">
        <f t="shared" ca="1" si="90"/>
        <v>1285</v>
      </c>
      <c r="AL4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$A446  &amp; ", "   &amp;
$B446  &amp; ", "   &amp;
$D446  &amp; ", '"  &amp;
$I446  &amp; "', '" &amp;
$O446  &amp; "', "  &amp;
$S446  &amp; ", '"  &amp;
TEXT($U446,"dd/mm/aaaa")  &amp; "', "   &amp;
$V446  &amp; ", "   &amp;
$X446  &amp; ", "   &amp;
$Z446  &amp; ", "   &amp;
IF($AB446 &lt;&gt; "", $AB446, "NULL")  &amp; ", "   &amp;
$AK446  &amp; ");"</f>
        <v>#REF!</v>
      </c>
    </row>
    <row r="447" spans="1:38" x14ac:dyDescent="0.2">
      <c r="A447" s="7" cm="1">
        <f t="array" aca="1" ref="A447" ca="1">INDEX(Companies!$A:$A,RANDBETWEEN(2,COUNTA(Companies!$A:$A)),1)</f>
        <v>2</v>
      </c>
      <c r="B447" s="5">
        <f t="shared" si="78"/>
        <v>446</v>
      </c>
      <c r="C447" s="5" t="str" cm="1">
        <f t="array" ref="C447">SHA1HASH($B447)</f>
        <v>5a9295d8fa430d03c34c8f7145f47117fb940f31</v>
      </c>
      <c r="D447" s="6">
        <f t="shared" ca="1" si="79"/>
        <v>1</v>
      </c>
      <c r="E447" s="7">
        <f ca="1">IF($B447 = 1 + N("Presidente"),
    127,
    IF($B447 = 2 + N("Vice-Presidente"),
        72,
        IF($B447 = 3 + N("Secretária bilíngue"),
            13,
            RANDBETWEEN(5,COUNT(Name!$A:$A) + 1)
        )
    )
)</f>
        <v>247</v>
      </c>
      <c r="F447" s="7" t="str">
        <f ca="1">VLOOKUP($E447,Name!$A:$B,2,FALSE)</f>
        <v>Luiz Otávio</v>
      </c>
      <c r="G447" s="7">
        <f ca="1" xml:space="preserve">
IF($B447 = 1,
    0,
    RANDBETWEEN(5,COUNT('Last name'!$A:$A) + 1)
)</f>
        <v>70</v>
      </c>
      <c r="H447" s="7" t="str">
        <f ca="1" xml:space="preserve">
IF($B447 = 1 + N("Presidente"),
    "de Orléans e Bragança",
    VLOOKUP($G447,'Last name'!$A:$B,2,FALSE) &amp; " " &amp; VLOOKUP(RANDBETWEEN(5,COUNT('Last name'!$A:$A) + 1),'Last name'!$A:$B,2,FALSE)
)</f>
        <v>Cunha Castro</v>
      </c>
      <c r="I447" s="7" t="str">
        <f t="shared" ca="1" si="80"/>
        <v>Luiz Otávio Cunha Castro</v>
      </c>
      <c r="J447" s="7" t="str" cm="1">
        <f t="array" aca="1" ref="J447" ca="1">SHA1HASH($I447)</f>
        <v>6db5fb7be5048ed6871e64f93f6c9f9dcac13dd2</v>
      </c>
      <c r="K447" s="7" cm="1">
        <f t="array" aca="1" ref="K447" ca="1">INDEX(States!$A:$A,M447,1)</f>
        <v>5</v>
      </c>
      <c r="L447" s="7" t="str">
        <f ca="1">VLOOKUP($K447,Countries!$A:$B,2,FALSE)</f>
        <v>Portugal</v>
      </c>
      <c r="M447" s="7" cm="1">
        <f t="array" aca="1" ref="M447" ca="1">INDEX(States!$C:$C,RANDBETWEEN(5,COUNTA(States!$A:$A) + 1),1)</f>
        <v>8</v>
      </c>
      <c r="N447" s="7" t="str">
        <f ca="1">VLOOKUP($M447,States!$C:$D,2,FALSE)</f>
        <v>AveirO</v>
      </c>
      <c r="O447" s="7" t="str">
        <f ca="1">VLOOKUP($E447,Name!$A:$C,3,FALSE)</f>
        <v>M</v>
      </c>
      <c r="P447" s="7" t="str">
        <f ca="1">VLOOKUP($O447,Genders!$B:$C,2,FALSE)</f>
        <v>Male</v>
      </c>
      <c r="Q447" s="7" cm="1">
        <f t="array" aca="1" ref="Q447" ca="1">INDEX('Marital status'!$A:$A,RANDBETWEEN(5,COUNTA('Marital status'!$A:$A) + 1),1)</f>
        <v>5</v>
      </c>
      <c r="R447" s="7" t="str">
        <f ca="1">VLOOKUP($Q447,'Marital status'!$A:$B,2,FALSE)</f>
        <v xml:space="preserve"> Separated </v>
      </c>
      <c r="S447" s="7">
        <f t="shared" ca="1" si="81"/>
        <v>5</v>
      </c>
      <c r="T447" s="7" t="str">
        <f ca="1">VLOOKUP($S447,Ethnicities!$A:$B,2,FALSE)</f>
        <v>ASIAN</v>
      </c>
      <c r="U447" s="8">
        <f t="shared" ca="1" si="82"/>
        <v>20999</v>
      </c>
      <c r="V447" s="6">
        <f t="shared" ca="1" si="83"/>
        <v>7</v>
      </c>
      <c r="W447" s="8" t="str">
        <f ca="1">VLOOKUP($V447,'Background education'!$A:$B,2,FALSE)</f>
        <v>Undergraduate degree</v>
      </c>
      <c r="X447" s="7">
        <f ca="1" xml:space="preserve">
  IF(OR($Z447 = 5, $Z447 = 6, $Z447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447" s="7" t="str">
        <f ca="1">VLOOKUP($X447,Departments!$A:$B,2,FALSE)</f>
        <v xml:space="preserve"> Commercial</v>
      </c>
      <c r="Z447" s="6">
        <f t="shared" ca="1" si="84"/>
        <v>11</v>
      </c>
      <c r="AA447" s="7" t="str">
        <f ca="1">VLOOKUP($Z447,Roles!$A:$B,2,FALSE)</f>
        <v>Analyst</v>
      </c>
      <c r="AB447" s="6">
        <f t="shared" ca="1" si="85"/>
        <v>5</v>
      </c>
      <c r="AC447" s="7" t="str">
        <f ca="1" xml:space="preserve">
IF(
  ISNA($AB447),
  NA(),
  VLOOKUP($AB447,Levels!$A:$B,2,FALSE)
)</f>
        <v>Junior</v>
      </c>
      <c r="AD447" s="8">
        <f t="shared" ca="1" si="86"/>
        <v>44671</v>
      </c>
      <c r="AE447" s="6">
        <f ca="1">RANDBETWEEN(5,COUNTA('Recruitment source'!$A:$A) + 1)</f>
        <v>7</v>
      </c>
      <c r="AF447" s="6" t="str">
        <f ca="1">VLOOKUP($AE447,'Recruitment source'!$A:$B,2,FALSE)</f>
        <v>SAPO Emprego</v>
      </c>
      <c r="AG447" s="8" t="e">
        <f t="shared" ca="1" si="87"/>
        <v>#N/A</v>
      </c>
      <c r="AH447" s="6" t="e">
        <f t="shared" ca="1" si="88"/>
        <v>#N/A</v>
      </c>
      <c r="AI447" s="6" t="e">
        <f ca="1" xml:space="preserve">
IF(
  ISNA($AH447),
  NA(),
  VLOOKUP($AH447,'Reasons for dismissal'!$A:$B,2,FALSE)
)</f>
        <v>#N/A</v>
      </c>
      <c r="AJ447" s="6">
        <f t="shared" ca="1" si="89"/>
        <v>4</v>
      </c>
      <c r="AK447" s="1">
        <f t="shared" ca="1" si="90"/>
        <v>2580</v>
      </c>
      <c r="AL4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$A447  &amp; ", "   &amp;
$B447  &amp; ", "   &amp;
$D447  &amp; ", '"  &amp;
$I447  &amp; "', '" &amp;
$O447  &amp; "', "  &amp;
$S447  &amp; ", '"  &amp;
TEXT($U447,"dd/mm/aaaa")  &amp; "', "   &amp;
$V447  &amp; ", "   &amp;
$X447  &amp; ", "   &amp;
$Z447  &amp; ", "   &amp;
IF($AB447 &lt;&gt; "", $AB447, "NULL")  &amp; ", "   &amp;
$AK447  &amp; ");"</f>
        <v>#REF!</v>
      </c>
    </row>
    <row r="448" spans="1:38" x14ac:dyDescent="0.2">
      <c r="A448" s="7" cm="1">
        <f t="array" aca="1" ref="A448" ca="1">INDEX(Companies!$A:$A,RANDBETWEEN(2,COUNTA(Companies!$A:$A)),1)</f>
        <v>2</v>
      </c>
      <c r="B448" s="5">
        <f t="shared" si="78"/>
        <v>447</v>
      </c>
      <c r="C448" s="5" t="str" cm="1">
        <f t="array" ref="C448">SHA1HASH($B448)</f>
        <v>08d55d01921d987568b19a5fd67bc17b74d6c36f</v>
      </c>
      <c r="D448" s="6">
        <f t="shared" ca="1" si="79"/>
        <v>1</v>
      </c>
      <c r="E448" s="7">
        <f ca="1">IF($B448 = 1 + N("Presidente"),
    127,
    IF($B448 = 2 + N("Vice-Presidente"),
        72,
        IF($B448 = 3 + N("Secretária bilíngue"),
            13,
            RANDBETWEEN(5,COUNT(Name!$A:$A) + 1)
        )
    )
)</f>
        <v>208</v>
      </c>
      <c r="F448" s="7" t="str">
        <f ca="1">VLOOKUP($E448,Name!$A:$B,2,FALSE)</f>
        <v>Katarina</v>
      </c>
      <c r="G448" s="7">
        <f ca="1" xml:space="preserve">
IF($B448 = 1,
    0,
    RANDBETWEEN(5,COUNT('Last name'!$A:$A) + 1)
)</f>
        <v>109</v>
      </c>
      <c r="H448" s="7" t="str">
        <f ca="1" xml:space="preserve">
IF($B448 = 1 + N("Presidente"),
    "de Orléans e Bragança",
    VLOOKUP($G448,'Last name'!$A:$B,2,FALSE) &amp; " " &amp; VLOOKUP(RANDBETWEEN(5,COUNT('Last name'!$A:$A) + 1),'Last name'!$A:$B,2,FALSE)
)</f>
        <v>Lima Figo</v>
      </c>
      <c r="I448" s="7" t="str">
        <f t="shared" ca="1" si="80"/>
        <v>Katarina Lima Figo</v>
      </c>
      <c r="J448" s="7" t="str" cm="1">
        <f t="array" aca="1" ref="J448" ca="1">SHA1HASH($I448)</f>
        <v>d4e57a1083f4ab853be512bf4c30b5af57fac4b1</v>
      </c>
      <c r="K448" s="7" cm="1">
        <f t="array" aca="1" ref="K448" ca="1">INDEX(States!$A:$A,M448,1)</f>
        <v>5</v>
      </c>
      <c r="L448" s="7" t="str">
        <f ca="1">VLOOKUP($K448,Countries!$A:$B,2,FALSE)</f>
        <v>Portugal</v>
      </c>
      <c r="M448" s="7" cm="1">
        <f t="array" aca="1" ref="M448" ca="1">INDEX(States!$C:$C,RANDBETWEEN(5,COUNTA(States!$A:$A) + 1),1)</f>
        <v>13</v>
      </c>
      <c r="N448" s="7" t="str">
        <f ca="1">VLOOKUP($M448,States!$C:$D,2,FALSE)</f>
        <v>Coimbra</v>
      </c>
      <c r="O448" s="7" t="str">
        <f ca="1">VLOOKUP($E448,Name!$A:$C,3,FALSE)</f>
        <v>F</v>
      </c>
      <c r="P448" s="7" t="str">
        <f ca="1">VLOOKUP($O448,Genders!$B:$C,2,FALSE)</f>
        <v>Female</v>
      </c>
      <c r="Q448" s="7" cm="1">
        <f t="array" aca="1" ref="Q448" ca="1">INDEX('Marital status'!$A:$A,RANDBETWEEN(5,COUNTA('Marital status'!$A:$A) + 1),1)</f>
        <v>0</v>
      </c>
      <c r="R448" s="7" t="e">
        <f ca="1">VLOOKUP($Q448,'Marital status'!$A:$B,2,FALSE)</f>
        <v>#N/A</v>
      </c>
      <c r="S448" s="7">
        <f t="shared" ca="1" si="81"/>
        <v>6</v>
      </c>
      <c r="T448" s="7" t="str">
        <f ca="1">VLOOKUP($S448,Ethnicities!$A:$B,2,FALSE)</f>
        <v xml:space="preserve">  american Indian or Alaska Native</v>
      </c>
      <c r="U448" s="8">
        <f t="shared" ca="1" si="82"/>
        <v>19036</v>
      </c>
      <c r="V448" s="6">
        <f t="shared" ca="1" si="83"/>
        <v>7</v>
      </c>
      <c r="W448" s="8" t="str">
        <f ca="1">VLOOKUP($V448,'Background education'!$A:$B,2,FALSE)</f>
        <v>Undergraduate degree</v>
      </c>
      <c r="X448" s="7">
        <f ca="1" xml:space="preserve">
  IF(OR($Z448 = 5, $Z448 = 6, $Z448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448" s="7" t="str">
        <f ca="1">VLOOKUP($X448,Departments!$A:$B,2,FALSE)</f>
        <v>Communication &amp; Marketing</v>
      </c>
      <c r="Z448" s="6">
        <f t="shared" ca="1" si="84"/>
        <v>10</v>
      </c>
      <c r="AA448" s="7" t="str">
        <f ca="1">VLOOKUP($Z448,Roles!$A:$B,2,FALSE)</f>
        <v>Trainee</v>
      </c>
      <c r="AB448" s="6" t="e">
        <f t="shared" ca="1" si="85"/>
        <v>#N/A</v>
      </c>
      <c r="AC448" s="7" t="e">
        <f ca="1" xml:space="preserve">
IF(
  ISNA($AB448),
  NA(),
  VLOOKUP($AB448,Levels!$A:$B,2,FALSE)
)</f>
        <v>#N/A</v>
      </c>
      <c r="AD448" s="8">
        <f t="shared" ca="1" si="86"/>
        <v>41092</v>
      </c>
      <c r="AE448" s="6">
        <f ca="1">RANDBETWEEN(5,COUNTA('Recruitment source'!$A:$A) + 1)</f>
        <v>5</v>
      </c>
      <c r="AF448" s="6" t="str">
        <f ca="1">VLOOKUP($AE448,'Recruitment source'!$A:$B,2,FALSE)</f>
        <v>Indeed</v>
      </c>
      <c r="AG448" s="8" t="e">
        <f t="shared" ca="1" si="87"/>
        <v>#N/A</v>
      </c>
      <c r="AH448" s="6" t="e">
        <f t="shared" ca="1" si="88"/>
        <v>#N/A</v>
      </c>
      <c r="AI448" s="6" t="e">
        <f ca="1" xml:space="preserve">
IF(
  ISNA($AH448),
  NA(),
  VLOOKUP($AH448,'Reasons for dismissal'!$A:$B,2,FALSE)
)</f>
        <v>#N/A</v>
      </c>
      <c r="AJ448" s="6">
        <f t="shared" ca="1" si="89"/>
        <v>4</v>
      </c>
      <c r="AK448" s="1">
        <f t="shared" ca="1" si="90"/>
        <v>1385</v>
      </c>
      <c r="AL4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$A448  &amp; ", "   &amp;
$B448  &amp; ", "   &amp;
$D448  &amp; ", '"  &amp;
$I448  &amp; "', '" &amp;
$O448  &amp; "', "  &amp;
$S448  &amp; ", '"  &amp;
TEXT($U448,"dd/mm/aaaa")  &amp; "', "   &amp;
$V448  &amp; ", "   &amp;
$X448  &amp; ", "   &amp;
$Z448  &amp; ", "   &amp;
IF($AB448 &lt;&gt; "", $AB448, "NULL")  &amp; ", "   &amp;
$AK448  &amp; ");"</f>
        <v>#REF!</v>
      </c>
    </row>
    <row r="449" spans="1:38" x14ac:dyDescent="0.2">
      <c r="A449" s="7" cm="1">
        <f t="array" aca="1" ref="A449" ca="1">INDEX(Companies!$A:$A,RANDBETWEEN(2,COUNTA(Companies!$A:$A)),1)</f>
        <v>2</v>
      </c>
      <c r="B449" s="5">
        <f t="shared" si="78"/>
        <v>448</v>
      </c>
      <c r="C449" s="5" t="str" cm="1">
        <f t="array" ref="C449">SHA1HASH($B449)</f>
        <v>f04b1d726c615672552fa5116aa5b958d8d41676</v>
      </c>
      <c r="D449" s="6">
        <f t="shared" ca="1" si="79"/>
        <v>1</v>
      </c>
      <c r="E449" s="7">
        <f ca="1">IF($B449 = 1 + N("Presidente"),
    127,
    IF($B449 = 2 + N("Vice-Presidente"),
        72,
        IF($B449 = 3 + N("Secretária bilíngue"),
            13,
            RANDBETWEEN(5,COUNT(Name!$A:$A) + 1)
        )
    )
)</f>
        <v>343</v>
      </c>
      <c r="F449" s="7" t="str">
        <f ca="1">VLOOKUP($E449,Name!$A:$B,2,FALSE)</f>
        <v>Thiago</v>
      </c>
      <c r="G449" s="7">
        <f ca="1" xml:space="preserve">
IF($B449 = 1,
    0,
    RANDBETWEEN(5,COUNT('Last name'!$A:$A) + 1)
)</f>
        <v>159</v>
      </c>
      <c r="H449" s="7" t="str">
        <f ca="1" xml:space="preserve">
IF($B449 = 1 + N("Presidente"),
    "de Orléans e Bragança",
    VLOOKUP($G449,'Last name'!$A:$B,2,FALSE) &amp; " " &amp; VLOOKUP(RANDBETWEEN(5,COUNT('Last name'!$A:$A) + 1),'Last name'!$A:$B,2,FALSE)
)</f>
        <v>Reis Martini</v>
      </c>
      <c r="I449" s="7" t="str">
        <f t="shared" ca="1" si="80"/>
        <v>Thiago Reis Martini</v>
      </c>
      <c r="J449" s="7" t="str" cm="1">
        <f t="array" aca="1" ref="J449" ca="1">SHA1HASH($I449)</f>
        <v>912cb848dc4076d6a0ff62f70b09b91abae064cd</v>
      </c>
      <c r="K449" s="7" cm="1">
        <f t="array" aca="1" ref="K449" ca="1">INDEX(States!$A:$A,M449,1)</f>
        <v>5</v>
      </c>
      <c r="L449" s="7" t="str">
        <f ca="1">VLOOKUP($K449,Countries!$A:$B,2,FALSE)</f>
        <v>Portugal</v>
      </c>
      <c r="M449" s="7" cm="1">
        <f t="array" aca="1" ref="M449" ca="1">INDEX(States!$C:$C,RANDBETWEEN(5,COUNTA(States!$A:$A) + 1),1)</f>
        <v>10</v>
      </c>
      <c r="N449" s="7" t="str">
        <f ca="1">VLOOKUP($M449,States!$C:$D,2,FALSE)</f>
        <v>Faro</v>
      </c>
      <c r="O449" s="7" t="str">
        <f ca="1">VLOOKUP($E449,Name!$A:$C,3,FALSE)</f>
        <v>M</v>
      </c>
      <c r="P449" s="7" t="str">
        <f ca="1">VLOOKUP($O449,Genders!$B:$C,2,FALSE)</f>
        <v>Male</v>
      </c>
      <c r="Q449" s="7" cm="1">
        <f t="array" aca="1" ref="Q449" ca="1">INDEX('Marital status'!$A:$A,RANDBETWEEN(5,COUNTA('Marital status'!$A:$A) + 1),1)</f>
        <v>5</v>
      </c>
      <c r="R449" s="7" t="str">
        <f ca="1">VLOOKUP($Q449,'Marital status'!$A:$B,2,FALSE)</f>
        <v xml:space="preserve"> Separated </v>
      </c>
      <c r="S449" s="7">
        <f t="shared" ca="1" si="81"/>
        <v>5</v>
      </c>
      <c r="T449" s="7" t="str">
        <f ca="1">VLOOKUP($S449,Ethnicities!$A:$B,2,FALSE)</f>
        <v>ASIAN</v>
      </c>
      <c r="U449" s="8">
        <f t="shared" ca="1" si="82"/>
        <v>26324</v>
      </c>
      <c r="V449" s="6">
        <f t="shared" ca="1" si="83"/>
        <v>7</v>
      </c>
      <c r="W449" s="8" t="str">
        <f ca="1">VLOOKUP($V449,'Background education'!$A:$B,2,FALSE)</f>
        <v>Undergraduate degree</v>
      </c>
      <c r="X449" s="7">
        <f ca="1" xml:space="preserve">
  IF(OR($Z449 = 5, $Z449 = 6, $Z449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449" s="7" t="str">
        <f ca="1">VLOOKUP($X449,Departments!$A:$B,2,FALSE)</f>
        <v>Communication &amp; Marketing</v>
      </c>
      <c r="Z449" s="6">
        <f t="shared" ca="1" si="84"/>
        <v>11</v>
      </c>
      <c r="AA449" s="7" t="str">
        <f ca="1">VLOOKUP($Z449,Roles!$A:$B,2,FALSE)</f>
        <v>Analyst</v>
      </c>
      <c r="AB449" s="6">
        <f t="shared" ca="1" si="85"/>
        <v>7</v>
      </c>
      <c r="AC449" s="7" t="str">
        <f ca="1" xml:space="preserve">
IF(
  ISNA($AB449),
  NA(),
  VLOOKUP($AB449,Levels!$A:$B,2,FALSE)
)</f>
        <v>Senior</v>
      </c>
      <c r="AD449" s="8">
        <f t="shared" ca="1" si="86"/>
        <v>39978</v>
      </c>
      <c r="AE449" s="6">
        <f ca="1">RANDBETWEEN(5,COUNTA('Recruitment source'!$A:$A) + 1)</f>
        <v>7</v>
      </c>
      <c r="AF449" s="6" t="str">
        <f ca="1">VLOOKUP($AE449,'Recruitment source'!$A:$B,2,FALSE)</f>
        <v>SAPO Emprego</v>
      </c>
      <c r="AG449" s="8" t="e">
        <f t="shared" ca="1" si="87"/>
        <v>#N/A</v>
      </c>
      <c r="AH449" s="6" t="e">
        <f t="shared" ca="1" si="88"/>
        <v>#N/A</v>
      </c>
      <c r="AI449" s="6" t="e">
        <f ca="1" xml:space="preserve">
IF(
  ISNA($AH449),
  NA(),
  VLOOKUP($AH449,'Reasons for dismissal'!$A:$B,2,FALSE)
)</f>
        <v>#N/A</v>
      </c>
      <c r="AJ449" s="6">
        <f t="shared" ca="1" si="89"/>
        <v>4</v>
      </c>
      <c r="AK449" s="1">
        <f t="shared" ca="1" si="90"/>
        <v>2580</v>
      </c>
      <c r="AL4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$A449  &amp; ", "   &amp;
$B449  &amp; ", "   &amp;
$D449  &amp; ", '"  &amp;
$I449  &amp; "', '" &amp;
$O449  &amp; "', "  &amp;
$S449  &amp; ", '"  &amp;
TEXT($U449,"dd/mm/aaaa")  &amp; "', "   &amp;
$V449  &amp; ", "   &amp;
$X449  &amp; ", "   &amp;
$Z449  &amp; ", "   &amp;
IF($AB449 &lt;&gt; "", $AB449, "NULL")  &amp; ", "   &amp;
$AK449  &amp; ");"</f>
        <v>#REF!</v>
      </c>
    </row>
    <row r="450" spans="1:38" x14ac:dyDescent="0.2">
      <c r="A450" s="7" cm="1">
        <f t="array" aca="1" ref="A450" ca="1">INDEX(Companies!$A:$A,RANDBETWEEN(2,COUNTA(Companies!$A:$A)),1)</f>
        <v>2</v>
      </c>
      <c r="B450" s="5">
        <f t="shared" si="78"/>
        <v>449</v>
      </c>
      <c r="C450" s="5" t="str" cm="1">
        <f t="array" ref="C450">SHA1HASH($B450)</f>
        <v>5fd7e33e01c871f02cbf9f6b0c1feec774b09cf5</v>
      </c>
      <c r="D450" s="6">
        <f t="shared" ca="1" si="79"/>
        <v>1</v>
      </c>
      <c r="E450" s="7">
        <f ca="1">IF($B450 = 1 + N("Presidente"),
    127,
    IF($B450 = 2 + N("Vice-Presidente"),
        72,
        IF($B450 = 3 + N("Secretária bilíngue"),
            13,
            RANDBETWEEN(5,COUNT(Name!$A:$A) + 1)
        )
    )
)</f>
        <v>255</v>
      </c>
      <c r="F450" s="7" t="str">
        <f ca="1">VLOOKUP($E450,Name!$A:$B,2,FALSE)</f>
        <v>Manuela</v>
      </c>
      <c r="G450" s="7">
        <f ca="1" xml:space="preserve">
IF($B450 = 1,
    0,
    RANDBETWEEN(5,COUNT('Last name'!$A:$A) + 1)
)</f>
        <v>76</v>
      </c>
      <c r="H450" s="7" t="str">
        <f ca="1" xml:space="preserve">
IF($B450 = 1 + N("Presidente"),
    "de Orléans e Bragança",
    VLOOKUP($G450,'Last name'!$A:$B,2,FALSE) &amp; " " &amp; VLOOKUP(RANDBETWEEN(5,COUNT('Last name'!$A:$A) + 1),'Last name'!$A:$B,2,FALSE)
)</f>
        <v>Duarte Esteves</v>
      </c>
      <c r="I450" s="7" t="str">
        <f t="shared" ca="1" si="80"/>
        <v>Manuela Duarte Esteves</v>
      </c>
      <c r="J450" s="7" t="str" cm="1">
        <f t="array" aca="1" ref="J450" ca="1">SHA1HASH($I450)</f>
        <v>9239095c3790d2a5f03a716a0d6d183276d4eb75</v>
      </c>
      <c r="K450" s="7" cm="1">
        <f t="array" aca="1" ref="K450" ca="1">INDEX(States!$A:$A,M450,1)</f>
        <v>5</v>
      </c>
      <c r="L450" s="7" t="str">
        <f ca="1">VLOOKUP($K450,Countries!$A:$B,2,FALSE)</f>
        <v>Portugal</v>
      </c>
      <c r="M450" s="7" cm="1">
        <f t="array" aca="1" ref="M450" ca="1">INDEX(States!$C:$C,RANDBETWEEN(5,COUNTA(States!$A:$A) + 1),1)</f>
        <v>8</v>
      </c>
      <c r="N450" s="7" t="str">
        <f ca="1">VLOOKUP($M450,States!$C:$D,2,FALSE)</f>
        <v>AveirO</v>
      </c>
      <c r="O450" s="7" t="str">
        <f ca="1">VLOOKUP($E450,Name!$A:$C,3,FALSE)</f>
        <v>F</v>
      </c>
      <c r="P450" s="7" t="str">
        <f ca="1">VLOOKUP($O450,Genders!$B:$C,2,FALSE)</f>
        <v>Female</v>
      </c>
      <c r="Q450" s="7" cm="1">
        <f t="array" aca="1" ref="Q450" ca="1">INDEX('Marital status'!$A:$A,RANDBETWEEN(5,COUNTA('Marital status'!$A:$A) + 1),1)</f>
        <v>6</v>
      </c>
      <c r="R450" s="7" t="str">
        <f ca="1">VLOOKUP($Q450,'Marital status'!$A:$B,2,FALSE)</f>
        <v>DIVORCED</v>
      </c>
      <c r="S450" s="7">
        <f t="shared" ca="1" si="81"/>
        <v>5</v>
      </c>
      <c r="T450" s="7" t="str">
        <f ca="1">VLOOKUP($S450,Ethnicities!$A:$B,2,FALSE)</f>
        <v>ASIAN</v>
      </c>
      <c r="U450" s="8">
        <f t="shared" ca="1" si="82"/>
        <v>20896</v>
      </c>
      <c r="V450" s="6">
        <f t="shared" ca="1" si="83"/>
        <v>7</v>
      </c>
      <c r="W450" s="8" t="str">
        <f ca="1">VLOOKUP($V450,'Background education'!$A:$B,2,FALSE)</f>
        <v>Undergraduate degree</v>
      </c>
      <c r="X450" s="7">
        <f ca="1" xml:space="preserve">
  IF(OR($Z450 = 5, $Z450 = 6, $Z450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450" s="7" t="str">
        <f ca="1">VLOOKUP($X450,Departments!$A:$B,2,FALSE)</f>
        <v>Audit</v>
      </c>
      <c r="Z450" s="6">
        <f t="shared" ca="1" si="84"/>
        <v>9</v>
      </c>
      <c r="AA450" s="7" t="str">
        <f ca="1">VLOOKUP($Z450,Roles!$A:$B,2,FALSE)</f>
        <v>Intern</v>
      </c>
      <c r="AB450" s="6" t="e">
        <f t="shared" ca="1" si="85"/>
        <v>#N/A</v>
      </c>
      <c r="AC450" s="7" t="e">
        <f ca="1" xml:space="preserve">
IF(
  ISNA($AB450),
  NA(),
  VLOOKUP($AB450,Levels!$A:$B,2,FALSE)
)</f>
        <v>#N/A</v>
      </c>
      <c r="AD450" s="8">
        <f t="shared" ca="1" si="86"/>
        <v>42478</v>
      </c>
      <c r="AE450" s="6">
        <f ca="1">RANDBETWEEN(5,COUNTA('Recruitment source'!$A:$A) + 1)</f>
        <v>9</v>
      </c>
      <c r="AF450" s="6" t="str">
        <f ca="1">VLOOKUP($AE450,'Recruitment source'!$A:$B,2,FALSE)</f>
        <v>Empregos Online</v>
      </c>
      <c r="AG450" s="8" t="e">
        <f t="shared" ca="1" si="87"/>
        <v>#N/A</v>
      </c>
      <c r="AH450" s="6" t="e">
        <f t="shared" ca="1" si="88"/>
        <v>#N/A</v>
      </c>
      <c r="AI450" s="6" t="e">
        <f ca="1" xml:space="preserve">
IF(
  ISNA($AH450),
  NA(),
  VLOOKUP($AH450,'Reasons for dismissal'!$A:$B,2,FALSE)
)</f>
        <v>#N/A</v>
      </c>
      <c r="AJ450" s="6">
        <f t="shared" ca="1" si="89"/>
        <v>4</v>
      </c>
      <c r="AK450" s="1">
        <f t="shared" ca="1" si="90"/>
        <v>1205</v>
      </c>
      <c r="AL4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$A450  &amp; ", "   &amp;
$B450  &amp; ", "   &amp;
$D450  &amp; ", '"  &amp;
$I450  &amp; "', '" &amp;
$O450  &amp; "', "  &amp;
$S450  &amp; ", '"  &amp;
TEXT($U450,"dd/mm/aaaa")  &amp; "', "   &amp;
$V450  &amp; ", "   &amp;
$X450  &amp; ", "   &amp;
$Z450  &amp; ", "   &amp;
IF($AB450 &lt;&gt; "", $AB450, "NULL")  &amp; ", "   &amp;
$AK450  &amp; ");"</f>
        <v>#REF!</v>
      </c>
    </row>
    <row r="451" spans="1:38" x14ac:dyDescent="0.2">
      <c r="A451" s="7" cm="1">
        <f t="array" aca="1" ref="A451" ca="1">INDEX(Companies!$A:$A,RANDBETWEEN(2,COUNTA(Companies!$A:$A)),1)</f>
        <v>2</v>
      </c>
      <c r="B451" s="5">
        <f t="shared" ref="B451:B514" si="91">ROW() - 1</f>
        <v>450</v>
      </c>
      <c r="C451" s="5" t="str" cm="1">
        <f t="array" ref="C451">SHA1HASH($B451)</f>
        <v>d96adb142a1f7ede4d5906eadf01409dbd98b60d</v>
      </c>
      <c r="D451" s="6">
        <f t="shared" ref="D451:D514" ca="1" si="92">IF(ISNA($AG451),1,0)</f>
        <v>1</v>
      </c>
      <c r="E451" s="7">
        <f ca="1">IF($B451 = 1 + N("Presidente"),
    127,
    IF($B451 = 2 + N("Vice-Presidente"),
        72,
        IF($B451 = 3 + N("Secretária bilíngue"),
            13,
            RANDBETWEEN(5,COUNT(Name!$A:$A) + 1)
        )
    )
)</f>
        <v>306</v>
      </c>
      <c r="F451" s="7" t="str">
        <f ca="1">VLOOKUP($E451,Name!$A:$B,2,FALSE)</f>
        <v>Nicolas</v>
      </c>
      <c r="G451" s="7">
        <f ca="1" xml:space="preserve">
IF($B451 = 1,
    0,
    RANDBETWEEN(5,COUNT('Last name'!$A:$A) + 1)
)</f>
        <v>7</v>
      </c>
      <c r="H451" s="7" t="str">
        <f ca="1" xml:space="preserve">
IF($B451 = 1 + N("Presidente"),
    "de Orléans e Bragança",
    VLOOKUP($G451,'Last name'!$A:$B,2,FALSE) &amp; " " &amp; VLOOKUP(RANDBETWEEN(5,COUNT('Last name'!$A:$A) + 1),'Last name'!$A:$B,2,FALSE)
)</f>
        <v>Albuquerque Castro</v>
      </c>
      <c r="I451" s="7" t="str">
        <f t="shared" ref="I451:I514" ca="1" si="93">$F451 &amp; " " &amp; $H451</f>
        <v>Nicolas Albuquerque Castro</v>
      </c>
      <c r="J451" s="7" t="str" cm="1">
        <f t="array" aca="1" ref="J451" ca="1">SHA1HASH($I451)</f>
        <v>dd30f646f3ac5ca3139c9980f229544267e60425</v>
      </c>
      <c r="K451" s="7" cm="1">
        <f t="array" aca="1" ref="K451" ca="1">INDEX(States!$A:$A,M451,1)</f>
        <v>5</v>
      </c>
      <c r="L451" s="7" t="str">
        <f ca="1">VLOOKUP($K451,Countries!$A:$B,2,FALSE)</f>
        <v>Portugal</v>
      </c>
      <c r="M451" s="7" cm="1">
        <f t="array" aca="1" ref="M451" ca="1">INDEX(States!$C:$C,RANDBETWEEN(5,COUNTA(States!$A:$A) + 1),1)</f>
        <v>18</v>
      </c>
      <c r="N451" s="7" t="str">
        <f ca="1">VLOOKUP($M451,States!$C:$D,2,FALSE)</f>
        <v>Castelo Branco</v>
      </c>
      <c r="O451" s="7" t="str">
        <f ca="1">VLOOKUP($E451,Name!$A:$C,3,FALSE)</f>
        <v>M</v>
      </c>
      <c r="P451" s="7" t="str">
        <f ca="1">VLOOKUP($O451,Genders!$B:$C,2,FALSE)</f>
        <v>Male</v>
      </c>
      <c r="Q451" s="7" cm="1">
        <f t="array" aca="1" ref="Q451" ca="1">INDEX('Marital status'!$A:$A,RANDBETWEEN(5,COUNTA('Marital status'!$A:$A) + 1),1)</f>
        <v>6</v>
      </c>
      <c r="R451" s="7" t="str">
        <f ca="1">VLOOKUP($Q451,'Marital status'!$A:$B,2,FALSE)</f>
        <v>DIVORCED</v>
      </c>
      <c r="S451" s="7">
        <f t="shared" ref="S451:S514" ca="1" si="94" xml:space="preserve">
IF(AND($Z451 &gt;= 5, $Z451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T451" s="7" t="str">
        <f ca="1">VLOOKUP($S451,Ethnicities!$A:$B,2,FALSE)</f>
        <v>Native Hawaiian or Other Pacific Islander</v>
      </c>
      <c r="U451" s="8">
        <f t="shared" ref="U451:U514" ca="1" si="95" xml:space="preserve">
IF($Z451 = 5 + N("CEO"),
    TODAY() - 16340,
    IF($Z451 = 8 + N("Secretary"),
        RANDBETWEEN(TODAY() - 12418.5, TODAY()-6574.5),
        IF(OR($Z451 = 7, $Z451 = 14),
            RANDBETWEEN(TODAY() - 16071, TODAY() - 8766),
            IF(OR($Z451 = 13, $Z451 = 12, $Z451 = 11),
                RANDBETWEEN(TODAY() - 27393.75, TODAY() - 12783.75),
                RANDBETWEEN(TODAY() - 27393.75, TODAY()-10957.5)
            )
        )
    )
)</f>
        <v>27530</v>
      </c>
      <c r="V451" s="6">
        <f t="shared" ref="V451:V514" ca="1" si="96" xml:space="preserve">
IF(OR($Z451 = 5, $Z451 = 6) + N("Se for presidente ou vice-presidente"),
    10 + N("Doutor"),
    IF($Z451 = 7 + N("Se for diretor"),
        RANDBETWEEN(8,10) + N("Graduate school or Master’s degree or Doctorate"),
        IF($Z451 = 14 + N("If a manager"),
            RANDBETWEEN(7,9),
            IF(OR($Z451 = 13, $Z451 = 12, $Z451 = 11) + N("If coordinator or specialist or analyst"),
                RANDBETWEEN(7,8),
                7
            )
        )
    )
)</f>
        <v>7</v>
      </c>
      <c r="W451" s="8" t="str">
        <f ca="1">VLOOKUP($V451,'Background education'!$A:$B,2,FALSE)</f>
        <v>Undergraduate degree</v>
      </c>
      <c r="X451" s="7">
        <f ca="1" xml:space="preserve">
  IF(OR($Z451 = 5, $Z451 = 6, $Z451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451" s="7" t="str">
        <f ca="1">VLOOKUP($X451,Departments!$A:$B,2,FALSE)</f>
        <v>Finance</v>
      </c>
      <c r="Z451" s="6">
        <f t="shared" ref="Z451:Z514" ca="1" si="97" xml:space="preserve">
IF($B451 = 1 + N("Se matrícula for 1"),
  5 + N("Presidente"),
  IF($B451 = 2 + N("Se matrícula for 2"),
    6 + N("Vice-presidente"),
    IF($B451 = 3 + N("Se matrícula for 3"),
      8 + N("Secretária bilíngue"),
      IF(AND($B451 &gt;= 4, $B451 &lt;=14),
        7 + N("Diretor"),
        IF(AND($B451 &gt;= 15, $B451 &lt;= 25),
          14 + N("Manager"),
          IF(AND($B451 &gt;= 26, $B451 &lt;= 36),
            13 + N("Coordinador"),
            IF(AND($B451 &gt;= 37, $B451 &lt;= 47),
              12 + N("Especialista"),
                IF(MOD($B451,2) = 0,
                  11 + N("Analista"),
                  RANDBETWEEN(9,10) + N("Estagiário ou Trainee")
                )
            )
          )
        )
      )
    )
  )
)</f>
        <v>11</v>
      </c>
      <c r="AA451" s="7" t="str">
        <f ca="1">VLOOKUP($Z451,Roles!$A:$B,2,FALSE)</f>
        <v>Analyst</v>
      </c>
      <c r="AB451" s="6">
        <f t="shared" ref="AB451:AB514" ca="1" si="98" xml:space="preserve">
IF($Z451 = 11 + N("Analyst"),
    RANDBETWEEN(5, 7) + N("Jr, Pleno, Sr"),
    NA()
)</f>
        <v>6</v>
      </c>
      <c r="AC451" s="7" t="str">
        <f ca="1" xml:space="preserve">
IF(
  ISNA($AB451),
  NA(),
  VLOOKUP($AB451,Levels!$A:$B,2,FALSE)
)</f>
        <v>Pleno</v>
      </c>
      <c r="AD451" s="8">
        <f t="shared" ref="AD451:AD514" ca="1" si="99" xml:space="preserve">
IF(
  OR(
    $Z451=5,$Z451=6,$Z451=7,$Z451=8,$Z451=14
  ),
  36161,
  IF(
     (
      (TODAY() - $U451) / 365
     ) &lt; 19,
      TODAY(),
      RANDBETWEEN(36161,TODAY())
  )
)</f>
        <v>38253</v>
      </c>
      <c r="AE451" s="6">
        <f ca="1">RANDBETWEEN(5,COUNTA('Recruitment source'!$A:$A) + 1)</f>
        <v>13</v>
      </c>
      <c r="AF451" s="6" t="str">
        <f ca="1">VLOOKUP($AE451,'Recruitment source'!$A:$B,2,FALSE)</f>
        <v>Google</v>
      </c>
      <c r="AG451" s="8" t="e">
        <f t="shared" ref="AG451:AG514" ca="1" si="100" xml:space="preserve">
IF(MOD(
     ROW(),111
   )=0,
   RANDBETWEEN($AD451 + 1,TODAY() - 1),NA()
)</f>
        <v>#N/A</v>
      </c>
      <c r="AH451" s="6" t="e">
        <f t="shared" ref="AH451:AH514" ca="1" si="101" xml:space="preserve">
IF(
  ISNA(AG451),
  NA(),
  RANDBETWEEN(5,IF($O451="F",13,12))
)</f>
        <v>#N/A</v>
      </c>
      <c r="AI451" s="6" t="e">
        <f ca="1" xml:space="preserve">
IF(
  ISNA($AH451),
  NA(),
  VLOOKUP($AH451,'Reasons for dismissal'!$A:$B,2,FALSE)
)</f>
        <v>#N/A</v>
      </c>
      <c r="AJ451" s="6">
        <f t="shared" ref="AJ451:AJ514" ca="1" si="102" xml:space="preserve">
IF(
 ISNA($AG451),
 IF(
   $Z451=5,
   5,
   IF(
     OR($Z451=6,$Z451=7,$Z451=14,8),
     RANDBETWEEN(4,5),
     IF(
       OR($Z451=12,$Z451=13),
       RANDBETWEEN(3,5),
       RANDBETWEEN(1,5)
     )
   )
 ),
 RANDBETWEEN(1,3)
)</f>
        <v>4</v>
      </c>
      <c r="AK451" s="1">
        <f t="shared" ref="AK451:AK514" ca="1" si="103" xml:space="preserve">
IF($Z451 = 5 + N("Presidente"),
    27000,
    IF($Z451 = 6 + N("Vice-presidente"),
        23000,
        IF(OR($Z451 = 8, $Z451= 13, $Z451 = 12) + N("Secretária bilíngue ou coordenador ou especialista"),
            8000,
            IF($Z451 = 7 + N("Diretor"),
                15000,
                IF($Z451 = 14 + N("Gerente"),
                    12000,
                    IF($Z451 = 9 + N("Estagiário"),
                        705,
                        IF($Z451 = 10 + N("Trainee"),
                            805,
                            IF($Z451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IF($V451 = 7,
  500,
  IF($V451 = 8,
    1000,
    IF($V451 = 9,
      1500,
      IF($V451 = 10,
        2000,
        0
      )
    )
  )
)
+
N("Adicional no salário por área")
+
IF($X451 = 14 + N("Tecnologia da Informação"),
  120,
  IF($X451 = 16 + N("Vendas"),
    110,
    IF($X451 = 15 + N("Jurídico"),
      100,
      IF(OR($X451 = 8, $X451 = 9, $X451 = 11) + N("Recursos humanos ou comercial ou comunicação e marketing"),
        80,
        0
      )
    )
  )
)
+
N("Adicionando pegadinha")
+
IF(AND($X451 = 16, $V451 = 9, $Z451 = 11) + N("Se for de vendas, com mestrado, analista sênior"),
  IF($S451 = 5,
    100,
    0
  )
  +
  IF($O451 = "M",
    200,
    0
  ),
  0
)</f>
        <v>2500</v>
      </c>
      <c r="AL4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$A451  &amp; ", "   &amp;
$B451  &amp; ", "   &amp;
$D451  &amp; ", '"  &amp;
$I451  &amp; "', '" &amp;
$O451  &amp; "', "  &amp;
$S451  &amp; ", '"  &amp;
TEXT($U451,"dd/mm/aaaa")  &amp; "', "   &amp;
$V451  &amp; ", "   &amp;
$X451  &amp; ", "   &amp;
$Z451  &amp; ", "   &amp;
IF($AB451 &lt;&gt; "", $AB451, "NULL")  &amp; ", "   &amp;
$AK451  &amp; ");"</f>
        <v>#REF!</v>
      </c>
    </row>
    <row r="452" spans="1:38" x14ac:dyDescent="0.2">
      <c r="A452" s="7" cm="1">
        <f t="array" aca="1" ref="A452" ca="1">INDEX(Companies!$A:$A,RANDBETWEEN(2,COUNTA(Companies!$A:$A)),1)</f>
        <v>2</v>
      </c>
      <c r="B452" s="5">
        <f t="shared" si="91"/>
        <v>451</v>
      </c>
      <c r="C452" s="5" t="str" cm="1">
        <f t="array" ref="C452">SHA1HASH($B452)</f>
        <v>9d4650d4e8944e0ebf5c32dd9706abc74343e3a8</v>
      </c>
      <c r="D452" s="6">
        <f t="shared" ca="1" si="92"/>
        <v>1</v>
      </c>
      <c r="E452" s="7">
        <f ca="1">IF($B452 = 1 + N("Presidente"),
    127,
    IF($B452 = 2 + N("Vice-Presidente"),
        72,
        IF($B452 = 3 + N("Secretária bilíngue"),
            13,
            RANDBETWEEN(5,COUNT(Name!$A:$A) + 1)
        )
    )
)</f>
        <v>97</v>
      </c>
      <c r="F452" s="7" t="str">
        <f ca="1">VLOOKUP($E452,Name!$A:$B,2,FALSE)</f>
        <v>Claudia</v>
      </c>
      <c r="G452" s="7">
        <f ca="1" xml:space="preserve">
IF($B452 = 1,
    0,
    RANDBETWEEN(5,COUNT('Last name'!$A:$A) + 1)
)</f>
        <v>154</v>
      </c>
      <c r="H452" s="7" t="str">
        <f ca="1" xml:space="preserve">
IF($B452 = 1 + N("Presidente"),
    "de Orléans e Bragança",
    VLOOKUP($G452,'Last name'!$A:$B,2,FALSE) &amp; " " &amp; VLOOKUP(RANDBETWEEN(5,COUNT('Last name'!$A:$A) + 1),'Last name'!$A:$B,2,FALSE)
)</f>
        <v>Pinheiro Martini</v>
      </c>
      <c r="I452" s="7" t="str">
        <f t="shared" ca="1" si="93"/>
        <v>Claudia Pinheiro Martini</v>
      </c>
      <c r="J452" s="7" t="str" cm="1">
        <f t="array" aca="1" ref="J452" ca="1">SHA1HASH($I452)</f>
        <v>513e03cd2c97a11158bf4e73d0b9f0b9fe9a0ddd</v>
      </c>
      <c r="K452" s="7" cm="1">
        <f t="array" aca="1" ref="K452" ca="1">INDEX(States!$A:$A,M452,1)</f>
        <v>5</v>
      </c>
      <c r="L452" s="7" t="str">
        <f ca="1">VLOOKUP($K452,Countries!$A:$B,2,FALSE)</f>
        <v>Portugal</v>
      </c>
      <c r="M452" s="7" cm="1">
        <f t="array" aca="1" ref="M452" ca="1">INDEX(States!$C:$C,RANDBETWEEN(5,COUNTA(States!$A:$A) + 1),1)</f>
        <v>24</v>
      </c>
      <c r="N452" s="7" t="str">
        <f ca="1">VLOOKUP($M452,States!$C:$D,2,FALSE)</f>
        <v>Brangança</v>
      </c>
      <c r="O452" s="7" t="str">
        <f ca="1">VLOOKUP($E452,Name!$A:$C,3,FALSE)</f>
        <v>F</v>
      </c>
      <c r="P452" s="7" t="str">
        <f ca="1">VLOOKUP($O452,Genders!$B:$C,2,FALSE)</f>
        <v>Female</v>
      </c>
      <c r="Q452" s="7" cm="1">
        <f t="array" aca="1" ref="Q452" ca="1">INDEX('Marital status'!$A:$A,RANDBETWEEN(5,COUNTA('Marital status'!$A:$A) + 1),1)</f>
        <v>0</v>
      </c>
      <c r="R452" s="7" t="e">
        <f ca="1">VLOOKUP($Q452,'Marital status'!$A:$B,2,FALSE)</f>
        <v>#N/A</v>
      </c>
      <c r="S452" s="7">
        <f t="shared" ca="1" si="94"/>
        <v>5</v>
      </c>
      <c r="T452" s="7" t="str">
        <f ca="1">VLOOKUP($S452,Ethnicities!$A:$B,2,FALSE)</f>
        <v>ASIAN</v>
      </c>
      <c r="U452" s="8">
        <f t="shared" ca="1" si="95"/>
        <v>25146</v>
      </c>
      <c r="V452" s="6">
        <f t="shared" ca="1" si="96"/>
        <v>7</v>
      </c>
      <c r="W452" s="8" t="str">
        <f ca="1">VLOOKUP($V452,'Background education'!$A:$B,2,FALSE)</f>
        <v>Undergraduate degree</v>
      </c>
      <c r="X452" s="7">
        <f ca="1" xml:space="preserve">
  IF(OR($Z452 = 5, $Z452 = 6, $Z452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452" s="7" t="str">
        <f ca="1">VLOOKUP($X452,Departments!$A:$B,2,FALSE)</f>
        <v xml:space="preserve"> Presidency</v>
      </c>
      <c r="Z452" s="6">
        <f t="shared" ca="1" si="97"/>
        <v>9</v>
      </c>
      <c r="AA452" s="7" t="str">
        <f ca="1">VLOOKUP($Z452,Roles!$A:$B,2,FALSE)</f>
        <v>Intern</v>
      </c>
      <c r="AB452" s="6" t="e">
        <f t="shared" ca="1" si="98"/>
        <v>#N/A</v>
      </c>
      <c r="AC452" s="7" t="e">
        <f ca="1" xml:space="preserve">
IF(
  ISNA($AB452),
  NA(),
  VLOOKUP($AB452,Levels!$A:$B,2,FALSE)
)</f>
        <v>#N/A</v>
      </c>
      <c r="AD452" s="8">
        <f t="shared" ca="1" si="99"/>
        <v>40072</v>
      </c>
      <c r="AE452" s="6">
        <f ca="1">RANDBETWEEN(5,COUNTA('Recruitment source'!$A:$A) + 1)</f>
        <v>13</v>
      </c>
      <c r="AF452" s="6" t="str">
        <f ca="1">VLOOKUP($AE452,'Recruitment source'!$A:$B,2,FALSE)</f>
        <v>Google</v>
      </c>
      <c r="AG452" s="8" t="e">
        <f t="shared" ca="1" si="100"/>
        <v>#N/A</v>
      </c>
      <c r="AH452" s="6" t="e">
        <f t="shared" ca="1" si="101"/>
        <v>#N/A</v>
      </c>
      <c r="AI452" s="6" t="e">
        <f ca="1" xml:space="preserve">
IF(
  ISNA($AH452),
  NA(),
  VLOOKUP($AH452,'Reasons for dismissal'!$A:$B,2,FALSE)
)</f>
        <v>#N/A</v>
      </c>
      <c r="AJ452" s="6">
        <f t="shared" ca="1" si="102"/>
        <v>5</v>
      </c>
      <c r="AK452" s="1">
        <f t="shared" ca="1" si="103"/>
        <v>1205</v>
      </c>
      <c r="AL4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$A452  &amp; ", "   &amp;
$B452  &amp; ", "   &amp;
$D452  &amp; ", '"  &amp;
$I452  &amp; "', '" &amp;
$O452  &amp; "', "  &amp;
$S452  &amp; ", '"  &amp;
TEXT($U452,"dd/mm/aaaa")  &amp; "', "   &amp;
$V452  &amp; ", "   &amp;
$X452  &amp; ", "   &amp;
$Z452  &amp; ", "   &amp;
IF($AB452 &lt;&gt; "", $AB452, "NULL")  &amp; ", "   &amp;
$AK452  &amp; ");"</f>
        <v>#REF!</v>
      </c>
    </row>
    <row r="453" spans="1:38" x14ac:dyDescent="0.2">
      <c r="A453" s="7" cm="1">
        <f t="array" aca="1" ref="A453" ca="1">INDEX(Companies!$A:$A,RANDBETWEEN(2,COUNTA(Companies!$A:$A)),1)</f>
        <v>2</v>
      </c>
      <c r="B453" s="5">
        <f t="shared" si="91"/>
        <v>452</v>
      </c>
      <c r="C453" s="5" t="str" cm="1">
        <f t="array" ref="C453">SHA1HASH($B453)</f>
        <v>3af0af21718ad75722b7f7dc2428e7f3f9c10432</v>
      </c>
      <c r="D453" s="6">
        <f t="shared" ca="1" si="92"/>
        <v>1</v>
      </c>
      <c r="E453" s="7">
        <f ca="1">IF($B453 = 1 + N("Presidente"),
    127,
    IF($B453 = 2 + N("Vice-Presidente"),
        72,
        IF($B453 = 3 + N("Secretária bilíngue"),
            13,
            RANDBETWEEN(5,COUNT(Name!$A:$A) + 1)
        )
    )
)</f>
        <v>12</v>
      </c>
      <c r="F453" s="7" t="str">
        <f ca="1">VLOOKUP($E453,Name!$A:$B,2,FALSE)</f>
        <v>Alana</v>
      </c>
      <c r="G453" s="7">
        <f ca="1" xml:space="preserve">
IF($B453 = 1,
    0,
    RANDBETWEEN(5,COUNT('Last name'!$A:$A) + 1)
)</f>
        <v>191</v>
      </c>
      <c r="H453" s="7" t="str">
        <f ca="1" xml:space="preserve">
IF($B453 = 1 + N("Presidente"),
    "de Orléans e Bragança",
    VLOOKUP($G453,'Last name'!$A:$B,2,FALSE) &amp; " " &amp; VLOOKUP(RANDBETWEEN(5,COUNT('Last name'!$A:$A) + 1),'Last name'!$A:$B,2,FALSE)
)</f>
        <v>Trindade Faria</v>
      </c>
      <c r="I453" s="7" t="str">
        <f t="shared" ca="1" si="93"/>
        <v>Alana Trindade Faria</v>
      </c>
      <c r="J453" s="7" t="str" cm="1">
        <f t="array" aca="1" ref="J453" ca="1">SHA1HASH($I453)</f>
        <v>80db86567526f20ac6d564c94c3d329cf91f4285</v>
      </c>
      <c r="K453" s="7" cm="1">
        <f t="array" aca="1" ref="K453" ca="1">INDEX(States!$A:$A,M453,1)</f>
        <v>5</v>
      </c>
      <c r="L453" s="7" t="str">
        <f ca="1">VLOOKUP($K453,Countries!$A:$B,2,FALSE)</f>
        <v>Portugal</v>
      </c>
      <c r="M453" s="7" cm="1">
        <f t="array" aca="1" ref="M453" ca="1">INDEX(States!$C:$C,RANDBETWEEN(5,COUNTA(States!$A:$A) + 1),1)</f>
        <v>13</v>
      </c>
      <c r="N453" s="7" t="str">
        <f ca="1">VLOOKUP($M453,States!$C:$D,2,FALSE)</f>
        <v>Coimbra</v>
      </c>
      <c r="O453" s="7" t="str">
        <f ca="1">VLOOKUP($E453,Name!$A:$C,3,FALSE)</f>
        <v>F</v>
      </c>
      <c r="P453" s="7" t="str">
        <f ca="1">VLOOKUP($O453,Genders!$B:$C,2,FALSE)</f>
        <v>Female</v>
      </c>
      <c r="Q453" s="7" cm="1">
        <f t="array" aca="1" ref="Q453" ca="1">INDEX('Marital status'!$A:$A,RANDBETWEEN(5,COUNTA('Marital status'!$A:$A) + 1),1)</f>
        <v>6</v>
      </c>
      <c r="R453" s="7" t="str">
        <f ca="1">VLOOKUP($Q453,'Marital status'!$A:$B,2,FALSE)</f>
        <v>DIVORCED</v>
      </c>
      <c r="S453" s="7">
        <f t="shared" ca="1" si="94"/>
        <v>5</v>
      </c>
      <c r="T453" s="7" t="str">
        <f ca="1">VLOOKUP($S453,Ethnicities!$A:$B,2,FALSE)</f>
        <v>ASIAN</v>
      </c>
      <c r="U453" s="8">
        <f t="shared" ca="1" si="95"/>
        <v>20890</v>
      </c>
      <c r="V453" s="6">
        <f t="shared" ca="1" si="96"/>
        <v>8</v>
      </c>
      <c r="W453" s="8" t="str">
        <f ca="1">VLOOKUP($V453,'Background education'!$A:$B,2,FALSE)</f>
        <v>Graduate school</v>
      </c>
      <c r="X453" s="7">
        <f ca="1" xml:space="preserve">
  IF(OR($Z453 = 5, $Z453 = 6, $Z453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453" s="7" t="str">
        <f ca="1">VLOOKUP($X453,Departments!$A:$B,2,FALSE)</f>
        <v>Administration</v>
      </c>
      <c r="Z453" s="6">
        <f t="shared" ca="1" si="97"/>
        <v>11</v>
      </c>
      <c r="AA453" s="7" t="str">
        <f ca="1">VLOOKUP($Z453,Roles!$A:$B,2,FALSE)</f>
        <v>Analyst</v>
      </c>
      <c r="AB453" s="6">
        <f t="shared" ca="1" si="98"/>
        <v>7</v>
      </c>
      <c r="AC453" s="7" t="str">
        <f ca="1" xml:space="preserve">
IF(
  ISNA($AB453),
  NA(),
  VLOOKUP($AB453,Levels!$A:$B,2,FALSE)
)</f>
        <v>Senior</v>
      </c>
      <c r="AD453" s="8">
        <f t="shared" ca="1" si="99"/>
        <v>37450</v>
      </c>
      <c r="AE453" s="6">
        <f ca="1">RANDBETWEEN(5,COUNTA('Recruitment source'!$A:$A) + 1)</f>
        <v>13</v>
      </c>
      <c r="AF453" s="6" t="str">
        <f ca="1">VLOOKUP($AE453,'Recruitment source'!$A:$B,2,FALSE)</f>
        <v>Google</v>
      </c>
      <c r="AG453" s="8" t="e">
        <f t="shared" ca="1" si="100"/>
        <v>#N/A</v>
      </c>
      <c r="AH453" s="6" t="e">
        <f t="shared" ca="1" si="101"/>
        <v>#N/A</v>
      </c>
      <c r="AI453" s="6" t="e">
        <f ca="1" xml:space="preserve">
IF(
  ISNA($AH453),
  NA(),
  VLOOKUP($AH453,'Reasons for dismissal'!$A:$B,2,FALSE)
)</f>
        <v>#N/A</v>
      </c>
      <c r="AJ453" s="6">
        <f t="shared" ca="1" si="102"/>
        <v>4</v>
      </c>
      <c r="AK453" s="1">
        <f t="shared" ca="1" si="103"/>
        <v>3000</v>
      </c>
      <c r="AL4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$A453  &amp; ", "   &amp;
$B453  &amp; ", "   &amp;
$D453  &amp; ", '"  &amp;
$I453  &amp; "', '" &amp;
$O453  &amp; "', "  &amp;
$S453  &amp; ", '"  &amp;
TEXT($U453,"dd/mm/aaaa")  &amp; "', "   &amp;
$V453  &amp; ", "   &amp;
$X453  &amp; ", "   &amp;
$Z453  &amp; ", "   &amp;
IF($AB453 &lt;&gt; "", $AB453, "NULL")  &amp; ", "   &amp;
$AK453  &amp; ");"</f>
        <v>#REF!</v>
      </c>
    </row>
    <row r="454" spans="1:38" x14ac:dyDescent="0.2">
      <c r="A454" s="7" cm="1">
        <f t="array" aca="1" ref="A454" ca="1">INDEX(Companies!$A:$A,RANDBETWEEN(2,COUNTA(Companies!$A:$A)),1)</f>
        <v>2</v>
      </c>
      <c r="B454" s="5">
        <f t="shared" si="91"/>
        <v>453</v>
      </c>
      <c r="C454" s="5" t="str" cm="1">
        <f t="array" ref="C454">SHA1HASH($B454)</f>
        <v>4ac2bbff5b524a7870db72e80334fa26fee02817</v>
      </c>
      <c r="D454" s="6">
        <f t="shared" ca="1" si="92"/>
        <v>1</v>
      </c>
      <c r="E454" s="7">
        <f ca="1">IF($B454 = 1 + N("Presidente"),
    127,
    IF($B454 = 2 + N("Vice-Presidente"),
        72,
        IF($B454 = 3 + N("Secretária bilíngue"),
            13,
            RANDBETWEEN(5,COUNT(Name!$A:$A) + 1)
        )
    )
)</f>
        <v>123</v>
      </c>
      <c r="F454" s="7" t="str">
        <f ca="1">VLOOKUP($E454,Name!$A:$B,2,FALSE)</f>
        <v>Emanuelly</v>
      </c>
      <c r="G454" s="7">
        <f ca="1" xml:space="preserve">
IF($B454 = 1,
    0,
    RANDBETWEEN(5,COUNT('Last name'!$A:$A) + 1)
)</f>
        <v>33</v>
      </c>
      <c r="H454" s="7" t="str">
        <f ca="1" xml:space="preserve">
IF($B454 = 1 + N("Presidente"),
    "de Orléans e Bragança",
    VLOOKUP($G454,'Last name'!$A:$B,2,FALSE) &amp; " " &amp; VLOOKUP(RANDBETWEEN(5,COUNT('Last name'!$A:$A) + 1),'Last name'!$A:$B,2,FALSE)
)</f>
        <v>Barreto Auth</v>
      </c>
      <c r="I454" s="7" t="str">
        <f t="shared" ca="1" si="93"/>
        <v>Emanuelly Barreto Auth</v>
      </c>
      <c r="J454" s="7" t="str" cm="1">
        <f t="array" aca="1" ref="J454" ca="1">SHA1HASH($I454)</f>
        <v>9be6f7b4afe7a6f4eed76c8d61a6b476df7bfbf1</v>
      </c>
      <c r="K454" s="7" cm="1">
        <f t="array" aca="1" ref="K454" ca="1">INDEX(States!$A:$A,M454,1)</f>
        <v>5</v>
      </c>
      <c r="L454" s="7" t="str">
        <f ca="1">VLOOKUP($K454,Countries!$A:$B,2,FALSE)</f>
        <v>Portugal</v>
      </c>
      <c r="M454" s="7" cm="1">
        <f t="array" aca="1" ref="M454" ca="1">INDEX(States!$C:$C,RANDBETWEEN(5,COUNTA(States!$A:$A) + 1),1)</f>
        <v>19</v>
      </c>
      <c r="N454" s="7" t="str">
        <f ca="1">VLOOKUP($M454,States!$C:$D,2,FALSE)</f>
        <v>Beja</v>
      </c>
      <c r="O454" s="7" t="str">
        <f ca="1">VLOOKUP($E454,Name!$A:$C,3,FALSE)</f>
        <v>F</v>
      </c>
      <c r="P454" s="7" t="str">
        <f ca="1">VLOOKUP($O454,Genders!$B:$C,2,FALSE)</f>
        <v>Female</v>
      </c>
      <c r="Q454" s="7" cm="1">
        <f t="array" aca="1" ref="Q454" ca="1">INDEX('Marital status'!$A:$A,RANDBETWEEN(5,COUNTA('Marital status'!$A:$A) + 1),1)</f>
        <v>0</v>
      </c>
      <c r="R454" s="7" t="e">
        <f ca="1">VLOOKUP($Q454,'Marital status'!$A:$B,2,FALSE)</f>
        <v>#N/A</v>
      </c>
      <c r="S454" s="7">
        <f t="shared" ca="1" si="94"/>
        <v>5</v>
      </c>
      <c r="T454" s="7" t="str">
        <f ca="1">VLOOKUP($S454,Ethnicities!$A:$B,2,FALSE)</f>
        <v>ASIAN</v>
      </c>
      <c r="U454" s="8">
        <f t="shared" ca="1" si="95"/>
        <v>28270</v>
      </c>
      <c r="V454" s="6">
        <f t="shared" ca="1" si="96"/>
        <v>7</v>
      </c>
      <c r="W454" s="8" t="str">
        <f ca="1">VLOOKUP($V454,'Background education'!$A:$B,2,FALSE)</f>
        <v>Undergraduate degree</v>
      </c>
      <c r="X454" s="7">
        <f ca="1" xml:space="preserve">
  IF(OR($Z454 = 5, $Z454 = 6, $Z454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454" s="7" t="str">
        <f ca="1">VLOOKUP($X454,Departments!$A:$B,2,FALSE)</f>
        <v>Controlling</v>
      </c>
      <c r="Z454" s="6">
        <f t="shared" ca="1" si="97"/>
        <v>9</v>
      </c>
      <c r="AA454" s="7" t="str">
        <f ca="1">VLOOKUP($Z454,Roles!$A:$B,2,FALSE)</f>
        <v>Intern</v>
      </c>
      <c r="AB454" s="6" t="e">
        <f t="shared" ca="1" si="98"/>
        <v>#N/A</v>
      </c>
      <c r="AC454" s="7" t="e">
        <f ca="1" xml:space="preserve">
IF(
  ISNA($AB454),
  NA(),
  VLOOKUP($AB454,Levels!$A:$B,2,FALSE)
)</f>
        <v>#N/A</v>
      </c>
      <c r="AD454" s="8">
        <f t="shared" ca="1" si="99"/>
        <v>42051</v>
      </c>
      <c r="AE454" s="6">
        <f ca="1">RANDBETWEEN(5,COUNTA('Recruitment source'!$A:$A) + 1)</f>
        <v>11</v>
      </c>
      <c r="AF454" s="6" t="str">
        <f ca="1">VLOOKUP($AE454,'Recruitment source'!$A:$B,2,FALSE)</f>
        <v>Next Station</v>
      </c>
      <c r="AG454" s="8" t="e">
        <f t="shared" ca="1" si="100"/>
        <v>#N/A</v>
      </c>
      <c r="AH454" s="6" t="e">
        <f t="shared" ca="1" si="101"/>
        <v>#N/A</v>
      </c>
      <c r="AI454" s="6" t="e">
        <f ca="1" xml:space="preserve">
IF(
  ISNA($AH454),
  NA(),
  VLOOKUP($AH454,'Reasons for dismissal'!$A:$B,2,FALSE)
)</f>
        <v>#N/A</v>
      </c>
      <c r="AJ454" s="6">
        <f t="shared" ca="1" si="102"/>
        <v>4</v>
      </c>
      <c r="AK454" s="1">
        <f t="shared" ca="1" si="103"/>
        <v>1205</v>
      </c>
      <c r="AL4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$A454  &amp; ", "   &amp;
$B454  &amp; ", "   &amp;
$D454  &amp; ", '"  &amp;
$I454  &amp; "', '" &amp;
$O454  &amp; "', "  &amp;
$S454  &amp; ", '"  &amp;
TEXT($U454,"dd/mm/aaaa")  &amp; "', "   &amp;
$V454  &amp; ", "   &amp;
$X454  &amp; ", "   &amp;
$Z454  &amp; ", "   &amp;
IF($AB454 &lt;&gt; "", $AB454, "NULL")  &amp; ", "   &amp;
$AK454  &amp; ");"</f>
        <v>#REF!</v>
      </c>
    </row>
    <row r="455" spans="1:38" x14ac:dyDescent="0.2">
      <c r="A455" s="7" cm="1">
        <f t="array" aca="1" ref="A455" ca="1">INDEX(Companies!$A:$A,RANDBETWEEN(2,COUNTA(Companies!$A:$A)),1)</f>
        <v>2</v>
      </c>
      <c r="B455" s="5">
        <f t="shared" si="91"/>
        <v>454</v>
      </c>
      <c r="C455" s="5" t="str" cm="1">
        <f t="array" ref="C455">SHA1HASH($B455)</f>
        <v>14019988a92023b21c8fbafb2b615c6ce575da38</v>
      </c>
      <c r="D455" s="6">
        <f t="shared" ca="1" si="92"/>
        <v>1</v>
      </c>
      <c r="E455" s="7">
        <f ca="1">IF($B455 = 1 + N("Presidente"),
    127,
    IF($B455 = 2 + N("Vice-Presidente"),
        72,
        IF($B455 = 3 + N("Secretária bilíngue"),
            13,
            RANDBETWEEN(5,COUNT(Name!$A:$A) + 1)
        )
    )
)</f>
        <v>133</v>
      </c>
      <c r="F455" s="7" t="str">
        <f ca="1">VLOOKUP($E455,Name!$A:$B,2,FALSE)</f>
        <v>Esther</v>
      </c>
      <c r="G455" s="7">
        <f ca="1" xml:space="preserve">
IF($B455 = 1,
    0,
    RANDBETWEEN(5,COUNT('Last name'!$A:$A) + 1)
)</f>
        <v>140</v>
      </c>
      <c r="H455" s="7" t="str">
        <f ca="1" xml:space="preserve">
IF($B455 = 1 + N("Presidente"),
    "de Orléans e Bragança",
    VLOOKUP($G455,'Last name'!$A:$B,2,FALSE) &amp; " " &amp; VLOOKUP(RANDBETWEEN(5,COUNT('Last name'!$A:$A) + 1),'Last name'!$A:$B,2,FALSE)
)</f>
        <v>Negreiros Miranda</v>
      </c>
      <c r="I455" s="7" t="str">
        <f t="shared" ca="1" si="93"/>
        <v>Esther Negreiros Miranda</v>
      </c>
      <c r="J455" s="7" t="str" cm="1">
        <f t="array" aca="1" ref="J455" ca="1">SHA1HASH($I455)</f>
        <v>6edb3a41fe0d789238c85a6d8e5940152e78bd88</v>
      </c>
      <c r="K455" s="7" cm="1">
        <f t="array" aca="1" ref="K455" ca="1">INDEX(States!$A:$A,M455,1)</f>
        <v>5</v>
      </c>
      <c r="L455" s="7" t="str">
        <f ca="1">VLOOKUP($K455,Countries!$A:$B,2,FALSE)</f>
        <v>Portugal</v>
      </c>
      <c r="M455" s="7" cm="1">
        <f t="array" aca="1" ref="M455" ca="1">INDEX(States!$C:$C,RANDBETWEEN(5,COUNTA(States!$A:$A) + 1),1)</f>
        <v>6</v>
      </c>
      <c r="N455" s="7" t="str">
        <f ca="1">VLOOKUP($M455,States!$C:$D,2,FALSE)</f>
        <v>PORTO</v>
      </c>
      <c r="O455" s="7" t="str">
        <f ca="1">VLOOKUP($E455,Name!$A:$C,3,FALSE)</f>
        <v>F</v>
      </c>
      <c r="P455" s="7" t="str">
        <f ca="1">VLOOKUP($O455,Genders!$B:$C,2,FALSE)</f>
        <v>Female</v>
      </c>
      <c r="Q455" s="7" cm="1">
        <f t="array" aca="1" ref="Q455" ca="1">INDEX('Marital status'!$A:$A,RANDBETWEEN(5,COUNTA('Marital status'!$A:$A) + 1),1)</f>
        <v>6</v>
      </c>
      <c r="R455" s="7" t="str">
        <f ca="1">VLOOKUP($Q455,'Marital status'!$A:$B,2,FALSE)</f>
        <v>DIVORCED</v>
      </c>
      <c r="S455" s="7">
        <f t="shared" ca="1" si="94"/>
        <v>6</v>
      </c>
      <c r="T455" s="7" t="str">
        <f ca="1">VLOOKUP($S455,Ethnicities!$A:$B,2,FALSE)</f>
        <v xml:space="preserve">  american Indian or Alaska Native</v>
      </c>
      <c r="U455" s="8">
        <f t="shared" ca="1" si="95"/>
        <v>23103</v>
      </c>
      <c r="V455" s="6">
        <f t="shared" ca="1" si="96"/>
        <v>8</v>
      </c>
      <c r="W455" s="8" t="str">
        <f ca="1">VLOOKUP($V455,'Background education'!$A:$B,2,FALSE)</f>
        <v>Graduate school</v>
      </c>
      <c r="X455" s="7">
        <f ca="1" xml:space="preserve">
  IF(OR($Z455 = 5, $Z455 = 6, $Z455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455" s="7" t="str">
        <f ca="1">VLOOKUP($X455,Departments!$A:$B,2,FALSE)</f>
        <v xml:space="preserve"> Presidency</v>
      </c>
      <c r="Z455" s="6">
        <f t="shared" ca="1" si="97"/>
        <v>11</v>
      </c>
      <c r="AA455" s="7" t="str">
        <f ca="1">VLOOKUP($Z455,Roles!$A:$B,2,FALSE)</f>
        <v>Analyst</v>
      </c>
      <c r="AB455" s="6">
        <f t="shared" ca="1" si="98"/>
        <v>7</v>
      </c>
      <c r="AC455" s="7" t="str">
        <f ca="1" xml:space="preserve">
IF(
  ISNA($AB455),
  NA(),
  VLOOKUP($AB455,Levels!$A:$B,2,FALSE)
)</f>
        <v>Senior</v>
      </c>
      <c r="AD455" s="8">
        <f t="shared" ca="1" si="99"/>
        <v>38822</v>
      </c>
      <c r="AE455" s="6">
        <f ca="1">RANDBETWEEN(5,COUNTA('Recruitment source'!$A:$A) + 1)</f>
        <v>11</v>
      </c>
      <c r="AF455" s="6" t="str">
        <f ca="1">VLOOKUP($AE455,'Recruitment source'!$A:$B,2,FALSE)</f>
        <v>Next Station</v>
      </c>
      <c r="AG455" s="8" t="e">
        <f t="shared" ca="1" si="100"/>
        <v>#N/A</v>
      </c>
      <c r="AH455" s="6" t="e">
        <f t="shared" ca="1" si="101"/>
        <v>#N/A</v>
      </c>
      <c r="AI455" s="6" t="e">
        <f ca="1" xml:space="preserve">
IF(
  ISNA($AH455),
  NA(),
  VLOOKUP($AH455,'Reasons for dismissal'!$A:$B,2,FALSE)
)</f>
        <v>#N/A</v>
      </c>
      <c r="AJ455" s="6">
        <f t="shared" ca="1" si="102"/>
        <v>5</v>
      </c>
      <c r="AK455" s="1">
        <f t="shared" ca="1" si="103"/>
        <v>3000</v>
      </c>
      <c r="AL4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$A455  &amp; ", "   &amp;
$B455  &amp; ", "   &amp;
$D455  &amp; ", '"  &amp;
$I455  &amp; "', '" &amp;
$O455  &amp; "', "  &amp;
$S455  &amp; ", '"  &amp;
TEXT($U455,"dd/mm/aaaa")  &amp; "', "   &amp;
$V455  &amp; ", "   &amp;
$X455  &amp; ", "   &amp;
$Z455  &amp; ", "   &amp;
IF($AB455 &lt;&gt; "", $AB455, "NULL")  &amp; ", "   &amp;
$AK455  &amp; ");"</f>
        <v>#REF!</v>
      </c>
    </row>
    <row r="456" spans="1:38" x14ac:dyDescent="0.2">
      <c r="A456" s="7" cm="1">
        <f t="array" aca="1" ref="A456" ca="1">INDEX(Companies!$A:$A,RANDBETWEEN(2,COUNTA(Companies!$A:$A)),1)</f>
        <v>2</v>
      </c>
      <c r="B456" s="5">
        <f t="shared" si="91"/>
        <v>455</v>
      </c>
      <c r="C456" s="5" t="str" cm="1">
        <f t="array" ref="C456">SHA1HASH($B456)</f>
        <v>b02b70815b8520a272deb770f0bd96f6ab0a8257</v>
      </c>
      <c r="D456" s="6">
        <f t="shared" ca="1" si="92"/>
        <v>1</v>
      </c>
      <c r="E456" s="7">
        <f ca="1">IF($B456 = 1 + N("Presidente"),
    127,
    IF($B456 = 2 + N("Vice-Presidente"),
        72,
        IF($B456 = 3 + N("Secretária bilíngue"),
            13,
            RANDBETWEEN(5,COUNT(Name!$A:$A) + 1)
        )
    )
)</f>
        <v>57</v>
      </c>
      <c r="F456" s="7" t="str">
        <f ca="1">VLOOKUP($E456,Name!$A:$B,2,FALSE)</f>
        <v>Arthur Henrique</v>
      </c>
      <c r="G456" s="7">
        <f ca="1" xml:space="preserve">
IF($B456 = 1,
    0,
    RANDBETWEEN(5,COUNT('Last name'!$A:$A) + 1)
)</f>
        <v>70</v>
      </c>
      <c r="H456" s="7" t="str">
        <f ca="1" xml:space="preserve">
IF($B456 = 1 + N("Presidente"),
    "de Orléans e Bragança",
    VLOOKUP($G456,'Last name'!$A:$B,2,FALSE) &amp; " " &amp; VLOOKUP(RANDBETWEEN(5,COUNT('Last name'!$A:$A) + 1),'Last name'!$A:$B,2,FALSE)
)</f>
        <v>Cunha Rodrigues</v>
      </c>
      <c r="I456" s="7" t="str">
        <f t="shared" ca="1" si="93"/>
        <v>Arthur Henrique Cunha Rodrigues</v>
      </c>
      <c r="J456" s="7" t="str" cm="1">
        <f t="array" aca="1" ref="J456" ca="1">SHA1HASH($I456)</f>
        <v>60690a23c4921302ed348b3b949b43e6db8dccf9</v>
      </c>
      <c r="K456" s="7" cm="1">
        <f t="array" aca="1" ref="K456" ca="1">INDEX(States!$A:$A,M456,1)</f>
        <v>5</v>
      </c>
      <c r="L456" s="7" t="str">
        <f ca="1">VLOOKUP($K456,Countries!$A:$B,2,FALSE)</f>
        <v>Portugal</v>
      </c>
      <c r="M456" s="7" cm="1">
        <f t="array" aca="1" ref="M456" ca="1">INDEX(States!$C:$C,RANDBETWEEN(5,COUNTA(States!$A:$A) + 1),1)</f>
        <v>22</v>
      </c>
      <c r="N456" s="7" t="str">
        <f ca="1">VLOOKUP($M456,States!$C:$D,2,FALSE)</f>
        <v>Vila Real</v>
      </c>
      <c r="O456" s="7" t="str">
        <f ca="1">VLOOKUP($E456,Name!$A:$C,3,FALSE)</f>
        <v>M</v>
      </c>
      <c r="P456" s="7" t="str">
        <f ca="1">VLOOKUP($O456,Genders!$B:$C,2,FALSE)</f>
        <v>Male</v>
      </c>
      <c r="Q456" s="7" cm="1">
        <f t="array" aca="1" ref="Q456" ca="1">INDEX('Marital status'!$A:$A,RANDBETWEEN(5,COUNTA('Marital status'!$A:$A) + 1),1)</f>
        <v>6</v>
      </c>
      <c r="R456" s="7" t="str">
        <f ca="1">VLOOKUP($Q456,'Marital status'!$A:$B,2,FALSE)</f>
        <v>DIVORCED</v>
      </c>
      <c r="S456" s="7">
        <f t="shared" ca="1" si="94"/>
        <v>8</v>
      </c>
      <c r="T456" s="7" t="e">
        <f ca="1">VLOOKUP($S456,Ethnicities!$A:$B,2,FALSE)</f>
        <v>#N/A</v>
      </c>
      <c r="U456" s="8">
        <f t="shared" ca="1" si="95"/>
        <v>30684</v>
      </c>
      <c r="V456" s="6">
        <f t="shared" ca="1" si="96"/>
        <v>7</v>
      </c>
      <c r="W456" s="8" t="str">
        <f ca="1">VLOOKUP($V456,'Background education'!$A:$B,2,FALSE)</f>
        <v>Undergraduate degree</v>
      </c>
      <c r="X456" s="7">
        <f ca="1" xml:space="preserve">
  IF(OR($Z456 = 5, $Z456 = 6, $Z456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456" s="7" t="str">
        <f ca="1">VLOOKUP($X456,Departments!$A:$B,2,FALSE)</f>
        <v>Controlling</v>
      </c>
      <c r="Z456" s="6">
        <f t="shared" ca="1" si="97"/>
        <v>10</v>
      </c>
      <c r="AA456" s="7" t="str">
        <f ca="1">VLOOKUP($Z456,Roles!$A:$B,2,FALSE)</f>
        <v>Trainee</v>
      </c>
      <c r="AB456" s="6" t="e">
        <f t="shared" ca="1" si="98"/>
        <v>#N/A</v>
      </c>
      <c r="AC456" s="7" t="e">
        <f ca="1" xml:space="preserve">
IF(
  ISNA($AB456),
  NA(),
  VLOOKUP($AB456,Levels!$A:$B,2,FALSE)
)</f>
        <v>#N/A</v>
      </c>
      <c r="AD456" s="8">
        <f t="shared" ca="1" si="99"/>
        <v>40255</v>
      </c>
      <c r="AE456" s="6">
        <f ca="1">RANDBETWEEN(5,COUNTA('Recruitment source'!$A:$A) + 1)</f>
        <v>7</v>
      </c>
      <c r="AF456" s="6" t="str">
        <f ca="1">VLOOKUP($AE456,'Recruitment source'!$A:$B,2,FALSE)</f>
        <v>SAPO Emprego</v>
      </c>
      <c r="AG456" s="8" t="e">
        <f t="shared" ca="1" si="100"/>
        <v>#N/A</v>
      </c>
      <c r="AH456" s="6" t="e">
        <f t="shared" ca="1" si="101"/>
        <v>#N/A</v>
      </c>
      <c r="AI456" s="6" t="e">
        <f ca="1" xml:space="preserve">
IF(
  ISNA($AH456),
  NA(),
  VLOOKUP($AH456,'Reasons for dismissal'!$A:$B,2,FALSE)
)</f>
        <v>#N/A</v>
      </c>
      <c r="AJ456" s="6">
        <f t="shared" ca="1" si="102"/>
        <v>4</v>
      </c>
      <c r="AK456" s="1">
        <f t="shared" ca="1" si="103"/>
        <v>1305</v>
      </c>
      <c r="AL4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$A456  &amp; ", "   &amp;
$B456  &amp; ", "   &amp;
$D456  &amp; ", '"  &amp;
$I456  &amp; "', '" &amp;
$O456  &amp; "', "  &amp;
$S456  &amp; ", '"  &amp;
TEXT($U456,"dd/mm/aaaa")  &amp; "', "   &amp;
$V456  &amp; ", "   &amp;
$X456  &amp; ", "   &amp;
$Z456  &amp; ", "   &amp;
IF($AB456 &lt;&gt; "", $AB456, "NULL")  &amp; ", "   &amp;
$AK456  &amp; ");"</f>
        <v>#REF!</v>
      </c>
    </row>
    <row r="457" spans="1:38" x14ac:dyDescent="0.2">
      <c r="A457" s="7" cm="1">
        <f t="array" aca="1" ref="A457" ca="1">INDEX(Companies!$A:$A,RANDBETWEEN(2,COUNTA(Companies!$A:$A)),1)</f>
        <v>2</v>
      </c>
      <c r="B457" s="5">
        <f t="shared" si="91"/>
        <v>456</v>
      </c>
      <c r="C457" s="5" t="str" cm="1">
        <f t="array" ref="C457">SHA1HASH($B457)</f>
        <v>51eac6b471a284d3341d8c0c63d0f1a286262a18</v>
      </c>
      <c r="D457" s="6">
        <f t="shared" ca="1" si="92"/>
        <v>1</v>
      </c>
      <c r="E457" s="7">
        <f ca="1">IF($B457 = 1 + N("Presidente"),
    127,
    IF($B457 = 2 + N("Vice-Presidente"),
        72,
        IF($B457 = 3 + N("Secretária bilíngue"),
            13,
            RANDBETWEEN(5,COUNT(Name!$A:$A) + 1)
        )
    )
)</f>
        <v>107</v>
      </c>
      <c r="F457" s="7" t="str">
        <f ca="1">VLOOKUP($E457,Name!$A:$B,2,FALSE)</f>
        <v>Davi Lucca</v>
      </c>
      <c r="G457" s="7">
        <f ca="1" xml:space="preserve">
IF($B457 = 1,
    0,
    RANDBETWEEN(5,COUNT('Last name'!$A:$A) + 1)
)</f>
        <v>179</v>
      </c>
      <c r="H457" s="7" t="str">
        <f ca="1" xml:space="preserve">
IF($B457 = 1 + N("Presidente"),
    "de Orléans e Bragança",
    VLOOKUP($G457,'Last name'!$A:$B,2,FALSE) &amp; " " &amp; VLOOKUP(RANDBETWEEN(5,COUNT('Last name'!$A:$A) + 1),'Last name'!$A:$B,2,FALSE)
)</f>
        <v>Serra Moretti</v>
      </c>
      <c r="I457" s="7" t="str">
        <f t="shared" ca="1" si="93"/>
        <v>Davi Lucca Serra Moretti</v>
      </c>
      <c r="J457" s="7" t="str" cm="1">
        <f t="array" aca="1" ref="J457" ca="1">SHA1HASH($I457)</f>
        <v>9e1eed35ed067a155c61dd9c3dd56a501a878a1b</v>
      </c>
      <c r="K457" s="7" cm="1">
        <f t="array" aca="1" ref="K457" ca="1">INDEX(States!$A:$A,M457,1)</f>
        <v>5</v>
      </c>
      <c r="L457" s="7" t="str">
        <f ca="1">VLOOKUP($K457,Countries!$A:$B,2,FALSE)</f>
        <v>Portugal</v>
      </c>
      <c r="M457" s="7" cm="1">
        <f t="array" aca="1" ref="M457" ca="1">INDEX(States!$C:$C,RANDBETWEEN(5,COUNTA(States!$A:$A) + 1),1)</f>
        <v>16</v>
      </c>
      <c r="N457" s="7" t="str">
        <f ca="1">VLOOKUP($M457,States!$C:$D,2,FALSE)</f>
        <v>Azores</v>
      </c>
      <c r="O457" s="7" t="str">
        <f ca="1">VLOOKUP($E457,Name!$A:$C,3,FALSE)</f>
        <v>M</v>
      </c>
      <c r="P457" s="7" t="str">
        <f ca="1">VLOOKUP($O457,Genders!$B:$C,2,FALSE)</f>
        <v>Male</v>
      </c>
      <c r="Q457" s="7" cm="1">
        <f t="array" aca="1" ref="Q457" ca="1">INDEX('Marital status'!$A:$A,RANDBETWEEN(5,COUNTA('Marital status'!$A:$A) + 1),1)</f>
        <v>5</v>
      </c>
      <c r="R457" s="7" t="str">
        <f ca="1">VLOOKUP($Q457,'Marital status'!$A:$B,2,FALSE)</f>
        <v xml:space="preserve"> Separated </v>
      </c>
      <c r="S457" s="7">
        <f t="shared" ca="1" si="94"/>
        <v>5</v>
      </c>
      <c r="T457" s="7" t="str">
        <f ca="1">VLOOKUP($S457,Ethnicities!$A:$B,2,FALSE)</f>
        <v>ASIAN</v>
      </c>
      <c r="U457" s="8">
        <f t="shared" ca="1" si="95"/>
        <v>29916</v>
      </c>
      <c r="V457" s="6">
        <f t="shared" ca="1" si="96"/>
        <v>8</v>
      </c>
      <c r="W457" s="8" t="str">
        <f ca="1">VLOOKUP($V457,'Background education'!$A:$B,2,FALSE)</f>
        <v>Graduate school</v>
      </c>
      <c r="X457" s="7">
        <f ca="1" xml:space="preserve">
  IF(OR($Z457 = 5, $Z457 = 6, $Z457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457" s="7" t="str">
        <f ca="1">VLOOKUP($X457,Departments!$A:$B,2,FALSE)</f>
        <v>Administration</v>
      </c>
      <c r="Z457" s="6">
        <f t="shared" ca="1" si="97"/>
        <v>11</v>
      </c>
      <c r="AA457" s="7" t="str">
        <f ca="1">VLOOKUP($Z457,Roles!$A:$B,2,FALSE)</f>
        <v>Analyst</v>
      </c>
      <c r="AB457" s="6">
        <f t="shared" ca="1" si="98"/>
        <v>6</v>
      </c>
      <c r="AC457" s="7" t="str">
        <f ca="1" xml:space="preserve">
IF(
  ISNA($AB457),
  NA(),
  VLOOKUP($AB457,Levels!$A:$B,2,FALSE)
)</f>
        <v>Pleno</v>
      </c>
      <c r="AD457" s="8">
        <f t="shared" ca="1" si="99"/>
        <v>38389</v>
      </c>
      <c r="AE457" s="6">
        <f ca="1">RANDBETWEEN(5,COUNTA('Recruitment source'!$A:$A) + 1)</f>
        <v>10</v>
      </c>
      <c r="AF457" s="6" t="str">
        <f ca="1">VLOOKUP($AE457,'Recruitment source'!$A:$B,2,FALSE)</f>
        <v>Jobs in Lisbon</v>
      </c>
      <c r="AG457" s="8" t="e">
        <f t="shared" ca="1" si="100"/>
        <v>#N/A</v>
      </c>
      <c r="AH457" s="6" t="e">
        <f t="shared" ca="1" si="101"/>
        <v>#N/A</v>
      </c>
      <c r="AI457" s="6" t="e">
        <f ca="1" xml:space="preserve">
IF(
  ISNA($AH457),
  NA(),
  VLOOKUP($AH457,'Reasons for dismissal'!$A:$B,2,FALSE)
)</f>
        <v>#N/A</v>
      </c>
      <c r="AJ457" s="6">
        <f t="shared" ca="1" si="102"/>
        <v>4</v>
      </c>
      <c r="AK457" s="1">
        <f t="shared" ca="1" si="103"/>
        <v>3000</v>
      </c>
      <c r="AL4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$A457  &amp; ", "   &amp;
$B457  &amp; ", "   &amp;
$D457  &amp; ", '"  &amp;
$I457  &amp; "', '" &amp;
$O457  &amp; "', "  &amp;
$S457  &amp; ", '"  &amp;
TEXT($U457,"dd/mm/aaaa")  &amp; "', "   &amp;
$V457  &amp; ", "   &amp;
$X457  &amp; ", "   &amp;
$Z457  &amp; ", "   &amp;
IF($AB457 &lt;&gt; "", $AB457, "NULL")  &amp; ", "   &amp;
$AK457  &amp; ");"</f>
        <v>#REF!</v>
      </c>
    </row>
    <row r="458" spans="1:38" x14ac:dyDescent="0.2">
      <c r="A458" s="7" cm="1">
        <f t="array" aca="1" ref="A458" ca="1">INDEX(Companies!$A:$A,RANDBETWEEN(2,COUNTA(Companies!$A:$A)),1)</f>
        <v>2</v>
      </c>
      <c r="B458" s="5">
        <f t="shared" si="91"/>
        <v>457</v>
      </c>
      <c r="C458" s="5" t="str" cm="1">
        <f t="array" ref="C458">SHA1HASH($B458)</f>
        <v>d36550fc4422fde2c3bb4169c939e24e583e79f0</v>
      </c>
      <c r="D458" s="6">
        <f t="shared" ca="1" si="92"/>
        <v>1</v>
      </c>
      <c r="E458" s="7">
        <f ca="1">IF($B458 = 1 + N("Presidente"),
    127,
    IF($B458 = 2 + N("Vice-Presidente"),
        72,
        IF($B458 = 3 + N("Secretária bilíngue"),
            13,
            RANDBETWEEN(5,COUNT(Name!$A:$A) + 1)
        )
    )
)</f>
        <v>116</v>
      </c>
      <c r="F458" s="7" t="str">
        <f ca="1">VLOOKUP($E458,Name!$A:$B,2,FALSE)</f>
        <v>Eduarda</v>
      </c>
      <c r="G458" s="7">
        <f ca="1" xml:space="preserve">
IF($B458 = 1,
    0,
    RANDBETWEEN(5,COUNT('Last name'!$A:$A) + 1)
)</f>
        <v>163</v>
      </c>
      <c r="H458" s="7" t="str">
        <f ca="1" xml:space="preserve">
IF($B458 = 1 + N("Presidente"),
    "de Orléans e Bragança",
    VLOOKUP($G458,'Last name'!$A:$B,2,FALSE) &amp; " " &amp; VLOOKUP(RANDBETWEEN(5,COUNT('Last name'!$A:$A) + 1),'Last name'!$A:$B,2,FALSE)
)</f>
        <v>Rinaldi Rocha</v>
      </c>
      <c r="I458" s="7" t="str">
        <f t="shared" ca="1" si="93"/>
        <v>Eduarda Rinaldi Rocha</v>
      </c>
      <c r="J458" s="7" t="str" cm="1">
        <f t="array" aca="1" ref="J458" ca="1">SHA1HASH($I458)</f>
        <v>0357e0dec4c333921c8bfbb37467654937979766</v>
      </c>
      <c r="K458" s="7" cm="1">
        <f t="array" aca="1" ref="K458" ca="1">INDEX(States!$A:$A,M458,1)</f>
        <v>5</v>
      </c>
      <c r="L458" s="7" t="str">
        <f ca="1">VLOOKUP($K458,Countries!$A:$B,2,FALSE)</f>
        <v>Portugal</v>
      </c>
      <c r="M458" s="7" cm="1">
        <f t="array" aca="1" ref="M458" ca="1">INDEX(States!$C:$C,RANDBETWEEN(5,COUNTA(States!$A:$A) + 1),1)</f>
        <v>14</v>
      </c>
      <c r="N458" s="7" t="str">
        <f ca="1">VLOOKUP($M458,States!$C:$D,2,FALSE)</f>
        <v>Madeira</v>
      </c>
      <c r="O458" s="7" t="str">
        <f ca="1">VLOOKUP($E458,Name!$A:$C,3,FALSE)</f>
        <v>F</v>
      </c>
      <c r="P458" s="7" t="str">
        <f ca="1">VLOOKUP($O458,Genders!$B:$C,2,FALSE)</f>
        <v>Female</v>
      </c>
      <c r="Q458" s="7" cm="1">
        <f t="array" aca="1" ref="Q458" ca="1">INDEX('Marital status'!$A:$A,RANDBETWEEN(5,COUNTA('Marital status'!$A:$A) + 1),1)</f>
        <v>0</v>
      </c>
      <c r="R458" s="7" t="e">
        <f ca="1">VLOOKUP($Q458,'Marital status'!$A:$B,2,FALSE)</f>
        <v>#N/A</v>
      </c>
      <c r="S458" s="7">
        <f t="shared" ca="1" si="94"/>
        <v>5</v>
      </c>
      <c r="T458" s="7" t="str">
        <f ca="1">VLOOKUP($S458,Ethnicities!$A:$B,2,FALSE)</f>
        <v>ASIAN</v>
      </c>
      <c r="U458" s="8">
        <f t="shared" ca="1" si="95"/>
        <v>33864</v>
      </c>
      <c r="V458" s="6">
        <f t="shared" ca="1" si="96"/>
        <v>7</v>
      </c>
      <c r="W458" s="8" t="str">
        <f ca="1">VLOOKUP($V458,'Background education'!$A:$B,2,FALSE)</f>
        <v>Undergraduate degree</v>
      </c>
      <c r="X458" s="7">
        <f ca="1" xml:space="preserve">
  IF(OR($Z458 = 5, $Z458 = 6, $Z458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458" s="7" t="str">
        <f ca="1">VLOOKUP($X458,Departments!$A:$B,2,FALSE)</f>
        <v>Operations</v>
      </c>
      <c r="Z458" s="6">
        <f t="shared" ca="1" si="97"/>
        <v>9</v>
      </c>
      <c r="AA458" s="7" t="str">
        <f ca="1">VLOOKUP($Z458,Roles!$A:$B,2,FALSE)</f>
        <v>Intern</v>
      </c>
      <c r="AB458" s="6" t="e">
        <f t="shared" ca="1" si="98"/>
        <v>#N/A</v>
      </c>
      <c r="AC458" s="7" t="e">
        <f ca="1" xml:space="preserve">
IF(
  ISNA($AB458),
  NA(),
  VLOOKUP($AB458,Levels!$A:$B,2,FALSE)
)</f>
        <v>#N/A</v>
      </c>
      <c r="AD458" s="8">
        <f t="shared" ca="1" si="99"/>
        <v>37675</v>
      </c>
      <c r="AE458" s="6">
        <f ca="1">RANDBETWEEN(5,COUNTA('Recruitment source'!$A:$A) + 1)</f>
        <v>12</v>
      </c>
      <c r="AF458" s="6" t="str">
        <f ca="1">VLOOKUP($AE458,'Recruitment source'!$A:$B,2,FALSE)</f>
        <v xml:space="preserve"> recommendation of employee</v>
      </c>
      <c r="AG458" s="8" t="e">
        <f t="shared" ca="1" si="100"/>
        <v>#N/A</v>
      </c>
      <c r="AH458" s="6" t="e">
        <f t="shared" ca="1" si="101"/>
        <v>#N/A</v>
      </c>
      <c r="AI458" s="6" t="e">
        <f ca="1" xml:space="preserve">
IF(
  ISNA($AH458),
  NA(),
  VLOOKUP($AH458,'Reasons for dismissal'!$A:$B,2,FALSE)
)</f>
        <v>#N/A</v>
      </c>
      <c r="AJ458" s="6">
        <f t="shared" ca="1" si="102"/>
        <v>4</v>
      </c>
      <c r="AK458" s="1">
        <f t="shared" ca="1" si="103"/>
        <v>1205</v>
      </c>
      <c r="AL4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$A458  &amp; ", "   &amp;
$B458  &amp; ", "   &amp;
$D458  &amp; ", '"  &amp;
$I458  &amp; "', '" &amp;
$O458  &amp; "', "  &amp;
$S458  &amp; ", '"  &amp;
TEXT($U458,"dd/mm/aaaa")  &amp; "', "   &amp;
$V458  &amp; ", "   &amp;
$X458  &amp; ", "   &amp;
$Z458  &amp; ", "   &amp;
IF($AB458 &lt;&gt; "", $AB458, "NULL")  &amp; ", "   &amp;
$AK458  &amp; ");"</f>
        <v>#REF!</v>
      </c>
    </row>
    <row r="459" spans="1:38" x14ac:dyDescent="0.2">
      <c r="A459" s="7" cm="1">
        <f t="array" aca="1" ref="A459" ca="1">INDEX(Companies!$A:$A,RANDBETWEEN(2,COUNTA(Companies!$A:$A)),1)</f>
        <v>2</v>
      </c>
      <c r="B459" s="5">
        <f t="shared" si="91"/>
        <v>458</v>
      </c>
      <c r="C459" s="5" t="str" cm="1">
        <f t="array" ref="C459">SHA1HASH($B459)</f>
        <v>06be19ff5cbfb5dba362873de9cba10fa3d48b9f</v>
      </c>
      <c r="D459" s="6">
        <f t="shared" ca="1" si="92"/>
        <v>1</v>
      </c>
      <c r="E459" s="7">
        <f ca="1">IF($B459 = 1 + N("Presidente"),
    127,
    IF($B459 = 2 + N("Vice-Presidente"),
        72,
        IF($B459 = 3 + N("Secretária bilíngue"),
            13,
            RANDBETWEEN(5,COUNT(Name!$A:$A) + 1)
        )
    )
)</f>
        <v>331</v>
      </c>
      <c r="F459" s="7" t="str">
        <f ca="1">VLOOKUP($E459,Name!$A:$B,2,FALSE)</f>
        <v>Renato</v>
      </c>
      <c r="G459" s="7">
        <f ca="1" xml:space="preserve">
IF($B459 = 1,
    0,
    RANDBETWEEN(5,COUNT('Last name'!$A:$A) + 1)
)</f>
        <v>176</v>
      </c>
      <c r="H459" s="7" t="str">
        <f ca="1" xml:space="preserve">
IF($B459 = 1 + N("Presidente"),
    "de Orléans e Bragança",
    VLOOKUP($G459,'Last name'!$A:$B,2,FALSE) &amp; " " &amp; VLOOKUP(RANDBETWEEN(5,COUNT('Last name'!$A:$A) + 1),'Last name'!$A:$B,2,FALSE)
)</f>
        <v>Santos Figo</v>
      </c>
      <c r="I459" s="7" t="str">
        <f t="shared" ca="1" si="93"/>
        <v>Renato Santos Figo</v>
      </c>
      <c r="J459" s="7" t="str" cm="1">
        <f t="array" aca="1" ref="J459" ca="1">SHA1HASH($I459)</f>
        <v>713564a5226f85b434b69f8bf8a7034f88f7eb4b</v>
      </c>
      <c r="K459" s="7" cm="1">
        <f t="array" aca="1" ref="K459" ca="1">INDEX(States!$A:$A,M459,1)</f>
        <v>5</v>
      </c>
      <c r="L459" s="7" t="str">
        <f ca="1">VLOOKUP($K459,Countries!$A:$B,2,FALSE)</f>
        <v>Portugal</v>
      </c>
      <c r="M459" s="7" cm="1">
        <f t="array" aca="1" ref="M459" ca="1">INDEX(States!$C:$C,RANDBETWEEN(5,COUNTA(States!$A:$A) + 1),1)</f>
        <v>17</v>
      </c>
      <c r="N459" s="7" t="str">
        <f ca="1">VLOOKUP($M459,States!$C:$D,2,FALSE)</f>
        <v>Viseu</v>
      </c>
      <c r="O459" s="7" t="str">
        <f ca="1">VLOOKUP($E459,Name!$A:$C,3,FALSE)</f>
        <v>M</v>
      </c>
      <c r="P459" s="7" t="str">
        <f ca="1">VLOOKUP($O459,Genders!$B:$C,2,FALSE)</f>
        <v>Male</v>
      </c>
      <c r="Q459" s="7" cm="1">
        <f t="array" aca="1" ref="Q459" ca="1">INDEX('Marital status'!$A:$A,RANDBETWEEN(5,COUNTA('Marital status'!$A:$A) + 1),1)</f>
        <v>6</v>
      </c>
      <c r="R459" s="7" t="str">
        <f ca="1">VLOOKUP($Q459,'Marital status'!$A:$B,2,FALSE)</f>
        <v>DIVORCED</v>
      </c>
      <c r="S459" s="7">
        <f t="shared" ca="1" si="94"/>
        <v>5</v>
      </c>
      <c r="T459" s="7" t="str">
        <f ca="1">VLOOKUP($S459,Ethnicities!$A:$B,2,FALSE)</f>
        <v>ASIAN</v>
      </c>
      <c r="U459" s="8">
        <f t="shared" ca="1" si="95"/>
        <v>20938</v>
      </c>
      <c r="V459" s="6">
        <f t="shared" ca="1" si="96"/>
        <v>7</v>
      </c>
      <c r="W459" s="8" t="str">
        <f ca="1">VLOOKUP($V459,'Background education'!$A:$B,2,FALSE)</f>
        <v>Undergraduate degree</v>
      </c>
      <c r="X459" s="7">
        <f ca="1" xml:space="preserve">
  IF(OR($Z459 = 5, $Z459 = 6, $Z459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459" s="7" t="str">
        <f ca="1">VLOOKUP($X459,Departments!$A:$B,2,FALSE)</f>
        <v>Operations</v>
      </c>
      <c r="Z459" s="6">
        <f t="shared" ca="1" si="97"/>
        <v>11</v>
      </c>
      <c r="AA459" s="7" t="str">
        <f ca="1">VLOOKUP($Z459,Roles!$A:$B,2,FALSE)</f>
        <v>Analyst</v>
      </c>
      <c r="AB459" s="6">
        <f t="shared" ca="1" si="98"/>
        <v>6</v>
      </c>
      <c r="AC459" s="7" t="str">
        <f ca="1" xml:space="preserve">
IF(
  ISNA($AB459),
  NA(),
  VLOOKUP($AB459,Levels!$A:$B,2,FALSE)
)</f>
        <v>Pleno</v>
      </c>
      <c r="AD459" s="8">
        <f t="shared" ca="1" si="99"/>
        <v>41770</v>
      </c>
      <c r="AE459" s="6">
        <f ca="1">RANDBETWEEN(5,COUNTA('Recruitment source'!$A:$A) + 1)</f>
        <v>6</v>
      </c>
      <c r="AF459" s="6" t="str">
        <f ca="1">VLOOKUP($AE459,'Recruitment source'!$A:$B,2,FALSE)</f>
        <v>Learn4Good</v>
      </c>
      <c r="AG459" s="8" t="e">
        <f t="shared" ca="1" si="100"/>
        <v>#N/A</v>
      </c>
      <c r="AH459" s="6" t="e">
        <f t="shared" ca="1" si="101"/>
        <v>#N/A</v>
      </c>
      <c r="AI459" s="6" t="e">
        <f ca="1" xml:space="preserve">
IF(
  ISNA($AH459),
  NA(),
  VLOOKUP($AH459,'Reasons for dismissal'!$A:$B,2,FALSE)
)</f>
        <v>#N/A</v>
      </c>
      <c r="AJ459" s="6">
        <f t="shared" ca="1" si="102"/>
        <v>5</v>
      </c>
      <c r="AK459" s="1">
        <f t="shared" ca="1" si="103"/>
        <v>2500</v>
      </c>
      <c r="AL4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$A459  &amp; ", "   &amp;
$B459  &amp; ", "   &amp;
$D459  &amp; ", '"  &amp;
$I459  &amp; "', '" &amp;
$O459  &amp; "', "  &amp;
$S459  &amp; ", '"  &amp;
TEXT($U459,"dd/mm/aaaa")  &amp; "', "   &amp;
$V459  &amp; ", "   &amp;
$X459  &amp; ", "   &amp;
$Z459  &amp; ", "   &amp;
IF($AB459 &lt;&gt; "", $AB459, "NULL")  &amp; ", "   &amp;
$AK459  &amp; ");"</f>
        <v>#REF!</v>
      </c>
    </row>
    <row r="460" spans="1:38" x14ac:dyDescent="0.2">
      <c r="A460" s="7" cm="1">
        <f t="array" aca="1" ref="A460" ca="1">INDEX(Companies!$A:$A,RANDBETWEEN(2,COUNTA(Companies!$A:$A)),1)</f>
        <v>2</v>
      </c>
      <c r="B460" s="5">
        <f t="shared" si="91"/>
        <v>459</v>
      </c>
      <c r="C460" s="5" t="str" cm="1">
        <f t="array" ref="C460">SHA1HASH($B460)</f>
        <v>bf0d80b16262738fcdcb9b2e3d6a600cf75e4cc4</v>
      </c>
      <c r="D460" s="6">
        <f t="shared" ca="1" si="92"/>
        <v>1</v>
      </c>
      <c r="E460" s="7">
        <f ca="1">IF($B460 = 1 + N("Presidente"),
    127,
    IF($B460 = 2 + N("Vice-Presidente"),
        72,
        IF($B460 = 3 + N("Secretária bilíngue"),
            13,
            RANDBETWEEN(5,COUNT(Name!$A:$A) + 1)
        )
    )
)</f>
        <v>259</v>
      </c>
      <c r="F460" s="7" t="str">
        <f ca="1">VLOOKUP($E460,Name!$A:$B,2,FALSE)</f>
        <v>Maria Carolina</v>
      </c>
      <c r="G460" s="7">
        <f ca="1" xml:space="preserve">
IF($B460 = 1,
    0,
    RANDBETWEEN(5,COUNT('Last name'!$A:$A) + 1)
)</f>
        <v>113</v>
      </c>
      <c r="H460" s="7" t="str">
        <f ca="1" xml:space="preserve">
IF($B460 = 1 + N("Presidente"),
    "de Orléans e Bragança",
    VLOOKUP($G460,'Last name'!$A:$B,2,FALSE) &amp; " " &amp; VLOOKUP(RANDBETWEEN(5,COUNT('Last name'!$A:$A) + 1),'Last name'!$A:$B,2,FALSE)
)</f>
        <v>Luz Pimenta</v>
      </c>
      <c r="I460" s="7" t="str">
        <f t="shared" ca="1" si="93"/>
        <v>Maria Carolina Luz Pimenta</v>
      </c>
      <c r="J460" s="7" t="str" cm="1">
        <f t="array" aca="1" ref="J460" ca="1">SHA1HASH($I460)</f>
        <v>6294ad3a42e212d09cd9cc6bb4f657da65d006e6</v>
      </c>
      <c r="K460" s="7" cm="1">
        <f t="array" aca="1" ref="K460" ca="1">INDEX(States!$A:$A,M460,1)</f>
        <v>5</v>
      </c>
      <c r="L460" s="7" t="str">
        <f ca="1">VLOOKUP($K460,Countries!$A:$B,2,FALSE)</f>
        <v>Portugal</v>
      </c>
      <c r="M460" s="7" cm="1">
        <f t="array" aca="1" ref="M460" ca="1">INDEX(States!$C:$C,RANDBETWEEN(5,COUNTA(States!$A:$A) + 1),1)</f>
        <v>14</v>
      </c>
      <c r="N460" s="7" t="str">
        <f ca="1">VLOOKUP($M460,States!$C:$D,2,FALSE)</f>
        <v>Madeira</v>
      </c>
      <c r="O460" s="7" t="str">
        <f ca="1">VLOOKUP($E460,Name!$A:$C,3,FALSE)</f>
        <v>F</v>
      </c>
      <c r="P460" s="7" t="str">
        <f ca="1">VLOOKUP($O460,Genders!$B:$C,2,FALSE)</f>
        <v>Female</v>
      </c>
      <c r="Q460" s="7" cm="1">
        <f t="array" aca="1" ref="Q460" ca="1">INDEX('Marital status'!$A:$A,RANDBETWEEN(5,COUNTA('Marital status'!$A:$A) + 1),1)</f>
        <v>6</v>
      </c>
      <c r="R460" s="7" t="str">
        <f ca="1">VLOOKUP($Q460,'Marital status'!$A:$B,2,FALSE)</f>
        <v>DIVORCED</v>
      </c>
      <c r="S460" s="7">
        <f t="shared" ca="1" si="94"/>
        <v>5</v>
      </c>
      <c r="T460" s="7" t="str">
        <f ca="1">VLOOKUP($S460,Ethnicities!$A:$B,2,FALSE)</f>
        <v>ASIAN</v>
      </c>
      <c r="U460" s="8">
        <f t="shared" ca="1" si="95"/>
        <v>23320</v>
      </c>
      <c r="V460" s="6">
        <f t="shared" ca="1" si="96"/>
        <v>7</v>
      </c>
      <c r="W460" s="8" t="str">
        <f ca="1">VLOOKUP($V460,'Background education'!$A:$B,2,FALSE)</f>
        <v>Undergraduate degree</v>
      </c>
      <c r="X460" s="7">
        <f ca="1" xml:space="preserve">
  IF(OR($Z460 = 5, $Z460 = 6, $Z460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460" s="7" t="str">
        <f ca="1">VLOOKUP($X460,Departments!$A:$B,2,FALSE)</f>
        <v>Audit</v>
      </c>
      <c r="Z460" s="6">
        <f t="shared" ca="1" si="97"/>
        <v>9</v>
      </c>
      <c r="AA460" s="7" t="str">
        <f ca="1">VLOOKUP($Z460,Roles!$A:$B,2,FALSE)</f>
        <v>Intern</v>
      </c>
      <c r="AB460" s="6" t="e">
        <f t="shared" ca="1" si="98"/>
        <v>#N/A</v>
      </c>
      <c r="AC460" s="7" t="e">
        <f ca="1" xml:space="preserve">
IF(
  ISNA($AB460),
  NA(),
  VLOOKUP($AB460,Levels!$A:$B,2,FALSE)
)</f>
        <v>#N/A</v>
      </c>
      <c r="AD460" s="8">
        <f t="shared" ca="1" si="99"/>
        <v>36834</v>
      </c>
      <c r="AE460" s="6">
        <f ca="1">RANDBETWEEN(5,COUNTA('Recruitment source'!$A:$A) + 1)</f>
        <v>12</v>
      </c>
      <c r="AF460" s="6" t="str">
        <f ca="1">VLOOKUP($AE460,'Recruitment source'!$A:$B,2,FALSE)</f>
        <v xml:space="preserve"> recommendation of employee</v>
      </c>
      <c r="AG460" s="8" t="e">
        <f t="shared" ca="1" si="100"/>
        <v>#N/A</v>
      </c>
      <c r="AH460" s="6" t="e">
        <f t="shared" ca="1" si="101"/>
        <v>#N/A</v>
      </c>
      <c r="AI460" s="6" t="e">
        <f ca="1" xml:space="preserve">
IF(
  ISNA($AH460),
  NA(),
  VLOOKUP($AH460,'Reasons for dismissal'!$A:$B,2,FALSE)
)</f>
        <v>#N/A</v>
      </c>
      <c r="AJ460" s="6">
        <f t="shared" ca="1" si="102"/>
        <v>5</v>
      </c>
      <c r="AK460" s="1">
        <f t="shared" ca="1" si="103"/>
        <v>1205</v>
      </c>
      <c r="AL4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$A460  &amp; ", "   &amp;
$B460  &amp; ", "   &amp;
$D460  &amp; ", '"  &amp;
$I460  &amp; "', '" &amp;
$O460  &amp; "', "  &amp;
$S460  &amp; ", '"  &amp;
TEXT($U460,"dd/mm/aaaa")  &amp; "', "   &amp;
$V460  &amp; ", "   &amp;
$X460  &amp; ", "   &amp;
$Z460  &amp; ", "   &amp;
IF($AB460 &lt;&gt; "", $AB460, "NULL")  &amp; ", "   &amp;
$AK460  &amp; ");"</f>
        <v>#REF!</v>
      </c>
    </row>
    <row r="461" spans="1:38" x14ac:dyDescent="0.2">
      <c r="A461" s="7" cm="1">
        <f t="array" aca="1" ref="A461" ca="1">INDEX(Companies!$A:$A,RANDBETWEEN(2,COUNTA(Companies!$A:$A)),1)</f>
        <v>2</v>
      </c>
      <c r="B461" s="5">
        <f t="shared" si="91"/>
        <v>460</v>
      </c>
      <c r="C461" s="5" t="str" cm="1">
        <f t="array" ref="C461">SHA1HASH($B461)</f>
        <v>e973a64ce098778bb7327fe57d8a607be981cbd3</v>
      </c>
      <c r="D461" s="6">
        <f t="shared" ca="1" si="92"/>
        <v>1</v>
      </c>
      <c r="E461" s="7">
        <f ca="1">IF($B461 = 1 + N("Presidente"),
    127,
    IF($B461 = 2 + N("Vice-Presidente"),
        72,
        IF($B461 = 3 + N("Secretária bilíngue"),
            13,
            RANDBETWEEN(5,COUNT(Name!$A:$A) + 1)
        )
    )
)</f>
        <v>5</v>
      </c>
      <c r="F461" s="7" t="str">
        <f ca="1">VLOOKUP($E461,Name!$A:$B,2,FALSE)</f>
        <v>Abel</v>
      </c>
      <c r="G461" s="7">
        <f ca="1" xml:space="preserve">
IF($B461 = 1,
    0,
    RANDBETWEEN(5,COUNT('Last name'!$A:$A) + 1)
)</f>
        <v>91</v>
      </c>
      <c r="H461" s="7" t="str">
        <f ca="1" xml:space="preserve">
IF($B461 = 1 + N("Presidente"),
    "de Orléans e Bragança",
    VLOOKUP($G461,'Last name'!$A:$B,2,FALSE) &amp; " " &amp; VLOOKUP(RANDBETWEEN(5,COUNT('Last name'!$A:$A) + 1),'Last name'!$A:$B,2,FALSE)
)</f>
        <v>Frasão Tavares</v>
      </c>
      <c r="I461" s="7" t="str">
        <f t="shared" ca="1" si="93"/>
        <v>Abel Frasão Tavares</v>
      </c>
      <c r="J461" s="7" t="str" cm="1">
        <f t="array" aca="1" ref="J461" ca="1">SHA1HASH($I461)</f>
        <v>b77d3b7c6a44427ccfed012b6d242290bc5c478e</v>
      </c>
      <c r="K461" s="7" cm="1">
        <f t="array" aca="1" ref="K461" ca="1">INDEX(States!$A:$A,M461,1)</f>
        <v>5</v>
      </c>
      <c r="L461" s="7" t="str">
        <f ca="1">VLOOKUP($K461,Countries!$A:$B,2,FALSE)</f>
        <v>Portugal</v>
      </c>
      <c r="M461" s="7" cm="1">
        <f t="array" aca="1" ref="M461" ca="1">INDEX(States!$C:$C,RANDBETWEEN(5,COUNTA(States!$A:$A) + 1),1)</f>
        <v>23</v>
      </c>
      <c r="N461" s="7" t="str">
        <f ca="1">VLOOKUP($M461,States!$C:$D,2,FALSE)</f>
        <v>Viana do Castelo</v>
      </c>
      <c r="O461" s="7" t="str">
        <f ca="1">VLOOKUP($E461,Name!$A:$C,3,FALSE)</f>
        <v>M</v>
      </c>
      <c r="P461" s="7" t="str">
        <f ca="1">VLOOKUP($O461,Genders!$B:$C,2,FALSE)</f>
        <v>Male</v>
      </c>
      <c r="Q461" s="7" cm="1">
        <f t="array" aca="1" ref="Q461" ca="1">INDEX('Marital status'!$A:$A,RANDBETWEEN(5,COUNTA('Marital status'!$A:$A) + 1),1)</f>
        <v>6</v>
      </c>
      <c r="R461" s="7" t="str">
        <f ca="1">VLOOKUP($Q461,'Marital status'!$A:$B,2,FALSE)</f>
        <v>DIVORCED</v>
      </c>
      <c r="S461" s="7">
        <f t="shared" ca="1" si="94"/>
        <v>5</v>
      </c>
      <c r="T461" s="7" t="str">
        <f ca="1">VLOOKUP($S461,Ethnicities!$A:$B,2,FALSE)</f>
        <v>ASIAN</v>
      </c>
      <c r="U461" s="8">
        <f t="shared" ca="1" si="95"/>
        <v>21596</v>
      </c>
      <c r="V461" s="6">
        <f t="shared" ca="1" si="96"/>
        <v>8</v>
      </c>
      <c r="W461" s="8" t="str">
        <f ca="1">VLOOKUP($V461,'Background education'!$A:$B,2,FALSE)</f>
        <v>Graduate school</v>
      </c>
      <c r="X461" s="7">
        <f ca="1" xml:space="preserve">
  IF(OR($Z461 = 5, $Z461 = 6, $Z461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461" s="7" t="str">
        <f ca="1">VLOOKUP($X461,Departments!$A:$B,2,FALSE)</f>
        <v xml:space="preserve"> Presidency</v>
      </c>
      <c r="Z461" s="6">
        <f t="shared" ca="1" si="97"/>
        <v>11</v>
      </c>
      <c r="AA461" s="7" t="str">
        <f ca="1">VLOOKUP($Z461,Roles!$A:$B,2,FALSE)</f>
        <v>Analyst</v>
      </c>
      <c r="AB461" s="6">
        <f t="shared" ca="1" si="98"/>
        <v>6</v>
      </c>
      <c r="AC461" s="7" t="str">
        <f ca="1" xml:space="preserve">
IF(
  ISNA($AB461),
  NA(),
  VLOOKUP($AB461,Levels!$A:$B,2,FALSE)
)</f>
        <v>Pleno</v>
      </c>
      <c r="AD461" s="8">
        <f t="shared" ca="1" si="99"/>
        <v>39060</v>
      </c>
      <c r="AE461" s="6">
        <f ca="1">RANDBETWEEN(5,COUNTA('Recruitment source'!$A:$A) + 1)</f>
        <v>11</v>
      </c>
      <c r="AF461" s="6" t="str">
        <f ca="1">VLOOKUP($AE461,'Recruitment source'!$A:$B,2,FALSE)</f>
        <v>Next Station</v>
      </c>
      <c r="AG461" s="8" t="e">
        <f t="shared" ca="1" si="100"/>
        <v>#N/A</v>
      </c>
      <c r="AH461" s="6" t="e">
        <f t="shared" ca="1" si="101"/>
        <v>#N/A</v>
      </c>
      <c r="AI461" s="6" t="e">
        <f ca="1" xml:space="preserve">
IF(
  ISNA($AH461),
  NA(),
  VLOOKUP($AH461,'Reasons for dismissal'!$A:$B,2,FALSE)
)</f>
        <v>#N/A</v>
      </c>
      <c r="AJ461" s="6">
        <f t="shared" ca="1" si="102"/>
        <v>5</v>
      </c>
      <c r="AK461" s="1">
        <f t="shared" ca="1" si="103"/>
        <v>3000</v>
      </c>
      <c r="AL4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$A461  &amp; ", "   &amp;
$B461  &amp; ", "   &amp;
$D461  &amp; ", '"  &amp;
$I461  &amp; "', '" &amp;
$O461  &amp; "', "  &amp;
$S461  &amp; ", '"  &amp;
TEXT($U461,"dd/mm/aaaa")  &amp; "', "   &amp;
$V461  &amp; ", "   &amp;
$X461  &amp; ", "   &amp;
$Z461  &amp; ", "   &amp;
IF($AB461 &lt;&gt; "", $AB461, "NULL")  &amp; ", "   &amp;
$AK461  &amp; ");"</f>
        <v>#REF!</v>
      </c>
    </row>
    <row r="462" spans="1:38" x14ac:dyDescent="0.2">
      <c r="A462" s="7" cm="1">
        <f t="array" aca="1" ref="A462" ca="1">INDEX(Companies!$A:$A,RANDBETWEEN(2,COUNTA(Companies!$A:$A)),1)</f>
        <v>2</v>
      </c>
      <c r="B462" s="5">
        <f t="shared" si="91"/>
        <v>461</v>
      </c>
      <c r="C462" s="5" t="str" cm="1">
        <f t="array" ref="C462">SHA1HASH($B462)</f>
        <v>668f37d8c8de8ceafa1092495a78aaaa0efef934</v>
      </c>
      <c r="D462" s="6">
        <f t="shared" ca="1" si="92"/>
        <v>1</v>
      </c>
      <c r="E462" s="7">
        <f ca="1">IF($B462 = 1 + N("Presidente"),
    127,
    IF($B462 = 2 + N("Vice-Presidente"),
        72,
        IF($B462 = 3 + N("Secretária bilíngue"),
            13,
            RANDBETWEEN(5,COUNT(Name!$A:$A) + 1)
        )
    )
)</f>
        <v>295</v>
      </c>
      <c r="F462" s="7" t="str">
        <f ca="1">VLOOKUP($E462,Name!$A:$B,2,FALSE)</f>
        <v>Miguel</v>
      </c>
      <c r="G462" s="7">
        <f ca="1" xml:space="preserve">
IF($B462 = 1,
    0,
    RANDBETWEEN(5,COUNT('Last name'!$A:$A) + 1)
)</f>
        <v>51</v>
      </c>
      <c r="H462" s="7" t="str">
        <f ca="1" xml:space="preserve">
IF($B462 = 1 + N("Presidente"),
    "de Orléans e Bragança",
    VLOOKUP($G462,'Last name'!$A:$B,2,FALSE) &amp; " " &amp; VLOOKUP(RANDBETWEEN(5,COUNT('Last name'!$A:$A) + 1),'Last name'!$A:$B,2,FALSE)
)</f>
        <v>Café sobrenome</v>
      </c>
      <c r="I462" s="7" t="str">
        <f t="shared" ca="1" si="93"/>
        <v>Miguel Café sobrenome</v>
      </c>
      <c r="J462" s="7" t="str" cm="1">
        <f t="array" aca="1" ref="J462" ca="1">SHA1HASH($I462)</f>
        <v>7dbbc3c7865de087db28beac8d1aa52a4bda3c22</v>
      </c>
      <c r="K462" s="7" cm="1">
        <f t="array" aca="1" ref="K462" ca="1">INDEX(States!$A:$A,M462,1)</f>
        <v>5</v>
      </c>
      <c r="L462" s="7" t="str">
        <f ca="1">VLOOKUP($K462,Countries!$A:$B,2,FALSE)</f>
        <v>Portugal</v>
      </c>
      <c r="M462" s="7" cm="1">
        <f t="array" aca="1" ref="M462" ca="1">INDEX(States!$C:$C,RANDBETWEEN(5,COUNTA(States!$A:$A) + 1),1)</f>
        <v>19</v>
      </c>
      <c r="N462" s="7" t="str">
        <f ca="1">VLOOKUP($M462,States!$C:$D,2,FALSE)</f>
        <v>Beja</v>
      </c>
      <c r="O462" s="7" t="str">
        <f ca="1">VLOOKUP($E462,Name!$A:$C,3,FALSE)</f>
        <v>M</v>
      </c>
      <c r="P462" s="7" t="str">
        <f ca="1">VLOOKUP($O462,Genders!$B:$C,2,FALSE)</f>
        <v>Male</v>
      </c>
      <c r="Q462" s="7" cm="1">
        <f t="array" aca="1" ref="Q462" ca="1">INDEX('Marital status'!$A:$A,RANDBETWEEN(5,COUNTA('Marital status'!$A:$A) + 1),1)</f>
        <v>0</v>
      </c>
      <c r="R462" s="7" t="e">
        <f ca="1">VLOOKUP($Q462,'Marital status'!$A:$B,2,FALSE)</f>
        <v>#N/A</v>
      </c>
      <c r="S462" s="7">
        <f t="shared" ca="1" si="94"/>
        <v>7</v>
      </c>
      <c r="T462" s="7" t="str">
        <f ca="1">VLOOKUP($S462,Ethnicities!$A:$B,2,FALSE)</f>
        <v>Native Hawaiian or Other Pacific Islander</v>
      </c>
      <c r="U462" s="8">
        <f t="shared" ca="1" si="95"/>
        <v>33794</v>
      </c>
      <c r="V462" s="6">
        <f t="shared" ca="1" si="96"/>
        <v>7</v>
      </c>
      <c r="W462" s="8" t="str">
        <f ca="1">VLOOKUP($V462,'Background education'!$A:$B,2,FALSE)</f>
        <v>Undergraduate degree</v>
      </c>
      <c r="X462" s="7">
        <f ca="1" xml:space="preserve">
  IF(OR($Z462 = 5, $Z462 = 6, $Z462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462" s="7" t="str">
        <f ca="1">VLOOKUP($X462,Departments!$A:$B,2,FALSE)</f>
        <v xml:space="preserve"> Presidency</v>
      </c>
      <c r="Z462" s="6">
        <f t="shared" ca="1" si="97"/>
        <v>9</v>
      </c>
      <c r="AA462" s="7" t="str">
        <f ca="1">VLOOKUP($Z462,Roles!$A:$B,2,FALSE)</f>
        <v>Intern</v>
      </c>
      <c r="AB462" s="6" t="e">
        <f t="shared" ca="1" si="98"/>
        <v>#N/A</v>
      </c>
      <c r="AC462" s="7" t="e">
        <f ca="1" xml:space="preserve">
IF(
  ISNA($AB462),
  NA(),
  VLOOKUP($AB462,Levels!$A:$B,2,FALSE)
)</f>
        <v>#N/A</v>
      </c>
      <c r="AD462" s="8">
        <f t="shared" ca="1" si="99"/>
        <v>37662</v>
      </c>
      <c r="AE462" s="6">
        <f ca="1">RANDBETWEEN(5,COUNTA('Recruitment source'!$A:$A) + 1)</f>
        <v>7</v>
      </c>
      <c r="AF462" s="6" t="str">
        <f ca="1">VLOOKUP($AE462,'Recruitment source'!$A:$B,2,FALSE)</f>
        <v>SAPO Emprego</v>
      </c>
      <c r="AG462" s="8" t="e">
        <f t="shared" ca="1" si="100"/>
        <v>#N/A</v>
      </c>
      <c r="AH462" s="6" t="e">
        <f t="shared" ca="1" si="101"/>
        <v>#N/A</v>
      </c>
      <c r="AI462" s="6" t="e">
        <f ca="1" xml:space="preserve">
IF(
  ISNA($AH462),
  NA(),
  VLOOKUP($AH462,'Reasons for dismissal'!$A:$B,2,FALSE)
)</f>
        <v>#N/A</v>
      </c>
      <c r="AJ462" s="6">
        <f t="shared" ca="1" si="102"/>
        <v>5</v>
      </c>
      <c r="AK462" s="1">
        <f t="shared" ca="1" si="103"/>
        <v>1205</v>
      </c>
      <c r="AL4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$A462  &amp; ", "   &amp;
$B462  &amp; ", "   &amp;
$D462  &amp; ", '"  &amp;
$I462  &amp; "', '" &amp;
$O462  &amp; "', "  &amp;
$S462  &amp; ", '"  &amp;
TEXT($U462,"dd/mm/aaaa")  &amp; "', "   &amp;
$V462  &amp; ", "   &amp;
$X462  &amp; ", "   &amp;
$Z462  &amp; ", "   &amp;
IF($AB462 &lt;&gt; "", $AB462, "NULL")  &amp; ", "   &amp;
$AK462  &amp; ");"</f>
        <v>#REF!</v>
      </c>
    </row>
    <row r="463" spans="1:38" x14ac:dyDescent="0.2">
      <c r="A463" s="7" cm="1">
        <f t="array" aca="1" ref="A463" ca="1">INDEX(Companies!$A:$A,RANDBETWEEN(2,COUNTA(Companies!$A:$A)),1)</f>
        <v>2</v>
      </c>
      <c r="B463" s="5">
        <f t="shared" si="91"/>
        <v>462</v>
      </c>
      <c r="C463" s="5" t="str" cm="1">
        <f t="array" ref="C463">SHA1HASH($B463)</f>
        <v>5a73b747ec74bdd97d5f05bf1ea48d0707e87e50</v>
      </c>
      <c r="D463" s="6">
        <f t="shared" ca="1" si="92"/>
        <v>1</v>
      </c>
      <c r="E463" s="7">
        <f ca="1">IF($B463 = 1 + N("Presidente"),
    127,
    IF($B463 = 2 + N("Vice-Presidente"),
        72,
        IF($B463 = 3 + N("Secretária bilíngue"),
            13,
            RANDBETWEEN(5,COUNT(Name!$A:$A) + 1)
        )
    )
)</f>
        <v>245</v>
      </c>
      <c r="F463" s="7" t="str">
        <f ca="1">VLOOKUP($E463,Name!$A:$B,2,FALSE)</f>
        <v>Luiz Henrique</v>
      </c>
      <c r="G463" s="7">
        <f ca="1" xml:space="preserve">
IF($B463 = 1,
    0,
    RANDBETWEEN(5,COUNT('Last name'!$A:$A) + 1)
)</f>
        <v>162</v>
      </c>
      <c r="H463" s="7" t="str">
        <f ca="1" xml:space="preserve">
IF($B463 = 1 + N("Presidente"),
    "de Orléans e Bragança",
    VLOOKUP($G463,'Last name'!$A:$B,2,FALSE) &amp; " " &amp; VLOOKUP(RANDBETWEEN(5,COUNT('Last name'!$A:$A) + 1),'Last name'!$A:$B,2,FALSE)
)</f>
        <v>Ricci Seixas</v>
      </c>
      <c r="I463" s="7" t="str">
        <f t="shared" ca="1" si="93"/>
        <v>Luiz Henrique Ricci Seixas</v>
      </c>
      <c r="J463" s="7" t="str" cm="1">
        <f t="array" aca="1" ref="J463" ca="1">SHA1HASH($I463)</f>
        <v>e9437b89df3726a7823528855e5b78d290a486d4</v>
      </c>
      <c r="K463" s="7" cm="1">
        <f t="array" aca="1" ref="K463" ca="1">INDEX(States!$A:$A,M463,1)</f>
        <v>5</v>
      </c>
      <c r="L463" s="7" t="str">
        <f ca="1">VLOOKUP($K463,Countries!$A:$B,2,FALSE)</f>
        <v>Portugal</v>
      </c>
      <c r="M463" s="7" cm="1">
        <f t="array" aca="1" ref="M463" ca="1">INDEX(States!$C:$C,RANDBETWEEN(5,COUNTA(States!$A:$A) + 1),1)</f>
        <v>11</v>
      </c>
      <c r="N463" s="7" t="str">
        <f ca="1">VLOOKUP($M463,States!$C:$D,2,FALSE)</f>
        <v>Santarém</v>
      </c>
      <c r="O463" s="7" t="str">
        <f ca="1">VLOOKUP($E463,Name!$A:$C,3,FALSE)</f>
        <v>M</v>
      </c>
      <c r="P463" s="7" t="str">
        <f ca="1">VLOOKUP($O463,Genders!$B:$C,2,FALSE)</f>
        <v>Male</v>
      </c>
      <c r="Q463" s="7" cm="1">
        <f t="array" aca="1" ref="Q463" ca="1">INDEX('Marital status'!$A:$A,RANDBETWEEN(5,COUNTA('Marital status'!$A:$A) + 1),1)</f>
        <v>0</v>
      </c>
      <c r="R463" s="7" t="e">
        <f ca="1">VLOOKUP($Q463,'Marital status'!$A:$B,2,FALSE)</f>
        <v>#N/A</v>
      </c>
      <c r="S463" s="7">
        <f t="shared" ca="1" si="94"/>
        <v>5</v>
      </c>
      <c r="T463" s="7" t="str">
        <f ca="1">VLOOKUP($S463,Ethnicities!$A:$B,2,FALSE)</f>
        <v>ASIAN</v>
      </c>
      <c r="U463" s="8">
        <f t="shared" ca="1" si="95"/>
        <v>19924</v>
      </c>
      <c r="V463" s="6">
        <f t="shared" ca="1" si="96"/>
        <v>7</v>
      </c>
      <c r="W463" s="8" t="str">
        <f ca="1">VLOOKUP($V463,'Background education'!$A:$B,2,FALSE)</f>
        <v>Undergraduate degree</v>
      </c>
      <c r="X463" s="7">
        <f ca="1" xml:space="preserve">
  IF(OR($Z463 = 5, $Z463 = 6, $Z463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463" s="7" t="str">
        <f ca="1">VLOOKUP($X463,Departments!$A:$B,2,FALSE)</f>
        <v xml:space="preserve"> Presidency</v>
      </c>
      <c r="Z463" s="6">
        <f t="shared" ca="1" si="97"/>
        <v>11</v>
      </c>
      <c r="AA463" s="7" t="str">
        <f ca="1">VLOOKUP($Z463,Roles!$A:$B,2,FALSE)</f>
        <v>Analyst</v>
      </c>
      <c r="AB463" s="6">
        <f t="shared" ca="1" si="98"/>
        <v>7</v>
      </c>
      <c r="AC463" s="7" t="str">
        <f ca="1" xml:space="preserve">
IF(
  ISNA($AB463),
  NA(),
  VLOOKUP($AB463,Levels!$A:$B,2,FALSE)
)</f>
        <v>Senior</v>
      </c>
      <c r="AD463" s="8">
        <f t="shared" ca="1" si="99"/>
        <v>36271</v>
      </c>
      <c r="AE463" s="6">
        <f ca="1">RANDBETWEEN(5,COUNTA('Recruitment source'!$A:$A) + 1)</f>
        <v>14</v>
      </c>
      <c r="AF463" s="6" t="str">
        <f ca="1">VLOOKUP($AE463,'Recruitment source'!$A:$B,2,FALSE)</f>
        <v>LinkedIn</v>
      </c>
      <c r="AG463" s="8" t="e">
        <f t="shared" ca="1" si="100"/>
        <v>#N/A</v>
      </c>
      <c r="AH463" s="6" t="e">
        <f t="shared" ca="1" si="101"/>
        <v>#N/A</v>
      </c>
      <c r="AI463" s="6" t="e">
        <f ca="1" xml:space="preserve">
IF(
  ISNA($AH463),
  NA(),
  VLOOKUP($AH463,'Reasons for dismissal'!$A:$B,2,FALSE)
)</f>
        <v>#N/A</v>
      </c>
      <c r="AJ463" s="6">
        <f t="shared" ca="1" si="102"/>
        <v>4</v>
      </c>
      <c r="AK463" s="1">
        <f t="shared" ca="1" si="103"/>
        <v>2500</v>
      </c>
      <c r="AL4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$A463  &amp; ", "   &amp;
$B463  &amp; ", "   &amp;
$D463  &amp; ", '"  &amp;
$I463  &amp; "', '" &amp;
$O463  &amp; "', "  &amp;
$S463  &amp; ", '"  &amp;
TEXT($U463,"dd/mm/aaaa")  &amp; "', "   &amp;
$V463  &amp; ", "   &amp;
$X463  &amp; ", "   &amp;
$Z463  &amp; ", "   &amp;
IF($AB463 &lt;&gt; "", $AB463, "NULL")  &amp; ", "   &amp;
$AK463  &amp; ");"</f>
        <v>#REF!</v>
      </c>
    </row>
    <row r="464" spans="1:38" x14ac:dyDescent="0.2">
      <c r="A464" s="7" cm="1">
        <f t="array" aca="1" ref="A464" ca="1">INDEX(Companies!$A:$A,RANDBETWEEN(2,COUNTA(Companies!$A:$A)),1)</f>
        <v>2</v>
      </c>
      <c r="B464" s="5">
        <f t="shared" si="91"/>
        <v>463</v>
      </c>
      <c r="C464" s="5" t="str" cm="1">
        <f t="array" ref="C464">SHA1HASH($B464)</f>
        <v>07fd89a40a3755e21a5884640f23eaf59b66df35</v>
      </c>
      <c r="D464" s="6">
        <f t="shared" ca="1" si="92"/>
        <v>1</v>
      </c>
      <c r="E464" s="7">
        <f ca="1">IF($B464 = 1 + N("Presidente"),
    127,
    IF($B464 = 2 + N("Vice-Presidente"),
        72,
        IF($B464 = 3 + N("Secretária bilíngue"),
            13,
            RANDBETWEEN(5,COUNT(Name!$A:$A) + 1)
        )
    )
)</f>
        <v>157</v>
      </c>
      <c r="F464" s="7" t="str">
        <f ca="1">VLOOKUP($E464,Name!$A:$B,2,FALSE)</f>
        <v>Guilherme</v>
      </c>
      <c r="G464" s="7">
        <f ca="1" xml:space="preserve">
IF($B464 = 1,
    0,
    RANDBETWEEN(5,COUNT('Last name'!$A:$A) + 1)
)</f>
        <v>39</v>
      </c>
      <c r="H464" s="7" t="str">
        <f ca="1" xml:space="preserve">
IF($B464 = 1 + N("Presidente"),
    "de Orléans e Bragança",
    VLOOKUP($G464,'Last name'!$A:$B,2,FALSE) &amp; " " &amp; VLOOKUP(RANDBETWEEN(5,COUNT('Last name'!$A:$A) + 1),'Last name'!$A:$B,2,FALSE)
)</f>
        <v>Bianchi Furtado</v>
      </c>
      <c r="I464" s="7" t="str">
        <f t="shared" ca="1" si="93"/>
        <v>Guilherme Bianchi Furtado</v>
      </c>
      <c r="J464" s="7" t="str" cm="1">
        <f t="array" aca="1" ref="J464" ca="1">SHA1HASH($I464)</f>
        <v>006c977ba0df2e99fdd6abc788af3e80c0f35cef</v>
      </c>
      <c r="K464" s="7" cm="1">
        <f t="array" aca="1" ref="K464" ca="1">INDEX(States!$A:$A,M464,1)</f>
        <v>5</v>
      </c>
      <c r="L464" s="7" t="str">
        <f ca="1">VLOOKUP($K464,Countries!$A:$B,2,FALSE)</f>
        <v>Portugal</v>
      </c>
      <c r="M464" s="7" cm="1">
        <f t="array" aca="1" ref="M464" ca="1">INDEX(States!$C:$C,RANDBETWEEN(5,COUNTA(States!$A:$A) + 1),1)</f>
        <v>17</v>
      </c>
      <c r="N464" s="7" t="str">
        <f ca="1">VLOOKUP($M464,States!$C:$D,2,FALSE)</f>
        <v>Viseu</v>
      </c>
      <c r="O464" s="7" t="str">
        <f ca="1">VLOOKUP($E464,Name!$A:$C,3,FALSE)</f>
        <v>M</v>
      </c>
      <c r="P464" s="7" t="str">
        <f ca="1">VLOOKUP($O464,Genders!$B:$C,2,FALSE)</f>
        <v>Male</v>
      </c>
      <c r="Q464" s="7" cm="1">
        <f t="array" aca="1" ref="Q464" ca="1">INDEX('Marital status'!$A:$A,RANDBETWEEN(5,COUNTA('Marital status'!$A:$A) + 1),1)</f>
        <v>6</v>
      </c>
      <c r="R464" s="7" t="str">
        <f ca="1">VLOOKUP($Q464,'Marital status'!$A:$B,2,FALSE)</f>
        <v>DIVORCED</v>
      </c>
      <c r="S464" s="7">
        <f t="shared" ca="1" si="94"/>
        <v>5</v>
      </c>
      <c r="T464" s="7" t="str">
        <f ca="1">VLOOKUP($S464,Ethnicities!$A:$B,2,FALSE)</f>
        <v>ASIAN</v>
      </c>
      <c r="U464" s="8">
        <f t="shared" ca="1" si="95"/>
        <v>23961</v>
      </c>
      <c r="V464" s="6">
        <f t="shared" ca="1" si="96"/>
        <v>7</v>
      </c>
      <c r="W464" s="8" t="str">
        <f ca="1">VLOOKUP($V464,'Background education'!$A:$B,2,FALSE)</f>
        <v>Undergraduate degree</v>
      </c>
      <c r="X464" s="7">
        <f ca="1" xml:space="preserve">
  IF(OR($Z464 = 5, $Z464 = 6, $Z464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464" s="7" t="str">
        <f ca="1">VLOOKUP($X464,Departments!$A:$B,2,FALSE)</f>
        <v xml:space="preserve"> Presidency</v>
      </c>
      <c r="Z464" s="6">
        <f t="shared" ca="1" si="97"/>
        <v>10</v>
      </c>
      <c r="AA464" s="7" t="str">
        <f ca="1">VLOOKUP($Z464,Roles!$A:$B,2,FALSE)</f>
        <v>Trainee</v>
      </c>
      <c r="AB464" s="6" t="e">
        <f t="shared" ca="1" si="98"/>
        <v>#N/A</v>
      </c>
      <c r="AC464" s="7" t="e">
        <f ca="1" xml:space="preserve">
IF(
  ISNA($AB464),
  NA(),
  VLOOKUP($AB464,Levels!$A:$B,2,FALSE)
)</f>
        <v>#N/A</v>
      </c>
      <c r="AD464" s="8">
        <f t="shared" ca="1" si="99"/>
        <v>41257</v>
      </c>
      <c r="AE464" s="6">
        <f ca="1">RANDBETWEEN(5,COUNTA('Recruitment source'!$A:$A) + 1)</f>
        <v>12</v>
      </c>
      <c r="AF464" s="6" t="str">
        <f ca="1">VLOOKUP($AE464,'Recruitment source'!$A:$B,2,FALSE)</f>
        <v xml:space="preserve"> recommendation of employee</v>
      </c>
      <c r="AG464" s="8" t="e">
        <f t="shared" ca="1" si="100"/>
        <v>#N/A</v>
      </c>
      <c r="AH464" s="6" t="e">
        <f t="shared" ca="1" si="101"/>
        <v>#N/A</v>
      </c>
      <c r="AI464" s="6" t="e">
        <f ca="1" xml:space="preserve">
IF(
  ISNA($AH464),
  NA(),
  VLOOKUP($AH464,'Reasons for dismissal'!$A:$B,2,FALSE)
)</f>
        <v>#N/A</v>
      </c>
      <c r="AJ464" s="6">
        <f t="shared" ca="1" si="102"/>
        <v>4</v>
      </c>
      <c r="AK464" s="1">
        <f t="shared" ca="1" si="103"/>
        <v>1305</v>
      </c>
      <c r="AL4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$A464  &amp; ", "   &amp;
$B464  &amp; ", "   &amp;
$D464  &amp; ", '"  &amp;
$I464  &amp; "', '" &amp;
$O464  &amp; "', "  &amp;
$S464  &amp; ", '"  &amp;
TEXT($U464,"dd/mm/aaaa")  &amp; "', "   &amp;
$V464  &amp; ", "   &amp;
$X464  &amp; ", "   &amp;
$Z464  &amp; ", "   &amp;
IF($AB464 &lt;&gt; "", $AB464, "NULL")  &amp; ", "   &amp;
$AK464  &amp; ");"</f>
        <v>#REF!</v>
      </c>
    </row>
    <row r="465" spans="1:38" x14ac:dyDescent="0.2">
      <c r="A465" s="7" cm="1">
        <f t="array" aca="1" ref="A465" ca="1">INDEX(Companies!$A:$A,RANDBETWEEN(2,COUNTA(Companies!$A:$A)),1)</f>
        <v>2</v>
      </c>
      <c r="B465" s="5">
        <f t="shared" si="91"/>
        <v>464</v>
      </c>
      <c r="C465" s="5" t="str" cm="1">
        <f t="array" ref="C465">SHA1HASH($B465)</f>
        <v>6f946e26bbbc095620c42c4453cbf8df7ffca1a0</v>
      </c>
      <c r="D465" s="6">
        <f t="shared" ca="1" si="92"/>
        <v>1</v>
      </c>
      <c r="E465" s="7">
        <f ca="1">IF($B465 = 1 + N("Presidente"),
    127,
    IF($B465 = 2 + N("Vice-Presidente"),
        72,
        IF($B465 = 3 + N("Secretária bilíngue"),
            13,
            RANDBETWEEN(5,COUNT(Name!$A:$A) + 1)
        )
    )
)</f>
        <v>271</v>
      </c>
      <c r="F465" s="7" t="str">
        <f ca="1">VLOOKUP($E465,Name!$A:$B,2,FALSE)</f>
        <v>Maria Luiza</v>
      </c>
      <c r="G465" s="7">
        <f ca="1" xml:space="preserve">
IF($B465 = 1,
    0,
    RANDBETWEEN(5,COUNT('Last name'!$A:$A) + 1)
)</f>
        <v>58</v>
      </c>
      <c r="H465" s="7" t="str">
        <f ca="1" xml:space="preserve">
IF($B465 = 1 + N("Presidente"),
    "de Orléans e Bragança",
    VLOOKUP($G465,'Last name'!$A:$B,2,FALSE) &amp; " " &amp; VLOOKUP(RANDBETWEEN(5,COUNT('Last name'!$A:$A) + 1),'Last name'!$A:$B,2,FALSE)
)</f>
        <v>Cardoso Morato</v>
      </c>
      <c r="I465" s="7" t="str">
        <f t="shared" ca="1" si="93"/>
        <v>Maria Luiza Cardoso Morato</v>
      </c>
      <c r="J465" s="7" t="str" cm="1">
        <f t="array" aca="1" ref="J465" ca="1">SHA1HASH($I465)</f>
        <v>e812491488e83b1019b296376e533494ca316901</v>
      </c>
      <c r="K465" s="7" cm="1">
        <f t="array" aca="1" ref="K465" ca="1">INDEX(States!$A:$A,M465,1)</f>
        <v>5</v>
      </c>
      <c r="L465" s="7" t="str">
        <f ca="1">VLOOKUP($K465,Countries!$A:$B,2,FALSE)</f>
        <v>Portugal</v>
      </c>
      <c r="M465" s="7" cm="1">
        <f t="array" aca="1" ref="M465" ca="1">INDEX(States!$C:$C,RANDBETWEEN(5,COUNTA(States!$A:$A) + 1),1)</f>
        <v>24</v>
      </c>
      <c r="N465" s="7" t="str">
        <f ca="1">VLOOKUP($M465,States!$C:$D,2,FALSE)</f>
        <v>Brangança</v>
      </c>
      <c r="O465" s="7" t="str">
        <f ca="1">VLOOKUP($E465,Name!$A:$C,3,FALSE)</f>
        <v>F</v>
      </c>
      <c r="P465" s="7" t="str">
        <f ca="1">VLOOKUP($O465,Genders!$B:$C,2,FALSE)</f>
        <v>Female</v>
      </c>
      <c r="Q465" s="7" cm="1">
        <f t="array" aca="1" ref="Q465" ca="1">INDEX('Marital status'!$A:$A,RANDBETWEEN(5,COUNTA('Marital status'!$A:$A) + 1),1)</f>
        <v>5</v>
      </c>
      <c r="R465" s="7" t="str">
        <f ca="1">VLOOKUP($Q465,'Marital status'!$A:$B,2,FALSE)</f>
        <v xml:space="preserve"> Separated </v>
      </c>
      <c r="S465" s="7">
        <f t="shared" ca="1" si="94"/>
        <v>5</v>
      </c>
      <c r="T465" s="7" t="str">
        <f ca="1">VLOOKUP($S465,Ethnicities!$A:$B,2,FALSE)</f>
        <v>ASIAN</v>
      </c>
      <c r="U465" s="8">
        <f t="shared" ca="1" si="95"/>
        <v>31037</v>
      </c>
      <c r="V465" s="6">
        <f t="shared" ca="1" si="96"/>
        <v>7</v>
      </c>
      <c r="W465" s="8" t="str">
        <f ca="1">VLOOKUP($V465,'Background education'!$A:$B,2,FALSE)</f>
        <v>Undergraduate degree</v>
      </c>
      <c r="X465" s="7">
        <f ca="1" xml:space="preserve">
  IF(OR($Z465 = 5, $Z465 = 6, $Z465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465" s="7" t="str">
        <f ca="1">VLOOKUP($X465,Departments!$A:$B,2,FALSE)</f>
        <v>Audit</v>
      </c>
      <c r="Z465" s="6">
        <f t="shared" ca="1" si="97"/>
        <v>11</v>
      </c>
      <c r="AA465" s="7" t="str">
        <f ca="1">VLOOKUP($Z465,Roles!$A:$B,2,FALSE)</f>
        <v>Analyst</v>
      </c>
      <c r="AB465" s="6">
        <f t="shared" ca="1" si="98"/>
        <v>7</v>
      </c>
      <c r="AC465" s="7" t="str">
        <f ca="1" xml:space="preserve">
IF(
  ISNA($AB465),
  NA(),
  VLOOKUP($AB465,Levels!$A:$B,2,FALSE)
)</f>
        <v>Senior</v>
      </c>
      <c r="AD465" s="8">
        <f t="shared" ca="1" si="99"/>
        <v>41630</v>
      </c>
      <c r="AE465" s="6">
        <f ca="1">RANDBETWEEN(5,COUNTA('Recruitment source'!$A:$A) + 1)</f>
        <v>9</v>
      </c>
      <c r="AF465" s="6" t="str">
        <f ca="1">VLOOKUP($AE465,'Recruitment source'!$A:$B,2,FALSE)</f>
        <v>Empregos Online</v>
      </c>
      <c r="AG465" s="8" t="e">
        <f t="shared" ca="1" si="100"/>
        <v>#N/A</v>
      </c>
      <c r="AH465" s="6" t="e">
        <f t="shared" ca="1" si="101"/>
        <v>#N/A</v>
      </c>
      <c r="AI465" s="6" t="e">
        <f ca="1" xml:space="preserve">
IF(
  ISNA($AH465),
  NA(),
  VLOOKUP($AH465,'Reasons for dismissal'!$A:$B,2,FALSE)
)</f>
        <v>#N/A</v>
      </c>
      <c r="AJ465" s="6">
        <f t="shared" ca="1" si="102"/>
        <v>5</v>
      </c>
      <c r="AK465" s="1">
        <f t="shared" ca="1" si="103"/>
        <v>2500</v>
      </c>
      <c r="AL4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$A465  &amp; ", "   &amp;
$B465  &amp; ", "   &amp;
$D465  &amp; ", '"  &amp;
$I465  &amp; "', '" &amp;
$O465  &amp; "', "  &amp;
$S465  &amp; ", '"  &amp;
TEXT($U465,"dd/mm/aaaa")  &amp; "', "   &amp;
$V465  &amp; ", "   &amp;
$X465  &amp; ", "   &amp;
$Z465  &amp; ", "   &amp;
IF($AB465 &lt;&gt; "", $AB465, "NULL")  &amp; ", "   &amp;
$AK465  &amp; ");"</f>
        <v>#REF!</v>
      </c>
    </row>
    <row r="466" spans="1:38" x14ac:dyDescent="0.2">
      <c r="A466" s="7" cm="1">
        <f t="array" aca="1" ref="A466" ca="1">INDEX(Companies!$A:$A,RANDBETWEEN(2,COUNTA(Companies!$A:$A)),1)</f>
        <v>2</v>
      </c>
      <c r="B466" s="5">
        <f t="shared" si="91"/>
        <v>465</v>
      </c>
      <c r="C466" s="5" t="str" cm="1">
        <f t="array" ref="C466">SHA1HASH($B466)</f>
        <v>f8b5f622dcf940ae97164f7cea68e98da6bf8ac3</v>
      </c>
      <c r="D466" s="6">
        <f t="shared" ca="1" si="92"/>
        <v>1</v>
      </c>
      <c r="E466" s="7">
        <f ca="1">IF($B466 = 1 + N("Presidente"),
    127,
    IF($B466 = 2 + N("Vice-Presidente"),
        72,
        IF($B466 = 3 + N("Secretária bilíngue"),
            13,
            RANDBETWEEN(5,COUNT(Name!$A:$A) + 1)
        )
    )
)</f>
        <v>225</v>
      </c>
      <c r="F466" s="7" t="str">
        <f ca="1">VLOOKUP($E466,Name!$A:$B,2,FALSE)</f>
        <v>Levi</v>
      </c>
      <c r="G466" s="7">
        <f ca="1" xml:space="preserve">
IF($B466 = 1,
    0,
    RANDBETWEEN(5,COUNT('Last name'!$A:$A) + 1)
)</f>
        <v>103</v>
      </c>
      <c r="H466" s="7" t="str">
        <f ca="1" xml:space="preserve">
IF($B466 = 1 + N("Presidente"),
    "de Orléans e Bragança",
    VLOOKUP($G466,'Last name'!$A:$B,2,FALSE) &amp; " " &amp; VLOOKUP(RANDBETWEEN(5,COUNT('Last name'!$A:$A) + 1),'Last name'!$A:$B,2,FALSE)
)</f>
        <v>Holanda Fontana</v>
      </c>
      <c r="I466" s="7" t="str">
        <f t="shared" ca="1" si="93"/>
        <v>Levi Holanda Fontana</v>
      </c>
      <c r="J466" s="7" t="str" cm="1">
        <f t="array" aca="1" ref="J466" ca="1">SHA1HASH($I466)</f>
        <v>737d1bd794ab2fec2559c0f37272469ade34f4a7</v>
      </c>
      <c r="K466" s="7" cm="1">
        <f t="array" aca="1" ref="K466" ca="1">INDEX(States!$A:$A,M466,1)</f>
        <v>5</v>
      </c>
      <c r="L466" s="7" t="str">
        <f ca="1">VLOOKUP($K466,Countries!$A:$B,2,FALSE)</f>
        <v>Portugal</v>
      </c>
      <c r="M466" s="7" cm="1">
        <f t="array" aca="1" ref="M466" ca="1">INDEX(States!$C:$C,RANDBETWEEN(5,COUNTA(States!$A:$A) + 1),1)</f>
        <v>20</v>
      </c>
      <c r="N466" s="7" t="str">
        <f ca="1">VLOOKUP($M466,States!$C:$D,2,FALSE)</f>
        <v>Portalegre</v>
      </c>
      <c r="O466" s="7" t="str">
        <f ca="1">VLOOKUP($E466,Name!$A:$C,3,FALSE)</f>
        <v>M</v>
      </c>
      <c r="P466" s="7" t="str">
        <f ca="1">VLOOKUP($O466,Genders!$B:$C,2,FALSE)</f>
        <v>Male</v>
      </c>
      <c r="Q466" s="7" cm="1">
        <f t="array" aca="1" ref="Q466" ca="1">INDEX('Marital status'!$A:$A,RANDBETWEEN(5,COUNTA('Marital status'!$A:$A) + 1),1)</f>
        <v>5</v>
      </c>
      <c r="R466" s="7" t="str">
        <f ca="1">VLOOKUP($Q466,'Marital status'!$A:$B,2,FALSE)</f>
        <v xml:space="preserve"> Separated </v>
      </c>
      <c r="S466" s="7">
        <f t="shared" ca="1" si="94"/>
        <v>5</v>
      </c>
      <c r="T466" s="7" t="str">
        <f ca="1">VLOOKUP($S466,Ethnicities!$A:$B,2,FALSE)</f>
        <v>ASIAN</v>
      </c>
      <c r="U466" s="8">
        <f t="shared" ca="1" si="95"/>
        <v>31271</v>
      </c>
      <c r="V466" s="6">
        <f t="shared" ca="1" si="96"/>
        <v>7</v>
      </c>
      <c r="W466" s="8" t="str">
        <f ca="1">VLOOKUP($V466,'Background education'!$A:$B,2,FALSE)</f>
        <v>Undergraduate degree</v>
      </c>
      <c r="X466" s="7">
        <f ca="1" xml:space="preserve">
  IF(OR($Z466 = 5, $Z466 = 6, $Z466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466" s="7" t="str">
        <f ca="1">VLOOKUP($X466,Departments!$A:$B,2,FALSE)</f>
        <v>Human Resource</v>
      </c>
      <c r="Z466" s="6">
        <f t="shared" ca="1" si="97"/>
        <v>9</v>
      </c>
      <c r="AA466" s="7" t="str">
        <f ca="1">VLOOKUP($Z466,Roles!$A:$B,2,FALSE)</f>
        <v>Intern</v>
      </c>
      <c r="AB466" s="6" t="e">
        <f t="shared" ca="1" si="98"/>
        <v>#N/A</v>
      </c>
      <c r="AC466" s="7" t="e">
        <f ca="1" xml:space="preserve">
IF(
  ISNA($AB466),
  NA(),
  VLOOKUP($AB466,Levels!$A:$B,2,FALSE)
)</f>
        <v>#N/A</v>
      </c>
      <c r="AD466" s="8">
        <f t="shared" ca="1" si="99"/>
        <v>43520</v>
      </c>
      <c r="AE466" s="6">
        <f ca="1">RANDBETWEEN(5,COUNTA('Recruitment source'!$A:$A) + 1)</f>
        <v>5</v>
      </c>
      <c r="AF466" s="6" t="str">
        <f ca="1">VLOOKUP($AE466,'Recruitment source'!$A:$B,2,FALSE)</f>
        <v>Indeed</v>
      </c>
      <c r="AG466" s="8" t="e">
        <f t="shared" ca="1" si="100"/>
        <v>#N/A</v>
      </c>
      <c r="AH466" s="6" t="e">
        <f t="shared" ca="1" si="101"/>
        <v>#N/A</v>
      </c>
      <c r="AI466" s="6" t="e">
        <f ca="1" xml:space="preserve">
IF(
  ISNA($AH466),
  NA(),
  VLOOKUP($AH466,'Reasons for dismissal'!$A:$B,2,FALSE)
)</f>
        <v>#N/A</v>
      </c>
      <c r="AJ466" s="6">
        <f t="shared" ca="1" si="102"/>
        <v>5</v>
      </c>
      <c r="AK466" s="1">
        <f t="shared" ca="1" si="103"/>
        <v>1285</v>
      </c>
      <c r="AL4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$A466  &amp; ", "   &amp;
$B466  &amp; ", "   &amp;
$D466  &amp; ", '"  &amp;
$I466  &amp; "', '" &amp;
$O466  &amp; "', "  &amp;
$S466  &amp; ", '"  &amp;
TEXT($U466,"dd/mm/aaaa")  &amp; "', "   &amp;
$V466  &amp; ", "   &amp;
$X466  &amp; ", "   &amp;
$Z466  &amp; ", "   &amp;
IF($AB466 &lt;&gt; "", $AB466, "NULL")  &amp; ", "   &amp;
$AK466  &amp; ");"</f>
        <v>#REF!</v>
      </c>
    </row>
    <row r="467" spans="1:38" x14ac:dyDescent="0.2">
      <c r="A467" s="7" cm="1">
        <f t="array" aca="1" ref="A467" ca="1">INDEX(Companies!$A:$A,RANDBETWEEN(2,COUNTA(Companies!$A:$A)),1)</f>
        <v>2</v>
      </c>
      <c r="B467" s="5">
        <f t="shared" si="91"/>
        <v>466</v>
      </c>
      <c r="C467" s="5" t="str" cm="1">
        <f t="array" ref="C467">SHA1HASH($B467)</f>
        <v>cf2f328d24859d56d55d2b610b12525e60b21895</v>
      </c>
      <c r="D467" s="6">
        <f t="shared" ca="1" si="92"/>
        <v>1</v>
      </c>
      <c r="E467" s="7">
        <f ca="1">IF($B467 = 1 + N("Presidente"),
    127,
    IF($B467 = 2 + N("Vice-Presidente"),
        72,
        IF($B467 = 3 + N("Secretária bilíngue"),
            13,
            RANDBETWEEN(5,COUNT(Name!$A:$A) + 1)
        )
    )
)</f>
        <v>175</v>
      </c>
      <c r="F467" s="7" t="str">
        <f ca="1">VLOOKUP($E467,Name!$A:$B,2,FALSE)</f>
        <v>Isabella</v>
      </c>
      <c r="G467" s="7">
        <f ca="1" xml:space="preserve">
IF($B467 = 1,
    0,
    RANDBETWEEN(5,COUNT('Last name'!$A:$A) + 1)
)</f>
        <v>13</v>
      </c>
      <c r="H467" s="7" t="str">
        <f ca="1" xml:space="preserve">
IF($B467 = 1 + N("Presidente"),
    "de Orléans e Bragança",
    VLOOKUP($G467,'Last name'!$A:$B,2,FALSE) &amp; " " &amp; VLOOKUP(RANDBETWEEN(5,COUNT('Last name'!$A:$A) + 1),'Last name'!$A:$B,2,FALSE)
)</f>
        <v>Alvarenga Barroso</v>
      </c>
      <c r="I467" s="7" t="str">
        <f t="shared" ca="1" si="93"/>
        <v>Isabella Alvarenga Barroso</v>
      </c>
      <c r="J467" s="7" t="str" cm="1">
        <f t="array" aca="1" ref="J467" ca="1">SHA1HASH($I467)</f>
        <v>8e9505c50de6186bc9cd0a11ea6806c9caeabdd8</v>
      </c>
      <c r="K467" s="7" cm="1">
        <f t="array" aca="1" ref="K467" ca="1">INDEX(States!$A:$A,M467,1)</f>
        <v>5</v>
      </c>
      <c r="L467" s="7" t="str">
        <f ca="1">VLOOKUP($K467,Countries!$A:$B,2,FALSE)</f>
        <v>Portugal</v>
      </c>
      <c r="M467" s="7" cm="1">
        <f t="array" aca="1" ref="M467" ca="1">INDEX(States!$C:$C,RANDBETWEEN(5,COUNTA(States!$A:$A) + 1),1)</f>
        <v>16</v>
      </c>
      <c r="N467" s="7" t="str">
        <f ca="1">VLOOKUP($M467,States!$C:$D,2,FALSE)</f>
        <v>Azores</v>
      </c>
      <c r="O467" s="7" t="str">
        <f ca="1">VLOOKUP($E467,Name!$A:$C,3,FALSE)</f>
        <v>F</v>
      </c>
      <c r="P467" s="7" t="str">
        <f ca="1">VLOOKUP($O467,Genders!$B:$C,2,FALSE)</f>
        <v>Female</v>
      </c>
      <c r="Q467" s="7" cm="1">
        <f t="array" aca="1" ref="Q467" ca="1">INDEX('Marital status'!$A:$A,RANDBETWEEN(5,COUNTA('Marital status'!$A:$A) + 1),1)</f>
        <v>0</v>
      </c>
      <c r="R467" s="7" t="e">
        <f ca="1">VLOOKUP($Q467,'Marital status'!$A:$B,2,FALSE)</f>
        <v>#N/A</v>
      </c>
      <c r="S467" s="7">
        <f t="shared" ca="1" si="94"/>
        <v>5</v>
      </c>
      <c r="T467" s="7" t="str">
        <f ca="1">VLOOKUP($S467,Ethnicities!$A:$B,2,FALSE)</f>
        <v>ASIAN</v>
      </c>
      <c r="U467" s="8">
        <f t="shared" ca="1" si="95"/>
        <v>20410</v>
      </c>
      <c r="V467" s="6">
        <f t="shared" ca="1" si="96"/>
        <v>8</v>
      </c>
      <c r="W467" s="8" t="str">
        <f ca="1">VLOOKUP($V467,'Background education'!$A:$B,2,FALSE)</f>
        <v>Graduate school</v>
      </c>
      <c r="X467" s="7">
        <f ca="1" xml:space="preserve">
  IF(OR($Z467 = 5, $Z467 = 6, $Z467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467" s="7" t="str">
        <f ca="1">VLOOKUP($X467,Departments!$A:$B,2,FALSE)</f>
        <v xml:space="preserve"> Presidency</v>
      </c>
      <c r="Z467" s="6">
        <f t="shared" ca="1" si="97"/>
        <v>11</v>
      </c>
      <c r="AA467" s="7" t="str">
        <f ca="1">VLOOKUP($Z467,Roles!$A:$B,2,FALSE)</f>
        <v>Analyst</v>
      </c>
      <c r="AB467" s="6">
        <f t="shared" ca="1" si="98"/>
        <v>6</v>
      </c>
      <c r="AC467" s="7" t="str">
        <f ca="1" xml:space="preserve">
IF(
  ISNA($AB467),
  NA(),
  VLOOKUP($AB467,Levels!$A:$B,2,FALSE)
)</f>
        <v>Pleno</v>
      </c>
      <c r="AD467" s="8">
        <f t="shared" ca="1" si="99"/>
        <v>40550</v>
      </c>
      <c r="AE467" s="6">
        <f ca="1">RANDBETWEEN(5,COUNTA('Recruitment source'!$A:$A) + 1)</f>
        <v>9</v>
      </c>
      <c r="AF467" s="6" t="str">
        <f ca="1">VLOOKUP($AE467,'Recruitment source'!$A:$B,2,FALSE)</f>
        <v>Empregos Online</v>
      </c>
      <c r="AG467" s="8" t="e">
        <f t="shared" ca="1" si="100"/>
        <v>#N/A</v>
      </c>
      <c r="AH467" s="6" t="e">
        <f t="shared" ca="1" si="101"/>
        <v>#N/A</v>
      </c>
      <c r="AI467" s="6" t="e">
        <f ca="1" xml:space="preserve">
IF(
  ISNA($AH467),
  NA(),
  VLOOKUP($AH467,'Reasons for dismissal'!$A:$B,2,FALSE)
)</f>
        <v>#N/A</v>
      </c>
      <c r="AJ467" s="6">
        <f t="shared" ca="1" si="102"/>
        <v>5</v>
      </c>
      <c r="AK467" s="1">
        <f t="shared" ca="1" si="103"/>
        <v>3000</v>
      </c>
      <c r="AL4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$A467  &amp; ", "   &amp;
$B467  &amp; ", "   &amp;
$D467  &amp; ", '"  &amp;
$I467  &amp; "', '" &amp;
$O467  &amp; "', "  &amp;
$S467  &amp; ", '"  &amp;
TEXT($U467,"dd/mm/aaaa")  &amp; "', "   &amp;
$V467  &amp; ", "   &amp;
$X467  &amp; ", "   &amp;
$Z467  &amp; ", "   &amp;
IF($AB467 &lt;&gt; "", $AB467, "NULL")  &amp; ", "   &amp;
$AK467  &amp; ");"</f>
        <v>#REF!</v>
      </c>
    </row>
    <row r="468" spans="1:38" x14ac:dyDescent="0.2">
      <c r="A468" s="7" cm="1">
        <f t="array" aca="1" ref="A468" ca="1">INDEX(Companies!$A:$A,RANDBETWEEN(2,COUNTA(Companies!$A:$A)),1)</f>
        <v>2</v>
      </c>
      <c r="B468" s="5">
        <f t="shared" si="91"/>
        <v>467</v>
      </c>
      <c r="C468" s="5" t="str" cm="1">
        <f t="array" ref="C468">SHA1HASH($B468)</f>
        <v>ec2b67d5467580f9f9fea7878374ced969f38129</v>
      </c>
      <c r="D468" s="6">
        <f t="shared" ca="1" si="92"/>
        <v>1</v>
      </c>
      <c r="E468" s="7">
        <f ca="1">IF($B468 = 1 + N("Presidente"),
    127,
    IF($B468 = 2 + N("Vice-Presidente"),
        72,
        IF($B468 = 3 + N("Secretária bilíngue"),
            13,
            RANDBETWEEN(5,COUNT(Name!$A:$A) + 1)
        )
    )
)</f>
        <v>262</v>
      </c>
      <c r="F468" s="7" t="str">
        <f ca="1">VLOOKUP($E468,Name!$A:$B,2,FALSE)</f>
        <v>Maria Eduarda</v>
      </c>
      <c r="G468" s="7">
        <f ca="1" xml:space="preserve">
IF($B468 = 1,
    0,
    RANDBETWEEN(5,COUNT('Last name'!$A:$A) + 1)
)</f>
        <v>144</v>
      </c>
      <c r="H468" s="7" t="str">
        <f ca="1" xml:space="preserve">
IF($B468 = 1 + N("Presidente"),
    "de Orléans e Bragança",
    VLOOKUP($G468,'Last name'!$A:$B,2,FALSE) &amp; " " &amp; VLOOKUP(RANDBETWEEN(5,COUNT('Last name'!$A:$A) + 1),'Last name'!$A:$B,2,FALSE)
)</f>
        <v>Padrão Aragão</v>
      </c>
      <c r="I468" s="7" t="str">
        <f t="shared" ca="1" si="93"/>
        <v>Maria Eduarda Padrão Aragão</v>
      </c>
      <c r="J468" s="7" t="str" cm="1">
        <f t="array" aca="1" ref="J468" ca="1">SHA1HASH($I468)</f>
        <v>4a275b57514958dc1edc61e4cc28b6e755359cce</v>
      </c>
      <c r="K468" s="7" cm="1">
        <f t="array" aca="1" ref="K468" ca="1">INDEX(States!$A:$A,M468,1)</f>
        <v>5</v>
      </c>
      <c r="L468" s="7" t="str">
        <f ca="1">VLOOKUP($K468,Countries!$A:$B,2,FALSE)</f>
        <v>Portugal</v>
      </c>
      <c r="M468" s="7" cm="1">
        <f t="array" aca="1" ref="M468" ca="1">INDEX(States!$C:$C,RANDBETWEEN(5,COUNTA(States!$A:$A) + 1),1)</f>
        <v>6</v>
      </c>
      <c r="N468" s="7" t="str">
        <f ca="1">VLOOKUP($M468,States!$C:$D,2,FALSE)</f>
        <v>PORTO</v>
      </c>
      <c r="O468" s="7" t="str">
        <f ca="1">VLOOKUP($E468,Name!$A:$C,3,FALSE)</f>
        <v>F</v>
      </c>
      <c r="P468" s="7" t="str">
        <f ca="1">VLOOKUP($O468,Genders!$B:$C,2,FALSE)</f>
        <v>Female</v>
      </c>
      <c r="Q468" s="7" cm="1">
        <f t="array" aca="1" ref="Q468" ca="1">INDEX('Marital status'!$A:$A,RANDBETWEEN(5,COUNTA('Marital status'!$A:$A) + 1),1)</f>
        <v>5</v>
      </c>
      <c r="R468" s="7" t="str">
        <f ca="1">VLOOKUP($Q468,'Marital status'!$A:$B,2,FALSE)</f>
        <v xml:space="preserve"> Separated </v>
      </c>
      <c r="S468" s="7">
        <f t="shared" ca="1" si="94"/>
        <v>5</v>
      </c>
      <c r="T468" s="7" t="str">
        <f ca="1">VLOOKUP($S468,Ethnicities!$A:$B,2,FALSE)</f>
        <v>ASIAN</v>
      </c>
      <c r="U468" s="8">
        <f t="shared" ca="1" si="95"/>
        <v>18373</v>
      </c>
      <c r="V468" s="6">
        <f t="shared" ca="1" si="96"/>
        <v>7</v>
      </c>
      <c r="W468" s="8" t="str">
        <f ca="1">VLOOKUP($V468,'Background education'!$A:$B,2,FALSE)</f>
        <v>Undergraduate degree</v>
      </c>
      <c r="X468" s="7">
        <f ca="1" xml:space="preserve">
  IF(OR($Z468 = 5, $Z468 = 6, $Z468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468" s="7" t="str">
        <f ca="1">VLOOKUP($X468,Departments!$A:$B,2,FALSE)</f>
        <v>Audit</v>
      </c>
      <c r="Z468" s="6">
        <f t="shared" ca="1" si="97"/>
        <v>10</v>
      </c>
      <c r="AA468" s="7" t="str">
        <f ca="1">VLOOKUP($Z468,Roles!$A:$B,2,FALSE)</f>
        <v>Trainee</v>
      </c>
      <c r="AB468" s="6" t="e">
        <f t="shared" ca="1" si="98"/>
        <v>#N/A</v>
      </c>
      <c r="AC468" s="7" t="e">
        <f ca="1" xml:space="preserve">
IF(
  ISNA($AB468),
  NA(),
  VLOOKUP($AB468,Levels!$A:$B,2,FALSE)
)</f>
        <v>#N/A</v>
      </c>
      <c r="AD468" s="8">
        <f t="shared" ca="1" si="99"/>
        <v>36600</v>
      </c>
      <c r="AE468" s="6">
        <f ca="1">RANDBETWEEN(5,COUNTA('Recruitment source'!$A:$A) + 1)</f>
        <v>11</v>
      </c>
      <c r="AF468" s="6" t="str">
        <f ca="1">VLOOKUP($AE468,'Recruitment source'!$A:$B,2,FALSE)</f>
        <v>Next Station</v>
      </c>
      <c r="AG468" s="8" t="e">
        <f t="shared" ca="1" si="100"/>
        <v>#N/A</v>
      </c>
      <c r="AH468" s="6" t="e">
        <f t="shared" ca="1" si="101"/>
        <v>#N/A</v>
      </c>
      <c r="AI468" s="6" t="e">
        <f ca="1" xml:space="preserve">
IF(
  ISNA($AH468),
  NA(),
  VLOOKUP($AH468,'Reasons for dismissal'!$A:$B,2,FALSE)
)</f>
        <v>#N/A</v>
      </c>
      <c r="AJ468" s="6">
        <f t="shared" ca="1" si="102"/>
        <v>4</v>
      </c>
      <c r="AK468" s="1">
        <f t="shared" ca="1" si="103"/>
        <v>1305</v>
      </c>
      <c r="AL4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$A468  &amp; ", "   &amp;
$B468  &amp; ", "   &amp;
$D468  &amp; ", '"  &amp;
$I468  &amp; "', '" &amp;
$O468  &amp; "', "  &amp;
$S468  &amp; ", '"  &amp;
TEXT($U468,"dd/mm/aaaa")  &amp; "', "   &amp;
$V468  &amp; ", "   &amp;
$X468  &amp; ", "   &amp;
$Z468  &amp; ", "   &amp;
IF($AB468 &lt;&gt; "", $AB468, "NULL")  &amp; ", "   &amp;
$AK468  &amp; ");"</f>
        <v>#REF!</v>
      </c>
    </row>
    <row r="469" spans="1:38" x14ac:dyDescent="0.2">
      <c r="A469" s="7" cm="1">
        <f t="array" aca="1" ref="A469" ca="1">INDEX(Companies!$A:$A,RANDBETWEEN(2,COUNTA(Companies!$A:$A)),1)</f>
        <v>2</v>
      </c>
      <c r="B469" s="5">
        <f t="shared" si="91"/>
        <v>468</v>
      </c>
      <c r="C469" s="5" t="str" cm="1">
        <f t="array" ref="C469">SHA1HASH($B469)</f>
        <v>3977dced04b7d0c7bc81b01a3f4124e14c683b8e</v>
      </c>
      <c r="D469" s="6">
        <f t="shared" ca="1" si="92"/>
        <v>1</v>
      </c>
      <c r="E469" s="7">
        <f ca="1">IF($B469 = 1 + N("Presidente"),
    127,
    IF($B469 = 2 + N("Vice-Presidente"),
        72,
        IF($B469 = 3 + N("Secretária bilíngue"),
            13,
            RANDBETWEEN(5,COUNT(Name!$A:$A) + 1)
        )
    )
)</f>
        <v>114</v>
      </c>
      <c r="F469" s="7" t="str">
        <f ca="1">VLOOKUP($E469,Name!$A:$B,2,FALSE)</f>
        <v>Domingos</v>
      </c>
      <c r="G469" s="7">
        <f ca="1" xml:space="preserve">
IF($B469 = 1,
    0,
    RANDBETWEEN(5,COUNT('Last name'!$A:$A) + 1)
)</f>
        <v>114</v>
      </c>
      <c r="H469" s="7" t="str">
        <f ca="1" xml:space="preserve">
IF($B469 = 1 + N("Presidente"),
    "de Orléans e Bragança",
    VLOOKUP($G469,'Last name'!$A:$B,2,FALSE) &amp; " " &amp; VLOOKUP(RANDBETWEEN(5,COUNT('Last name'!$A:$A) + 1),'Last name'!$A:$B,2,FALSE)
)</f>
        <v>Machado Santos</v>
      </c>
      <c r="I469" s="7" t="str">
        <f t="shared" ca="1" si="93"/>
        <v>Domingos Machado Santos</v>
      </c>
      <c r="J469" s="7" t="str" cm="1">
        <f t="array" aca="1" ref="J469" ca="1">SHA1HASH($I469)</f>
        <v>86a8e17b84697999763f9ce97eaa06f825a5a576</v>
      </c>
      <c r="K469" s="7" cm="1">
        <f t="array" aca="1" ref="K469" ca="1">INDEX(States!$A:$A,M469,1)</f>
        <v>5</v>
      </c>
      <c r="L469" s="7" t="str">
        <f ca="1">VLOOKUP($K469,Countries!$A:$B,2,FALSE)</f>
        <v>Portugal</v>
      </c>
      <c r="M469" s="7" cm="1">
        <f t="array" aca="1" ref="M469" ca="1">INDEX(States!$C:$C,RANDBETWEEN(5,COUNTA(States!$A:$A) + 1),1)</f>
        <v>22</v>
      </c>
      <c r="N469" s="7" t="str">
        <f ca="1">VLOOKUP($M469,States!$C:$D,2,FALSE)</f>
        <v>Vila Real</v>
      </c>
      <c r="O469" s="7" t="str">
        <f ca="1">VLOOKUP($E469,Name!$A:$C,3,FALSE)</f>
        <v>M</v>
      </c>
      <c r="P469" s="7" t="str">
        <f ca="1">VLOOKUP($O469,Genders!$B:$C,2,FALSE)</f>
        <v>Male</v>
      </c>
      <c r="Q469" s="7" cm="1">
        <f t="array" aca="1" ref="Q469" ca="1">INDEX('Marital status'!$A:$A,RANDBETWEEN(5,COUNTA('Marital status'!$A:$A) + 1),1)</f>
        <v>5</v>
      </c>
      <c r="R469" s="7" t="str">
        <f ca="1">VLOOKUP($Q469,'Marital status'!$A:$B,2,FALSE)</f>
        <v xml:space="preserve"> Separated </v>
      </c>
      <c r="S469" s="7">
        <f t="shared" ca="1" si="94"/>
        <v>6</v>
      </c>
      <c r="T469" s="7" t="str">
        <f ca="1">VLOOKUP($S469,Ethnicities!$A:$B,2,FALSE)</f>
        <v xml:space="preserve">  american Indian or Alaska Native</v>
      </c>
      <c r="U469" s="8">
        <f t="shared" ca="1" si="95"/>
        <v>30974</v>
      </c>
      <c r="V469" s="6">
        <f t="shared" ca="1" si="96"/>
        <v>8</v>
      </c>
      <c r="W469" s="8" t="str">
        <f ca="1">VLOOKUP($V469,'Background education'!$A:$B,2,FALSE)</f>
        <v>Graduate school</v>
      </c>
      <c r="X469" s="7">
        <f ca="1" xml:space="preserve">
  IF(OR($Z469 = 5, $Z469 = 6, $Z469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469" s="7" t="str">
        <f ca="1">VLOOKUP($X469,Departments!$A:$B,2,FALSE)</f>
        <v>Audit</v>
      </c>
      <c r="Z469" s="6">
        <f t="shared" ca="1" si="97"/>
        <v>11</v>
      </c>
      <c r="AA469" s="7" t="str">
        <f ca="1">VLOOKUP($Z469,Roles!$A:$B,2,FALSE)</f>
        <v>Analyst</v>
      </c>
      <c r="AB469" s="6">
        <f t="shared" ca="1" si="98"/>
        <v>6</v>
      </c>
      <c r="AC469" s="7" t="str">
        <f ca="1" xml:space="preserve">
IF(
  ISNA($AB469),
  NA(),
  VLOOKUP($AB469,Levels!$A:$B,2,FALSE)
)</f>
        <v>Pleno</v>
      </c>
      <c r="AD469" s="8">
        <f t="shared" ca="1" si="99"/>
        <v>44042</v>
      </c>
      <c r="AE469" s="6">
        <f ca="1">RANDBETWEEN(5,COUNTA('Recruitment source'!$A:$A) + 1)</f>
        <v>10</v>
      </c>
      <c r="AF469" s="6" t="str">
        <f ca="1">VLOOKUP($AE469,'Recruitment source'!$A:$B,2,FALSE)</f>
        <v>Jobs in Lisbon</v>
      </c>
      <c r="AG469" s="8" t="e">
        <f t="shared" ca="1" si="100"/>
        <v>#N/A</v>
      </c>
      <c r="AH469" s="6" t="e">
        <f t="shared" ca="1" si="101"/>
        <v>#N/A</v>
      </c>
      <c r="AI469" s="6" t="e">
        <f ca="1" xml:space="preserve">
IF(
  ISNA($AH469),
  NA(),
  VLOOKUP($AH469,'Reasons for dismissal'!$A:$B,2,FALSE)
)</f>
        <v>#N/A</v>
      </c>
      <c r="AJ469" s="6">
        <f t="shared" ca="1" si="102"/>
        <v>4</v>
      </c>
      <c r="AK469" s="1">
        <f t="shared" ca="1" si="103"/>
        <v>3000</v>
      </c>
      <c r="AL4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$A469  &amp; ", "   &amp;
$B469  &amp; ", "   &amp;
$D469  &amp; ", '"  &amp;
$I469  &amp; "', '" &amp;
$O469  &amp; "', "  &amp;
$S469  &amp; ", '"  &amp;
TEXT($U469,"dd/mm/aaaa")  &amp; "', "   &amp;
$V469  &amp; ", "   &amp;
$X469  &amp; ", "   &amp;
$Z469  &amp; ", "   &amp;
IF($AB469 &lt;&gt; "", $AB469, "NULL")  &amp; ", "   &amp;
$AK469  &amp; ");"</f>
        <v>#REF!</v>
      </c>
    </row>
    <row r="470" spans="1:38" x14ac:dyDescent="0.2">
      <c r="A470" s="7" cm="1">
        <f t="array" aca="1" ref="A470" ca="1">INDEX(Companies!$A:$A,RANDBETWEEN(2,COUNTA(Companies!$A:$A)),1)</f>
        <v>2</v>
      </c>
      <c r="B470" s="5">
        <f t="shared" si="91"/>
        <v>469</v>
      </c>
      <c r="C470" s="5" t="str" cm="1">
        <f t="array" ref="C470">SHA1HASH($B470)</f>
        <v>e3e097dc79d8161b2a2448f6c0930a8b081cd013</v>
      </c>
      <c r="D470" s="6">
        <f t="shared" ca="1" si="92"/>
        <v>1</v>
      </c>
      <c r="E470" s="7">
        <f ca="1">IF($B470 = 1 + N("Presidente"),
    127,
    IF($B470 = 2 + N("Vice-Presidente"),
        72,
        IF($B470 = 3 + N("Secretária bilíngue"),
            13,
            RANDBETWEEN(5,COUNT(Name!$A:$A) + 1)
        )
    )
)</f>
        <v>21</v>
      </c>
      <c r="F470" s="7" t="str">
        <f ca="1">VLOOKUP($E470,Name!$A:$B,2,FALSE)</f>
        <v>Allana</v>
      </c>
      <c r="G470" s="7">
        <f ca="1" xml:space="preserve">
IF($B470 = 1,
    0,
    RANDBETWEEN(5,COUNT('Last name'!$A:$A) + 1)
)</f>
        <v>22</v>
      </c>
      <c r="H470" s="7" t="str">
        <f ca="1" xml:space="preserve">
IF($B470 = 1 + N("Presidente"),
    "de Orléans e Bragança",
    VLOOKUP($G470,'Last name'!$A:$B,2,FALSE) &amp; " " &amp; VLOOKUP(RANDBETWEEN(5,COUNT('Last name'!$A:$A) + 1),'Last name'!$A:$B,2,FALSE)
)</f>
        <v>Araújo Ildelfonso</v>
      </c>
      <c r="I470" s="7" t="str">
        <f t="shared" ca="1" si="93"/>
        <v>Allana Araújo Ildelfonso</v>
      </c>
      <c r="J470" s="7" t="str" cm="1">
        <f t="array" aca="1" ref="J470" ca="1">SHA1HASH($I470)</f>
        <v>2d7101a7dd326fe458fd917af56defbbf1a8eb5e</v>
      </c>
      <c r="K470" s="7" cm="1">
        <f t="array" aca="1" ref="K470" ca="1">INDEX(States!$A:$A,M470,1)</f>
        <v>5</v>
      </c>
      <c r="L470" s="7" t="str">
        <f ca="1">VLOOKUP($K470,Countries!$A:$B,2,FALSE)</f>
        <v>Portugal</v>
      </c>
      <c r="M470" s="7" cm="1">
        <f t="array" aca="1" ref="M470" ca="1">INDEX(States!$C:$C,RANDBETWEEN(5,COUNTA(States!$A:$A) + 1),1)</f>
        <v>14</v>
      </c>
      <c r="N470" s="7" t="str">
        <f ca="1">VLOOKUP($M470,States!$C:$D,2,FALSE)</f>
        <v>Madeira</v>
      </c>
      <c r="O470" s="7" t="str">
        <f ca="1">VLOOKUP($E470,Name!$A:$C,3,FALSE)</f>
        <v>F</v>
      </c>
      <c r="P470" s="7" t="str">
        <f ca="1">VLOOKUP($O470,Genders!$B:$C,2,FALSE)</f>
        <v>Female</v>
      </c>
      <c r="Q470" s="7" cm="1">
        <f t="array" aca="1" ref="Q470" ca="1">INDEX('Marital status'!$A:$A,RANDBETWEEN(5,COUNTA('Marital status'!$A:$A) + 1),1)</f>
        <v>6</v>
      </c>
      <c r="R470" s="7" t="str">
        <f ca="1">VLOOKUP($Q470,'Marital status'!$A:$B,2,FALSE)</f>
        <v>DIVORCED</v>
      </c>
      <c r="S470" s="7">
        <f t="shared" ca="1" si="94"/>
        <v>5</v>
      </c>
      <c r="T470" s="7" t="str">
        <f ca="1">VLOOKUP($S470,Ethnicities!$A:$B,2,FALSE)</f>
        <v>ASIAN</v>
      </c>
      <c r="U470" s="8">
        <f t="shared" ca="1" si="95"/>
        <v>33853</v>
      </c>
      <c r="V470" s="6">
        <f t="shared" ca="1" si="96"/>
        <v>7</v>
      </c>
      <c r="W470" s="8" t="str">
        <f ca="1">VLOOKUP($V470,'Background education'!$A:$B,2,FALSE)</f>
        <v>Undergraduate degree</v>
      </c>
      <c r="X470" s="7">
        <f ca="1" xml:space="preserve">
  IF(OR($Z470 = 5, $Z470 = 6, $Z470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470" s="7" t="str">
        <f ca="1">VLOOKUP($X470,Departments!$A:$B,2,FALSE)</f>
        <v>Finance</v>
      </c>
      <c r="Z470" s="6">
        <f t="shared" ca="1" si="97"/>
        <v>9</v>
      </c>
      <c r="AA470" s="7" t="str">
        <f ca="1">VLOOKUP($Z470,Roles!$A:$B,2,FALSE)</f>
        <v>Intern</v>
      </c>
      <c r="AB470" s="6" t="e">
        <f t="shared" ca="1" si="98"/>
        <v>#N/A</v>
      </c>
      <c r="AC470" s="7" t="e">
        <f ca="1" xml:space="preserve">
IF(
  ISNA($AB470),
  NA(),
  VLOOKUP($AB470,Levels!$A:$B,2,FALSE)
)</f>
        <v>#N/A</v>
      </c>
      <c r="AD470" s="8">
        <f t="shared" ca="1" si="99"/>
        <v>44195</v>
      </c>
      <c r="AE470" s="6">
        <f ca="1">RANDBETWEEN(5,COUNTA('Recruitment source'!$A:$A) + 1)</f>
        <v>15</v>
      </c>
      <c r="AF470" s="6" t="str">
        <f ca="1">VLOOKUP($AE470,'Recruitment source'!$A:$B,2,FALSE)</f>
        <v>Website</v>
      </c>
      <c r="AG470" s="8" t="e">
        <f t="shared" ca="1" si="100"/>
        <v>#N/A</v>
      </c>
      <c r="AH470" s="6" t="e">
        <f t="shared" ca="1" si="101"/>
        <v>#N/A</v>
      </c>
      <c r="AI470" s="6" t="e">
        <f ca="1" xml:space="preserve">
IF(
  ISNA($AH470),
  NA(),
  VLOOKUP($AH470,'Reasons for dismissal'!$A:$B,2,FALSE)
)</f>
        <v>#N/A</v>
      </c>
      <c r="AJ470" s="6">
        <f t="shared" ca="1" si="102"/>
        <v>4</v>
      </c>
      <c r="AK470" s="1">
        <f t="shared" ca="1" si="103"/>
        <v>1205</v>
      </c>
      <c r="AL4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$A470  &amp; ", "   &amp;
$B470  &amp; ", "   &amp;
$D470  &amp; ", '"  &amp;
$I470  &amp; "', '" &amp;
$O470  &amp; "', "  &amp;
$S470  &amp; ", '"  &amp;
TEXT($U470,"dd/mm/aaaa")  &amp; "', "   &amp;
$V470  &amp; ", "   &amp;
$X470  &amp; ", "   &amp;
$Z470  &amp; ", "   &amp;
IF($AB470 &lt;&gt; "", $AB470, "NULL")  &amp; ", "   &amp;
$AK470  &amp; ");"</f>
        <v>#REF!</v>
      </c>
    </row>
    <row r="471" spans="1:38" x14ac:dyDescent="0.2">
      <c r="A471" s="7" cm="1">
        <f t="array" aca="1" ref="A471" ca="1">INDEX(Companies!$A:$A,RANDBETWEEN(2,COUNTA(Companies!$A:$A)),1)</f>
        <v>2</v>
      </c>
      <c r="B471" s="5">
        <f t="shared" si="91"/>
        <v>470</v>
      </c>
      <c r="C471" s="5" t="str" cm="1">
        <f t="array" ref="C471">SHA1HASH($B471)</f>
        <v>264c3f3470cadac69e9912a8517f6210af35afaf</v>
      </c>
      <c r="D471" s="6">
        <f t="shared" ca="1" si="92"/>
        <v>1</v>
      </c>
      <c r="E471" s="7">
        <f ca="1">IF($B471 = 1 + N("Presidente"),
    127,
    IF($B471 = 2 + N("Vice-Presidente"),
        72,
        IF($B471 = 3 + N("Secretária bilíngue"),
            13,
            RANDBETWEEN(5,COUNT(Name!$A:$A) + 1)
        )
    )
)</f>
        <v>75</v>
      </c>
      <c r="F471" s="7" t="str">
        <f ca="1">VLOOKUP($E471,Name!$A:$B,2,FALSE)</f>
        <v>Breno</v>
      </c>
      <c r="G471" s="7">
        <f ca="1" xml:space="preserve">
IF($B471 = 1,
    0,
    RANDBETWEEN(5,COUNT('Last name'!$A:$A) + 1)
)</f>
        <v>51</v>
      </c>
      <c r="H471" s="7" t="str">
        <f ca="1" xml:space="preserve">
IF($B471 = 1 + N("Presidente"),
    "de Orléans e Bragança",
    VLOOKUP($G471,'Last name'!$A:$B,2,FALSE) &amp; " " &amp; VLOOKUP(RANDBETWEEN(5,COUNT('Last name'!$A:$A) + 1),'Last name'!$A:$B,2,FALSE)
)</f>
        <v>Café Monti</v>
      </c>
      <c r="I471" s="7" t="str">
        <f t="shared" ca="1" si="93"/>
        <v>Breno Café Monti</v>
      </c>
      <c r="J471" s="7" t="str" cm="1">
        <f t="array" aca="1" ref="J471" ca="1">SHA1HASH($I471)</f>
        <v>7ec6ab86c6a116b6430b73faec9f154e293a4427</v>
      </c>
      <c r="K471" s="7" cm="1">
        <f t="array" aca="1" ref="K471" ca="1">INDEX(States!$A:$A,M471,1)</f>
        <v>5</v>
      </c>
      <c r="L471" s="7" t="str">
        <f ca="1">VLOOKUP($K471,Countries!$A:$B,2,FALSE)</f>
        <v>Portugal</v>
      </c>
      <c r="M471" s="7" cm="1">
        <f t="array" aca="1" ref="M471" ca="1">INDEX(States!$C:$C,RANDBETWEEN(5,COUNTA(States!$A:$A) + 1),1)</f>
        <v>5</v>
      </c>
      <c r="N471" s="7" t="str">
        <f ca="1">VLOOKUP($M471,States!$C:$D,2,FALSE)</f>
        <v xml:space="preserve"> Lisboa</v>
      </c>
      <c r="O471" s="7" t="str">
        <f ca="1">VLOOKUP($E471,Name!$A:$C,3,FALSE)</f>
        <v>M</v>
      </c>
      <c r="P471" s="7" t="str">
        <f ca="1">VLOOKUP($O471,Genders!$B:$C,2,FALSE)</f>
        <v>Male</v>
      </c>
      <c r="Q471" s="7" cm="1">
        <f t="array" aca="1" ref="Q471" ca="1">INDEX('Marital status'!$A:$A,RANDBETWEEN(5,COUNTA('Marital status'!$A:$A) + 1),1)</f>
        <v>5</v>
      </c>
      <c r="R471" s="7" t="str">
        <f ca="1">VLOOKUP($Q471,'Marital status'!$A:$B,2,FALSE)</f>
        <v xml:space="preserve"> Separated </v>
      </c>
      <c r="S471" s="7">
        <f t="shared" ca="1" si="94"/>
        <v>5</v>
      </c>
      <c r="T471" s="7" t="str">
        <f ca="1">VLOOKUP($S471,Ethnicities!$A:$B,2,FALSE)</f>
        <v>ASIAN</v>
      </c>
      <c r="U471" s="8">
        <f t="shared" ca="1" si="95"/>
        <v>26481</v>
      </c>
      <c r="V471" s="6">
        <f t="shared" ca="1" si="96"/>
        <v>8</v>
      </c>
      <c r="W471" s="8" t="str">
        <f ca="1">VLOOKUP($V471,'Background education'!$A:$B,2,FALSE)</f>
        <v>Graduate school</v>
      </c>
      <c r="X471" s="7">
        <f ca="1" xml:space="preserve">
  IF(OR($Z471 = 5, $Z471 = 6, $Z471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471" s="7" t="str">
        <f ca="1">VLOOKUP($X471,Departments!$A:$B,2,FALSE)</f>
        <v xml:space="preserve"> Presidency</v>
      </c>
      <c r="Z471" s="6">
        <f t="shared" ca="1" si="97"/>
        <v>11</v>
      </c>
      <c r="AA471" s="7" t="str">
        <f ca="1">VLOOKUP($Z471,Roles!$A:$B,2,FALSE)</f>
        <v>Analyst</v>
      </c>
      <c r="AB471" s="6">
        <f t="shared" ca="1" si="98"/>
        <v>7</v>
      </c>
      <c r="AC471" s="7" t="str">
        <f ca="1" xml:space="preserve">
IF(
  ISNA($AB471),
  NA(),
  VLOOKUP($AB471,Levels!$A:$B,2,FALSE)
)</f>
        <v>Senior</v>
      </c>
      <c r="AD471" s="8">
        <f t="shared" ca="1" si="99"/>
        <v>41269</v>
      </c>
      <c r="AE471" s="6">
        <f ca="1">RANDBETWEEN(5,COUNTA('Recruitment source'!$A:$A) + 1)</f>
        <v>6</v>
      </c>
      <c r="AF471" s="6" t="str">
        <f ca="1">VLOOKUP($AE471,'Recruitment source'!$A:$B,2,FALSE)</f>
        <v>Learn4Good</v>
      </c>
      <c r="AG471" s="8" t="e">
        <f t="shared" ca="1" si="100"/>
        <v>#N/A</v>
      </c>
      <c r="AH471" s="6" t="e">
        <f t="shared" ca="1" si="101"/>
        <v>#N/A</v>
      </c>
      <c r="AI471" s="6" t="e">
        <f ca="1" xml:space="preserve">
IF(
  ISNA($AH471),
  NA(),
  VLOOKUP($AH471,'Reasons for dismissal'!$A:$B,2,FALSE)
)</f>
        <v>#N/A</v>
      </c>
      <c r="AJ471" s="6">
        <f t="shared" ca="1" si="102"/>
        <v>4</v>
      </c>
      <c r="AK471" s="1">
        <f t="shared" ca="1" si="103"/>
        <v>3000</v>
      </c>
      <c r="AL4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$A471  &amp; ", "   &amp;
$B471  &amp; ", "   &amp;
$D471  &amp; ", '"  &amp;
$I471  &amp; "', '" &amp;
$O471  &amp; "', "  &amp;
$S471  &amp; ", '"  &amp;
TEXT($U471,"dd/mm/aaaa")  &amp; "', "   &amp;
$V471  &amp; ", "   &amp;
$X471  &amp; ", "   &amp;
$Z471  &amp; ", "   &amp;
IF($AB471 &lt;&gt; "", $AB471, "NULL")  &amp; ", "   &amp;
$AK471  &amp; ");"</f>
        <v>#REF!</v>
      </c>
    </row>
    <row r="472" spans="1:38" x14ac:dyDescent="0.2">
      <c r="A472" s="7" cm="1">
        <f t="array" aca="1" ref="A472" ca="1">INDEX(Companies!$A:$A,RANDBETWEEN(2,COUNTA(Companies!$A:$A)),1)</f>
        <v>2</v>
      </c>
      <c r="B472" s="5">
        <f t="shared" si="91"/>
        <v>471</v>
      </c>
      <c r="C472" s="5" t="str" cm="1">
        <f t="array" ref="C472">SHA1HASH($B472)</f>
        <v>5e5ad0b76c7633737a8d81700681204e0167c0d9</v>
      </c>
      <c r="D472" s="6">
        <f t="shared" ca="1" si="92"/>
        <v>1</v>
      </c>
      <c r="E472" s="7">
        <f ca="1">IF($B472 = 1 + N("Presidente"),
    127,
    IF($B472 = 2 + N("Vice-Presidente"),
        72,
        IF($B472 = 3 + N("Secretária bilíngue"),
            13,
            RANDBETWEEN(5,COUNT(Name!$A:$A) + 1)
        )
    )
)</f>
        <v>215</v>
      </c>
      <c r="F472" s="7" t="str">
        <f ca="1">VLOOKUP($E472,Name!$A:$B,2,FALSE)</f>
        <v>Kloe</v>
      </c>
      <c r="G472" s="7">
        <f ca="1" xml:space="preserve">
IF($B472 = 1,
    0,
    RANDBETWEEN(5,COUNT('Last name'!$A:$A) + 1)
)</f>
        <v>129</v>
      </c>
      <c r="H472" s="7" t="str">
        <f ca="1" xml:space="preserve">
IF($B472 = 1 + N("Presidente"),
    "de Orléans e Bragança",
    VLOOKUP($G472,'Last name'!$A:$B,2,FALSE) &amp; " " &amp; VLOOKUP(RANDBETWEEN(5,COUNT('Last name'!$A:$A) + 1),'Last name'!$A:$B,2,FALSE)
)</f>
        <v>Miranda Santos</v>
      </c>
      <c r="I472" s="7" t="str">
        <f t="shared" ca="1" si="93"/>
        <v>Kloe Miranda Santos</v>
      </c>
      <c r="J472" s="7" t="str" cm="1">
        <f t="array" aca="1" ref="J472" ca="1">SHA1HASH($I472)</f>
        <v>6f7fbe7a1a8b2199c7e3e0fef43eea4f8d396916</v>
      </c>
      <c r="K472" s="7" cm="1">
        <f t="array" aca="1" ref="K472" ca="1">INDEX(States!$A:$A,M472,1)</f>
        <v>5</v>
      </c>
      <c r="L472" s="7" t="str">
        <f ca="1">VLOOKUP($K472,Countries!$A:$B,2,FALSE)</f>
        <v>Portugal</v>
      </c>
      <c r="M472" s="7" cm="1">
        <f t="array" aca="1" ref="M472" ca="1">INDEX(States!$C:$C,RANDBETWEEN(5,COUNTA(States!$A:$A) + 1),1)</f>
        <v>16</v>
      </c>
      <c r="N472" s="7" t="str">
        <f ca="1">VLOOKUP($M472,States!$C:$D,2,FALSE)</f>
        <v>Azores</v>
      </c>
      <c r="O472" s="7" t="str">
        <f ca="1">VLOOKUP($E472,Name!$A:$C,3,FALSE)</f>
        <v>F</v>
      </c>
      <c r="P472" s="7" t="str">
        <f ca="1">VLOOKUP($O472,Genders!$B:$C,2,FALSE)</f>
        <v>Female</v>
      </c>
      <c r="Q472" s="7" cm="1">
        <f t="array" aca="1" ref="Q472" ca="1">INDEX('Marital status'!$A:$A,RANDBETWEEN(5,COUNTA('Marital status'!$A:$A) + 1),1)</f>
        <v>6</v>
      </c>
      <c r="R472" s="7" t="str">
        <f ca="1">VLOOKUP($Q472,'Marital status'!$A:$B,2,FALSE)</f>
        <v>DIVORCED</v>
      </c>
      <c r="S472" s="7">
        <f t="shared" ca="1" si="94"/>
        <v>5</v>
      </c>
      <c r="T472" s="7" t="str">
        <f ca="1">VLOOKUP($S472,Ethnicities!$A:$B,2,FALSE)</f>
        <v>ASIAN</v>
      </c>
      <c r="U472" s="8">
        <f t="shared" ca="1" si="95"/>
        <v>20092</v>
      </c>
      <c r="V472" s="6">
        <f t="shared" ca="1" si="96"/>
        <v>7</v>
      </c>
      <c r="W472" s="8" t="str">
        <f ca="1">VLOOKUP($V472,'Background education'!$A:$B,2,FALSE)</f>
        <v>Undergraduate degree</v>
      </c>
      <c r="X472" s="7">
        <f ca="1" xml:space="preserve">
  IF(OR($Z472 = 5, $Z472 = 6, $Z472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472" s="7" t="str">
        <f ca="1">VLOOKUP($X472,Departments!$A:$B,2,FALSE)</f>
        <v>Human Resource</v>
      </c>
      <c r="Z472" s="6">
        <f t="shared" ca="1" si="97"/>
        <v>9</v>
      </c>
      <c r="AA472" s="7" t="str">
        <f ca="1">VLOOKUP($Z472,Roles!$A:$B,2,FALSE)</f>
        <v>Intern</v>
      </c>
      <c r="AB472" s="6" t="e">
        <f t="shared" ca="1" si="98"/>
        <v>#N/A</v>
      </c>
      <c r="AC472" s="7" t="e">
        <f ca="1" xml:space="preserve">
IF(
  ISNA($AB472),
  NA(),
  VLOOKUP($AB472,Levels!$A:$B,2,FALSE)
)</f>
        <v>#N/A</v>
      </c>
      <c r="AD472" s="8">
        <f t="shared" ca="1" si="99"/>
        <v>37310</v>
      </c>
      <c r="AE472" s="6">
        <f ca="1">RANDBETWEEN(5,COUNTA('Recruitment source'!$A:$A) + 1)</f>
        <v>15</v>
      </c>
      <c r="AF472" s="6" t="str">
        <f ca="1">VLOOKUP($AE472,'Recruitment source'!$A:$B,2,FALSE)</f>
        <v>Website</v>
      </c>
      <c r="AG472" s="8" t="e">
        <f t="shared" ca="1" si="100"/>
        <v>#N/A</v>
      </c>
      <c r="AH472" s="6" t="e">
        <f t="shared" ca="1" si="101"/>
        <v>#N/A</v>
      </c>
      <c r="AI472" s="6" t="e">
        <f ca="1" xml:space="preserve">
IF(
  ISNA($AH472),
  NA(),
  VLOOKUP($AH472,'Reasons for dismissal'!$A:$B,2,FALSE)
)</f>
        <v>#N/A</v>
      </c>
      <c r="AJ472" s="6">
        <f t="shared" ca="1" si="102"/>
        <v>4</v>
      </c>
      <c r="AK472" s="1">
        <f t="shared" ca="1" si="103"/>
        <v>1285</v>
      </c>
      <c r="AL4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$A472  &amp; ", "   &amp;
$B472  &amp; ", "   &amp;
$D472  &amp; ", '"  &amp;
$I472  &amp; "', '" &amp;
$O472  &amp; "', "  &amp;
$S472  &amp; ", '"  &amp;
TEXT($U472,"dd/mm/aaaa")  &amp; "', "   &amp;
$V472  &amp; ", "   &amp;
$X472  &amp; ", "   &amp;
$Z472  &amp; ", "   &amp;
IF($AB472 &lt;&gt; "", $AB472, "NULL")  &amp; ", "   &amp;
$AK472  &amp; ");"</f>
        <v>#REF!</v>
      </c>
    </row>
    <row r="473" spans="1:38" x14ac:dyDescent="0.2">
      <c r="A473" s="7" cm="1">
        <f t="array" aca="1" ref="A473" ca="1">INDEX(Companies!$A:$A,RANDBETWEEN(2,COUNTA(Companies!$A:$A)),1)</f>
        <v>2</v>
      </c>
      <c r="B473" s="5">
        <f t="shared" si="91"/>
        <v>472</v>
      </c>
      <c r="C473" s="5" t="str" cm="1">
        <f t="array" ref="C473">SHA1HASH($B473)</f>
        <v>cf06ed6df6eb6ebc840cdb81ed164cfdb56a6aa9</v>
      </c>
      <c r="D473" s="6">
        <f t="shared" ca="1" si="92"/>
        <v>1</v>
      </c>
      <c r="E473" s="7">
        <f ca="1">IF($B473 = 1 + N("Presidente"),
    127,
    IF($B473 = 2 + N("Vice-Presidente"),
        72,
        IF($B473 = 3 + N("Secretária bilíngue"),
            13,
            RANDBETWEEN(5,COUNT(Name!$A:$A) + 1)
        )
    )
)</f>
        <v>179</v>
      </c>
      <c r="F473" s="7" t="str">
        <f ca="1">VLOOKUP($E473,Name!$A:$B,2,FALSE)</f>
        <v>Isadora</v>
      </c>
      <c r="G473" s="7">
        <f ca="1" xml:space="preserve">
IF($B473 = 1,
    0,
    RANDBETWEEN(5,COUNT('Last name'!$A:$A) + 1)
)</f>
        <v>110</v>
      </c>
      <c r="H473" s="7" t="str">
        <f ca="1" xml:space="preserve">
IF($B473 = 1 + N("Presidente"),
    "de Orléans e Bragança",
    VLOOKUP($G473,'Last name'!$A:$B,2,FALSE) &amp; " " &amp; VLOOKUP(RANDBETWEEN(5,COUNT('Last name'!$A:$A) + 1),'Last name'!$A:$B,2,FALSE)
)</f>
        <v>Lombardi Negreiros</v>
      </c>
      <c r="I473" s="7" t="str">
        <f t="shared" ca="1" si="93"/>
        <v>Isadora Lombardi Negreiros</v>
      </c>
      <c r="J473" s="7" t="str" cm="1">
        <f t="array" aca="1" ref="J473" ca="1">SHA1HASH($I473)</f>
        <v>911033fd1db2c025a06b8b063aca524a783e686b</v>
      </c>
      <c r="K473" s="7" cm="1">
        <f t="array" aca="1" ref="K473" ca="1">INDEX(States!$A:$A,M473,1)</f>
        <v>5</v>
      </c>
      <c r="L473" s="7" t="str">
        <f ca="1">VLOOKUP($K473,Countries!$A:$B,2,FALSE)</f>
        <v>Portugal</v>
      </c>
      <c r="M473" s="7" cm="1">
        <f t="array" aca="1" ref="M473" ca="1">INDEX(States!$C:$C,RANDBETWEEN(5,COUNTA(States!$A:$A) + 1),1)</f>
        <v>20</v>
      </c>
      <c r="N473" s="7" t="str">
        <f ca="1">VLOOKUP($M473,States!$C:$D,2,FALSE)</f>
        <v>Portalegre</v>
      </c>
      <c r="O473" s="7" t="str">
        <f ca="1">VLOOKUP($E473,Name!$A:$C,3,FALSE)</f>
        <v>F</v>
      </c>
      <c r="P473" s="7" t="str">
        <f ca="1">VLOOKUP($O473,Genders!$B:$C,2,FALSE)</f>
        <v>Female</v>
      </c>
      <c r="Q473" s="7" cm="1">
        <f t="array" aca="1" ref="Q473" ca="1">INDEX('Marital status'!$A:$A,RANDBETWEEN(5,COUNTA('Marital status'!$A:$A) + 1),1)</f>
        <v>6</v>
      </c>
      <c r="R473" s="7" t="str">
        <f ca="1">VLOOKUP($Q473,'Marital status'!$A:$B,2,FALSE)</f>
        <v>DIVORCED</v>
      </c>
      <c r="S473" s="7">
        <f t="shared" ca="1" si="94"/>
        <v>7</v>
      </c>
      <c r="T473" s="7" t="str">
        <f ca="1">VLOOKUP($S473,Ethnicities!$A:$B,2,FALSE)</f>
        <v>Native Hawaiian or Other Pacific Islander</v>
      </c>
      <c r="U473" s="8">
        <f t="shared" ca="1" si="95"/>
        <v>31660</v>
      </c>
      <c r="V473" s="6">
        <f t="shared" ca="1" si="96"/>
        <v>8</v>
      </c>
      <c r="W473" s="8" t="str">
        <f ca="1">VLOOKUP($V473,'Background education'!$A:$B,2,FALSE)</f>
        <v>Graduate school</v>
      </c>
      <c r="X473" s="7">
        <f ca="1" xml:space="preserve">
  IF(OR($Z473 = 5, $Z473 = 6, $Z473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473" s="7" t="str">
        <f ca="1">VLOOKUP($X473,Departments!$A:$B,2,FALSE)</f>
        <v>Communication &amp; Marketing</v>
      </c>
      <c r="Z473" s="6">
        <f t="shared" ca="1" si="97"/>
        <v>11</v>
      </c>
      <c r="AA473" s="7" t="str">
        <f ca="1">VLOOKUP($Z473,Roles!$A:$B,2,FALSE)</f>
        <v>Analyst</v>
      </c>
      <c r="AB473" s="6">
        <f t="shared" ca="1" si="98"/>
        <v>7</v>
      </c>
      <c r="AC473" s="7" t="str">
        <f ca="1" xml:space="preserve">
IF(
  ISNA($AB473),
  NA(),
  VLOOKUP($AB473,Levels!$A:$B,2,FALSE)
)</f>
        <v>Senior</v>
      </c>
      <c r="AD473" s="8">
        <f t="shared" ca="1" si="99"/>
        <v>36544</v>
      </c>
      <c r="AE473" s="6">
        <f ca="1">RANDBETWEEN(5,COUNTA('Recruitment source'!$A:$A) + 1)</f>
        <v>11</v>
      </c>
      <c r="AF473" s="6" t="str">
        <f ca="1">VLOOKUP($AE473,'Recruitment source'!$A:$B,2,FALSE)</f>
        <v>Next Station</v>
      </c>
      <c r="AG473" s="8" t="e">
        <f t="shared" ca="1" si="100"/>
        <v>#N/A</v>
      </c>
      <c r="AH473" s="6" t="e">
        <f t="shared" ca="1" si="101"/>
        <v>#N/A</v>
      </c>
      <c r="AI473" s="6" t="e">
        <f ca="1" xml:space="preserve">
IF(
  ISNA($AH473),
  NA(),
  VLOOKUP($AH473,'Reasons for dismissal'!$A:$B,2,FALSE)
)</f>
        <v>#N/A</v>
      </c>
      <c r="AJ473" s="6">
        <f t="shared" ca="1" si="102"/>
        <v>4</v>
      </c>
      <c r="AK473" s="1">
        <f t="shared" ca="1" si="103"/>
        <v>3080</v>
      </c>
      <c r="AL4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$A473  &amp; ", "   &amp;
$B473  &amp; ", "   &amp;
$D473  &amp; ", '"  &amp;
$I473  &amp; "', '" &amp;
$O473  &amp; "', "  &amp;
$S473  &amp; ", '"  &amp;
TEXT($U473,"dd/mm/aaaa")  &amp; "', "   &amp;
$V473  &amp; ", "   &amp;
$X473  &amp; ", "   &amp;
$Z473  &amp; ", "   &amp;
IF($AB473 &lt;&gt; "", $AB473, "NULL")  &amp; ", "   &amp;
$AK473  &amp; ");"</f>
        <v>#REF!</v>
      </c>
    </row>
    <row r="474" spans="1:38" x14ac:dyDescent="0.2">
      <c r="A474" s="7" cm="1">
        <f t="array" aca="1" ref="A474" ca="1">INDEX(Companies!$A:$A,RANDBETWEEN(2,COUNTA(Companies!$A:$A)),1)</f>
        <v>2</v>
      </c>
      <c r="B474" s="5">
        <f t="shared" si="91"/>
        <v>473</v>
      </c>
      <c r="C474" s="5" t="str" cm="1">
        <f t="array" ref="C474">SHA1HASH($B474)</f>
        <v>7ed28031fea3428609396624c50f0db45cfe7069</v>
      </c>
      <c r="D474" s="6">
        <f t="shared" ca="1" si="92"/>
        <v>1</v>
      </c>
      <c r="E474" s="7">
        <f ca="1">IF($B474 = 1 + N("Presidente"),
    127,
    IF($B474 = 2 + N("Vice-Presidente"),
        72,
        IF($B474 = 3 + N("Secretária bilíngue"),
            13,
            RANDBETWEEN(5,COUNT(Name!$A:$A) + 1)
        )
    )
)</f>
        <v>44</v>
      </c>
      <c r="F474" s="7" t="str">
        <f ca="1">VLOOKUP($E474,Name!$A:$B,2,FALSE)</f>
        <v>Anna Carolina</v>
      </c>
      <c r="G474" s="7">
        <f ca="1" xml:space="preserve">
IF($B474 = 1,
    0,
    RANDBETWEEN(5,COUNT('Last name'!$A:$A) + 1)
)</f>
        <v>173</v>
      </c>
      <c r="H474" s="7" t="str">
        <f ca="1" xml:space="preserve">
IF($B474 = 1 + N("Presidente"),
    "de Orléans e Bragança",
    VLOOKUP($G474,'Last name'!$A:$B,2,FALSE) &amp; " " &amp; VLOOKUP(RANDBETWEEN(5,COUNT('Last name'!$A:$A) + 1),'Last name'!$A:$B,2,FALSE)
)</f>
        <v>Santacruz Pimenta</v>
      </c>
      <c r="I474" s="7" t="str">
        <f t="shared" ca="1" si="93"/>
        <v>Anna Carolina Santacruz Pimenta</v>
      </c>
      <c r="J474" s="7" t="str" cm="1">
        <f t="array" aca="1" ref="J474" ca="1">SHA1HASH($I474)</f>
        <v>67c7eb6676a53214947a29863ab009a7390164b8</v>
      </c>
      <c r="K474" s="7" cm="1">
        <f t="array" aca="1" ref="K474" ca="1">INDEX(States!$A:$A,M474,1)</f>
        <v>5</v>
      </c>
      <c r="L474" s="7" t="str">
        <f ca="1">VLOOKUP($K474,Countries!$A:$B,2,FALSE)</f>
        <v>Portugal</v>
      </c>
      <c r="M474" s="7" cm="1">
        <f t="array" aca="1" ref="M474" ca="1">INDEX(States!$C:$C,RANDBETWEEN(5,COUNTA(States!$A:$A) + 1),1)</f>
        <v>11</v>
      </c>
      <c r="N474" s="7" t="str">
        <f ca="1">VLOOKUP($M474,States!$C:$D,2,FALSE)</f>
        <v>Santarém</v>
      </c>
      <c r="O474" s="7" t="str">
        <f ca="1">VLOOKUP($E474,Name!$A:$C,3,FALSE)</f>
        <v>F</v>
      </c>
      <c r="P474" s="7" t="str">
        <f ca="1">VLOOKUP($O474,Genders!$B:$C,2,FALSE)</f>
        <v>Female</v>
      </c>
      <c r="Q474" s="7" cm="1">
        <f t="array" aca="1" ref="Q474" ca="1">INDEX('Marital status'!$A:$A,RANDBETWEEN(5,COUNTA('Marital status'!$A:$A) + 1),1)</f>
        <v>6</v>
      </c>
      <c r="R474" s="7" t="str">
        <f ca="1">VLOOKUP($Q474,'Marital status'!$A:$B,2,FALSE)</f>
        <v>DIVORCED</v>
      </c>
      <c r="S474" s="7">
        <f t="shared" ca="1" si="94"/>
        <v>5</v>
      </c>
      <c r="T474" s="7" t="str">
        <f ca="1">VLOOKUP($S474,Ethnicities!$A:$B,2,FALSE)</f>
        <v>ASIAN</v>
      </c>
      <c r="U474" s="8">
        <f t="shared" ca="1" si="95"/>
        <v>25230</v>
      </c>
      <c r="V474" s="6">
        <f t="shared" ca="1" si="96"/>
        <v>7</v>
      </c>
      <c r="W474" s="8" t="str">
        <f ca="1">VLOOKUP($V474,'Background education'!$A:$B,2,FALSE)</f>
        <v>Undergraduate degree</v>
      </c>
      <c r="X474" s="7">
        <f ca="1" xml:space="preserve">
  IF(OR($Z474 = 5, $Z474 = 6, $Z474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474" s="7" t="str">
        <f ca="1">VLOOKUP($X474,Departments!$A:$B,2,FALSE)</f>
        <v xml:space="preserve"> Presidency</v>
      </c>
      <c r="Z474" s="6">
        <f t="shared" ca="1" si="97"/>
        <v>10</v>
      </c>
      <c r="AA474" s="7" t="str">
        <f ca="1">VLOOKUP($Z474,Roles!$A:$B,2,FALSE)</f>
        <v>Trainee</v>
      </c>
      <c r="AB474" s="6" t="e">
        <f t="shared" ca="1" si="98"/>
        <v>#N/A</v>
      </c>
      <c r="AC474" s="7" t="e">
        <f ca="1" xml:space="preserve">
IF(
  ISNA($AB474),
  NA(),
  VLOOKUP($AB474,Levels!$A:$B,2,FALSE)
)</f>
        <v>#N/A</v>
      </c>
      <c r="AD474" s="8">
        <f t="shared" ca="1" si="99"/>
        <v>38635</v>
      </c>
      <c r="AE474" s="6">
        <f ca="1">RANDBETWEEN(5,COUNTA('Recruitment source'!$A:$A) + 1)</f>
        <v>8</v>
      </c>
      <c r="AF474" s="6" t="str">
        <f ca="1">VLOOKUP($AE474,'Recruitment source'!$A:$B,2,FALSE)</f>
        <v>Net Empregos</v>
      </c>
      <c r="AG474" s="8" t="e">
        <f t="shared" ca="1" si="100"/>
        <v>#N/A</v>
      </c>
      <c r="AH474" s="6" t="e">
        <f t="shared" ca="1" si="101"/>
        <v>#N/A</v>
      </c>
      <c r="AI474" s="6" t="e">
        <f ca="1" xml:space="preserve">
IF(
  ISNA($AH474),
  NA(),
  VLOOKUP($AH474,'Reasons for dismissal'!$A:$B,2,FALSE)
)</f>
        <v>#N/A</v>
      </c>
      <c r="AJ474" s="6">
        <f t="shared" ca="1" si="102"/>
        <v>4</v>
      </c>
      <c r="AK474" s="1">
        <f t="shared" ca="1" si="103"/>
        <v>1305</v>
      </c>
      <c r="AL4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$A474  &amp; ", "   &amp;
$B474  &amp; ", "   &amp;
$D474  &amp; ", '"  &amp;
$I474  &amp; "', '" &amp;
$O474  &amp; "', "  &amp;
$S474  &amp; ", '"  &amp;
TEXT($U474,"dd/mm/aaaa")  &amp; "', "   &amp;
$V474  &amp; ", "   &amp;
$X474  &amp; ", "   &amp;
$Z474  &amp; ", "   &amp;
IF($AB474 &lt;&gt; "", $AB474, "NULL")  &amp; ", "   &amp;
$AK474  &amp; ");"</f>
        <v>#REF!</v>
      </c>
    </row>
    <row r="475" spans="1:38" x14ac:dyDescent="0.2">
      <c r="A475" s="7" cm="1">
        <f t="array" aca="1" ref="A475" ca="1">INDEX(Companies!$A:$A,RANDBETWEEN(2,COUNTA(Companies!$A:$A)),1)</f>
        <v>2</v>
      </c>
      <c r="B475" s="5">
        <f t="shared" si="91"/>
        <v>474</v>
      </c>
      <c r="C475" s="5" t="str" cm="1">
        <f t="array" ref="C475">SHA1HASH($B475)</f>
        <v>1625434cebb5e5c4cf7cac668ab24444f9ec05b7</v>
      </c>
      <c r="D475" s="6">
        <f t="shared" ca="1" si="92"/>
        <v>1</v>
      </c>
      <c r="E475" s="7">
        <f ca="1">IF($B475 = 1 + N("Presidente"),
    127,
    IF($B475 = 2 + N("Vice-Presidente"),
        72,
        IF($B475 = 3 + N("Secretária bilíngue"),
            13,
            RANDBETWEEN(5,COUNT(Name!$A:$A) + 1)
        )
    )
)</f>
        <v>229</v>
      </c>
      <c r="F475" s="7" t="str">
        <f ca="1">VLOOKUP($E475,Name!$A:$B,2,FALSE)</f>
        <v>Liz</v>
      </c>
      <c r="G475" s="7">
        <f ca="1" xml:space="preserve">
IF($B475 = 1,
    0,
    RANDBETWEEN(5,COUNT('Last name'!$A:$A) + 1)
)</f>
        <v>66</v>
      </c>
      <c r="H475" s="7" t="str">
        <f ca="1" xml:space="preserve">
IF($B475 = 1 + N("Presidente"),
    "de Orléans e Bragança",
    VLOOKUP($G475,'Last name'!$A:$B,2,FALSE) &amp; " " &amp; VLOOKUP(RANDBETWEEN(5,COUNT('Last name'!$A:$A) + 1),'Last name'!$A:$B,2,FALSE)
)</f>
        <v>Colombo Ferrara</v>
      </c>
      <c r="I475" s="7" t="str">
        <f t="shared" ca="1" si="93"/>
        <v>Liz Colombo Ferrara</v>
      </c>
      <c r="J475" s="7" t="str" cm="1">
        <f t="array" aca="1" ref="J475" ca="1">SHA1HASH($I475)</f>
        <v>4af8d2f741456dcde7732d6c5d6a23e362e617ef</v>
      </c>
      <c r="K475" s="7" cm="1">
        <f t="array" aca="1" ref="K475" ca="1">INDEX(States!$A:$A,M475,1)</f>
        <v>5</v>
      </c>
      <c r="L475" s="7" t="str">
        <f ca="1">VLOOKUP($K475,Countries!$A:$B,2,FALSE)</f>
        <v>Portugal</v>
      </c>
      <c r="M475" s="7" cm="1">
        <f t="array" aca="1" ref="M475" ca="1">INDEX(States!$C:$C,RANDBETWEEN(5,COUNTA(States!$A:$A) + 1),1)</f>
        <v>24</v>
      </c>
      <c r="N475" s="7" t="str">
        <f ca="1">VLOOKUP($M475,States!$C:$D,2,FALSE)</f>
        <v>Brangança</v>
      </c>
      <c r="O475" s="7" t="str">
        <f ca="1">VLOOKUP($E475,Name!$A:$C,3,FALSE)</f>
        <v>F</v>
      </c>
      <c r="P475" s="7" t="str">
        <f ca="1">VLOOKUP($O475,Genders!$B:$C,2,FALSE)</f>
        <v>Female</v>
      </c>
      <c r="Q475" s="7" cm="1">
        <f t="array" aca="1" ref="Q475" ca="1">INDEX('Marital status'!$A:$A,RANDBETWEEN(5,COUNTA('Marital status'!$A:$A) + 1),1)</f>
        <v>5</v>
      </c>
      <c r="R475" s="7" t="str">
        <f ca="1">VLOOKUP($Q475,'Marital status'!$A:$B,2,FALSE)</f>
        <v xml:space="preserve"> Separated </v>
      </c>
      <c r="S475" s="7">
        <f t="shared" ca="1" si="94"/>
        <v>8</v>
      </c>
      <c r="T475" s="7" t="e">
        <f ca="1">VLOOKUP($S475,Ethnicities!$A:$B,2,FALSE)</f>
        <v>#N/A</v>
      </c>
      <c r="U475" s="8">
        <f t="shared" ca="1" si="95"/>
        <v>28282</v>
      </c>
      <c r="V475" s="6">
        <f t="shared" ca="1" si="96"/>
        <v>7</v>
      </c>
      <c r="W475" s="8" t="str">
        <f ca="1">VLOOKUP($V475,'Background education'!$A:$B,2,FALSE)</f>
        <v>Undergraduate degree</v>
      </c>
      <c r="X475" s="7">
        <f ca="1" xml:space="preserve">
  IF(OR($Z475 = 5, $Z475 = 6, $Z475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475" s="7" t="str">
        <f ca="1">VLOOKUP($X475,Departments!$A:$B,2,FALSE)</f>
        <v>Administration</v>
      </c>
      <c r="Z475" s="6">
        <f t="shared" ca="1" si="97"/>
        <v>11</v>
      </c>
      <c r="AA475" s="7" t="str">
        <f ca="1">VLOOKUP($Z475,Roles!$A:$B,2,FALSE)</f>
        <v>Analyst</v>
      </c>
      <c r="AB475" s="6">
        <f t="shared" ca="1" si="98"/>
        <v>7</v>
      </c>
      <c r="AC475" s="7" t="str">
        <f ca="1" xml:space="preserve">
IF(
  ISNA($AB475),
  NA(),
  VLOOKUP($AB475,Levels!$A:$B,2,FALSE)
)</f>
        <v>Senior</v>
      </c>
      <c r="AD475" s="8">
        <f t="shared" ca="1" si="99"/>
        <v>41338</v>
      </c>
      <c r="AE475" s="6">
        <f ca="1">RANDBETWEEN(5,COUNTA('Recruitment source'!$A:$A) + 1)</f>
        <v>12</v>
      </c>
      <c r="AF475" s="6" t="str">
        <f ca="1">VLOOKUP($AE475,'Recruitment source'!$A:$B,2,FALSE)</f>
        <v xml:space="preserve"> recommendation of employee</v>
      </c>
      <c r="AG475" s="8" t="e">
        <f t="shared" ca="1" si="100"/>
        <v>#N/A</v>
      </c>
      <c r="AH475" s="6" t="e">
        <f t="shared" ca="1" si="101"/>
        <v>#N/A</v>
      </c>
      <c r="AI475" s="6" t="e">
        <f ca="1" xml:space="preserve">
IF(
  ISNA($AH475),
  NA(),
  VLOOKUP($AH475,'Reasons for dismissal'!$A:$B,2,FALSE)
)</f>
        <v>#N/A</v>
      </c>
      <c r="AJ475" s="6">
        <f t="shared" ca="1" si="102"/>
        <v>4</v>
      </c>
      <c r="AK475" s="1">
        <f t="shared" ca="1" si="103"/>
        <v>2500</v>
      </c>
      <c r="AL4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$A475  &amp; ", "   &amp;
$B475  &amp; ", "   &amp;
$D475  &amp; ", '"  &amp;
$I475  &amp; "', '" &amp;
$O475  &amp; "', "  &amp;
$S475  &amp; ", '"  &amp;
TEXT($U475,"dd/mm/aaaa")  &amp; "', "   &amp;
$V475  &amp; ", "   &amp;
$X475  &amp; ", "   &amp;
$Z475  &amp; ", "   &amp;
IF($AB475 &lt;&gt; "", $AB475, "NULL")  &amp; ", "   &amp;
$AK475  &amp; ");"</f>
        <v>#REF!</v>
      </c>
    </row>
    <row r="476" spans="1:38" x14ac:dyDescent="0.2">
      <c r="A476" s="7" cm="1">
        <f t="array" aca="1" ref="A476" ca="1">INDEX(Companies!$A:$A,RANDBETWEEN(2,COUNTA(Companies!$A:$A)),1)</f>
        <v>2</v>
      </c>
      <c r="B476" s="5">
        <f t="shared" si="91"/>
        <v>475</v>
      </c>
      <c r="C476" s="5" t="str" cm="1">
        <f t="array" ref="C476">SHA1HASH($B476)</f>
        <v>6e75d23a0574afce62799aab4afcd882f53d6680</v>
      </c>
      <c r="D476" s="6">
        <f t="shared" ca="1" si="92"/>
        <v>1</v>
      </c>
      <c r="E476" s="7">
        <f ca="1">IF($B476 = 1 + N("Presidente"),
    127,
    IF($B476 = 2 + N("Vice-Presidente"),
        72,
        IF($B476 = 3 + N("Secretária bilíngue"),
            13,
            RANDBETWEEN(5,COUNT(Name!$A:$A) + 1)
        )
    )
)</f>
        <v>161</v>
      </c>
      <c r="F476" s="7" t="str">
        <f ca="1">VLOOKUP($E476,Name!$A:$B,2,FALSE)</f>
        <v>Heitor</v>
      </c>
      <c r="G476" s="7">
        <f ca="1" xml:space="preserve">
IF($B476 = 1,
    0,
    RANDBETWEEN(5,COUNT('Last name'!$A:$A) + 1)
)</f>
        <v>61</v>
      </c>
      <c r="H476" s="7" t="str">
        <f ca="1" xml:space="preserve">
IF($B476 = 1 + N("Presidente"),
    "de Orléans e Bragança",
    VLOOKUP($G476,'Last name'!$A:$B,2,FALSE) &amp; " " &amp; VLOOKUP(RANDBETWEEN(5,COUNT('Last name'!$A:$A) + 1),'Last name'!$A:$B,2,FALSE)
)</f>
        <v>Caruso Resende</v>
      </c>
      <c r="I476" s="7" t="str">
        <f t="shared" ca="1" si="93"/>
        <v>Heitor Caruso Resende</v>
      </c>
      <c r="J476" s="7" t="str" cm="1">
        <f t="array" aca="1" ref="J476" ca="1">SHA1HASH($I476)</f>
        <v>15a2b0f52c6ce7e480dc314bcb4fb2b1e06dc8a5</v>
      </c>
      <c r="K476" s="7" cm="1">
        <f t="array" aca="1" ref="K476" ca="1">INDEX(States!$A:$A,M476,1)</f>
        <v>5</v>
      </c>
      <c r="L476" s="7" t="str">
        <f ca="1">VLOOKUP($K476,Countries!$A:$B,2,FALSE)</f>
        <v>Portugal</v>
      </c>
      <c r="M476" s="7" cm="1">
        <f t="array" aca="1" ref="M476" ca="1">INDEX(States!$C:$C,RANDBETWEEN(5,COUNTA(States!$A:$A) + 1),1)</f>
        <v>24</v>
      </c>
      <c r="N476" s="7" t="str">
        <f ca="1">VLOOKUP($M476,States!$C:$D,2,FALSE)</f>
        <v>Brangança</v>
      </c>
      <c r="O476" s="7" t="str">
        <f ca="1">VLOOKUP($E476,Name!$A:$C,3,FALSE)</f>
        <v>M</v>
      </c>
      <c r="P476" s="7" t="str">
        <f ca="1">VLOOKUP($O476,Genders!$B:$C,2,FALSE)</f>
        <v>Male</v>
      </c>
      <c r="Q476" s="7" cm="1">
        <f t="array" aca="1" ref="Q476" ca="1">INDEX('Marital status'!$A:$A,RANDBETWEEN(5,COUNTA('Marital status'!$A:$A) + 1),1)</f>
        <v>5</v>
      </c>
      <c r="R476" s="7" t="str">
        <f ca="1">VLOOKUP($Q476,'Marital status'!$A:$B,2,FALSE)</f>
        <v xml:space="preserve"> Separated </v>
      </c>
      <c r="S476" s="7">
        <f t="shared" ca="1" si="94"/>
        <v>6</v>
      </c>
      <c r="T476" s="7" t="str">
        <f ca="1">VLOOKUP($S476,Ethnicities!$A:$B,2,FALSE)</f>
        <v xml:space="preserve">  american Indian or Alaska Native</v>
      </c>
      <c r="U476" s="8">
        <f t="shared" ca="1" si="95"/>
        <v>32427</v>
      </c>
      <c r="V476" s="6">
        <f t="shared" ca="1" si="96"/>
        <v>7</v>
      </c>
      <c r="W476" s="8" t="str">
        <f ca="1">VLOOKUP($V476,'Background education'!$A:$B,2,FALSE)</f>
        <v>Undergraduate degree</v>
      </c>
      <c r="X476" s="7">
        <f ca="1" xml:space="preserve">
  IF(OR($Z476 = 5, $Z476 = 6, $Z476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476" s="7" t="str">
        <f ca="1">VLOOKUP($X476,Departments!$A:$B,2,FALSE)</f>
        <v xml:space="preserve"> Presidency</v>
      </c>
      <c r="Z476" s="6">
        <f t="shared" ca="1" si="97"/>
        <v>9</v>
      </c>
      <c r="AA476" s="7" t="str">
        <f ca="1">VLOOKUP($Z476,Roles!$A:$B,2,FALSE)</f>
        <v>Intern</v>
      </c>
      <c r="AB476" s="6" t="e">
        <f t="shared" ca="1" si="98"/>
        <v>#N/A</v>
      </c>
      <c r="AC476" s="7" t="e">
        <f ca="1" xml:space="preserve">
IF(
  ISNA($AB476),
  NA(),
  VLOOKUP($AB476,Levels!$A:$B,2,FALSE)
)</f>
        <v>#N/A</v>
      </c>
      <c r="AD476" s="8">
        <f t="shared" ca="1" si="99"/>
        <v>37514</v>
      </c>
      <c r="AE476" s="6">
        <f ca="1">RANDBETWEEN(5,COUNTA('Recruitment source'!$A:$A) + 1)</f>
        <v>15</v>
      </c>
      <c r="AF476" s="6" t="str">
        <f ca="1">VLOOKUP($AE476,'Recruitment source'!$A:$B,2,FALSE)</f>
        <v>Website</v>
      </c>
      <c r="AG476" s="8" t="e">
        <f t="shared" ca="1" si="100"/>
        <v>#N/A</v>
      </c>
      <c r="AH476" s="6" t="e">
        <f t="shared" ca="1" si="101"/>
        <v>#N/A</v>
      </c>
      <c r="AI476" s="6" t="e">
        <f ca="1" xml:space="preserve">
IF(
  ISNA($AH476),
  NA(),
  VLOOKUP($AH476,'Reasons for dismissal'!$A:$B,2,FALSE)
)</f>
        <v>#N/A</v>
      </c>
      <c r="AJ476" s="6">
        <f t="shared" ca="1" si="102"/>
        <v>4</v>
      </c>
      <c r="AK476" s="1">
        <f t="shared" ca="1" si="103"/>
        <v>1205</v>
      </c>
      <c r="AL4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$A476  &amp; ", "   &amp;
$B476  &amp; ", "   &amp;
$D476  &amp; ", '"  &amp;
$I476  &amp; "', '" &amp;
$O476  &amp; "', "  &amp;
$S476  &amp; ", '"  &amp;
TEXT($U476,"dd/mm/aaaa")  &amp; "', "   &amp;
$V476  &amp; ", "   &amp;
$X476  &amp; ", "   &amp;
$Z476  &amp; ", "   &amp;
IF($AB476 &lt;&gt; "", $AB476, "NULL")  &amp; ", "   &amp;
$AK476  &amp; ");"</f>
        <v>#REF!</v>
      </c>
    </row>
    <row r="477" spans="1:38" x14ac:dyDescent="0.2">
      <c r="A477" s="7" cm="1">
        <f t="array" aca="1" ref="A477" ca="1">INDEX(Companies!$A:$A,RANDBETWEEN(2,COUNTA(Companies!$A:$A)),1)</f>
        <v>2</v>
      </c>
      <c r="B477" s="5">
        <f t="shared" si="91"/>
        <v>476</v>
      </c>
      <c r="C477" s="5" t="str" cm="1">
        <f t="array" ref="C477">SHA1HASH($B477)</f>
        <v>38c07d9eb6f585cb2e363aa8d83443b1b9fcc722</v>
      </c>
      <c r="D477" s="6">
        <f t="shared" ca="1" si="92"/>
        <v>1</v>
      </c>
      <c r="E477" s="7">
        <f ca="1">IF($B477 = 1 + N("Presidente"),
    127,
    IF($B477 = 2 + N("Vice-Presidente"),
        72,
        IF($B477 = 3 + N("Secretária bilíngue"),
            13,
            RANDBETWEEN(5,COUNT(Name!$A:$A) + 1)
        )
    )
)</f>
        <v>98</v>
      </c>
      <c r="F477" s="7" t="str">
        <f ca="1">VLOOKUP($E477,Name!$A:$B,2,FALSE)</f>
        <v>Claudio</v>
      </c>
      <c r="G477" s="7">
        <f ca="1" xml:space="preserve">
IF($B477 = 1,
    0,
    RANDBETWEEN(5,COUNT('Last name'!$A:$A) + 1)
)</f>
        <v>14</v>
      </c>
      <c r="H477" s="7" t="str">
        <f ca="1" xml:space="preserve">
IF($B477 = 1 + N("Presidente"),
    "de Orléans e Bragança",
    VLOOKUP($G477,'Last name'!$A:$B,2,FALSE) &amp; " " &amp; VLOOKUP(RANDBETWEEN(5,COUNT('Last name'!$A:$A) + 1),'Last name'!$A:$B,2,FALSE)
)</f>
        <v>Alves Simões</v>
      </c>
      <c r="I477" s="7" t="str">
        <f t="shared" ca="1" si="93"/>
        <v>Claudio Alves Simões</v>
      </c>
      <c r="J477" s="7" t="str" cm="1">
        <f t="array" aca="1" ref="J477" ca="1">SHA1HASH($I477)</f>
        <v>93b67c43b9c4ca618d92f916cbfb8db7a61f8a46</v>
      </c>
      <c r="K477" s="7" cm="1">
        <f t="array" aca="1" ref="K477" ca="1">INDEX(States!$A:$A,M477,1)</f>
        <v>5</v>
      </c>
      <c r="L477" s="7" t="str">
        <f ca="1">VLOOKUP($K477,Countries!$A:$B,2,FALSE)</f>
        <v>Portugal</v>
      </c>
      <c r="M477" s="7" cm="1">
        <f t="array" aca="1" ref="M477" ca="1">INDEX(States!$C:$C,RANDBETWEEN(5,COUNTA(States!$A:$A) + 1),1)</f>
        <v>13</v>
      </c>
      <c r="N477" s="7" t="str">
        <f ca="1">VLOOKUP($M477,States!$C:$D,2,FALSE)</f>
        <v>Coimbra</v>
      </c>
      <c r="O477" s="7" t="str">
        <f ca="1">VLOOKUP($E477,Name!$A:$C,3,FALSE)</f>
        <v>M</v>
      </c>
      <c r="P477" s="7" t="str">
        <f ca="1">VLOOKUP($O477,Genders!$B:$C,2,FALSE)</f>
        <v>Male</v>
      </c>
      <c r="Q477" s="7" cm="1">
        <f t="array" aca="1" ref="Q477" ca="1">INDEX('Marital status'!$A:$A,RANDBETWEEN(5,COUNTA('Marital status'!$A:$A) + 1),1)</f>
        <v>6</v>
      </c>
      <c r="R477" s="7" t="str">
        <f ca="1">VLOOKUP($Q477,'Marital status'!$A:$B,2,FALSE)</f>
        <v>DIVORCED</v>
      </c>
      <c r="S477" s="7">
        <f t="shared" ca="1" si="94"/>
        <v>5</v>
      </c>
      <c r="T477" s="7" t="str">
        <f ca="1">VLOOKUP($S477,Ethnicities!$A:$B,2,FALSE)</f>
        <v>ASIAN</v>
      </c>
      <c r="U477" s="8">
        <f t="shared" ca="1" si="95"/>
        <v>19372</v>
      </c>
      <c r="V477" s="6">
        <f t="shared" ca="1" si="96"/>
        <v>7</v>
      </c>
      <c r="W477" s="8" t="str">
        <f ca="1">VLOOKUP($V477,'Background education'!$A:$B,2,FALSE)</f>
        <v>Undergraduate degree</v>
      </c>
      <c r="X477" s="7">
        <f ca="1" xml:space="preserve">
  IF(OR($Z477 = 5, $Z477 = 6, $Z477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477" s="7" t="str">
        <f ca="1">VLOOKUP($X477,Departments!$A:$B,2,FALSE)</f>
        <v>Administration</v>
      </c>
      <c r="Z477" s="6">
        <f t="shared" ca="1" si="97"/>
        <v>11</v>
      </c>
      <c r="AA477" s="7" t="str">
        <f ca="1">VLOOKUP($Z477,Roles!$A:$B,2,FALSE)</f>
        <v>Analyst</v>
      </c>
      <c r="AB477" s="6">
        <f t="shared" ca="1" si="98"/>
        <v>7</v>
      </c>
      <c r="AC477" s="7" t="str">
        <f ca="1" xml:space="preserve">
IF(
  ISNA($AB477),
  NA(),
  VLOOKUP($AB477,Levels!$A:$B,2,FALSE)
)</f>
        <v>Senior</v>
      </c>
      <c r="AD477" s="8">
        <f t="shared" ca="1" si="99"/>
        <v>38947</v>
      </c>
      <c r="AE477" s="6">
        <f ca="1">RANDBETWEEN(5,COUNTA('Recruitment source'!$A:$A) + 1)</f>
        <v>11</v>
      </c>
      <c r="AF477" s="6" t="str">
        <f ca="1">VLOOKUP($AE477,'Recruitment source'!$A:$B,2,FALSE)</f>
        <v>Next Station</v>
      </c>
      <c r="AG477" s="8" t="e">
        <f t="shared" ca="1" si="100"/>
        <v>#N/A</v>
      </c>
      <c r="AH477" s="6" t="e">
        <f t="shared" ca="1" si="101"/>
        <v>#N/A</v>
      </c>
      <c r="AI477" s="6" t="e">
        <f ca="1" xml:space="preserve">
IF(
  ISNA($AH477),
  NA(),
  VLOOKUP($AH477,'Reasons for dismissal'!$A:$B,2,FALSE)
)</f>
        <v>#N/A</v>
      </c>
      <c r="AJ477" s="6">
        <f t="shared" ca="1" si="102"/>
        <v>4</v>
      </c>
      <c r="AK477" s="1">
        <f t="shared" ca="1" si="103"/>
        <v>2500</v>
      </c>
      <c r="AL4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$A477  &amp; ", "   &amp;
$B477  &amp; ", "   &amp;
$D477  &amp; ", '"  &amp;
$I477  &amp; "', '" &amp;
$O477  &amp; "', "  &amp;
$S477  &amp; ", '"  &amp;
TEXT($U477,"dd/mm/aaaa")  &amp; "', "   &amp;
$V477  &amp; ", "   &amp;
$X477  &amp; ", "   &amp;
$Z477  &amp; ", "   &amp;
IF($AB477 &lt;&gt; "", $AB477, "NULL")  &amp; ", "   &amp;
$AK477  &amp; ");"</f>
        <v>#REF!</v>
      </c>
    </row>
    <row r="478" spans="1:38" x14ac:dyDescent="0.2">
      <c r="A478" s="7" cm="1">
        <f t="array" aca="1" ref="A478" ca="1">INDEX(Companies!$A:$A,RANDBETWEEN(2,COUNTA(Companies!$A:$A)),1)</f>
        <v>2</v>
      </c>
      <c r="B478" s="5">
        <f t="shared" si="91"/>
        <v>477</v>
      </c>
      <c r="C478" s="5" t="str" cm="1">
        <f t="array" ref="C478">SHA1HASH($B478)</f>
        <v>8665243ef242a2b13ff662d0943d369e8ba0e206</v>
      </c>
      <c r="D478" s="6">
        <f t="shared" ca="1" si="92"/>
        <v>1</v>
      </c>
      <c r="E478" s="7">
        <f ca="1">IF($B478 = 1 + N("Presidente"),
    127,
    IF($B478 = 2 + N("Vice-Presidente"),
        72,
        IF($B478 = 3 + N("Secretária bilíngue"),
            13,
            RANDBETWEEN(5,COUNT(Name!$A:$A) + 1)
        )
    )
)</f>
        <v>257</v>
      </c>
      <c r="F478" s="7" t="str">
        <f ca="1">VLOOKUP($E478,Name!$A:$B,2,FALSE)</f>
        <v>Maria</v>
      </c>
      <c r="G478" s="7">
        <f ca="1" xml:space="preserve">
IF($B478 = 1,
    0,
    RANDBETWEEN(5,COUNT('Last name'!$A:$A) + 1)
)</f>
        <v>176</v>
      </c>
      <c r="H478" s="7" t="str">
        <f ca="1" xml:space="preserve">
IF($B478 = 1 + N("Presidente"),
    "de Orléans e Bragança",
    VLOOKUP($G478,'Last name'!$A:$B,2,FALSE) &amp; " " &amp; VLOOKUP(RANDBETWEEN(5,COUNT('Last name'!$A:$A) + 1),'Last name'!$A:$B,2,FALSE)
)</f>
        <v>Santos Cunha</v>
      </c>
      <c r="I478" s="7" t="str">
        <f t="shared" ca="1" si="93"/>
        <v>Maria Santos Cunha</v>
      </c>
      <c r="J478" s="7" t="str" cm="1">
        <f t="array" aca="1" ref="J478" ca="1">SHA1HASH($I478)</f>
        <v>c846a96952884c860d2cf40414a3f4cc22783f29</v>
      </c>
      <c r="K478" s="7" cm="1">
        <f t="array" aca="1" ref="K478" ca="1">INDEX(States!$A:$A,M478,1)</f>
        <v>5</v>
      </c>
      <c r="L478" s="7" t="str">
        <f ca="1">VLOOKUP($K478,Countries!$A:$B,2,FALSE)</f>
        <v>Portugal</v>
      </c>
      <c r="M478" s="7" cm="1">
        <f t="array" aca="1" ref="M478" ca="1">INDEX(States!$C:$C,RANDBETWEEN(5,COUNTA(States!$A:$A) + 1),1)</f>
        <v>16</v>
      </c>
      <c r="N478" s="7" t="str">
        <f ca="1">VLOOKUP($M478,States!$C:$D,2,FALSE)</f>
        <v>Azores</v>
      </c>
      <c r="O478" s="7" t="str">
        <f ca="1">VLOOKUP($E478,Name!$A:$C,3,FALSE)</f>
        <v>F</v>
      </c>
      <c r="P478" s="7" t="str">
        <f ca="1">VLOOKUP($O478,Genders!$B:$C,2,FALSE)</f>
        <v>Female</v>
      </c>
      <c r="Q478" s="7" cm="1">
        <f t="array" aca="1" ref="Q478" ca="1">INDEX('Marital status'!$A:$A,RANDBETWEEN(5,COUNTA('Marital status'!$A:$A) + 1),1)</f>
        <v>0</v>
      </c>
      <c r="R478" s="7" t="e">
        <f ca="1">VLOOKUP($Q478,'Marital status'!$A:$B,2,FALSE)</f>
        <v>#N/A</v>
      </c>
      <c r="S478" s="7">
        <f t="shared" ca="1" si="94"/>
        <v>5</v>
      </c>
      <c r="T478" s="7" t="str">
        <f ca="1">VLOOKUP($S478,Ethnicities!$A:$B,2,FALSE)</f>
        <v>ASIAN</v>
      </c>
      <c r="U478" s="8">
        <f t="shared" ca="1" si="95"/>
        <v>29657</v>
      </c>
      <c r="V478" s="6">
        <f t="shared" ca="1" si="96"/>
        <v>7</v>
      </c>
      <c r="W478" s="8" t="str">
        <f ca="1">VLOOKUP($V478,'Background education'!$A:$B,2,FALSE)</f>
        <v>Undergraduate degree</v>
      </c>
      <c r="X478" s="7">
        <f ca="1" xml:space="preserve">
  IF(OR($Z478 = 5, $Z478 = 6, $Z478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478" s="7" t="str">
        <f ca="1">VLOOKUP($X478,Departments!$A:$B,2,FALSE)</f>
        <v>Communication &amp; Marketing</v>
      </c>
      <c r="Z478" s="6">
        <f t="shared" ca="1" si="97"/>
        <v>9</v>
      </c>
      <c r="AA478" s="7" t="str">
        <f ca="1">VLOOKUP($Z478,Roles!$A:$B,2,FALSE)</f>
        <v>Intern</v>
      </c>
      <c r="AB478" s="6" t="e">
        <f t="shared" ca="1" si="98"/>
        <v>#N/A</v>
      </c>
      <c r="AC478" s="7" t="e">
        <f ca="1" xml:space="preserve">
IF(
  ISNA($AB478),
  NA(),
  VLOOKUP($AB478,Levels!$A:$B,2,FALSE)
)</f>
        <v>#N/A</v>
      </c>
      <c r="AD478" s="8">
        <f t="shared" ca="1" si="99"/>
        <v>44477</v>
      </c>
      <c r="AE478" s="6">
        <f ca="1">RANDBETWEEN(5,COUNTA('Recruitment source'!$A:$A) + 1)</f>
        <v>13</v>
      </c>
      <c r="AF478" s="6" t="str">
        <f ca="1">VLOOKUP($AE478,'Recruitment source'!$A:$B,2,FALSE)</f>
        <v>Google</v>
      </c>
      <c r="AG478" s="8" t="e">
        <f t="shared" ca="1" si="100"/>
        <v>#N/A</v>
      </c>
      <c r="AH478" s="6" t="e">
        <f t="shared" ca="1" si="101"/>
        <v>#N/A</v>
      </c>
      <c r="AI478" s="6" t="e">
        <f ca="1" xml:space="preserve">
IF(
  ISNA($AH478),
  NA(),
  VLOOKUP($AH478,'Reasons for dismissal'!$A:$B,2,FALSE)
)</f>
        <v>#N/A</v>
      </c>
      <c r="AJ478" s="6">
        <f t="shared" ca="1" si="102"/>
        <v>5</v>
      </c>
      <c r="AK478" s="1">
        <f t="shared" ca="1" si="103"/>
        <v>1285</v>
      </c>
      <c r="AL4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$A478  &amp; ", "   &amp;
$B478  &amp; ", "   &amp;
$D478  &amp; ", '"  &amp;
$I478  &amp; "', '" &amp;
$O478  &amp; "', "  &amp;
$S478  &amp; ", '"  &amp;
TEXT($U478,"dd/mm/aaaa")  &amp; "', "   &amp;
$V478  &amp; ", "   &amp;
$X478  &amp; ", "   &amp;
$Z478  &amp; ", "   &amp;
IF($AB478 &lt;&gt; "", $AB478, "NULL")  &amp; ", "   &amp;
$AK478  &amp; ");"</f>
        <v>#REF!</v>
      </c>
    </row>
    <row r="479" spans="1:38" x14ac:dyDescent="0.2">
      <c r="A479" s="7" cm="1">
        <f t="array" aca="1" ref="A479" ca="1">INDEX(Companies!$A:$A,RANDBETWEEN(2,COUNTA(Companies!$A:$A)),1)</f>
        <v>2</v>
      </c>
      <c r="B479" s="5">
        <f t="shared" si="91"/>
        <v>478</v>
      </c>
      <c r="C479" s="5" t="str" cm="1">
        <f t="array" ref="C479">SHA1HASH($B479)</f>
        <v>fbea31c7083ef34d19f4b946b94b60560c709e34</v>
      </c>
      <c r="D479" s="6">
        <f t="shared" ca="1" si="92"/>
        <v>1</v>
      </c>
      <c r="E479" s="7">
        <f ca="1">IF($B479 = 1 + N("Presidente"),
    127,
    IF($B479 = 2 + N("Vice-Presidente"),
        72,
        IF($B479 = 3 + N("Secretária bilíngue"),
            13,
            RANDBETWEEN(5,COUNT(Name!$A:$A) + 1)
        )
    )
)</f>
        <v>200</v>
      </c>
      <c r="F479" s="7" t="str">
        <f ca="1">VLOOKUP($E479,Name!$A:$B,2,FALSE)</f>
        <v>José Heleno</v>
      </c>
      <c r="G479" s="7">
        <f ca="1" xml:space="preserve">
IF($B479 = 1,
    0,
    RANDBETWEEN(5,COUNT('Last name'!$A:$A) + 1)
)</f>
        <v>88</v>
      </c>
      <c r="H479" s="7" t="str">
        <f ca="1" xml:space="preserve">
IF($B479 = 1 + N("Presidente"),
    "de Orléans e Bragança",
    VLOOKUP($G479,'Last name'!$A:$B,2,FALSE) &amp; " " &amp; VLOOKUP(RANDBETWEEN(5,COUNT('Last name'!$A:$A) + 1),'Last name'!$A:$B,2,FALSE)
)</f>
        <v>Ferreira Braga</v>
      </c>
      <c r="I479" s="7" t="str">
        <f t="shared" ca="1" si="93"/>
        <v>José Heleno Ferreira Braga</v>
      </c>
      <c r="J479" s="7" t="str" cm="1">
        <f t="array" aca="1" ref="J479" ca="1">SHA1HASH($I479)</f>
        <v>53445d69c55dc89c19440c3aa6ea207c6037323d</v>
      </c>
      <c r="K479" s="7" cm="1">
        <f t="array" aca="1" ref="K479" ca="1">INDEX(States!$A:$A,M479,1)</f>
        <v>5</v>
      </c>
      <c r="L479" s="7" t="str">
        <f ca="1">VLOOKUP($K479,Countries!$A:$B,2,FALSE)</f>
        <v>Portugal</v>
      </c>
      <c r="M479" s="7" cm="1">
        <f t="array" aca="1" ref="M479" ca="1">INDEX(States!$C:$C,RANDBETWEEN(5,COUNTA(States!$A:$A) + 1),1)</f>
        <v>11</v>
      </c>
      <c r="N479" s="7" t="str">
        <f ca="1">VLOOKUP($M479,States!$C:$D,2,FALSE)</f>
        <v>Santarém</v>
      </c>
      <c r="O479" s="7" t="str">
        <f ca="1">VLOOKUP($E479,Name!$A:$C,3,FALSE)</f>
        <v>M</v>
      </c>
      <c r="P479" s="7" t="str">
        <f ca="1">VLOOKUP($O479,Genders!$B:$C,2,FALSE)</f>
        <v>Male</v>
      </c>
      <c r="Q479" s="7" cm="1">
        <f t="array" aca="1" ref="Q479" ca="1">INDEX('Marital status'!$A:$A,RANDBETWEEN(5,COUNTA('Marital status'!$A:$A) + 1),1)</f>
        <v>0</v>
      </c>
      <c r="R479" s="7" t="e">
        <f ca="1">VLOOKUP($Q479,'Marital status'!$A:$B,2,FALSE)</f>
        <v>#N/A</v>
      </c>
      <c r="S479" s="7">
        <f t="shared" ca="1" si="94"/>
        <v>5</v>
      </c>
      <c r="T479" s="7" t="str">
        <f ca="1">VLOOKUP($S479,Ethnicities!$A:$B,2,FALSE)</f>
        <v>ASIAN</v>
      </c>
      <c r="U479" s="8">
        <f t="shared" ca="1" si="95"/>
        <v>29754</v>
      </c>
      <c r="V479" s="6">
        <f t="shared" ca="1" si="96"/>
        <v>8</v>
      </c>
      <c r="W479" s="8" t="str">
        <f ca="1">VLOOKUP($V479,'Background education'!$A:$B,2,FALSE)</f>
        <v>Graduate school</v>
      </c>
      <c r="X479" s="7">
        <f ca="1" xml:space="preserve">
  IF(OR($Z479 = 5, $Z479 = 6, $Z479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479" s="7" t="str">
        <f ca="1">VLOOKUP($X479,Departments!$A:$B,2,FALSE)</f>
        <v>Administration</v>
      </c>
      <c r="Z479" s="6">
        <f t="shared" ca="1" si="97"/>
        <v>11</v>
      </c>
      <c r="AA479" s="7" t="str">
        <f ca="1">VLOOKUP($Z479,Roles!$A:$B,2,FALSE)</f>
        <v>Analyst</v>
      </c>
      <c r="AB479" s="6">
        <f t="shared" ca="1" si="98"/>
        <v>6</v>
      </c>
      <c r="AC479" s="7" t="str">
        <f ca="1" xml:space="preserve">
IF(
  ISNA($AB479),
  NA(),
  VLOOKUP($AB479,Levels!$A:$B,2,FALSE)
)</f>
        <v>Pleno</v>
      </c>
      <c r="AD479" s="8">
        <f t="shared" ca="1" si="99"/>
        <v>39045</v>
      </c>
      <c r="AE479" s="6">
        <f ca="1">RANDBETWEEN(5,COUNTA('Recruitment source'!$A:$A) + 1)</f>
        <v>9</v>
      </c>
      <c r="AF479" s="6" t="str">
        <f ca="1">VLOOKUP($AE479,'Recruitment source'!$A:$B,2,FALSE)</f>
        <v>Empregos Online</v>
      </c>
      <c r="AG479" s="8" t="e">
        <f t="shared" ca="1" si="100"/>
        <v>#N/A</v>
      </c>
      <c r="AH479" s="6" t="e">
        <f t="shared" ca="1" si="101"/>
        <v>#N/A</v>
      </c>
      <c r="AI479" s="6" t="e">
        <f ca="1" xml:space="preserve">
IF(
  ISNA($AH479),
  NA(),
  VLOOKUP($AH479,'Reasons for dismissal'!$A:$B,2,FALSE)
)</f>
        <v>#N/A</v>
      </c>
      <c r="AJ479" s="6">
        <f t="shared" ca="1" si="102"/>
        <v>4</v>
      </c>
      <c r="AK479" s="1">
        <f t="shared" ca="1" si="103"/>
        <v>3000</v>
      </c>
      <c r="AL4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$A479  &amp; ", "   &amp;
$B479  &amp; ", "   &amp;
$D479  &amp; ", '"  &amp;
$I479  &amp; "', '" &amp;
$O479  &amp; "', "  &amp;
$S479  &amp; ", '"  &amp;
TEXT($U479,"dd/mm/aaaa")  &amp; "', "   &amp;
$V479  &amp; ", "   &amp;
$X479  &amp; ", "   &amp;
$Z479  &amp; ", "   &amp;
IF($AB479 &lt;&gt; "", $AB479, "NULL")  &amp; ", "   &amp;
$AK479  &amp; ");"</f>
        <v>#REF!</v>
      </c>
    </row>
    <row r="480" spans="1:38" x14ac:dyDescent="0.2">
      <c r="A480" s="7" cm="1">
        <f t="array" aca="1" ref="A480" ca="1">INDEX(Companies!$A:$A,RANDBETWEEN(2,COUNTA(Companies!$A:$A)),1)</f>
        <v>2</v>
      </c>
      <c r="B480" s="5">
        <f t="shared" si="91"/>
        <v>479</v>
      </c>
      <c r="C480" s="5" t="str" cm="1">
        <f t="array" ref="C480">SHA1HASH($B480)</f>
        <v>eaef52968c5b1fa7aa44f27a0584221e72e9b648</v>
      </c>
      <c r="D480" s="6">
        <f t="shared" ca="1" si="92"/>
        <v>1</v>
      </c>
      <c r="E480" s="7">
        <f ca="1">IF($B480 = 1 + N("Presidente"),
    127,
    IF($B480 = 2 + N("Vice-Presidente"),
        72,
        IF($B480 = 3 + N("Secretária bilíngue"),
            13,
            RANDBETWEEN(5,COUNT(Name!$A:$A) + 1)
        )
    )
)</f>
        <v>28</v>
      </c>
      <c r="F480" s="7" t="str">
        <f ca="1">VLOOKUP($E480,Name!$A:$B,2,FALSE)</f>
        <v>Ana Caroline</v>
      </c>
      <c r="G480" s="7">
        <f ca="1" xml:space="preserve">
IF($B480 = 1,
    0,
    RANDBETWEEN(5,COUNT('Last name'!$A:$A) + 1)
)</f>
        <v>130</v>
      </c>
      <c r="H480" s="7" t="str">
        <f ca="1" xml:space="preserve">
IF($B480 = 1 + N("Presidente"),
    "de Orléans e Bragança",
    VLOOKUP($G480,'Last name'!$A:$B,2,FALSE) &amp; " " &amp; VLOOKUP(RANDBETWEEN(5,COUNT('Last name'!$A:$A) + 1),'Last name'!$A:$B,2,FALSE)
)</f>
        <v>Monteiro Rodrigues</v>
      </c>
      <c r="I480" s="7" t="str">
        <f t="shared" ca="1" si="93"/>
        <v>Ana Caroline Monteiro Rodrigues</v>
      </c>
      <c r="J480" s="7" t="str" cm="1">
        <f t="array" aca="1" ref="J480" ca="1">SHA1HASH($I480)</f>
        <v>f1c4cde47a2560c4d69fbda6955136505bb15e11</v>
      </c>
      <c r="K480" s="7" cm="1">
        <f t="array" aca="1" ref="K480" ca="1">INDEX(States!$A:$A,M480,1)</f>
        <v>5</v>
      </c>
      <c r="L480" s="7" t="str">
        <f ca="1">VLOOKUP($K480,Countries!$A:$B,2,FALSE)</f>
        <v>Portugal</v>
      </c>
      <c r="M480" s="7" cm="1">
        <f t="array" aca="1" ref="M480" ca="1">INDEX(States!$C:$C,RANDBETWEEN(5,COUNTA(States!$A:$A) + 1),1)</f>
        <v>12</v>
      </c>
      <c r="N480" s="7" t="str">
        <f ca="1">VLOOKUP($M480,States!$C:$D,2,FALSE)</f>
        <v>Leiria</v>
      </c>
      <c r="O480" s="7" t="str">
        <f ca="1">VLOOKUP($E480,Name!$A:$C,3,FALSE)</f>
        <v>F</v>
      </c>
      <c r="P480" s="7" t="str">
        <f ca="1">VLOOKUP($O480,Genders!$B:$C,2,FALSE)</f>
        <v>Female</v>
      </c>
      <c r="Q480" s="7" cm="1">
        <f t="array" aca="1" ref="Q480" ca="1">INDEX('Marital status'!$A:$A,RANDBETWEEN(5,COUNTA('Marital status'!$A:$A) + 1),1)</f>
        <v>5</v>
      </c>
      <c r="R480" s="7" t="str">
        <f ca="1">VLOOKUP($Q480,'Marital status'!$A:$B,2,FALSE)</f>
        <v xml:space="preserve"> Separated </v>
      </c>
      <c r="S480" s="7">
        <f t="shared" ca="1" si="94"/>
        <v>5</v>
      </c>
      <c r="T480" s="7" t="str">
        <f ca="1">VLOOKUP($S480,Ethnicities!$A:$B,2,FALSE)</f>
        <v>ASIAN</v>
      </c>
      <c r="U480" s="8">
        <f t="shared" ca="1" si="95"/>
        <v>17995</v>
      </c>
      <c r="V480" s="6">
        <f t="shared" ca="1" si="96"/>
        <v>7</v>
      </c>
      <c r="W480" s="8" t="str">
        <f ca="1">VLOOKUP($V480,'Background education'!$A:$B,2,FALSE)</f>
        <v>Undergraduate degree</v>
      </c>
      <c r="X480" s="7">
        <f ca="1" xml:space="preserve">
  IF(OR($Z480 = 5, $Z480 = 6, $Z480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480" s="7" t="str">
        <f ca="1">VLOOKUP($X480,Departments!$A:$B,2,FALSE)</f>
        <v>Operations</v>
      </c>
      <c r="Z480" s="6">
        <f t="shared" ca="1" si="97"/>
        <v>9</v>
      </c>
      <c r="AA480" s="7" t="str">
        <f ca="1">VLOOKUP($Z480,Roles!$A:$B,2,FALSE)</f>
        <v>Intern</v>
      </c>
      <c r="AB480" s="6" t="e">
        <f t="shared" ca="1" si="98"/>
        <v>#N/A</v>
      </c>
      <c r="AC480" s="7" t="e">
        <f ca="1" xml:space="preserve">
IF(
  ISNA($AB480),
  NA(),
  VLOOKUP($AB480,Levels!$A:$B,2,FALSE)
)</f>
        <v>#N/A</v>
      </c>
      <c r="AD480" s="8">
        <f t="shared" ca="1" si="99"/>
        <v>38060</v>
      </c>
      <c r="AE480" s="6">
        <f ca="1">RANDBETWEEN(5,COUNTA('Recruitment source'!$A:$A) + 1)</f>
        <v>5</v>
      </c>
      <c r="AF480" s="6" t="str">
        <f ca="1">VLOOKUP($AE480,'Recruitment source'!$A:$B,2,FALSE)</f>
        <v>Indeed</v>
      </c>
      <c r="AG480" s="8" t="e">
        <f t="shared" ca="1" si="100"/>
        <v>#N/A</v>
      </c>
      <c r="AH480" s="6" t="e">
        <f t="shared" ca="1" si="101"/>
        <v>#N/A</v>
      </c>
      <c r="AI480" s="6" t="e">
        <f ca="1" xml:space="preserve">
IF(
  ISNA($AH480),
  NA(),
  VLOOKUP($AH480,'Reasons for dismissal'!$A:$B,2,FALSE)
)</f>
        <v>#N/A</v>
      </c>
      <c r="AJ480" s="6">
        <f t="shared" ca="1" si="102"/>
        <v>5</v>
      </c>
      <c r="AK480" s="1">
        <f t="shared" ca="1" si="103"/>
        <v>1205</v>
      </c>
      <c r="AL4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$A480  &amp; ", "   &amp;
$B480  &amp; ", "   &amp;
$D480  &amp; ", '"  &amp;
$I480  &amp; "', '" &amp;
$O480  &amp; "', "  &amp;
$S480  &amp; ", '"  &amp;
TEXT($U480,"dd/mm/aaaa")  &amp; "', "   &amp;
$V480  &amp; ", "   &amp;
$X480  &amp; ", "   &amp;
$Z480  &amp; ", "   &amp;
IF($AB480 &lt;&gt; "", $AB480, "NULL")  &amp; ", "   &amp;
$AK480  &amp; ");"</f>
        <v>#REF!</v>
      </c>
    </row>
    <row r="481" spans="1:38" x14ac:dyDescent="0.2">
      <c r="A481" s="7" cm="1">
        <f t="array" aca="1" ref="A481" ca="1">INDEX(Companies!$A:$A,RANDBETWEEN(2,COUNTA(Companies!$A:$A)),1)</f>
        <v>2</v>
      </c>
      <c r="B481" s="5">
        <f t="shared" si="91"/>
        <v>480</v>
      </c>
      <c r="C481" s="5" t="str" cm="1">
        <f t="array" ref="C481">SHA1HASH($B481)</f>
        <v>6153f0b97fb44420cd413a37979f8e6219fc3f36</v>
      </c>
      <c r="D481" s="6">
        <f t="shared" ca="1" si="92"/>
        <v>1</v>
      </c>
      <c r="E481" s="7">
        <f ca="1">IF($B481 = 1 + N("Presidente"),
    127,
    IF($B481 = 2 + N("Vice-Presidente"),
        72,
        IF($B481 = 3 + N("Secretária bilíngue"),
            13,
            RANDBETWEEN(5,COUNT(Name!$A:$A) + 1)
        )
    )
)</f>
        <v>183</v>
      </c>
      <c r="F481" s="7" t="str">
        <f ca="1">VLOOKUP($E481,Name!$A:$B,2,FALSE)</f>
        <v>Joanah</v>
      </c>
      <c r="G481" s="7">
        <f ca="1" xml:space="preserve">
IF($B481 = 1,
    0,
    RANDBETWEEN(5,COUNT('Last name'!$A:$A) + 1)
)</f>
        <v>16</v>
      </c>
      <c r="H481" s="7" t="str">
        <f ca="1" xml:space="preserve">
IF($B481 = 1 + N("Presidente"),
    "de Orléans e Bragança",
    VLOOKUP($G481,'Last name'!$A:$B,2,FALSE) &amp; " " &amp; VLOOKUP(RANDBETWEEN(5,COUNT('Last name'!$A:$A) + 1),'Last name'!$A:$B,2,FALSE)
)</f>
        <v>Amor Teixeira</v>
      </c>
      <c r="I481" s="7" t="str">
        <f t="shared" ca="1" si="93"/>
        <v>Joanah Amor Teixeira</v>
      </c>
      <c r="J481" s="7" t="str" cm="1">
        <f t="array" aca="1" ref="J481" ca="1">SHA1HASH($I481)</f>
        <v>3733661a95886819c9913ec7ff47b9d9d84e6412</v>
      </c>
      <c r="K481" s="7" cm="1">
        <f t="array" aca="1" ref="K481" ca="1">INDEX(States!$A:$A,M481,1)</f>
        <v>5</v>
      </c>
      <c r="L481" s="7" t="str">
        <f ca="1">VLOOKUP($K481,Countries!$A:$B,2,FALSE)</f>
        <v>Portugal</v>
      </c>
      <c r="M481" s="7" cm="1">
        <f t="array" aca="1" ref="M481" ca="1">INDEX(States!$C:$C,RANDBETWEEN(5,COUNTA(States!$A:$A) + 1),1)</f>
        <v>21</v>
      </c>
      <c r="N481" s="7" t="str">
        <f ca="1">VLOOKUP($M481,States!$C:$D,2,FALSE)</f>
        <v>Guarda</v>
      </c>
      <c r="O481" s="7" t="str">
        <f ca="1">VLOOKUP($E481,Name!$A:$C,3,FALSE)</f>
        <v>F</v>
      </c>
      <c r="P481" s="7" t="str">
        <f ca="1">VLOOKUP($O481,Genders!$B:$C,2,FALSE)</f>
        <v>Female</v>
      </c>
      <c r="Q481" s="7" cm="1">
        <f t="array" aca="1" ref="Q481" ca="1">INDEX('Marital status'!$A:$A,RANDBETWEEN(5,COUNTA('Marital status'!$A:$A) + 1),1)</f>
        <v>5</v>
      </c>
      <c r="R481" s="7" t="str">
        <f ca="1">VLOOKUP($Q481,'Marital status'!$A:$B,2,FALSE)</f>
        <v xml:space="preserve"> Separated </v>
      </c>
      <c r="S481" s="7">
        <f t="shared" ca="1" si="94"/>
        <v>5</v>
      </c>
      <c r="T481" s="7" t="str">
        <f ca="1">VLOOKUP($S481,Ethnicities!$A:$B,2,FALSE)</f>
        <v>ASIAN</v>
      </c>
      <c r="U481" s="8">
        <f t="shared" ca="1" si="95"/>
        <v>19975</v>
      </c>
      <c r="V481" s="6">
        <f t="shared" ca="1" si="96"/>
        <v>8</v>
      </c>
      <c r="W481" s="8" t="str">
        <f ca="1">VLOOKUP($V481,'Background education'!$A:$B,2,FALSE)</f>
        <v>Graduate school</v>
      </c>
      <c r="X481" s="7">
        <f ca="1" xml:space="preserve">
  IF(OR($Z481 = 5, $Z481 = 6, $Z481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481" s="7" t="str">
        <f ca="1">VLOOKUP($X481,Departments!$A:$B,2,FALSE)</f>
        <v>Communication &amp; Marketing</v>
      </c>
      <c r="Z481" s="6">
        <f t="shared" ca="1" si="97"/>
        <v>11</v>
      </c>
      <c r="AA481" s="7" t="str">
        <f ca="1">VLOOKUP($Z481,Roles!$A:$B,2,FALSE)</f>
        <v>Analyst</v>
      </c>
      <c r="AB481" s="6">
        <f t="shared" ca="1" si="98"/>
        <v>6</v>
      </c>
      <c r="AC481" s="7" t="str">
        <f ca="1" xml:space="preserve">
IF(
  ISNA($AB481),
  NA(),
  VLOOKUP($AB481,Levels!$A:$B,2,FALSE)
)</f>
        <v>Pleno</v>
      </c>
      <c r="AD481" s="8">
        <f t="shared" ca="1" si="99"/>
        <v>44497</v>
      </c>
      <c r="AE481" s="6">
        <f ca="1">RANDBETWEEN(5,COUNTA('Recruitment source'!$A:$A) + 1)</f>
        <v>11</v>
      </c>
      <c r="AF481" s="6" t="str">
        <f ca="1">VLOOKUP($AE481,'Recruitment source'!$A:$B,2,FALSE)</f>
        <v>Next Station</v>
      </c>
      <c r="AG481" s="8" t="e">
        <f t="shared" ca="1" si="100"/>
        <v>#N/A</v>
      </c>
      <c r="AH481" s="6" t="e">
        <f t="shared" ca="1" si="101"/>
        <v>#N/A</v>
      </c>
      <c r="AI481" s="6" t="e">
        <f ca="1" xml:space="preserve">
IF(
  ISNA($AH481),
  NA(),
  VLOOKUP($AH481,'Reasons for dismissal'!$A:$B,2,FALSE)
)</f>
        <v>#N/A</v>
      </c>
      <c r="AJ481" s="6">
        <f t="shared" ca="1" si="102"/>
        <v>5</v>
      </c>
      <c r="AK481" s="1">
        <f t="shared" ca="1" si="103"/>
        <v>3080</v>
      </c>
      <c r="AL4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$A481  &amp; ", "   &amp;
$B481  &amp; ", "   &amp;
$D481  &amp; ", '"  &amp;
$I481  &amp; "', '" &amp;
$O481  &amp; "', "  &amp;
$S481  &amp; ", '"  &amp;
TEXT($U481,"dd/mm/aaaa")  &amp; "', "   &amp;
$V481  &amp; ", "   &amp;
$X481  &amp; ", "   &amp;
$Z481  &amp; ", "   &amp;
IF($AB481 &lt;&gt; "", $AB481, "NULL")  &amp; ", "   &amp;
$AK481  &amp; ");"</f>
        <v>#REF!</v>
      </c>
    </row>
    <row r="482" spans="1:38" x14ac:dyDescent="0.2">
      <c r="A482" s="7" cm="1">
        <f t="array" aca="1" ref="A482" ca="1">INDEX(Companies!$A:$A,RANDBETWEEN(2,COUNTA(Companies!$A:$A)),1)</f>
        <v>2</v>
      </c>
      <c r="B482" s="5">
        <f t="shared" si="91"/>
        <v>481</v>
      </c>
      <c r="C482" s="5" t="str" cm="1">
        <f t="array" ref="C482">SHA1HASH($B482)</f>
        <v>2978e0c34dbebfc46bf96c994436a5790a22017a</v>
      </c>
      <c r="D482" s="6">
        <f t="shared" ca="1" si="92"/>
        <v>1</v>
      </c>
      <c r="E482" s="7">
        <f ca="1">IF($B482 = 1 + N("Presidente"),
    127,
    IF($B482 = 2 + N("Vice-Presidente"),
        72,
        IF($B482 = 3 + N("Secretária bilíngue"),
            13,
            RANDBETWEEN(5,COUNT(Name!$A:$A) + 1)
        )
    )
)</f>
        <v>21</v>
      </c>
      <c r="F482" s="7" t="str">
        <f ca="1">VLOOKUP($E482,Name!$A:$B,2,FALSE)</f>
        <v>Allana</v>
      </c>
      <c r="G482" s="7">
        <f ca="1" xml:space="preserve">
IF($B482 = 1,
    0,
    RANDBETWEEN(5,COUNT('Last name'!$A:$A) + 1)
)</f>
        <v>180</v>
      </c>
      <c r="H482" s="7" t="str">
        <f ca="1" xml:space="preserve">
IF($B482 = 1 + N("Presidente"),
    "de Orléans e Bragança",
    VLOOKUP($G482,'Last name'!$A:$B,2,FALSE) &amp; " " &amp; VLOOKUP(RANDBETWEEN(5,COUNT('Last name'!$A:$A) + 1),'Last name'!$A:$B,2,FALSE)
)</f>
        <v>Silva Barreto</v>
      </c>
      <c r="I482" s="7" t="str">
        <f t="shared" ca="1" si="93"/>
        <v>Allana Silva Barreto</v>
      </c>
      <c r="J482" s="7" t="str" cm="1">
        <f t="array" aca="1" ref="J482" ca="1">SHA1HASH($I482)</f>
        <v>33d35b37177049b761974828902cd393ad6eeb42</v>
      </c>
      <c r="K482" s="7" cm="1">
        <f t="array" aca="1" ref="K482" ca="1">INDEX(States!$A:$A,M482,1)</f>
        <v>5</v>
      </c>
      <c r="L482" s="7" t="str">
        <f ca="1">VLOOKUP($K482,Countries!$A:$B,2,FALSE)</f>
        <v>Portugal</v>
      </c>
      <c r="M482" s="7" cm="1">
        <f t="array" aca="1" ref="M482" ca="1">INDEX(States!$C:$C,RANDBETWEEN(5,COUNTA(States!$A:$A) + 1),1)</f>
        <v>8</v>
      </c>
      <c r="N482" s="7" t="str">
        <f ca="1">VLOOKUP($M482,States!$C:$D,2,FALSE)</f>
        <v>AveirO</v>
      </c>
      <c r="O482" s="7" t="str">
        <f ca="1">VLOOKUP($E482,Name!$A:$C,3,FALSE)</f>
        <v>F</v>
      </c>
      <c r="P482" s="7" t="str">
        <f ca="1">VLOOKUP($O482,Genders!$B:$C,2,FALSE)</f>
        <v>Female</v>
      </c>
      <c r="Q482" s="7" cm="1">
        <f t="array" aca="1" ref="Q482" ca="1">INDEX('Marital status'!$A:$A,RANDBETWEEN(5,COUNTA('Marital status'!$A:$A) + 1),1)</f>
        <v>0</v>
      </c>
      <c r="R482" s="7" t="e">
        <f ca="1">VLOOKUP($Q482,'Marital status'!$A:$B,2,FALSE)</f>
        <v>#N/A</v>
      </c>
      <c r="S482" s="7">
        <f t="shared" ca="1" si="94"/>
        <v>5</v>
      </c>
      <c r="T482" s="7" t="str">
        <f ca="1">VLOOKUP($S482,Ethnicities!$A:$B,2,FALSE)</f>
        <v>ASIAN</v>
      </c>
      <c r="U482" s="8">
        <f t="shared" ca="1" si="95"/>
        <v>19973</v>
      </c>
      <c r="V482" s="6">
        <f t="shared" ca="1" si="96"/>
        <v>7</v>
      </c>
      <c r="W482" s="8" t="str">
        <f ca="1">VLOOKUP($V482,'Background education'!$A:$B,2,FALSE)</f>
        <v>Undergraduate degree</v>
      </c>
      <c r="X482" s="7">
        <f ca="1" xml:space="preserve">
  IF(OR($Z482 = 5, $Z482 = 6, $Z482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482" s="7" t="str">
        <f ca="1">VLOOKUP($X482,Departments!$A:$B,2,FALSE)</f>
        <v>Audit</v>
      </c>
      <c r="Z482" s="6">
        <f t="shared" ca="1" si="97"/>
        <v>10</v>
      </c>
      <c r="AA482" s="7" t="str">
        <f ca="1">VLOOKUP($Z482,Roles!$A:$B,2,FALSE)</f>
        <v>Trainee</v>
      </c>
      <c r="AB482" s="6" t="e">
        <f t="shared" ca="1" si="98"/>
        <v>#N/A</v>
      </c>
      <c r="AC482" s="7" t="e">
        <f ca="1" xml:space="preserve">
IF(
  ISNA($AB482),
  NA(),
  VLOOKUP($AB482,Levels!$A:$B,2,FALSE)
)</f>
        <v>#N/A</v>
      </c>
      <c r="AD482" s="8">
        <f t="shared" ca="1" si="99"/>
        <v>43980</v>
      </c>
      <c r="AE482" s="6">
        <f ca="1">RANDBETWEEN(5,COUNTA('Recruitment source'!$A:$A) + 1)</f>
        <v>5</v>
      </c>
      <c r="AF482" s="6" t="str">
        <f ca="1">VLOOKUP($AE482,'Recruitment source'!$A:$B,2,FALSE)</f>
        <v>Indeed</v>
      </c>
      <c r="AG482" s="8" t="e">
        <f t="shared" ca="1" si="100"/>
        <v>#N/A</v>
      </c>
      <c r="AH482" s="6" t="e">
        <f t="shared" ca="1" si="101"/>
        <v>#N/A</v>
      </c>
      <c r="AI482" s="6" t="e">
        <f ca="1" xml:space="preserve">
IF(
  ISNA($AH482),
  NA(),
  VLOOKUP($AH482,'Reasons for dismissal'!$A:$B,2,FALSE)
)</f>
        <v>#N/A</v>
      </c>
      <c r="AJ482" s="6">
        <f t="shared" ca="1" si="102"/>
        <v>5</v>
      </c>
      <c r="AK482" s="1">
        <f t="shared" ca="1" si="103"/>
        <v>1305</v>
      </c>
      <c r="AL4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$A482  &amp; ", "   &amp;
$B482  &amp; ", "   &amp;
$D482  &amp; ", '"  &amp;
$I482  &amp; "', '" &amp;
$O482  &amp; "', "  &amp;
$S482  &amp; ", '"  &amp;
TEXT($U482,"dd/mm/aaaa")  &amp; "', "   &amp;
$V482  &amp; ", "   &amp;
$X482  &amp; ", "   &amp;
$Z482  &amp; ", "   &amp;
IF($AB482 &lt;&gt; "", $AB482, "NULL")  &amp; ", "   &amp;
$AK482  &amp; ");"</f>
        <v>#REF!</v>
      </c>
    </row>
    <row r="483" spans="1:38" x14ac:dyDescent="0.2">
      <c r="A483" s="7" cm="1">
        <f t="array" aca="1" ref="A483" ca="1">INDEX(Companies!$A:$A,RANDBETWEEN(2,COUNTA(Companies!$A:$A)),1)</f>
        <v>2</v>
      </c>
      <c r="B483" s="5">
        <f t="shared" si="91"/>
        <v>482</v>
      </c>
      <c r="C483" s="5" t="str" cm="1">
        <f t="array" ref="C483">SHA1HASH($B483)</f>
        <v>d051bf1ddf82f79c6af34f7f4e59707f081296ad</v>
      </c>
      <c r="D483" s="6">
        <f t="shared" ca="1" si="92"/>
        <v>1</v>
      </c>
      <c r="E483" s="7">
        <f ca="1">IF($B483 = 1 + N("Presidente"),
    127,
    IF($B483 = 2 + N("Vice-Presidente"),
        72,
        IF($B483 = 3 + N("Secretária bilíngue"),
            13,
            RANDBETWEEN(5,COUNT(Name!$A:$A) + 1)
        )
    )
)</f>
        <v>86</v>
      </c>
      <c r="F483" s="7" t="str">
        <f ca="1">VLOOKUP($E483,Name!$A:$B,2,FALSE)</f>
        <v>Carolina</v>
      </c>
      <c r="G483" s="7">
        <f ca="1" xml:space="preserve">
IF($B483 = 1,
    0,
    RANDBETWEEN(5,COUNT('Last name'!$A:$A) + 1)
)</f>
        <v>139</v>
      </c>
      <c r="H483" s="7" t="str">
        <f ca="1" xml:space="preserve">
IF($B483 = 1 + N("Presidente"),
    "de Orléans e Bragança",
    VLOOKUP($G483,'Last name'!$A:$B,2,FALSE) &amp; " " &amp; VLOOKUP(RANDBETWEEN(5,COUNT('Last name'!$A:$A) + 1),'Last name'!$A:$B,2,FALSE)
)</f>
        <v>Negrão Andrioli</v>
      </c>
      <c r="I483" s="7" t="str">
        <f t="shared" ca="1" si="93"/>
        <v>Carolina Negrão Andrioli</v>
      </c>
      <c r="J483" s="7" t="str" cm="1">
        <f t="array" aca="1" ref="J483" ca="1">SHA1HASH($I483)</f>
        <v>4bacfc4497e3f9bde50fcfa1dd6a764cc1047750</v>
      </c>
      <c r="K483" s="7" cm="1">
        <f t="array" aca="1" ref="K483" ca="1">INDEX(States!$A:$A,M483,1)</f>
        <v>5</v>
      </c>
      <c r="L483" s="7" t="str">
        <f ca="1">VLOOKUP($K483,Countries!$A:$B,2,FALSE)</f>
        <v>Portugal</v>
      </c>
      <c r="M483" s="7" cm="1">
        <f t="array" aca="1" ref="M483" ca="1">INDEX(States!$C:$C,RANDBETWEEN(5,COUNTA(States!$A:$A) + 1),1)</f>
        <v>6</v>
      </c>
      <c r="N483" s="7" t="str">
        <f ca="1">VLOOKUP($M483,States!$C:$D,2,FALSE)</f>
        <v>PORTO</v>
      </c>
      <c r="O483" s="7" t="str">
        <f ca="1">VLOOKUP($E483,Name!$A:$C,3,FALSE)</f>
        <v>F</v>
      </c>
      <c r="P483" s="7" t="str">
        <f ca="1">VLOOKUP($O483,Genders!$B:$C,2,FALSE)</f>
        <v>Female</v>
      </c>
      <c r="Q483" s="7" cm="1">
        <f t="array" aca="1" ref="Q483" ca="1">INDEX('Marital status'!$A:$A,RANDBETWEEN(5,COUNTA('Marital status'!$A:$A) + 1),1)</f>
        <v>0</v>
      </c>
      <c r="R483" s="7" t="e">
        <f ca="1">VLOOKUP($Q483,'Marital status'!$A:$B,2,FALSE)</f>
        <v>#N/A</v>
      </c>
      <c r="S483" s="7">
        <f t="shared" ca="1" si="94"/>
        <v>6</v>
      </c>
      <c r="T483" s="7" t="str">
        <f ca="1">VLOOKUP($S483,Ethnicities!$A:$B,2,FALSE)</f>
        <v xml:space="preserve">  american Indian or Alaska Native</v>
      </c>
      <c r="U483" s="8">
        <f t="shared" ca="1" si="95"/>
        <v>27115</v>
      </c>
      <c r="V483" s="6">
        <f t="shared" ca="1" si="96"/>
        <v>7</v>
      </c>
      <c r="W483" s="8" t="str">
        <f ca="1">VLOOKUP($V483,'Background education'!$A:$B,2,FALSE)</f>
        <v>Undergraduate degree</v>
      </c>
      <c r="X483" s="7">
        <f ca="1" xml:space="preserve">
  IF(OR($Z483 = 5, $Z483 = 6, $Z483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483" s="7" t="str">
        <f ca="1">VLOOKUP($X483,Departments!$A:$B,2,FALSE)</f>
        <v>Operations</v>
      </c>
      <c r="Z483" s="6">
        <f t="shared" ca="1" si="97"/>
        <v>11</v>
      </c>
      <c r="AA483" s="7" t="str">
        <f ca="1">VLOOKUP($Z483,Roles!$A:$B,2,FALSE)</f>
        <v>Analyst</v>
      </c>
      <c r="AB483" s="6">
        <f t="shared" ca="1" si="98"/>
        <v>7</v>
      </c>
      <c r="AC483" s="7" t="str">
        <f ca="1" xml:space="preserve">
IF(
  ISNA($AB483),
  NA(),
  VLOOKUP($AB483,Levels!$A:$B,2,FALSE)
)</f>
        <v>Senior</v>
      </c>
      <c r="AD483" s="8">
        <f t="shared" ca="1" si="99"/>
        <v>43837</v>
      </c>
      <c r="AE483" s="6">
        <f ca="1">RANDBETWEEN(5,COUNTA('Recruitment source'!$A:$A) + 1)</f>
        <v>12</v>
      </c>
      <c r="AF483" s="6" t="str">
        <f ca="1">VLOOKUP($AE483,'Recruitment source'!$A:$B,2,FALSE)</f>
        <v xml:space="preserve"> recommendation of employee</v>
      </c>
      <c r="AG483" s="8" t="e">
        <f t="shared" ca="1" si="100"/>
        <v>#N/A</v>
      </c>
      <c r="AH483" s="6" t="e">
        <f t="shared" ca="1" si="101"/>
        <v>#N/A</v>
      </c>
      <c r="AI483" s="6" t="e">
        <f ca="1" xml:space="preserve">
IF(
  ISNA($AH483),
  NA(),
  VLOOKUP($AH483,'Reasons for dismissal'!$A:$B,2,FALSE)
)</f>
        <v>#N/A</v>
      </c>
      <c r="AJ483" s="6">
        <f t="shared" ca="1" si="102"/>
        <v>4</v>
      </c>
      <c r="AK483" s="1">
        <f t="shared" ca="1" si="103"/>
        <v>2500</v>
      </c>
      <c r="AL4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$A483  &amp; ", "   &amp;
$B483  &amp; ", "   &amp;
$D483  &amp; ", '"  &amp;
$I483  &amp; "', '" &amp;
$O483  &amp; "', "  &amp;
$S483  &amp; ", '"  &amp;
TEXT($U483,"dd/mm/aaaa")  &amp; "', "   &amp;
$V483  &amp; ", "   &amp;
$X483  &amp; ", "   &amp;
$Z483  &amp; ", "   &amp;
IF($AB483 &lt;&gt; "", $AB483, "NULL")  &amp; ", "   &amp;
$AK483  &amp; ");"</f>
        <v>#REF!</v>
      </c>
    </row>
    <row r="484" spans="1:38" x14ac:dyDescent="0.2">
      <c r="A484" s="7" cm="1">
        <f t="array" aca="1" ref="A484" ca="1">INDEX(Companies!$A:$A,RANDBETWEEN(2,COUNTA(Companies!$A:$A)),1)</f>
        <v>2</v>
      </c>
      <c r="B484" s="5">
        <f t="shared" si="91"/>
        <v>483</v>
      </c>
      <c r="C484" s="5" t="str" cm="1">
        <f t="array" ref="C484">SHA1HASH($B484)</f>
        <v>9ee0df7c8a647ff45e95abfac028ef5651be0ac5</v>
      </c>
      <c r="D484" s="6">
        <f t="shared" ca="1" si="92"/>
        <v>1</v>
      </c>
      <c r="E484" s="7">
        <f ca="1">IF($B484 = 1 + N("Presidente"),
    127,
    IF($B484 = 2 + N("Vice-Presidente"),
        72,
        IF($B484 = 3 + N("Secretária bilíngue"),
            13,
            RANDBETWEEN(5,COUNT(Name!$A:$A) + 1)
        )
    )
)</f>
        <v>350</v>
      </c>
      <c r="F484" s="7" t="str">
        <f ca="1">VLOOKUP($E484,Name!$A:$B,2,FALSE)</f>
        <v>Vanessa</v>
      </c>
      <c r="G484" s="7">
        <f ca="1" xml:space="preserve">
IF($B484 = 1,
    0,
    RANDBETWEEN(5,COUNT('Last name'!$A:$A) + 1)
)</f>
        <v>144</v>
      </c>
      <c r="H484" s="7" t="str">
        <f ca="1" xml:space="preserve">
IF($B484 = 1 + N("Presidente"),
    "de Orléans e Bragança",
    VLOOKUP($G484,'Last name'!$A:$B,2,FALSE) &amp; " " &amp; VLOOKUP(RANDBETWEEN(5,COUNT('Last name'!$A:$A) + 1),'Last name'!$A:$B,2,FALSE)
)</f>
        <v>Padrão Araújo</v>
      </c>
      <c r="I484" s="7" t="str">
        <f t="shared" ca="1" si="93"/>
        <v>Vanessa Padrão Araújo</v>
      </c>
      <c r="J484" s="7" t="str" cm="1">
        <f t="array" aca="1" ref="J484" ca="1">SHA1HASH($I484)</f>
        <v>811237acd47de3d686fb8a581f54861accde472e</v>
      </c>
      <c r="K484" s="7" cm="1">
        <f t="array" aca="1" ref="K484" ca="1">INDEX(States!$A:$A,M484,1)</f>
        <v>5</v>
      </c>
      <c r="L484" s="7" t="str">
        <f ca="1">VLOOKUP($K484,Countries!$A:$B,2,FALSE)</f>
        <v>Portugal</v>
      </c>
      <c r="M484" s="7" cm="1">
        <f t="array" aca="1" ref="M484" ca="1">INDEX(States!$C:$C,RANDBETWEEN(5,COUNTA(States!$A:$A) + 1),1)</f>
        <v>20</v>
      </c>
      <c r="N484" s="7" t="str">
        <f ca="1">VLOOKUP($M484,States!$C:$D,2,FALSE)</f>
        <v>Portalegre</v>
      </c>
      <c r="O484" s="7" t="str">
        <f ca="1">VLOOKUP($E484,Name!$A:$C,3,FALSE)</f>
        <v>F</v>
      </c>
      <c r="P484" s="7" t="str">
        <f ca="1">VLOOKUP($O484,Genders!$B:$C,2,FALSE)</f>
        <v>Female</v>
      </c>
      <c r="Q484" s="7" cm="1">
        <f t="array" aca="1" ref="Q484" ca="1">INDEX('Marital status'!$A:$A,RANDBETWEEN(5,COUNTA('Marital status'!$A:$A) + 1),1)</f>
        <v>5</v>
      </c>
      <c r="R484" s="7" t="str">
        <f ca="1">VLOOKUP($Q484,'Marital status'!$A:$B,2,FALSE)</f>
        <v xml:space="preserve"> Separated </v>
      </c>
      <c r="S484" s="7">
        <f t="shared" ca="1" si="94"/>
        <v>7</v>
      </c>
      <c r="T484" s="7" t="str">
        <f ca="1">VLOOKUP($S484,Ethnicities!$A:$B,2,FALSE)</f>
        <v>Native Hawaiian or Other Pacific Islander</v>
      </c>
      <c r="U484" s="8">
        <f t="shared" ca="1" si="95"/>
        <v>18462</v>
      </c>
      <c r="V484" s="6">
        <f t="shared" ca="1" si="96"/>
        <v>7</v>
      </c>
      <c r="W484" s="8" t="str">
        <f ca="1">VLOOKUP($V484,'Background education'!$A:$B,2,FALSE)</f>
        <v>Undergraduate degree</v>
      </c>
      <c r="X484" s="7">
        <f ca="1" xml:space="preserve">
  IF(OR($Z484 = 5, $Z484 = 6, $Z484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484" s="7" t="str">
        <f ca="1">VLOOKUP($X484,Departments!$A:$B,2,FALSE)</f>
        <v>Human Resource</v>
      </c>
      <c r="Z484" s="6">
        <f t="shared" ca="1" si="97"/>
        <v>10</v>
      </c>
      <c r="AA484" s="7" t="str">
        <f ca="1">VLOOKUP($Z484,Roles!$A:$B,2,FALSE)</f>
        <v>Trainee</v>
      </c>
      <c r="AB484" s="6" t="e">
        <f t="shared" ca="1" si="98"/>
        <v>#N/A</v>
      </c>
      <c r="AC484" s="7" t="e">
        <f ca="1" xml:space="preserve">
IF(
  ISNA($AB484),
  NA(),
  VLOOKUP($AB484,Levels!$A:$B,2,FALSE)
)</f>
        <v>#N/A</v>
      </c>
      <c r="AD484" s="8">
        <f t="shared" ca="1" si="99"/>
        <v>39085</v>
      </c>
      <c r="AE484" s="6">
        <f ca="1">RANDBETWEEN(5,COUNTA('Recruitment source'!$A:$A) + 1)</f>
        <v>7</v>
      </c>
      <c r="AF484" s="6" t="str">
        <f ca="1">VLOOKUP($AE484,'Recruitment source'!$A:$B,2,FALSE)</f>
        <v>SAPO Emprego</v>
      </c>
      <c r="AG484" s="8" t="e">
        <f t="shared" ca="1" si="100"/>
        <v>#N/A</v>
      </c>
      <c r="AH484" s="6" t="e">
        <f t="shared" ca="1" si="101"/>
        <v>#N/A</v>
      </c>
      <c r="AI484" s="6" t="e">
        <f ca="1" xml:space="preserve">
IF(
  ISNA($AH484),
  NA(),
  VLOOKUP($AH484,'Reasons for dismissal'!$A:$B,2,FALSE)
)</f>
        <v>#N/A</v>
      </c>
      <c r="AJ484" s="6">
        <f t="shared" ca="1" si="102"/>
        <v>5</v>
      </c>
      <c r="AK484" s="1">
        <f t="shared" ca="1" si="103"/>
        <v>1385</v>
      </c>
      <c r="AL4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$A484  &amp; ", "   &amp;
$B484  &amp; ", "   &amp;
$D484  &amp; ", '"  &amp;
$I484  &amp; "', '" &amp;
$O484  &amp; "', "  &amp;
$S484  &amp; ", '"  &amp;
TEXT($U484,"dd/mm/aaaa")  &amp; "', "   &amp;
$V484  &amp; ", "   &amp;
$X484  &amp; ", "   &amp;
$Z484  &amp; ", "   &amp;
IF($AB484 &lt;&gt; "", $AB484, "NULL")  &amp; ", "   &amp;
$AK484  &amp; ");"</f>
        <v>#REF!</v>
      </c>
    </row>
    <row r="485" spans="1:38" x14ac:dyDescent="0.2">
      <c r="A485" s="7" cm="1">
        <f t="array" aca="1" ref="A485" ca="1">INDEX(Companies!$A:$A,RANDBETWEEN(2,COUNTA(Companies!$A:$A)),1)</f>
        <v>2</v>
      </c>
      <c r="B485" s="5">
        <f t="shared" si="91"/>
        <v>484</v>
      </c>
      <c r="C485" s="5" t="str" cm="1">
        <f t="array" ref="C485">SHA1HASH($B485)</f>
        <v>329a970dfa7f977b158a7450f283716d1b46ac73</v>
      </c>
      <c r="D485" s="6">
        <f t="shared" ca="1" si="92"/>
        <v>1</v>
      </c>
      <c r="E485" s="7">
        <f ca="1">IF($B485 = 1 + N("Presidente"),
    127,
    IF($B485 = 2 + N("Vice-Presidente"),
        72,
        IF($B485 = 3 + N("Secretária bilíngue"),
            13,
            RANDBETWEEN(5,COUNT(Name!$A:$A) + 1)
        )
    )
)</f>
        <v>207</v>
      </c>
      <c r="F485" s="7" t="str">
        <f ca="1">VLOOKUP($E485,Name!$A:$B,2,FALSE)</f>
        <v>Kamille</v>
      </c>
      <c r="G485" s="7">
        <f ca="1" xml:space="preserve">
IF($B485 = 1,
    0,
    RANDBETWEEN(5,COUNT('Last name'!$A:$A) + 1)
)</f>
        <v>158</v>
      </c>
      <c r="H485" s="7" t="str">
        <f ca="1" xml:space="preserve">
IF($B485 = 1 + N("Presidente"),
    "de Orléans e Bragança",
    VLOOKUP($G485,'Last name'!$A:$B,2,FALSE) &amp; " " &amp; VLOOKUP(RANDBETWEEN(5,COUNT('Last name'!$A:$A) + 1),'Last name'!$A:$B,2,FALSE)
)</f>
        <v>Rangel Salvador</v>
      </c>
      <c r="I485" s="7" t="str">
        <f t="shared" ca="1" si="93"/>
        <v>Kamille Rangel Salvador</v>
      </c>
      <c r="J485" s="7" t="str" cm="1">
        <f t="array" aca="1" ref="J485" ca="1">SHA1HASH($I485)</f>
        <v>e7bc037e648f6bde959424e3694327ca50e1eb8b</v>
      </c>
      <c r="K485" s="7" cm="1">
        <f t="array" aca="1" ref="K485" ca="1">INDEX(States!$A:$A,M485,1)</f>
        <v>5</v>
      </c>
      <c r="L485" s="7" t="str">
        <f ca="1">VLOOKUP($K485,Countries!$A:$B,2,FALSE)</f>
        <v>Portugal</v>
      </c>
      <c r="M485" s="7" cm="1">
        <f t="array" aca="1" ref="M485" ca="1">INDEX(States!$C:$C,RANDBETWEEN(5,COUNTA(States!$A:$A) + 1),1)</f>
        <v>17</v>
      </c>
      <c r="N485" s="7" t="str">
        <f ca="1">VLOOKUP($M485,States!$C:$D,2,FALSE)</f>
        <v>Viseu</v>
      </c>
      <c r="O485" s="7" t="str">
        <f ca="1">VLOOKUP($E485,Name!$A:$C,3,FALSE)</f>
        <v>F</v>
      </c>
      <c r="P485" s="7" t="str">
        <f ca="1">VLOOKUP($O485,Genders!$B:$C,2,FALSE)</f>
        <v>Female</v>
      </c>
      <c r="Q485" s="7" cm="1">
        <f t="array" aca="1" ref="Q485" ca="1">INDEX('Marital status'!$A:$A,RANDBETWEEN(5,COUNTA('Marital status'!$A:$A) + 1),1)</f>
        <v>5</v>
      </c>
      <c r="R485" s="7" t="str">
        <f ca="1">VLOOKUP($Q485,'Marital status'!$A:$B,2,FALSE)</f>
        <v xml:space="preserve"> Separated </v>
      </c>
      <c r="S485" s="7">
        <f t="shared" ca="1" si="94"/>
        <v>5</v>
      </c>
      <c r="T485" s="7" t="str">
        <f ca="1">VLOOKUP($S485,Ethnicities!$A:$B,2,FALSE)</f>
        <v>ASIAN</v>
      </c>
      <c r="U485" s="8">
        <f t="shared" ca="1" si="95"/>
        <v>27681</v>
      </c>
      <c r="V485" s="6">
        <f t="shared" ca="1" si="96"/>
        <v>8</v>
      </c>
      <c r="W485" s="8" t="str">
        <f ca="1">VLOOKUP($V485,'Background education'!$A:$B,2,FALSE)</f>
        <v>Graduate school</v>
      </c>
      <c r="X485" s="7">
        <f ca="1" xml:space="preserve">
  IF(OR($Z485 = 5, $Z485 = 6, $Z485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485" s="7" t="str">
        <f ca="1">VLOOKUP($X485,Departments!$A:$B,2,FALSE)</f>
        <v>Administration</v>
      </c>
      <c r="Z485" s="6">
        <f t="shared" ca="1" si="97"/>
        <v>11</v>
      </c>
      <c r="AA485" s="7" t="str">
        <f ca="1">VLOOKUP($Z485,Roles!$A:$B,2,FALSE)</f>
        <v>Analyst</v>
      </c>
      <c r="AB485" s="6">
        <f t="shared" ca="1" si="98"/>
        <v>7</v>
      </c>
      <c r="AC485" s="7" t="str">
        <f ca="1" xml:space="preserve">
IF(
  ISNA($AB485),
  NA(),
  VLOOKUP($AB485,Levels!$A:$B,2,FALSE)
)</f>
        <v>Senior</v>
      </c>
      <c r="AD485" s="8">
        <f t="shared" ca="1" si="99"/>
        <v>43708</v>
      </c>
      <c r="AE485" s="6">
        <f ca="1">RANDBETWEEN(5,COUNTA('Recruitment source'!$A:$A) + 1)</f>
        <v>9</v>
      </c>
      <c r="AF485" s="6" t="str">
        <f ca="1">VLOOKUP($AE485,'Recruitment source'!$A:$B,2,FALSE)</f>
        <v>Empregos Online</v>
      </c>
      <c r="AG485" s="8" t="e">
        <f t="shared" ca="1" si="100"/>
        <v>#N/A</v>
      </c>
      <c r="AH485" s="6" t="e">
        <f t="shared" ca="1" si="101"/>
        <v>#N/A</v>
      </c>
      <c r="AI485" s="6" t="e">
        <f ca="1" xml:space="preserve">
IF(
  ISNA($AH485),
  NA(),
  VLOOKUP($AH485,'Reasons for dismissal'!$A:$B,2,FALSE)
)</f>
        <v>#N/A</v>
      </c>
      <c r="AJ485" s="6">
        <f t="shared" ca="1" si="102"/>
        <v>4</v>
      </c>
      <c r="AK485" s="1">
        <f t="shared" ca="1" si="103"/>
        <v>3000</v>
      </c>
      <c r="AL4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$A485  &amp; ", "   &amp;
$B485  &amp; ", "   &amp;
$D485  &amp; ", '"  &amp;
$I485  &amp; "', '" &amp;
$O485  &amp; "', "  &amp;
$S485  &amp; ", '"  &amp;
TEXT($U485,"dd/mm/aaaa")  &amp; "', "   &amp;
$V485  &amp; ", "   &amp;
$X485  &amp; ", "   &amp;
$Z485  &amp; ", "   &amp;
IF($AB485 &lt;&gt; "", $AB485, "NULL")  &amp; ", "   &amp;
$AK485  &amp; ");"</f>
        <v>#REF!</v>
      </c>
    </row>
    <row r="486" spans="1:38" x14ac:dyDescent="0.2">
      <c r="A486" s="7" cm="1">
        <f t="array" aca="1" ref="A486" ca="1">INDEX(Companies!$A:$A,RANDBETWEEN(2,COUNTA(Companies!$A:$A)),1)</f>
        <v>2</v>
      </c>
      <c r="B486" s="5">
        <f t="shared" si="91"/>
        <v>485</v>
      </c>
      <c r="C486" s="5" t="str" cm="1">
        <f t="array" ref="C486">SHA1HASH($B486)</f>
        <v>3b69df951b3d4c18c3cb681597fbb9bba88d799c</v>
      </c>
      <c r="D486" s="6">
        <f t="shared" ca="1" si="92"/>
        <v>1</v>
      </c>
      <c r="E486" s="7">
        <f ca="1">IF($B486 = 1 + N("Presidente"),
    127,
    IF($B486 = 2 + N("Vice-Presidente"),
        72,
        IF($B486 = 3 + N("Secretária bilíngue"),
            13,
            RANDBETWEEN(5,COUNT(Name!$A:$A) + 1)
        )
    )
)</f>
        <v>72</v>
      </c>
      <c r="F486" s="7" t="str">
        <f ca="1">VLOOKUP($E486,Name!$A:$B,2,FALSE)</f>
        <v>Bernnardo</v>
      </c>
      <c r="G486" s="7">
        <f ca="1" xml:space="preserve">
IF($B486 = 1,
    0,
    RANDBETWEEN(5,COUNT('Last name'!$A:$A) + 1)
)</f>
        <v>130</v>
      </c>
      <c r="H486" s="7" t="str">
        <f ca="1" xml:space="preserve">
IF($B486 = 1 + N("Presidente"),
    "de Orléans e Bragança",
    VLOOKUP($G486,'Last name'!$A:$B,2,FALSE) &amp; " " &amp; VLOOKUP(RANDBETWEEN(5,COUNT('Last name'!$A:$A) + 1),'Last name'!$A:$B,2,FALSE)
)</f>
        <v>Monteiro Bicalho</v>
      </c>
      <c r="I486" s="7" t="str">
        <f t="shared" ca="1" si="93"/>
        <v>Bernnardo Monteiro Bicalho</v>
      </c>
      <c r="J486" s="7" t="str" cm="1">
        <f t="array" aca="1" ref="J486" ca="1">SHA1HASH($I486)</f>
        <v>490fc6c4a3401d987969b0844ff0a9a2e0de7ef3</v>
      </c>
      <c r="K486" s="7" cm="1">
        <f t="array" aca="1" ref="K486" ca="1">INDEX(States!$A:$A,M486,1)</f>
        <v>5</v>
      </c>
      <c r="L486" s="7" t="str">
        <f ca="1">VLOOKUP($K486,Countries!$A:$B,2,FALSE)</f>
        <v>Portugal</v>
      </c>
      <c r="M486" s="7" cm="1">
        <f t="array" aca="1" ref="M486" ca="1">INDEX(States!$C:$C,RANDBETWEEN(5,COUNTA(States!$A:$A) + 1),1)</f>
        <v>16</v>
      </c>
      <c r="N486" s="7" t="str">
        <f ca="1">VLOOKUP($M486,States!$C:$D,2,FALSE)</f>
        <v>Azores</v>
      </c>
      <c r="O486" s="7" t="str">
        <f ca="1">VLOOKUP($E486,Name!$A:$C,3,FALSE)</f>
        <v>M</v>
      </c>
      <c r="P486" s="7" t="str">
        <f ca="1">VLOOKUP($O486,Genders!$B:$C,2,FALSE)</f>
        <v>Male</v>
      </c>
      <c r="Q486" s="7" cm="1">
        <f t="array" aca="1" ref="Q486" ca="1">INDEX('Marital status'!$A:$A,RANDBETWEEN(5,COUNTA('Marital status'!$A:$A) + 1),1)</f>
        <v>0</v>
      </c>
      <c r="R486" s="7" t="e">
        <f ca="1">VLOOKUP($Q486,'Marital status'!$A:$B,2,FALSE)</f>
        <v>#N/A</v>
      </c>
      <c r="S486" s="7">
        <f t="shared" ca="1" si="94"/>
        <v>5</v>
      </c>
      <c r="T486" s="7" t="str">
        <f ca="1">VLOOKUP($S486,Ethnicities!$A:$B,2,FALSE)</f>
        <v>ASIAN</v>
      </c>
      <c r="U486" s="8">
        <f t="shared" ca="1" si="95"/>
        <v>17835</v>
      </c>
      <c r="V486" s="6">
        <f t="shared" ca="1" si="96"/>
        <v>7</v>
      </c>
      <c r="W486" s="8" t="str">
        <f ca="1">VLOOKUP($V486,'Background education'!$A:$B,2,FALSE)</f>
        <v>Undergraduate degree</v>
      </c>
      <c r="X486" s="7">
        <f ca="1" xml:space="preserve">
  IF(OR($Z486 = 5, $Z486 = 6, $Z486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486" s="7" t="str">
        <f ca="1">VLOOKUP($X486,Departments!$A:$B,2,FALSE)</f>
        <v>Communication &amp; Marketing</v>
      </c>
      <c r="Z486" s="6">
        <f t="shared" ca="1" si="97"/>
        <v>9</v>
      </c>
      <c r="AA486" s="7" t="str">
        <f ca="1">VLOOKUP($Z486,Roles!$A:$B,2,FALSE)</f>
        <v>Intern</v>
      </c>
      <c r="AB486" s="6" t="e">
        <f t="shared" ca="1" si="98"/>
        <v>#N/A</v>
      </c>
      <c r="AC486" s="7" t="e">
        <f ca="1" xml:space="preserve">
IF(
  ISNA($AB486),
  NA(),
  VLOOKUP($AB486,Levels!$A:$B,2,FALSE)
)</f>
        <v>#N/A</v>
      </c>
      <c r="AD486" s="8">
        <f t="shared" ca="1" si="99"/>
        <v>41610</v>
      </c>
      <c r="AE486" s="6">
        <f ca="1">RANDBETWEEN(5,COUNTA('Recruitment source'!$A:$A) + 1)</f>
        <v>7</v>
      </c>
      <c r="AF486" s="6" t="str">
        <f ca="1">VLOOKUP($AE486,'Recruitment source'!$A:$B,2,FALSE)</f>
        <v>SAPO Emprego</v>
      </c>
      <c r="AG486" s="8" t="e">
        <f t="shared" ca="1" si="100"/>
        <v>#N/A</v>
      </c>
      <c r="AH486" s="6" t="e">
        <f t="shared" ca="1" si="101"/>
        <v>#N/A</v>
      </c>
      <c r="AI486" s="6" t="e">
        <f ca="1" xml:space="preserve">
IF(
  ISNA($AH486),
  NA(),
  VLOOKUP($AH486,'Reasons for dismissal'!$A:$B,2,FALSE)
)</f>
        <v>#N/A</v>
      </c>
      <c r="AJ486" s="6">
        <f t="shared" ca="1" si="102"/>
        <v>4</v>
      </c>
      <c r="AK486" s="1">
        <f t="shared" ca="1" si="103"/>
        <v>1285</v>
      </c>
      <c r="AL4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$A486  &amp; ", "   &amp;
$B486  &amp; ", "   &amp;
$D486  &amp; ", '"  &amp;
$I486  &amp; "', '" &amp;
$O486  &amp; "', "  &amp;
$S486  &amp; ", '"  &amp;
TEXT($U486,"dd/mm/aaaa")  &amp; "', "   &amp;
$V486  &amp; ", "   &amp;
$X486  &amp; ", "   &amp;
$Z486  &amp; ", "   &amp;
IF($AB486 &lt;&gt; "", $AB486, "NULL")  &amp; ", "   &amp;
$AK486  &amp; ");"</f>
        <v>#REF!</v>
      </c>
    </row>
    <row r="487" spans="1:38" x14ac:dyDescent="0.2">
      <c r="A487" s="7" cm="1">
        <f t="array" aca="1" ref="A487" ca="1">INDEX(Companies!$A:$A,RANDBETWEEN(2,COUNTA(Companies!$A:$A)),1)</f>
        <v>2</v>
      </c>
      <c r="B487" s="5">
        <f t="shared" si="91"/>
        <v>486</v>
      </c>
      <c r="C487" s="5" t="str" cm="1">
        <f t="array" ref="C487">SHA1HASH($B487)</f>
        <v>6cc71d91778fcdda0eb8709e9348240b251afe5e</v>
      </c>
      <c r="D487" s="6">
        <f t="shared" ca="1" si="92"/>
        <v>1</v>
      </c>
      <c r="E487" s="7">
        <f ca="1">IF($B487 = 1 + N("Presidente"),
    127,
    IF($B487 = 2 + N("Vice-Presidente"),
        72,
        IF($B487 = 3 + N("Secretária bilíngue"),
            13,
            RANDBETWEEN(5,COUNT(Name!$A:$A) + 1)
        )
    )
)</f>
        <v>17</v>
      </c>
      <c r="F487" s="7" t="str">
        <f ca="1">VLOOKUP($E487,Name!$A:$B,2,FALSE)</f>
        <v>Alicia</v>
      </c>
      <c r="G487" s="7">
        <f ca="1" xml:space="preserve">
IF($B487 = 1,
    0,
    RANDBETWEEN(5,COUNT('Last name'!$A:$A) + 1)
)</f>
        <v>134</v>
      </c>
      <c r="H487" s="7" t="str">
        <f ca="1" xml:space="preserve">
IF($B487 = 1 + N("Presidente"),
    "de Orléans e Bragança",
    VLOOKUP($G487,'Last name'!$A:$B,2,FALSE) &amp; " " &amp; VLOOKUP(RANDBETWEEN(5,COUNT('Last name'!$A:$A) + 1),'Last name'!$A:$B,2,FALSE)
)</f>
        <v>Morato Almeida</v>
      </c>
      <c r="I487" s="7" t="str">
        <f t="shared" ca="1" si="93"/>
        <v>Alicia Morato Almeida</v>
      </c>
      <c r="J487" s="7" t="str" cm="1">
        <f t="array" aca="1" ref="J487" ca="1">SHA1HASH($I487)</f>
        <v>b502956adaf056c1e1cba1791264d466f5d61cec</v>
      </c>
      <c r="K487" s="7" cm="1">
        <f t="array" aca="1" ref="K487" ca="1">INDEX(States!$A:$A,M487,1)</f>
        <v>5</v>
      </c>
      <c r="L487" s="7" t="str">
        <f ca="1">VLOOKUP($K487,Countries!$A:$B,2,FALSE)</f>
        <v>Portugal</v>
      </c>
      <c r="M487" s="7" cm="1">
        <f t="array" aca="1" ref="M487" ca="1">INDEX(States!$C:$C,RANDBETWEEN(5,COUNTA(States!$A:$A) + 1),1)</f>
        <v>10</v>
      </c>
      <c r="N487" s="7" t="str">
        <f ca="1">VLOOKUP($M487,States!$C:$D,2,FALSE)</f>
        <v>Faro</v>
      </c>
      <c r="O487" s="7" t="str">
        <f ca="1">VLOOKUP($E487,Name!$A:$C,3,FALSE)</f>
        <v>F</v>
      </c>
      <c r="P487" s="7" t="str">
        <f ca="1">VLOOKUP($O487,Genders!$B:$C,2,FALSE)</f>
        <v>Female</v>
      </c>
      <c r="Q487" s="7" cm="1">
        <f t="array" aca="1" ref="Q487" ca="1">INDEX('Marital status'!$A:$A,RANDBETWEEN(5,COUNTA('Marital status'!$A:$A) + 1),1)</f>
        <v>0</v>
      </c>
      <c r="R487" s="7" t="e">
        <f ca="1">VLOOKUP($Q487,'Marital status'!$A:$B,2,FALSE)</f>
        <v>#N/A</v>
      </c>
      <c r="S487" s="7">
        <f t="shared" ca="1" si="94"/>
        <v>5</v>
      </c>
      <c r="T487" s="7" t="str">
        <f ca="1">VLOOKUP($S487,Ethnicities!$A:$B,2,FALSE)</f>
        <v>ASIAN</v>
      </c>
      <c r="U487" s="8">
        <f t="shared" ca="1" si="95"/>
        <v>29823</v>
      </c>
      <c r="V487" s="6">
        <f t="shared" ca="1" si="96"/>
        <v>8</v>
      </c>
      <c r="W487" s="8" t="str">
        <f ca="1">VLOOKUP($V487,'Background education'!$A:$B,2,FALSE)</f>
        <v>Graduate school</v>
      </c>
      <c r="X487" s="7">
        <f ca="1" xml:space="preserve">
  IF(OR($Z487 = 5, $Z487 = 6, $Z487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487" s="7" t="str">
        <f ca="1">VLOOKUP($X487,Departments!$A:$B,2,FALSE)</f>
        <v>Operations</v>
      </c>
      <c r="Z487" s="6">
        <f t="shared" ca="1" si="97"/>
        <v>11</v>
      </c>
      <c r="AA487" s="7" t="str">
        <f ca="1">VLOOKUP($Z487,Roles!$A:$B,2,FALSE)</f>
        <v>Analyst</v>
      </c>
      <c r="AB487" s="6">
        <f t="shared" ca="1" si="98"/>
        <v>5</v>
      </c>
      <c r="AC487" s="7" t="str">
        <f ca="1" xml:space="preserve">
IF(
  ISNA($AB487),
  NA(),
  VLOOKUP($AB487,Levels!$A:$B,2,FALSE)
)</f>
        <v>Junior</v>
      </c>
      <c r="AD487" s="8">
        <f t="shared" ca="1" si="99"/>
        <v>43061</v>
      </c>
      <c r="AE487" s="6">
        <f ca="1">RANDBETWEEN(5,COUNTA('Recruitment source'!$A:$A) + 1)</f>
        <v>9</v>
      </c>
      <c r="AF487" s="6" t="str">
        <f ca="1">VLOOKUP($AE487,'Recruitment source'!$A:$B,2,FALSE)</f>
        <v>Empregos Online</v>
      </c>
      <c r="AG487" s="8" t="e">
        <f t="shared" ca="1" si="100"/>
        <v>#N/A</v>
      </c>
      <c r="AH487" s="6" t="e">
        <f t="shared" ca="1" si="101"/>
        <v>#N/A</v>
      </c>
      <c r="AI487" s="6" t="e">
        <f ca="1" xml:space="preserve">
IF(
  ISNA($AH487),
  NA(),
  VLOOKUP($AH487,'Reasons for dismissal'!$A:$B,2,FALSE)
)</f>
        <v>#N/A</v>
      </c>
      <c r="AJ487" s="6">
        <f t="shared" ca="1" si="102"/>
        <v>5</v>
      </c>
      <c r="AK487" s="1">
        <f t="shared" ca="1" si="103"/>
        <v>3000</v>
      </c>
      <c r="AL4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$A487  &amp; ", "   &amp;
$B487  &amp; ", "   &amp;
$D487  &amp; ", '"  &amp;
$I487  &amp; "', '" &amp;
$O487  &amp; "', "  &amp;
$S487  &amp; ", '"  &amp;
TEXT($U487,"dd/mm/aaaa")  &amp; "', "   &amp;
$V487  &amp; ", "   &amp;
$X487  &amp; ", "   &amp;
$Z487  &amp; ", "   &amp;
IF($AB487 &lt;&gt; "", $AB487, "NULL")  &amp; ", "   &amp;
$AK487  &amp; ");"</f>
        <v>#REF!</v>
      </c>
    </row>
    <row r="488" spans="1:38" x14ac:dyDescent="0.2">
      <c r="A488" s="7" cm="1">
        <f t="array" aca="1" ref="A488" ca="1">INDEX(Companies!$A:$A,RANDBETWEEN(2,COUNTA(Companies!$A:$A)),1)</f>
        <v>2</v>
      </c>
      <c r="B488" s="5">
        <f t="shared" si="91"/>
        <v>487</v>
      </c>
      <c r="C488" s="5" t="str" cm="1">
        <f t="array" ref="C488">SHA1HASH($B488)</f>
        <v>8f98b68c4d83cf50f7c863fe577a2c5e38b43236</v>
      </c>
      <c r="D488" s="6">
        <f t="shared" ca="1" si="92"/>
        <v>1</v>
      </c>
      <c r="E488" s="7">
        <f ca="1">IF($B488 = 1 + N("Presidente"),
    127,
    IF($B488 = 2 + N("Vice-Presidente"),
        72,
        IF($B488 = 3 + N("Secretária bilíngue"),
            13,
            RANDBETWEEN(5,COUNT(Name!$A:$A) + 1)
        )
    )
)</f>
        <v>312</v>
      </c>
      <c r="F488" s="7" t="str">
        <f ca="1">VLOOKUP($E488,Name!$A:$B,2,FALSE)</f>
        <v>Otávio</v>
      </c>
      <c r="G488" s="7">
        <f ca="1" xml:space="preserve">
IF($B488 = 1,
    0,
    RANDBETWEEN(5,COUNT('Last name'!$A:$A) + 1)
)</f>
        <v>35</v>
      </c>
      <c r="H488" s="7" t="str">
        <f ca="1" xml:space="preserve">
IF($B488 = 1 + N("Presidente"),
    "de Orléans e Bragança",
    VLOOKUP($G488,'Last name'!$A:$B,2,FALSE) &amp; " " &amp; VLOOKUP(RANDBETWEEN(5,COUNT('Last name'!$A:$A) + 1),'Last name'!$A:$B,2,FALSE)
)</f>
        <v>Barroso Rodrigues</v>
      </c>
      <c r="I488" s="7" t="str">
        <f t="shared" ca="1" si="93"/>
        <v>Otávio Barroso Rodrigues</v>
      </c>
      <c r="J488" s="7" t="str" cm="1">
        <f t="array" aca="1" ref="J488" ca="1">SHA1HASH($I488)</f>
        <v>1ce681848d9631207871319642604fdbcd8af542</v>
      </c>
      <c r="K488" s="7" cm="1">
        <f t="array" aca="1" ref="K488" ca="1">INDEX(States!$A:$A,M488,1)</f>
        <v>5</v>
      </c>
      <c r="L488" s="7" t="str">
        <f ca="1">VLOOKUP($K488,Countries!$A:$B,2,FALSE)</f>
        <v>Portugal</v>
      </c>
      <c r="M488" s="7" cm="1">
        <f t="array" aca="1" ref="M488" ca="1">INDEX(States!$C:$C,RANDBETWEEN(5,COUNTA(States!$A:$A) + 1),1)</f>
        <v>24</v>
      </c>
      <c r="N488" s="7" t="str">
        <f ca="1">VLOOKUP($M488,States!$C:$D,2,FALSE)</f>
        <v>Brangança</v>
      </c>
      <c r="O488" s="7" t="str">
        <f ca="1">VLOOKUP($E488,Name!$A:$C,3,FALSE)</f>
        <v>M</v>
      </c>
      <c r="P488" s="7" t="str">
        <f ca="1">VLOOKUP($O488,Genders!$B:$C,2,FALSE)</f>
        <v>Male</v>
      </c>
      <c r="Q488" s="7" cm="1">
        <f t="array" aca="1" ref="Q488" ca="1">INDEX('Marital status'!$A:$A,RANDBETWEEN(5,COUNTA('Marital status'!$A:$A) + 1),1)</f>
        <v>5</v>
      </c>
      <c r="R488" s="7" t="str">
        <f ca="1">VLOOKUP($Q488,'Marital status'!$A:$B,2,FALSE)</f>
        <v xml:space="preserve"> Separated </v>
      </c>
      <c r="S488" s="7">
        <f t="shared" ca="1" si="94"/>
        <v>5</v>
      </c>
      <c r="T488" s="7" t="str">
        <f ca="1">VLOOKUP($S488,Ethnicities!$A:$B,2,FALSE)</f>
        <v>ASIAN</v>
      </c>
      <c r="U488" s="8">
        <f t="shared" ca="1" si="95"/>
        <v>27039</v>
      </c>
      <c r="V488" s="6">
        <f t="shared" ca="1" si="96"/>
        <v>7</v>
      </c>
      <c r="W488" s="8" t="str">
        <f ca="1">VLOOKUP($V488,'Background education'!$A:$B,2,FALSE)</f>
        <v>Undergraduate degree</v>
      </c>
      <c r="X488" s="7">
        <f ca="1" xml:space="preserve">
  IF(OR($Z488 = 5, $Z488 = 6, $Z488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488" s="7" t="str">
        <f ca="1">VLOOKUP($X488,Departments!$A:$B,2,FALSE)</f>
        <v>Administration</v>
      </c>
      <c r="Z488" s="6">
        <f t="shared" ca="1" si="97"/>
        <v>9</v>
      </c>
      <c r="AA488" s="7" t="str">
        <f ca="1">VLOOKUP($Z488,Roles!$A:$B,2,FALSE)</f>
        <v>Intern</v>
      </c>
      <c r="AB488" s="6" t="e">
        <f t="shared" ca="1" si="98"/>
        <v>#N/A</v>
      </c>
      <c r="AC488" s="7" t="e">
        <f ca="1" xml:space="preserve">
IF(
  ISNA($AB488),
  NA(),
  VLOOKUP($AB488,Levels!$A:$B,2,FALSE)
)</f>
        <v>#N/A</v>
      </c>
      <c r="AD488" s="8">
        <f t="shared" ca="1" si="99"/>
        <v>42208</v>
      </c>
      <c r="AE488" s="6">
        <f ca="1">RANDBETWEEN(5,COUNTA('Recruitment source'!$A:$A) + 1)</f>
        <v>8</v>
      </c>
      <c r="AF488" s="6" t="str">
        <f ca="1">VLOOKUP($AE488,'Recruitment source'!$A:$B,2,FALSE)</f>
        <v>Net Empregos</v>
      </c>
      <c r="AG488" s="8" t="e">
        <f t="shared" ca="1" si="100"/>
        <v>#N/A</v>
      </c>
      <c r="AH488" s="6" t="e">
        <f t="shared" ca="1" si="101"/>
        <v>#N/A</v>
      </c>
      <c r="AI488" s="6" t="e">
        <f ca="1" xml:space="preserve">
IF(
  ISNA($AH488),
  NA(),
  VLOOKUP($AH488,'Reasons for dismissal'!$A:$B,2,FALSE)
)</f>
        <v>#N/A</v>
      </c>
      <c r="AJ488" s="6">
        <f t="shared" ca="1" si="102"/>
        <v>4</v>
      </c>
      <c r="AK488" s="1">
        <f t="shared" ca="1" si="103"/>
        <v>1205</v>
      </c>
      <c r="AL4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$A488  &amp; ", "   &amp;
$B488  &amp; ", "   &amp;
$D488  &amp; ", '"  &amp;
$I488  &amp; "', '" &amp;
$O488  &amp; "', "  &amp;
$S488  &amp; ", '"  &amp;
TEXT($U488,"dd/mm/aaaa")  &amp; "', "   &amp;
$V488  &amp; ", "   &amp;
$X488  &amp; ", "   &amp;
$Z488  &amp; ", "   &amp;
IF($AB488 &lt;&gt; "", $AB488, "NULL")  &amp; ", "   &amp;
$AK488  &amp; ");"</f>
        <v>#REF!</v>
      </c>
    </row>
    <row r="489" spans="1:38" x14ac:dyDescent="0.2">
      <c r="A489" s="7" cm="1">
        <f t="array" aca="1" ref="A489" ca="1">INDEX(Companies!$A:$A,RANDBETWEEN(2,COUNTA(Companies!$A:$A)),1)</f>
        <v>2</v>
      </c>
      <c r="B489" s="5">
        <f t="shared" si="91"/>
        <v>488</v>
      </c>
      <c r="C489" s="5" t="str" cm="1">
        <f t="array" ref="C489">SHA1HASH($B489)</f>
        <v>ee16ee0fa7f21a4101793582e1cf4b24fef9f948</v>
      </c>
      <c r="D489" s="6">
        <f t="shared" ca="1" si="92"/>
        <v>1</v>
      </c>
      <c r="E489" s="7">
        <f ca="1">IF($B489 = 1 + N("Presidente"),
    127,
    IF($B489 = 2 + N("Vice-Presidente"),
        72,
        IF($B489 = 3 + N("Secretária bilíngue"),
            13,
            RANDBETWEEN(5,COUNT(Name!$A:$A) + 1)
        )
    )
)</f>
        <v>310</v>
      </c>
      <c r="F489" s="7" t="str">
        <f ca="1">VLOOKUP($E489,Name!$A:$B,2,FALSE)</f>
        <v>Oliver</v>
      </c>
      <c r="G489" s="7">
        <f ca="1" xml:space="preserve">
IF($B489 = 1,
    0,
    RANDBETWEEN(5,COUNT('Last name'!$A:$A) + 1)
)</f>
        <v>134</v>
      </c>
      <c r="H489" s="7" t="str">
        <f ca="1" xml:space="preserve">
IF($B489 = 1 + N("Presidente"),
    "de Orléans e Bragança",
    VLOOKUP($G489,'Last name'!$A:$B,2,FALSE) &amp; " " &amp; VLOOKUP(RANDBETWEEN(5,COUNT('Last name'!$A:$A) + 1),'Last name'!$A:$B,2,FALSE)
)</f>
        <v>Morato Mello</v>
      </c>
      <c r="I489" s="7" t="str">
        <f t="shared" ca="1" si="93"/>
        <v>Oliver Morato Mello</v>
      </c>
      <c r="J489" s="7" t="str" cm="1">
        <f t="array" aca="1" ref="J489" ca="1">SHA1HASH($I489)</f>
        <v>b171b7ef35f5085b205e57f14f5ad15795d80cf4</v>
      </c>
      <c r="K489" s="7" cm="1">
        <f t="array" aca="1" ref="K489" ca="1">INDEX(States!$A:$A,M489,1)</f>
        <v>5</v>
      </c>
      <c r="L489" s="7" t="str">
        <f ca="1">VLOOKUP($K489,Countries!$A:$B,2,FALSE)</f>
        <v>Portugal</v>
      </c>
      <c r="M489" s="7" cm="1">
        <f t="array" aca="1" ref="M489" ca="1">INDEX(States!$C:$C,RANDBETWEEN(5,COUNTA(States!$A:$A) + 1),1)</f>
        <v>15</v>
      </c>
      <c r="N489" s="7" t="str">
        <f ca="1">VLOOKUP($M489,States!$C:$D,2,FALSE)</f>
        <v xml:space="preserve"> ÉVORA</v>
      </c>
      <c r="O489" s="7" t="str">
        <f ca="1">VLOOKUP($E489,Name!$A:$C,3,FALSE)</f>
        <v>M</v>
      </c>
      <c r="P489" s="7" t="str">
        <f ca="1">VLOOKUP($O489,Genders!$B:$C,2,FALSE)</f>
        <v>Male</v>
      </c>
      <c r="Q489" s="7" cm="1">
        <f t="array" aca="1" ref="Q489" ca="1">INDEX('Marital status'!$A:$A,RANDBETWEEN(5,COUNTA('Marital status'!$A:$A) + 1),1)</f>
        <v>6</v>
      </c>
      <c r="R489" s="7" t="str">
        <f ca="1">VLOOKUP($Q489,'Marital status'!$A:$B,2,FALSE)</f>
        <v>DIVORCED</v>
      </c>
      <c r="S489" s="7">
        <f t="shared" ca="1" si="94"/>
        <v>5</v>
      </c>
      <c r="T489" s="7" t="str">
        <f ca="1">VLOOKUP($S489,Ethnicities!$A:$B,2,FALSE)</f>
        <v>ASIAN</v>
      </c>
      <c r="U489" s="8">
        <f t="shared" ca="1" si="95"/>
        <v>25310</v>
      </c>
      <c r="V489" s="6">
        <f t="shared" ca="1" si="96"/>
        <v>8</v>
      </c>
      <c r="W489" s="8" t="str">
        <f ca="1">VLOOKUP($V489,'Background education'!$A:$B,2,FALSE)</f>
        <v>Graduate school</v>
      </c>
      <c r="X489" s="7">
        <f ca="1" xml:space="preserve">
  IF(OR($Z489 = 5, $Z489 = 6, $Z489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489" s="7" t="str">
        <f ca="1">VLOOKUP($X489,Departments!$A:$B,2,FALSE)</f>
        <v>Audit</v>
      </c>
      <c r="Z489" s="6">
        <f t="shared" ca="1" si="97"/>
        <v>11</v>
      </c>
      <c r="AA489" s="7" t="str">
        <f ca="1">VLOOKUP($Z489,Roles!$A:$B,2,FALSE)</f>
        <v>Analyst</v>
      </c>
      <c r="AB489" s="6">
        <f t="shared" ca="1" si="98"/>
        <v>6</v>
      </c>
      <c r="AC489" s="7" t="str">
        <f ca="1" xml:space="preserve">
IF(
  ISNA($AB489),
  NA(),
  VLOOKUP($AB489,Levels!$A:$B,2,FALSE)
)</f>
        <v>Pleno</v>
      </c>
      <c r="AD489" s="8">
        <f t="shared" ca="1" si="99"/>
        <v>43618</v>
      </c>
      <c r="AE489" s="6">
        <f ca="1">RANDBETWEEN(5,COUNTA('Recruitment source'!$A:$A) + 1)</f>
        <v>6</v>
      </c>
      <c r="AF489" s="6" t="str">
        <f ca="1">VLOOKUP($AE489,'Recruitment source'!$A:$B,2,FALSE)</f>
        <v>Learn4Good</v>
      </c>
      <c r="AG489" s="8" t="e">
        <f t="shared" ca="1" si="100"/>
        <v>#N/A</v>
      </c>
      <c r="AH489" s="6" t="e">
        <f t="shared" ca="1" si="101"/>
        <v>#N/A</v>
      </c>
      <c r="AI489" s="6" t="e">
        <f ca="1" xml:space="preserve">
IF(
  ISNA($AH489),
  NA(),
  VLOOKUP($AH489,'Reasons for dismissal'!$A:$B,2,FALSE)
)</f>
        <v>#N/A</v>
      </c>
      <c r="AJ489" s="6">
        <f t="shared" ca="1" si="102"/>
        <v>5</v>
      </c>
      <c r="AK489" s="1">
        <f t="shared" ca="1" si="103"/>
        <v>3000</v>
      </c>
      <c r="AL4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$A489  &amp; ", "   &amp;
$B489  &amp; ", "   &amp;
$D489  &amp; ", '"  &amp;
$I489  &amp; "', '" &amp;
$O489  &amp; "', "  &amp;
$S489  &amp; ", '"  &amp;
TEXT($U489,"dd/mm/aaaa")  &amp; "', "   &amp;
$V489  &amp; ", "   &amp;
$X489  &amp; ", "   &amp;
$Z489  &amp; ", "   &amp;
IF($AB489 &lt;&gt; "", $AB489, "NULL")  &amp; ", "   &amp;
$AK489  &amp; ");"</f>
        <v>#REF!</v>
      </c>
    </row>
    <row r="490" spans="1:38" x14ac:dyDescent="0.2">
      <c r="A490" s="7" cm="1">
        <f t="array" aca="1" ref="A490" ca="1">INDEX(Companies!$A:$A,RANDBETWEEN(2,COUNTA(Companies!$A:$A)),1)</f>
        <v>2</v>
      </c>
      <c r="B490" s="5">
        <f t="shared" si="91"/>
        <v>489</v>
      </c>
      <c r="C490" s="5" t="str" cm="1">
        <f t="array" ref="C490">SHA1HASH($B490)</f>
        <v>343ae8e26ca054cfcc1f6cbfe5781dddc9059adc</v>
      </c>
      <c r="D490" s="6">
        <f t="shared" ca="1" si="92"/>
        <v>1</v>
      </c>
      <c r="E490" s="7">
        <f ca="1">IF($B490 = 1 + N("Presidente"),
    127,
    IF($B490 = 2 + N("Vice-Presidente"),
        72,
        IF($B490 = 3 + N("Secretária bilíngue"),
            13,
            RANDBETWEEN(5,COUNT(Name!$A:$A) + 1)
        )
    )
)</f>
        <v>99</v>
      </c>
      <c r="F490" s="7" t="str">
        <f ca="1">VLOOKUP($E490,Name!$A:$B,2,FALSE)</f>
        <v>Cloe</v>
      </c>
      <c r="G490" s="7">
        <f ca="1" xml:space="preserve">
IF($B490 = 1,
    0,
    RANDBETWEEN(5,COUNT('Last name'!$A:$A) + 1)
)</f>
        <v>76</v>
      </c>
      <c r="H490" s="7" t="str">
        <f ca="1" xml:space="preserve">
IF($B490 = 1 + N("Presidente"),
    "de Orléans e Bragança",
    VLOOKUP($G490,'Last name'!$A:$B,2,FALSE) &amp; " " &amp; VLOOKUP(RANDBETWEEN(5,COUNT('Last name'!$A:$A) + 1),'Last name'!$A:$B,2,FALSE)
)</f>
        <v>Duarte Coelho</v>
      </c>
      <c r="I490" s="7" t="str">
        <f t="shared" ca="1" si="93"/>
        <v>Cloe Duarte Coelho</v>
      </c>
      <c r="J490" s="7" t="str" cm="1">
        <f t="array" aca="1" ref="J490" ca="1">SHA1HASH($I490)</f>
        <v>eef90e37ff89d129f5b07a6a2574c395bb098c01</v>
      </c>
      <c r="K490" s="7" cm="1">
        <f t="array" aca="1" ref="K490" ca="1">INDEX(States!$A:$A,M490,1)</f>
        <v>5</v>
      </c>
      <c r="L490" s="7" t="str">
        <f ca="1">VLOOKUP($K490,Countries!$A:$B,2,FALSE)</f>
        <v>Portugal</v>
      </c>
      <c r="M490" s="7" cm="1">
        <f t="array" aca="1" ref="M490" ca="1">INDEX(States!$C:$C,RANDBETWEEN(5,COUNTA(States!$A:$A) + 1),1)</f>
        <v>12</v>
      </c>
      <c r="N490" s="7" t="str">
        <f ca="1">VLOOKUP($M490,States!$C:$D,2,FALSE)</f>
        <v>Leiria</v>
      </c>
      <c r="O490" s="7" t="str">
        <f ca="1">VLOOKUP($E490,Name!$A:$C,3,FALSE)</f>
        <v>F</v>
      </c>
      <c r="P490" s="7" t="str">
        <f ca="1">VLOOKUP($O490,Genders!$B:$C,2,FALSE)</f>
        <v>Female</v>
      </c>
      <c r="Q490" s="7" cm="1">
        <f t="array" aca="1" ref="Q490" ca="1">INDEX('Marital status'!$A:$A,RANDBETWEEN(5,COUNTA('Marital status'!$A:$A) + 1),1)</f>
        <v>5</v>
      </c>
      <c r="R490" s="7" t="str">
        <f ca="1">VLOOKUP($Q490,'Marital status'!$A:$B,2,FALSE)</f>
        <v xml:space="preserve"> Separated </v>
      </c>
      <c r="S490" s="7">
        <f t="shared" ca="1" si="94"/>
        <v>6</v>
      </c>
      <c r="T490" s="7" t="str">
        <f ca="1">VLOOKUP($S490,Ethnicities!$A:$B,2,FALSE)</f>
        <v xml:space="preserve">  american Indian or Alaska Native</v>
      </c>
      <c r="U490" s="8">
        <f t="shared" ca="1" si="95"/>
        <v>20764</v>
      </c>
      <c r="V490" s="6">
        <f t="shared" ca="1" si="96"/>
        <v>7</v>
      </c>
      <c r="W490" s="8" t="str">
        <f ca="1">VLOOKUP($V490,'Background education'!$A:$B,2,FALSE)</f>
        <v>Undergraduate degree</v>
      </c>
      <c r="X490" s="7">
        <f ca="1" xml:space="preserve">
  IF(OR($Z490 = 5, $Z490 = 6, $Z490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490" s="7" t="str">
        <f ca="1">VLOOKUP($X490,Departments!$A:$B,2,FALSE)</f>
        <v>Communication &amp; Marketing</v>
      </c>
      <c r="Z490" s="6">
        <f t="shared" ca="1" si="97"/>
        <v>10</v>
      </c>
      <c r="AA490" s="7" t="str">
        <f ca="1">VLOOKUP($Z490,Roles!$A:$B,2,FALSE)</f>
        <v>Trainee</v>
      </c>
      <c r="AB490" s="6" t="e">
        <f t="shared" ca="1" si="98"/>
        <v>#N/A</v>
      </c>
      <c r="AC490" s="7" t="e">
        <f ca="1" xml:space="preserve">
IF(
  ISNA($AB490),
  NA(),
  VLOOKUP($AB490,Levels!$A:$B,2,FALSE)
)</f>
        <v>#N/A</v>
      </c>
      <c r="AD490" s="8">
        <f t="shared" ca="1" si="99"/>
        <v>39226</v>
      </c>
      <c r="AE490" s="6">
        <f ca="1">RANDBETWEEN(5,COUNTA('Recruitment source'!$A:$A) + 1)</f>
        <v>15</v>
      </c>
      <c r="AF490" s="6" t="str">
        <f ca="1">VLOOKUP($AE490,'Recruitment source'!$A:$B,2,FALSE)</f>
        <v>Website</v>
      </c>
      <c r="AG490" s="8" t="e">
        <f t="shared" ca="1" si="100"/>
        <v>#N/A</v>
      </c>
      <c r="AH490" s="6" t="e">
        <f t="shared" ca="1" si="101"/>
        <v>#N/A</v>
      </c>
      <c r="AI490" s="6" t="e">
        <f ca="1" xml:space="preserve">
IF(
  ISNA($AH490),
  NA(),
  VLOOKUP($AH490,'Reasons for dismissal'!$A:$B,2,FALSE)
)</f>
        <v>#N/A</v>
      </c>
      <c r="AJ490" s="6">
        <f t="shared" ca="1" si="102"/>
        <v>5</v>
      </c>
      <c r="AK490" s="1">
        <f t="shared" ca="1" si="103"/>
        <v>1385</v>
      </c>
      <c r="AL4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$A490  &amp; ", "   &amp;
$B490  &amp; ", "   &amp;
$D490  &amp; ", '"  &amp;
$I490  &amp; "', '" &amp;
$O490  &amp; "', "  &amp;
$S490  &amp; ", '"  &amp;
TEXT($U490,"dd/mm/aaaa")  &amp; "', "   &amp;
$V490  &amp; ", "   &amp;
$X490  &amp; ", "   &amp;
$Z490  &amp; ", "   &amp;
IF($AB490 &lt;&gt; "", $AB490, "NULL")  &amp; ", "   &amp;
$AK490  &amp; ");"</f>
        <v>#REF!</v>
      </c>
    </row>
    <row r="491" spans="1:38" x14ac:dyDescent="0.2">
      <c r="A491" s="7" cm="1">
        <f t="array" aca="1" ref="A491" ca="1">INDEX(Companies!$A:$A,RANDBETWEEN(2,COUNTA(Companies!$A:$A)),1)</f>
        <v>2</v>
      </c>
      <c r="B491" s="5">
        <f t="shared" si="91"/>
        <v>490</v>
      </c>
      <c r="C491" s="5" t="str" cm="1">
        <f t="array" ref="C491">SHA1HASH($B491)</f>
        <v>1b0a69d74c5ab68f9e3505f103f40618a51e5987</v>
      </c>
      <c r="D491" s="6">
        <f t="shared" ca="1" si="92"/>
        <v>1</v>
      </c>
      <c r="E491" s="7">
        <f ca="1">IF($B491 = 1 + N("Presidente"),
    127,
    IF($B491 = 2 + N("Vice-Presidente"),
        72,
        IF($B491 = 3 + N("Secretária bilíngue"),
            13,
            RANDBETWEEN(5,COUNT(Name!$A:$A) + 1)
        )
    )
)</f>
        <v>84</v>
      </c>
      <c r="F491" s="7" t="str">
        <f ca="1">VLOOKUP($E491,Name!$A:$B,2,FALSE)</f>
        <v>Carlos</v>
      </c>
      <c r="G491" s="7">
        <f ca="1" xml:space="preserve">
IF($B491 = 1,
    0,
    RANDBETWEEN(5,COUNT('Last name'!$A:$A) + 1)
)</f>
        <v>171</v>
      </c>
      <c r="H491" s="7" t="str">
        <f ca="1" xml:space="preserve">
IF($B491 = 1 + N("Presidente"),
    "de Orléans e Bragança",
    VLOOKUP($G491,'Last name'!$A:$B,2,FALSE) &amp; " " &amp; VLOOKUP(RANDBETWEEN(5,COUNT('Last name'!$A:$A) + 1),'Last name'!$A:$B,2,FALSE)
)</f>
        <v>Sacramento Giordano</v>
      </c>
      <c r="I491" s="7" t="str">
        <f t="shared" ca="1" si="93"/>
        <v>Carlos Sacramento Giordano</v>
      </c>
      <c r="J491" s="7" t="str" cm="1">
        <f t="array" aca="1" ref="J491" ca="1">SHA1HASH($I491)</f>
        <v>1ad17df8bbbb700ead6a7c04d3a5c0f87185ab41</v>
      </c>
      <c r="K491" s="7" cm="1">
        <f t="array" aca="1" ref="K491" ca="1">INDEX(States!$A:$A,M491,1)</f>
        <v>5</v>
      </c>
      <c r="L491" s="7" t="str">
        <f ca="1">VLOOKUP($K491,Countries!$A:$B,2,FALSE)</f>
        <v>Portugal</v>
      </c>
      <c r="M491" s="7" cm="1">
        <f t="array" aca="1" ref="M491" ca="1">INDEX(States!$C:$C,RANDBETWEEN(5,COUNTA(States!$A:$A) + 1),1)</f>
        <v>22</v>
      </c>
      <c r="N491" s="7" t="str">
        <f ca="1">VLOOKUP($M491,States!$C:$D,2,FALSE)</f>
        <v>Vila Real</v>
      </c>
      <c r="O491" s="7" t="str">
        <f ca="1">VLOOKUP($E491,Name!$A:$C,3,FALSE)</f>
        <v>M</v>
      </c>
      <c r="P491" s="7" t="str">
        <f ca="1">VLOOKUP($O491,Genders!$B:$C,2,FALSE)</f>
        <v>Male</v>
      </c>
      <c r="Q491" s="7" cm="1">
        <f t="array" aca="1" ref="Q491" ca="1">INDEX('Marital status'!$A:$A,RANDBETWEEN(5,COUNTA('Marital status'!$A:$A) + 1),1)</f>
        <v>0</v>
      </c>
      <c r="R491" s="7" t="e">
        <f ca="1">VLOOKUP($Q491,'Marital status'!$A:$B,2,FALSE)</f>
        <v>#N/A</v>
      </c>
      <c r="S491" s="7">
        <f t="shared" ca="1" si="94"/>
        <v>5</v>
      </c>
      <c r="T491" s="7" t="str">
        <f ca="1">VLOOKUP($S491,Ethnicities!$A:$B,2,FALSE)</f>
        <v>ASIAN</v>
      </c>
      <c r="U491" s="8">
        <f t="shared" ca="1" si="95"/>
        <v>25415</v>
      </c>
      <c r="V491" s="6">
        <f t="shared" ca="1" si="96"/>
        <v>8</v>
      </c>
      <c r="W491" s="8" t="str">
        <f ca="1">VLOOKUP($V491,'Background education'!$A:$B,2,FALSE)</f>
        <v>Graduate school</v>
      </c>
      <c r="X491" s="7">
        <f ca="1" xml:space="preserve">
  IF(OR($Z491 = 5, $Z491 = 6, $Z491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491" s="7" t="str">
        <f ca="1">VLOOKUP($X491,Departments!$A:$B,2,FALSE)</f>
        <v>Controlling</v>
      </c>
      <c r="Z491" s="6">
        <f t="shared" ca="1" si="97"/>
        <v>11</v>
      </c>
      <c r="AA491" s="7" t="str">
        <f ca="1">VLOOKUP($Z491,Roles!$A:$B,2,FALSE)</f>
        <v>Analyst</v>
      </c>
      <c r="AB491" s="6">
        <f t="shared" ca="1" si="98"/>
        <v>7</v>
      </c>
      <c r="AC491" s="7" t="str">
        <f ca="1" xml:space="preserve">
IF(
  ISNA($AB491),
  NA(),
  VLOOKUP($AB491,Levels!$A:$B,2,FALSE)
)</f>
        <v>Senior</v>
      </c>
      <c r="AD491" s="8">
        <f t="shared" ca="1" si="99"/>
        <v>36494</v>
      </c>
      <c r="AE491" s="6">
        <f ca="1">RANDBETWEEN(5,COUNTA('Recruitment source'!$A:$A) + 1)</f>
        <v>12</v>
      </c>
      <c r="AF491" s="6" t="str">
        <f ca="1">VLOOKUP($AE491,'Recruitment source'!$A:$B,2,FALSE)</f>
        <v xml:space="preserve"> recommendation of employee</v>
      </c>
      <c r="AG491" s="8" t="e">
        <f t="shared" ca="1" si="100"/>
        <v>#N/A</v>
      </c>
      <c r="AH491" s="6" t="e">
        <f t="shared" ca="1" si="101"/>
        <v>#N/A</v>
      </c>
      <c r="AI491" s="6" t="e">
        <f ca="1" xml:space="preserve">
IF(
  ISNA($AH491),
  NA(),
  VLOOKUP($AH491,'Reasons for dismissal'!$A:$B,2,FALSE)
)</f>
        <v>#N/A</v>
      </c>
      <c r="AJ491" s="6">
        <f t="shared" ca="1" si="102"/>
        <v>4</v>
      </c>
      <c r="AK491" s="1">
        <f t="shared" ca="1" si="103"/>
        <v>3000</v>
      </c>
      <c r="AL4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$A491  &amp; ", "   &amp;
$B491  &amp; ", "   &amp;
$D491  &amp; ", '"  &amp;
$I491  &amp; "', '" &amp;
$O491  &amp; "', "  &amp;
$S491  &amp; ", '"  &amp;
TEXT($U491,"dd/mm/aaaa")  &amp; "', "   &amp;
$V491  &amp; ", "   &amp;
$X491  &amp; ", "   &amp;
$Z491  &amp; ", "   &amp;
IF($AB491 &lt;&gt; "", $AB491, "NULL")  &amp; ", "   &amp;
$AK491  &amp; ");"</f>
        <v>#REF!</v>
      </c>
    </row>
    <row r="492" spans="1:38" x14ac:dyDescent="0.2">
      <c r="A492" s="7" cm="1">
        <f t="array" aca="1" ref="A492" ca="1">INDEX(Companies!$A:$A,RANDBETWEEN(2,COUNTA(Companies!$A:$A)),1)</f>
        <v>2</v>
      </c>
      <c r="B492" s="5">
        <f t="shared" si="91"/>
        <v>491</v>
      </c>
      <c r="C492" s="5" t="str" cm="1">
        <f t="array" ref="C492">SHA1HASH($B492)</f>
        <v>014a1aa3f7a2c6578a3fa48e3dd84f775925489f</v>
      </c>
      <c r="D492" s="6">
        <f t="shared" ca="1" si="92"/>
        <v>1</v>
      </c>
      <c r="E492" s="7">
        <f ca="1">IF($B492 = 1 + N("Presidente"),
    127,
    IF($B492 = 2 + N("Vice-Presidente"),
        72,
        IF($B492 = 3 + N("Secretária bilíngue"),
            13,
            RANDBETWEEN(5,COUNT(Name!$A:$A) + 1)
        )
    )
)</f>
        <v>18</v>
      </c>
      <c r="F492" s="7" t="str">
        <f ca="1">VLOOKUP($E492,Name!$A:$B,2,FALSE)</f>
        <v>Alícia</v>
      </c>
      <c r="G492" s="7">
        <f ca="1" xml:space="preserve">
IF($B492 = 1,
    0,
    RANDBETWEEN(5,COUNT('Last name'!$A:$A) + 1)
)</f>
        <v>146</v>
      </c>
      <c r="H492" s="7" t="str">
        <f ca="1" xml:space="preserve">
IF($B492 = 1 + N("Presidente"),
    "de Orléans e Bragança",
    VLOOKUP($G492,'Last name'!$A:$B,2,FALSE) &amp; " " &amp; VLOOKUP(RANDBETWEEN(5,COUNT('Last name'!$A:$A) + 1),'Last name'!$A:$B,2,FALSE)
)</f>
        <v>Paulista Barros</v>
      </c>
      <c r="I492" s="7" t="str">
        <f t="shared" ca="1" si="93"/>
        <v>Alícia Paulista Barros</v>
      </c>
      <c r="J492" s="7" t="str" cm="1">
        <f t="array" aca="1" ref="J492" ca="1">SHA1HASH($I492)</f>
        <v>f32be5a1c56f336efebe6a4b544a6163889b3415</v>
      </c>
      <c r="K492" s="7" cm="1">
        <f t="array" aca="1" ref="K492" ca="1">INDEX(States!$A:$A,M492,1)</f>
        <v>5</v>
      </c>
      <c r="L492" s="7" t="str">
        <f ca="1">VLOOKUP($K492,Countries!$A:$B,2,FALSE)</f>
        <v>Portugal</v>
      </c>
      <c r="M492" s="7" cm="1">
        <f t="array" aca="1" ref="M492" ca="1">INDEX(States!$C:$C,RANDBETWEEN(5,COUNTA(States!$A:$A) + 1),1)</f>
        <v>22</v>
      </c>
      <c r="N492" s="7" t="str">
        <f ca="1">VLOOKUP($M492,States!$C:$D,2,FALSE)</f>
        <v>Vila Real</v>
      </c>
      <c r="O492" s="7" t="str">
        <f ca="1">VLOOKUP($E492,Name!$A:$C,3,FALSE)</f>
        <v>F</v>
      </c>
      <c r="P492" s="7" t="str">
        <f ca="1">VLOOKUP($O492,Genders!$B:$C,2,FALSE)</f>
        <v>Female</v>
      </c>
      <c r="Q492" s="7" cm="1">
        <f t="array" aca="1" ref="Q492" ca="1">INDEX('Marital status'!$A:$A,RANDBETWEEN(5,COUNTA('Marital status'!$A:$A) + 1),1)</f>
        <v>6</v>
      </c>
      <c r="R492" s="7" t="str">
        <f ca="1">VLOOKUP($Q492,'Marital status'!$A:$B,2,FALSE)</f>
        <v>DIVORCED</v>
      </c>
      <c r="S492" s="7">
        <f t="shared" ca="1" si="94"/>
        <v>5</v>
      </c>
      <c r="T492" s="7" t="str">
        <f ca="1">VLOOKUP($S492,Ethnicities!$A:$B,2,FALSE)</f>
        <v>ASIAN</v>
      </c>
      <c r="U492" s="8">
        <f t="shared" ca="1" si="95"/>
        <v>18382</v>
      </c>
      <c r="V492" s="6">
        <f t="shared" ca="1" si="96"/>
        <v>7</v>
      </c>
      <c r="W492" s="8" t="str">
        <f ca="1">VLOOKUP($V492,'Background education'!$A:$B,2,FALSE)</f>
        <v>Undergraduate degree</v>
      </c>
      <c r="X492" s="7">
        <f ca="1" xml:space="preserve">
  IF(OR($Z492 = 5, $Z492 = 6, $Z492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492" s="7" t="str">
        <f ca="1">VLOOKUP($X492,Departments!$A:$B,2,FALSE)</f>
        <v>Finance</v>
      </c>
      <c r="Z492" s="6">
        <f t="shared" ca="1" si="97"/>
        <v>10</v>
      </c>
      <c r="AA492" s="7" t="str">
        <f ca="1">VLOOKUP($Z492,Roles!$A:$B,2,FALSE)</f>
        <v>Trainee</v>
      </c>
      <c r="AB492" s="6" t="e">
        <f t="shared" ca="1" si="98"/>
        <v>#N/A</v>
      </c>
      <c r="AC492" s="7" t="e">
        <f ca="1" xml:space="preserve">
IF(
  ISNA($AB492),
  NA(),
  VLOOKUP($AB492,Levels!$A:$B,2,FALSE)
)</f>
        <v>#N/A</v>
      </c>
      <c r="AD492" s="8">
        <f t="shared" ca="1" si="99"/>
        <v>44530</v>
      </c>
      <c r="AE492" s="6">
        <f ca="1">RANDBETWEEN(5,COUNTA('Recruitment source'!$A:$A) + 1)</f>
        <v>8</v>
      </c>
      <c r="AF492" s="6" t="str">
        <f ca="1">VLOOKUP($AE492,'Recruitment source'!$A:$B,2,FALSE)</f>
        <v>Net Empregos</v>
      </c>
      <c r="AG492" s="8" t="e">
        <f t="shared" ca="1" si="100"/>
        <v>#N/A</v>
      </c>
      <c r="AH492" s="6" t="e">
        <f t="shared" ca="1" si="101"/>
        <v>#N/A</v>
      </c>
      <c r="AI492" s="6" t="e">
        <f ca="1" xml:space="preserve">
IF(
  ISNA($AH492),
  NA(),
  VLOOKUP($AH492,'Reasons for dismissal'!$A:$B,2,FALSE)
)</f>
        <v>#N/A</v>
      </c>
      <c r="AJ492" s="6">
        <f t="shared" ca="1" si="102"/>
        <v>4</v>
      </c>
      <c r="AK492" s="1">
        <f t="shared" ca="1" si="103"/>
        <v>1305</v>
      </c>
      <c r="AL4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$A492  &amp; ", "   &amp;
$B492  &amp; ", "   &amp;
$D492  &amp; ", '"  &amp;
$I492  &amp; "', '" &amp;
$O492  &amp; "', "  &amp;
$S492  &amp; ", '"  &amp;
TEXT($U492,"dd/mm/aaaa")  &amp; "', "   &amp;
$V492  &amp; ", "   &amp;
$X492  &amp; ", "   &amp;
$Z492  &amp; ", "   &amp;
IF($AB492 &lt;&gt; "", $AB492, "NULL")  &amp; ", "   &amp;
$AK492  &amp; ");"</f>
        <v>#REF!</v>
      </c>
    </row>
    <row r="493" spans="1:38" x14ac:dyDescent="0.2">
      <c r="A493" s="7" cm="1">
        <f t="array" aca="1" ref="A493" ca="1">INDEX(Companies!$A:$A,RANDBETWEEN(2,COUNTA(Companies!$A:$A)),1)</f>
        <v>2</v>
      </c>
      <c r="B493" s="5">
        <f t="shared" si="91"/>
        <v>492</v>
      </c>
      <c r="C493" s="5" t="str" cm="1">
        <f t="array" ref="C493">SHA1HASH($B493)</f>
        <v>77d67ab1e3d05296a7131e197d9d3767fb900bad</v>
      </c>
      <c r="D493" s="6">
        <f t="shared" ca="1" si="92"/>
        <v>1</v>
      </c>
      <c r="E493" s="7">
        <f ca="1">IF($B493 = 1 + N("Presidente"),
    127,
    IF($B493 = 2 + N("Vice-Presidente"),
        72,
        IF($B493 = 3 + N("Secretária bilíngue"),
            13,
            RANDBETWEEN(5,COUNT(Name!$A:$A) + 1)
        )
    )
)</f>
        <v>342</v>
      </c>
      <c r="F493" s="7" t="str">
        <f ca="1">VLOOKUP($E493,Name!$A:$B,2,FALSE)</f>
        <v>Théo</v>
      </c>
      <c r="G493" s="7">
        <f ca="1" xml:space="preserve">
IF($B493 = 1,
    0,
    RANDBETWEEN(5,COUNT('Last name'!$A:$A) + 1)
)</f>
        <v>144</v>
      </c>
      <c r="H493" s="7" t="str">
        <f ca="1" xml:space="preserve">
IF($B493 = 1 + N("Presidente"),
    "de Orléans e Bragança",
    VLOOKUP($G493,'Last name'!$A:$B,2,FALSE) &amp; " " &amp; VLOOKUP(RANDBETWEEN(5,COUNT('Last name'!$A:$A) + 1),'Last name'!$A:$B,2,FALSE)
)</f>
        <v>Padrão Pellegrini</v>
      </c>
      <c r="I493" s="7" t="str">
        <f t="shared" ca="1" si="93"/>
        <v>Théo Padrão Pellegrini</v>
      </c>
      <c r="J493" s="7" t="str" cm="1">
        <f t="array" aca="1" ref="J493" ca="1">SHA1HASH($I493)</f>
        <v>2bf1ed7e1c29251c37e79351b08256658fa0ec01</v>
      </c>
      <c r="K493" s="7" cm="1">
        <f t="array" aca="1" ref="K493" ca="1">INDEX(States!$A:$A,M493,1)</f>
        <v>5</v>
      </c>
      <c r="L493" s="7" t="str">
        <f ca="1">VLOOKUP($K493,Countries!$A:$B,2,FALSE)</f>
        <v>Portugal</v>
      </c>
      <c r="M493" s="7" cm="1">
        <f t="array" aca="1" ref="M493" ca="1">INDEX(States!$C:$C,RANDBETWEEN(5,COUNTA(States!$A:$A) + 1),1)</f>
        <v>7</v>
      </c>
      <c r="N493" s="7" t="str">
        <f ca="1">VLOOKUP($M493,States!$C:$D,2,FALSE)</f>
        <v xml:space="preserve"> Setúbal </v>
      </c>
      <c r="O493" s="7" t="str">
        <f ca="1">VLOOKUP($E493,Name!$A:$C,3,FALSE)</f>
        <v>M</v>
      </c>
      <c r="P493" s="7" t="str">
        <f ca="1">VLOOKUP($O493,Genders!$B:$C,2,FALSE)</f>
        <v>Male</v>
      </c>
      <c r="Q493" s="7" cm="1">
        <f t="array" aca="1" ref="Q493" ca="1">INDEX('Marital status'!$A:$A,RANDBETWEEN(5,COUNTA('Marital status'!$A:$A) + 1),1)</f>
        <v>5</v>
      </c>
      <c r="R493" s="7" t="str">
        <f ca="1">VLOOKUP($Q493,'Marital status'!$A:$B,2,FALSE)</f>
        <v xml:space="preserve"> Separated </v>
      </c>
      <c r="S493" s="7">
        <f t="shared" ca="1" si="94"/>
        <v>5</v>
      </c>
      <c r="T493" s="7" t="str">
        <f ca="1">VLOOKUP($S493,Ethnicities!$A:$B,2,FALSE)</f>
        <v>ASIAN</v>
      </c>
      <c r="U493" s="8">
        <f t="shared" ca="1" si="95"/>
        <v>28329</v>
      </c>
      <c r="V493" s="6">
        <f t="shared" ca="1" si="96"/>
        <v>8</v>
      </c>
      <c r="W493" s="8" t="str">
        <f ca="1">VLOOKUP($V493,'Background education'!$A:$B,2,FALSE)</f>
        <v>Graduate school</v>
      </c>
      <c r="X493" s="7">
        <f ca="1" xml:space="preserve">
  IF(OR($Z493 = 5, $Z493 = 6, $Z493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493" s="7" t="str">
        <f ca="1">VLOOKUP($X493,Departments!$A:$B,2,FALSE)</f>
        <v xml:space="preserve"> Presidency</v>
      </c>
      <c r="Z493" s="6">
        <f t="shared" ca="1" si="97"/>
        <v>11</v>
      </c>
      <c r="AA493" s="7" t="str">
        <f ca="1">VLOOKUP($Z493,Roles!$A:$B,2,FALSE)</f>
        <v>Analyst</v>
      </c>
      <c r="AB493" s="6">
        <f t="shared" ca="1" si="98"/>
        <v>6</v>
      </c>
      <c r="AC493" s="7" t="str">
        <f ca="1" xml:space="preserve">
IF(
  ISNA($AB493),
  NA(),
  VLOOKUP($AB493,Levels!$A:$B,2,FALSE)
)</f>
        <v>Pleno</v>
      </c>
      <c r="AD493" s="8">
        <f t="shared" ca="1" si="99"/>
        <v>43313</v>
      </c>
      <c r="AE493" s="6">
        <f ca="1">RANDBETWEEN(5,COUNTA('Recruitment source'!$A:$A) + 1)</f>
        <v>15</v>
      </c>
      <c r="AF493" s="6" t="str">
        <f ca="1">VLOOKUP($AE493,'Recruitment source'!$A:$B,2,FALSE)</f>
        <v>Website</v>
      </c>
      <c r="AG493" s="8" t="e">
        <f t="shared" ca="1" si="100"/>
        <v>#N/A</v>
      </c>
      <c r="AH493" s="6" t="e">
        <f t="shared" ca="1" si="101"/>
        <v>#N/A</v>
      </c>
      <c r="AI493" s="6" t="e">
        <f ca="1" xml:space="preserve">
IF(
  ISNA($AH493),
  NA(),
  VLOOKUP($AH493,'Reasons for dismissal'!$A:$B,2,FALSE)
)</f>
        <v>#N/A</v>
      </c>
      <c r="AJ493" s="6">
        <f t="shared" ca="1" si="102"/>
        <v>4</v>
      </c>
      <c r="AK493" s="1">
        <f t="shared" ca="1" si="103"/>
        <v>3000</v>
      </c>
      <c r="AL4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$A493  &amp; ", "   &amp;
$B493  &amp; ", "   &amp;
$D493  &amp; ", '"  &amp;
$I493  &amp; "', '" &amp;
$O493  &amp; "', "  &amp;
$S493  &amp; ", '"  &amp;
TEXT($U493,"dd/mm/aaaa")  &amp; "', "   &amp;
$V493  &amp; ", "   &amp;
$X493  &amp; ", "   &amp;
$Z493  &amp; ", "   &amp;
IF($AB493 &lt;&gt; "", $AB493, "NULL")  &amp; ", "   &amp;
$AK493  &amp; ");"</f>
        <v>#REF!</v>
      </c>
    </row>
    <row r="494" spans="1:38" x14ac:dyDescent="0.2">
      <c r="A494" s="7" cm="1">
        <f t="array" aca="1" ref="A494" ca="1">INDEX(Companies!$A:$A,RANDBETWEEN(2,COUNTA(Companies!$A:$A)),1)</f>
        <v>2</v>
      </c>
      <c r="B494" s="5">
        <f t="shared" si="91"/>
        <v>493</v>
      </c>
      <c r="C494" s="5" t="str" cm="1">
        <f t="array" ref="C494">SHA1HASH($B494)</f>
        <v>c56f5cb661da571966164b6b20c855e02fcc7044</v>
      </c>
      <c r="D494" s="6">
        <f t="shared" ca="1" si="92"/>
        <v>1</v>
      </c>
      <c r="E494" s="7">
        <f ca="1">IF($B494 = 1 + N("Presidente"),
    127,
    IF($B494 = 2 + N("Vice-Presidente"),
        72,
        IF($B494 = 3 + N("Secretária bilíngue"),
            13,
            RANDBETWEEN(5,COUNT(Name!$A:$A) + 1)
        )
    )
)</f>
        <v>85</v>
      </c>
      <c r="F494" s="7" t="str">
        <f ca="1">VLOOKUP($E494,Name!$A:$B,2,FALSE)</f>
        <v>Carlos Eduardo</v>
      </c>
      <c r="G494" s="7">
        <f ca="1" xml:space="preserve">
IF($B494 = 1,
    0,
    RANDBETWEEN(5,COUNT('Last name'!$A:$A) + 1)
)</f>
        <v>26</v>
      </c>
      <c r="H494" s="7" t="str">
        <f ca="1" xml:space="preserve">
IF($B494 = 1 + N("Presidente"),
    "de Orléans e Bragança",
    VLOOKUP($G494,'Last name'!$A:$B,2,FALSE) &amp; " " &amp; VLOOKUP(RANDBETWEEN(5,COUNT('Last name'!$A:$A) + 1),'Last name'!$A:$B,2,FALSE)
)</f>
        <v>Azeredo Fontana</v>
      </c>
      <c r="I494" s="7" t="str">
        <f t="shared" ca="1" si="93"/>
        <v>Carlos Eduardo Azeredo Fontana</v>
      </c>
      <c r="J494" s="7" t="str" cm="1">
        <f t="array" aca="1" ref="J494" ca="1">SHA1HASH($I494)</f>
        <v>fcc550388a6a0edbd949519be2f9c5847a290344</v>
      </c>
      <c r="K494" s="7" cm="1">
        <f t="array" aca="1" ref="K494" ca="1">INDEX(States!$A:$A,M494,1)</f>
        <v>5</v>
      </c>
      <c r="L494" s="7" t="str">
        <f ca="1">VLOOKUP($K494,Countries!$A:$B,2,FALSE)</f>
        <v>Portugal</v>
      </c>
      <c r="M494" s="7" cm="1">
        <f t="array" aca="1" ref="M494" ca="1">INDEX(States!$C:$C,RANDBETWEEN(5,COUNTA(States!$A:$A) + 1),1)</f>
        <v>21</v>
      </c>
      <c r="N494" s="7" t="str">
        <f ca="1">VLOOKUP($M494,States!$C:$D,2,FALSE)</f>
        <v>Guarda</v>
      </c>
      <c r="O494" s="7" t="str">
        <f ca="1">VLOOKUP($E494,Name!$A:$C,3,FALSE)</f>
        <v>M</v>
      </c>
      <c r="P494" s="7" t="str">
        <f ca="1">VLOOKUP($O494,Genders!$B:$C,2,FALSE)</f>
        <v>Male</v>
      </c>
      <c r="Q494" s="7" cm="1">
        <f t="array" aca="1" ref="Q494" ca="1">INDEX('Marital status'!$A:$A,RANDBETWEEN(5,COUNTA('Marital status'!$A:$A) + 1),1)</f>
        <v>5</v>
      </c>
      <c r="R494" s="7" t="str">
        <f ca="1">VLOOKUP($Q494,'Marital status'!$A:$B,2,FALSE)</f>
        <v xml:space="preserve"> Separated </v>
      </c>
      <c r="S494" s="7">
        <f t="shared" ca="1" si="94"/>
        <v>8</v>
      </c>
      <c r="T494" s="7" t="e">
        <f ca="1">VLOOKUP($S494,Ethnicities!$A:$B,2,FALSE)</f>
        <v>#N/A</v>
      </c>
      <c r="U494" s="8">
        <f t="shared" ca="1" si="95"/>
        <v>26755</v>
      </c>
      <c r="V494" s="6">
        <f t="shared" ca="1" si="96"/>
        <v>7</v>
      </c>
      <c r="W494" s="8" t="str">
        <f ca="1">VLOOKUP($V494,'Background education'!$A:$B,2,FALSE)</f>
        <v>Undergraduate degree</v>
      </c>
      <c r="X494" s="7">
        <f ca="1" xml:space="preserve">
  IF(OR($Z494 = 5, $Z494 = 6, $Z494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494" s="7" t="str">
        <f ca="1">VLOOKUP($X494,Departments!$A:$B,2,FALSE)</f>
        <v xml:space="preserve"> Presidency</v>
      </c>
      <c r="Z494" s="6">
        <f t="shared" ca="1" si="97"/>
        <v>10</v>
      </c>
      <c r="AA494" s="7" t="str">
        <f ca="1">VLOOKUP($Z494,Roles!$A:$B,2,FALSE)</f>
        <v>Trainee</v>
      </c>
      <c r="AB494" s="6" t="e">
        <f t="shared" ca="1" si="98"/>
        <v>#N/A</v>
      </c>
      <c r="AC494" s="7" t="e">
        <f ca="1" xml:space="preserve">
IF(
  ISNA($AB494),
  NA(),
  VLOOKUP($AB494,Levels!$A:$B,2,FALSE)
)</f>
        <v>#N/A</v>
      </c>
      <c r="AD494" s="8">
        <f t="shared" ca="1" si="99"/>
        <v>42046</v>
      </c>
      <c r="AE494" s="6">
        <f ca="1">RANDBETWEEN(5,COUNTA('Recruitment source'!$A:$A) + 1)</f>
        <v>5</v>
      </c>
      <c r="AF494" s="6" t="str">
        <f ca="1">VLOOKUP($AE494,'Recruitment source'!$A:$B,2,FALSE)</f>
        <v>Indeed</v>
      </c>
      <c r="AG494" s="8" t="e">
        <f t="shared" ca="1" si="100"/>
        <v>#N/A</v>
      </c>
      <c r="AH494" s="6" t="e">
        <f t="shared" ca="1" si="101"/>
        <v>#N/A</v>
      </c>
      <c r="AI494" s="6" t="e">
        <f ca="1" xml:space="preserve">
IF(
  ISNA($AH494),
  NA(),
  VLOOKUP($AH494,'Reasons for dismissal'!$A:$B,2,FALSE)
)</f>
        <v>#N/A</v>
      </c>
      <c r="AJ494" s="6">
        <f t="shared" ca="1" si="102"/>
        <v>4</v>
      </c>
      <c r="AK494" s="1">
        <f t="shared" ca="1" si="103"/>
        <v>1305</v>
      </c>
      <c r="AL4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$A494  &amp; ", "   &amp;
$B494  &amp; ", "   &amp;
$D494  &amp; ", '"  &amp;
$I494  &amp; "', '" &amp;
$O494  &amp; "', "  &amp;
$S494  &amp; ", '"  &amp;
TEXT($U494,"dd/mm/aaaa")  &amp; "', "   &amp;
$V494  &amp; ", "   &amp;
$X494  &amp; ", "   &amp;
$Z494  &amp; ", "   &amp;
IF($AB494 &lt;&gt; "", $AB494, "NULL")  &amp; ", "   &amp;
$AK494  &amp; ");"</f>
        <v>#REF!</v>
      </c>
    </row>
    <row r="495" spans="1:38" x14ac:dyDescent="0.2">
      <c r="A495" s="7" cm="1">
        <f t="array" aca="1" ref="A495" ca="1">INDEX(Companies!$A:$A,RANDBETWEEN(2,COUNTA(Companies!$A:$A)),1)</f>
        <v>2</v>
      </c>
      <c r="B495" s="5">
        <f t="shared" si="91"/>
        <v>494</v>
      </c>
      <c r="C495" s="5" t="str" cm="1">
        <f t="array" ref="C495">SHA1HASH($B495)</f>
        <v>456f2361d677372141da13ecbc8f27b83f5b6a15</v>
      </c>
      <c r="D495" s="6">
        <f t="shared" ca="1" si="92"/>
        <v>1</v>
      </c>
      <c r="E495" s="7">
        <f ca="1">IF($B495 = 1 + N("Presidente"),
    127,
    IF($B495 = 2 + N("Vice-Presidente"),
        72,
        IF($B495 = 3 + N("Secretária bilíngue"),
            13,
            RANDBETWEEN(5,COUNT(Name!$A:$A) + 1)
        )
    )
)</f>
        <v>288</v>
      </c>
      <c r="F495" s="7" t="str">
        <f ca="1">VLOOKUP($E495,Name!$A:$B,2,FALSE)</f>
        <v>Matheus Bruno</v>
      </c>
      <c r="G495" s="7">
        <f ca="1" xml:space="preserve">
IF($B495 = 1,
    0,
    RANDBETWEEN(5,COUNT('Last name'!$A:$A) + 1)
)</f>
        <v>75</v>
      </c>
      <c r="H495" s="7" t="str">
        <f ca="1" xml:space="preserve">
IF($B495 = 1 + N("Presidente"),
    "de Orléans e Bragança",
    VLOOKUP($G495,'Last name'!$A:$B,2,FALSE) &amp; " " &amp; VLOOKUP(RANDBETWEEN(5,COUNT('Last name'!$A:$A) + 1),'Last name'!$A:$B,2,FALSE)
)</f>
        <v>dos Santos Alcantara</v>
      </c>
      <c r="I495" s="7" t="str">
        <f t="shared" ca="1" si="93"/>
        <v>Matheus Bruno dos Santos Alcantara</v>
      </c>
      <c r="J495" s="7" t="str" cm="1">
        <f t="array" aca="1" ref="J495" ca="1">SHA1HASH($I495)</f>
        <v>0d4dca310ab87cd0a67b6ede6be538feac7c0b2c</v>
      </c>
      <c r="K495" s="7" cm="1">
        <f t="array" aca="1" ref="K495" ca="1">INDEX(States!$A:$A,M495,1)</f>
        <v>5</v>
      </c>
      <c r="L495" s="7" t="str">
        <f ca="1">VLOOKUP($K495,Countries!$A:$B,2,FALSE)</f>
        <v>Portugal</v>
      </c>
      <c r="M495" s="7" cm="1">
        <f t="array" aca="1" ref="M495" ca="1">INDEX(States!$C:$C,RANDBETWEEN(5,COUNTA(States!$A:$A) + 1),1)</f>
        <v>13</v>
      </c>
      <c r="N495" s="7" t="str">
        <f ca="1">VLOOKUP($M495,States!$C:$D,2,FALSE)</f>
        <v>Coimbra</v>
      </c>
      <c r="O495" s="7" t="str">
        <f ca="1">VLOOKUP($E495,Name!$A:$C,3,FALSE)</f>
        <v>M</v>
      </c>
      <c r="P495" s="7" t="str">
        <f ca="1">VLOOKUP($O495,Genders!$B:$C,2,FALSE)</f>
        <v>Male</v>
      </c>
      <c r="Q495" s="7" cm="1">
        <f t="array" aca="1" ref="Q495" ca="1">INDEX('Marital status'!$A:$A,RANDBETWEEN(5,COUNTA('Marital status'!$A:$A) + 1),1)</f>
        <v>6</v>
      </c>
      <c r="R495" s="7" t="str">
        <f ca="1">VLOOKUP($Q495,'Marital status'!$A:$B,2,FALSE)</f>
        <v>DIVORCED</v>
      </c>
      <c r="S495" s="7">
        <f t="shared" ca="1" si="94"/>
        <v>7</v>
      </c>
      <c r="T495" s="7" t="str">
        <f ca="1">VLOOKUP($S495,Ethnicities!$A:$B,2,FALSE)</f>
        <v>Native Hawaiian or Other Pacific Islander</v>
      </c>
      <c r="U495" s="8">
        <f t="shared" ca="1" si="95"/>
        <v>20427</v>
      </c>
      <c r="V495" s="6">
        <f t="shared" ca="1" si="96"/>
        <v>7</v>
      </c>
      <c r="W495" s="8" t="str">
        <f ca="1">VLOOKUP($V495,'Background education'!$A:$B,2,FALSE)</f>
        <v>Undergraduate degree</v>
      </c>
      <c r="X495" s="7">
        <f ca="1" xml:space="preserve">
  IF(OR($Z495 = 5, $Z495 = 6, $Z495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495" s="7" t="str">
        <f ca="1">VLOOKUP($X495,Departments!$A:$B,2,FALSE)</f>
        <v xml:space="preserve"> Commercial</v>
      </c>
      <c r="Z495" s="6">
        <f t="shared" ca="1" si="97"/>
        <v>11</v>
      </c>
      <c r="AA495" s="7" t="str">
        <f ca="1">VLOOKUP($Z495,Roles!$A:$B,2,FALSE)</f>
        <v>Analyst</v>
      </c>
      <c r="AB495" s="6">
        <f t="shared" ca="1" si="98"/>
        <v>5</v>
      </c>
      <c r="AC495" s="7" t="str">
        <f ca="1" xml:space="preserve">
IF(
  ISNA($AB495),
  NA(),
  VLOOKUP($AB495,Levels!$A:$B,2,FALSE)
)</f>
        <v>Junior</v>
      </c>
      <c r="AD495" s="8">
        <f t="shared" ca="1" si="99"/>
        <v>36693</v>
      </c>
      <c r="AE495" s="6">
        <f ca="1">RANDBETWEEN(5,COUNTA('Recruitment source'!$A:$A) + 1)</f>
        <v>9</v>
      </c>
      <c r="AF495" s="6" t="str">
        <f ca="1">VLOOKUP($AE495,'Recruitment source'!$A:$B,2,FALSE)</f>
        <v>Empregos Online</v>
      </c>
      <c r="AG495" s="8" t="e">
        <f t="shared" ca="1" si="100"/>
        <v>#N/A</v>
      </c>
      <c r="AH495" s="6" t="e">
        <f t="shared" ca="1" si="101"/>
        <v>#N/A</v>
      </c>
      <c r="AI495" s="6" t="e">
        <f ca="1" xml:space="preserve">
IF(
  ISNA($AH495),
  NA(),
  VLOOKUP($AH495,'Reasons for dismissal'!$A:$B,2,FALSE)
)</f>
        <v>#N/A</v>
      </c>
      <c r="AJ495" s="6">
        <f t="shared" ca="1" si="102"/>
        <v>5</v>
      </c>
      <c r="AK495" s="1">
        <f t="shared" ca="1" si="103"/>
        <v>2580</v>
      </c>
      <c r="AL4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$A495  &amp; ", "   &amp;
$B495  &amp; ", "   &amp;
$D495  &amp; ", '"  &amp;
$I495  &amp; "', '" &amp;
$O495  &amp; "', "  &amp;
$S495  &amp; ", '"  &amp;
TEXT($U495,"dd/mm/aaaa")  &amp; "', "   &amp;
$V495  &amp; ", "   &amp;
$X495  &amp; ", "   &amp;
$Z495  &amp; ", "   &amp;
IF($AB495 &lt;&gt; "", $AB495, "NULL")  &amp; ", "   &amp;
$AK495  &amp; ");"</f>
        <v>#REF!</v>
      </c>
    </row>
    <row r="496" spans="1:38" x14ac:dyDescent="0.2">
      <c r="A496" s="7" cm="1">
        <f t="array" aca="1" ref="A496" ca="1">INDEX(Companies!$A:$A,RANDBETWEEN(2,COUNTA(Companies!$A:$A)),1)</f>
        <v>2</v>
      </c>
      <c r="B496" s="5">
        <f t="shared" si="91"/>
        <v>495</v>
      </c>
      <c r="C496" s="5" t="str" cm="1">
        <f t="array" ref="C496">SHA1HASH($B496)</f>
        <v>f1e75747bc4c6d0b16f0d429b76d23f1c06153a9</v>
      </c>
      <c r="D496" s="6">
        <f t="shared" ca="1" si="92"/>
        <v>1</v>
      </c>
      <c r="E496" s="7">
        <f ca="1">IF($B496 = 1 + N("Presidente"),
    127,
    IF($B496 = 2 + N("Vice-Presidente"),
        72,
        IF($B496 = 3 + N("Secretária bilíngue"),
            13,
            RANDBETWEEN(5,COUNT(Name!$A:$A) + 1)
        )
    )
)</f>
        <v>25</v>
      </c>
      <c r="F496" s="7" t="str">
        <f ca="1">VLOOKUP($E496,Name!$A:$B,2,FALSE)</f>
        <v>Ana</v>
      </c>
      <c r="G496" s="7">
        <f ca="1" xml:space="preserve">
IF($B496 = 1,
    0,
    RANDBETWEEN(5,COUNT('Last name'!$A:$A) + 1)
)</f>
        <v>46</v>
      </c>
      <c r="H496" s="7" t="str">
        <f ca="1" xml:space="preserve">
IF($B496 = 1 + N("Presidente"),
    "de Orléans e Bragança",
    VLOOKUP($G496,'Last name'!$A:$B,2,FALSE) &amp; " " &amp; VLOOKUP(RANDBETWEEN(5,COUNT('Last name'!$A:$A) + 1),'Last name'!$A:$B,2,FALSE)
)</f>
        <v>Bragança Alcantara</v>
      </c>
      <c r="I496" s="7" t="str">
        <f t="shared" ca="1" si="93"/>
        <v>Ana Bragança Alcantara</v>
      </c>
      <c r="J496" s="7" t="str" cm="1">
        <f t="array" aca="1" ref="J496" ca="1">SHA1HASH($I496)</f>
        <v>5780c7d38f0977deeb0a6a5ec4417e2105ba3834</v>
      </c>
      <c r="K496" s="7" cm="1">
        <f t="array" aca="1" ref="K496" ca="1">INDEX(States!$A:$A,M496,1)</f>
        <v>5</v>
      </c>
      <c r="L496" s="7" t="str">
        <f ca="1">VLOOKUP($K496,Countries!$A:$B,2,FALSE)</f>
        <v>Portugal</v>
      </c>
      <c r="M496" s="7" cm="1">
        <f t="array" aca="1" ref="M496" ca="1">INDEX(States!$C:$C,RANDBETWEEN(5,COUNTA(States!$A:$A) + 1),1)</f>
        <v>10</v>
      </c>
      <c r="N496" s="7" t="str">
        <f ca="1">VLOOKUP($M496,States!$C:$D,2,FALSE)</f>
        <v>Faro</v>
      </c>
      <c r="O496" s="7" t="str">
        <f ca="1">VLOOKUP($E496,Name!$A:$C,3,FALSE)</f>
        <v>F</v>
      </c>
      <c r="P496" s="7" t="str">
        <f ca="1">VLOOKUP($O496,Genders!$B:$C,2,FALSE)</f>
        <v>Female</v>
      </c>
      <c r="Q496" s="7" cm="1">
        <f t="array" aca="1" ref="Q496" ca="1">INDEX('Marital status'!$A:$A,RANDBETWEEN(5,COUNTA('Marital status'!$A:$A) + 1),1)</f>
        <v>5</v>
      </c>
      <c r="R496" s="7" t="str">
        <f ca="1">VLOOKUP($Q496,'Marital status'!$A:$B,2,FALSE)</f>
        <v xml:space="preserve"> Separated </v>
      </c>
      <c r="S496" s="7">
        <f t="shared" ca="1" si="94"/>
        <v>5</v>
      </c>
      <c r="T496" s="7" t="str">
        <f ca="1">VLOOKUP($S496,Ethnicities!$A:$B,2,FALSE)</f>
        <v>ASIAN</v>
      </c>
      <c r="U496" s="8">
        <f t="shared" ca="1" si="95"/>
        <v>33112</v>
      </c>
      <c r="V496" s="6">
        <f t="shared" ca="1" si="96"/>
        <v>7</v>
      </c>
      <c r="W496" s="8" t="str">
        <f ca="1">VLOOKUP($V496,'Background education'!$A:$B,2,FALSE)</f>
        <v>Undergraduate degree</v>
      </c>
      <c r="X496" s="7">
        <f ca="1" xml:space="preserve">
  IF(OR($Z496 = 5, $Z496 = 6, $Z496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496" s="7" t="str">
        <f ca="1">VLOOKUP($X496,Departments!$A:$B,2,FALSE)</f>
        <v xml:space="preserve"> Presidency</v>
      </c>
      <c r="Z496" s="6">
        <f t="shared" ca="1" si="97"/>
        <v>9</v>
      </c>
      <c r="AA496" s="7" t="str">
        <f ca="1">VLOOKUP($Z496,Roles!$A:$B,2,FALSE)</f>
        <v>Intern</v>
      </c>
      <c r="AB496" s="6" t="e">
        <f t="shared" ca="1" si="98"/>
        <v>#N/A</v>
      </c>
      <c r="AC496" s="7" t="e">
        <f ca="1" xml:space="preserve">
IF(
  ISNA($AB496),
  NA(),
  VLOOKUP($AB496,Levels!$A:$B,2,FALSE)
)</f>
        <v>#N/A</v>
      </c>
      <c r="AD496" s="8">
        <f t="shared" ca="1" si="99"/>
        <v>43628</v>
      </c>
      <c r="AE496" s="6">
        <f ca="1">RANDBETWEEN(5,COUNTA('Recruitment source'!$A:$A) + 1)</f>
        <v>5</v>
      </c>
      <c r="AF496" s="6" t="str">
        <f ca="1">VLOOKUP($AE496,'Recruitment source'!$A:$B,2,FALSE)</f>
        <v>Indeed</v>
      </c>
      <c r="AG496" s="8" t="e">
        <f t="shared" ca="1" si="100"/>
        <v>#N/A</v>
      </c>
      <c r="AH496" s="6" t="e">
        <f t="shared" ca="1" si="101"/>
        <v>#N/A</v>
      </c>
      <c r="AI496" s="6" t="e">
        <f ca="1" xml:space="preserve">
IF(
  ISNA($AH496),
  NA(),
  VLOOKUP($AH496,'Reasons for dismissal'!$A:$B,2,FALSE)
)</f>
        <v>#N/A</v>
      </c>
      <c r="AJ496" s="6">
        <f t="shared" ca="1" si="102"/>
        <v>5</v>
      </c>
      <c r="AK496" s="1">
        <f t="shared" ca="1" si="103"/>
        <v>1205</v>
      </c>
      <c r="AL4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$A496  &amp; ", "   &amp;
$B496  &amp; ", "   &amp;
$D496  &amp; ", '"  &amp;
$I496  &amp; "', '" &amp;
$O496  &amp; "', "  &amp;
$S496  &amp; ", '"  &amp;
TEXT($U496,"dd/mm/aaaa")  &amp; "', "   &amp;
$V496  &amp; ", "   &amp;
$X496  &amp; ", "   &amp;
$Z496  &amp; ", "   &amp;
IF($AB496 &lt;&gt; "", $AB496, "NULL")  &amp; ", "   &amp;
$AK496  &amp; ");"</f>
        <v>#REF!</v>
      </c>
    </row>
    <row r="497" spans="1:38" x14ac:dyDescent="0.2">
      <c r="A497" s="7" cm="1">
        <f t="array" aca="1" ref="A497" ca="1">INDEX(Companies!$A:$A,RANDBETWEEN(2,COUNTA(Companies!$A:$A)),1)</f>
        <v>2</v>
      </c>
      <c r="B497" s="5">
        <f t="shared" si="91"/>
        <v>496</v>
      </c>
      <c r="C497" s="5" t="str" cm="1">
        <f t="array" ref="C497">SHA1HASH($B497)</f>
        <v>93e097e319c2db13edf06f45c4dff4f741394c0d</v>
      </c>
      <c r="D497" s="6">
        <f t="shared" ca="1" si="92"/>
        <v>1</v>
      </c>
      <c r="E497" s="7">
        <f ca="1">IF($B497 = 1 + N("Presidente"),
    127,
    IF($B497 = 2 + N("Vice-Presidente"),
        72,
        IF($B497 = 3 + N("Secretária bilíngue"),
            13,
            RANDBETWEEN(5,COUNT(Name!$A:$A) + 1)
        )
    )
)</f>
        <v>139</v>
      </c>
      <c r="F497" s="7" t="str">
        <f ca="1">VLOOKUP($E497,Name!$A:$B,2,FALSE)</f>
        <v>Fernando Mariano</v>
      </c>
      <c r="G497" s="7">
        <f ca="1" xml:space="preserve">
IF($B497 = 1,
    0,
    RANDBETWEEN(5,COUNT('Last name'!$A:$A) + 1)
)</f>
        <v>176</v>
      </c>
      <c r="H497" s="7" t="str">
        <f ca="1" xml:space="preserve">
IF($B497 = 1 + N("Presidente"),
    "de Orléans e Bragança",
    VLOOKUP($G497,'Last name'!$A:$B,2,FALSE) &amp; " " &amp; VLOOKUP(RANDBETWEEN(5,COUNT('Last name'!$A:$A) + 1),'Last name'!$A:$B,2,FALSE)
)</f>
        <v>Santos Borges</v>
      </c>
      <c r="I497" s="7" t="str">
        <f t="shared" ca="1" si="93"/>
        <v>Fernando Mariano Santos Borges</v>
      </c>
      <c r="J497" s="7" t="str" cm="1">
        <f t="array" aca="1" ref="J497" ca="1">SHA1HASH($I497)</f>
        <v>868260eb553a4afb7dc8799dedb8926cdb083b72</v>
      </c>
      <c r="K497" s="7" cm="1">
        <f t="array" aca="1" ref="K497" ca="1">INDEX(States!$A:$A,M497,1)</f>
        <v>5</v>
      </c>
      <c r="L497" s="7" t="str">
        <f ca="1">VLOOKUP($K497,Countries!$A:$B,2,FALSE)</f>
        <v>Portugal</v>
      </c>
      <c r="M497" s="7" cm="1">
        <f t="array" aca="1" ref="M497" ca="1">INDEX(States!$C:$C,RANDBETWEEN(5,COUNTA(States!$A:$A) + 1),1)</f>
        <v>23</v>
      </c>
      <c r="N497" s="7" t="str">
        <f ca="1">VLOOKUP($M497,States!$C:$D,2,FALSE)</f>
        <v>Viana do Castelo</v>
      </c>
      <c r="O497" s="7" t="str">
        <f ca="1">VLOOKUP($E497,Name!$A:$C,3,FALSE)</f>
        <v>M</v>
      </c>
      <c r="P497" s="7" t="str">
        <f ca="1">VLOOKUP($O497,Genders!$B:$C,2,FALSE)</f>
        <v>Male</v>
      </c>
      <c r="Q497" s="7" cm="1">
        <f t="array" aca="1" ref="Q497" ca="1">INDEX('Marital status'!$A:$A,RANDBETWEEN(5,COUNTA('Marital status'!$A:$A) + 1),1)</f>
        <v>5</v>
      </c>
      <c r="R497" s="7" t="str">
        <f ca="1">VLOOKUP($Q497,'Marital status'!$A:$B,2,FALSE)</f>
        <v xml:space="preserve"> Separated </v>
      </c>
      <c r="S497" s="7">
        <f t="shared" ca="1" si="94"/>
        <v>6</v>
      </c>
      <c r="T497" s="7" t="str">
        <f ca="1">VLOOKUP($S497,Ethnicities!$A:$B,2,FALSE)</f>
        <v xml:space="preserve">  american Indian or Alaska Native</v>
      </c>
      <c r="U497" s="8">
        <f t="shared" ca="1" si="95"/>
        <v>24580</v>
      </c>
      <c r="V497" s="6">
        <f t="shared" ca="1" si="96"/>
        <v>7</v>
      </c>
      <c r="W497" s="8" t="str">
        <f ca="1">VLOOKUP($V497,'Background education'!$A:$B,2,FALSE)</f>
        <v>Undergraduate degree</v>
      </c>
      <c r="X497" s="7">
        <f ca="1" xml:space="preserve">
  IF(OR($Z497 = 5, $Z497 = 6, $Z497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497" s="7" t="str">
        <f ca="1">VLOOKUP($X497,Departments!$A:$B,2,FALSE)</f>
        <v xml:space="preserve"> Commercial</v>
      </c>
      <c r="Z497" s="6">
        <f t="shared" ca="1" si="97"/>
        <v>11</v>
      </c>
      <c r="AA497" s="7" t="str">
        <f ca="1">VLOOKUP($Z497,Roles!$A:$B,2,FALSE)</f>
        <v>Analyst</v>
      </c>
      <c r="AB497" s="6">
        <f t="shared" ca="1" si="98"/>
        <v>5</v>
      </c>
      <c r="AC497" s="7" t="str">
        <f ca="1" xml:space="preserve">
IF(
  ISNA($AB497),
  NA(),
  VLOOKUP($AB497,Levels!$A:$B,2,FALSE)
)</f>
        <v>Junior</v>
      </c>
      <c r="AD497" s="8">
        <f t="shared" ca="1" si="99"/>
        <v>44242</v>
      </c>
      <c r="AE497" s="6">
        <f ca="1">RANDBETWEEN(5,COUNTA('Recruitment source'!$A:$A) + 1)</f>
        <v>9</v>
      </c>
      <c r="AF497" s="6" t="str">
        <f ca="1">VLOOKUP($AE497,'Recruitment source'!$A:$B,2,FALSE)</f>
        <v>Empregos Online</v>
      </c>
      <c r="AG497" s="8" t="e">
        <f t="shared" ca="1" si="100"/>
        <v>#N/A</v>
      </c>
      <c r="AH497" s="6" t="e">
        <f t="shared" ca="1" si="101"/>
        <v>#N/A</v>
      </c>
      <c r="AI497" s="6" t="e">
        <f ca="1" xml:space="preserve">
IF(
  ISNA($AH497),
  NA(),
  VLOOKUP($AH497,'Reasons for dismissal'!$A:$B,2,FALSE)
)</f>
        <v>#N/A</v>
      </c>
      <c r="AJ497" s="6">
        <f t="shared" ca="1" si="102"/>
        <v>4</v>
      </c>
      <c r="AK497" s="1">
        <f t="shared" ca="1" si="103"/>
        <v>2580</v>
      </c>
      <c r="AL4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$A497  &amp; ", "   &amp;
$B497  &amp; ", "   &amp;
$D497  &amp; ", '"  &amp;
$I497  &amp; "', '" &amp;
$O497  &amp; "', "  &amp;
$S497  &amp; ", '"  &amp;
TEXT($U497,"dd/mm/aaaa")  &amp; "', "   &amp;
$V497  &amp; ", "   &amp;
$X497  &amp; ", "   &amp;
$Z497  &amp; ", "   &amp;
IF($AB497 &lt;&gt; "", $AB497, "NULL")  &amp; ", "   &amp;
$AK497  &amp; ");"</f>
        <v>#REF!</v>
      </c>
    </row>
    <row r="498" spans="1:38" x14ac:dyDescent="0.2">
      <c r="A498" s="7" cm="1">
        <f t="array" aca="1" ref="A498" ca="1">INDEX(Companies!$A:$A,RANDBETWEEN(2,COUNTA(Companies!$A:$A)),1)</f>
        <v>2</v>
      </c>
      <c r="B498" s="5">
        <f t="shared" si="91"/>
        <v>497</v>
      </c>
      <c r="C498" s="5" t="str" cm="1">
        <f t="array" ref="C498">SHA1HASH($B498)</f>
        <v>ccddaf626302032b0414003d6d4ebbfe4b3f99af</v>
      </c>
      <c r="D498" s="6">
        <f t="shared" ca="1" si="92"/>
        <v>1</v>
      </c>
      <c r="E498" s="7">
        <f ca="1">IF($B498 = 1 + N("Presidente"),
    127,
    IF($B498 = 2 + N("Vice-Presidente"),
        72,
        IF($B498 = 3 + N("Secretária bilíngue"),
            13,
            RANDBETWEEN(5,COUNT(Name!$A:$A) + 1)
        )
    )
)</f>
        <v>181</v>
      </c>
      <c r="F498" s="7" t="str">
        <f ca="1">VLOOKUP($E498,Name!$A:$B,2,FALSE)</f>
        <v>Isys</v>
      </c>
      <c r="G498" s="7">
        <f ca="1" xml:space="preserve">
IF($B498 = 1,
    0,
    RANDBETWEEN(5,COUNT('Last name'!$A:$A) + 1)
)</f>
        <v>18</v>
      </c>
      <c r="H498" s="7" t="str">
        <f ca="1" xml:space="preserve">
IF($B498 = 1 + N("Presidente"),
    "de Orléans e Bragança",
    VLOOKUP($G498,'Last name'!$A:$B,2,FALSE) &amp; " " &amp; VLOOKUP(RANDBETWEEN(5,COUNT('Last name'!$A:$A) + 1),'Last name'!$A:$B,2,FALSE)
)</f>
        <v>Andrioli Sá</v>
      </c>
      <c r="I498" s="7" t="str">
        <f t="shared" ca="1" si="93"/>
        <v>Isys Andrioli Sá</v>
      </c>
      <c r="J498" s="7" t="str" cm="1">
        <f t="array" aca="1" ref="J498" ca="1">SHA1HASH($I498)</f>
        <v>7228cf0f8c551857275138c6a83d1644b733c475</v>
      </c>
      <c r="K498" s="7" cm="1">
        <f t="array" aca="1" ref="K498" ca="1">INDEX(States!$A:$A,M498,1)</f>
        <v>5</v>
      </c>
      <c r="L498" s="7" t="str">
        <f ca="1">VLOOKUP($K498,Countries!$A:$B,2,FALSE)</f>
        <v>Portugal</v>
      </c>
      <c r="M498" s="7" cm="1">
        <f t="array" aca="1" ref="M498" ca="1">INDEX(States!$C:$C,RANDBETWEEN(5,COUNTA(States!$A:$A) + 1),1)</f>
        <v>14</v>
      </c>
      <c r="N498" s="7" t="str">
        <f ca="1">VLOOKUP($M498,States!$C:$D,2,FALSE)</f>
        <v>Madeira</v>
      </c>
      <c r="O498" s="7" t="str">
        <f ca="1">VLOOKUP($E498,Name!$A:$C,3,FALSE)</f>
        <v>F</v>
      </c>
      <c r="P498" s="7" t="str">
        <f ca="1">VLOOKUP($O498,Genders!$B:$C,2,FALSE)</f>
        <v>Female</v>
      </c>
      <c r="Q498" s="7" cm="1">
        <f t="array" aca="1" ref="Q498" ca="1">INDEX('Marital status'!$A:$A,RANDBETWEEN(5,COUNTA('Marital status'!$A:$A) + 1),1)</f>
        <v>5</v>
      </c>
      <c r="R498" s="7" t="str">
        <f ca="1">VLOOKUP($Q498,'Marital status'!$A:$B,2,FALSE)</f>
        <v xml:space="preserve"> Separated </v>
      </c>
      <c r="S498" s="7">
        <f t="shared" ca="1" si="94"/>
        <v>5</v>
      </c>
      <c r="T498" s="7" t="str">
        <f ca="1">VLOOKUP($S498,Ethnicities!$A:$B,2,FALSE)</f>
        <v>ASIAN</v>
      </c>
      <c r="U498" s="8">
        <f t="shared" ca="1" si="95"/>
        <v>31302</v>
      </c>
      <c r="V498" s="6">
        <f t="shared" ca="1" si="96"/>
        <v>7</v>
      </c>
      <c r="W498" s="8" t="str">
        <f ca="1">VLOOKUP($V498,'Background education'!$A:$B,2,FALSE)</f>
        <v>Undergraduate degree</v>
      </c>
      <c r="X498" s="7">
        <f ca="1" xml:space="preserve">
  IF(OR($Z498 = 5, $Z498 = 6, $Z498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498" s="7" t="str">
        <f ca="1">VLOOKUP($X498,Departments!$A:$B,2,FALSE)</f>
        <v>Operations</v>
      </c>
      <c r="Z498" s="6">
        <f t="shared" ca="1" si="97"/>
        <v>10</v>
      </c>
      <c r="AA498" s="7" t="str">
        <f ca="1">VLOOKUP($Z498,Roles!$A:$B,2,FALSE)</f>
        <v>Trainee</v>
      </c>
      <c r="AB498" s="6" t="e">
        <f t="shared" ca="1" si="98"/>
        <v>#N/A</v>
      </c>
      <c r="AC498" s="7" t="e">
        <f ca="1" xml:space="preserve">
IF(
  ISNA($AB498),
  NA(),
  VLOOKUP($AB498,Levels!$A:$B,2,FALSE)
)</f>
        <v>#N/A</v>
      </c>
      <c r="AD498" s="8">
        <f t="shared" ca="1" si="99"/>
        <v>41891</v>
      </c>
      <c r="AE498" s="6">
        <f ca="1">RANDBETWEEN(5,COUNTA('Recruitment source'!$A:$A) + 1)</f>
        <v>12</v>
      </c>
      <c r="AF498" s="6" t="str">
        <f ca="1">VLOOKUP($AE498,'Recruitment source'!$A:$B,2,FALSE)</f>
        <v xml:space="preserve"> recommendation of employee</v>
      </c>
      <c r="AG498" s="8" t="e">
        <f t="shared" ca="1" si="100"/>
        <v>#N/A</v>
      </c>
      <c r="AH498" s="6" t="e">
        <f t="shared" ca="1" si="101"/>
        <v>#N/A</v>
      </c>
      <c r="AI498" s="6" t="e">
        <f ca="1" xml:space="preserve">
IF(
  ISNA($AH498),
  NA(),
  VLOOKUP($AH498,'Reasons for dismissal'!$A:$B,2,FALSE)
)</f>
        <v>#N/A</v>
      </c>
      <c r="AJ498" s="6">
        <f t="shared" ca="1" si="102"/>
        <v>5</v>
      </c>
      <c r="AK498" s="1">
        <f t="shared" ca="1" si="103"/>
        <v>1305</v>
      </c>
      <c r="AL4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$A498  &amp; ", "   &amp;
$B498  &amp; ", "   &amp;
$D498  &amp; ", '"  &amp;
$I498  &amp; "', '" &amp;
$O498  &amp; "', "  &amp;
$S498  &amp; ", '"  &amp;
TEXT($U498,"dd/mm/aaaa")  &amp; "', "   &amp;
$V498  &amp; ", "   &amp;
$X498  &amp; ", "   &amp;
$Z498  &amp; ", "   &amp;
IF($AB498 &lt;&gt; "", $AB498, "NULL")  &amp; ", "   &amp;
$AK498  &amp; ");"</f>
        <v>#REF!</v>
      </c>
    </row>
    <row r="499" spans="1:38" x14ac:dyDescent="0.2">
      <c r="A499" s="7" cm="1">
        <f t="array" aca="1" ref="A499" ca="1">INDEX(Companies!$A:$A,RANDBETWEEN(2,COUNTA(Companies!$A:$A)),1)</f>
        <v>2</v>
      </c>
      <c r="B499" s="5">
        <f t="shared" si="91"/>
        <v>498</v>
      </c>
      <c r="C499" s="5" t="str" cm="1">
        <f t="array" ref="C499">SHA1HASH($B499)</f>
        <v>d049c44e2fd67b6eb19a1c18c93110c0b52cab63</v>
      </c>
      <c r="D499" s="6">
        <f t="shared" ca="1" si="92"/>
        <v>1</v>
      </c>
      <c r="E499" s="7">
        <f ca="1">IF($B499 = 1 + N("Presidente"),
    127,
    IF($B499 = 2 + N("Vice-Presidente"),
        72,
        IF($B499 = 3 + N("Secretária bilíngue"),
            13,
            RANDBETWEEN(5,COUNT(Name!$A:$A) + 1)
        )
    )
)</f>
        <v>146</v>
      </c>
      <c r="F499" s="7" t="str">
        <f ca="1">VLOOKUP($E499,Name!$A:$B,2,FALSE)</f>
        <v>Francisco</v>
      </c>
      <c r="G499" s="7">
        <f ca="1" xml:space="preserve">
IF($B499 = 1,
    0,
    RANDBETWEEN(5,COUNT('Last name'!$A:$A) + 1)
)</f>
        <v>10</v>
      </c>
      <c r="H499" s="7" t="str">
        <f ca="1" xml:space="preserve">
IF($B499 = 1 + N("Presidente"),
    "de Orléans e Bragança",
    VLOOKUP($G499,'Last name'!$A:$B,2,FALSE) &amp; " " &amp; VLOOKUP(RANDBETWEEN(5,COUNT('Last name'!$A:$A) + 1),'Last name'!$A:$B,2,FALSE)
)</f>
        <v>Alencar Gonçalves</v>
      </c>
      <c r="I499" s="7" t="str">
        <f t="shared" ca="1" si="93"/>
        <v>Francisco Alencar Gonçalves</v>
      </c>
      <c r="J499" s="7" t="str" cm="1">
        <f t="array" aca="1" ref="J499" ca="1">SHA1HASH($I499)</f>
        <v>42ed4b81b69f6bbd199c30a45b3465b64c61f898</v>
      </c>
      <c r="K499" s="7" cm="1">
        <f t="array" aca="1" ref="K499" ca="1">INDEX(States!$A:$A,M499,1)</f>
        <v>5</v>
      </c>
      <c r="L499" s="7" t="str">
        <f ca="1">VLOOKUP($K499,Countries!$A:$B,2,FALSE)</f>
        <v>Portugal</v>
      </c>
      <c r="M499" s="7" cm="1">
        <f t="array" aca="1" ref="M499" ca="1">INDEX(States!$C:$C,RANDBETWEEN(5,COUNTA(States!$A:$A) + 1),1)</f>
        <v>9</v>
      </c>
      <c r="N499" s="7" t="str">
        <f ca="1">VLOOKUP($M499,States!$C:$D,2,FALSE)</f>
        <v>braga</v>
      </c>
      <c r="O499" s="7" t="str">
        <f ca="1">VLOOKUP($E499,Name!$A:$C,3,FALSE)</f>
        <v>M</v>
      </c>
      <c r="P499" s="7" t="str">
        <f ca="1">VLOOKUP($O499,Genders!$B:$C,2,FALSE)</f>
        <v>Male</v>
      </c>
      <c r="Q499" s="7" cm="1">
        <f t="array" aca="1" ref="Q499" ca="1">INDEX('Marital status'!$A:$A,RANDBETWEEN(5,COUNTA('Marital status'!$A:$A) + 1),1)</f>
        <v>6</v>
      </c>
      <c r="R499" s="7" t="str">
        <f ca="1">VLOOKUP($Q499,'Marital status'!$A:$B,2,FALSE)</f>
        <v>DIVORCED</v>
      </c>
      <c r="S499" s="7">
        <f t="shared" ca="1" si="94"/>
        <v>5</v>
      </c>
      <c r="T499" s="7" t="str">
        <f ca="1">VLOOKUP($S499,Ethnicities!$A:$B,2,FALSE)</f>
        <v>ASIAN</v>
      </c>
      <c r="U499" s="8">
        <f t="shared" ca="1" si="95"/>
        <v>31296</v>
      </c>
      <c r="V499" s="6">
        <f t="shared" ca="1" si="96"/>
        <v>8</v>
      </c>
      <c r="W499" s="8" t="str">
        <f ca="1">VLOOKUP($V499,'Background education'!$A:$B,2,FALSE)</f>
        <v>Graduate school</v>
      </c>
      <c r="X499" s="7">
        <f ca="1" xml:space="preserve">
  IF(OR($Z499 = 5, $Z499 = 6, $Z499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499" s="7" t="str">
        <f ca="1">VLOOKUP($X499,Departments!$A:$B,2,FALSE)</f>
        <v>Finance</v>
      </c>
      <c r="Z499" s="6">
        <f t="shared" ca="1" si="97"/>
        <v>11</v>
      </c>
      <c r="AA499" s="7" t="str">
        <f ca="1">VLOOKUP($Z499,Roles!$A:$B,2,FALSE)</f>
        <v>Analyst</v>
      </c>
      <c r="AB499" s="6">
        <f t="shared" ca="1" si="98"/>
        <v>6</v>
      </c>
      <c r="AC499" s="7" t="str">
        <f ca="1" xml:space="preserve">
IF(
  ISNA($AB499),
  NA(),
  VLOOKUP($AB499,Levels!$A:$B,2,FALSE)
)</f>
        <v>Pleno</v>
      </c>
      <c r="AD499" s="8">
        <f t="shared" ca="1" si="99"/>
        <v>44553</v>
      </c>
      <c r="AE499" s="6">
        <f ca="1">RANDBETWEEN(5,COUNTA('Recruitment source'!$A:$A) + 1)</f>
        <v>5</v>
      </c>
      <c r="AF499" s="6" t="str">
        <f ca="1">VLOOKUP($AE499,'Recruitment source'!$A:$B,2,FALSE)</f>
        <v>Indeed</v>
      </c>
      <c r="AG499" s="8" t="e">
        <f t="shared" ca="1" si="100"/>
        <v>#N/A</v>
      </c>
      <c r="AH499" s="6" t="e">
        <f t="shared" ca="1" si="101"/>
        <v>#N/A</v>
      </c>
      <c r="AI499" s="6" t="e">
        <f ca="1" xml:space="preserve">
IF(
  ISNA($AH499),
  NA(),
  VLOOKUP($AH499,'Reasons for dismissal'!$A:$B,2,FALSE)
)</f>
        <v>#N/A</v>
      </c>
      <c r="AJ499" s="6">
        <f t="shared" ca="1" si="102"/>
        <v>4</v>
      </c>
      <c r="AK499" s="1">
        <f t="shared" ca="1" si="103"/>
        <v>3000</v>
      </c>
      <c r="AL4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$A499  &amp; ", "   &amp;
$B499  &amp; ", "   &amp;
$D499  &amp; ", '"  &amp;
$I499  &amp; "', '" &amp;
$O499  &amp; "', "  &amp;
$S499  &amp; ", '"  &amp;
TEXT($U499,"dd/mm/aaaa")  &amp; "', "   &amp;
$V499  &amp; ", "   &amp;
$X499  &amp; ", "   &amp;
$Z499  &amp; ", "   &amp;
IF($AB499 &lt;&gt; "", $AB499, "NULL")  &amp; ", "   &amp;
$AK499  &amp; ");"</f>
        <v>#REF!</v>
      </c>
    </row>
    <row r="500" spans="1:38" x14ac:dyDescent="0.2">
      <c r="A500" s="7" cm="1">
        <f t="array" aca="1" ref="A500" ca="1">INDEX(Companies!$A:$A,RANDBETWEEN(2,COUNTA(Companies!$A:$A)),1)</f>
        <v>2</v>
      </c>
      <c r="B500" s="5">
        <f t="shared" si="91"/>
        <v>499</v>
      </c>
      <c r="C500" s="5" t="str" cm="1">
        <f t="array" ref="C500">SHA1HASH($B500)</f>
        <v>edd6ebda641b723cc1bc537c49099c1d5a458138</v>
      </c>
      <c r="D500" s="6">
        <f t="shared" ca="1" si="92"/>
        <v>1</v>
      </c>
      <c r="E500" s="7">
        <f ca="1">IF($B500 = 1 + N("Presidente"),
    127,
    IF($B500 = 2 + N("Vice-Presidente"),
        72,
        IF($B500 = 3 + N("Secretária bilíngue"),
            13,
            RANDBETWEEN(5,COUNT(Name!$A:$A) + 1)
        )
    )
)</f>
        <v>26</v>
      </c>
      <c r="F500" s="7" t="str">
        <f ca="1">VLOOKUP($E500,Name!$A:$B,2,FALSE)</f>
        <v>Ana Beatriz</v>
      </c>
      <c r="G500" s="7">
        <f ca="1" xml:space="preserve">
IF($B500 = 1,
    0,
    RANDBETWEEN(5,COUNT('Last name'!$A:$A) + 1)
)</f>
        <v>141</v>
      </c>
      <c r="H500" s="7" t="str">
        <f ca="1" xml:space="preserve">
IF($B500 = 1 + N("Presidente"),
    "de Orléans e Bragança",
    VLOOKUP($G500,'Last name'!$A:$B,2,FALSE) &amp; " " &amp; VLOOKUP(RANDBETWEEN(5,COUNT('Last name'!$A:$A) + 1),'Last name'!$A:$B,2,FALSE)
)</f>
        <v>Noronha Tavares</v>
      </c>
      <c r="I500" s="7" t="str">
        <f t="shared" ca="1" si="93"/>
        <v>Ana Beatriz Noronha Tavares</v>
      </c>
      <c r="J500" s="7" t="str" cm="1">
        <f t="array" aca="1" ref="J500" ca="1">SHA1HASH($I500)</f>
        <v>96cbed44f17c5d297de8ccd830419b4faae9dc01</v>
      </c>
      <c r="K500" s="7" cm="1">
        <f t="array" aca="1" ref="K500" ca="1">INDEX(States!$A:$A,M500,1)</f>
        <v>5</v>
      </c>
      <c r="L500" s="7" t="str">
        <f ca="1">VLOOKUP($K500,Countries!$A:$B,2,FALSE)</f>
        <v>Portugal</v>
      </c>
      <c r="M500" s="7" cm="1">
        <f t="array" aca="1" ref="M500" ca="1">INDEX(States!$C:$C,RANDBETWEEN(5,COUNTA(States!$A:$A) + 1),1)</f>
        <v>24</v>
      </c>
      <c r="N500" s="7" t="str">
        <f ca="1">VLOOKUP($M500,States!$C:$D,2,FALSE)</f>
        <v>Brangança</v>
      </c>
      <c r="O500" s="7" t="str">
        <f ca="1">VLOOKUP($E500,Name!$A:$C,3,FALSE)</f>
        <v>F</v>
      </c>
      <c r="P500" s="7" t="str">
        <f ca="1">VLOOKUP($O500,Genders!$B:$C,2,FALSE)</f>
        <v>Female</v>
      </c>
      <c r="Q500" s="7" cm="1">
        <f t="array" aca="1" ref="Q500" ca="1">INDEX('Marital status'!$A:$A,RANDBETWEEN(5,COUNTA('Marital status'!$A:$A) + 1),1)</f>
        <v>0</v>
      </c>
      <c r="R500" s="7" t="e">
        <f ca="1">VLOOKUP($Q500,'Marital status'!$A:$B,2,FALSE)</f>
        <v>#N/A</v>
      </c>
      <c r="S500" s="7">
        <f t="shared" ca="1" si="94"/>
        <v>5</v>
      </c>
      <c r="T500" s="7" t="str">
        <f ca="1">VLOOKUP($S500,Ethnicities!$A:$B,2,FALSE)</f>
        <v>ASIAN</v>
      </c>
      <c r="U500" s="8">
        <f t="shared" ca="1" si="95"/>
        <v>22247</v>
      </c>
      <c r="V500" s="6">
        <f t="shared" ca="1" si="96"/>
        <v>7</v>
      </c>
      <c r="W500" s="8" t="str">
        <f ca="1">VLOOKUP($V500,'Background education'!$A:$B,2,FALSE)</f>
        <v>Undergraduate degree</v>
      </c>
      <c r="X500" s="7">
        <f ca="1" xml:space="preserve">
  IF(OR($Z500 = 5, $Z500 = 6, $Z500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500" s="7" t="str">
        <f ca="1">VLOOKUP($X500,Departments!$A:$B,2,FALSE)</f>
        <v>Human Resource</v>
      </c>
      <c r="Z500" s="6">
        <f t="shared" ca="1" si="97"/>
        <v>9</v>
      </c>
      <c r="AA500" s="7" t="str">
        <f ca="1">VLOOKUP($Z500,Roles!$A:$B,2,FALSE)</f>
        <v>Intern</v>
      </c>
      <c r="AB500" s="6" t="e">
        <f t="shared" ca="1" si="98"/>
        <v>#N/A</v>
      </c>
      <c r="AC500" s="7" t="e">
        <f ca="1" xml:space="preserve">
IF(
  ISNA($AB500),
  NA(),
  VLOOKUP($AB500,Levels!$A:$B,2,FALSE)
)</f>
        <v>#N/A</v>
      </c>
      <c r="AD500" s="8">
        <f t="shared" ca="1" si="99"/>
        <v>41693</v>
      </c>
      <c r="AE500" s="6">
        <f ca="1">RANDBETWEEN(5,COUNTA('Recruitment source'!$A:$A) + 1)</f>
        <v>14</v>
      </c>
      <c r="AF500" s="6" t="str">
        <f ca="1">VLOOKUP($AE500,'Recruitment source'!$A:$B,2,FALSE)</f>
        <v>LinkedIn</v>
      </c>
      <c r="AG500" s="8" t="e">
        <f t="shared" ca="1" si="100"/>
        <v>#N/A</v>
      </c>
      <c r="AH500" s="6" t="e">
        <f t="shared" ca="1" si="101"/>
        <v>#N/A</v>
      </c>
      <c r="AI500" s="6" t="e">
        <f ca="1" xml:space="preserve">
IF(
  ISNA($AH500),
  NA(),
  VLOOKUP($AH500,'Reasons for dismissal'!$A:$B,2,FALSE)
)</f>
        <v>#N/A</v>
      </c>
      <c r="AJ500" s="6">
        <f t="shared" ca="1" si="102"/>
        <v>5</v>
      </c>
      <c r="AK500" s="1">
        <f t="shared" ca="1" si="103"/>
        <v>1285</v>
      </c>
      <c r="AL5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$A500  &amp; ", "   &amp;
$B500  &amp; ", "   &amp;
$D500  &amp; ", '"  &amp;
$I500  &amp; "', '" &amp;
$O500  &amp; "', "  &amp;
$S500  &amp; ", '"  &amp;
TEXT($U500,"dd/mm/aaaa")  &amp; "', "   &amp;
$V500  &amp; ", "   &amp;
$X500  &amp; ", "   &amp;
$Z500  &amp; ", "   &amp;
IF($AB500 &lt;&gt; "", $AB500, "NULL")  &amp; ", "   &amp;
$AK500  &amp; ");"</f>
        <v>#REF!</v>
      </c>
    </row>
    <row r="501" spans="1:38" x14ac:dyDescent="0.2">
      <c r="A501" s="7" cm="1">
        <f t="array" aca="1" ref="A501" ca="1">INDEX(Companies!$A:$A,RANDBETWEEN(2,COUNTA(Companies!$A:$A)),1)</f>
        <v>2</v>
      </c>
      <c r="B501" s="5">
        <f t="shared" si="91"/>
        <v>500</v>
      </c>
      <c r="C501" s="5" t="str" cm="1">
        <f t="array" ref="C501">SHA1HASH($B501)</f>
        <v>f83a383c0fa81f295d057f8f5ed0ba4610947817</v>
      </c>
      <c r="D501" s="6">
        <f t="shared" ca="1" si="92"/>
        <v>1</v>
      </c>
      <c r="E501" s="7">
        <f ca="1">IF($B501 = 1 + N("Presidente"),
    127,
    IF($B501 = 2 + N("Vice-Presidente"),
        72,
        IF($B501 = 3 + N("Secretária bilíngue"),
            13,
            RANDBETWEEN(5,COUNT(Name!$A:$A) + 1)
        )
    )
)</f>
        <v>53</v>
      </c>
      <c r="F501" s="7" t="str">
        <f ca="1">VLOOKUP($E501,Name!$A:$B,2,FALSE)</f>
        <v>Aquiles</v>
      </c>
      <c r="G501" s="7">
        <f ca="1" xml:space="preserve">
IF($B501 = 1,
    0,
    RANDBETWEEN(5,COUNT('Last name'!$A:$A) + 1)
)</f>
        <v>44</v>
      </c>
      <c r="H501" s="7" t="str">
        <f ca="1" xml:space="preserve">
IF($B501 = 1 + N("Presidente"),
    "de Orléans e Bragança",
    VLOOKUP($G501,'Last name'!$A:$B,2,FALSE) &amp; " " &amp; VLOOKUP(RANDBETWEEN(5,COUNT('Last name'!$A:$A) + 1),'Last name'!$A:$B,2,FALSE)
)</f>
        <v>Botelho Camargo</v>
      </c>
      <c r="I501" s="7" t="str">
        <f t="shared" ca="1" si="93"/>
        <v>Aquiles Botelho Camargo</v>
      </c>
      <c r="J501" s="7" t="str" cm="1">
        <f t="array" aca="1" ref="J501" ca="1">SHA1HASH($I501)</f>
        <v>ad7dd5b6422b180335f84416269368831bf78bb6</v>
      </c>
      <c r="K501" s="7" cm="1">
        <f t="array" aca="1" ref="K501" ca="1">INDEX(States!$A:$A,M501,1)</f>
        <v>5</v>
      </c>
      <c r="L501" s="7" t="str">
        <f ca="1">VLOOKUP($K501,Countries!$A:$B,2,FALSE)</f>
        <v>Portugal</v>
      </c>
      <c r="M501" s="7" cm="1">
        <f t="array" aca="1" ref="M501" ca="1">INDEX(States!$C:$C,RANDBETWEEN(5,COUNTA(States!$A:$A) + 1),1)</f>
        <v>23</v>
      </c>
      <c r="N501" s="7" t="str">
        <f ca="1">VLOOKUP($M501,States!$C:$D,2,FALSE)</f>
        <v>Viana do Castelo</v>
      </c>
      <c r="O501" s="7" t="str">
        <f ca="1">VLOOKUP($E501,Name!$A:$C,3,FALSE)</f>
        <v>M</v>
      </c>
      <c r="P501" s="7" t="str">
        <f ca="1">VLOOKUP($O501,Genders!$B:$C,2,FALSE)</f>
        <v>Male</v>
      </c>
      <c r="Q501" s="7" cm="1">
        <f t="array" aca="1" ref="Q501" ca="1">INDEX('Marital status'!$A:$A,RANDBETWEEN(5,COUNTA('Marital status'!$A:$A) + 1),1)</f>
        <v>0</v>
      </c>
      <c r="R501" s="7" t="e">
        <f ca="1">VLOOKUP($Q501,'Marital status'!$A:$B,2,FALSE)</f>
        <v>#N/A</v>
      </c>
      <c r="S501" s="7">
        <f t="shared" ca="1" si="94"/>
        <v>5</v>
      </c>
      <c r="T501" s="7" t="str">
        <f ca="1">VLOOKUP($S501,Ethnicities!$A:$B,2,FALSE)</f>
        <v>ASIAN</v>
      </c>
      <c r="U501" s="8">
        <f t="shared" ca="1" si="95"/>
        <v>30298</v>
      </c>
      <c r="V501" s="6">
        <f t="shared" ca="1" si="96"/>
        <v>7</v>
      </c>
      <c r="W501" s="8" t="str">
        <f ca="1">VLOOKUP($V501,'Background education'!$A:$B,2,FALSE)</f>
        <v>Undergraduate degree</v>
      </c>
      <c r="X501" s="7">
        <f ca="1" xml:space="preserve">
  IF(OR($Z501 = 5, $Z501 = 6, $Z501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501" s="7" t="str">
        <f ca="1">VLOOKUP($X501,Departments!$A:$B,2,FALSE)</f>
        <v>Operations</v>
      </c>
      <c r="Z501" s="6">
        <f t="shared" ca="1" si="97"/>
        <v>11</v>
      </c>
      <c r="AA501" s="7" t="str">
        <f ca="1">VLOOKUP($Z501,Roles!$A:$B,2,FALSE)</f>
        <v>Analyst</v>
      </c>
      <c r="AB501" s="6">
        <f t="shared" ca="1" si="98"/>
        <v>7</v>
      </c>
      <c r="AC501" s="7" t="str">
        <f ca="1" xml:space="preserve">
IF(
  ISNA($AB501),
  NA(),
  VLOOKUP($AB501,Levels!$A:$B,2,FALSE)
)</f>
        <v>Senior</v>
      </c>
      <c r="AD501" s="8">
        <f t="shared" ca="1" si="99"/>
        <v>41833</v>
      </c>
      <c r="AE501" s="6">
        <f ca="1">RANDBETWEEN(5,COUNTA('Recruitment source'!$A:$A) + 1)</f>
        <v>11</v>
      </c>
      <c r="AF501" s="6" t="str">
        <f ca="1">VLOOKUP($AE501,'Recruitment source'!$A:$B,2,FALSE)</f>
        <v>Next Station</v>
      </c>
      <c r="AG501" s="8" t="e">
        <f t="shared" ca="1" si="100"/>
        <v>#N/A</v>
      </c>
      <c r="AH501" s="6" t="e">
        <f t="shared" ca="1" si="101"/>
        <v>#N/A</v>
      </c>
      <c r="AI501" s="6" t="e">
        <f ca="1" xml:space="preserve">
IF(
  ISNA($AH501),
  NA(),
  VLOOKUP($AH501,'Reasons for dismissal'!$A:$B,2,FALSE)
)</f>
        <v>#N/A</v>
      </c>
      <c r="AJ501" s="6">
        <f t="shared" ca="1" si="102"/>
        <v>5</v>
      </c>
      <c r="AK501" s="1">
        <f t="shared" ca="1" si="103"/>
        <v>2500</v>
      </c>
      <c r="AL5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$A501  &amp; ", "   &amp;
$B501  &amp; ", "   &amp;
$D501  &amp; ", '"  &amp;
$I501  &amp; "', '" &amp;
$O501  &amp; "', "  &amp;
$S501  &amp; ", '"  &amp;
TEXT($U501,"dd/mm/aaaa")  &amp; "', "   &amp;
$V501  &amp; ", "   &amp;
$X501  &amp; ", "   &amp;
$Z501  &amp; ", "   &amp;
IF($AB501 &lt;&gt; "", $AB501, "NULL")  &amp; ", "   &amp;
$AK501  &amp; ");"</f>
        <v>#REF!</v>
      </c>
    </row>
    <row r="502" spans="1:38" x14ac:dyDescent="0.2">
      <c r="A502" s="7" cm="1">
        <f t="array" aca="1" ref="A502" ca="1">INDEX(Companies!$A:$A,RANDBETWEEN(2,COUNTA(Companies!$A:$A)),1)</f>
        <v>2</v>
      </c>
      <c r="B502" s="5">
        <f t="shared" si="91"/>
        <v>501</v>
      </c>
      <c r="C502" s="5" t="str" cm="1">
        <f t="array" ref="C502">SHA1HASH($B502)</f>
        <v>2c9a62c3748f484690d547c0d707aededf04fbd2</v>
      </c>
      <c r="D502" s="6">
        <f t="shared" ca="1" si="92"/>
        <v>1</v>
      </c>
      <c r="E502" s="7">
        <f ca="1">IF($B502 = 1 + N("Presidente"),
    127,
    IF($B502 = 2 + N("Vice-Presidente"),
        72,
        IF($B502 = 3 + N("Secretária bilíngue"),
            13,
            RANDBETWEEN(5,COUNT(Name!$A:$A) + 1)
        )
    )
)</f>
        <v>274</v>
      </c>
      <c r="F502" s="7" t="str">
        <f ca="1">VLOOKUP($E502,Name!$A:$B,2,FALSE)</f>
        <v>Maria Valentina</v>
      </c>
      <c r="G502" s="7">
        <f ca="1" xml:space="preserve">
IF($B502 = 1,
    0,
    RANDBETWEEN(5,COUNT('Last name'!$A:$A) + 1)
)</f>
        <v>86</v>
      </c>
      <c r="H502" s="7" t="str">
        <f ca="1" xml:space="preserve">
IF($B502 = 1 + N("Presidente"),
    "de Orléans e Bragança",
    VLOOKUP($G502,'Last name'!$A:$B,2,FALSE) &amp; " " &amp; VLOOKUP(RANDBETWEEN(5,COUNT('Last name'!$A:$A) + 1),'Last name'!$A:$B,2,FALSE)
)</f>
        <v>Ferrara Gomes</v>
      </c>
      <c r="I502" s="7" t="str">
        <f t="shared" ca="1" si="93"/>
        <v>Maria Valentina Ferrara Gomes</v>
      </c>
      <c r="J502" s="7" t="str" cm="1">
        <f t="array" aca="1" ref="J502" ca="1">SHA1HASH($I502)</f>
        <v>a90558528915c06c76b21bec188e35a5d7b8f72d</v>
      </c>
      <c r="K502" s="7" cm="1">
        <f t="array" aca="1" ref="K502" ca="1">INDEX(States!$A:$A,M502,1)</f>
        <v>5</v>
      </c>
      <c r="L502" s="7" t="str">
        <f ca="1">VLOOKUP($K502,Countries!$A:$B,2,FALSE)</f>
        <v>Portugal</v>
      </c>
      <c r="M502" s="7" cm="1">
        <f t="array" aca="1" ref="M502" ca="1">INDEX(States!$C:$C,RANDBETWEEN(5,COUNTA(States!$A:$A) + 1),1)</f>
        <v>17</v>
      </c>
      <c r="N502" s="7" t="str">
        <f ca="1">VLOOKUP($M502,States!$C:$D,2,FALSE)</f>
        <v>Viseu</v>
      </c>
      <c r="O502" s="7" t="str">
        <f ca="1">VLOOKUP($E502,Name!$A:$C,3,FALSE)</f>
        <v>F</v>
      </c>
      <c r="P502" s="7" t="str">
        <f ca="1">VLOOKUP($O502,Genders!$B:$C,2,FALSE)</f>
        <v>Female</v>
      </c>
      <c r="Q502" s="7" cm="1">
        <f t="array" aca="1" ref="Q502" ca="1">INDEX('Marital status'!$A:$A,RANDBETWEEN(5,COUNTA('Marital status'!$A:$A) + 1),1)</f>
        <v>6</v>
      </c>
      <c r="R502" s="7" t="str">
        <f ca="1">VLOOKUP($Q502,'Marital status'!$A:$B,2,FALSE)</f>
        <v>DIVORCED</v>
      </c>
      <c r="S502" s="7">
        <f t="shared" ca="1" si="94"/>
        <v>5</v>
      </c>
      <c r="T502" s="7" t="str">
        <f ca="1">VLOOKUP($S502,Ethnicities!$A:$B,2,FALSE)</f>
        <v>ASIAN</v>
      </c>
      <c r="U502" s="8">
        <f t="shared" ca="1" si="95"/>
        <v>29146</v>
      </c>
      <c r="V502" s="6">
        <f t="shared" ca="1" si="96"/>
        <v>7</v>
      </c>
      <c r="W502" s="8" t="str">
        <f ca="1">VLOOKUP($V502,'Background education'!$A:$B,2,FALSE)</f>
        <v>Undergraduate degree</v>
      </c>
      <c r="X502" s="7">
        <f ca="1" xml:space="preserve">
  IF(OR($Z502 = 5, $Z502 = 6, $Z502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502" s="7" t="str">
        <f ca="1">VLOOKUP($X502,Departments!$A:$B,2,FALSE)</f>
        <v>Operations</v>
      </c>
      <c r="Z502" s="6">
        <f t="shared" ca="1" si="97"/>
        <v>10</v>
      </c>
      <c r="AA502" s="7" t="str">
        <f ca="1">VLOOKUP($Z502,Roles!$A:$B,2,FALSE)</f>
        <v>Trainee</v>
      </c>
      <c r="AB502" s="6" t="e">
        <f t="shared" ca="1" si="98"/>
        <v>#N/A</v>
      </c>
      <c r="AC502" s="7" t="e">
        <f ca="1" xml:space="preserve">
IF(
  ISNA($AB502),
  NA(),
  VLOOKUP($AB502,Levels!$A:$B,2,FALSE)
)</f>
        <v>#N/A</v>
      </c>
      <c r="AD502" s="8">
        <f t="shared" ca="1" si="99"/>
        <v>43691</v>
      </c>
      <c r="AE502" s="6">
        <f ca="1">RANDBETWEEN(5,COUNTA('Recruitment source'!$A:$A) + 1)</f>
        <v>9</v>
      </c>
      <c r="AF502" s="6" t="str">
        <f ca="1">VLOOKUP($AE502,'Recruitment source'!$A:$B,2,FALSE)</f>
        <v>Empregos Online</v>
      </c>
      <c r="AG502" s="8" t="e">
        <f t="shared" ca="1" si="100"/>
        <v>#N/A</v>
      </c>
      <c r="AH502" s="6" t="e">
        <f t="shared" ca="1" si="101"/>
        <v>#N/A</v>
      </c>
      <c r="AI502" s="6" t="e">
        <f ca="1" xml:space="preserve">
IF(
  ISNA($AH502),
  NA(),
  VLOOKUP($AH502,'Reasons for dismissal'!$A:$B,2,FALSE)
)</f>
        <v>#N/A</v>
      </c>
      <c r="AJ502" s="6">
        <f t="shared" ca="1" si="102"/>
        <v>4</v>
      </c>
      <c r="AK502" s="1">
        <f t="shared" ca="1" si="103"/>
        <v>1305</v>
      </c>
      <c r="AL5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$A502  &amp; ", "   &amp;
$B502  &amp; ", "   &amp;
$D502  &amp; ", '"  &amp;
$I502  &amp; "', '" &amp;
$O502  &amp; "', "  &amp;
$S502  &amp; ", '"  &amp;
TEXT($U502,"dd/mm/aaaa")  &amp; "', "   &amp;
$V502  &amp; ", "   &amp;
$X502  &amp; ", "   &amp;
$Z502  &amp; ", "   &amp;
IF($AB502 &lt;&gt; "", $AB502, "NULL")  &amp; ", "   &amp;
$AK502  &amp; ");"</f>
        <v>#REF!</v>
      </c>
    </row>
    <row r="503" spans="1:38" x14ac:dyDescent="0.2">
      <c r="A503" s="7" cm="1">
        <f t="array" aca="1" ref="A503" ca="1">INDEX(Companies!$A:$A,RANDBETWEEN(2,COUNTA(Companies!$A:$A)),1)</f>
        <v>2</v>
      </c>
      <c r="B503" s="5">
        <f t="shared" si="91"/>
        <v>502</v>
      </c>
      <c r="C503" s="5" t="str" cm="1">
        <f t="array" ref="C503">SHA1HASH($B503)</f>
        <v>2f9f705a38307c470e3a819ac1f6df7a7fa0ffbc</v>
      </c>
      <c r="D503" s="6">
        <f t="shared" ca="1" si="92"/>
        <v>1</v>
      </c>
      <c r="E503" s="7">
        <f ca="1">IF($B503 = 1 + N("Presidente"),
    127,
    IF($B503 = 2 + N("Vice-Presidente"),
        72,
        IF($B503 = 3 + N("Secretária bilíngue"),
            13,
            RANDBETWEEN(5,COUNT(Name!$A:$A) + 1)
        )
    )
)</f>
        <v>207</v>
      </c>
      <c r="F503" s="7" t="str">
        <f ca="1">VLOOKUP($E503,Name!$A:$B,2,FALSE)</f>
        <v>Kamille</v>
      </c>
      <c r="G503" s="7">
        <f ca="1" xml:space="preserve">
IF($B503 = 1,
    0,
    RANDBETWEEN(5,COUNT('Last name'!$A:$A) + 1)
)</f>
        <v>184</v>
      </c>
      <c r="H503" s="7" t="str">
        <f ca="1" xml:space="preserve">
IF($B503 = 1 + N("Presidente"),
    "de Orléans e Bragança",
    VLOOKUP($G503,'Last name'!$A:$B,2,FALSE) &amp; " " &amp; VLOOKUP(RANDBETWEEN(5,COUNT('Last name'!$A:$A) + 1),'Last name'!$A:$B,2,FALSE)
)</f>
        <v>sobrenome Esposito</v>
      </c>
      <c r="I503" s="7" t="str">
        <f t="shared" ca="1" si="93"/>
        <v>Kamille sobrenome Esposito</v>
      </c>
      <c r="J503" s="7" t="str" cm="1">
        <f t="array" aca="1" ref="J503" ca="1">SHA1HASH($I503)</f>
        <v>1ac7176c09ce083ed24e4980e16989887242d388</v>
      </c>
      <c r="K503" s="7" cm="1">
        <f t="array" aca="1" ref="K503" ca="1">INDEX(States!$A:$A,M503,1)</f>
        <v>5</v>
      </c>
      <c r="L503" s="7" t="str">
        <f ca="1">VLOOKUP($K503,Countries!$A:$B,2,FALSE)</f>
        <v>Portugal</v>
      </c>
      <c r="M503" s="7" cm="1">
        <f t="array" aca="1" ref="M503" ca="1">INDEX(States!$C:$C,RANDBETWEEN(5,COUNTA(States!$A:$A) + 1),1)</f>
        <v>24</v>
      </c>
      <c r="N503" s="7" t="str">
        <f ca="1">VLOOKUP($M503,States!$C:$D,2,FALSE)</f>
        <v>Brangança</v>
      </c>
      <c r="O503" s="7" t="str">
        <f ca="1">VLOOKUP($E503,Name!$A:$C,3,FALSE)</f>
        <v>F</v>
      </c>
      <c r="P503" s="7" t="str">
        <f ca="1">VLOOKUP($O503,Genders!$B:$C,2,FALSE)</f>
        <v>Female</v>
      </c>
      <c r="Q503" s="7" cm="1">
        <f t="array" aca="1" ref="Q503" ca="1">INDEX('Marital status'!$A:$A,RANDBETWEEN(5,COUNTA('Marital status'!$A:$A) + 1),1)</f>
        <v>6</v>
      </c>
      <c r="R503" s="7" t="str">
        <f ca="1">VLOOKUP($Q503,'Marital status'!$A:$B,2,FALSE)</f>
        <v>DIVORCED</v>
      </c>
      <c r="S503" s="7">
        <f t="shared" ca="1" si="94"/>
        <v>5</v>
      </c>
      <c r="T503" s="7" t="str">
        <f ca="1">VLOOKUP($S503,Ethnicities!$A:$B,2,FALSE)</f>
        <v>ASIAN</v>
      </c>
      <c r="U503" s="8">
        <f t="shared" ca="1" si="95"/>
        <v>25620</v>
      </c>
      <c r="V503" s="6">
        <f t="shared" ca="1" si="96"/>
        <v>7</v>
      </c>
      <c r="W503" s="8" t="str">
        <f ca="1">VLOOKUP($V503,'Background education'!$A:$B,2,FALSE)</f>
        <v>Undergraduate degree</v>
      </c>
      <c r="X503" s="7">
        <f ca="1" xml:space="preserve">
  IF(OR($Z503 = 5, $Z503 = 6, $Z503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503" s="7" t="str">
        <f ca="1">VLOOKUP($X503,Departments!$A:$B,2,FALSE)</f>
        <v>Administration</v>
      </c>
      <c r="Z503" s="6">
        <f t="shared" ca="1" si="97"/>
        <v>11</v>
      </c>
      <c r="AA503" s="7" t="str">
        <f ca="1">VLOOKUP($Z503,Roles!$A:$B,2,FALSE)</f>
        <v>Analyst</v>
      </c>
      <c r="AB503" s="6">
        <f t="shared" ca="1" si="98"/>
        <v>5</v>
      </c>
      <c r="AC503" s="7" t="str">
        <f ca="1" xml:space="preserve">
IF(
  ISNA($AB503),
  NA(),
  VLOOKUP($AB503,Levels!$A:$B,2,FALSE)
)</f>
        <v>Junior</v>
      </c>
      <c r="AD503" s="8">
        <f t="shared" ca="1" si="99"/>
        <v>44311</v>
      </c>
      <c r="AE503" s="6">
        <f ca="1">RANDBETWEEN(5,COUNTA('Recruitment source'!$A:$A) + 1)</f>
        <v>11</v>
      </c>
      <c r="AF503" s="6" t="str">
        <f ca="1">VLOOKUP($AE503,'Recruitment source'!$A:$B,2,FALSE)</f>
        <v>Next Station</v>
      </c>
      <c r="AG503" s="8" t="e">
        <f t="shared" ca="1" si="100"/>
        <v>#N/A</v>
      </c>
      <c r="AH503" s="6" t="e">
        <f t="shared" ca="1" si="101"/>
        <v>#N/A</v>
      </c>
      <c r="AI503" s="6" t="e">
        <f ca="1" xml:space="preserve">
IF(
  ISNA($AH503),
  NA(),
  VLOOKUP($AH503,'Reasons for dismissal'!$A:$B,2,FALSE)
)</f>
        <v>#N/A</v>
      </c>
      <c r="AJ503" s="6">
        <f t="shared" ca="1" si="102"/>
        <v>5</v>
      </c>
      <c r="AK503" s="1">
        <f t="shared" ca="1" si="103"/>
        <v>2500</v>
      </c>
      <c r="AL5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$A503  &amp; ", "   &amp;
$B503  &amp; ", "   &amp;
$D503  &amp; ", '"  &amp;
$I503  &amp; "', '" &amp;
$O503  &amp; "', "  &amp;
$S503  &amp; ", '"  &amp;
TEXT($U503,"dd/mm/aaaa")  &amp; "', "   &amp;
$V503  &amp; ", "   &amp;
$X503  &amp; ", "   &amp;
$Z503  &amp; ", "   &amp;
IF($AB503 &lt;&gt; "", $AB503, "NULL")  &amp; ", "   &amp;
$AK503  &amp; ");"</f>
        <v>#REF!</v>
      </c>
    </row>
    <row r="504" spans="1:38" x14ac:dyDescent="0.2">
      <c r="A504" s="7" cm="1">
        <f t="array" aca="1" ref="A504" ca="1">INDEX(Companies!$A:$A,RANDBETWEEN(2,COUNTA(Companies!$A:$A)),1)</f>
        <v>2</v>
      </c>
      <c r="B504" s="5">
        <f t="shared" si="91"/>
        <v>503</v>
      </c>
      <c r="C504" s="5" t="str" cm="1">
        <f t="array" ref="C504">SHA1HASH($B504)</f>
        <v>7110e0d3f236986f20f4297a48a536d8fac5c411</v>
      </c>
      <c r="D504" s="6">
        <f t="shared" ca="1" si="92"/>
        <v>1</v>
      </c>
      <c r="E504" s="7">
        <f ca="1">IF($B504 = 1 + N("Presidente"),
    127,
    IF($B504 = 2 + N("Vice-Presidente"),
        72,
        IF($B504 = 3 + N("Secretária bilíngue"),
            13,
            RANDBETWEEN(5,COUNT(Name!$A:$A) + 1)
        )
    )
)</f>
        <v>305</v>
      </c>
      <c r="F504" s="7" t="str">
        <f ca="1">VLOOKUP($E504,Name!$A:$B,2,FALSE)</f>
        <v>Nathan</v>
      </c>
      <c r="G504" s="7">
        <f ca="1" xml:space="preserve">
IF($B504 = 1,
    0,
    RANDBETWEEN(5,COUNT('Last name'!$A:$A) + 1)
)</f>
        <v>118</v>
      </c>
      <c r="H504" s="7" t="str">
        <f ca="1" xml:space="preserve">
IF($B504 = 1 + N("Presidente"),
    "de Orléans e Bragança",
    VLOOKUP($G504,'Last name'!$A:$B,2,FALSE) &amp; " " &amp; VLOOKUP(RANDBETWEEN(5,COUNT('Last name'!$A:$A) + 1),'Last name'!$A:$B,2,FALSE)
)</f>
        <v>Mariani Melo</v>
      </c>
      <c r="I504" s="7" t="str">
        <f t="shared" ca="1" si="93"/>
        <v>Nathan Mariani Melo</v>
      </c>
      <c r="J504" s="7" t="str" cm="1">
        <f t="array" aca="1" ref="J504" ca="1">SHA1HASH($I504)</f>
        <v>2a320354e7f6c299d6d8da13b9a5eeaf7e68b603</v>
      </c>
      <c r="K504" s="7" cm="1">
        <f t="array" aca="1" ref="K504" ca="1">INDEX(States!$A:$A,M504,1)</f>
        <v>5</v>
      </c>
      <c r="L504" s="7" t="str">
        <f ca="1">VLOOKUP($K504,Countries!$A:$B,2,FALSE)</f>
        <v>Portugal</v>
      </c>
      <c r="M504" s="7" cm="1">
        <f t="array" aca="1" ref="M504" ca="1">INDEX(States!$C:$C,RANDBETWEEN(5,COUNTA(States!$A:$A) + 1),1)</f>
        <v>16</v>
      </c>
      <c r="N504" s="7" t="str">
        <f ca="1">VLOOKUP($M504,States!$C:$D,2,FALSE)</f>
        <v>Azores</v>
      </c>
      <c r="O504" s="7" t="str">
        <f ca="1">VLOOKUP($E504,Name!$A:$C,3,FALSE)</f>
        <v>M</v>
      </c>
      <c r="P504" s="7" t="str">
        <f ca="1">VLOOKUP($O504,Genders!$B:$C,2,FALSE)</f>
        <v>Male</v>
      </c>
      <c r="Q504" s="7" cm="1">
        <f t="array" aca="1" ref="Q504" ca="1">INDEX('Marital status'!$A:$A,RANDBETWEEN(5,COUNTA('Marital status'!$A:$A) + 1),1)</f>
        <v>6</v>
      </c>
      <c r="R504" s="7" t="str">
        <f ca="1">VLOOKUP($Q504,'Marital status'!$A:$B,2,FALSE)</f>
        <v>DIVORCED</v>
      </c>
      <c r="S504" s="7">
        <f t="shared" ca="1" si="94"/>
        <v>6</v>
      </c>
      <c r="T504" s="7" t="str">
        <f ca="1">VLOOKUP($S504,Ethnicities!$A:$B,2,FALSE)</f>
        <v xml:space="preserve">  american Indian or Alaska Native</v>
      </c>
      <c r="U504" s="8">
        <f t="shared" ca="1" si="95"/>
        <v>21861</v>
      </c>
      <c r="V504" s="6">
        <f t="shared" ca="1" si="96"/>
        <v>7</v>
      </c>
      <c r="W504" s="8" t="str">
        <f ca="1">VLOOKUP($V504,'Background education'!$A:$B,2,FALSE)</f>
        <v>Undergraduate degree</v>
      </c>
      <c r="X504" s="7">
        <f ca="1" xml:space="preserve">
  IF(OR($Z504 = 5, $Z504 = 6, $Z504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504" s="7" t="str">
        <f ca="1">VLOOKUP($X504,Departments!$A:$B,2,FALSE)</f>
        <v>Controlling</v>
      </c>
      <c r="Z504" s="6">
        <f t="shared" ca="1" si="97"/>
        <v>9</v>
      </c>
      <c r="AA504" s="7" t="str">
        <f ca="1">VLOOKUP($Z504,Roles!$A:$B,2,FALSE)</f>
        <v>Intern</v>
      </c>
      <c r="AB504" s="6" t="e">
        <f t="shared" ca="1" si="98"/>
        <v>#N/A</v>
      </c>
      <c r="AC504" s="7" t="e">
        <f ca="1" xml:space="preserve">
IF(
  ISNA($AB504),
  NA(),
  VLOOKUP($AB504,Levels!$A:$B,2,FALSE)
)</f>
        <v>#N/A</v>
      </c>
      <c r="AD504" s="8">
        <f t="shared" ca="1" si="99"/>
        <v>38397</v>
      </c>
      <c r="AE504" s="6">
        <f ca="1">RANDBETWEEN(5,COUNTA('Recruitment source'!$A:$A) + 1)</f>
        <v>5</v>
      </c>
      <c r="AF504" s="6" t="str">
        <f ca="1">VLOOKUP($AE504,'Recruitment source'!$A:$B,2,FALSE)</f>
        <v>Indeed</v>
      </c>
      <c r="AG504" s="8" t="e">
        <f t="shared" ca="1" si="100"/>
        <v>#N/A</v>
      </c>
      <c r="AH504" s="6" t="e">
        <f t="shared" ca="1" si="101"/>
        <v>#N/A</v>
      </c>
      <c r="AI504" s="6" t="e">
        <f ca="1" xml:space="preserve">
IF(
  ISNA($AH504),
  NA(),
  VLOOKUP($AH504,'Reasons for dismissal'!$A:$B,2,FALSE)
)</f>
        <v>#N/A</v>
      </c>
      <c r="AJ504" s="6">
        <f t="shared" ca="1" si="102"/>
        <v>5</v>
      </c>
      <c r="AK504" s="1">
        <f t="shared" ca="1" si="103"/>
        <v>1205</v>
      </c>
      <c r="AL5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$A504  &amp; ", "   &amp;
$B504  &amp; ", "   &amp;
$D504  &amp; ", '"  &amp;
$I504  &amp; "', '" &amp;
$O504  &amp; "', "  &amp;
$S504  &amp; ", '"  &amp;
TEXT($U504,"dd/mm/aaaa")  &amp; "', "   &amp;
$V504  &amp; ", "   &amp;
$X504  &amp; ", "   &amp;
$Z504  &amp; ", "   &amp;
IF($AB504 &lt;&gt; "", $AB504, "NULL")  &amp; ", "   &amp;
$AK504  &amp; ");"</f>
        <v>#REF!</v>
      </c>
    </row>
    <row r="505" spans="1:38" x14ac:dyDescent="0.2">
      <c r="A505" s="7" cm="1">
        <f t="array" aca="1" ref="A505" ca="1">INDEX(Companies!$A:$A,RANDBETWEEN(2,COUNTA(Companies!$A:$A)),1)</f>
        <v>2</v>
      </c>
      <c r="B505" s="5">
        <f t="shared" si="91"/>
        <v>504</v>
      </c>
      <c r="C505" s="5" t="str" cm="1">
        <f t="array" ref="C505">SHA1HASH($B505)</f>
        <v>300122350a32530a2c2103b46ed07eacdc82aff8</v>
      </c>
      <c r="D505" s="6">
        <f t="shared" ca="1" si="92"/>
        <v>1</v>
      </c>
      <c r="E505" s="7">
        <f ca="1">IF($B505 = 1 + N("Presidente"),
    127,
    IF($B505 = 2 + N("Vice-Presidente"),
        72,
        IF($B505 = 3 + N("Secretária bilíngue"),
            13,
            RANDBETWEEN(5,COUNT(Name!$A:$A) + 1)
        )
    )
)</f>
        <v>215</v>
      </c>
      <c r="F505" s="7" t="str">
        <f ca="1">VLOOKUP($E505,Name!$A:$B,2,FALSE)</f>
        <v>Kloe</v>
      </c>
      <c r="G505" s="7">
        <f ca="1" xml:space="preserve">
IF($B505 = 1,
    0,
    RANDBETWEEN(5,COUNT('Last name'!$A:$A) + 1)
)</f>
        <v>40</v>
      </c>
      <c r="H505" s="7" t="str">
        <f ca="1" xml:space="preserve">
IF($B505 = 1 + N("Presidente"),
    "de Orléans e Bragança",
    VLOOKUP($G505,'Last name'!$A:$B,2,FALSE) &amp; " " &amp; VLOOKUP(RANDBETWEEN(5,COUNT('Last name'!$A:$A) + 1),'Last name'!$A:$B,2,FALSE)
)</f>
        <v>Bicalho Melo</v>
      </c>
      <c r="I505" s="7" t="str">
        <f t="shared" ca="1" si="93"/>
        <v>Kloe Bicalho Melo</v>
      </c>
      <c r="J505" s="7" t="str" cm="1">
        <f t="array" aca="1" ref="J505" ca="1">SHA1HASH($I505)</f>
        <v>70281a938eeb4d798883e3f36a4d2c6c8f47a6cf</v>
      </c>
      <c r="K505" s="7" cm="1">
        <f t="array" aca="1" ref="K505" ca="1">INDEX(States!$A:$A,M505,1)</f>
        <v>5</v>
      </c>
      <c r="L505" s="7" t="str">
        <f ca="1">VLOOKUP($K505,Countries!$A:$B,2,FALSE)</f>
        <v>Portugal</v>
      </c>
      <c r="M505" s="7" cm="1">
        <f t="array" aca="1" ref="M505" ca="1">INDEX(States!$C:$C,RANDBETWEEN(5,COUNTA(States!$A:$A) + 1),1)</f>
        <v>17</v>
      </c>
      <c r="N505" s="7" t="str">
        <f ca="1">VLOOKUP($M505,States!$C:$D,2,FALSE)</f>
        <v>Viseu</v>
      </c>
      <c r="O505" s="7" t="str">
        <f ca="1">VLOOKUP($E505,Name!$A:$C,3,FALSE)</f>
        <v>F</v>
      </c>
      <c r="P505" s="7" t="str">
        <f ca="1">VLOOKUP($O505,Genders!$B:$C,2,FALSE)</f>
        <v>Female</v>
      </c>
      <c r="Q505" s="7" cm="1">
        <f t="array" aca="1" ref="Q505" ca="1">INDEX('Marital status'!$A:$A,RANDBETWEEN(5,COUNTA('Marital status'!$A:$A) + 1),1)</f>
        <v>5</v>
      </c>
      <c r="R505" s="7" t="str">
        <f ca="1">VLOOKUP($Q505,'Marital status'!$A:$B,2,FALSE)</f>
        <v xml:space="preserve"> Separated </v>
      </c>
      <c r="S505" s="7">
        <f t="shared" ca="1" si="94"/>
        <v>5</v>
      </c>
      <c r="T505" s="7" t="str">
        <f ca="1">VLOOKUP($S505,Ethnicities!$A:$B,2,FALSE)</f>
        <v>ASIAN</v>
      </c>
      <c r="U505" s="8">
        <f t="shared" ca="1" si="95"/>
        <v>21570</v>
      </c>
      <c r="V505" s="6">
        <f t="shared" ca="1" si="96"/>
        <v>8</v>
      </c>
      <c r="W505" s="8" t="str">
        <f ca="1">VLOOKUP($V505,'Background education'!$A:$B,2,FALSE)</f>
        <v>Graduate school</v>
      </c>
      <c r="X505" s="7">
        <f ca="1" xml:space="preserve">
  IF(OR($Z505 = 5, $Z505 = 6, $Z505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505" s="7" t="str">
        <f ca="1">VLOOKUP($X505,Departments!$A:$B,2,FALSE)</f>
        <v>Administration</v>
      </c>
      <c r="Z505" s="6">
        <f t="shared" ca="1" si="97"/>
        <v>11</v>
      </c>
      <c r="AA505" s="7" t="str">
        <f ca="1">VLOOKUP($Z505,Roles!$A:$B,2,FALSE)</f>
        <v>Analyst</v>
      </c>
      <c r="AB505" s="6">
        <f t="shared" ca="1" si="98"/>
        <v>5</v>
      </c>
      <c r="AC505" s="7" t="str">
        <f ca="1" xml:space="preserve">
IF(
  ISNA($AB505),
  NA(),
  VLOOKUP($AB505,Levels!$A:$B,2,FALSE)
)</f>
        <v>Junior</v>
      </c>
      <c r="AD505" s="8">
        <f t="shared" ca="1" si="99"/>
        <v>43754</v>
      </c>
      <c r="AE505" s="6">
        <f ca="1">RANDBETWEEN(5,COUNTA('Recruitment source'!$A:$A) + 1)</f>
        <v>7</v>
      </c>
      <c r="AF505" s="6" t="str">
        <f ca="1">VLOOKUP($AE505,'Recruitment source'!$A:$B,2,FALSE)</f>
        <v>SAPO Emprego</v>
      </c>
      <c r="AG505" s="8" t="e">
        <f t="shared" ca="1" si="100"/>
        <v>#N/A</v>
      </c>
      <c r="AH505" s="6" t="e">
        <f t="shared" ca="1" si="101"/>
        <v>#N/A</v>
      </c>
      <c r="AI505" s="6" t="e">
        <f ca="1" xml:space="preserve">
IF(
  ISNA($AH505),
  NA(),
  VLOOKUP($AH505,'Reasons for dismissal'!$A:$B,2,FALSE)
)</f>
        <v>#N/A</v>
      </c>
      <c r="AJ505" s="6">
        <f t="shared" ca="1" si="102"/>
        <v>4</v>
      </c>
      <c r="AK505" s="1">
        <f t="shared" ca="1" si="103"/>
        <v>3000</v>
      </c>
      <c r="AL5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$A505  &amp; ", "   &amp;
$B505  &amp; ", "   &amp;
$D505  &amp; ", '"  &amp;
$I505  &amp; "', '" &amp;
$O505  &amp; "', "  &amp;
$S505  &amp; ", '"  &amp;
TEXT($U505,"dd/mm/aaaa")  &amp; "', "   &amp;
$V505  &amp; ", "   &amp;
$X505  &amp; ", "   &amp;
$Z505  &amp; ", "   &amp;
IF($AB505 &lt;&gt; "", $AB505, "NULL")  &amp; ", "   &amp;
$AK505  &amp; ");"</f>
        <v>#REF!</v>
      </c>
    </row>
    <row r="506" spans="1:38" x14ac:dyDescent="0.2">
      <c r="A506" s="7" cm="1">
        <f t="array" aca="1" ref="A506" ca="1">INDEX(Companies!$A:$A,RANDBETWEEN(2,COUNTA(Companies!$A:$A)),1)</f>
        <v>2</v>
      </c>
      <c r="B506" s="5">
        <f t="shared" si="91"/>
        <v>505</v>
      </c>
      <c r="C506" s="5" t="str" cm="1">
        <f t="array" ref="C506">SHA1HASH($B506)</f>
        <v>3ead28f890ec0f5b363587e15d61e0b4dca2ee6d</v>
      </c>
      <c r="D506" s="6">
        <f t="shared" ca="1" si="92"/>
        <v>1</v>
      </c>
      <c r="E506" s="7">
        <f ca="1">IF($B506 = 1 + N("Presidente"),
    127,
    IF($B506 = 2 + N("Vice-Presidente"),
        72,
        IF($B506 = 3 + N("Secretária bilíngue"),
            13,
            RANDBETWEEN(5,COUNT(Name!$A:$A) + 1)
        )
    )
)</f>
        <v>355</v>
      </c>
      <c r="F506" s="7" t="str">
        <f ca="1">VLOOKUP($E506,Name!$A:$B,2,FALSE)</f>
        <v>Victor Hugo</v>
      </c>
      <c r="G506" s="7">
        <f ca="1" xml:space="preserve">
IF($B506 = 1,
    0,
    RANDBETWEEN(5,COUNT('Last name'!$A:$A) + 1)
)</f>
        <v>96</v>
      </c>
      <c r="H506" s="7" t="str">
        <f ca="1" xml:space="preserve">
IF($B506 = 1 + N("Presidente"),
    "de Orléans e Bragança",
    VLOOKUP($G506,'Last name'!$A:$B,2,FALSE) &amp; " " &amp; VLOOKUP(RANDBETWEEN(5,COUNT('Last name'!$A:$A) + 1),'Last name'!$A:$B,2,FALSE)
)</f>
        <v>Gallo Camões</v>
      </c>
      <c r="I506" s="7" t="str">
        <f t="shared" ca="1" si="93"/>
        <v>Victor Hugo Gallo Camões</v>
      </c>
      <c r="J506" s="7" t="str" cm="1">
        <f t="array" aca="1" ref="J506" ca="1">SHA1HASH($I506)</f>
        <v>ba852a543fe7ab2f692624be02619de8f0c241ca</v>
      </c>
      <c r="K506" s="7" cm="1">
        <f t="array" aca="1" ref="K506" ca="1">INDEX(States!$A:$A,M506,1)</f>
        <v>5</v>
      </c>
      <c r="L506" s="7" t="str">
        <f ca="1">VLOOKUP($K506,Countries!$A:$B,2,FALSE)</f>
        <v>Portugal</v>
      </c>
      <c r="M506" s="7" cm="1">
        <f t="array" aca="1" ref="M506" ca="1">INDEX(States!$C:$C,RANDBETWEEN(5,COUNTA(States!$A:$A) + 1),1)</f>
        <v>6</v>
      </c>
      <c r="N506" s="7" t="str">
        <f ca="1">VLOOKUP($M506,States!$C:$D,2,FALSE)</f>
        <v>PORTO</v>
      </c>
      <c r="O506" s="7" t="str">
        <f ca="1">VLOOKUP($E506,Name!$A:$C,3,FALSE)</f>
        <v>M</v>
      </c>
      <c r="P506" s="7" t="str">
        <f ca="1">VLOOKUP($O506,Genders!$B:$C,2,FALSE)</f>
        <v>Male</v>
      </c>
      <c r="Q506" s="7" cm="1">
        <f t="array" aca="1" ref="Q506" ca="1">INDEX('Marital status'!$A:$A,RANDBETWEEN(5,COUNTA('Marital status'!$A:$A) + 1),1)</f>
        <v>5</v>
      </c>
      <c r="R506" s="7" t="str">
        <f ca="1">VLOOKUP($Q506,'Marital status'!$A:$B,2,FALSE)</f>
        <v xml:space="preserve"> Separated </v>
      </c>
      <c r="S506" s="7">
        <f t="shared" ca="1" si="94"/>
        <v>7</v>
      </c>
      <c r="T506" s="7" t="str">
        <f ca="1">VLOOKUP($S506,Ethnicities!$A:$B,2,FALSE)</f>
        <v>Native Hawaiian or Other Pacific Islander</v>
      </c>
      <c r="U506" s="8">
        <f t="shared" ca="1" si="95"/>
        <v>25387</v>
      </c>
      <c r="V506" s="6">
        <f t="shared" ca="1" si="96"/>
        <v>7</v>
      </c>
      <c r="W506" s="8" t="str">
        <f ca="1">VLOOKUP($V506,'Background education'!$A:$B,2,FALSE)</f>
        <v>Undergraduate degree</v>
      </c>
      <c r="X506" s="7">
        <f ca="1" xml:space="preserve">
  IF(OR($Z506 = 5, $Z506 = 6, $Z506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506" s="7" t="str">
        <f ca="1">VLOOKUP($X506,Departments!$A:$B,2,FALSE)</f>
        <v>Finance</v>
      </c>
      <c r="Z506" s="6">
        <f t="shared" ca="1" si="97"/>
        <v>10</v>
      </c>
      <c r="AA506" s="7" t="str">
        <f ca="1">VLOOKUP($Z506,Roles!$A:$B,2,FALSE)</f>
        <v>Trainee</v>
      </c>
      <c r="AB506" s="6" t="e">
        <f t="shared" ca="1" si="98"/>
        <v>#N/A</v>
      </c>
      <c r="AC506" s="7" t="e">
        <f ca="1" xml:space="preserve">
IF(
  ISNA($AB506),
  NA(),
  VLOOKUP($AB506,Levels!$A:$B,2,FALSE)
)</f>
        <v>#N/A</v>
      </c>
      <c r="AD506" s="8">
        <f t="shared" ca="1" si="99"/>
        <v>44046</v>
      </c>
      <c r="AE506" s="6">
        <f ca="1">RANDBETWEEN(5,COUNTA('Recruitment source'!$A:$A) + 1)</f>
        <v>10</v>
      </c>
      <c r="AF506" s="6" t="str">
        <f ca="1">VLOOKUP($AE506,'Recruitment source'!$A:$B,2,FALSE)</f>
        <v>Jobs in Lisbon</v>
      </c>
      <c r="AG506" s="8" t="e">
        <f t="shared" ca="1" si="100"/>
        <v>#N/A</v>
      </c>
      <c r="AH506" s="6" t="e">
        <f t="shared" ca="1" si="101"/>
        <v>#N/A</v>
      </c>
      <c r="AI506" s="6" t="e">
        <f ca="1" xml:space="preserve">
IF(
  ISNA($AH506),
  NA(),
  VLOOKUP($AH506,'Reasons for dismissal'!$A:$B,2,FALSE)
)</f>
        <v>#N/A</v>
      </c>
      <c r="AJ506" s="6">
        <f t="shared" ca="1" si="102"/>
        <v>5</v>
      </c>
      <c r="AK506" s="1">
        <f t="shared" ca="1" si="103"/>
        <v>1305</v>
      </c>
      <c r="AL5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$A506  &amp; ", "   &amp;
$B506  &amp; ", "   &amp;
$D506  &amp; ", '"  &amp;
$I506  &amp; "', '" &amp;
$O506  &amp; "', "  &amp;
$S506  &amp; ", '"  &amp;
TEXT($U506,"dd/mm/aaaa")  &amp; "', "   &amp;
$V506  &amp; ", "   &amp;
$X506  &amp; ", "   &amp;
$Z506  &amp; ", "   &amp;
IF($AB506 &lt;&gt; "", $AB506, "NULL")  &amp; ", "   &amp;
$AK506  &amp; ");"</f>
        <v>#REF!</v>
      </c>
    </row>
    <row r="507" spans="1:38" x14ac:dyDescent="0.2">
      <c r="A507" s="7" cm="1">
        <f t="array" aca="1" ref="A507" ca="1">INDEX(Companies!$A:$A,RANDBETWEEN(2,COUNTA(Companies!$A:$A)),1)</f>
        <v>2</v>
      </c>
      <c r="B507" s="5">
        <f t="shared" si="91"/>
        <v>506</v>
      </c>
      <c r="C507" s="5" t="str" cm="1">
        <f t="array" ref="C507">SHA1HASH($B507)</f>
        <v>e408d89ae85c9a0b6deaeeec2a3cf7eb0cf9c5fd</v>
      </c>
      <c r="D507" s="6">
        <f t="shared" ca="1" si="92"/>
        <v>1</v>
      </c>
      <c r="E507" s="7">
        <f ca="1">IF($B507 = 1 + N("Presidente"),
    127,
    IF($B507 = 2 + N("Vice-Presidente"),
        72,
        IF($B507 = 3 + N("Secretária bilíngue"),
            13,
            RANDBETWEEN(5,COUNT(Name!$A:$A) + 1)
        )
    )
)</f>
        <v>268</v>
      </c>
      <c r="F507" s="7" t="str">
        <f ca="1">VLOOKUP($E507,Name!$A:$B,2,FALSE)</f>
        <v>Maria Isis</v>
      </c>
      <c r="G507" s="7">
        <f ca="1" xml:space="preserve">
IF($B507 = 1,
    0,
    RANDBETWEEN(5,COUNT('Last name'!$A:$A) + 1)
)</f>
        <v>132</v>
      </c>
      <c r="H507" s="7" t="str">
        <f ca="1" xml:space="preserve">
IF($B507 = 1 + N("Presidente"),
    "de Orléans e Bragança",
    VLOOKUP($G507,'Last name'!$A:$B,2,FALSE) &amp; " " &amp; VLOOKUP(RANDBETWEEN(5,COUNT('Last name'!$A:$A) + 1),'Last name'!$A:$B,2,FALSE)
)</f>
        <v>Moraes Pasquim</v>
      </c>
      <c r="I507" s="7" t="str">
        <f t="shared" ca="1" si="93"/>
        <v>Maria Isis Moraes Pasquim</v>
      </c>
      <c r="J507" s="7" t="str" cm="1">
        <f t="array" aca="1" ref="J507" ca="1">SHA1HASH($I507)</f>
        <v>72b910adb77d025156400d8c6f77a7d116823c3d</v>
      </c>
      <c r="K507" s="7" cm="1">
        <f t="array" aca="1" ref="K507" ca="1">INDEX(States!$A:$A,M507,1)</f>
        <v>5</v>
      </c>
      <c r="L507" s="7" t="str">
        <f ca="1">VLOOKUP($K507,Countries!$A:$B,2,FALSE)</f>
        <v>Portugal</v>
      </c>
      <c r="M507" s="7" cm="1">
        <f t="array" aca="1" ref="M507" ca="1">INDEX(States!$C:$C,RANDBETWEEN(5,COUNTA(States!$A:$A) + 1),1)</f>
        <v>15</v>
      </c>
      <c r="N507" s="7" t="str">
        <f ca="1">VLOOKUP($M507,States!$C:$D,2,FALSE)</f>
        <v xml:space="preserve"> ÉVORA</v>
      </c>
      <c r="O507" s="7" t="str">
        <f ca="1">VLOOKUP($E507,Name!$A:$C,3,FALSE)</f>
        <v>F</v>
      </c>
      <c r="P507" s="7" t="str">
        <f ca="1">VLOOKUP($O507,Genders!$B:$C,2,FALSE)</f>
        <v>Female</v>
      </c>
      <c r="Q507" s="7" cm="1">
        <f t="array" aca="1" ref="Q507" ca="1">INDEX('Marital status'!$A:$A,RANDBETWEEN(5,COUNTA('Marital status'!$A:$A) + 1),1)</f>
        <v>6</v>
      </c>
      <c r="R507" s="7" t="str">
        <f ca="1">VLOOKUP($Q507,'Marital status'!$A:$B,2,FALSE)</f>
        <v>DIVORCED</v>
      </c>
      <c r="S507" s="7">
        <f t="shared" ca="1" si="94"/>
        <v>5</v>
      </c>
      <c r="T507" s="7" t="str">
        <f ca="1">VLOOKUP($S507,Ethnicities!$A:$B,2,FALSE)</f>
        <v>ASIAN</v>
      </c>
      <c r="U507" s="8">
        <f t="shared" ca="1" si="95"/>
        <v>30960</v>
      </c>
      <c r="V507" s="6">
        <f t="shared" ca="1" si="96"/>
        <v>8</v>
      </c>
      <c r="W507" s="8" t="str">
        <f ca="1">VLOOKUP($V507,'Background education'!$A:$B,2,FALSE)</f>
        <v>Graduate school</v>
      </c>
      <c r="X507" s="7">
        <f ca="1" xml:space="preserve">
  IF(OR($Z507 = 5, $Z507 = 6, $Z507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507" s="7" t="str">
        <f ca="1">VLOOKUP($X507,Departments!$A:$B,2,FALSE)</f>
        <v>Operations</v>
      </c>
      <c r="Z507" s="6">
        <f t="shared" ca="1" si="97"/>
        <v>11</v>
      </c>
      <c r="AA507" s="7" t="str">
        <f ca="1">VLOOKUP($Z507,Roles!$A:$B,2,FALSE)</f>
        <v>Analyst</v>
      </c>
      <c r="AB507" s="6">
        <f t="shared" ca="1" si="98"/>
        <v>5</v>
      </c>
      <c r="AC507" s="7" t="str">
        <f ca="1" xml:space="preserve">
IF(
  ISNA($AB507),
  NA(),
  VLOOKUP($AB507,Levels!$A:$B,2,FALSE)
)</f>
        <v>Junior</v>
      </c>
      <c r="AD507" s="8">
        <f t="shared" ca="1" si="99"/>
        <v>44390</v>
      </c>
      <c r="AE507" s="6">
        <f ca="1">RANDBETWEEN(5,COUNTA('Recruitment source'!$A:$A) + 1)</f>
        <v>10</v>
      </c>
      <c r="AF507" s="6" t="str">
        <f ca="1">VLOOKUP($AE507,'Recruitment source'!$A:$B,2,FALSE)</f>
        <v>Jobs in Lisbon</v>
      </c>
      <c r="AG507" s="8" t="e">
        <f t="shared" ca="1" si="100"/>
        <v>#N/A</v>
      </c>
      <c r="AH507" s="6" t="e">
        <f t="shared" ca="1" si="101"/>
        <v>#N/A</v>
      </c>
      <c r="AI507" s="6" t="e">
        <f ca="1" xml:space="preserve">
IF(
  ISNA($AH507),
  NA(),
  VLOOKUP($AH507,'Reasons for dismissal'!$A:$B,2,FALSE)
)</f>
        <v>#N/A</v>
      </c>
      <c r="AJ507" s="6">
        <f t="shared" ca="1" si="102"/>
        <v>4</v>
      </c>
      <c r="AK507" s="1">
        <f t="shared" ca="1" si="103"/>
        <v>3000</v>
      </c>
      <c r="AL5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$A507  &amp; ", "   &amp;
$B507  &amp; ", "   &amp;
$D507  &amp; ", '"  &amp;
$I507  &amp; "', '" &amp;
$O507  &amp; "', "  &amp;
$S507  &amp; ", '"  &amp;
TEXT($U507,"dd/mm/aaaa")  &amp; "', "   &amp;
$V507  &amp; ", "   &amp;
$X507  &amp; ", "   &amp;
$Z507  &amp; ", "   &amp;
IF($AB507 &lt;&gt; "", $AB507, "NULL")  &amp; ", "   &amp;
$AK507  &amp; ");"</f>
        <v>#REF!</v>
      </c>
    </row>
    <row r="508" spans="1:38" x14ac:dyDescent="0.2">
      <c r="A508" s="7" cm="1">
        <f t="array" aca="1" ref="A508" ca="1">INDEX(Companies!$A:$A,RANDBETWEEN(2,COUNTA(Companies!$A:$A)),1)</f>
        <v>2</v>
      </c>
      <c r="B508" s="5">
        <f t="shared" si="91"/>
        <v>507</v>
      </c>
      <c r="C508" s="5" t="str" cm="1">
        <f t="array" ref="C508">SHA1HASH($B508)</f>
        <v>1185401df4fc07ec0f2e42c538ab6b1bb1388264</v>
      </c>
      <c r="D508" s="6">
        <f t="shared" ca="1" si="92"/>
        <v>1</v>
      </c>
      <c r="E508" s="7">
        <f ca="1">IF($B508 = 1 + N("Presidente"),
    127,
    IF($B508 = 2 + N("Vice-Presidente"),
        72,
        IF($B508 = 3 + N("Secretária bilíngue"),
            13,
            RANDBETWEEN(5,COUNT(Name!$A:$A) + 1)
        )
    )
)</f>
        <v>202</v>
      </c>
      <c r="F508" s="7" t="str">
        <f ca="1">VLOOKUP($E508,Name!$A:$B,2,FALSE)</f>
        <v>Júlia Clara</v>
      </c>
      <c r="G508" s="7">
        <f ca="1" xml:space="preserve">
IF($B508 = 1,
    0,
    RANDBETWEEN(5,COUNT('Last name'!$A:$A) + 1)
)</f>
        <v>180</v>
      </c>
      <c r="H508" s="7" t="str">
        <f ca="1" xml:space="preserve">
IF($B508 = 1 + N("Presidente"),
    "de Orléans e Bragança",
    VLOOKUP($G508,'Last name'!$A:$B,2,FALSE) &amp; " " &amp; VLOOKUP(RANDBETWEEN(5,COUNT('Last name'!$A:$A) + 1),'Last name'!$A:$B,2,FALSE)
)</f>
        <v>Silva Moraes</v>
      </c>
      <c r="I508" s="7" t="str">
        <f t="shared" ca="1" si="93"/>
        <v>Júlia Clara Silva Moraes</v>
      </c>
      <c r="J508" s="7" t="str" cm="1">
        <f t="array" aca="1" ref="J508" ca="1">SHA1HASH($I508)</f>
        <v>c69a278b732aee45705e1b10d8c96ecfcdd550b9</v>
      </c>
      <c r="K508" s="7" cm="1">
        <f t="array" aca="1" ref="K508" ca="1">INDEX(States!$A:$A,M508,1)</f>
        <v>5</v>
      </c>
      <c r="L508" s="7" t="str">
        <f ca="1">VLOOKUP($K508,Countries!$A:$B,2,FALSE)</f>
        <v>Portugal</v>
      </c>
      <c r="M508" s="7" cm="1">
        <f t="array" aca="1" ref="M508" ca="1">INDEX(States!$C:$C,RANDBETWEEN(5,COUNTA(States!$A:$A) + 1),1)</f>
        <v>21</v>
      </c>
      <c r="N508" s="7" t="str">
        <f ca="1">VLOOKUP($M508,States!$C:$D,2,FALSE)</f>
        <v>Guarda</v>
      </c>
      <c r="O508" s="7" t="str">
        <f ca="1">VLOOKUP($E508,Name!$A:$C,3,FALSE)</f>
        <v>F</v>
      </c>
      <c r="P508" s="7" t="str">
        <f ca="1">VLOOKUP($O508,Genders!$B:$C,2,FALSE)</f>
        <v>Female</v>
      </c>
      <c r="Q508" s="7" cm="1">
        <f t="array" aca="1" ref="Q508" ca="1">INDEX('Marital status'!$A:$A,RANDBETWEEN(5,COUNTA('Marital status'!$A:$A) + 1),1)</f>
        <v>0</v>
      </c>
      <c r="R508" s="7" t="e">
        <f ca="1">VLOOKUP($Q508,'Marital status'!$A:$B,2,FALSE)</f>
        <v>#N/A</v>
      </c>
      <c r="S508" s="7">
        <f t="shared" ca="1" si="94"/>
        <v>5</v>
      </c>
      <c r="T508" s="7" t="str">
        <f ca="1">VLOOKUP($S508,Ethnicities!$A:$B,2,FALSE)</f>
        <v>ASIAN</v>
      </c>
      <c r="U508" s="8">
        <f t="shared" ca="1" si="95"/>
        <v>20130</v>
      </c>
      <c r="V508" s="6">
        <f t="shared" ca="1" si="96"/>
        <v>7</v>
      </c>
      <c r="W508" s="8" t="str">
        <f ca="1">VLOOKUP($V508,'Background education'!$A:$B,2,FALSE)</f>
        <v>Undergraduate degree</v>
      </c>
      <c r="X508" s="7">
        <f ca="1" xml:space="preserve">
  IF(OR($Z508 = 5, $Z508 = 6, $Z508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508" s="7" t="str">
        <f ca="1">VLOOKUP($X508,Departments!$A:$B,2,FALSE)</f>
        <v xml:space="preserve"> Commercial</v>
      </c>
      <c r="Z508" s="6">
        <f t="shared" ca="1" si="97"/>
        <v>9</v>
      </c>
      <c r="AA508" s="7" t="str">
        <f ca="1">VLOOKUP($Z508,Roles!$A:$B,2,FALSE)</f>
        <v>Intern</v>
      </c>
      <c r="AB508" s="6" t="e">
        <f t="shared" ca="1" si="98"/>
        <v>#N/A</v>
      </c>
      <c r="AC508" s="7" t="e">
        <f ca="1" xml:space="preserve">
IF(
  ISNA($AB508),
  NA(),
  VLOOKUP($AB508,Levels!$A:$B,2,FALSE)
)</f>
        <v>#N/A</v>
      </c>
      <c r="AD508" s="8">
        <f t="shared" ca="1" si="99"/>
        <v>43753</v>
      </c>
      <c r="AE508" s="6">
        <f ca="1">RANDBETWEEN(5,COUNTA('Recruitment source'!$A:$A) + 1)</f>
        <v>12</v>
      </c>
      <c r="AF508" s="6" t="str">
        <f ca="1">VLOOKUP($AE508,'Recruitment source'!$A:$B,2,FALSE)</f>
        <v xml:space="preserve"> recommendation of employee</v>
      </c>
      <c r="AG508" s="8" t="e">
        <f t="shared" ca="1" si="100"/>
        <v>#N/A</v>
      </c>
      <c r="AH508" s="6" t="e">
        <f t="shared" ca="1" si="101"/>
        <v>#N/A</v>
      </c>
      <c r="AI508" s="6" t="e">
        <f ca="1" xml:space="preserve">
IF(
  ISNA($AH508),
  NA(),
  VLOOKUP($AH508,'Reasons for dismissal'!$A:$B,2,FALSE)
)</f>
        <v>#N/A</v>
      </c>
      <c r="AJ508" s="6">
        <f t="shared" ca="1" si="102"/>
        <v>4</v>
      </c>
      <c r="AK508" s="1">
        <f t="shared" ca="1" si="103"/>
        <v>1285</v>
      </c>
      <c r="AL5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$A508  &amp; ", "   &amp;
$B508  &amp; ", "   &amp;
$D508  &amp; ", '"  &amp;
$I508  &amp; "', '" &amp;
$O508  &amp; "', "  &amp;
$S508  &amp; ", '"  &amp;
TEXT($U508,"dd/mm/aaaa")  &amp; "', "   &amp;
$V508  &amp; ", "   &amp;
$X508  &amp; ", "   &amp;
$Z508  &amp; ", "   &amp;
IF($AB508 &lt;&gt; "", $AB508, "NULL")  &amp; ", "   &amp;
$AK508  &amp; ");"</f>
        <v>#REF!</v>
      </c>
    </row>
    <row r="509" spans="1:38" x14ac:dyDescent="0.2">
      <c r="A509" s="7" cm="1">
        <f t="array" aca="1" ref="A509" ca="1">INDEX(Companies!$A:$A,RANDBETWEEN(2,COUNTA(Companies!$A:$A)),1)</f>
        <v>2</v>
      </c>
      <c r="B509" s="5">
        <f t="shared" si="91"/>
        <v>508</v>
      </c>
      <c r="C509" s="5" t="str" cm="1">
        <f t="array" ref="C509">SHA1HASH($B509)</f>
        <v>07a85bd180d31c968e6dc5989ac4de434918dd41</v>
      </c>
      <c r="D509" s="6">
        <f t="shared" ca="1" si="92"/>
        <v>1</v>
      </c>
      <c r="E509" s="7">
        <f ca="1">IF($B509 = 1 + N("Presidente"),
    127,
    IF($B509 = 2 + N("Vice-Presidente"),
        72,
        IF($B509 = 3 + N("Secretária bilíngue"),
            13,
            RANDBETWEEN(5,COUNT(Name!$A:$A) + 1)
        )
    )
)</f>
        <v>238</v>
      </c>
      <c r="F509" s="7" t="str">
        <f ca="1">VLOOKUP($E509,Name!$A:$B,2,FALSE)</f>
        <v>Lucas</v>
      </c>
      <c r="G509" s="7">
        <f ca="1" xml:space="preserve">
IF($B509 = 1,
    0,
    RANDBETWEEN(5,COUNT('Last name'!$A:$A) + 1)
)</f>
        <v>34</v>
      </c>
      <c r="H509" s="7" t="str">
        <f ca="1" xml:space="preserve">
IF($B509 = 1 + N("Presidente"),
    "de Orléans e Bragança",
    VLOOKUP($G509,'Last name'!$A:$B,2,FALSE) &amp; " " &amp; VLOOKUP(RANDBETWEEN(5,COUNT('Last name'!$A:$A) + 1),'Last name'!$A:$B,2,FALSE)
)</f>
        <v>Barros Machado</v>
      </c>
      <c r="I509" s="7" t="str">
        <f t="shared" ca="1" si="93"/>
        <v>Lucas Barros Machado</v>
      </c>
      <c r="J509" s="7" t="str" cm="1">
        <f t="array" aca="1" ref="J509" ca="1">SHA1HASH($I509)</f>
        <v>6de79842d0a69198484bfdd1c9089d10d787dc73</v>
      </c>
      <c r="K509" s="7" cm="1">
        <f t="array" aca="1" ref="K509" ca="1">INDEX(States!$A:$A,M509,1)</f>
        <v>5</v>
      </c>
      <c r="L509" s="7" t="str">
        <f ca="1">VLOOKUP($K509,Countries!$A:$B,2,FALSE)</f>
        <v>Portugal</v>
      </c>
      <c r="M509" s="7" cm="1">
        <f t="array" aca="1" ref="M509" ca="1">INDEX(States!$C:$C,RANDBETWEEN(5,COUNTA(States!$A:$A) + 1),1)</f>
        <v>21</v>
      </c>
      <c r="N509" s="7" t="str">
        <f ca="1">VLOOKUP($M509,States!$C:$D,2,FALSE)</f>
        <v>Guarda</v>
      </c>
      <c r="O509" s="7" t="str">
        <f ca="1">VLOOKUP($E509,Name!$A:$C,3,FALSE)</f>
        <v>M</v>
      </c>
      <c r="P509" s="7" t="str">
        <f ca="1">VLOOKUP($O509,Genders!$B:$C,2,FALSE)</f>
        <v>Male</v>
      </c>
      <c r="Q509" s="7" cm="1">
        <f t="array" aca="1" ref="Q509" ca="1">INDEX('Marital status'!$A:$A,RANDBETWEEN(5,COUNTA('Marital status'!$A:$A) + 1),1)</f>
        <v>6</v>
      </c>
      <c r="R509" s="7" t="str">
        <f ca="1">VLOOKUP($Q509,'Marital status'!$A:$B,2,FALSE)</f>
        <v>DIVORCED</v>
      </c>
      <c r="S509" s="7">
        <f t="shared" ca="1" si="94"/>
        <v>5</v>
      </c>
      <c r="T509" s="7" t="str">
        <f ca="1">VLOOKUP($S509,Ethnicities!$A:$B,2,FALSE)</f>
        <v>ASIAN</v>
      </c>
      <c r="U509" s="8">
        <f t="shared" ca="1" si="95"/>
        <v>27230</v>
      </c>
      <c r="V509" s="6">
        <f t="shared" ca="1" si="96"/>
        <v>8</v>
      </c>
      <c r="W509" s="8" t="str">
        <f ca="1">VLOOKUP($V509,'Background education'!$A:$B,2,FALSE)</f>
        <v>Graduate school</v>
      </c>
      <c r="X509" s="7">
        <f ca="1" xml:space="preserve">
  IF(OR($Z509 = 5, $Z509 = 6, $Z509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509" s="7" t="str">
        <f ca="1">VLOOKUP($X509,Departments!$A:$B,2,FALSE)</f>
        <v>Operations</v>
      </c>
      <c r="Z509" s="6">
        <f t="shared" ca="1" si="97"/>
        <v>11</v>
      </c>
      <c r="AA509" s="7" t="str">
        <f ca="1">VLOOKUP($Z509,Roles!$A:$B,2,FALSE)</f>
        <v>Analyst</v>
      </c>
      <c r="AB509" s="6">
        <f t="shared" ca="1" si="98"/>
        <v>7</v>
      </c>
      <c r="AC509" s="7" t="str">
        <f ca="1" xml:space="preserve">
IF(
  ISNA($AB509),
  NA(),
  VLOOKUP($AB509,Levels!$A:$B,2,FALSE)
)</f>
        <v>Senior</v>
      </c>
      <c r="AD509" s="8">
        <f t="shared" ca="1" si="99"/>
        <v>38278</v>
      </c>
      <c r="AE509" s="6">
        <f ca="1">RANDBETWEEN(5,COUNTA('Recruitment source'!$A:$A) + 1)</f>
        <v>9</v>
      </c>
      <c r="AF509" s="6" t="str">
        <f ca="1">VLOOKUP($AE509,'Recruitment source'!$A:$B,2,FALSE)</f>
        <v>Empregos Online</v>
      </c>
      <c r="AG509" s="8" t="e">
        <f t="shared" ca="1" si="100"/>
        <v>#N/A</v>
      </c>
      <c r="AH509" s="6" t="e">
        <f t="shared" ca="1" si="101"/>
        <v>#N/A</v>
      </c>
      <c r="AI509" s="6" t="e">
        <f ca="1" xml:space="preserve">
IF(
  ISNA($AH509),
  NA(),
  VLOOKUP($AH509,'Reasons for dismissal'!$A:$B,2,FALSE)
)</f>
        <v>#N/A</v>
      </c>
      <c r="AJ509" s="6">
        <f t="shared" ca="1" si="102"/>
        <v>4</v>
      </c>
      <c r="AK509" s="1">
        <f t="shared" ca="1" si="103"/>
        <v>3000</v>
      </c>
      <c r="AL5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$A509  &amp; ", "   &amp;
$B509  &amp; ", "   &amp;
$D509  &amp; ", '"  &amp;
$I509  &amp; "', '" &amp;
$O509  &amp; "', "  &amp;
$S509  &amp; ", '"  &amp;
TEXT($U509,"dd/mm/aaaa")  &amp; "', "   &amp;
$V509  &amp; ", "   &amp;
$X509  &amp; ", "   &amp;
$Z509  &amp; ", "   &amp;
IF($AB509 &lt;&gt; "", $AB509, "NULL")  &amp; ", "   &amp;
$AK509  &amp; ");"</f>
        <v>#REF!</v>
      </c>
    </row>
    <row r="510" spans="1:38" x14ac:dyDescent="0.2">
      <c r="A510" s="7" cm="1">
        <f t="array" aca="1" ref="A510" ca="1">INDEX(Companies!$A:$A,RANDBETWEEN(2,COUNTA(Companies!$A:$A)),1)</f>
        <v>2</v>
      </c>
      <c r="B510" s="5">
        <f t="shared" si="91"/>
        <v>509</v>
      </c>
      <c r="C510" s="5" t="str" cm="1">
        <f t="array" ref="C510">SHA1HASH($B510)</f>
        <v>6d5db0e809f71a43d3bada01e4c1c4d4b501b435</v>
      </c>
      <c r="D510" s="6">
        <f t="shared" ca="1" si="92"/>
        <v>1</v>
      </c>
      <c r="E510" s="7">
        <f ca="1">IF($B510 = 1 + N("Presidente"),
    127,
    IF($B510 = 2 + N("Vice-Presidente"),
        72,
        IF($B510 = 3 + N("Secretária bilíngue"),
            13,
            RANDBETWEEN(5,COUNT(Name!$A:$A) + 1)
        )
    )
)</f>
        <v>249</v>
      </c>
      <c r="F510" s="7" t="str">
        <f ca="1">VLOOKUP($E510,Name!$A:$B,2,FALSE)</f>
        <v>Luna</v>
      </c>
      <c r="G510" s="7">
        <f ca="1" xml:space="preserve">
IF($B510 = 1,
    0,
    RANDBETWEEN(5,COUNT('Last name'!$A:$A) + 1)
)</f>
        <v>86</v>
      </c>
      <c r="H510" s="7" t="str">
        <f ca="1" xml:space="preserve">
IF($B510 = 1 + N("Presidente"),
    "de Orléans e Bragança",
    VLOOKUP($G510,'Last name'!$A:$B,2,FALSE) &amp; " " &amp; VLOOKUP(RANDBETWEEN(5,COUNT('Last name'!$A:$A) + 1),'Last name'!$A:$B,2,FALSE)
)</f>
        <v>Ferrara Conti</v>
      </c>
      <c r="I510" s="7" t="str">
        <f t="shared" ca="1" si="93"/>
        <v>Luna Ferrara Conti</v>
      </c>
      <c r="J510" s="7" t="str" cm="1">
        <f t="array" aca="1" ref="J510" ca="1">SHA1HASH($I510)</f>
        <v>d4a7c1dca874863ad066b2c8f1c2238a6940e832</v>
      </c>
      <c r="K510" s="7" cm="1">
        <f t="array" aca="1" ref="K510" ca="1">INDEX(States!$A:$A,M510,1)</f>
        <v>5</v>
      </c>
      <c r="L510" s="7" t="str">
        <f ca="1">VLOOKUP($K510,Countries!$A:$B,2,FALSE)</f>
        <v>Portugal</v>
      </c>
      <c r="M510" s="7" cm="1">
        <f t="array" aca="1" ref="M510" ca="1">INDEX(States!$C:$C,RANDBETWEEN(5,COUNTA(States!$A:$A) + 1),1)</f>
        <v>12</v>
      </c>
      <c r="N510" s="7" t="str">
        <f ca="1">VLOOKUP($M510,States!$C:$D,2,FALSE)</f>
        <v>Leiria</v>
      </c>
      <c r="O510" s="7" t="str">
        <f ca="1">VLOOKUP($E510,Name!$A:$C,3,FALSE)</f>
        <v>F</v>
      </c>
      <c r="P510" s="7" t="str">
        <f ca="1">VLOOKUP($O510,Genders!$B:$C,2,FALSE)</f>
        <v>Female</v>
      </c>
      <c r="Q510" s="7" cm="1">
        <f t="array" aca="1" ref="Q510" ca="1">INDEX('Marital status'!$A:$A,RANDBETWEEN(5,COUNTA('Marital status'!$A:$A) + 1),1)</f>
        <v>5</v>
      </c>
      <c r="R510" s="7" t="str">
        <f ca="1">VLOOKUP($Q510,'Marital status'!$A:$B,2,FALSE)</f>
        <v xml:space="preserve"> Separated </v>
      </c>
      <c r="S510" s="7">
        <f t="shared" ca="1" si="94"/>
        <v>5</v>
      </c>
      <c r="T510" s="7" t="str">
        <f ca="1">VLOOKUP($S510,Ethnicities!$A:$B,2,FALSE)</f>
        <v>ASIAN</v>
      </c>
      <c r="U510" s="8">
        <f t="shared" ca="1" si="95"/>
        <v>29779</v>
      </c>
      <c r="V510" s="6">
        <f t="shared" ca="1" si="96"/>
        <v>7</v>
      </c>
      <c r="W510" s="8" t="str">
        <f ca="1">VLOOKUP($V510,'Background education'!$A:$B,2,FALSE)</f>
        <v>Undergraduate degree</v>
      </c>
      <c r="X510" s="7">
        <f ca="1" xml:space="preserve">
  IF(OR($Z510 = 5, $Z510 = 6, $Z510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510" s="7" t="str">
        <f ca="1">VLOOKUP($X510,Departments!$A:$B,2,FALSE)</f>
        <v>Finance</v>
      </c>
      <c r="Z510" s="6">
        <f t="shared" ca="1" si="97"/>
        <v>9</v>
      </c>
      <c r="AA510" s="7" t="str">
        <f ca="1">VLOOKUP($Z510,Roles!$A:$B,2,FALSE)</f>
        <v>Intern</v>
      </c>
      <c r="AB510" s="6" t="e">
        <f t="shared" ca="1" si="98"/>
        <v>#N/A</v>
      </c>
      <c r="AC510" s="7" t="e">
        <f ca="1" xml:space="preserve">
IF(
  ISNA($AB510),
  NA(),
  VLOOKUP($AB510,Levels!$A:$B,2,FALSE)
)</f>
        <v>#N/A</v>
      </c>
      <c r="AD510" s="8">
        <f t="shared" ca="1" si="99"/>
        <v>42792</v>
      </c>
      <c r="AE510" s="6">
        <f ca="1">RANDBETWEEN(5,COUNTA('Recruitment source'!$A:$A) + 1)</f>
        <v>6</v>
      </c>
      <c r="AF510" s="6" t="str">
        <f ca="1">VLOOKUP($AE510,'Recruitment source'!$A:$B,2,FALSE)</f>
        <v>Learn4Good</v>
      </c>
      <c r="AG510" s="8" t="e">
        <f t="shared" ca="1" si="100"/>
        <v>#N/A</v>
      </c>
      <c r="AH510" s="6" t="e">
        <f t="shared" ca="1" si="101"/>
        <v>#N/A</v>
      </c>
      <c r="AI510" s="6" t="e">
        <f ca="1" xml:space="preserve">
IF(
  ISNA($AH510),
  NA(),
  VLOOKUP($AH510,'Reasons for dismissal'!$A:$B,2,FALSE)
)</f>
        <v>#N/A</v>
      </c>
      <c r="AJ510" s="6">
        <f t="shared" ca="1" si="102"/>
        <v>4</v>
      </c>
      <c r="AK510" s="1">
        <f t="shared" ca="1" si="103"/>
        <v>1205</v>
      </c>
      <c r="AL5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$A510  &amp; ", "   &amp;
$B510  &amp; ", "   &amp;
$D510  &amp; ", '"  &amp;
$I510  &amp; "', '" &amp;
$O510  &amp; "', "  &amp;
$S510  &amp; ", '"  &amp;
TEXT($U510,"dd/mm/aaaa")  &amp; "', "   &amp;
$V510  &amp; ", "   &amp;
$X510  &amp; ", "   &amp;
$Z510  &amp; ", "   &amp;
IF($AB510 &lt;&gt; "", $AB510, "NULL")  &amp; ", "   &amp;
$AK510  &amp; ");"</f>
        <v>#REF!</v>
      </c>
    </row>
    <row r="511" spans="1:38" x14ac:dyDescent="0.2">
      <c r="A511" s="7" cm="1">
        <f t="array" aca="1" ref="A511" ca="1">INDEX(Companies!$A:$A,RANDBETWEEN(2,COUNTA(Companies!$A:$A)),1)</f>
        <v>2</v>
      </c>
      <c r="B511" s="5">
        <f t="shared" si="91"/>
        <v>510</v>
      </c>
      <c r="C511" s="5" t="str" cm="1">
        <f t="array" ref="C511">SHA1HASH($B511)</f>
        <v>2d3fbcffe8a44d7f02a2b8c374085b84f0284201</v>
      </c>
      <c r="D511" s="6">
        <f t="shared" ca="1" si="92"/>
        <v>1</v>
      </c>
      <c r="E511" s="7">
        <f ca="1">IF($B511 = 1 + N("Presidente"),
    127,
    IF($B511 = 2 + N("Vice-Presidente"),
        72,
        IF($B511 = 3 + N("Secretária bilíngue"),
            13,
            RANDBETWEEN(5,COUNT(Name!$A:$A) + 1)
        )
    )
)</f>
        <v>260</v>
      </c>
      <c r="F511" s="7" t="str">
        <f ca="1">VLOOKUP($E511,Name!$A:$B,2,FALSE)</f>
        <v>Maria Cecília</v>
      </c>
      <c r="G511" s="7">
        <f ca="1" xml:space="preserve">
IF($B511 = 1,
    0,
    RANDBETWEEN(5,COUNT('Last name'!$A:$A) + 1)
)</f>
        <v>76</v>
      </c>
      <c r="H511" s="7" t="str">
        <f ca="1" xml:space="preserve">
IF($B511 = 1 + N("Presidente"),
    "de Orléans e Bragança",
    VLOOKUP($G511,'Last name'!$A:$B,2,FALSE) &amp; " " &amp; VLOOKUP(RANDBETWEEN(5,COUNT('Last name'!$A:$A) + 1),'Last name'!$A:$B,2,FALSE)
)</f>
        <v>Duarte Negrão</v>
      </c>
      <c r="I511" s="7" t="str">
        <f t="shared" ca="1" si="93"/>
        <v>Maria Cecília Duarte Negrão</v>
      </c>
      <c r="J511" s="7" t="str" cm="1">
        <f t="array" aca="1" ref="J511" ca="1">SHA1HASH($I511)</f>
        <v>026a490a3e8a97bab1b1be83eab103ec64b63509</v>
      </c>
      <c r="K511" s="7" cm="1">
        <f t="array" aca="1" ref="K511" ca="1">INDEX(States!$A:$A,M511,1)</f>
        <v>5</v>
      </c>
      <c r="L511" s="7" t="str">
        <f ca="1">VLOOKUP($K511,Countries!$A:$B,2,FALSE)</f>
        <v>Portugal</v>
      </c>
      <c r="M511" s="7" cm="1">
        <f t="array" aca="1" ref="M511" ca="1">INDEX(States!$C:$C,RANDBETWEEN(5,COUNTA(States!$A:$A) + 1),1)</f>
        <v>5</v>
      </c>
      <c r="N511" s="7" t="str">
        <f ca="1">VLOOKUP($M511,States!$C:$D,2,FALSE)</f>
        <v xml:space="preserve"> Lisboa</v>
      </c>
      <c r="O511" s="7" t="str">
        <f ca="1">VLOOKUP($E511,Name!$A:$C,3,FALSE)</f>
        <v>F</v>
      </c>
      <c r="P511" s="7" t="str">
        <f ca="1">VLOOKUP($O511,Genders!$B:$C,2,FALSE)</f>
        <v>Female</v>
      </c>
      <c r="Q511" s="7" cm="1">
        <f t="array" aca="1" ref="Q511" ca="1">INDEX('Marital status'!$A:$A,RANDBETWEEN(5,COUNTA('Marital status'!$A:$A) + 1),1)</f>
        <v>6</v>
      </c>
      <c r="R511" s="7" t="str">
        <f ca="1">VLOOKUP($Q511,'Marital status'!$A:$B,2,FALSE)</f>
        <v>DIVORCED</v>
      </c>
      <c r="S511" s="7">
        <f t="shared" ca="1" si="94"/>
        <v>6</v>
      </c>
      <c r="T511" s="7" t="str">
        <f ca="1">VLOOKUP($S511,Ethnicities!$A:$B,2,FALSE)</f>
        <v xml:space="preserve">  american Indian or Alaska Native</v>
      </c>
      <c r="U511" s="8">
        <f t="shared" ca="1" si="95"/>
        <v>29286</v>
      </c>
      <c r="V511" s="6">
        <f t="shared" ca="1" si="96"/>
        <v>8</v>
      </c>
      <c r="W511" s="8" t="str">
        <f ca="1">VLOOKUP($V511,'Background education'!$A:$B,2,FALSE)</f>
        <v>Graduate school</v>
      </c>
      <c r="X511" s="7">
        <f ca="1" xml:space="preserve">
  IF(OR($Z511 = 5, $Z511 = 6, $Z511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511" s="7" t="str">
        <f ca="1">VLOOKUP($X511,Departments!$A:$B,2,FALSE)</f>
        <v xml:space="preserve"> Presidency</v>
      </c>
      <c r="Z511" s="6">
        <f t="shared" ca="1" si="97"/>
        <v>11</v>
      </c>
      <c r="AA511" s="7" t="str">
        <f ca="1">VLOOKUP($Z511,Roles!$A:$B,2,FALSE)</f>
        <v>Analyst</v>
      </c>
      <c r="AB511" s="6">
        <f t="shared" ca="1" si="98"/>
        <v>6</v>
      </c>
      <c r="AC511" s="7" t="str">
        <f ca="1" xml:space="preserve">
IF(
  ISNA($AB511),
  NA(),
  VLOOKUP($AB511,Levels!$A:$B,2,FALSE)
)</f>
        <v>Pleno</v>
      </c>
      <c r="AD511" s="8">
        <f t="shared" ca="1" si="99"/>
        <v>39994</v>
      </c>
      <c r="AE511" s="6">
        <f ca="1">RANDBETWEEN(5,COUNTA('Recruitment source'!$A:$A) + 1)</f>
        <v>12</v>
      </c>
      <c r="AF511" s="6" t="str">
        <f ca="1">VLOOKUP($AE511,'Recruitment source'!$A:$B,2,FALSE)</f>
        <v xml:space="preserve"> recommendation of employee</v>
      </c>
      <c r="AG511" s="8" t="e">
        <f t="shared" ca="1" si="100"/>
        <v>#N/A</v>
      </c>
      <c r="AH511" s="6" t="e">
        <f t="shared" ca="1" si="101"/>
        <v>#N/A</v>
      </c>
      <c r="AI511" s="6" t="e">
        <f ca="1" xml:space="preserve">
IF(
  ISNA($AH511),
  NA(),
  VLOOKUP($AH511,'Reasons for dismissal'!$A:$B,2,FALSE)
)</f>
        <v>#N/A</v>
      </c>
      <c r="AJ511" s="6">
        <f t="shared" ca="1" si="102"/>
        <v>5</v>
      </c>
      <c r="AK511" s="1">
        <f t="shared" ca="1" si="103"/>
        <v>3000</v>
      </c>
      <c r="AL5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$A511  &amp; ", "   &amp;
$B511  &amp; ", "   &amp;
$D511  &amp; ", '"  &amp;
$I511  &amp; "', '" &amp;
$O511  &amp; "', "  &amp;
$S511  &amp; ", '"  &amp;
TEXT($U511,"dd/mm/aaaa")  &amp; "', "   &amp;
$V511  &amp; ", "   &amp;
$X511  &amp; ", "   &amp;
$Z511  &amp; ", "   &amp;
IF($AB511 &lt;&gt; "", $AB511, "NULL")  &amp; ", "   &amp;
$AK511  &amp; ");"</f>
        <v>#REF!</v>
      </c>
    </row>
    <row r="512" spans="1:38" x14ac:dyDescent="0.2">
      <c r="A512" s="7" cm="1">
        <f t="array" aca="1" ref="A512" ca="1">INDEX(Companies!$A:$A,RANDBETWEEN(2,COUNTA(Companies!$A:$A)),1)</f>
        <v>2</v>
      </c>
      <c r="B512" s="5">
        <f t="shared" si="91"/>
        <v>511</v>
      </c>
      <c r="C512" s="5" t="str" cm="1">
        <f t="array" ref="C512">SHA1HASH($B512)</f>
        <v>b7f5113f83376fc4334a2f305303bd99b533a5c4</v>
      </c>
      <c r="D512" s="6">
        <f t="shared" ca="1" si="92"/>
        <v>1</v>
      </c>
      <c r="E512" s="7">
        <f ca="1">IF($B512 = 1 + N("Presidente"),
    127,
    IF($B512 = 2 + N("Vice-Presidente"),
        72,
        IF($B512 = 3 + N("Secretária bilíngue"),
            13,
            RANDBETWEEN(5,COUNT(Name!$A:$A) + 1)
        )
    )
)</f>
        <v>270</v>
      </c>
      <c r="F512" s="7" t="str">
        <f ca="1">VLOOKUP($E512,Name!$A:$B,2,FALSE)</f>
        <v>Maria Laura</v>
      </c>
      <c r="G512" s="7">
        <f ca="1" xml:space="preserve">
IF($B512 = 1,
    0,
    RANDBETWEEN(5,COUNT('Last name'!$A:$A) + 1)
)</f>
        <v>90</v>
      </c>
      <c r="H512" s="7" t="str">
        <f ca="1" xml:space="preserve">
IF($B512 = 1 + N("Presidente"),
    "de Orléans e Bragança",
    VLOOKUP($G512,'Last name'!$A:$B,2,FALSE) &amp; " " &amp; VLOOKUP(RANDBETWEEN(5,COUNT('Last name'!$A:$A) + 1),'Last name'!$A:$B,2,FALSE)
)</f>
        <v>Fontana Pinto</v>
      </c>
      <c r="I512" s="7" t="str">
        <f t="shared" ca="1" si="93"/>
        <v>Maria Laura Fontana Pinto</v>
      </c>
      <c r="J512" s="7" t="str" cm="1">
        <f t="array" aca="1" ref="J512" ca="1">SHA1HASH($I512)</f>
        <v>78740179b6efec8a2fef47e429d84fc5a3e4fc01</v>
      </c>
      <c r="K512" s="7" cm="1">
        <f t="array" aca="1" ref="K512" ca="1">INDEX(States!$A:$A,M512,1)</f>
        <v>5</v>
      </c>
      <c r="L512" s="7" t="str">
        <f ca="1">VLOOKUP($K512,Countries!$A:$B,2,FALSE)</f>
        <v>Portugal</v>
      </c>
      <c r="M512" s="7" cm="1">
        <f t="array" aca="1" ref="M512" ca="1">INDEX(States!$C:$C,RANDBETWEEN(5,COUNTA(States!$A:$A) + 1),1)</f>
        <v>18</v>
      </c>
      <c r="N512" s="7" t="str">
        <f ca="1">VLOOKUP($M512,States!$C:$D,2,FALSE)</f>
        <v>Castelo Branco</v>
      </c>
      <c r="O512" s="7" t="str">
        <f ca="1">VLOOKUP($E512,Name!$A:$C,3,FALSE)</f>
        <v>F</v>
      </c>
      <c r="P512" s="7" t="str">
        <f ca="1">VLOOKUP($O512,Genders!$B:$C,2,FALSE)</f>
        <v>Female</v>
      </c>
      <c r="Q512" s="7" cm="1">
        <f t="array" aca="1" ref="Q512" ca="1">INDEX('Marital status'!$A:$A,RANDBETWEEN(5,COUNTA('Marital status'!$A:$A) + 1),1)</f>
        <v>6</v>
      </c>
      <c r="R512" s="7" t="str">
        <f ca="1">VLOOKUP($Q512,'Marital status'!$A:$B,2,FALSE)</f>
        <v>DIVORCED</v>
      </c>
      <c r="S512" s="7">
        <f t="shared" ca="1" si="94"/>
        <v>5</v>
      </c>
      <c r="T512" s="7" t="str">
        <f ca="1">VLOOKUP($S512,Ethnicities!$A:$B,2,FALSE)</f>
        <v>ASIAN</v>
      </c>
      <c r="U512" s="8">
        <f t="shared" ca="1" si="95"/>
        <v>20184</v>
      </c>
      <c r="V512" s="6">
        <f t="shared" ca="1" si="96"/>
        <v>7</v>
      </c>
      <c r="W512" s="8" t="str">
        <f ca="1">VLOOKUP($V512,'Background education'!$A:$B,2,FALSE)</f>
        <v>Undergraduate degree</v>
      </c>
      <c r="X512" s="7">
        <f ca="1" xml:space="preserve">
  IF(OR($Z512 = 5, $Z512 = 6, $Z512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512" s="7" t="str">
        <f ca="1">VLOOKUP($X512,Departments!$A:$B,2,FALSE)</f>
        <v>Communication &amp; Marketing</v>
      </c>
      <c r="Z512" s="6">
        <f t="shared" ca="1" si="97"/>
        <v>10</v>
      </c>
      <c r="AA512" s="7" t="str">
        <f ca="1">VLOOKUP($Z512,Roles!$A:$B,2,FALSE)</f>
        <v>Trainee</v>
      </c>
      <c r="AB512" s="6" t="e">
        <f t="shared" ca="1" si="98"/>
        <v>#N/A</v>
      </c>
      <c r="AC512" s="7" t="e">
        <f ca="1" xml:space="preserve">
IF(
  ISNA($AB512),
  NA(),
  VLOOKUP($AB512,Levels!$A:$B,2,FALSE)
)</f>
        <v>#N/A</v>
      </c>
      <c r="AD512" s="8">
        <f t="shared" ca="1" si="99"/>
        <v>37531</v>
      </c>
      <c r="AE512" s="6">
        <f ca="1">RANDBETWEEN(5,COUNTA('Recruitment source'!$A:$A) + 1)</f>
        <v>8</v>
      </c>
      <c r="AF512" s="6" t="str">
        <f ca="1">VLOOKUP($AE512,'Recruitment source'!$A:$B,2,FALSE)</f>
        <v>Net Empregos</v>
      </c>
      <c r="AG512" s="8" t="e">
        <f t="shared" ca="1" si="100"/>
        <v>#N/A</v>
      </c>
      <c r="AH512" s="6" t="e">
        <f t="shared" ca="1" si="101"/>
        <v>#N/A</v>
      </c>
      <c r="AI512" s="6" t="e">
        <f ca="1" xml:space="preserve">
IF(
  ISNA($AH512),
  NA(),
  VLOOKUP($AH512,'Reasons for dismissal'!$A:$B,2,FALSE)
)</f>
        <v>#N/A</v>
      </c>
      <c r="AJ512" s="6">
        <f t="shared" ca="1" si="102"/>
        <v>4</v>
      </c>
      <c r="AK512" s="1">
        <f t="shared" ca="1" si="103"/>
        <v>1385</v>
      </c>
      <c r="AL5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$A512  &amp; ", "   &amp;
$B512  &amp; ", "   &amp;
$D512  &amp; ", '"  &amp;
$I512  &amp; "', '" &amp;
$O512  &amp; "', "  &amp;
$S512  &amp; ", '"  &amp;
TEXT($U512,"dd/mm/aaaa")  &amp; "', "   &amp;
$V512  &amp; ", "   &amp;
$X512  &amp; ", "   &amp;
$Z512  &amp; ", "   &amp;
IF($AB512 &lt;&gt; "", $AB512, "NULL")  &amp; ", "   &amp;
$AK512  &amp; ");"</f>
        <v>#REF!</v>
      </c>
    </row>
    <row r="513" spans="1:38" x14ac:dyDescent="0.2">
      <c r="A513" s="7" cm="1">
        <f t="array" aca="1" ref="A513" ca="1">INDEX(Companies!$A:$A,RANDBETWEEN(2,COUNTA(Companies!$A:$A)),1)</f>
        <v>2</v>
      </c>
      <c r="B513" s="5">
        <f t="shared" si="91"/>
        <v>512</v>
      </c>
      <c r="C513" s="5" t="str" cm="1">
        <f t="array" ref="C513">SHA1HASH($B513)</f>
        <v>ce09b127d48f83868a45645e246d3b52f4bdecbe</v>
      </c>
      <c r="D513" s="6">
        <f t="shared" ca="1" si="92"/>
        <v>1</v>
      </c>
      <c r="E513" s="7">
        <f ca="1">IF($B513 = 1 + N("Presidente"),
    127,
    IF($B513 = 2 + N("Vice-Presidente"),
        72,
        IF($B513 = 3 + N("Secretária bilíngue"),
            13,
            RANDBETWEEN(5,COUNT(Name!$A:$A) + 1)
        )
    )
)</f>
        <v>330</v>
      </c>
      <c r="F513" s="7" t="str">
        <f ca="1">VLOOKUP($E513,Name!$A:$B,2,FALSE)</f>
        <v>Rebecca</v>
      </c>
      <c r="G513" s="7">
        <f ca="1" xml:space="preserve">
IF($B513 = 1,
    0,
    RANDBETWEEN(5,COUNT('Last name'!$A:$A) + 1)
)</f>
        <v>127</v>
      </c>
      <c r="H513" s="7" t="str">
        <f ca="1" xml:space="preserve">
IF($B513 = 1 + N("Presidente"),
    "de Orléans e Bragança",
    VLOOKUP($G513,'Last name'!$A:$B,2,FALSE) &amp; " " &amp; VLOOKUP(RANDBETWEEN(5,COUNT('Last name'!$A:$A) + 1),'Last name'!$A:$B,2,FALSE)
)</f>
        <v>Melo Pereira</v>
      </c>
      <c r="I513" s="7" t="str">
        <f t="shared" ca="1" si="93"/>
        <v>Rebecca Melo Pereira</v>
      </c>
      <c r="J513" s="7" t="str" cm="1">
        <f t="array" aca="1" ref="J513" ca="1">SHA1HASH($I513)</f>
        <v>6532d2a07f75c784a8c23d9c040feb5c4c182b7f</v>
      </c>
      <c r="K513" s="7" cm="1">
        <f t="array" aca="1" ref="K513" ca="1">INDEX(States!$A:$A,M513,1)</f>
        <v>5</v>
      </c>
      <c r="L513" s="7" t="str">
        <f ca="1">VLOOKUP($K513,Countries!$A:$B,2,FALSE)</f>
        <v>Portugal</v>
      </c>
      <c r="M513" s="7" cm="1">
        <f t="array" aca="1" ref="M513" ca="1">INDEX(States!$C:$C,RANDBETWEEN(5,COUNTA(States!$A:$A) + 1),1)</f>
        <v>11</v>
      </c>
      <c r="N513" s="7" t="str">
        <f ca="1">VLOOKUP($M513,States!$C:$D,2,FALSE)</f>
        <v>Santarém</v>
      </c>
      <c r="O513" s="7" t="str">
        <f ca="1">VLOOKUP($E513,Name!$A:$C,3,FALSE)</f>
        <v>F</v>
      </c>
      <c r="P513" s="7" t="str">
        <f ca="1">VLOOKUP($O513,Genders!$B:$C,2,FALSE)</f>
        <v>Female</v>
      </c>
      <c r="Q513" s="7" cm="1">
        <f t="array" aca="1" ref="Q513" ca="1">INDEX('Marital status'!$A:$A,RANDBETWEEN(5,COUNTA('Marital status'!$A:$A) + 1),1)</f>
        <v>6</v>
      </c>
      <c r="R513" s="7" t="str">
        <f ca="1">VLOOKUP($Q513,'Marital status'!$A:$B,2,FALSE)</f>
        <v>DIVORCED</v>
      </c>
      <c r="S513" s="7">
        <f t="shared" ca="1" si="94"/>
        <v>8</v>
      </c>
      <c r="T513" s="7" t="e">
        <f ca="1">VLOOKUP($S513,Ethnicities!$A:$B,2,FALSE)</f>
        <v>#N/A</v>
      </c>
      <c r="U513" s="8">
        <f t="shared" ca="1" si="95"/>
        <v>22544</v>
      </c>
      <c r="V513" s="6">
        <f t="shared" ca="1" si="96"/>
        <v>8</v>
      </c>
      <c r="W513" s="8" t="str">
        <f ca="1">VLOOKUP($V513,'Background education'!$A:$B,2,FALSE)</f>
        <v>Graduate school</v>
      </c>
      <c r="X513" s="7">
        <f ca="1" xml:space="preserve">
  IF(OR($Z513 = 5, $Z513 = 6, $Z513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513" s="7" t="str">
        <f ca="1">VLOOKUP($X513,Departments!$A:$B,2,FALSE)</f>
        <v>Communication &amp; Marketing</v>
      </c>
      <c r="Z513" s="6">
        <f t="shared" ca="1" si="97"/>
        <v>11</v>
      </c>
      <c r="AA513" s="7" t="str">
        <f ca="1">VLOOKUP($Z513,Roles!$A:$B,2,FALSE)</f>
        <v>Analyst</v>
      </c>
      <c r="AB513" s="6">
        <f t="shared" ca="1" si="98"/>
        <v>5</v>
      </c>
      <c r="AC513" s="7" t="str">
        <f ca="1" xml:space="preserve">
IF(
  ISNA($AB513),
  NA(),
  VLOOKUP($AB513,Levels!$A:$B,2,FALSE)
)</f>
        <v>Junior</v>
      </c>
      <c r="AD513" s="8">
        <f t="shared" ca="1" si="99"/>
        <v>36553</v>
      </c>
      <c r="AE513" s="6">
        <f ca="1">RANDBETWEEN(5,COUNTA('Recruitment source'!$A:$A) + 1)</f>
        <v>13</v>
      </c>
      <c r="AF513" s="6" t="str">
        <f ca="1">VLOOKUP($AE513,'Recruitment source'!$A:$B,2,FALSE)</f>
        <v>Google</v>
      </c>
      <c r="AG513" s="8" t="e">
        <f t="shared" ca="1" si="100"/>
        <v>#N/A</v>
      </c>
      <c r="AH513" s="6" t="e">
        <f t="shared" ca="1" si="101"/>
        <v>#N/A</v>
      </c>
      <c r="AI513" s="6" t="e">
        <f ca="1" xml:space="preserve">
IF(
  ISNA($AH513),
  NA(),
  VLOOKUP($AH513,'Reasons for dismissal'!$A:$B,2,FALSE)
)</f>
        <v>#N/A</v>
      </c>
      <c r="AJ513" s="6">
        <f t="shared" ca="1" si="102"/>
        <v>5</v>
      </c>
      <c r="AK513" s="1">
        <f t="shared" ca="1" si="103"/>
        <v>3080</v>
      </c>
      <c r="AL5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$A513  &amp; ", "   &amp;
$B513  &amp; ", "   &amp;
$D513  &amp; ", '"  &amp;
$I513  &amp; "', '" &amp;
$O513  &amp; "', "  &amp;
$S513  &amp; ", '"  &amp;
TEXT($U513,"dd/mm/aaaa")  &amp; "', "   &amp;
$V513  &amp; ", "   &amp;
$X513  &amp; ", "   &amp;
$Z513  &amp; ", "   &amp;
IF($AB513 &lt;&gt; "", $AB513, "NULL")  &amp; ", "   &amp;
$AK513  &amp; ");"</f>
        <v>#REF!</v>
      </c>
    </row>
    <row r="514" spans="1:38" x14ac:dyDescent="0.2">
      <c r="A514" s="7" cm="1">
        <f t="array" aca="1" ref="A514" ca="1">INDEX(Companies!$A:$A,RANDBETWEEN(2,COUNTA(Companies!$A:$A)),1)</f>
        <v>2</v>
      </c>
      <c r="B514" s="5">
        <f t="shared" si="91"/>
        <v>513</v>
      </c>
      <c r="C514" s="5" t="str" cm="1">
        <f t="array" ref="C514">SHA1HASH($B514)</f>
        <v>10d293a95915109e7675b011f404213902624f14</v>
      </c>
      <c r="D514" s="6">
        <f t="shared" ca="1" si="92"/>
        <v>1</v>
      </c>
      <c r="E514" s="7">
        <f ca="1">IF($B514 = 1 + N("Presidente"),
    127,
    IF($B514 = 2 + N("Vice-Presidente"),
        72,
        IF($B514 = 3 + N("Secretária bilíngue"),
            13,
            RANDBETWEEN(5,COUNT(Name!$A:$A) + 1)
        )
    )
)</f>
        <v>294</v>
      </c>
      <c r="F514" s="7" t="str">
        <f ca="1">VLOOKUP($E514,Name!$A:$B,2,FALSE)</f>
        <v>Michel</v>
      </c>
      <c r="G514" s="7">
        <f ca="1" xml:space="preserve">
IF($B514 = 1,
    0,
    RANDBETWEEN(5,COUNT('Last name'!$A:$A) + 1)
)</f>
        <v>111</v>
      </c>
      <c r="H514" s="7" t="str">
        <f ca="1" xml:space="preserve">
IF($B514 = 1 + N("Presidente"),
    "de Orléans e Bragança",
    VLOOKUP($G514,'Last name'!$A:$B,2,FALSE) &amp; " " &amp; VLOOKUP(RANDBETWEEN(5,COUNT('Last name'!$A:$A) + 1),'Last name'!$A:$B,2,FALSE)
)</f>
        <v>Longo Camões</v>
      </c>
      <c r="I514" s="7" t="str">
        <f t="shared" ca="1" si="93"/>
        <v>Michel Longo Camões</v>
      </c>
      <c r="J514" s="7" t="str" cm="1">
        <f t="array" aca="1" ref="J514" ca="1">SHA1HASH($I514)</f>
        <v>37f1140b0f2d0afaac8bab2d3b85b04a1db90697</v>
      </c>
      <c r="K514" s="7" cm="1">
        <f t="array" aca="1" ref="K514" ca="1">INDEX(States!$A:$A,M514,1)</f>
        <v>5</v>
      </c>
      <c r="L514" s="7" t="str">
        <f ca="1">VLOOKUP($K514,Countries!$A:$B,2,FALSE)</f>
        <v>Portugal</v>
      </c>
      <c r="M514" s="7" cm="1">
        <f t="array" aca="1" ref="M514" ca="1">INDEX(States!$C:$C,RANDBETWEEN(5,COUNTA(States!$A:$A) + 1),1)</f>
        <v>8</v>
      </c>
      <c r="N514" s="7" t="str">
        <f ca="1">VLOOKUP($M514,States!$C:$D,2,FALSE)</f>
        <v>AveirO</v>
      </c>
      <c r="O514" s="7" t="str">
        <f ca="1">VLOOKUP($E514,Name!$A:$C,3,FALSE)</f>
        <v>M</v>
      </c>
      <c r="P514" s="7" t="str">
        <f ca="1">VLOOKUP($O514,Genders!$B:$C,2,FALSE)</f>
        <v>Male</v>
      </c>
      <c r="Q514" s="7" cm="1">
        <f t="array" aca="1" ref="Q514" ca="1">INDEX('Marital status'!$A:$A,RANDBETWEEN(5,COUNTA('Marital status'!$A:$A) + 1),1)</f>
        <v>5</v>
      </c>
      <c r="R514" s="7" t="str">
        <f ca="1">VLOOKUP($Q514,'Marital status'!$A:$B,2,FALSE)</f>
        <v xml:space="preserve"> Separated </v>
      </c>
      <c r="S514" s="7">
        <f t="shared" ca="1" si="94"/>
        <v>5</v>
      </c>
      <c r="T514" s="7" t="str">
        <f ca="1">VLOOKUP($S514,Ethnicities!$A:$B,2,FALSE)</f>
        <v>ASIAN</v>
      </c>
      <c r="U514" s="8">
        <f t="shared" ca="1" si="95"/>
        <v>33358</v>
      </c>
      <c r="V514" s="6">
        <f t="shared" ca="1" si="96"/>
        <v>7</v>
      </c>
      <c r="W514" s="8" t="str">
        <f ca="1">VLOOKUP($V514,'Background education'!$A:$B,2,FALSE)</f>
        <v>Undergraduate degree</v>
      </c>
      <c r="X514" s="7">
        <f ca="1" xml:space="preserve">
  IF(OR($Z514 = 5, $Z514 = 6, $Z514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514" s="7" t="str">
        <f ca="1">VLOOKUP($X514,Departments!$A:$B,2,FALSE)</f>
        <v xml:space="preserve"> Commercial</v>
      </c>
      <c r="Z514" s="6">
        <f t="shared" ca="1" si="97"/>
        <v>9</v>
      </c>
      <c r="AA514" s="7" t="str">
        <f ca="1">VLOOKUP($Z514,Roles!$A:$B,2,FALSE)</f>
        <v>Intern</v>
      </c>
      <c r="AB514" s="6" t="e">
        <f t="shared" ca="1" si="98"/>
        <v>#N/A</v>
      </c>
      <c r="AC514" s="7" t="e">
        <f ca="1" xml:space="preserve">
IF(
  ISNA($AB514),
  NA(),
  VLOOKUP($AB514,Levels!$A:$B,2,FALSE)
)</f>
        <v>#N/A</v>
      </c>
      <c r="AD514" s="8">
        <f t="shared" ca="1" si="99"/>
        <v>39345</v>
      </c>
      <c r="AE514" s="6">
        <f ca="1">RANDBETWEEN(5,COUNTA('Recruitment source'!$A:$A) + 1)</f>
        <v>11</v>
      </c>
      <c r="AF514" s="6" t="str">
        <f ca="1">VLOOKUP($AE514,'Recruitment source'!$A:$B,2,FALSE)</f>
        <v>Next Station</v>
      </c>
      <c r="AG514" s="8" t="e">
        <f t="shared" ca="1" si="100"/>
        <v>#N/A</v>
      </c>
      <c r="AH514" s="6" t="e">
        <f t="shared" ca="1" si="101"/>
        <v>#N/A</v>
      </c>
      <c r="AI514" s="6" t="e">
        <f ca="1" xml:space="preserve">
IF(
  ISNA($AH514),
  NA(),
  VLOOKUP($AH514,'Reasons for dismissal'!$A:$B,2,FALSE)
)</f>
        <v>#N/A</v>
      </c>
      <c r="AJ514" s="6">
        <f t="shared" ca="1" si="102"/>
        <v>4</v>
      </c>
      <c r="AK514" s="1">
        <f t="shared" ca="1" si="103"/>
        <v>1285</v>
      </c>
      <c r="AL5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$A514  &amp; ", "   &amp;
$B514  &amp; ", "   &amp;
$D514  &amp; ", '"  &amp;
$I514  &amp; "', '" &amp;
$O514  &amp; "', "  &amp;
$S514  &amp; ", '"  &amp;
TEXT($U514,"dd/mm/aaaa")  &amp; "', "   &amp;
$V514  &amp; ", "   &amp;
$X514  &amp; ", "   &amp;
$Z514  &amp; ", "   &amp;
IF($AB514 &lt;&gt; "", $AB514, "NULL")  &amp; ", "   &amp;
$AK514  &amp; ");"</f>
        <v>#REF!</v>
      </c>
    </row>
    <row r="515" spans="1:38" x14ac:dyDescent="0.2">
      <c r="A515" s="7" cm="1">
        <f t="array" aca="1" ref="A515" ca="1">INDEX(Companies!$A:$A,RANDBETWEEN(2,COUNTA(Companies!$A:$A)),1)</f>
        <v>2</v>
      </c>
      <c r="B515" s="5">
        <f t="shared" ref="B515:B578" si="104">ROW() - 1</f>
        <v>514</v>
      </c>
      <c r="C515" s="5" t="str" cm="1">
        <f t="array" ref="C515">SHA1HASH($B515)</f>
        <v>3f1522d025592284c3a736264c470d52fa878cd0</v>
      </c>
      <c r="D515" s="6">
        <f t="shared" ref="D515:D578" ca="1" si="105">IF(ISNA($AG515),1,0)</f>
        <v>1</v>
      </c>
      <c r="E515" s="7">
        <f ca="1">IF($B515 = 1 + N("Presidente"),
    127,
    IF($B515 = 2 + N("Vice-Presidente"),
        72,
        IF($B515 = 3 + N("Secretária bilíngue"),
            13,
            RANDBETWEEN(5,COUNT(Name!$A:$A) + 1)
        )
    )
)</f>
        <v>94</v>
      </c>
      <c r="F515" s="7" t="str">
        <f ca="1">VLOOKUP($E515,Name!$A:$B,2,FALSE)</f>
        <v>Clara</v>
      </c>
      <c r="G515" s="7">
        <f ca="1" xml:space="preserve">
IF($B515 = 1,
    0,
    RANDBETWEEN(5,COUNT('Last name'!$A:$A) + 1)
)</f>
        <v>97</v>
      </c>
      <c r="H515" s="7" t="str">
        <f ca="1" xml:space="preserve">
IF($B515 = 1 + N("Presidente"),
    "de Orléans e Bragança",
    VLOOKUP($G515,'Last name'!$A:$B,2,FALSE) &amp; " " &amp; VLOOKUP(RANDBETWEEN(5,COUNT('Last name'!$A:$A) + 1),'Last name'!$A:$B,2,FALSE)
)</f>
        <v>Garcia Alcantara</v>
      </c>
      <c r="I515" s="7" t="str">
        <f t="shared" ref="I515:I578" ca="1" si="106">$F515 &amp; " " &amp; $H515</f>
        <v>Clara Garcia Alcantara</v>
      </c>
      <c r="J515" s="7" t="str" cm="1">
        <f t="array" aca="1" ref="J515" ca="1">SHA1HASH($I515)</f>
        <v>65d0a899826b347fa14873f72ddb60923da9dc67</v>
      </c>
      <c r="K515" s="7" cm="1">
        <f t="array" aca="1" ref="K515" ca="1">INDEX(States!$A:$A,M515,1)</f>
        <v>5</v>
      </c>
      <c r="L515" s="7" t="str">
        <f ca="1">VLOOKUP($K515,Countries!$A:$B,2,FALSE)</f>
        <v>Portugal</v>
      </c>
      <c r="M515" s="7" cm="1">
        <f t="array" aca="1" ref="M515" ca="1">INDEX(States!$C:$C,RANDBETWEEN(5,COUNTA(States!$A:$A) + 1),1)</f>
        <v>21</v>
      </c>
      <c r="N515" s="7" t="str">
        <f ca="1">VLOOKUP($M515,States!$C:$D,2,FALSE)</f>
        <v>Guarda</v>
      </c>
      <c r="O515" s="7" t="str">
        <f ca="1">VLOOKUP($E515,Name!$A:$C,3,FALSE)</f>
        <v>F</v>
      </c>
      <c r="P515" s="7" t="str">
        <f ca="1">VLOOKUP($O515,Genders!$B:$C,2,FALSE)</f>
        <v>Female</v>
      </c>
      <c r="Q515" s="7" cm="1">
        <f t="array" aca="1" ref="Q515" ca="1">INDEX('Marital status'!$A:$A,RANDBETWEEN(5,COUNTA('Marital status'!$A:$A) + 1),1)</f>
        <v>5</v>
      </c>
      <c r="R515" s="7" t="str">
        <f ca="1">VLOOKUP($Q515,'Marital status'!$A:$B,2,FALSE)</f>
        <v xml:space="preserve"> Separated </v>
      </c>
      <c r="S515" s="7">
        <f t="shared" ref="S515:S578" ca="1" si="107" xml:space="preserve">
IF(AND($Z515 &gt;= 5, $Z515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515" s="7" t="str">
        <f ca="1">VLOOKUP($S515,Ethnicities!$A:$B,2,FALSE)</f>
        <v>ASIAN</v>
      </c>
      <c r="U515" s="8">
        <f t="shared" ref="U515:U578" ca="1" si="108" xml:space="preserve">
IF($Z515 = 5 + N("CEO"),
    TODAY() - 16340,
    IF($Z515 = 8 + N("Secretary"),
        RANDBETWEEN(TODAY() - 12418.5, TODAY()-6574.5),
        IF(OR($Z515 = 7, $Z515 = 14),
            RANDBETWEEN(TODAY() - 16071, TODAY() - 8766),
            IF(OR($Z515 = 13, $Z515 = 12, $Z515 = 11),
                RANDBETWEEN(TODAY() - 27393.75, TODAY() - 12783.75),
                RANDBETWEEN(TODAY() - 27393.75, TODAY()-10957.5)
            )
        )
    )
)</f>
        <v>20970</v>
      </c>
      <c r="V515" s="6">
        <f t="shared" ref="V515:V578" ca="1" si="109" xml:space="preserve">
IF(OR($Z515 = 5, $Z515 = 6) + N("Se for presidente ou vice-presidente"),
    10 + N("Doutor"),
    IF($Z515 = 7 + N("Se for diretor"),
        RANDBETWEEN(8,10) + N("Graduate school or Master’s degree or Doctorate"),
        IF($Z515 = 14 + N("If a manager"),
            RANDBETWEEN(7,9),
            IF(OR($Z515 = 13, $Z515 = 12, $Z515 = 11) + N("If coordinator or specialist or analyst"),
                RANDBETWEEN(7,8),
                7
            )
        )
    )
)</f>
        <v>8</v>
      </c>
      <c r="W515" s="8" t="str">
        <f ca="1">VLOOKUP($V515,'Background education'!$A:$B,2,FALSE)</f>
        <v>Graduate school</v>
      </c>
      <c r="X515" s="7">
        <f ca="1" xml:space="preserve">
  IF(OR($Z515 = 5, $Z515 = 6, $Z515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515" s="7" t="str">
        <f ca="1">VLOOKUP($X515,Departments!$A:$B,2,FALSE)</f>
        <v>Communication &amp; Marketing</v>
      </c>
      <c r="Z515" s="6">
        <f t="shared" ref="Z515:Z578" ca="1" si="110" xml:space="preserve">
IF($B515 = 1 + N("Se matrícula for 1"),
  5 + N("Presidente"),
  IF($B515 = 2 + N("Se matrícula for 2"),
    6 + N("Vice-presidente"),
    IF($B515 = 3 + N("Se matrícula for 3"),
      8 + N("Secretária bilíngue"),
      IF(AND($B515 &gt;= 4, $B515 &lt;=14),
        7 + N("Diretor"),
        IF(AND($B515 &gt;= 15, $B515 &lt;= 25),
          14 + N("Manager"),
          IF(AND($B515 &gt;= 26, $B515 &lt;= 36),
            13 + N("Coordinador"),
            IF(AND($B515 &gt;= 37, $B515 &lt;= 47),
              12 + N("Especialista"),
                IF(MOD($B515,2) = 0,
                  11 + N("Analista"),
                  RANDBETWEEN(9,10) + N("Estagiário ou Trainee")
                )
            )
          )
        )
      )
    )
  )
)</f>
        <v>11</v>
      </c>
      <c r="AA515" s="7" t="str">
        <f ca="1">VLOOKUP($Z515,Roles!$A:$B,2,FALSE)</f>
        <v>Analyst</v>
      </c>
      <c r="AB515" s="6">
        <f t="shared" ref="AB515:AB578" ca="1" si="111" xml:space="preserve">
IF($Z515 = 11 + N("Analyst"),
    RANDBETWEEN(5, 7) + N("Jr, Pleno, Sr"),
    NA()
)</f>
        <v>5</v>
      </c>
      <c r="AC515" s="7" t="str">
        <f ca="1" xml:space="preserve">
IF(
  ISNA($AB515),
  NA(),
  VLOOKUP($AB515,Levels!$A:$B,2,FALSE)
)</f>
        <v>Junior</v>
      </c>
      <c r="AD515" s="8">
        <f t="shared" ref="AD515:AD578" ca="1" si="112" xml:space="preserve">
IF(
  OR(
    $Z515=5,$Z515=6,$Z515=7,$Z515=8,$Z515=14
  ),
  36161,
  IF(
     (
      (TODAY() - $U515) / 365
     ) &lt; 19,
      TODAY(),
      RANDBETWEEN(36161,TODAY())
  )
)</f>
        <v>43196</v>
      </c>
      <c r="AE515" s="6">
        <f ca="1">RANDBETWEEN(5,COUNTA('Recruitment source'!$A:$A) + 1)</f>
        <v>13</v>
      </c>
      <c r="AF515" s="6" t="str">
        <f ca="1">VLOOKUP($AE515,'Recruitment source'!$A:$B,2,FALSE)</f>
        <v>Google</v>
      </c>
      <c r="AG515" s="8" t="e">
        <f t="shared" ref="AG515:AG578" ca="1" si="113" xml:space="preserve">
IF(MOD(
     ROW(),111
   )=0,
   RANDBETWEEN($AD515 + 1,TODAY() - 1),NA()
)</f>
        <v>#N/A</v>
      </c>
      <c r="AH515" s="6" t="e">
        <f t="shared" ref="AH515:AH578" ca="1" si="114" xml:space="preserve">
IF(
  ISNA(AG515),
  NA(),
  RANDBETWEEN(5,IF($O515="F",13,12))
)</f>
        <v>#N/A</v>
      </c>
      <c r="AI515" s="6" t="e">
        <f ca="1" xml:space="preserve">
IF(
  ISNA($AH515),
  NA(),
  VLOOKUP($AH515,'Reasons for dismissal'!$A:$B,2,FALSE)
)</f>
        <v>#N/A</v>
      </c>
      <c r="AJ515" s="6">
        <f t="shared" ref="AJ515:AJ578" ca="1" si="115" xml:space="preserve">
IF(
 ISNA($AG515),
 IF(
   $Z515=5,
   5,
   IF(
     OR($Z515=6,$Z515=7,$Z515=14,8),
     RANDBETWEEN(4,5),
     IF(
       OR($Z515=12,$Z515=13),
       RANDBETWEEN(3,5),
       RANDBETWEEN(1,5)
     )
   )
 ),
 RANDBETWEEN(1,3)
)</f>
        <v>5</v>
      </c>
      <c r="AK515" s="1">
        <f t="shared" ref="AK515:AK578" ca="1" si="116" xml:space="preserve">
IF($Z515 = 5 + N("Presidente"),
    27000,
    IF($Z515 = 6 + N("Vice-presidente"),
        23000,
        IF(OR($Z515 = 8, $Z515= 13, $Z515 = 12) + N("Secretária bilíngue ou coordenador ou especialista"),
            8000,
            IF($Z515 = 7 + N("Diretor"),
                15000,
                IF($Z515 = 14 + N("Gerente"),
                    12000,
                    IF($Z515 = 9 + N("Estagiário"),
                        705,
                        IF($Z515 = 10 + N("Trainee"),
                            805,
                            IF($Z515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IF($V515 = 7,
  500,
  IF($V515 = 8,
    1000,
    IF($V515 = 9,
      1500,
      IF($V515 = 10,
        2000,
        0
      )
    )
  )
)
+
N("Adicional no salário por área")
+
IF($X515 = 14 + N("Tecnologia da Informação"),
  120,
  IF($X515 = 16 + N("Vendas"),
    110,
    IF($X515 = 15 + N("Jurídico"),
      100,
      IF(OR($X515 = 8, $X515 = 9, $X515 = 11) + N("Recursos humanos ou comercial ou comunicação e marketing"),
        80,
        0
      )
    )
  )
)
+
N("Adicionando pegadinha")
+
IF(AND($X515 = 16, $V515 = 9, $Z515 = 11) + N("Se for de vendas, com mestrado, analista sênior"),
  IF($S515 = 5,
    100,
    0
  )
  +
  IF($O515 = "M",
    200,
    0
  ),
  0
)</f>
        <v>3080</v>
      </c>
      <c r="AL5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$A515  &amp; ", "   &amp;
$B515  &amp; ", "   &amp;
$D515  &amp; ", '"  &amp;
$I515  &amp; "', '" &amp;
$O515  &amp; "', "  &amp;
$S515  &amp; ", '"  &amp;
TEXT($U515,"dd/mm/aaaa")  &amp; "', "   &amp;
$V515  &amp; ", "   &amp;
$X515  &amp; ", "   &amp;
$Z515  &amp; ", "   &amp;
IF($AB515 &lt;&gt; "", $AB515, "NULL")  &amp; ", "   &amp;
$AK515  &amp; ");"</f>
        <v>#REF!</v>
      </c>
    </row>
    <row r="516" spans="1:38" x14ac:dyDescent="0.2">
      <c r="A516" s="7" cm="1">
        <f t="array" aca="1" ref="A516" ca="1">INDEX(Companies!$A:$A,RANDBETWEEN(2,COUNTA(Companies!$A:$A)),1)</f>
        <v>2</v>
      </c>
      <c r="B516" s="5">
        <f t="shared" si="104"/>
        <v>515</v>
      </c>
      <c r="C516" s="5" t="str" cm="1">
        <f t="array" ref="C516">SHA1HASH($B516)</f>
        <v>f5b68d74621aa3616444d8ac07c9052a6030cf31</v>
      </c>
      <c r="D516" s="6">
        <f t="shared" ca="1" si="105"/>
        <v>1</v>
      </c>
      <c r="E516" s="7">
        <f ca="1">IF($B516 = 1 + N("Presidente"),
    127,
    IF($B516 = 2 + N("Vice-Presidente"),
        72,
        IF($B516 = 3 + N("Secretária bilíngue"),
            13,
            RANDBETWEEN(5,COUNT(Name!$A:$A) + 1)
        )
    )
)</f>
        <v>230</v>
      </c>
      <c r="F516" s="7" t="str">
        <f ca="1">VLOOKUP($E516,Name!$A:$B,2,FALSE)</f>
        <v>Lorena</v>
      </c>
      <c r="G516" s="7">
        <f ca="1" xml:space="preserve">
IF($B516 = 1,
    0,
    RANDBETWEEN(5,COUNT('Last name'!$A:$A) + 1)
)</f>
        <v>98</v>
      </c>
      <c r="H516" s="7" t="str">
        <f ca="1" xml:space="preserve">
IF($B516 = 1 + N("Presidente"),
    "de Orléans e Bragança",
    VLOOKUP($G516,'Last name'!$A:$B,2,FALSE) &amp; " " &amp; VLOOKUP(RANDBETWEEN(5,COUNT('Last name'!$A:$A) + 1),'Last name'!$A:$B,2,FALSE)
)</f>
        <v>Giordano Fontana</v>
      </c>
      <c r="I516" s="7" t="str">
        <f t="shared" ca="1" si="106"/>
        <v>Lorena Giordano Fontana</v>
      </c>
      <c r="J516" s="7" t="str" cm="1">
        <f t="array" aca="1" ref="J516" ca="1">SHA1HASH($I516)</f>
        <v>837da26b014c78cfb01f4415a2b4b0d61ae11136</v>
      </c>
      <c r="K516" s="7" cm="1">
        <f t="array" aca="1" ref="K516" ca="1">INDEX(States!$A:$A,M516,1)</f>
        <v>5</v>
      </c>
      <c r="L516" s="7" t="str">
        <f ca="1">VLOOKUP($K516,Countries!$A:$B,2,FALSE)</f>
        <v>Portugal</v>
      </c>
      <c r="M516" s="7" cm="1">
        <f t="array" aca="1" ref="M516" ca="1">INDEX(States!$C:$C,RANDBETWEEN(5,COUNTA(States!$A:$A) + 1),1)</f>
        <v>15</v>
      </c>
      <c r="N516" s="7" t="str">
        <f ca="1">VLOOKUP($M516,States!$C:$D,2,FALSE)</f>
        <v xml:space="preserve"> ÉVORA</v>
      </c>
      <c r="O516" s="7" t="str">
        <f ca="1">VLOOKUP($E516,Name!$A:$C,3,FALSE)</f>
        <v>F</v>
      </c>
      <c r="P516" s="7" t="str">
        <f ca="1">VLOOKUP($O516,Genders!$B:$C,2,FALSE)</f>
        <v>Female</v>
      </c>
      <c r="Q516" s="7" cm="1">
        <f t="array" aca="1" ref="Q516" ca="1">INDEX('Marital status'!$A:$A,RANDBETWEEN(5,COUNTA('Marital status'!$A:$A) + 1),1)</f>
        <v>6</v>
      </c>
      <c r="R516" s="7" t="str">
        <f ca="1">VLOOKUP($Q516,'Marital status'!$A:$B,2,FALSE)</f>
        <v>DIVORCED</v>
      </c>
      <c r="S516" s="7">
        <f t="shared" ca="1" si="107"/>
        <v>5</v>
      </c>
      <c r="T516" s="7" t="str">
        <f ca="1">VLOOKUP($S516,Ethnicities!$A:$B,2,FALSE)</f>
        <v>ASIAN</v>
      </c>
      <c r="U516" s="8">
        <f t="shared" ca="1" si="108"/>
        <v>27855</v>
      </c>
      <c r="V516" s="6">
        <f t="shared" ca="1" si="109"/>
        <v>7</v>
      </c>
      <c r="W516" s="8" t="str">
        <f ca="1">VLOOKUP($V516,'Background education'!$A:$B,2,FALSE)</f>
        <v>Undergraduate degree</v>
      </c>
      <c r="X516" s="7">
        <f ca="1" xml:space="preserve">
  IF(OR($Z516 = 5, $Z516 = 6, $Z516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516" s="7" t="str">
        <f ca="1">VLOOKUP($X516,Departments!$A:$B,2,FALSE)</f>
        <v>Communication &amp; Marketing</v>
      </c>
      <c r="Z516" s="6">
        <f t="shared" ca="1" si="110"/>
        <v>10</v>
      </c>
      <c r="AA516" s="7" t="str">
        <f ca="1">VLOOKUP($Z516,Roles!$A:$B,2,FALSE)</f>
        <v>Trainee</v>
      </c>
      <c r="AB516" s="6" t="e">
        <f t="shared" ca="1" si="111"/>
        <v>#N/A</v>
      </c>
      <c r="AC516" s="7" t="e">
        <f ca="1" xml:space="preserve">
IF(
  ISNA($AB516),
  NA(),
  VLOOKUP($AB516,Levels!$A:$B,2,FALSE)
)</f>
        <v>#N/A</v>
      </c>
      <c r="AD516" s="8">
        <f t="shared" ca="1" si="112"/>
        <v>41172</v>
      </c>
      <c r="AE516" s="6">
        <f ca="1">RANDBETWEEN(5,COUNTA('Recruitment source'!$A:$A) + 1)</f>
        <v>13</v>
      </c>
      <c r="AF516" s="6" t="str">
        <f ca="1">VLOOKUP($AE516,'Recruitment source'!$A:$B,2,FALSE)</f>
        <v>Google</v>
      </c>
      <c r="AG516" s="8" t="e">
        <f t="shared" ca="1" si="113"/>
        <v>#N/A</v>
      </c>
      <c r="AH516" s="6" t="e">
        <f t="shared" ca="1" si="114"/>
        <v>#N/A</v>
      </c>
      <c r="AI516" s="6" t="e">
        <f ca="1" xml:space="preserve">
IF(
  ISNA($AH516),
  NA(),
  VLOOKUP($AH516,'Reasons for dismissal'!$A:$B,2,FALSE)
)</f>
        <v>#N/A</v>
      </c>
      <c r="AJ516" s="6">
        <f t="shared" ca="1" si="115"/>
        <v>5</v>
      </c>
      <c r="AK516" s="1">
        <f t="shared" ca="1" si="116"/>
        <v>1385</v>
      </c>
      <c r="AL5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$A516  &amp; ", "   &amp;
$B516  &amp; ", "   &amp;
$D516  &amp; ", '"  &amp;
$I516  &amp; "', '" &amp;
$O516  &amp; "', "  &amp;
$S516  &amp; ", '"  &amp;
TEXT($U516,"dd/mm/aaaa")  &amp; "', "   &amp;
$V516  &amp; ", "   &amp;
$X516  &amp; ", "   &amp;
$Z516  &amp; ", "   &amp;
IF($AB516 &lt;&gt; "", $AB516, "NULL")  &amp; ", "   &amp;
$AK516  &amp; ");"</f>
        <v>#REF!</v>
      </c>
    </row>
    <row r="517" spans="1:38" x14ac:dyDescent="0.2">
      <c r="A517" s="7" cm="1">
        <f t="array" aca="1" ref="A517" ca="1">INDEX(Companies!$A:$A,RANDBETWEEN(2,COUNTA(Companies!$A:$A)),1)</f>
        <v>2</v>
      </c>
      <c r="B517" s="5">
        <f t="shared" si="104"/>
        <v>516</v>
      </c>
      <c r="C517" s="5" t="str" cm="1">
        <f t="array" ref="C517">SHA1HASH($B517)</f>
        <v>b903ea6300ffc957d946618424318ce4afcc0764</v>
      </c>
      <c r="D517" s="6">
        <f t="shared" ca="1" si="105"/>
        <v>1</v>
      </c>
      <c r="E517" s="7">
        <f ca="1">IF($B517 = 1 + N("Presidente"),
    127,
    IF($B517 = 2 + N("Vice-Presidente"),
        72,
        IF($B517 = 3 + N("Secretária bilíngue"),
            13,
            RANDBETWEEN(5,COUNT(Name!$A:$A) + 1)
        )
    )
)</f>
        <v>45</v>
      </c>
      <c r="F517" s="7" t="str">
        <f ca="1">VLOOKUP($E517,Name!$A:$B,2,FALSE)</f>
        <v>Anna Carolinna</v>
      </c>
      <c r="G517" s="7">
        <f ca="1" xml:space="preserve">
IF($B517 = 1,
    0,
    RANDBETWEEN(5,COUNT('Last name'!$A:$A) + 1)
)</f>
        <v>190</v>
      </c>
      <c r="H517" s="7" t="str">
        <f ca="1" xml:space="preserve">
IF($B517 = 1 + N("Presidente"),
    "de Orléans e Bragança",
    VLOOKUP($G517,'Last name'!$A:$B,2,FALSE) &amp; " " &amp; VLOOKUP(RANDBETWEEN(5,COUNT('Last name'!$A:$A) + 1),'Last name'!$A:$B,2,FALSE)
)</f>
        <v>Testa Barboza</v>
      </c>
      <c r="I517" s="7" t="str">
        <f t="shared" ca="1" si="106"/>
        <v>Anna Carolinna Testa Barboza</v>
      </c>
      <c r="J517" s="7" t="str" cm="1">
        <f t="array" aca="1" ref="J517" ca="1">SHA1HASH($I517)</f>
        <v>46d4e9f0d34097cdaa9754eb8014009950fc30f8</v>
      </c>
      <c r="K517" s="7" cm="1">
        <f t="array" aca="1" ref="K517" ca="1">INDEX(States!$A:$A,M517,1)</f>
        <v>5</v>
      </c>
      <c r="L517" s="7" t="str">
        <f ca="1">VLOOKUP($K517,Countries!$A:$B,2,FALSE)</f>
        <v>Portugal</v>
      </c>
      <c r="M517" s="7" cm="1">
        <f t="array" aca="1" ref="M517" ca="1">INDEX(States!$C:$C,RANDBETWEEN(5,COUNTA(States!$A:$A) + 1),1)</f>
        <v>8</v>
      </c>
      <c r="N517" s="7" t="str">
        <f ca="1">VLOOKUP($M517,States!$C:$D,2,FALSE)</f>
        <v>AveirO</v>
      </c>
      <c r="O517" s="7" t="str">
        <f ca="1">VLOOKUP($E517,Name!$A:$C,3,FALSE)</f>
        <v>F</v>
      </c>
      <c r="P517" s="7" t="str">
        <f ca="1">VLOOKUP($O517,Genders!$B:$C,2,FALSE)</f>
        <v>Female</v>
      </c>
      <c r="Q517" s="7" cm="1">
        <f t="array" aca="1" ref="Q517" ca="1">INDEX('Marital status'!$A:$A,RANDBETWEEN(5,COUNTA('Marital status'!$A:$A) + 1),1)</f>
        <v>0</v>
      </c>
      <c r="R517" s="7" t="e">
        <f ca="1">VLOOKUP($Q517,'Marital status'!$A:$B,2,FALSE)</f>
        <v>#N/A</v>
      </c>
      <c r="S517" s="7">
        <f t="shared" ca="1" si="107"/>
        <v>7</v>
      </c>
      <c r="T517" s="7" t="str">
        <f ca="1">VLOOKUP($S517,Ethnicities!$A:$B,2,FALSE)</f>
        <v>Native Hawaiian or Other Pacific Islander</v>
      </c>
      <c r="U517" s="8">
        <f t="shared" ca="1" si="108"/>
        <v>23226</v>
      </c>
      <c r="V517" s="6">
        <f t="shared" ca="1" si="109"/>
        <v>7</v>
      </c>
      <c r="W517" s="8" t="str">
        <f ca="1">VLOOKUP($V517,'Background education'!$A:$B,2,FALSE)</f>
        <v>Undergraduate degree</v>
      </c>
      <c r="X517" s="7">
        <f ca="1" xml:space="preserve">
  IF(OR($Z517 = 5, $Z517 = 6, $Z517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517" s="7" t="str">
        <f ca="1">VLOOKUP($X517,Departments!$A:$B,2,FALSE)</f>
        <v>Operations</v>
      </c>
      <c r="Z517" s="6">
        <f t="shared" ca="1" si="110"/>
        <v>11</v>
      </c>
      <c r="AA517" s="7" t="str">
        <f ca="1">VLOOKUP($Z517,Roles!$A:$B,2,FALSE)</f>
        <v>Analyst</v>
      </c>
      <c r="AB517" s="6">
        <f t="shared" ca="1" si="111"/>
        <v>7</v>
      </c>
      <c r="AC517" s="7" t="str">
        <f ca="1" xml:space="preserve">
IF(
  ISNA($AB517),
  NA(),
  VLOOKUP($AB517,Levels!$A:$B,2,FALSE)
)</f>
        <v>Senior</v>
      </c>
      <c r="AD517" s="8">
        <f t="shared" ca="1" si="112"/>
        <v>40263</v>
      </c>
      <c r="AE517" s="6">
        <f ca="1">RANDBETWEEN(5,COUNTA('Recruitment source'!$A:$A) + 1)</f>
        <v>9</v>
      </c>
      <c r="AF517" s="6" t="str">
        <f ca="1">VLOOKUP($AE517,'Recruitment source'!$A:$B,2,FALSE)</f>
        <v>Empregos Online</v>
      </c>
      <c r="AG517" s="8" t="e">
        <f t="shared" ca="1" si="113"/>
        <v>#N/A</v>
      </c>
      <c r="AH517" s="6" t="e">
        <f t="shared" ca="1" si="114"/>
        <v>#N/A</v>
      </c>
      <c r="AI517" s="6" t="e">
        <f ca="1" xml:space="preserve">
IF(
  ISNA($AH517),
  NA(),
  VLOOKUP($AH517,'Reasons for dismissal'!$A:$B,2,FALSE)
)</f>
        <v>#N/A</v>
      </c>
      <c r="AJ517" s="6">
        <f t="shared" ca="1" si="115"/>
        <v>5</v>
      </c>
      <c r="AK517" s="1">
        <f t="shared" ca="1" si="116"/>
        <v>2500</v>
      </c>
      <c r="AL5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$A517  &amp; ", "   &amp;
$B517  &amp; ", "   &amp;
$D517  &amp; ", '"  &amp;
$I517  &amp; "', '" &amp;
$O517  &amp; "', "  &amp;
$S517  &amp; ", '"  &amp;
TEXT($U517,"dd/mm/aaaa")  &amp; "', "   &amp;
$V517  &amp; ", "   &amp;
$X517  &amp; ", "   &amp;
$Z517  &amp; ", "   &amp;
IF($AB517 &lt;&gt; "", $AB517, "NULL")  &amp; ", "   &amp;
$AK517  &amp; ");"</f>
        <v>#REF!</v>
      </c>
    </row>
    <row r="518" spans="1:38" x14ac:dyDescent="0.2">
      <c r="A518" s="7" cm="1">
        <f t="array" aca="1" ref="A518" ca="1">INDEX(Companies!$A:$A,RANDBETWEEN(2,COUNTA(Companies!$A:$A)),1)</f>
        <v>2</v>
      </c>
      <c r="B518" s="5">
        <f t="shared" si="104"/>
        <v>517</v>
      </c>
      <c r="C518" s="5" t="str" cm="1">
        <f t="array" ref="C518">SHA1HASH($B518)</f>
        <v>142e9ae35ca000441e9ea0566bb96694ed97d0bc</v>
      </c>
      <c r="D518" s="6">
        <f t="shared" ca="1" si="105"/>
        <v>1</v>
      </c>
      <c r="E518" s="7">
        <f ca="1">IF($B518 = 1 + N("Presidente"),
    127,
    IF($B518 = 2 + N("Vice-Presidente"),
        72,
        IF($B518 = 3 + N("Secretária bilíngue"),
            13,
            RANDBETWEEN(5,COUNT(Name!$A:$A) + 1)
        )
    )
)</f>
        <v>42</v>
      </c>
      <c r="F518" s="7" t="str">
        <f ca="1">VLOOKUP($E518,Name!$A:$B,2,FALSE)</f>
        <v>Ângelo</v>
      </c>
      <c r="G518" s="7">
        <f ca="1" xml:space="preserve">
IF($B518 = 1,
    0,
    RANDBETWEEN(5,COUNT('Last name'!$A:$A) + 1)
)</f>
        <v>85</v>
      </c>
      <c r="H518" s="7" t="str">
        <f ca="1" xml:space="preserve">
IF($B518 = 1 + N("Presidente"),
    "de Orléans e Bragança",
    VLOOKUP($G518,'Last name'!$A:$B,2,FALSE) &amp; " " &amp; VLOOKUP(RANDBETWEEN(5,COUNT('Last name'!$A:$A) + 1),'Last name'!$A:$B,2,FALSE)
)</f>
        <v>Ferrão Greco</v>
      </c>
      <c r="I518" s="7" t="str">
        <f t="shared" ca="1" si="106"/>
        <v>Ângelo Ferrão Greco</v>
      </c>
      <c r="J518" s="7" t="str" cm="1">
        <f t="array" aca="1" ref="J518" ca="1">SHA1HASH($I518)</f>
        <v>b5bbcece06f2ef2de3b0aecb8ae166f965d67961</v>
      </c>
      <c r="K518" s="7" cm="1">
        <f t="array" aca="1" ref="K518" ca="1">INDEX(States!$A:$A,M518,1)</f>
        <v>5</v>
      </c>
      <c r="L518" s="7" t="str">
        <f ca="1">VLOOKUP($K518,Countries!$A:$B,2,FALSE)</f>
        <v>Portugal</v>
      </c>
      <c r="M518" s="7" cm="1">
        <f t="array" aca="1" ref="M518" ca="1">INDEX(States!$C:$C,RANDBETWEEN(5,COUNTA(States!$A:$A) + 1),1)</f>
        <v>14</v>
      </c>
      <c r="N518" s="7" t="str">
        <f ca="1">VLOOKUP($M518,States!$C:$D,2,FALSE)</f>
        <v>Madeira</v>
      </c>
      <c r="O518" s="7" t="str">
        <f ca="1">VLOOKUP($E518,Name!$A:$C,3,FALSE)</f>
        <v>M</v>
      </c>
      <c r="P518" s="7" t="str">
        <f ca="1">VLOOKUP($O518,Genders!$B:$C,2,FALSE)</f>
        <v>Male</v>
      </c>
      <c r="Q518" s="7" cm="1">
        <f t="array" aca="1" ref="Q518" ca="1">INDEX('Marital status'!$A:$A,RANDBETWEEN(5,COUNTA('Marital status'!$A:$A) + 1),1)</f>
        <v>6</v>
      </c>
      <c r="R518" s="7" t="str">
        <f ca="1">VLOOKUP($Q518,'Marital status'!$A:$B,2,FALSE)</f>
        <v>DIVORCED</v>
      </c>
      <c r="S518" s="7">
        <f t="shared" ca="1" si="107"/>
        <v>6</v>
      </c>
      <c r="T518" s="7" t="str">
        <f ca="1">VLOOKUP($S518,Ethnicities!$A:$B,2,FALSE)</f>
        <v xml:space="preserve">  american Indian or Alaska Native</v>
      </c>
      <c r="U518" s="8">
        <f t="shared" ca="1" si="108"/>
        <v>26700</v>
      </c>
      <c r="V518" s="6">
        <f t="shared" ca="1" si="109"/>
        <v>7</v>
      </c>
      <c r="W518" s="8" t="str">
        <f ca="1">VLOOKUP($V518,'Background education'!$A:$B,2,FALSE)</f>
        <v>Undergraduate degree</v>
      </c>
      <c r="X518" s="7">
        <f ca="1" xml:space="preserve">
  IF(OR($Z518 = 5, $Z518 = 6, $Z518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518" s="7" t="str">
        <f ca="1">VLOOKUP($X518,Departments!$A:$B,2,FALSE)</f>
        <v>Communication &amp; Marketing</v>
      </c>
      <c r="Z518" s="6">
        <f t="shared" ca="1" si="110"/>
        <v>9</v>
      </c>
      <c r="AA518" s="7" t="str">
        <f ca="1">VLOOKUP($Z518,Roles!$A:$B,2,FALSE)</f>
        <v>Intern</v>
      </c>
      <c r="AB518" s="6" t="e">
        <f t="shared" ca="1" si="111"/>
        <v>#N/A</v>
      </c>
      <c r="AC518" s="7" t="e">
        <f ca="1" xml:space="preserve">
IF(
  ISNA($AB518),
  NA(),
  VLOOKUP($AB518,Levels!$A:$B,2,FALSE)
)</f>
        <v>#N/A</v>
      </c>
      <c r="AD518" s="8">
        <f t="shared" ca="1" si="112"/>
        <v>37455</v>
      </c>
      <c r="AE518" s="6">
        <f ca="1">RANDBETWEEN(5,COUNTA('Recruitment source'!$A:$A) + 1)</f>
        <v>10</v>
      </c>
      <c r="AF518" s="6" t="str">
        <f ca="1">VLOOKUP($AE518,'Recruitment source'!$A:$B,2,FALSE)</f>
        <v>Jobs in Lisbon</v>
      </c>
      <c r="AG518" s="8" t="e">
        <f t="shared" ca="1" si="113"/>
        <v>#N/A</v>
      </c>
      <c r="AH518" s="6" t="e">
        <f t="shared" ca="1" si="114"/>
        <v>#N/A</v>
      </c>
      <c r="AI518" s="6" t="e">
        <f ca="1" xml:space="preserve">
IF(
  ISNA($AH518),
  NA(),
  VLOOKUP($AH518,'Reasons for dismissal'!$A:$B,2,FALSE)
)</f>
        <v>#N/A</v>
      </c>
      <c r="AJ518" s="6">
        <f t="shared" ca="1" si="115"/>
        <v>5</v>
      </c>
      <c r="AK518" s="1">
        <f t="shared" ca="1" si="116"/>
        <v>1285</v>
      </c>
      <c r="AL5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$A518  &amp; ", "   &amp;
$B518  &amp; ", "   &amp;
$D518  &amp; ", '"  &amp;
$I518  &amp; "', '" &amp;
$O518  &amp; "', "  &amp;
$S518  &amp; ", '"  &amp;
TEXT($U518,"dd/mm/aaaa")  &amp; "', "   &amp;
$V518  &amp; ", "   &amp;
$X518  &amp; ", "   &amp;
$Z518  &amp; ", "   &amp;
IF($AB518 &lt;&gt; "", $AB518, "NULL")  &amp; ", "   &amp;
$AK518  &amp; ");"</f>
        <v>#REF!</v>
      </c>
    </row>
    <row r="519" spans="1:38" x14ac:dyDescent="0.2">
      <c r="A519" s="7" cm="1">
        <f t="array" aca="1" ref="A519" ca="1">INDEX(Companies!$A:$A,RANDBETWEEN(2,COUNTA(Companies!$A:$A)),1)</f>
        <v>2</v>
      </c>
      <c r="B519" s="5">
        <f t="shared" si="104"/>
        <v>518</v>
      </c>
      <c r="C519" s="5" t="str" cm="1">
        <f t="array" ref="C519">SHA1HASH($B519)</f>
        <v>0486ffb0d9c84cf1c38a7024c5284f0a2c411070</v>
      </c>
      <c r="D519" s="6">
        <f t="shared" ca="1" si="105"/>
        <v>1</v>
      </c>
      <c r="E519" s="7">
        <f ca="1">IF($B519 = 1 + N("Presidente"),
    127,
    IF($B519 = 2 + N("Vice-Presidente"),
        72,
        IF($B519 = 3 + N("Secretária bilíngue"),
            13,
            RANDBETWEEN(5,COUNT(Name!$A:$A) + 1)
        )
    )
)</f>
        <v>277</v>
      </c>
      <c r="F519" s="7" t="str">
        <f ca="1">VLOOKUP($E519,Name!$A:$B,2,FALSE)</f>
        <v>Maryah</v>
      </c>
      <c r="G519" s="7">
        <f ca="1" xml:space="preserve">
IF($B519 = 1,
    0,
    RANDBETWEEN(5,COUNT('Last name'!$A:$A) + 1)
)</f>
        <v>35</v>
      </c>
      <c r="H519" s="7" t="str">
        <f ca="1" xml:space="preserve">
IF($B519 = 1 + N("Presidente"),
    "de Orléans e Bragança",
    VLOOKUP($G519,'Last name'!$A:$B,2,FALSE) &amp; " " &amp; VLOOKUP(RANDBETWEEN(5,COUNT('Last name'!$A:$A) + 1),'Last name'!$A:$B,2,FALSE)
)</f>
        <v>Barroso Pedrosa</v>
      </c>
      <c r="I519" s="7" t="str">
        <f t="shared" ca="1" si="106"/>
        <v>Maryah Barroso Pedrosa</v>
      </c>
      <c r="J519" s="7" t="str" cm="1">
        <f t="array" aca="1" ref="J519" ca="1">SHA1HASH($I519)</f>
        <v>8a93d53340b73b2ff7f744e99866c9868af4f8ac</v>
      </c>
      <c r="K519" s="7" cm="1">
        <f t="array" aca="1" ref="K519" ca="1">INDEX(States!$A:$A,M519,1)</f>
        <v>5</v>
      </c>
      <c r="L519" s="7" t="str">
        <f ca="1">VLOOKUP($K519,Countries!$A:$B,2,FALSE)</f>
        <v>Portugal</v>
      </c>
      <c r="M519" s="7" cm="1">
        <f t="array" aca="1" ref="M519" ca="1">INDEX(States!$C:$C,RANDBETWEEN(5,COUNTA(States!$A:$A) + 1),1)</f>
        <v>17</v>
      </c>
      <c r="N519" s="7" t="str">
        <f ca="1">VLOOKUP($M519,States!$C:$D,2,FALSE)</f>
        <v>Viseu</v>
      </c>
      <c r="O519" s="7" t="str">
        <f ca="1">VLOOKUP($E519,Name!$A:$C,3,FALSE)</f>
        <v>F</v>
      </c>
      <c r="P519" s="7" t="str">
        <f ca="1">VLOOKUP($O519,Genders!$B:$C,2,FALSE)</f>
        <v>Female</v>
      </c>
      <c r="Q519" s="7" cm="1">
        <f t="array" aca="1" ref="Q519" ca="1">INDEX('Marital status'!$A:$A,RANDBETWEEN(5,COUNTA('Marital status'!$A:$A) + 1),1)</f>
        <v>6</v>
      </c>
      <c r="R519" s="7" t="str">
        <f ca="1">VLOOKUP($Q519,'Marital status'!$A:$B,2,FALSE)</f>
        <v>DIVORCED</v>
      </c>
      <c r="S519" s="7">
        <f t="shared" ca="1" si="107"/>
        <v>5</v>
      </c>
      <c r="T519" s="7" t="str">
        <f ca="1">VLOOKUP($S519,Ethnicities!$A:$B,2,FALSE)</f>
        <v>ASIAN</v>
      </c>
      <c r="U519" s="8">
        <f t="shared" ca="1" si="108"/>
        <v>30754</v>
      </c>
      <c r="V519" s="6">
        <f t="shared" ca="1" si="109"/>
        <v>8</v>
      </c>
      <c r="W519" s="8" t="str">
        <f ca="1">VLOOKUP($V519,'Background education'!$A:$B,2,FALSE)</f>
        <v>Graduate school</v>
      </c>
      <c r="X519" s="7">
        <f ca="1" xml:space="preserve">
  IF(OR($Z519 = 5, $Z519 = 6, $Z519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519" s="7" t="str">
        <f ca="1">VLOOKUP($X519,Departments!$A:$B,2,FALSE)</f>
        <v>Administration</v>
      </c>
      <c r="Z519" s="6">
        <f t="shared" ca="1" si="110"/>
        <v>11</v>
      </c>
      <c r="AA519" s="7" t="str">
        <f ca="1">VLOOKUP($Z519,Roles!$A:$B,2,FALSE)</f>
        <v>Analyst</v>
      </c>
      <c r="AB519" s="6">
        <f t="shared" ca="1" si="111"/>
        <v>7</v>
      </c>
      <c r="AC519" s="7" t="str">
        <f ca="1" xml:space="preserve">
IF(
  ISNA($AB519),
  NA(),
  VLOOKUP($AB519,Levels!$A:$B,2,FALSE)
)</f>
        <v>Senior</v>
      </c>
      <c r="AD519" s="8">
        <f t="shared" ca="1" si="112"/>
        <v>43823</v>
      </c>
      <c r="AE519" s="6">
        <f ca="1">RANDBETWEEN(5,COUNTA('Recruitment source'!$A:$A) + 1)</f>
        <v>9</v>
      </c>
      <c r="AF519" s="6" t="str">
        <f ca="1">VLOOKUP($AE519,'Recruitment source'!$A:$B,2,FALSE)</f>
        <v>Empregos Online</v>
      </c>
      <c r="AG519" s="8" t="e">
        <f t="shared" ca="1" si="113"/>
        <v>#N/A</v>
      </c>
      <c r="AH519" s="6" t="e">
        <f t="shared" ca="1" si="114"/>
        <v>#N/A</v>
      </c>
      <c r="AI519" s="6" t="e">
        <f ca="1" xml:space="preserve">
IF(
  ISNA($AH519),
  NA(),
  VLOOKUP($AH519,'Reasons for dismissal'!$A:$B,2,FALSE)
)</f>
        <v>#N/A</v>
      </c>
      <c r="AJ519" s="6">
        <f t="shared" ca="1" si="115"/>
        <v>5</v>
      </c>
      <c r="AK519" s="1">
        <f t="shared" ca="1" si="116"/>
        <v>3000</v>
      </c>
      <c r="AL5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$A519  &amp; ", "   &amp;
$B519  &amp; ", "   &amp;
$D519  &amp; ", '"  &amp;
$I519  &amp; "', '" &amp;
$O519  &amp; "', "  &amp;
$S519  &amp; ", '"  &amp;
TEXT($U519,"dd/mm/aaaa")  &amp; "', "   &amp;
$V519  &amp; ", "   &amp;
$X519  &amp; ", "   &amp;
$Z519  &amp; ", "   &amp;
IF($AB519 &lt;&gt; "", $AB519, "NULL")  &amp; ", "   &amp;
$AK519  &amp; ");"</f>
        <v>#REF!</v>
      </c>
    </row>
    <row r="520" spans="1:38" x14ac:dyDescent="0.2">
      <c r="A520" s="7" cm="1">
        <f t="array" aca="1" ref="A520" ca="1">INDEX(Companies!$A:$A,RANDBETWEEN(2,COUNTA(Companies!$A:$A)),1)</f>
        <v>2</v>
      </c>
      <c r="B520" s="5">
        <f t="shared" si="104"/>
        <v>519</v>
      </c>
      <c r="C520" s="5" t="str" cm="1">
        <f t="array" ref="C520">SHA1HASH($B520)</f>
        <v>8a279e5c5354af5ae7810101fd16c35a749451cc</v>
      </c>
      <c r="D520" s="6">
        <f t="shared" ca="1" si="105"/>
        <v>1</v>
      </c>
      <c r="E520" s="7">
        <f ca="1">IF($B520 = 1 + N("Presidente"),
    127,
    IF($B520 = 2 + N("Vice-Presidente"),
        72,
        IF($B520 = 3 + N("Secretária bilíngue"),
            13,
            RANDBETWEEN(5,COUNT(Name!$A:$A) + 1)
        )
    )
)</f>
        <v>24</v>
      </c>
      <c r="F520" s="7" t="str">
        <f ca="1">VLOOKUP($E520,Name!$A:$B,2,FALSE)</f>
        <v>Ammanda</v>
      </c>
      <c r="G520" s="7">
        <f ca="1" xml:space="preserve">
IF($B520 = 1,
    0,
    RANDBETWEEN(5,COUNT('Last name'!$A:$A) + 1)
)</f>
        <v>135</v>
      </c>
      <c r="H520" s="7" t="str">
        <f ca="1" xml:space="preserve">
IF($B520 = 1 + N("Presidente"),
    "de Orléans e Bragança",
    VLOOKUP($G520,'Last name'!$A:$B,2,FALSE) &amp; " " &amp; VLOOKUP(RANDBETWEEN(5,COUNT('Last name'!$A:$A) + 1),'Last name'!$A:$B,2,FALSE)
)</f>
        <v>Moreira Ramos</v>
      </c>
      <c r="I520" s="7" t="str">
        <f t="shared" ca="1" si="106"/>
        <v>Ammanda Moreira Ramos</v>
      </c>
      <c r="J520" s="7" t="str" cm="1">
        <f t="array" aca="1" ref="J520" ca="1">SHA1HASH($I520)</f>
        <v>7360fe722d7ce19420ddf207dcdd26ae3195acb7</v>
      </c>
      <c r="K520" s="7" cm="1">
        <f t="array" aca="1" ref="K520" ca="1">INDEX(States!$A:$A,M520,1)</f>
        <v>5</v>
      </c>
      <c r="L520" s="7" t="str">
        <f ca="1">VLOOKUP($K520,Countries!$A:$B,2,FALSE)</f>
        <v>Portugal</v>
      </c>
      <c r="M520" s="7" cm="1">
        <f t="array" aca="1" ref="M520" ca="1">INDEX(States!$C:$C,RANDBETWEEN(5,COUNTA(States!$A:$A) + 1),1)</f>
        <v>23</v>
      </c>
      <c r="N520" s="7" t="str">
        <f ca="1">VLOOKUP($M520,States!$C:$D,2,FALSE)</f>
        <v>Viana do Castelo</v>
      </c>
      <c r="O520" s="7" t="str">
        <f ca="1">VLOOKUP($E520,Name!$A:$C,3,FALSE)</f>
        <v>F</v>
      </c>
      <c r="P520" s="7" t="str">
        <f ca="1">VLOOKUP($O520,Genders!$B:$C,2,FALSE)</f>
        <v>Female</v>
      </c>
      <c r="Q520" s="7" cm="1">
        <f t="array" aca="1" ref="Q520" ca="1">INDEX('Marital status'!$A:$A,RANDBETWEEN(5,COUNTA('Marital status'!$A:$A) + 1),1)</f>
        <v>0</v>
      </c>
      <c r="R520" s="7" t="e">
        <f ca="1">VLOOKUP($Q520,'Marital status'!$A:$B,2,FALSE)</f>
        <v>#N/A</v>
      </c>
      <c r="S520" s="7">
        <f t="shared" ca="1" si="107"/>
        <v>5</v>
      </c>
      <c r="T520" s="7" t="str">
        <f ca="1">VLOOKUP($S520,Ethnicities!$A:$B,2,FALSE)</f>
        <v>ASIAN</v>
      </c>
      <c r="U520" s="8">
        <f t="shared" ca="1" si="108"/>
        <v>32851</v>
      </c>
      <c r="V520" s="6">
        <f t="shared" ca="1" si="109"/>
        <v>7</v>
      </c>
      <c r="W520" s="8" t="str">
        <f ca="1">VLOOKUP($V520,'Background education'!$A:$B,2,FALSE)</f>
        <v>Undergraduate degree</v>
      </c>
      <c r="X520" s="7">
        <f ca="1" xml:space="preserve">
  IF(OR($Z520 = 5, $Z520 = 6, $Z520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520" s="7" t="str">
        <f ca="1">VLOOKUP($X520,Departments!$A:$B,2,FALSE)</f>
        <v>Finance</v>
      </c>
      <c r="Z520" s="6">
        <f t="shared" ca="1" si="110"/>
        <v>9</v>
      </c>
      <c r="AA520" s="7" t="str">
        <f ca="1">VLOOKUP($Z520,Roles!$A:$B,2,FALSE)</f>
        <v>Intern</v>
      </c>
      <c r="AB520" s="6" t="e">
        <f t="shared" ca="1" si="111"/>
        <v>#N/A</v>
      </c>
      <c r="AC520" s="7" t="e">
        <f ca="1" xml:space="preserve">
IF(
  ISNA($AB520),
  NA(),
  VLOOKUP($AB520,Levels!$A:$B,2,FALSE)
)</f>
        <v>#N/A</v>
      </c>
      <c r="AD520" s="8">
        <f t="shared" ca="1" si="112"/>
        <v>38269</v>
      </c>
      <c r="AE520" s="6">
        <f ca="1">RANDBETWEEN(5,COUNTA('Recruitment source'!$A:$A) + 1)</f>
        <v>9</v>
      </c>
      <c r="AF520" s="6" t="str">
        <f ca="1">VLOOKUP($AE520,'Recruitment source'!$A:$B,2,FALSE)</f>
        <v>Empregos Online</v>
      </c>
      <c r="AG520" s="8" t="e">
        <f t="shared" ca="1" si="113"/>
        <v>#N/A</v>
      </c>
      <c r="AH520" s="6" t="e">
        <f t="shared" ca="1" si="114"/>
        <v>#N/A</v>
      </c>
      <c r="AI520" s="6" t="e">
        <f ca="1" xml:space="preserve">
IF(
  ISNA($AH520),
  NA(),
  VLOOKUP($AH520,'Reasons for dismissal'!$A:$B,2,FALSE)
)</f>
        <v>#N/A</v>
      </c>
      <c r="AJ520" s="6">
        <f t="shared" ca="1" si="115"/>
        <v>5</v>
      </c>
      <c r="AK520" s="1">
        <f t="shared" ca="1" si="116"/>
        <v>1205</v>
      </c>
      <c r="AL5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$A520  &amp; ", "   &amp;
$B520  &amp; ", "   &amp;
$D520  &amp; ", '"  &amp;
$I520  &amp; "', '" &amp;
$O520  &amp; "', "  &amp;
$S520  &amp; ", '"  &amp;
TEXT($U520,"dd/mm/aaaa")  &amp; "', "   &amp;
$V520  &amp; ", "   &amp;
$X520  &amp; ", "   &amp;
$Z520  &amp; ", "   &amp;
IF($AB520 &lt;&gt; "", $AB520, "NULL")  &amp; ", "   &amp;
$AK520  &amp; ");"</f>
        <v>#REF!</v>
      </c>
    </row>
    <row r="521" spans="1:38" x14ac:dyDescent="0.2">
      <c r="A521" s="7" cm="1">
        <f t="array" aca="1" ref="A521" ca="1">INDEX(Companies!$A:$A,RANDBETWEEN(2,COUNTA(Companies!$A:$A)),1)</f>
        <v>2</v>
      </c>
      <c r="B521" s="5">
        <f t="shared" si="104"/>
        <v>520</v>
      </c>
      <c r="C521" s="5" t="str" cm="1">
        <f t="array" ref="C521">SHA1HASH($B521)</f>
        <v>0b6a63765cf0acb1022fc7c84ed8dcb104f221ed</v>
      </c>
      <c r="D521" s="6">
        <f t="shared" ca="1" si="105"/>
        <v>1</v>
      </c>
      <c r="E521" s="7">
        <f ca="1">IF($B521 = 1 + N("Presidente"),
    127,
    IF($B521 = 2 + N("Vice-Presidente"),
        72,
        IF($B521 = 3 + N("Secretária bilíngue"),
            13,
            RANDBETWEEN(5,COUNT(Name!$A:$A) + 1)
        )
    )
)</f>
        <v>60</v>
      </c>
      <c r="F521" s="7" t="str">
        <f ca="1">VLOOKUP($E521,Name!$A:$B,2,FALSE)</f>
        <v>Augusta</v>
      </c>
      <c r="G521" s="7">
        <f ca="1" xml:space="preserve">
IF($B521 = 1,
    0,
    RANDBETWEEN(5,COUNT('Last name'!$A:$A) + 1)
)</f>
        <v>54</v>
      </c>
      <c r="H521" s="7" t="str">
        <f ca="1" xml:space="preserve">
IF($B521 = 1 + N("Presidente"),
    "de Orléans e Bragança",
    VLOOKUP($G521,'Last name'!$A:$B,2,FALSE) &amp; " " &amp; VLOOKUP(RANDBETWEEN(5,COUNT('Last name'!$A:$A) + 1),'Last name'!$A:$B,2,FALSE)
)</f>
        <v>Caminha Rocha</v>
      </c>
      <c r="I521" s="7" t="str">
        <f t="shared" ca="1" si="106"/>
        <v>Augusta Caminha Rocha</v>
      </c>
      <c r="J521" s="7" t="str" cm="1">
        <f t="array" aca="1" ref="J521" ca="1">SHA1HASH($I521)</f>
        <v>c8e7118976302b95d7cff651b07cc431b60f98a5</v>
      </c>
      <c r="K521" s="7" cm="1">
        <f t="array" aca="1" ref="K521" ca="1">INDEX(States!$A:$A,M521,1)</f>
        <v>5</v>
      </c>
      <c r="L521" s="7" t="str">
        <f ca="1">VLOOKUP($K521,Countries!$A:$B,2,FALSE)</f>
        <v>Portugal</v>
      </c>
      <c r="M521" s="7" cm="1">
        <f t="array" aca="1" ref="M521" ca="1">INDEX(States!$C:$C,RANDBETWEEN(5,COUNTA(States!$A:$A) + 1),1)</f>
        <v>5</v>
      </c>
      <c r="N521" s="7" t="str">
        <f ca="1">VLOOKUP($M521,States!$C:$D,2,FALSE)</f>
        <v xml:space="preserve"> Lisboa</v>
      </c>
      <c r="O521" s="7" t="str">
        <f ca="1">VLOOKUP($E521,Name!$A:$C,3,FALSE)</f>
        <v>F</v>
      </c>
      <c r="P521" s="7" t="str">
        <f ca="1">VLOOKUP($O521,Genders!$B:$C,2,FALSE)</f>
        <v>Female</v>
      </c>
      <c r="Q521" s="7" cm="1">
        <f t="array" aca="1" ref="Q521" ca="1">INDEX('Marital status'!$A:$A,RANDBETWEEN(5,COUNTA('Marital status'!$A:$A) + 1),1)</f>
        <v>6</v>
      </c>
      <c r="R521" s="7" t="str">
        <f ca="1">VLOOKUP($Q521,'Marital status'!$A:$B,2,FALSE)</f>
        <v>DIVORCED</v>
      </c>
      <c r="S521" s="7">
        <f t="shared" ca="1" si="107"/>
        <v>5</v>
      </c>
      <c r="T521" s="7" t="str">
        <f ca="1">VLOOKUP($S521,Ethnicities!$A:$B,2,FALSE)</f>
        <v>ASIAN</v>
      </c>
      <c r="U521" s="8">
        <f t="shared" ca="1" si="108"/>
        <v>28466</v>
      </c>
      <c r="V521" s="6">
        <f t="shared" ca="1" si="109"/>
        <v>7</v>
      </c>
      <c r="W521" s="8" t="str">
        <f ca="1">VLOOKUP($V521,'Background education'!$A:$B,2,FALSE)</f>
        <v>Undergraduate degree</v>
      </c>
      <c r="X521" s="7">
        <f ca="1" xml:space="preserve">
  IF(OR($Z521 = 5, $Z521 = 6, $Z521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521" s="7" t="str">
        <f ca="1">VLOOKUP($X521,Departments!$A:$B,2,FALSE)</f>
        <v xml:space="preserve"> Commercial</v>
      </c>
      <c r="Z521" s="6">
        <f t="shared" ca="1" si="110"/>
        <v>11</v>
      </c>
      <c r="AA521" s="7" t="str">
        <f ca="1">VLOOKUP($Z521,Roles!$A:$B,2,FALSE)</f>
        <v>Analyst</v>
      </c>
      <c r="AB521" s="6">
        <f t="shared" ca="1" si="111"/>
        <v>5</v>
      </c>
      <c r="AC521" s="7" t="str">
        <f ca="1" xml:space="preserve">
IF(
  ISNA($AB521),
  NA(),
  VLOOKUP($AB521,Levels!$A:$B,2,FALSE)
)</f>
        <v>Junior</v>
      </c>
      <c r="AD521" s="8">
        <f t="shared" ca="1" si="112"/>
        <v>41452</v>
      </c>
      <c r="AE521" s="6">
        <f ca="1">RANDBETWEEN(5,COUNTA('Recruitment source'!$A:$A) + 1)</f>
        <v>5</v>
      </c>
      <c r="AF521" s="6" t="str">
        <f ca="1">VLOOKUP($AE521,'Recruitment source'!$A:$B,2,FALSE)</f>
        <v>Indeed</v>
      </c>
      <c r="AG521" s="8" t="e">
        <f t="shared" ca="1" si="113"/>
        <v>#N/A</v>
      </c>
      <c r="AH521" s="6" t="e">
        <f t="shared" ca="1" si="114"/>
        <v>#N/A</v>
      </c>
      <c r="AI521" s="6" t="e">
        <f ca="1" xml:space="preserve">
IF(
  ISNA($AH521),
  NA(),
  VLOOKUP($AH521,'Reasons for dismissal'!$A:$B,2,FALSE)
)</f>
        <v>#N/A</v>
      </c>
      <c r="AJ521" s="6">
        <f t="shared" ca="1" si="115"/>
        <v>5</v>
      </c>
      <c r="AK521" s="1">
        <f t="shared" ca="1" si="116"/>
        <v>2580</v>
      </c>
      <c r="AL5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$A521  &amp; ", "   &amp;
$B521  &amp; ", "   &amp;
$D521  &amp; ", '"  &amp;
$I521  &amp; "', '" &amp;
$O521  &amp; "', "  &amp;
$S521  &amp; ", '"  &amp;
TEXT($U521,"dd/mm/aaaa")  &amp; "', "   &amp;
$V521  &amp; ", "   &amp;
$X521  &amp; ", "   &amp;
$Z521  &amp; ", "   &amp;
IF($AB521 &lt;&gt; "", $AB521, "NULL")  &amp; ", "   &amp;
$AK521  &amp; ");"</f>
        <v>#REF!</v>
      </c>
    </row>
    <row r="522" spans="1:38" x14ac:dyDescent="0.2">
      <c r="A522" s="7" cm="1">
        <f t="array" aca="1" ref="A522" ca="1">INDEX(Companies!$A:$A,RANDBETWEEN(2,COUNTA(Companies!$A:$A)),1)</f>
        <v>2</v>
      </c>
      <c r="B522" s="5">
        <f t="shared" si="104"/>
        <v>521</v>
      </c>
      <c r="C522" s="5" t="str" cm="1">
        <f t="array" ref="C522">SHA1HASH($B522)</f>
        <v>91afc4c2917059721285db729422445840ce77e8</v>
      </c>
      <c r="D522" s="6">
        <f t="shared" ca="1" si="105"/>
        <v>1</v>
      </c>
      <c r="E522" s="7">
        <f ca="1">IF($B522 = 1 + N("Presidente"),
    127,
    IF($B522 = 2 + N("Vice-Presidente"),
        72,
        IF($B522 = 3 + N("Secretária bilíngue"),
            13,
            RANDBETWEEN(5,COUNT(Name!$A:$A) + 1)
        )
    )
)</f>
        <v>206</v>
      </c>
      <c r="F522" s="7" t="str">
        <f ca="1">VLOOKUP($E522,Name!$A:$B,2,FALSE)</f>
        <v>Kamilla</v>
      </c>
      <c r="G522" s="7">
        <f ca="1" xml:space="preserve">
IF($B522 = 1,
    0,
    RANDBETWEEN(5,COUNT('Last name'!$A:$A) + 1)
)</f>
        <v>188</v>
      </c>
      <c r="H522" s="7" t="str">
        <f ca="1" xml:space="preserve">
IF($B522 = 1 + N("Presidente"),
    "de Orléans e Bragança",
    VLOOKUP($G522,'Last name'!$A:$B,2,FALSE) &amp; " " &amp; VLOOKUP(RANDBETWEEN(5,COUNT('Last name'!$A:$A) + 1),'Last name'!$A:$B,2,FALSE)
)</f>
        <v>Tavarez Carvalho</v>
      </c>
      <c r="I522" s="7" t="str">
        <f t="shared" ca="1" si="106"/>
        <v>Kamilla Tavarez Carvalho</v>
      </c>
      <c r="J522" s="7" t="str" cm="1">
        <f t="array" aca="1" ref="J522" ca="1">SHA1HASH($I522)</f>
        <v>61260e3fe1ee5de50c87230e3ddd6d3cd4f83632</v>
      </c>
      <c r="K522" s="7" cm="1">
        <f t="array" aca="1" ref="K522" ca="1">INDEX(States!$A:$A,M522,1)</f>
        <v>5</v>
      </c>
      <c r="L522" s="7" t="str">
        <f ca="1">VLOOKUP($K522,Countries!$A:$B,2,FALSE)</f>
        <v>Portugal</v>
      </c>
      <c r="M522" s="7" cm="1">
        <f t="array" aca="1" ref="M522" ca="1">INDEX(States!$C:$C,RANDBETWEEN(5,COUNTA(States!$A:$A) + 1),1)</f>
        <v>14</v>
      </c>
      <c r="N522" s="7" t="str">
        <f ca="1">VLOOKUP($M522,States!$C:$D,2,FALSE)</f>
        <v>Madeira</v>
      </c>
      <c r="O522" s="7" t="str">
        <f ca="1">VLOOKUP($E522,Name!$A:$C,3,FALSE)</f>
        <v>F</v>
      </c>
      <c r="P522" s="7" t="str">
        <f ca="1">VLOOKUP($O522,Genders!$B:$C,2,FALSE)</f>
        <v>Female</v>
      </c>
      <c r="Q522" s="7" cm="1">
        <f t="array" aca="1" ref="Q522" ca="1">INDEX('Marital status'!$A:$A,RANDBETWEEN(5,COUNTA('Marital status'!$A:$A) + 1),1)</f>
        <v>0</v>
      </c>
      <c r="R522" s="7" t="e">
        <f ca="1">VLOOKUP($Q522,'Marital status'!$A:$B,2,FALSE)</f>
        <v>#N/A</v>
      </c>
      <c r="S522" s="7">
        <f t="shared" ca="1" si="107"/>
        <v>5</v>
      </c>
      <c r="T522" s="7" t="str">
        <f ca="1">VLOOKUP($S522,Ethnicities!$A:$B,2,FALSE)</f>
        <v>ASIAN</v>
      </c>
      <c r="U522" s="8">
        <f t="shared" ca="1" si="108"/>
        <v>25885</v>
      </c>
      <c r="V522" s="6">
        <f t="shared" ca="1" si="109"/>
        <v>7</v>
      </c>
      <c r="W522" s="8" t="str">
        <f ca="1">VLOOKUP($V522,'Background education'!$A:$B,2,FALSE)</f>
        <v>Undergraduate degree</v>
      </c>
      <c r="X522" s="7">
        <f ca="1" xml:space="preserve">
  IF(OR($Z522 = 5, $Z522 = 6, $Z522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522" s="7" t="str">
        <f ca="1">VLOOKUP($X522,Departments!$A:$B,2,FALSE)</f>
        <v>Audit</v>
      </c>
      <c r="Z522" s="6">
        <f t="shared" ca="1" si="110"/>
        <v>10</v>
      </c>
      <c r="AA522" s="7" t="str">
        <f ca="1">VLOOKUP($Z522,Roles!$A:$B,2,FALSE)</f>
        <v>Trainee</v>
      </c>
      <c r="AB522" s="6" t="e">
        <f t="shared" ca="1" si="111"/>
        <v>#N/A</v>
      </c>
      <c r="AC522" s="7" t="e">
        <f ca="1" xml:space="preserve">
IF(
  ISNA($AB522),
  NA(),
  VLOOKUP($AB522,Levels!$A:$B,2,FALSE)
)</f>
        <v>#N/A</v>
      </c>
      <c r="AD522" s="8">
        <f t="shared" ca="1" si="112"/>
        <v>36286</v>
      </c>
      <c r="AE522" s="6">
        <f ca="1">RANDBETWEEN(5,COUNTA('Recruitment source'!$A:$A) + 1)</f>
        <v>15</v>
      </c>
      <c r="AF522" s="6" t="str">
        <f ca="1">VLOOKUP($AE522,'Recruitment source'!$A:$B,2,FALSE)</f>
        <v>Website</v>
      </c>
      <c r="AG522" s="8" t="e">
        <f t="shared" ca="1" si="113"/>
        <v>#N/A</v>
      </c>
      <c r="AH522" s="6" t="e">
        <f t="shared" ca="1" si="114"/>
        <v>#N/A</v>
      </c>
      <c r="AI522" s="6" t="e">
        <f ca="1" xml:space="preserve">
IF(
  ISNA($AH522),
  NA(),
  VLOOKUP($AH522,'Reasons for dismissal'!$A:$B,2,FALSE)
)</f>
        <v>#N/A</v>
      </c>
      <c r="AJ522" s="6">
        <f t="shared" ca="1" si="115"/>
        <v>4</v>
      </c>
      <c r="AK522" s="1">
        <f t="shared" ca="1" si="116"/>
        <v>1305</v>
      </c>
      <c r="AL5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$A522  &amp; ", "   &amp;
$B522  &amp; ", "   &amp;
$D522  &amp; ", '"  &amp;
$I522  &amp; "', '" &amp;
$O522  &amp; "', "  &amp;
$S522  &amp; ", '"  &amp;
TEXT($U522,"dd/mm/aaaa")  &amp; "', "   &amp;
$V522  &amp; ", "   &amp;
$X522  &amp; ", "   &amp;
$Z522  &amp; ", "   &amp;
IF($AB522 &lt;&gt; "", $AB522, "NULL")  &amp; ", "   &amp;
$AK522  &amp; ");"</f>
        <v>#REF!</v>
      </c>
    </row>
    <row r="523" spans="1:38" x14ac:dyDescent="0.2">
      <c r="A523" s="7" cm="1">
        <f t="array" aca="1" ref="A523" ca="1">INDEX(Companies!$A:$A,RANDBETWEEN(2,COUNTA(Companies!$A:$A)),1)</f>
        <v>2</v>
      </c>
      <c r="B523" s="5">
        <f t="shared" si="104"/>
        <v>522</v>
      </c>
      <c r="C523" s="5" t="str" cm="1">
        <f t="array" ref="C523">SHA1HASH($B523)</f>
        <v>22ef9733f34012fee57a30e23cfeaf3810f47298</v>
      </c>
      <c r="D523" s="6">
        <f t="shared" ca="1" si="105"/>
        <v>1</v>
      </c>
      <c r="E523" s="7">
        <f ca="1">IF($B523 = 1 + N("Presidente"),
    127,
    IF($B523 = 2 + N("Vice-Presidente"),
        72,
        IF($B523 = 3 + N("Secretária bilíngue"),
            13,
            RANDBETWEEN(5,COUNT(Name!$A:$A) + 1)
        )
    )
)</f>
        <v>17</v>
      </c>
      <c r="F523" s="7" t="str">
        <f ca="1">VLOOKUP($E523,Name!$A:$B,2,FALSE)</f>
        <v>Alicia</v>
      </c>
      <c r="G523" s="7">
        <f ca="1" xml:space="preserve">
IF($B523 = 1,
    0,
    RANDBETWEEN(5,COUNT('Last name'!$A:$A) + 1)
)</f>
        <v>124</v>
      </c>
      <c r="H523" s="7" t="str">
        <f ca="1" xml:space="preserve">
IF($B523 = 1 + N("Presidente"),
    "de Orléans e Bragança",
    VLOOKUP($G523,'Last name'!$A:$B,2,FALSE) &amp; " " &amp; VLOOKUP(RANDBETWEEN(5,COUNT('Last name'!$A:$A) + 1),'Last name'!$A:$B,2,FALSE)
)</f>
        <v>Mazza Bicalho</v>
      </c>
      <c r="I523" s="7" t="str">
        <f t="shared" ca="1" si="106"/>
        <v>Alicia Mazza Bicalho</v>
      </c>
      <c r="J523" s="7" t="str" cm="1">
        <f t="array" aca="1" ref="J523" ca="1">SHA1HASH($I523)</f>
        <v>400a822f8b9bd36c199d9973e0265566511f5d31</v>
      </c>
      <c r="K523" s="7" cm="1">
        <f t="array" aca="1" ref="K523" ca="1">INDEX(States!$A:$A,M523,1)</f>
        <v>5</v>
      </c>
      <c r="L523" s="7" t="str">
        <f ca="1">VLOOKUP($K523,Countries!$A:$B,2,FALSE)</f>
        <v>Portugal</v>
      </c>
      <c r="M523" s="7" cm="1">
        <f t="array" aca="1" ref="M523" ca="1">INDEX(States!$C:$C,RANDBETWEEN(5,COUNTA(States!$A:$A) + 1),1)</f>
        <v>10</v>
      </c>
      <c r="N523" s="7" t="str">
        <f ca="1">VLOOKUP($M523,States!$C:$D,2,FALSE)</f>
        <v>Faro</v>
      </c>
      <c r="O523" s="7" t="str">
        <f ca="1">VLOOKUP($E523,Name!$A:$C,3,FALSE)</f>
        <v>F</v>
      </c>
      <c r="P523" s="7" t="str">
        <f ca="1">VLOOKUP($O523,Genders!$B:$C,2,FALSE)</f>
        <v>Female</v>
      </c>
      <c r="Q523" s="7" cm="1">
        <f t="array" aca="1" ref="Q523" ca="1">INDEX('Marital status'!$A:$A,RANDBETWEEN(5,COUNTA('Marital status'!$A:$A) + 1),1)</f>
        <v>5</v>
      </c>
      <c r="R523" s="7" t="str">
        <f ca="1">VLOOKUP($Q523,'Marital status'!$A:$B,2,FALSE)</f>
        <v xml:space="preserve"> Separated </v>
      </c>
      <c r="S523" s="7">
        <f t="shared" ca="1" si="107"/>
        <v>5</v>
      </c>
      <c r="T523" s="7" t="str">
        <f ca="1">VLOOKUP($S523,Ethnicities!$A:$B,2,FALSE)</f>
        <v>ASIAN</v>
      </c>
      <c r="U523" s="8">
        <f t="shared" ca="1" si="108"/>
        <v>29989</v>
      </c>
      <c r="V523" s="6">
        <f t="shared" ca="1" si="109"/>
        <v>7</v>
      </c>
      <c r="W523" s="8" t="str">
        <f ca="1">VLOOKUP($V523,'Background education'!$A:$B,2,FALSE)</f>
        <v>Undergraduate degree</v>
      </c>
      <c r="X523" s="7">
        <f ca="1" xml:space="preserve">
  IF(OR($Z523 = 5, $Z523 = 6, $Z523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523" s="7" t="str">
        <f ca="1">VLOOKUP($X523,Departments!$A:$B,2,FALSE)</f>
        <v>Controlling</v>
      </c>
      <c r="Z523" s="6">
        <f t="shared" ca="1" si="110"/>
        <v>11</v>
      </c>
      <c r="AA523" s="7" t="str">
        <f ca="1">VLOOKUP($Z523,Roles!$A:$B,2,FALSE)</f>
        <v>Analyst</v>
      </c>
      <c r="AB523" s="6">
        <f t="shared" ca="1" si="111"/>
        <v>6</v>
      </c>
      <c r="AC523" s="7" t="str">
        <f ca="1" xml:space="preserve">
IF(
  ISNA($AB523),
  NA(),
  VLOOKUP($AB523,Levels!$A:$B,2,FALSE)
)</f>
        <v>Pleno</v>
      </c>
      <c r="AD523" s="8">
        <f t="shared" ca="1" si="112"/>
        <v>42979</v>
      </c>
      <c r="AE523" s="6">
        <f ca="1">RANDBETWEEN(5,COUNTA('Recruitment source'!$A:$A) + 1)</f>
        <v>13</v>
      </c>
      <c r="AF523" s="6" t="str">
        <f ca="1">VLOOKUP($AE523,'Recruitment source'!$A:$B,2,FALSE)</f>
        <v>Google</v>
      </c>
      <c r="AG523" s="8" t="e">
        <f t="shared" ca="1" si="113"/>
        <v>#N/A</v>
      </c>
      <c r="AH523" s="6" t="e">
        <f t="shared" ca="1" si="114"/>
        <v>#N/A</v>
      </c>
      <c r="AI523" s="6" t="e">
        <f ca="1" xml:space="preserve">
IF(
  ISNA($AH523),
  NA(),
  VLOOKUP($AH523,'Reasons for dismissal'!$A:$B,2,FALSE)
)</f>
        <v>#N/A</v>
      </c>
      <c r="AJ523" s="6">
        <f t="shared" ca="1" si="115"/>
        <v>5</v>
      </c>
      <c r="AK523" s="1">
        <f t="shared" ca="1" si="116"/>
        <v>2500</v>
      </c>
      <c r="AL5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$A523  &amp; ", "   &amp;
$B523  &amp; ", "   &amp;
$D523  &amp; ", '"  &amp;
$I523  &amp; "', '" &amp;
$O523  &amp; "', "  &amp;
$S523  &amp; ", '"  &amp;
TEXT($U523,"dd/mm/aaaa")  &amp; "', "   &amp;
$V523  &amp; ", "   &amp;
$X523  &amp; ", "   &amp;
$Z523  &amp; ", "   &amp;
IF($AB523 &lt;&gt; "", $AB523, "NULL")  &amp; ", "   &amp;
$AK523  &amp; ");"</f>
        <v>#REF!</v>
      </c>
    </row>
    <row r="524" spans="1:38" x14ac:dyDescent="0.2">
      <c r="A524" s="7" cm="1">
        <f t="array" aca="1" ref="A524" ca="1">INDEX(Companies!$A:$A,RANDBETWEEN(2,COUNTA(Companies!$A:$A)),1)</f>
        <v>2</v>
      </c>
      <c r="B524" s="5">
        <f t="shared" si="104"/>
        <v>523</v>
      </c>
      <c r="C524" s="5" t="str" cm="1">
        <f t="array" ref="C524">SHA1HASH($B524)</f>
        <v>8de23aaaec61b2cba81bd155ea66322737dea7d8</v>
      </c>
      <c r="D524" s="6">
        <f t="shared" ca="1" si="105"/>
        <v>1</v>
      </c>
      <c r="E524" s="7">
        <f ca="1">IF($B524 = 1 + N("Presidente"),
    127,
    IF($B524 = 2 + N("Vice-Presidente"),
        72,
        IF($B524 = 3 + N("Secretária bilíngue"),
            13,
            RANDBETWEEN(5,COUNT(Name!$A:$A) + 1)
        )
    )
)</f>
        <v>20</v>
      </c>
      <c r="F524" s="7" t="str">
        <f ca="1">VLOOKUP($E524,Name!$A:$B,2,FALSE)</f>
        <v>Alini</v>
      </c>
      <c r="G524" s="7">
        <f ca="1" xml:space="preserve">
IF($B524 = 1,
    0,
    RANDBETWEEN(5,COUNT('Last name'!$A:$A) + 1)
)</f>
        <v>105</v>
      </c>
      <c r="H524" s="7" t="str">
        <f ca="1" xml:space="preserve">
IF($B524 = 1 + N("Presidente"),
    "de Orléans e Bragança",
    VLOOKUP($G524,'Last name'!$A:$B,2,FALSE) &amp; " " &amp; VLOOKUP(RANDBETWEEN(5,COUNT('Last name'!$A:$A) + 1),'Last name'!$A:$B,2,FALSE)
)</f>
        <v>Junqueira Rangel</v>
      </c>
      <c r="I524" s="7" t="str">
        <f t="shared" ca="1" si="106"/>
        <v>Alini Junqueira Rangel</v>
      </c>
      <c r="J524" s="7" t="str" cm="1">
        <f t="array" aca="1" ref="J524" ca="1">SHA1HASH($I524)</f>
        <v>00926dfbaf97135a19f2054071a98f04bd49c895</v>
      </c>
      <c r="K524" s="7" cm="1">
        <f t="array" aca="1" ref="K524" ca="1">INDEX(States!$A:$A,M524,1)</f>
        <v>5</v>
      </c>
      <c r="L524" s="7" t="str">
        <f ca="1">VLOOKUP($K524,Countries!$A:$B,2,FALSE)</f>
        <v>Portugal</v>
      </c>
      <c r="M524" s="7" cm="1">
        <f t="array" aca="1" ref="M524" ca="1">INDEX(States!$C:$C,RANDBETWEEN(5,COUNTA(States!$A:$A) + 1),1)</f>
        <v>6</v>
      </c>
      <c r="N524" s="7" t="str">
        <f ca="1">VLOOKUP($M524,States!$C:$D,2,FALSE)</f>
        <v>PORTO</v>
      </c>
      <c r="O524" s="7" t="str">
        <f ca="1">VLOOKUP($E524,Name!$A:$C,3,FALSE)</f>
        <v>F</v>
      </c>
      <c r="P524" s="7" t="str">
        <f ca="1">VLOOKUP($O524,Genders!$B:$C,2,FALSE)</f>
        <v>Female</v>
      </c>
      <c r="Q524" s="7" cm="1">
        <f t="array" aca="1" ref="Q524" ca="1">INDEX('Marital status'!$A:$A,RANDBETWEEN(5,COUNTA('Marital status'!$A:$A) + 1),1)</f>
        <v>5</v>
      </c>
      <c r="R524" s="7" t="str">
        <f ca="1">VLOOKUP($Q524,'Marital status'!$A:$B,2,FALSE)</f>
        <v xml:space="preserve"> Separated </v>
      </c>
      <c r="S524" s="7">
        <f t="shared" ca="1" si="107"/>
        <v>5</v>
      </c>
      <c r="T524" s="7" t="str">
        <f ca="1">VLOOKUP($S524,Ethnicities!$A:$B,2,FALSE)</f>
        <v>ASIAN</v>
      </c>
      <c r="U524" s="8">
        <f t="shared" ca="1" si="108"/>
        <v>31932</v>
      </c>
      <c r="V524" s="6">
        <f t="shared" ca="1" si="109"/>
        <v>7</v>
      </c>
      <c r="W524" s="8" t="str">
        <f ca="1">VLOOKUP($V524,'Background education'!$A:$B,2,FALSE)</f>
        <v>Undergraduate degree</v>
      </c>
      <c r="X524" s="7">
        <f ca="1" xml:space="preserve">
  IF(OR($Z524 = 5, $Z524 = 6, $Z524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524" s="7" t="str">
        <f ca="1">VLOOKUP($X524,Departments!$A:$B,2,FALSE)</f>
        <v>Controlling</v>
      </c>
      <c r="Z524" s="6">
        <f t="shared" ca="1" si="110"/>
        <v>9</v>
      </c>
      <c r="AA524" s="7" t="str">
        <f ca="1">VLOOKUP($Z524,Roles!$A:$B,2,FALSE)</f>
        <v>Intern</v>
      </c>
      <c r="AB524" s="6" t="e">
        <f t="shared" ca="1" si="111"/>
        <v>#N/A</v>
      </c>
      <c r="AC524" s="7" t="e">
        <f ca="1" xml:space="preserve">
IF(
  ISNA($AB524),
  NA(),
  VLOOKUP($AB524,Levels!$A:$B,2,FALSE)
)</f>
        <v>#N/A</v>
      </c>
      <c r="AD524" s="8">
        <f t="shared" ca="1" si="112"/>
        <v>39610</v>
      </c>
      <c r="AE524" s="6">
        <f ca="1">RANDBETWEEN(5,COUNTA('Recruitment source'!$A:$A) + 1)</f>
        <v>11</v>
      </c>
      <c r="AF524" s="6" t="str">
        <f ca="1">VLOOKUP($AE524,'Recruitment source'!$A:$B,2,FALSE)</f>
        <v>Next Station</v>
      </c>
      <c r="AG524" s="8" t="e">
        <f t="shared" ca="1" si="113"/>
        <v>#N/A</v>
      </c>
      <c r="AH524" s="6" t="e">
        <f t="shared" ca="1" si="114"/>
        <v>#N/A</v>
      </c>
      <c r="AI524" s="6" t="e">
        <f ca="1" xml:space="preserve">
IF(
  ISNA($AH524),
  NA(),
  VLOOKUP($AH524,'Reasons for dismissal'!$A:$B,2,FALSE)
)</f>
        <v>#N/A</v>
      </c>
      <c r="AJ524" s="6">
        <f t="shared" ca="1" si="115"/>
        <v>4</v>
      </c>
      <c r="AK524" s="1">
        <f t="shared" ca="1" si="116"/>
        <v>1205</v>
      </c>
      <c r="AL5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$A524  &amp; ", "   &amp;
$B524  &amp; ", "   &amp;
$D524  &amp; ", '"  &amp;
$I524  &amp; "', '" &amp;
$O524  &amp; "', "  &amp;
$S524  &amp; ", '"  &amp;
TEXT($U524,"dd/mm/aaaa")  &amp; "', "   &amp;
$V524  &amp; ", "   &amp;
$X524  &amp; ", "   &amp;
$Z524  &amp; ", "   &amp;
IF($AB524 &lt;&gt; "", $AB524, "NULL")  &amp; ", "   &amp;
$AK524  &amp; ");"</f>
        <v>#REF!</v>
      </c>
    </row>
    <row r="525" spans="1:38" x14ac:dyDescent="0.2">
      <c r="A525" s="7" cm="1">
        <f t="array" aca="1" ref="A525" ca="1">INDEX(Companies!$A:$A,RANDBETWEEN(2,COUNTA(Companies!$A:$A)),1)</f>
        <v>2</v>
      </c>
      <c r="B525" s="5">
        <f t="shared" si="104"/>
        <v>524</v>
      </c>
      <c r="C525" s="5" t="str" cm="1">
        <f t="array" ref="C525">SHA1HASH($B525)</f>
        <v>6632e7ca34bf65b81cadd060000fa794dc91938f</v>
      </c>
      <c r="D525" s="6">
        <f t="shared" ca="1" si="105"/>
        <v>1</v>
      </c>
      <c r="E525" s="7">
        <f ca="1">IF($B525 = 1 + N("Presidente"),
    127,
    IF($B525 = 2 + N("Vice-Presidente"),
        72,
        IF($B525 = 3 + N("Secretária bilíngue"),
            13,
            RANDBETWEEN(5,COUNT(Name!$A:$A) + 1)
        )
    )
)</f>
        <v>168</v>
      </c>
      <c r="F525" s="7" t="str">
        <f ca="1">VLOOKUP($E525,Name!$A:$B,2,FALSE)</f>
        <v>Henry</v>
      </c>
      <c r="G525" s="7">
        <f ca="1" xml:space="preserve">
IF($B525 = 1,
    0,
    RANDBETWEEN(5,COUNT('Last name'!$A:$A) + 1)
)</f>
        <v>119</v>
      </c>
      <c r="H525" s="7" t="str">
        <f ca="1" xml:space="preserve">
IF($B525 = 1 + N("Presidente"),
    "de Orléans e Bragança",
    VLOOKUP($G525,'Last name'!$A:$B,2,FALSE) &amp; " " &amp; VLOOKUP(RANDBETWEEN(5,COUNT('Last name'!$A:$A) + 1),'Last name'!$A:$B,2,FALSE)
)</f>
        <v>Marino Souza</v>
      </c>
      <c r="I525" s="7" t="str">
        <f t="shared" ca="1" si="106"/>
        <v>Henry Marino Souza</v>
      </c>
      <c r="J525" s="7" t="str" cm="1">
        <f t="array" aca="1" ref="J525" ca="1">SHA1HASH($I525)</f>
        <v>5551ed4beb1ed18738e4b4669370435f2beebc4d</v>
      </c>
      <c r="K525" s="7" cm="1">
        <f t="array" aca="1" ref="K525" ca="1">INDEX(States!$A:$A,M525,1)</f>
        <v>5</v>
      </c>
      <c r="L525" s="7" t="str">
        <f ca="1">VLOOKUP($K525,Countries!$A:$B,2,FALSE)</f>
        <v>Portugal</v>
      </c>
      <c r="M525" s="7" cm="1">
        <f t="array" aca="1" ref="M525" ca="1">INDEX(States!$C:$C,RANDBETWEEN(5,COUNTA(States!$A:$A) + 1),1)</f>
        <v>15</v>
      </c>
      <c r="N525" s="7" t="str">
        <f ca="1">VLOOKUP($M525,States!$C:$D,2,FALSE)</f>
        <v xml:space="preserve"> ÉVORA</v>
      </c>
      <c r="O525" s="7" t="str">
        <f ca="1">VLOOKUP($E525,Name!$A:$C,3,FALSE)</f>
        <v>M</v>
      </c>
      <c r="P525" s="7" t="str">
        <f ca="1">VLOOKUP($O525,Genders!$B:$C,2,FALSE)</f>
        <v>Male</v>
      </c>
      <c r="Q525" s="7" cm="1">
        <f t="array" aca="1" ref="Q525" ca="1">INDEX('Marital status'!$A:$A,RANDBETWEEN(5,COUNTA('Marital status'!$A:$A) + 1),1)</f>
        <v>6</v>
      </c>
      <c r="R525" s="7" t="str">
        <f ca="1">VLOOKUP($Q525,'Marital status'!$A:$B,2,FALSE)</f>
        <v>DIVORCED</v>
      </c>
      <c r="S525" s="7">
        <f t="shared" ca="1" si="107"/>
        <v>6</v>
      </c>
      <c r="T525" s="7" t="str">
        <f ca="1">VLOOKUP($S525,Ethnicities!$A:$B,2,FALSE)</f>
        <v xml:space="preserve">  american Indian or Alaska Native</v>
      </c>
      <c r="U525" s="8">
        <f t="shared" ca="1" si="108"/>
        <v>29479</v>
      </c>
      <c r="V525" s="6">
        <f t="shared" ca="1" si="109"/>
        <v>7</v>
      </c>
      <c r="W525" s="8" t="str">
        <f ca="1">VLOOKUP($V525,'Background education'!$A:$B,2,FALSE)</f>
        <v>Undergraduate degree</v>
      </c>
      <c r="X525" s="7">
        <f ca="1" xml:space="preserve">
  IF(OR($Z525 = 5, $Z525 = 6, $Z525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525" s="7" t="str">
        <f ca="1">VLOOKUP($X525,Departments!$A:$B,2,FALSE)</f>
        <v xml:space="preserve"> Presidency</v>
      </c>
      <c r="Z525" s="6">
        <f t="shared" ca="1" si="110"/>
        <v>11</v>
      </c>
      <c r="AA525" s="7" t="str">
        <f ca="1">VLOOKUP($Z525,Roles!$A:$B,2,FALSE)</f>
        <v>Analyst</v>
      </c>
      <c r="AB525" s="6">
        <f t="shared" ca="1" si="111"/>
        <v>6</v>
      </c>
      <c r="AC525" s="7" t="str">
        <f ca="1" xml:space="preserve">
IF(
  ISNA($AB525),
  NA(),
  VLOOKUP($AB525,Levels!$A:$B,2,FALSE)
)</f>
        <v>Pleno</v>
      </c>
      <c r="AD525" s="8">
        <f t="shared" ca="1" si="112"/>
        <v>39288</v>
      </c>
      <c r="AE525" s="6">
        <f ca="1">RANDBETWEEN(5,COUNTA('Recruitment source'!$A:$A) + 1)</f>
        <v>15</v>
      </c>
      <c r="AF525" s="6" t="str">
        <f ca="1">VLOOKUP($AE525,'Recruitment source'!$A:$B,2,FALSE)</f>
        <v>Website</v>
      </c>
      <c r="AG525" s="8" t="e">
        <f t="shared" ca="1" si="113"/>
        <v>#N/A</v>
      </c>
      <c r="AH525" s="6" t="e">
        <f t="shared" ca="1" si="114"/>
        <v>#N/A</v>
      </c>
      <c r="AI525" s="6" t="e">
        <f ca="1" xml:space="preserve">
IF(
  ISNA($AH525),
  NA(),
  VLOOKUP($AH525,'Reasons for dismissal'!$A:$B,2,FALSE)
)</f>
        <v>#N/A</v>
      </c>
      <c r="AJ525" s="6">
        <f t="shared" ca="1" si="115"/>
        <v>4</v>
      </c>
      <c r="AK525" s="1">
        <f t="shared" ca="1" si="116"/>
        <v>2500</v>
      </c>
      <c r="AL5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$A525  &amp; ", "   &amp;
$B525  &amp; ", "   &amp;
$D525  &amp; ", '"  &amp;
$I525  &amp; "', '" &amp;
$O525  &amp; "', "  &amp;
$S525  &amp; ", '"  &amp;
TEXT($U525,"dd/mm/aaaa")  &amp; "', "   &amp;
$V525  &amp; ", "   &amp;
$X525  &amp; ", "   &amp;
$Z525  &amp; ", "   &amp;
IF($AB525 &lt;&gt; "", $AB525, "NULL")  &amp; ", "   &amp;
$AK525  &amp; ");"</f>
        <v>#REF!</v>
      </c>
    </row>
    <row r="526" spans="1:38" x14ac:dyDescent="0.2">
      <c r="A526" s="7" cm="1">
        <f t="array" aca="1" ref="A526" ca="1">INDEX(Companies!$A:$A,RANDBETWEEN(2,COUNTA(Companies!$A:$A)),1)</f>
        <v>2</v>
      </c>
      <c r="B526" s="5">
        <f t="shared" si="104"/>
        <v>525</v>
      </c>
      <c r="C526" s="5" t="str" cm="1">
        <f t="array" ref="C526">SHA1HASH($B526)</f>
        <v>00a8a5c3f7bac086c6df1a59b7da7e26eee029a1</v>
      </c>
      <c r="D526" s="6">
        <f t="shared" ca="1" si="105"/>
        <v>1</v>
      </c>
      <c r="E526" s="7">
        <f ca="1">IF($B526 = 1 + N("Presidente"),
    127,
    IF($B526 = 2 + N("Vice-Presidente"),
        72,
        IF($B526 = 3 + N("Secretária bilíngue"),
            13,
            RANDBETWEEN(5,COUNT(Name!$A:$A) + 1)
        )
    )
)</f>
        <v>93</v>
      </c>
      <c r="F526" s="7" t="str">
        <f ca="1">VLOOKUP($E526,Name!$A:$B,2,FALSE)</f>
        <v>César</v>
      </c>
      <c r="G526" s="7">
        <f ca="1" xml:space="preserve">
IF($B526 = 1,
    0,
    RANDBETWEEN(5,COUNT('Last name'!$A:$A) + 1)
)</f>
        <v>28</v>
      </c>
      <c r="H526" s="7" t="str">
        <f ca="1" xml:space="preserve">
IF($B526 = 1 + N("Presidente"),
    "de Orléans e Bragança",
    VLOOKUP($G526,'Last name'!$A:$B,2,FALSE) &amp; " " &amp; VLOOKUP(RANDBETWEEN(5,COUNT('Last name'!$A:$A) + 1),'Last name'!$A:$B,2,FALSE)
)</f>
        <v>Badu Costa</v>
      </c>
      <c r="I526" s="7" t="str">
        <f t="shared" ca="1" si="106"/>
        <v>César Badu Costa</v>
      </c>
      <c r="J526" s="7" t="str" cm="1">
        <f t="array" aca="1" ref="J526" ca="1">SHA1HASH($I526)</f>
        <v>5669c829c9b3968eb11f873aec8a41a461b66cda</v>
      </c>
      <c r="K526" s="7" cm="1">
        <f t="array" aca="1" ref="K526" ca="1">INDEX(States!$A:$A,M526,1)</f>
        <v>5</v>
      </c>
      <c r="L526" s="7" t="str">
        <f ca="1">VLOOKUP($K526,Countries!$A:$B,2,FALSE)</f>
        <v>Portugal</v>
      </c>
      <c r="M526" s="7" cm="1">
        <f t="array" aca="1" ref="M526" ca="1">INDEX(States!$C:$C,RANDBETWEEN(5,COUNTA(States!$A:$A) + 1),1)</f>
        <v>20</v>
      </c>
      <c r="N526" s="7" t="str">
        <f ca="1">VLOOKUP($M526,States!$C:$D,2,FALSE)</f>
        <v>Portalegre</v>
      </c>
      <c r="O526" s="7" t="str">
        <f ca="1">VLOOKUP($E526,Name!$A:$C,3,FALSE)</f>
        <v>M</v>
      </c>
      <c r="P526" s="7" t="str">
        <f ca="1">VLOOKUP($O526,Genders!$B:$C,2,FALSE)</f>
        <v>Male</v>
      </c>
      <c r="Q526" s="7" cm="1">
        <f t="array" aca="1" ref="Q526" ca="1">INDEX('Marital status'!$A:$A,RANDBETWEEN(5,COUNTA('Marital status'!$A:$A) + 1),1)</f>
        <v>0</v>
      </c>
      <c r="R526" s="7" t="e">
        <f ca="1">VLOOKUP($Q526,'Marital status'!$A:$B,2,FALSE)</f>
        <v>#N/A</v>
      </c>
      <c r="S526" s="7">
        <f t="shared" ca="1" si="107"/>
        <v>5</v>
      </c>
      <c r="T526" s="7" t="str">
        <f ca="1">VLOOKUP($S526,Ethnicities!$A:$B,2,FALSE)</f>
        <v>ASIAN</v>
      </c>
      <c r="U526" s="8">
        <f t="shared" ca="1" si="108"/>
        <v>31831</v>
      </c>
      <c r="V526" s="6">
        <f t="shared" ca="1" si="109"/>
        <v>7</v>
      </c>
      <c r="W526" s="8" t="str">
        <f ca="1">VLOOKUP($V526,'Background education'!$A:$B,2,FALSE)</f>
        <v>Undergraduate degree</v>
      </c>
      <c r="X526" s="7">
        <f ca="1" xml:space="preserve">
  IF(OR($Z526 = 5, $Z526 = 6, $Z526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526" s="7" t="str">
        <f ca="1">VLOOKUP($X526,Departments!$A:$B,2,FALSE)</f>
        <v xml:space="preserve"> Commercial</v>
      </c>
      <c r="Z526" s="6">
        <f t="shared" ca="1" si="110"/>
        <v>10</v>
      </c>
      <c r="AA526" s="7" t="str">
        <f ca="1">VLOOKUP($Z526,Roles!$A:$B,2,FALSE)</f>
        <v>Trainee</v>
      </c>
      <c r="AB526" s="6" t="e">
        <f t="shared" ca="1" si="111"/>
        <v>#N/A</v>
      </c>
      <c r="AC526" s="7" t="e">
        <f ca="1" xml:space="preserve">
IF(
  ISNA($AB526),
  NA(),
  VLOOKUP($AB526,Levels!$A:$B,2,FALSE)
)</f>
        <v>#N/A</v>
      </c>
      <c r="AD526" s="8">
        <f t="shared" ca="1" si="112"/>
        <v>39192</v>
      </c>
      <c r="AE526" s="6">
        <f ca="1">RANDBETWEEN(5,COUNTA('Recruitment source'!$A:$A) + 1)</f>
        <v>9</v>
      </c>
      <c r="AF526" s="6" t="str">
        <f ca="1">VLOOKUP($AE526,'Recruitment source'!$A:$B,2,FALSE)</f>
        <v>Empregos Online</v>
      </c>
      <c r="AG526" s="8" t="e">
        <f t="shared" ca="1" si="113"/>
        <v>#N/A</v>
      </c>
      <c r="AH526" s="6" t="e">
        <f t="shared" ca="1" si="114"/>
        <v>#N/A</v>
      </c>
      <c r="AI526" s="6" t="e">
        <f ca="1" xml:space="preserve">
IF(
  ISNA($AH526),
  NA(),
  VLOOKUP($AH526,'Reasons for dismissal'!$A:$B,2,FALSE)
)</f>
        <v>#N/A</v>
      </c>
      <c r="AJ526" s="6">
        <f t="shared" ca="1" si="115"/>
        <v>5</v>
      </c>
      <c r="AK526" s="1">
        <f t="shared" ca="1" si="116"/>
        <v>1385</v>
      </c>
      <c r="AL5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$A526  &amp; ", "   &amp;
$B526  &amp; ", "   &amp;
$D526  &amp; ", '"  &amp;
$I526  &amp; "', '" &amp;
$O526  &amp; "', "  &amp;
$S526  &amp; ", '"  &amp;
TEXT($U526,"dd/mm/aaaa")  &amp; "', "   &amp;
$V526  &amp; ", "   &amp;
$X526  &amp; ", "   &amp;
$Z526  &amp; ", "   &amp;
IF($AB526 &lt;&gt; "", $AB526, "NULL")  &amp; ", "   &amp;
$AK526  &amp; ");"</f>
        <v>#REF!</v>
      </c>
    </row>
    <row r="527" spans="1:38" x14ac:dyDescent="0.2">
      <c r="A527" s="7" cm="1">
        <f t="array" aca="1" ref="A527" ca="1">INDEX(Companies!$A:$A,RANDBETWEEN(2,COUNTA(Companies!$A:$A)),1)</f>
        <v>2</v>
      </c>
      <c r="B527" s="5">
        <f t="shared" si="104"/>
        <v>526</v>
      </c>
      <c r="C527" s="5" t="str" cm="1">
        <f t="array" ref="C527">SHA1HASH($B527)</f>
        <v>d5155d043a8e6fffa4385a64df15a176f4752551</v>
      </c>
      <c r="D527" s="6">
        <f t="shared" ca="1" si="105"/>
        <v>1</v>
      </c>
      <c r="E527" s="7">
        <f ca="1">IF($B527 = 1 + N("Presidente"),
    127,
    IF($B527 = 2 + N("Vice-Presidente"),
        72,
        IF($B527 = 3 + N("Secretária bilíngue"),
            13,
            RANDBETWEEN(5,COUNT(Name!$A:$A) + 1)
        )
    )
)</f>
        <v>345</v>
      </c>
      <c r="F527" s="7" t="str">
        <f ca="1">VLOOKUP($E527,Name!$A:$B,2,FALSE)</f>
        <v>Tiago</v>
      </c>
      <c r="G527" s="7">
        <f ca="1" xml:space="preserve">
IF($B527 = 1,
    0,
    RANDBETWEEN(5,COUNT('Last name'!$A:$A) + 1)
)</f>
        <v>59</v>
      </c>
      <c r="H527" s="7" t="str">
        <f ca="1" xml:space="preserve">
IF($B527 = 1 + N("Presidente"),
    "de Orléans e Bragança",
    VLOOKUP($G527,'Last name'!$A:$B,2,FALSE) &amp; " " &amp; VLOOKUP(RANDBETWEEN(5,COUNT('Last name'!$A:$A) + 1),'Last name'!$A:$B,2,FALSE)
)</f>
        <v>Cardozo Farina</v>
      </c>
      <c r="I527" s="7" t="str">
        <f t="shared" ca="1" si="106"/>
        <v>Tiago Cardozo Farina</v>
      </c>
      <c r="J527" s="7" t="str" cm="1">
        <f t="array" aca="1" ref="J527" ca="1">SHA1HASH($I527)</f>
        <v>921f46201e7c008609849929f2504cdf5b2015bb</v>
      </c>
      <c r="K527" s="7" cm="1">
        <f t="array" aca="1" ref="K527" ca="1">INDEX(States!$A:$A,M527,1)</f>
        <v>5</v>
      </c>
      <c r="L527" s="7" t="str">
        <f ca="1">VLOOKUP($K527,Countries!$A:$B,2,FALSE)</f>
        <v>Portugal</v>
      </c>
      <c r="M527" s="7" cm="1">
        <f t="array" aca="1" ref="M527" ca="1">INDEX(States!$C:$C,RANDBETWEEN(5,COUNTA(States!$A:$A) + 1),1)</f>
        <v>14</v>
      </c>
      <c r="N527" s="7" t="str">
        <f ca="1">VLOOKUP($M527,States!$C:$D,2,FALSE)</f>
        <v>Madeira</v>
      </c>
      <c r="O527" s="7" t="str">
        <f ca="1">VLOOKUP($E527,Name!$A:$C,3,FALSE)</f>
        <v>M</v>
      </c>
      <c r="P527" s="7" t="str">
        <f ca="1">VLOOKUP($O527,Genders!$B:$C,2,FALSE)</f>
        <v>Male</v>
      </c>
      <c r="Q527" s="7" cm="1">
        <f t="array" aca="1" ref="Q527" ca="1">INDEX('Marital status'!$A:$A,RANDBETWEEN(5,COUNTA('Marital status'!$A:$A) + 1),1)</f>
        <v>0</v>
      </c>
      <c r="R527" s="7" t="e">
        <f ca="1">VLOOKUP($Q527,'Marital status'!$A:$B,2,FALSE)</f>
        <v>#N/A</v>
      </c>
      <c r="S527" s="7">
        <f t="shared" ca="1" si="107"/>
        <v>5</v>
      </c>
      <c r="T527" s="7" t="str">
        <f ca="1">VLOOKUP($S527,Ethnicities!$A:$B,2,FALSE)</f>
        <v>ASIAN</v>
      </c>
      <c r="U527" s="8">
        <f t="shared" ca="1" si="108"/>
        <v>22281</v>
      </c>
      <c r="V527" s="6">
        <f t="shared" ca="1" si="109"/>
        <v>7</v>
      </c>
      <c r="W527" s="8" t="str">
        <f ca="1">VLOOKUP($V527,'Background education'!$A:$B,2,FALSE)</f>
        <v>Undergraduate degree</v>
      </c>
      <c r="X527" s="7">
        <f ca="1" xml:space="preserve">
  IF(OR($Z527 = 5, $Z527 = 6, $Z527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527" s="7" t="str">
        <f ca="1">VLOOKUP($X527,Departments!$A:$B,2,FALSE)</f>
        <v>Finance</v>
      </c>
      <c r="Z527" s="6">
        <f t="shared" ca="1" si="110"/>
        <v>11</v>
      </c>
      <c r="AA527" s="7" t="str">
        <f ca="1">VLOOKUP($Z527,Roles!$A:$B,2,FALSE)</f>
        <v>Analyst</v>
      </c>
      <c r="AB527" s="6">
        <f t="shared" ca="1" si="111"/>
        <v>6</v>
      </c>
      <c r="AC527" s="7" t="str">
        <f ca="1" xml:space="preserve">
IF(
  ISNA($AB527),
  NA(),
  VLOOKUP($AB527,Levels!$A:$B,2,FALSE)
)</f>
        <v>Pleno</v>
      </c>
      <c r="AD527" s="8">
        <f t="shared" ca="1" si="112"/>
        <v>41578</v>
      </c>
      <c r="AE527" s="6">
        <f ca="1">RANDBETWEEN(5,COUNTA('Recruitment source'!$A:$A) + 1)</f>
        <v>9</v>
      </c>
      <c r="AF527" s="6" t="str">
        <f ca="1">VLOOKUP($AE527,'Recruitment source'!$A:$B,2,FALSE)</f>
        <v>Empregos Online</v>
      </c>
      <c r="AG527" s="8" t="e">
        <f t="shared" ca="1" si="113"/>
        <v>#N/A</v>
      </c>
      <c r="AH527" s="6" t="e">
        <f t="shared" ca="1" si="114"/>
        <v>#N/A</v>
      </c>
      <c r="AI527" s="6" t="e">
        <f ca="1" xml:space="preserve">
IF(
  ISNA($AH527),
  NA(),
  VLOOKUP($AH527,'Reasons for dismissal'!$A:$B,2,FALSE)
)</f>
        <v>#N/A</v>
      </c>
      <c r="AJ527" s="6">
        <f t="shared" ca="1" si="115"/>
        <v>5</v>
      </c>
      <c r="AK527" s="1">
        <f t="shared" ca="1" si="116"/>
        <v>2500</v>
      </c>
      <c r="AL5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$A527  &amp; ", "   &amp;
$B527  &amp; ", "   &amp;
$D527  &amp; ", '"  &amp;
$I527  &amp; "', '" &amp;
$O527  &amp; "', "  &amp;
$S527  &amp; ", '"  &amp;
TEXT($U527,"dd/mm/aaaa")  &amp; "', "   &amp;
$V527  &amp; ", "   &amp;
$X527  &amp; ", "   &amp;
$Z527  &amp; ", "   &amp;
IF($AB527 &lt;&gt; "", $AB527, "NULL")  &amp; ", "   &amp;
$AK527  &amp; ");"</f>
        <v>#REF!</v>
      </c>
    </row>
    <row r="528" spans="1:38" x14ac:dyDescent="0.2">
      <c r="A528" s="7" cm="1">
        <f t="array" aca="1" ref="A528" ca="1">INDEX(Companies!$A:$A,RANDBETWEEN(2,COUNTA(Companies!$A:$A)),1)</f>
        <v>2</v>
      </c>
      <c r="B528" s="5">
        <f t="shared" si="104"/>
        <v>527</v>
      </c>
      <c r="C528" s="5" t="str" cm="1">
        <f t="array" ref="C528">SHA1HASH($B528)</f>
        <v>22ab0e4326f1e9096ffc3217cd20a17829a5c486</v>
      </c>
      <c r="D528" s="6">
        <f t="shared" ca="1" si="105"/>
        <v>1</v>
      </c>
      <c r="E528" s="7">
        <f ca="1">IF($B528 = 1 + N("Presidente"),
    127,
    IF($B528 = 2 + N("Vice-Presidente"),
        72,
        IF($B528 = 3 + N("Secretária bilíngue"),
            13,
            RANDBETWEEN(5,COUNT(Name!$A:$A) + 1)
        )
    )
)</f>
        <v>77</v>
      </c>
      <c r="F528" s="7" t="str">
        <f ca="1">VLOOKUP($E528,Name!$A:$B,2,FALSE)</f>
        <v>Bruno</v>
      </c>
      <c r="G528" s="7">
        <f ca="1" xml:space="preserve">
IF($B528 = 1,
    0,
    RANDBETWEEN(5,COUNT('Last name'!$A:$A) + 1)
)</f>
        <v>67</v>
      </c>
      <c r="H528" s="7" t="str">
        <f ca="1" xml:space="preserve">
IF($B528 = 1 + N("Presidente"),
    "de Orléans e Bragança",
    VLOOKUP($G528,'Last name'!$A:$B,2,FALSE) &amp; " " &amp; VLOOKUP(RANDBETWEEN(5,COUNT('Last name'!$A:$A) + 1),'Last name'!$A:$B,2,FALSE)
)</f>
        <v>Conti Machado</v>
      </c>
      <c r="I528" s="7" t="str">
        <f t="shared" ca="1" si="106"/>
        <v>Bruno Conti Machado</v>
      </c>
      <c r="J528" s="7" t="str" cm="1">
        <f t="array" aca="1" ref="J528" ca="1">SHA1HASH($I528)</f>
        <v>2579c594e0b21fc191ad71d70896c5d88985bf0d</v>
      </c>
      <c r="K528" s="7" cm="1">
        <f t="array" aca="1" ref="K528" ca="1">INDEX(States!$A:$A,M528,1)</f>
        <v>5</v>
      </c>
      <c r="L528" s="7" t="str">
        <f ca="1">VLOOKUP($K528,Countries!$A:$B,2,FALSE)</f>
        <v>Portugal</v>
      </c>
      <c r="M528" s="7" cm="1">
        <f t="array" aca="1" ref="M528" ca="1">INDEX(States!$C:$C,RANDBETWEEN(5,COUNTA(States!$A:$A) + 1),1)</f>
        <v>19</v>
      </c>
      <c r="N528" s="7" t="str">
        <f ca="1">VLOOKUP($M528,States!$C:$D,2,FALSE)</f>
        <v>Beja</v>
      </c>
      <c r="O528" s="7" t="str">
        <f ca="1">VLOOKUP($E528,Name!$A:$C,3,FALSE)</f>
        <v>M</v>
      </c>
      <c r="P528" s="7" t="str">
        <f ca="1">VLOOKUP($O528,Genders!$B:$C,2,FALSE)</f>
        <v>Male</v>
      </c>
      <c r="Q528" s="7" cm="1">
        <f t="array" aca="1" ref="Q528" ca="1">INDEX('Marital status'!$A:$A,RANDBETWEEN(5,COUNTA('Marital status'!$A:$A) + 1),1)</f>
        <v>5</v>
      </c>
      <c r="R528" s="7" t="str">
        <f ca="1">VLOOKUP($Q528,'Marital status'!$A:$B,2,FALSE)</f>
        <v xml:space="preserve"> Separated </v>
      </c>
      <c r="S528" s="7">
        <f t="shared" ca="1" si="107"/>
        <v>7</v>
      </c>
      <c r="T528" s="7" t="str">
        <f ca="1">VLOOKUP($S528,Ethnicities!$A:$B,2,FALSE)</f>
        <v>Native Hawaiian or Other Pacific Islander</v>
      </c>
      <c r="U528" s="8">
        <f t="shared" ca="1" si="108"/>
        <v>25162</v>
      </c>
      <c r="V528" s="6">
        <f t="shared" ca="1" si="109"/>
        <v>7</v>
      </c>
      <c r="W528" s="8" t="str">
        <f ca="1">VLOOKUP($V528,'Background education'!$A:$B,2,FALSE)</f>
        <v>Undergraduate degree</v>
      </c>
      <c r="X528" s="7">
        <f ca="1" xml:space="preserve">
  IF(OR($Z528 = 5, $Z528 = 6, $Z528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528" s="7" t="str">
        <f ca="1">VLOOKUP($X528,Departments!$A:$B,2,FALSE)</f>
        <v>Audit</v>
      </c>
      <c r="Z528" s="6">
        <f t="shared" ca="1" si="110"/>
        <v>10</v>
      </c>
      <c r="AA528" s="7" t="str">
        <f ca="1">VLOOKUP($Z528,Roles!$A:$B,2,FALSE)</f>
        <v>Trainee</v>
      </c>
      <c r="AB528" s="6" t="e">
        <f t="shared" ca="1" si="111"/>
        <v>#N/A</v>
      </c>
      <c r="AC528" s="7" t="e">
        <f ca="1" xml:space="preserve">
IF(
  ISNA($AB528),
  NA(),
  VLOOKUP($AB528,Levels!$A:$B,2,FALSE)
)</f>
        <v>#N/A</v>
      </c>
      <c r="AD528" s="8">
        <f t="shared" ca="1" si="112"/>
        <v>42701</v>
      </c>
      <c r="AE528" s="6">
        <f ca="1">RANDBETWEEN(5,COUNTA('Recruitment source'!$A:$A) + 1)</f>
        <v>10</v>
      </c>
      <c r="AF528" s="6" t="str">
        <f ca="1">VLOOKUP($AE528,'Recruitment source'!$A:$B,2,FALSE)</f>
        <v>Jobs in Lisbon</v>
      </c>
      <c r="AG528" s="8" t="e">
        <f t="shared" ca="1" si="113"/>
        <v>#N/A</v>
      </c>
      <c r="AH528" s="6" t="e">
        <f t="shared" ca="1" si="114"/>
        <v>#N/A</v>
      </c>
      <c r="AI528" s="6" t="e">
        <f ca="1" xml:space="preserve">
IF(
  ISNA($AH528),
  NA(),
  VLOOKUP($AH528,'Reasons for dismissal'!$A:$B,2,FALSE)
)</f>
        <v>#N/A</v>
      </c>
      <c r="AJ528" s="6">
        <f t="shared" ca="1" si="115"/>
        <v>5</v>
      </c>
      <c r="AK528" s="1">
        <f t="shared" ca="1" si="116"/>
        <v>1305</v>
      </c>
      <c r="AL5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$A528  &amp; ", "   &amp;
$B528  &amp; ", "   &amp;
$D528  &amp; ", '"  &amp;
$I528  &amp; "', '" &amp;
$O528  &amp; "', "  &amp;
$S528  &amp; ", '"  &amp;
TEXT($U528,"dd/mm/aaaa")  &amp; "', "   &amp;
$V528  &amp; ", "   &amp;
$X528  &amp; ", "   &amp;
$Z528  &amp; ", "   &amp;
IF($AB528 &lt;&gt; "", $AB528, "NULL")  &amp; ", "   &amp;
$AK528  &amp; ");"</f>
        <v>#REF!</v>
      </c>
    </row>
    <row r="529" spans="1:38" x14ac:dyDescent="0.2">
      <c r="A529" s="7" cm="1">
        <f t="array" aca="1" ref="A529" ca="1">INDEX(Companies!$A:$A,RANDBETWEEN(2,COUNTA(Companies!$A:$A)),1)</f>
        <v>2</v>
      </c>
      <c r="B529" s="5">
        <f t="shared" si="104"/>
        <v>528</v>
      </c>
      <c r="C529" s="5" t="str" cm="1">
        <f t="array" ref="C529">SHA1HASH($B529)</f>
        <v>1d7deb7af392ce1dd0b07cc0e31a54ffbcbfe9fc</v>
      </c>
      <c r="D529" s="6">
        <f t="shared" ca="1" si="105"/>
        <v>1</v>
      </c>
      <c r="E529" s="7">
        <f ca="1">IF($B529 = 1 + N("Presidente"),
    127,
    IF($B529 = 2 + N("Vice-Presidente"),
        72,
        IF($B529 = 3 + N("Secretária bilíngue"),
            13,
            RANDBETWEEN(5,COUNT(Name!$A:$A) + 1)
        )
    )
)</f>
        <v>322</v>
      </c>
      <c r="F529" s="7" t="str">
        <f ca="1">VLOOKUP($E529,Name!$A:$B,2,FALSE)</f>
        <v>Pietro</v>
      </c>
      <c r="G529" s="7">
        <f ca="1" xml:space="preserve">
IF($B529 = 1,
    0,
    RANDBETWEEN(5,COUNT('Last name'!$A:$A) + 1)
)</f>
        <v>28</v>
      </c>
      <c r="H529" s="7" t="str">
        <f ca="1" xml:space="preserve">
IF($B529 = 1 + N("Presidente"),
    "de Orléans e Bragança",
    VLOOKUP($G529,'Last name'!$A:$B,2,FALSE) &amp; " " &amp; VLOOKUP(RANDBETWEEN(5,COUNT('Last name'!$A:$A) + 1),'Last name'!$A:$B,2,FALSE)
)</f>
        <v>Badu Malafaia</v>
      </c>
      <c r="I529" s="7" t="str">
        <f t="shared" ca="1" si="106"/>
        <v>Pietro Badu Malafaia</v>
      </c>
      <c r="J529" s="7" t="str" cm="1">
        <f t="array" aca="1" ref="J529" ca="1">SHA1HASH($I529)</f>
        <v>0db5e269add577e710cff0fa305d9d8dd3bbc4dd</v>
      </c>
      <c r="K529" s="7" cm="1">
        <f t="array" aca="1" ref="K529" ca="1">INDEX(States!$A:$A,M529,1)</f>
        <v>5</v>
      </c>
      <c r="L529" s="7" t="str">
        <f ca="1">VLOOKUP($K529,Countries!$A:$B,2,FALSE)</f>
        <v>Portugal</v>
      </c>
      <c r="M529" s="7" cm="1">
        <f t="array" aca="1" ref="M529" ca="1">INDEX(States!$C:$C,RANDBETWEEN(5,COUNTA(States!$A:$A) + 1),1)</f>
        <v>16</v>
      </c>
      <c r="N529" s="7" t="str">
        <f ca="1">VLOOKUP($M529,States!$C:$D,2,FALSE)</f>
        <v>Azores</v>
      </c>
      <c r="O529" s="7" t="str">
        <f ca="1">VLOOKUP($E529,Name!$A:$C,3,FALSE)</f>
        <v>M</v>
      </c>
      <c r="P529" s="7" t="str">
        <f ca="1">VLOOKUP($O529,Genders!$B:$C,2,FALSE)</f>
        <v>Male</v>
      </c>
      <c r="Q529" s="7" cm="1">
        <f t="array" aca="1" ref="Q529" ca="1">INDEX('Marital status'!$A:$A,RANDBETWEEN(5,COUNTA('Marital status'!$A:$A) + 1),1)</f>
        <v>0</v>
      </c>
      <c r="R529" s="7" t="e">
        <f ca="1">VLOOKUP($Q529,'Marital status'!$A:$B,2,FALSE)</f>
        <v>#N/A</v>
      </c>
      <c r="S529" s="7">
        <f t="shared" ca="1" si="107"/>
        <v>5</v>
      </c>
      <c r="T529" s="7" t="str">
        <f ca="1">VLOOKUP($S529,Ethnicities!$A:$B,2,FALSE)</f>
        <v>ASIAN</v>
      </c>
      <c r="U529" s="8">
        <f t="shared" ca="1" si="108"/>
        <v>17721</v>
      </c>
      <c r="V529" s="6">
        <f t="shared" ca="1" si="109"/>
        <v>8</v>
      </c>
      <c r="W529" s="8" t="str">
        <f ca="1">VLOOKUP($V529,'Background education'!$A:$B,2,FALSE)</f>
        <v>Graduate school</v>
      </c>
      <c r="X529" s="7">
        <f ca="1" xml:space="preserve">
  IF(OR($Z529 = 5, $Z529 = 6, $Z529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529" s="7" t="str">
        <f ca="1">VLOOKUP($X529,Departments!$A:$B,2,FALSE)</f>
        <v>Human Resource</v>
      </c>
      <c r="Z529" s="6">
        <f t="shared" ca="1" si="110"/>
        <v>11</v>
      </c>
      <c r="AA529" s="7" t="str">
        <f ca="1">VLOOKUP($Z529,Roles!$A:$B,2,FALSE)</f>
        <v>Analyst</v>
      </c>
      <c r="AB529" s="6">
        <f t="shared" ca="1" si="111"/>
        <v>6</v>
      </c>
      <c r="AC529" s="7" t="str">
        <f ca="1" xml:space="preserve">
IF(
  ISNA($AB529),
  NA(),
  VLOOKUP($AB529,Levels!$A:$B,2,FALSE)
)</f>
        <v>Pleno</v>
      </c>
      <c r="AD529" s="8">
        <f t="shared" ca="1" si="112"/>
        <v>41664</v>
      </c>
      <c r="AE529" s="6">
        <f ca="1">RANDBETWEEN(5,COUNTA('Recruitment source'!$A:$A) + 1)</f>
        <v>9</v>
      </c>
      <c r="AF529" s="6" t="str">
        <f ca="1">VLOOKUP($AE529,'Recruitment source'!$A:$B,2,FALSE)</f>
        <v>Empregos Online</v>
      </c>
      <c r="AG529" s="8" t="e">
        <f t="shared" ca="1" si="113"/>
        <v>#N/A</v>
      </c>
      <c r="AH529" s="6" t="e">
        <f t="shared" ca="1" si="114"/>
        <v>#N/A</v>
      </c>
      <c r="AI529" s="6" t="e">
        <f ca="1" xml:space="preserve">
IF(
  ISNA($AH529),
  NA(),
  VLOOKUP($AH529,'Reasons for dismissal'!$A:$B,2,FALSE)
)</f>
        <v>#N/A</v>
      </c>
      <c r="AJ529" s="6">
        <f t="shared" ca="1" si="115"/>
        <v>4</v>
      </c>
      <c r="AK529" s="1">
        <f t="shared" ca="1" si="116"/>
        <v>3080</v>
      </c>
      <c r="AL5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$A529  &amp; ", "   &amp;
$B529  &amp; ", "   &amp;
$D529  &amp; ", '"  &amp;
$I529  &amp; "', '" &amp;
$O529  &amp; "', "  &amp;
$S529  &amp; ", '"  &amp;
TEXT($U529,"dd/mm/aaaa")  &amp; "', "   &amp;
$V529  &amp; ", "   &amp;
$X529  &amp; ", "   &amp;
$Z529  &amp; ", "   &amp;
IF($AB529 &lt;&gt; "", $AB529, "NULL")  &amp; ", "   &amp;
$AK529  &amp; ");"</f>
        <v>#REF!</v>
      </c>
    </row>
    <row r="530" spans="1:38" x14ac:dyDescent="0.2">
      <c r="A530" s="7" cm="1">
        <f t="array" aca="1" ref="A530" ca="1">INDEX(Companies!$A:$A,RANDBETWEEN(2,COUNTA(Companies!$A:$A)),1)</f>
        <v>2</v>
      </c>
      <c r="B530" s="5">
        <f t="shared" si="104"/>
        <v>529</v>
      </c>
      <c r="C530" s="5" t="str" cm="1">
        <f t="array" ref="C530">SHA1HASH($B530)</f>
        <v>945335a6aaa02e8642218d06ddbb9073cb1e3d69</v>
      </c>
      <c r="D530" s="6">
        <f t="shared" ca="1" si="105"/>
        <v>1</v>
      </c>
      <c r="E530" s="7">
        <f ca="1">IF($B530 = 1 + N("Presidente"),
    127,
    IF($B530 = 2 + N("Vice-Presidente"),
        72,
        IF($B530 = 3 + N("Secretária bilíngue"),
            13,
            RANDBETWEEN(5,COUNT(Name!$A:$A) + 1)
        )
    )
)</f>
        <v>183</v>
      </c>
      <c r="F530" s="7" t="str">
        <f ca="1">VLOOKUP($E530,Name!$A:$B,2,FALSE)</f>
        <v>Joanah</v>
      </c>
      <c r="G530" s="7">
        <f ca="1" xml:space="preserve">
IF($B530 = 1,
    0,
    RANDBETWEEN(5,COUNT('Last name'!$A:$A) + 1)
)</f>
        <v>29</v>
      </c>
      <c r="H530" s="7" t="str">
        <f ca="1" xml:space="preserve">
IF($B530 = 1 + N("Presidente"),
    "de Orléans e Bragança",
    VLOOKUP($G530,'Last name'!$A:$B,2,FALSE) &amp; " " &amp; VLOOKUP(RANDBETWEEN(5,COUNT('Last name'!$A:$A) + 1),'Last name'!$A:$B,2,FALSE)
)</f>
        <v>Bandeira Leite</v>
      </c>
      <c r="I530" s="7" t="str">
        <f t="shared" ca="1" si="106"/>
        <v>Joanah Bandeira Leite</v>
      </c>
      <c r="J530" s="7" t="str" cm="1">
        <f t="array" aca="1" ref="J530" ca="1">SHA1HASH($I530)</f>
        <v>33596f64acb99a327a5b575e861bd73fc8fd59f3</v>
      </c>
      <c r="K530" s="7" cm="1">
        <f t="array" aca="1" ref="K530" ca="1">INDEX(States!$A:$A,M530,1)</f>
        <v>5</v>
      </c>
      <c r="L530" s="7" t="str">
        <f ca="1">VLOOKUP($K530,Countries!$A:$B,2,FALSE)</f>
        <v>Portugal</v>
      </c>
      <c r="M530" s="7" cm="1">
        <f t="array" aca="1" ref="M530" ca="1">INDEX(States!$C:$C,RANDBETWEEN(5,COUNTA(States!$A:$A) + 1),1)</f>
        <v>6</v>
      </c>
      <c r="N530" s="7" t="str">
        <f ca="1">VLOOKUP($M530,States!$C:$D,2,FALSE)</f>
        <v>PORTO</v>
      </c>
      <c r="O530" s="7" t="str">
        <f ca="1">VLOOKUP($E530,Name!$A:$C,3,FALSE)</f>
        <v>F</v>
      </c>
      <c r="P530" s="7" t="str">
        <f ca="1">VLOOKUP($O530,Genders!$B:$C,2,FALSE)</f>
        <v>Female</v>
      </c>
      <c r="Q530" s="7" cm="1">
        <f t="array" aca="1" ref="Q530" ca="1">INDEX('Marital status'!$A:$A,RANDBETWEEN(5,COUNTA('Marital status'!$A:$A) + 1),1)</f>
        <v>0</v>
      </c>
      <c r="R530" s="7" t="e">
        <f ca="1">VLOOKUP($Q530,'Marital status'!$A:$B,2,FALSE)</f>
        <v>#N/A</v>
      </c>
      <c r="S530" s="7">
        <f t="shared" ca="1" si="107"/>
        <v>5</v>
      </c>
      <c r="T530" s="7" t="str">
        <f ca="1">VLOOKUP($S530,Ethnicities!$A:$B,2,FALSE)</f>
        <v>ASIAN</v>
      </c>
      <c r="U530" s="8">
        <f t="shared" ca="1" si="108"/>
        <v>26163</v>
      </c>
      <c r="V530" s="6">
        <f t="shared" ca="1" si="109"/>
        <v>7</v>
      </c>
      <c r="W530" s="8" t="str">
        <f ca="1">VLOOKUP($V530,'Background education'!$A:$B,2,FALSE)</f>
        <v>Undergraduate degree</v>
      </c>
      <c r="X530" s="7">
        <f ca="1" xml:space="preserve">
  IF(OR($Z530 = 5, $Z530 = 6, $Z530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530" s="7" t="str">
        <f ca="1">VLOOKUP($X530,Departments!$A:$B,2,FALSE)</f>
        <v>Administration</v>
      </c>
      <c r="Z530" s="6">
        <f t="shared" ca="1" si="110"/>
        <v>9</v>
      </c>
      <c r="AA530" s="7" t="str">
        <f ca="1">VLOOKUP($Z530,Roles!$A:$B,2,FALSE)</f>
        <v>Intern</v>
      </c>
      <c r="AB530" s="6" t="e">
        <f t="shared" ca="1" si="111"/>
        <v>#N/A</v>
      </c>
      <c r="AC530" s="7" t="e">
        <f ca="1" xml:space="preserve">
IF(
  ISNA($AB530),
  NA(),
  VLOOKUP($AB530,Levels!$A:$B,2,FALSE)
)</f>
        <v>#N/A</v>
      </c>
      <c r="AD530" s="8">
        <f t="shared" ca="1" si="112"/>
        <v>38498</v>
      </c>
      <c r="AE530" s="6">
        <f ca="1">RANDBETWEEN(5,COUNTA('Recruitment source'!$A:$A) + 1)</f>
        <v>14</v>
      </c>
      <c r="AF530" s="6" t="str">
        <f ca="1">VLOOKUP($AE530,'Recruitment source'!$A:$B,2,FALSE)</f>
        <v>LinkedIn</v>
      </c>
      <c r="AG530" s="8" t="e">
        <f t="shared" ca="1" si="113"/>
        <v>#N/A</v>
      </c>
      <c r="AH530" s="6" t="e">
        <f t="shared" ca="1" si="114"/>
        <v>#N/A</v>
      </c>
      <c r="AI530" s="6" t="e">
        <f ca="1" xml:space="preserve">
IF(
  ISNA($AH530),
  NA(),
  VLOOKUP($AH530,'Reasons for dismissal'!$A:$B,2,FALSE)
)</f>
        <v>#N/A</v>
      </c>
      <c r="AJ530" s="6">
        <f t="shared" ca="1" si="115"/>
        <v>5</v>
      </c>
      <c r="AK530" s="1">
        <f t="shared" ca="1" si="116"/>
        <v>1205</v>
      </c>
      <c r="AL5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$A530  &amp; ", "   &amp;
$B530  &amp; ", "   &amp;
$D530  &amp; ", '"  &amp;
$I530  &amp; "', '" &amp;
$O530  &amp; "', "  &amp;
$S530  &amp; ", '"  &amp;
TEXT($U530,"dd/mm/aaaa")  &amp; "', "   &amp;
$V530  &amp; ", "   &amp;
$X530  &amp; ", "   &amp;
$Z530  &amp; ", "   &amp;
IF($AB530 &lt;&gt; "", $AB530, "NULL")  &amp; ", "   &amp;
$AK530  &amp; ");"</f>
        <v>#REF!</v>
      </c>
    </row>
    <row r="531" spans="1:38" x14ac:dyDescent="0.2">
      <c r="A531" s="7" cm="1">
        <f t="array" aca="1" ref="A531" ca="1">INDEX(Companies!$A:$A,RANDBETWEEN(2,COUNTA(Companies!$A:$A)),1)</f>
        <v>2</v>
      </c>
      <c r="B531" s="5">
        <f t="shared" si="104"/>
        <v>530</v>
      </c>
      <c r="C531" s="5" t="str" cm="1">
        <f t="array" ref="C531">SHA1HASH($B531)</f>
        <v>5c64cc5d7cc05237d16fa2873e58b5923c489b73</v>
      </c>
      <c r="D531" s="6">
        <f t="shared" ca="1" si="105"/>
        <v>1</v>
      </c>
      <c r="E531" s="7">
        <f ca="1">IF($B531 = 1 + N("Presidente"),
    127,
    IF($B531 = 2 + N("Vice-Presidente"),
        72,
        IF($B531 = 3 + N("Secretária bilíngue"),
            13,
            RANDBETWEEN(5,COUNT(Name!$A:$A) + 1)
        )
    )
)</f>
        <v>354</v>
      </c>
      <c r="F531" s="7" t="str">
        <f ca="1">VLOOKUP($E531,Name!$A:$B,2,FALSE)</f>
        <v>Victor</v>
      </c>
      <c r="G531" s="7">
        <f ca="1" xml:space="preserve">
IF($B531 = 1,
    0,
    RANDBETWEEN(5,COUNT('Last name'!$A:$A) + 1)
)</f>
        <v>90</v>
      </c>
      <c r="H531" s="7" t="str">
        <f ca="1" xml:space="preserve">
IF($B531 = 1 + N("Presidente"),
    "de Orléans e Bragança",
    VLOOKUP($G531,'Last name'!$A:$B,2,FALSE) &amp; " " &amp; VLOOKUP(RANDBETWEEN(5,COUNT('Last name'!$A:$A) + 1),'Last name'!$A:$B,2,FALSE)
)</f>
        <v>Fontana Evangelista</v>
      </c>
      <c r="I531" s="7" t="str">
        <f t="shared" ca="1" si="106"/>
        <v>Victor Fontana Evangelista</v>
      </c>
      <c r="J531" s="7" t="str" cm="1">
        <f t="array" aca="1" ref="J531" ca="1">SHA1HASH($I531)</f>
        <v>923430b0d28743bc44c677ea8f3e2da1f5e5761a</v>
      </c>
      <c r="K531" s="7" cm="1">
        <f t="array" aca="1" ref="K531" ca="1">INDEX(States!$A:$A,M531,1)</f>
        <v>5</v>
      </c>
      <c r="L531" s="7" t="str">
        <f ca="1">VLOOKUP($K531,Countries!$A:$B,2,FALSE)</f>
        <v>Portugal</v>
      </c>
      <c r="M531" s="7" cm="1">
        <f t="array" aca="1" ref="M531" ca="1">INDEX(States!$C:$C,RANDBETWEEN(5,COUNTA(States!$A:$A) + 1),1)</f>
        <v>22</v>
      </c>
      <c r="N531" s="7" t="str">
        <f ca="1">VLOOKUP($M531,States!$C:$D,2,FALSE)</f>
        <v>Vila Real</v>
      </c>
      <c r="O531" s="7" t="str">
        <f ca="1">VLOOKUP($E531,Name!$A:$C,3,FALSE)</f>
        <v>M</v>
      </c>
      <c r="P531" s="7" t="str">
        <f ca="1">VLOOKUP($O531,Genders!$B:$C,2,FALSE)</f>
        <v>Male</v>
      </c>
      <c r="Q531" s="7" cm="1">
        <f t="array" aca="1" ref="Q531" ca="1">INDEX('Marital status'!$A:$A,RANDBETWEEN(5,COUNTA('Marital status'!$A:$A) + 1),1)</f>
        <v>0</v>
      </c>
      <c r="R531" s="7" t="e">
        <f ca="1">VLOOKUP($Q531,'Marital status'!$A:$B,2,FALSE)</f>
        <v>#N/A</v>
      </c>
      <c r="S531" s="7">
        <f t="shared" ca="1" si="107"/>
        <v>5</v>
      </c>
      <c r="T531" s="7" t="str">
        <f ca="1">VLOOKUP($S531,Ethnicities!$A:$B,2,FALSE)</f>
        <v>ASIAN</v>
      </c>
      <c r="U531" s="8">
        <f t="shared" ca="1" si="108"/>
        <v>21517</v>
      </c>
      <c r="V531" s="6">
        <f t="shared" ca="1" si="109"/>
        <v>7</v>
      </c>
      <c r="W531" s="8" t="str">
        <f ca="1">VLOOKUP($V531,'Background education'!$A:$B,2,FALSE)</f>
        <v>Undergraduate degree</v>
      </c>
      <c r="X531" s="7">
        <f ca="1" xml:space="preserve">
  IF(OR($Z531 = 5, $Z531 = 6, $Z531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531" s="7" t="str">
        <f ca="1">VLOOKUP($X531,Departments!$A:$B,2,FALSE)</f>
        <v>Audit</v>
      </c>
      <c r="Z531" s="6">
        <f t="shared" ca="1" si="110"/>
        <v>11</v>
      </c>
      <c r="AA531" s="7" t="str">
        <f ca="1">VLOOKUP($Z531,Roles!$A:$B,2,FALSE)</f>
        <v>Analyst</v>
      </c>
      <c r="AB531" s="6">
        <f t="shared" ca="1" si="111"/>
        <v>6</v>
      </c>
      <c r="AC531" s="7" t="str">
        <f ca="1" xml:space="preserve">
IF(
  ISNA($AB531),
  NA(),
  VLOOKUP($AB531,Levels!$A:$B,2,FALSE)
)</f>
        <v>Pleno</v>
      </c>
      <c r="AD531" s="8">
        <f t="shared" ca="1" si="112"/>
        <v>38282</v>
      </c>
      <c r="AE531" s="6">
        <f ca="1">RANDBETWEEN(5,COUNTA('Recruitment source'!$A:$A) + 1)</f>
        <v>9</v>
      </c>
      <c r="AF531" s="6" t="str">
        <f ca="1">VLOOKUP($AE531,'Recruitment source'!$A:$B,2,FALSE)</f>
        <v>Empregos Online</v>
      </c>
      <c r="AG531" s="8" t="e">
        <f t="shared" ca="1" si="113"/>
        <v>#N/A</v>
      </c>
      <c r="AH531" s="6" t="e">
        <f t="shared" ca="1" si="114"/>
        <v>#N/A</v>
      </c>
      <c r="AI531" s="6" t="e">
        <f ca="1" xml:space="preserve">
IF(
  ISNA($AH531),
  NA(),
  VLOOKUP($AH531,'Reasons for dismissal'!$A:$B,2,FALSE)
)</f>
        <v>#N/A</v>
      </c>
      <c r="AJ531" s="6">
        <f t="shared" ca="1" si="115"/>
        <v>4</v>
      </c>
      <c r="AK531" s="1">
        <f t="shared" ca="1" si="116"/>
        <v>2500</v>
      </c>
      <c r="AL5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$A531  &amp; ", "   &amp;
$B531  &amp; ", "   &amp;
$D531  &amp; ", '"  &amp;
$I531  &amp; "', '" &amp;
$O531  &amp; "', "  &amp;
$S531  &amp; ", '"  &amp;
TEXT($U531,"dd/mm/aaaa")  &amp; "', "   &amp;
$V531  &amp; ", "   &amp;
$X531  &amp; ", "   &amp;
$Z531  &amp; ", "   &amp;
IF($AB531 &lt;&gt; "", $AB531, "NULL")  &amp; ", "   &amp;
$AK531  &amp; ");"</f>
        <v>#REF!</v>
      </c>
    </row>
    <row r="532" spans="1:38" x14ac:dyDescent="0.2">
      <c r="A532" s="7" cm="1">
        <f t="array" aca="1" ref="A532" ca="1">INDEX(Companies!$A:$A,RANDBETWEEN(2,COUNTA(Companies!$A:$A)),1)</f>
        <v>2</v>
      </c>
      <c r="B532" s="5">
        <f t="shared" si="104"/>
        <v>531</v>
      </c>
      <c r="C532" s="5" t="str" cm="1">
        <f t="array" ref="C532">SHA1HASH($B532)</f>
        <v>9d94ce174298e08402d1271df4e20f4cb50f7340</v>
      </c>
      <c r="D532" s="6">
        <f t="shared" ca="1" si="105"/>
        <v>1</v>
      </c>
      <c r="E532" s="7">
        <f ca="1">IF($B532 = 1 + N("Presidente"),
    127,
    IF($B532 = 2 + N("Vice-Presidente"),
        72,
        IF($B532 = 3 + N("Secretária bilíngue"),
            13,
            RANDBETWEEN(5,COUNT(Name!$A:$A) + 1)
        )
    )
)</f>
        <v>348</v>
      </c>
      <c r="F532" s="7" t="str">
        <f ca="1">VLOOKUP($E532,Name!$A:$B,2,FALSE)</f>
        <v>Vagner</v>
      </c>
      <c r="G532" s="7">
        <f ca="1" xml:space="preserve">
IF($B532 = 1,
    0,
    RANDBETWEEN(5,COUNT('Last name'!$A:$A) + 1)
)</f>
        <v>98</v>
      </c>
      <c r="H532" s="7" t="str">
        <f ca="1" xml:space="preserve">
IF($B532 = 1 + N("Presidente"),
    "de Orléans e Bragança",
    VLOOKUP($G532,'Last name'!$A:$B,2,FALSE) &amp; " " &amp; VLOOKUP(RANDBETWEEN(5,COUNT('Last name'!$A:$A) + 1),'Last name'!$A:$B,2,FALSE)
)</f>
        <v>Giordano Leite</v>
      </c>
      <c r="I532" s="7" t="str">
        <f t="shared" ca="1" si="106"/>
        <v>Vagner Giordano Leite</v>
      </c>
      <c r="J532" s="7" t="str" cm="1">
        <f t="array" aca="1" ref="J532" ca="1">SHA1HASH($I532)</f>
        <v>8a9e7d333e467fac54d0014ff4b489933fd0bd50</v>
      </c>
      <c r="K532" s="7" cm="1">
        <f t="array" aca="1" ref="K532" ca="1">INDEX(States!$A:$A,M532,1)</f>
        <v>5</v>
      </c>
      <c r="L532" s="7" t="str">
        <f ca="1">VLOOKUP($K532,Countries!$A:$B,2,FALSE)</f>
        <v>Portugal</v>
      </c>
      <c r="M532" s="7" cm="1">
        <f t="array" aca="1" ref="M532" ca="1">INDEX(States!$C:$C,RANDBETWEEN(5,COUNTA(States!$A:$A) + 1),1)</f>
        <v>17</v>
      </c>
      <c r="N532" s="7" t="str">
        <f ca="1">VLOOKUP($M532,States!$C:$D,2,FALSE)</f>
        <v>Viseu</v>
      </c>
      <c r="O532" s="7" t="str">
        <f ca="1">VLOOKUP($E532,Name!$A:$C,3,FALSE)</f>
        <v>M</v>
      </c>
      <c r="P532" s="7" t="str">
        <f ca="1">VLOOKUP($O532,Genders!$B:$C,2,FALSE)</f>
        <v>Male</v>
      </c>
      <c r="Q532" s="7" cm="1">
        <f t="array" aca="1" ref="Q532" ca="1">INDEX('Marital status'!$A:$A,RANDBETWEEN(5,COUNTA('Marital status'!$A:$A) + 1),1)</f>
        <v>5</v>
      </c>
      <c r="R532" s="7" t="str">
        <f ca="1">VLOOKUP($Q532,'Marital status'!$A:$B,2,FALSE)</f>
        <v xml:space="preserve"> Separated </v>
      </c>
      <c r="S532" s="7">
        <f t="shared" ca="1" si="107"/>
        <v>8</v>
      </c>
      <c r="T532" s="7" t="e">
        <f ca="1">VLOOKUP($S532,Ethnicities!$A:$B,2,FALSE)</f>
        <v>#N/A</v>
      </c>
      <c r="U532" s="8">
        <f t="shared" ca="1" si="108"/>
        <v>30326</v>
      </c>
      <c r="V532" s="6">
        <f t="shared" ca="1" si="109"/>
        <v>7</v>
      </c>
      <c r="W532" s="8" t="str">
        <f ca="1">VLOOKUP($V532,'Background education'!$A:$B,2,FALSE)</f>
        <v>Undergraduate degree</v>
      </c>
      <c r="X532" s="7">
        <f ca="1" xml:space="preserve">
  IF(OR($Z532 = 5, $Z532 = 6, $Z532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532" s="7" t="str">
        <f ca="1">VLOOKUP($X532,Departments!$A:$B,2,FALSE)</f>
        <v>Human Resource</v>
      </c>
      <c r="Z532" s="6">
        <f t="shared" ca="1" si="110"/>
        <v>9</v>
      </c>
      <c r="AA532" s="7" t="str">
        <f ca="1">VLOOKUP($Z532,Roles!$A:$B,2,FALSE)</f>
        <v>Intern</v>
      </c>
      <c r="AB532" s="6" t="e">
        <f t="shared" ca="1" si="111"/>
        <v>#N/A</v>
      </c>
      <c r="AC532" s="7" t="e">
        <f ca="1" xml:space="preserve">
IF(
  ISNA($AB532),
  NA(),
  VLOOKUP($AB532,Levels!$A:$B,2,FALSE)
)</f>
        <v>#N/A</v>
      </c>
      <c r="AD532" s="8">
        <f t="shared" ca="1" si="112"/>
        <v>41689</v>
      </c>
      <c r="AE532" s="6">
        <f ca="1">RANDBETWEEN(5,COUNTA('Recruitment source'!$A:$A) + 1)</f>
        <v>13</v>
      </c>
      <c r="AF532" s="6" t="str">
        <f ca="1">VLOOKUP($AE532,'Recruitment source'!$A:$B,2,FALSE)</f>
        <v>Google</v>
      </c>
      <c r="AG532" s="8" t="e">
        <f t="shared" ca="1" si="113"/>
        <v>#N/A</v>
      </c>
      <c r="AH532" s="6" t="e">
        <f t="shared" ca="1" si="114"/>
        <v>#N/A</v>
      </c>
      <c r="AI532" s="6" t="e">
        <f ca="1" xml:space="preserve">
IF(
  ISNA($AH532),
  NA(),
  VLOOKUP($AH532,'Reasons for dismissal'!$A:$B,2,FALSE)
)</f>
        <v>#N/A</v>
      </c>
      <c r="AJ532" s="6">
        <f t="shared" ca="1" si="115"/>
        <v>5</v>
      </c>
      <c r="AK532" s="1">
        <f t="shared" ca="1" si="116"/>
        <v>1285</v>
      </c>
      <c r="AL5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$A532  &amp; ", "   &amp;
$B532  &amp; ", "   &amp;
$D532  &amp; ", '"  &amp;
$I532  &amp; "', '" &amp;
$O532  &amp; "', "  &amp;
$S532  &amp; ", '"  &amp;
TEXT($U532,"dd/mm/aaaa")  &amp; "', "   &amp;
$V532  &amp; ", "   &amp;
$X532  &amp; ", "   &amp;
$Z532  &amp; ", "   &amp;
IF($AB532 &lt;&gt; "", $AB532, "NULL")  &amp; ", "   &amp;
$AK532  &amp; ");"</f>
        <v>#REF!</v>
      </c>
    </row>
    <row r="533" spans="1:38" x14ac:dyDescent="0.2">
      <c r="A533" s="7" cm="1">
        <f t="array" aca="1" ref="A533" ca="1">INDEX(Companies!$A:$A,RANDBETWEEN(2,COUNTA(Companies!$A:$A)),1)</f>
        <v>2</v>
      </c>
      <c r="B533" s="5">
        <f t="shared" si="104"/>
        <v>532</v>
      </c>
      <c r="C533" s="5" t="str" cm="1">
        <f t="array" ref="C533">SHA1HASH($B533)</f>
        <v>0313e644f8fda754eeeddc6c00eb824b00fea515</v>
      </c>
      <c r="D533" s="6">
        <f t="shared" ca="1" si="105"/>
        <v>1</v>
      </c>
      <c r="E533" s="7">
        <f ca="1">IF($B533 = 1 + N("Presidente"),
    127,
    IF($B533 = 2 + N("Vice-Presidente"),
        72,
        IF($B533 = 3 + N("Secretária bilíngue"),
            13,
            RANDBETWEEN(5,COUNT(Name!$A:$A) + 1)
        )
    )
)</f>
        <v>293</v>
      </c>
      <c r="F533" s="7" t="str">
        <f ca="1">VLOOKUP($E533,Name!$A:$B,2,FALSE)</f>
        <v>Michael</v>
      </c>
      <c r="G533" s="7">
        <f ca="1" xml:space="preserve">
IF($B533 = 1,
    0,
    RANDBETWEEN(5,COUNT('Last name'!$A:$A) + 1)
)</f>
        <v>146</v>
      </c>
      <c r="H533" s="7" t="str">
        <f ca="1" xml:space="preserve">
IF($B533 = 1 + N("Presidente"),
    "de Orléans e Bragança",
    VLOOKUP($G533,'Last name'!$A:$B,2,FALSE) &amp; " " &amp; VLOOKUP(RANDBETWEEN(5,COUNT('Last name'!$A:$A) + 1),'Last name'!$A:$B,2,FALSE)
)</f>
        <v>Paulista Borges</v>
      </c>
      <c r="I533" s="7" t="str">
        <f t="shared" ca="1" si="106"/>
        <v>Michael Paulista Borges</v>
      </c>
      <c r="J533" s="7" t="str" cm="1">
        <f t="array" aca="1" ref="J533" ca="1">SHA1HASH($I533)</f>
        <v>7d75f927c36a815ec6d11621b57130a3899c84f2</v>
      </c>
      <c r="K533" s="7" cm="1">
        <f t="array" aca="1" ref="K533" ca="1">INDEX(States!$A:$A,M533,1)</f>
        <v>5</v>
      </c>
      <c r="L533" s="7" t="str">
        <f ca="1">VLOOKUP($K533,Countries!$A:$B,2,FALSE)</f>
        <v>Portugal</v>
      </c>
      <c r="M533" s="7" cm="1">
        <f t="array" aca="1" ref="M533" ca="1">INDEX(States!$C:$C,RANDBETWEEN(5,COUNTA(States!$A:$A) + 1),1)</f>
        <v>23</v>
      </c>
      <c r="N533" s="7" t="str">
        <f ca="1">VLOOKUP($M533,States!$C:$D,2,FALSE)</f>
        <v>Viana do Castelo</v>
      </c>
      <c r="O533" s="7" t="str">
        <f ca="1">VLOOKUP($E533,Name!$A:$C,3,FALSE)</f>
        <v>M</v>
      </c>
      <c r="P533" s="7" t="str">
        <f ca="1">VLOOKUP($O533,Genders!$B:$C,2,FALSE)</f>
        <v>Male</v>
      </c>
      <c r="Q533" s="7" cm="1">
        <f t="array" aca="1" ref="Q533" ca="1">INDEX('Marital status'!$A:$A,RANDBETWEEN(5,COUNTA('Marital status'!$A:$A) + 1),1)</f>
        <v>5</v>
      </c>
      <c r="R533" s="7" t="str">
        <f ca="1">VLOOKUP($Q533,'Marital status'!$A:$B,2,FALSE)</f>
        <v xml:space="preserve"> Separated </v>
      </c>
      <c r="S533" s="7">
        <f t="shared" ca="1" si="107"/>
        <v>5</v>
      </c>
      <c r="T533" s="7" t="str">
        <f ca="1">VLOOKUP($S533,Ethnicities!$A:$B,2,FALSE)</f>
        <v>ASIAN</v>
      </c>
      <c r="U533" s="8">
        <f t="shared" ca="1" si="108"/>
        <v>21456</v>
      </c>
      <c r="V533" s="6">
        <f t="shared" ca="1" si="109"/>
        <v>8</v>
      </c>
      <c r="W533" s="8" t="str">
        <f ca="1">VLOOKUP($V533,'Background education'!$A:$B,2,FALSE)</f>
        <v>Graduate school</v>
      </c>
      <c r="X533" s="7">
        <f ca="1" xml:space="preserve">
  IF(OR($Z533 = 5, $Z533 = 6, $Z533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533" s="7" t="str">
        <f ca="1">VLOOKUP($X533,Departments!$A:$B,2,FALSE)</f>
        <v>Controlling</v>
      </c>
      <c r="Z533" s="6">
        <f t="shared" ca="1" si="110"/>
        <v>11</v>
      </c>
      <c r="AA533" s="7" t="str">
        <f ca="1">VLOOKUP($Z533,Roles!$A:$B,2,FALSE)</f>
        <v>Analyst</v>
      </c>
      <c r="AB533" s="6">
        <f t="shared" ca="1" si="111"/>
        <v>6</v>
      </c>
      <c r="AC533" s="7" t="str">
        <f ca="1" xml:space="preserve">
IF(
  ISNA($AB533),
  NA(),
  VLOOKUP($AB533,Levels!$A:$B,2,FALSE)
)</f>
        <v>Pleno</v>
      </c>
      <c r="AD533" s="8">
        <f t="shared" ca="1" si="112"/>
        <v>43725</v>
      </c>
      <c r="AE533" s="6">
        <f ca="1">RANDBETWEEN(5,COUNTA('Recruitment source'!$A:$A) + 1)</f>
        <v>8</v>
      </c>
      <c r="AF533" s="6" t="str">
        <f ca="1">VLOOKUP($AE533,'Recruitment source'!$A:$B,2,FALSE)</f>
        <v>Net Empregos</v>
      </c>
      <c r="AG533" s="8" t="e">
        <f t="shared" ca="1" si="113"/>
        <v>#N/A</v>
      </c>
      <c r="AH533" s="6" t="e">
        <f t="shared" ca="1" si="114"/>
        <v>#N/A</v>
      </c>
      <c r="AI533" s="6" t="e">
        <f ca="1" xml:space="preserve">
IF(
  ISNA($AH533),
  NA(),
  VLOOKUP($AH533,'Reasons for dismissal'!$A:$B,2,FALSE)
)</f>
        <v>#N/A</v>
      </c>
      <c r="AJ533" s="6">
        <f t="shared" ca="1" si="115"/>
        <v>4</v>
      </c>
      <c r="AK533" s="1">
        <f t="shared" ca="1" si="116"/>
        <v>3000</v>
      </c>
      <c r="AL5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$A533  &amp; ", "   &amp;
$B533  &amp; ", "   &amp;
$D533  &amp; ", '"  &amp;
$I533  &amp; "', '" &amp;
$O533  &amp; "', "  &amp;
$S533  &amp; ", '"  &amp;
TEXT($U533,"dd/mm/aaaa")  &amp; "', "   &amp;
$V533  &amp; ", "   &amp;
$X533  &amp; ", "   &amp;
$Z533  &amp; ", "   &amp;
IF($AB533 &lt;&gt; "", $AB533, "NULL")  &amp; ", "   &amp;
$AK533  &amp; ");"</f>
        <v>#REF!</v>
      </c>
    </row>
    <row r="534" spans="1:38" x14ac:dyDescent="0.2">
      <c r="A534" s="7" cm="1">
        <f t="array" aca="1" ref="A534" ca="1">INDEX(Companies!$A:$A,RANDBETWEEN(2,COUNTA(Companies!$A:$A)),1)</f>
        <v>2</v>
      </c>
      <c r="B534" s="5">
        <f t="shared" si="104"/>
        <v>533</v>
      </c>
      <c r="C534" s="5" t="str" cm="1">
        <f t="array" ref="C534">SHA1HASH($B534)</f>
        <v>3a69aa1b60febf635d84cdca387928f10062450d</v>
      </c>
      <c r="D534" s="6">
        <f t="shared" ca="1" si="105"/>
        <v>1</v>
      </c>
      <c r="E534" s="7">
        <f ca="1">IF($B534 = 1 + N("Presidente"),
    127,
    IF($B534 = 2 + N("Vice-Presidente"),
        72,
        IF($B534 = 3 + N("Secretária bilíngue"),
            13,
            RANDBETWEEN(5,COUNT(Name!$A:$A) + 1)
        )
    )
)</f>
        <v>258</v>
      </c>
      <c r="F534" s="7" t="str">
        <f ca="1">VLOOKUP($E534,Name!$A:$B,2,FALSE)</f>
        <v>Maria Alice</v>
      </c>
      <c r="G534" s="7">
        <f ca="1" xml:space="preserve">
IF($B534 = 1,
    0,
    RANDBETWEEN(5,COUNT('Last name'!$A:$A) + 1)
)</f>
        <v>52</v>
      </c>
      <c r="H534" s="7" t="str">
        <f ca="1" xml:space="preserve">
IF($B534 = 1 + N("Presidente"),
    "de Orléans e Bragança",
    VLOOKUP($G534,'Last name'!$A:$B,2,FALSE) &amp; " " &amp; VLOOKUP(RANDBETWEEN(5,COUNT('Last name'!$A:$A) + 1),'Last name'!$A:$B,2,FALSE)
)</f>
        <v>Camacho Barreto</v>
      </c>
      <c r="I534" s="7" t="str">
        <f t="shared" ca="1" si="106"/>
        <v>Maria Alice Camacho Barreto</v>
      </c>
      <c r="J534" s="7" t="str" cm="1">
        <f t="array" aca="1" ref="J534" ca="1">SHA1HASH($I534)</f>
        <v>3806262f34ad909555f75e7492792dac1339813d</v>
      </c>
      <c r="K534" s="7" cm="1">
        <f t="array" aca="1" ref="K534" ca="1">INDEX(States!$A:$A,M534,1)</f>
        <v>5</v>
      </c>
      <c r="L534" s="7" t="str">
        <f ca="1">VLOOKUP($K534,Countries!$A:$B,2,FALSE)</f>
        <v>Portugal</v>
      </c>
      <c r="M534" s="7" cm="1">
        <f t="array" aca="1" ref="M534" ca="1">INDEX(States!$C:$C,RANDBETWEEN(5,COUNTA(States!$A:$A) + 1),1)</f>
        <v>7</v>
      </c>
      <c r="N534" s="7" t="str">
        <f ca="1">VLOOKUP($M534,States!$C:$D,2,FALSE)</f>
        <v xml:space="preserve"> Setúbal </v>
      </c>
      <c r="O534" s="7" t="str">
        <f ca="1">VLOOKUP($E534,Name!$A:$C,3,FALSE)</f>
        <v>F</v>
      </c>
      <c r="P534" s="7" t="str">
        <f ca="1">VLOOKUP($O534,Genders!$B:$C,2,FALSE)</f>
        <v>Female</v>
      </c>
      <c r="Q534" s="7" cm="1">
        <f t="array" aca="1" ref="Q534" ca="1">INDEX('Marital status'!$A:$A,RANDBETWEEN(5,COUNTA('Marital status'!$A:$A) + 1),1)</f>
        <v>5</v>
      </c>
      <c r="R534" s="7" t="str">
        <f ca="1">VLOOKUP($Q534,'Marital status'!$A:$B,2,FALSE)</f>
        <v xml:space="preserve"> Separated </v>
      </c>
      <c r="S534" s="7">
        <f t="shared" ca="1" si="107"/>
        <v>5</v>
      </c>
      <c r="T534" s="7" t="str">
        <f ca="1">VLOOKUP($S534,Ethnicities!$A:$B,2,FALSE)</f>
        <v>ASIAN</v>
      </c>
      <c r="U534" s="8">
        <f t="shared" ca="1" si="108"/>
        <v>27139</v>
      </c>
      <c r="V534" s="6">
        <f t="shared" ca="1" si="109"/>
        <v>7</v>
      </c>
      <c r="W534" s="8" t="str">
        <f ca="1">VLOOKUP($V534,'Background education'!$A:$B,2,FALSE)</f>
        <v>Undergraduate degree</v>
      </c>
      <c r="X534" s="7">
        <f ca="1" xml:space="preserve">
  IF(OR($Z534 = 5, $Z534 = 6, $Z534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534" s="7" t="str">
        <f ca="1">VLOOKUP($X534,Departments!$A:$B,2,FALSE)</f>
        <v>Controlling</v>
      </c>
      <c r="Z534" s="6">
        <f t="shared" ca="1" si="110"/>
        <v>10</v>
      </c>
      <c r="AA534" s="7" t="str">
        <f ca="1">VLOOKUP($Z534,Roles!$A:$B,2,FALSE)</f>
        <v>Trainee</v>
      </c>
      <c r="AB534" s="6" t="e">
        <f t="shared" ca="1" si="111"/>
        <v>#N/A</v>
      </c>
      <c r="AC534" s="7" t="e">
        <f ca="1" xml:space="preserve">
IF(
  ISNA($AB534),
  NA(),
  VLOOKUP($AB534,Levels!$A:$B,2,FALSE)
)</f>
        <v>#N/A</v>
      </c>
      <c r="AD534" s="8">
        <f t="shared" ca="1" si="112"/>
        <v>37929</v>
      </c>
      <c r="AE534" s="6">
        <f ca="1">RANDBETWEEN(5,COUNTA('Recruitment source'!$A:$A) + 1)</f>
        <v>9</v>
      </c>
      <c r="AF534" s="6" t="str">
        <f ca="1">VLOOKUP($AE534,'Recruitment source'!$A:$B,2,FALSE)</f>
        <v>Empregos Online</v>
      </c>
      <c r="AG534" s="8" t="e">
        <f t="shared" ca="1" si="113"/>
        <v>#N/A</v>
      </c>
      <c r="AH534" s="6" t="e">
        <f t="shared" ca="1" si="114"/>
        <v>#N/A</v>
      </c>
      <c r="AI534" s="6" t="e">
        <f ca="1" xml:space="preserve">
IF(
  ISNA($AH534),
  NA(),
  VLOOKUP($AH534,'Reasons for dismissal'!$A:$B,2,FALSE)
)</f>
        <v>#N/A</v>
      </c>
      <c r="AJ534" s="6">
        <f t="shared" ca="1" si="115"/>
        <v>4</v>
      </c>
      <c r="AK534" s="1">
        <f t="shared" ca="1" si="116"/>
        <v>1305</v>
      </c>
      <c r="AL5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$A534  &amp; ", "   &amp;
$B534  &amp; ", "   &amp;
$D534  &amp; ", '"  &amp;
$I534  &amp; "', '" &amp;
$O534  &amp; "', "  &amp;
$S534  &amp; ", '"  &amp;
TEXT($U534,"dd/mm/aaaa")  &amp; "', "   &amp;
$V534  &amp; ", "   &amp;
$X534  &amp; ", "   &amp;
$Z534  &amp; ", "   &amp;
IF($AB534 &lt;&gt; "", $AB534, "NULL")  &amp; ", "   &amp;
$AK534  &amp; ");"</f>
        <v>#REF!</v>
      </c>
    </row>
    <row r="535" spans="1:38" x14ac:dyDescent="0.2">
      <c r="A535" s="7" cm="1">
        <f t="array" aca="1" ref="A535" ca="1">INDEX(Companies!$A:$A,RANDBETWEEN(2,COUNTA(Companies!$A:$A)),1)</f>
        <v>2</v>
      </c>
      <c r="B535" s="5">
        <f t="shared" si="104"/>
        <v>534</v>
      </c>
      <c r="C535" s="5" t="str" cm="1">
        <f t="array" ref="C535">SHA1HASH($B535)</f>
        <v>ae7329c979b3cd96086c22cca6217764ab3e50ec</v>
      </c>
      <c r="D535" s="6">
        <f t="shared" ca="1" si="105"/>
        <v>1</v>
      </c>
      <c r="E535" s="7">
        <f ca="1">IF($B535 = 1 + N("Presidente"),
    127,
    IF($B535 = 2 + N("Vice-Presidente"),
        72,
        IF($B535 = 3 + N("Secretária bilíngue"),
            13,
            RANDBETWEEN(5,COUNT(Name!$A:$A) + 1)
        )
    )
)</f>
        <v>252</v>
      </c>
      <c r="F535" s="7" t="str">
        <f ca="1">VLOOKUP($E535,Name!$A:$B,2,FALSE)</f>
        <v>Malco</v>
      </c>
      <c r="G535" s="7">
        <f ca="1" xml:space="preserve">
IF($B535 = 1,
    0,
    RANDBETWEEN(5,COUNT('Last name'!$A:$A) + 1)
)</f>
        <v>66</v>
      </c>
      <c r="H535" s="7" t="str">
        <f ca="1" xml:space="preserve">
IF($B535 = 1 + N("Presidente"),
    "de Orléans e Bragança",
    VLOOKUP($G535,'Last name'!$A:$B,2,FALSE) &amp; " " &amp; VLOOKUP(RANDBETWEEN(5,COUNT('Last name'!$A:$A) + 1),'Last name'!$A:$B,2,FALSE)
)</f>
        <v>Colombo Lombardi</v>
      </c>
      <c r="I535" s="7" t="str">
        <f t="shared" ca="1" si="106"/>
        <v>Malco Colombo Lombardi</v>
      </c>
      <c r="J535" s="7" t="str" cm="1">
        <f t="array" aca="1" ref="J535" ca="1">SHA1HASH($I535)</f>
        <v>ed33206f5dccc865c301ad4490dc57f3319c00e8</v>
      </c>
      <c r="K535" s="7" cm="1">
        <f t="array" aca="1" ref="K535" ca="1">INDEX(States!$A:$A,M535,1)</f>
        <v>5</v>
      </c>
      <c r="L535" s="7" t="str">
        <f ca="1">VLOOKUP($K535,Countries!$A:$B,2,FALSE)</f>
        <v>Portugal</v>
      </c>
      <c r="M535" s="7" cm="1">
        <f t="array" aca="1" ref="M535" ca="1">INDEX(States!$C:$C,RANDBETWEEN(5,COUNTA(States!$A:$A) + 1),1)</f>
        <v>12</v>
      </c>
      <c r="N535" s="7" t="str">
        <f ca="1">VLOOKUP($M535,States!$C:$D,2,FALSE)</f>
        <v>Leiria</v>
      </c>
      <c r="O535" s="7" t="str">
        <f ca="1">VLOOKUP($E535,Name!$A:$C,3,FALSE)</f>
        <v>M</v>
      </c>
      <c r="P535" s="7" t="str">
        <f ca="1">VLOOKUP($O535,Genders!$B:$C,2,FALSE)</f>
        <v>Male</v>
      </c>
      <c r="Q535" s="7" cm="1">
        <f t="array" aca="1" ref="Q535" ca="1">INDEX('Marital status'!$A:$A,RANDBETWEEN(5,COUNTA('Marital status'!$A:$A) + 1),1)</f>
        <v>0</v>
      </c>
      <c r="R535" s="7" t="e">
        <f ca="1">VLOOKUP($Q535,'Marital status'!$A:$B,2,FALSE)</f>
        <v>#N/A</v>
      </c>
      <c r="S535" s="7">
        <f t="shared" ca="1" si="107"/>
        <v>5</v>
      </c>
      <c r="T535" s="7" t="str">
        <f ca="1">VLOOKUP($S535,Ethnicities!$A:$B,2,FALSE)</f>
        <v>ASIAN</v>
      </c>
      <c r="U535" s="8">
        <f t="shared" ca="1" si="108"/>
        <v>19162</v>
      </c>
      <c r="V535" s="6">
        <f t="shared" ca="1" si="109"/>
        <v>8</v>
      </c>
      <c r="W535" s="8" t="str">
        <f ca="1">VLOOKUP($V535,'Background education'!$A:$B,2,FALSE)</f>
        <v>Graduate school</v>
      </c>
      <c r="X535" s="7">
        <f ca="1" xml:space="preserve">
  IF(OR($Z535 = 5, $Z535 = 6, $Z535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535" s="7" t="str">
        <f ca="1">VLOOKUP($X535,Departments!$A:$B,2,FALSE)</f>
        <v xml:space="preserve"> Commercial</v>
      </c>
      <c r="Z535" s="6">
        <f t="shared" ca="1" si="110"/>
        <v>11</v>
      </c>
      <c r="AA535" s="7" t="str">
        <f ca="1">VLOOKUP($Z535,Roles!$A:$B,2,FALSE)</f>
        <v>Analyst</v>
      </c>
      <c r="AB535" s="6">
        <f t="shared" ca="1" si="111"/>
        <v>6</v>
      </c>
      <c r="AC535" s="7" t="str">
        <f ca="1" xml:space="preserve">
IF(
  ISNA($AB535),
  NA(),
  VLOOKUP($AB535,Levels!$A:$B,2,FALSE)
)</f>
        <v>Pleno</v>
      </c>
      <c r="AD535" s="8">
        <f t="shared" ca="1" si="112"/>
        <v>37369</v>
      </c>
      <c r="AE535" s="6">
        <f ca="1">RANDBETWEEN(5,COUNTA('Recruitment source'!$A:$A) + 1)</f>
        <v>7</v>
      </c>
      <c r="AF535" s="6" t="str">
        <f ca="1">VLOOKUP($AE535,'Recruitment source'!$A:$B,2,FALSE)</f>
        <v>SAPO Emprego</v>
      </c>
      <c r="AG535" s="8" t="e">
        <f t="shared" ca="1" si="113"/>
        <v>#N/A</v>
      </c>
      <c r="AH535" s="6" t="e">
        <f t="shared" ca="1" si="114"/>
        <v>#N/A</v>
      </c>
      <c r="AI535" s="6" t="e">
        <f ca="1" xml:space="preserve">
IF(
  ISNA($AH535),
  NA(),
  VLOOKUP($AH535,'Reasons for dismissal'!$A:$B,2,FALSE)
)</f>
        <v>#N/A</v>
      </c>
      <c r="AJ535" s="6">
        <f t="shared" ca="1" si="115"/>
        <v>5</v>
      </c>
      <c r="AK535" s="1">
        <f t="shared" ca="1" si="116"/>
        <v>3080</v>
      </c>
      <c r="AL5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$A535  &amp; ", "   &amp;
$B535  &amp; ", "   &amp;
$D535  &amp; ", '"  &amp;
$I535  &amp; "', '" &amp;
$O535  &amp; "', "  &amp;
$S535  &amp; ", '"  &amp;
TEXT($U535,"dd/mm/aaaa")  &amp; "', "   &amp;
$V535  &amp; ", "   &amp;
$X535  &amp; ", "   &amp;
$Z535  &amp; ", "   &amp;
IF($AB535 &lt;&gt; "", $AB535, "NULL")  &amp; ", "   &amp;
$AK535  &amp; ");"</f>
        <v>#REF!</v>
      </c>
    </row>
    <row r="536" spans="1:38" x14ac:dyDescent="0.2">
      <c r="A536" s="7" cm="1">
        <f t="array" aca="1" ref="A536" ca="1">INDEX(Companies!$A:$A,RANDBETWEEN(2,COUNTA(Companies!$A:$A)),1)</f>
        <v>2</v>
      </c>
      <c r="B536" s="5">
        <f t="shared" si="104"/>
        <v>535</v>
      </c>
      <c r="C536" s="5" t="str" cm="1">
        <f t="array" ref="C536">SHA1HASH($B536)</f>
        <v>be2793cdd2af9b687e24da064353ecd4681052d2</v>
      </c>
      <c r="D536" s="6">
        <f t="shared" ca="1" si="105"/>
        <v>1</v>
      </c>
      <c r="E536" s="7">
        <f ca="1">IF($B536 = 1 + N("Presidente"),
    127,
    IF($B536 = 2 + N("Vice-Presidente"),
        72,
        IF($B536 = 3 + N("Secretária bilíngue"),
            13,
            RANDBETWEEN(5,COUNT(Name!$A:$A) + 1)
        )
    )
)</f>
        <v>178</v>
      </c>
      <c r="F536" s="7" t="str">
        <f ca="1">VLOOKUP($E536,Name!$A:$B,2,FALSE)</f>
        <v>Isabely</v>
      </c>
      <c r="G536" s="7">
        <f ca="1" xml:space="preserve">
IF($B536 = 1,
    0,
    RANDBETWEEN(5,COUNT('Last name'!$A:$A) + 1)
)</f>
        <v>86</v>
      </c>
      <c r="H536" s="7" t="str">
        <f ca="1" xml:space="preserve">
IF($B536 = 1 + N("Presidente"),
    "de Orléans e Bragança",
    VLOOKUP($G536,'Last name'!$A:$B,2,FALSE) &amp; " " &amp; VLOOKUP(RANDBETWEEN(5,COUNT('Last name'!$A:$A) + 1),'Last name'!$A:$B,2,FALSE)
)</f>
        <v>Ferrara Frasão</v>
      </c>
      <c r="I536" s="7" t="str">
        <f t="shared" ca="1" si="106"/>
        <v>Isabely Ferrara Frasão</v>
      </c>
      <c r="J536" s="7" t="str" cm="1">
        <f t="array" aca="1" ref="J536" ca="1">SHA1HASH($I536)</f>
        <v>d1bc158cf2ac0ded445ed0bd2add129b316ceed0</v>
      </c>
      <c r="K536" s="7" cm="1">
        <f t="array" aca="1" ref="K536" ca="1">INDEX(States!$A:$A,M536,1)</f>
        <v>5</v>
      </c>
      <c r="L536" s="7" t="str">
        <f ca="1">VLOOKUP($K536,Countries!$A:$B,2,FALSE)</f>
        <v>Portugal</v>
      </c>
      <c r="M536" s="7" cm="1">
        <f t="array" aca="1" ref="M536" ca="1">INDEX(States!$C:$C,RANDBETWEEN(5,COUNTA(States!$A:$A) + 1),1)</f>
        <v>19</v>
      </c>
      <c r="N536" s="7" t="str">
        <f ca="1">VLOOKUP($M536,States!$C:$D,2,FALSE)</f>
        <v>Beja</v>
      </c>
      <c r="O536" s="7" t="str">
        <f ca="1">VLOOKUP($E536,Name!$A:$C,3,FALSE)</f>
        <v>F</v>
      </c>
      <c r="P536" s="7" t="str">
        <f ca="1">VLOOKUP($O536,Genders!$B:$C,2,FALSE)</f>
        <v>Female</v>
      </c>
      <c r="Q536" s="7" cm="1">
        <f t="array" aca="1" ref="Q536" ca="1">INDEX('Marital status'!$A:$A,RANDBETWEEN(5,COUNTA('Marital status'!$A:$A) + 1),1)</f>
        <v>6</v>
      </c>
      <c r="R536" s="7" t="str">
        <f ca="1">VLOOKUP($Q536,'Marital status'!$A:$B,2,FALSE)</f>
        <v>DIVORCED</v>
      </c>
      <c r="S536" s="7">
        <f t="shared" ca="1" si="107"/>
        <v>5</v>
      </c>
      <c r="T536" s="7" t="str">
        <f ca="1">VLOOKUP($S536,Ethnicities!$A:$B,2,FALSE)</f>
        <v>ASIAN</v>
      </c>
      <c r="U536" s="8">
        <f t="shared" ca="1" si="108"/>
        <v>22227</v>
      </c>
      <c r="V536" s="6">
        <f t="shared" ca="1" si="109"/>
        <v>7</v>
      </c>
      <c r="W536" s="8" t="str">
        <f ca="1">VLOOKUP($V536,'Background education'!$A:$B,2,FALSE)</f>
        <v>Undergraduate degree</v>
      </c>
      <c r="X536" s="7">
        <f ca="1" xml:space="preserve">
  IF(OR($Z536 = 5, $Z536 = 6, $Z536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536" s="7" t="str">
        <f ca="1">VLOOKUP($X536,Departments!$A:$B,2,FALSE)</f>
        <v>Communication &amp; Marketing</v>
      </c>
      <c r="Z536" s="6">
        <f t="shared" ca="1" si="110"/>
        <v>10</v>
      </c>
      <c r="AA536" s="7" t="str">
        <f ca="1">VLOOKUP($Z536,Roles!$A:$B,2,FALSE)</f>
        <v>Trainee</v>
      </c>
      <c r="AB536" s="6" t="e">
        <f t="shared" ca="1" si="111"/>
        <v>#N/A</v>
      </c>
      <c r="AC536" s="7" t="e">
        <f ca="1" xml:space="preserve">
IF(
  ISNA($AB536),
  NA(),
  VLOOKUP($AB536,Levels!$A:$B,2,FALSE)
)</f>
        <v>#N/A</v>
      </c>
      <c r="AD536" s="8">
        <f t="shared" ca="1" si="112"/>
        <v>37246</v>
      </c>
      <c r="AE536" s="6">
        <f ca="1">RANDBETWEEN(5,COUNTA('Recruitment source'!$A:$A) + 1)</f>
        <v>15</v>
      </c>
      <c r="AF536" s="6" t="str">
        <f ca="1">VLOOKUP($AE536,'Recruitment source'!$A:$B,2,FALSE)</f>
        <v>Website</v>
      </c>
      <c r="AG536" s="8" t="e">
        <f t="shared" ca="1" si="113"/>
        <v>#N/A</v>
      </c>
      <c r="AH536" s="6" t="e">
        <f t="shared" ca="1" si="114"/>
        <v>#N/A</v>
      </c>
      <c r="AI536" s="6" t="e">
        <f ca="1" xml:space="preserve">
IF(
  ISNA($AH536),
  NA(),
  VLOOKUP($AH536,'Reasons for dismissal'!$A:$B,2,FALSE)
)</f>
        <v>#N/A</v>
      </c>
      <c r="AJ536" s="6">
        <f t="shared" ca="1" si="115"/>
        <v>4</v>
      </c>
      <c r="AK536" s="1">
        <f t="shared" ca="1" si="116"/>
        <v>1385</v>
      </c>
      <c r="AL5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$A536  &amp; ", "   &amp;
$B536  &amp; ", "   &amp;
$D536  &amp; ", '"  &amp;
$I536  &amp; "', '" &amp;
$O536  &amp; "', "  &amp;
$S536  &amp; ", '"  &amp;
TEXT($U536,"dd/mm/aaaa")  &amp; "', "   &amp;
$V536  &amp; ", "   &amp;
$X536  &amp; ", "   &amp;
$Z536  &amp; ", "   &amp;
IF($AB536 &lt;&gt; "", $AB536, "NULL")  &amp; ", "   &amp;
$AK536  &amp; ");"</f>
        <v>#REF!</v>
      </c>
    </row>
    <row r="537" spans="1:38" x14ac:dyDescent="0.2">
      <c r="A537" s="7" cm="1">
        <f t="array" aca="1" ref="A537" ca="1">INDEX(Companies!$A:$A,RANDBETWEEN(2,COUNTA(Companies!$A:$A)),1)</f>
        <v>2</v>
      </c>
      <c r="B537" s="5">
        <f t="shared" si="104"/>
        <v>536</v>
      </c>
      <c r="C537" s="5" t="str" cm="1">
        <f t="array" ref="C537">SHA1HASH($B537)</f>
        <v>4e86d8c0a0eb12d71f5fcb6ce71218482465aae7</v>
      </c>
      <c r="D537" s="6">
        <f t="shared" ca="1" si="105"/>
        <v>1</v>
      </c>
      <c r="E537" s="7">
        <f ca="1">IF($B537 = 1 + N("Presidente"),
    127,
    IF($B537 = 2 + N("Vice-Presidente"),
        72,
        IF($B537 = 3 + N("Secretária bilíngue"),
            13,
            RANDBETWEEN(5,COUNT(Name!$A:$A) + 1)
        )
    )
)</f>
        <v>21</v>
      </c>
      <c r="F537" s="7" t="str">
        <f ca="1">VLOOKUP($E537,Name!$A:$B,2,FALSE)</f>
        <v>Allana</v>
      </c>
      <c r="G537" s="7">
        <f ca="1" xml:space="preserve">
IF($B537 = 1,
    0,
    RANDBETWEEN(5,COUNT('Last name'!$A:$A) + 1)
)</f>
        <v>120</v>
      </c>
      <c r="H537" s="7" t="str">
        <f ca="1" xml:space="preserve">
IF($B537 = 1 + N("Presidente"),
    "de Orléans e Bragança",
    VLOOKUP($G537,'Last name'!$A:$B,2,FALSE) &amp; " " &amp; VLOOKUP(RANDBETWEEN(5,COUNT('Last name'!$A:$A) + 1),'Last name'!$A:$B,2,FALSE)
)</f>
        <v>Marques Tavares</v>
      </c>
      <c r="I537" s="7" t="str">
        <f t="shared" ca="1" si="106"/>
        <v>Allana Marques Tavares</v>
      </c>
      <c r="J537" s="7" t="str" cm="1">
        <f t="array" aca="1" ref="J537" ca="1">SHA1HASH($I537)</f>
        <v>8d7cee57c5aefc121f7dbf68955ff9db7d92ab2e</v>
      </c>
      <c r="K537" s="7" cm="1">
        <f t="array" aca="1" ref="K537" ca="1">INDEX(States!$A:$A,M537,1)</f>
        <v>5</v>
      </c>
      <c r="L537" s="7" t="str">
        <f ca="1">VLOOKUP($K537,Countries!$A:$B,2,FALSE)</f>
        <v>Portugal</v>
      </c>
      <c r="M537" s="7" cm="1">
        <f t="array" aca="1" ref="M537" ca="1">INDEX(States!$C:$C,RANDBETWEEN(5,COUNTA(States!$A:$A) + 1),1)</f>
        <v>5</v>
      </c>
      <c r="N537" s="7" t="str">
        <f ca="1">VLOOKUP($M537,States!$C:$D,2,FALSE)</f>
        <v xml:space="preserve"> Lisboa</v>
      </c>
      <c r="O537" s="7" t="str">
        <f ca="1">VLOOKUP($E537,Name!$A:$C,3,FALSE)</f>
        <v>F</v>
      </c>
      <c r="P537" s="7" t="str">
        <f ca="1">VLOOKUP($O537,Genders!$B:$C,2,FALSE)</f>
        <v>Female</v>
      </c>
      <c r="Q537" s="7" cm="1">
        <f t="array" aca="1" ref="Q537" ca="1">INDEX('Marital status'!$A:$A,RANDBETWEEN(5,COUNTA('Marital status'!$A:$A) + 1),1)</f>
        <v>0</v>
      </c>
      <c r="R537" s="7" t="e">
        <f ca="1">VLOOKUP($Q537,'Marital status'!$A:$B,2,FALSE)</f>
        <v>#N/A</v>
      </c>
      <c r="S537" s="7">
        <f t="shared" ca="1" si="107"/>
        <v>5</v>
      </c>
      <c r="T537" s="7" t="str">
        <f ca="1">VLOOKUP($S537,Ethnicities!$A:$B,2,FALSE)</f>
        <v>ASIAN</v>
      </c>
      <c r="U537" s="8">
        <f t="shared" ca="1" si="108"/>
        <v>23499</v>
      </c>
      <c r="V537" s="6">
        <f t="shared" ca="1" si="109"/>
        <v>8</v>
      </c>
      <c r="W537" s="8" t="str">
        <f ca="1">VLOOKUP($V537,'Background education'!$A:$B,2,FALSE)</f>
        <v>Graduate school</v>
      </c>
      <c r="X537" s="7">
        <f ca="1" xml:space="preserve">
  IF(OR($Z537 = 5, $Z537 = 6, $Z537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537" s="7" t="str">
        <f ca="1">VLOOKUP($X537,Departments!$A:$B,2,FALSE)</f>
        <v>Finance</v>
      </c>
      <c r="Z537" s="6">
        <f t="shared" ca="1" si="110"/>
        <v>11</v>
      </c>
      <c r="AA537" s="7" t="str">
        <f ca="1">VLOOKUP($Z537,Roles!$A:$B,2,FALSE)</f>
        <v>Analyst</v>
      </c>
      <c r="AB537" s="6">
        <f t="shared" ca="1" si="111"/>
        <v>5</v>
      </c>
      <c r="AC537" s="7" t="str">
        <f ca="1" xml:space="preserve">
IF(
  ISNA($AB537),
  NA(),
  VLOOKUP($AB537,Levels!$A:$B,2,FALSE)
)</f>
        <v>Junior</v>
      </c>
      <c r="AD537" s="8">
        <f t="shared" ca="1" si="112"/>
        <v>40267</v>
      </c>
      <c r="AE537" s="6">
        <f ca="1">RANDBETWEEN(5,COUNTA('Recruitment source'!$A:$A) + 1)</f>
        <v>7</v>
      </c>
      <c r="AF537" s="6" t="str">
        <f ca="1">VLOOKUP($AE537,'Recruitment source'!$A:$B,2,FALSE)</f>
        <v>SAPO Emprego</v>
      </c>
      <c r="AG537" s="8" t="e">
        <f t="shared" ca="1" si="113"/>
        <v>#N/A</v>
      </c>
      <c r="AH537" s="6" t="e">
        <f t="shared" ca="1" si="114"/>
        <v>#N/A</v>
      </c>
      <c r="AI537" s="6" t="e">
        <f ca="1" xml:space="preserve">
IF(
  ISNA($AH537),
  NA(),
  VLOOKUP($AH537,'Reasons for dismissal'!$A:$B,2,FALSE)
)</f>
        <v>#N/A</v>
      </c>
      <c r="AJ537" s="6">
        <f t="shared" ca="1" si="115"/>
        <v>5</v>
      </c>
      <c r="AK537" s="1">
        <f t="shared" ca="1" si="116"/>
        <v>3000</v>
      </c>
      <c r="AL5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$A537  &amp; ", "   &amp;
$B537  &amp; ", "   &amp;
$D537  &amp; ", '"  &amp;
$I537  &amp; "', '" &amp;
$O537  &amp; "', "  &amp;
$S537  &amp; ", '"  &amp;
TEXT($U537,"dd/mm/aaaa")  &amp; "', "   &amp;
$V537  &amp; ", "   &amp;
$X537  &amp; ", "   &amp;
$Z537  &amp; ", "   &amp;
IF($AB537 &lt;&gt; "", $AB537, "NULL")  &amp; ", "   &amp;
$AK537  &amp; ");"</f>
        <v>#REF!</v>
      </c>
    </row>
    <row r="538" spans="1:38" x14ac:dyDescent="0.2">
      <c r="A538" s="7" cm="1">
        <f t="array" aca="1" ref="A538" ca="1">INDEX(Companies!$A:$A,RANDBETWEEN(2,COUNTA(Companies!$A:$A)),1)</f>
        <v>2</v>
      </c>
      <c r="B538" s="5">
        <f t="shared" si="104"/>
        <v>537</v>
      </c>
      <c r="C538" s="5" t="str" cm="1">
        <f t="array" ref="C538">SHA1HASH($B538)</f>
        <v>7ec24305aabd039523e863b97fc436f600b30b42</v>
      </c>
      <c r="D538" s="6">
        <f t="shared" ca="1" si="105"/>
        <v>1</v>
      </c>
      <c r="E538" s="7">
        <f ca="1">IF($B538 = 1 + N("Presidente"),
    127,
    IF($B538 = 2 + N("Vice-Presidente"),
        72,
        IF($B538 = 3 + N("Secretária bilíngue"),
            13,
            RANDBETWEEN(5,COUNT(Name!$A:$A) + 1)
        )
    )
)</f>
        <v>276</v>
      </c>
      <c r="F538" s="7" t="str">
        <f ca="1">VLOOKUP($E538,Name!$A:$B,2,FALSE)</f>
        <v>Mariah</v>
      </c>
      <c r="G538" s="7">
        <f ca="1" xml:space="preserve">
IF($B538 = 1,
    0,
    RANDBETWEEN(5,COUNT('Last name'!$A:$A) + 1)
)</f>
        <v>11</v>
      </c>
      <c r="H538" s="7" t="str">
        <f ca="1" xml:space="preserve">
IF($B538 = 1 + N("Presidente"),
    "de Orléans e Bragança",
    VLOOKUP($G538,'Last name'!$A:$B,2,FALSE) &amp; " " &amp; VLOOKUP(RANDBETWEEN(5,COUNT('Last name'!$A:$A) + 1),'Last name'!$A:$B,2,FALSE)
)</f>
        <v>Almeida Andrioli</v>
      </c>
      <c r="I538" s="7" t="str">
        <f t="shared" ca="1" si="106"/>
        <v>Mariah Almeida Andrioli</v>
      </c>
      <c r="J538" s="7" t="str" cm="1">
        <f t="array" aca="1" ref="J538" ca="1">SHA1HASH($I538)</f>
        <v>3081888a71a3d9abb2a34b4d5e6886345401b596</v>
      </c>
      <c r="K538" s="7" cm="1">
        <f t="array" aca="1" ref="K538" ca="1">INDEX(States!$A:$A,M538,1)</f>
        <v>5</v>
      </c>
      <c r="L538" s="7" t="str">
        <f ca="1">VLOOKUP($K538,Countries!$A:$B,2,FALSE)</f>
        <v>Portugal</v>
      </c>
      <c r="M538" s="7" cm="1">
        <f t="array" aca="1" ref="M538" ca="1">INDEX(States!$C:$C,RANDBETWEEN(5,COUNTA(States!$A:$A) + 1),1)</f>
        <v>20</v>
      </c>
      <c r="N538" s="7" t="str">
        <f ca="1">VLOOKUP($M538,States!$C:$D,2,FALSE)</f>
        <v>Portalegre</v>
      </c>
      <c r="O538" s="7" t="str">
        <f ca="1">VLOOKUP($E538,Name!$A:$C,3,FALSE)</f>
        <v>F</v>
      </c>
      <c r="P538" s="7" t="str">
        <f ca="1">VLOOKUP($O538,Genders!$B:$C,2,FALSE)</f>
        <v>Female</v>
      </c>
      <c r="Q538" s="7" cm="1">
        <f t="array" aca="1" ref="Q538" ca="1">INDEX('Marital status'!$A:$A,RANDBETWEEN(5,COUNTA('Marital status'!$A:$A) + 1),1)</f>
        <v>5</v>
      </c>
      <c r="R538" s="7" t="str">
        <f ca="1">VLOOKUP($Q538,'Marital status'!$A:$B,2,FALSE)</f>
        <v xml:space="preserve"> Separated </v>
      </c>
      <c r="S538" s="7">
        <f t="shared" ca="1" si="107"/>
        <v>5</v>
      </c>
      <c r="T538" s="7" t="str">
        <f ca="1">VLOOKUP($S538,Ethnicities!$A:$B,2,FALSE)</f>
        <v>ASIAN</v>
      </c>
      <c r="U538" s="8">
        <f t="shared" ca="1" si="108"/>
        <v>23937</v>
      </c>
      <c r="V538" s="6">
        <f t="shared" ca="1" si="109"/>
        <v>7</v>
      </c>
      <c r="W538" s="8" t="str">
        <f ca="1">VLOOKUP($V538,'Background education'!$A:$B,2,FALSE)</f>
        <v>Undergraduate degree</v>
      </c>
      <c r="X538" s="7">
        <f ca="1" xml:space="preserve">
  IF(OR($Z538 = 5, $Z538 = 6, $Z538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538" s="7" t="str">
        <f ca="1">VLOOKUP($X538,Departments!$A:$B,2,FALSE)</f>
        <v>Administration</v>
      </c>
      <c r="Z538" s="6">
        <f t="shared" ca="1" si="110"/>
        <v>9</v>
      </c>
      <c r="AA538" s="7" t="str">
        <f ca="1">VLOOKUP($Z538,Roles!$A:$B,2,FALSE)</f>
        <v>Intern</v>
      </c>
      <c r="AB538" s="6" t="e">
        <f t="shared" ca="1" si="111"/>
        <v>#N/A</v>
      </c>
      <c r="AC538" s="7" t="e">
        <f ca="1" xml:space="preserve">
IF(
  ISNA($AB538),
  NA(),
  VLOOKUP($AB538,Levels!$A:$B,2,FALSE)
)</f>
        <v>#N/A</v>
      </c>
      <c r="AD538" s="8">
        <f t="shared" ca="1" si="112"/>
        <v>44574</v>
      </c>
      <c r="AE538" s="6">
        <f ca="1">RANDBETWEEN(5,COUNTA('Recruitment source'!$A:$A) + 1)</f>
        <v>6</v>
      </c>
      <c r="AF538" s="6" t="str">
        <f ca="1">VLOOKUP($AE538,'Recruitment source'!$A:$B,2,FALSE)</f>
        <v>Learn4Good</v>
      </c>
      <c r="AG538" s="8" t="e">
        <f t="shared" ca="1" si="113"/>
        <v>#N/A</v>
      </c>
      <c r="AH538" s="6" t="e">
        <f t="shared" ca="1" si="114"/>
        <v>#N/A</v>
      </c>
      <c r="AI538" s="6" t="e">
        <f ca="1" xml:space="preserve">
IF(
  ISNA($AH538),
  NA(),
  VLOOKUP($AH538,'Reasons for dismissal'!$A:$B,2,FALSE)
)</f>
        <v>#N/A</v>
      </c>
      <c r="AJ538" s="6">
        <f t="shared" ca="1" si="115"/>
        <v>5</v>
      </c>
      <c r="AK538" s="1">
        <f t="shared" ca="1" si="116"/>
        <v>1205</v>
      </c>
      <c r="AL5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$A538  &amp; ", "   &amp;
$B538  &amp; ", "   &amp;
$D538  &amp; ", '"  &amp;
$I538  &amp; "', '" &amp;
$O538  &amp; "', "  &amp;
$S538  &amp; ", '"  &amp;
TEXT($U538,"dd/mm/aaaa")  &amp; "', "   &amp;
$V538  &amp; ", "   &amp;
$X538  &amp; ", "   &amp;
$Z538  &amp; ", "   &amp;
IF($AB538 &lt;&gt; "", $AB538, "NULL")  &amp; ", "   &amp;
$AK538  &amp; ");"</f>
        <v>#REF!</v>
      </c>
    </row>
    <row r="539" spans="1:38" x14ac:dyDescent="0.2">
      <c r="A539" s="7" cm="1">
        <f t="array" aca="1" ref="A539" ca="1">INDEX(Companies!$A:$A,RANDBETWEEN(2,COUNTA(Companies!$A:$A)),1)</f>
        <v>2</v>
      </c>
      <c r="B539" s="5">
        <f t="shared" si="104"/>
        <v>538</v>
      </c>
      <c r="C539" s="5" t="str" cm="1">
        <f t="array" ref="C539">SHA1HASH($B539)</f>
        <v>093f0b067a05c35392acf5a68ae51f414b877d32</v>
      </c>
      <c r="D539" s="6">
        <f t="shared" ca="1" si="105"/>
        <v>1</v>
      </c>
      <c r="E539" s="7">
        <f ca="1">IF($B539 = 1 + N("Presidente"),
    127,
    IF($B539 = 2 + N("Vice-Presidente"),
        72,
        IF($B539 = 3 + N("Secretária bilíngue"),
            13,
            RANDBETWEEN(5,COUNT(Name!$A:$A) + 1)
        )
    )
)</f>
        <v>62</v>
      </c>
      <c r="F539" s="7" t="str">
        <f ca="1">VLOOKUP($E539,Name!$A:$B,2,FALSE)</f>
        <v>Aurora</v>
      </c>
      <c r="G539" s="7">
        <f ca="1" xml:space="preserve">
IF($B539 = 1,
    0,
    RANDBETWEEN(5,COUNT('Last name'!$A:$A) + 1)
)</f>
        <v>61</v>
      </c>
      <c r="H539" s="7" t="str">
        <f ca="1" xml:space="preserve">
IF($B539 = 1 + N("Presidente"),
    "de Orléans e Bragança",
    VLOOKUP($G539,'Last name'!$A:$B,2,FALSE) &amp; " " &amp; VLOOKUP(RANDBETWEEN(5,COUNT('Last name'!$A:$A) + 1),'Last name'!$A:$B,2,FALSE)
)</f>
        <v>Caruso Negreiros</v>
      </c>
      <c r="I539" s="7" t="str">
        <f t="shared" ca="1" si="106"/>
        <v>Aurora Caruso Negreiros</v>
      </c>
      <c r="J539" s="7" t="str" cm="1">
        <f t="array" aca="1" ref="J539" ca="1">SHA1HASH($I539)</f>
        <v>9bff2de39796e85187371d22871db3168a5b3de6</v>
      </c>
      <c r="K539" s="7" cm="1">
        <f t="array" aca="1" ref="K539" ca="1">INDEX(States!$A:$A,M539,1)</f>
        <v>5</v>
      </c>
      <c r="L539" s="7" t="str">
        <f ca="1">VLOOKUP($K539,Countries!$A:$B,2,FALSE)</f>
        <v>Portugal</v>
      </c>
      <c r="M539" s="7" cm="1">
        <f t="array" aca="1" ref="M539" ca="1">INDEX(States!$C:$C,RANDBETWEEN(5,COUNTA(States!$A:$A) + 1),1)</f>
        <v>23</v>
      </c>
      <c r="N539" s="7" t="str">
        <f ca="1">VLOOKUP($M539,States!$C:$D,2,FALSE)</f>
        <v>Viana do Castelo</v>
      </c>
      <c r="O539" s="7" t="str">
        <f ca="1">VLOOKUP($E539,Name!$A:$C,3,FALSE)</f>
        <v>F</v>
      </c>
      <c r="P539" s="7" t="str">
        <f ca="1">VLOOKUP($O539,Genders!$B:$C,2,FALSE)</f>
        <v>Female</v>
      </c>
      <c r="Q539" s="7" cm="1">
        <f t="array" aca="1" ref="Q539" ca="1">INDEX('Marital status'!$A:$A,RANDBETWEEN(5,COUNTA('Marital status'!$A:$A) + 1),1)</f>
        <v>6</v>
      </c>
      <c r="R539" s="7" t="str">
        <f ca="1">VLOOKUP($Q539,'Marital status'!$A:$B,2,FALSE)</f>
        <v>DIVORCED</v>
      </c>
      <c r="S539" s="7">
        <f t="shared" ca="1" si="107"/>
        <v>7</v>
      </c>
      <c r="T539" s="7" t="str">
        <f ca="1">VLOOKUP($S539,Ethnicities!$A:$B,2,FALSE)</f>
        <v>Native Hawaiian or Other Pacific Islander</v>
      </c>
      <c r="U539" s="8">
        <f t="shared" ca="1" si="108"/>
        <v>29783</v>
      </c>
      <c r="V539" s="6">
        <f t="shared" ca="1" si="109"/>
        <v>7</v>
      </c>
      <c r="W539" s="8" t="str">
        <f ca="1">VLOOKUP($V539,'Background education'!$A:$B,2,FALSE)</f>
        <v>Undergraduate degree</v>
      </c>
      <c r="X539" s="7">
        <f ca="1" xml:space="preserve">
  IF(OR($Z539 = 5, $Z539 = 6, $Z539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539" s="7" t="str">
        <f ca="1">VLOOKUP($X539,Departments!$A:$B,2,FALSE)</f>
        <v>Finance</v>
      </c>
      <c r="Z539" s="6">
        <f t="shared" ca="1" si="110"/>
        <v>11</v>
      </c>
      <c r="AA539" s="7" t="str">
        <f ca="1">VLOOKUP($Z539,Roles!$A:$B,2,FALSE)</f>
        <v>Analyst</v>
      </c>
      <c r="AB539" s="6">
        <f t="shared" ca="1" si="111"/>
        <v>5</v>
      </c>
      <c r="AC539" s="7" t="str">
        <f ca="1" xml:space="preserve">
IF(
  ISNA($AB539),
  NA(),
  VLOOKUP($AB539,Levels!$A:$B,2,FALSE)
)</f>
        <v>Junior</v>
      </c>
      <c r="AD539" s="8">
        <f t="shared" ca="1" si="112"/>
        <v>43389</v>
      </c>
      <c r="AE539" s="6">
        <f ca="1">RANDBETWEEN(5,COUNTA('Recruitment source'!$A:$A) + 1)</f>
        <v>5</v>
      </c>
      <c r="AF539" s="6" t="str">
        <f ca="1">VLOOKUP($AE539,'Recruitment source'!$A:$B,2,FALSE)</f>
        <v>Indeed</v>
      </c>
      <c r="AG539" s="8" t="e">
        <f t="shared" ca="1" si="113"/>
        <v>#N/A</v>
      </c>
      <c r="AH539" s="6" t="e">
        <f t="shared" ca="1" si="114"/>
        <v>#N/A</v>
      </c>
      <c r="AI539" s="6" t="e">
        <f ca="1" xml:space="preserve">
IF(
  ISNA($AH539),
  NA(),
  VLOOKUP($AH539,'Reasons for dismissal'!$A:$B,2,FALSE)
)</f>
        <v>#N/A</v>
      </c>
      <c r="AJ539" s="6">
        <f t="shared" ca="1" si="115"/>
        <v>5</v>
      </c>
      <c r="AK539" s="1">
        <f t="shared" ca="1" si="116"/>
        <v>2500</v>
      </c>
      <c r="AL5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$A539  &amp; ", "   &amp;
$B539  &amp; ", "   &amp;
$D539  &amp; ", '"  &amp;
$I539  &amp; "', '" &amp;
$O539  &amp; "', "  &amp;
$S539  &amp; ", '"  &amp;
TEXT($U539,"dd/mm/aaaa")  &amp; "', "   &amp;
$V539  &amp; ", "   &amp;
$X539  &amp; ", "   &amp;
$Z539  &amp; ", "   &amp;
IF($AB539 &lt;&gt; "", $AB539, "NULL")  &amp; ", "   &amp;
$AK539  &amp; ");"</f>
        <v>#REF!</v>
      </c>
    </row>
    <row r="540" spans="1:38" x14ac:dyDescent="0.2">
      <c r="A540" s="7" cm="1">
        <f t="array" aca="1" ref="A540" ca="1">INDEX(Companies!$A:$A,RANDBETWEEN(2,COUNTA(Companies!$A:$A)),1)</f>
        <v>2</v>
      </c>
      <c r="B540" s="5">
        <f t="shared" si="104"/>
        <v>539</v>
      </c>
      <c r="C540" s="5" t="str" cm="1">
        <f t="array" ref="C540">SHA1HASH($B540)</f>
        <v>3cc5149977a9d4beaf5387b67b4d30c41fdf32e0</v>
      </c>
      <c r="D540" s="6">
        <f t="shared" ca="1" si="105"/>
        <v>1</v>
      </c>
      <c r="E540" s="7">
        <f ca="1">IF($B540 = 1 + N("Presidente"),
    127,
    IF($B540 = 2 + N("Vice-Presidente"),
        72,
        IF($B540 = 3 + N("Secretária bilíngue"),
            13,
            RANDBETWEEN(5,COUNT(Name!$A:$A) + 1)
        )
    )
)</f>
        <v>260</v>
      </c>
      <c r="F540" s="7" t="str">
        <f ca="1">VLOOKUP($E540,Name!$A:$B,2,FALSE)</f>
        <v>Maria Cecília</v>
      </c>
      <c r="G540" s="7">
        <f ca="1" xml:space="preserve">
IF($B540 = 1,
    0,
    RANDBETWEEN(5,COUNT('Last name'!$A:$A) + 1)
)</f>
        <v>105</v>
      </c>
      <c r="H540" s="7" t="str">
        <f ca="1" xml:space="preserve">
IF($B540 = 1 + N("Presidente"),
    "de Orléans e Bragança",
    VLOOKUP($G540,'Last name'!$A:$B,2,FALSE) &amp; " " &amp; VLOOKUP(RANDBETWEEN(5,COUNT('Last name'!$A:$A) + 1),'Last name'!$A:$B,2,FALSE)
)</f>
        <v>Junqueira Pimenta</v>
      </c>
      <c r="I540" s="7" t="str">
        <f t="shared" ca="1" si="106"/>
        <v>Maria Cecília Junqueira Pimenta</v>
      </c>
      <c r="J540" s="7" t="str" cm="1">
        <f t="array" aca="1" ref="J540" ca="1">SHA1HASH($I540)</f>
        <v>92d09c44bb18cc0c685619d79fab5ebfc914af63</v>
      </c>
      <c r="K540" s="7" cm="1">
        <f t="array" aca="1" ref="K540" ca="1">INDEX(States!$A:$A,M540,1)</f>
        <v>5</v>
      </c>
      <c r="L540" s="7" t="str">
        <f ca="1">VLOOKUP($K540,Countries!$A:$B,2,FALSE)</f>
        <v>Portugal</v>
      </c>
      <c r="M540" s="7" cm="1">
        <f t="array" aca="1" ref="M540" ca="1">INDEX(States!$C:$C,RANDBETWEEN(5,COUNTA(States!$A:$A) + 1),1)</f>
        <v>16</v>
      </c>
      <c r="N540" s="7" t="str">
        <f ca="1">VLOOKUP($M540,States!$C:$D,2,FALSE)</f>
        <v>Azores</v>
      </c>
      <c r="O540" s="7" t="str">
        <f ca="1">VLOOKUP($E540,Name!$A:$C,3,FALSE)</f>
        <v>F</v>
      </c>
      <c r="P540" s="7" t="str">
        <f ca="1">VLOOKUP($O540,Genders!$B:$C,2,FALSE)</f>
        <v>Female</v>
      </c>
      <c r="Q540" s="7" cm="1">
        <f t="array" aca="1" ref="Q540" ca="1">INDEX('Marital status'!$A:$A,RANDBETWEEN(5,COUNTA('Marital status'!$A:$A) + 1),1)</f>
        <v>5</v>
      </c>
      <c r="R540" s="7" t="str">
        <f ca="1">VLOOKUP($Q540,'Marital status'!$A:$B,2,FALSE)</f>
        <v xml:space="preserve"> Separated </v>
      </c>
      <c r="S540" s="7">
        <f t="shared" ca="1" si="107"/>
        <v>5</v>
      </c>
      <c r="T540" s="7" t="str">
        <f ca="1">VLOOKUP($S540,Ethnicities!$A:$B,2,FALSE)</f>
        <v>ASIAN</v>
      </c>
      <c r="U540" s="8">
        <f t="shared" ca="1" si="108"/>
        <v>30791</v>
      </c>
      <c r="V540" s="6">
        <f t="shared" ca="1" si="109"/>
        <v>7</v>
      </c>
      <c r="W540" s="8" t="str">
        <f ca="1">VLOOKUP($V540,'Background education'!$A:$B,2,FALSE)</f>
        <v>Undergraduate degree</v>
      </c>
      <c r="X540" s="7">
        <f ca="1" xml:space="preserve">
  IF(OR($Z540 = 5, $Z540 = 6, $Z540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540" s="7" t="str">
        <f ca="1">VLOOKUP($X540,Departments!$A:$B,2,FALSE)</f>
        <v>Administration</v>
      </c>
      <c r="Z540" s="6">
        <f t="shared" ca="1" si="110"/>
        <v>10</v>
      </c>
      <c r="AA540" s="7" t="str">
        <f ca="1">VLOOKUP($Z540,Roles!$A:$B,2,FALSE)</f>
        <v>Trainee</v>
      </c>
      <c r="AB540" s="6" t="e">
        <f t="shared" ca="1" si="111"/>
        <v>#N/A</v>
      </c>
      <c r="AC540" s="7" t="e">
        <f ca="1" xml:space="preserve">
IF(
  ISNA($AB540),
  NA(),
  VLOOKUP($AB540,Levels!$A:$B,2,FALSE)
)</f>
        <v>#N/A</v>
      </c>
      <c r="AD540" s="8">
        <f t="shared" ca="1" si="112"/>
        <v>39689</v>
      </c>
      <c r="AE540" s="6">
        <f ca="1">RANDBETWEEN(5,COUNTA('Recruitment source'!$A:$A) + 1)</f>
        <v>14</v>
      </c>
      <c r="AF540" s="6" t="str">
        <f ca="1">VLOOKUP($AE540,'Recruitment source'!$A:$B,2,FALSE)</f>
        <v>LinkedIn</v>
      </c>
      <c r="AG540" s="8" t="e">
        <f t="shared" ca="1" si="113"/>
        <v>#N/A</v>
      </c>
      <c r="AH540" s="6" t="e">
        <f t="shared" ca="1" si="114"/>
        <v>#N/A</v>
      </c>
      <c r="AI540" s="6" t="e">
        <f ca="1" xml:space="preserve">
IF(
  ISNA($AH540),
  NA(),
  VLOOKUP($AH540,'Reasons for dismissal'!$A:$B,2,FALSE)
)</f>
        <v>#N/A</v>
      </c>
      <c r="AJ540" s="6">
        <f t="shared" ca="1" si="115"/>
        <v>4</v>
      </c>
      <c r="AK540" s="1">
        <f t="shared" ca="1" si="116"/>
        <v>1305</v>
      </c>
      <c r="AL5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$A540  &amp; ", "   &amp;
$B540  &amp; ", "   &amp;
$D540  &amp; ", '"  &amp;
$I540  &amp; "', '" &amp;
$O540  &amp; "', "  &amp;
$S540  &amp; ", '"  &amp;
TEXT($U540,"dd/mm/aaaa")  &amp; "', "   &amp;
$V540  &amp; ", "   &amp;
$X540  &amp; ", "   &amp;
$Z540  &amp; ", "   &amp;
IF($AB540 &lt;&gt; "", $AB540, "NULL")  &amp; ", "   &amp;
$AK540  &amp; ");"</f>
        <v>#REF!</v>
      </c>
    </row>
    <row r="541" spans="1:38" x14ac:dyDescent="0.2">
      <c r="A541" s="7" cm="1">
        <f t="array" aca="1" ref="A541" ca="1">INDEX(Companies!$A:$A,RANDBETWEEN(2,COUNTA(Companies!$A:$A)),1)</f>
        <v>2</v>
      </c>
      <c r="B541" s="5">
        <f t="shared" si="104"/>
        <v>540</v>
      </c>
      <c r="C541" s="5" t="str" cm="1">
        <f t="array" ref="C541">SHA1HASH($B541)</f>
        <v>a8a2b30f8dba82d690db42ce743475f11be31030</v>
      </c>
      <c r="D541" s="6">
        <f t="shared" ca="1" si="105"/>
        <v>1</v>
      </c>
      <c r="E541" s="7">
        <f ca="1">IF($B541 = 1 + N("Presidente"),
    127,
    IF($B541 = 2 + N("Vice-Presidente"),
        72,
        IF($B541 = 3 + N("Secretária bilíngue"),
            13,
            RANDBETWEEN(5,COUNT(Name!$A:$A) + 1)
        )
    )
)</f>
        <v>155</v>
      </c>
      <c r="F541" s="7" t="str">
        <f ca="1">VLOOKUP($E541,Name!$A:$B,2,FALSE)</f>
        <v>Gloria</v>
      </c>
      <c r="G541" s="7">
        <f ca="1" xml:space="preserve">
IF($B541 = 1,
    0,
    RANDBETWEEN(5,COUNT('Last name'!$A:$A) + 1)
)</f>
        <v>157</v>
      </c>
      <c r="H541" s="7" t="str">
        <f ca="1" xml:space="preserve">
IF($B541 = 1 + N("Presidente"),
    "de Orléans e Bragança",
    VLOOKUP($G541,'Last name'!$A:$B,2,FALSE) &amp; " " &amp; VLOOKUP(RANDBETWEEN(5,COUNT('Last name'!$A:$A) + 1),'Last name'!$A:$B,2,FALSE)
)</f>
        <v>Ramos Amor</v>
      </c>
      <c r="I541" s="7" t="str">
        <f t="shared" ca="1" si="106"/>
        <v>Gloria Ramos Amor</v>
      </c>
      <c r="J541" s="7" t="str" cm="1">
        <f t="array" aca="1" ref="J541" ca="1">SHA1HASH($I541)</f>
        <v>42e7665d42e97aee355df10a9c2cb5269f331053</v>
      </c>
      <c r="K541" s="7" cm="1">
        <f t="array" aca="1" ref="K541" ca="1">INDEX(States!$A:$A,M541,1)</f>
        <v>5</v>
      </c>
      <c r="L541" s="7" t="str">
        <f ca="1">VLOOKUP($K541,Countries!$A:$B,2,FALSE)</f>
        <v>Portugal</v>
      </c>
      <c r="M541" s="7" cm="1">
        <f t="array" aca="1" ref="M541" ca="1">INDEX(States!$C:$C,RANDBETWEEN(5,COUNTA(States!$A:$A) + 1),1)</f>
        <v>20</v>
      </c>
      <c r="N541" s="7" t="str">
        <f ca="1">VLOOKUP($M541,States!$C:$D,2,FALSE)</f>
        <v>Portalegre</v>
      </c>
      <c r="O541" s="7" t="str">
        <f ca="1">VLOOKUP($E541,Name!$A:$C,3,FALSE)</f>
        <v>F</v>
      </c>
      <c r="P541" s="7" t="str">
        <f ca="1">VLOOKUP($O541,Genders!$B:$C,2,FALSE)</f>
        <v>Female</v>
      </c>
      <c r="Q541" s="7" cm="1">
        <f t="array" aca="1" ref="Q541" ca="1">INDEX('Marital status'!$A:$A,RANDBETWEEN(5,COUNTA('Marital status'!$A:$A) + 1),1)</f>
        <v>5</v>
      </c>
      <c r="R541" s="7" t="str">
        <f ca="1">VLOOKUP($Q541,'Marital status'!$A:$B,2,FALSE)</f>
        <v xml:space="preserve"> Separated </v>
      </c>
      <c r="S541" s="7">
        <f t="shared" ca="1" si="107"/>
        <v>5</v>
      </c>
      <c r="T541" s="7" t="str">
        <f ca="1">VLOOKUP($S541,Ethnicities!$A:$B,2,FALSE)</f>
        <v>ASIAN</v>
      </c>
      <c r="U541" s="8">
        <f t="shared" ca="1" si="108"/>
        <v>23609</v>
      </c>
      <c r="V541" s="6">
        <f t="shared" ca="1" si="109"/>
        <v>7</v>
      </c>
      <c r="W541" s="8" t="str">
        <f ca="1">VLOOKUP($V541,'Background education'!$A:$B,2,FALSE)</f>
        <v>Undergraduate degree</v>
      </c>
      <c r="X541" s="7">
        <f ca="1" xml:space="preserve">
  IF(OR($Z541 = 5, $Z541 = 6, $Z541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541" s="7" t="str">
        <f ca="1">VLOOKUP($X541,Departments!$A:$B,2,FALSE)</f>
        <v>Human Resource</v>
      </c>
      <c r="Z541" s="6">
        <f t="shared" ca="1" si="110"/>
        <v>11</v>
      </c>
      <c r="AA541" s="7" t="str">
        <f ca="1">VLOOKUP($Z541,Roles!$A:$B,2,FALSE)</f>
        <v>Analyst</v>
      </c>
      <c r="AB541" s="6">
        <f t="shared" ca="1" si="111"/>
        <v>6</v>
      </c>
      <c r="AC541" s="7" t="str">
        <f ca="1" xml:space="preserve">
IF(
  ISNA($AB541),
  NA(),
  VLOOKUP($AB541,Levels!$A:$B,2,FALSE)
)</f>
        <v>Pleno</v>
      </c>
      <c r="AD541" s="8">
        <f t="shared" ca="1" si="112"/>
        <v>43490</v>
      </c>
      <c r="AE541" s="6">
        <f ca="1">RANDBETWEEN(5,COUNTA('Recruitment source'!$A:$A) + 1)</f>
        <v>11</v>
      </c>
      <c r="AF541" s="6" t="str">
        <f ca="1">VLOOKUP($AE541,'Recruitment source'!$A:$B,2,FALSE)</f>
        <v>Next Station</v>
      </c>
      <c r="AG541" s="8" t="e">
        <f t="shared" ca="1" si="113"/>
        <v>#N/A</v>
      </c>
      <c r="AH541" s="6" t="e">
        <f t="shared" ca="1" si="114"/>
        <v>#N/A</v>
      </c>
      <c r="AI541" s="6" t="e">
        <f ca="1" xml:space="preserve">
IF(
  ISNA($AH541),
  NA(),
  VLOOKUP($AH541,'Reasons for dismissal'!$A:$B,2,FALSE)
)</f>
        <v>#N/A</v>
      </c>
      <c r="AJ541" s="6">
        <f t="shared" ca="1" si="115"/>
        <v>4</v>
      </c>
      <c r="AK541" s="1">
        <f t="shared" ca="1" si="116"/>
        <v>2580</v>
      </c>
      <c r="AL5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$A541  &amp; ", "   &amp;
$B541  &amp; ", "   &amp;
$D541  &amp; ", '"  &amp;
$I541  &amp; "', '" &amp;
$O541  &amp; "', "  &amp;
$S541  &amp; ", '"  &amp;
TEXT($U541,"dd/mm/aaaa")  &amp; "', "   &amp;
$V541  &amp; ", "   &amp;
$X541  &amp; ", "   &amp;
$Z541  &amp; ", "   &amp;
IF($AB541 &lt;&gt; "", $AB541, "NULL")  &amp; ", "   &amp;
$AK541  &amp; ");"</f>
        <v>#REF!</v>
      </c>
    </row>
    <row r="542" spans="1:38" x14ac:dyDescent="0.2">
      <c r="A542" s="7" cm="1">
        <f t="array" aca="1" ref="A542" ca="1">INDEX(Companies!$A:$A,RANDBETWEEN(2,COUNTA(Companies!$A:$A)),1)</f>
        <v>2</v>
      </c>
      <c r="B542" s="5">
        <f t="shared" si="104"/>
        <v>541</v>
      </c>
      <c r="C542" s="5" t="str" cm="1">
        <f t="array" ref="C542">SHA1HASH($B542)</f>
        <v>acf10f2c0a9d00345c2f6be783fc7068fe6a6bff</v>
      </c>
      <c r="D542" s="6">
        <f t="shared" ca="1" si="105"/>
        <v>1</v>
      </c>
      <c r="E542" s="7">
        <f ca="1">IF($B542 = 1 + N("Presidente"),
    127,
    IF($B542 = 2 + N("Vice-Presidente"),
        72,
        IF($B542 = 3 + N("Secretária bilíngue"),
            13,
            RANDBETWEEN(5,COUNT(Name!$A:$A) + 1)
        )
    )
)</f>
        <v>99</v>
      </c>
      <c r="F542" s="7" t="str">
        <f ca="1">VLOOKUP($E542,Name!$A:$B,2,FALSE)</f>
        <v>Cloe</v>
      </c>
      <c r="G542" s="7">
        <f ca="1" xml:space="preserve">
IF($B542 = 1,
    0,
    RANDBETWEEN(5,COUNT('Last name'!$A:$A) + 1)
)</f>
        <v>40</v>
      </c>
      <c r="H542" s="7" t="str">
        <f ca="1" xml:space="preserve">
IF($B542 = 1 + N("Presidente"),
    "de Orléans e Bragança",
    VLOOKUP($G542,'Last name'!$A:$B,2,FALSE) &amp; " " &amp; VLOOKUP(RANDBETWEEN(5,COUNT('Last name'!$A:$A) + 1),'Last name'!$A:$B,2,FALSE)
)</f>
        <v>Bicalho Santana</v>
      </c>
      <c r="I542" s="7" t="str">
        <f t="shared" ca="1" si="106"/>
        <v>Cloe Bicalho Santana</v>
      </c>
      <c r="J542" s="7" t="str" cm="1">
        <f t="array" aca="1" ref="J542" ca="1">SHA1HASH($I542)</f>
        <v>0c0f53c245a9f148c8b90228302dab384d3c2344</v>
      </c>
      <c r="K542" s="7" cm="1">
        <f t="array" aca="1" ref="K542" ca="1">INDEX(States!$A:$A,M542,1)</f>
        <v>5</v>
      </c>
      <c r="L542" s="7" t="str">
        <f ca="1">VLOOKUP($K542,Countries!$A:$B,2,FALSE)</f>
        <v>Portugal</v>
      </c>
      <c r="M542" s="7" cm="1">
        <f t="array" aca="1" ref="M542" ca="1">INDEX(States!$C:$C,RANDBETWEEN(5,COUNTA(States!$A:$A) + 1),1)</f>
        <v>18</v>
      </c>
      <c r="N542" s="7" t="str">
        <f ca="1">VLOOKUP($M542,States!$C:$D,2,FALSE)</f>
        <v>Castelo Branco</v>
      </c>
      <c r="O542" s="7" t="str">
        <f ca="1">VLOOKUP($E542,Name!$A:$C,3,FALSE)</f>
        <v>F</v>
      </c>
      <c r="P542" s="7" t="str">
        <f ca="1">VLOOKUP($O542,Genders!$B:$C,2,FALSE)</f>
        <v>Female</v>
      </c>
      <c r="Q542" s="7" cm="1">
        <f t="array" aca="1" ref="Q542" ca="1">INDEX('Marital status'!$A:$A,RANDBETWEEN(5,COUNTA('Marital status'!$A:$A) + 1),1)</f>
        <v>5</v>
      </c>
      <c r="R542" s="7" t="str">
        <f ca="1">VLOOKUP($Q542,'Marital status'!$A:$B,2,FALSE)</f>
        <v xml:space="preserve"> Separated </v>
      </c>
      <c r="S542" s="7">
        <f t="shared" ca="1" si="107"/>
        <v>5</v>
      </c>
      <c r="T542" s="7" t="str">
        <f ca="1">VLOOKUP($S542,Ethnicities!$A:$B,2,FALSE)</f>
        <v>ASIAN</v>
      </c>
      <c r="U542" s="8">
        <f t="shared" ca="1" si="108"/>
        <v>27415</v>
      </c>
      <c r="V542" s="6">
        <f t="shared" ca="1" si="109"/>
        <v>7</v>
      </c>
      <c r="W542" s="8" t="str">
        <f ca="1">VLOOKUP($V542,'Background education'!$A:$B,2,FALSE)</f>
        <v>Undergraduate degree</v>
      </c>
      <c r="X542" s="7">
        <f ca="1" xml:space="preserve">
  IF(OR($Z542 = 5, $Z542 = 6, $Z542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542" s="7" t="str">
        <f ca="1">VLOOKUP($X542,Departments!$A:$B,2,FALSE)</f>
        <v xml:space="preserve"> Presidency</v>
      </c>
      <c r="Z542" s="6">
        <f t="shared" ca="1" si="110"/>
        <v>9</v>
      </c>
      <c r="AA542" s="7" t="str">
        <f ca="1">VLOOKUP($Z542,Roles!$A:$B,2,FALSE)</f>
        <v>Intern</v>
      </c>
      <c r="AB542" s="6" t="e">
        <f t="shared" ca="1" si="111"/>
        <v>#N/A</v>
      </c>
      <c r="AC542" s="7" t="e">
        <f ca="1" xml:space="preserve">
IF(
  ISNA($AB542),
  NA(),
  VLOOKUP($AB542,Levels!$A:$B,2,FALSE)
)</f>
        <v>#N/A</v>
      </c>
      <c r="AD542" s="8">
        <f t="shared" ca="1" si="112"/>
        <v>41568</v>
      </c>
      <c r="AE542" s="6">
        <f ca="1">RANDBETWEEN(5,COUNTA('Recruitment source'!$A:$A) + 1)</f>
        <v>6</v>
      </c>
      <c r="AF542" s="6" t="str">
        <f ca="1">VLOOKUP($AE542,'Recruitment source'!$A:$B,2,FALSE)</f>
        <v>Learn4Good</v>
      </c>
      <c r="AG542" s="8" t="e">
        <f t="shared" ca="1" si="113"/>
        <v>#N/A</v>
      </c>
      <c r="AH542" s="6" t="e">
        <f t="shared" ca="1" si="114"/>
        <v>#N/A</v>
      </c>
      <c r="AI542" s="6" t="e">
        <f ca="1" xml:space="preserve">
IF(
  ISNA($AH542),
  NA(),
  VLOOKUP($AH542,'Reasons for dismissal'!$A:$B,2,FALSE)
)</f>
        <v>#N/A</v>
      </c>
      <c r="AJ542" s="6">
        <f t="shared" ca="1" si="115"/>
        <v>5</v>
      </c>
      <c r="AK542" s="1">
        <f t="shared" ca="1" si="116"/>
        <v>1205</v>
      </c>
      <c r="AL5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$A542  &amp; ", "   &amp;
$B542  &amp; ", "   &amp;
$D542  &amp; ", '"  &amp;
$I542  &amp; "', '" &amp;
$O542  &amp; "', "  &amp;
$S542  &amp; ", '"  &amp;
TEXT($U542,"dd/mm/aaaa")  &amp; "', "   &amp;
$V542  &amp; ", "   &amp;
$X542  &amp; ", "   &amp;
$Z542  &amp; ", "   &amp;
IF($AB542 &lt;&gt; "", $AB542, "NULL")  &amp; ", "   &amp;
$AK542  &amp; ");"</f>
        <v>#REF!</v>
      </c>
    </row>
    <row r="543" spans="1:38" x14ac:dyDescent="0.2">
      <c r="A543" s="7" cm="1">
        <f t="array" aca="1" ref="A543" ca="1">INDEX(Companies!$A:$A,RANDBETWEEN(2,COUNTA(Companies!$A:$A)),1)</f>
        <v>2</v>
      </c>
      <c r="B543" s="5">
        <f t="shared" si="104"/>
        <v>542</v>
      </c>
      <c r="C543" s="5" t="str" cm="1">
        <f t="array" ref="C543">SHA1HASH($B543)</f>
        <v>d06b6c54863ac33d12419dd04f7acb85c696f722</v>
      </c>
      <c r="D543" s="6">
        <f t="shared" ca="1" si="105"/>
        <v>1</v>
      </c>
      <c r="E543" s="7">
        <f ca="1">IF($B543 = 1 + N("Presidente"),
    127,
    IF($B543 = 2 + N("Vice-Presidente"),
        72,
        IF($B543 = 3 + N("Secretária bilíngue"),
            13,
            RANDBETWEEN(5,COUNT(Name!$A:$A) + 1)
        )
    )
)</f>
        <v>171</v>
      </c>
      <c r="F543" s="7" t="str">
        <f ca="1">VLOOKUP($E543,Name!$A:$B,2,FALSE)</f>
        <v>Íris</v>
      </c>
      <c r="G543" s="7">
        <f ca="1" xml:space="preserve">
IF($B543 = 1,
    0,
    RANDBETWEEN(5,COUNT('Last name'!$A:$A) + 1)
)</f>
        <v>32</v>
      </c>
      <c r="H543" s="7" t="str">
        <f ca="1" xml:space="preserve">
IF($B543 = 1 + N("Presidente"),
    "de Orléans e Bragança",
    VLOOKUP($G543,'Last name'!$A:$B,2,FALSE) &amp; " " &amp; VLOOKUP(RANDBETWEEN(5,COUNT('Last name'!$A:$A) + 1),'Last name'!$A:$B,2,FALSE)
)</f>
        <v>Barboza Alvaregna</v>
      </c>
      <c r="I543" s="7" t="str">
        <f t="shared" ca="1" si="106"/>
        <v>Íris Barboza Alvaregna</v>
      </c>
      <c r="J543" s="7" t="str" cm="1">
        <f t="array" aca="1" ref="J543" ca="1">SHA1HASH($I543)</f>
        <v>89fc059b017e83ba57d63a9998fecbe3d4ddab71</v>
      </c>
      <c r="K543" s="7" cm="1">
        <f t="array" aca="1" ref="K543" ca="1">INDEX(States!$A:$A,M543,1)</f>
        <v>5</v>
      </c>
      <c r="L543" s="7" t="str">
        <f ca="1">VLOOKUP($K543,Countries!$A:$B,2,FALSE)</f>
        <v>Portugal</v>
      </c>
      <c r="M543" s="7" cm="1">
        <f t="array" aca="1" ref="M543" ca="1">INDEX(States!$C:$C,RANDBETWEEN(5,COUNTA(States!$A:$A) + 1),1)</f>
        <v>5</v>
      </c>
      <c r="N543" s="7" t="str">
        <f ca="1">VLOOKUP($M543,States!$C:$D,2,FALSE)</f>
        <v xml:space="preserve"> Lisboa</v>
      </c>
      <c r="O543" s="7" t="str">
        <f ca="1">VLOOKUP($E543,Name!$A:$C,3,FALSE)</f>
        <v>F</v>
      </c>
      <c r="P543" s="7" t="str">
        <f ca="1">VLOOKUP($O543,Genders!$B:$C,2,FALSE)</f>
        <v>Female</v>
      </c>
      <c r="Q543" s="7" cm="1">
        <f t="array" aca="1" ref="Q543" ca="1">INDEX('Marital status'!$A:$A,RANDBETWEEN(5,COUNTA('Marital status'!$A:$A) + 1),1)</f>
        <v>6</v>
      </c>
      <c r="R543" s="7" t="str">
        <f ca="1">VLOOKUP($Q543,'Marital status'!$A:$B,2,FALSE)</f>
        <v>DIVORCED</v>
      </c>
      <c r="S543" s="7">
        <f t="shared" ca="1" si="107"/>
        <v>5</v>
      </c>
      <c r="T543" s="7" t="str">
        <f ca="1">VLOOKUP($S543,Ethnicities!$A:$B,2,FALSE)</f>
        <v>ASIAN</v>
      </c>
      <c r="U543" s="8">
        <f t="shared" ca="1" si="108"/>
        <v>21375</v>
      </c>
      <c r="V543" s="6">
        <f t="shared" ca="1" si="109"/>
        <v>8</v>
      </c>
      <c r="W543" s="8" t="str">
        <f ca="1">VLOOKUP($V543,'Background education'!$A:$B,2,FALSE)</f>
        <v>Graduate school</v>
      </c>
      <c r="X543" s="7">
        <f ca="1" xml:space="preserve">
  IF(OR($Z543 = 5, $Z543 = 6, $Z543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543" s="7" t="str">
        <f ca="1">VLOOKUP($X543,Departments!$A:$B,2,FALSE)</f>
        <v>Controlling</v>
      </c>
      <c r="Z543" s="6">
        <f t="shared" ca="1" si="110"/>
        <v>11</v>
      </c>
      <c r="AA543" s="7" t="str">
        <f ca="1">VLOOKUP($Z543,Roles!$A:$B,2,FALSE)</f>
        <v>Analyst</v>
      </c>
      <c r="AB543" s="6">
        <f t="shared" ca="1" si="111"/>
        <v>7</v>
      </c>
      <c r="AC543" s="7" t="str">
        <f ca="1" xml:space="preserve">
IF(
  ISNA($AB543),
  NA(),
  VLOOKUP($AB543,Levels!$A:$B,2,FALSE)
)</f>
        <v>Senior</v>
      </c>
      <c r="AD543" s="8">
        <f t="shared" ca="1" si="112"/>
        <v>40149</v>
      </c>
      <c r="AE543" s="6">
        <f ca="1">RANDBETWEEN(5,COUNTA('Recruitment source'!$A:$A) + 1)</f>
        <v>10</v>
      </c>
      <c r="AF543" s="6" t="str">
        <f ca="1">VLOOKUP($AE543,'Recruitment source'!$A:$B,2,FALSE)</f>
        <v>Jobs in Lisbon</v>
      </c>
      <c r="AG543" s="8" t="e">
        <f t="shared" ca="1" si="113"/>
        <v>#N/A</v>
      </c>
      <c r="AH543" s="6" t="e">
        <f t="shared" ca="1" si="114"/>
        <v>#N/A</v>
      </c>
      <c r="AI543" s="6" t="e">
        <f ca="1" xml:space="preserve">
IF(
  ISNA($AH543),
  NA(),
  VLOOKUP($AH543,'Reasons for dismissal'!$A:$B,2,FALSE)
)</f>
        <v>#N/A</v>
      </c>
      <c r="AJ543" s="6">
        <f t="shared" ca="1" si="115"/>
        <v>5</v>
      </c>
      <c r="AK543" s="1">
        <f t="shared" ca="1" si="116"/>
        <v>3000</v>
      </c>
      <c r="AL5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$A543  &amp; ", "   &amp;
$B543  &amp; ", "   &amp;
$D543  &amp; ", '"  &amp;
$I543  &amp; "', '" &amp;
$O543  &amp; "', "  &amp;
$S543  &amp; ", '"  &amp;
TEXT($U543,"dd/mm/aaaa")  &amp; "', "   &amp;
$V543  &amp; ", "   &amp;
$X543  &amp; ", "   &amp;
$Z543  &amp; ", "   &amp;
IF($AB543 &lt;&gt; "", $AB543, "NULL")  &amp; ", "   &amp;
$AK543  &amp; ");"</f>
        <v>#REF!</v>
      </c>
    </row>
    <row r="544" spans="1:38" x14ac:dyDescent="0.2">
      <c r="A544" s="7" cm="1">
        <f t="array" aca="1" ref="A544" ca="1">INDEX(Companies!$A:$A,RANDBETWEEN(2,COUNTA(Companies!$A:$A)),1)</f>
        <v>2</v>
      </c>
      <c r="B544" s="5">
        <f t="shared" si="104"/>
        <v>543</v>
      </c>
      <c r="C544" s="5" t="str" cm="1">
        <f t="array" ref="C544">SHA1HASH($B544)</f>
        <v>f0483f255e0ce2c93d5dfa593f2161b266474869</v>
      </c>
      <c r="D544" s="6">
        <f t="shared" ca="1" si="105"/>
        <v>1</v>
      </c>
      <c r="E544" s="7">
        <f ca="1">IF($B544 = 1 + N("Presidente"),
    127,
    IF($B544 = 2 + N("Vice-Presidente"),
        72,
        IF($B544 = 3 + N("Secretária bilíngue"),
            13,
            RANDBETWEEN(5,COUNT(Name!$A:$A) + 1)
        )
    )
)</f>
        <v>119</v>
      </c>
      <c r="F544" s="7" t="str">
        <f ca="1">VLOOKUP($E544,Name!$A:$B,2,FALSE)</f>
        <v>Elisa</v>
      </c>
      <c r="G544" s="7">
        <f ca="1" xml:space="preserve">
IF($B544 = 1,
    0,
    RANDBETWEEN(5,COUNT('Last name'!$A:$A) + 1)
)</f>
        <v>106</v>
      </c>
      <c r="H544" s="7" t="str">
        <f ca="1" xml:space="preserve">
IF($B544 = 1 + N("Presidente"),
    "de Orléans e Bragança",
    VLOOKUP($G544,'Last name'!$A:$B,2,FALSE) &amp; " " &amp; VLOOKUP(RANDBETWEEN(5,COUNT('Last name'!$A:$A) + 1),'Last name'!$A:$B,2,FALSE)
)</f>
        <v>Leitão Noronha</v>
      </c>
      <c r="I544" s="7" t="str">
        <f t="shared" ca="1" si="106"/>
        <v>Elisa Leitão Noronha</v>
      </c>
      <c r="J544" s="7" t="str" cm="1">
        <f t="array" aca="1" ref="J544" ca="1">SHA1HASH($I544)</f>
        <v>2c729424c5931b1b244879dd4b3c92c65a060bcd</v>
      </c>
      <c r="K544" s="7" cm="1">
        <f t="array" aca="1" ref="K544" ca="1">INDEX(States!$A:$A,M544,1)</f>
        <v>5</v>
      </c>
      <c r="L544" s="7" t="str">
        <f ca="1">VLOOKUP($K544,Countries!$A:$B,2,FALSE)</f>
        <v>Portugal</v>
      </c>
      <c r="M544" s="7" cm="1">
        <f t="array" aca="1" ref="M544" ca="1">INDEX(States!$C:$C,RANDBETWEEN(5,COUNTA(States!$A:$A) + 1),1)</f>
        <v>23</v>
      </c>
      <c r="N544" s="7" t="str">
        <f ca="1">VLOOKUP($M544,States!$C:$D,2,FALSE)</f>
        <v>Viana do Castelo</v>
      </c>
      <c r="O544" s="7" t="str">
        <f ca="1">VLOOKUP($E544,Name!$A:$C,3,FALSE)</f>
        <v>F</v>
      </c>
      <c r="P544" s="7" t="str">
        <f ca="1">VLOOKUP($O544,Genders!$B:$C,2,FALSE)</f>
        <v>Female</v>
      </c>
      <c r="Q544" s="7" cm="1">
        <f t="array" aca="1" ref="Q544" ca="1">INDEX('Marital status'!$A:$A,RANDBETWEEN(5,COUNTA('Marital status'!$A:$A) + 1),1)</f>
        <v>0</v>
      </c>
      <c r="R544" s="7" t="e">
        <f ca="1">VLOOKUP($Q544,'Marital status'!$A:$B,2,FALSE)</f>
        <v>#N/A</v>
      </c>
      <c r="S544" s="7">
        <f t="shared" ca="1" si="107"/>
        <v>5</v>
      </c>
      <c r="T544" s="7" t="str">
        <f ca="1">VLOOKUP($S544,Ethnicities!$A:$B,2,FALSE)</f>
        <v>ASIAN</v>
      </c>
      <c r="U544" s="8">
        <f t="shared" ca="1" si="108"/>
        <v>28074</v>
      </c>
      <c r="V544" s="6">
        <f t="shared" ca="1" si="109"/>
        <v>7</v>
      </c>
      <c r="W544" s="8" t="str">
        <f ca="1">VLOOKUP($V544,'Background education'!$A:$B,2,FALSE)</f>
        <v>Undergraduate degree</v>
      </c>
      <c r="X544" s="7">
        <f ca="1" xml:space="preserve">
  IF(OR($Z544 = 5, $Z544 = 6, $Z544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544" s="7" t="str">
        <f ca="1">VLOOKUP($X544,Departments!$A:$B,2,FALSE)</f>
        <v>Human Resource</v>
      </c>
      <c r="Z544" s="6">
        <f t="shared" ca="1" si="110"/>
        <v>10</v>
      </c>
      <c r="AA544" s="7" t="str">
        <f ca="1">VLOOKUP($Z544,Roles!$A:$B,2,FALSE)</f>
        <v>Trainee</v>
      </c>
      <c r="AB544" s="6" t="e">
        <f t="shared" ca="1" si="111"/>
        <v>#N/A</v>
      </c>
      <c r="AC544" s="7" t="e">
        <f ca="1" xml:space="preserve">
IF(
  ISNA($AB544),
  NA(),
  VLOOKUP($AB544,Levels!$A:$B,2,FALSE)
)</f>
        <v>#N/A</v>
      </c>
      <c r="AD544" s="8">
        <f t="shared" ca="1" si="112"/>
        <v>39935</v>
      </c>
      <c r="AE544" s="6">
        <f ca="1">RANDBETWEEN(5,COUNTA('Recruitment source'!$A:$A) + 1)</f>
        <v>7</v>
      </c>
      <c r="AF544" s="6" t="str">
        <f ca="1">VLOOKUP($AE544,'Recruitment source'!$A:$B,2,FALSE)</f>
        <v>SAPO Emprego</v>
      </c>
      <c r="AG544" s="8" t="e">
        <f t="shared" ca="1" si="113"/>
        <v>#N/A</v>
      </c>
      <c r="AH544" s="6" t="e">
        <f t="shared" ca="1" si="114"/>
        <v>#N/A</v>
      </c>
      <c r="AI544" s="6" t="e">
        <f ca="1" xml:space="preserve">
IF(
  ISNA($AH544),
  NA(),
  VLOOKUP($AH544,'Reasons for dismissal'!$A:$B,2,FALSE)
)</f>
        <v>#N/A</v>
      </c>
      <c r="AJ544" s="6">
        <f t="shared" ca="1" si="115"/>
        <v>4</v>
      </c>
      <c r="AK544" s="1">
        <f t="shared" ca="1" si="116"/>
        <v>1385</v>
      </c>
      <c r="AL5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$A544  &amp; ", "   &amp;
$B544  &amp; ", "   &amp;
$D544  &amp; ", '"  &amp;
$I544  &amp; "', '" &amp;
$O544  &amp; "', "  &amp;
$S544  &amp; ", '"  &amp;
TEXT($U544,"dd/mm/aaaa")  &amp; "', "   &amp;
$V544  &amp; ", "   &amp;
$X544  &amp; ", "   &amp;
$Z544  &amp; ", "   &amp;
IF($AB544 &lt;&gt; "", $AB544, "NULL")  &amp; ", "   &amp;
$AK544  &amp; ");"</f>
        <v>#REF!</v>
      </c>
    </row>
    <row r="545" spans="1:38" x14ac:dyDescent="0.2">
      <c r="A545" s="7" cm="1">
        <f t="array" aca="1" ref="A545" ca="1">INDEX(Companies!$A:$A,RANDBETWEEN(2,COUNTA(Companies!$A:$A)),1)</f>
        <v>2</v>
      </c>
      <c r="B545" s="5">
        <f t="shared" si="104"/>
        <v>544</v>
      </c>
      <c r="C545" s="5" t="str" cm="1">
        <f t="array" ref="C545">SHA1HASH($B545)</f>
        <v>b87bed12954890a8af4b5df47633ced9fdf85923</v>
      </c>
      <c r="D545" s="6">
        <f t="shared" ca="1" si="105"/>
        <v>1</v>
      </c>
      <c r="E545" s="7">
        <f ca="1">IF($B545 = 1 + N("Presidente"),
    127,
    IF($B545 = 2 + N("Vice-Presidente"),
        72,
        IF($B545 = 3 + N("Secretária bilíngue"),
            13,
            RANDBETWEEN(5,COUNT(Name!$A:$A) + 1)
        )
    )
)</f>
        <v>318</v>
      </c>
      <c r="F545" s="7" t="str">
        <f ca="1">VLOOKUP($E545,Name!$A:$B,2,FALSE)</f>
        <v>Pedro Lucas</v>
      </c>
      <c r="G545" s="7">
        <f ca="1" xml:space="preserve">
IF($B545 = 1,
    0,
    RANDBETWEEN(5,COUNT('Last name'!$A:$A) + 1)
)</f>
        <v>173</v>
      </c>
      <c r="H545" s="7" t="str">
        <f ca="1" xml:space="preserve">
IF($B545 = 1 + N("Presidente"),
    "de Orléans e Bragança",
    VLOOKUP($G545,'Last name'!$A:$B,2,FALSE) &amp; " " &amp; VLOOKUP(RANDBETWEEN(5,COUNT('Last name'!$A:$A) + 1),'Last name'!$A:$B,2,FALSE)
)</f>
        <v>Santacruz Madureira</v>
      </c>
      <c r="I545" s="7" t="str">
        <f t="shared" ca="1" si="106"/>
        <v>Pedro Lucas Santacruz Madureira</v>
      </c>
      <c r="J545" s="7" t="str" cm="1">
        <f t="array" aca="1" ref="J545" ca="1">SHA1HASH($I545)</f>
        <v>0c43cdc79e7d39ac52a110fd1d5952513f6c503e</v>
      </c>
      <c r="K545" s="7" cm="1">
        <f t="array" aca="1" ref="K545" ca="1">INDEX(States!$A:$A,M545,1)</f>
        <v>5</v>
      </c>
      <c r="L545" s="7" t="str">
        <f ca="1">VLOOKUP($K545,Countries!$A:$B,2,FALSE)</f>
        <v>Portugal</v>
      </c>
      <c r="M545" s="7" cm="1">
        <f t="array" aca="1" ref="M545" ca="1">INDEX(States!$C:$C,RANDBETWEEN(5,COUNTA(States!$A:$A) + 1),1)</f>
        <v>5</v>
      </c>
      <c r="N545" s="7" t="str">
        <f ca="1">VLOOKUP($M545,States!$C:$D,2,FALSE)</f>
        <v xml:space="preserve"> Lisboa</v>
      </c>
      <c r="O545" s="7" t="str">
        <f ca="1">VLOOKUP($E545,Name!$A:$C,3,FALSE)</f>
        <v>M</v>
      </c>
      <c r="P545" s="7" t="str">
        <f ca="1">VLOOKUP($O545,Genders!$B:$C,2,FALSE)</f>
        <v>Male</v>
      </c>
      <c r="Q545" s="7" cm="1">
        <f t="array" aca="1" ref="Q545" ca="1">INDEX('Marital status'!$A:$A,RANDBETWEEN(5,COUNTA('Marital status'!$A:$A) + 1),1)</f>
        <v>5</v>
      </c>
      <c r="R545" s="7" t="str">
        <f ca="1">VLOOKUP($Q545,'Marital status'!$A:$B,2,FALSE)</f>
        <v xml:space="preserve"> Separated </v>
      </c>
      <c r="S545" s="7">
        <f t="shared" ca="1" si="107"/>
        <v>5</v>
      </c>
      <c r="T545" s="7" t="str">
        <f ca="1">VLOOKUP($S545,Ethnicities!$A:$B,2,FALSE)</f>
        <v>ASIAN</v>
      </c>
      <c r="U545" s="8">
        <f t="shared" ca="1" si="108"/>
        <v>29741</v>
      </c>
      <c r="V545" s="6">
        <f t="shared" ca="1" si="109"/>
        <v>8</v>
      </c>
      <c r="W545" s="8" t="str">
        <f ca="1">VLOOKUP($V545,'Background education'!$A:$B,2,FALSE)</f>
        <v>Graduate school</v>
      </c>
      <c r="X545" s="7">
        <f ca="1" xml:space="preserve">
  IF(OR($Z545 = 5, $Z545 = 6, $Z545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545" s="7" t="str">
        <f ca="1">VLOOKUP($X545,Departments!$A:$B,2,FALSE)</f>
        <v>Human Resource</v>
      </c>
      <c r="Z545" s="6">
        <f t="shared" ca="1" si="110"/>
        <v>11</v>
      </c>
      <c r="AA545" s="7" t="str">
        <f ca="1">VLOOKUP($Z545,Roles!$A:$B,2,FALSE)</f>
        <v>Analyst</v>
      </c>
      <c r="AB545" s="6">
        <f t="shared" ca="1" si="111"/>
        <v>6</v>
      </c>
      <c r="AC545" s="7" t="str">
        <f ca="1" xml:space="preserve">
IF(
  ISNA($AB545),
  NA(),
  VLOOKUP($AB545,Levels!$A:$B,2,FALSE)
)</f>
        <v>Pleno</v>
      </c>
      <c r="AD545" s="8">
        <f t="shared" ca="1" si="112"/>
        <v>37005</v>
      </c>
      <c r="AE545" s="6">
        <f ca="1">RANDBETWEEN(5,COUNTA('Recruitment source'!$A:$A) + 1)</f>
        <v>10</v>
      </c>
      <c r="AF545" s="6" t="str">
        <f ca="1">VLOOKUP($AE545,'Recruitment source'!$A:$B,2,FALSE)</f>
        <v>Jobs in Lisbon</v>
      </c>
      <c r="AG545" s="8" t="e">
        <f t="shared" ca="1" si="113"/>
        <v>#N/A</v>
      </c>
      <c r="AH545" s="6" t="e">
        <f t="shared" ca="1" si="114"/>
        <v>#N/A</v>
      </c>
      <c r="AI545" s="6" t="e">
        <f ca="1" xml:space="preserve">
IF(
  ISNA($AH545),
  NA(),
  VLOOKUP($AH545,'Reasons for dismissal'!$A:$B,2,FALSE)
)</f>
        <v>#N/A</v>
      </c>
      <c r="AJ545" s="6">
        <f t="shared" ca="1" si="115"/>
        <v>4</v>
      </c>
      <c r="AK545" s="1">
        <f t="shared" ca="1" si="116"/>
        <v>3080</v>
      </c>
      <c r="AL5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$A545  &amp; ", "   &amp;
$B545  &amp; ", "   &amp;
$D545  &amp; ", '"  &amp;
$I545  &amp; "', '" &amp;
$O545  &amp; "', "  &amp;
$S545  &amp; ", '"  &amp;
TEXT($U545,"dd/mm/aaaa")  &amp; "', "   &amp;
$V545  &amp; ", "   &amp;
$X545  &amp; ", "   &amp;
$Z545  &amp; ", "   &amp;
IF($AB545 &lt;&gt; "", $AB545, "NULL")  &amp; ", "   &amp;
$AK545  &amp; ");"</f>
        <v>#REF!</v>
      </c>
    </row>
    <row r="546" spans="1:38" x14ac:dyDescent="0.2">
      <c r="A546" s="7" cm="1">
        <f t="array" aca="1" ref="A546" ca="1">INDEX(Companies!$A:$A,RANDBETWEEN(2,COUNTA(Companies!$A:$A)),1)</f>
        <v>2</v>
      </c>
      <c r="B546" s="5">
        <f t="shared" si="104"/>
        <v>545</v>
      </c>
      <c r="C546" s="5" t="str" cm="1">
        <f t="array" ref="C546">SHA1HASH($B546)</f>
        <v>9741f79aca77af5b5793817bd36737360dcb0a29</v>
      </c>
      <c r="D546" s="6">
        <f t="shared" ca="1" si="105"/>
        <v>1</v>
      </c>
      <c r="E546" s="7">
        <f ca="1">IF($B546 = 1 + N("Presidente"),
    127,
    IF($B546 = 2 + N("Vice-Presidente"),
        72,
        IF($B546 = 3 + N("Secretária bilíngue"),
            13,
            RANDBETWEEN(5,COUNT(Name!$A:$A) + 1)
        )
    )
)</f>
        <v>212</v>
      </c>
      <c r="F546" s="7" t="str">
        <f ca="1">VLOOKUP($E546,Name!$A:$B,2,FALSE)</f>
        <v>Kelly</v>
      </c>
      <c r="G546" s="7">
        <f ca="1" xml:space="preserve">
IF($B546 = 1,
    0,
    RANDBETWEEN(5,COUNT('Last name'!$A:$A) + 1)
)</f>
        <v>192</v>
      </c>
      <c r="H546" s="7" t="str">
        <f ca="1" xml:space="preserve">
IF($B546 = 1 + N("Presidente"),
    "de Orléans e Bragança",
    VLOOKUP($G546,'Last name'!$A:$B,2,FALSE) &amp; " " &amp; VLOOKUP(RANDBETWEEN(5,COUNT('Last name'!$A:$A) + 1),'Last name'!$A:$B,2,FALSE)
)</f>
        <v>Vaz Sá</v>
      </c>
      <c r="I546" s="7" t="str">
        <f t="shared" ca="1" si="106"/>
        <v>Kelly Vaz Sá</v>
      </c>
      <c r="J546" s="7" t="str" cm="1">
        <f t="array" aca="1" ref="J546" ca="1">SHA1HASH($I546)</f>
        <v>6cdd87a89ab1adbb90ceb32e6bb248f466ff8cb0</v>
      </c>
      <c r="K546" s="7" cm="1">
        <f t="array" aca="1" ref="K546" ca="1">INDEX(States!$A:$A,M546,1)</f>
        <v>5</v>
      </c>
      <c r="L546" s="7" t="str">
        <f ca="1">VLOOKUP($K546,Countries!$A:$B,2,FALSE)</f>
        <v>Portugal</v>
      </c>
      <c r="M546" s="7" cm="1">
        <f t="array" aca="1" ref="M546" ca="1">INDEX(States!$C:$C,RANDBETWEEN(5,COUNTA(States!$A:$A) + 1),1)</f>
        <v>18</v>
      </c>
      <c r="N546" s="7" t="str">
        <f ca="1">VLOOKUP($M546,States!$C:$D,2,FALSE)</f>
        <v>Castelo Branco</v>
      </c>
      <c r="O546" s="7" t="str">
        <f ca="1">VLOOKUP($E546,Name!$A:$C,3,FALSE)</f>
        <v>F</v>
      </c>
      <c r="P546" s="7" t="str">
        <f ca="1">VLOOKUP($O546,Genders!$B:$C,2,FALSE)</f>
        <v>Female</v>
      </c>
      <c r="Q546" s="7" cm="1">
        <f t="array" aca="1" ref="Q546" ca="1">INDEX('Marital status'!$A:$A,RANDBETWEEN(5,COUNTA('Marital status'!$A:$A) + 1),1)</f>
        <v>6</v>
      </c>
      <c r="R546" s="7" t="str">
        <f ca="1">VLOOKUP($Q546,'Marital status'!$A:$B,2,FALSE)</f>
        <v>DIVORCED</v>
      </c>
      <c r="S546" s="7">
        <f t="shared" ca="1" si="107"/>
        <v>6</v>
      </c>
      <c r="T546" s="7" t="str">
        <f ca="1">VLOOKUP($S546,Ethnicities!$A:$B,2,FALSE)</f>
        <v xml:space="preserve">  american Indian or Alaska Native</v>
      </c>
      <c r="U546" s="8">
        <f t="shared" ca="1" si="108"/>
        <v>29892</v>
      </c>
      <c r="V546" s="6">
        <f t="shared" ca="1" si="109"/>
        <v>7</v>
      </c>
      <c r="W546" s="8" t="str">
        <f ca="1">VLOOKUP($V546,'Background education'!$A:$B,2,FALSE)</f>
        <v>Undergraduate degree</v>
      </c>
      <c r="X546" s="7">
        <f ca="1" xml:space="preserve">
  IF(OR($Z546 = 5, $Z546 = 6, $Z546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546" s="7" t="str">
        <f ca="1">VLOOKUP($X546,Departments!$A:$B,2,FALSE)</f>
        <v>Audit</v>
      </c>
      <c r="Z546" s="6">
        <f t="shared" ca="1" si="110"/>
        <v>9</v>
      </c>
      <c r="AA546" s="7" t="str">
        <f ca="1">VLOOKUP($Z546,Roles!$A:$B,2,FALSE)</f>
        <v>Intern</v>
      </c>
      <c r="AB546" s="6" t="e">
        <f t="shared" ca="1" si="111"/>
        <v>#N/A</v>
      </c>
      <c r="AC546" s="7" t="e">
        <f ca="1" xml:space="preserve">
IF(
  ISNA($AB546),
  NA(),
  VLOOKUP($AB546,Levels!$A:$B,2,FALSE)
)</f>
        <v>#N/A</v>
      </c>
      <c r="AD546" s="8">
        <f t="shared" ca="1" si="112"/>
        <v>44086</v>
      </c>
      <c r="AE546" s="6">
        <f ca="1">RANDBETWEEN(5,COUNTA('Recruitment source'!$A:$A) + 1)</f>
        <v>14</v>
      </c>
      <c r="AF546" s="6" t="str">
        <f ca="1">VLOOKUP($AE546,'Recruitment source'!$A:$B,2,FALSE)</f>
        <v>LinkedIn</v>
      </c>
      <c r="AG546" s="8" t="e">
        <f t="shared" ca="1" si="113"/>
        <v>#N/A</v>
      </c>
      <c r="AH546" s="6" t="e">
        <f t="shared" ca="1" si="114"/>
        <v>#N/A</v>
      </c>
      <c r="AI546" s="6" t="e">
        <f ca="1" xml:space="preserve">
IF(
  ISNA($AH546),
  NA(),
  VLOOKUP($AH546,'Reasons for dismissal'!$A:$B,2,FALSE)
)</f>
        <v>#N/A</v>
      </c>
      <c r="AJ546" s="6">
        <f t="shared" ca="1" si="115"/>
        <v>4</v>
      </c>
      <c r="AK546" s="1">
        <f t="shared" ca="1" si="116"/>
        <v>1205</v>
      </c>
      <c r="AL5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$A546  &amp; ", "   &amp;
$B546  &amp; ", "   &amp;
$D546  &amp; ", '"  &amp;
$I546  &amp; "', '" &amp;
$O546  &amp; "', "  &amp;
$S546  &amp; ", '"  &amp;
TEXT($U546,"dd/mm/aaaa")  &amp; "', "   &amp;
$V546  &amp; ", "   &amp;
$X546  &amp; ", "   &amp;
$Z546  &amp; ", "   &amp;
IF($AB546 &lt;&gt; "", $AB546, "NULL")  &amp; ", "   &amp;
$AK546  &amp; ");"</f>
        <v>#REF!</v>
      </c>
    </row>
    <row r="547" spans="1:38" x14ac:dyDescent="0.2">
      <c r="A547" s="7" cm="1">
        <f t="array" aca="1" ref="A547" ca="1">INDEX(Companies!$A:$A,RANDBETWEEN(2,COUNTA(Companies!$A:$A)),1)</f>
        <v>2</v>
      </c>
      <c r="B547" s="5">
        <f t="shared" si="104"/>
        <v>546</v>
      </c>
      <c r="C547" s="5" t="str" cm="1">
        <f t="array" ref="C547">SHA1HASH($B547)</f>
        <v>461742bbd8cc55ac9eefa04baff70c5c64592896</v>
      </c>
      <c r="D547" s="6">
        <f t="shared" ca="1" si="105"/>
        <v>1</v>
      </c>
      <c r="E547" s="7">
        <f ca="1">IF($B547 = 1 + N("Presidente"),
    127,
    IF($B547 = 2 + N("Vice-Presidente"),
        72,
        IF($B547 = 3 + N("Secretária bilíngue"),
            13,
            RANDBETWEEN(5,COUNT(Name!$A:$A) + 1)
        )
    )
)</f>
        <v>294</v>
      </c>
      <c r="F547" s="7" t="str">
        <f ca="1">VLOOKUP($E547,Name!$A:$B,2,FALSE)</f>
        <v>Michel</v>
      </c>
      <c r="G547" s="7">
        <f ca="1" xml:space="preserve">
IF($B547 = 1,
    0,
    RANDBETWEEN(5,COUNT('Last name'!$A:$A) + 1)
)</f>
        <v>22</v>
      </c>
      <c r="H547" s="7" t="str">
        <f ca="1" xml:space="preserve">
IF($B547 = 1 + N("Presidente"),
    "de Orléans e Bragança",
    VLOOKUP($G547,'Last name'!$A:$B,2,FALSE) &amp; " " &amp; VLOOKUP(RANDBETWEEN(5,COUNT('Last name'!$A:$A) + 1),'Last name'!$A:$B,2,FALSE)
)</f>
        <v>Araújo Sousa</v>
      </c>
      <c r="I547" s="7" t="str">
        <f t="shared" ca="1" si="106"/>
        <v>Michel Araújo Sousa</v>
      </c>
      <c r="J547" s="7" t="str" cm="1">
        <f t="array" aca="1" ref="J547" ca="1">SHA1HASH($I547)</f>
        <v>c9bacc3163eb02c4a43e9e600bc6bf441112127d</v>
      </c>
      <c r="K547" s="7" cm="1">
        <f t="array" aca="1" ref="K547" ca="1">INDEX(States!$A:$A,M547,1)</f>
        <v>5</v>
      </c>
      <c r="L547" s="7" t="str">
        <f ca="1">VLOOKUP($K547,Countries!$A:$B,2,FALSE)</f>
        <v>Portugal</v>
      </c>
      <c r="M547" s="7" cm="1">
        <f t="array" aca="1" ref="M547" ca="1">INDEX(States!$C:$C,RANDBETWEEN(5,COUNTA(States!$A:$A) + 1),1)</f>
        <v>7</v>
      </c>
      <c r="N547" s="7" t="str">
        <f ca="1">VLOOKUP($M547,States!$C:$D,2,FALSE)</f>
        <v xml:space="preserve"> Setúbal </v>
      </c>
      <c r="O547" s="7" t="str">
        <f ca="1">VLOOKUP($E547,Name!$A:$C,3,FALSE)</f>
        <v>M</v>
      </c>
      <c r="P547" s="7" t="str">
        <f ca="1">VLOOKUP($O547,Genders!$B:$C,2,FALSE)</f>
        <v>Male</v>
      </c>
      <c r="Q547" s="7" cm="1">
        <f t="array" aca="1" ref="Q547" ca="1">INDEX('Marital status'!$A:$A,RANDBETWEEN(5,COUNTA('Marital status'!$A:$A) + 1),1)</f>
        <v>6</v>
      </c>
      <c r="R547" s="7" t="str">
        <f ca="1">VLOOKUP($Q547,'Marital status'!$A:$B,2,FALSE)</f>
        <v>DIVORCED</v>
      </c>
      <c r="S547" s="7">
        <f t="shared" ca="1" si="107"/>
        <v>5</v>
      </c>
      <c r="T547" s="7" t="str">
        <f ca="1">VLOOKUP($S547,Ethnicities!$A:$B,2,FALSE)</f>
        <v>ASIAN</v>
      </c>
      <c r="U547" s="8">
        <f t="shared" ca="1" si="108"/>
        <v>25570</v>
      </c>
      <c r="V547" s="6">
        <f t="shared" ca="1" si="109"/>
        <v>8</v>
      </c>
      <c r="W547" s="8" t="str">
        <f ca="1">VLOOKUP($V547,'Background education'!$A:$B,2,FALSE)</f>
        <v>Graduate school</v>
      </c>
      <c r="X547" s="7">
        <f ca="1" xml:space="preserve">
  IF(OR($Z547 = 5, $Z547 = 6, $Z547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547" s="7" t="str">
        <f ca="1">VLOOKUP($X547,Departments!$A:$B,2,FALSE)</f>
        <v>Communication &amp; Marketing</v>
      </c>
      <c r="Z547" s="6">
        <f t="shared" ca="1" si="110"/>
        <v>11</v>
      </c>
      <c r="AA547" s="7" t="str">
        <f ca="1">VLOOKUP($Z547,Roles!$A:$B,2,FALSE)</f>
        <v>Analyst</v>
      </c>
      <c r="AB547" s="6">
        <f t="shared" ca="1" si="111"/>
        <v>6</v>
      </c>
      <c r="AC547" s="7" t="str">
        <f ca="1" xml:space="preserve">
IF(
  ISNA($AB547),
  NA(),
  VLOOKUP($AB547,Levels!$A:$B,2,FALSE)
)</f>
        <v>Pleno</v>
      </c>
      <c r="AD547" s="8">
        <f t="shared" ca="1" si="112"/>
        <v>37762</v>
      </c>
      <c r="AE547" s="6">
        <f ca="1">RANDBETWEEN(5,COUNTA('Recruitment source'!$A:$A) + 1)</f>
        <v>6</v>
      </c>
      <c r="AF547" s="6" t="str">
        <f ca="1">VLOOKUP($AE547,'Recruitment source'!$A:$B,2,FALSE)</f>
        <v>Learn4Good</v>
      </c>
      <c r="AG547" s="8" t="e">
        <f t="shared" ca="1" si="113"/>
        <v>#N/A</v>
      </c>
      <c r="AH547" s="6" t="e">
        <f t="shared" ca="1" si="114"/>
        <v>#N/A</v>
      </c>
      <c r="AI547" s="6" t="e">
        <f ca="1" xml:space="preserve">
IF(
  ISNA($AH547),
  NA(),
  VLOOKUP($AH547,'Reasons for dismissal'!$A:$B,2,FALSE)
)</f>
        <v>#N/A</v>
      </c>
      <c r="AJ547" s="6">
        <f t="shared" ca="1" si="115"/>
        <v>4</v>
      </c>
      <c r="AK547" s="1">
        <f t="shared" ca="1" si="116"/>
        <v>3080</v>
      </c>
      <c r="AL5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$A547  &amp; ", "   &amp;
$B547  &amp; ", "   &amp;
$D547  &amp; ", '"  &amp;
$I547  &amp; "', '" &amp;
$O547  &amp; "', "  &amp;
$S547  &amp; ", '"  &amp;
TEXT($U547,"dd/mm/aaaa")  &amp; "', "   &amp;
$V547  &amp; ", "   &amp;
$X547  &amp; ", "   &amp;
$Z547  &amp; ", "   &amp;
IF($AB547 &lt;&gt; "", $AB547, "NULL")  &amp; ", "   &amp;
$AK547  &amp; ");"</f>
        <v>#REF!</v>
      </c>
    </row>
    <row r="548" spans="1:38" x14ac:dyDescent="0.2">
      <c r="A548" s="7" cm="1">
        <f t="array" aca="1" ref="A548" ca="1">INDEX(Companies!$A:$A,RANDBETWEEN(2,COUNTA(Companies!$A:$A)),1)</f>
        <v>2</v>
      </c>
      <c r="B548" s="5">
        <f t="shared" si="104"/>
        <v>547</v>
      </c>
      <c r="C548" s="5" t="str" cm="1">
        <f t="array" ref="C548">SHA1HASH($B548)</f>
        <v>3219b5be78da72e80e0918d458b9ece3825a68e1</v>
      </c>
      <c r="D548" s="6">
        <f t="shared" ca="1" si="105"/>
        <v>1</v>
      </c>
      <c r="E548" s="7">
        <f ca="1">IF($B548 = 1 + N("Presidente"),
    127,
    IF($B548 = 2 + N("Vice-Presidente"),
        72,
        IF($B548 = 3 + N("Secretária bilíngue"),
            13,
            RANDBETWEEN(5,COUNT(Name!$A:$A) + 1)
        )
    )
)</f>
        <v>60</v>
      </c>
      <c r="F548" s="7" t="str">
        <f ca="1">VLOOKUP($E548,Name!$A:$B,2,FALSE)</f>
        <v>Augusta</v>
      </c>
      <c r="G548" s="7">
        <f ca="1" xml:space="preserve">
IF($B548 = 1,
    0,
    RANDBETWEEN(5,COUNT('Last name'!$A:$A) + 1)
)</f>
        <v>177</v>
      </c>
      <c r="H548" s="7" t="str">
        <f ca="1" xml:space="preserve">
IF($B548 = 1 + N("Presidente"),
    "de Orléans e Bragança",
    VLOOKUP($G548,'Last name'!$A:$B,2,FALSE) &amp; " " &amp; VLOOKUP(RANDBETWEEN(5,COUNT('Last name'!$A:$A) + 1),'Last name'!$A:$B,2,FALSE)
)</f>
        <v>Saragoça Arruda</v>
      </c>
      <c r="I548" s="7" t="str">
        <f t="shared" ca="1" si="106"/>
        <v>Augusta Saragoça Arruda</v>
      </c>
      <c r="J548" s="7" t="str" cm="1">
        <f t="array" aca="1" ref="J548" ca="1">SHA1HASH($I548)</f>
        <v>efa723f70e199276ba84277b217e72ed8c6158f4</v>
      </c>
      <c r="K548" s="7" cm="1">
        <f t="array" aca="1" ref="K548" ca="1">INDEX(States!$A:$A,M548,1)</f>
        <v>5</v>
      </c>
      <c r="L548" s="7" t="str">
        <f ca="1">VLOOKUP($K548,Countries!$A:$B,2,FALSE)</f>
        <v>Portugal</v>
      </c>
      <c r="M548" s="7" cm="1">
        <f t="array" aca="1" ref="M548" ca="1">INDEX(States!$C:$C,RANDBETWEEN(5,COUNTA(States!$A:$A) + 1),1)</f>
        <v>20</v>
      </c>
      <c r="N548" s="7" t="str">
        <f ca="1">VLOOKUP($M548,States!$C:$D,2,FALSE)</f>
        <v>Portalegre</v>
      </c>
      <c r="O548" s="7" t="str">
        <f ca="1">VLOOKUP($E548,Name!$A:$C,3,FALSE)</f>
        <v>F</v>
      </c>
      <c r="P548" s="7" t="str">
        <f ca="1">VLOOKUP($O548,Genders!$B:$C,2,FALSE)</f>
        <v>Female</v>
      </c>
      <c r="Q548" s="7" cm="1">
        <f t="array" aca="1" ref="Q548" ca="1">INDEX('Marital status'!$A:$A,RANDBETWEEN(5,COUNTA('Marital status'!$A:$A) + 1),1)</f>
        <v>0</v>
      </c>
      <c r="R548" s="7" t="e">
        <f ca="1">VLOOKUP($Q548,'Marital status'!$A:$B,2,FALSE)</f>
        <v>#N/A</v>
      </c>
      <c r="S548" s="7">
        <f t="shared" ca="1" si="107"/>
        <v>5</v>
      </c>
      <c r="T548" s="7" t="str">
        <f ca="1">VLOOKUP($S548,Ethnicities!$A:$B,2,FALSE)</f>
        <v>ASIAN</v>
      </c>
      <c r="U548" s="8">
        <f t="shared" ca="1" si="108"/>
        <v>31420</v>
      </c>
      <c r="V548" s="6">
        <f t="shared" ca="1" si="109"/>
        <v>7</v>
      </c>
      <c r="W548" s="8" t="str">
        <f ca="1">VLOOKUP($V548,'Background education'!$A:$B,2,FALSE)</f>
        <v>Undergraduate degree</v>
      </c>
      <c r="X548" s="7">
        <f ca="1" xml:space="preserve">
  IF(OR($Z548 = 5, $Z548 = 6, $Z548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548" s="7" t="str">
        <f ca="1">VLOOKUP($X548,Departments!$A:$B,2,FALSE)</f>
        <v>Audit</v>
      </c>
      <c r="Z548" s="6">
        <f t="shared" ca="1" si="110"/>
        <v>9</v>
      </c>
      <c r="AA548" s="7" t="str">
        <f ca="1">VLOOKUP($Z548,Roles!$A:$B,2,FALSE)</f>
        <v>Intern</v>
      </c>
      <c r="AB548" s="6" t="e">
        <f t="shared" ca="1" si="111"/>
        <v>#N/A</v>
      </c>
      <c r="AC548" s="7" t="e">
        <f ca="1" xml:space="preserve">
IF(
  ISNA($AB548),
  NA(),
  VLOOKUP($AB548,Levels!$A:$B,2,FALSE)
)</f>
        <v>#N/A</v>
      </c>
      <c r="AD548" s="8">
        <f t="shared" ca="1" si="112"/>
        <v>41085</v>
      </c>
      <c r="AE548" s="6">
        <f ca="1">RANDBETWEEN(5,COUNTA('Recruitment source'!$A:$A) + 1)</f>
        <v>15</v>
      </c>
      <c r="AF548" s="6" t="str">
        <f ca="1">VLOOKUP($AE548,'Recruitment source'!$A:$B,2,FALSE)</f>
        <v>Website</v>
      </c>
      <c r="AG548" s="8" t="e">
        <f t="shared" ca="1" si="113"/>
        <v>#N/A</v>
      </c>
      <c r="AH548" s="6" t="e">
        <f t="shared" ca="1" si="114"/>
        <v>#N/A</v>
      </c>
      <c r="AI548" s="6" t="e">
        <f ca="1" xml:space="preserve">
IF(
  ISNA($AH548),
  NA(),
  VLOOKUP($AH548,'Reasons for dismissal'!$A:$B,2,FALSE)
)</f>
        <v>#N/A</v>
      </c>
      <c r="AJ548" s="6">
        <f t="shared" ca="1" si="115"/>
        <v>5</v>
      </c>
      <c r="AK548" s="1">
        <f t="shared" ca="1" si="116"/>
        <v>1205</v>
      </c>
      <c r="AL5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$A548  &amp; ", "   &amp;
$B548  &amp; ", "   &amp;
$D548  &amp; ", '"  &amp;
$I548  &amp; "', '" &amp;
$O548  &amp; "', "  &amp;
$S548  &amp; ", '"  &amp;
TEXT($U548,"dd/mm/aaaa")  &amp; "', "   &amp;
$V548  &amp; ", "   &amp;
$X548  &amp; ", "   &amp;
$Z548  &amp; ", "   &amp;
IF($AB548 &lt;&gt; "", $AB548, "NULL")  &amp; ", "   &amp;
$AK548  &amp; ");"</f>
        <v>#REF!</v>
      </c>
    </row>
    <row r="549" spans="1:38" x14ac:dyDescent="0.2">
      <c r="A549" s="7" cm="1">
        <f t="array" aca="1" ref="A549" ca="1">INDEX(Companies!$A:$A,RANDBETWEEN(2,COUNTA(Companies!$A:$A)),1)</f>
        <v>2</v>
      </c>
      <c r="B549" s="5">
        <f t="shared" si="104"/>
        <v>548</v>
      </c>
      <c r="C549" s="5" t="str" cm="1">
        <f t="array" ref="C549">SHA1HASH($B549)</f>
        <v>916f5b10fee9db4c317b6fbbc343cc3cd03f1569</v>
      </c>
      <c r="D549" s="6">
        <f t="shared" ca="1" si="105"/>
        <v>1</v>
      </c>
      <c r="E549" s="7">
        <f ca="1">IF($B549 = 1 + N("Presidente"),
    127,
    IF($B549 = 2 + N("Vice-Presidente"),
        72,
        IF($B549 = 3 + N("Secretária bilíngue"),
            13,
            RANDBETWEEN(5,COUNT(Name!$A:$A) + 1)
        )
    )
)</f>
        <v>210</v>
      </c>
      <c r="F549" s="7" t="str">
        <f ca="1">VLOOKUP($E549,Name!$A:$B,2,FALSE)</f>
        <v>Kauã</v>
      </c>
      <c r="G549" s="7">
        <f ca="1" xml:space="preserve">
IF($B549 = 1,
    0,
    RANDBETWEEN(5,COUNT('Last name'!$A:$A) + 1)
)</f>
        <v>93</v>
      </c>
      <c r="H549" s="7" t="str">
        <f ca="1" xml:space="preserve">
IF($B549 = 1 + N("Presidente"),
    "de Orléans e Bragança",
    VLOOKUP($G549,'Last name'!$A:$B,2,FALSE) &amp; " " &amp; VLOOKUP(RANDBETWEEN(5,COUNT('Last name'!$A:$A) + 1),'Last name'!$A:$B,2,FALSE)
)</f>
        <v>Frois Ildelfonso</v>
      </c>
      <c r="I549" s="7" t="str">
        <f t="shared" ca="1" si="106"/>
        <v>Kauã Frois Ildelfonso</v>
      </c>
      <c r="J549" s="7" t="str" cm="1">
        <f t="array" aca="1" ref="J549" ca="1">SHA1HASH($I549)</f>
        <v>92b7927103c7d3e135bdca5b06da73a2e68522ea</v>
      </c>
      <c r="K549" s="7" cm="1">
        <f t="array" aca="1" ref="K549" ca="1">INDEX(States!$A:$A,M549,1)</f>
        <v>5</v>
      </c>
      <c r="L549" s="7" t="str">
        <f ca="1">VLOOKUP($K549,Countries!$A:$B,2,FALSE)</f>
        <v>Portugal</v>
      </c>
      <c r="M549" s="7" cm="1">
        <f t="array" aca="1" ref="M549" ca="1">INDEX(States!$C:$C,RANDBETWEEN(5,COUNTA(States!$A:$A) + 1),1)</f>
        <v>13</v>
      </c>
      <c r="N549" s="7" t="str">
        <f ca="1">VLOOKUP($M549,States!$C:$D,2,FALSE)</f>
        <v>Coimbra</v>
      </c>
      <c r="O549" s="7" t="str">
        <f ca="1">VLOOKUP($E549,Name!$A:$C,3,FALSE)</f>
        <v>M</v>
      </c>
      <c r="P549" s="7" t="str">
        <f ca="1">VLOOKUP($O549,Genders!$B:$C,2,FALSE)</f>
        <v>Male</v>
      </c>
      <c r="Q549" s="7" cm="1">
        <f t="array" aca="1" ref="Q549" ca="1">INDEX('Marital status'!$A:$A,RANDBETWEEN(5,COUNTA('Marital status'!$A:$A) + 1),1)</f>
        <v>5</v>
      </c>
      <c r="R549" s="7" t="str">
        <f ca="1">VLOOKUP($Q549,'Marital status'!$A:$B,2,FALSE)</f>
        <v xml:space="preserve"> Separated </v>
      </c>
      <c r="S549" s="7">
        <f t="shared" ca="1" si="107"/>
        <v>5</v>
      </c>
      <c r="T549" s="7" t="str">
        <f ca="1">VLOOKUP($S549,Ethnicities!$A:$B,2,FALSE)</f>
        <v>ASIAN</v>
      </c>
      <c r="U549" s="8">
        <f t="shared" ca="1" si="108"/>
        <v>24094</v>
      </c>
      <c r="V549" s="6">
        <f t="shared" ca="1" si="109"/>
        <v>8</v>
      </c>
      <c r="W549" s="8" t="str">
        <f ca="1">VLOOKUP($V549,'Background education'!$A:$B,2,FALSE)</f>
        <v>Graduate school</v>
      </c>
      <c r="X549" s="7">
        <f ca="1" xml:space="preserve">
  IF(OR($Z549 = 5, $Z549 = 6, $Z549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549" s="7" t="str">
        <f ca="1">VLOOKUP($X549,Departments!$A:$B,2,FALSE)</f>
        <v>Finance</v>
      </c>
      <c r="Z549" s="6">
        <f t="shared" ca="1" si="110"/>
        <v>11</v>
      </c>
      <c r="AA549" s="7" t="str">
        <f ca="1">VLOOKUP($Z549,Roles!$A:$B,2,FALSE)</f>
        <v>Analyst</v>
      </c>
      <c r="AB549" s="6">
        <f t="shared" ca="1" si="111"/>
        <v>6</v>
      </c>
      <c r="AC549" s="7" t="str">
        <f ca="1" xml:space="preserve">
IF(
  ISNA($AB549),
  NA(),
  VLOOKUP($AB549,Levels!$A:$B,2,FALSE)
)</f>
        <v>Pleno</v>
      </c>
      <c r="AD549" s="8">
        <f t="shared" ca="1" si="112"/>
        <v>37798</v>
      </c>
      <c r="AE549" s="6">
        <f ca="1">RANDBETWEEN(5,COUNTA('Recruitment source'!$A:$A) + 1)</f>
        <v>9</v>
      </c>
      <c r="AF549" s="6" t="str">
        <f ca="1">VLOOKUP($AE549,'Recruitment source'!$A:$B,2,FALSE)</f>
        <v>Empregos Online</v>
      </c>
      <c r="AG549" s="8" t="e">
        <f t="shared" ca="1" si="113"/>
        <v>#N/A</v>
      </c>
      <c r="AH549" s="6" t="e">
        <f t="shared" ca="1" si="114"/>
        <v>#N/A</v>
      </c>
      <c r="AI549" s="6" t="e">
        <f ca="1" xml:space="preserve">
IF(
  ISNA($AH549),
  NA(),
  VLOOKUP($AH549,'Reasons for dismissal'!$A:$B,2,FALSE)
)</f>
        <v>#N/A</v>
      </c>
      <c r="AJ549" s="6">
        <f t="shared" ca="1" si="115"/>
        <v>5</v>
      </c>
      <c r="AK549" s="1">
        <f t="shared" ca="1" si="116"/>
        <v>3000</v>
      </c>
      <c r="AL5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$A549  &amp; ", "   &amp;
$B549  &amp; ", "   &amp;
$D549  &amp; ", '"  &amp;
$I549  &amp; "', '" &amp;
$O549  &amp; "', "  &amp;
$S549  &amp; ", '"  &amp;
TEXT($U549,"dd/mm/aaaa")  &amp; "', "   &amp;
$V549  &amp; ", "   &amp;
$X549  &amp; ", "   &amp;
$Z549  &amp; ", "   &amp;
IF($AB549 &lt;&gt; "", $AB549, "NULL")  &amp; ", "   &amp;
$AK549  &amp; ");"</f>
        <v>#REF!</v>
      </c>
    </row>
    <row r="550" spans="1:38" x14ac:dyDescent="0.2">
      <c r="A550" s="7" cm="1">
        <f t="array" aca="1" ref="A550" ca="1">INDEX(Companies!$A:$A,RANDBETWEEN(2,COUNTA(Companies!$A:$A)),1)</f>
        <v>2</v>
      </c>
      <c r="B550" s="5">
        <f t="shared" si="104"/>
        <v>549</v>
      </c>
      <c r="C550" s="5" t="str" cm="1">
        <f t="array" ref="C550">SHA1HASH($B550)</f>
        <v>2ef28d314a746794372012c327c941b66c3a057c</v>
      </c>
      <c r="D550" s="6">
        <f t="shared" ca="1" si="105"/>
        <v>1</v>
      </c>
      <c r="E550" s="7">
        <f ca="1">IF($B550 = 1 + N("Presidente"),
    127,
    IF($B550 = 2 + N("Vice-Presidente"),
        72,
        IF($B550 = 3 + N("Secretária bilíngue"),
            13,
            RANDBETWEEN(5,COUNT(Name!$A:$A) + 1)
        )
    )
)</f>
        <v>226</v>
      </c>
      <c r="F550" s="7" t="str">
        <f ca="1">VLOOKUP($E550,Name!$A:$B,2,FALSE)</f>
        <v>Levy</v>
      </c>
      <c r="G550" s="7">
        <f ca="1" xml:space="preserve">
IF($B550 = 1,
    0,
    RANDBETWEEN(5,COUNT('Last name'!$A:$A) + 1)
)</f>
        <v>104</v>
      </c>
      <c r="H550" s="7" t="str">
        <f ca="1" xml:space="preserve">
IF($B550 = 1 + N("Presidente"),
    "de Orléans e Bragança",
    VLOOKUP($G550,'Last name'!$A:$B,2,FALSE) &amp; " " &amp; VLOOKUP(RANDBETWEEN(5,COUNT('Last name'!$A:$A) + 1),'Last name'!$A:$B,2,FALSE)
)</f>
        <v>Ildelfonso Resende</v>
      </c>
      <c r="I550" s="7" t="str">
        <f t="shared" ca="1" si="106"/>
        <v>Levy Ildelfonso Resende</v>
      </c>
      <c r="J550" s="7" t="str" cm="1">
        <f t="array" aca="1" ref="J550" ca="1">SHA1HASH($I550)</f>
        <v>ffb1d9039d4f9a61ef20cfafb0d4f36317c432ab</v>
      </c>
      <c r="K550" s="7" cm="1">
        <f t="array" aca="1" ref="K550" ca="1">INDEX(States!$A:$A,M550,1)</f>
        <v>5</v>
      </c>
      <c r="L550" s="7" t="str">
        <f ca="1">VLOOKUP($K550,Countries!$A:$B,2,FALSE)</f>
        <v>Portugal</v>
      </c>
      <c r="M550" s="7" cm="1">
        <f t="array" aca="1" ref="M550" ca="1">INDEX(States!$C:$C,RANDBETWEEN(5,COUNTA(States!$A:$A) + 1),1)</f>
        <v>18</v>
      </c>
      <c r="N550" s="7" t="str">
        <f ca="1">VLOOKUP($M550,States!$C:$D,2,FALSE)</f>
        <v>Castelo Branco</v>
      </c>
      <c r="O550" s="7" t="str">
        <f ca="1">VLOOKUP($E550,Name!$A:$C,3,FALSE)</f>
        <v>M</v>
      </c>
      <c r="P550" s="7" t="str">
        <f ca="1">VLOOKUP($O550,Genders!$B:$C,2,FALSE)</f>
        <v>Male</v>
      </c>
      <c r="Q550" s="7" cm="1">
        <f t="array" aca="1" ref="Q550" ca="1">INDEX('Marital status'!$A:$A,RANDBETWEEN(5,COUNTA('Marital status'!$A:$A) + 1),1)</f>
        <v>5</v>
      </c>
      <c r="R550" s="7" t="str">
        <f ca="1">VLOOKUP($Q550,'Marital status'!$A:$B,2,FALSE)</f>
        <v xml:space="preserve"> Separated </v>
      </c>
      <c r="S550" s="7">
        <f t="shared" ca="1" si="107"/>
        <v>7</v>
      </c>
      <c r="T550" s="7" t="str">
        <f ca="1">VLOOKUP($S550,Ethnicities!$A:$B,2,FALSE)</f>
        <v>Native Hawaiian or Other Pacific Islander</v>
      </c>
      <c r="U550" s="8">
        <f t="shared" ca="1" si="108"/>
        <v>22798</v>
      </c>
      <c r="V550" s="6">
        <f t="shared" ca="1" si="109"/>
        <v>7</v>
      </c>
      <c r="W550" s="8" t="str">
        <f ca="1">VLOOKUP($V550,'Background education'!$A:$B,2,FALSE)</f>
        <v>Undergraduate degree</v>
      </c>
      <c r="X550" s="7">
        <f ca="1" xml:space="preserve">
  IF(OR($Z550 = 5, $Z550 = 6, $Z550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550" s="7" t="str">
        <f ca="1">VLOOKUP($X550,Departments!$A:$B,2,FALSE)</f>
        <v>Controlling</v>
      </c>
      <c r="Z550" s="6">
        <f t="shared" ca="1" si="110"/>
        <v>10</v>
      </c>
      <c r="AA550" s="7" t="str">
        <f ca="1">VLOOKUP($Z550,Roles!$A:$B,2,FALSE)</f>
        <v>Trainee</v>
      </c>
      <c r="AB550" s="6" t="e">
        <f t="shared" ca="1" si="111"/>
        <v>#N/A</v>
      </c>
      <c r="AC550" s="7" t="e">
        <f ca="1" xml:space="preserve">
IF(
  ISNA($AB550),
  NA(),
  VLOOKUP($AB550,Levels!$A:$B,2,FALSE)
)</f>
        <v>#N/A</v>
      </c>
      <c r="AD550" s="8">
        <f t="shared" ca="1" si="112"/>
        <v>40466</v>
      </c>
      <c r="AE550" s="6">
        <f ca="1">RANDBETWEEN(5,COUNTA('Recruitment source'!$A:$A) + 1)</f>
        <v>15</v>
      </c>
      <c r="AF550" s="6" t="str">
        <f ca="1">VLOOKUP($AE550,'Recruitment source'!$A:$B,2,FALSE)</f>
        <v>Website</v>
      </c>
      <c r="AG550" s="8" t="e">
        <f t="shared" ca="1" si="113"/>
        <v>#N/A</v>
      </c>
      <c r="AH550" s="6" t="e">
        <f t="shared" ca="1" si="114"/>
        <v>#N/A</v>
      </c>
      <c r="AI550" s="6" t="e">
        <f ca="1" xml:space="preserve">
IF(
  ISNA($AH550),
  NA(),
  VLOOKUP($AH550,'Reasons for dismissal'!$A:$B,2,FALSE)
)</f>
        <v>#N/A</v>
      </c>
      <c r="AJ550" s="6">
        <f t="shared" ca="1" si="115"/>
        <v>4</v>
      </c>
      <c r="AK550" s="1">
        <f t="shared" ca="1" si="116"/>
        <v>1305</v>
      </c>
      <c r="AL5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$A550  &amp; ", "   &amp;
$B550  &amp; ", "   &amp;
$D550  &amp; ", '"  &amp;
$I550  &amp; "', '" &amp;
$O550  &amp; "', "  &amp;
$S550  &amp; ", '"  &amp;
TEXT($U550,"dd/mm/aaaa")  &amp; "', "   &amp;
$V550  &amp; ", "   &amp;
$X550  &amp; ", "   &amp;
$Z550  &amp; ", "   &amp;
IF($AB550 &lt;&gt; "", $AB550, "NULL")  &amp; ", "   &amp;
$AK550  &amp; ");"</f>
        <v>#REF!</v>
      </c>
    </row>
    <row r="551" spans="1:38" x14ac:dyDescent="0.2">
      <c r="A551" s="7" cm="1">
        <f t="array" aca="1" ref="A551" ca="1">INDEX(Companies!$A:$A,RANDBETWEEN(2,COUNTA(Companies!$A:$A)),1)</f>
        <v>2</v>
      </c>
      <c r="B551" s="5">
        <f t="shared" si="104"/>
        <v>550</v>
      </c>
      <c r="C551" s="5" t="str" cm="1">
        <f t="array" ref="C551">SHA1HASH($B551)</f>
        <v>cf94db48fb7aa4da74260da3f6c7e4722e913b72</v>
      </c>
      <c r="D551" s="6">
        <f t="shared" ca="1" si="105"/>
        <v>1</v>
      </c>
      <c r="E551" s="7">
        <f ca="1">IF($B551 = 1 + N("Presidente"),
    127,
    IF($B551 = 2 + N("Vice-Presidente"),
        72,
        IF($B551 = 3 + N("Secretária bilíngue"),
            13,
            RANDBETWEEN(5,COUNT(Name!$A:$A) + 1)
        )
    )
)</f>
        <v>240</v>
      </c>
      <c r="F551" s="7" t="str">
        <f ca="1">VLOOKUP($E551,Name!$A:$B,2,FALSE)</f>
        <v>Lucca</v>
      </c>
      <c r="G551" s="7">
        <f ca="1" xml:space="preserve">
IF($B551 = 1,
    0,
    RANDBETWEEN(5,COUNT('Last name'!$A:$A) + 1)
)</f>
        <v>141</v>
      </c>
      <c r="H551" s="7" t="str">
        <f ca="1" xml:space="preserve">
IF($B551 = 1 + N("Presidente"),
    "de Orléans e Bragança",
    VLOOKUP($G551,'Last name'!$A:$B,2,FALSE) &amp; " " &amp; VLOOKUP(RANDBETWEEN(5,COUNT('Last name'!$A:$A) + 1),'Last name'!$A:$B,2,FALSE)
)</f>
        <v>Noronha Gonçalves</v>
      </c>
      <c r="I551" s="7" t="str">
        <f t="shared" ca="1" si="106"/>
        <v>Lucca Noronha Gonçalves</v>
      </c>
      <c r="J551" s="7" t="str" cm="1">
        <f t="array" aca="1" ref="J551" ca="1">SHA1HASH($I551)</f>
        <v>7d4cf919fe28199f64b300b0448e1c8774765fc6</v>
      </c>
      <c r="K551" s="7" cm="1">
        <f t="array" aca="1" ref="K551" ca="1">INDEX(States!$A:$A,M551,1)</f>
        <v>5</v>
      </c>
      <c r="L551" s="7" t="str">
        <f ca="1">VLOOKUP($K551,Countries!$A:$B,2,FALSE)</f>
        <v>Portugal</v>
      </c>
      <c r="M551" s="7" cm="1">
        <f t="array" aca="1" ref="M551" ca="1">INDEX(States!$C:$C,RANDBETWEEN(5,COUNTA(States!$A:$A) + 1),1)</f>
        <v>5</v>
      </c>
      <c r="N551" s="7" t="str">
        <f ca="1">VLOOKUP($M551,States!$C:$D,2,FALSE)</f>
        <v xml:space="preserve"> Lisboa</v>
      </c>
      <c r="O551" s="7" t="str">
        <f ca="1">VLOOKUP($E551,Name!$A:$C,3,FALSE)</f>
        <v>M</v>
      </c>
      <c r="P551" s="7" t="str">
        <f ca="1">VLOOKUP($O551,Genders!$B:$C,2,FALSE)</f>
        <v>Male</v>
      </c>
      <c r="Q551" s="7" cm="1">
        <f t="array" aca="1" ref="Q551" ca="1">INDEX('Marital status'!$A:$A,RANDBETWEEN(5,COUNTA('Marital status'!$A:$A) + 1),1)</f>
        <v>0</v>
      </c>
      <c r="R551" s="7" t="e">
        <f ca="1">VLOOKUP($Q551,'Marital status'!$A:$B,2,FALSE)</f>
        <v>#N/A</v>
      </c>
      <c r="S551" s="7">
        <f t="shared" ca="1" si="107"/>
        <v>8</v>
      </c>
      <c r="T551" s="7" t="e">
        <f ca="1">VLOOKUP($S551,Ethnicities!$A:$B,2,FALSE)</f>
        <v>#N/A</v>
      </c>
      <c r="U551" s="8">
        <f t="shared" ca="1" si="108"/>
        <v>21242</v>
      </c>
      <c r="V551" s="6">
        <f t="shared" ca="1" si="109"/>
        <v>8</v>
      </c>
      <c r="W551" s="8" t="str">
        <f ca="1">VLOOKUP($V551,'Background education'!$A:$B,2,FALSE)</f>
        <v>Graduate school</v>
      </c>
      <c r="X551" s="7">
        <f ca="1" xml:space="preserve">
  IF(OR($Z551 = 5, $Z551 = 6, $Z551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551" s="7" t="str">
        <f ca="1">VLOOKUP($X551,Departments!$A:$B,2,FALSE)</f>
        <v xml:space="preserve"> Commercial</v>
      </c>
      <c r="Z551" s="6">
        <f t="shared" ca="1" si="110"/>
        <v>11</v>
      </c>
      <c r="AA551" s="7" t="str">
        <f ca="1">VLOOKUP($Z551,Roles!$A:$B,2,FALSE)</f>
        <v>Analyst</v>
      </c>
      <c r="AB551" s="6">
        <f t="shared" ca="1" si="111"/>
        <v>6</v>
      </c>
      <c r="AC551" s="7" t="str">
        <f ca="1" xml:space="preserve">
IF(
  ISNA($AB551),
  NA(),
  VLOOKUP($AB551,Levels!$A:$B,2,FALSE)
)</f>
        <v>Pleno</v>
      </c>
      <c r="AD551" s="8">
        <f t="shared" ca="1" si="112"/>
        <v>43775</v>
      </c>
      <c r="AE551" s="6">
        <f ca="1">RANDBETWEEN(5,COUNTA('Recruitment source'!$A:$A) + 1)</f>
        <v>11</v>
      </c>
      <c r="AF551" s="6" t="str">
        <f ca="1">VLOOKUP($AE551,'Recruitment source'!$A:$B,2,FALSE)</f>
        <v>Next Station</v>
      </c>
      <c r="AG551" s="8" t="e">
        <f t="shared" ca="1" si="113"/>
        <v>#N/A</v>
      </c>
      <c r="AH551" s="6" t="e">
        <f t="shared" ca="1" si="114"/>
        <v>#N/A</v>
      </c>
      <c r="AI551" s="6" t="e">
        <f ca="1" xml:space="preserve">
IF(
  ISNA($AH551),
  NA(),
  VLOOKUP($AH551,'Reasons for dismissal'!$A:$B,2,FALSE)
)</f>
        <v>#N/A</v>
      </c>
      <c r="AJ551" s="6">
        <f t="shared" ca="1" si="115"/>
        <v>4</v>
      </c>
      <c r="AK551" s="1">
        <f t="shared" ca="1" si="116"/>
        <v>3080</v>
      </c>
      <c r="AL5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$A551  &amp; ", "   &amp;
$B551  &amp; ", "   &amp;
$D551  &amp; ", '"  &amp;
$I551  &amp; "', '" &amp;
$O551  &amp; "', "  &amp;
$S551  &amp; ", '"  &amp;
TEXT($U551,"dd/mm/aaaa")  &amp; "', "   &amp;
$V551  &amp; ", "   &amp;
$X551  &amp; ", "   &amp;
$Z551  &amp; ", "   &amp;
IF($AB551 &lt;&gt; "", $AB551, "NULL")  &amp; ", "   &amp;
$AK551  &amp; ");"</f>
        <v>#REF!</v>
      </c>
    </row>
    <row r="552" spans="1:38" x14ac:dyDescent="0.2">
      <c r="A552" s="7" cm="1">
        <f t="array" aca="1" ref="A552" ca="1">INDEX(Companies!$A:$A,RANDBETWEEN(2,COUNTA(Companies!$A:$A)),1)</f>
        <v>2</v>
      </c>
      <c r="B552" s="5">
        <f t="shared" si="104"/>
        <v>551</v>
      </c>
      <c r="C552" s="5" t="str" cm="1">
        <f t="array" ref="C552">SHA1HASH($B552)</f>
        <v>a4c36ded9dbf60a5a9dceb0d0a1e3b17ac92f8cf</v>
      </c>
      <c r="D552" s="6">
        <f t="shared" ca="1" si="105"/>
        <v>1</v>
      </c>
      <c r="E552" s="7">
        <f ca="1">IF($B552 = 1 + N("Presidente"),
    127,
    IF($B552 = 2 + N("Vice-Presidente"),
        72,
        IF($B552 = 3 + N("Secretária bilíngue"),
            13,
            RANDBETWEEN(5,COUNT(Name!$A:$A) + 1)
        )
    )
)</f>
        <v>69</v>
      </c>
      <c r="F552" s="7" t="str">
        <f ca="1">VLOOKUP($E552,Name!$A:$B,2,FALSE)</f>
        <v>Benjamin</v>
      </c>
      <c r="G552" s="7">
        <f ca="1" xml:space="preserve">
IF($B552 = 1,
    0,
    RANDBETWEEN(5,COUNT('Last name'!$A:$A) + 1)
)</f>
        <v>38</v>
      </c>
      <c r="H552" s="7" t="str">
        <f ca="1" xml:space="preserve">
IF($B552 = 1 + N("Presidente"),
    "de Orléans e Bragança",
    VLOOKUP($G552,'Last name'!$A:$B,2,FALSE) &amp; " " &amp; VLOOKUP(RANDBETWEEN(5,COUNT('Last name'!$A:$A) + 1),'Last name'!$A:$B,2,FALSE)
)</f>
        <v>Bermudes Carneiro</v>
      </c>
      <c r="I552" s="7" t="str">
        <f t="shared" ca="1" si="106"/>
        <v>Benjamin Bermudes Carneiro</v>
      </c>
      <c r="J552" s="7" t="str" cm="1">
        <f t="array" aca="1" ref="J552" ca="1">SHA1HASH($I552)</f>
        <v>ff240324776a6a3886eee35c3cd5acd77825bb3c</v>
      </c>
      <c r="K552" s="7" cm="1">
        <f t="array" aca="1" ref="K552" ca="1">INDEX(States!$A:$A,M552,1)</f>
        <v>5</v>
      </c>
      <c r="L552" s="7" t="str">
        <f ca="1">VLOOKUP($K552,Countries!$A:$B,2,FALSE)</f>
        <v>Portugal</v>
      </c>
      <c r="M552" s="7" cm="1">
        <f t="array" aca="1" ref="M552" ca="1">INDEX(States!$C:$C,RANDBETWEEN(5,COUNTA(States!$A:$A) + 1),1)</f>
        <v>13</v>
      </c>
      <c r="N552" s="7" t="str">
        <f ca="1">VLOOKUP($M552,States!$C:$D,2,FALSE)</f>
        <v>Coimbra</v>
      </c>
      <c r="O552" s="7" t="str">
        <f ca="1">VLOOKUP($E552,Name!$A:$C,3,FALSE)</f>
        <v>M</v>
      </c>
      <c r="P552" s="7" t="str">
        <f ca="1">VLOOKUP($O552,Genders!$B:$C,2,FALSE)</f>
        <v>Male</v>
      </c>
      <c r="Q552" s="7" cm="1">
        <f t="array" aca="1" ref="Q552" ca="1">INDEX('Marital status'!$A:$A,RANDBETWEEN(5,COUNTA('Marital status'!$A:$A) + 1),1)</f>
        <v>5</v>
      </c>
      <c r="R552" s="7" t="str">
        <f ca="1">VLOOKUP($Q552,'Marital status'!$A:$B,2,FALSE)</f>
        <v xml:space="preserve"> Separated </v>
      </c>
      <c r="S552" s="7">
        <f t="shared" ca="1" si="107"/>
        <v>5</v>
      </c>
      <c r="T552" s="7" t="str">
        <f ca="1">VLOOKUP($S552,Ethnicities!$A:$B,2,FALSE)</f>
        <v>ASIAN</v>
      </c>
      <c r="U552" s="8">
        <f t="shared" ca="1" si="108"/>
        <v>26225</v>
      </c>
      <c r="V552" s="6">
        <f t="shared" ca="1" si="109"/>
        <v>7</v>
      </c>
      <c r="W552" s="8" t="str">
        <f ca="1">VLOOKUP($V552,'Background education'!$A:$B,2,FALSE)</f>
        <v>Undergraduate degree</v>
      </c>
      <c r="X552" s="7">
        <f ca="1" xml:space="preserve">
  IF(OR($Z552 = 5, $Z552 = 6, $Z552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552" s="7" t="str">
        <f ca="1">VLOOKUP($X552,Departments!$A:$B,2,FALSE)</f>
        <v xml:space="preserve"> Commercial</v>
      </c>
      <c r="Z552" s="6">
        <f t="shared" ca="1" si="110"/>
        <v>9</v>
      </c>
      <c r="AA552" s="7" t="str">
        <f ca="1">VLOOKUP($Z552,Roles!$A:$B,2,FALSE)</f>
        <v>Intern</v>
      </c>
      <c r="AB552" s="6" t="e">
        <f t="shared" ca="1" si="111"/>
        <v>#N/A</v>
      </c>
      <c r="AC552" s="7" t="e">
        <f ca="1" xml:space="preserve">
IF(
  ISNA($AB552),
  NA(),
  VLOOKUP($AB552,Levels!$A:$B,2,FALSE)
)</f>
        <v>#N/A</v>
      </c>
      <c r="AD552" s="8">
        <f t="shared" ca="1" si="112"/>
        <v>40190</v>
      </c>
      <c r="AE552" s="6">
        <f ca="1">RANDBETWEEN(5,COUNTA('Recruitment source'!$A:$A) + 1)</f>
        <v>12</v>
      </c>
      <c r="AF552" s="6" t="str">
        <f ca="1">VLOOKUP($AE552,'Recruitment source'!$A:$B,2,FALSE)</f>
        <v xml:space="preserve"> recommendation of employee</v>
      </c>
      <c r="AG552" s="8" t="e">
        <f t="shared" ca="1" si="113"/>
        <v>#N/A</v>
      </c>
      <c r="AH552" s="6" t="e">
        <f t="shared" ca="1" si="114"/>
        <v>#N/A</v>
      </c>
      <c r="AI552" s="6" t="e">
        <f ca="1" xml:space="preserve">
IF(
  ISNA($AH552),
  NA(),
  VLOOKUP($AH552,'Reasons for dismissal'!$A:$B,2,FALSE)
)</f>
        <v>#N/A</v>
      </c>
      <c r="AJ552" s="6">
        <f t="shared" ca="1" si="115"/>
        <v>4</v>
      </c>
      <c r="AK552" s="1">
        <f t="shared" ca="1" si="116"/>
        <v>1285</v>
      </c>
      <c r="AL5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$A552  &amp; ", "   &amp;
$B552  &amp; ", "   &amp;
$D552  &amp; ", '"  &amp;
$I552  &amp; "', '" &amp;
$O552  &amp; "', "  &amp;
$S552  &amp; ", '"  &amp;
TEXT($U552,"dd/mm/aaaa")  &amp; "', "   &amp;
$V552  &amp; ", "   &amp;
$X552  &amp; ", "   &amp;
$Z552  &amp; ", "   &amp;
IF($AB552 &lt;&gt; "", $AB552, "NULL")  &amp; ", "   &amp;
$AK552  &amp; ");"</f>
        <v>#REF!</v>
      </c>
    </row>
    <row r="553" spans="1:38" x14ac:dyDescent="0.2">
      <c r="A553" s="7" cm="1">
        <f t="array" aca="1" ref="A553" ca="1">INDEX(Companies!$A:$A,RANDBETWEEN(2,COUNTA(Companies!$A:$A)),1)</f>
        <v>2</v>
      </c>
      <c r="B553" s="5">
        <f t="shared" si="104"/>
        <v>552</v>
      </c>
      <c r="C553" s="5" t="str" cm="1">
        <f t="array" ref="C553">SHA1HASH($B553)</f>
        <v>f53eac2e4221f1794509de8d786a143b5016901f</v>
      </c>
      <c r="D553" s="6">
        <f t="shared" ca="1" si="105"/>
        <v>1</v>
      </c>
      <c r="E553" s="7">
        <f ca="1">IF($B553 = 1 + N("Presidente"),
    127,
    IF($B553 = 2 + N("Vice-Presidente"),
        72,
        IF($B553 = 3 + N("Secretária bilíngue"),
            13,
            RANDBETWEEN(5,COUNT(Name!$A:$A) + 1)
        )
    )
)</f>
        <v>132</v>
      </c>
      <c r="F553" s="7" t="str">
        <f ca="1">VLOOKUP($E553,Name!$A:$B,2,FALSE)</f>
        <v>Eslovênia</v>
      </c>
      <c r="G553" s="7">
        <f ca="1" xml:space="preserve">
IF($B553 = 1,
    0,
    RANDBETWEEN(5,COUNT('Last name'!$A:$A) + 1)
)</f>
        <v>9</v>
      </c>
      <c r="H553" s="7" t="str">
        <f ca="1" xml:space="preserve">
IF($B553 = 1 + N("Presidente"),
    "de Orléans e Bragança",
    VLOOKUP($G553,'Last name'!$A:$B,2,FALSE) &amp; " " &amp; VLOOKUP(RANDBETWEEN(5,COUNT('Last name'!$A:$A) + 1),'Last name'!$A:$B,2,FALSE)
)</f>
        <v>Aleluia Campos</v>
      </c>
      <c r="I553" s="7" t="str">
        <f t="shared" ca="1" si="106"/>
        <v>Eslovênia Aleluia Campos</v>
      </c>
      <c r="J553" s="7" t="str" cm="1">
        <f t="array" aca="1" ref="J553" ca="1">SHA1HASH($I553)</f>
        <v>e22b9e5991d17693a181174ed416d0550f02ecc3</v>
      </c>
      <c r="K553" s="7" cm="1">
        <f t="array" aca="1" ref="K553" ca="1">INDEX(States!$A:$A,M553,1)</f>
        <v>5</v>
      </c>
      <c r="L553" s="7" t="str">
        <f ca="1">VLOOKUP($K553,Countries!$A:$B,2,FALSE)</f>
        <v>Portugal</v>
      </c>
      <c r="M553" s="7" cm="1">
        <f t="array" aca="1" ref="M553" ca="1">INDEX(States!$C:$C,RANDBETWEEN(5,COUNTA(States!$A:$A) + 1),1)</f>
        <v>14</v>
      </c>
      <c r="N553" s="7" t="str">
        <f ca="1">VLOOKUP($M553,States!$C:$D,2,FALSE)</f>
        <v>Madeira</v>
      </c>
      <c r="O553" s="7" t="str">
        <f ca="1">VLOOKUP($E553,Name!$A:$C,3,FALSE)</f>
        <v>F</v>
      </c>
      <c r="P553" s="7" t="str">
        <f ca="1">VLOOKUP($O553,Genders!$B:$C,2,FALSE)</f>
        <v>Female</v>
      </c>
      <c r="Q553" s="7" cm="1">
        <f t="array" aca="1" ref="Q553" ca="1">INDEX('Marital status'!$A:$A,RANDBETWEEN(5,COUNTA('Marital status'!$A:$A) + 1),1)</f>
        <v>5</v>
      </c>
      <c r="R553" s="7" t="str">
        <f ca="1">VLOOKUP($Q553,'Marital status'!$A:$B,2,FALSE)</f>
        <v xml:space="preserve"> Separated </v>
      </c>
      <c r="S553" s="7">
        <f t="shared" ca="1" si="107"/>
        <v>6</v>
      </c>
      <c r="T553" s="7" t="str">
        <f ca="1">VLOOKUP($S553,Ethnicities!$A:$B,2,FALSE)</f>
        <v xml:space="preserve">  american Indian or Alaska Native</v>
      </c>
      <c r="U553" s="8">
        <f t="shared" ca="1" si="108"/>
        <v>28001</v>
      </c>
      <c r="V553" s="6">
        <f t="shared" ca="1" si="109"/>
        <v>7</v>
      </c>
      <c r="W553" s="8" t="str">
        <f ca="1">VLOOKUP($V553,'Background education'!$A:$B,2,FALSE)</f>
        <v>Undergraduate degree</v>
      </c>
      <c r="X553" s="7">
        <f ca="1" xml:space="preserve">
  IF(OR($Z553 = 5, $Z553 = 6, $Z553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553" s="7" t="str">
        <f ca="1">VLOOKUP($X553,Departments!$A:$B,2,FALSE)</f>
        <v xml:space="preserve"> Presidency</v>
      </c>
      <c r="Z553" s="6">
        <f t="shared" ca="1" si="110"/>
        <v>11</v>
      </c>
      <c r="AA553" s="7" t="str">
        <f ca="1">VLOOKUP($Z553,Roles!$A:$B,2,FALSE)</f>
        <v>Analyst</v>
      </c>
      <c r="AB553" s="6">
        <f t="shared" ca="1" si="111"/>
        <v>7</v>
      </c>
      <c r="AC553" s="7" t="str">
        <f ca="1" xml:space="preserve">
IF(
  ISNA($AB553),
  NA(),
  VLOOKUP($AB553,Levels!$A:$B,2,FALSE)
)</f>
        <v>Senior</v>
      </c>
      <c r="AD553" s="8">
        <f t="shared" ca="1" si="112"/>
        <v>42507</v>
      </c>
      <c r="AE553" s="6">
        <f ca="1">RANDBETWEEN(5,COUNTA('Recruitment source'!$A:$A) + 1)</f>
        <v>10</v>
      </c>
      <c r="AF553" s="6" t="str">
        <f ca="1">VLOOKUP($AE553,'Recruitment source'!$A:$B,2,FALSE)</f>
        <v>Jobs in Lisbon</v>
      </c>
      <c r="AG553" s="8" t="e">
        <f t="shared" ca="1" si="113"/>
        <v>#N/A</v>
      </c>
      <c r="AH553" s="6" t="e">
        <f t="shared" ca="1" si="114"/>
        <v>#N/A</v>
      </c>
      <c r="AI553" s="6" t="e">
        <f ca="1" xml:space="preserve">
IF(
  ISNA($AH553),
  NA(),
  VLOOKUP($AH553,'Reasons for dismissal'!$A:$B,2,FALSE)
)</f>
        <v>#N/A</v>
      </c>
      <c r="AJ553" s="6">
        <f t="shared" ca="1" si="115"/>
        <v>5</v>
      </c>
      <c r="AK553" s="1">
        <f t="shared" ca="1" si="116"/>
        <v>2500</v>
      </c>
      <c r="AL5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$A553  &amp; ", "   &amp;
$B553  &amp; ", "   &amp;
$D553  &amp; ", '"  &amp;
$I553  &amp; "', '" &amp;
$O553  &amp; "', "  &amp;
$S553  &amp; ", '"  &amp;
TEXT($U553,"dd/mm/aaaa")  &amp; "', "   &amp;
$V553  &amp; ", "   &amp;
$X553  &amp; ", "   &amp;
$Z553  &amp; ", "   &amp;
IF($AB553 &lt;&gt; "", $AB553, "NULL")  &amp; ", "   &amp;
$AK553  &amp; ");"</f>
        <v>#REF!</v>
      </c>
    </row>
    <row r="554" spans="1:38" x14ac:dyDescent="0.2">
      <c r="A554" s="7" cm="1">
        <f t="array" aca="1" ref="A554" ca="1">INDEX(Companies!$A:$A,RANDBETWEEN(2,COUNTA(Companies!$A:$A)),1)</f>
        <v>2</v>
      </c>
      <c r="B554" s="5">
        <f t="shared" si="104"/>
        <v>553</v>
      </c>
      <c r="C554" s="5" t="str" cm="1">
        <f t="array" ref="C554">SHA1HASH($B554)</f>
        <v>53e56691fe7c82711dc58960df28b221ec2f29e3</v>
      </c>
      <c r="D554" s="6">
        <f t="shared" ca="1" si="105"/>
        <v>1</v>
      </c>
      <c r="E554" s="7">
        <f ca="1">IF($B554 = 1 + N("Presidente"),
    127,
    IF($B554 = 2 + N("Vice-Presidente"),
        72,
        IF($B554 = 3 + N("Secretária bilíngue"),
            13,
            RANDBETWEEN(5,COUNT(Name!$A:$A) + 1)
        )
    )
)</f>
        <v>287</v>
      </c>
      <c r="F554" s="7" t="str">
        <f ca="1">VLOOKUP($E554,Name!$A:$B,2,FALSE)</f>
        <v>Matheus</v>
      </c>
      <c r="G554" s="7">
        <f ca="1" xml:space="preserve">
IF($B554 = 1,
    0,
    RANDBETWEEN(5,COUNT('Last name'!$A:$A) + 1)
)</f>
        <v>187</v>
      </c>
      <c r="H554" s="7" t="str">
        <f ca="1" xml:space="preserve">
IF($B554 = 1 + N("Presidente"),
    "de Orléans e Bragança",
    VLOOKUP($G554,'Last name'!$A:$B,2,FALSE) &amp; " " &amp; VLOOKUP(RANDBETWEEN(5,COUNT('Last name'!$A:$A) + 1),'Last name'!$A:$B,2,FALSE)
)</f>
        <v>Tavares Pinto</v>
      </c>
      <c r="I554" s="7" t="str">
        <f t="shared" ca="1" si="106"/>
        <v>Matheus Tavares Pinto</v>
      </c>
      <c r="J554" s="7" t="str" cm="1">
        <f t="array" aca="1" ref="J554" ca="1">SHA1HASH($I554)</f>
        <v>69cb259537b7e62ef184d8971ca37086500577b9</v>
      </c>
      <c r="K554" s="7" cm="1">
        <f t="array" aca="1" ref="K554" ca="1">INDEX(States!$A:$A,M554,1)</f>
        <v>5</v>
      </c>
      <c r="L554" s="7" t="str">
        <f ca="1">VLOOKUP($K554,Countries!$A:$B,2,FALSE)</f>
        <v>Portugal</v>
      </c>
      <c r="M554" s="7" cm="1">
        <f t="array" aca="1" ref="M554" ca="1">INDEX(States!$C:$C,RANDBETWEEN(5,COUNTA(States!$A:$A) + 1),1)</f>
        <v>19</v>
      </c>
      <c r="N554" s="7" t="str">
        <f ca="1">VLOOKUP($M554,States!$C:$D,2,FALSE)</f>
        <v>Beja</v>
      </c>
      <c r="O554" s="7" t="str">
        <f ca="1">VLOOKUP($E554,Name!$A:$C,3,FALSE)</f>
        <v>M</v>
      </c>
      <c r="P554" s="7" t="str">
        <f ca="1">VLOOKUP($O554,Genders!$B:$C,2,FALSE)</f>
        <v>Male</v>
      </c>
      <c r="Q554" s="7" cm="1">
        <f t="array" aca="1" ref="Q554" ca="1">INDEX('Marital status'!$A:$A,RANDBETWEEN(5,COUNTA('Marital status'!$A:$A) + 1),1)</f>
        <v>6</v>
      </c>
      <c r="R554" s="7" t="str">
        <f ca="1">VLOOKUP($Q554,'Marital status'!$A:$B,2,FALSE)</f>
        <v>DIVORCED</v>
      </c>
      <c r="S554" s="7">
        <f t="shared" ca="1" si="107"/>
        <v>5</v>
      </c>
      <c r="T554" s="7" t="str">
        <f ca="1">VLOOKUP($S554,Ethnicities!$A:$B,2,FALSE)</f>
        <v>ASIAN</v>
      </c>
      <c r="U554" s="8">
        <f t="shared" ca="1" si="108"/>
        <v>18012</v>
      </c>
      <c r="V554" s="6">
        <f t="shared" ca="1" si="109"/>
        <v>7</v>
      </c>
      <c r="W554" s="8" t="str">
        <f ca="1">VLOOKUP($V554,'Background education'!$A:$B,2,FALSE)</f>
        <v>Undergraduate degree</v>
      </c>
      <c r="X554" s="7">
        <f ca="1" xml:space="preserve">
  IF(OR($Z554 = 5, $Z554 = 6, $Z554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554" s="7" t="str">
        <f ca="1">VLOOKUP($X554,Departments!$A:$B,2,FALSE)</f>
        <v>Administration</v>
      </c>
      <c r="Z554" s="6">
        <f t="shared" ca="1" si="110"/>
        <v>9</v>
      </c>
      <c r="AA554" s="7" t="str">
        <f ca="1">VLOOKUP($Z554,Roles!$A:$B,2,FALSE)</f>
        <v>Intern</v>
      </c>
      <c r="AB554" s="6" t="e">
        <f t="shared" ca="1" si="111"/>
        <v>#N/A</v>
      </c>
      <c r="AC554" s="7" t="e">
        <f ca="1" xml:space="preserve">
IF(
  ISNA($AB554),
  NA(),
  VLOOKUP($AB554,Levels!$A:$B,2,FALSE)
)</f>
        <v>#N/A</v>
      </c>
      <c r="AD554" s="8">
        <f t="shared" ca="1" si="112"/>
        <v>44072</v>
      </c>
      <c r="AE554" s="6">
        <f ca="1">RANDBETWEEN(5,COUNTA('Recruitment source'!$A:$A) + 1)</f>
        <v>6</v>
      </c>
      <c r="AF554" s="6" t="str">
        <f ca="1">VLOOKUP($AE554,'Recruitment source'!$A:$B,2,FALSE)</f>
        <v>Learn4Good</v>
      </c>
      <c r="AG554" s="8" t="e">
        <f t="shared" ca="1" si="113"/>
        <v>#N/A</v>
      </c>
      <c r="AH554" s="6" t="e">
        <f t="shared" ca="1" si="114"/>
        <v>#N/A</v>
      </c>
      <c r="AI554" s="6" t="e">
        <f ca="1" xml:space="preserve">
IF(
  ISNA($AH554),
  NA(),
  VLOOKUP($AH554,'Reasons for dismissal'!$A:$B,2,FALSE)
)</f>
        <v>#N/A</v>
      </c>
      <c r="AJ554" s="6">
        <f t="shared" ca="1" si="115"/>
        <v>4</v>
      </c>
      <c r="AK554" s="1">
        <f t="shared" ca="1" si="116"/>
        <v>1205</v>
      </c>
      <c r="AL5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$A554  &amp; ", "   &amp;
$B554  &amp; ", "   &amp;
$D554  &amp; ", '"  &amp;
$I554  &amp; "', '" &amp;
$O554  &amp; "', "  &amp;
$S554  &amp; ", '"  &amp;
TEXT($U554,"dd/mm/aaaa")  &amp; "', "   &amp;
$V554  &amp; ", "   &amp;
$X554  &amp; ", "   &amp;
$Z554  &amp; ", "   &amp;
IF($AB554 &lt;&gt; "", $AB554, "NULL")  &amp; ", "   &amp;
$AK554  &amp; ");"</f>
        <v>#REF!</v>
      </c>
    </row>
    <row r="555" spans="1:38" x14ac:dyDescent="0.2">
      <c r="A555" s="7" cm="1">
        <f t="array" aca="1" ref="A555" ca="1">INDEX(Companies!$A:$A,RANDBETWEEN(2,COUNTA(Companies!$A:$A)),1)</f>
        <v>2</v>
      </c>
      <c r="B555" s="5">
        <f t="shared" si="104"/>
        <v>554</v>
      </c>
      <c r="C555" s="5" t="str" cm="1">
        <f t="array" ref="C555">SHA1HASH($B555)</f>
        <v>c8c06cfae2f59de7d444d46f0681e0845c5fcd68</v>
      </c>
      <c r="D555" s="6">
        <f t="shared" ca="1" si="105"/>
        <v>0</v>
      </c>
      <c r="E555" s="7">
        <f ca="1">IF($B555 = 1 + N("Presidente"),
    127,
    IF($B555 = 2 + N("Vice-Presidente"),
        72,
        IF($B555 = 3 + N("Secretária bilíngue"),
            13,
            RANDBETWEEN(5,COUNT(Name!$A:$A) + 1)
        )
    )
)</f>
        <v>78</v>
      </c>
      <c r="F555" s="7" t="str">
        <f ca="1">VLOOKUP($E555,Name!$A:$B,2,FALSE)</f>
        <v>Bryan</v>
      </c>
      <c r="G555" s="7">
        <f ca="1" xml:space="preserve">
IF($B555 = 1,
    0,
    RANDBETWEEN(5,COUNT('Last name'!$A:$A) + 1)
)</f>
        <v>123</v>
      </c>
      <c r="H555" s="7" t="str">
        <f ca="1" xml:space="preserve">
IF($B555 = 1 + N("Presidente"),
    "de Orléans e Bragança",
    VLOOKUP($G555,'Last name'!$A:$B,2,FALSE) &amp; " " &amp; VLOOKUP(RANDBETWEEN(5,COUNT('Last name'!$A:$A) + 1),'Last name'!$A:$B,2,FALSE)
)</f>
        <v>Martins Botelho</v>
      </c>
      <c r="I555" s="7" t="str">
        <f t="shared" ca="1" si="106"/>
        <v>Bryan Martins Botelho</v>
      </c>
      <c r="J555" s="7" t="str" cm="1">
        <f t="array" aca="1" ref="J555" ca="1">SHA1HASH($I555)</f>
        <v>b208ae01ec06b4f7535554ec83a88c93ec18fae5</v>
      </c>
      <c r="K555" s="7" cm="1">
        <f t="array" aca="1" ref="K555" ca="1">INDEX(States!$A:$A,M555,1)</f>
        <v>5</v>
      </c>
      <c r="L555" s="7" t="str">
        <f ca="1">VLOOKUP($K555,Countries!$A:$B,2,FALSE)</f>
        <v>Portugal</v>
      </c>
      <c r="M555" s="7" cm="1">
        <f t="array" aca="1" ref="M555" ca="1">INDEX(States!$C:$C,RANDBETWEEN(5,COUNTA(States!$A:$A) + 1),1)</f>
        <v>14</v>
      </c>
      <c r="N555" s="7" t="str">
        <f ca="1">VLOOKUP($M555,States!$C:$D,2,FALSE)</f>
        <v>Madeira</v>
      </c>
      <c r="O555" s="7" t="str">
        <f ca="1">VLOOKUP($E555,Name!$A:$C,3,FALSE)</f>
        <v>M</v>
      </c>
      <c r="P555" s="7" t="str">
        <f ca="1">VLOOKUP($O555,Genders!$B:$C,2,FALSE)</f>
        <v>Male</v>
      </c>
      <c r="Q555" s="7" cm="1">
        <f t="array" aca="1" ref="Q555" ca="1">INDEX('Marital status'!$A:$A,RANDBETWEEN(5,COUNTA('Marital status'!$A:$A) + 1),1)</f>
        <v>0</v>
      </c>
      <c r="R555" s="7" t="e">
        <f ca="1">VLOOKUP($Q555,'Marital status'!$A:$B,2,FALSE)</f>
        <v>#N/A</v>
      </c>
      <c r="S555" s="7">
        <f t="shared" ca="1" si="107"/>
        <v>5</v>
      </c>
      <c r="T555" s="7" t="str">
        <f ca="1">VLOOKUP($S555,Ethnicities!$A:$B,2,FALSE)</f>
        <v>ASIAN</v>
      </c>
      <c r="U555" s="8">
        <f t="shared" ca="1" si="108"/>
        <v>25171</v>
      </c>
      <c r="V555" s="6">
        <f t="shared" ca="1" si="109"/>
        <v>8</v>
      </c>
      <c r="W555" s="8" t="str">
        <f ca="1">VLOOKUP($V555,'Background education'!$A:$B,2,FALSE)</f>
        <v>Graduate school</v>
      </c>
      <c r="X555" s="7">
        <f ca="1" xml:space="preserve">
  IF(OR($Z555 = 5, $Z555 = 6, $Z555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555" s="7" t="str">
        <f ca="1">VLOOKUP($X555,Departments!$A:$B,2,FALSE)</f>
        <v>Communication &amp; Marketing</v>
      </c>
      <c r="Z555" s="6">
        <f t="shared" ca="1" si="110"/>
        <v>11</v>
      </c>
      <c r="AA555" s="7" t="str">
        <f ca="1">VLOOKUP($Z555,Roles!$A:$B,2,FALSE)</f>
        <v>Analyst</v>
      </c>
      <c r="AB555" s="6">
        <f t="shared" ca="1" si="111"/>
        <v>5</v>
      </c>
      <c r="AC555" s="7" t="str">
        <f ca="1" xml:space="preserve">
IF(
  ISNA($AB555),
  NA(),
  VLOOKUP($AB555,Levels!$A:$B,2,FALSE)
)</f>
        <v>Junior</v>
      </c>
      <c r="AD555" s="8">
        <f t="shared" ca="1" si="112"/>
        <v>41881</v>
      </c>
      <c r="AE555" s="6">
        <f ca="1">RANDBETWEEN(5,COUNTA('Recruitment source'!$A:$A) + 1)</f>
        <v>7</v>
      </c>
      <c r="AF555" s="6" t="str">
        <f ca="1">VLOOKUP($AE555,'Recruitment source'!$A:$B,2,FALSE)</f>
        <v>SAPO Emprego</v>
      </c>
      <c r="AG555" s="8">
        <f t="shared" ca="1" si="113"/>
        <v>42763</v>
      </c>
      <c r="AH555" s="6">
        <f t="shared" ca="1" si="114"/>
        <v>8</v>
      </c>
      <c r="AI555" s="6" t="str">
        <f ca="1" xml:space="preserve">
IF(
  ISNA($AH555),
  NA(),
  VLOOKUP($AH555,'Reasons for dismissal'!$A:$B,2,FALSE)
)</f>
        <v>Attendance</v>
      </c>
      <c r="AJ555" s="6">
        <f t="shared" ca="1" si="115"/>
        <v>1</v>
      </c>
      <c r="AK555" s="1">
        <f t="shared" ca="1" si="116"/>
        <v>3080</v>
      </c>
      <c r="AL5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$A555  &amp; ", "   &amp;
$B555  &amp; ", "   &amp;
$D555  &amp; ", '"  &amp;
$I555  &amp; "', '" &amp;
$O555  &amp; "', "  &amp;
$S555  &amp; ", '"  &amp;
TEXT($U555,"dd/mm/aaaa")  &amp; "', "   &amp;
$V555  &amp; ", "   &amp;
$X555  &amp; ", "   &amp;
$Z555  &amp; ", "   &amp;
IF($AB555 &lt;&gt; "", $AB555, "NULL")  &amp; ", "   &amp;
$AK555  &amp; ");"</f>
        <v>#REF!</v>
      </c>
    </row>
    <row r="556" spans="1:38" x14ac:dyDescent="0.2">
      <c r="A556" s="7" cm="1">
        <f t="array" aca="1" ref="A556" ca="1">INDEX(Companies!$A:$A,RANDBETWEEN(2,COUNTA(Companies!$A:$A)),1)</f>
        <v>2</v>
      </c>
      <c r="B556" s="5">
        <f t="shared" si="104"/>
        <v>555</v>
      </c>
      <c r="C556" s="5" t="str" cm="1">
        <f t="array" ref="C556">SHA1HASH($B556)</f>
        <v>cfa1150f1787186742a9a884b73a43d8cf219f9b</v>
      </c>
      <c r="D556" s="6">
        <f t="shared" ca="1" si="105"/>
        <v>1</v>
      </c>
      <c r="E556" s="7">
        <f ca="1">IF($B556 = 1 + N("Presidente"),
    127,
    IF($B556 = 2 + N("Vice-Presidente"),
        72,
        IF($B556 = 3 + N("Secretária bilíngue"),
            13,
            RANDBETWEEN(5,COUNT(Name!$A:$A) + 1)
        )
    )
)</f>
        <v>152</v>
      </c>
      <c r="F556" s="7" t="str">
        <f ca="1">VLOOKUP($E556,Name!$A:$B,2,FALSE)</f>
        <v>Gael</v>
      </c>
      <c r="G556" s="7">
        <f ca="1" xml:space="preserve">
IF($B556 = 1,
    0,
    RANDBETWEEN(5,COUNT('Last name'!$A:$A) + 1)
)</f>
        <v>42</v>
      </c>
      <c r="H556" s="7" t="str">
        <f ca="1" xml:space="preserve">
IF($B556 = 1 + N("Presidente"),
    "de Orléans e Bragança",
    VLOOKUP($G556,'Last name'!$A:$B,2,FALSE) &amp; " " &amp; VLOOKUP(RANDBETWEEN(5,COUNT('Last name'!$A:$A) + 1),'Last name'!$A:$B,2,FALSE)
)</f>
        <v>Borba Azeredo</v>
      </c>
      <c r="I556" s="7" t="str">
        <f t="shared" ca="1" si="106"/>
        <v>Gael Borba Azeredo</v>
      </c>
      <c r="J556" s="7" t="str" cm="1">
        <f t="array" aca="1" ref="J556" ca="1">SHA1HASH($I556)</f>
        <v>a070b2cca62314cbb7931d222bbe65c9b14cb7f0</v>
      </c>
      <c r="K556" s="7" cm="1">
        <f t="array" aca="1" ref="K556" ca="1">INDEX(States!$A:$A,M556,1)</f>
        <v>5</v>
      </c>
      <c r="L556" s="7" t="str">
        <f ca="1">VLOOKUP($K556,Countries!$A:$B,2,FALSE)</f>
        <v>Portugal</v>
      </c>
      <c r="M556" s="7" cm="1">
        <f t="array" aca="1" ref="M556" ca="1">INDEX(States!$C:$C,RANDBETWEEN(5,COUNTA(States!$A:$A) + 1),1)</f>
        <v>18</v>
      </c>
      <c r="N556" s="7" t="str">
        <f ca="1">VLOOKUP($M556,States!$C:$D,2,FALSE)</f>
        <v>Castelo Branco</v>
      </c>
      <c r="O556" s="7" t="str">
        <f ca="1">VLOOKUP($E556,Name!$A:$C,3,FALSE)</f>
        <v>M</v>
      </c>
      <c r="P556" s="7" t="str">
        <f ca="1">VLOOKUP($O556,Genders!$B:$C,2,FALSE)</f>
        <v>Male</v>
      </c>
      <c r="Q556" s="7" cm="1">
        <f t="array" aca="1" ref="Q556" ca="1">INDEX('Marital status'!$A:$A,RANDBETWEEN(5,COUNTA('Marital status'!$A:$A) + 1),1)</f>
        <v>6</v>
      </c>
      <c r="R556" s="7" t="str">
        <f ca="1">VLOOKUP($Q556,'Marital status'!$A:$B,2,FALSE)</f>
        <v>DIVORCED</v>
      </c>
      <c r="S556" s="7">
        <f t="shared" ca="1" si="107"/>
        <v>5</v>
      </c>
      <c r="T556" s="7" t="str">
        <f ca="1">VLOOKUP($S556,Ethnicities!$A:$B,2,FALSE)</f>
        <v>ASIAN</v>
      </c>
      <c r="U556" s="8">
        <f t="shared" ca="1" si="108"/>
        <v>27766</v>
      </c>
      <c r="V556" s="6">
        <f t="shared" ca="1" si="109"/>
        <v>7</v>
      </c>
      <c r="W556" s="8" t="str">
        <f ca="1">VLOOKUP($V556,'Background education'!$A:$B,2,FALSE)</f>
        <v>Undergraduate degree</v>
      </c>
      <c r="X556" s="7">
        <f ca="1" xml:space="preserve">
  IF(OR($Z556 = 5, $Z556 = 6, $Z556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556" s="7" t="str">
        <f ca="1">VLOOKUP($X556,Departments!$A:$B,2,FALSE)</f>
        <v>Audit</v>
      </c>
      <c r="Z556" s="6">
        <f t="shared" ca="1" si="110"/>
        <v>9</v>
      </c>
      <c r="AA556" s="7" t="str">
        <f ca="1">VLOOKUP($Z556,Roles!$A:$B,2,FALSE)</f>
        <v>Intern</v>
      </c>
      <c r="AB556" s="6" t="e">
        <f t="shared" ca="1" si="111"/>
        <v>#N/A</v>
      </c>
      <c r="AC556" s="7" t="e">
        <f ca="1" xml:space="preserve">
IF(
  ISNA($AB556),
  NA(),
  VLOOKUP($AB556,Levels!$A:$B,2,FALSE)
)</f>
        <v>#N/A</v>
      </c>
      <c r="AD556" s="8">
        <f t="shared" ca="1" si="112"/>
        <v>40034</v>
      </c>
      <c r="AE556" s="6">
        <f ca="1">RANDBETWEEN(5,COUNTA('Recruitment source'!$A:$A) + 1)</f>
        <v>11</v>
      </c>
      <c r="AF556" s="6" t="str">
        <f ca="1">VLOOKUP($AE556,'Recruitment source'!$A:$B,2,FALSE)</f>
        <v>Next Station</v>
      </c>
      <c r="AG556" s="8" t="e">
        <f t="shared" ca="1" si="113"/>
        <v>#N/A</v>
      </c>
      <c r="AH556" s="6" t="e">
        <f t="shared" ca="1" si="114"/>
        <v>#N/A</v>
      </c>
      <c r="AI556" s="6" t="e">
        <f ca="1" xml:space="preserve">
IF(
  ISNA($AH556),
  NA(),
  VLOOKUP($AH556,'Reasons for dismissal'!$A:$B,2,FALSE)
)</f>
        <v>#N/A</v>
      </c>
      <c r="AJ556" s="6">
        <f t="shared" ca="1" si="115"/>
        <v>4</v>
      </c>
      <c r="AK556" s="1">
        <f t="shared" ca="1" si="116"/>
        <v>1205</v>
      </c>
      <c r="AL5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$A556  &amp; ", "   &amp;
$B556  &amp; ", "   &amp;
$D556  &amp; ", '"  &amp;
$I556  &amp; "', '" &amp;
$O556  &amp; "', "  &amp;
$S556  &amp; ", '"  &amp;
TEXT($U556,"dd/mm/aaaa")  &amp; "', "   &amp;
$V556  &amp; ", "   &amp;
$X556  &amp; ", "   &amp;
$Z556  &amp; ", "   &amp;
IF($AB556 &lt;&gt; "", $AB556, "NULL")  &amp; ", "   &amp;
$AK556  &amp; ");"</f>
        <v>#REF!</v>
      </c>
    </row>
    <row r="557" spans="1:38" x14ac:dyDescent="0.2">
      <c r="A557" s="7" cm="1">
        <f t="array" aca="1" ref="A557" ca="1">INDEX(Companies!$A:$A,RANDBETWEEN(2,COUNTA(Companies!$A:$A)),1)</f>
        <v>2</v>
      </c>
      <c r="B557" s="5">
        <f t="shared" si="104"/>
        <v>556</v>
      </c>
      <c r="C557" s="5" t="str" cm="1">
        <f t="array" ref="C557">SHA1HASH($B557)</f>
        <v>170377543ef02d8082756be316e863c382a1d1bc</v>
      </c>
      <c r="D557" s="6">
        <f t="shared" ca="1" si="105"/>
        <v>1</v>
      </c>
      <c r="E557" s="7">
        <f ca="1">IF($B557 = 1 + N("Presidente"),
    127,
    IF($B557 = 2 + N("Vice-Presidente"),
        72,
        IF($B557 = 3 + N("Secretária bilíngue"),
            13,
            RANDBETWEEN(5,COUNT(Name!$A:$A) + 1)
        )
    )
)</f>
        <v>349</v>
      </c>
      <c r="F557" s="7" t="str">
        <f ca="1">VLOOKUP($E557,Name!$A:$B,2,FALSE)</f>
        <v>Valentina</v>
      </c>
      <c r="G557" s="7">
        <f ca="1" xml:space="preserve">
IF($B557 = 1,
    0,
    RANDBETWEEN(5,COUNT('Last name'!$A:$A) + 1)
)</f>
        <v>186</v>
      </c>
      <c r="H557" s="7" t="str">
        <f ca="1" xml:space="preserve">
IF($B557 = 1 + N("Presidente"),
    "de Orléans e Bragança",
    VLOOKUP($G557,'Last name'!$A:$B,2,FALSE) &amp; " " &amp; VLOOKUP(RANDBETWEEN(5,COUNT('Last name'!$A:$A) + 1),'Last name'!$A:$B,2,FALSE)
)</f>
        <v>Souza Ferrão</v>
      </c>
      <c r="I557" s="7" t="str">
        <f t="shared" ca="1" si="106"/>
        <v>Valentina Souza Ferrão</v>
      </c>
      <c r="J557" s="7" t="str" cm="1">
        <f t="array" aca="1" ref="J557" ca="1">SHA1HASH($I557)</f>
        <v>0390b775ab65179a76d6589e4ca370f8212cda1a</v>
      </c>
      <c r="K557" s="7" cm="1">
        <f t="array" aca="1" ref="K557" ca="1">INDEX(States!$A:$A,M557,1)</f>
        <v>5</v>
      </c>
      <c r="L557" s="7" t="str">
        <f ca="1">VLOOKUP($K557,Countries!$A:$B,2,FALSE)</f>
        <v>Portugal</v>
      </c>
      <c r="M557" s="7" cm="1">
        <f t="array" aca="1" ref="M557" ca="1">INDEX(States!$C:$C,RANDBETWEEN(5,COUNTA(States!$A:$A) + 1),1)</f>
        <v>8</v>
      </c>
      <c r="N557" s="7" t="str">
        <f ca="1">VLOOKUP($M557,States!$C:$D,2,FALSE)</f>
        <v>AveirO</v>
      </c>
      <c r="O557" s="7" t="str">
        <f ca="1">VLOOKUP($E557,Name!$A:$C,3,FALSE)</f>
        <v>F</v>
      </c>
      <c r="P557" s="7" t="str">
        <f ca="1">VLOOKUP($O557,Genders!$B:$C,2,FALSE)</f>
        <v>Female</v>
      </c>
      <c r="Q557" s="7" cm="1">
        <f t="array" aca="1" ref="Q557" ca="1">INDEX('Marital status'!$A:$A,RANDBETWEEN(5,COUNTA('Marital status'!$A:$A) + 1),1)</f>
        <v>5</v>
      </c>
      <c r="R557" s="7" t="str">
        <f ca="1">VLOOKUP($Q557,'Marital status'!$A:$B,2,FALSE)</f>
        <v xml:space="preserve"> Separated </v>
      </c>
      <c r="S557" s="7">
        <f t="shared" ca="1" si="107"/>
        <v>5</v>
      </c>
      <c r="T557" s="7" t="str">
        <f ca="1">VLOOKUP($S557,Ethnicities!$A:$B,2,FALSE)</f>
        <v>ASIAN</v>
      </c>
      <c r="U557" s="8">
        <f t="shared" ca="1" si="108"/>
        <v>29638</v>
      </c>
      <c r="V557" s="6">
        <f t="shared" ca="1" si="109"/>
        <v>8</v>
      </c>
      <c r="W557" s="8" t="str">
        <f ca="1">VLOOKUP($V557,'Background education'!$A:$B,2,FALSE)</f>
        <v>Graduate school</v>
      </c>
      <c r="X557" s="7">
        <f ca="1" xml:space="preserve">
  IF(OR($Z557 = 5, $Z557 = 6, $Z557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557" s="7" t="str">
        <f ca="1">VLOOKUP($X557,Departments!$A:$B,2,FALSE)</f>
        <v xml:space="preserve"> Presidency</v>
      </c>
      <c r="Z557" s="6">
        <f t="shared" ca="1" si="110"/>
        <v>11</v>
      </c>
      <c r="AA557" s="7" t="str">
        <f ca="1">VLOOKUP($Z557,Roles!$A:$B,2,FALSE)</f>
        <v>Analyst</v>
      </c>
      <c r="AB557" s="6">
        <f t="shared" ca="1" si="111"/>
        <v>5</v>
      </c>
      <c r="AC557" s="7" t="str">
        <f ca="1" xml:space="preserve">
IF(
  ISNA($AB557),
  NA(),
  VLOOKUP($AB557,Levels!$A:$B,2,FALSE)
)</f>
        <v>Junior</v>
      </c>
      <c r="AD557" s="8">
        <f t="shared" ca="1" si="112"/>
        <v>40321</v>
      </c>
      <c r="AE557" s="6">
        <f ca="1">RANDBETWEEN(5,COUNTA('Recruitment source'!$A:$A) + 1)</f>
        <v>9</v>
      </c>
      <c r="AF557" s="6" t="str">
        <f ca="1">VLOOKUP($AE557,'Recruitment source'!$A:$B,2,FALSE)</f>
        <v>Empregos Online</v>
      </c>
      <c r="AG557" s="8" t="e">
        <f t="shared" ca="1" si="113"/>
        <v>#N/A</v>
      </c>
      <c r="AH557" s="6" t="e">
        <f t="shared" ca="1" si="114"/>
        <v>#N/A</v>
      </c>
      <c r="AI557" s="6" t="e">
        <f ca="1" xml:space="preserve">
IF(
  ISNA($AH557),
  NA(),
  VLOOKUP($AH557,'Reasons for dismissal'!$A:$B,2,FALSE)
)</f>
        <v>#N/A</v>
      </c>
      <c r="AJ557" s="6">
        <f t="shared" ca="1" si="115"/>
        <v>5</v>
      </c>
      <c r="AK557" s="1">
        <f t="shared" ca="1" si="116"/>
        <v>3000</v>
      </c>
      <c r="AL5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$A557  &amp; ", "   &amp;
$B557  &amp; ", "   &amp;
$D557  &amp; ", '"  &amp;
$I557  &amp; "', '" &amp;
$O557  &amp; "', "  &amp;
$S557  &amp; ", '"  &amp;
TEXT($U557,"dd/mm/aaaa")  &amp; "', "   &amp;
$V557  &amp; ", "   &amp;
$X557  &amp; ", "   &amp;
$Z557  &amp; ", "   &amp;
IF($AB557 &lt;&gt; "", $AB557, "NULL")  &amp; ", "   &amp;
$AK557  &amp; ");"</f>
        <v>#REF!</v>
      </c>
    </row>
    <row r="558" spans="1:38" x14ac:dyDescent="0.2">
      <c r="A558" s="7" cm="1">
        <f t="array" aca="1" ref="A558" ca="1">INDEX(Companies!$A:$A,RANDBETWEEN(2,COUNTA(Companies!$A:$A)),1)</f>
        <v>2</v>
      </c>
      <c r="B558" s="5">
        <f t="shared" si="104"/>
        <v>557</v>
      </c>
      <c r="C558" s="5" t="str" cm="1">
        <f t="array" ref="C558">SHA1HASH($B558)</f>
        <v>859371c78674de37bb9ae20743117bad002716e1</v>
      </c>
      <c r="D558" s="6">
        <f t="shared" ca="1" si="105"/>
        <v>1</v>
      </c>
      <c r="E558" s="7">
        <f ca="1">IF($B558 = 1 + N("Presidente"),
    127,
    IF($B558 = 2 + N("Vice-Presidente"),
        72,
        IF($B558 = 3 + N("Secretária bilíngue"),
            13,
            RANDBETWEEN(5,COUNT(Name!$A:$A) + 1)
        )
    )
)</f>
        <v>316</v>
      </c>
      <c r="F558" s="7" t="str">
        <f ca="1">VLOOKUP($E558,Name!$A:$B,2,FALSE)</f>
        <v>Pedro</v>
      </c>
      <c r="G558" s="7">
        <f ca="1" xml:space="preserve">
IF($B558 = 1,
    0,
    RANDBETWEEN(5,COUNT('Last name'!$A:$A) + 1)
)</f>
        <v>157</v>
      </c>
      <c r="H558" s="7" t="str">
        <f ca="1" xml:space="preserve">
IF($B558 = 1 + N("Presidente"),
    "de Orléans e Bragança",
    VLOOKUP($G558,'Last name'!$A:$B,2,FALSE) &amp; " " &amp; VLOOKUP(RANDBETWEEN(5,COUNT('Last name'!$A:$A) + 1),'Last name'!$A:$B,2,FALSE)
)</f>
        <v>Ramos Holanda</v>
      </c>
      <c r="I558" s="7" t="str">
        <f t="shared" ca="1" si="106"/>
        <v>Pedro Ramos Holanda</v>
      </c>
      <c r="J558" s="7" t="str" cm="1">
        <f t="array" aca="1" ref="J558" ca="1">SHA1HASH($I558)</f>
        <v>0a2517c1e3b4975e6a6506111efac57e503fc37c</v>
      </c>
      <c r="K558" s="7" cm="1">
        <f t="array" aca="1" ref="K558" ca="1">INDEX(States!$A:$A,M558,1)</f>
        <v>5</v>
      </c>
      <c r="L558" s="7" t="str">
        <f ca="1">VLOOKUP($K558,Countries!$A:$B,2,FALSE)</f>
        <v>Portugal</v>
      </c>
      <c r="M558" s="7" cm="1">
        <f t="array" aca="1" ref="M558" ca="1">INDEX(States!$C:$C,RANDBETWEEN(5,COUNTA(States!$A:$A) + 1),1)</f>
        <v>12</v>
      </c>
      <c r="N558" s="7" t="str">
        <f ca="1">VLOOKUP($M558,States!$C:$D,2,FALSE)</f>
        <v>Leiria</v>
      </c>
      <c r="O558" s="7" t="str">
        <f ca="1">VLOOKUP($E558,Name!$A:$C,3,FALSE)</f>
        <v>M</v>
      </c>
      <c r="P558" s="7" t="str">
        <f ca="1">VLOOKUP($O558,Genders!$B:$C,2,FALSE)</f>
        <v>Male</v>
      </c>
      <c r="Q558" s="7" cm="1">
        <f t="array" aca="1" ref="Q558" ca="1">INDEX('Marital status'!$A:$A,RANDBETWEEN(5,COUNTA('Marital status'!$A:$A) + 1),1)</f>
        <v>5</v>
      </c>
      <c r="R558" s="7" t="str">
        <f ca="1">VLOOKUP($Q558,'Marital status'!$A:$B,2,FALSE)</f>
        <v xml:space="preserve"> Separated </v>
      </c>
      <c r="S558" s="7">
        <f t="shared" ca="1" si="107"/>
        <v>5</v>
      </c>
      <c r="T558" s="7" t="str">
        <f ca="1">VLOOKUP($S558,Ethnicities!$A:$B,2,FALSE)</f>
        <v>ASIAN</v>
      </c>
      <c r="U558" s="8">
        <f t="shared" ca="1" si="108"/>
        <v>24551</v>
      </c>
      <c r="V558" s="6">
        <f t="shared" ca="1" si="109"/>
        <v>7</v>
      </c>
      <c r="W558" s="8" t="str">
        <f ca="1">VLOOKUP($V558,'Background education'!$A:$B,2,FALSE)</f>
        <v>Undergraduate degree</v>
      </c>
      <c r="X558" s="7">
        <f ca="1" xml:space="preserve">
  IF(OR($Z558 = 5, $Z558 = 6, $Z558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558" s="7" t="str">
        <f ca="1">VLOOKUP($X558,Departments!$A:$B,2,FALSE)</f>
        <v xml:space="preserve"> Commercial</v>
      </c>
      <c r="Z558" s="6">
        <f t="shared" ca="1" si="110"/>
        <v>9</v>
      </c>
      <c r="AA558" s="7" t="str">
        <f ca="1">VLOOKUP($Z558,Roles!$A:$B,2,FALSE)</f>
        <v>Intern</v>
      </c>
      <c r="AB558" s="6" t="e">
        <f t="shared" ca="1" si="111"/>
        <v>#N/A</v>
      </c>
      <c r="AC558" s="7" t="e">
        <f ca="1" xml:space="preserve">
IF(
  ISNA($AB558),
  NA(),
  VLOOKUP($AB558,Levels!$A:$B,2,FALSE)
)</f>
        <v>#N/A</v>
      </c>
      <c r="AD558" s="8">
        <f t="shared" ca="1" si="112"/>
        <v>42882</v>
      </c>
      <c r="AE558" s="6">
        <f ca="1">RANDBETWEEN(5,COUNTA('Recruitment source'!$A:$A) + 1)</f>
        <v>14</v>
      </c>
      <c r="AF558" s="6" t="str">
        <f ca="1">VLOOKUP($AE558,'Recruitment source'!$A:$B,2,FALSE)</f>
        <v>LinkedIn</v>
      </c>
      <c r="AG558" s="8" t="e">
        <f t="shared" ca="1" si="113"/>
        <v>#N/A</v>
      </c>
      <c r="AH558" s="6" t="e">
        <f t="shared" ca="1" si="114"/>
        <v>#N/A</v>
      </c>
      <c r="AI558" s="6" t="e">
        <f ca="1" xml:space="preserve">
IF(
  ISNA($AH558),
  NA(),
  VLOOKUP($AH558,'Reasons for dismissal'!$A:$B,2,FALSE)
)</f>
        <v>#N/A</v>
      </c>
      <c r="AJ558" s="6">
        <f t="shared" ca="1" si="115"/>
        <v>4</v>
      </c>
      <c r="AK558" s="1">
        <f t="shared" ca="1" si="116"/>
        <v>1285</v>
      </c>
      <c r="AL5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$A558  &amp; ", "   &amp;
$B558  &amp; ", "   &amp;
$D558  &amp; ", '"  &amp;
$I558  &amp; "', '" &amp;
$O558  &amp; "', "  &amp;
$S558  &amp; ", '"  &amp;
TEXT($U558,"dd/mm/aaaa")  &amp; "', "   &amp;
$V558  &amp; ", "   &amp;
$X558  &amp; ", "   &amp;
$Z558  &amp; ", "   &amp;
IF($AB558 &lt;&gt; "", $AB558, "NULL")  &amp; ", "   &amp;
$AK558  &amp; ");"</f>
        <v>#REF!</v>
      </c>
    </row>
    <row r="559" spans="1:38" x14ac:dyDescent="0.2">
      <c r="A559" s="7" cm="1">
        <f t="array" aca="1" ref="A559" ca="1">INDEX(Companies!$A:$A,RANDBETWEEN(2,COUNTA(Companies!$A:$A)),1)</f>
        <v>2</v>
      </c>
      <c r="B559" s="5">
        <f t="shared" si="104"/>
        <v>558</v>
      </c>
      <c r="C559" s="5" t="str" cm="1">
        <f t="array" ref="C559">SHA1HASH($B559)</f>
        <v>9d6ad3cc125c3c4d07b17f6aac6ff9ebf9a338c8</v>
      </c>
      <c r="D559" s="6">
        <f t="shared" ca="1" si="105"/>
        <v>1</v>
      </c>
      <c r="E559" s="7">
        <f ca="1">IF($B559 = 1 + N("Presidente"),
    127,
    IF($B559 = 2 + N("Vice-Presidente"),
        72,
        IF($B559 = 3 + N("Secretária bilíngue"),
            13,
            RANDBETWEEN(5,COUNT(Name!$A:$A) + 1)
        )
    )
)</f>
        <v>73</v>
      </c>
      <c r="F559" s="7" t="str">
        <f ca="1">VLOOKUP($E559,Name!$A:$B,2,FALSE)</f>
        <v>Bianca</v>
      </c>
      <c r="G559" s="7">
        <f ca="1" xml:space="preserve">
IF($B559 = 1,
    0,
    RANDBETWEEN(5,COUNT('Last name'!$A:$A) + 1)
)</f>
        <v>103</v>
      </c>
      <c r="H559" s="7" t="str">
        <f ca="1" xml:space="preserve">
IF($B559 = 1 + N("Presidente"),
    "de Orléans e Bragança",
    VLOOKUP($G559,'Last name'!$A:$B,2,FALSE) &amp; " " &amp; VLOOKUP(RANDBETWEEN(5,COUNT('Last name'!$A:$A) + 1),'Last name'!$A:$B,2,FALSE)
)</f>
        <v>Holanda Pimentel</v>
      </c>
      <c r="I559" s="7" t="str">
        <f t="shared" ca="1" si="106"/>
        <v>Bianca Holanda Pimentel</v>
      </c>
      <c r="J559" s="7" t="str" cm="1">
        <f t="array" aca="1" ref="J559" ca="1">SHA1HASH($I559)</f>
        <v>60169065f63080e3111c052ac5d6e87cf6b7fe6d</v>
      </c>
      <c r="K559" s="7" cm="1">
        <f t="array" aca="1" ref="K559" ca="1">INDEX(States!$A:$A,M559,1)</f>
        <v>5</v>
      </c>
      <c r="L559" s="7" t="str">
        <f ca="1">VLOOKUP($K559,Countries!$A:$B,2,FALSE)</f>
        <v>Portugal</v>
      </c>
      <c r="M559" s="7" cm="1">
        <f t="array" aca="1" ref="M559" ca="1">INDEX(States!$C:$C,RANDBETWEEN(5,COUNTA(States!$A:$A) + 1),1)</f>
        <v>6</v>
      </c>
      <c r="N559" s="7" t="str">
        <f ca="1">VLOOKUP($M559,States!$C:$D,2,FALSE)</f>
        <v>PORTO</v>
      </c>
      <c r="O559" s="7" t="str">
        <f ca="1">VLOOKUP($E559,Name!$A:$C,3,FALSE)</f>
        <v>F</v>
      </c>
      <c r="P559" s="7" t="str">
        <f ca="1">VLOOKUP($O559,Genders!$B:$C,2,FALSE)</f>
        <v>Female</v>
      </c>
      <c r="Q559" s="7" cm="1">
        <f t="array" aca="1" ref="Q559" ca="1">INDEX('Marital status'!$A:$A,RANDBETWEEN(5,COUNTA('Marital status'!$A:$A) + 1),1)</f>
        <v>0</v>
      </c>
      <c r="R559" s="7" t="e">
        <f ca="1">VLOOKUP($Q559,'Marital status'!$A:$B,2,FALSE)</f>
        <v>#N/A</v>
      </c>
      <c r="S559" s="7">
        <f t="shared" ca="1" si="107"/>
        <v>5</v>
      </c>
      <c r="T559" s="7" t="str">
        <f ca="1">VLOOKUP($S559,Ethnicities!$A:$B,2,FALSE)</f>
        <v>ASIAN</v>
      </c>
      <c r="U559" s="8">
        <f t="shared" ca="1" si="108"/>
        <v>26039</v>
      </c>
      <c r="V559" s="6">
        <f t="shared" ca="1" si="109"/>
        <v>8</v>
      </c>
      <c r="W559" s="8" t="str">
        <f ca="1">VLOOKUP($V559,'Background education'!$A:$B,2,FALSE)</f>
        <v>Graduate school</v>
      </c>
      <c r="X559" s="7">
        <f ca="1" xml:space="preserve">
  IF(OR($Z559 = 5, $Z559 = 6, $Z559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559" s="7" t="str">
        <f ca="1">VLOOKUP($X559,Departments!$A:$B,2,FALSE)</f>
        <v>Finance</v>
      </c>
      <c r="Z559" s="6">
        <f t="shared" ca="1" si="110"/>
        <v>11</v>
      </c>
      <c r="AA559" s="7" t="str">
        <f ca="1">VLOOKUP($Z559,Roles!$A:$B,2,FALSE)</f>
        <v>Analyst</v>
      </c>
      <c r="AB559" s="6">
        <f t="shared" ca="1" si="111"/>
        <v>5</v>
      </c>
      <c r="AC559" s="7" t="str">
        <f ca="1" xml:space="preserve">
IF(
  ISNA($AB559),
  NA(),
  VLOOKUP($AB559,Levels!$A:$B,2,FALSE)
)</f>
        <v>Junior</v>
      </c>
      <c r="AD559" s="8">
        <f t="shared" ca="1" si="112"/>
        <v>41016</v>
      </c>
      <c r="AE559" s="6">
        <f ca="1">RANDBETWEEN(5,COUNTA('Recruitment source'!$A:$A) + 1)</f>
        <v>13</v>
      </c>
      <c r="AF559" s="6" t="str">
        <f ca="1">VLOOKUP($AE559,'Recruitment source'!$A:$B,2,FALSE)</f>
        <v>Google</v>
      </c>
      <c r="AG559" s="8" t="e">
        <f t="shared" ca="1" si="113"/>
        <v>#N/A</v>
      </c>
      <c r="AH559" s="6" t="e">
        <f t="shared" ca="1" si="114"/>
        <v>#N/A</v>
      </c>
      <c r="AI559" s="6" t="e">
        <f ca="1" xml:space="preserve">
IF(
  ISNA($AH559),
  NA(),
  VLOOKUP($AH559,'Reasons for dismissal'!$A:$B,2,FALSE)
)</f>
        <v>#N/A</v>
      </c>
      <c r="AJ559" s="6">
        <f t="shared" ca="1" si="115"/>
        <v>4</v>
      </c>
      <c r="AK559" s="1">
        <f t="shared" ca="1" si="116"/>
        <v>3000</v>
      </c>
      <c r="AL5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$A559  &amp; ", "   &amp;
$B559  &amp; ", "   &amp;
$D559  &amp; ", '"  &amp;
$I559  &amp; "', '" &amp;
$O559  &amp; "', "  &amp;
$S559  &amp; ", '"  &amp;
TEXT($U559,"dd/mm/aaaa")  &amp; "', "   &amp;
$V559  &amp; ", "   &amp;
$X559  &amp; ", "   &amp;
$Z559  &amp; ", "   &amp;
IF($AB559 &lt;&gt; "", $AB559, "NULL")  &amp; ", "   &amp;
$AK559  &amp; ");"</f>
        <v>#REF!</v>
      </c>
    </row>
    <row r="560" spans="1:38" x14ac:dyDescent="0.2">
      <c r="A560" s="7" cm="1">
        <f t="array" aca="1" ref="A560" ca="1">INDEX(Companies!$A:$A,RANDBETWEEN(2,COUNTA(Companies!$A:$A)),1)</f>
        <v>2</v>
      </c>
      <c r="B560" s="5">
        <f t="shared" si="104"/>
        <v>559</v>
      </c>
      <c r="C560" s="5" t="str" cm="1">
        <f t="array" ref="C560">SHA1HASH($B560)</f>
        <v>2473f01571bf0dcb7d2b16d67da6dd031769947d</v>
      </c>
      <c r="D560" s="6">
        <f t="shared" ca="1" si="105"/>
        <v>1</v>
      </c>
      <c r="E560" s="7">
        <f ca="1">IF($B560 = 1 + N("Presidente"),
    127,
    IF($B560 = 2 + N("Vice-Presidente"),
        72,
        IF($B560 = 3 + N("Secretária bilíngue"),
            13,
            RANDBETWEEN(5,COUNT(Name!$A:$A) + 1)
        )
    )
)</f>
        <v>158</v>
      </c>
      <c r="F560" s="7" t="str">
        <f ca="1">VLOOKUP($E560,Name!$A:$B,2,FALSE)</f>
        <v>Guilherme Augusto</v>
      </c>
      <c r="G560" s="7">
        <f ca="1" xml:space="preserve">
IF($B560 = 1,
    0,
    RANDBETWEEN(5,COUNT('Last name'!$A:$A) + 1)
)</f>
        <v>45</v>
      </c>
      <c r="H560" s="7" t="str">
        <f ca="1" xml:space="preserve">
IF($B560 = 1 + N("Presidente"),
    "de Orléans e Bragança",
    VLOOKUP($G560,'Last name'!$A:$B,2,FALSE) &amp; " " &amp; VLOOKUP(RANDBETWEEN(5,COUNT('Last name'!$A:$A) + 1),'Last name'!$A:$B,2,FALSE)
)</f>
        <v>Braga Barbosa</v>
      </c>
      <c r="I560" s="7" t="str">
        <f t="shared" ca="1" si="106"/>
        <v>Guilherme Augusto Braga Barbosa</v>
      </c>
      <c r="J560" s="7" t="str" cm="1">
        <f t="array" aca="1" ref="J560" ca="1">SHA1HASH($I560)</f>
        <v>84ae56a1113f587a20ddb5ffae3e7f9cfdc00614</v>
      </c>
      <c r="K560" s="7" cm="1">
        <f t="array" aca="1" ref="K560" ca="1">INDEX(States!$A:$A,M560,1)</f>
        <v>5</v>
      </c>
      <c r="L560" s="7" t="str">
        <f ca="1">VLOOKUP($K560,Countries!$A:$B,2,FALSE)</f>
        <v>Portugal</v>
      </c>
      <c r="M560" s="7" cm="1">
        <f t="array" aca="1" ref="M560" ca="1">INDEX(States!$C:$C,RANDBETWEEN(5,COUNTA(States!$A:$A) + 1),1)</f>
        <v>6</v>
      </c>
      <c r="N560" s="7" t="str">
        <f ca="1">VLOOKUP($M560,States!$C:$D,2,FALSE)</f>
        <v>PORTO</v>
      </c>
      <c r="O560" s="7" t="str">
        <f ca="1">VLOOKUP($E560,Name!$A:$C,3,FALSE)</f>
        <v>M</v>
      </c>
      <c r="P560" s="7" t="str">
        <f ca="1">VLOOKUP($O560,Genders!$B:$C,2,FALSE)</f>
        <v>Male</v>
      </c>
      <c r="Q560" s="7" cm="1">
        <f t="array" aca="1" ref="Q560" ca="1">INDEX('Marital status'!$A:$A,RANDBETWEEN(5,COUNTA('Marital status'!$A:$A) + 1),1)</f>
        <v>5</v>
      </c>
      <c r="R560" s="7" t="str">
        <f ca="1">VLOOKUP($Q560,'Marital status'!$A:$B,2,FALSE)</f>
        <v xml:space="preserve"> Separated </v>
      </c>
      <c r="S560" s="7">
        <f t="shared" ca="1" si="107"/>
        <v>6</v>
      </c>
      <c r="T560" s="7" t="str">
        <f ca="1">VLOOKUP($S560,Ethnicities!$A:$B,2,FALSE)</f>
        <v xml:space="preserve">  american Indian or Alaska Native</v>
      </c>
      <c r="U560" s="8">
        <f t="shared" ca="1" si="108"/>
        <v>26847</v>
      </c>
      <c r="V560" s="6">
        <f t="shared" ca="1" si="109"/>
        <v>7</v>
      </c>
      <c r="W560" s="8" t="str">
        <f ca="1">VLOOKUP($V560,'Background education'!$A:$B,2,FALSE)</f>
        <v>Undergraduate degree</v>
      </c>
      <c r="X560" s="7">
        <f ca="1" xml:space="preserve">
  IF(OR($Z560 = 5, $Z560 = 6, $Z560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560" s="7" t="str">
        <f ca="1">VLOOKUP($X560,Departments!$A:$B,2,FALSE)</f>
        <v xml:space="preserve"> Commercial</v>
      </c>
      <c r="Z560" s="6">
        <f t="shared" ca="1" si="110"/>
        <v>9</v>
      </c>
      <c r="AA560" s="7" t="str">
        <f ca="1">VLOOKUP($Z560,Roles!$A:$B,2,FALSE)</f>
        <v>Intern</v>
      </c>
      <c r="AB560" s="6" t="e">
        <f t="shared" ca="1" si="111"/>
        <v>#N/A</v>
      </c>
      <c r="AC560" s="7" t="e">
        <f ca="1" xml:space="preserve">
IF(
  ISNA($AB560),
  NA(),
  VLOOKUP($AB560,Levels!$A:$B,2,FALSE)
)</f>
        <v>#N/A</v>
      </c>
      <c r="AD560" s="8">
        <f t="shared" ca="1" si="112"/>
        <v>37727</v>
      </c>
      <c r="AE560" s="6">
        <f ca="1">RANDBETWEEN(5,COUNTA('Recruitment source'!$A:$A) + 1)</f>
        <v>12</v>
      </c>
      <c r="AF560" s="6" t="str">
        <f ca="1">VLOOKUP($AE560,'Recruitment source'!$A:$B,2,FALSE)</f>
        <v xml:space="preserve"> recommendation of employee</v>
      </c>
      <c r="AG560" s="8" t="e">
        <f t="shared" ca="1" si="113"/>
        <v>#N/A</v>
      </c>
      <c r="AH560" s="6" t="e">
        <f t="shared" ca="1" si="114"/>
        <v>#N/A</v>
      </c>
      <c r="AI560" s="6" t="e">
        <f ca="1" xml:space="preserve">
IF(
  ISNA($AH560),
  NA(),
  VLOOKUP($AH560,'Reasons for dismissal'!$A:$B,2,FALSE)
)</f>
        <v>#N/A</v>
      </c>
      <c r="AJ560" s="6">
        <f t="shared" ca="1" si="115"/>
        <v>4</v>
      </c>
      <c r="AK560" s="1">
        <f t="shared" ca="1" si="116"/>
        <v>1285</v>
      </c>
      <c r="AL5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$A560  &amp; ", "   &amp;
$B560  &amp; ", "   &amp;
$D560  &amp; ", '"  &amp;
$I560  &amp; "', '" &amp;
$O560  &amp; "', "  &amp;
$S560  &amp; ", '"  &amp;
TEXT($U560,"dd/mm/aaaa")  &amp; "', "   &amp;
$V560  &amp; ", "   &amp;
$X560  &amp; ", "   &amp;
$Z560  &amp; ", "   &amp;
IF($AB560 &lt;&gt; "", $AB560, "NULL")  &amp; ", "   &amp;
$AK560  &amp; ");"</f>
        <v>#REF!</v>
      </c>
    </row>
    <row r="561" spans="1:38" x14ac:dyDescent="0.2">
      <c r="A561" s="7" cm="1">
        <f t="array" aca="1" ref="A561" ca="1">INDEX(Companies!$A:$A,RANDBETWEEN(2,COUNTA(Companies!$A:$A)),1)</f>
        <v>2</v>
      </c>
      <c r="B561" s="5">
        <f t="shared" si="104"/>
        <v>560</v>
      </c>
      <c r="C561" s="5" t="str" cm="1">
        <f t="array" ref="C561">SHA1HASH($B561)</f>
        <v>84582c1dbe026475319df14c19967d1dd0bf751f</v>
      </c>
      <c r="D561" s="6">
        <f t="shared" ca="1" si="105"/>
        <v>1</v>
      </c>
      <c r="E561" s="7">
        <f ca="1">IF($B561 = 1 + N("Presidente"),
    127,
    IF($B561 = 2 + N("Vice-Presidente"),
        72,
        IF($B561 = 3 + N("Secretária bilíngue"),
            13,
            RANDBETWEEN(5,COUNT(Name!$A:$A) + 1)
        )
    )
)</f>
        <v>263</v>
      </c>
      <c r="F561" s="7" t="str">
        <f ca="1">VLOOKUP($E561,Name!$A:$B,2,FALSE)</f>
        <v>Maria Fernanda</v>
      </c>
      <c r="G561" s="7">
        <f ca="1" xml:space="preserve">
IF($B561 = 1,
    0,
    RANDBETWEEN(5,COUNT('Last name'!$A:$A) + 1)
)</f>
        <v>26</v>
      </c>
      <c r="H561" s="7" t="str">
        <f ca="1" xml:space="preserve">
IF($B561 = 1 + N("Presidente"),
    "de Orléans e Bragança",
    VLOOKUP($G561,'Last name'!$A:$B,2,FALSE) &amp; " " &amp; VLOOKUP(RANDBETWEEN(5,COUNT('Last name'!$A:$A) + 1),'Last name'!$A:$B,2,FALSE)
)</f>
        <v>Azeredo Conti</v>
      </c>
      <c r="I561" s="7" t="str">
        <f t="shared" ca="1" si="106"/>
        <v>Maria Fernanda Azeredo Conti</v>
      </c>
      <c r="J561" s="7" t="str" cm="1">
        <f t="array" aca="1" ref="J561" ca="1">SHA1HASH($I561)</f>
        <v>6719a39dc44121f51c4c4ad6bdf84aae1e559ca6</v>
      </c>
      <c r="K561" s="7" cm="1">
        <f t="array" aca="1" ref="K561" ca="1">INDEX(States!$A:$A,M561,1)</f>
        <v>5</v>
      </c>
      <c r="L561" s="7" t="str">
        <f ca="1">VLOOKUP($K561,Countries!$A:$B,2,FALSE)</f>
        <v>Portugal</v>
      </c>
      <c r="M561" s="7" cm="1">
        <f t="array" aca="1" ref="M561" ca="1">INDEX(States!$C:$C,RANDBETWEEN(5,COUNTA(States!$A:$A) + 1),1)</f>
        <v>15</v>
      </c>
      <c r="N561" s="7" t="str">
        <f ca="1">VLOOKUP($M561,States!$C:$D,2,FALSE)</f>
        <v xml:space="preserve"> ÉVORA</v>
      </c>
      <c r="O561" s="7" t="str">
        <f ca="1">VLOOKUP($E561,Name!$A:$C,3,FALSE)</f>
        <v>F</v>
      </c>
      <c r="P561" s="7" t="str">
        <f ca="1">VLOOKUP($O561,Genders!$B:$C,2,FALSE)</f>
        <v>Female</v>
      </c>
      <c r="Q561" s="7" cm="1">
        <f t="array" aca="1" ref="Q561" ca="1">INDEX('Marital status'!$A:$A,RANDBETWEEN(5,COUNTA('Marital status'!$A:$A) + 1),1)</f>
        <v>5</v>
      </c>
      <c r="R561" s="7" t="str">
        <f ca="1">VLOOKUP($Q561,'Marital status'!$A:$B,2,FALSE)</f>
        <v xml:space="preserve"> Separated </v>
      </c>
      <c r="S561" s="7">
        <f t="shared" ca="1" si="107"/>
        <v>7</v>
      </c>
      <c r="T561" s="7" t="str">
        <f ca="1">VLOOKUP($S561,Ethnicities!$A:$B,2,FALSE)</f>
        <v>Native Hawaiian or Other Pacific Islander</v>
      </c>
      <c r="U561" s="8">
        <f t="shared" ca="1" si="108"/>
        <v>19310</v>
      </c>
      <c r="V561" s="6">
        <f t="shared" ca="1" si="109"/>
        <v>8</v>
      </c>
      <c r="W561" s="8" t="str">
        <f ca="1">VLOOKUP($V561,'Background education'!$A:$B,2,FALSE)</f>
        <v>Graduate school</v>
      </c>
      <c r="X561" s="7">
        <f ca="1" xml:space="preserve">
  IF(OR($Z561 = 5, $Z561 = 6, $Z561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561" s="7" t="str">
        <f ca="1">VLOOKUP($X561,Departments!$A:$B,2,FALSE)</f>
        <v>Communication &amp; Marketing</v>
      </c>
      <c r="Z561" s="6">
        <f t="shared" ca="1" si="110"/>
        <v>11</v>
      </c>
      <c r="AA561" s="7" t="str">
        <f ca="1">VLOOKUP($Z561,Roles!$A:$B,2,FALSE)</f>
        <v>Analyst</v>
      </c>
      <c r="AB561" s="6">
        <f t="shared" ca="1" si="111"/>
        <v>6</v>
      </c>
      <c r="AC561" s="7" t="str">
        <f ca="1" xml:space="preserve">
IF(
  ISNA($AB561),
  NA(),
  VLOOKUP($AB561,Levels!$A:$B,2,FALSE)
)</f>
        <v>Pleno</v>
      </c>
      <c r="AD561" s="8">
        <f t="shared" ca="1" si="112"/>
        <v>39265</v>
      </c>
      <c r="AE561" s="6">
        <f ca="1">RANDBETWEEN(5,COUNTA('Recruitment source'!$A:$A) + 1)</f>
        <v>13</v>
      </c>
      <c r="AF561" s="6" t="str">
        <f ca="1">VLOOKUP($AE561,'Recruitment source'!$A:$B,2,FALSE)</f>
        <v>Google</v>
      </c>
      <c r="AG561" s="8" t="e">
        <f t="shared" ca="1" si="113"/>
        <v>#N/A</v>
      </c>
      <c r="AH561" s="6" t="e">
        <f t="shared" ca="1" si="114"/>
        <v>#N/A</v>
      </c>
      <c r="AI561" s="6" t="e">
        <f ca="1" xml:space="preserve">
IF(
  ISNA($AH561),
  NA(),
  VLOOKUP($AH561,'Reasons for dismissal'!$A:$B,2,FALSE)
)</f>
        <v>#N/A</v>
      </c>
      <c r="AJ561" s="6">
        <f t="shared" ca="1" si="115"/>
        <v>4</v>
      </c>
      <c r="AK561" s="1">
        <f t="shared" ca="1" si="116"/>
        <v>3080</v>
      </c>
      <c r="AL5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$A561  &amp; ", "   &amp;
$B561  &amp; ", "   &amp;
$D561  &amp; ", '"  &amp;
$I561  &amp; "', '" &amp;
$O561  &amp; "', "  &amp;
$S561  &amp; ", '"  &amp;
TEXT($U561,"dd/mm/aaaa")  &amp; "', "   &amp;
$V561  &amp; ", "   &amp;
$X561  &amp; ", "   &amp;
$Z561  &amp; ", "   &amp;
IF($AB561 &lt;&gt; "", $AB561, "NULL")  &amp; ", "   &amp;
$AK561  &amp; ");"</f>
        <v>#REF!</v>
      </c>
    </row>
    <row r="562" spans="1:38" x14ac:dyDescent="0.2">
      <c r="A562" s="7" cm="1">
        <f t="array" aca="1" ref="A562" ca="1">INDEX(Companies!$A:$A,RANDBETWEEN(2,COUNTA(Companies!$A:$A)),1)</f>
        <v>2</v>
      </c>
      <c r="B562" s="5">
        <f t="shared" si="104"/>
        <v>561</v>
      </c>
      <c r="C562" s="5" t="str" cm="1">
        <f t="array" ref="C562">SHA1HASH($B562)</f>
        <v>77c8184f671aa0397dd897541ed5ec0a8be0380b</v>
      </c>
      <c r="D562" s="6">
        <f t="shared" ca="1" si="105"/>
        <v>1</v>
      </c>
      <c r="E562" s="7">
        <f ca="1">IF($B562 = 1 + N("Presidente"),
    127,
    IF($B562 = 2 + N("Vice-Presidente"),
        72,
        IF($B562 = 3 + N("Secretária bilíngue"),
            13,
            RANDBETWEEN(5,COUNT(Name!$A:$A) + 1)
        )
    )
)</f>
        <v>221</v>
      </c>
      <c r="F562" s="7" t="str">
        <f ca="1">VLOOKUP($E562,Name!$A:$B,2,FALSE)</f>
        <v>Lavínia</v>
      </c>
      <c r="G562" s="7">
        <f ca="1" xml:space="preserve">
IF($B562 = 1,
    0,
    RANDBETWEEN(5,COUNT('Last name'!$A:$A) + 1)
)</f>
        <v>123</v>
      </c>
      <c r="H562" s="7" t="str">
        <f ca="1" xml:space="preserve">
IF($B562 = 1 + N("Presidente"),
    "de Orléans e Bragança",
    VLOOKUP($G562,'Last name'!$A:$B,2,FALSE) &amp; " " &amp; VLOOKUP(RANDBETWEEN(5,COUNT('Last name'!$A:$A) + 1),'Last name'!$A:$B,2,FALSE)
)</f>
        <v>Martins Leitão</v>
      </c>
      <c r="I562" s="7" t="str">
        <f t="shared" ca="1" si="106"/>
        <v>Lavínia Martins Leitão</v>
      </c>
      <c r="J562" s="7" t="str" cm="1">
        <f t="array" aca="1" ref="J562" ca="1">SHA1HASH($I562)</f>
        <v>6c2c81bf67ca106fca834e02268e59cbfdba6ce5</v>
      </c>
      <c r="K562" s="7" cm="1">
        <f t="array" aca="1" ref="K562" ca="1">INDEX(States!$A:$A,M562,1)</f>
        <v>5</v>
      </c>
      <c r="L562" s="7" t="str">
        <f ca="1">VLOOKUP($K562,Countries!$A:$B,2,FALSE)</f>
        <v>Portugal</v>
      </c>
      <c r="M562" s="7" cm="1">
        <f t="array" aca="1" ref="M562" ca="1">INDEX(States!$C:$C,RANDBETWEEN(5,COUNTA(States!$A:$A) + 1),1)</f>
        <v>18</v>
      </c>
      <c r="N562" s="7" t="str">
        <f ca="1">VLOOKUP($M562,States!$C:$D,2,FALSE)</f>
        <v>Castelo Branco</v>
      </c>
      <c r="O562" s="7" t="str">
        <f ca="1">VLOOKUP($E562,Name!$A:$C,3,FALSE)</f>
        <v>F</v>
      </c>
      <c r="P562" s="7" t="str">
        <f ca="1">VLOOKUP($O562,Genders!$B:$C,2,FALSE)</f>
        <v>Female</v>
      </c>
      <c r="Q562" s="7" cm="1">
        <f t="array" aca="1" ref="Q562" ca="1">INDEX('Marital status'!$A:$A,RANDBETWEEN(5,COUNTA('Marital status'!$A:$A) + 1),1)</f>
        <v>6</v>
      </c>
      <c r="R562" s="7" t="str">
        <f ca="1">VLOOKUP($Q562,'Marital status'!$A:$B,2,FALSE)</f>
        <v>DIVORCED</v>
      </c>
      <c r="S562" s="7">
        <f t="shared" ca="1" si="107"/>
        <v>5</v>
      </c>
      <c r="T562" s="7" t="str">
        <f ca="1">VLOOKUP($S562,Ethnicities!$A:$B,2,FALSE)</f>
        <v>ASIAN</v>
      </c>
      <c r="U562" s="8">
        <f t="shared" ca="1" si="108"/>
        <v>28776</v>
      </c>
      <c r="V562" s="6">
        <f t="shared" ca="1" si="109"/>
        <v>7</v>
      </c>
      <c r="W562" s="8" t="str">
        <f ca="1">VLOOKUP($V562,'Background education'!$A:$B,2,FALSE)</f>
        <v>Undergraduate degree</v>
      </c>
      <c r="X562" s="7">
        <f ca="1" xml:space="preserve">
  IF(OR($Z562 = 5, $Z562 = 6, $Z562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562" s="7" t="str">
        <f ca="1">VLOOKUP($X562,Departments!$A:$B,2,FALSE)</f>
        <v>Finance</v>
      </c>
      <c r="Z562" s="6">
        <f t="shared" ca="1" si="110"/>
        <v>10</v>
      </c>
      <c r="AA562" s="7" t="str">
        <f ca="1">VLOOKUP($Z562,Roles!$A:$B,2,FALSE)</f>
        <v>Trainee</v>
      </c>
      <c r="AB562" s="6" t="e">
        <f t="shared" ca="1" si="111"/>
        <v>#N/A</v>
      </c>
      <c r="AC562" s="7" t="e">
        <f ca="1" xml:space="preserve">
IF(
  ISNA($AB562),
  NA(),
  VLOOKUP($AB562,Levels!$A:$B,2,FALSE)
)</f>
        <v>#N/A</v>
      </c>
      <c r="AD562" s="8">
        <f t="shared" ca="1" si="112"/>
        <v>41461</v>
      </c>
      <c r="AE562" s="6">
        <f ca="1">RANDBETWEEN(5,COUNTA('Recruitment source'!$A:$A) + 1)</f>
        <v>5</v>
      </c>
      <c r="AF562" s="6" t="str">
        <f ca="1">VLOOKUP($AE562,'Recruitment source'!$A:$B,2,FALSE)</f>
        <v>Indeed</v>
      </c>
      <c r="AG562" s="8" t="e">
        <f t="shared" ca="1" si="113"/>
        <v>#N/A</v>
      </c>
      <c r="AH562" s="6" t="e">
        <f t="shared" ca="1" si="114"/>
        <v>#N/A</v>
      </c>
      <c r="AI562" s="6" t="e">
        <f ca="1" xml:space="preserve">
IF(
  ISNA($AH562),
  NA(),
  VLOOKUP($AH562,'Reasons for dismissal'!$A:$B,2,FALSE)
)</f>
        <v>#N/A</v>
      </c>
      <c r="AJ562" s="6">
        <f t="shared" ca="1" si="115"/>
        <v>5</v>
      </c>
      <c r="AK562" s="1">
        <f t="shared" ca="1" si="116"/>
        <v>1305</v>
      </c>
      <c r="AL5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$A562  &amp; ", "   &amp;
$B562  &amp; ", "   &amp;
$D562  &amp; ", '"  &amp;
$I562  &amp; "', '" &amp;
$O562  &amp; "', "  &amp;
$S562  &amp; ", '"  &amp;
TEXT($U562,"dd/mm/aaaa")  &amp; "', "   &amp;
$V562  &amp; ", "   &amp;
$X562  &amp; ", "   &amp;
$Z562  &amp; ", "   &amp;
IF($AB562 &lt;&gt; "", $AB562, "NULL")  &amp; ", "   &amp;
$AK562  &amp; ");"</f>
        <v>#REF!</v>
      </c>
    </row>
    <row r="563" spans="1:38" x14ac:dyDescent="0.2">
      <c r="A563" s="7" cm="1">
        <f t="array" aca="1" ref="A563" ca="1">INDEX(Companies!$A:$A,RANDBETWEEN(2,COUNTA(Companies!$A:$A)),1)</f>
        <v>2</v>
      </c>
      <c r="B563" s="5">
        <f t="shared" si="104"/>
        <v>562</v>
      </c>
      <c r="C563" s="5" t="str" cm="1">
        <f t="array" ref="C563">SHA1HASH($B563)</f>
        <v>904f2cc1c3677bb35876e91f4716341c06769cc6</v>
      </c>
      <c r="D563" s="6">
        <f t="shared" ca="1" si="105"/>
        <v>1</v>
      </c>
      <c r="E563" s="7">
        <f ca="1">IF($B563 = 1 + N("Presidente"),
    127,
    IF($B563 = 2 + N("Vice-Presidente"),
        72,
        IF($B563 = 3 + N("Secretária bilíngue"),
            13,
            RANDBETWEEN(5,COUNT(Name!$A:$A) + 1)
        )
    )
)</f>
        <v>362</v>
      </c>
      <c r="F563" s="7" t="str">
        <f ca="1">VLOOKUP($E563,Name!$A:$B,2,FALSE)</f>
        <v>Wilian</v>
      </c>
      <c r="G563" s="7">
        <f ca="1" xml:space="preserve">
IF($B563 = 1,
    0,
    RANDBETWEEN(5,COUNT('Last name'!$A:$A) + 1)
)</f>
        <v>179</v>
      </c>
      <c r="H563" s="7" t="str">
        <f ca="1" xml:space="preserve">
IF($B563 = 1 + N("Presidente"),
    "de Orléans e Bragança",
    VLOOKUP($G563,'Last name'!$A:$B,2,FALSE) &amp; " " &amp; VLOOKUP(RANDBETWEEN(5,COUNT('Last name'!$A:$A) + 1),'Last name'!$A:$B,2,FALSE)
)</f>
        <v>Serra Bicalho</v>
      </c>
      <c r="I563" s="7" t="str">
        <f t="shared" ca="1" si="106"/>
        <v>Wilian Serra Bicalho</v>
      </c>
      <c r="J563" s="7" t="str" cm="1">
        <f t="array" aca="1" ref="J563" ca="1">SHA1HASH($I563)</f>
        <v>124623388af03bfe7d77a5a85a587a92cbfc0917</v>
      </c>
      <c r="K563" s="7" cm="1">
        <f t="array" aca="1" ref="K563" ca="1">INDEX(States!$A:$A,M563,1)</f>
        <v>5</v>
      </c>
      <c r="L563" s="7" t="str">
        <f ca="1">VLOOKUP($K563,Countries!$A:$B,2,FALSE)</f>
        <v>Portugal</v>
      </c>
      <c r="M563" s="7" cm="1">
        <f t="array" aca="1" ref="M563" ca="1">INDEX(States!$C:$C,RANDBETWEEN(5,COUNTA(States!$A:$A) + 1),1)</f>
        <v>15</v>
      </c>
      <c r="N563" s="7" t="str">
        <f ca="1">VLOOKUP($M563,States!$C:$D,2,FALSE)</f>
        <v xml:space="preserve"> ÉVORA</v>
      </c>
      <c r="O563" s="7" t="str">
        <f ca="1">VLOOKUP($E563,Name!$A:$C,3,FALSE)</f>
        <v>M</v>
      </c>
      <c r="P563" s="7" t="str">
        <f ca="1">VLOOKUP($O563,Genders!$B:$C,2,FALSE)</f>
        <v>Male</v>
      </c>
      <c r="Q563" s="7" cm="1">
        <f t="array" aca="1" ref="Q563" ca="1">INDEX('Marital status'!$A:$A,RANDBETWEEN(5,COUNTA('Marital status'!$A:$A) + 1),1)</f>
        <v>0</v>
      </c>
      <c r="R563" s="7" t="e">
        <f ca="1">VLOOKUP($Q563,'Marital status'!$A:$B,2,FALSE)</f>
        <v>#N/A</v>
      </c>
      <c r="S563" s="7">
        <f t="shared" ca="1" si="107"/>
        <v>5</v>
      </c>
      <c r="T563" s="7" t="str">
        <f ca="1">VLOOKUP($S563,Ethnicities!$A:$B,2,FALSE)</f>
        <v>ASIAN</v>
      </c>
      <c r="U563" s="8">
        <f t="shared" ca="1" si="108"/>
        <v>26361</v>
      </c>
      <c r="V563" s="6">
        <f t="shared" ca="1" si="109"/>
        <v>8</v>
      </c>
      <c r="W563" s="8" t="str">
        <f ca="1">VLOOKUP($V563,'Background education'!$A:$B,2,FALSE)</f>
        <v>Graduate school</v>
      </c>
      <c r="X563" s="7">
        <f ca="1" xml:space="preserve">
  IF(OR($Z563 = 5, $Z563 = 6, $Z563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563" s="7" t="str">
        <f ca="1">VLOOKUP($X563,Departments!$A:$B,2,FALSE)</f>
        <v>Controlling</v>
      </c>
      <c r="Z563" s="6">
        <f t="shared" ca="1" si="110"/>
        <v>11</v>
      </c>
      <c r="AA563" s="7" t="str">
        <f ca="1">VLOOKUP($Z563,Roles!$A:$B,2,FALSE)</f>
        <v>Analyst</v>
      </c>
      <c r="AB563" s="6">
        <f t="shared" ca="1" si="111"/>
        <v>5</v>
      </c>
      <c r="AC563" s="7" t="str">
        <f ca="1" xml:space="preserve">
IF(
  ISNA($AB563),
  NA(),
  VLOOKUP($AB563,Levels!$A:$B,2,FALSE)
)</f>
        <v>Junior</v>
      </c>
      <c r="AD563" s="8">
        <f t="shared" ca="1" si="112"/>
        <v>37257</v>
      </c>
      <c r="AE563" s="6">
        <f ca="1">RANDBETWEEN(5,COUNTA('Recruitment source'!$A:$A) + 1)</f>
        <v>9</v>
      </c>
      <c r="AF563" s="6" t="str">
        <f ca="1">VLOOKUP($AE563,'Recruitment source'!$A:$B,2,FALSE)</f>
        <v>Empregos Online</v>
      </c>
      <c r="AG563" s="8" t="e">
        <f t="shared" ca="1" si="113"/>
        <v>#N/A</v>
      </c>
      <c r="AH563" s="6" t="e">
        <f t="shared" ca="1" si="114"/>
        <v>#N/A</v>
      </c>
      <c r="AI563" s="6" t="e">
        <f ca="1" xml:space="preserve">
IF(
  ISNA($AH563),
  NA(),
  VLOOKUP($AH563,'Reasons for dismissal'!$A:$B,2,FALSE)
)</f>
        <v>#N/A</v>
      </c>
      <c r="AJ563" s="6">
        <f t="shared" ca="1" si="115"/>
        <v>5</v>
      </c>
      <c r="AK563" s="1">
        <f t="shared" ca="1" si="116"/>
        <v>3000</v>
      </c>
      <c r="AL5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$A563  &amp; ", "   &amp;
$B563  &amp; ", "   &amp;
$D563  &amp; ", '"  &amp;
$I563  &amp; "', '" &amp;
$O563  &amp; "', "  &amp;
$S563  &amp; ", '"  &amp;
TEXT($U563,"dd/mm/aaaa")  &amp; "', "   &amp;
$V563  &amp; ", "   &amp;
$X563  &amp; ", "   &amp;
$Z563  &amp; ", "   &amp;
IF($AB563 &lt;&gt; "", $AB563, "NULL")  &amp; ", "   &amp;
$AK563  &amp; ");"</f>
        <v>#REF!</v>
      </c>
    </row>
    <row r="564" spans="1:38" x14ac:dyDescent="0.2">
      <c r="A564" s="7" cm="1">
        <f t="array" aca="1" ref="A564" ca="1">INDEX(Companies!$A:$A,RANDBETWEEN(2,COUNTA(Companies!$A:$A)),1)</f>
        <v>2</v>
      </c>
      <c r="B564" s="5">
        <f t="shared" si="104"/>
        <v>563</v>
      </c>
      <c r="C564" s="5" t="str" cm="1">
        <f t="array" ref="C564">SHA1HASH($B564)</f>
        <v>68b7933743e4841afc42c7b7eb5b4974a1070228</v>
      </c>
      <c r="D564" s="6">
        <f t="shared" ca="1" si="105"/>
        <v>1</v>
      </c>
      <c r="E564" s="7">
        <f ca="1">IF($B564 = 1 + N("Presidente"),
    127,
    IF($B564 = 2 + N("Vice-Presidente"),
        72,
        IF($B564 = 3 + N("Secretária bilíngue"),
            13,
            RANDBETWEEN(5,COUNT(Name!$A:$A) + 1)
        )
    )
)</f>
        <v>206</v>
      </c>
      <c r="F564" s="7" t="str">
        <f ca="1">VLOOKUP($E564,Name!$A:$B,2,FALSE)</f>
        <v>Kamilla</v>
      </c>
      <c r="G564" s="7">
        <f ca="1" xml:space="preserve">
IF($B564 = 1,
    0,
    RANDBETWEEN(5,COUNT('Last name'!$A:$A) + 1)
)</f>
        <v>153</v>
      </c>
      <c r="H564" s="7" t="str">
        <f ca="1" xml:space="preserve">
IF($B564 = 1 + N("Presidente"),
    "de Orléans e Bragança",
    VLOOKUP($G564,'Last name'!$A:$B,2,FALSE) &amp; " " &amp; VLOOKUP(RANDBETWEEN(5,COUNT('Last name'!$A:$A) + 1),'Last name'!$A:$B,2,FALSE)
)</f>
        <v>Pimentel Simões</v>
      </c>
      <c r="I564" s="7" t="str">
        <f t="shared" ca="1" si="106"/>
        <v>Kamilla Pimentel Simões</v>
      </c>
      <c r="J564" s="7" t="str" cm="1">
        <f t="array" aca="1" ref="J564" ca="1">SHA1HASH($I564)</f>
        <v>9023a34ef65ea9c3cd88bb3994df05efe535bfe7</v>
      </c>
      <c r="K564" s="7" cm="1">
        <f t="array" aca="1" ref="K564" ca="1">INDEX(States!$A:$A,M564,1)</f>
        <v>5</v>
      </c>
      <c r="L564" s="7" t="str">
        <f ca="1">VLOOKUP($K564,Countries!$A:$B,2,FALSE)</f>
        <v>Portugal</v>
      </c>
      <c r="M564" s="7" cm="1">
        <f t="array" aca="1" ref="M564" ca="1">INDEX(States!$C:$C,RANDBETWEEN(5,COUNTA(States!$A:$A) + 1),1)</f>
        <v>15</v>
      </c>
      <c r="N564" s="7" t="str">
        <f ca="1">VLOOKUP($M564,States!$C:$D,2,FALSE)</f>
        <v xml:space="preserve"> ÉVORA</v>
      </c>
      <c r="O564" s="7" t="str">
        <f ca="1">VLOOKUP($E564,Name!$A:$C,3,FALSE)</f>
        <v>F</v>
      </c>
      <c r="P564" s="7" t="str">
        <f ca="1">VLOOKUP($O564,Genders!$B:$C,2,FALSE)</f>
        <v>Female</v>
      </c>
      <c r="Q564" s="7" cm="1">
        <f t="array" aca="1" ref="Q564" ca="1">INDEX('Marital status'!$A:$A,RANDBETWEEN(5,COUNTA('Marital status'!$A:$A) + 1),1)</f>
        <v>0</v>
      </c>
      <c r="R564" s="7" t="e">
        <f ca="1">VLOOKUP($Q564,'Marital status'!$A:$B,2,FALSE)</f>
        <v>#N/A</v>
      </c>
      <c r="S564" s="7">
        <f t="shared" ca="1" si="107"/>
        <v>5</v>
      </c>
      <c r="T564" s="7" t="str">
        <f ca="1">VLOOKUP($S564,Ethnicities!$A:$B,2,FALSE)</f>
        <v>ASIAN</v>
      </c>
      <c r="U564" s="8">
        <f t="shared" ca="1" si="108"/>
        <v>29341</v>
      </c>
      <c r="V564" s="6">
        <f t="shared" ca="1" si="109"/>
        <v>7</v>
      </c>
      <c r="W564" s="8" t="str">
        <f ca="1">VLOOKUP($V564,'Background education'!$A:$B,2,FALSE)</f>
        <v>Undergraduate degree</v>
      </c>
      <c r="X564" s="7">
        <f ca="1" xml:space="preserve">
  IF(OR($Z564 = 5, $Z564 = 6, $Z564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564" s="7" t="str">
        <f ca="1">VLOOKUP($X564,Departments!$A:$B,2,FALSE)</f>
        <v xml:space="preserve"> Commercial</v>
      </c>
      <c r="Z564" s="6">
        <f t="shared" ca="1" si="110"/>
        <v>10</v>
      </c>
      <c r="AA564" s="7" t="str">
        <f ca="1">VLOOKUP($Z564,Roles!$A:$B,2,FALSE)</f>
        <v>Trainee</v>
      </c>
      <c r="AB564" s="6" t="e">
        <f t="shared" ca="1" si="111"/>
        <v>#N/A</v>
      </c>
      <c r="AC564" s="7" t="e">
        <f ca="1" xml:space="preserve">
IF(
  ISNA($AB564),
  NA(),
  VLOOKUP($AB564,Levels!$A:$B,2,FALSE)
)</f>
        <v>#N/A</v>
      </c>
      <c r="AD564" s="8">
        <f t="shared" ca="1" si="112"/>
        <v>39526</v>
      </c>
      <c r="AE564" s="6">
        <f ca="1">RANDBETWEEN(5,COUNTA('Recruitment source'!$A:$A) + 1)</f>
        <v>13</v>
      </c>
      <c r="AF564" s="6" t="str">
        <f ca="1">VLOOKUP($AE564,'Recruitment source'!$A:$B,2,FALSE)</f>
        <v>Google</v>
      </c>
      <c r="AG564" s="8" t="e">
        <f t="shared" ca="1" si="113"/>
        <v>#N/A</v>
      </c>
      <c r="AH564" s="6" t="e">
        <f t="shared" ca="1" si="114"/>
        <v>#N/A</v>
      </c>
      <c r="AI564" s="6" t="e">
        <f ca="1" xml:space="preserve">
IF(
  ISNA($AH564),
  NA(),
  VLOOKUP($AH564,'Reasons for dismissal'!$A:$B,2,FALSE)
)</f>
        <v>#N/A</v>
      </c>
      <c r="AJ564" s="6">
        <f t="shared" ca="1" si="115"/>
        <v>5</v>
      </c>
      <c r="AK564" s="1">
        <f t="shared" ca="1" si="116"/>
        <v>1385</v>
      </c>
      <c r="AL5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$A564  &amp; ", "   &amp;
$B564  &amp; ", "   &amp;
$D564  &amp; ", '"  &amp;
$I564  &amp; "', '" &amp;
$O564  &amp; "', "  &amp;
$S564  &amp; ", '"  &amp;
TEXT($U564,"dd/mm/aaaa")  &amp; "', "   &amp;
$V564  &amp; ", "   &amp;
$X564  &amp; ", "   &amp;
$Z564  &amp; ", "   &amp;
IF($AB564 &lt;&gt; "", $AB564, "NULL")  &amp; ", "   &amp;
$AK564  &amp; ");"</f>
        <v>#REF!</v>
      </c>
    </row>
    <row r="565" spans="1:38" x14ac:dyDescent="0.2">
      <c r="A565" s="7" cm="1">
        <f t="array" aca="1" ref="A565" ca="1">INDEX(Companies!$A:$A,RANDBETWEEN(2,COUNTA(Companies!$A:$A)),1)</f>
        <v>2</v>
      </c>
      <c r="B565" s="5">
        <f t="shared" si="104"/>
        <v>564</v>
      </c>
      <c r="C565" s="5" t="str" cm="1">
        <f t="array" ref="C565">SHA1HASH($B565)</f>
        <v>fe2fb474076a872e237e4430d40cbed150d20033</v>
      </c>
      <c r="D565" s="6">
        <f t="shared" ca="1" si="105"/>
        <v>1</v>
      </c>
      <c r="E565" s="7">
        <f ca="1">IF($B565 = 1 + N("Presidente"),
    127,
    IF($B565 = 2 + N("Vice-Presidente"),
        72,
        IF($B565 = 3 + N("Secretária bilíngue"),
            13,
            RANDBETWEEN(5,COUNT(Name!$A:$A) + 1)
        )
    )
)</f>
        <v>7</v>
      </c>
      <c r="F565" s="7" t="str">
        <f ca="1">VLOOKUP($E565,Name!$A:$B,2,FALSE)</f>
        <v>Adelaide</v>
      </c>
      <c r="G565" s="7">
        <f ca="1" xml:space="preserve">
IF($B565 = 1,
    0,
    RANDBETWEEN(5,COUNT('Last name'!$A:$A) + 1)
)</f>
        <v>105</v>
      </c>
      <c r="H565" s="7" t="str">
        <f ca="1" xml:space="preserve">
IF($B565 = 1 + N("Presidente"),
    "de Orléans e Bragança",
    VLOOKUP($G565,'Last name'!$A:$B,2,FALSE) &amp; " " &amp; VLOOKUP(RANDBETWEEN(5,COUNT('Last name'!$A:$A) + 1),'Last name'!$A:$B,2,FALSE)
)</f>
        <v>Junqueira Russo</v>
      </c>
      <c r="I565" s="7" t="str">
        <f t="shared" ca="1" si="106"/>
        <v>Adelaide Junqueira Russo</v>
      </c>
      <c r="J565" s="7" t="str" cm="1">
        <f t="array" aca="1" ref="J565" ca="1">SHA1HASH($I565)</f>
        <v>4a62b452dab2ffb542edcbb9a2f380ade68439b8</v>
      </c>
      <c r="K565" s="7" cm="1">
        <f t="array" aca="1" ref="K565" ca="1">INDEX(States!$A:$A,M565,1)</f>
        <v>5</v>
      </c>
      <c r="L565" s="7" t="str">
        <f ca="1">VLOOKUP($K565,Countries!$A:$B,2,FALSE)</f>
        <v>Portugal</v>
      </c>
      <c r="M565" s="7" cm="1">
        <f t="array" aca="1" ref="M565" ca="1">INDEX(States!$C:$C,RANDBETWEEN(5,COUNTA(States!$A:$A) + 1),1)</f>
        <v>14</v>
      </c>
      <c r="N565" s="7" t="str">
        <f ca="1">VLOOKUP($M565,States!$C:$D,2,FALSE)</f>
        <v>Madeira</v>
      </c>
      <c r="O565" s="7" t="str">
        <f ca="1">VLOOKUP($E565,Name!$A:$C,3,FALSE)</f>
        <v>F</v>
      </c>
      <c r="P565" s="7" t="str">
        <f ca="1">VLOOKUP($O565,Genders!$B:$C,2,FALSE)</f>
        <v>Female</v>
      </c>
      <c r="Q565" s="7" cm="1">
        <f t="array" aca="1" ref="Q565" ca="1">INDEX('Marital status'!$A:$A,RANDBETWEEN(5,COUNTA('Marital status'!$A:$A) + 1),1)</f>
        <v>6</v>
      </c>
      <c r="R565" s="7" t="str">
        <f ca="1">VLOOKUP($Q565,'Marital status'!$A:$B,2,FALSE)</f>
        <v>DIVORCED</v>
      </c>
      <c r="S565" s="7">
        <f t="shared" ca="1" si="107"/>
        <v>5</v>
      </c>
      <c r="T565" s="7" t="str">
        <f ca="1">VLOOKUP($S565,Ethnicities!$A:$B,2,FALSE)</f>
        <v>ASIAN</v>
      </c>
      <c r="U565" s="8">
        <f t="shared" ca="1" si="108"/>
        <v>29885</v>
      </c>
      <c r="V565" s="6">
        <f t="shared" ca="1" si="109"/>
        <v>7</v>
      </c>
      <c r="W565" s="8" t="str">
        <f ca="1">VLOOKUP($V565,'Background education'!$A:$B,2,FALSE)</f>
        <v>Undergraduate degree</v>
      </c>
      <c r="X565" s="7">
        <f ca="1" xml:space="preserve">
  IF(OR($Z565 = 5, $Z565 = 6, $Z565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565" s="7" t="str">
        <f ca="1">VLOOKUP($X565,Departments!$A:$B,2,FALSE)</f>
        <v>Operations</v>
      </c>
      <c r="Z565" s="6">
        <f t="shared" ca="1" si="110"/>
        <v>11</v>
      </c>
      <c r="AA565" s="7" t="str">
        <f ca="1">VLOOKUP($Z565,Roles!$A:$B,2,FALSE)</f>
        <v>Analyst</v>
      </c>
      <c r="AB565" s="6">
        <f t="shared" ca="1" si="111"/>
        <v>5</v>
      </c>
      <c r="AC565" s="7" t="str">
        <f ca="1" xml:space="preserve">
IF(
  ISNA($AB565),
  NA(),
  VLOOKUP($AB565,Levels!$A:$B,2,FALSE)
)</f>
        <v>Junior</v>
      </c>
      <c r="AD565" s="8">
        <f t="shared" ca="1" si="112"/>
        <v>44498</v>
      </c>
      <c r="AE565" s="6">
        <f ca="1">RANDBETWEEN(5,COUNTA('Recruitment source'!$A:$A) + 1)</f>
        <v>10</v>
      </c>
      <c r="AF565" s="6" t="str">
        <f ca="1">VLOOKUP($AE565,'Recruitment source'!$A:$B,2,FALSE)</f>
        <v>Jobs in Lisbon</v>
      </c>
      <c r="AG565" s="8" t="e">
        <f t="shared" ca="1" si="113"/>
        <v>#N/A</v>
      </c>
      <c r="AH565" s="6" t="e">
        <f t="shared" ca="1" si="114"/>
        <v>#N/A</v>
      </c>
      <c r="AI565" s="6" t="e">
        <f ca="1" xml:space="preserve">
IF(
  ISNA($AH565),
  NA(),
  VLOOKUP($AH565,'Reasons for dismissal'!$A:$B,2,FALSE)
)</f>
        <v>#N/A</v>
      </c>
      <c r="AJ565" s="6">
        <f t="shared" ca="1" si="115"/>
        <v>4</v>
      </c>
      <c r="AK565" s="1">
        <f t="shared" ca="1" si="116"/>
        <v>2500</v>
      </c>
      <c r="AL5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$A565  &amp; ", "   &amp;
$B565  &amp; ", "   &amp;
$D565  &amp; ", '"  &amp;
$I565  &amp; "', '" &amp;
$O565  &amp; "', "  &amp;
$S565  &amp; ", '"  &amp;
TEXT($U565,"dd/mm/aaaa")  &amp; "', "   &amp;
$V565  &amp; ", "   &amp;
$X565  &amp; ", "   &amp;
$Z565  &amp; ", "   &amp;
IF($AB565 &lt;&gt; "", $AB565, "NULL")  &amp; ", "   &amp;
$AK565  &amp; ");"</f>
        <v>#REF!</v>
      </c>
    </row>
    <row r="566" spans="1:38" x14ac:dyDescent="0.2">
      <c r="A566" s="7" cm="1">
        <f t="array" aca="1" ref="A566" ca="1">INDEX(Companies!$A:$A,RANDBETWEEN(2,COUNTA(Companies!$A:$A)),1)</f>
        <v>2</v>
      </c>
      <c r="B566" s="5">
        <f t="shared" si="104"/>
        <v>565</v>
      </c>
      <c r="C566" s="5" t="str" cm="1">
        <f t="array" ref="C566">SHA1HASH($B566)</f>
        <v>e77a763321d6cf825534ab228e1dfa33e71447c1</v>
      </c>
      <c r="D566" s="6">
        <f t="shared" ca="1" si="105"/>
        <v>1</v>
      </c>
      <c r="E566" s="7">
        <f ca="1">IF($B566 = 1 + N("Presidente"),
    127,
    IF($B566 = 2 + N("Vice-Presidente"),
        72,
        IF($B566 = 3 + N("Secretária bilíngue"),
            13,
            RANDBETWEEN(5,COUNT(Name!$A:$A) + 1)
        )
    )
)</f>
        <v>292</v>
      </c>
      <c r="F566" s="7" t="str">
        <f ca="1">VLOOKUP($E566,Name!$A:$B,2,FALSE)</f>
        <v>Micaela</v>
      </c>
      <c r="G566" s="7">
        <f ca="1" xml:space="preserve">
IF($B566 = 1,
    0,
    RANDBETWEEN(5,COUNT('Last name'!$A:$A) + 1)
)</f>
        <v>176</v>
      </c>
      <c r="H566" s="7" t="str">
        <f ca="1" xml:space="preserve">
IF($B566 = 1 + N("Presidente"),
    "de Orléans e Bragança",
    VLOOKUP($G566,'Last name'!$A:$B,2,FALSE) &amp; " " &amp; VLOOKUP(RANDBETWEEN(5,COUNT('Last name'!$A:$A) + 1),'Last name'!$A:$B,2,FALSE)
)</f>
        <v>Santos Testa</v>
      </c>
      <c r="I566" s="7" t="str">
        <f t="shared" ca="1" si="106"/>
        <v>Micaela Santos Testa</v>
      </c>
      <c r="J566" s="7" t="str" cm="1">
        <f t="array" aca="1" ref="J566" ca="1">SHA1HASH($I566)</f>
        <v>7d71ed4d844edb1e15744c787fa582960f977a87</v>
      </c>
      <c r="K566" s="7" cm="1">
        <f t="array" aca="1" ref="K566" ca="1">INDEX(States!$A:$A,M566,1)</f>
        <v>5</v>
      </c>
      <c r="L566" s="7" t="str">
        <f ca="1">VLOOKUP($K566,Countries!$A:$B,2,FALSE)</f>
        <v>Portugal</v>
      </c>
      <c r="M566" s="7" cm="1">
        <f t="array" aca="1" ref="M566" ca="1">INDEX(States!$C:$C,RANDBETWEEN(5,COUNTA(States!$A:$A) + 1),1)</f>
        <v>20</v>
      </c>
      <c r="N566" s="7" t="str">
        <f ca="1">VLOOKUP($M566,States!$C:$D,2,FALSE)</f>
        <v>Portalegre</v>
      </c>
      <c r="O566" s="7" t="str">
        <f ca="1">VLOOKUP($E566,Name!$A:$C,3,FALSE)</f>
        <v>F</v>
      </c>
      <c r="P566" s="7" t="str">
        <f ca="1">VLOOKUP($O566,Genders!$B:$C,2,FALSE)</f>
        <v>Female</v>
      </c>
      <c r="Q566" s="7" cm="1">
        <f t="array" aca="1" ref="Q566" ca="1">INDEX('Marital status'!$A:$A,RANDBETWEEN(5,COUNTA('Marital status'!$A:$A) + 1),1)</f>
        <v>0</v>
      </c>
      <c r="R566" s="7" t="e">
        <f ca="1">VLOOKUP($Q566,'Marital status'!$A:$B,2,FALSE)</f>
        <v>#N/A</v>
      </c>
      <c r="S566" s="7">
        <f t="shared" ca="1" si="107"/>
        <v>5</v>
      </c>
      <c r="T566" s="7" t="str">
        <f ca="1">VLOOKUP($S566,Ethnicities!$A:$B,2,FALSE)</f>
        <v>ASIAN</v>
      </c>
      <c r="U566" s="8">
        <f t="shared" ca="1" si="108"/>
        <v>30185</v>
      </c>
      <c r="V566" s="6">
        <f t="shared" ca="1" si="109"/>
        <v>7</v>
      </c>
      <c r="W566" s="8" t="str">
        <f ca="1">VLOOKUP($V566,'Background education'!$A:$B,2,FALSE)</f>
        <v>Undergraduate degree</v>
      </c>
      <c r="X566" s="7">
        <f ca="1" xml:space="preserve">
  IF(OR($Z566 = 5, $Z566 = 6, $Z566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566" s="7" t="str">
        <f ca="1">VLOOKUP($X566,Departments!$A:$B,2,FALSE)</f>
        <v>Administration</v>
      </c>
      <c r="Z566" s="6">
        <f t="shared" ca="1" si="110"/>
        <v>9</v>
      </c>
      <c r="AA566" s="7" t="str">
        <f ca="1">VLOOKUP($Z566,Roles!$A:$B,2,FALSE)</f>
        <v>Intern</v>
      </c>
      <c r="AB566" s="6" t="e">
        <f t="shared" ca="1" si="111"/>
        <v>#N/A</v>
      </c>
      <c r="AC566" s="7" t="e">
        <f ca="1" xml:space="preserve">
IF(
  ISNA($AB566),
  NA(),
  VLOOKUP($AB566,Levels!$A:$B,2,FALSE)
)</f>
        <v>#N/A</v>
      </c>
      <c r="AD566" s="8">
        <f t="shared" ca="1" si="112"/>
        <v>37886</v>
      </c>
      <c r="AE566" s="6">
        <f ca="1">RANDBETWEEN(5,COUNTA('Recruitment source'!$A:$A) + 1)</f>
        <v>11</v>
      </c>
      <c r="AF566" s="6" t="str">
        <f ca="1">VLOOKUP($AE566,'Recruitment source'!$A:$B,2,FALSE)</f>
        <v>Next Station</v>
      </c>
      <c r="AG566" s="8" t="e">
        <f t="shared" ca="1" si="113"/>
        <v>#N/A</v>
      </c>
      <c r="AH566" s="6" t="e">
        <f t="shared" ca="1" si="114"/>
        <v>#N/A</v>
      </c>
      <c r="AI566" s="6" t="e">
        <f ca="1" xml:space="preserve">
IF(
  ISNA($AH566),
  NA(),
  VLOOKUP($AH566,'Reasons for dismissal'!$A:$B,2,FALSE)
)</f>
        <v>#N/A</v>
      </c>
      <c r="AJ566" s="6">
        <f t="shared" ca="1" si="115"/>
        <v>5</v>
      </c>
      <c r="AK566" s="1">
        <f t="shared" ca="1" si="116"/>
        <v>1205</v>
      </c>
      <c r="AL5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$A566  &amp; ", "   &amp;
$B566  &amp; ", "   &amp;
$D566  &amp; ", '"  &amp;
$I566  &amp; "', '" &amp;
$O566  &amp; "', "  &amp;
$S566  &amp; ", '"  &amp;
TEXT($U566,"dd/mm/aaaa")  &amp; "', "   &amp;
$V566  &amp; ", "   &amp;
$X566  &amp; ", "   &amp;
$Z566  &amp; ", "   &amp;
IF($AB566 &lt;&gt; "", $AB566, "NULL")  &amp; ", "   &amp;
$AK566  &amp; ");"</f>
        <v>#REF!</v>
      </c>
    </row>
    <row r="567" spans="1:38" x14ac:dyDescent="0.2">
      <c r="A567" s="7" cm="1">
        <f t="array" aca="1" ref="A567" ca="1">INDEX(Companies!$A:$A,RANDBETWEEN(2,COUNTA(Companies!$A:$A)),1)</f>
        <v>2</v>
      </c>
      <c r="B567" s="5">
        <f t="shared" si="104"/>
        <v>566</v>
      </c>
      <c r="C567" s="5" t="str" cm="1">
        <f t="array" ref="C567">SHA1HASH($B567)</f>
        <v>ceab25abfedcba417c7cade07076c93c1cdacc44</v>
      </c>
      <c r="D567" s="6">
        <f t="shared" ca="1" si="105"/>
        <v>1</v>
      </c>
      <c r="E567" s="7">
        <f ca="1">IF($B567 = 1 + N("Presidente"),
    127,
    IF($B567 = 2 + N("Vice-Presidente"),
        72,
        IF($B567 = 3 + N("Secretária bilíngue"),
            13,
            RANDBETWEEN(5,COUNT(Name!$A:$A) + 1)
        )
    )
)</f>
        <v>146</v>
      </c>
      <c r="F567" s="7" t="str">
        <f ca="1">VLOOKUP($E567,Name!$A:$B,2,FALSE)</f>
        <v>Francisco</v>
      </c>
      <c r="G567" s="7">
        <f ca="1" xml:space="preserve">
IF($B567 = 1,
    0,
    RANDBETWEEN(5,COUNT('Last name'!$A:$A) + 1)
)</f>
        <v>143</v>
      </c>
      <c r="H567" s="7" t="str">
        <f ca="1" xml:space="preserve">
IF($B567 = 1 + N("Presidente"),
    "de Orléans e Bragança",
    VLOOKUP($G567,'Last name'!$A:$B,2,FALSE) &amp; " " &amp; VLOOKUP(RANDBETWEEN(5,COUNT('Last name'!$A:$A) + 1),'Last name'!$A:$B,2,FALSE)
)</f>
        <v>Oliveira Barboza</v>
      </c>
      <c r="I567" s="7" t="str">
        <f t="shared" ca="1" si="106"/>
        <v>Francisco Oliveira Barboza</v>
      </c>
      <c r="J567" s="7" t="str" cm="1">
        <f t="array" aca="1" ref="J567" ca="1">SHA1HASH($I567)</f>
        <v>f1a68b0ef1d160e40d8713a564a0ee45eb10c898</v>
      </c>
      <c r="K567" s="7" cm="1">
        <f t="array" aca="1" ref="K567" ca="1">INDEX(States!$A:$A,M567,1)</f>
        <v>5</v>
      </c>
      <c r="L567" s="7" t="str">
        <f ca="1">VLOOKUP($K567,Countries!$A:$B,2,FALSE)</f>
        <v>Portugal</v>
      </c>
      <c r="M567" s="7" cm="1">
        <f t="array" aca="1" ref="M567" ca="1">INDEX(States!$C:$C,RANDBETWEEN(5,COUNTA(States!$A:$A) + 1),1)</f>
        <v>10</v>
      </c>
      <c r="N567" s="7" t="str">
        <f ca="1">VLOOKUP($M567,States!$C:$D,2,FALSE)</f>
        <v>Faro</v>
      </c>
      <c r="O567" s="7" t="str">
        <f ca="1">VLOOKUP($E567,Name!$A:$C,3,FALSE)</f>
        <v>M</v>
      </c>
      <c r="P567" s="7" t="str">
        <f ca="1">VLOOKUP($O567,Genders!$B:$C,2,FALSE)</f>
        <v>Male</v>
      </c>
      <c r="Q567" s="7" cm="1">
        <f t="array" aca="1" ref="Q567" ca="1">INDEX('Marital status'!$A:$A,RANDBETWEEN(5,COUNTA('Marital status'!$A:$A) + 1),1)</f>
        <v>6</v>
      </c>
      <c r="R567" s="7" t="str">
        <f ca="1">VLOOKUP($Q567,'Marital status'!$A:$B,2,FALSE)</f>
        <v>DIVORCED</v>
      </c>
      <c r="S567" s="7">
        <f t="shared" ca="1" si="107"/>
        <v>6</v>
      </c>
      <c r="T567" s="7" t="str">
        <f ca="1">VLOOKUP($S567,Ethnicities!$A:$B,2,FALSE)</f>
        <v xml:space="preserve">  american Indian or Alaska Native</v>
      </c>
      <c r="U567" s="8">
        <f t="shared" ca="1" si="108"/>
        <v>17990</v>
      </c>
      <c r="V567" s="6">
        <f t="shared" ca="1" si="109"/>
        <v>8</v>
      </c>
      <c r="W567" s="8" t="str">
        <f ca="1">VLOOKUP($V567,'Background education'!$A:$B,2,FALSE)</f>
        <v>Graduate school</v>
      </c>
      <c r="X567" s="7">
        <f ca="1" xml:space="preserve">
  IF(OR($Z567 = 5, $Z567 = 6, $Z567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567" s="7" t="str">
        <f ca="1">VLOOKUP($X567,Departments!$A:$B,2,FALSE)</f>
        <v>Audit</v>
      </c>
      <c r="Z567" s="6">
        <f t="shared" ca="1" si="110"/>
        <v>11</v>
      </c>
      <c r="AA567" s="7" t="str">
        <f ca="1">VLOOKUP($Z567,Roles!$A:$B,2,FALSE)</f>
        <v>Analyst</v>
      </c>
      <c r="AB567" s="6">
        <f t="shared" ca="1" si="111"/>
        <v>5</v>
      </c>
      <c r="AC567" s="7" t="str">
        <f ca="1" xml:space="preserve">
IF(
  ISNA($AB567),
  NA(),
  VLOOKUP($AB567,Levels!$A:$B,2,FALSE)
)</f>
        <v>Junior</v>
      </c>
      <c r="AD567" s="8">
        <f t="shared" ca="1" si="112"/>
        <v>37669</v>
      </c>
      <c r="AE567" s="6">
        <f ca="1">RANDBETWEEN(5,COUNTA('Recruitment source'!$A:$A) + 1)</f>
        <v>11</v>
      </c>
      <c r="AF567" s="6" t="str">
        <f ca="1">VLOOKUP($AE567,'Recruitment source'!$A:$B,2,FALSE)</f>
        <v>Next Station</v>
      </c>
      <c r="AG567" s="8" t="e">
        <f t="shared" ca="1" si="113"/>
        <v>#N/A</v>
      </c>
      <c r="AH567" s="6" t="e">
        <f t="shared" ca="1" si="114"/>
        <v>#N/A</v>
      </c>
      <c r="AI567" s="6" t="e">
        <f ca="1" xml:space="preserve">
IF(
  ISNA($AH567),
  NA(),
  VLOOKUP($AH567,'Reasons for dismissal'!$A:$B,2,FALSE)
)</f>
        <v>#N/A</v>
      </c>
      <c r="AJ567" s="6">
        <f t="shared" ca="1" si="115"/>
        <v>4</v>
      </c>
      <c r="AK567" s="1">
        <f t="shared" ca="1" si="116"/>
        <v>3000</v>
      </c>
      <c r="AL5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$A567  &amp; ", "   &amp;
$B567  &amp; ", "   &amp;
$D567  &amp; ", '"  &amp;
$I567  &amp; "', '" &amp;
$O567  &amp; "', "  &amp;
$S567  &amp; ", '"  &amp;
TEXT($U567,"dd/mm/aaaa")  &amp; "', "   &amp;
$V567  &amp; ", "   &amp;
$X567  &amp; ", "   &amp;
$Z567  &amp; ", "   &amp;
IF($AB567 &lt;&gt; "", $AB567, "NULL")  &amp; ", "   &amp;
$AK567  &amp; ");"</f>
        <v>#REF!</v>
      </c>
    </row>
    <row r="568" spans="1:38" x14ac:dyDescent="0.2">
      <c r="A568" s="7" cm="1">
        <f t="array" aca="1" ref="A568" ca="1">INDEX(Companies!$A:$A,RANDBETWEEN(2,COUNTA(Companies!$A:$A)),1)</f>
        <v>2</v>
      </c>
      <c r="B568" s="5">
        <f t="shared" si="104"/>
        <v>567</v>
      </c>
      <c r="C568" s="5" t="str" cm="1">
        <f t="array" ref="C568">SHA1HASH($B568)</f>
        <v>6643521711328a1e282daf5a5da43970eb11a089</v>
      </c>
      <c r="D568" s="6">
        <f t="shared" ca="1" si="105"/>
        <v>1</v>
      </c>
      <c r="E568" s="7">
        <f ca="1">IF($B568 = 1 + N("Presidente"),
    127,
    IF($B568 = 2 + N("Vice-Presidente"),
        72,
        IF($B568 = 3 + N("Secretária bilíngue"),
            13,
            RANDBETWEEN(5,COUNT(Name!$A:$A) + 1)
        )
    )
)</f>
        <v>11</v>
      </c>
      <c r="F568" s="7" t="str">
        <f ca="1">VLOOKUP($E568,Name!$A:$B,2,FALSE)</f>
        <v>Agatha</v>
      </c>
      <c r="G568" s="7">
        <f ca="1" xml:space="preserve">
IF($B568 = 1,
    0,
    RANDBETWEEN(5,COUNT('Last name'!$A:$A) + 1)
)</f>
        <v>191</v>
      </c>
      <c r="H568" s="7" t="str">
        <f ca="1" xml:space="preserve">
IF($B568 = 1 + N("Presidente"),
    "de Orléans e Bragança",
    VLOOKUP($G568,'Last name'!$A:$B,2,FALSE) &amp; " " &amp; VLOOKUP(RANDBETWEEN(5,COUNT('Last name'!$A:$A) + 1),'Last name'!$A:$B,2,FALSE)
)</f>
        <v>Trindade Vaz</v>
      </c>
      <c r="I568" s="7" t="str">
        <f t="shared" ca="1" si="106"/>
        <v>Agatha Trindade Vaz</v>
      </c>
      <c r="J568" s="7" t="str" cm="1">
        <f t="array" aca="1" ref="J568" ca="1">SHA1HASH($I568)</f>
        <v>52fc9a368f9bbf82e3089daac9ce0166fb192323</v>
      </c>
      <c r="K568" s="7" cm="1">
        <f t="array" aca="1" ref="K568" ca="1">INDEX(States!$A:$A,M568,1)</f>
        <v>5</v>
      </c>
      <c r="L568" s="7" t="str">
        <f ca="1">VLOOKUP($K568,Countries!$A:$B,2,FALSE)</f>
        <v>Portugal</v>
      </c>
      <c r="M568" s="7" cm="1">
        <f t="array" aca="1" ref="M568" ca="1">INDEX(States!$C:$C,RANDBETWEEN(5,COUNTA(States!$A:$A) + 1),1)</f>
        <v>6</v>
      </c>
      <c r="N568" s="7" t="str">
        <f ca="1">VLOOKUP($M568,States!$C:$D,2,FALSE)</f>
        <v>PORTO</v>
      </c>
      <c r="O568" s="7" t="str">
        <f ca="1">VLOOKUP($E568,Name!$A:$C,3,FALSE)</f>
        <v>F</v>
      </c>
      <c r="P568" s="7" t="str">
        <f ca="1">VLOOKUP($O568,Genders!$B:$C,2,FALSE)</f>
        <v>Female</v>
      </c>
      <c r="Q568" s="7" cm="1">
        <f t="array" aca="1" ref="Q568" ca="1">INDEX('Marital status'!$A:$A,RANDBETWEEN(5,COUNTA('Marital status'!$A:$A) + 1),1)</f>
        <v>5</v>
      </c>
      <c r="R568" s="7" t="str">
        <f ca="1">VLOOKUP($Q568,'Marital status'!$A:$B,2,FALSE)</f>
        <v xml:space="preserve"> Separated </v>
      </c>
      <c r="S568" s="7">
        <f t="shared" ca="1" si="107"/>
        <v>5</v>
      </c>
      <c r="T568" s="7" t="str">
        <f ca="1">VLOOKUP($S568,Ethnicities!$A:$B,2,FALSE)</f>
        <v>ASIAN</v>
      </c>
      <c r="U568" s="8">
        <f t="shared" ca="1" si="108"/>
        <v>20612</v>
      </c>
      <c r="V568" s="6">
        <f t="shared" ca="1" si="109"/>
        <v>7</v>
      </c>
      <c r="W568" s="8" t="str">
        <f ca="1">VLOOKUP($V568,'Background education'!$A:$B,2,FALSE)</f>
        <v>Undergraduate degree</v>
      </c>
      <c r="X568" s="7">
        <f ca="1" xml:space="preserve">
  IF(OR($Z568 = 5, $Z568 = 6, $Z568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568" s="7" t="str">
        <f ca="1">VLOOKUP($X568,Departments!$A:$B,2,FALSE)</f>
        <v>Finance</v>
      </c>
      <c r="Z568" s="6">
        <f t="shared" ca="1" si="110"/>
        <v>9</v>
      </c>
      <c r="AA568" s="7" t="str">
        <f ca="1">VLOOKUP($Z568,Roles!$A:$B,2,FALSE)</f>
        <v>Intern</v>
      </c>
      <c r="AB568" s="6" t="e">
        <f t="shared" ca="1" si="111"/>
        <v>#N/A</v>
      </c>
      <c r="AC568" s="7" t="e">
        <f ca="1" xml:space="preserve">
IF(
  ISNA($AB568),
  NA(),
  VLOOKUP($AB568,Levels!$A:$B,2,FALSE)
)</f>
        <v>#N/A</v>
      </c>
      <c r="AD568" s="8">
        <f t="shared" ca="1" si="112"/>
        <v>39018</v>
      </c>
      <c r="AE568" s="6">
        <f ca="1">RANDBETWEEN(5,COUNTA('Recruitment source'!$A:$A) + 1)</f>
        <v>8</v>
      </c>
      <c r="AF568" s="6" t="str">
        <f ca="1">VLOOKUP($AE568,'Recruitment source'!$A:$B,2,FALSE)</f>
        <v>Net Empregos</v>
      </c>
      <c r="AG568" s="8" t="e">
        <f t="shared" ca="1" si="113"/>
        <v>#N/A</v>
      </c>
      <c r="AH568" s="6" t="e">
        <f t="shared" ca="1" si="114"/>
        <v>#N/A</v>
      </c>
      <c r="AI568" s="6" t="e">
        <f ca="1" xml:space="preserve">
IF(
  ISNA($AH568),
  NA(),
  VLOOKUP($AH568,'Reasons for dismissal'!$A:$B,2,FALSE)
)</f>
        <v>#N/A</v>
      </c>
      <c r="AJ568" s="6">
        <f t="shared" ca="1" si="115"/>
        <v>4</v>
      </c>
      <c r="AK568" s="1">
        <f t="shared" ca="1" si="116"/>
        <v>1205</v>
      </c>
      <c r="AL5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$A568  &amp; ", "   &amp;
$B568  &amp; ", "   &amp;
$D568  &amp; ", '"  &amp;
$I568  &amp; "', '" &amp;
$O568  &amp; "', "  &amp;
$S568  &amp; ", '"  &amp;
TEXT($U568,"dd/mm/aaaa")  &amp; "', "   &amp;
$V568  &amp; ", "   &amp;
$X568  &amp; ", "   &amp;
$Z568  &amp; ", "   &amp;
IF($AB568 &lt;&gt; "", $AB568, "NULL")  &amp; ", "   &amp;
$AK568  &amp; ");"</f>
        <v>#REF!</v>
      </c>
    </row>
    <row r="569" spans="1:38" x14ac:dyDescent="0.2">
      <c r="A569" s="7" cm="1">
        <f t="array" aca="1" ref="A569" ca="1">INDEX(Companies!$A:$A,RANDBETWEEN(2,COUNTA(Companies!$A:$A)),1)</f>
        <v>2</v>
      </c>
      <c r="B569" s="5">
        <f t="shared" si="104"/>
        <v>568</v>
      </c>
      <c r="C569" s="5" t="str" cm="1">
        <f t="array" ref="C569">SHA1HASH($B569)</f>
        <v>8a1beaee63fed318ca54d4f7d18cee4081c68a74</v>
      </c>
      <c r="D569" s="6">
        <f t="shared" ca="1" si="105"/>
        <v>1</v>
      </c>
      <c r="E569" s="7">
        <f ca="1">IF($B569 = 1 + N("Presidente"),
    127,
    IF($B569 = 2 + N("Vice-Presidente"),
        72,
        IF($B569 = 3 + N("Secretária bilíngue"),
            13,
            RANDBETWEEN(5,COUNT(Name!$A:$A) + 1)
        )
    )
)</f>
        <v>61</v>
      </c>
      <c r="F569" s="7" t="str">
        <f ca="1">VLOOKUP($E569,Name!$A:$B,2,FALSE)</f>
        <v>Augusto</v>
      </c>
      <c r="G569" s="7">
        <f ca="1" xml:space="preserve">
IF($B569 = 1,
    0,
    RANDBETWEEN(5,COUNT('Last name'!$A:$A) + 1)
)</f>
        <v>161</v>
      </c>
      <c r="H569" s="7" t="str">
        <f ca="1" xml:space="preserve">
IF($B569 = 1 + N("Presidente"),
    "de Orléans e Bragança",
    VLOOKUP($G569,'Last name'!$A:$B,2,FALSE) &amp; " " &amp; VLOOKUP(RANDBETWEEN(5,COUNT('Last name'!$A:$A) + 1),'Last name'!$A:$B,2,FALSE)
)</f>
        <v>Ribeiro Carneiro</v>
      </c>
      <c r="I569" s="7" t="str">
        <f t="shared" ca="1" si="106"/>
        <v>Augusto Ribeiro Carneiro</v>
      </c>
      <c r="J569" s="7" t="str" cm="1">
        <f t="array" aca="1" ref="J569" ca="1">SHA1HASH($I569)</f>
        <v>bd61c0aaa585359cf8a735062cb3b1a7eb6487e3</v>
      </c>
      <c r="K569" s="7" cm="1">
        <f t="array" aca="1" ref="K569" ca="1">INDEX(States!$A:$A,M569,1)</f>
        <v>5</v>
      </c>
      <c r="L569" s="7" t="str">
        <f ca="1">VLOOKUP($K569,Countries!$A:$B,2,FALSE)</f>
        <v>Portugal</v>
      </c>
      <c r="M569" s="7" cm="1">
        <f t="array" aca="1" ref="M569" ca="1">INDEX(States!$C:$C,RANDBETWEEN(5,COUNTA(States!$A:$A) + 1),1)</f>
        <v>18</v>
      </c>
      <c r="N569" s="7" t="str">
        <f ca="1">VLOOKUP($M569,States!$C:$D,2,FALSE)</f>
        <v>Castelo Branco</v>
      </c>
      <c r="O569" s="7" t="str">
        <f ca="1">VLOOKUP($E569,Name!$A:$C,3,FALSE)</f>
        <v>M</v>
      </c>
      <c r="P569" s="7" t="str">
        <f ca="1">VLOOKUP($O569,Genders!$B:$C,2,FALSE)</f>
        <v>Male</v>
      </c>
      <c r="Q569" s="7" cm="1">
        <f t="array" aca="1" ref="Q569" ca="1">INDEX('Marital status'!$A:$A,RANDBETWEEN(5,COUNTA('Marital status'!$A:$A) + 1),1)</f>
        <v>5</v>
      </c>
      <c r="R569" s="7" t="str">
        <f ca="1">VLOOKUP($Q569,'Marital status'!$A:$B,2,FALSE)</f>
        <v xml:space="preserve"> Separated </v>
      </c>
      <c r="S569" s="7">
        <f t="shared" ca="1" si="107"/>
        <v>5</v>
      </c>
      <c r="T569" s="7" t="str">
        <f ca="1">VLOOKUP($S569,Ethnicities!$A:$B,2,FALSE)</f>
        <v>ASIAN</v>
      </c>
      <c r="U569" s="8">
        <f t="shared" ca="1" si="108"/>
        <v>25739</v>
      </c>
      <c r="V569" s="6">
        <f t="shared" ca="1" si="109"/>
        <v>7</v>
      </c>
      <c r="W569" s="8" t="str">
        <f ca="1">VLOOKUP($V569,'Background education'!$A:$B,2,FALSE)</f>
        <v>Undergraduate degree</v>
      </c>
      <c r="X569" s="7">
        <f ca="1" xml:space="preserve">
  IF(OR($Z569 = 5, $Z569 = 6, $Z569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569" s="7" t="str">
        <f ca="1">VLOOKUP($X569,Departments!$A:$B,2,FALSE)</f>
        <v>Audit</v>
      </c>
      <c r="Z569" s="6">
        <f t="shared" ca="1" si="110"/>
        <v>11</v>
      </c>
      <c r="AA569" s="7" t="str">
        <f ca="1">VLOOKUP($Z569,Roles!$A:$B,2,FALSE)</f>
        <v>Analyst</v>
      </c>
      <c r="AB569" s="6">
        <f t="shared" ca="1" si="111"/>
        <v>7</v>
      </c>
      <c r="AC569" s="7" t="str">
        <f ca="1" xml:space="preserve">
IF(
  ISNA($AB569),
  NA(),
  VLOOKUP($AB569,Levels!$A:$B,2,FALSE)
)</f>
        <v>Senior</v>
      </c>
      <c r="AD569" s="8">
        <f t="shared" ca="1" si="112"/>
        <v>37561</v>
      </c>
      <c r="AE569" s="6">
        <f ca="1">RANDBETWEEN(5,COUNTA('Recruitment source'!$A:$A) + 1)</f>
        <v>13</v>
      </c>
      <c r="AF569" s="6" t="str">
        <f ca="1">VLOOKUP($AE569,'Recruitment source'!$A:$B,2,FALSE)</f>
        <v>Google</v>
      </c>
      <c r="AG569" s="8" t="e">
        <f t="shared" ca="1" si="113"/>
        <v>#N/A</v>
      </c>
      <c r="AH569" s="6" t="e">
        <f t="shared" ca="1" si="114"/>
        <v>#N/A</v>
      </c>
      <c r="AI569" s="6" t="e">
        <f ca="1" xml:space="preserve">
IF(
  ISNA($AH569),
  NA(),
  VLOOKUP($AH569,'Reasons for dismissal'!$A:$B,2,FALSE)
)</f>
        <v>#N/A</v>
      </c>
      <c r="AJ569" s="6">
        <f t="shared" ca="1" si="115"/>
        <v>4</v>
      </c>
      <c r="AK569" s="1">
        <f t="shared" ca="1" si="116"/>
        <v>2500</v>
      </c>
      <c r="AL5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$A569  &amp; ", "   &amp;
$B569  &amp; ", "   &amp;
$D569  &amp; ", '"  &amp;
$I569  &amp; "', '" &amp;
$O569  &amp; "', "  &amp;
$S569  &amp; ", '"  &amp;
TEXT($U569,"dd/mm/aaaa")  &amp; "', "   &amp;
$V569  &amp; ", "   &amp;
$X569  &amp; ", "   &amp;
$Z569  &amp; ", "   &amp;
IF($AB569 &lt;&gt; "", $AB569, "NULL")  &amp; ", "   &amp;
$AK569  &amp; ");"</f>
        <v>#REF!</v>
      </c>
    </row>
    <row r="570" spans="1:38" x14ac:dyDescent="0.2">
      <c r="A570" s="7" cm="1">
        <f t="array" aca="1" ref="A570" ca="1">INDEX(Companies!$A:$A,RANDBETWEEN(2,COUNTA(Companies!$A:$A)),1)</f>
        <v>2</v>
      </c>
      <c r="B570" s="5">
        <f t="shared" si="104"/>
        <v>569</v>
      </c>
      <c r="C570" s="5" t="str" cm="1">
        <f t="array" ref="C570">SHA1HASH($B570)</f>
        <v>fc8d9e6e58db7ca861d6096d684bd0169ffd01cf</v>
      </c>
      <c r="D570" s="6">
        <f t="shared" ca="1" si="105"/>
        <v>1</v>
      </c>
      <c r="E570" s="7">
        <f ca="1">IF($B570 = 1 + N("Presidente"),
    127,
    IF($B570 = 2 + N("Vice-Presidente"),
        72,
        IF($B570 = 3 + N("Secretária bilíngue"),
            13,
            RANDBETWEEN(5,COUNT(Name!$A:$A) + 1)
        )
    )
)</f>
        <v>294</v>
      </c>
      <c r="F570" s="7" t="str">
        <f ca="1">VLOOKUP($E570,Name!$A:$B,2,FALSE)</f>
        <v>Michel</v>
      </c>
      <c r="G570" s="7">
        <f ca="1" xml:space="preserve">
IF($B570 = 1,
    0,
    RANDBETWEEN(5,COUNT('Last name'!$A:$A) + 1)
)</f>
        <v>9</v>
      </c>
      <c r="H570" s="7" t="str">
        <f ca="1" xml:space="preserve">
IF($B570 = 1 + N("Presidente"),
    "de Orléans e Bragança",
    VLOOKUP($G570,'Last name'!$A:$B,2,FALSE) &amp; " " &amp; VLOOKUP(RANDBETWEEN(5,COUNT('Last name'!$A:$A) + 1),'Last name'!$A:$B,2,FALSE)
)</f>
        <v>Aleluia Rodrigues</v>
      </c>
      <c r="I570" s="7" t="str">
        <f t="shared" ca="1" si="106"/>
        <v>Michel Aleluia Rodrigues</v>
      </c>
      <c r="J570" s="7" t="str" cm="1">
        <f t="array" aca="1" ref="J570" ca="1">SHA1HASH($I570)</f>
        <v>cf99ccb82c27cc15d8a955e10448e091cbc95d75</v>
      </c>
      <c r="K570" s="7" cm="1">
        <f t="array" aca="1" ref="K570" ca="1">INDEX(States!$A:$A,M570,1)</f>
        <v>5</v>
      </c>
      <c r="L570" s="7" t="str">
        <f ca="1">VLOOKUP($K570,Countries!$A:$B,2,FALSE)</f>
        <v>Portugal</v>
      </c>
      <c r="M570" s="7" cm="1">
        <f t="array" aca="1" ref="M570" ca="1">INDEX(States!$C:$C,RANDBETWEEN(5,COUNTA(States!$A:$A) + 1),1)</f>
        <v>15</v>
      </c>
      <c r="N570" s="7" t="str">
        <f ca="1">VLOOKUP($M570,States!$C:$D,2,FALSE)</f>
        <v xml:space="preserve"> ÉVORA</v>
      </c>
      <c r="O570" s="7" t="str">
        <f ca="1">VLOOKUP($E570,Name!$A:$C,3,FALSE)</f>
        <v>M</v>
      </c>
      <c r="P570" s="7" t="str">
        <f ca="1">VLOOKUP($O570,Genders!$B:$C,2,FALSE)</f>
        <v>Male</v>
      </c>
      <c r="Q570" s="7" cm="1">
        <f t="array" aca="1" ref="Q570" ca="1">INDEX('Marital status'!$A:$A,RANDBETWEEN(5,COUNTA('Marital status'!$A:$A) + 1),1)</f>
        <v>6</v>
      </c>
      <c r="R570" s="7" t="str">
        <f ca="1">VLOOKUP($Q570,'Marital status'!$A:$B,2,FALSE)</f>
        <v>DIVORCED</v>
      </c>
      <c r="S570" s="7">
        <f t="shared" ca="1" si="107"/>
        <v>8</v>
      </c>
      <c r="T570" s="7" t="e">
        <f ca="1">VLOOKUP($S570,Ethnicities!$A:$B,2,FALSE)</f>
        <v>#N/A</v>
      </c>
      <c r="U570" s="8">
        <f t="shared" ca="1" si="108"/>
        <v>21868</v>
      </c>
      <c r="V570" s="6">
        <f t="shared" ca="1" si="109"/>
        <v>7</v>
      </c>
      <c r="W570" s="8" t="str">
        <f ca="1">VLOOKUP($V570,'Background education'!$A:$B,2,FALSE)</f>
        <v>Undergraduate degree</v>
      </c>
      <c r="X570" s="7">
        <f ca="1" xml:space="preserve">
  IF(OR($Z570 = 5, $Z570 = 6, $Z570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570" s="7" t="str">
        <f ca="1">VLOOKUP($X570,Departments!$A:$B,2,FALSE)</f>
        <v>Human Resource</v>
      </c>
      <c r="Z570" s="6">
        <f t="shared" ca="1" si="110"/>
        <v>9</v>
      </c>
      <c r="AA570" s="7" t="str">
        <f ca="1">VLOOKUP($Z570,Roles!$A:$B,2,FALSE)</f>
        <v>Intern</v>
      </c>
      <c r="AB570" s="6" t="e">
        <f t="shared" ca="1" si="111"/>
        <v>#N/A</v>
      </c>
      <c r="AC570" s="7" t="e">
        <f ca="1" xml:space="preserve">
IF(
  ISNA($AB570),
  NA(),
  VLOOKUP($AB570,Levels!$A:$B,2,FALSE)
)</f>
        <v>#N/A</v>
      </c>
      <c r="AD570" s="8">
        <f t="shared" ca="1" si="112"/>
        <v>39315</v>
      </c>
      <c r="AE570" s="6">
        <f ca="1">RANDBETWEEN(5,COUNTA('Recruitment source'!$A:$A) + 1)</f>
        <v>13</v>
      </c>
      <c r="AF570" s="6" t="str">
        <f ca="1">VLOOKUP($AE570,'Recruitment source'!$A:$B,2,FALSE)</f>
        <v>Google</v>
      </c>
      <c r="AG570" s="8" t="e">
        <f t="shared" ca="1" si="113"/>
        <v>#N/A</v>
      </c>
      <c r="AH570" s="6" t="e">
        <f t="shared" ca="1" si="114"/>
        <v>#N/A</v>
      </c>
      <c r="AI570" s="6" t="e">
        <f ca="1" xml:space="preserve">
IF(
  ISNA($AH570),
  NA(),
  VLOOKUP($AH570,'Reasons for dismissal'!$A:$B,2,FALSE)
)</f>
        <v>#N/A</v>
      </c>
      <c r="AJ570" s="6">
        <f t="shared" ca="1" si="115"/>
        <v>4</v>
      </c>
      <c r="AK570" s="1">
        <f t="shared" ca="1" si="116"/>
        <v>1285</v>
      </c>
      <c r="AL5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$A570  &amp; ", "   &amp;
$B570  &amp; ", "   &amp;
$D570  &amp; ", '"  &amp;
$I570  &amp; "', '" &amp;
$O570  &amp; "', "  &amp;
$S570  &amp; ", '"  &amp;
TEXT($U570,"dd/mm/aaaa")  &amp; "', "   &amp;
$V570  &amp; ", "   &amp;
$X570  &amp; ", "   &amp;
$Z570  &amp; ", "   &amp;
IF($AB570 &lt;&gt; "", $AB570, "NULL")  &amp; ", "   &amp;
$AK570  &amp; ");"</f>
        <v>#REF!</v>
      </c>
    </row>
    <row r="571" spans="1:38" x14ac:dyDescent="0.2">
      <c r="A571" s="7" cm="1">
        <f t="array" aca="1" ref="A571" ca="1">INDEX(Companies!$A:$A,RANDBETWEEN(2,COUNTA(Companies!$A:$A)),1)</f>
        <v>2</v>
      </c>
      <c r="B571" s="5">
        <f t="shared" si="104"/>
        <v>570</v>
      </c>
      <c r="C571" s="5" t="str" cm="1">
        <f t="array" ref="C571">SHA1HASH($B571)</f>
        <v>4260e7eabc193825e5a09c31c41d9c739703be50</v>
      </c>
      <c r="D571" s="6">
        <f t="shared" ca="1" si="105"/>
        <v>1</v>
      </c>
      <c r="E571" s="7">
        <f ca="1">IF($B571 = 1 + N("Presidente"),
    127,
    IF($B571 = 2 + N("Vice-Presidente"),
        72,
        IF($B571 = 3 + N("Secretária bilíngue"),
            13,
            RANDBETWEEN(5,COUNT(Name!$A:$A) + 1)
        )
    )
)</f>
        <v>146</v>
      </c>
      <c r="F571" s="7" t="str">
        <f ca="1">VLOOKUP($E571,Name!$A:$B,2,FALSE)</f>
        <v>Francisco</v>
      </c>
      <c r="G571" s="7">
        <f ca="1" xml:space="preserve">
IF($B571 = 1,
    0,
    RANDBETWEEN(5,COUNT('Last name'!$A:$A) + 1)
)</f>
        <v>36</v>
      </c>
      <c r="H571" s="7" t="str">
        <f ca="1" xml:space="preserve">
IF($B571 = 1 + N("Presidente"),
    "de Orléans e Bragança",
    VLOOKUP($G571,'Last name'!$A:$B,2,FALSE) &amp; " " &amp; VLOOKUP(RANDBETWEEN(5,COUNT('Last name'!$A:$A) + 1),'Last name'!$A:$B,2,FALSE)
)</f>
        <v>Batista Furtado</v>
      </c>
      <c r="I571" s="7" t="str">
        <f t="shared" ca="1" si="106"/>
        <v>Francisco Batista Furtado</v>
      </c>
      <c r="J571" s="7" t="str" cm="1">
        <f t="array" aca="1" ref="J571" ca="1">SHA1HASH($I571)</f>
        <v>d6eb73b6ae028109155a129e658eb7d229a72078</v>
      </c>
      <c r="K571" s="7" cm="1">
        <f t="array" aca="1" ref="K571" ca="1">INDEX(States!$A:$A,M571,1)</f>
        <v>5</v>
      </c>
      <c r="L571" s="7" t="str">
        <f ca="1">VLOOKUP($K571,Countries!$A:$B,2,FALSE)</f>
        <v>Portugal</v>
      </c>
      <c r="M571" s="7" cm="1">
        <f t="array" aca="1" ref="M571" ca="1">INDEX(States!$C:$C,RANDBETWEEN(5,COUNTA(States!$A:$A) + 1),1)</f>
        <v>9</v>
      </c>
      <c r="N571" s="7" t="str">
        <f ca="1">VLOOKUP($M571,States!$C:$D,2,FALSE)</f>
        <v>braga</v>
      </c>
      <c r="O571" s="7" t="str">
        <f ca="1">VLOOKUP($E571,Name!$A:$C,3,FALSE)</f>
        <v>M</v>
      </c>
      <c r="P571" s="7" t="str">
        <f ca="1">VLOOKUP($O571,Genders!$B:$C,2,FALSE)</f>
        <v>Male</v>
      </c>
      <c r="Q571" s="7" cm="1">
        <f t="array" aca="1" ref="Q571" ca="1">INDEX('Marital status'!$A:$A,RANDBETWEEN(5,COUNTA('Marital status'!$A:$A) + 1),1)</f>
        <v>6</v>
      </c>
      <c r="R571" s="7" t="str">
        <f ca="1">VLOOKUP($Q571,'Marital status'!$A:$B,2,FALSE)</f>
        <v>DIVORCED</v>
      </c>
      <c r="S571" s="7">
        <f t="shared" ca="1" si="107"/>
        <v>5</v>
      </c>
      <c r="T571" s="7" t="str">
        <f ca="1">VLOOKUP($S571,Ethnicities!$A:$B,2,FALSE)</f>
        <v>ASIAN</v>
      </c>
      <c r="U571" s="8">
        <f t="shared" ca="1" si="108"/>
        <v>18827</v>
      </c>
      <c r="V571" s="6">
        <f t="shared" ca="1" si="109"/>
        <v>7</v>
      </c>
      <c r="W571" s="8" t="str">
        <f ca="1">VLOOKUP($V571,'Background education'!$A:$B,2,FALSE)</f>
        <v>Undergraduate degree</v>
      </c>
      <c r="X571" s="7">
        <f ca="1" xml:space="preserve">
  IF(OR($Z571 = 5, $Z571 = 6, $Z571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571" s="7" t="str">
        <f ca="1">VLOOKUP($X571,Departments!$A:$B,2,FALSE)</f>
        <v>Finance</v>
      </c>
      <c r="Z571" s="6">
        <f t="shared" ca="1" si="110"/>
        <v>11</v>
      </c>
      <c r="AA571" s="7" t="str">
        <f ca="1">VLOOKUP($Z571,Roles!$A:$B,2,FALSE)</f>
        <v>Analyst</v>
      </c>
      <c r="AB571" s="6">
        <f t="shared" ca="1" si="111"/>
        <v>6</v>
      </c>
      <c r="AC571" s="7" t="str">
        <f ca="1" xml:space="preserve">
IF(
  ISNA($AB571),
  NA(),
  VLOOKUP($AB571,Levels!$A:$B,2,FALSE)
)</f>
        <v>Pleno</v>
      </c>
      <c r="AD571" s="8">
        <f t="shared" ca="1" si="112"/>
        <v>43344</v>
      </c>
      <c r="AE571" s="6">
        <f ca="1">RANDBETWEEN(5,COUNTA('Recruitment source'!$A:$A) + 1)</f>
        <v>11</v>
      </c>
      <c r="AF571" s="6" t="str">
        <f ca="1">VLOOKUP($AE571,'Recruitment source'!$A:$B,2,FALSE)</f>
        <v>Next Station</v>
      </c>
      <c r="AG571" s="8" t="e">
        <f t="shared" ca="1" si="113"/>
        <v>#N/A</v>
      </c>
      <c r="AH571" s="6" t="e">
        <f t="shared" ca="1" si="114"/>
        <v>#N/A</v>
      </c>
      <c r="AI571" s="6" t="e">
        <f ca="1" xml:space="preserve">
IF(
  ISNA($AH571),
  NA(),
  VLOOKUP($AH571,'Reasons for dismissal'!$A:$B,2,FALSE)
)</f>
        <v>#N/A</v>
      </c>
      <c r="AJ571" s="6">
        <f t="shared" ca="1" si="115"/>
        <v>5</v>
      </c>
      <c r="AK571" s="1">
        <f t="shared" ca="1" si="116"/>
        <v>2500</v>
      </c>
      <c r="AL5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$A571  &amp; ", "   &amp;
$B571  &amp; ", "   &amp;
$D571  &amp; ", '"  &amp;
$I571  &amp; "', '" &amp;
$O571  &amp; "', "  &amp;
$S571  &amp; ", '"  &amp;
TEXT($U571,"dd/mm/aaaa")  &amp; "', "   &amp;
$V571  &amp; ", "   &amp;
$X571  &amp; ", "   &amp;
$Z571  &amp; ", "   &amp;
IF($AB571 &lt;&gt; "", $AB571, "NULL")  &amp; ", "   &amp;
$AK571  &amp; ");"</f>
        <v>#REF!</v>
      </c>
    </row>
    <row r="572" spans="1:38" x14ac:dyDescent="0.2">
      <c r="A572" s="7" cm="1">
        <f t="array" aca="1" ref="A572" ca="1">INDEX(Companies!$A:$A,RANDBETWEEN(2,COUNTA(Companies!$A:$A)),1)</f>
        <v>2</v>
      </c>
      <c r="B572" s="5">
        <f t="shared" si="104"/>
        <v>571</v>
      </c>
      <c r="C572" s="5" t="str" cm="1">
        <f t="array" ref="C572">SHA1HASH($B572)</f>
        <v>2bfba6b3b2af0ccf35dcc4f6166d474cb91266e8</v>
      </c>
      <c r="D572" s="6">
        <f t="shared" ca="1" si="105"/>
        <v>1</v>
      </c>
      <c r="E572" s="7">
        <f ca="1">IF($B572 = 1 + N("Presidente"),
    127,
    IF($B572 = 2 + N("Vice-Presidente"),
        72,
        IF($B572 = 3 + N("Secretária bilíngue"),
            13,
            RANDBETWEEN(5,COUNT(Name!$A:$A) + 1)
        )
    )
)</f>
        <v>301</v>
      </c>
      <c r="F572" s="7" t="str">
        <f ca="1">VLOOKUP($E572,Name!$A:$B,2,FALSE)</f>
        <v>Murilo</v>
      </c>
      <c r="G572" s="7">
        <f ca="1" xml:space="preserve">
IF($B572 = 1,
    0,
    RANDBETWEEN(5,COUNT('Last name'!$A:$A) + 1)
)</f>
        <v>49</v>
      </c>
      <c r="H572" s="7" t="str">
        <f ca="1" xml:space="preserve">
IF($B572 = 1 + N("Presidente"),
    "de Orléans e Bragança",
    VLOOKUP($G572,'Last name'!$A:$B,2,FALSE) &amp; " " &amp; VLOOKUP(RANDBETWEEN(5,COUNT('Last name'!$A:$A) + 1),'Last name'!$A:$B,2,FALSE)
)</f>
        <v>Brito Holanda</v>
      </c>
      <c r="I572" s="7" t="str">
        <f t="shared" ca="1" si="106"/>
        <v>Murilo Brito Holanda</v>
      </c>
      <c r="J572" s="7" t="str" cm="1">
        <f t="array" aca="1" ref="J572" ca="1">SHA1HASH($I572)</f>
        <v>4ec811c34f6f0cd845576b0b9e01fd61d0285cfe</v>
      </c>
      <c r="K572" s="7" cm="1">
        <f t="array" aca="1" ref="K572" ca="1">INDEX(States!$A:$A,M572,1)</f>
        <v>5</v>
      </c>
      <c r="L572" s="7" t="str">
        <f ca="1">VLOOKUP($K572,Countries!$A:$B,2,FALSE)</f>
        <v>Portugal</v>
      </c>
      <c r="M572" s="7" cm="1">
        <f t="array" aca="1" ref="M572" ca="1">INDEX(States!$C:$C,RANDBETWEEN(5,COUNTA(States!$A:$A) + 1),1)</f>
        <v>5</v>
      </c>
      <c r="N572" s="7" t="str">
        <f ca="1">VLOOKUP($M572,States!$C:$D,2,FALSE)</f>
        <v xml:space="preserve"> Lisboa</v>
      </c>
      <c r="O572" s="7" t="str">
        <f ca="1">VLOOKUP($E572,Name!$A:$C,3,FALSE)</f>
        <v>M</v>
      </c>
      <c r="P572" s="7" t="str">
        <f ca="1">VLOOKUP($O572,Genders!$B:$C,2,FALSE)</f>
        <v>Male</v>
      </c>
      <c r="Q572" s="7" cm="1">
        <f t="array" aca="1" ref="Q572" ca="1">INDEX('Marital status'!$A:$A,RANDBETWEEN(5,COUNTA('Marital status'!$A:$A) + 1),1)</f>
        <v>6</v>
      </c>
      <c r="R572" s="7" t="str">
        <f ca="1">VLOOKUP($Q572,'Marital status'!$A:$B,2,FALSE)</f>
        <v>DIVORCED</v>
      </c>
      <c r="S572" s="7">
        <f t="shared" ca="1" si="107"/>
        <v>7</v>
      </c>
      <c r="T572" s="7" t="str">
        <f ca="1">VLOOKUP($S572,Ethnicities!$A:$B,2,FALSE)</f>
        <v>Native Hawaiian or Other Pacific Islander</v>
      </c>
      <c r="U572" s="8">
        <f t="shared" ca="1" si="108"/>
        <v>26367</v>
      </c>
      <c r="V572" s="6">
        <f t="shared" ca="1" si="109"/>
        <v>7</v>
      </c>
      <c r="W572" s="8" t="str">
        <f ca="1">VLOOKUP($V572,'Background education'!$A:$B,2,FALSE)</f>
        <v>Undergraduate degree</v>
      </c>
      <c r="X572" s="7">
        <f ca="1" xml:space="preserve">
  IF(OR($Z572 = 5, $Z572 = 6, $Z572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572" s="7" t="str">
        <f ca="1">VLOOKUP($X572,Departments!$A:$B,2,FALSE)</f>
        <v>Finance</v>
      </c>
      <c r="Z572" s="6">
        <f t="shared" ca="1" si="110"/>
        <v>9</v>
      </c>
      <c r="AA572" s="7" t="str">
        <f ca="1">VLOOKUP($Z572,Roles!$A:$B,2,FALSE)</f>
        <v>Intern</v>
      </c>
      <c r="AB572" s="6" t="e">
        <f t="shared" ca="1" si="111"/>
        <v>#N/A</v>
      </c>
      <c r="AC572" s="7" t="e">
        <f ca="1" xml:space="preserve">
IF(
  ISNA($AB572),
  NA(),
  VLOOKUP($AB572,Levels!$A:$B,2,FALSE)
)</f>
        <v>#N/A</v>
      </c>
      <c r="AD572" s="8">
        <f t="shared" ca="1" si="112"/>
        <v>44399</v>
      </c>
      <c r="AE572" s="6">
        <f ca="1">RANDBETWEEN(5,COUNTA('Recruitment source'!$A:$A) + 1)</f>
        <v>6</v>
      </c>
      <c r="AF572" s="6" t="str">
        <f ca="1">VLOOKUP($AE572,'Recruitment source'!$A:$B,2,FALSE)</f>
        <v>Learn4Good</v>
      </c>
      <c r="AG572" s="8" t="e">
        <f t="shared" ca="1" si="113"/>
        <v>#N/A</v>
      </c>
      <c r="AH572" s="6" t="e">
        <f t="shared" ca="1" si="114"/>
        <v>#N/A</v>
      </c>
      <c r="AI572" s="6" t="e">
        <f ca="1" xml:space="preserve">
IF(
  ISNA($AH572),
  NA(),
  VLOOKUP($AH572,'Reasons for dismissal'!$A:$B,2,FALSE)
)</f>
        <v>#N/A</v>
      </c>
      <c r="AJ572" s="6">
        <f t="shared" ca="1" si="115"/>
        <v>4</v>
      </c>
      <c r="AK572" s="1">
        <f t="shared" ca="1" si="116"/>
        <v>1205</v>
      </c>
      <c r="AL5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$A572  &amp; ", "   &amp;
$B572  &amp; ", "   &amp;
$D572  &amp; ", '"  &amp;
$I572  &amp; "', '" &amp;
$O572  &amp; "', "  &amp;
$S572  &amp; ", '"  &amp;
TEXT($U572,"dd/mm/aaaa")  &amp; "', "   &amp;
$V572  &amp; ", "   &amp;
$X572  &amp; ", "   &amp;
$Z572  &amp; ", "   &amp;
IF($AB572 &lt;&gt; "", $AB572, "NULL")  &amp; ", "   &amp;
$AK572  &amp; ");"</f>
        <v>#REF!</v>
      </c>
    </row>
    <row r="573" spans="1:38" x14ac:dyDescent="0.2">
      <c r="A573" s="7" cm="1">
        <f t="array" aca="1" ref="A573" ca="1">INDEX(Companies!$A:$A,RANDBETWEEN(2,COUNTA(Companies!$A:$A)),1)</f>
        <v>2</v>
      </c>
      <c r="B573" s="5">
        <f t="shared" si="104"/>
        <v>572</v>
      </c>
      <c r="C573" s="5" t="str" cm="1">
        <f t="array" ref="C573">SHA1HASH($B573)</f>
        <v>7ee08d3afb3a2ef0b04a9ebd0698bb2fffddc587</v>
      </c>
      <c r="D573" s="6">
        <f t="shared" ca="1" si="105"/>
        <v>1</v>
      </c>
      <c r="E573" s="7">
        <f ca="1">IF($B573 = 1 + N("Presidente"),
    127,
    IF($B573 = 2 + N("Vice-Presidente"),
        72,
        IF($B573 = 3 + N("Secretária bilíngue"),
            13,
            RANDBETWEEN(5,COUNT(Name!$A:$A) + 1)
        )
    )
)</f>
        <v>337</v>
      </c>
      <c r="F573" s="7" t="str">
        <f ca="1">VLOOKUP($E573,Name!$A:$B,2,FALSE)</f>
        <v>Sarah</v>
      </c>
      <c r="G573" s="7">
        <f ca="1" xml:space="preserve">
IF($B573 = 1,
    0,
    RANDBETWEEN(5,COUNT('Last name'!$A:$A) + 1)
)</f>
        <v>163</v>
      </c>
      <c r="H573" s="7" t="str">
        <f ca="1" xml:space="preserve">
IF($B573 = 1 + N("Presidente"),
    "de Orléans e Bragança",
    VLOOKUP($G573,'Last name'!$A:$B,2,FALSE) &amp; " " &amp; VLOOKUP(RANDBETWEEN(5,COUNT('Last name'!$A:$A) + 1),'Last name'!$A:$B,2,FALSE)
)</f>
        <v>Rinaldi Santana</v>
      </c>
      <c r="I573" s="7" t="str">
        <f t="shared" ca="1" si="106"/>
        <v>Sarah Rinaldi Santana</v>
      </c>
      <c r="J573" s="7" t="str" cm="1">
        <f t="array" aca="1" ref="J573" ca="1">SHA1HASH($I573)</f>
        <v>9f048ae480a656f14dc56e114d9e654ab6179410</v>
      </c>
      <c r="K573" s="7" cm="1">
        <f t="array" aca="1" ref="K573" ca="1">INDEX(States!$A:$A,M573,1)</f>
        <v>5</v>
      </c>
      <c r="L573" s="7" t="str">
        <f ca="1">VLOOKUP($K573,Countries!$A:$B,2,FALSE)</f>
        <v>Portugal</v>
      </c>
      <c r="M573" s="7" cm="1">
        <f t="array" aca="1" ref="M573" ca="1">INDEX(States!$C:$C,RANDBETWEEN(5,COUNTA(States!$A:$A) + 1),1)</f>
        <v>23</v>
      </c>
      <c r="N573" s="7" t="str">
        <f ca="1">VLOOKUP($M573,States!$C:$D,2,FALSE)</f>
        <v>Viana do Castelo</v>
      </c>
      <c r="O573" s="7" t="str">
        <f ca="1">VLOOKUP($E573,Name!$A:$C,3,FALSE)</f>
        <v>F</v>
      </c>
      <c r="P573" s="7" t="str">
        <f ca="1">VLOOKUP($O573,Genders!$B:$C,2,FALSE)</f>
        <v>Female</v>
      </c>
      <c r="Q573" s="7" cm="1">
        <f t="array" aca="1" ref="Q573" ca="1">INDEX('Marital status'!$A:$A,RANDBETWEEN(5,COUNTA('Marital status'!$A:$A) + 1),1)</f>
        <v>6</v>
      </c>
      <c r="R573" s="7" t="str">
        <f ca="1">VLOOKUP($Q573,'Marital status'!$A:$B,2,FALSE)</f>
        <v>DIVORCED</v>
      </c>
      <c r="S573" s="7">
        <f t="shared" ca="1" si="107"/>
        <v>5</v>
      </c>
      <c r="T573" s="7" t="str">
        <f ca="1">VLOOKUP($S573,Ethnicities!$A:$B,2,FALSE)</f>
        <v>ASIAN</v>
      </c>
      <c r="U573" s="8">
        <f t="shared" ca="1" si="108"/>
        <v>28729</v>
      </c>
      <c r="V573" s="6">
        <f t="shared" ca="1" si="109"/>
        <v>7</v>
      </c>
      <c r="W573" s="8" t="str">
        <f ca="1">VLOOKUP($V573,'Background education'!$A:$B,2,FALSE)</f>
        <v>Undergraduate degree</v>
      </c>
      <c r="X573" s="7">
        <f ca="1" xml:space="preserve">
  IF(OR($Z573 = 5, $Z573 = 6, $Z573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573" s="7" t="str">
        <f ca="1">VLOOKUP($X573,Departments!$A:$B,2,FALSE)</f>
        <v>Communication &amp; Marketing</v>
      </c>
      <c r="Z573" s="6">
        <f t="shared" ca="1" si="110"/>
        <v>11</v>
      </c>
      <c r="AA573" s="7" t="str">
        <f ca="1">VLOOKUP($Z573,Roles!$A:$B,2,FALSE)</f>
        <v>Analyst</v>
      </c>
      <c r="AB573" s="6">
        <f t="shared" ca="1" si="111"/>
        <v>5</v>
      </c>
      <c r="AC573" s="7" t="str">
        <f ca="1" xml:space="preserve">
IF(
  ISNA($AB573),
  NA(),
  VLOOKUP($AB573,Levels!$A:$B,2,FALSE)
)</f>
        <v>Junior</v>
      </c>
      <c r="AD573" s="8">
        <f t="shared" ca="1" si="112"/>
        <v>37783</v>
      </c>
      <c r="AE573" s="6">
        <f ca="1">RANDBETWEEN(5,COUNTA('Recruitment source'!$A:$A) + 1)</f>
        <v>6</v>
      </c>
      <c r="AF573" s="6" t="str">
        <f ca="1">VLOOKUP($AE573,'Recruitment source'!$A:$B,2,FALSE)</f>
        <v>Learn4Good</v>
      </c>
      <c r="AG573" s="8" t="e">
        <f t="shared" ca="1" si="113"/>
        <v>#N/A</v>
      </c>
      <c r="AH573" s="6" t="e">
        <f t="shared" ca="1" si="114"/>
        <v>#N/A</v>
      </c>
      <c r="AI573" s="6" t="e">
        <f ca="1" xml:space="preserve">
IF(
  ISNA($AH573),
  NA(),
  VLOOKUP($AH573,'Reasons for dismissal'!$A:$B,2,FALSE)
)</f>
        <v>#N/A</v>
      </c>
      <c r="AJ573" s="6">
        <f t="shared" ca="1" si="115"/>
        <v>4</v>
      </c>
      <c r="AK573" s="1">
        <f t="shared" ca="1" si="116"/>
        <v>2580</v>
      </c>
      <c r="AL5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$A573  &amp; ", "   &amp;
$B573  &amp; ", "   &amp;
$D573  &amp; ", '"  &amp;
$I573  &amp; "', '" &amp;
$O573  &amp; "', "  &amp;
$S573  &amp; ", '"  &amp;
TEXT($U573,"dd/mm/aaaa")  &amp; "', "   &amp;
$V573  &amp; ", "   &amp;
$X573  &amp; ", "   &amp;
$Z573  &amp; ", "   &amp;
IF($AB573 &lt;&gt; "", $AB573, "NULL")  &amp; ", "   &amp;
$AK573  &amp; ");"</f>
        <v>#REF!</v>
      </c>
    </row>
    <row r="574" spans="1:38" x14ac:dyDescent="0.2">
      <c r="A574" s="7" cm="1">
        <f t="array" aca="1" ref="A574" ca="1">INDEX(Companies!$A:$A,RANDBETWEEN(2,COUNTA(Companies!$A:$A)),1)</f>
        <v>2</v>
      </c>
      <c r="B574" s="5">
        <f t="shared" si="104"/>
        <v>573</v>
      </c>
      <c r="C574" s="5" t="str" cm="1">
        <f t="array" ref="C574">SHA1HASH($B574)</f>
        <v>f33f7ae89c2c6ab8e29a3cb0a97bb1f9456aacba</v>
      </c>
      <c r="D574" s="6">
        <f t="shared" ca="1" si="105"/>
        <v>1</v>
      </c>
      <c r="E574" s="7">
        <f ca="1">IF($B574 = 1 + N("Presidente"),
    127,
    IF($B574 = 2 + N("Vice-Presidente"),
        72,
        IF($B574 = 3 + N("Secretária bilíngue"),
            13,
            RANDBETWEEN(5,COUNT(Name!$A:$A) + 1)
        )
    )
)</f>
        <v>207</v>
      </c>
      <c r="F574" s="7" t="str">
        <f ca="1">VLOOKUP($E574,Name!$A:$B,2,FALSE)</f>
        <v>Kamille</v>
      </c>
      <c r="G574" s="7">
        <f ca="1" xml:space="preserve">
IF($B574 = 1,
    0,
    RANDBETWEEN(5,COUNT('Last name'!$A:$A) + 1)
)</f>
        <v>8</v>
      </c>
      <c r="H574" s="7" t="str">
        <f ca="1" xml:space="preserve">
IF($B574 = 1 + N("Presidente"),
    "de Orléans e Bragança",
    VLOOKUP($G574,'Last name'!$A:$B,2,FALSE) &amp; " " &amp; VLOOKUP(RANDBETWEEN(5,COUNT('Last name'!$A:$A) + 1),'Last name'!$A:$B,2,FALSE)
)</f>
        <v>Alcantara Caminha</v>
      </c>
      <c r="I574" s="7" t="str">
        <f t="shared" ca="1" si="106"/>
        <v>Kamille Alcantara Caminha</v>
      </c>
      <c r="J574" s="7" t="str" cm="1">
        <f t="array" aca="1" ref="J574" ca="1">SHA1HASH($I574)</f>
        <v>f0e4b5f3ddabb815804ceb8a8d1c190fbb576030</v>
      </c>
      <c r="K574" s="7" cm="1">
        <f t="array" aca="1" ref="K574" ca="1">INDEX(States!$A:$A,M574,1)</f>
        <v>5</v>
      </c>
      <c r="L574" s="7" t="str">
        <f ca="1">VLOOKUP($K574,Countries!$A:$B,2,FALSE)</f>
        <v>Portugal</v>
      </c>
      <c r="M574" s="7" cm="1">
        <f t="array" aca="1" ref="M574" ca="1">INDEX(States!$C:$C,RANDBETWEEN(5,COUNTA(States!$A:$A) + 1),1)</f>
        <v>21</v>
      </c>
      <c r="N574" s="7" t="str">
        <f ca="1">VLOOKUP($M574,States!$C:$D,2,FALSE)</f>
        <v>Guarda</v>
      </c>
      <c r="O574" s="7" t="str">
        <f ca="1">VLOOKUP($E574,Name!$A:$C,3,FALSE)</f>
        <v>F</v>
      </c>
      <c r="P574" s="7" t="str">
        <f ca="1">VLOOKUP($O574,Genders!$B:$C,2,FALSE)</f>
        <v>Female</v>
      </c>
      <c r="Q574" s="7" cm="1">
        <f t="array" aca="1" ref="Q574" ca="1">INDEX('Marital status'!$A:$A,RANDBETWEEN(5,COUNTA('Marital status'!$A:$A) + 1),1)</f>
        <v>0</v>
      </c>
      <c r="R574" s="7" t="e">
        <f ca="1">VLOOKUP($Q574,'Marital status'!$A:$B,2,FALSE)</f>
        <v>#N/A</v>
      </c>
      <c r="S574" s="7">
        <f t="shared" ca="1" si="107"/>
        <v>6</v>
      </c>
      <c r="T574" s="7" t="str">
        <f ca="1">VLOOKUP($S574,Ethnicities!$A:$B,2,FALSE)</f>
        <v xml:space="preserve">  american Indian or Alaska Native</v>
      </c>
      <c r="U574" s="8">
        <f t="shared" ca="1" si="108"/>
        <v>31521</v>
      </c>
      <c r="V574" s="6">
        <f t="shared" ca="1" si="109"/>
        <v>7</v>
      </c>
      <c r="W574" s="8" t="str">
        <f ca="1">VLOOKUP($V574,'Background education'!$A:$B,2,FALSE)</f>
        <v>Undergraduate degree</v>
      </c>
      <c r="X574" s="7">
        <f ca="1" xml:space="preserve">
  IF(OR($Z574 = 5, $Z574 = 6, $Z574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574" s="7" t="str">
        <f ca="1">VLOOKUP($X574,Departments!$A:$B,2,FALSE)</f>
        <v>Communication &amp; Marketing</v>
      </c>
      <c r="Z574" s="6">
        <f t="shared" ca="1" si="110"/>
        <v>9</v>
      </c>
      <c r="AA574" s="7" t="str">
        <f ca="1">VLOOKUP($Z574,Roles!$A:$B,2,FALSE)</f>
        <v>Intern</v>
      </c>
      <c r="AB574" s="6" t="e">
        <f t="shared" ca="1" si="111"/>
        <v>#N/A</v>
      </c>
      <c r="AC574" s="7" t="e">
        <f ca="1" xml:space="preserve">
IF(
  ISNA($AB574),
  NA(),
  VLOOKUP($AB574,Levels!$A:$B,2,FALSE)
)</f>
        <v>#N/A</v>
      </c>
      <c r="AD574" s="8">
        <f t="shared" ca="1" si="112"/>
        <v>40729</v>
      </c>
      <c r="AE574" s="6">
        <f ca="1">RANDBETWEEN(5,COUNTA('Recruitment source'!$A:$A) + 1)</f>
        <v>13</v>
      </c>
      <c r="AF574" s="6" t="str">
        <f ca="1">VLOOKUP($AE574,'Recruitment source'!$A:$B,2,FALSE)</f>
        <v>Google</v>
      </c>
      <c r="AG574" s="8" t="e">
        <f t="shared" ca="1" si="113"/>
        <v>#N/A</v>
      </c>
      <c r="AH574" s="6" t="e">
        <f t="shared" ca="1" si="114"/>
        <v>#N/A</v>
      </c>
      <c r="AI574" s="6" t="e">
        <f ca="1" xml:space="preserve">
IF(
  ISNA($AH574),
  NA(),
  VLOOKUP($AH574,'Reasons for dismissal'!$A:$B,2,FALSE)
)</f>
        <v>#N/A</v>
      </c>
      <c r="AJ574" s="6">
        <f t="shared" ca="1" si="115"/>
        <v>5</v>
      </c>
      <c r="AK574" s="1">
        <f t="shared" ca="1" si="116"/>
        <v>1285</v>
      </c>
      <c r="AL5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$A574  &amp; ", "   &amp;
$B574  &amp; ", "   &amp;
$D574  &amp; ", '"  &amp;
$I574  &amp; "', '" &amp;
$O574  &amp; "', "  &amp;
$S574  &amp; ", '"  &amp;
TEXT($U574,"dd/mm/aaaa")  &amp; "', "   &amp;
$V574  &amp; ", "   &amp;
$X574  &amp; ", "   &amp;
$Z574  &amp; ", "   &amp;
IF($AB574 &lt;&gt; "", $AB574, "NULL")  &amp; ", "   &amp;
$AK574  &amp; ");"</f>
        <v>#REF!</v>
      </c>
    </row>
    <row r="575" spans="1:38" x14ac:dyDescent="0.2">
      <c r="A575" s="7" cm="1">
        <f t="array" aca="1" ref="A575" ca="1">INDEX(Companies!$A:$A,RANDBETWEEN(2,COUNTA(Companies!$A:$A)),1)</f>
        <v>2</v>
      </c>
      <c r="B575" s="5">
        <f t="shared" si="104"/>
        <v>574</v>
      </c>
      <c r="C575" s="5" t="str" cm="1">
        <f t="array" ref="C575">SHA1HASH($B575)</f>
        <v>fa1a65120bd41529ad60271db0cef24aab4a57c3</v>
      </c>
      <c r="D575" s="6">
        <f t="shared" ca="1" si="105"/>
        <v>1</v>
      </c>
      <c r="E575" s="7">
        <f ca="1">IF($B575 = 1 + N("Presidente"),
    127,
    IF($B575 = 2 + N("Vice-Presidente"),
        72,
        IF($B575 = 3 + N("Secretária bilíngue"),
            13,
            RANDBETWEEN(5,COUNT(Name!$A:$A) + 1)
        )
    )
)</f>
        <v>315</v>
      </c>
      <c r="F575" s="7" t="str">
        <f ca="1">VLOOKUP($E575,Name!$A:$B,2,FALSE)</f>
        <v>Peter</v>
      </c>
      <c r="G575" s="7">
        <f ca="1" xml:space="preserve">
IF($B575 = 1,
    0,
    RANDBETWEEN(5,COUNT('Last name'!$A:$A) + 1)
)</f>
        <v>38</v>
      </c>
      <c r="H575" s="7" t="str">
        <f ca="1" xml:space="preserve">
IF($B575 = 1 + N("Presidente"),
    "de Orléans e Bragança",
    VLOOKUP($G575,'Last name'!$A:$B,2,FALSE) &amp; " " &amp; VLOOKUP(RANDBETWEEN(5,COUNT('Last name'!$A:$A) + 1),'Last name'!$A:$B,2,FALSE)
)</f>
        <v>Bermudes Pasquim</v>
      </c>
      <c r="I575" s="7" t="str">
        <f t="shared" ca="1" si="106"/>
        <v>Peter Bermudes Pasquim</v>
      </c>
      <c r="J575" s="7" t="str" cm="1">
        <f t="array" aca="1" ref="J575" ca="1">SHA1HASH($I575)</f>
        <v>5af31e91a0c9573f36768b2af81d2173cd35b709</v>
      </c>
      <c r="K575" s="7" cm="1">
        <f t="array" aca="1" ref="K575" ca="1">INDEX(States!$A:$A,M575,1)</f>
        <v>5</v>
      </c>
      <c r="L575" s="7" t="str">
        <f ca="1">VLOOKUP($K575,Countries!$A:$B,2,FALSE)</f>
        <v>Portugal</v>
      </c>
      <c r="M575" s="7" cm="1">
        <f t="array" aca="1" ref="M575" ca="1">INDEX(States!$C:$C,RANDBETWEEN(5,COUNTA(States!$A:$A) + 1),1)</f>
        <v>22</v>
      </c>
      <c r="N575" s="7" t="str">
        <f ca="1">VLOOKUP($M575,States!$C:$D,2,FALSE)</f>
        <v>Vila Real</v>
      </c>
      <c r="O575" s="7" t="str">
        <f ca="1">VLOOKUP($E575,Name!$A:$C,3,FALSE)</f>
        <v>M</v>
      </c>
      <c r="P575" s="7" t="str">
        <f ca="1">VLOOKUP($O575,Genders!$B:$C,2,FALSE)</f>
        <v>Male</v>
      </c>
      <c r="Q575" s="7" cm="1">
        <f t="array" aca="1" ref="Q575" ca="1">INDEX('Marital status'!$A:$A,RANDBETWEEN(5,COUNTA('Marital status'!$A:$A) + 1),1)</f>
        <v>0</v>
      </c>
      <c r="R575" s="7" t="e">
        <f ca="1">VLOOKUP($Q575,'Marital status'!$A:$B,2,FALSE)</f>
        <v>#N/A</v>
      </c>
      <c r="S575" s="7">
        <f t="shared" ca="1" si="107"/>
        <v>5</v>
      </c>
      <c r="T575" s="7" t="str">
        <f ca="1">VLOOKUP($S575,Ethnicities!$A:$B,2,FALSE)</f>
        <v>ASIAN</v>
      </c>
      <c r="U575" s="8">
        <f t="shared" ca="1" si="108"/>
        <v>29972</v>
      </c>
      <c r="V575" s="6">
        <f t="shared" ca="1" si="109"/>
        <v>7</v>
      </c>
      <c r="W575" s="8" t="str">
        <f ca="1">VLOOKUP($V575,'Background education'!$A:$B,2,FALSE)</f>
        <v>Undergraduate degree</v>
      </c>
      <c r="X575" s="7">
        <f ca="1" xml:space="preserve">
  IF(OR($Z575 = 5, $Z575 = 6, $Z575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575" s="7" t="str">
        <f ca="1">VLOOKUP($X575,Departments!$A:$B,2,FALSE)</f>
        <v>Operations</v>
      </c>
      <c r="Z575" s="6">
        <f t="shared" ca="1" si="110"/>
        <v>11</v>
      </c>
      <c r="AA575" s="7" t="str">
        <f ca="1">VLOOKUP($Z575,Roles!$A:$B,2,FALSE)</f>
        <v>Analyst</v>
      </c>
      <c r="AB575" s="6">
        <f t="shared" ca="1" si="111"/>
        <v>7</v>
      </c>
      <c r="AC575" s="7" t="str">
        <f ca="1" xml:space="preserve">
IF(
  ISNA($AB575),
  NA(),
  VLOOKUP($AB575,Levels!$A:$B,2,FALSE)
)</f>
        <v>Senior</v>
      </c>
      <c r="AD575" s="8">
        <f t="shared" ca="1" si="112"/>
        <v>40677</v>
      </c>
      <c r="AE575" s="6">
        <f ca="1">RANDBETWEEN(5,COUNTA('Recruitment source'!$A:$A) + 1)</f>
        <v>9</v>
      </c>
      <c r="AF575" s="6" t="str">
        <f ca="1">VLOOKUP($AE575,'Recruitment source'!$A:$B,2,FALSE)</f>
        <v>Empregos Online</v>
      </c>
      <c r="AG575" s="8" t="e">
        <f t="shared" ca="1" si="113"/>
        <v>#N/A</v>
      </c>
      <c r="AH575" s="6" t="e">
        <f t="shared" ca="1" si="114"/>
        <v>#N/A</v>
      </c>
      <c r="AI575" s="6" t="e">
        <f ca="1" xml:space="preserve">
IF(
  ISNA($AH575),
  NA(),
  VLOOKUP($AH575,'Reasons for dismissal'!$A:$B,2,FALSE)
)</f>
        <v>#N/A</v>
      </c>
      <c r="AJ575" s="6">
        <f t="shared" ca="1" si="115"/>
        <v>5</v>
      </c>
      <c r="AK575" s="1">
        <f t="shared" ca="1" si="116"/>
        <v>2500</v>
      </c>
      <c r="AL5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$A575  &amp; ", "   &amp;
$B575  &amp; ", "   &amp;
$D575  &amp; ", '"  &amp;
$I575  &amp; "', '" &amp;
$O575  &amp; "', "  &amp;
$S575  &amp; ", '"  &amp;
TEXT($U575,"dd/mm/aaaa")  &amp; "', "   &amp;
$V575  &amp; ", "   &amp;
$X575  &amp; ", "   &amp;
$Z575  &amp; ", "   &amp;
IF($AB575 &lt;&gt; "", $AB575, "NULL")  &amp; ", "   &amp;
$AK575  &amp; ");"</f>
        <v>#REF!</v>
      </c>
    </row>
    <row r="576" spans="1:38" x14ac:dyDescent="0.2">
      <c r="A576" s="7" cm="1">
        <f t="array" aca="1" ref="A576" ca="1">INDEX(Companies!$A:$A,RANDBETWEEN(2,COUNTA(Companies!$A:$A)),1)</f>
        <v>2</v>
      </c>
      <c r="B576" s="5">
        <f t="shared" si="104"/>
        <v>575</v>
      </c>
      <c r="C576" s="5" t="str" cm="1">
        <f t="array" ref="C576">SHA1HASH($B576)</f>
        <v>05a53e3696e2a6dd37964f5721d34101689ecac8</v>
      </c>
      <c r="D576" s="6">
        <f t="shared" ca="1" si="105"/>
        <v>1</v>
      </c>
      <c r="E576" s="7">
        <f ca="1">IF($B576 = 1 + N("Presidente"),
    127,
    IF($B576 = 2 + N("Vice-Presidente"),
        72,
        IF($B576 = 3 + N("Secretária bilíngue"),
            13,
            RANDBETWEEN(5,COUNT(Name!$A:$A) + 1)
        )
    )
)</f>
        <v>252</v>
      </c>
      <c r="F576" s="7" t="str">
        <f ca="1">VLOOKUP($E576,Name!$A:$B,2,FALSE)</f>
        <v>Malco</v>
      </c>
      <c r="G576" s="7">
        <f ca="1" xml:space="preserve">
IF($B576 = 1,
    0,
    RANDBETWEEN(5,COUNT('Last name'!$A:$A) + 1)
)</f>
        <v>42</v>
      </c>
      <c r="H576" s="7" t="str">
        <f ca="1" xml:space="preserve">
IF($B576 = 1 + N("Presidente"),
    "de Orléans e Bragança",
    VLOOKUP($G576,'Last name'!$A:$B,2,FALSE) &amp; " " &amp; VLOOKUP(RANDBETWEEN(5,COUNT('Last name'!$A:$A) + 1),'Last name'!$A:$B,2,FALSE)
)</f>
        <v>Borba Miranda</v>
      </c>
      <c r="I576" s="7" t="str">
        <f t="shared" ca="1" si="106"/>
        <v>Malco Borba Miranda</v>
      </c>
      <c r="J576" s="7" t="str" cm="1">
        <f t="array" aca="1" ref="J576" ca="1">SHA1HASH($I576)</f>
        <v>d2136d864bde7650c3b73778e2106981b5b2a68c</v>
      </c>
      <c r="K576" s="7" cm="1">
        <f t="array" aca="1" ref="K576" ca="1">INDEX(States!$A:$A,M576,1)</f>
        <v>5</v>
      </c>
      <c r="L576" s="7" t="str">
        <f ca="1">VLOOKUP($K576,Countries!$A:$B,2,FALSE)</f>
        <v>Portugal</v>
      </c>
      <c r="M576" s="7" cm="1">
        <f t="array" aca="1" ref="M576" ca="1">INDEX(States!$C:$C,RANDBETWEEN(5,COUNTA(States!$A:$A) + 1),1)</f>
        <v>7</v>
      </c>
      <c r="N576" s="7" t="str">
        <f ca="1">VLOOKUP($M576,States!$C:$D,2,FALSE)</f>
        <v xml:space="preserve"> Setúbal </v>
      </c>
      <c r="O576" s="7" t="str">
        <f ca="1">VLOOKUP($E576,Name!$A:$C,3,FALSE)</f>
        <v>M</v>
      </c>
      <c r="P576" s="7" t="str">
        <f ca="1">VLOOKUP($O576,Genders!$B:$C,2,FALSE)</f>
        <v>Male</v>
      </c>
      <c r="Q576" s="7" cm="1">
        <f t="array" aca="1" ref="Q576" ca="1">INDEX('Marital status'!$A:$A,RANDBETWEEN(5,COUNTA('Marital status'!$A:$A) + 1),1)</f>
        <v>6</v>
      </c>
      <c r="R576" s="7" t="str">
        <f ca="1">VLOOKUP($Q576,'Marital status'!$A:$B,2,FALSE)</f>
        <v>DIVORCED</v>
      </c>
      <c r="S576" s="7">
        <f t="shared" ca="1" si="107"/>
        <v>5</v>
      </c>
      <c r="T576" s="7" t="str">
        <f ca="1">VLOOKUP($S576,Ethnicities!$A:$B,2,FALSE)</f>
        <v>ASIAN</v>
      </c>
      <c r="U576" s="8">
        <f t="shared" ca="1" si="108"/>
        <v>24033</v>
      </c>
      <c r="V576" s="6">
        <f t="shared" ca="1" si="109"/>
        <v>7</v>
      </c>
      <c r="W576" s="8" t="str">
        <f ca="1">VLOOKUP($V576,'Background education'!$A:$B,2,FALSE)</f>
        <v>Undergraduate degree</v>
      </c>
      <c r="X576" s="7">
        <f ca="1" xml:space="preserve">
  IF(OR($Z576 = 5, $Z576 = 6, $Z576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576" s="7" t="str">
        <f ca="1">VLOOKUP($X576,Departments!$A:$B,2,FALSE)</f>
        <v>Communication &amp; Marketing</v>
      </c>
      <c r="Z576" s="6">
        <f t="shared" ca="1" si="110"/>
        <v>10</v>
      </c>
      <c r="AA576" s="7" t="str">
        <f ca="1">VLOOKUP($Z576,Roles!$A:$B,2,FALSE)</f>
        <v>Trainee</v>
      </c>
      <c r="AB576" s="6" t="e">
        <f t="shared" ca="1" si="111"/>
        <v>#N/A</v>
      </c>
      <c r="AC576" s="7" t="e">
        <f ca="1" xml:space="preserve">
IF(
  ISNA($AB576),
  NA(),
  VLOOKUP($AB576,Levels!$A:$B,2,FALSE)
)</f>
        <v>#N/A</v>
      </c>
      <c r="AD576" s="8">
        <f t="shared" ca="1" si="112"/>
        <v>37040</v>
      </c>
      <c r="AE576" s="6">
        <f ca="1">RANDBETWEEN(5,COUNTA('Recruitment source'!$A:$A) + 1)</f>
        <v>11</v>
      </c>
      <c r="AF576" s="6" t="str">
        <f ca="1">VLOOKUP($AE576,'Recruitment source'!$A:$B,2,FALSE)</f>
        <v>Next Station</v>
      </c>
      <c r="AG576" s="8" t="e">
        <f t="shared" ca="1" si="113"/>
        <v>#N/A</v>
      </c>
      <c r="AH576" s="6" t="e">
        <f t="shared" ca="1" si="114"/>
        <v>#N/A</v>
      </c>
      <c r="AI576" s="6" t="e">
        <f ca="1" xml:space="preserve">
IF(
  ISNA($AH576),
  NA(),
  VLOOKUP($AH576,'Reasons for dismissal'!$A:$B,2,FALSE)
)</f>
        <v>#N/A</v>
      </c>
      <c r="AJ576" s="6">
        <f t="shared" ca="1" si="115"/>
        <v>4</v>
      </c>
      <c r="AK576" s="1">
        <f t="shared" ca="1" si="116"/>
        <v>1385</v>
      </c>
      <c r="AL5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$A576  &amp; ", "   &amp;
$B576  &amp; ", "   &amp;
$D576  &amp; ", '"  &amp;
$I576  &amp; "', '" &amp;
$O576  &amp; "', "  &amp;
$S576  &amp; ", '"  &amp;
TEXT($U576,"dd/mm/aaaa")  &amp; "', "   &amp;
$V576  &amp; ", "   &amp;
$X576  &amp; ", "   &amp;
$Z576  &amp; ", "   &amp;
IF($AB576 &lt;&gt; "", $AB576, "NULL")  &amp; ", "   &amp;
$AK576  &amp; ");"</f>
        <v>#REF!</v>
      </c>
    </row>
    <row r="577" spans="1:38" x14ac:dyDescent="0.2">
      <c r="A577" s="7" cm="1">
        <f t="array" aca="1" ref="A577" ca="1">INDEX(Companies!$A:$A,RANDBETWEEN(2,COUNTA(Companies!$A:$A)),1)</f>
        <v>2</v>
      </c>
      <c r="B577" s="5">
        <f t="shared" si="104"/>
        <v>576</v>
      </c>
      <c r="C577" s="5" t="str" cm="1">
        <f t="array" ref="C577">SHA1HASH($B577)</f>
        <v>0fb914ab018d3fbf1e69f5bcd0caa0559f47fe0c</v>
      </c>
      <c r="D577" s="6">
        <f t="shared" ca="1" si="105"/>
        <v>1</v>
      </c>
      <c r="E577" s="7">
        <f ca="1">IF($B577 = 1 + N("Presidente"),
    127,
    IF($B577 = 2 + N("Vice-Presidente"),
        72,
        IF($B577 = 3 + N("Secretária bilíngue"),
            13,
            RANDBETWEEN(5,COUNT(Name!$A:$A) + 1)
        )
    )
)</f>
        <v>179</v>
      </c>
      <c r="F577" s="7" t="str">
        <f ca="1">VLOOKUP($E577,Name!$A:$B,2,FALSE)</f>
        <v>Isadora</v>
      </c>
      <c r="G577" s="7">
        <f ca="1" xml:space="preserve">
IF($B577 = 1,
    0,
    RANDBETWEEN(5,COUNT('Last name'!$A:$A) + 1)
)</f>
        <v>180</v>
      </c>
      <c r="H577" s="7" t="str">
        <f ca="1" xml:space="preserve">
IF($B577 = 1 + N("Presidente"),
    "de Orléans e Bragança",
    VLOOKUP($G577,'Last name'!$A:$B,2,FALSE) &amp; " " &amp; VLOOKUP(RANDBETWEEN(5,COUNT('Last name'!$A:$A) + 1),'Last name'!$A:$B,2,FALSE)
)</f>
        <v>Silva Almeida</v>
      </c>
      <c r="I577" s="7" t="str">
        <f t="shared" ca="1" si="106"/>
        <v>Isadora Silva Almeida</v>
      </c>
      <c r="J577" s="7" t="str" cm="1">
        <f t="array" aca="1" ref="J577" ca="1">SHA1HASH($I577)</f>
        <v>b10d5f1ab35d1835256eab3aa0b14bdf7053439a</v>
      </c>
      <c r="K577" s="7" cm="1">
        <f t="array" aca="1" ref="K577" ca="1">INDEX(States!$A:$A,M577,1)</f>
        <v>5</v>
      </c>
      <c r="L577" s="7" t="str">
        <f ca="1">VLOOKUP($K577,Countries!$A:$B,2,FALSE)</f>
        <v>Portugal</v>
      </c>
      <c r="M577" s="7" cm="1">
        <f t="array" aca="1" ref="M577" ca="1">INDEX(States!$C:$C,RANDBETWEEN(5,COUNTA(States!$A:$A) + 1),1)</f>
        <v>13</v>
      </c>
      <c r="N577" s="7" t="str">
        <f ca="1">VLOOKUP($M577,States!$C:$D,2,FALSE)</f>
        <v>Coimbra</v>
      </c>
      <c r="O577" s="7" t="str">
        <f ca="1">VLOOKUP($E577,Name!$A:$C,3,FALSE)</f>
        <v>F</v>
      </c>
      <c r="P577" s="7" t="str">
        <f ca="1">VLOOKUP($O577,Genders!$B:$C,2,FALSE)</f>
        <v>Female</v>
      </c>
      <c r="Q577" s="7" cm="1">
        <f t="array" aca="1" ref="Q577" ca="1">INDEX('Marital status'!$A:$A,RANDBETWEEN(5,COUNTA('Marital status'!$A:$A) + 1),1)</f>
        <v>0</v>
      </c>
      <c r="R577" s="7" t="e">
        <f ca="1">VLOOKUP($Q577,'Marital status'!$A:$B,2,FALSE)</f>
        <v>#N/A</v>
      </c>
      <c r="S577" s="7">
        <f t="shared" ca="1" si="107"/>
        <v>5</v>
      </c>
      <c r="T577" s="7" t="str">
        <f ca="1">VLOOKUP($S577,Ethnicities!$A:$B,2,FALSE)</f>
        <v>ASIAN</v>
      </c>
      <c r="U577" s="8">
        <f t="shared" ca="1" si="108"/>
        <v>28335</v>
      </c>
      <c r="V577" s="6">
        <f t="shared" ca="1" si="109"/>
        <v>7</v>
      </c>
      <c r="W577" s="8" t="str">
        <f ca="1">VLOOKUP($V577,'Background education'!$A:$B,2,FALSE)</f>
        <v>Undergraduate degree</v>
      </c>
      <c r="X577" s="7">
        <f ca="1" xml:space="preserve">
  IF(OR($Z577 = 5, $Z577 = 6, $Z577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577" s="7" t="str">
        <f ca="1">VLOOKUP($X577,Departments!$A:$B,2,FALSE)</f>
        <v>Finance</v>
      </c>
      <c r="Z577" s="6">
        <f t="shared" ca="1" si="110"/>
        <v>11</v>
      </c>
      <c r="AA577" s="7" t="str">
        <f ca="1">VLOOKUP($Z577,Roles!$A:$B,2,FALSE)</f>
        <v>Analyst</v>
      </c>
      <c r="AB577" s="6">
        <f t="shared" ca="1" si="111"/>
        <v>7</v>
      </c>
      <c r="AC577" s="7" t="str">
        <f ca="1" xml:space="preserve">
IF(
  ISNA($AB577),
  NA(),
  VLOOKUP($AB577,Levels!$A:$B,2,FALSE)
)</f>
        <v>Senior</v>
      </c>
      <c r="AD577" s="8">
        <f t="shared" ca="1" si="112"/>
        <v>36765</v>
      </c>
      <c r="AE577" s="6">
        <f ca="1">RANDBETWEEN(5,COUNTA('Recruitment source'!$A:$A) + 1)</f>
        <v>11</v>
      </c>
      <c r="AF577" s="6" t="str">
        <f ca="1">VLOOKUP($AE577,'Recruitment source'!$A:$B,2,FALSE)</f>
        <v>Next Station</v>
      </c>
      <c r="AG577" s="8" t="e">
        <f t="shared" ca="1" si="113"/>
        <v>#N/A</v>
      </c>
      <c r="AH577" s="6" t="e">
        <f t="shared" ca="1" si="114"/>
        <v>#N/A</v>
      </c>
      <c r="AI577" s="6" t="e">
        <f ca="1" xml:space="preserve">
IF(
  ISNA($AH577),
  NA(),
  VLOOKUP($AH577,'Reasons for dismissal'!$A:$B,2,FALSE)
)</f>
        <v>#N/A</v>
      </c>
      <c r="AJ577" s="6">
        <f t="shared" ca="1" si="115"/>
        <v>5</v>
      </c>
      <c r="AK577" s="1">
        <f t="shared" ca="1" si="116"/>
        <v>2500</v>
      </c>
      <c r="AL5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$A577  &amp; ", "   &amp;
$B577  &amp; ", "   &amp;
$D577  &amp; ", '"  &amp;
$I577  &amp; "', '" &amp;
$O577  &amp; "', "  &amp;
$S577  &amp; ", '"  &amp;
TEXT($U577,"dd/mm/aaaa")  &amp; "', "   &amp;
$V577  &amp; ", "   &amp;
$X577  &amp; ", "   &amp;
$Z577  &amp; ", "   &amp;
IF($AB577 &lt;&gt; "", $AB577, "NULL")  &amp; ", "   &amp;
$AK577  &amp; ");"</f>
        <v>#REF!</v>
      </c>
    </row>
    <row r="578" spans="1:38" x14ac:dyDescent="0.2">
      <c r="A578" s="7" cm="1">
        <f t="array" aca="1" ref="A578" ca="1">INDEX(Companies!$A:$A,RANDBETWEEN(2,COUNTA(Companies!$A:$A)),1)</f>
        <v>2</v>
      </c>
      <c r="B578" s="5">
        <f t="shared" si="104"/>
        <v>577</v>
      </c>
      <c r="C578" s="5" t="str" cm="1">
        <f t="array" ref="C578">SHA1HASH($B578)</f>
        <v>7c33876368ece2e1b804a2d191df26be063e42d9</v>
      </c>
      <c r="D578" s="6">
        <f t="shared" ca="1" si="105"/>
        <v>1</v>
      </c>
      <c r="E578" s="7">
        <f ca="1">IF($B578 = 1 + N("Presidente"),
    127,
    IF($B578 = 2 + N("Vice-Presidente"),
        72,
        IF($B578 = 3 + N("Secretária bilíngue"),
            13,
            RANDBETWEEN(5,COUNT(Name!$A:$A) + 1)
        )
    )
)</f>
        <v>309</v>
      </c>
      <c r="F578" s="7" t="str">
        <f ca="1">VLOOKUP($E578,Name!$A:$B,2,FALSE)</f>
        <v>Octávio</v>
      </c>
      <c r="G578" s="7">
        <f ca="1" xml:space="preserve">
IF($B578 = 1,
    0,
    RANDBETWEEN(5,COUNT('Last name'!$A:$A) + 1)
)</f>
        <v>31</v>
      </c>
      <c r="H578" s="7" t="str">
        <f ca="1" xml:space="preserve">
IF($B578 = 1 + N("Presidente"),
    "de Orléans e Bragança",
    VLOOKUP($G578,'Last name'!$A:$B,2,FALSE) &amp; " " &amp; VLOOKUP(RANDBETWEEN(5,COUNT('Last name'!$A:$A) + 1),'Last name'!$A:$B,2,FALSE)
)</f>
        <v>Barbosa Miranda</v>
      </c>
      <c r="I578" s="7" t="str">
        <f t="shared" ca="1" si="106"/>
        <v>Octávio Barbosa Miranda</v>
      </c>
      <c r="J578" s="7" t="str" cm="1">
        <f t="array" aca="1" ref="J578" ca="1">SHA1HASH($I578)</f>
        <v>061f0ad98b04f1c79d0a765a89e005e5ed41ad61</v>
      </c>
      <c r="K578" s="7" cm="1">
        <f t="array" aca="1" ref="K578" ca="1">INDEX(States!$A:$A,M578,1)</f>
        <v>5</v>
      </c>
      <c r="L578" s="7" t="str">
        <f ca="1">VLOOKUP($K578,Countries!$A:$B,2,FALSE)</f>
        <v>Portugal</v>
      </c>
      <c r="M578" s="7" cm="1">
        <f t="array" aca="1" ref="M578" ca="1">INDEX(States!$C:$C,RANDBETWEEN(5,COUNTA(States!$A:$A) + 1),1)</f>
        <v>8</v>
      </c>
      <c r="N578" s="7" t="str">
        <f ca="1">VLOOKUP($M578,States!$C:$D,2,FALSE)</f>
        <v>AveirO</v>
      </c>
      <c r="O578" s="7" t="str">
        <f ca="1">VLOOKUP($E578,Name!$A:$C,3,FALSE)</f>
        <v>M</v>
      </c>
      <c r="P578" s="7" t="str">
        <f ca="1">VLOOKUP($O578,Genders!$B:$C,2,FALSE)</f>
        <v>Male</v>
      </c>
      <c r="Q578" s="7" cm="1">
        <f t="array" aca="1" ref="Q578" ca="1">INDEX('Marital status'!$A:$A,RANDBETWEEN(5,COUNTA('Marital status'!$A:$A) + 1),1)</f>
        <v>6</v>
      </c>
      <c r="R578" s="7" t="str">
        <f ca="1">VLOOKUP($Q578,'Marital status'!$A:$B,2,FALSE)</f>
        <v>DIVORCED</v>
      </c>
      <c r="S578" s="7">
        <f t="shared" ca="1" si="107"/>
        <v>5</v>
      </c>
      <c r="T578" s="7" t="str">
        <f ca="1">VLOOKUP($S578,Ethnicities!$A:$B,2,FALSE)</f>
        <v>ASIAN</v>
      </c>
      <c r="U578" s="8">
        <f t="shared" ca="1" si="108"/>
        <v>21018</v>
      </c>
      <c r="V578" s="6">
        <f t="shared" ca="1" si="109"/>
        <v>7</v>
      </c>
      <c r="W578" s="8" t="str">
        <f ca="1">VLOOKUP($V578,'Background education'!$A:$B,2,FALSE)</f>
        <v>Undergraduate degree</v>
      </c>
      <c r="X578" s="7">
        <f ca="1" xml:space="preserve">
  IF(OR($Z578 = 5, $Z578 = 6, $Z578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578" s="7" t="str">
        <f ca="1">VLOOKUP($X578,Departments!$A:$B,2,FALSE)</f>
        <v>Controlling</v>
      </c>
      <c r="Z578" s="6">
        <f t="shared" ca="1" si="110"/>
        <v>10</v>
      </c>
      <c r="AA578" s="7" t="str">
        <f ca="1">VLOOKUP($Z578,Roles!$A:$B,2,FALSE)</f>
        <v>Trainee</v>
      </c>
      <c r="AB578" s="6" t="e">
        <f t="shared" ca="1" si="111"/>
        <v>#N/A</v>
      </c>
      <c r="AC578" s="7" t="e">
        <f ca="1" xml:space="preserve">
IF(
  ISNA($AB578),
  NA(),
  VLOOKUP($AB578,Levels!$A:$B,2,FALSE)
)</f>
        <v>#N/A</v>
      </c>
      <c r="AD578" s="8">
        <f t="shared" ca="1" si="112"/>
        <v>36913</v>
      </c>
      <c r="AE578" s="6">
        <f ca="1">RANDBETWEEN(5,COUNTA('Recruitment source'!$A:$A) + 1)</f>
        <v>14</v>
      </c>
      <c r="AF578" s="6" t="str">
        <f ca="1">VLOOKUP($AE578,'Recruitment source'!$A:$B,2,FALSE)</f>
        <v>LinkedIn</v>
      </c>
      <c r="AG578" s="8" t="e">
        <f t="shared" ca="1" si="113"/>
        <v>#N/A</v>
      </c>
      <c r="AH578" s="6" t="e">
        <f t="shared" ca="1" si="114"/>
        <v>#N/A</v>
      </c>
      <c r="AI578" s="6" t="e">
        <f ca="1" xml:space="preserve">
IF(
  ISNA($AH578),
  NA(),
  VLOOKUP($AH578,'Reasons for dismissal'!$A:$B,2,FALSE)
)</f>
        <v>#N/A</v>
      </c>
      <c r="AJ578" s="6">
        <f t="shared" ca="1" si="115"/>
        <v>5</v>
      </c>
      <c r="AK578" s="1">
        <f t="shared" ca="1" si="116"/>
        <v>1305</v>
      </c>
      <c r="AL5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$A578  &amp; ", "   &amp;
$B578  &amp; ", "   &amp;
$D578  &amp; ", '"  &amp;
$I578  &amp; "', '" &amp;
$O578  &amp; "', "  &amp;
$S578  &amp; ", '"  &amp;
TEXT($U578,"dd/mm/aaaa")  &amp; "', "   &amp;
$V578  &amp; ", "   &amp;
$X578  &amp; ", "   &amp;
$Z578  &amp; ", "   &amp;
IF($AB578 &lt;&gt; "", $AB578, "NULL")  &amp; ", "   &amp;
$AK578  &amp; ");"</f>
        <v>#REF!</v>
      </c>
    </row>
    <row r="579" spans="1:38" x14ac:dyDescent="0.2">
      <c r="A579" s="7" cm="1">
        <f t="array" aca="1" ref="A579" ca="1">INDEX(Companies!$A:$A,RANDBETWEEN(2,COUNTA(Companies!$A:$A)),1)</f>
        <v>2</v>
      </c>
      <c r="B579" s="5">
        <f t="shared" ref="B579:B642" si="117">ROW() - 1</f>
        <v>578</v>
      </c>
      <c r="C579" s="5" t="str" cm="1">
        <f t="array" ref="C579">SHA1HASH($B579)</f>
        <v>e77f8d53c6dfa1c3f308adcfa8a42cd169cb8a8b</v>
      </c>
      <c r="D579" s="6">
        <f t="shared" ref="D579:D642" ca="1" si="118">IF(ISNA($AG579),1,0)</f>
        <v>1</v>
      </c>
      <c r="E579" s="7">
        <f ca="1">IF($B579 = 1 + N("Presidente"),
    127,
    IF($B579 = 2 + N("Vice-Presidente"),
        72,
        IF($B579 = 3 + N("Secretária bilíngue"),
            13,
            RANDBETWEEN(5,COUNT(Name!$A:$A) + 1)
        )
    )
)</f>
        <v>86</v>
      </c>
      <c r="F579" s="7" t="str">
        <f ca="1">VLOOKUP($E579,Name!$A:$B,2,FALSE)</f>
        <v>Carolina</v>
      </c>
      <c r="G579" s="7">
        <f ca="1" xml:space="preserve">
IF($B579 = 1,
    0,
    RANDBETWEEN(5,COUNT('Last name'!$A:$A) + 1)
)</f>
        <v>61</v>
      </c>
      <c r="H579" s="7" t="str">
        <f ca="1" xml:space="preserve">
IF($B579 = 1 + N("Presidente"),
    "de Orléans e Bragança",
    VLOOKUP($G579,'Last name'!$A:$B,2,FALSE) &amp; " " &amp; VLOOKUP(RANDBETWEEN(5,COUNT('Last name'!$A:$A) + 1),'Last name'!$A:$B,2,FALSE)
)</f>
        <v>Caruso Noronha</v>
      </c>
      <c r="I579" s="7" t="str">
        <f t="shared" ref="I579:I642" ca="1" si="119">$F579 &amp; " " &amp; $H579</f>
        <v>Carolina Caruso Noronha</v>
      </c>
      <c r="J579" s="7" t="str" cm="1">
        <f t="array" aca="1" ref="J579" ca="1">SHA1HASH($I579)</f>
        <v>3193cd67f3ed64627b8a5ad63349fc517b81b1ae</v>
      </c>
      <c r="K579" s="7" cm="1">
        <f t="array" aca="1" ref="K579" ca="1">INDEX(States!$A:$A,M579,1)</f>
        <v>5</v>
      </c>
      <c r="L579" s="7" t="str">
        <f ca="1">VLOOKUP($K579,Countries!$A:$B,2,FALSE)</f>
        <v>Portugal</v>
      </c>
      <c r="M579" s="7" cm="1">
        <f t="array" aca="1" ref="M579" ca="1">INDEX(States!$C:$C,RANDBETWEEN(5,COUNTA(States!$A:$A) + 1),1)</f>
        <v>7</v>
      </c>
      <c r="N579" s="7" t="str">
        <f ca="1">VLOOKUP($M579,States!$C:$D,2,FALSE)</f>
        <v xml:space="preserve"> Setúbal </v>
      </c>
      <c r="O579" s="7" t="str">
        <f ca="1">VLOOKUP($E579,Name!$A:$C,3,FALSE)</f>
        <v>F</v>
      </c>
      <c r="P579" s="7" t="str">
        <f ca="1">VLOOKUP($O579,Genders!$B:$C,2,FALSE)</f>
        <v>Female</v>
      </c>
      <c r="Q579" s="7" cm="1">
        <f t="array" aca="1" ref="Q579" ca="1">INDEX('Marital status'!$A:$A,RANDBETWEEN(5,COUNTA('Marital status'!$A:$A) + 1),1)</f>
        <v>0</v>
      </c>
      <c r="R579" s="7" t="e">
        <f ca="1">VLOOKUP($Q579,'Marital status'!$A:$B,2,FALSE)</f>
        <v>#N/A</v>
      </c>
      <c r="S579" s="7">
        <f t="shared" ref="S579:S642" ca="1" si="120" xml:space="preserve">
IF(AND($Z579 &gt;= 5, $Z579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579" s="7" t="str">
        <f ca="1">VLOOKUP($S579,Ethnicities!$A:$B,2,FALSE)</f>
        <v>ASIAN</v>
      </c>
      <c r="U579" s="8">
        <f t="shared" ref="U579:U642" ca="1" si="121" xml:space="preserve">
IF($Z579 = 5 + N("CEO"),
    TODAY() - 16340,
    IF($Z579 = 8 + N("Secretary"),
        RANDBETWEEN(TODAY() - 12418.5, TODAY()-6574.5),
        IF(OR($Z579 = 7, $Z579 = 14),
            RANDBETWEEN(TODAY() - 16071, TODAY() - 8766),
            IF(OR($Z579 = 13, $Z579 = 12, $Z579 = 11),
                RANDBETWEEN(TODAY() - 27393.75, TODAY() - 12783.75),
                RANDBETWEEN(TODAY() - 27393.75, TODAY()-10957.5)
            )
        )
    )
)</f>
        <v>19739</v>
      </c>
      <c r="V579" s="6">
        <f t="shared" ref="V579:V642" ca="1" si="122" xml:space="preserve">
IF(OR($Z579 = 5, $Z579 = 6) + N("Se for presidente ou vice-presidente"),
    10 + N("Doutor"),
    IF($Z579 = 7 + N("Se for diretor"),
        RANDBETWEEN(8,10) + N("Graduate school or Master’s degree or Doctorate"),
        IF($Z579 = 14 + N("If a manager"),
            RANDBETWEEN(7,9),
            IF(OR($Z579 = 13, $Z579 = 12, $Z579 = 11) + N("If coordinator or specialist or analyst"),
                RANDBETWEEN(7,8),
                7
            )
        )
    )
)</f>
        <v>7</v>
      </c>
      <c r="W579" s="8" t="str">
        <f ca="1">VLOOKUP($V579,'Background education'!$A:$B,2,FALSE)</f>
        <v>Undergraduate degree</v>
      </c>
      <c r="X579" s="7">
        <f ca="1" xml:space="preserve">
  IF(OR($Z579 = 5, $Z579 = 6, $Z579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579" s="7" t="str">
        <f ca="1">VLOOKUP($X579,Departments!$A:$B,2,FALSE)</f>
        <v>Human Resource</v>
      </c>
      <c r="Z579" s="6">
        <f t="shared" ref="Z579:Z642" ca="1" si="123" xml:space="preserve">
IF($B579 = 1 + N("Se matrícula for 1"),
  5 + N("Presidente"),
  IF($B579 = 2 + N("Se matrícula for 2"),
    6 + N("Vice-presidente"),
    IF($B579 = 3 + N("Se matrícula for 3"),
      8 + N("Secretária bilíngue"),
      IF(AND($B579 &gt;= 4, $B579 &lt;=14),
        7 + N("Diretor"),
        IF(AND($B579 &gt;= 15, $B579 &lt;= 25),
          14 + N("Manager"),
          IF(AND($B579 &gt;= 26, $B579 &lt;= 36),
            13 + N("Coordinador"),
            IF(AND($B579 &gt;= 37, $B579 &lt;= 47),
              12 + N("Especialista"),
                IF(MOD($B579,2) = 0,
                  11 + N("Analista"),
                  RANDBETWEEN(9,10) + N("Estagiário ou Trainee")
                )
            )
          )
        )
      )
    )
  )
)</f>
        <v>11</v>
      </c>
      <c r="AA579" s="7" t="str">
        <f ca="1">VLOOKUP($Z579,Roles!$A:$B,2,FALSE)</f>
        <v>Analyst</v>
      </c>
      <c r="AB579" s="6">
        <f t="shared" ref="AB579:AB642" ca="1" si="124" xml:space="preserve">
IF($Z579 = 11 + N("Analyst"),
    RANDBETWEEN(5, 7) + N("Jr, Pleno, Sr"),
    NA()
)</f>
        <v>7</v>
      </c>
      <c r="AC579" s="7" t="str">
        <f ca="1" xml:space="preserve">
IF(
  ISNA($AB579),
  NA(),
  VLOOKUP($AB579,Levels!$A:$B,2,FALSE)
)</f>
        <v>Senior</v>
      </c>
      <c r="AD579" s="8">
        <f t="shared" ref="AD579:AD642" ca="1" si="125" xml:space="preserve">
IF(
  OR(
    $Z579=5,$Z579=6,$Z579=7,$Z579=8,$Z579=14
  ),
  36161,
  IF(
     (
      (TODAY() - $U579) / 365
     ) &lt; 19,
      TODAY(),
      RANDBETWEEN(36161,TODAY())
  )
)</f>
        <v>44783</v>
      </c>
      <c r="AE579" s="6">
        <f ca="1">RANDBETWEEN(5,COUNTA('Recruitment source'!$A:$A) + 1)</f>
        <v>14</v>
      </c>
      <c r="AF579" s="6" t="str">
        <f ca="1">VLOOKUP($AE579,'Recruitment source'!$A:$B,2,FALSE)</f>
        <v>LinkedIn</v>
      </c>
      <c r="AG579" s="8" t="e">
        <f t="shared" ref="AG579:AG642" ca="1" si="126" xml:space="preserve">
IF(MOD(
     ROW(),111
   )=0,
   RANDBETWEEN($AD579 + 1,TODAY() - 1),NA()
)</f>
        <v>#N/A</v>
      </c>
      <c r="AH579" s="6" t="e">
        <f t="shared" ref="AH579:AH642" ca="1" si="127" xml:space="preserve">
IF(
  ISNA(AG579),
  NA(),
  RANDBETWEEN(5,IF($O579="F",13,12))
)</f>
        <v>#N/A</v>
      </c>
      <c r="AI579" s="6" t="e">
        <f ca="1" xml:space="preserve">
IF(
  ISNA($AH579),
  NA(),
  VLOOKUP($AH579,'Reasons for dismissal'!$A:$B,2,FALSE)
)</f>
        <v>#N/A</v>
      </c>
      <c r="AJ579" s="6">
        <f t="shared" ref="AJ579:AJ642" ca="1" si="128" xml:space="preserve">
IF(
 ISNA($AG579),
 IF(
   $Z579=5,
   5,
   IF(
     OR($Z579=6,$Z579=7,$Z579=14,8),
     RANDBETWEEN(4,5),
     IF(
       OR($Z579=12,$Z579=13),
       RANDBETWEEN(3,5),
       RANDBETWEEN(1,5)
     )
   )
 ),
 RANDBETWEEN(1,3)
)</f>
        <v>4</v>
      </c>
      <c r="AK579" s="1">
        <f t="shared" ref="AK579:AK642" ca="1" si="129" xml:space="preserve">
IF($Z579 = 5 + N("Presidente"),
    27000,
    IF($Z579 = 6 + N("Vice-presidente"),
        23000,
        IF(OR($Z579 = 8, $Z579= 13, $Z579 = 12) + N("Secretária bilíngue ou coordenador ou especialista"),
            8000,
            IF($Z579 = 7 + N("Diretor"),
                15000,
                IF($Z579 = 14 + N("Gerente"),
                    12000,
                    IF($Z579 = 9 + N("Estagiário"),
                        705,
                        IF($Z579 = 10 + N("Trainee"),
                            805,
                            IF($Z579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IF($V579 = 7,
  500,
  IF($V579 = 8,
    1000,
    IF($V579 = 9,
      1500,
      IF($V579 = 10,
        2000,
        0
      )
    )
  )
)
+
N("Adicional no salário por área")
+
IF($X579 = 14 + N("Tecnologia da Informação"),
  120,
  IF($X579 = 16 + N("Vendas"),
    110,
    IF($X579 = 15 + N("Jurídico"),
      100,
      IF(OR($X579 = 8, $X579 = 9, $X579 = 11) + N("Recursos humanos ou comercial ou comunicação e marketing"),
        80,
        0
      )
    )
  )
)
+
N("Adicionando pegadinha")
+
IF(AND($X579 = 16, $V579 = 9, $Z579 = 11) + N("Se for de vendas, com mestrado, analista sênior"),
  IF($S579 = 5,
    100,
    0
  )
  +
  IF($O579 = "M",
    200,
    0
  ),
  0
)</f>
        <v>2580</v>
      </c>
      <c r="AL5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$A579  &amp; ", "   &amp;
$B579  &amp; ", "   &amp;
$D579  &amp; ", '"  &amp;
$I579  &amp; "', '" &amp;
$O579  &amp; "', "  &amp;
$S579  &amp; ", '"  &amp;
TEXT($U579,"dd/mm/aaaa")  &amp; "', "   &amp;
$V579  &amp; ", "   &amp;
$X579  &amp; ", "   &amp;
$Z579  &amp; ", "   &amp;
IF($AB579 &lt;&gt; "", $AB579, "NULL")  &amp; ", "   &amp;
$AK579  &amp; ");"</f>
        <v>#REF!</v>
      </c>
    </row>
    <row r="580" spans="1:38" x14ac:dyDescent="0.2">
      <c r="A580" s="7" cm="1">
        <f t="array" aca="1" ref="A580" ca="1">INDEX(Companies!$A:$A,RANDBETWEEN(2,COUNTA(Companies!$A:$A)),1)</f>
        <v>2</v>
      </c>
      <c r="B580" s="5">
        <f t="shared" si="117"/>
        <v>579</v>
      </c>
      <c r="C580" s="5" t="str" cm="1">
        <f t="array" ref="C580">SHA1HASH($B580)</f>
        <v>7a9ca14dcab2ffdcfc790dac3afe5ba5be292823</v>
      </c>
      <c r="D580" s="6">
        <f t="shared" ca="1" si="118"/>
        <v>1</v>
      </c>
      <c r="E580" s="7">
        <f ca="1">IF($B580 = 1 + N("Presidente"),
    127,
    IF($B580 = 2 + N("Vice-Presidente"),
        72,
        IF($B580 = 3 + N("Secretária bilíngue"),
            13,
            RANDBETWEEN(5,COUNT(Name!$A:$A) + 1)
        )
    )
)</f>
        <v>30</v>
      </c>
      <c r="F580" s="7" t="str">
        <f ca="1">VLOOKUP($E580,Name!$A:$B,2,FALSE)</f>
        <v>Ana Clara</v>
      </c>
      <c r="G580" s="7">
        <f ca="1" xml:space="preserve">
IF($B580 = 1,
    0,
    RANDBETWEEN(5,COUNT('Last name'!$A:$A) + 1)
)</f>
        <v>5</v>
      </c>
      <c r="H580" s="7" t="str">
        <f ca="1" xml:space="preserve">
IF($B580 = 1 + N("Presidente"),
    "de Orléans e Bragança",
    VLOOKUP($G580,'Last name'!$A:$B,2,FALSE) &amp; " " &amp; VLOOKUP(RANDBETWEEN(5,COUNT('Last name'!$A:$A) + 1),'Last name'!$A:$B,2,FALSE)
)</f>
        <v>Abranches Souza</v>
      </c>
      <c r="I580" s="7" t="str">
        <f t="shared" ca="1" si="119"/>
        <v>Ana Clara Abranches Souza</v>
      </c>
      <c r="J580" s="7" t="str" cm="1">
        <f t="array" aca="1" ref="J580" ca="1">SHA1HASH($I580)</f>
        <v>f66f0f866dda78d12e46fbeda59e15924d6f2a2c</v>
      </c>
      <c r="K580" s="7" cm="1">
        <f t="array" aca="1" ref="K580" ca="1">INDEX(States!$A:$A,M580,1)</f>
        <v>5</v>
      </c>
      <c r="L580" s="7" t="str">
        <f ca="1">VLOOKUP($K580,Countries!$A:$B,2,FALSE)</f>
        <v>Portugal</v>
      </c>
      <c r="M580" s="7" cm="1">
        <f t="array" aca="1" ref="M580" ca="1">INDEX(States!$C:$C,RANDBETWEEN(5,COUNTA(States!$A:$A) + 1),1)</f>
        <v>22</v>
      </c>
      <c r="N580" s="7" t="str">
        <f ca="1">VLOOKUP($M580,States!$C:$D,2,FALSE)</f>
        <v>Vila Real</v>
      </c>
      <c r="O580" s="7" t="str">
        <f ca="1">VLOOKUP($E580,Name!$A:$C,3,FALSE)</f>
        <v>F</v>
      </c>
      <c r="P580" s="7" t="str">
        <f ca="1">VLOOKUP($O580,Genders!$B:$C,2,FALSE)</f>
        <v>Female</v>
      </c>
      <c r="Q580" s="7" cm="1">
        <f t="array" aca="1" ref="Q580" ca="1">INDEX('Marital status'!$A:$A,RANDBETWEEN(5,COUNTA('Marital status'!$A:$A) + 1),1)</f>
        <v>5</v>
      </c>
      <c r="R580" s="7" t="str">
        <f ca="1">VLOOKUP($Q580,'Marital status'!$A:$B,2,FALSE)</f>
        <v xml:space="preserve"> Separated </v>
      </c>
      <c r="S580" s="7">
        <f t="shared" ca="1" si="120"/>
        <v>5</v>
      </c>
      <c r="T580" s="7" t="str">
        <f ca="1">VLOOKUP($S580,Ethnicities!$A:$B,2,FALSE)</f>
        <v>ASIAN</v>
      </c>
      <c r="U580" s="8">
        <f t="shared" ca="1" si="121"/>
        <v>23281</v>
      </c>
      <c r="V580" s="6">
        <f t="shared" ca="1" si="122"/>
        <v>7</v>
      </c>
      <c r="W580" s="8" t="str">
        <f ca="1">VLOOKUP($V580,'Background education'!$A:$B,2,FALSE)</f>
        <v>Undergraduate degree</v>
      </c>
      <c r="X580" s="7">
        <f ca="1" xml:space="preserve">
  IF(OR($Z580 = 5, $Z580 = 6, $Z580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580" s="7" t="str">
        <f ca="1">VLOOKUP($X580,Departments!$A:$B,2,FALSE)</f>
        <v>Controlling</v>
      </c>
      <c r="Z580" s="6">
        <f t="shared" ca="1" si="123"/>
        <v>10</v>
      </c>
      <c r="AA580" s="7" t="str">
        <f ca="1">VLOOKUP($Z580,Roles!$A:$B,2,FALSE)</f>
        <v>Trainee</v>
      </c>
      <c r="AB580" s="6" t="e">
        <f t="shared" ca="1" si="124"/>
        <v>#N/A</v>
      </c>
      <c r="AC580" s="7" t="e">
        <f ca="1" xml:space="preserve">
IF(
  ISNA($AB580),
  NA(),
  VLOOKUP($AB580,Levels!$A:$B,2,FALSE)
)</f>
        <v>#N/A</v>
      </c>
      <c r="AD580" s="8">
        <f t="shared" ca="1" si="125"/>
        <v>38687</v>
      </c>
      <c r="AE580" s="6">
        <f ca="1">RANDBETWEEN(5,COUNTA('Recruitment source'!$A:$A) + 1)</f>
        <v>11</v>
      </c>
      <c r="AF580" s="6" t="str">
        <f ca="1">VLOOKUP($AE580,'Recruitment source'!$A:$B,2,FALSE)</f>
        <v>Next Station</v>
      </c>
      <c r="AG580" s="8" t="e">
        <f t="shared" ca="1" si="126"/>
        <v>#N/A</v>
      </c>
      <c r="AH580" s="6" t="e">
        <f t="shared" ca="1" si="127"/>
        <v>#N/A</v>
      </c>
      <c r="AI580" s="6" t="e">
        <f ca="1" xml:space="preserve">
IF(
  ISNA($AH580),
  NA(),
  VLOOKUP($AH580,'Reasons for dismissal'!$A:$B,2,FALSE)
)</f>
        <v>#N/A</v>
      </c>
      <c r="AJ580" s="6">
        <f t="shared" ca="1" si="128"/>
        <v>4</v>
      </c>
      <c r="AK580" s="1">
        <f t="shared" ca="1" si="129"/>
        <v>1305</v>
      </c>
      <c r="AL5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$A580  &amp; ", "   &amp;
$B580  &amp; ", "   &amp;
$D580  &amp; ", '"  &amp;
$I580  &amp; "', '" &amp;
$O580  &amp; "', "  &amp;
$S580  &amp; ", '"  &amp;
TEXT($U580,"dd/mm/aaaa")  &amp; "', "   &amp;
$V580  &amp; ", "   &amp;
$X580  &amp; ", "   &amp;
$Z580  &amp; ", "   &amp;
IF($AB580 &lt;&gt; "", $AB580, "NULL")  &amp; ", "   &amp;
$AK580  &amp; ");"</f>
        <v>#REF!</v>
      </c>
    </row>
    <row r="581" spans="1:38" x14ac:dyDescent="0.2">
      <c r="A581" s="7" cm="1">
        <f t="array" aca="1" ref="A581" ca="1">INDEX(Companies!$A:$A,RANDBETWEEN(2,COUNTA(Companies!$A:$A)),1)</f>
        <v>2</v>
      </c>
      <c r="B581" s="5">
        <f t="shared" si="117"/>
        <v>580</v>
      </c>
      <c r="C581" s="5" t="str" cm="1">
        <f t="array" ref="C581">SHA1HASH($B581)</f>
        <v>3db2991a3bd1f2ca292a463744f4136d61b1faa3</v>
      </c>
      <c r="D581" s="6">
        <f t="shared" ca="1" si="118"/>
        <v>1</v>
      </c>
      <c r="E581" s="7">
        <f ca="1">IF($B581 = 1 + N("Presidente"),
    127,
    IF($B581 = 2 + N("Vice-Presidente"),
        72,
        IF($B581 = 3 + N("Secretária bilíngue"),
            13,
            RANDBETWEEN(5,COUNT(Name!$A:$A) + 1)
        )
    )
)</f>
        <v>156</v>
      </c>
      <c r="F581" s="7" t="str">
        <f ca="1">VLOOKUP($E581,Name!$A:$B,2,FALSE)</f>
        <v>Glória Maria</v>
      </c>
      <c r="G581" s="7">
        <f ca="1" xml:space="preserve">
IF($B581 = 1,
    0,
    RANDBETWEEN(5,COUNT('Last name'!$A:$A) + 1)
)</f>
        <v>123</v>
      </c>
      <c r="H581" s="7" t="str">
        <f ca="1" xml:space="preserve">
IF($B581 = 1 + N("Presidente"),
    "de Orléans e Bragança",
    VLOOKUP($G581,'Last name'!$A:$B,2,FALSE) &amp; " " &amp; VLOOKUP(RANDBETWEEN(5,COUNT('Last name'!$A:$A) + 1),'Last name'!$A:$B,2,FALSE)
)</f>
        <v>Martins Cândido</v>
      </c>
      <c r="I581" s="7" t="str">
        <f t="shared" ca="1" si="119"/>
        <v>Glória Maria Martins Cândido</v>
      </c>
      <c r="J581" s="7" t="str" cm="1">
        <f t="array" aca="1" ref="J581" ca="1">SHA1HASH($I581)</f>
        <v>c8a25f01f58ccfe7238ae6ce1f3560fb8bb8fc75</v>
      </c>
      <c r="K581" s="7" cm="1">
        <f t="array" aca="1" ref="K581" ca="1">INDEX(States!$A:$A,M581,1)</f>
        <v>5</v>
      </c>
      <c r="L581" s="7" t="str">
        <f ca="1">VLOOKUP($K581,Countries!$A:$B,2,FALSE)</f>
        <v>Portugal</v>
      </c>
      <c r="M581" s="7" cm="1">
        <f t="array" aca="1" ref="M581" ca="1">INDEX(States!$C:$C,RANDBETWEEN(5,COUNTA(States!$A:$A) + 1),1)</f>
        <v>5</v>
      </c>
      <c r="N581" s="7" t="str">
        <f ca="1">VLOOKUP($M581,States!$C:$D,2,FALSE)</f>
        <v xml:space="preserve"> Lisboa</v>
      </c>
      <c r="O581" s="7" t="str">
        <f ca="1">VLOOKUP($E581,Name!$A:$C,3,FALSE)</f>
        <v>F</v>
      </c>
      <c r="P581" s="7" t="str">
        <f ca="1">VLOOKUP($O581,Genders!$B:$C,2,FALSE)</f>
        <v>Female</v>
      </c>
      <c r="Q581" s="7" cm="1">
        <f t="array" aca="1" ref="Q581" ca="1">INDEX('Marital status'!$A:$A,RANDBETWEEN(5,COUNTA('Marital status'!$A:$A) + 1),1)</f>
        <v>5</v>
      </c>
      <c r="R581" s="7" t="str">
        <f ca="1">VLOOKUP($Q581,'Marital status'!$A:$B,2,FALSE)</f>
        <v xml:space="preserve"> Separated </v>
      </c>
      <c r="S581" s="7">
        <f t="shared" ca="1" si="120"/>
        <v>6</v>
      </c>
      <c r="T581" s="7" t="str">
        <f ca="1">VLOOKUP($S581,Ethnicities!$A:$B,2,FALSE)</f>
        <v xml:space="preserve">  american Indian or Alaska Native</v>
      </c>
      <c r="U581" s="8">
        <f t="shared" ca="1" si="121"/>
        <v>20105</v>
      </c>
      <c r="V581" s="6">
        <f t="shared" ca="1" si="122"/>
        <v>8</v>
      </c>
      <c r="W581" s="8" t="str">
        <f ca="1">VLOOKUP($V581,'Background education'!$A:$B,2,FALSE)</f>
        <v>Graduate school</v>
      </c>
      <c r="X581" s="7">
        <f ca="1" xml:space="preserve">
  IF(OR($Z581 = 5, $Z581 = 6, $Z581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581" s="7" t="str">
        <f ca="1">VLOOKUP($X581,Departments!$A:$B,2,FALSE)</f>
        <v>Audit</v>
      </c>
      <c r="Z581" s="6">
        <f t="shared" ca="1" si="123"/>
        <v>11</v>
      </c>
      <c r="AA581" s="7" t="str">
        <f ca="1">VLOOKUP($Z581,Roles!$A:$B,2,FALSE)</f>
        <v>Analyst</v>
      </c>
      <c r="AB581" s="6">
        <f t="shared" ca="1" si="124"/>
        <v>7</v>
      </c>
      <c r="AC581" s="7" t="str">
        <f ca="1" xml:space="preserve">
IF(
  ISNA($AB581),
  NA(),
  VLOOKUP($AB581,Levels!$A:$B,2,FALSE)
)</f>
        <v>Senior</v>
      </c>
      <c r="AD581" s="8">
        <f t="shared" ca="1" si="125"/>
        <v>42609</v>
      </c>
      <c r="AE581" s="6">
        <f ca="1">RANDBETWEEN(5,COUNTA('Recruitment source'!$A:$A) + 1)</f>
        <v>10</v>
      </c>
      <c r="AF581" s="6" t="str">
        <f ca="1">VLOOKUP($AE581,'Recruitment source'!$A:$B,2,FALSE)</f>
        <v>Jobs in Lisbon</v>
      </c>
      <c r="AG581" s="8" t="e">
        <f t="shared" ca="1" si="126"/>
        <v>#N/A</v>
      </c>
      <c r="AH581" s="6" t="e">
        <f t="shared" ca="1" si="127"/>
        <v>#N/A</v>
      </c>
      <c r="AI581" s="6" t="e">
        <f ca="1" xml:space="preserve">
IF(
  ISNA($AH581),
  NA(),
  VLOOKUP($AH581,'Reasons for dismissal'!$A:$B,2,FALSE)
)</f>
        <v>#N/A</v>
      </c>
      <c r="AJ581" s="6">
        <f t="shared" ca="1" si="128"/>
        <v>4</v>
      </c>
      <c r="AK581" s="1">
        <f t="shared" ca="1" si="129"/>
        <v>3000</v>
      </c>
      <c r="AL5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$A581  &amp; ", "   &amp;
$B581  &amp; ", "   &amp;
$D581  &amp; ", '"  &amp;
$I581  &amp; "', '" &amp;
$O581  &amp; "', "  &amp;
$S581  &amp; ", '"  &amp;
TEXT($U581,"dd/mm/aaaa")  &amp; "', "   &amp;
$V581  &amp; ", "   &amp;
$X581  &amp; ", "   &amp;
$Z581  &amp; ", "   &amp;
IF($AB581 &lt;&gt; "", $AB581, "NULL")  &amp; ", "   &amp;
$AK581  &amp; ");"</f>
        <v>#REF!</v>
      </c>
    </row>
    <row r="582" spans="1:38" x14ac:dyDescent="0.2">
      <c r="A582" s="7" cm="1">
        <f t="array" aca="1" ref="A582" ca="1">INDEX(Companies!$A:$A,RANDBETWEEN(2,COUNTA(Companies!$A:$A)),1)</f>
        <v>2</v>
      </c>
      <c r="B582" s="5">
        <f t="shared" si="117"/>
        <v>581</v>
      </c>
      <c r="C582" s="5" t="str" cm="1">
        <f t="array" ref="C582">SHA1HASH($B582)</f>
        <v>9f682df245668969bbcd5395bdc2882591eeecde</v>
      </c>
      <c r="D582" s="6">
        <f t="shared" ca="1" si="118"/>
        <v>1</v>
      </c>
      <c r="E582" s="7">
        <f ca="1">IF($B582 = 1 + N("Presidente"),
    127,
    IF($B582 = 2 + N("Vice-Presidente"),
        72,
        IF($B582 = 3 + N("Secretária bilíngue"),
            13,
            RANDBETWEEN(5,COUNT(Name!$A:$A) + 1)
        )
    )
)</f>
        <v>101</v>
      </c>
      <c r="F582" s="7" t="str">
        <f ca="1">VLOOKUP($E582,Name!$A:$B,2,FALSE)</f>
        <v>Daniel</v>
      </c>
      <c r="G582" s="7">
        <f ca="1" xml:space="preserve">
IF($B582 = 1,
    0,
    RANDBETWEEN(5,COUNT('Last name'!$A:$A) + 1)
)</f>
        <v>185</v>
      </c>
      <c r="H582" s="7" t="str">
        <f ca="1" xml:space="preserve">
IF($B582 = 1 + N("Presidente"),
    "de Orléans e Bragança",
    VLOOKUP($G582,'Last name'!$A:$B,2,FALSE) &amp; " " &amp; VLOOKUP(RANDBETWEEN(5,COUNT('Last name'!$A:$A) + 1),'Last name'!$A:$B,2,FALSE)
)</f>
        <v>Sousa Costatini</v>
      </c>
      <c r="I582" s="7" t="str">
        <f t="shared" ca="1" si="119"/>
        <v>Daniel Sousa Costatini</v>
      </c>
      <c r="J582" s="7" t="str" cm="1">
        <f t="array" aca="1" ref="J582" ca="1">SHA1HASH($I582)</f>
        <v>8a8eccd5e5c29d918dd7c303c2a41368a1d6f5bf</v>
      </c>
      <c r="K582" s="7" cm="1">
        <f t="array" aca="1" ref="K582" ca="1">INDEX(States!$A:$A,M582,1)</f>
        <v>5</v>
      </c>
      <c r="L582" s="7" t="str">
        <f ca="1">VLOOKUP($K582,Countries!$A:$B,2,FALSE)</f>
        <v>Portugal</v>
      </c>
      <c r="M582" s="7" cm="1">
        <f t="array" aca="1" ref="M582" ca="1">INDEX(States!$C:$C,RANDBETWEEN(5,COUNTA(States!$A:$A) + 1),1)</f>
        <v>16</v>
      </c>
      <c r="N582" s="7" t="str">
        <f ca="1">VLOOKUP($M582,States!$C:$D,2,FALSE)</f>
        <v>Azores</v>
      </c>
      <c r="O582" s="7" t="str">
        <f ca="1">VLOOKUP($E582,Name!$A:$C,3,FALSE)</f>
        <v>M</v>
      </c>
      <c r="P582" s="7" t="str">
        <f ca="1">VLOOKUP($O582,Genders!$B:$C,2,FALSE)</f>
        <v>Male</v>
      </c>
      <c r="Q582" s="7" cm="1">
        <f t="array" aca="1" ref="Q582" ca="1">INDEX('Marital status'!$A:$A,RANDBETWEEN(5,COUNTA('Marital status'!$A:$A) + 1),1)</f>
        <v>6</v>
      </c>
      <c r="R582" s="7" t="str">
        <f ca="1">VLOOKUP($Q582,'Marital status'!$A:$B,2,FALSE)</f>
        <v>DIVORCED</v>
      </c>
      <c r="S582" s="7">
        <f t="shared" ca="1" si="120"/>
        <v>5</v>
      </c>
      <c r="T582" s="7" t="str">
        <f ca="1">VLOOKUP($S582,Ethnicities!$A:$B,2,FALSE)</f>
        <v>ASIAN</v>
      </c>
      <c r="U582" s="8">
        <f t="shared" ca="1" si="121"/>
        <v>26087</v>
      </c>
      <c r="V582" s="6">
        <f t="shared" ca="1" si="122"/>
        <v>7</v>
      </c>
      <c r="W582" s="8" t="str">
        <f ca="1">VLOOKUP($V582,'Background education'!$A:$B,2,FALSE)</f>
        <v>Undergraduate degree</v>
      </c>
      <c r="X582" s="7">
        <f ca="1" xml:space="preserve">
  IF(OR($Z582 = 5, $Z582 = 6, $Z582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582" s="7" t="str">
        <f ca="1">VLOOKUP($X582,Departments!$A:$B,2,FALSE)</f>
        <v>Administration</v>
      </c>
      <c r="Z582" s="6">
        <f t="shared" ca="1" si="123"/>
        <v>10</v>
      </c>
      <c r="AA582" s="7" t="str">
        <f ca="1">VLOOKUP($Z582,Roles!$A:$B,2,FALSE)</f>
        <v>Trainee</v>
      </c>
      <c r="AB582" s="6" t="e">
        <f t="shared" ca="1" si="124"/>
        <v>#N/A</v>
      </c>
      <c r="AC582" s="7" t="e">
        <f ca="1" xml:space="preserve">
IF(
  ISNA($AB582),
  NA(),
  VLOOKUP($AB582,Levels!$A:$B,2,FALSE)
)</f>
        <v>#N/A</v>
      </c>
      <c r="AD582" s="8">
        <f t="shared" ca="1" si="125"/>
        <v>43901</v>
      </c>
      <c r="AE582" s="6">
        <f ca="1">RANDBETWEEN(5,COUNTA('Recruitment source'!$A:$A) + 1)</f>
        <v>13</v>
      </c>
      <c r="AF582" s="6" t="str">
        <f ca="1">VLOOKUP($AE582,'Recruitment source'!$A:$B,2,FALSE)</f>
        <v>Google</v>
      </c>
      <c r="AG582" s="8" t="e">
        <f t="shared" ca="1" si="126"/>
        <v>#N/A</v>
      </c>
      <c r="AH582" s="6" t="e">
        <f t="shared" ca="1" si="127"/>
        <v>#N/A</v>
      </c>
      <c r="AI582" s="6" t="e">
        <f ca="1" xml:space="preserve">
IF(
  ISNA($AH582),
  NA(),
  VLOOKUP($AH582,'Reasons for dismissal'!$A:$B,2,FALSE)
)</f>
        <v>#N/A</v>
      </c>
      <c r="AJ582" s="6">
        <f t="shared" ca="1" si="128"/>
        <v>5</v>
      </c>
      <c r="AK582" s="1">
        <f t="shared" ca="1" si="129"/>
        <v>1305</v>
      </c>
      <c r="AL5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$A582  &amp; ", "   &amp;
$B582  &amp; ", "   &amp;
$D582  &amp; ", '"  &amp;
$I582  &amp; "', '" &amp;
$O582  &amp; "', "  &amp;
$S582  &amp; ", '"  &amp;
TEXT($U582,"dd/mm/aaaa")  &amp; "', "   &amp;
$V582  &amp; ", "   &amp;
$X582  &amp; ", "   &amp;
$Z582  &amp; ", "   &amp;
IF($AB582 &lt;&gt; "", $AB582, "NULL")  &amp; ", "   &amp;
$AK582  &amp; ");"</f>
        <v>#REF!</v>
      </c>
    </row>
    <row r="583" spans="1:38" x14ac:dyDescent="0.2">
      <c r="A583" s="7" cm="1">
        <f t="array" aca="1" ref="A583" ca="1">INDEX(Companies!$A:$A,RANDBETWEEN(2,COUNTA(Companies!$A:$A)),1)</f>
        <v>2</v>
      </c>
      <c r="B583" s="5">
        <f t="shared" si="117"/>
        <v>582</v>
      </c>
      <c r="C583" s="5" t="str" cm="1">
        <f t="array" ref="C583">SHA1HASH($B583)</f>
        <v>985d6ac20b189c12b3cad0bd3af82450e25024c8</v>
      </c>
      <c r="D583" s="6">
        <f t="shared" ca="1" si="118"/>
        <v>1</v>
      </c>
      <c r="E583" s="7">
        <f ca="1">IF($B583 = 1 + N("Presidente"),
    127,
    IF($B583 = 2 + N("Vice-Presidente"),
        72,
        IF($B583 = 3 + N("Secretária bilíngue"),
            13,
            RANDBETWEEN(5,COUNT(Name!$A:$A) + 1)
        )
    )
)</f>
        <v>344</v>
      </c>
      <c r="F583" s="7" t="str">
        <f ca="1">VLOOKUP($E583,Name!$A:$B,2,FALSE)</f>
        <v>Thomas</v>
      </c>
      <c r="G583" s="7">
        <f ca="1" xml:space="preserve">
IF($B583 = 1,
    0,
    RANDBETWEEN(5,COUNT('Last name'!$A:$A) + 1)
)</f>
        <v>15</v>
      </c>
      <c r="H583" s="7" t="str">
        <f ca="1" xml:space="preserve">
IF($B583 = 1 + N("Presidente"),
    "de Orléans e Bragança",
    VLOOKUP($G583,'Last name'!$A:$B,2,FALSE) &amp; " " &amp; VLOOKUP(RANDBETWEEN(5,COUNT('Last name'!$A:$A) + 1),'Last name'!$A:$B,2,FALSE)
)</f>
        <v>Alvim Alvim</v>
      </c>
      <c r="I583" s="7" t="str">
        <f t="shared" ca="1" si="119"/>
        <v>Thomas Alvim Alvim</v>
      </c>
      <c r="J583" s="7" t="str" cm="1">
        <f t="array" aca="1" ref="J583" ca="1">SHA1HASH($I583)</f>
        <v>f269228ba9a5c4b5276d63ea8ec7f684d0dab2b3</v>
      </c>
      <c r="K583" s="7" cm="1">
        <f t="array" aca="1" ref="K583" ca="1">INDEX(States!$A:$A,M583,1)</f>
        <v>5</v>
      </c>
      <c r="L583" s="7" t="str">
        <f ca="1">VLOOKUP($K583,Countries!$A:$B,2,FALSE)</f>
        <v>Portugal</v>
      </c>
      <c r="M583" s="7" cm="1">
        <f t="array" aca="1" ref="M583" ca="1">INDEX(States!$C:$C,RANDBETWEEN(5,COUNTA(States!$A:$A) + 1),1)</f>
        <v>13</v>
      </c>
      <c r="N583" s="7" t="str">
        <f ca="1">VLOOKUP($M583,States!$C:$D,2,FALSE)</f>
        <v>Coimbra</v>
      </c>
      <c r="O583" s="7" t="str">
        <f ca="1">VLOOKUP($E583,Name!$A:$C,3,FALSE)</f>
        <v>M</v>
      </c>
      <c r="P583" s="7" t="str">
        <f ca="1">VLOOKUP($O583,Genders!$B:$C,2,FALSE)</f>
        <v>Male</v>
      </c>
      <c r="Q583" s="7" cm="1">
        <f t="array" aca="1" ref="Q583" ca="1">INDEX('Marital status'!$A:$A,RANDBETWEEN(5,COUNTA('Marital status'!$A:$A) + 1),1)</f>
        <v>0</v>
      </c>
      <c r="R583" s="7" t="e">
        <f ca="1">VLOOKUP($Q583,'Marital status'!$A:$B,2,FALSE)</f>
        <v>#N/A</v>
      </c>
      <c r="S583" s="7">
        <f t="shared" ca="1" si="120"/>
        <v>7</v>
      </c>
      <c r="T583" s="7" t="str">
        <f ca="1">VLOOKUP($S583,Ethnicities!$A:$B,2,FALSE)</f>
        <v>Native Hawaiian or Other Pacific Islander</v>
      </c>
      <c r="U583" s="8">
        <f t="shared" ca="1" si="121"/>
        <v>30289</v>
      </c>
      <c r="V583" s="6">
        <f t="shared" ca="1" si="122"/>
        <v>7</v>
      </c>
      <c r="W583" s="8" t="str">
        <f ca="1">VLOOKUP($V583,'Background education'!$A:$B,2,FALSE)</f>
        <v>Undergraduate degree</v>
      </c>
      <c r="X583" s="7">
        <f ca="1" xml:space="preserve">
  IF(OR($Z583 = 5, $Z583 = 6, $Z583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583" s="7" t="str">
        <f ca="1">VLOOKUP($X583,Departments!$A:$B,2,FALSE)</f>
        <v xml:space="preserve"> Commercial</v>
      </c>
      <c r="Z583" s="6">
        <f t="shared" ca="1" si="123"/>
        <v>11</v>
      </c>
      <c r="AA583" s="7" t="str">
        <f ca="1">VLOOKUP($Z583,Roles!$A:$B,2,FALSE)</f>
        <v>Analyst</v>
      </c>
      <c r="AB583" s="6">
        <f t="shared" ca="1" si="124"/>
        <v>6</v>
      </c>
      <c r="AC583" s="7" t="str">
        <f ca="1" xml:space="preserve">
IF(
  ISNA($AB583),
  NA(),
  VLOOKUP($AB583,Levels!$A:$B,2,FALSE)
)</f>
        <v>Pleno</v>
      </c>
      <c r="AD583" s="8">
        <f t="shared" ca="1" si="125"/>
        <v>41732</v>
      </c>
      <c r="AE583" s="6">
        <f ca="1">RANDBETWEEN(5,COUNTA('Recruitment source'!$A:$A) + 1)</f>
        <v>14</v>
      </c>
      <c r="AF583" s="6" t="str">
        <f ca="1">VLOOKUP($AE583,'Recruitment source'!$A:$B,2,FALSE)</f>
        <v>LinkedIn</v>
      </c>
      <c r="AG583" s="8" t="e">
        <f t="shared" ca="1" si="126"/>
        <v>#N/A</v>
      </c>
      <c r="AH583" s="6" t="e">
        <f t="shared" ca="1" si="127"/>
        <v>#N/A</v>
      </c>
      <c r="AI583" s="6" t="e">
        <f ca="1" xml:space="preserve">
IF(
  ISNA($AH583),
  NA(),
  VLOOKUP($AH583,'Reasons for dismissal'!$A:$B,2,FALSE)
)</f>
        <v>#N/A</v>
      </c>
      <c r="AJ583" s="6">
        <f t="shared" ca="1" si="128"/>
        <v>4</v>
      </c>
      <c r="AK583" s="1">
        <f t="shared" ca="1" si="129"/>
        <v>2580</v>
      </c>
      <c r="AL5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$A583  &amp; ", "   &amp;
$B583  &amp; ", "   &amp;
$D583  &amp; ", '"  &amp;
$I583  &amp; "', '" &amp;
$O583  &amp; "', "  &amp;
$S583  &amp; ", '"  &amp;
TEXT($U583,"dd/mm/aaaa")  &amp; "', "   &amp;
$V583  &amp; ", "   &amp;
$X583  &amp; ", "   &amp;
$Z583  &amp; ", "   &amp;
IF($AB583 &lt;&gt; "", $AB583, "NULL")  &amp; ", "   &amp;
$AK583  &amp; ");"</f>
        <v>#REF!</v>
      </c>
    </row>
    <row r="584" spans="1:38" x14ac:dyDescent="0.2">
      <c r="A584" s="7" cm="1">
        <f t="array" aca="1" ref="A584" ca="1">INDEX(Companies!$A:$A,RANDBETWEEN(2,COUNTA(Companies!$A:$A)),1)</f>
        <v>2</v>
      </c>
      <c r="B584" s="5">
        <f t="shared" si="117"/>
        <v>583</v>
      </c>
      <c r="C584" s="5" t="str" cm="1">
        <f t="array" ref="C584">SHA1HASH($B584)</f>
        <v>9c676e003b8932ac49d4d3a18467c0b59e3e3fb6</v>
      </c>
      <c r="D584" s="6">
        <f t="shared" ca="1" si="118"/>
        <v>1</v>
      </c>
      <c r="E584" s="7">
        <f ca="1">IF($B584 = 1 + N("Presidente"),
    127,
    IF($B584 = 2 + N("Vice-Presidente"),
        72,
        IF($B584 = 3 + N("Secretária bilíngue"),
            13,
            RANDBETWEEN(5,COUNT(Name!$A:$A) + 1)
        )
    )
)</f>
        <v>80</v>
      </c>
      <c r="F584" s="7" t="str">
        <f ca="1">VLOOKUP($E584,Name!$A:$B,2,FALSE)</f>
        <v>Byatriz</v>
      </c>
      <c r="G584" s="7">
        <f ca="1" xml:space="preserve">
IF($B584 = 1,
    0,
    RANDBETWEEN(5,COUNT('Last name'!$A:$A) + 1)
)</f>
        <v>19</v>
      </c>
      <c r="H584" s="7" t="str">
        <f ca="1" xml:space="preserve">
IF($B584 = 1 + N("Presidente"),
    "de Orléans e Bragança",
    VLOOKUP($G584,'Last name'!$A:$B,2,FALSE) &amp; " " &amp; VLOOKUP(RANDBETWEEN(5,COUNT('Last name'!$A:$A) + 1),'Last name'!$A:$B,2,FALSE)
)</f>
        <v>Anjos Poeta</v>
      </c>
      <c r="I584" s="7" t="str">
        <f t="shared" ca="1" si="119"/>
        <v>Byatriz Anjos Poeta</v>
      </c>
      <c r="J584" s="7" t="str" cm="1">
        <f t="array" aca="1" ref="J584" ca="1">SHA1HASH($I584)</f>
        <v>8cabe7b243f79979a11a8588f5a9d1266d30c70f</v>
      </c>
      <c r="K584" s="7" cm="1">
        <f t="array" aca="1" ref="K584" ca="1">INDEX(States!$A:$A,M584,1)</f>
        <v>5</v>
      </c>
      <c r="L584" s="7" t="str">
        <f ca="1">VLOOKUP($K584,Countries!$A:$B,2,FALSE)</f>
        <v>Portugal</v>
      </c>
      <c r="M584" s="7" cm="1">
        <f t="array" aca="1" ref="M584" ca="1">INDEX(States!$C:$C,RANDBETWEEN(5,COUNTA(States!$A:$A) + 1),1)</f>
        <v>10</v>
      </c>
      <c r="N584" s="7" t="str">
        <f ca="1">VLOOKUP($M584,States!$C:$D,2,FALSE)</f>
        <v>Faro</v>
      </c>
      <c r="O584" s="7" t="str">
        <f ca="1">VLOOKUP($E584,Name!$A:$C,3,FALSE)</f>
        <v>F</v>
      </c>
      <c r="P584" s="7" t="str">
        <f ca="1">VLOOKUP($O584,Genders!$B:$C,2,FALSE)</f>
        <v>Female</v>
      </c>
      <c r="Q584" s="7" cm="1">
        <f t="array" aca="1" ref="Q584" ca="1">INDEX('Marital status'!$A:$A,RANDBETWEEN(5,COUNTA('Marital status'!$A:$A) + 1),1)</f>
        <v>6</v>
      </c>
      <c r="R584" s="7" t="str">
        <f ca="1">VLOOKUP($Q584,'Marital status'!$A:$B,2,FALSE)</f>
        <v>DIVORCED</v>
      </c>
      <c r="S584" s="7">
        <f t="shared" ca="1" si="120"/>
        <v>5</v>
      </c>
      <c r="T584" s="7" t="str">
        <f ca="1">VLOOKUP($S584,Ethnicities!$A:$B,2,FALSE)</f>
        <v>ASIAN</v>
      </c>
      <c r="U584" s="8">
        <f t="shared" ca="1" si="121"/>
        <v>21134</v>
      </c>
      <c r="V584" s="6">
        <f t="shared" ca="1" si="122"/>
        <v>7</v>
      </c>
      <c r="W584" s="8" t="str">
        <f ca="1">VLOOKUP($V584,'Background education'!$A:$B,2,FALSE)</f>
        <v>Undergraduate degree</v>
      </c>
      <c r="X584" s="7">
        <f ca="1" xml:space="preserve">
  IF(OR($Z584 = 5, $Z584 = 6, $Z584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584" s="7" t="str">
        <f ca="1">VLOOKUP($X584,Departments!$A:$B,2,FALSE)</f>
        <v xml:space="preserve"> Commercial</v>
      </c>
      <c r="Z584" s="6">
        <f t="shared" ca="1" si="123"/>
        <v>9</v>
      </c>
      <c r="AA584" s="7" t="str">
        <f ca="1">VLOOKUP($Z584,Roles!$A:$B,2,FALSE)</f>
        <v>Intern</v>
      </c>
      <c r="AB584" s="6" t="e">
        <f t="shared" ca="1" si="124"/>
        <v>#N/A</v>
      </c>
      <c r="AC584" s="7" t="e">
        <f ca="1" xml:space="preserve">
IF(
  ISNA($AB584),
  NA(),
  VLOOKUP($AB584,Levels!$A:$B,2,FALSE)
)</f>
        <v>#N/A</v>
      </c>
      <c r="AD584" s="8">
        <f t="shared" ca="1" si="125"/>
        <v>41432</v>
      </c>
      <c r="AE584" s="6">
        <f ca="1">RANDBETWEEN(5,COUNTA('Recruitment source'!$A:$A) + 1)</f>
        <v>8</v>
      </c>
      <c r="AF584" s="6" t="str">
        <f ca="1">VLOOKUP($AE584,'Recruitment source'!$A:$B,2,FALSE)</f>
        <v>Net Empregos</v>
      </c>
      <c r="AG584" s="8" t="e">
        <f t="shared" ca="1" si="126"/>
        <v>#N/A</v>
      </c>
      <c r="AH584" s="6" t="e">
        <f t="shared" ca="1" si="127"/>
        <v>#N/A</v>
      </c>
      <c r="AI584" s="6" t="e">
        <f ca="1" xml:space="preserve">
IF(
  ISNA($AH584),
  NA(),
  VLOOKUP($AH584,'Reasons for dismissal'!$A:$B,2,FALSE)
)</f>
        <v>#N/A</v>
      </c>
      <c r="AJ584" s="6">
        <f t="shared" ca="1" si="128"/>
        <v>5</v>
      </c>
      <c r="AK584" s="1">
        <f t="shared" ca="1" si="129"/>
        <v>1285</v>
      </c>
      <c r="AL5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$A584  &amp; ", "   &amp;
$B584  &amp; ", "   &amp;
$D584  &amp; ", '"  &amp;
$I584  &amp; "', '" &amp;
$O584  &amp; "', "  &amp;
$S584  &amp; ", '"  &amp;
TEXT($U584,"dd/mm/aaaa")  &amp; "', "   &amp;
$V584  &amp; ", "   &amp;
$X584  &amp; ", "   &amp;
$Z584  &amp; ", "   &amp;
IF($AB584 &lt;&gt; "", $AB584, "NULL")  &amp; ", "   &amp;
$AK584  &amp; ");"</f>
        <v>#REF!</v>
      </c>
    </row>
    <row r="585" spans="1:38" x14ac:dyDescent="0.2">
      <c r="A585" s="7" cm="1">
        <f t="array" aca="1" ref="A585" ca="1">INDEX(Companies!$A:$A,RANDBETWEEN(2,COUNTA(Companies!$A:$A)),1)</f>
        <v>2</v>
      </c>
      <c r="B585" s="5">
        <f t="shared" si="117"/>
        <v>584</v>
      </c>
      <c r="C585" s="5" t="str" cm="1">
        <f t="array" ref="C585">SHA1HASH($B585)</f>
        <v>c6eeaa0539eaa4ce33dfb9e4b4eee1cfc0cbf6e7</v>
      </c>
      <c r="D585" s="6">
        <f t="shared" ca="1" si="118"/>
        <v>1</v>
      </c>
      <c r="E585" s="7">
        <f ca="1">IF($B585 = 1 + N("Presidente"),
    127,
    IF($B585 = 2 + N("Vice-Presidente"),
        72,
        IF($B585 = 3 + N("Secretária bilíngue"),
            13,
            RANDBETWEEN(5,COUNT(Name!$A:$A) + 1)
        )
    )
)</f>
        <v>288</v>
      </c>
      <c r="F585" s="7" t="str">
        <f ca="1">VLOOKUP($E585,Name!$A:$B,2,FALSE)</f>
        <v>Matheus Bruno</v>
      </c>
      <c r="G585" s="7">
        <f ca="1" xml:space="preserve">
IF($B585 = 1,
    0,
    RANDBETWEEN(5,COUNT('Last name'!$A:$A) + 1)
)</f>
        <v>98</v>
      </c>
      <c r="H585" s="7" t="str">
        <f ca="1" xml:space="preserve">
IF($B585 = 1 + N("Presidente"),
    "de Orléans e Bragança",
    VLOOKUP($G585,'Last name'!$A:$B,2,FALSE) &amp; " " &amp; VLOOKUP(RANDBETWEEN(5,COUNT('Last name'!$A:$A) + 1),'Last name'!$A:$B,2,FALSE)
)</f>
        <v>Giordano Amor</v>
      </c>
      <c r="I585" s="7" t="str">
        <f t="shared" ca="1" si="119"/>
        <v>Matheus Bruno Giordano Amor</v>
      </c>
      <c r="J585" s="7" t="str" cm="1">
        <f t="array" aca="1" ref="J585" ca="1">SHA1HASH($I585)</f>
        <v>ea777152252251cd8807ff8087843ebd767e8ca2</v>
      </c>
      <c r="K585" s="7" cm="1">
        <f t="array" aca="1" ref="K585" ca="1">INDEX(States!$A:$A,M585,1)</f>
        <v>5</v>
      </c>
      <c r="L585" s="7" t="str">
        <f ca="1">VLOOKUP($K585,Countries!$A:$B,2,FALSE)</f>
        <v>Portugal</v>
      </c>
      <c r="M585" s="7" cm="1">
        <f t="array" aca="1" ref="M585" ca="1">INDEX(States!$C:$C,RANDBETWEEN(5,COUNTA(States!$A:$A) + 1),1)</f>
        <v>7</v>
      </c>
      <c r="N585" s="7" t="str">
        <f ca="1">VLOOKUP($M585,States!$C:$D,2,FALSE)</f>
        <v xml:space="preserve"> Setúbal </v>
      </c>
      <c r="O585" s="7" t="str">
        <f ca="1">VLOOKUP($E585,Name!$A:$C,3,FALSE)</f>
        <v>M</v>
      </c>
      <c r="P585" s="7" t="str">
        <f ca="1">VLOOKUP($O585,Genders!$B:$C,2,FALSE)</f>
        <v>Male</v>
      </c>
      <c r="Q585" s="7" cm="1">
        <f t="array" aca="1" ref="Q585" ca="1">INDEX('Marital status'!$A:$A,RANDBETWEEN(5,COUNTA('Marital status'!$A:$A) + 1),1)</f>
        <v>5</v>
      </c>
      <c r="R585" s="7" t="str">
        <f ca="1">VLOOKUP($Q585,'Marital status'!$A:$B,2,FALSE)</f>
        <v xml:space="preserve"> Separated </v>
      </c>
      <c r="S585" s="7">
        <f t="shared" ca="1" si="120"/>
        <v>5</v>
      </c>
      <c r="T585" s="7" t="str">
        <f ca="1">VLOOKUP($S585,Ethnicities!$A:$B,2,FALSE)</f>
        <v>ASIAN</v>
      </c>
      <c r="U585" s="8">
        <f t="shared" ca="1" si="121"/>
        <v>29489</v>
      </c>
      <c r="V585" s="6">
        <f t="shared" ca="1" si="122"/>
        <v>7</v>
      </c>
      <c r="W585" s="8" t="str">
        <f ca="1">VLOOKUP($V585,'Background education'!$A:$B,2,FALSE)</f>
        <v>Undergraduate degree</v>
      </c>
      <c r="X585" s="7">
        <f ca="1" xml:space="preserve">
  IF(OR($Z585 = 5, $Z585 = 6, $Z585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585" s="7" t="str">
        <f ca="1">VLOOKUP($X585,Departments!$A:$B,2,FALSE)</f>
        <v xml:space="preserve"> Commercial</v>
      </c>
      <c r="Z585" s="6">
        <f t="shared" ca="1" si="123"/>
        <v>11</v>
      </c>
      <c r="AA585" s="7" t="str">
        <f ca="1">VLOOKUP($Z585,Roles!$A:$B,2,FALSE)</f>
        <v>Analyst</v>
      </c>
      <c r="AB585" s="6">
        <f t="shared" ca="1" si="124"/>
        <v>6</v>
      </c>
      <c r="AC585" s="7" t="str">
        <f ca="1" xml:space="preserve">
IF(
  ISNA($AB585),
  NA(),
  VLOOKUP($AB585,Levels!$A:$B,2,FALSE)
)</f>
        <v>Pleno</v>
      </c>
      <c r="AD585" s="8">
        <f t="shared" ca="1" si="125"/>
        <v>36743</v>
      </c>
      <c r="AE585" s="6">
        <f ca="1">RANDBETWEEN(5,COUNTA('Recruitment source'!$A:$A) + 1)</f>
        <v>9</v>
      </c>
      <c r="AF585" s="6" t="str">
        <f ca="1">VLOOKUP($AE585,'Recruitment source'!$A:$B,2,FALSE)</f>
        <v>Empregos Online</v>
      </c>
      <c r="AG585" s="8" t="e">
        <f t="shared" ca="1" si="126"/>
        <v>#N/A</v>
      </c>
      <c r="AH585" s="6" t="e">
        <f t="shared" ca="1" si="127"/>
        <v>#N/A</v>
      </c>
      <c r="AI585" s="6" t="e">
        <f ca="1" xml:space="preserve">
IF(
  ISNA($AH585),
  NA(),
  VLOOKUP($AH585,'Reasons for dismissal'!$A:$B,2,FALSE)
)</f>
        <v>#N/A</v>
      </c>
      <c r="AJ585" s="6">
        <f t="shared" ca="1" si="128"/>
        <v>4</v>
      </c>
      <c r="AK585" s="1">
        <f t="shared" ca="1" si="129"/>
        <v>2580</v>
      </c>
      <c r="AL5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$A585  &amp; ", "   &amp;
$B585  &amp; ", "   &amp;
$D585  &amp; ", '"  &amp;
$I585  &amp; "', '" &amp;
$O585  &amp; "', "  &amp;
$S585  &amp; ", '"  &amp;
TEXT($U585,"dd/mm/aaaa")  &amp; "', "   &amp;
$V585  &amp; ", "   &amp;
$X585  &amp; ", "   &amp;
$Z585  &amp; ", "   &amp;
IF($AB585 &lt;&gt; "", $AB585, "NULL")  &amp; ", "   &amp;
$AK585  &amp; ");"</f>
        <v>#REF!</v>
      </c>
    </row>
    <row r="586" spans="1:38" x14ac:dyDescent="0.2">
      <c r="A586" s="7" cm="1">
        <f t="array" aca="1" ref="A586" ca="1">INDEX(Companies!$A:$A,RANDBETWEEN(2,COUNTA(Companies!$A:$A)),1)</f>
        <v>2</v>
      </c>
      <c r="B586" s="5">
        <f t="shared" si="117"/>
        <v>585</v>
      </c>
      <c r="C586" s="5" t="str" cm="1">
        <f t="array" ref="C586">SHA1HASH($B586)</f>
        <v>a32c5cfee76478050154a15ca6743a532e27b926</v>
      </c>
      <c r="D586" s="6">
        <f t="shared" ca="1" si="118"/>
        <v>1</v>
      </c>
      <c r="E586" s="7">
        <f ca="1">IF($B586 = 1 + N("Presidente"),
    127,
    IF($B586 = 2 + N("Vice-Presidente"),
        72,
        IF($B586 = 3 + N("Secretária bilíngue"),
            13,
            RANDBETWEEN(5,COUNT(Name!$A:$A) + 1)
        )
    )
)</f>
        <v>193</v>
      </c>
      <c r="F586" s="7" t="str">
        <f ca="1">VLOOKUP($E586,Name!$A:$B,2,FALSE)</f>
        <v>João Victor</v>
      </c>
      <c r="G586" s="7">
        <f ca="1" xml:space="preserve">
IF($B586 = 1,
    0,
    RANDBETWEEN(5,COUNT('Last name'!$A:$A) + 1)
)</f>
        <v>39</v>
      </c>
      <c r="H586" s="7" t="str">
        <f ca="1" xml:space="preserve">
IF($B586 = 1 + N("Presidente"),
    "de Orléans e Bragança",
    VLOOKUP($G586,'Last name'!$A:$B,2,FALSE) &amp; " " &amp; VLOOKUP(RANDBETWEEN(5,COUNT('Last name'!$A:$A) + 1),'Last name'!$A:$B,2,FALSE)
)</f>
        <v>Bianchi Battaglia</v>
      </c>
      <c r="I586" s="7" t="str">
        <f t="shared" ca="1" si="119"/>
        <v>João Victor Bianchi Battaglia</v>
      </c>
      <c r="J586" s="7" t="str" cm="1">
        <f t="array" aca="1" ref="J586" ca="1">SHA1HASH($I586)</f>
        <v>2cefcc98cfa234a6d9fe245ecc49aadf0c6bd1ac</v>
      </c>
      <c r="K586" s="7" cm="1">
        <f t="array" aca="1" ref="K586" ca="1">INDEX(States!$A:$A,M586,1)</f>
        <v>5</v>
      </c>
      <c r="L586" s="7" t="str">
        <f ca="1">VLOOKUP($K586,Countries!$A:$B,2,FALSE)</f>
        <v>Portugal</v>
      </c>
      <c r="M586" s="7" cm="1">
        <f t="array" aca="1" ref="M586" ca="1">INDEX(States!$C:$C,RANDBETWEEN(5,COUNTA(States!$A:$A) + 1),1)</f>
        <v>22</v>
      </c>
      <c r="N586" s="7" t="str">
        <f ca="1">VLOOKUP($M586,States!$C:$D,2,FALSE)</f>
        <v>Vila Real</v>
      </c>
      <c r="O586" s="7" t="str">
        <f ca="1">VLOOKUP($E586,Name!$A:$C,3,FALSE)</f>
        <v>M</v>
      </c>
      <c r="P586" s="7" t="str">
        <f ca="1">VLOOKUP($O586,Genders!$B:$C,2,FALSE)</f>
        <v>Male</v>
      </c>
      <c r="Q586" s="7" cm="1">
        <f t="array" aca="1" ref="Q586" ca="1">INDEX('Marital status'!$A:$A,RANDBETWEEN(5,COUNTA('Marital status'!$A:$A) + 1),1)</f>
        <v>6</v>
      </c>
      <c r="R586" s="7" t="str">
        <f ca="1">VLOOKUP($Q586,'Marital status'!$A:$B,2,FALSE)</f>
        <v>DIVORCED</v>
      </c>
      <c r="S586" s="7">
        <f t="shared" ca="1" si="120"/>
        <v>5</v>
      </c>
      <c r="T586" s="7" t="str">
        <f ca="1">VLOOKUP($S586,Ethnicities!$A:$B,2,FALSE)</f>
        <v>ASIAN</v>
      </c>
      <c r="U586" s="8">
        <f t="shared" ca="1" si="121"/>
        <v>32632</v>
      </c>
      <c r="V586" s="6">
        <f t="shared" ca="1" si="122"/>
        <v>7</v>
      </c>
      <c r="W586" s="8" t="str">
        <f ca="1">VLOOKUP($V586,'Background education'!$A:$B,2,FALSE)</f>
        <v>Undergraduate degree</v>
      </c>
      <c r="X586" s="7">
        <f ca="1" xml:space="preserve">
  IF(OR($Z586 = 5, $Z586 = 6, $Z586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586" s="7" t="str">
        <f ca="1">VLOOKUP($X586,Departments!$A:$B,2,FALSE)</f>
        <v>Finance</v>
      </c>
      <c r="Z586" s="6">
        <f t="shared" ca="1" si="123"/>
        <v>10</v>
      </c>
      <c r="AA586" s="7" t="str">
        <f ca="1">VLOOKUP($Z586,Roles!$A:$B,2,FALSE)</f>
        <v>Trainee</v>
      </c>
      <c r="AB586" s="6" t="e">
        <f t="shared" ca="1" si="124"/>
        <v>#N/A</v>
      </c>
      <c r="AC586" s="7" t="e">
        <f ca="1" xml:space="preserve">
IF(
  ISNA($AB586),
  NA(),
  VLOOKUP($AB586,Levels!$A:$B,2,FALSE)
)</f>
        <v>#N/A</v>
      </c>
      <c r="AD586" s="8">
        <f t="shared" ca="1" si="125"/>
        <v>44261</v>
      </c>
      <c r="AE586" s="6">
        <f ca="1">RANDBETWEEN(5,COUNTA('Recruitment source'!$A:$A) + 1)</f>
        <v>13</v>
      </c>
      <c r="AF586" s="6" t="str">
        <f ca="1">VLOOKUP($AE586,'Recruitment source'!$A:$B,2,FALSE)</f>
        <v>Google</v>
      </c>
      <c r="AG586" s="8" t="e">
        <f t="shared" ca="1" si="126"/>
        <v>#N/A</v>
      </c>
      <c r="AH586" s="6" t="e">
        <f t="shared" ca="1" si="127"/>
        <v>#N/A</v>
      </c>
      <c r="AI586" s="6" t="e">
        <f ca="1" xml:space="preserve">
IF(
  ISNA($AH586),
  NA(),
  VLOOKUP($AH586,'Reasons for dismissal'!$A:$B,2,FALSE)
)</f>
        <v>#N/A</v>
      </c>
      <c r="AJ586" s="6">
        <f t="shared" ca="1" si="128"/>
        <v>4</v>
      </c>
      <c r="AK586" s="1">
        <f t="shared" ca="1" si="129"/>
        <v>1305</v>
      </c>
      <c r="AL5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$A586  &amp; ", "   &amp;
$B586  &amp; ", "   &amp;
$D586  &amp; ", '"  &amp;
$I586  &amp; "', '" &amp;
$O586  &amp; "', "  &amp;
$S586  &amp; ", '"  &amp;
TEXT($U586,"dd/mm/aaaa")  &amp; "', "   &amp;
$V586  &amp; ", "   &amp;
$X586  &amp; ", "   &amp;
$Z586  &amp; ", "   &amp;
IF($AB586 &lt;&gt; "", $AB586, "NULL")  &amp; ", "   &amp;
$AK586  &amp; ");"</f>
        <v>#REF!</v>
      </c>
    </row>
    <row r="587" spans="1:38" x14ac:dyDescent="0.2">
      <c r="A587" s="7" cm="1">
        <f t="array" aca="1" ref="A587" ca="1">INDEX(Companies!$A:$A,RANDBETWEEN(2,COUNTA(Companies!$A:$A)),1)</f>
        <v>2</v>
      </c>
      <c r="B587" s="5">
        <f t="shared" si="117"/>
        <v>586</v>
      </c>
      <c r="C587" s="5" t="str" cm="1">
        <f t="array" ref="C587">SHA1HASH($B587)</f>
        <v>4088f87e6ecef91b275bafd8c53fe699192d23f0</v>
      </c>
      <c r="D587" s="6">
        <f t="shared" ca="1" si="118"/>
        <v>1</v>
      </c>
      <c r="E587" s="7">
        <f ca="1">IF($B587 = 1 + N("Presidente"),
    127,
    IF($B587 = 2 + N("Vice-Presidente"),
        72,
        IF($B587 = 3 + N("Secretária bilíngue"),
            13,
            RANDBETWEEN(5,COUNT(Name!$A:$A) + 1)
        )
    )
)</f>
        <v>278</v>
      </c>
      <c r="F587" s="7" t="str">
        <f ca="1">VLOOKUP($E587,Name!$A:$B,2,FALSE)</f>
        <v>Mariana</v>
      </c>
      <c r="G587" s="7">
        <f ca="1" xml:space="preserve">
IF($B587 = 1,
    0,
    RANDBETWEEN(5,COUNT('Last name'!$A:$A) + 1)
)</f>
        <v>132</v>
      </c>
      <c r="H587" s="7" t="str">
        <f ca="1" xml:space="preserve">
IF($B587 = 1 + N("Presidente"),
    "de Orléans e Bragança",
    VLOOKUP($G587,'Last name'!$A:$B,2,FALSE) &amp; " " &amp; VLOOKUP(RANDBETWEEN(5,COUNT('Last name'!$A:$A) + 1),'Last name'!$A:$B,2,FALSE)
)</f>
        <v>Moraes Camacho</v>
      </c>
      <c r="I587" s="7" t="str">
        <f t="shared" ca="1" si="119"/>
        <v>Mariana Moraes Camacho</v>
      </c>
      <c r="J587" s="7" t="str" cm="1">
        <f t="array" aca="1" ref="J587" ca="1">SHA1HASH($I587)</f>
        <v>ac2f6fdc6d5f7076aeb7d92ce6efaa7a549dd0a8</v>
      </c>
      <c r="K587" s="7" cm="1">
        <f t="array" aca="1" ref="K587" ca="1">INDEX(States!$A:$A,M587,1)</f>
        <v>5</v>
      </c>
      <c r="L587" s="7" t="str">
        <f ca="1">VLOOKUP($K587,Countries!$A:$B,2,FALSE)</f>
        <v>Portugal</v>
      </c>
      <c r="M587" s="7" cm="1">
        <f t="array" aca="1" ref="M587" ca="1">INDEX(States!$C:$C,RANDBETWEEN(5,COUNTA(States!$A:$A) + 1),1)</f>
        <v>18</v>
      </c>
      <c r="N587" s="7" t="str">
        <f ca="1">VLOOKUP($M587,States!$C:$D,2,FALSE)</f>
        <v>Castelo Branco</v>
      </c>
      <c r="O587" s="7" t="str">
        <f ca="1">VLOOKUP($E587,Name!$A:$C,3,FALSE)</f>
        <v>F</v>
      </c>
      <c r="P587" s="7" t="str">
        <f ca="1">VLOOKUP($O587,Genders!$B:$C,2,FALSE)</f>
        <v>Female</v>
      </c>
      <c r="Q587" s="7" cm="1">
        <f t="array" aca="1" ref="Q587" ca="1">INDEX('Marital status'!$A:$A,RANDBETWEEN(5,COUNTA('Marital status'!$A:$A) + 1),1)</f>
        <v>5</v>
      </c>
      <c r="R587" s="7" t="str">
        <f ca="1">VLOOKUP($Q587,'Marital status'!$A:$B,2,FALSE)</f>
        <v xml:space="preserve"> Separated </v>
      </c>
      <c r="S587" s="7">
        <f t="shared" ca="1" si="120"/>
        <v>5</v>
      </c>
      <c r="T587" s="7" t="str">
        <f ca="1">VLOOKUP($S587,Ethnicities!$A:$B,2,FALSE)</f>
        <v>ASIAN</v>
      </c>
      <c r="U587" s="8">
        <f t="shared" ca="1" si="121"/>
        <v>19232</v>
      </c>
      <c r="V587" s="6">
        <f t="shared" ca="1" si="122"/>
        <v>8</v>
      </c>
      <c r="W587" s="8" t="str">
        <f ca="1">VLOOKUP($V587,'Background education'!$A:$B,2,FALSE)</f>
        <v>Graduate school</v>
      </c>
      <c r="X587" s="7">
        <f ca="1" xml:space="preserve">
  IF(OR($Z587 = 5, $Z587 = 6, $Z587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587" s="7" t="str">
        <f ca="1">VLOOKUP($X587,Departments!$A:$B,2,FALSE)</f>
        <v>Communication &amp; Marketing</v>
      </c>
      <c r="Z587" s="6">
        <f t="shared" ca="1" si="123"/>
        <v>11</v>
      </c>
      <c r="AA587" s="7" t="str">
        <f ca="1">VLOOKUP($Z587,Roles!$A:$B,2,FALSE)</f>
        <v>Analyst</v>
      </c>
      <c r="AB587" s="6">
        <f t="shared" ca="1" si="124"/>
        <v>5</v>
      </c>
      <c r="AC587" s="7" t="str">
        <f ca="1" xml:space="preserve">
IF(
  ISNA($AB587),
  NA(),
  VLOOKUP($AB587,Levels!$A:$B,2,FALSE)
)</f>
        <v>Junior</v>
      </c>
      <c r="AD587" s="8">
        <f t="shared" ca="1" si="125"/>
        <v>37605</v>
      </c>
      <c r="AE587" s="6">
        <f ca="1">RANDBETWEEN(5,COUNTA('Recruitment source'!$A:$A) + 1)</f>
        <v>11</v>
      </c>
      <c r="AF587" s="6" t="str">
        <f ca="1">VLOOKUP($AE587,'Recruitment source'!$A:$B,2,FALSE)</f>
        <v>Next Station</v>
      </c>
      <c r="AG587" s="8" t="e">
        <f t="shared" ca="1" si="126"/>
        <v>#N/A</v>
      </c>
      <c r="AH587" s="6" t="e">
        <f t="shared" ca="1" si="127"/>
        <v>#N/A</v>
      </c>
      <c r="AI587" s="6" t="e">
        <f ca="1" xml:space="preserve">
IF(
  ISNA($AH587),
  NA(),
  VLOOKUP($AH587,'Reasons for dismissal'!$A:$B,2,FALSE)
)</f>
        <v>#N/A</v>
      </c>
      <c r="AJ587" s="6">
        <f t="shared" ca="1" si="128"/>
        <v>5</v>
      </c>
      <c r="AK587" s="1">
        <f t="shared" ca="1" si="129"/>
        <v>3080</v>
      </c>
      <c r="AL5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$A587  &amp; ", "   &amp;
$B587  &amp; ", "   &amp;
$D587  &amp; ", '"  &amp;
$I587  &amp; "', '" &amp;
$O587  &amp; "', "  &amp;
$S587  &amp; ", '"  &amp;
TEXT($U587,"dd/mm/aaaa")  &amp; "', "   &amp;
$V587  &amp; ", "   &amp;
$X587  &amp; ", "   &amp;
$Z587  &amp; ", "   &amp;
IF($AB587 &lt;&gt; "", $AB587, "NULL")  &amp; ", "   &amp;
$AK587  &amp; ");"</f>
        <v>#REF!</v>
      </c>
    </row>
    <row r="588" spans="1:38" x14ac:dyDescent="0.2">
      <c r="A588" s="7" cm="1">
        <f t="array" aca="1" ref="A588" ca="1">INDEX(Companies!$A:$A,RANDBETWEEN(2,COUNTA(Companies!$A:$A)),1)</f>
        <v>2</v>
      </c>
      <c r="B588" s="5">
        <f t="shared" si="117"/>
        <v>587</v>
      </c>
      <c r="C588" s="5" t="str" cm="1">
        <f t="array" ref="C588">SHA1HASH($B588)</f>
        <v>e4dd8a3f00e999f798719337af6085d777f539d5</v>
      </c>
      <c r="D588" s="6">
        <f t="shared" ca="1" si="118"/>
        <v>1</v>
      </c>
      <c r="E588" s="7">
        <f ca="1">IF($B588 = 1 + N("Presidente"),
    127,
    IF($B588 = 2 + N("Vice-Presidente"),
        72,
        IF($B588 = 3 + N("Secretária bilíngue"),
            13,
            RANDBETWEEN(5,COUNT(Name!$A:$A) + 1)
        )
    )
)</f>
        <v>79</v>
      </c>
      <c r="F588" s="7" t="str">
        <f ca="1">VLOOKUP($E588,Name!$A:$B,2,FALSE)</f>
        <v>Byanca</v>
      </c>
      <c r="G588" s="7">
        <f ca="1" xml:space="preserve">
IF($B588 = 1,
    0,
    RANDBETWEEN(5,COUNT('Last name'!$A:$A) + 1)
)</f>
        <v>22</v>
      </c>
      <c r="H588" s="7" t="str">
        <f ca="1" xml:space="preserve">
IF($B588 = 1 + N("Presidente"),
    "de Orléans e Bragança",
    VLOOKUP($G588,'Last name'!$A:$B,2,FALSE) &amp; " " &amp; VLOOKUP(RANDBETWEEN(5,COUNT('Last name'!$A:$A) + 1),'Last name'!$A:$B,2,FALSE)
)</f>
        <v>Araújo Alvarenga</v>
      </c>
      <c r="I588" s="7" t="str">
        <f t="shared" ca="1" si="119"/>
        <v>Byanca Araújo Alvarenga</v>
      </c>
      <c r="J588" s="7" t="str" cm="1">
        <f t="array" aca="1" ref="J588" ca="1">SHA1HASH($I588)</f>
        <v>df9f1a499609d1e53003af6339cdce8258e70f6d</v>
      </c>
      <c r="K588" s="7" cm="1">
        <f t="array" aca="1" ref="K588" ca="1">INDEX(States!$A:$A,M588,1)</f>
        <v>5</v>
      </c>
      <c r="L588" s="7" t="str">
        <f ca="1">VLOOKUP($K588,Countries!$A:$B,2,FALSE)</f>
        <v>Portugal</v>
      </c>
      <c r="M588" s="7" cm="1">
        <f t="array" aca="1" ref="M588" ca="1">INDEX(States!$C:$C,RANDBETWEEN(5,COUNTA(States!$A:$A) + 1),1)</f>
        <v>13</v>
      </c>
      <c r="N588" s="7" t="str">
        <f ca="1">VLOOKUP($M588,States!$C:$D,2,FALSE)</f>
        <v>Coimbra</v>
      </c>
      <c r="O588" s="7" t="str">
        <f ca="1">VLOOKUP($E588,Name!$A:$C,3,FALSE)</f>
        <v>F</v>
      </c>
      <c r="P588" s="7" t="str">
        <f ca="1">VLOOKUP($O588,Genders!$B:$C,2,FALSE)</f>
        <v>Female</v>
      </c>
      <c r="Q588" s="7" cm="1">
        <f t="array" aca="1" ref="Q588" ca="1">INDEX('Marital status'!$A:$A,RANDBETWEEN(5,COUNTA('Marital status'!$A:$A) + 1),1)</f>
        <v>6</v>
      </c>
      <c r="R588" s="7" t="str">
        <f ca="1">VLOOKUP($Q588,'Marital status'!$A:$B,2,FALSE)</f>
        <v>DIVORCED</v>
      </c>
      <c r="S588" s="7">
        <f t="shared" ca="1" si="120"/>
        <v>6</v>
      </c>
      <c r="T588" s="7" t="str">
        <f ca="1">VLOOKUP($S588,Ethnicities!$A:$B,2,FALSE)</f>
        <v xml:space="preserve">  american Indian or Alaska Native</v>
      </c>
      <c r="U588" s="8">
        <f t="shared" ca="1" si="121"/>
        <v>30063</v>
      </c>
      <c r="V588" s="6">
        <f t="shared" ca="1" si="122"/>
        <v>7</v>
      </c>
      <c r="W588" s="8" t="str">
        <f ca="1">VLOOKUP($V588,'Background education'!$A:$B,2,FALSE)</f>
        <v>Undergraduate degree</v>
      </c>
      <c r="X588" s="7">
        <f ca="1" xml:space="preserve">
  IF(OR($Z588 = 5, $Z588 = 6, $Z588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588" s="7" t="str">
        <f ca="1">VLOOKUP($X588,Departments!$A:$B,2,FALSE)</f>
        <v>Operations</v>
      </c>
      <c r="Z588" s="6">
        <f t="shared" ca="1" si="123"/>
        <v>9</v>
      </c>
      <c r="AA588" s="7" t="str">
        <f ca="1">VLOOKUP($Z588,Roles!$A:$B,2,FALSE)</f>
        <v>Intern</v>
      </c>
      <c r="AB588" s="6" t="e">
        <f t="shared" ca="1" si="124"/>
        <v>#N/A</v>
      </c>
      <c r="AC588" s="7" t="e">
        <f ca="1" xml:space="preserve">
IF(
  ISNA($AB588),
  NA(),
  VLOOKUP($AB588,Levels!$A:$B,2,FALSE)
)</f>
        <v>#N/A</v>
      </c>
      <c r="AD588" s="8">
        <f t="shared" ca="1" si="125"/>
        <v>37908</v>
      </c>
      <c r="AE588" s="6">
        <f ca="1">RANDBETWEEN(5,COUNTA('Recruitment source'!$A:$A) + 1)</f>
        <v>13</v>
      </c>
      <c r="AF588" s="6" t="str">
        <f ca="1">VLOOKUP($AE588,'Recruitment source'!$A:$B,2,FALSE)</f>
        <v>Google</v>
      </c>
      <c r="AG588" s="8" t="e">
        <f t="shared" ca="1" si="126"/>
        <v>#N/A</v>
      </c>
      <c r="AH588" s="6" t="e">
        <f t="shared" ca="1" si="127"/>
        <v>#N/A</v>
      </c>
      <c r="AI588" s="6" t="e">
        <f ca="1" xml:space="preserve">
IF(
  ISNA($AH588),
  NA(),
  VLOOKUP($AH588,'Reasons for dismissal'!$A:$B,2,FALSE)
)</f>
        <v>#N/A</v>
      </c>
      <c r="AJ588" s="6">
        <f t="shared" ca="1" si="128"/>
        <v>4</v>
      </c>
      <c r="AK588" s="1">
        <f t="shared" ca="1" si="129"/>
        <v>1205</v>
      </c>
      <c r="AL5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$A588  &amp; ", "   &amp;
$B588  &amp; ", "   &amp;
$D588  &amp; ", '"  &amp;
$I588  &amp; "', '" &amp;
$O588  &amp; "', "  &amp;
$S588  &amp; ", '"  &amp;
TEXT($U588,"dd/mm/aaaa")  &amp; "', "   &amp;
$V588  &amp; ", "   &amp;
$X588  &amp; ", "   &amp;
$Z588  &amp; ", "   &amp;
IF($AB588 &lt;&gt; "", $AB588, "NULL")  &amp; ", "   &amp;
$AK588  &amp; ");"</f>
        <v>#REF!</v>
      </c>
    </row>
    <row r="589" spans="1:38" x14ac:dyDescent="0.2">
      <c r="A589" s="7" cm="1">
        <f t="array" aca="1" ref="A589" ca="1">INDEX(Companies!$A:$A,RANDBETWEEN(2,COUNTA(Companies!$A:$A)),1)</f>
        <v>2</v>
      </c>
      <c r="B589" s="5">
        <f t="shared" si="117"/>
        <v>588</v>
      </c>
      <c r="C589" s="5" t="str" cm="1">
        <f t="array" ref="C589">SHA1HASH($B589)</f>
        <v>55da3f56239d2acf0ec75f787f59ad0673af5057</v>
      </c>
      <c r="D589" s="6">
        <f t="shared" ca="1" si="118"/>
        <v>1</v>
      </c>
      <c r="E589" s="7">
        <f ca="1">IF($B589 = 1 + N("Presidente"),
    127,
    IF($B589 = 2 + N("Vice-Presidente"),
        72,
        IF($B589 = 3 + N("Secretária bilíngue"),
            13,
            RANDBETWEEN(5,COUNT(Name!$A:$A) + 1)
        )
    )
)</f>
        <v>33</v>
      </c>
      <c r="F589" s="7" t="str">
        <f ca="1">VLOOKUP($E589,Name!$A:$B,2,FALSE)</f>
        <v>Ana Lívia</v>
      </c>
      <c r="G589" s="7">
        <f ca="1" xml:space="preserve">
IF($B589 = 1,
    0,
    RANDBETWEEN(5,COUNT('Last name'!$A:$A) + 1)
)</f>
        <v>84</v>
      </c>
      <c r="H589" s="7" t="str">
        <f ca="1" xml:space="preserve">
IF($B589 = 1 + N("Presidente"),
    "de Orléans e Bragança",
    VLOOKUP($G589,'Last name'!$A:$B,2,FALSE) &amp; " " &amp; VLOOKUP(RANDBETWEEN(5,COUNT('Last name'!$A:$A) + 1),'Last name'!$A:$B,2,FALSE)
)</f>
        <v>Fernandes Barboza</v>
      </c>
      <c r="I589" s="7" t="str">
        <f t="shared" ca="1" si="119"/>
        <v>Ana Lívia Fernandes Barboza</v>
      </c>
      <c r="J589" s="7" t="str" cm="1">
        <f t="array" aca="1" ref="J589" ca="1">SHA1HASH($I589)</f>
        <v>9ea846246fa9b73ee5e9cbdc2153a1bab7bedbfc</v>
      </c>
      <c r="K589" s="7" cm="1">
        <f t="array" aca="1" ref="K589" ca="1">INDEX(States!$A:$A,M589,1)</f>
        <v>5</v>
      </c>
      <c r="L589" s="7" t="str">
        <f ca="1">VLOOKUP($K589,Countries!$A:$B,2,FALSE)</f>
        <v>Portugal</v>
      </c>
      <c r="M589" s="7" cm="1">
        <f t="array" aca="1" ref="M589" ca="1">INDEX(States!$C:$C,RANDBETWEEN(5,COUNTA(States!$A:$A) + 1),1)</f>
        <v>24</v>
      </c>
      <c r="N589" s="7" t="str">
        <f ca="1">VLOOKUP($M589,States!$C:$D,2,FALSE)</f>
        <v>Brangança</v>
      </c>
      <c r="O589" s="7" t="str">
        <f ca="1">VLOOKUP($E589,Name!$A:$C,3,FALSE)</f>
        <v>F</v>
      </c>
      <c r="P589" s="7" t="str">
        <f ca="1">VLOOKUP($O589,Genders!$B:$C,2,FALSE)</f>
        <v>Female</v>
      </c>
      <c r="Q589" s="7" cm="1">
        <f t="array" aca="1" ref="Q589" ca="1">INDEX('Marital status'!$A:$A,RANDBETWEEN(5,COUNTA('Marital status'!$A:$A) + 1),1)</f>
        <v>0</v>
      </c>
      <c r="R589" s="7" t="e">
        <f ca="1">VLOOKUP($Q589,'Marital status'!$A:$B,2,FALSE)</f>
        <v>#N/A</v>
      </c>
      <c r="S589" s="7">
        <f t="shared" ca="1" si="120"/>
        <v>8</v>
      </c>
      <c r="T589" s="7" t="e">
        <f ca="1">VLOOKUP($S589,Ethnicities!$A:$B,2,FALSE)</f>
        <v>#N/A</v>
      </c>
      <c r="U589" s="8">
        <f t="shared" ca="1" si="121"/>
        <v>28471</v>
      </c>
      <c r="V589" s="6">
        <f t="shared" ca="1" si="122"/>
        <v>7</v>
      </c>
      <c r="W589" s="8" t="str">
        <f ca="1">VLOOKUP($V589,'Background education'!$A:$B,2,FALSE)</f>
        <v>Undergraduate degree</v>
      </c>
      <c r="X589" s="7">
        <f ca="1" xml:space="preserve">
  IF(OR($Z589 = 5, $Z589 = 6, $Z589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589" s="7" t="str">
        <f ca="1">VLOOKUP($X589,Departments!$A:$B,2,FALSE)</f>
        <v>Human Resource</v>
      </c>
      <c r="Z589" s="6">
        <f t="shared" ca="1" si="123"/>
        <v>11</v>
      </c>
      <c r="AA589" s="7" t="str">
        <f ca="1">VLOOKUP($Z589,Roles!$A:$B,2,FALSE)</f>
        <v>Analyst</v>
      </c>
      <c r="AB589" s="6">
        <f t="shared" ca="1" si="124"/>
        <v>7</v>
      </c>
      <c r="AC589" s="7" t="str">
        <f ca="1" xml:space="preserve">
IF(
  ISNA($AB589),
  NA(),
  VLOOKUP($AB589,Levels!$A:$B,2,FALSE)
)</f>
        <v>Senior</v>
      </c>
      <c r="AD589" s="8">
        <f t="shared" ca="1" si="125"/>
        <v>40503</v>
      </c>
      <c r="AE589" s="6">
        <f ca="1">RANDBETWEEN(5,COUNTA('Recruitment source'!$A:$A) + 1)</f>
        <v>13</v>
      </c>
      <c r="AF589" s="6" t="str">
        <f ca="1">VLOOKUP($AE589,'Recruitment source'!$A:$B,2,FALSE)</f>
        <v>Google</v>
      </c>
      <c r="AG589" s="8" t="e">
        <f t="shared" ca="1" si="126"/>
        <v>#N/A</v>
      </c>
      <c r="AH589" s="6" t="e">
        <f t="shared" ca="1" si="127"/>
        <v>#N/A</v>
      </c>
      <c r="AI589" s="6" t="e">
        <f ca="1" xml:space="preserve">
IF(
  ISNA($AH589),
  NA(),
  VLOOKUP($AH589,'Reasons for dismissal'!$A:$B,2,FALSE)
)</f>
        <v>#N/A</v>
      </c>
      <c r="AJ589" s="6">
        <f t="shared" ca="1" si="128"/>
        <v>5</v>
      </c>
      <c r="AK589" s="1">
        <f t="shared" ca="1" si="129"/>
        <v>2580</v>
      </c>
      <c r="AL5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$A589  &amp; ", "   &amp;
$B589  &amp; ", "   &amp;
$D589  &amp; ", '"  &amp;
$I589  &amp; "', '" &amp;
$O589  &amp; "', "  &amp;
$S589  &amp; ", '"  &amp;
TEXT($U589,"dd/mm/aaaa")  &amp; "', "   &amp;
$V589  &amp; ", "   &amp;
$X589  &amp; ", "   &amp;
$Z589  &amp; ", "   &amp;
IF($AB589 &lt;&gt; "", $AB589, "NULL")  &amp; ", "   &amp;
$AK589  &amp; ");"</f>
        <v>#REF!</v>
      </c>
    </row>
    <row r="590" spans="1:38" x14ac:dyDescent="0.2">
      <c r="A590" s="7" cm="1">
        <f t="array" aca="1" ref="A590" ca="1">INDEX(Companies!$A:$A,RANDBETWEEN(2,COUNTA(Companies!$A:$A)),1)</f>
        <v>2</v>
      </c>
      <c r="B590" s="5">
        <f t="shared" si="117"/>
        <v>589</v>
      </c>
      <c r="C590" s="5" t="str" cm="1">
        <f t="array" ref="C590">SHA1HASH($B590)</f>
        <v>867cd58f3fe352905cc5b21cb41c523ca92da469</v>
      </c>
      <c r="D590" s="6">
        <f t="shared" ca="1" si="118"/>
        <v>1</v>
      </c>
      <c r="E590" s="7">
        <f ca="1">IF($B590 = 1 + N("Presidente"),
    127,
    IF($B590 = 2 + N("Vice-Presidente"),
        72,
        IF($B590 = 3 + N("Secretária bilíngue"),
            13,
            RANDBETWEEN(5,COUNT(Name!$A:$A) + 1)
        )
    )
)</f>
        <v>70</v>
      </c>
      <c r="F590" s="7" t="str">
        <f ca="1">VLOOKUP($E590,Name!$A:$B,2,FALSE)</f>
        <v>Bento</v>
      </c>
      <c r="G590" s="7">
        <f ca="1" xml:space="preserve">
IF($B590 = 1,
    0,
    RANDBETWEEN(5,COUNT('Last name'!$A:$A) + 1)
)</f>
        <v>22</v>
      </c>
      <c r="H590" s="7" t="str">
        <f ca="1" xml:space="preserve">
IF($B590 = 1 + N("Presidente"),
    "de Orléans e Bragança",
    VLOOKUP($G590,'Last name'!$A:$B,2,FALSE) &amp; " " &amp; VLOOKUP(RANDBETWEEN(5,COUNT('Last name'!$A:$A) + 1),'Last name'!$A:$B,2,FALSE)
)</f>
        <v>Araújo Dias</v>
      </c>
      <c r="I590" s="7" t="str">
        <f t="shared" ca="1" si="119"/>
        <v>Bento Araújo Dias</v>
      </c>
      <c r="J590" s="7" t="str" cm="1">
        <f t="array" aca="1" ref="J590" ca="1">SHA1HASH($I590)</f>
        <v>44d351db0bae86abef08db75e8cc48871129b976</v>
      </c>
      <c r="K590" s="7" cm="1">
        <f t="array" aca="1" ref="K590" ca="1">INDEX(States!$A:$A,M590,1)</f>
        <v>5</v>
      </c>
      <c r="L590" s="7" t="str">
        <f ca="1">VLOOKUP($K590,Countries!$A:$B,2,FALSE)</f>
        <v>Portugal</v>
      </c>
      <c r="M590" s="7" cm="1">
        <f t="array" aca="1" ref="M590" ca="1">INDEX(States!$C:$C,RANDBETWEEN(5,COUNTA(States!$A:$A) + 1),1)</f>
        <v>24</v>
      </c>
      <c r="N590" s="7" t="str">
        <f ca="1">VLOOKUP($M590,States!$C:$D,2,FALSE)</f>
        <v>Brangança</v>
      </c>
      <c r="O590" s="7" t="str">
        <f ca="1">VLOOKUP($E590,Name!$A:$C,3,FALSE)</f>
        <v>M</v>
      </c>
      <c r="P590" s="7" t="str">
        <f ca="1">VLOOKUP($O590,Genders!$B:$C,2,FALSE)</f>
        <v>Male</v>
      </c>
      <c r="Q590" s="7" cm="1">
        <f t="array" aca="1" ref="Q590" ca="1">INDEX('Marital status'!$A:$A,RANDBETWEEN(5,COUNTA('Marital status'!$A:$A) + 1),1)</f>
        <v>0</v>
      </c>
      <c r="R590" s="7" t="e">
        <f ca="1">VLOOKUP($Q590,'Marital status'!$A:$B,2,FALSE)</f>
        <v>#N/A</v>
      </c>
      <c r="S590" s="7">
        <f t="shared" ca="1" si="120"/>
        <v>5</v>
      </c>
      <c r="T590" s="7" t="str">
        <f ca="1">VLOOKUP($S590,Ethnicities!$A:$B,2,FALSE)</f>
        <v>ASIAN</v>
      </c>
      <c r="U590" s="8">
        <f t="shared" ca="1" si="121"/>
        <v>19578</v>
      </c>
      <c r="V590" s="6">
        <f t="shared" ca="1" si="122"/>
        <v>7</v>
      </c>
      <c r="W590" s="8" t="str">
        <f ca="1">VLOOKUP($V590,'Background education'!$A:$B,2,FALSE)</f>
        <v>Undergraduate degree</v>
      </c>
      <c r="X590" s="7">
        <f ca="1" xml:space="preserve">
  IF(OR($Z590 = 5, $Z590 = 6, $Z590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590" s="7" t="str">
        <f ca="1">VLOOKUP($X590,Departments!$A:$B,2,FALSE)</f>
        <v>Audit</v>
      </c>
      <c r="Z590" s="6">
        <f t="shared" ca="1" si="123"/>
        <v>10</v>
      </c>
      <c r="AA590" s="7" t="str">
        <f ca="1">VLOOKUP($Z590,Roles!$A:$B,2,FALSE)</f>
        <v>Trainee</v>
      </c>
      <c r="AB590" s="6" t="e">
        <f t="shared" ca="1" si="124"/>
        <v>#N/A</v>
      </c>
      <c r="AC590" s="7" t="e">
        <f ca="1" xml:space="preserve">
IF(
  ISNA($AB590),
  NA(),
  VLOOKUP($AB590,Levels!$A:$B,2,FALSE)
)</f>
        <v>#N/A</v>
      </c>
      <c r="AD590" s="8">
        <f t="shared" ca="1" si="125"/>
        <v>38829</v>
      </c>
      <c r="AE590" s="6">
        <f ca="1">RANDBETWEEN(5,COUNTA('Recruitment source'!$A:$A) + 1)</f>
        <v>6</v>
      </c>
      <c r="AF590" s="6" t="str">
        <f ca="1">VLOOKUP($AE590,'Recruitment source'!$A:$B,2,FALSE)</f>
        <v>Learn4Good</v>
      </c>
      <c r="AG590" s="8" t="e">
        <f t="shared" ca="1" si="126"/>
        <v>#N/A</v>
      </c>
      <c r="AH590" s="6" t="e">
        <f t="shared" ca="1" si="127"/>
        <v>#N/A</v>
      </c>
      <c r="AI590" s="6" t="e">
        <f ca="1" xml:space="preserve">
IF(
  ISNA($AH590),
  NA(),
  VLOOKUP($AH590,'Reasons for dismissal'!$A:$B,2,FALSE)
)</f>
        <v>#N/A</v>
      </c>
      <c r="AJ590" s="6">
        <f t="shared" ca="1" si="128"/>
        <v>5</v>
      </c>
      <c r="AK590" s="1">
        <f t="shared" ca="1" si="129"/>
        <v>1305</v>
      </c>
      <c r="AL5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$A590  &amp; ", "   &amp;
$B590  &amp; ", "   &amp;
$D590  &amp; ", '"  &amp;
$I590  &amp; "', '" &amp;
$O590  &amp; "', "  &amp;
$S590  &amp; ", '"  &amp;
TEXT($U590,"dd/mm/aaaa")  &amp; "', "   &amp;
$V590  &amp; ", "   &amp;
$X590  &amp; ", "   &amp;
$Z590  &amp; ", "   &amp;
IF($AB590 &lt;&gt; "", $AB590, "NULL")  &amp; ", "   &amp;
$AK590  &amp; ");"</f>
        <v>#REF!</v>
      </c>
    </row>
    <row r="591" spans="1:38" x14ac:dyDescent="0.2">
      <c r="A591" s="7" cm="1">
        <f t="array" aca="1" ref="A591" ca="1">INDEX(Companies!$A:$A,RANDBETWEEN(2,COUNTA(Companies!$A:$A)),1)</f>
        <v>2</v>
      </c>
      <c r="B591" s="5">
        <f t="shared" si="117"/>
        <v>590</v>
      </c>
      <c r="C591" s="5" t="str" cm="1">
        <f t="array" ref="C591">SHA1HASH($B591)</f>
        <v>efa260adfcac648aa5df57fc33520b5e0a3fb0c3</v>
      </c>
      <c r="D591" s="6">
        <f t="shared" ca="1" si="118"/>
        <v>1</v>
      </c>
      <c r="E591" s="7">
        <f ca="1">IF($B591 = 1 + N("Presidente"),
    127,
    IF($B591 = 2 + N("Vice-Presidente"),
        72,
        IF($B591 = 3 + N("Secretária bilíngue"),
            13,
            RANDBETWEEN(5,COUNT(Name!$A:$A) + 1)
        )
    )
)</f>
        <v>293</v>
      </c>
      <c r="F591" s="7" t="str">
        <f ca="1">VLOOKUP($E591,Name!$A:$B,2,FALSE)</f>
        <v>Michael</v>
      </c>
      <c r="G591" s="7">
        <f ca="1" xml:space="preserve">
IF($B591 = 1,
    0,
    RANDBETWEEN(5,COUNT('Last name'!$A:$A) + 1)
)</f>
        <v>186</v>
      </c>
      <c r="H591" s="7" t="str">
        <f ca="1" xml:space="preserve">
IF($B591 = 1 + N("Presidente"),
    "de Orléans e Bragança",
    VLOOKUP($G591,'Last name'!$A:$B,2,FALSE) &amp; " " &amp; VLOOKUP(RANDBETWEEN(5,COUNT('Last name'!$A:$A) + 1),'Last name'!$A:$B,2,FALSE)
)</f>
        <v>Souza Amor</v>
      </c>
      <c r="I591" s="7" t="str">
        <f t="shared" ca="1" si="119"/>
        <v>Michael Souza Amor</v>
      </c>
      <c r="J591" s="7" t="str" cm="1">
        <f t="array" aca="1" ref="J591" ca="1">SHA1HASH($I591)</f>
        <v>ab19f0fddd095f950e4fbab7bddc5364b3b26998</v>
      </c>
      <c r="K591" s="7" cm="1">
        <f t="array" aca="1" ref="K591" ca="1">INDEX(States!$A:$A,M591,1)</f>
        <v>5</v>
      </c>
      <c r="L591" s="7" t="str">
        <f ca="1">VLOOKUP($K591,Countries!$A:$B,2,FALSE)</f>
        <v>Portugal</v>
      </c>
      <c r="M591" s="7" cm="1">
        <f t="array" aca="1" ref="M591" ca="1">INDEX(States!$C:$C,RANDBETWEEN(5,COUNTA(States!$A:$A) + 1),1)</f>
        <v>6</v>
      </c>
      <c r="N591" s="7" t="str">
        <f ca="1">VLOOKUP($M591,States!$C:$D,2,FALSE)</f>
        <v>PORTO</v>
      </c>
      <c r="O591" s="7" t="str">
        <f ca="1">VLOOKUP($E591,Name!$A:$C,3,FALSE)</f>
        <v>M</v>
      </c>
      <c r="P591" s="7" t="str">
        <f ca="1">VLOOKUP($O591,Genders!$B:$C,2,FALSE)</f>
        <v>Male</v>
      </c>
      <c r="Q591" s="7" cm="1">
        <f t="array" aca="1" ref="Q591" ca="1">INDEX('Marital status'!$A:$A,RANDBETWEEN(5,COUNTA('Marital status'!$A:$A) + 1),1)</f>
        <v>6</v>
      </c>
      <c r="R591" s="7" t="str">
        <f ca="1">VLOOKUP($Q591,'Marital status'!$A:$B,2,FALSE)</f>
        <v>DIVORCED</v>
      </c>
      <c r="S591" s="7">
        <f t="shared" ca="1" si="120"/>
        <v>5</v>
      </c>
      <c r="T591" s="7" t="str">
        <f ca="1">VLOOKUP($S591,Ethnicities!$A:$B,2,FALSE)</f>
        <v>ASIAN</v>
      </c>
      <c r="U591" s="8">
        <f t="shared" ca="1" si="121"/>
        <v>18795</v>
      </c>
      <c r="V591" s="6">
        <f t="shared" ca="1" si="122"/>
        <v>8</v>
      </c>
      <c r="W591" s="8" t="str">
        <f ca="1">VLOOKUP($V591,'Background education'!$A:$B,2,FALSE)</f>
        <v>Graduate school</v>
      </c>
      <c r="X591" s="7">
        <f ca="1" xml:space="preserve">
  IF(OR($Z591 = 5, $Z591 = 6, $Z591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591" s="7" t="str">
        <f ca="1">VLOOKUP($X591,Departments!$A:$B,2,FALSE)</f>
        <v xml:space="preserve"> Commercial</v>
      </c>
      <c r="Z591" s="6">
        <f t="shared" ca="1" si="123"/>
        <v>11</v>
      </c>
      <c r="AA591" s="7" t="str">
        <f ca="1">VLOOKUP($Z591,Roles!$A:$B,2,FALSE)</f>
        <v>Analyst</v>
      </c>
      <c r="AB591" s="6">
        <f t="shared" ca="1" si="124"/>
        <v>6</v>
      </c>
      <c r="AC591" s="7" t="str">
        <f ca="1" xml:space="preserve">
IF(
  ISNA($AB591),
  NA(),
  VLOOKUP($AB591,Levels!$A:$B,2,FALSE)
)</f>
        <v>Pleno</v>
      </c>
      <c r="AD591" s="8">
        <f t="shared" ca="1" si="125"/>
        <v>43423</v>
      </c>
      <c r="AE591" s="6">
        <f ca="1">RANDBETWEEN(5,COUNTA('Recruitment source'!$A:$A) + 1)</f>
        <v>9</v>
      </c>
      <c r="AF591" s="6" t="str">
        <f ca="1">VLOOKUP($AE591,'Recruitment source'!$A:$B,2,FALSE)</f>
        <v>Empregos Online</v>
      </c>
      <c r="AG591" s="8" t="e">
        <f t="shared" ca="1" si="126"/>
        <v>#N/A</v>
      </c>
      <c r="AH591" s="6" t="e">
        <f t="shared" ca="1" si="127"/>
        <v>#N/A</v>
      </c>
      <c r="AI591" s="6" t="e">
        <f ca="1" xml:space="preserve">
IF(
  ISNA($AH591),
  NA(),
  VLOOKUP($AH591,'Reasons for dismissal'!$A:$B,2,FALSE)
)</f>
        <v>#N/A</v>
      </c>
      <c r="AJ591" s="6">
        <f t="shared" ca="1" si="128"/>
        <v>4</v>
      </c>
      <c r="AK591" s="1">
        <f t="shared" ca="1" si="129"/>
        <v>3080</v>
      </c>
      <c r="AL5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$A591  &amp; ", "   &amp;
$B591  &amp; ", "   &amp;
$D591  &amp; ", '"  &amp;
$I591  &amp; "', '" &amp;
$O591  &amp; "', "  &amp;
$S591  &amp; ", '"  &amp;
TEXT($U591,"dd/mm/aaaa")  &amp; "', "   &amp;
$V591  &amp; ", "   &amp;
$X591  &amp; ", "   &amp;
$Z591  &amp; ", "   &amp;
IF($AB591 &lt;&gt; "", $AB591, "NULL")  &amp; ", "   &amp;
$AK591  &amp; ");"</f>
        <v>#REF!</v>
      </c>
    </row>
    <row r="592" spans="1:38" x14ac:dyDescent="0.2">
      <c r="A592" s="7" cm="1">
        <f t="array" aca="1" ref="A592" ca="1">INDEX(Companies!$A:$A,RANDBETWEEN(2,COUNTA(Companies!$A:$A)),1)</f>
        <v>2</v>
      </c>
      <c r="B592" s="5">
        <f t="shared" si="117"/>
        <v>591</v>
      </c>
      <c r="C592" s="5" t="str" cm="1">
        <f t="array" ref="C592">SHA1HASH($B592)</f>
        <v>2134834173800a88be598393763c66c179d793a1</v>
      </c>
      <c r="D592" s="6">
        <f t="shared" ca="1" si="118"/>
        <v>1</v>
      </c>
      <c r="E592" s="7">
        <f ca="1">IF($B592 = 1 + N("Presidente"),
    127,
    IF($B592 = 2 + N("Vice-Presidente"),
        72,
        IF($B592 = 3 + N("Secretária bilíngue"),
            13,
            RANDBETWEEN(5,COUNT(Name!$A:$A) + 1)
        )
    )
)</f>
        <v>52</v>
      </c>
      <c r="F592" s="7" t="str">
        <f ca="1">VLOOKUP($E592,Name!$A:$B,2,FALSE)</f>
        <v>Antônio</v>
      </c>
      <c r="G592" s="7">
        <f ca="1" xml:space="preserve">
IF($B592 = 1,
    0,
    RANDBETWEEN(5,COUNT('Last name'!$A:$A) + 1)
)</f>
        <v>179</v>
      </c>
      <c r="H592" s="7" t="str">
        <f ca="1" xml:space="preserve">
IF($B592 = 1 + N("Presidente"),
    "de Orléans e Bragança",
    VLOOKUP($G592,'Last name'!$A:$B,2,FALSE) &amp; " " &amp; VLOOKUP(RANDBETWEEN(5,COUNT('Last name'!$A:$A) + 1),'Last name'!$A:$B,2,FALSE)
)</f>
        <v>Serra Bispo</v>
      </c>
      <c r="I592" s="7" t="str">
        <f t="shared" ca="1" si="119"/>
        <v>Antônio Serra Bispo</v>
      </c>
      <c r="J592" s="7" t="str" cm="1">
        <f t="array" aca="1" ref="J592" ca="1">SHA1HASH($I592)</f>
        <v>96270370e05f6d94b274bf91177a9bcb760bf772</v>
      </c>
      <c r="K592" s="7" cm="1">
        <f t="array" aca="1" ref="K592" ca="1">INDEX(States!$A:$A,M592,1)</f>
        <v>5</v>
      </c>
      <c r="L592" s="7" t="str">
        <f ca="1">VLOOKUP($K592,Countries!$A:$B,2,FALSE)</f>
        <v>Portugal</v>
      </c>
      <c r="M592" s="7" cm="1">
        <f t="array" aca="1" ref="M592" ca="1">INDEX(States!$C:$C,RANDBETWEEN(5,COUNTA(States!$A:$A) + 1),1)</f>
        <v>7</v>
      </c>
      <c r="N592" s="7" t="str">
        <f ca="1">VLOOKUP($M592,States!$C:$D,2,FALSE)</f>
        <v xml:space="preserve"> Setúbal </v>
      </c>
      <c r="O592" s="7" t="str">
        <f ca="1">VLOOKUP($E592,Name!$A:$C,3,FALSE)</f>
        <v>M</v>
      </c>
      <c r="P592" s="7" t="str">
        <f ca="1">VLOOKUP($O592,Genders!$B:$C,2,FALSE)</f>
        <v>Male</v>
      </c>
      <c r="Q592" s="7" cm="1">
        <f t="array" aca="1" ref="Q592" ca="1">INDEX('Marital status'!$A:$A,RANDBETWEEN(5,COUNTA('Marital status'!$A:$A) + 1),1)</f>
        <v>0</v>
      </c>
      <c r="R592" s="7" t="e">
        <f ca="1">VLOOKUP($Q592,'Marital status'!$A:$B,2,FALSE)</f>
        <v>#N/A</v>
      </c>
      <c r="S592" s="7">
        <f t="shared" ca="1" si="120"/>
        <v>5</v>
      </c>
      <c r="T592" s="7" t="str">
        <f ca="1">VLOOKUP($S592,Ethnicities!$A:$B,2,FALSE)</f>
        <v>ASIAN</v>
      </c>
      <c r="U592" s="8">
        <f t="shared" ca="1" si="121"/>
        <v>30649</v>
      </c>
      <c r="V592" s="6">
        <f t="shared" ca="1" si="122"/>
        <v>7</v>
      </c>
      <c r="W592" s="8" t="str">
        <f ca="1">VLOOKUP($V592,'Background education'!$A:$B,2,FALSE)</f>
        <v>Undergraduate degree</v>
      </c>
      <c r="X592" s="7">
        <f ca="1" xml:space="preserve">
  IF(OR($Z592 = 5, $Z592 = 6, $Z592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592" s="7" t="str">
        <f ca="1">VLOOKUP($X592,Departments!$A:$B,2,FALSE)</f>
        <v xml:space="preserve"> Commercial</v>
      </c>
      <c r="Z592" s="6">
        <f t="shared" ca="1" si="123"/>
        <v>9</v>
      </c>
      <c r="AA592" s="7" t="str">
        <f ca="1">VLOOKUP($Z592,Roles!$A:$B,2,FALSE)</f>
        <v>Intern</v>
      </c>
      <c r="AB592" s="6" t="e">
        <f t="shared" ca="1" si="124"/>
        <v>#N/A</v>
      </c>
      <c r="AC592" s="7" t="e">
        <f ca="1" xml:space="preserve">
IF(
  ISNA($AB592),
  NA(),
  VLOOKUP($AB592,Levels!$A:$B,2,FALSE)
)</f>
        <v>#N/A</v>
      </c>
      <c r="AD592" s="8">
        <f t="shared" ca="1" si="125"/>
        <v>44016</v>
      </c>
      <c r="AE592" s="6">
        <f ca="1">RANDBETWEEN(5,COUNTA('Recruitment source'!$A:$A) + 1)</f>
        <v>14</v>
      </c>
      <c r="AF592" s="6" t="str">
        <f ca="1">VLOOKUP($AE592,'Recruitment source'!$A:$B,2,FALSE)</f>
        <v>LinkedIn</v>
      </c>
      <c r="AG592" s="8" t="e">
        <f t="shared" ca="1" si="126"/>
        <v>#N/A</v>
      </c>
      <c r="AH592" s="6" t="e">
        <f t="shared" ca="1" si="127"/>
        <v>#N/A</v>
      </c>
      <c r="AI592" s="6" t="e">
        <f ca="1" xml:space="preserve">
IF(
  ISNA($AH592),
  NA(),
  VLOOKUP($AH592,'Reasons for dismissal'!$A:$B,2,FALSE)
)</f>
        <v>#N/A</v>
      </c>
      <c r="AJ592" s="6">
        <f t="shared" ca="1" si="128"/>
        <v>5</v>
      </c>
      <c r="AK592" s="1">
        <f t="shared" ca="1" si="129"/>
        <v>1285</v>
      </c>
      <c r="AL5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$A592  &amp; ", "   &amp;
$B592  &amp; ", "   &amp;
$D592  &amp; ", '"  &amp;
$I592  &amp; "', '" &amp;
$O592  &amp; "', "  &amp;
$S592  &amp; ", '"  &amp;
TEXT($U592,"dd/mm/aaaa")  &amp; "', "   &amp;
$V592  &amp; ", "   &amp;
$X592  &amp; ", "   &amp;
$Z592  &amp; ", "   &amp;
IF($AB592 &lt;&gt; "", $AB592, "NULL")  &amp; ", "   &amp;
$AK592  &amp; ");"</f>
        <v>#REF!</v>
      </c>
    </row>
    <row r="593" spans="1:38" x14ac:dyDescent="0.2">
      <c r="A593" s="7" cm="1">
        <f t="array" aca="1" ref="A593" ca="1">INDEX(Companies!$A:$A,RANDBETWEEN(2,COUNTA(Companies!$A:$A)),1)</f>
        <v>2</v>
      </c>
      <c r="B593" s="5">
        <f t="shared" si="117"/>
        <v>592</v>
      </c>
      <c r="C593" s="5" t="str" cm="1">
        <f t="array" ref="C593">SHA1HASH($B593)</f>
        <v>ed29c0d8b33574e6b27cb730300cda87fcb2c619</v>
      </c>
      <c r="D593" s="6">
        <f t="shared" ca="1" si="118"/>
        <v>1</v>
      </c>
      <c r="E593" s="7">
        <f ca="1">IF($B593 = 1 + N("Presidente"),
    127,
    IF($B593 = 2 + N("Vice-Presidente"),
        72,
        IF($B593 = 3 + N("Secretária bilíngue"),
            13,
            RANDBETWEEN(5,COUNT(Name!$A:$A) + 1)
        )
    )
)</f>
        <v>341</v>
      </c>
      <c r="F593" s="7" t="str">
        <f ca="1">VLOOKUP($E593,Name!$A:$B,2,FALSE)</f>
        <v>Theo</v>
      </c>
      <c r="G593" s="7">
        <f ca="1" xml:space="preserve">
IF($B593 = 1,
    0,
    RANDBETWEEN(5,COUNT('Last name'!$A:$A) + 1)
)</f>
        <v>132</v>
      </c>
      <c r="H593" s="7" t="str">
        <f ca="1" xml:space="preserve">
IF($B593 = 1 + N("Presidente"),
    "de Orléans e Bragança",
    VLOOKUP($G593,'Last name'!$A:$B,2,FALSE) &amp; " " &amp; VLOOKUP(RANDBETWEEN(5,COUNT('Last name'!$A:$A) + 1),'Last name'!$A:$B,2,FALSE)
)</f>
        <v>Moraes Lima</v>
      </c>
      <c r="I593" s="7" t="str">
        <f t="shared" ca="1" si="119"/>
        <v>Theo Moraes Lima</v>
      </c>
      <c r="J593" s="7" t="str" cm="1">
        <f t="array" aca="1" ref="J593" ca="1">SHA1HASH($I593)</f>
        <v>235fe169dc6f7980dc0e1a83b04f8644ec1519a4</v>
      </c>
      <c r="K593" s="7" cm="1">
        <f t="array" aca="1" ref="K593" ca="1">INDEX(States!$A:$A,M593,1)</f>
        <v>5</v>
      </c>
      <c r="L593" s="7" t="str">
        <f ca="1">VLOOKUP($K593,Countries!$A:$B,2,FALSE)</f>
        <v>Portugal</v>
      </c>
      <c r="M593" s="7" cm="1">
        <f t="array" aca="1" ref="M593" ca="1">INDEX(States!$C:$C,RANDBETWEEN(5,COUNTA(States!$A:$A) + 1),1)</f>
        <v>22</v>
      </c>
      <c r="N593" s="7" t="str">
        <f ca="1">VLOOKUP($M593,States!$C:$D,2,FALSE)</f>
        <v>Vila Real</v>
      </c>
      <c r="O593" s="7" t="str">
        <f ca="1">VLOOKUP($E593,Name!$A:$C,3,FALSE)</f>
        <v>M</v>
      </c>
      <c r="P593" s="7" t="str">
        <f ca="1">VLOOKUP($O593,Genders!$B:$C,2,FALSE)</f>
        <v>Male</v>
      </c>
      <c r="Q593" s="7" cm="1">
        <f t="array" aca="1" ref="Q593" ca="1">INDEX('Marital status'!$A:$A,RANDBETWEEN(5,COUNTA('Marital status'!$A:$A) + 1),1)</f>
        <v>0</v>
      </c>
      <c r="R593" s="7" t="e">
        <f ca="1">VLOOKUP($Q593,'Marital status'!$A:$B,2,FALSE)</f>
        <v>#N/A</v>
      </c>
      <c r="S593" s="7">
        <f t="shared" ca="1" si="120"/>
        <v>5</v>
      </c>
      <c r="T593" s="7" t="str">
        <f ca="1">VLOOKUP($S593,Ethnicities!$A:$B,2,FALSE)</f>
        <v>ASIAN</v>
      </c>
      <c r="U593" s="8">
        <f t="shared" ca="1" si="121"/>
        <v>24889</v>
      </c>
      <c r="V593" s="6">
        <f t="shared" ca="1" si="122"/>
        <v>8</v>
      </c>
      <c r="W593" s="8" t="str">
        <f ca="1">VLOOKUP($V593,'Background education'!$A:$B,2,FALSE)</f>
        <v>Graduate school</v>
      </c>
      <c r="X593" s="7">
        <f ca="1" xml:space="preserve">
  IF(OR($Z593 = 5, $Z593 = 6, $Z593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593" s="7" t="str">
        <f ca="1">VLOOKUP($X593,Departments!$A:$B,2,FALSE)</f>
        <v>Controlling</v>
      </c>
      <c r="Z593" s="6">
        <f t="shared" ca="1" si="123"/>
        <v>11</v>
      </c>
      <c r="AA593" s="7" t="str">
        <f ca="1">VLOOKUP($Z593,Roles!$A:$B,2,FALSE)</f>
        <v>Analyst</v>
      </c>
      <c r="AB593" s="6">
        <f t="shared" ca="1" si="124"/>
        <v>6</v>
      </c>
      <c r="AC593" s="7" t="str">
        <f ca="1" xml:space="preserve">
IF(
  ISNA($AB593),
  NA(),
  VLOOKUP($AB593,Levels!$A:$B,2,FALSE)
)</f>
        <v>Pleno</v>
      </c>
      <c r="AD593" s="8">
        <f t="shared" ca="1" si="125"/>
        <v>37964</v>
      </c>
      <c r="AE593" s="6">
        <f ca="1">RANDBETWEEN(5,COUNTA('Recruitment source'!$A:$A) + 1)</f>
        <v>8</v>
      </c>
      <c r="AF593" s="6" t="str">
        <f ca="1">VLOOKUP($AE593,'Recruitment source'!$A:$B,2,FALSE)</f>
        <v>Net Empregos</v>
      </c>
      <c r="AG593" s="8" t="e">
        <f t="shared" ca="1" si="126"/>
        <v>#N/A</v>
      </c>
      <c r="AH593" s="6" t="e">
        <f t="shared" ca="1" si="127"/>
        <v>#N/A</v>
      </c>
      <c r="AI593" s="6" t="e">
        <f ca="1" xml:space="preserve">
IF(
  ISNA($AH593),
  NA(),
  VLOOKUP($AH593,'Reasons for dismissal'!$A:$B,2,FALSE)
)</f>
        <v>#N/A</v>
      </c>
      <c r="AJ593" s="6">
        <f t="shared" ca="1" si="128"/>
        <v>4</v>
      </c>
      <c r="AK593" s="1">
        <f t="shared" ca="1" si="129"/>
        <v>3000</v>
      </c>
      <c r="AL5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$A593  &amp; ", "   &amp;
$B593  &amp; ", "   &amp;
$D593  &amp; ", '"  &amp;
$I593  &amp; "', '" &amp;
$O593  &amp; "', "  &amp;
$S593  &amp; ", '"  &amp;
TEXT($U593,"dd/mm/aaaa")  &amp; "', "   &amp;
$V593  &amp; ", "   &amp;
$X593  &amp; ", "   &amp;
$Z593  &amp; ", "   &amp;
IF($AB593 &lt;&gt; "", $AB593, "NULL")  &amp; ", "   &amp;
$AK593  &amp; ");"</f>
        <v>#REF!</v>
      </c>
    </row>
    <row r="594" spans="1:38" x14ac:dyDescent="0.2">
      <c r="A594" s="7" cm="1">
        <f t="array" aca="1" ref="A594" ca="1">INDEX(Companies!$A:$A,RANDBETWEEN(2,COUNTA(Companies!$A:$A)),1)</f>
        <v>2</v>
      </c>
      <c r="B594" s="5">
        <f t="shared" si="117"/>
        <v>593</v>
      </c>
      <c r="C594" s="5" t="str" cm="1">
        <f t="array" ref="C594">SHA1HASH($B594)</f>
        <v>620807a1bbd690fc48597698e7f449e961505536</v>
      </c>
      <c r="D594" s="6">
        <f t="shared" ca="1" si="118"/>
        <v>1</v>
      </c>
      <c r="E594" s="7">
        <f ca="1">IF($B594 = 1 + N("Presidente"),
    127,
    IF($B594 = 2 + N("Vice-Presidente"),
        72,
        IF($B594 = 3 + N("Secretária bilíngue"),
            13,
            RANDBETWEEN(5,COUNT(Name!$A:$A) + 1)
        )
    )
)</f>
        <v>137</v>
      </c>
      <c r="F594" s="7" t="str">
        <f ca="1">VLOOKUP($E594,Name!$A:$B,2,FALSE)</f>
        <v>Fernanda</v>
      </c>
      <c r="G594" s="7">
        <f ca="1" xml:space="preserve">
IF($B594 = 1,
    0,
    RANDBETWEEN(5,COUNT('Last name'!$A:$A) + 1)
)</f>
        <v>185</v>
      </c>
      <c r="H594" s="7" t="str">
        <f ca="1" xml:space="preserve">
IF($B594 = 1 + N("Presidente"),
    "de Orléans e Bragança",
    VLOOKUP($G594,'Last name'!$A:$B,2,FALSE) &amp; " " &amp; VLOOKUP(RANDBETWEEN(5,COUNT('Last name'!$A:$A) + 1),'Last name'!$A:$B,2,FALSE)
)</f>
        <v>Sousa Ferrão</v>
      </c>
      <c r="I594" s="7" t="str">
        <f t="shared" ca="1" si="119"/>
        <v>Fernanda Sousa Ferrão</v>
      </c>
      <c r="J594" s="7" t="str" cm="1">
        <f t="array" aca="1" ref="J594" ca="1">SHA1HASH($I594)</f>
        <v>adb72844c1fb41f1cb30ccf32fa027346549be53</v>
      </c>
      <c r="K594" s="7" cm="1">
        <f t="array" aca="1" ref="K594" ca="1">INDEX(States!$A:$A,M594,1)</f>
        <v>5</v>
      </c>
      <c r="L594" s="7" t="str">
        <f ca="1">VLOOKUP($K594,Countries!$A:$B,2,FALSE)</f>
        <v>Portugal</v>
      </c>
      <c r="M594" s="7" cm="1">
        <f t="array" aca="1" ref="M594" ca="1">INDEX(States!$C:$C,RANDBETWEEN(5,COUNTA(States!$A:$A) + 1),1)</f>
        <v>20</v>
      </c>
      <c r="N594" s="7" t="str">
        <f ca="1">VLOOKUP($M594,States!$C:$D,2,FALSE)</f>
        <v>Portalegre</v>
      </c>
      <c r="O594" s="7" t="str">
        <f ca="1">VLOOKUP($E594,Name!$A:$C,3,FALSE)</f>
        <v>F</v>
      </c>
      <c r="P594" s="7" t="str">
        <f ca="1">VLOOKUP($O594,Genders!$B:$C,2,FALSE)</f>
        <v>Female</v>
      </c>
      <c r="Q594" s="7" cm="1">
        <f t="array" aca="1" ref="Q594" ca="1">INDEX('Marital status'!$A:$A,RANDBETWEEN(5,COUNTA('Marital status'!$A:$A) + 1),1)</f>
        <v>0</v>
      </c>
      <c r="R594" s="7" t="e">
        <f ca="1">VLOOKUP($Q594,'Marital status'!$A:$B,2,FALSE)</f>
        <v>#N/A</v>
      </c>
      <c r="S594" s="7">
        <f t="shared" ca="1" si="120"/>
        <v>7</v>
      </c>
      <c r="T594" s="7" t="str">
        <f ca="1">VLOOKUP($S594,Ethnicities!$A:$B,2,FALSE)</f>
        <v>Native Hawaiian or Other Pacific Islander</v>
      </c>
      <c r="U594" s="8">
        <f t="shared" ca="1" si="121"/>
        <v>20690</v>
      </c>
      <c r="V594" s="6">
        <f t="shared" ca="1" si="122"/>
        <v>7</v>
      </c>
      <c r="W594" s="8" t="str">
        <f ca="1">VLOOKUP($V594,'Background education'!$A:$B,2,FALSE)</f>
        <v>Undergraduate degree</v>
      </c>
      <c r="X594" s="7">
        <f ca="1" xml:space="preserve">
  IF(OR($Z594 = 5, $Z594 = 6, $Z594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594" s="7" t="str">
        <f ca="1">VLOOKUP($X594,Departments!$A:$B,2,FALSE)</f>
        <v>Administration</v>
      </c>
      <c r="Z594" s="6">
        <f t="shared" ca="1" si="123"/>
        <v>10</v>
      </c>
      <c r="AA594" s="7" t="str">
        <f ca="1">VLOOKUP($Z594,Roles!$A:$B,2,FALSE)</f>
        <v>Trainee</v>
      </c>
      <c r="AB594" s="6" t="e">
        <f t="shared" ca="1" si="124"/>
        <v>#N/A</v>
      </c>
      <c r="AC594" s="7" t="e">
        <f ca="1" xml:space="preserve">
IF(
  ISNA($AB594),
  NA(),
  VLOOKUP($AB594,Levels!$A:$B,2,FALSE)
)</f>
        <v>#N/A</v>
      </c>
      <c r="AD594" s="8">
        <f t="shared" ca="1" si="125"/>
        <v>43316</v>
      </c>
      <c r="AE594" s="6">
        <f ca="1">RANDBETWEEN(5,COUNTA('Recruitment source'!$A:$A) + 1)</f>
        <v>13</v>
      </c>
      <c r="AF594" s="6" t="str">
        <f ca="1">VLOOKUP($AE594,'Recruitment source'!$A:$B,2,FALSE)</f>
        <v>Google</v>
      </c>
      <c r="AG594" s="8" t="e">
        <f t="shared" ca="1" si="126"/>
        <v>#N/A</v>
      </c>
      <c r="AH594" s="6" t="e">
        <f t="shared" ca="1" si="127"/>
        <v>#N/A</v>
      </c>
      <c r="AI594" s="6" t="e">
        <f ca="1" xml:space="preserve">
IF(
  ISNA($AH594),
  NA(),
  VLOOKUP($AH594,'Reasons for dismissal'!$A:$B,2,FALSE)
)</f>
        <v>#N/A</v>
      </c>
      <c r="AJ594" s="6">
        <f t="shared" ca="1" si="128"/>
        <v>5</v>
      </c>
      <c r="AK594" s="1">
        <f t="shared" ca="1" si="129"/>
        <v>1305</v>
      </c>
      <c r="AL5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$A594  &amp; ", "   &amp;
$B594  &amp; ", "   &amp;
$D594  &amp; ", '"  &amp;
$I594  &amp; "', '" &amp;
$O594  &amp; "', "  &amp;
$S594  &amp; ", '"  &amp;
TEXT($U594,"dd/mm/aaaa")  &amp; "', "   &amp;
$V594  &amp; ", "   &amp;
$X594  &amp; ", "   &amp;
$Z594  &amp; ", "   &amp;
IF($AB594 &lt;&gt; "", $AB594, "NULL")  &amp; ", "   &amp;
$AK594  &amp; ");"</f>
        <v>#REF!</v>
      </c>
    </row>
    <row r="595" spans="1:38" x14ac:dyDescent="0.2">
      <c r="A595" s="7" cm="1">
        <f t="array" aca="1" ref="A595" ca="1">INDEX(Companies!$A:$A,RANDBETWEEN(2,COUNTA(Companies!$A:$A)),1)</f>
        <v>2</v>
      </c>
      <c r="B595" s="5">
        <f t="shared" si="117"/>
        <v>594</v>
      </c>
      <c r="C595" s="5" t="str" cm="1">
        <f t="array" ref="C595">SHA1HASH($B595)</f>
        <v>c2548064eaf018a1d481dffb9900c93eb7bdef13</v>
      </c>
      <c r="D595" s="6">
        <f t="shared" ca="1" si="118"/>
        <v>1</v>
      </c>
      <c r="E595" s="7">
        <f ca="1">IF($B595 = 1 + N("Presidente"),
    127,
    IF($B595 = 2 + N("Vice-Presidente"),
        72,
        IF($B595 = 3 + N("Secretária bilíngue"),
            13,
            RANDBETWEEN(5,COUNT(Name!$A:$A) + 1)
        )
    )
)</f>
        <v>113</v>
      </c>
      <c r="F595" s="7" t="str">
        <f ca="1">VLOOKUP($E595,Name!$A:$B,2,FALSE)</f>
        <v>Desiré</v>
      </c>
      <c r="G595" s="7">
        <f ca="1" xml:space="preserve">
IF($B595 = 1,
    0,
    RANDBETWEEN(5,COUNT('Last name'!$A:$A) + 1)
)</f>
        <v>26</v>
      </c>
      <c r="H595" s="7" t="str">
        <f ca="1" xml:space="preserve">
IF($B595 = 1 + N("Presidente"),
    "de Orléans e Bragança",
    VLOOKUP($G595,'Last name'!$A:$B,2,FALSE) &amp; " " &amp; VLOOKUP(RANDBETWEEN(5,COUNT('Last name'!$A:$A) + 1),'Last name'!$A:$B,2,FALSE)
)</f>
        <v>Azeredo Testa</v>
      </c>
      <c r="I595" s="7" t="str">
        <f t="shared" ca="1" si="119"/>
        <v>Desiré Azeredo Testa</v>
      </c>
      <c r="J595" s="7" t="str" cm="1">
        <f t="array" aca="1" ref="J595" ca="1">SHA1HASH($I595)</f>
        <v>531164ded37ebcd92ed44b019da74211144f19e4</v>
      </c>
      <c r="K595" s="7" cm="1">
        <f t="array" aca="1" ref="K595" ca="1">INDEX(States!$A:$A,M595,1)</f>
        <v>5</v>
      </c>
      <c r="L595" s="7" t="str">
        <f ca="1">VLOOKUP($K595,Countries!$A:$B,2,FALSE)</f>
        <v>Portugal</v>
      </c>
      <c r="M595" s="7" cm="1">
        <f t="array" aca="1" ref="M595" ca="1">INDEX(States!$C:$C,RANDBETWEEN(5,COUNTA(States!$A:$A) + 1),1)</f>
        <v>17</v>
      </c>
      <c r="N595" s="7" t="str">
        <f ca="1">VLOOKUP($M595,States!$C:$D,2,FALSE)</f>
        <v>Viseu</v>
      </c>
      <c r="O595" s="7" t="str">
        <f ca="1">VLOOKUP($E595,Name!$A:$C,3,FALSE)</f>
        <v>F</v>
      </c>
      <c r="P595" s="7" t="str">
        <f ca="1">VLOOKUP($O595,Genders!$B:$C,2,FALSE)</f>
        <v>Female</v>
      </c>
      <c r="Q595" s="7" cm="1">
        <f t="array" aca="1" ref="Q595" ca="1">INDEX('Marital status'!$A:$A,RANDBETWEEN(5,COUNTA('Marital status'!$A:$A) + 1),1)</f>
        <v>6</v>
      </c>
      <c r="R595" s="7" t="str">
        <f ca="1">VLOOKUP($Q595,'Marital status'!$A:$B,2,FALSE)</f>
        <v>DIVORCED</v>
      </c>
      <c r="S595" s="7">
        <f t="shared" ca="1" si="120"/>
        <v>6</v>
      </c>
      <c r="T595" s="7" t="str">
        <f ca="1">VLOOKUP($S595,Ethnicities!$A:$B,2,FALSE)</f>
        <v xml:space="preserve">  american Indian or Alaska Native</v>
      </c>
      <c r="U595" s="8">
        <f t="shared" ca="1" si="121"/>
        <v>31788</v>
      </c>
      <c r="V595" s="6">
        <f t="shared" ca="1" si="122"/>
        <v>8</v>
      </c>
      <c r="W595" s="8" t="str">
        <f ca="1">VLOOKUP($V595,'Background education'!$A:$B,2,FALSE)</f>
        <v>Graduate school</v>
      </c>
      <c r="X595" s="7">
        <f ca="1" xml:space="preserve">
  IF(OR($Z595 = 5, $Z595 = 6, $Z595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595" s="7" t="str">
        <f ca="1">VLOOKUP($X595,Departments!$A:$B,2,FALSE)</f>
        <v>Communication &amp; Marketing</v>
      </c>
      <c r="Z595" s="6">
        <f t="shared" ca="1" si="123"/>
        <v>11</v>
      </c>
      <c r="AA595" s="7" t="str">
        <f ca="1">VLOOKUP($Z595,Roles!$A:$B,2,FALSE)</f>
        <v>Analyst</v>
      </c>
      <c r="AB595" s="6">
        <f t="shared" ca="1" si="124"/>
        <v>5</v>
      </c>
      <c r="AC595" s="7" t="str">
        <f ca="1" xml:space="preserve">
IF(
  ISNA($AB595),
  NA(),
  VLOOKUP($AB595,Levels!$A:$B,2,FALSE)
)</f>
        <v>Junior</v>
      </c>
      <c r="AD595" s="8">
        <f t="shared" ca="1" si="125"/>
        <v>39646</v>
      </c>
      <c r="AE595" s="6">
        <f ca="1">RANDBETWEEN(5,COUNTA('Recruitment source'!$A:$A) + 1)</f>
        <v>10</v>
      </c>
      <c r="AF595" s="6" t="str">
        <f ca="1">VLOOKUP($AE595,'Recruitment source'!$A:$B,2,FALSE)</f>
        <v>Jobs in Lisbon</v>
      </c>
      <c r="AG595" s="8" t="e">
        <f t="shared" ca="1" si="126"/>
        <v>#N/A</v>
      </c>
      <c r="AH595" s="6" t="e">
        <f t="shared" ca="1" si="127"/>
        <v>#N/A</v>
      </c>
      <c r="AI595" s="6" t="e">
        <f ca="1" xml:space="preserve">
IF(
  ISNA($AH595),
  NA(),
  VLOOKUP($AH595,'Reasons for dismissal'!$A:$B,2,FALSE)
)</f>
        <v>#N/A</v>
      </c>
      <c r="AJ595" s="6">
        <f t="shared" ca="1" si="128"/>
        <v>5</v>
      </c>
      <c r="AK595" s="1">
        <f t="shared" ca="1" si="129"/>
        <v>3080</v>
      </c>
      <c r="AL5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$A595  &amp; ", "   &amp;
$B595  &amp; ", "   &amp;
$D595  &amp; ", '"  &amp;
$I595  &amp; "', '" &amp;
$O595  &amp; "', "  &amp;
$S595  &amp; ", '"  &amp;
TEXT($U595,"dd/mm/aaaa")  &amp; "', "   &amp;
$V595  &amp; ", "   &amp;
$X595  &amp; ", "   &amp;
$Z595  &amp; ", "   &amp;
IF($AB595 &lt;&gt; "", $AB595, "NULL")  &amp; ", "   &amp;
$AK595  &amp; ");"</f>
        <v>#REF!</v>
      </c>
    </row>
    <row r="596" spans="1:38" x14ac:dyDescent="0.2">
      <c r="A596" s="7" cm="1">
        <f t="array" aca="1" ref="A596" ca="1">INDEX(Companies!$A:$A,RANDBETWEEN(2,COUNTA(Companies!$A:$A)),1)</f>
        <v>2</v>
      </c>
      <c r="B596" s="5">
        <f t="shared" si="117"/>
        <v>595</v>
      </c>
      <c r="C596" s="5" t="str" cm="1">
        <f t="array" ref="C596">SHA1HASH($B596)</f>
        <v>edd6bb4181065a5b9fb559ad9fddeef16a975d07</v>
      </c>
      <c r="D596" s="6">
        <f t="shared" ca="1" si="118"/>
        <v>1</v>
      </c>
      <c r="E596" s="7">
        <f ca="1">IF($B596 = 1 + N("Presidente"),
    127,
    IF($B596 = 2 + N("Vice-Presidente"),
        72,
        IF($B596 = 3 + N("Secretária bilíngue"),
            13,
            RANDBETWEEN(5,COUNT(Name!$A:$A) + 1)
        )
    )
)</f>
        <v>341</v>
      </c>
      <c r="F596" s="7" t="str">
        <f ca="1">VLOOKUP($E596,Name!$A:$B,2,FALSE)</f>
        <v>Theo</v>
      </c>
      <c r="G596" s="7">
        <f ca="1" xml:space="preserve">
IF($B596 = 1,
    0,
    RANDBETWEEN(5,COUNT('Last name'!$A:$A) + 1)
)</f>
        <v>13</v>
      </c>
      <c r="H596" s="7" t="str">
        <f ca="1" xml:space="preserve">
IF($B596 = 1 + N("Presidente"),
    "de Orléans e Bragança",
    VLOOKUP($G596,'Last name'!$A:$B,2,FALSE) &amp; " " &amp; VLOOKUP(RANDBETWEEN(5,COUNT('Last name'!$A:$A) + 1),'Last name'!$A:$B,2,FALSE)
)</f>
        <v>Alvarenga Borges</v>
      </c>
      <c r="I596" s="7" t="str">
        <f t="shared" ca="1" si="119"/>
        <v>Theo Alvarenga Borges</v>
      </c>
      <c r="J596" s="7" t="str" cm="1">
        <f t="array" aca="1" ref="J596" ca="1">SHA1HASH($I596)</f>
        <v>b86f871ce756fe15e44b4985678499879f37b40e</v>
      </c>
      <c r="K596" s="7" cm="1">
        <f t="array" aca="1" ref="K596" ca="1">INDEX(States!$A:$A,M596,1)</f>
        <v>5</v>
      </c>
      <c r="L596" s="7" t="str">
        <f ca="1">VLOOKUP($K596,Countries!$A:$B,2,FALSE)</f>
        <v>Portugal</v>
      </c>
      <c r="M596" s="7" cm="1">
        <f t="array" aca="1" ref="M596" ca="1">INDEX(States!$C:$C,RANDBETWEEN(5,COUNTA(States!$A:$A) + 1),1)</f>
        <v>21</v>
      </c>
      <c r="N596" s="7" t="str">
        <f ca="1">VLOOKUP($M596,States!$C:$D,2,FALSE)</f>
        <v>Guarda</v>
      </c>
      <c r="O596" s="7" t="str">
        <f ca="1">VLOOKUP($E596,Name!$A:$C,3,FALSE)</f>
        <v>M</v>
      </c>
      <c r="P596" s="7" t="str">
        <f ca="1">VLOOKUP($O596,Genders!$B:$C,2,FALSE)</f>
        <v>Male</v>
      </c>
      <c r="Q596" s="7" cm="1">
        <f t="array" aca="1" ref="Q596" ca="1">INDEX('Marital status'!$A:$A,RANDBETWEEN(5,COUNTA('Marital status'!$A:$A) + 1),1)</f>
        <v>0</v>
      </c>
      <c r="R596" s="7" t="e">
        <f ca="1">VLOOKUP($Q596,'Marital status'!$A:$B,2,FALSE)</f>
        <v>#N/A</v>
      </c>
      <c r="S596" s="7">
        <f t="shared" ca="1" si="120"/>
        <v>5</v>
      </c>
      <c r="T596" s="7" t="str">
        <f ca="1">VLOOKUP($S596,Ethnicities!$A:$B,2,FALSE)</f>
        <v>ASIAN</v>
      </c>
      <c r="U596" s="8">
        <f t="shared" ca="1" si="121"/>
        <v>24321</v>
      </c>
      <c r="V596" s="6">
        <f t="shared" ca="1" si="122"/>
        <v>7</v>
      </c>
      <c r="W596" s="8" t="str">
        <f ca="1">VLOOKUP($V596,'Background education'!$A:$B,2,FALSE)</f>
        <v>Undergraduate degree</v>
      </c>
      <c r="X596" s="7">
        <f ca="1" xml:space="preserve">
  IF(OR($Z596 = 5, $Z596 = 6, $Z596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596" s="7" t="str">
        <f ca="1">VLOOKUP($X596,Departments!$A:$B,2,FALSE)</f>
        <v>Controlling</v>
      </c>
      <c r="Z596" s="6">
        <f t="shared" ca="1" si="123"/>
        <v>9</v>
      </c>
      <c r="AA596" s="7" t="str">
        <f ca="1">VLOOKUP($Z596,Roles!$A:$B,2,FALSE)</f>
        <v>Intern</v>
      </c>
      <c r="AB596" s="6" t="e">
        <f t="shared" ca="1" si="124"/>
        <v>#N/A</v>
      </c>
      <c r="AC596" s="7" t="e">
        <f ca="1" xml:space="preserve">
IF(
  ISNA($AB596),
  NA(),
  VLOOKUP($AB596,Levels!$A:$B,2,FALSE)
)</f>
        <v>#N/A</v>
      </c>
      <c r="AD596" s="8">
        <f t="shared" ca="1" si="125"/>
        <v>43347</v>
      </c>
      <c r="AE596" s="6">
        <f ca="1">RANDBETWEEN(5,COUNTA('Recruitment source'!$A:$A) + 1)</f>
        <v>9</v>
      </c>
      <c r="AF596" s="6" t="str">
        <f ca="1">VLOOKUP($AE596,'Recruitment source'!$A:$B,2,FALSE)</f>
        <v>Empregos Online</v>
      </c>
      <c r="AG596" s="8" t="e">
        <f t="shared" ca="1" si="126"/>
        <v>#N/A</v>
      </c>
      <c r="AH596" s="6" t="e">
        <f t="shared" ca="1" si="127"/>
        <v>#N/A</v>
      </c>
      <c r="AI596" s="6" t="e">
        <f ca="1" xml:space="preserve">
IF(
  ISNA($AH596),
  NA(),
  VLOOKUP($AH596,'Reasons for dismissal'!$A:$B,2,FALSE)
)</f>
        <v>#N/A</v>
      </c>
      <c r="AJ596" s="6">
        <f t="shared" ca="1" si="128"/>
        <v>5</v>
      </c>
      <c r="AK596" s="1">
        <f t="shared" ca="1" si="129"/>
        <v>1205</v>
      </c>
      <c r="AL5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$A596  &amp; ", "   &amp;
$B596  &amp; ", "   &amp;
$D596  &amp; ", '"  &amp;
$I596  &amp; "', '" &amp;
$O596  &amp; "', "  &amp;
$S596  &amp; ", '"  &amp;
TEXT($U596,"dd/mm/aaaa")  &amp; "', "   &amp;
$V596  &amp; ", "   &amp;
$X596  &amp; ", "   &amp;
$Z596  &amp; ", "   &amp;
IF($AB596 &lt;&gt; "", $AB596, "NULL")  &amp; ", "   &amp;
$AK596  &amp; ");"</f>
        <v>#REF!</v>
      </c>
    </row>
    <row r="597" spans="1:38" x14ac:dyDescent="0.2">
      <c r="A597" s="7" cm="1">
        <f t="array" aca="1" ref="A597" ca="1">INDEX(Companies!$A:$A,RANDBETWEEN(2,COUNTA(Companies!$A:$A)),1)</f>
        <v>2</v>
      </c>
      <c r="B597" s="5">
        <f t="shared" si="117"/>
        <v>596</v>
      </c>
      <c r="C597" s="5" t="str" cm="1">
        <f t="array" ref="C597">SHA1HASH($B597)</f>
        <v>ad1bf290f3ae791d4ca98700eafe4daf341b103c</v>
      </c>
      <c r="D597" s="6">
        <f t="shared" ca="1" si="118"/>
        <v>1</v>
      </c>
      <c r="E597" s="7">
        <f ca="1">IF($B597 = 1 + N("Presidente"),
    127,
    IF($B597 = 2 + N("Vice-Presidente"),
        72,
        IF($B597 = 3 + N("Secretária bilíngue"),
            13,
            RANDBETWEEN(5,COUNT(Name!$A:$A) + 1)
        )
    )
)</f>
        <v>20</v>
      </c>
      <c r="F597" s="7" t="str">
        <f ca="1">VLOOKUP($E597,Name!$A:$B,2,FALSE)</f>
        <v>Alini</v>
      </c>
      <c r="G597" s="7">
        <f ca="1" xml:space="preserve">
IF($B597 = 1,
    0,
    RANDBETWEEN(5,COUNT('Last name'!$A:$A) + 1)
)</f>
        <v>152</v>
      </c>
      <c r="H597" s="7" t="str">
        <f ca="1" xml:space="preserve">
IF($B597 = 1 + N("Presidente"),
    "de Orléans e Bragança",
    VLOOKUP($G597,'Last name'!$A:$B,2,FALSE) &amp; " " &amp; VLOOKUP(RANDBETWEEN(5,COUNT('Last name'!$A:$A) + 1),'Last name'!$A:$B,2,FALSE)
)</f>
        <v>Pimenta Trindade</v>
      </c>
      <c r="I597" s="7" t="str">
        <f t="shared" ca="1" si="119"/>
        <v>Alini Pimenta Trindade</v>
      </c>
      <c r="J597" s="7" t="str" cm="1">
        <f t="array" aca="1" ref="J597" ca="1">SHA1HASH($I597)</f>
        <v>ac3b17d34244b78b2ca4416ea47ef3c1af0a6f1f</v>
      </c>
      <c r="K597" s="7" cm="1">
        <f t="array" aca="1" ref="K597" ca="1">INDEX(States!$A:$A,M597,1)</f>
        <v>5</v>
      </c>
      <c r="L597" s="7" t="str">
        <f ca="1">VLOOKUP($K597,Countries!$A:$B,2,FALSE)</f>
        <v>Portugal</v>
      </c>
      <c r="M597" s="7" cm="1">
        <f t="array" aca="1" ref="M597" ca="1">INDEX(States!$C:$C,RANDBETWEEN(5,COUNTA(States!$A:$A) + 1),1)</f>
        <v>14</v>
      </c>
      <c r="N597" s="7" t="str">
        <f ca="1">VLOOKUP($M597,States!$C:$D,2,FALSE)</f>
        <v>Madeira</v>
      </c>
      <c r="O597" s="7" t="str">
        <f ca="1">VLOOKUP($E597,Name!$A:$C,3,FALSE)</f>
        <v>F</v>
      </c>
      <c r="P597" s="7" t="str">
        <f ca="1">VLOOKUP($O597,Genders!$B:$C,2,FALSE)</f>
        <v>Female</v>
      </c>
      <c r="Q597" s="7" cm="1">
        <f t="array" aca="1" ref="Q597" ca="1">INDEX('Marital status'!$A:$A,RANDBETWEEN(5,COUNTA('Marital status'!$A:$A) + 1),1)</f>
        <v>0</v>
      </c>
      <c r="R597" s="7" t="e">
        <f ca="1">VLOOKUP($Q597,'Marital status'!$A:$B,2,FALSE)</f>
        <v>#N/A</v>
      </c>
      <c r="S597" s="7">
        <f t="shared" ca="1" si="120"/>
        <v>5</v>
      </c>
      <c r="T597" s="7" t="str">
        <f ca="1">VLOOKUP($S597,Ethnicities!$A:$B,2,FALSE)</f>
        <v>ASIAN</v>
      </c>
      <c r="U597" s="8">
        <f t="shared" ca="1" si="121"/>
        <v>23173</v>
      </c>
      <c r="V597" s="6">
        <f t="shared" ca="1" si="122"/>
        <v>7</v>
      </c>
      <c r="W597" s="8" t="str">
        <f ca="1">VLOOKUP($V597,'Background education'!$A:$B,2,FALSE)</f>
        <v>Undergraduate degree</v>
      </c>
      <c r="X597" s="7">
        <f ca="1" xml:space="preserve">
  IF(OR($Z597 = 5, $Z597 = 6, $Z597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597" s="7" t="str">
        <f ca="1">VLOOKUP($X597,Departments!$A:$B,2,FALSE)</f>
        <v xml:space="preserve"> Commercial</v>
      </c>
      <c r="Z597" s="6">
        <f t="shared" ca="1" si="123"/>
        <v>11</v>
      </c>
      <c r="AA597" s="7" t="str">
        <f ca="1">VLOOKUP($Z597,Roles!$A:$B,2,FALSE)</f>
        <v>Analyst</v>
      </c>
      <c r="AB597" s="6">
        <f t="shared" ca="1" si="124"/>
        <v>5</v>
      </c>
      <c r="AC597" s="7" t="str">
        <f ca="1" xml:space="preserve">
IF(
  ISNA($AB597),
  NA(),
  VLOOKUP($AB597,Levels!$A:$B,2,FALSE)
)</f>
        <v>Junior</v>
      </c>
      <c r="AD597" s="8">
        <f t="shared" ca="1" si="125"/>
        <v>42925</v>
      </c>
      <c r="AE597" s="6">
        <f ca="1">RANDBETWEEN(5,COUNTA('Recruitment source'!$A:$A) + 1)</f>
        <v>14</v>
      </c>
      <c r="AF597" s="6" t="str">
        <f ca="1">VLOOKUP($AE597,'Recruitment source'!$A:$B,2,FALSE)</f>
        <v>LinkedIn</v>
      </c>
      <c r="AG597" s="8" t="e">
        <f t="shared" ca="1" si="126"/>
        <v>#N/A</v>
      </c>
      <c r="AH597" s="6" t="e">
        <f t="shared" ca="1" si="127"/>
        <v>#N/A</v>
      </c>
      <c r="AI597" s="6" t="e">
        <f ca="1" xml:space="preserve">
IF(
  ISNA($AH597),
  NA(),
  VLOOKUP($AH597,'Reasons for dismissal'!$A:$B,2,FALSE)
)</f>
        <v>#N/A</v>
      </c>
      <c r="AJ597" s="6">
        <f t="shared" ca="1" si="128"/>
        <v>5</v>
      </c>
      <c r="AK597" s="1">
        <f t="shared" ca="1" si="129"/>
        <v>2580</v>
      </c>
      <c r="AL5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$A597  &amp; ", "   &amp;
$B597  &amp; ", "   &amp;
$D597  &amp; ", '"  &amp;
$I597  &amp; "', '" &amp;
$O597  &amp; "', "  &amp;
$S597  &amp; ", '"  &amp;
TEXT($U597,"dd/mm/aaaa")  &amp; "', "   &amp;
$V597  &amp; ", "   &amp;
$X597  &amp; ", "   &amp;
$Z597  &amp; ", "   &amp;
IF($AB597 &lt;&gt; "", $AB597, "NULL")  &amp; ", "   &amp;
$AK597  &amp; ");"</f>
        <v>#REF!</v>
      </c>
    </row>
    <row r="598" spans="1:38" x14ac:dyDescent="0.2">
      <c r="A598" s="7" cm="1">
        <f t="array" aca="1" ref="A598" ca="1">INDEX(Companies!$A:$A,RANDBETWEEN(2,COUNTA(Companies!$A:$A)),1)</f>
        <v>2</v>
      </c>
      <c r="B598" s="5">
        <f t="shared" si="117"/>
        <v>597</v>
      </c>
      <c r="C598" s="5" t="str" cm="1">
        <f t="array" ref="C598">SHA1HASH($B598)</f>
        <v>8b4753ed1cb27a4a5b8c6cfe938b1d7ec5b5396c</v>
      </c>
      <c r="D598" s="6">
        <f t="shared" ca="1" si="118"/>
        <v>1</v>
      </c>
      <c r="E598" s="7">
        <f ca="1">IF($B598 = 1 + N("Presidente"),
    127,
    IF($B598 = 2 + N("Vice-Presidente"),
        72,
        IF($B598 = 3 + N("Secretária bilíngue"),
            13,
            RANDBETWEEN(5,COUNT(Name!$A:$A) + 1)
        )
    )
)</f>
        <v>63</v>
      </c>
      <c r="F598" s="7" t="str">
        <f ca="1">VLOOKUP($E598,Name!$A:$B,2,FALSE)</f>
        <v>Aurorah</v>
      </c>
      <c r="G598" s="7">
        <f ca="1" xml:space="preserve">
IF($B598 = 1,
    0,
    RANDBETWEEN(5,COUNT('Last name'!$A:$A) + 1)
)</f>
        <v>32</v>
      </c>
      <c r="H598" s="7" t="str">
        <f ca="1" xml:space="preserve">
IF($B598 = 1 + N("Presidente"),
    "de Orléans e Bragança",
    VLOOKUP($G598,'Last name'!$A:$B,2,FALSE) &amp; " " &amp; VLOOKUP(RANDBETWEEN(5,COUNT('Last name'!$A:$A) + 1),'Last name'!$A:$B,2,FALSE)
)</f>
        <v>Barboza Figo</v>
      </c>
      <c r="I598" s="7" t="str">
        <f t="shared" ca="1" si="119"/>
        <v>Aurorah Barboza Figo</v>
      </c>
      <c r="J598" s="7" t="str" cm="1">
        <f t="array" aca="1" ref="J598" ca="1">SHA1HASH($I598)</f>
        <v>0bc7e894f2f98602effe16e05e167976475f2e2c</v>
      </c>
      <c r="K598" s="7" cm="1">
        <f t="array" aca="1" ref="K598" ca="1">INDEX(States!$A:$A,M598,1)</f>
        <v>5</v>
      </c>
      <c r="L598" s="7" t="str">
        <f ca="1">VLOOKUP($K598,Countries!$A:$B,2,FALSE)</f>
        <v>Portugal</v>
      </c>
      <c r="M598" s="7" cm="1">
        <f t="array" aca="1" ref="M598" ca="1">INDEX(States!$C:$C,RANDBETWEEN(5,COUNTA(States!$A:$A) + 1),1)</f>
        <v>8</v>
      </c>
      <c r="N598" s="7" t="str">
        <f ca="1">VLOOKUP($M598,States!$C:$D,2,FALSE)</f>
        <v>AveirO</v>
      </c>
      <c r="O598" s="7" t="str">
        <f ca="1">VLOOKUP($E598,Name!$A:$C,3,FALSE)</f>
        <v>F</v>
      </c>
      <c r="P598" s="7" t="str">
        <f ca="1">VLOOKUP($O598,Genders!$B:$C,2,FALSE)</f>
        <v>Female</v>
      </c>
      <c r="Q598" s="7" cm="1">
        <f t="array" aca="1" ref="Q598" ca="1">INDEX('Marital status'!$A:$A,RANDBETWEEN(5,COUNTA('Marital status'!$A:$A) + 1),1)</f>
        <v>6</v>
      </c>
      <c r="R598" s="7" t="str">
        <f ca="1">VLOOKUP($Q598,'Marital status'!$A:$B,2,FALSE)</f>
        <v>DIVORCED</v>
      </c>
      <c r="S598" s="7">
        <f t="shared" ca="1" si="120"/>
        <v>5</v>
      </c>
      <c r="T598" s="7" t="str">
        <f ca="1">VLOOKUP($S598,Ethnicities!$A:$B,2,FALSE)</f>
        <v>ASIAN</v>
      </c>
      <c r="U598" s="8">
        <f t="shared" ca="1" si="121"/>
        <v>19681</v>
      </c>
      <c r="V598" s="6">
        <f t="shared" ca="1" si="122"/>
        <v>7</v>
      </c>
      <c r="W598" s="8" t="str">
        <f ca="1">VLOOKUP($V598,'Background education'!$A:$B,2,FALSE)</f>
        <v>Undergraduate degree</v>
      </c>
      <c r="X598" s="7">
        <f ca="1" xml:space="preserve">
  IF(OR($Z598 = 5, $Z598 = 6, $Z598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598" s="7" t="str">
        <f ca="1">VLOOKUP($X598,Departments!$A:$B,2,FALSE)</f>
        <v xml:space="preserve"> Commercial</v>
      </c>
      <c r="Z598" s="6">
        <f t="shared" ca="1" si="123"/>
        <v>9</v>
      </c>
      <c r="AA598" s="7" t="str">
        <f ca="1">VLOOKUP($Z598,Roles!$A:$B,2,FALSE)</f>
        <v>Intern</v>
      </c>
      <c r="AB598" s="6" t="e">
        <f t="shared" ca="1" si="124"/>
        <v>#N/A</v>
      </c>
      <c r="AC598" s="7" t="e">
        <f ca="1" xml:space="preserve">
IF(
  ISNA($AB598),
  NA(),
  VLOOKUP($AB598,Levels!$A:$B,2,FALSE)
)</f>
        <v>#N/A</v>
      </c>
      <c r="AD598" s="8">
        <f t="shared" ca="1" si="125"/>
        <v>40190</v>
      </c>
      <c r="AE598" s="6">
        <f ca="1">RANDBETWEEN(5,COUNTA('Recruitment source'!$A:$A) + 1)</f>
        <v>11</v>
      </c>
      <c r="AF598" s="6" t="str">
        <f ca="1">VLOOKUP($AE598,'Recruitment source'!$A:$B,2,FALSE)</f>
        <v>Next Station</v>
      </c>
      <c r="AG598" s="8" t="e">
        <f t="shared" ca="1" si="126"/>
        <v>#N/A</v>
      </c>
      <c r="AH598" s="6" t="e">
        <f t="shared" ca="1" si="127"/>
        <v>#N/A</v>
      </c>
      <c r="AI598" s="6" t="e">
        <f ca="1" xml:space="preserve">
IF(
  ISNA($AH598),
  NA(),
  VLOOKUP($AH598,'Reasons for dismissal'!$A:$B,2,FALSE)
)</f>
        <v>#N/A</v>
      </c>
      <c r="AJ598" s="6">
        <f t="shared" ca="1" si="128"/>
        <v>4</v>
      </c>
      <c r="AK598" s="1">
        <f t="shared" ca="1" si="129"/>
        <v>1285</v>
      </c>
      <c r="AL5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$A598  &amp; ", "   &amp;
$B598  &amp; ", "   &amp;
$D598  &amp; ", '"  &amp;
$I598  &amp; "', '" &amp;
$O598  &amp; "', "  &amp;
$S598  &amp; ", '"  &amp;
TEXT($U598,"dd/mm/aaaa")  &amp; "', "   &amp;
$V598  &amp; ", "   &amp;
$X598  &amp; ", "   &amp;
$Z598  &amp; ", "   &amp;
IF($AB598 &lt;&gt; "", $AB598, "NULL")  &amp; ", "   &amp;
$AK598  &amp; ");"</f>
        <v>#REF!</v>
      </c>
    </row>
    <row r="599" spans="1:38" x14ac:dyDescent="0.2">
      <c r="A599" s="7" cm="1">
        <f t="array" aca="1" ref="A599" ca="1">INDEX(Companies!$A:$A,RANDBETWEEN(2,COUNTA(Companies!$A:$A)),1)</f>
        <v>2</v>
      </c>
      <c r="B599" s="5">
        <f t="shared" si="117"/>
        <v>598</v>
      </c>
      <c r="C599" s="5" t="str" cm="1">
        <f t="array" ref="C599">SHA1HASH($B599)</f>
        <v>91eb375e8e71d9ce2f7cde8b0a757f66c94c998a</v>
      </c>
      <c r="D599" s="6">
        <f t="shared" ca="1" si="118"/>
        <v>1</v>
      </c>
      <c r="E599" s="7">
        <f ca="1">IF($B599 = 1 + N("Presidente"),
    127,
    IF($B599 = 2 + N("Vice-Presidente"),
        72,
        IF($B599 = 3 + N("Secretária bilíngue"),
            13,
            RANDBETWEEN(5,COUNT(Name!$A:$A) + 1)
        )
    )
)</f>
        <v>208</v>
      </c>
      <c r="F599" s="7" t="str">
        <f ca="1">VLOOKUP($E599,Name!$A:$B,2,FALSE)</f>
        <v>Katarina</v>
      </c>
      <c r="G599" s="7">
        <f ca="1" xml:space="preserve">
IF($B599 = 1,
    0,
    RANDBETWEEN(5,COUNT('Last name'!$A:$A) + 1)
)</f>
        <v>164</v>
      </c>
      <c r="H599" s="7" t="str">
        <f ca="1" xml:space="preserve">
IF($B599 = 1 + N("Presidente"),
    "de Orléans e Bragança",
    VLOOKUP($G599,'Last name'!$A:$B,2,FALSE) &amp; " " &amp; VLOOKUP(RANDBETWEEN(5,COUNT('Last name'!$A:$A) + 1),'Last name'!$A:$B,2,FALSE)
)</f>
        <v>Rizzo Souza</v>
      </c>
      <c r="I599" s="7" t="str">
        <f t="shared" ca="1" si="119"/>
        <v>Katarina Rizzo Souza</v>
      </c>
      <c r="J599" s="7" t="str" cm="1">
        <f t="array" aca="1" ref="J599" ca="1">SHA1HASH($I599)</f>
        <v>f792379a3a2ec7ae126ca43733c846207da1fe43</v>
      </c>
      <c r="K599" s="7" cm="1">
        <f t="array" aca="1" ref="K599" ca="1">INDEX(States!$A:$A,M599,1)</f>
        <v>5</v>
      </c>
      <c r="L599" s="7" t="str">
        <f ca="1">VLOOKUP($K599,Countries!$A:$B,2,FALSE)</f>
        <v>Portugal</v>
      </c>
      <c r="M599" s="7" cm="1">
        <f t="array" aca="1" ref="M599" ca="1">INDEX(States!$C:$C,RANDBETWEEN(5,COUNTA(States!$A:$A) + 1),1)</f>
        <v>13</v>
      </c>
      <c r="N599" s="7" t="str">
        <f ca="1">VLOOKUP($M599,States!$C:$D,2,FALSE)</f>
        <v>Coimbra</v>
      </c>
      <c r="O599" s="7" t="str">
        <f ca="1">VLOOKUP($E599,Name!$A:$C,3,FALSE)</f>
        <v>F</v>
      </c>
      <c r="P599" s="7" t="str">
        <f ca="1">VLOOKUP($O599,Genders!$B:$C,2,FALSE)</f>
        <v>Female</v>
      </c>
      <c r="Q599" s="7" cm="1">
        <f t="array" aca="1" ref="Q599" ca="1">INDEX('Marital status'!$A:$A,RANDBETWEEN(5,COUNTA('Marital status'!$A:$A) + 1),1)</f>
        <v>5</v>
      </c>
      <c r="R599" s="7" t="str">
        <f ca="1">VLOOKUP($Q599,'Marital status'!$A:$B,2,FALSE)</f>
        <v xml:space="preserve"> Separated </v>
      </c>
      <c r="S599" s="7">
        <f t="shared" ca="1" si="120"/>
        <v>5</v>
      </c>
      <c r="T599" s="7" t="str">
        <f ca="1">VLOOKUP($S599,Ethnicities!$A:$B,2,FALSE)</f>
        <v>ASIAN</v>
      </c>
      <c r="U599" s="8">
        <f t="shared" ca="1" si="121"/>
        <v>27029</v>
      </c>
      <c r="V599" s="6">
        <f t="shared" ca="1" si="122"/>
        <v>7</v>
      </c>
      <c r="W599" s="8" t="str">
        <f ca="1">VLOOKUP($V599,'Background education'!$A:$B,2,FALSE)</f>
        <v>Undergraduate degree</v>
      </c>
      <c r="X599" s="7">
        <f ca="1" xml:space="preserve">
  IF(OR($Z599 = 5, $Z599 = 6, $Z599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599" s="7" t="str">
        <f ca="1">VLOOKUP($X599,Departments!$A:$B,2,FALSE)</f>
        <v>Finance</v>
      </c>
      <c r="Z599" s="6">
        <f t="shared" ca="1" si="123"/>
        <v>11</v>
      </c>
      <c r="AA599" s="7" t="str">
        <f ca="1">VLOOKUP($Z599,Roles!$A:$B,2,FALSE)</f>
        <v>Analyst</v>
      </c>
      <c r="AB599" s="6">
        <f t="shared" ca="1" si="124"/>
        <v>7</v>
      </c>
      <c r="AC599" s="7" t="str">
        <f ca="1" xml:space="preserve">
IF(
  ISNA($AB599),
  NA(),
  VLOOKUP($AB599,Levels!$A:$B,2,FALSE)
)</f>
        <v>Senior</v>
      </c>
      <c r="AD599" s="8">
        <f t="shared" ca="1" si="125"/>
        <v>42197</v>
      </c>
      <c r="AE599" s="6">
        <f ca="1">RANDBETWEEN(5,COUNTA('Recruitment source'!$A:$A) + 1)</f>
        <v>12</v>
      </c>
      <c r="AF599" s="6" t="str">
        <f ca="1">VLOOKUP($AE599,'Recruitment source'!$A:$B,2,FALSE)</f>
        <v xml:space="preserve"> recommendation of employee</v>
      </c>
      <c r="AG599" s="8" t="e">
        <f t="shared" ca="1" si="126"/>
        <v>#N/A</v>
      </c>
      <c r="AH599" s="6" t="e">
        <f t="shared" ca="1" si="127"/>
        <v>#N/A</v>
      </c>
      <c r="AI599" s="6" t="e">
        <f ca="1" xml:space="preserve">
IF(
  ISNA($AH599),
  NA(),
  VLOOKUP($AH599,'Reasons for dismissal'!$A:$B,2,FALSE)
)</f>
        <v>#N/A</v>
      </c>
      <c r="AJ599" s="6">
        <f t="shared" ca="1" si="128"/>
        <v>4</v>
      </c>
      <c r="AK599" s="1">
        <f t="shared" ca="1" si="129"/>
        <v>2500</v>
      </c>
      <c r="AL5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$A599  &amp; ", "   &amp;
$B599  &amp; ", "   &amp;
$D599  &amp; ", '"  &amp;
$I599  &amp; "', '" &amp;
$O599  &amp; "', "  &amp;
$S599  &amp; ", '"  &amp;
TEXT($U599,"dd/mm/aaaa")  &amp; "', "   &amp;
$V599  &amp; ", "   &amp;
$X599  &amp; ", "   &amp;
$Z599  &amp; ", "   &amp;
IF($AB599 &lt;&gt; "", $AB599, "NULL")  &amp; ", "   &amp;
$AK599  &amp; ");"</f>
        <v>#REF!</v>
      </c>
    </row>
    <row r="600" spans="1:38" x14ac:dyDescent="0.2">
      <c r="A600" s="7" cm="1">
        <f t="array" aca="1" ref="A600" ca="1">INDEX(Companies!$A:$A,RANDBETWEEN(2,COUNTA(Companies!$A:$A)),1)</f>
        <v>2</v>
      </c>
      <c r="B600" s="5">
        <f t="shared" si="117"/>
        <v>599</v>
      </c>
      <c r="C600" s="5" t="str" cm="1">
        <f t="array" ref="C600">SHA1HASH($B600)</f>
        <v>13b724905530d4de5bfaeb714bc2c7f1f2ee2992</v>
      </c>
      <c r="D600" s="6">
        <f t="shared" ca="1" si="118"/>
        <v>1</v>
      </c>
      <c r="E600" s="7">
        <f ca="1">IF($B600 = 1 + N("Presidente"),
    127,
    IF($B600 = 2 + N("Vice-Presidente"),
        72,
        IF($B600 = 3 + N("Secretária bilíngue"),
            13,
            RANDBETWEEN(5,COUNT(Name!$A:$A) + 1)
        )
    )
)</f>
        <v>179</v>
      </c>
      <c r="F600" s="7" t="str">
        <f ca="1">VLOOKUP($E600,Name!$A:$B,2,FALSE)</f>
        <v>Isadora</v>
      </c>
      <c r="G600" s="7">
        <f ca="1" xml:space="preserve">
IF($B600 = 1,
    0,
    RANDBETWEEN(5,COUNT('Last name'!$A:$A) + 1)
)</f>
        <v>164</v>
      </c>
      <c r="H600" s="7" t="str">
        <f ca="1" xml:space="preserve">
IF($B600 = 1 + N("Presidente"),
    "de Orléans e Bragança",
    VLOOKUP($G600,'Last name'!$A:$B,2,FALSE) &amp; " " &amp; VLOOKUP(RANDBETWEEN(5,COUNT('Last name'!$A:$A) + 1),'Last name'!$A:$B,2,FALSE)
)</f>
        <v>Rizzo Carneiro</v>
      </c>
      <c r="I600" s="7" t="str">
        <f t="shared" ca="1" si="119"/>
        <v>Isadora Rizzo Carneiro</v>
      </c>
      <c r="J600" s="7" t="str" cm="1">
        <f t="array" aca="1" ref="J600" ca="1">SHA1HASH($I600)</f>
        <v>04087b18a0e8ea7b047322c690f9cac4358e32df</v>
      </c>
      <c r="K600" s="7" cm="1">
        <f t="array" aca="1" ref="K600" ca="1">INDEX(States!$A:$A,M600,1)</f>
        <v>5</v>
      </c>
      <c r="L600" s="7" t="str">
        <f ca="1">VLOOKUP($K600,Countries!$A:$B,2,FALSE)</f>
        <v>Portugal</v>
      </c>
      <c r="M600" s="7" cm="1">
        <f t="array" aca="1" ref="M600" ca="1">INDEX(States!$C:$C,RANDBETWEEN(5,COUNTA(States!$A:$A) + 1),1)</f>
        <v>8</v>
      </c>
      <c r="N600" s="7" t="str">
        <f ca="1">VLOOKUP($M600,States!$C:$D,2,FALSE)</f>
        <v>AveirO</v>
      </c>
      <c r="O600" s="7" t="str">
        <f ca="1">VLOOKUP($E600,Name!$A:$C,3,FALSE)</f>
        <v>F</v>
      </c>
      <c r="P600" s="7" t="str">
        <f ca="1">VLOOKUP($O600,Genders!$B:$C,2,FALSE)</f>
        <v>Female</v>
      </c>
      <c r="Q600" s="7" cm="1">
        <f t="array" aca="1" ref="Q600" ca="1">INDEX('Marital status'!$A:$A,RANDBETWEEN(5,COUNTA('Marital status'!$A:$A) + 1),1)</f>
        <v>0</v>
      </c>
      <c r="R600" s="7" t="e">
        <f ca="1">VLOOKUP($Q600,'Marital status'!$A:$B,2,FALSE)</f>
        <v>#N/A</v>
      </c>
      <c r="S600" s="7">
        <f t="shared" ca="1" si="120"/>
        <v>5</v>
      </c>
      <c r="T600" s="7" t="str">
        <f ca="1">VLOOKUP($S600,Ethnicities!$A:$B,2,FALSE)</f>
        <v>ASIAN</v>
      </c>
      <c r="U600" s="8">
        <f t="shared" ca="1" si="121"/>
        <v>19786</v>
      </c>
      <c r="V600" s="6">
        <f t="shared" ca="1" si="122"/>
        <v>7</v>
      </c>
      <c r="W600" s="8" t="str">
        <f ca="1">VLOOKUP($V600,'Background education'!$A:$B,2,FALSE)</f>
        <v>Undergraduate degree</v>
      </c>
      <c r="X600" s="7">
        <f ca="1" xml:space="preserve">
  IF(OR($Z600 = 5, $Z600 = 6, $Z600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600" s="7" t="str">
        <f ca="1">VLOOKUP($X600,Departments!$A:$B,2,FALSE)</f>
        <v>Administration</v>
      </c>
      <c r="Z600" s="6">
        <f t="shared" ca="1" si="123"/>
        <v>10</v>
      </c>
      <c r="AA600" s="7" t="str">
        <f ca="1">VLOOKUP($Z600,Roles!$A:$B,2,FALSE)</f>
        <v>Trainee</v>
      </c>
      <c r="AB600" s="6" t="e">
        <f t="shared" ca="1" si="124"/>
        <v>#N/A</v>
      </c>
      <c r="AC600" s="7" t="e">
        <f ca="1" xml:space="preserve">
IF(
  ISNA($AB600),
  NA(),
  VLOOKUP($AB600,Levels!$A:$B,2,FALSE)
)</f>
        <v>#N/A</v>
      </c>
      <c r="AD600" s="8">
        <f t="shared" ca="1" si="125"/>
        <v>38599</v>
      </c>
      <c r="AE600" s="6">
        <f ca="1">RANDBETWEEN(5,COUNTA('Recruitment source'!$A:$A) + 1)</f>
        <v>5</v>
      </c>
      <c r="AF600" s="6" t="str">
        <f ca="1">VLOOKUP($AE600,'Recruitment source'!$A:$B,2,FALSE)</f>
        <v>Indeed</v>
      </c>
      <c r="AG600" s="8" t="e">
        <f t="shared" ca="1" si="126"/>
        <v>#N/A</v>
      </c>
      <c r="AH600" s="6" t="e">
        <f t="shared" ca="1" si="127"/>
        <v>#N/A</v>
      </c>
      <c r="AI600" s="6" t="e">
        <f ca="1" xml:space="preserve">
IF(
  ISNA($AH600),
  NA(),
  VLOOKUP($AH600,'Reasons for dismissal'!$A:$B,2,FALSE)
)</f>
        <v>#N/A</v>
      </c>
      <c r="AJ600" s="6">
        <f t="shared" ca="1" si="128"/>
        <v>5</v>
      </c>
      <c r="AK600" s="1">
        <f t="shared" ca="1" si="129"/>
        <v>1305</v>
      </c>
      <c r="AL6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$A600  &amp; ", "   &amp;
$B600  &amp; ", "   &amp;
$D600  &amp; ", '"  &amp;
$I600  &amp; "', '" &amp;
$O600  &amp; "', "  &amp;
$S600  &amp; ", '"  &amp;
TEXT($U600,"dd/mm/aaaa")  &amp; "', "   &amp;
$V600  &amp; ", "   &amp;
$X600  &amp; ", "   &amp;
$Z600  &amp; ", "   &amp;
IF($AB600 &lt;&gt; "", $AB600, "NULL")  &amp; ", "   &amp;
$AK600  &amp; ");"</f>
        <v>#REF!</v>
      </c>
    </row>
    <row r="601" spans="1:38" x14ac:dyDescent="0.2">
      <c r="A601" s="7" cm="1">
        <f t="array" aca="1" ref="A601" ca="1">INDEX(Companies!$A:$A,RANDBETWEEN(2,COUNTA(Companies!$A:$A)),1)</f>
        <v>2</v>
      </c>
      <c r="B601" s="5">
        <f t="shared" si="117"/>
        <v>600</v>
      </c>
      <c r="C601" s="5" t="str" cm="1">
        <f t="array" ref="C601">SHA1HASH($B601)</f>
        <v>15aa0c7e8fbd2923db7041d012e8838d66b9572d</v>
      </c>
      <c r="D601" s="6">
        <f t="shared" ca="1" si="118"/>
        <v>1</v>
      </c>
      <c r="E601" s="7">
        <f ca="1">IF($B601 = 1 + N("Presidente"),
    127,
    IF($B601 = 2 + N("Vice-Presidente"),
        72,
        IF($B601 = 3 + N("Secretária bilíngue"),
            13,
            RANDBETWEEN(5,COUNT(Name!$A:$A) + 1)
        )
    )
)</f>
        <v>151</v>
      </c>
      <c r="F601" s="7" t="str">
        <f ca="1">VLOOKUP($E601,Name!$A:$B,2,FALSE)</f>
        <v>Gabrielly</v>
      </c>
      <c r="G601" s="7">
        <f ca="1" xml:space="preserve">
IF($B601 = 1,
    0,
    RANDBETWEEN(5,COUNT('Last name'!$A:$A) + 1)
)</f>
        <v>139</v>
      </c>
      <c r="H601" s="7" t="str">
        <f ca="1" xml:space="preserve">
IF($B601 = 1 + N("Presidente"),
    "de Orléans e Bragança",
    VLOOKUP($G601,'Last name'!$A:$B,2,FALSE) &amp; " " &amp; VLOOKUP(RANDBETWEEN(5,COUNT('Last name'!$A:$A) + 1),'Last name'!$A:$B,2,FALSE)
)</f>
        <v>Negrão Pasquim</v>
      </c>
      <c r="I601" s="7" t="str">
        <f t="shared" ca="1" si="119"/>
        <v>Gabrielly Negrão Pasquim</v>
      </c>
      <c r="J601" s="7" t="str" cm="1">
        <f t="array" aca="1" ref="J601" ca="1">SHA1HASH($I601)</f>
        <v>16618814963b665bc1e2fa55b780879652eb294a</v>
      </c>
      <c r="K601" s="7" cm="1">
        <f t="array" aca="1" ref="K601" ca="1">INDEX(States!$A:$A,M601,1)</f>
        <v>5</v>
      </c>
      <c r="L601" s="7" t="str">
        <f ca="1">VLOOKUP($K601,Countries!$A:$B,2,FALSE)</f>
        <v>Portugal</v>
      </c>
      <c r="M601" s="7" cm="1">
        <f t="array" aca="1" ref="M601" ca="1">INDEX(States!$C:$C,RANDBETWEEN(5,COUNTA(States!$A:$A) + 1),1)</f>
        <v>10</v>
      </c>
      <c r="N601" s="7" t="str">
        <f ca="1">VLOOKUP($M601,States!$C:$D,2,FALSE)</f>
        <v>Faro</v>
      </c>
      <c r="O601" s="7" t="str">
        <f ca="1">VLOOKUP($E601,Name!$A:$C,3,FALSE)</f>
        <v>F</v>
      </c>
      <c r="P601" s="7" t="str">
        <f ca="1">VLOOKUP($O601,Genders!$B:$C,2,FALSE)</f>
        <v>Female</v>
      </c>
      <c r="Q601" s="7" cm="1">
        <f t="array" aca="1" ref="Q601" ca="1">INDEX('Marital status'!$A:$A,RANDBETWEEN(5,COUNTA('Marital status'!$A:$A) + 1),1)</f>
        <v>5</v>
      </c>
      <c r="R601" s="7" t="str">
        <f ca="1">VLOOKUP($Q601,'Marital status'!$A:$B,2,FALSE)</f>
        <v xml:space="preserve"> Separated </v>
      </c>
      <c r="S601" s="7">
        <f t="shared" ca="1" si="120"/>
        <v>5</v>
      </c>
      <c r="T601" s="7" t="str">
        <f ca="1">VLOOKUP($S601,Ethnicities!$A:$B,2,FALSE)</f>
        <v>ASIAN</v>
      </c>
      <c r="U601" s="8">
        <f t="shared" ca="1" si="121"/>
        <v>21344</v>
      </c>
      <c r="V601" s="6">
        <f t="shared" ca="1" si="122"/>
        <v>8</v>
      </c>
      <c r="W601" s="8" t="str">
        <f ca="1">VLOOKUP($V601,'Background education'!$A:$B,2,FALSE)</f>
        <v>Graduate school</v>
      </c>
      <c r="X601" s="7">
        <f ca="1" xml:space="preserve">
  IF(OR($Z601 = 5, $Z601 = 6, $Z601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601" s="7" t="str">
        <f ca="1">VLOOKUP($X601,Departments!$A:$B,2,FALSE)</f>
        <v>Operations</v>
      </c>
      <c r="Z601" s="6">
        <f t="shared" ca="1" si="123"/>
        <v>11</v>
      </c>
      <c r="AA601" s="7" t="str">
        <f ca="1">VLOOKUP($Z601,Roles!$A:$B,2,FALSE)</f>
        <v>Analyst</v>
      </c>
      <c r="AB601" s="6">
        <f t="shared" ca="1" si="124"/>
        <v>7</v>
      </c>
      <c r="AC601" s="7" t="str">
        <f ca="1" xml:space="preserve">
IF(
  ISNA($AB601),
  NA(),
  VLOOKUP($AB601,Levels!$A:$B,2,FALSE)
)</f>
        <v>Senior</v>
      </c>
      <c r="AD601" s="8">
        <f t="shared" ca="1" si="125"/>
        <v>36583</v>
      </c>
      <c r="AE601" s="6">
        <f ca="1">RANDBETWEEN(5,COUNTA('Recruitment source'!$A:$A) + 1)</f>
        <v>10</v>
      </c>
      <c r="AF601" s="6" t="str">
        <f ca="1">VLOOKUP($AE601,'Recruitment source'!$A:$B,2,FALSE)</f>
        <v>Jobs in Lisbon</v>
      </c>
      <c r="AG601" s="8" t="e">
        <f t="shared" ca="1" si="126"/>
        <v>#N/A</v>
      </c>
      <c r="AH601" s="6" t="e">
        <f t="shared" ca="1" si="127"/>
        <v>#N/A</v>
      </c>
      <c r="AI601" s="6" t="e">
        <f ca="1" xml:space="preserve">
IF(
  ISNA($AH601),
  NA(),
  VLOOKUP($AH601,'Reasons for dismissal'!$A:$B,2,FALSE)
)</f>
        <v>#N/A</v>
      </c>
      <c r="AJ601" s="6">
        <f t="shared" ca="1" si="128"/>
        <v>5</v>
      </c>
      <c r="AK601" s="1">
        <f t="shared" ca="1" si="129"/>
        <v>3000</v>
      </c>
      <c r="AL6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$A601  &amp; ", "   &amp;
$B601  &amp; ", "   &amp;
$D601  &amp; ", '"  &amp;
$I601  &amp; "', '" &amp;
$O601  &amp; "', "  &amp;
$S601  &amp; ", '"  &amp;
TEXT($U601,"dd/mm/aaaa")  &amp; "', "   &amp;
$V601  &amp; ", "   &amp;
$X601  &amp; ", "   &amp;
$Z601  &amp; ", "   &amp;
IF($AB601 &lt;&gt; "", $AB601, "NULL")  &amp; ", "   &amp;
$AK601  &amp; ");"</f>
        <v>#REF!</v>
      </c>
    </row>
    <row r="602" spans="1:38" x14ac:dyDescent="0.2">
      <c r="A602" s="7" cm="1">
        <f t="array" aca="1" ref="A602" ca="1">INDEX(Companies!$A:$A,RANDBETWEEN(2,COUNTA(Companies!$A:$A)),1)</f>
        <v>2</v>
      </c>
      <c r="B602" s="5">
        <f t="shared" si="117"/>
        <v>601</v>
      </c>
      <c r="C602" s="5" t="str" cm="1">
        <f t="array" ref="C602">SHA1HASH($B602)</f>
        <v>3bb18d9ab531def40a51e637a236689460f8d373</v>
      </c>
      <c r="D602" s="6">
        <f t="shared" ca="1" si="118"/>
        <v>1</v>
      </c>
      <c r="E602" s="7">
        <f ca="1">IF($B602 = 1 + N("Presidente"),
    127,
    IF($B602 = 2 + N("Vice-Presidente"),
        72,
        IF($B602 = 3 + N("Secretária bilíngue"),
            13,
            RANDBETWEEN(5,COUNT(Name!$A:$A) + 1)
        )
    )
)</f>
        <v>224</v>
      </c>
      <c r="F602" s="7" t="str">
        <f ca="1">VLOOKUP($E602,Name!$A:$B,2,FALSE)</f>
        <v>Letícia</v>
      </c>
      <c r="G602" s="7">
        <f ca="1" xml:space="preserve">
IF($B602 = 1,
    0,
    RANDBETWEEN(5,COUNT('Last name'!$A:$A) + 1)
)</f>
        <v>79</v>
      </c>
      <c r="H602" s="7" t="str">
        <f ca="1" xml:space="preserve">
IF($B602 = 1 + N("Presidente"),
    "de Orléans e Bragança",
    VLOOKUP($G602,'Last name'!$A:$B,2,FALSE) &amp; " " &amp; VLOOKUP(RANDBETWEEN(5,COUNT('Last name'!$A:$A) + 1),'Last name'!$A:$B,2,FALSE)
)</f>
        <v>Evangelista Furtado</v>
      </c>
      <c r="I602" s="7" t="str">
        <f t="shared" ca="1" si="119"/>
        <v>Letícia Evangelista Furtado</v>
      </c>
      <c r="J602" s="7" t="str" cm="1">
        <f t="array" aca="1" ref="J602" ca="1">SHA1HASH($I602)</f>
        <v>95bfff8eedb8b6d6867f7de57b69a606e0c9b4f6</v>
      </c>
      <c r="K602" s="7" cm="1">
        <f t="array" aca="1" ref="K602" ca="1">INDEX(States!$A:$A,M602,1)</f>
        <v>5</v>
      </c>
      <c r="L602" s="7" t="str">
        <f ca="1">VLOOKUP($K602,Countries!$A:$B,2,FALSE)</f>
        <v>Portugal</v>
      </c>
      <c r="M602" s="7" cm="1">
        <f t="array" aca="1" ref="M602" ca="1">INDEX(States!$C:$C,RANDBETWEEN(5,COUNTA(States!$A:$A) + 1),1)</f>
        <v>7</v>
      </c>
      <c r="N602" s="7" t="str">
        <f ca="1">VLOOKUP($M602,States!$C:$D,2,FALSE)</f>
        <v xml:space="preserve"> Setúbal </v>
      </c>
      <c r="O602" s="7" t="str">
        <f ca="1">VLOOKUP($E602,Name!$A:$C,3,FALSE)</f>
        <v>F</v>
      </c>
      <c r="P602" s="7" t="str">
        <f ca="1">VLOOKUP($O602,Genders!$B:$C,2,FALSE)</f>
        <v>Female</v>
      </c>
      <c r="Q602" s="7" cm="1">
        <f t="array" aca="1" ref="Q602" ca="1">INDEX('Marital status'!$A:$A,RANDBETWEEN(5,COUNTA('Marital status'!$A:$A) + 1),1)</f>
        <v>6</v>
      </c>
      <c r="R602" s="7" t="str">
        <f ca="1">VLOOKUP($Q602,'Marital status'!$A:$B,2,FALSE)</f>
        <v>DIVORCED</v>
      </c>
      <c r="S602" s="7">
        <f t="shared" ca="1" si="120"/>
        <v>6</v>
      </c>
      <c r="T602" s="7" t="str">
        <f ca="1">VLOOKUP($S602,Ethnicities!$A:$B,2,FALSE)</f>
        <v xml:space="preserve">  american Indian or Alaska Native</v>
      </c>
      <c r="U602" s="8">
        <f t="shared" ca="1" si="121"/>
        <v>19517</v>
      </c>
      <c r="V602" s="6">
        <f t="shared" ca="1" si="122"/>
        <v>7</v>
      </c>
      <c r="W602" s="8" t="str">
        <f ca="1">VLOOKUP($V602,'Background education'!$A:$B,2,FALSE)</f>
        <v>Undergraduate degree</v>
      </c>
      <c r="X602" s="7">
        <f ca="1" xml:space="preserve">
  IF(OR($Z602 = 5, $Z602 = 6, $Z602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602" s="7" t="str">
        <f ca="1">VLOOKUP($X602,Departments!$A:$B,2,FALSE)</f>
        <v>Administration</v>
      </c>
      <c r="Z602" s="6">
        <f t="shared" ca="1" si="123"/>
        <v>9</v>
      </c>
      <c r="AA602" s="7" t="str">
        <f ca="1">VLOOKUP($Z602,Roles!$A:$B,2,FALSE)</f>
        <v>Intern</v>
      </c>
      <c r="AB602" s="6" t="e">
        <f t="shared" ca="1" si="124"/>
        <v>#N/A</v>
      </c>
      <c r="AC602" s="7" t="e">
        <f ca="1" xml:space="preserve">
IF(
  ISNA($AB602),
  NA(),
  VLOOKUP($AB602,Levels!$A:$B,2,FALSE)
)</f>
        <v>#N/A</v>
      </c>
      <c r="AD602" s="8">
        <f t="shared" ca="1" si="125"/>
        <v>42061</v>
      </c>
      <c r="AE602" s="6">
        <f ca="1">RANDBETWEEN(5,COUNTA('Recruitment source'!$A:$A) + 1)</f>
        <v>15</v>
      </c>
      <c r="AF602" s="6" t="str">
        <f ca="1">VLOOKUP($AE602,'Recruitment source'!$A:$B,2,FALSE)</f>
        <v>Website</v>
      </c>
      <c r="AG602" s="8" t="e">
        <f t="shared" ca="1" si="126"/>
        <v>#N/A</v>
      </c>
      <c r="AH602" s="6" t="e">
        <f t="shared" ca="1" si="127"/>
        <v>#N/A</v>
      </c>
      <c r="AI602" s="6" t="e">
        <f ca="1" xml:space="preserve">
IF(
  ISNA($AH602),
  NA(),
  VLOOKUP($AH602,'Reasons for dismissal'!$A:$B,2,FALSE)
)</f>
        <v>#N/A</v>
      </c>
      <c r="AJ602" s="6">
        <f t="shared" ca="1" si="128"/>
        <v>5</v>
      </c>
      <c r="AK602" s="1">
        <f t="shared" ca="1" si="129"/>
        <v>1205</v>
      </c>
      <c r="AL6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$A602  &amp; ", "   &amp;
$B602  &amp; ", "   &amp;
$D602  &amp; ", '"  &amp;
$I602  &amp; "', '" &amp;
$O602  &amp; "', "  &amp;
$S602  &amp; ", '"  &amp;
TEXT($U602,"dd/mm/aaaa")  &amp; "', "   &amp;
$V602  &amp; ", "   &amp;
$X602  &amp; ", "   &amp;
$Z602  &amp; ", "   &amp;
IF($AB602 &lt;&gt; "", $AB602, "NULL")  &amp; ", "   &amp;
$AK602  &amp; ");"</f>
        <v>#REF!</v>
      </c>
    </row>
    <row r="603" spans="1:38" x14ac:dyDescent="0.2">
      <c r="A603" s="7" cm="1">
        <f t="array" aca="1" ref="A603" ca="1">INDEX(Companies!$A:$A,RANDBETWEEN(2,COUNTA(Companies!$A:$A)),1)</f>
        <v>2</v>
      </c>
      <c r="B603" s="5">
        <f t="shared" si="117"/>
        <v>602</v>
      </c>
      <c r="C603" s="5" t="str" cm="1">
        <f t="array" ref="C603">SHA1HASH($B603)</f>
        <v>73fb9760f330bcf6d3b61d28a67ccc8ba37a7f8f</v>
      </c>
      <c r="D603" s="6">
        <f t="shared" ca="1" si="118"/>
        <v>1</v>
      </c>
      <c r="E603" s="7">
        <f ca="1">IF($B603 = 1 + N("Presidente"),
    127,
    IF($B603 = 2 + N("Vice-Presidente"),
        72,
        IF($B603 = 3 + N("Secretária bilíngue"),
            13,
            RANDBETWEEN(5,COUNT(Name!$A:$A) + 1)
        )
    )
)</f>
        <v>274</v>
      </c>
      <c r="F603" s="7" t="str">
        <f ca="1">VLOOKUP($E603,Name!$A:$B,2,FALSE)</f>
        <v>Maria Valentina</v>
      </c>
      <c r="G603" s="7">
        <f ca="1" xml:space="preserve">
IF($B603 = 1,
    0,
    RANDBETWEEN(5,COUNT('Last name'!$A:$A) + 1)
)</f>
        <v>153</v>
      </c>
      <c r="H603" s="7" t="str">
        <f ca="1" xml:space="preserve">
IF($B603 = 1 + N("Presidente"),
    "de Orléans e Bragança",
    VLOOKUP($G603,'Last name'!$A:$B,2,FALSE) &amp; " " &amp; VLOOKUP(RANDBETWEEN(5,COUNT('Last name'!$A:$A) + 1),'Last name'!$A:$B,2,FALSE)
)</f>
        <v>Pimentel Simões</v>
      </c>
      <c r="I603" s="7" t="str">
        <f t="shared" ca="1" si="119"/>
        <v>Maria Valentina Pimentel Simões</v>
      </c>
      <c r="J603" s="7" t="str" cm="1">
        <f t="array" aca="1" ref="J603" ca="1">SHA1HASH($I603)</f>
        <v>531f3066ec4503f04859858a5236ea8095763a86</v>
      </c>
      <c r="K603" s="7" cm="1">
        <f t="array" aca="1" ref="K603" ca="1">INDEX(States!$A:$A,M603,1)</f>
        <v>5</v>
      </c>
      <c r="L603" s="7" t="str">
        <f ca="1">VLOOKUP($K603,Countries!$A:$B,2,FALSE)</f>
        <v>Portugal</v>
      </c>
      <c r="M603" s="7" cm="1">
        <f t="array" aca="1" ref="M603" ca="1">INDEX(States!$C:$C,RANDBETWEEN(5,COUNTA(States!$A:$A) + 1),1)</f>
        <v>8</v>
      </c>
      <c r="N603" s="7" t="str">
        <f ca="1">VLOOKUP($M603,States!$C:$D,2,FALSE)</f>
        <v>AveirO</v>
      </c>
      <c r="O603" s="7" t="str">
        <f ca="1">VLOOKUP($E603,Name!$A:$C,3,FALSE)</f>
        <v>F</v>
      </c>
      <c r="P603" s="7" t="str">
        <f ca="1">VLOOKUP($O603,Genders!$B:$C,2,FALSE)</f>
        <v>Female</v>
      </c>
      <c r="Q603" s="7" cm="1">
        <f t="array" aca="1" ref="Q603" ca="1">INDEX('Marital status'!$A:$A,RANDBETWEEN(5,COUNTA('Marital status'!$A:$A) + 1),1)</f>
        <v>0</v>
      </c>
      <c r="R603" s="7" t="e">
        <f ca="1">VLOOKUP($Q603,'Marital status'!$A:$B,2,FALSE)</f>
        <v>#N/A</v>
      </c>
      <c r="S603" s="7">
        <f t="shared" ca="1" si="120"/>
        <v>5</v>
      </c>
      <c r="T603" s="7" t="str">
        <f ca="1">VLOOKUP($S603,Ethnicities!$A:$B,2,FALSE)</f>
        <v>ASIAN</v>
      </c>
      <c r="U603" s="8">
        <f t="shared" ca="1" si="121"/>
        <v>31915</v>
      </c>
      <c r="V603" s="6">
        <f t="shared" ca="1" si="122"/>
        <v>7</v>
      </c>
      <c r="W603" s="8" t="str">
        <f ca="1">VLOOKUP($V603,'Background education'!$A:$B,2,FALSE)</f>
        <v>Undergraduate degree</v>
      </c>
      <c r="X603" s="7">
        <f ca="1" xml:space="preserve">
  IF(OR($Z603 = 5, $Z603 = 6, $Z603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603" s="7" t="str">
        <f ca="1">VLOOKUP($X603,Departments!$A:$B,2,FALSE)</f>
        <v>Controlling</v>
      </c>
      <c r="Z603" s="6">
        <f t="shared" ca="1" si="123"/>
        <v>11</v>
      </c>
      <c r="AA603" s="7" t="str">
        <f ca="1">VLOOKUP($Z603,Roles!$A:$B,2,FALSE)</f>
        <v>Analyst</v>
      </c>
      <c r="AB603" s="6">
        <f t="shared" ca="1" si="124"/>
        <v>6</v>
      </c>
      <c r="AC603" s="7" t="str">
        <f ca="1" xml:space="preserve">
IF(
  ISNA($AB603),
  NA(),
  VLOOKUP($AB603,Levels!$A:$B,2,FALSE)
)</f>
        <v>Pleno</v>
      </c>
      <c r="AD603" s="8">
        <f t="shared" ca="1" si="125"/>
        <v>40274</v>
      </c>
      <c r="AE603" s="6">
        <f ca="1">RANDBETWEEN(5,COUNTA('Recruitment source'!$A:$A) + 1)</f>
        <v>13</v>
      </c>
      <c r="AF603" s="6" t="str">
        <f ca="1">VLOOKUP($AE603,'Recruitment source'!$A:$B,2,FALSE)</f>
        <v>Google</v>
      </c>
      <c r="AG603" s="8" t="e">
        <f t="shared" ca="1" si="126"/>
        <v>#N/A</v>
      </c>
      <c r="AH603" s="6" t="e">
        <f t="shared" ca="1" si="127"/>
        <v>#N/A</v>
      </c>
      <c r="AI603" s="6" t="e">
        <f ca="1" xml:space="preserve">
IF(
  ISNA($AH603),
  NA(),
  VLOOKUP($AH603,'Reasons for dismissal'!$A:$B,2,FALSE)
)</f>
        <v>#N/A</v>
      </c>
      <c r="AJ603" s="6">
        <f t="shared" ca="1" si="128"/>
        <v>4</v>
      </c>
      <c r="AK603" s="1">
        <f t="shared" ca="1" si="129"/>
        <v>2500</v>
      </c>
      <c r="AL6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$A603  &amp; ", "   &amp;
$B603  &amp; ", "   &amp;
$D603  &amp; ", '"  &amp;
$I603  &amp; "', '" &amp;
$O603  &amp; "', "  &amp;
$S603  &amp; ", '"  &amp;
TEXT($U603,"dd/mm/aaaa")  &amp; "', "   &amp;
$V603  &amp; ", "   &amp;
$X603  &amp; ", "   &amp;
$Z603  &amp; ", "   &amp;
IF($AB603 &lt;&gt; "", $AB603, "NULL")  &amp; ", "   &amp;
$AK603  &amp; ");"</f>
        <v>#REF!</v>
      </c>
    </row>
    <row r="604" spans="1:38" x14ac:dyDescent="0.2">
      <c r="A604" s="7" cm="1">
        <f t="array" aca="1" ref="A604" ca="1">INDEX(Companies!$A:$A,RANDBETWEEN(2,COUNTA(Companies!$A:$A)),1)</f>
        <v>2</v>
      </c>
      <c r="B604" s="5">
        <f t="shared" si="117"/>
        <v>603</v>
      </c>
      <c r="C604" s="5" t="str" cm="1">
        <f t="array" ref="C604">SHA1HASH($B604)</f>
        <v>8d255e1e608e20d07f0fcfbcb95bc14abffba589</v>
      </c>
      <c r="D604" s="6">
        <f t="shared" ca="1" si="118"/>
        <v>1</v>
      </c>
      <c r="E604" s="7">
        <f ca="1">IF($B604 = 1 + N("Presidente"),
    127,
    IF($B604 = 2 + N("Vice-Presidente"),
        72,
        IF($B604 = 3 + N("Secretária bilíngue"),
            13,
            RANDBETWEEN(5,COUNT(Name!$A:$A) + 1)
        )
    )
)</f>
        <v>42</v>
      </c>
      <c r="F604" s="7" t="str">
        <f ca="1">VLOOKUP($E604,Name!$A:$B,2,FALSE)</f>
        <v>Ângelo</v>
      </c>
      <c r="G604" s="7">
        <f ca="1" xml:space="preserve">
IF($B604 = 1,
    0,
    RANDBETWEEN(5,COUNT('Last name'!$A:$A) + 1)
)</f>
        <v>136</v>
      </c>
      <c r="H604" s="7" t="str">
        <f ca="1" xml:space="preserve">
IF($B604 = 1 + N("Presidente"),
    "de Orléans e Bragança",
    VLOOKUP($G604,'Last name'!$A:$B,2,FALSE) &amp; " " &amp; VLOOKUP(RANDBETWEEN(5,COUNT('Last name'!$A:$A) + 1),'Last name'!$A:$B,2,FALSE)
)</f>
        <v>Moretti Moretti</v>
      </c>
      <c r="I604" s="7" t="str">
        <f t="shared" ca="1" si="119"/>
        <v>Ângelo Moretti Moretti</v>
      </c>
      <c r="J604" s="7" t="str" cm="1">
        <f t="array" aca="1" ref="J604" ca="1">SHA1HASH($I604)</f>
        <v>9af391e9eb8e3b48c87b0651f9bfd2cb5232fc08</v>
      </c>
      <c r="K604" s="7" cm="1">
        <f t="array" aca="1" ref="K604" ca="1">INDEX(States!$A:$A,M604,1)</f>
        <v>5</v>
      </c>
      <c r="L604" s="7" t="str">
        <f ca="1">VLOOKUP($K604,Countries!$A:$B,2,FALSE)</f>
        <v>Portugal</v>
      </c>
      <c r="M604" s="7" cm="1">
        <f t="array" aca="1" ref="M604" ca="1">INDEX(States!$C:$C,RANDBETWEEN(5,COUNTA(States!$A:$A) + 1),1)</f>
        <v>18</v>
      </c>
      <c r="N604" s="7" t="str">
        <f ca="1">VLOOKUP($M604,States!$C:$D,2,FALSE)</f>
        <v>Castelo Branco</v>
      </c>
      <c r="O604" s="7" t="str">
        <f ca="1">VLOOKUP($E604,Name!$A:$C,3,FALSE)</f>
        <v>M</v>
      </c>
      <c r="P604" s="7" t="str">
        <f ca="1">VLOOKUP($O604,Genders!$B:$C,2,FALSE)</f>
        <v>Male</v>
      </c>
      <c r="Q604" s="7" cm="1">
        <f t="array" aca="1" ref="Q604" ca="1">INDEX('Marital status'!$A:$A,RANDBETWEEN(5,COUNTA('Marital status'!$A:$A) + 1),1)</f>
        <v>0</v>
      </c>
      <c r="R604" s="7" t="e">
        <f ca="1">VLOOKUP($Q604,'Marital status'!$A:$B,2,FALSE)</f>
        <v>#N/A</v>
      </c>
      <c r="S604" s="7">
        <f t="shared" ca="1" si="120"/>
        <v>5</v>
      </c>
      <c r="T604" s="7" t="str">
        <f ca="1">VLOOKUP($S604,Ethnicities!$A:$B,2,FALSE)</f>
        <v>ASIAN</v>
      </c>
      <c r="U604" s="8">
        <f t="shared" ca="1" si="121"/>
        <v>20699</v>
      </c>
      <c r="V604" s="6">
        <f t="shared" ca="1" si="122"/>
        <v>7</v>
      </c>
      <c r="W604" s="8" t="str">
        <f ca="1">VLOOKUP($V604,'Background education'!$A:$B,2,FALSE)</f>
        <v>Undergraduate degree</v>
      </c>
      <c r="X604" s="7">
        <f ca="1" xml:space="preserve">
  IF(OR($Z604 = 5, $Z604 = 6, $Z604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604" s="7" t="str">
        <f ca="1">VLOOKUP($X604,Departments!$A:$B,2,FALSE)</f>
        <v>Finance</v>
      </c>
      <c r="Z604" s="6">
        <f t="shared" ca="1" si="123"/>
        <v>10</v>
      </c>
      <c r="AA604" s="7" t="str">
        <f ca="1">VLOOKUP($Z604,Roles!$A:$B,2,FALSE)</f>
        <v>Trainee</v>
      </c>
      <c r="AB604" s="6" t="e">
        <f t="shared" ca="1" si="124"/>
        <v>#N/A</v>
      </c>
      <c r="AC604" s="7" t="e">
        <f ca="1" xml:space="preserve">
IF(
  ISNA($AB604),
  NA(),
  VLOOKUP($AB604,Levels!$A:$B,2,FALSE)
)</f>
        <v>#N/A</v>
      </c>
      <c r="AD604" s="8">
        <f t="shared" ca="1" si="125"/>
        <v>43449</v>
      </c>
      <c r="AE604" s="6">
        <f ca="1">RANDBETWEEN(5,COUNTA('Recruitment source'!$A:$A) + 1)</f>
        <v>13</v>
      </c>
      <c r="AF604" s="6" t="str">
        <f ca="1">VLOOKUP($AE604,'Recruitment source'!$A:$B,2,FALSE)</f>
        <v>Google</v>
      </c>
      <c r="AG604" s="8" t="e">
        <f t="shared" ca="1" si="126"/>
        <v>#N/A</v>
      </c>
      <c r="AH604" s="6" t="e">
        <f t="shared" ca="1" si="127"/>
        <v>#N/A</v>
      </c>
      <c r="AI604" s="6" t="e">
        <f ca="1" xml:space="preserve">
IF(
  ISNA($AH604),
  NA(),
  VLOOKUP($AH604,'Reasons for dismissal'!$A:$B,2,FALSE)
)</f>
        <v>#N/A</v>
      </c>
      <c r="AJ604" s="6">
        <f t="shared" ca="1" si="128"/>
        <v>4</v>
      </c>
      <c r="AK604" s="1">
        <f t="shared" ca="1" si="129"/>
        <v>1305</v>
      </c>
      <c r="AL6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$A604  &amp; ", "   &amp;
$B604  &amp; ", "   &amp;
$D604  &amp; ", '"  &amp;
$I604  &amp; "', '" &amp;
$O604  &amp; "', "  &amp;
$S604  &amp; ", '"  &amp;
TEXT($U604,"dd/mm/aaaa")  &amp; "', "   &amp;
$V604  &amp; ", "   &amp;
$X604  &amp; ", "   &amp;
$Z604  &amp; ", "   &amp;
IF($AB604 &lt;&gt; "", $AB604, "NULL")  &amp; ", "   &amp;
$AK604  &amp; ");"</f>
        <v>#REF!</v>
      </c>
    </row>
    <row r="605" spans="1:38" x14ac:dyDescent="0.2">
      <c r="A605" s="7" cm="1">
        <f t="array" aca="1" ref="A605" ca="1">INDEX(Companies!$A:$A,RANDBETWEEN(2,COUNTA(Companies!$A:$A)),1)</f>
        <v>2</v>
      </c>
      <c r="B605" s="5">
        <f t="shared" si="117"/>
        <v>604</v>
      </c>
      <c r="C605" s="5" t="str" cm="1">
        <f t="array" ref="C605">SHA1HASH($B605)</f>
        <v>f8d0f85975e49b959799cc52847110cc940b9db1</v>
      </c>
      <c r="D605" s="6">
        <f t="shared" ca="1" si="118"/>
        <v>1</v>
      </c>
      <c r="E605" s="7">
        <f ca="1">IF($B605 = 1 + N("Presidente"),
    127,
    IF($B605 = 2 + N("Vice-Presidente"),
        72,
        IF($B605 = 3 + N("Secretária bilíngue"),
            13,
            RANDBETWEEN(5,COUNT(Name!$A:$A) + 1)
        )
    )
)</f>
        <v>337</v>
      </c>
      <c r="F605" s="7" t="str">
        <f ca="1">VLOOKUP($E605,Name!$A:$B,2,FALSE)</f>
        <v>Sarah</v>
      </c>
      <c r="G605" s="7">
        <f ca="1" xml:space="preserve">
IF($B605 = 1,
    0,
    RANDBETWEEN(5,COUNT('Last name'!$A:$A) + 1)
)</f>
        <v>21</v>
      </c>
      <c r="H605" s="7" t="str">
        <f ca="1" xml:space="preserve">
IF($B605 = 1 + N("Presidente"),
    "de Orléans e Bragança",
    VLOOKUP($G605,'Last name'!$A:$B,2,FALSE) &amp; " " &amp; VLOOKUP(RANDBETWEEN(5,COUNT('Last name'!$A:$A) + 1),'Last name'!$A:$B,2,FALSE)
)</f>
        <v>Aragão Barroso</v>
      </c>
      <c r="I605" s="7" t="str">
        <f t="shared" ca="1" si="119"/>
        <v>Sarah Aragão Barroso</v>
      </c>
      <c r="J605" s="7" t="str" cm="1">
        <f t="array" aca="1" ref="J605" ca="1">SHA1HASH($I605)</f>
        <v>bb45dd7472dab3d8ab9aac97a5a38d1071523807</v>
      </c>
      <c r="K605" s="7" cm="1">
        <f t="array" aca="1" ref="K605" ca="1">INDEX(States!$A:$A,M605,1)</f>
        <v>5</v>
      </c>
      <c r="L605" s="7" t="str">
        <f ca="1">VLOOKUP($K605,Countries!$A:$B,2,FALSE)</f>
        <v>Portugal</v>
      </c>
      <c r="M605" s="7" cm="1">
        <f t="array" aca="1" ref="M605" ca="1">INDEX(States!$C:$C,RANDBETWEEN(5,COUNTA(States!$A:$A) + 1),1)</f>
        <v>15</v>
      </c>
      <c r="N605" s="7" t="str">
        <f ca="1">VLOOKUP($M605,States!$C:$D,2,FALSE)</f>
        <v xml:space="preserve"> ÉVORA</v>
      </c>
      <c r="O605" s="7" t="str">
        <f ca="1">VLOOKUP($E605,Name!$A:$C,3,FALSE)</f>
        <v>F</v>
      </c>
      <c r="P605" s="7" t="str">
        <f ca="1">VLOOKUP($O605,Genders!$B:$C,2,FALSE)</f>
        <v>Female</v>
      </c>
      <c r="Q605" s="7" cm="1">
        <f t="array" aca="1" ref="Q605" ca="1">INDEX('Marital status'!$A:$A,RANDBETWEEN(5,COUNTA('Marital status'!$A:$A) + 1),1)</f>
        <v>6</v>
      </c>
      <c r="R605" s="7" t="str">
        <f ca="1">VLOOKUP($Q605,'Marital status'!$A:$B,2,FALSE)</f>
        <v>DIVORCED</v>
      </c>
      <c r="S605" s="7">
        <f t="shared" ca="1" si="120"/>
        <v>7</v>
      </c>
      <c r="T605" s="7" t="str">
        <f ca="1">VLOOKUP($S605,Ethnicities!$A:$B,2,FALSE)</f>
        <v>Native Hawaiian or Other Pacific Islander</v>
      </c>
      <c r="U605" s="8">
        <f t="shared" ca="1" si="121"/>
        <v>21774</v>
      </c>
      <c r="V605" s="6">
        <f t="shared" ca="1" si="122"/>
        <v>8</v>
      </c>
      <c r="W605" s="8" t="str">
        <f ca="1">VLOOKUP($V605,'Background education'!$A:$B,2,FALSE)</f>
        <v>Graduate school</v>
      </c>
      <c r="X605" s="7">
        <f ca="1" xml:space="preserve">
  IF(OR($Z605 = 5, $Z605 = 6, $Z605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605" s="7" t="str">
        <f ca="1">VLOOKUP($X605,Departments!$A:$B,2,FALSE)</f>
        <v>Controlling</v>
      </c>
      <c r="Z605" s="6">
        <f t="shared" ca="1" si="123"/>
        <v>11</v>
      </c>
      <c r="AA605" s="7" t="str">
        <f ca="1">VLOOKUP($Z605,Roles!$A:$B,2,FALSE)</f>
        <v>Analyst</v>
      </c>
      <c r="AB605" s="6">
        <f t="shared" ca="1" si="124"/>
        <v>5</v>
      </c>
      <c r="AC605" s="7" t="str">
        <f ca="1" xml:space="preserve">
IF(
  ISNA($AB605),
  NA(),
  VLOOKUP($AB605,Levels!$A:$B,2,FALSE)
)</f>
        <v>Junior</v>
      </c>
      <c r="AD605" s="8">
        <f t="shared" ca="1" si="125"/>
        <v>44689</v>
      </c>
      <c r="AE605" s="6">
        <f ca="1">RANDBETWEEN(5,COUNTA('Recruitment source'!$A:$A) + 1)</f>
        <v>7</v>
      </c>
      <c r="AF605" s="6" t="str">
        <f ca="1">VLOOKUP($AE605,'Recruitment source'!$A:$B,2,FALSE)</f>
        <v>SAPO Emprego</v>
      </c>
      <c r="AG605" s="8" t="e">
        <f t="shared" ca="1" si="126"/>
        <v>#N/A</v>
      </c>
      <c r="AH605" s="6" t="e">
        <f t="shared" ca="1" si="127"/>
        <v>#N/A</v>
      </c>
      <c r="AI605" s="6" t="e">
        <f ca="1" xml:space="preserve">
IF(
  ISNA($AH605),
  NA(),
  VLOOKUP($AH605,'Reasons for dismissal'!$A:$B,2,FALSE)
)</f>
        <v>#N/A</v>
      </c>
      <c r="AJ605" s="6">
        <f t="shared" ca="1" si="128"/>
        <v>5</v>
      </c>
      <c r="AK605" s="1">
        <f t="shared" ca="1" si="129"/>
        <v>3000</v>
      </c>
      <c r="AL6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$A605  &amp; ", "   &amp;
$B605  &amp; ", "   &amp;
$D605  &amp; ", '"  &amp;
$I605  &amp; "', '" &amp;
$O605  &amp; "', "  &amp;
$S605  &amp; ", '"  &amp;
TEXT($U605,"dd/mm/aaaa")  &amp; "', "   &amp;
$V605  &amp; ", "   &amp;
$X605  &amp; ", "   &amp;
$Z605  &amp; ", "   &amp;
IF($AB605 &lt;&gt; "", $AB605, "NULL")  &amp; ", "   &amp;
$AK605  &amp; ");"</f>
        <v>#REF!</v>
      </c>
    </row>
    <row r="606" spans="1:38" x14ac:dyDescent="0.2">
      <c r="A606" s="7" cm="1">
        <f t="array" aca="1" ref="A606" ca="1">INDEX(Companies!$A:$A,RANDBETWEEN(2,COUNTA(Companies!$A:$A)),1)</f>
        <v>2</v>
      </c>
      <c r="B606" s="5">
        <f t="shared" si="117"/>
        <v>605</v>
      </c>
      <c r="C606" s="5" t="str" cm="1">
        <f t="array" ref="C606">SHA1HASH($B606)</f>
        <v>8290abc6c261e044710e7d616082ab51cb377262</v>
      </c>
      <c r="D606" s="6">
        <f t="shared" ca="1" si="118"/>
        <v>1</v>
      </c>
      <c r="E606" s="7">
        <f ca="1">IF($B606 = 1 + N("Presidente"),
    127,
    IF($B606 = 2 + N("Vice-Presidente"),
        72,
        IF($B606 = 3 + N("Secretária bilíngue"),
            13,
            RANDBETWEEN(5,COUNT(Name!$A:$A) + 1)
        )
    )
)</f>
        <v>208</v>
      </c>
      <c r="F606" s="7" t="str">
        <f ca="1">VLOOKUP($E606,Name!$A:$B,2,FALSE)</f>
        <v>Katarina</v>
      </c>
      <c r="G606" s="7">
        <f ca="1" xml:space="preserve">
IF($B606 = 1,
    0,
    RANDBETWEEN(5,COUNT('Last name'!$A:$A) + 1)
)</f>
        <v>100</v>
      </c>
      <c r="H606" s="7" t="str">
        <f ca="1" xml:space="preserve">
IF($B606 = 1 + N("Presidente"),
    "de Orléans e Bragança",
    VLOOKUP($G606,'Last name'!$A:$B,2,FALSE) &amp; " " &amp; VLOOKUP(RANDBETWEEN(5,COUNT('Last name'!$A:$A) + 1),'Last name'!$A:$B,2,FALSE)
)</f>
        <v>Gonçalves Brasil</v>
      </c>
      <c r="I606" s="7" t="str">
        <f t="shared" ca="1" si="119"/>
        <v>Katarina Gonçalves Brasil</v>
      </c>
      <c r="J606" s="7" t="str" cm="1">
        <f t="array" aca="1" ref="J606" ca="1">SHA1HASH($I606)</f>
        <v>8459caeaa3219459864aadb9f92cfa86323a99ab</v>
      </c>
      <c r="K606" s="7" cm="1">
        <f t="array" aca="1" ref="K606" ca="1">INDEX(States!$A:$A,M606,1)</f>
        <v>5</v>
      </c>
      <c r="L606" s="7" t="str">
        <f ca="1">VLOOKUP($K606,Countries!$A:$B,2,FALSE)</f>
        <v>Portugal</v>
      </c>
      <c r="M606" s="7" cm="1">
        <f t="array" aca="1" ref="M606" ca="1">INDEX(States!$C:$C,RANDBETWEEN(5,COUNTA(States!$A:$A) + 1),1)</f>
        <v>16</v>
      </c>
      <c r="N606" s="7" t="str">
        <f ca="1">VLOOKUP($M606,States!$C:$D,2,FALSE)</f>
        <v>Azores</v>
      </c>
      <c r="O606" s="7" t="str">
        <f ca="1">VLOOKUP($E606,Name!$A:$C,3,FALSE)</f>
        <v>F</v>
      </c>
      <c r="P606" s="7" t="str">
        <f ca="1">VLOOKUP($O606,Genders!$B:$C,2,FALSE)</f>
        <v>Female</v>
      </c>
      <c r="Q606" s="7" cm="1">
        <f t="array" aca="1" ref="Q606" ca="1">INDEX('Marital status'!$A:$A,RANDBETWEEN(5,COUNTA('Marital status'!$A:$A) + 1),1)</f>
        <v>0</v>
      </c>
      <c r="R606" s="7" t="e">
        <f ca="1">VLOOKUP($Q606,'Marital status'!$A:$B,2,FALSE)</f>
        <v>#N/A</v>
      </c>
      <c r="S606" s="7">
        <f t="shared" ca="1" si="120"/>
        <v>5</v>
      </c>
      <c r="T606" s="7" t="str">
        <f ca="1">VLOOKUP($S606,Ethnicities!$A:$B,2,FALSE)</f>
        <v>ASIAN</v>
      </c>
      <c r="U606" s="8">
        <f t="shared" ca="1" si="121"/>
        <v>21878</v>
      </c>
      <c r="V606" s="6">
        <f t="shared" ca="1" si="122"/>
        <v>7</v>
      </c>
      <c r="W606" s="8" t="str">
        <f ca="1">VLOOKUP($V606,'Background education'!$A:$B,2,FALSE)</f>
        <v>Undergraduate degree</v>
      </c>
      <c r="X606" s="7">
        <f ca="1" xml:space="preserve">
  IF(OR($Z606 = 5, $Z606 = 6, $Z606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606" s="7" t="str">
        <f ca="1">VLOOKUP($X606,Departments!$A:$B,2,FALSE)</f>
        <v xml:space="preserve"> Commercial</v>
      </c>
      <c r="Z606" s="6">
        <f t="shared" ca="1" si="123"/>
        <v>9</v>
      </c>
      <c r="AA606" s="7" t="str">
        <f ca="1">VLOOKUP($Z606,Roles!$A:$B,2,FALSE)</f>
        <v>Intern</v>
      </c>
      <c r="AB606" s="6" t="e">
        <f t="shared" ca="1" si="124"/>
        <v>#N/A</v>
      </c>
      <c r="AC606" s="7" t="e">
        <f ca="1" xml:space="preserve">
IF(
  ISNA($AB606),
  NA(),
  VLOOKUP($AB606,Levels!$A:$B,2,FALSE)
)</f>
        <v>#N/A</v>
      </c>
      <c r="AD606" s="8">
        <f t="shared" ca="1" si="125"/>
        <v>38442</v>
      </c>
      <c r="AE606" s="6">
        <f ca="1">RANDBETWEEN(5,COUNTA('Recruitment source'!$A:$A) + 1)</f>
        <v>15</v>
      </c>
      <c r="AF606" s="6" t="str">
        <f ca="1">VLOOKUP($AE606,'Recruitment source'!$A:$B,2,FALSE)</f>
        <v>Website</v>
      </c>
      <c r="AG606" s="8" t="e">
        <f t="shared" ca="1" si="126"/>
        <v>#N/A</v>
      </c>
      <c r="AH606" s="6" t="e">
        <f t="shared" ca="1" si="127"/>
        <v>#N/A</v>
      </c>
      <c r="AI606" s="6" t="e">
        <f ca="1" xml:space="preserve">
IF(
  ISNA($AH606),
  NA(),
  VLOOKUP($AH606,'Reasons for dismissal'!$A:$B,2,FALSE)
)</f>
        <v>#N/A</v>
      </c>
      <c r="AJ606" s="6">
        <f t="shared" ca="1" si="128"/>
        <v>4</v>
      </c>
      <c r="AK606" s="1">
        <f t="shared" ca="1" si="129"/>
        <v>1285</v>
      </c>
      <c r="AL6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$A606  &amp; ", "   &amp;
$B606  &amp; ", "   &amp;
$D606  &amp; ", '"  &amp;
$I606  &amp; "', '" &amp;
$O606  &amp; "', "  &amp;
$S606  &amp; ", '"  &amp;
TEXT($U606,"dd/mm/aaaa")  &amp; "', "   &amp;
$V606  &amp; ", "   &amp;
$X606  &amp; ", "   &amp;
$Z606  &amp; ", "   &amp;
IF($AB606 &lt;&gt; "", $AB606, "NULL")  &amp; ", "   &amp;
$AK606  &amp; ");"</f>
        <v>#REF!</v>
      </c>
    </row>
    <row r="607" spans="1:38" x14ac:dyDescent="0.2">
      <c r="A607" s="7" cm="1">
        <f t="array" aca="1" ref="A607" ca="1">INDEX(Companies!$A:$A,RANDBETWEEN(2,COUNTA(Companies!$A:$A)),1)</f>
        <v>2</v>
      </c>
      <c r="B607" s="5">
        <f t="shared" si="117"/>
        <v>606</v>
      </c>
      <c r="C607" s="5" t="str" cm="1">
        <f t="array" ref="C607">SHA1HASH($B607)</f>
        <v>a29e971b5176a9fadde4eb86c851c7d66de8004b</v>
      </c>
      <c r="D607" s="6">
        <f t="shared" ca="1" si="118"/>
        <v>1</v>
      </c>
      <c r="E607" s="7">
        <f ca="1">IF($B607 = 1 + N("Presidente"),
    127,
    IF($B607 = 2 + N("Vice-Presidente"),
        72,
        IF($B607 = 3 + N("Secretária bilíngue"),
            13,
            RANDBETWEEN(5,COUNT(Name!$A:$A) + 1)
        )
    )
)</f>
        <v>128</v>
      </c>
      <c r="F607" s="7" t="str">
        <f ca="1">VLOOKUP($E607,Name!$A:$B,2,FALSE)</f>
        <v>Enzo Gabriel</v>
      </c>
      <c r="G607" s="7">
        <f ca="1" xml:space="preserve">
IF($B607 = 1,
    0,
    RANDBETWEEN(5,COUNT('Last name'!$A:$A) + 1)
)</f>
        <v>17</v>
      </c>
      <c r="H607" s="7" t="str">
        <f ca="1" xml:space="preserve">
IF($B607 = 1 + N("Presidente"),
    "de Orléans e Bragança",
    VLOOKUP($G607,'Last name'!$A:$B,2,FALSE) &amp; " " &amp; VLOOKUP(RANDBETWEEN(5,COUNT('Last name'!$A:$A) + 1),'Last name'!$A:$B,2,FALSE)
)</f>
        <v>Andrade Aguiar</v>
      </c>
      <c r="I607" s="7" t="str">
        <f t="shared" ca="1" si="119"/>
        <v>Enzo Gabriel Andrade Aguiar</v>
      </c>
      <c r="J607" s="7" t="str" cm="1">
        <f t="array" aca="1" ref="J607" ca="1">SHA1HASH($I607)</f>
        <v>4f35c773c540c02218d90d8f5a6eb20bc1919e2d</v>
      </c>
      <c r="K607" s="7" cm="1">
        <f t="array" aca="1" ref="K607" ca="1">INDEX(States!$A:$A,M607,1)</f>
        <v>5</v>
      </c>
      <c r="L607" s="7" t="str">
        <f ca="1">VLOOKUP($K607,Countries!$A:$B,2,FALSE)</f>
        <v>Portugal</v>
      </c>
      <c r="M607" s="7" cm="1">
        <f t="array" aca="1" ref="M607" ca="1">INDEX(States!$C:$C,RANDBETWEEN(5,COUNTA(States!$A:$A) + 1),1)</f>
        <v>19</v>
      </c>
      <c r="N607" s="7" t="str">
        <f ca="1">VLOOKUP($M607,States!$C:$D,2,FALSE)</f>
        <v>Beja</v>
      </c>
      <c r="O607" s="7" t="str">
        <f ca="1">VLOOKUP($E607,Name!$A:$C,3,FALSE)</f>
        <v>M</v>
      </c>
      <c r="P607" s="7" t="str">
        <f ca="1">VLOOKUP($O607,Genders!$B:$C,2,FALSE)</f>
        <v>Male</v>
      </c>
      <c r="Q607" s="7" cm="1">
        <f t="array" aca="1" ref="Q607" ca="1">INDEX('Marital status'!$A:$A,RANDBETWEEN(5,COUNTA('Marital status'!$A:$A) + 1),1)</f>
        <v>5</v>
      </c>
      <c r="R607" s="7" t="str">
        <f ca="1">VLOOKUP($Q607,'Marital status'!$A:$B,2,FALSE)</f>
        <v xml:space="preserve"> Separated </v>
      </c>
      <c r="S607" s="7">
        <f t="shared" ca="1" si="120"/>
        <v>5</v>
      </c>
      <c r="T607" s="7" t="str">
        <f ca="1">VLOOKUP($S607,Ethnicities!$A:$B,2,FALSE)</f>
        <v>ASIAN</v>
      </c>
      <c r="U607" s="8">
        <f t="shared" ca="1" si="121"/>
        <v>31341</v>
      </c>
      <c r="V607" s="6">
        <f t="shared" ca="1" si="122"/>
        <v>8</v>
      </c>
      <c r="W607" s="8" t="str">
        <f ca="1">VLOOKUP($V607,'Background education'!$A:$B,2,FALSE)</f>
        <v>Graduate school</v>
      </c>
      <c r="X607" s="7">
        <f ca="1" xml:space="preserve">
  IF(OR($Z607 = 5, $Z607 = 6, $Z607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607" s="7" t="str">
        <f ca="1">VLOOKUP($X607,Departments!$A:$B,2,FALSE)</f>
        <v>Communication &amp; Marketing</v>
      </c>
      <c r="Z607" s="6">
        <f t="shared" ca="1" si="123"/>
        <v>11</v>
      </c>
      <c r="AA607" s="7" t="str">
        <f ca="1">VLOOKUP($Z607,Roles!$A:$B,2,FALSE)</f>
        <v>Analyst</v>
      </c>
      <c r="AB607" s="6">
        <f t="shared" ca="1" si="124"/>
        <v>7</v>
      </c>
      <c r="AC607" s="7" t="str">
        <f ca="1" xml:space="preserve">
IF(
  ISNA($AB607),
  NA(),
  VLOOKUP($AB607,Levels!$A:$B,2,FALSE)
)</f>
        <v>Senior</v>
      </c>
      <c r="AD607" s="8">
        <f t="shared" ca="1" si="125"/>
        <v>38084</v>
      </c>
      <c r="AE607" s="6">
        <f ca="1">RANDBETWEEN(5,COUNTA('Recruitment source'!$A:$A) + 1)</f>
        <v>13</v>
      </c>
      <c r="AF607" s="6" t="str">
        <f ca="1">VLOOKUP($AE607,'Recruitment source'!$A:$B,2,FALSE)</f>
        <v>Google</v>
      </c>
      <c r="AG607" s="8" t="e">
        <f t="shared" ca="1" si="126"/>
        <v>#N/A</v>
      </c>
      <c r="AH607" s="6" t="e">
        <f t="shared" ca="1" si="127"/>
        <v>#N/A</v>
      </c>
      <c r="AI607" s="6" t="e">
        <f ca="1" xml:space="preserve">
IF(
  ISNA($AH607),
  NA(),
  VLOOKUP($AH607,'Reasons for dismissal'!$A:$B,2,FALSE)
)</f>
        <v>#N/A</v>
      </c>
      <c r="AJ607" s="6">
        <f t="shared" ca="1" si="128"/>
        <v>4</v>
      </c>
      <c r="AK607" s="1">
        <f t="shared" ca="1" si="129"/>
        <v>3080</v>
      </c>
      <c r="AL6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$A607  &amp; ", "   &amp;
$B607  &amp; ", "   &amp;
$D607  &amp; ", '"  &amp;
$I607  &amp; "', '" &amp;
$O607  &amp; "', "  &amp;
$S607  &amp; ", '"  &amp;
TEXT($U607,"dd/mm/aaaa")  &amp; "', "   &amp;
$V607  &amp; ", "   &amp;
$X607  &amp; ", "   &amp;
$Z607  &amp; ", "   &amp;
IF($AB607 &lt;&gt; "", $AB607, "NULL")  &amp; ", "   &amp;
$AK607  &amp; ");"</f>
        <v>#REF!</v>
      </c>
    </row>
    <row r="608" spans="1:38" x14ac:dyDescent="0.2">
      <c r="A608" s="7" cm="1">
        <f t="array" aca="1" ref="A608" ca="1">INDEX(Companies!$A:$A,RANDBETWEEN(2,COUNTA(Companies!$A:$A)),1)</f>
        <v>2</v>
      </c>
      <c r="B608" s="5">
        <f t="shared" si="117"/>
        <v>607</v>
      </c>
      <c r="C608" s="5" t="str" cm="1">
        <f t="array" ref="C608">SHA1HASH($B608)</f>
        <v>aa62ffff47619bf0b14843d4865e7dac00e278ef</v>
      </c>
      <c r="D608" s="6">
        <f t="shared" ca="1" si="118"/>
        <v>1</v>
      </c>
      <c r="E608" s="7">
        <f ca="1">IF($B608 = 1 + N("Presidente"),
    127,
    IF($B608 = 2 + N("Vice-Presidente"),
        72,
        IF($B608 = 3 + N("Secretária bilíngue"),
            13,
            RANDBETWEEN(5,COUNT(Name!$A:$A) + 1)
        )
    )
)</f>
        <v>67</v>
      </c>
      <c r="F608" s="7" t="str">
        <f ca="1">VLOOKUP($E608,Name!$A:$B,2,FALSE)</f>
        <v>Beatriz</v>
      </c>
      <c r="G608" s="7">
        <f ca="1" xml:space="preserve">
IF($B608 = 1,
    0,
    RANDBETWEEN(5,COUNT('Last name'!$A:$A) + 1)
)</f>
        <v>181</v>
      </c>
      <c r="H608" s="7" t="str">
        <f ca="1" xml:space="preserve">
IF($B608 = 1 + N("Presidente"),
    "de Orléans e Bragança",
    VLOOKUP($G608,'Last name'!$A:$B,2,FALSE) &amp; " " &amp; VLOOKUP(RANDBETWEEN(5,COUNT('Last name'!$A:$A) + 1),'Last name'!$A:$B,2,FALSE)
)</f>
        <v>Simões Auth</v>
      </c>
      <c r="I608" s="7" t="str">
        <f t="shared" ca="1" si="119"/>
        <v>Beatriz Simões Auth</v>
      </c>
      <c r="J608" s="7" t="str" cm="1">
        <f t="array" aca="1" ref="J608" ca="1">SHA1HASH($I608)</f>
        <v>4fdfbfb0f2e3de8f881688e146f2b71ab44e790a</v>
      </c>
      <c r="K608" s="7" cm="1">
        <f t="array" aca="1" ref="K608" ca="1">INDEX(States!$A:$A,M608,1)</f>
        <v>5</v>
      </c>
      <c r="L608" s="7" t="str">
        <f ca="1">VLOOKUP($K608,Countries!$A:$B,2,FALSE)</f>
        <v>Portugal</v>
      </c>
      <c r="M608" s="7" cm="1">
        <f t="array" aca="1" ref="M608" ca="1">INDEX(States!$C:$C,RANDBETWEEN(5,COUNTA(States!$A:$A) + 1),1)</f>
        <v>6</v>
      </c>
      <c r="N608" s="7" t="str">
        <f ca="1">VLOOKUP($M608,States!$C:$D,2,FALSE)</f>
        <v>PORTO</v>
      </c>
      <c r="O608" s="7" t="str">
        <f ca="1">VLOOKUP($E608,Name!$A:$C,3,FALSE)</f>
        <v>F</v>
      </c>
      <c r="P608" s="7" t="str">
        <f ca="1">VLOOKUP($O608,Genders!$B:$C,2,FALSE)</f>
        <v>Female</v>
      </c>
      <c r="Q608" s="7" cm="1">
        <f t="array" aca="1" ref="Q608" ca="1">INDEX('Marital status'!$A:$A,RANDBETWEEN(5,COUNTA('Marital status'!$A:$A) + 1),1)</f>
        <v>0</v>
      </c>
      <c r="R608" s="7" t="e">
        <f ca="1">VLOOKUP($Q608,'Marital status'!$A:$B,2,FALSE)</f>
        <v>#N/A</v>
      </c>
      <c r="S608" s="7">
        <f t="shared" ca="1" si="120"/>
        <v>8</v>
      </c>
      <c r="T608" s="7" t="e">
        <f ca="1">VLOOKUP($S608,Ethnicities!$A:$B,2,FALSE)</f>
        <v>#N/A</v>
      </c>
      <c r="U608" s="8">
        <f t="shared" ca="1" si="121"/>
        <v>21121</v>
      </c>
      <c r="V608" s="6">
        <f t="shared" ca="1" si="122"/>
        <v>7</v>
      </c>
      <c r="W608" s="8" t="str">
        <f ca="1">VLOOKUP($V608,'Background education'!$A:$B,2,FALSE)</f>
        <v>Undergraduate degree</v>
      </c>
      <c r="X608" s="7">
        <f ca="1" xml:space="preserve">
  IF(OR($Z608 = 5, $Z608 = 6, $Z608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608" s="7" t="str">
        <f ca="1">VLOOKUP($X608,Departments!$A:$B,2,FALSE)</f>
        <v>Controlling</v>
      </c>
      <c r="Z608" s="6">
        <f t="shared" ca="1" si="123"/>
        <v>9</v>
      </c>
      <c r="AA608" s="7" t="str">
        <f ca="1">VLOOKUP($Z608,Roles!$A:$B,2,FALSE)</f>
        <v>Intern</v>
      </c>
      <c r="AB608" s="6" t="e">
        <f t="shared" ca="1" si="124"/>
        <v>#N/A</v>
      </c>
      <c r="AC608" s="7" t="e">
        <f ca="1" xml:space="preserve">
IF(
  ISNA($AB608),
  NA(),
  VLOOKUP($AB608,Levels!$A:$B,2,FALSE)
)</f>
        <v>#N/A</v>
      </c>
      <c r="AD608" s="8">
        <f t="shared" ca="1" si="125"/>
        <v>42233</v>
      </c>
      <c r="AE608" s="6">
        <f ca="1">RANDBETWEEN(5,COUNTA('Recruitment source'!$A:$A) + 1)</f>
        <v>5</v>
      </c>
      <c r="AF608" s="6" t="str">
        <f ca="1">VLOOKUP($AE608,'Recruitment source'!$A:$B,2,FALSE)</f>
        <v>Indeed</v>
      </c>
      <c r="AG608" s="8" t="e">
        <f t="shared" ca="1" si="126"/>
        <v>#N/A</v>
      </c>
      <c r="AH608" s="6" t="e">
        <f t="shared" ca="1" si="127"/>
        <v>#N/A</v>
      </c>
      <c r="AI608" s="6" t="e">
        <f ca="1" xml:space="preserve">
IF(
  ISNA($AH608),
  NA(),
  VLOOKUP($AH608,'Reasons for dismissal'!$A:$B,2,FALSE)
)</f>
        <v>#N/A</v>
      </c>
      <c r="AJ608" s="6">
        <f t="shared" ca="1" si="128"/>
        <v>5</v>
      </c>
      <c r="AK608" s="1">
        <f t="shared" ca="1" si="129"/>
        <v>1205</v>
      </c>
      <c r="AL6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$A608  &amp; ", "   &amp;
$B608  &amp; ", "   &amp;
$D608  &amp; ", '"  &amp;
$I608  &amp; "', '" &amp;
$O608  &amp; "', "  &amp;
$S608  &amp; ", '"  &amp;
TEXT($U608,"dd/mm/aaaa")  &amp; "', "   &amp;
$V608  &amp; ", "   &amp;
$X608  &amp; ", "   &amp;
$Z608  &amp; ", "   &amp;
IF($AB608 &lt;&gt; "", $AB608, "NULL")  &amp; ", "   &amp;
$AK608  &amp; ");"</f>
        <v>#REF!</v>
      </c>
    </row>
    <row r="609" spans="1:38" x14ac:dyDescent="0.2">
      <c r="A609" s="7" cm="1">
        <f t="array" aca="1" ref="A609" ca="1">INDEX(Companies!$A:$A,RANDBETWEEN(2,COUNTA(Companies!$A:$A)),1)</f>
        <v>2</v>
      </c>
      <c r="B609" s="5">
        <f t="shared" si="117"/>
        <v>608</v>
      </c>
      <c r="C609" s="5" t="str" cm="1">
        <f t="array" ref="C609">SHA1HASH($B609)</f>
        <v>72ab8108eff0514f059c30e2e277c37a9aaf1b04</v>
      </c>
      <c r="D609" s="6">
        <f t="shared" ca="1" si="118"/>
        <v>1</v>
      </c>
      <c r="E609" s="7">
        <f ca="1">IF($B609 = 1 + N("Presidente"),
    127,
    IF($B609 = 2 + N("Vice-Presidente"),
        72,
        IF($B609 = 3 + N("Secretária bilíngue"),
            13,
            RANDBETWEEN(5,COUNT(Name!$A:$A) + 1)
        )
    )
)</f>
        <v>249</v>
      </c>
      <c r="F609" s="7" t="str">
        <f ca="1">VLOOKUP($E609,Name!$A:$B,2,FALSE)</f>
        <v>Luna</v>
      </c>
      <c r="G609" s="7">
        <f ca="1" xml:space="preserve">
IF($B609 = 1,
    0,
    RANDBETWEEN(5,COUNT('Last name'!$A:$A) + 1)
)</f>
        <v>173</v>
      </c>
      <c r="H609" s="7" t="str">
        <f ca="1" xml:space="preserve">
IF($B609 = 1 + N("Presidente"),
    "de Orléans e Bragança",
    VLOOKUP($G609,'Last name'!$A:$B,2,FALSE) &amp; " " &amp; VLOOKUP(RANDBETWEEN(5,COUNT('Last name'!$A:$A) + 1),'Last name'!$A:$B,2,FALSE)
)</f>
        <v>Santacruz Aguiar</v>
      </c>
      <c r="I609" s="7" t="str">
        <f t="shared" ca="1" si="119"/>
        <v>Luna Santacruz Aguiar</v>
      </c>
      <c r="J609" s="7" t="str" cm="1">
        <f t="array" aca="1" ref="J609" ca="1">SHA1HASH($I609)</f>
        <v>a6d9a2f6de86c557fae4bcde0f92ad4a0987f938</v>
      </c>
      <c r="K609" s="7" cm="1">
        <f t="array" aca="1" ref="K609" ca="1">INDEX(States!$A:$A,M609,1)</f>
        <v>5</v>
      </c>
      <c r="L609" s="7" t="str">
        <f ca="1">VLOOKUP($K609,Countries!$A:$B,2,FALSE)</f>
        <v>Portugal</v>
      </c>
      <c r="M609" s="7" cm="1">
        <f t="array" aca="1" ref="M609" ca="1">INDEX(States!$C:$C,RANDBETWEEN(5,COUNTA(States!$A:$A) + 1),1)</f>
        <v>19</v>
      </c>
      <c r="N609" s="7" t="str">
        <f ca="1">VLOOKUP($M609,States!$C:$D,2,FALSE)</f>
        <v>Beja</v>
      </c>
      <c r="O609" s="7" t="str">
        <f ca="1">VLOOKUP($E609,Name!$A:$C,3,FALSE)</f>
        <v>F</v>
      </c>
      <c r="P609" s="7" t="str">
        <f ca="1">VLOOKUP($O609,Genders!$B:$C,2,FALSE)</f>
        <v>Female</v>
      </c>
      <c r="Q609" s="7" cm="1">
        <f t="array" aca="1" ref="Q609" ca="1">INDEX('Marital status'!$A:$A,RANDBETWEEN(5,COUNTA('Marital status'!$A:$A) + 1),1)</f>
        <v>6</v>
      </c>
      <c r="R609" s="7" t="str">
        <f ca="1">VLOOKUP($Q609,'Marital status'!$A:$B,2,FALSE)</f>
        <v>DIVORCED</v>
      </c>
      <c r="S609" s="7">
        <f t="shared" ca="1" si="120"/>
        <v>6</v>
      </c>
      <c r="T609" s="7" t="str">
        <f ca="1">VLOOKUP($S609,Ethnicities!$A:$B,2,FALSE)</f>
        <v xml:space="preserve">  american Indian or Alaska Native</v>
      </c>
      <c r="U609" s="8">
        <f t="shared" ca="1" si="121"/>
        <v>25030</v>
      </c>
      <c r="V609" s="6">
        <f t="shared" ca="1" si="122"/>
        <v>8</v>
      </c>
      <c r="W609" s="8" t="str">
        <f ca="1">VLOOKUP($V609,'Background education'!$A:$B,2,FALSE)</f>
        <v>Graduate school</v>
      </c>
      <c r="X609" s="7">
        <f ca="1" xml:space="preserve">
  IF(OR($Z609 = 5, $Z609 = 6, $Z609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609" s="7" t="str">
        <f ca="1">VLOOKUP($X609,Departments!$A:$B,2,FALSE)</f>
        <v>Controlling</v>
      </c>
      <c r="Z609" s="6">
        <f t="shared" ca="1" si="123"/>
        <v>11</v>
      </c>
      <c r="AA609" s="7" t="str">
        <f ca="1">VLOOKUP($Z609,Roles!$A:$B,2,FALSE)</f>
        <v>Analyst</v>
      </c>
      <c r="AB609" s="6">
        <f t="shared" ca="1" si="124"/>
        <v>7</v>
      </c>
      <c r="AC609" s="7" t="str">
        <f ca="1" xml:space="preserve">
IF(
  ISNA($AB609),
  NA(),
  VLOOKUP($AB609,Levels!$A:$B,2,FALSE)
)</f>
        <v>Senior</v>
      </c>
      <c r="AD609" s="8">
        <f t="shared" ca="1" si="125"/>
        <v>36709</v>
      </c>
      <c r="AE609" s="6">
        <f ca="1">RANDBETWEEN(5,COUNTA('Recruitment source'!$A:$A) + 1)</f>
        <v>6</v>
      </c>
      <c r="AF609" s="6" t="str">
        <f ca="1">VLOOKUP($AE609,'Recruitment source'!$A:$B,2,FALSE)</f>
        <v>Learn4Good</v>
      </c>
      <c r="AG609" s="8" t="e">
        <f t="shared" ca="1" si="126"/>
        <v>#N/A</v>
      </c>
      <c r="AH609" s="6" t="e">
        <f t="shared" ca="1" si="127"/>
        <v>#N/A</v>
      </c>
      <c r="AI609" s="6" t="e">
        <f ca="1" xml:space="preserve">
IF(
  ISNA($AH609),
  NA(),
  VLOOKUP($AH609,'Reasons for dismissal'!$A:$B,2,FALSE)
)</f>
        <v>#N/A</v>
      </c>
      <c r="AJ609" s="6">
        <f t="shared" ca="1" si="128"/>
        <v>5</v>
      </c>
      <c r="AK609" s="1">
        <f t="shared" ca="1" si="129"/>
        <v>3000</v>
      </c>
      <c r="AL6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$A609  &amp; ", "   &amp;
$B609  &amp; ", "   &amp;
$D609  &amp; ", '"  &amp;
$I609  &amp; "', '" &amp;
$O609  &amp; "', "  &amp;
$S609  &amp; ", '"  &amp;
TEXT($U609,"dd/mm/aaaa")  &amp; "', "   &amp;
$V609  &amp; ", "   &amp;
$X609  &amp; ", "   &amp;
$Z609  &amp; ", "   &amp;
IF($AB609 &lt;&gt; "", $AB609, "NULL")  &amp; ", "   &amp;
$AK609  &amp; ");"</f>
        <v>#REF!</v>
      </c>
    </row>
    <row r="610" spans="1:38" x14ac:dyDescent="0.2">
      <c r="A610" s="7" cm="1">
        <f t="array" aca="1" ref="A610" ca="1">INDEX(Companies!$A:$A,RANDBETWEEN(2,COUNTA(Companies!$A:$A)),1)</f>
        <v>2</v>
      </c>
      <c r="B610" s="5">
        <f t="shared" si="117"/>
        <v>609</v>
      </c>
      <c r="C610" s="5" t="str" cm="1">
        <f t="array" ref="C610">SHA1HASH($B610)</f>
        <v>80cc9feae5756e54abd79a88f8a4e233160b5674</v>
      </c>
      <c r="D610" s="6">
        <f t="shared" ca="1" si="118"/>
        <v>1</v>
      </c>
      <c r="E610" s="7">
        <f ca="1">IF($B610 = 1 + N("Presidente"),
    127,
    IF($B610 = 2 + N("Vice-Presidente"),
        72,
        IF($B610 = 3 + N("Secretária bilíngue"),
            13,
            RANDBETWEEN(5,COUNT(Name!$A:$A) + 1)
        )
    )
)</f>
        <v>334</v>
      </c>
      <c r="F610" s="7" t="str">
        <f ca="1">VLOOKUP($E610,Name!$A:$B,2,FALSE)</f>
        <v>Ryan</v>
      </c>
      <c r="G610" s="7">
        <f ca="1" xml:space="preserve">
IF($B610 = 1,
    0,
    RANDBETWEEN(5,COUNT('Last name'!$A:$A) + 1)
)</f>
        <v>159</v>
      </c>
      <c r="H610" s="7" t="str">
        <f ca="1" xml:space="preserve">
IF($B610 = 1 + N("Presidente"),
    "de Orléans e Bragança",
    VLOOKUP($G610,'Last name'!$A:$B,2,FALSE) &amp; " " &amp; VLOOKUP(RANDBETWEEN(5,COUNT('Last name'!$A:$A) + 1),'Last name'!$A:$B,2,FALSE)
)</f>
        <v>Reis Camargo</v>
      </c>
      <c r="I610" s="7" t="str">
        <f t="shared" ca="1" si="119"/>
        <v>Ryan Reis Camargo</v>
      </c>
      <c r="J610" s="7" t="str" cm="1">
        <f t="array" aca="1" ref="J610" ca="1">SHA1HASH($I610)</f>
        <v>2750b47e9abef0fd59163c4716ba9b282021a1be</v>
      </c>
      <c r="K610" s="7" cm="1">
        <f t="array" aca="1" ref="K610" ca="1">INDEX(States!$A:$A,M610,1)</f>
        <v>5</v>
      </c>
      <c r="L610" s="7" t="str">
        <f ca="1">VLOOKUP($K610,Countries!$A:$B,2,FALSE)</f>
        <v>Portugal</v>
      </c>
      <c r="M610" s="7" cm="1">
        <f t="array" aca="1" ref="M610" ca="1">INDEX(States!$C:$C,RANDBETWEEN(5,COUNTA(States!$A:$A) + 1),1)</f>
        <v>17</v>
      </c>
      <c r="N610" s="7" t="str">
        <f ca="1">VLOOKUP($M610,States!$C:$D,2,FALSE)</f>
        <v>Viseu</v>
      </c>
      <c r="O610" s="7" t="str">
        <f ca="1">VLOOKUP($E610,Name!$A:$C,3,FALSE)</f>
        <v>M</v>
      </c>
      <c r="P610" s="7" t="str">
        <f ca="1">VLOOKUP($O610,Genders!$B:$C,2,FALSE)</f>
        <v>Male</v>
      </c>
      <c r="Q610" s="7" cm="1">
        <f t="array" aca="1" ref="Q610" ca="1">INDEX('Marital status'!$A:$A,RANDBETWEEN(5,COUNTA('Marital status'!$A:$A) + 1),1)</f>
        <v>5</v>
      </c>
      <c r="R610" s="7" t="str">
        <f ca="1">VLOOKUP($Q610,'Marital status'!$A:$B,2,FALSE)</f>
        <v xml:space="preserve"> Separated </v>
      </c>
      <c r="S610" s="7">
        <f t="shared" ca="1" si="120"/>
        <v>5</v>
      </c>
      <c r="T610" s="7" t="str">
        <f ca="1">VLOOKUP($S610,Ethnicities!$A:$B,2,FALSE)</f>
        <v>ASIAN</v>
      </c>
      <c r="U610" s="8">
        <f t="shared" ca="1" si="121"/>
        <v>28137</v>
      </c>
      <c r="V610" s="6">
        <f t="shared" ca="1" si="122"/>
        <v>7</v>
      </c>
      <c r="W610" s="8" t="str">
        <f ca="1">VLOOKUP($V610,'Background education'!$A:$B,2,FALSE)</f>
        <v>Undergraduate degree</v>
      </c>
      <c r="X610" s="7">
        <f ca="1" xml:space="preserve">
  IF(OR($Z610 = 5, $Z610 = 6, $Z610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610" s="7" t="str">
        <f ca="1">VLOOKUP($X610,Departments!$A:$B,2,FALSE)</f>
        <v>Controlling</v>
      </c>
      <c r="Z610" s="6">
        <f t="shared" ca="1" si="123"/>
        <v>9</v>
      </c>
      <c r="AA610" s="7" t="str">
        <f ca="1">VLOOKUP($Z610,Roles!$A:$B,2,FALSE)</f>
        <v>Intern</v>
      </c>
      <c r="AB610" s="6" t="e">
        <f t="shared" ca="1" si="124"/>
        <v>#N/A</v>
      </c>
      <c r="AC610" s="7" t="e">
        <f ca="1" xml:space="preserve">
IF(
  ISNA($AB610),
  NA(),
  VLOOKUP($AB610,Levels!$A:$B,2,FALSE)
)</f>
        <v>#N/A</v>
      </c>
      <c r="AD610" s="8">
        <f t="shared" ca="1" si="125"/>
        <v>40668</v>
      </c>
      <c r="AE610" s="6">
        <f ca="1">RANDBETWEEN(5,COUNTA('Recruitment source'!$A:$A) + 1)</f>
        <v>15</v>
      </c>
      <c r="AF610" s="6" t="str">
        <f ca="1">VLOOKUP($AE610,'Recruitment source'!$A:$B,2,FALSE)</f>
        <v>Website</v>
      </c>
      <c r="AG610" s="8" t="e">
        <f t="shared" ca="1" si="126"/>
        <v>#N/A</v>
      </c>
      <c r="AH610" s="6" t="e">
        <f t="shared" ca="1" si="127"/>
        <v>#N/A</v>
      </c>
      <c r="AI610" s="6" t="e">
        <f ca="1" xml:space="preserve">
IF(
  ISNA($AH610),
  NA(),
  VLOOKUP($AH610,'Reasons for dismissal'!$A:$B,2,FALSE)
)</f>
        <v>#N/A</v>
      </c>
      <c r="AJ610" s="6">
        <f t="shared" ca="1" si="128"/>
        <v>4</v>
      </c>
      <c r="AK610" s="1">
        <f t="shared" ca="1" si="129"/>
        <v>1205</v>
      </c>
      <c r="AL6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$A610  &amp; ", "   &amp;
$B610  &amp; ", "   &amp;
$D610  &amp; ", '"  &amp;
$I610  &amp; "', '" &amp;
$O610  &amp; "', "  &amp;
$S610  &amp; ", '"  &amp;
TEXT($U610,"dd/mm/aaaa")  &amp; "', "   &amp;
$V610  &amp; ", "   &amp;
$X610  &amp; ", "   &amp;
$Z610  &amp; ", "   &amp;
IF($AB610 &lt;&gt; "", $AB610, "NULL")  &amp; ", "   &amp;
$AK610  &amp; ");"</f>
        <v>#REF!</v>
      </c>
    </row>
    <row r="611" spans="1:38" x14ac:dyDescent="0.2">
      <c r="A611" s="7" cm="1">
        <f t="array" aca="1" ref="A611" ca="1">INDEX(Companies!$A:$A,RANDBETWEEN(2,COUNTA(Companies!$A:$A)),1)</f>
        <v>2</v>
      </c>
      <c r="B611" s="5">
        <f t="shared" si="117"/>
        <v>610</v>
      </c>
      <c r="C611" s="5" t="str" cm="1">
        <f t="array" ref="C611">SHA1HASH($B611)</f>
        <v>dad39ce1a0f516e191b0b515ea02e6cbc4ea76b6</v>
      </c>
      <c r="D611" s="6">
        <f t="shared" ca="1" si="118"/>
        <v>1</v>
      </c>
      <c r="E611" s="7">
        <f ca="1">IF($B611 = 1 + N("Presidente"),
    127,
    IF($B611 = 2 + N("Vice-Presidente"),
        72,
        IF($B611 = 3 + N("Secretária bilíngue"),
            13,
            RANDBETWEEN(5,COUNT(Name!$A:$A) + 1)
        )
    )
)</f>
        <v>352</v>
      </c>
      <c r="F611" s="7" t="str">
        <f ca="1">VLOOKUP($E611,Name!$A:$B,2,FALSE)</f>
        <v>Vicent</v>
      </c>
      <c r="G611" s="7">
        <f ca="1" xml:space="preserve">
IF($B611 = 1,
    0,
    RANDBETWEEN(5,COUNT('Last name'!$A:$A) + 1)
)</f>
        <v>29</v>
      </c>
      <c r="H611" s="7" t="str">
        <f ca="1" xml:space="preserve">
IF($B611 = 1 + N("Presidente"),
    "de Orléans e Bragança",
    VLOOKUP($G611,'Last name'!$A:$B,2,FALSE) &amp; " " &amp; VLOOKUP(RANDBETWEEN(5,COUNT('Last name'!$A:$A) + 1),'Last name'!$A:$B,2,FALSE)
)</f>
        <v>Bandeira Ricci</v>
      </c>
      <c r="I611" s="7" t="str">
        <f t="shared" ca="1" si="119"/>
        <v>Vicent Bandeira Ricci</v>
      </c>
      <c r="J611" s="7" t="str" cm="1">
        <f t="array" aca="1" ref="J611" ca="1">SHA1HASH($I611)</f>
        <v>6f546fa455775ec6fe7afb4d413ccdebd963bfcd</v>
      </c>
      <c r="K611" s="7" cm="1">
        <f t="array" aca="1" ref="K611" ca="1">INDEX(States!$A:$A,M611,1)</f>
        <v>5</v>
      </c>
      <c r="L611" s="7" t="str">
        <f ca="1">VLOOKUP($K611,Countries!$A:$B,2,FALSE)</f>
        <v>Portugal</v>
      </c>
      <c r="M611" s="7" cm="1">
        <f t="array" aca="1" ref="M611" ca="1">INDEX(States!$C:$C,RANDBETWEEN(5,COUNTA(States!$A:$A) + 1),1)</f>
        <v>13</v>
      </c>
      <c r="N611" s="7" t="str">
        <f ca="1">VLOOKUP($M611,States!$C:$D,2,FALSE)</f>
        <v>Coimbra</v>
      </c>
      <c r="O611" s="7" t="str">
        <f ca="1">VLOOKUP($E611,Name!$A:$C,3,FALSE)</f>
        <v>M</v>
      </c>
      <c r="P611" s="7" t="str">
        <f ca="1">VLOOKUP($O611,Genders!$B:$C,2,FALSE)</f>
        <v>Male</v>
      </c>
      <c r="Q611" s="7" cm="1">
        <f t="array" aca="1" ref="Q611" ca="1">INDEX('Marital status'!$A:$A,RANDBETWEEN(5,COUNTA('Marital status'!$A:$A) + 1),1)</f>
        <v>5</v>
      </c>
      <c r="R611" s="7" t="str">
        <f ca="1">VLOOKUP($Q611,'Marital status'!$A:$B,2,FALSE)</f>
        <v xml:space="preserve"> Separated </v>
      </c>
      <c r="S611" s="7">
        <f t="shared" ca="1" si="120"/>
        <v>5</v>
      </c>
      <c r="T611" s="7" t="str">
        <f ca="1">VLOOKUP($S611,Ethnicities!$A:$B,2,FALSE)</f>
        <v>ASIAN</v>
      </c>
      <c r="U611" s="8">
        <f t="shared" ca="1" si="121"/>
        <v>31009</v>
      </c>
      <c r="V611" s="6">
        <f t="shared" ca="1" si="122"/>
        <v>7</v>
      </c>
      <c r="W611" s="8" t="str">
        <f ca="1">VLOOKUP($V611,'Background education'!$A:$B,2,FALSE)</f>
        <v>Undergraduate degree</v>
      </c>
      <c r="X611" s="7">
        <f ca="1" xml:space="preserve">
  IF(OR($Z611 = 5, $Z611 = 6, $Z611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611" s="7" t="str">
        <f ca="1">VLOOKUP($X611,Departments!$A:$B,2,FALSE)</f>
        <v>Controlling</v>
      </c>
      <c r="Z611" s="6">
        <f t="shared" ca="1" si="123"/>
        <v>11</v>
      </c>
      <c r="AA611" s="7" t="str">
        <f ca="1">VLOOKUP($Z611,Roles!$A:$B,2,FALSE)</f>
        <v>Analyst</v>
      </c>
      <c r="AB611" s="6">
        <f t="shared" ca="1" si="124"/>
        <v>7</v>
      </c>
      <c r="AC611" s="7" t="str">
        <f ca="1" xml:space="preserve">
IF(
  ISNA($AB611),
  NA(),
  VLOOKUP($AB611,Levels!$A:$B,2,FALSE)
)</f>
        <v>Senior</v>
      </c>
      <c r="AD611" s="8">
        <f t="shared" ca="1" si="125"/>
        <v>36724</v>
      </c>
      <c r="AE611" s="6">
        <f ca="1">RANDBETWEEN(5,COUNTA('Recruitment source'!$A:$A) + 1)</f>
        <v>11</v>
      </c>
      <c r="AF611" s="6" t="str">
        <f ca="1">VLOOKUP($AE611,'Recruitment source'!$A:$B,2,FALSE)</f>
        <v>Next Station</v>
      </c>
      <c r="AG611" s="8" t="e">
        <f t="shared" ca="1" si="126"/>
        <v>#N/A</v>
      </c>
      <c r="AH611" s="6" t="e">
        <f t="shared" ca="1" si="127"/>
        <v>#N/A</v>
      </c>
      <c r="AI611" s="6" t="e">
        <f ca="1" xml:space="preserve">
IF(
  ISNA($AH611),
  NA(),
  VLOOKUP($AH611,'Reasons for dismissal'!$A:$B,2,FALSE)
)</f>
        <v>#N/A</v>
      </c>
      <c r="AJ611" s="6">
        <f t="shared" ca="1" si="128"/>
        <v>5</v>
      </c>
      <c r="AK611" s="1">
        <f t="shared" ca="1" si="129"/>
        <v>2500</v>
      </c>
      <c r="AL6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$A611  &amp; ", "   &amp;
$B611  &amp; ", "   &amp;
$D611  &amp; ", '"  &amp;
$I611  &amp; "', '" &amp;
$O611  &amp; "', "  &amp;
$S611  &amp; ", '"  &amp;
TEXT($U611,"dd/mm/aaaa")  &amp; "', "   &amp;
$V611  &amp; ", "   &amp;
$X611  &amp; ", "   &amp;
$Z611  &amp; ", "   &amp;
IF($AB611 &lt;&gt; "", $AB611, "NULL")  &amp; ", "   &amp;
$AK611  &amp; ");"</f>
        <v>#REF!</v>
      </c>
    </row>
    <row r="612" spans="1:38" x14ac:dyDescent="0.2">
      <c r="A612" s="7" cm="1">
        <f t="array" aca="1" ref="A612" ca="1">INDEX(Companies!$A:$A,RANDBETWEEN(2,COUNTA(Companies!$A:$A)),1)</f>
        <v>2</v>
      </c>
      <c r="B612" s="5">
        <f t="shared" si="117"/>
        <v>611</v>
      </c>
      <c r="C612" s="5" t="str" cm="1">
        <f t="array" ref="C612">SHA1HASH($B612)</f>
        <v>63843e04b0f7a32d94539cf328ed335d39085a56</v>
      </c>
      <c r="D612" s="6">
        <f t="shared" ca="1" si="118"/>
        <v>1</v>
      </c>
      <c r="E612" s="7">
        <f ca="1">IF($B612 = 1 + N("Presidente"),
    127,
    IF($B612 = 2 + N("Vice-Presidente"),
        72,
        IF($B612 = 3 + N("Secretária bilíngue"),
            13,
            RANDBETWEEN(5,COUNT(Name!$A:$A) + 1)
        )
    )
)</f>
        <v>118</v>
      </c>
      <c r="F612" s="7" t="str">
        <f ca="1">VLOOKUP($E612,Name!$A:$B,2,FALSE)</f>
        <v>Eliezer</v>
      </c>
      <c r="G612" s="7">
        <f ca="1" xml:space="preserve">
IF($B612 = 1,
    0,
    RANDBETWEEN(5,COUNT('Last name'!$A:$A) + 1)
)</f>
        <v>191</v>
      </c>
      <c r="H612" s="7" t="str">
        <f ca="1" xml:space="preserve">
IF($B612 = 1 + N("Presidente"),
    "de Orléans e Bragança",
    VLOOKUP($G612,'Last name'!$A:$B,2,FALSE) &amp; " " &amp; VLOOKUP(RANDBETWEEN(5,COUNT('Last name'!$A:$A) + 1),'Last name'!$A:$B,2,FALSE)
)</f>
        <v>Trindade Gomes</v>
      </c>
      <c r="I612" s="7" t="str">
        <f t="shared" ca="1" si="119"/>
        <v>Eliezer Trindade Gomes</v>
      </c>
      <c r="J612" s="7" t="str" cm="1">
        <f t="array" aca="1" ref="J612" ca="1">SHA1HASH($I612)</f>
        <v>fc80d59838cd16d4ab6d0d735cdef187e4c00332</v>
      </c>
      <c r="K612" s="7" cm="1">
        <f t="array" aca="1" ref="K612" ca="1">INDEX(States!$A:$A,M612,1)</f>
        <v>5</v>
      </c>
      <c r="L612" s="7" t="str">
        <f ca="1">VLOOKUP($K612,Countries!$A:$B,2,FALSE)</f>
        <v>Portugal</v>
      </c>
      <c r="M612" s="7" cm="1">
        <f t="array" aca="1" ref="M612" ca="1">INDEX(States!$C:$C,RANDBETWEEN(5,COUNTA(States!$A:$A) + 1),1)</f>
        <v>5</v>
      </c>
      <c r="N612" s="7" t="str">
        <f ca="1">VLOOKUP($M612,States!$C:$D,2,FALSE)</f>
        <v xml:space="preserve"> Lisboa</v>
      </c>
      <c r="O612" s="7" t="str">
        <f ca="1">VLOOKUP($E612,Name!$A:$C,3,FALSE)</f>
        <v>M</v>
      </c>
      <c r="P612" s="7" t="str">
        <f ca="1">VLOOKUP($O612,Genders!$B:$C,2,FALSE)</f>
        <v>Male</v>
      </c>
      <c r="Q612" s="7" cm="1">
        <f t="array" aca="1" ref="Q612" ca="1">INDEX('Marital status'!$A:$A,RANDBETWEEN(5,COUNTA('Marital status'!$A:$A) + 1),1)</f>
        <v>6</v>
      </c>
      <c r="R612" s="7" t="str">
        <f ca="1">VLOOKUP($Q612,'Marital status'!$A:$B,2,FALSE)</f>
        <v>DIVORCED</v>
      </c>
      <c r="S612" s="7">
        <f t="shared" ca="1" si="120"/>
        <v>5</v>
      </c>
      <c r="T612" s="7" t="str">
        <f ca="1">VLOOKUP($S612,Ethnicities!$A:$B,2,FALSE)</f>
        <v>ASIAN</v>
      </c>
      <c r="U612" s="8">
        <f t="shared" ca="1" si="121"/>
        <v>33277</v>
      </c>
      <c r="V612" s="6">
        <f t="shared" ca="1" si="122"/>
        <v>7</v>
      </c>
      <c r="W612" s="8" t="str">
        <f ca="1">VLOOKUP($V612,'Background education'!$A:$B,2,FALSE)</f>
        <v>Undergraduate degree</v>
      </c>
      <c r="X612" s="7">
        <f ca="1" xml:space="preserve">
  IF(OR($Z612 = 5, $Z612 = 6, $Z612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612" s="7" t="str">
        <f ca="1">VLOOKUP($X612,Departments!$A:$B,2,FALSE)</f>
        <v>Controlling</v>
      </c>
      <c r="Z612" s="6">
        <f t="shared" ca="1" si="123"/>
        <v>9</v>
      </c>
      <c r="AA612" s="7" t="str">
        <f ca="1">VLOOKUP($Z612,Roles!$A:$B,2,FALSE)</f>
        <v>Intern</v>
      </c>
      <c r="AB612" s="6" t="e">
        <f t="shared" ca="1" si="124"/>
        <v>#N/A</v>
      </c>
      <c r="AC612" s="7" t="e">
        <f ca="1" xml:space="preserve">
IF(
  ISNA($AB612),
  NA(),
  VLOOKUP($AB612,Levels!$A:$B,2,FALSE)
)</f>
        <v>#N/A</v>
      </c>
      <c r="AD612" s="8">
        <f t="shared" ca="1" si="125"/>
        <v>37514</v>
      </c>
      <c r="AE612" s="6">
        <f ca="1">RANDBETWEEN(5,COUNTA('Recruitment source'!$A:$A) + 1)</f>
        <v>9</v>
      </c>
      <c r="AF612" s="6" t="str">
        <f ca="1">VLOOKUP($AE612,'Recruitment source'!$A:$B,2,FALSE)</f>
        <v>Empregos Online</v>
      </c>
      <c r="AG612" s="8" t="e">
        <f t="shared" ca="1" si="126"/>
        <v>#N/A</v>
      </c>
      <c r="AH612" s="6" t="e">
        <f t="shared" ca="1" si="127"/>
        <v>#N/A</v>
      </c>
      <c r="AI612" s="6" t="e">
        <f ca="1" xml:space="preserve">
IF(
  ISNA($AH612),
  NA(),
  VLOOKUP($AH612,'Reasons for dismissal'!$A:$B,2,FALSE)
)</f>
        <v>#N/A</v>
      </c>
      <c r="AJ612" s="6">
        <f t="shared" ca="1" si="128"/>
        <v>5</v>
      </c>
      <c r="AK612" s="1">
        <f t="shared" ca="1" si="129"/>
        <v>1205</v>
      </c>
      <c r="AL6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$A612  &amp; ", "   &amp;
$B612  &amp; ", "   &amp;
$D612  &amp; ", '"  &amp;
$I612  &amp; "', '" &amp;
$O612  &amp; "', "  &amp;
$S612  &amp; ", '"  &amp;
TEXT($U612,"dd/mm/aaaa")  &amp; "', "   &amp;
$V612  &amp; ", "   &amp;
$X612  &amp; ", "   &amp;
$Z612  &amp; ", "   &amp;
IF($AB612 &lt;&gt; "", $AB612, "NULL")  &amp; ", "   &amp;
$AK612  &amp; ");"</f>
        <v>#REF!</v>
      </c>
    </row>
    <row r="613" spans="1:38" x14ac:dyDescent="0.2">
      <c r="A613" s="7" cm="1">
        <f t="array" aca="1" ref="A613" ca="1">INDEX(Companies!$A:$A,RANDBETWEEN(2,COUNTA(Companies!$A:$A)),1)</f>
        <v>2</v>
      </c>
      <c r="B613" s="5">
        <f t="shared" si="117"/>
        <v>612</v>
      </c>
      <c r="C613" s="5" t="str" cm="1">
        <f t="array" ref="C613">SHA1HASH($B613)</f>
        <v>aa4b27d555e488b85795434762b6633c21c68bb5</v>
      </c>
      <c r="D613" s="6">
        <f t="shared" ca="1" si="118"/>
        <v>1</v>
      </c>
      <c r="E613" s="7">
        <f ca="1">IF($B613 = 1 + N("Presidente"),
    127,
    IF($B613 = 2 + N("Vice-Presidente"),
        72,
        IF($B613 = 3 + N("Secretária bilíngue"),
            13,
            RANDBETWEEN(5,COUNT(Name!$A:$A) + 1)
        )
    )
)</f>
        <v>46</v>
      </c>
      <c r="F613" s="7" t="str">
        <f ca="1">VLOOKUP($E613,Name!$A:$B,2,FALSE)</f>
        <v>Anna Julia</v>
      </c>
      <c r="G613" s="7">
        <f ca="1" xml:space="preserve">
IF($B613 = 1,
    0,
    RANDBETWEEN(5,COUNT('Last name'!$A:$A) + 1)
)</f>
        <v>38</v>
      </c>
      <c r="H613" s="7" t="str">
        <f ca="1" xml:space="preserve">
IF($B613 = 1 + N("Presidente"),
    "de Orléans e Bragança",
    VLOOKUP($G613,'Last name'!$A:$B,2,FALSE) &amp; " " &amp; VLOOKUP(RANDBETWEEN(5,COUNT('Last name'!$A:$A) + 1),'Last name'!$A:$B,2,FALSE)
)</f>
        <v>Bermudes Borba</v>
      </c>
      <c r="I613" s="7" t="str">
        <f t="shared" ca="1" si="119"/>
        <v>Anna Julia Bermudes Borba</v>
      </c>
      <c r="J613" s="7" t="str" cm="1">
        <f t="array" aca="1" ref="J613" ca="1">SHA1HASH($I613)</f>
        <v>6d11ea703e3da37ec131855e49f8bd9d7eb68f9c</v>
      </c>
      <c r="K613" s="7" cm="1">
        <f t="array" aca="1" ref="K613" ca="1">INDEX(States!$A:$A,M613,1)</f>
        <v>5</v>
      </c>
      <c r="L613" s="7" t="str">
        <f ca="1">VLOOKUP($K613,Countries!$A:$B,2,FALSE)</f>
        <v>Portugal</v>
      </c>
      <c r="M613" s="7" cm="1">
        <f t="array" aca="1" ref="M613" ca="1">INDEX(States!$C:$C,RANDBETWEEN(5,COUNTA(States!$A:$A) + 1),1)</f>
        <v>14</v>
      </c>
      <c r="N613" s="7" t="str">
        <f ca="1">VLOOKUP($M613,States!$C:$D,2,FALSE)</f>
        <v>Madeira</v>
      </c>
      <c r="O613" s="7" t="str">
        <f ca="1">VLOOKUP($E613,Name!$A:$C,3,FALSE)</f>
        <v>F</v>
      </c>
      <c r="P613" s="7" t="str">
        <f ca="1">VLOOKUP($O613,Genders!$B:$C,2,FALSE)</f>
        <v>Female</v>
      </c>
      <c r="Q613" s="7" cm="1">
        <f t="array" aca="1" ref="Q613" ca="1">INDEX('Marital status'!$A:$A,RANDBETWEEN(5,COUNTA('Marital status'!$A:$A) + 1),1)</f>
        <v>0</v>
      </c>
      <c r="R613" s="7" t="e">
        <f ca="1">VLOOKUP($Q613,'Marital status'!$A:$B,2,FALSE)</f>
        <v>#N/A</v>
      </c>
      <c r="S613" s="7">
        <f t="shared" ca="1" si="120"/>
        <v>5</v>
      </c>
      <c r="T613" s="7" t="str">
        <f ca="1">VLOOKUP($S613,Ethnicities!$A:$B,2,FALSE)</f>
        <v>ASIAN</v>
      </c>
      <c r="U613" s="8">
        <f t="shared" ca="1" si="121"/>
        <v>28078</v>
      </c>
      <c r="V613" s="6">
        <f t="shared" ca="1" si="122"/>
        <v>8</v>
      </c>
      <c r="W613" s="8" t="str">
        <f ca="1">VLOOKUP($V613,'Background education'!$A:$B,2,FALSE)</f>
        <v>Graduate school</v>
      </c>
      <c r="X613" s="7">
        <f ca="1" xml:space="preserve">
  IF(OR($Z613 = 5, $Z613 = 6, $Z613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613" s="7" t="str">
        <f ca="1">VLOOKUP($X613,Departments!$A:$B,2,FALSE)</f>
        <v xml:space="preserve"> Commercial</v>
      </c>
      <c r="Z613" s="6">
        <f t="shared" ca="1" si="123"/>
        <v>11</v>
      </c>
      <c r="AA613" s="7" t="str">
        <f ca="1">VLOOKUP($Z613,Roles!$A:$B,2,FALSE)</f>
        <v>Analyst</v>
      </c>
      <c r="AB613" s="6">
        <f t="shared" ca="1" si="124"/>
        <v>6</v>
      </c>
      <c r="AC613" s="7" t="str">
        <f ca="1" xml:space="preserve">
IF(
  ISNA($AB613),
  NA(),
  VLOOKUP($AB613,Levels!$A:$B,2,FALSE)
)</f>
        <v>Pleno</v>
      </c>
      <c r="AD613" s="8">
        <f t="shared" ca="1" si="125"/>
        <v>36557</v>
      </c>
      <c r="AE613" s="6">
        <f ca="1">RANDBETWEEN(5,COUNTA('Recruitment source'!$A:$A) + 1)</f>
        <v>5</v>
      </c>
      <c r="AF613" s="6" t="str">
        <f ca="1">VLOOKUP($AE613,'Recruitment source'!$A:$B,2,FALSE)</f>
        <v>Indeed</v>
      </c>
      <c r="AG613" s="8" t="e">
        <f t="shared" ca="1" si="126"/>
        <v>#N/A</v>
      </c>
      <c r="AH613" s="6" t="e">
        <f t="shared" ca="1" si="127"/>
        <v>#N/A</v>
      </c>
      <c r="AI613" s="6" t="e">
        <f ca="1" xml:space="preserve">
IF(
  ISNA($AH613),
  NA(),
  VLOOKUP($AH613,'Reasons for dismissal'!$A:$B,2,FALSE)
)</f>
        <v>#N/A</v>
      </c>
      <c r="AJ613" s="6">
        <f t="shared" ca="1" si="128"/>
        <v>5</v>
      </c>
      <c r="AK613" s="1">
        <f t="shared" ca="1" si="129"/>
        <v>3080</v>
      </c>
      <c r="AL6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$A613  &amp; ", "   &amp;
$B613  &amp; ", "   &amp;
$D613  &amp; ", '"  &amp;
$I613  &amp; "', '" &amp;
$O613  &amp; "', "  &amp;
$S613  &amp; ", '"  &amp;
TEXT($U613,"dd/mm/aaaa")  &amp; "', "   &amp;
$V613  &amp; ", "   &amp;
$X613  &amp; ", "   &amp;
$Z613  &amp; ", "   &amp;
IF($AB613 &lt;&gt; "", $AB613, "NULL")  &amp; ", "   &amp;
$AK613  &amp; ");"</f>
        <v>#REF!</v>
      </c>
    </row>
    <row r="614" spans="1:38" x14ac:dyDescent="0.2">
      <c r="A614" s="7" cm="1">
        <f t="array" aca="1" ref="A614" ca="1">INDEX(Companies!$A:$A,RANDBETWEEN(2,COUNTA(Companies!$A:$A)),1)</f>
        <v>2</v>
      </c>
      <c r="B614" s="5">
        <f t="shared" si="117"/>
        <v>613</v>
      </c>
      <c r="C614" s="5" t="str" cm="1">
        <f t="array" ref="C614">SHA1HASH($B614)</f>
        <v>ae694b0755cd5eed5886ec4d8e658bde9639331d</v>
      </c>
      <c r="D614" s="6">
        <f t="shared" ca="1" si="118"/>
        <v>1</v>
      </c>
      <c r="E614" s="7">
        <f ca="1">IF($B614 = 1 + N("Presidente"),
    127,
    IF($B614 = 2 + N("Vice-Presidente"),
        72,
        IF($B614 = 3 + N("Secretária bilíngue"),
            13,
            RANDBETWEEN(5,COUNT(Name!$A:$A) + 1)
        )
    )
)</f>
        <v>24</v>
      </c>
      <c r="F614" s="7" t="str">
        <f ca="1">VLOOKUP($E614,Name!$A:$B,2,FALSE)</f>
        <v>Ammanda</v>
      </c>
      <c r="G614" s="7">
        <f ca="1" xml:space="preserve">
IF($B614 = 1,
    0,
    RANDBETWEEN(5,COUNT('Last name'!$A:$A) + 1)
)</f>
        <v>137</v>
      </c>
      <c r="H614" s="7" t="str">
        <f ca="1" xml:space="preserve">
IF($B614 = 1 + N("Presidente"),
    "de Orléans e Bragança",
    VLOOKUP($G614,'Last name'!$A:$B,2,FALSE) &amp; " " &amp; VLOOKUP(RANDBETWEEN(5,COUNT('Last name'!$A:$A) + 1),'Last name'!$A:$B,2,FALSE)
)</f>
        <v>Moura Saragoça</v>
      </c>
      <c r="I614" s="7" t="str">
        <f t="shared" ca="1" si="119"/>
        <v>Ammanda Moura Saragoça</v>
      </c>
      <c r="J614" s="7" t="str" cm="1">
        <f t="array" aca="1" ref="J614" ca="1">SHA1HASH($I614)</f>
        <v>adf89e02f59b3dedee84ae34bfa00d4214de2bcb</v>
      </c>
      <c r="K614" s="7" cm="1">
        <f t="array" aca="1" ref="K614" ca="1">INDEX(States!$A:$A,M614,1)</f>
        <v>5</v>
      </c>
      <c r="L614" s="7" t="str">
        <f ca="1">VLOOKUP($K614,Countries!$A:$B,2,FALSE)</f>
        <v>Portugal</v>
      </c>
      <c r="M614" s="7" cm="1">
        <f t="array" aca="1" ref="M614" ca="1">INDEX(States!$C:$C,RANDBETWEEN(5,COUNTA(States!$A:$A) + 1),1)</f>
        <v>7</v>
      </c>
      <c r="N614" s="7" t="str">
        <f ca="1">VLOOKUP($M614,States!$C:$D,2,FALSE)</f>
        <v xml:space="preserve"> Setúbal </v>
      </c>
      <c r="O614" s="7" t="str">
        <f ca="1">VLOOKUP($E614,Name!$A:$C,3,FALSE)</f>
        <v>F</v>
      </c>
      <c r="P614" s="7" t="str">
        <f ca="1">VLOOKUP($O614,Genders!$B:$C,2,FALSE)</f>
        <v>Female</v>
      </c>
      <c r="Q614" s="7" cm="1">
        <f t="array" aca="1" ref="Q614" ca="1">INDEX('Marital status'!$A:$A,RANDBETWEEN(5,COUNTA('Marital status'!$A:$A) + 1),1)</f>
        <v>5</v>
      </c>
      <c r="R614" s="7" t="str">
        <f ca="1">VLOOKUP($Q614,'Marital status'!$A:$B,2,FALSE)</f>
        <v xml:space="preserve"> Separated </v>
      </c>
      <c r="S614" s="7">
        <f t="shared" ca="1" si="120"/>
        <v>5</v>
      </c>
      <c r="T614" s="7" t="str">
        <f ca="1">VLOOKUP($S614,Ethnicities!$A:$B,2,FALSE)</f>
        <v>ASIAN</v>
      </c>
      <c r="U614" s="8">
        <f t="shared" ca="1" si="121"/>
        <v>24688</v>
      </c>
      <c r="V614" s="6">
        <f t="shared" ca="1" si="122"/>
        <v>7</v>
      </c>
      <c r="W614" s="8" t="str">
        <f ca="1">VLOOKUP($V614,'Background education'!$A:$B,2,FALSE)</f>
        <v>Undergraduate degree</v>
      </c>
      <c r="X614" s="7">
        <f ca="1" xml:space="preserve">
  IF(OR($Z614 = 5, $Z614 = 6, $Z614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614" s="7" t="str">
        <f ca="1">VLOOKUP($X614,Departments!$A:$B,2,FALSE)</f>
        <v xml:space="preserve"> Commercial</v>
      </c>
      <c r="Z614" s="6">
        <f t="shared" ca="1" si="123"/>
        <v>9</v>
      </c>
      <c r="AA614" s="7" t="str">
        <f ca="1">VLOOKUP($Z614,Roles!$A:$B,2,FALSE)</f>
        <v>Intern</v>
      </c>
      <c r="AB614" s="6" t="e">
        <f t="shared" ca="1" si="124"/>
        <v>#N/A</v>
      </c>
      <c r="AC614" s="7" t="e">
        <f ca="1" xml:space="preserve">
IF(
  ISNA($AB614),
  NA(),
  VLOOKUP($AB614,Levels!$A:$B,2,FALSE)
)</f>
        <v>#N/A</v>
      </c>
      <c r="AD614" s="8">
        <f t="shared" ca="1" si="125"/>
        <v>41670</v>
      </c>
      <c r="AE614" s="6">
        <f ca="1">RANDBETWEEN(5,COUNTA('Recruitment source'!$A:$A) + 1)</f>
        <v>6</v>
      </c>
      <c r="AF614" s="6" t="str">
        <f ca="1">VLOOKUP($AE614,'Recruitment source'!$A:$B,2,FALSE)</f>
        <v>Learn4Good</v>
      </c>
      <c r="AG614" s="8" t="e">
        <f t="shared" ca="1" si="126"/>
        <v>#N/A</v>
      </c>
      <c r="AH614" s="6" t="e">
        <f t="shared" ca="1" si="127"/>
        <v>#N/A</v>
      </c>
      <c r="AI614" s="6" t="e">
        <f ca="1" xml:space="preserve">
IF(
  ISNA($AH614),
  NA(),
  VLOOKUP($AH614,'Reasons for dismissal'!$A:$B,2,FALSE)
)</f>
        <v>#N/A</v>
      </c>
      <c r="AJ614" s="6">
        <f t="shared" ca="1" si="128"/>
        <v>5</v>
      </c>
      <c r="AK614" s="1">
        <f t="shared" ca="1" si="129"/>
        <v>1285</v>
      </c>
      <c r="AL6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$A614  &amp; ", "   &amp;
$B614  &amp; ", "   &amp;
$D614  &amp; ", '"  &amp;
$I614  &amp; "', '" &amp;
$O614  &amp; "', "  &amp;
$S614  &amp; ", '"  &amp;
TEXT($U614,"dd/mm/aaaa")  &amp; "', "   &amp;
$V614  &amp; ", "   &amp;
$X614  &amp; ", "   &amp;
$Z614  &amp; ", "   &amp;
IF($AB614 &lt;&gt; "", $AB614, "NULL")  &amp; ", "   &amp;
$AK614  &amp; ");"</f>
        <v>#REF!</v>
      </c>
    </row>
    <row r="615" spans="1:38" x14ac:dyDescent="0.2">
      <c r="A615" s="7" cm="1">
        <f t="array" aca="1" ref="A615" ca="1">INDEX(Companies!$A:$A,RANDBETWEEN(2,COUNTA(Companies!$A:$A)),1)</f>
        <v>2</v>
      </c>
      <c r="B615" s="5">
        <f t="shared" si="117"/>
        <v>614</v>
      </c>
      <c r="C615" s="5" t="str" cm="1">
        <f t="array" ref="C615">SHA1HASH($B615)</f>
        <v>1bdf1a2fc92382e70ba7d9f31ae616547c06f2b2</v>
      </c>
      <c r="D615" s="6">
        <f t="shared" ca="1" si="118"/>
        <v>1</v>
      </c>
      <c r="E615" s="7">
        <f ca="1">IF($B615 = 1 + N("Presidente"),
    127,
    IF($B615 = 2 + N("Vice-Presidente"),
        72,
        IF($B615 = 3 + N("Secretária bilíngue"),
            13,
            RANDBETWEEN(5,COUNT(Name!$A:$A) + 1)
        )
    )
)</f>
        <v>61</v>
      </c>
      <c r="F615" s="7" t="str">
        <f ca="1">VLOOKUP($E615,Name!$A:$B,2,FALSE)</f>
        <v>Augusto</v>
      </c>
      <c r="G615" s="7">
        <f ca="1" xml:space="preserve">
IF($B615 = 1,
    0,
    RANDBETWEEN(5,COUNT('Last name'!$A:$A) + 1)
)</f>
        <v>156</v>
      </c>
      <c r="H615" s="7" t="str">
        <f ca="1" xml:space="preserve">
IF($B615 = 1 + N("Presidente"),
    "de Orléans e Bragança",
    VLOOKUP($G615,'Last name'!$A:$B,2,FALSE) &amp; " " &amp; VLOOKUP(RANDBETWEEN(5,COUNT('Last name'!$A:$A) + 1),'Last name'!$A:$B,2,FALSE)
)</f>
        <v>Poeta Ferrari</v>
      </c>
      <c r="I615" s="7" t="str">
        <f t="shared" ca="1" si="119"/>
        <v>Augusto Poeta Ferrari</v>
      </c>
      <c r="J615" s="7" t="str" cm="1">
        <f t="array" aca="1" ref="J615" ca="1">SHA1HASH($I615)</f>
        <v>3ebd67f90bef45edc39da9d5cbf5ae5cda029804</v>
      </c>
      <c r="K615" s="7" cm="1">
        <f t="array" aca="1" ref="K615" ca="1">INDEX(States!$A:$A,M615,1)</f>
        <v>5</v>
      </c>
      <c r="L615" s="7" t="str">
        <f ca="1">VLOOKUP($K615,Countries!$A:$B,2,FALSE)</f>
        <v>Portugal</v>
      </c>
      <c r="M615" s="7" cm="1">
        <f t="array" aca="1" ref="M615" ca="1">INDEX(States!$C:$C,RANDBETWEEN(5,COUNTA(States!$A:$A) + 1),1)</f>
        <v>24</v>
      </c>
      <c r="N615" s="7" t="str">
        <f ca="1">VLOOKUP($M615,States!$C:$D,2,FALSE)</f>
        <v>Brangança</v>
      </c>
      <c r="O615" s="7" t="str">
        <f ca="1">VLOOKUP($E615,Name!$A:$C,3,FALSE)</f>
        <v>M</v>
      </c>
      <c r="P615" s="7" t="str">
        <f ca="1">VLOOKUP($O615,Genders!$B:$C,2,FALSE)</f>
        <v>Male</v>
      </c>
      <c r="Q615" s="7" cm="1">
        <f t="array" aca="1" ref="Q615" ca="1">INDEX('Marital status'!$A:$A,RANDBETWEEN(5,COUNTA('Marital status'!$A:$A) + 1),1)</f>
        <v>0</v>
      </c>
      <c r="R615" s="7" t="e">
        <f ca="1">VLOOKUP($Q615,'Marital status'!$A:$B,2,FALSE)</f>
        <v>#N/A</v>
      </c>
      <c r="S615" s="7">
        <f t="shared" ca="1" si="120"/>
        <v>5</v>
      </c>
      <c r="T615" s="7" t="str">
        <f ca="1">VLOOKUP($S615,Ethnicities!$A:$B,2,FALSE)</f>
        <v>ASIAN</v>
      </c>
      <c r="U615" s="8">
        <f t="shared" ca="1" si="121"/>
        <v>31288</v>
      </c>
      <c r="V615" s="6">
        <f t="shared" ca="1" si="122"/>
        <v>8</v>
      </c>
      <c r="W615" s="8" t="str">
        <f ca="1">VLOOKUP($V615,'Background education'!$A:$B,2,FALSE)</f>
        <v>Graduate school</v>
      </c>
      <c r="X615" s="7">
        <f ca="1" xml:space="preserve">
  IF(OR($Z615 = 5, $Z615 = 6, $Z615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615" s="7" t="str">
        <f ca="1">VLOOKUP($X615,Departments!$A:$B,2,FALSE)</f>
        <v>Finance</v>
      </c>
      <c r="Z615" s="6">
        <f t="shared" ca="1" si="123"/>
        <v>11</v>
      </c>
      <c r="AA615" s="7" t="str">
        <f ca="1">VLOOKUP($Z615,Roles!$A:$B,2,FALSE)</f>
        <v>Analyst</v>
      </c>
      <c r="AB615" s="6">
        <f t="shared" ca="1" si="124"/>
        <v>6</v>
      </c>
      <c r="AC615" s="7" t="str">
        <f ca="1" xml:space="preserve">
IF(
  ISNA($AB615),
  NA(),
  VLOOKUP($AB615,Levels!$A:$B,2,FALSE)
)</f>
        <v>Pleno</v>
      </c>
      <c r="AD615" s="8">
        <f t="shared" ca="1" si="125"/>
        <v>42904</v>
      </c>
      <c r="AE615" s="6">
        <f ca="1">RANDBETWEEN(5,COUNTA('Recruitment source'!$A:$A) + 1)</f>
        <v>5</v>
      </c>
      <c r="AF615" s="6" t="str">
        <f ca="1">VLOOKUP($AE615,'Recruitment source'!$A:$B,2,FALSE)</f>
        <v>Indeed</v>
      </c>
      <c r="AG615" s="8" t="e">
        <f t="shared" ca="1" si="126"/>
        <v>#N/A</v>
      </c>
      <c r="AH615" s="6" t="e">
        <f t="shared" ca="1" si="127"/>
        <v>#N/A</v>
      </c>
      <c r="AI615" s="6" t="e">
        <f ca="1" xml:space="preserve">
IF(
  ISNA($AH615),
  NA(),
  VLOOKUP($AH615,'Reasons for dismissal'!$A:$B,2,FALSE)
)</f>
        <v>#N/A</v>
      </c>
      <c r="AJ615" s="6">
        <f t="shared" ca="1" si="128"/>
        <v>4</v>
      </c>
      <c r="AK615" s="1">
        <f t="shared" ca="1" si="129"/>
        <v>3000</v>
      </c>
      <c r="AL6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$A615  &amp; ", "   &amp;
$B615  &amp; ", "   &amp;
$D615  &amp; ", '"  &amp;
$I615  &amp; "', '" &amp;
$O615  &amp; "', "  &amp;
$S615  &amp; ", '"  &amp;
TEXT($U615,"dd/mm/aaaa")  &amp; "', "   &amp;
$V615  &amp; ", "   &amp;
$X615  &amp; ", "   &amp;
$Z615  &amp; ", "   &amp;
IF($AB615 &lt;&gt; "", $AB615, "NULL")  &amp; ", "   &amp;
$AK615  &amp; ");"</f>
        <v>#REF!</v>
      </c>
    </row>
    <row r="616" spans="1:38" x14ac:dyDescent="0.2">
      <c r="A616" s="7" cm="1">
        <f t="array" aca="1" ref="A616" ca="1">INDEX(Companies!$A:$A,RANDBETWEEN(2,COUNTA(Companies!$A:$A)),1)</f>
        <v>2</v>
      </c>
      <c r="B616" s="5">
        <f t="shared" si="117"/>
        <v>615</v>
      </c>
      <c r="C616" s="5" t="str" cm="1">
        <f t="array" ref="C616">SHA1HASH($B616)</f>
        <v>2456caf1512365bb4622c2331d4dd695abb7652b</v>
      </c>
      <c r="D616" s="6">
        <f t="shared" ca="1" si="118"/>
        <v>1</v>
      </c>
      <c r="E616" s="7">
        <f ca="1">IF($B616 = 1 + N("Presidente"),
    127,
    IF($B616 = 2 + N("Vice-Presidente"),
        72,
        IF($B616 = 3 + N("Secretária bilíngue"),
            13,
            RANDBETWEEN(5,COUNT(Name!$A:$A) + 1)
        )
    )
)</f>
        <v>160</v>
      </c>
      <c r="F616" s="7" t="str">
        <f ca="1">VLOOKUP($E616,Name!$A:$B,2,FALSE)</f>
        <v>Hector</v>
      </c>
      <c r="G616" s="7">
        <f ca="1" xml:space="preserve">
IF($B616 = 1,
    0,
    RANDBETWEEN(5,COUNT('Last name'!$A:$A) + 1)
)</f>
        <v>44</v>
      </c>
      <c r="H616" s="7" t="str">
        <f ca="1" xml:space="preserve">
IF($B616 = 1 + N("Presidente"),
    "de Orléans e Bragança",
    VLOOKUP($G616,'Last name'!$A:$B,2,FALSE) &amp; " " &amp; VLOOKUP(RANDBETWEEN(5,COUNT('Last name'!$A:$A) + 1),'Last name'!$A:$B,2,FALSE)
)</f>
        <v>Botelho Monteiro</v>
      </c>
      <c r="I616" s="7" t="str">
        <f t="shared" ca="1" si="119"/>
        <v>Hector Botelho Monteiro</v>
      </c>
      <c r="J616" s="7" t="str" cm="1">
        <f t="array" aca="1" ref="J616" ca="1">SHA1HASH($I616)</f>
        <v>10d3f8c4724033d66bfd99645bdf40f7fb4ba3b3</v>
      </c>
      <c r="K616" s="7" cm="1">
        <f t="array" aca="1" ref="K616" ca="1">INDEX(States!$A:$A,M616,1)</f>
        <v>5</v>
      </c>
      <c r="L616" s="7" t="str">
        <f ca="1">VLOOKUP($K616,Countries!$A:$B,2,FALSE)</f>
        <v>Portugal</v>
      </c>
      <c r="M616" s="7" cm="1">
        <f t="array" aca="1" ref="M616" ca="1">INDEX(States!$C:$C,RANDBETWEEN(5,COUNTA(States!$A:$A) + 1),1)</f>
        <v>24</v>
      </c>
      <c r="N616" s="7" t="str">
        <f ca="1">VLOOKUP($M616,States!$C:$D,2,FALSE)</f>
        <v>Brangança</v>
      </c>
      <c r="O616" s="7" t="str">
        <f ca="1">VLOOKUP($E616,Name!$A:$C,3,FALSE)</f>
        <v>M</v>
      </c>
      <c r="P616" s="7" t="str">
        <f ca="1">VLOOKUP($O616,Genders!$B:$C,2,FALSE)</f>
        <v>Male</v>
      </c>
      <c r="Q616" s="7" cm="1">
        <f t="array" aca="1" ref="Q616" ca="1">INDEX('Marital status'!$A:$A,RANDBETWEEN(5,COUNTA('Marital status'!$A:$A) + 1),1)</f>
        <v>5</v>
      </c>
      <c r="R616" s="7" t="str">
        <f ca="1">VLOOKUP($Q616,'Marital status'!$A:$B,2,FALSE)</f>
        <v xml:space="preserve"> Separated </v>
      </c>
      <c r="S616" s="7">
        <f t="shared" ca="1" si="120"/>
        <v>7</v>
      </c>
      <c r="T616" s="7" t="str">
        <f ca="1">VLOOKUP($S616,Ethnicities!$A:$B,2,FALSE)</f>
        <v>Native Hawaiian or Other Pacific Islander</v>
      </c>
      <c r="U616" s="8">
        <f t="shared" ca="1" si="121"/>
        <v>17504</v>
      </c>
      <c r="V616" s="6">
        <f t="shared" ca="1" si="122"/>
        <v>7</v>
      </c>
      <c r="W616" s="8" t="str">
        <f ca="1">VLOOKUP($V616,'Background education'!$A:$B,2,FALSE)</f>
        <v>Undergraduate degree</v>
      </c>
      <c r="X616" s="7">
        <f ca="1" xml:space="preserve">
  IF(OR($Z616 = 5, $Z616 = 6, $Z616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616" s="7" t="str">
        <f ca="1">VLOOKUP($X616,Departments!$A:$B,2,FALSE)</f>
        <v xml:space="preserve"> Presidency</v>
      </c>
      <c r="Z616" s="6">
        <f t="shared" ca="1" si="123"/>
        <v>10</v>
      </c>
      <c r="AA616" s="7" t="str">
        <f ca="1">VLOOKUP($Z616,Roles!$A:$B,2,FALSE)</f>
        <v>Trainee</v>
      </c>
      <c r="AB616" s="6" t="e">
        <f t="shared" ca="1" si="124"/>
        <v>#N/A</v>
      </c>
      <c r="AC616" s="7" t="e">
        <f ca="1" xml:space="preserve">
IF(
  ISNA($AB616),
  NA(),
  VLOOKUP($AB616,Levels!$A:$B,2,FALSE)
)</f>
        <v>#N/A</v>
      </c>
      <c r="AD616" s="8">
        <f t="shared" ca="1" si="125"/>
        <v>44492</v>
      </c>
      <c r="AE616" s="6">
        <f ca="1">RANDBETWEEN(5,COUNTA('Recruitment source'!$A:$A) + 1)</f>
        <v>9</v>
      </c>
      <c r="AF616" s="6" t="str">
        <f ca="1">VLOOKUP($AE616,'Recruitment source'!$A:$B,2,FALSE)</f>
        <v>Empregos Online</v>
      </c>
      <c r="AG616" s="8" t="e">
        <f t="shared" ca="1" si="126"/>
        <v>#N/A</v>
      </c>
      <c r="AH616" s="6" t="e">
        <f t="shared" ca="1" si="127"/>
        <v>#N/A</v>
      </c>
      <c r="AI616" s="6" t="e">
        <f ca="1" xml:space="preserve">
IF(
  ISNA($AH616),
  NA(),
  VLOOKUP($AH616,'Reasons for dismissal'!$A:$B,2,FALSE)
)</f>
        <v>#N/A</v>
      </c>
      <c r="AJ616" s="6">
        <f t="shared" ca="1" si="128"/>
        <v>4</v>
      </c>
      <c r="AK616" s="1">
        <f t="shared" ca="1" si="129"/>
        <v>1305</v>
      </c>
      <c r="AL6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$A616  &amp; ", "   &amp;
$B616  &amp; ", "   &amp;
$D616  &amp; ", '"  &amp;
$I616  &amp; "', '" &amp;
$O616  &amp; "', "  &amp;
$S616  &amp; ", '"  &amp;
TEXT($U616,"dd/mm/aaaa")  &amp; "', "   &amp;
$V616  &amp; ", "   &amp;
$X616  &amp; ", "   &amp;
$Z616  &amp; ", "   &amp;
IF($AB616 &lt;&gt; "", $AB616, "NULL")  &amp; ", "   &amp;
$AK616  &amp; ");"</f>
        <v>#REF!</v>
      </c>
    </row>
    <row r="617" spans="1:38" x14ac:dyDescent="0.2">
      <c r="A617" s="7" cm="1">
        <f t="array" aca="1" ref="A617" ca="1">INDEX(Companies!$A:$A,RANDBETWEEN(2,COUNTA(Companies!$A:$A)),1)</f>
        <v>2</v>
      </c>
      <c r="B617" s="5">
        <f t="shared" si="117"/>
        <v>616</v>
      </c>
      <c r="C617" s="5" t="str" cm="1">
        <f t="array" ref="C617">SHA1HASH($B617)</f>
        <v>8746b7e5d534efa196e92e53c61ec747f4c936a5</v>
      </c>
      <c r="D617" s="6">
        <f t="shared" ca="1" si="118"/>
        <v>1</v>
      </c>
      <c r="E617" s="7">
        <f ca="1">IF($B617 = 1 + N("Presidente"),
    127,
    IF($B617 = 2 + N("Vice-Presidente"),
        72,
        IF($B617 = 3 + N("Secretária bilíngue"),
            13,
            RANDBETWEEN(5,COUNT(Name!$A:$A) + 1)
        )
    )
)</f>
        <v>239</v>
      </c>
      <c r="F617" s="7" t="str">
        <f ca="1">VLOOKUP($E617,Name!$A:$B,2,FALSE)</f>
        <v>Lucas Gabriel</v>
      </c>
      <c r="G617" s="7">
        <f ca="1" xml:space="preserve">
IF($B617 = 1,
    0,
    RANDBETWEEN(5,COUNT('Last name'!$A:$A) + 1)
)</f>
        <v>133</v>
      </c>
      <c r="H617" s="7" t="str">
        <f ca="1" xml:space="preserve">
IF($B617 = 1 + N("Presidente"),
    "de Orléans e Bragança",
    VLOOKUP($G617,'Last name'!$A:$B,2,FALSE) &amp; " " &amp; VLOOKUP(RANDBETWEEN(5,COUNT('Last name'!$A:$A) + 1),'Last name'!$A:$B,2,FALSE)
)</f>
        <v>Morais Costa</v>
      </c>
      <c r="I617" s="7" t="str">
        <f t="shared" ca="1" si="119"/>
        <v>Lucas Gabriel Morais Costa</v>
      </c>
      <c r="J617" s="7" t="str" cm="1">
        <f t="array" aca="1" ref="J617" ca="1">SHA1HASH($I617)</f>
        <v>ff7008cdb5f62977fe459015899d72e9f0e5a7c3</v>
      </c>
      <c r="K617" s="7" cm="1">
        <f t="array" aca="1" ref="K617" ca="1">INDEX(States!$A:$A,M617,1)</f>
        <v>5</v>
      </c>
      <c r="L617" s="7" t="str">
        <f ca="1">VLOOKUP($K617,Countries!$A:$B,2,FALSE)</f>
        <v>Portugal</v>
      </c>
      <c r="M617" s="7" cm="1">
        <f t="array" aca="1" ref="M617" ca="1">INDEX(States!$C:$C,RANDBETWEEN(5,COUNTA(States!$A:$A) + 1),1)</f>
        <v>18</v>
      </c>
      <c r="N617" s="7" t="str">
        <f ca="1">VLOOKUP($M617,States!$C:$D,2,FALSE)</f>
        <v>Castelo Branco</v>
      </c>
      <c r="O617" s="7" t="str">
        <f ca="1">VLOOKUP($E617,Name!$A:$C,3,FALSE)</f>
        <v>M</v>
      </c>
      <c r="P617" s="7" t="str">
        <f ca="1">VLOOKUP($O617,Genders!$B:$C,2,FALSE)</f>
        <v>Male</v>
      </c>
      <c r="Q617" s="7" cm="1">
        <f t="array" aca="1" ref="Q617" ca="1">INDEX('Marital status'!$A:$A,RANDBETWEEN(5,COUNTA('Marital status'!$A:$A) + 1),1)</f>
        <v>0</v>
      </c>
      <c r="R617" s="7" t="e">
        <f ca="1">VLOOKUP($Q617,'Marital status'!$A:$B,2,FALSE)</f>
        <v>#N/A</v>
      </c>
      <c r="S617" s="7">
        <f t="shared" ca="1" si="120"/>
        <v>5</v>
      </c>
      <c r="T617" s="7" t="str">
        <f ca="1">VLOOKUP($S617,Ethnicities!$A:$B,2,FALSE)</f>
        <v>ASIAN</v>
      </c>
      <c r="U617" s="8">
        <f t="shared" ca="1" si="121"/>
        <v>19910</v>
      </c>
      <c r="V617" s="6">
        <f t="shared" ca="1" si="122"/>
        <v>8</v>
      </c>
      <c r="W617" s="8" t="str">
        <f ca="1">VLOOKUP($V617,'Background education'!$A:$B,2,FALSE)</f>
        <v>Graduate school</v>
      </c>
      <c r="X617" s="7">
        <f ca="1" xml:space="preserve">
  IF(OR($Z617 = 5, $Z617 = 6, $Z617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617" s="7" t="str">
        <f ca="1">VLOOKUP($X617,Departments!$A:$B,2,FALSE)</f>
        <v>Administration</v>
      </c>
      <c r="Z617" s="6">
        <f t="shared" ca="1" si="123"/>
        <v>11</v>
      </c>
      <c r="AA617" s="7" t="str">
        <f ca="1">VLOOKUP($Z617,Roles!$A:$B,2,FALSE)</f>
        <v>Analyst</v>
      </c>
      <c r="AB617" s="6">
        <f t="shared" ca="1" si="124"/>
        <v>6</v>
      </c>
      <c r="AC617" s="7" t="str">
        <f ca="1" xml:space="preserve">
IF(
  ISNA($AB617),
  NA(),
  VLOOKUP($AB617,Levels!$A:$B,2,FALSE)
)</f>
        <v>Pleno</v>
      </c>
      <c r="AD617" s="8">
        <f t="shared" ca="1" si="125"/>
        <v>42719</v>
      </c>
      <c r="AE617" s="6">
        <f ca="1">RANDBETWEEN(5,COUNTA('Recruitment source'!$A:$A) + 1)</f>
        <v>5</v>
      </c>
      <c r="AF617" s="6" t="str">
        <f ca="1">VLOOKUP($AE617,'Recruitment source'!$A:$B,2,FALSE)</f>
        <v>Indeed</v>
      </c>
      <c r="AG617" s="8" t="e">
        <f t="shared" ca="1" si="126"/>
        <v>#N/A</v>
      </c>
      <c r="AH617" s="6" t="e">
        <f t="shared" ca="1" si="127"/>
        <v>#N/A</v>
      </c>
      <c r="AI617" s="6" t="e">
        <f ca="1" xml:space="preserve">
IF(
  ISNA($AH617),
  NA(),
  VLOOKUP($AH617,'Reasons for dismissal'!$A:$B,2,FALSE)
)</f>
        <v>#N/A</v>
      </c>
      <c r="AJ617" s="6">
        <f t="shared" ca="1" si="128"/>
        <v>4</v>
      </c>
      <c r="AK617" s="1">
        <f t="shared" ca="1" si="129"/>
        <v>3000</v>
      </c>
      <c r="AL6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$A617  &amp; ", "   &amp;
$B617  &amp; ", "   &amp;
$D617  &amp; ", '"  &amp;
$I617  &amp; "', '" &amp;
$O617  &amp; "', "  &amp;
$S617  &amp; ", '"  &amp;
TEXT($U617,"dd/mm/aaaa")  &amp; "', "   &amp;
$V617  &amp; ", "   &amp;
$X617  &amp; ", "   &amp;
$Z617  &amp; ", "   &amp;
IF($AB617 &lt;&gt; "", $AB617, "NULL")  &amp; ", "   &amp;
$AK617  &amp; ");"</f>
        <v>#REF!</v>
      </c>
    </row>
    <row r="618" spans="1:38" x14ac:dyDescent="0.2">
      <c r="A618" s="7" cm="1">
        <f t="array" aca="1" ref="A618" ca="1">INDEX(Companies!$A:$A,RANDBETWEEN(2,COUNTA(Companies!$A:$A)),1)</f>
        <v>2</v>
      </c>
      <c r="B618" s="5">
        <f t="shared" si="117"/>
        <v>617</v>
      </c>
      <c r="C618" s="5" t="str" cm="1">
        <f t="array" ref="C618">SHA1HASH($B618)</f>
        <v>30222b26c6fe9abd40484df71711d3031a28c6bf</v>
      </c>
      <c r="D618" s="6">
        <f t="shared" ca="1" si="118"/>
        <v>1</v>
      </c>
      <c r="E618" s="7">
        <f ca="1">IF($B618 = 1 + N("Presidente"),
    127,
    IF($B618 = 2 + N("Vice-Presidente"),
        72,
        IF($B618 = 3 + N("Secretária bilíngue"),
            13,
            RANDBETWEEN(5,COUNT(Name!$A:$A) + 1)
        )
    )
)</f>
        <v>146</v>
      </c>
      <c r="F618" s="7" t="str">
        <f ca="1">VLOOKUP($E618,Name!$A:$B,2,FALSE)</f>
        <v>Francisco</v>
      </c>
      <c r="G618" s="7">
        <f ca="1" xml:space="preserve">
IF($B618 = 1,
    0,
    RANDBETWEEN(5,COUNT('Last name'!$A:$A) + 1)
)</f>
        <v>173</v>
      </c>
      <c r="H618" s="7" t="str">
        <f ca="1" xml:space="preserve">
IF($B618 = 1 + N("Presidente"),
    "de Orléans e Bragança",
    VLOOKUP($G618,'Last name'!$A:$B,2,FALSE) &amp; " " &amp; VLOOKUP(RANDBETWEEN(5,COUNT('Last name'!$A:$A) + 1),'Last name'!$A:$B,2,FALSE)
)</f>
        <v>Santacruz Alvarenga</v>
      </c>
      <c r="I618" s="7" t="str">
        <f t="shared" ca="1" si="119"/>
        <v>Francisco Santacruz Alvarenga</v>
      </c>
      <c r="J618" s="7" t="str" cm="1">
        <f t="array" aca="1" ref="J618" ca="1">SHA1HASH($I618)</f>
        <v>6ebceb34bb50500416a28fdc425b93929c89bcdc</v>
      </c>
      <c r="K618" s="7" cm="1">
        <f t="array" aca="1" ref="K618" ca="1">INDEX(States!$A:$A,M618,1)</f>
        <v>5</v>
      </c>
      <c r="L618" s="7" t="str">
        <f ca="1">VLOOKUP($K618,Countries!$A:$B,2,FALSE)</f>
        <v>Portugal</v>
      </c>
      <c r="M618" s="7" cm="1">
        <f t="array" aca="1" ref="M618" ca="1">INDEX(States!$C:$C,RANDBETWEEN(5,COUNTA(States!$A:$A) + 1),1)</f>
        <v>6</v>
      </c>
      <c r="N618" s="7" t="str">
        <f ca="1">VLOOKUP($M618,States!$C:$D,2,FALSE)</f>
        <v>PORTO</v>
      </c>
      <c r="O618" s="7" t="str">
        <f ca="1">VLOOKUP($E618,Name!$A:$C,3,FALSE)</f>
        <v>M</v>
      </c>
      <c r="P618" s="7" t="str">
        <f ca="1">VLOOKUP($O618,Genders!$B:$C,2,FALSE)</f>
        <v>Male</v>
      </c>
      <c r="Q618" s="7" cm="1">
        <f t="array" aca="1" ref="Q618" ca="1">INDEX('Marital status'!$A:$A,RANDBETWEEN(5,COUNTA('Marital status'!$A:$A) + 1),1)</f>
        <v>0</v>
      </c>
      <c r="R618" s="7" t="e">
        <f ca="1">VLOOKUP($Q618,'Marital status'!$A:$B,2,FALSE)</f>
        <v>#N/A</v>
      </c>
      <c r="S618" s="7">
        <f t="shared" ca="1" si="120"/>
        <v>5</v>
      </c>
      <c r="T618" s="7" t="str">
        <f ca="1">VLOOKUP($S618,Ethnicities!$A:$B,2,FALSE)</f>
        <v>ASIAN</v>
      </c>
      <c r="U618" s="8">
        <f t="shared" ca="1" si="121"/>
        <v>20904</v>
      </c>
      <c r="V618" s="6">
        <f t="shared" ca="1" si="122"/>
        <v>7</v>
      </c>
      <c r="W618" s="8" t="str">
        <f ca="1">VLOOKUP($V618,'Background education'!$A:$B,2,FALSE)</f>
        <v>Undergraduate degree</v>
      </c>
      <c r="X618" s="7">
        <f ca="1" xml:space="preserve">
  IF(OR($Z618 = 5, $Z618 = 6, $Z618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618" s="7" t="str">
        <f ca="1">VLOOKUP($X618,Departments!$A:$B,2,FALSE)</f>
        <v>Administration</v>
      </c>
      <c r="Z618" s="6">
        <f t="shared" ca="1" si="123"/>
        <v>9</v>
      </c>
      <c r="AA618" s="7" t="str">
        <f ca="1">VLOOKUP($Z618,Roles!$A:$B,2,FALSE)</f>
        <v>Intern</v>
      </c>
      <c r="AB618" s="6" t="e">
        <f t="shared" ca="1" si="124"/>
        <v>#N/A</v>
      </c>
      <c r="AC618" s="7" t="e">
        <f ca="1" xml:space="preserve">
IF(
  ISNA($AB618),
  NA(),
  VLOOKUP($AB618,Levels!$A:$B,2,FALSE)
)</f>
        <v>#N/A</v>
      </c>
      <c r="AD618" s="8">
        <f t="shared" ca="1" si="125"/>
        <v>43670</v>
      </c>
      <c r="AE618" s="6">
        <f ca="1">RANDBETWEEN(5,COUNTA('Recruitment source'!$A:$A) + 1)</f>
        <v>14</v>
      </c>
      <c r="AF618" s="6" t="str">
        <f ca="1">VLOOKUP($AE618,'Recruitment source'!$A:$B,2,FALSE)</f>
        <v>LinkedIn</v>
      </c>
      <c r="AG618" s="8" t="e">
        <f t="shared" ca="1" si="126"/>
        <v>#N/A</v>
      </c>
      <c r="AH618" s="6" t="e">
        <f t="shared" ca="1" si="127"/>
        <v>#N/A</v>
      </c>
      <c r="AI618" s="6" t="e">
        <f ca="1" xml:space="preserve">
IF(
  ISNA($AH618),
  NA(),
  VLOOKUP($AH618,'Reasons for dismissal'!$A:$B,2,FALSE)
)</f>
        <v>#N/A</v>
      </c>
      <c r="AJ618" s="6">
        <f t="shared" ca="1" si="128"/>
        <v>5</v>
      </c>
      <c r="AK618" s="1">
        <f t="shared" ca="1" si="129"/>
        <v>1205</v>
      </c>
      <c r="AL6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$A618  &amp; ", "   &amp;
$B618  &amp; ", "   &amp;
$D618  &amp; ", '"  &amp;
$I618  &amp; "', '" &amp;
$O618  &amp; "', "  &amp;
$S618  &amp; ", '"  &amp;
TEXT($U618,"dd/mm/aaaa")  &amp; "', "   &amp;
$V618  &amp; ", "   &amp;
$X618  &amp; ", "   &amp;
$Z618  &amp; ", "   &amp;
IF($AB618 &lt;&gt; "", $AB618, "NULL")  &amp; ", "   &amp;
$AK618  &amp; ");"</f>
        <v>#REF!</v>
      </c>
    </row>
    <row r="619" spans="1:38" x14ac:dyDescent="0.2">
      <c r="A619" s="7" cm="1">
        <f t="array" aca="1" ref="A619" ca="1">INDEX(Companies!$A:$A,RANDBETWEEN(2,COUNTA(Companies!$A:$A)),1)</f>
        <v>2</v>
      </c>
      <c r="B619" s="5">
        <f t="shared" si="117"/>
        <v>618</v>
      </c>
      <c r="C619" s="5" t="str" cm="1">
        <f t="array" ref="C619">SHA1HASH($B619)</f>
        <v>ff6d1d2c3324408300408b915aa5c531b6db0e48</v>
      </c>
      <c r="D619" s="6">
        <f t="shared" ca="1" si="118"/>
        <v>1</v>
      </c>
      <c r="E619" s="7">
        <f ca="1">IF($B619 = 1 + N("Presidente"),
    127,
    IF($B619 = 2 + N("Vice-Presidente"),
        72,
        IF($B619 = 3 + N("Secretária bilíngue"),
            13,
            RANDBETWEEN(5,COUNT(Name!$A:$A) + 1)
        )
    )
)</f>
        <v>328</v>
      </c>
      <c r="F619" s="7" t="str">
        <f ca="1">VLOOKUP($E619,Name!$A:$B,2,FALSE)</f>
        <v>Raul</v>
      </c>
      <c r="G619" s="7">
        <f ca="1" xml:space="preserve">
IF($B619 = 1,
    0,
    RANDBETWEEN(5,COUNT('Last name'!$A:$A) + 1)
)</f>
        <v>149</v>
      </c>
      <c r="H619" s="7" t="str">
        <f ca="1" xml:space="preserve">
IF($B619 = 1 + N("Presidente"),
    "de Orléans e Bragança",
    VLOOKUP($G619,'Last name'!$A:$B,2,FALSE) &amp; " " &amp; VLOOKUP(RANDBETWEEN(5,COUNT('Last name'!$A:$A) + 1),'Last name'!$A:$B,2,FALSE)
)</f>
        <v>Pedroso Lombardi</v>
      </c>
      <c r="I619" s="7" t="str">
        <f t="shared" ca="1" si="119"/>
        <v>Raul Pedroso Lombardi</v>
      </c>
      <c r="J619" s="7" t="str" cm="1">
        <f t="array" aca="1" ref="J619" ca="1">SHA1HASH($I619)</f>
        <v>c48d113043d327061b27fce99afcdfee5bf0ab8c</v>
      </c>
      <c r="K619" s="7" cm="1">
        <f t="array" aca="1" ref="K619" ca="1">INDEX(States!$A:$A,M619,1)</f>
        <v>5</v>
      </c>
      <c r="L619" s="7" t="str">
        <f ca="1">VLOOKUP($K619,Countries!$A:$B,2,FALSE)</f>
        <v>Portugal</v>
      </c>
      <c r="M619" s="7" cm="1">
        <f t="array" aca="1" ref="M619" ca="1">INDEX(States!$C:$C,RANDBETWEEN(5,COUNTA(States!$A:$A) + 1),1)</f>
        <v>19</v>
      </c>
      <c r="N619" s="7" t="str">
        <f ca="1">VLOOKUP($M619,States!$C:$D,2,FALSE)</f>
        <v>Beja</v>
      </c>
      <c r="O619" s="7" t="str">
        <f ca="1">VLOOKUP($E619,Name!$A:$C,3,FALSE)</f>
        <v>M</v>
      </c>
      <c r="P619" s="7" t="str">
        <f ca="1">VLOOKUP($O619,Genders!$B:$C,2,FALSE)</f>
        <v>Male</v>
      </c>
      <c r="Q619" s="7" cm="1">
        <f t="array" aca="1" ref="Q619" ca="1">INDEX('Marital status'!$A:$A,RANDBETWEEN(5,COUNTA('Marital status'!$A:$A) + 1),1)</f>
        <v>5</v>
      </c>
      <c r="R619" s="7" t="str">
        <f ca="1">VLOOKUP($Q619,'Marital status'!$A:$B,2,FALSE)</f>
        <v xml:space="preserve"> Separated </v>
      </c>
      <c r="S619" s="7">
        <f t="shared" ca="1" si="120"/>
        <v>5</v>
      </c>
      <c r="T619" s="7" t="str">
        <f ca="1">VLOOKUP($S619,Ethnicities!$A:$B,2,FALSE)</f>
        <v>ASIAN</v>
      </c>
      <c r="U619" s="8">
        <f t="shared" ca="1" si="121"/>
        <v>19203</v>
      </c>
      <c r="V619" s="6">
        <f t="shared" ca="1" si="122"/>
        <v>7</v>
      </c>
      <c r="W619" s="8" t="str">
        <f ca="1">VLOOKUP($V619,'Background education'!$A:$B,2,FALSE)</f>
        <v>Undergraduate degree</v>
      </c>
      <c r="X619" s="7">
        <f ca="1" xml:space="preserve">
  IF(OR($Z619 = 5, $Z619 = 6, $Z619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619" s="7" t="str">
        <f ca="1">VLOOKUP($X619,Departments!$A:$B,2,FALSE)</f>
        <v>Audit</v>
      </c>
      <c r="Z619" s="6">
        <f t="shared" ca="1" si="123"/>
        <v>11</v>
      </c>
      <c r="AA619" s="7" t="str">
        <f ca="1">VLOOKUP($Z619,Roles!$A:$B,2,FALSE)</f>
        <v>Analyst</v>
      </c>
      <c r="AB619" s="6">
        <f t="shared" ca="1" si="124"/>
        <v>5</v>
      </c>
      <c r="AC619" s="7" t="str">
        <f ca="1" xml:space="preserve">
IF(
  ISNA($AB619),
  NA(),
  VLOOKUP($AB619,Levels!$A:$B,2,FALSE)
)</f>
        <v>Junior</v>
      </c>
      <c r="AD619" s="8">
        <f t="shared" ca="1" si="125"/>
        <v>42453</v>
      </c>
      <c r="AE619" s="6">
        <f ca="1">RANDBETWEEN(5,COUNTA('Recruitment source'!$A:$A) + 1)</f>
        <v>9</v>
      </c>
      <c r="AF619" s="6" t="str">
        <f ca="1">VLOOKUP($AE619,'Recruitment source'!$A:$B,2,FALSE)</f>
        <v>Empregos Online</v>
      </c>
      <c r="AG619" s="8" t="e">
        <f t="shared" ca="1" si="126"/>
        <v>#N/A</v>
      </c>
      <c r="AH619" s="6" t="e">
        <f t="shared" ca="1" si="127"/>
        <v>#N/A</v>
      </c>
      <c r="AI619" s="6" t="e">
        <f ca="1" xml:space="preserve">
IF(
  ISNA($AH619),
  NA(),
  VLOOKUP($AH619,'Reasons for dismissal'!$A:$B,2,FALSE)
)</f>
        <v>#N/A</v>
      </c>
      <c r="AJ619" s="6">
        <f t="shared" ca="1" si="128"/>
        <v>5</v>
      </c>
      <c r="AK619" s="1">
        <f t="shared" ca="1" si="129"/>
        <v>2500</v>
      </c>
      <c r="AL6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$A619  &amp; ", "   &amp;
$B619  &amp; ", "   &amp;
$D619  &amp; ", '"  &amp;
$I619  &amp; "', '" &amp;
$O619  &amp; "', "  &amp;
$S619  &amp; ", '"  &amp;
TEXT($U619,"dd/mm/aaaa")  &amp; "', "   &amp;
$V619  &amp; ", "   &amp;
$X619  &amp; ", "   &amp;
$Z619  &amp; ", "   &amp;
IF($AB619 &lt;&gt; "", $AB619, "NULL")  &amp; ", "   &amp;
$AK619  &amp; ");"</f>
        <v>#REF!</v>
      </c>
    </row>
    <row r="620" spans="1:38" x14ac:dyDescent="0.2">
      <c r="A620" s="7" cm="1">
        <f t="array" aca="1" ref="A620" ca="1">INDEX(Companies!$A:$A,RANDBETWEEN(2,COUNTA(Companies!$A:$A)),1)</f>
        <v>2</v>
      </c>
      <c r="B620" s="5">
        <f t="shared" si="117"/>
        <v>619</v>
      </c>
      <c r="C620" s="5" t="str" cm="1">
        <f t="array" ref="C620">SHA1HASH($B620)</f>
        <v>ec91fc2dc062c0f220b5d7b52ac6446011bf98cd</v>
      </c>
      <c r="D620" s="6">
        <f t="shared" ca="1" si="118"/>
        <v>1</v>
      </c>
      <c r="E620" s="7">
        <f ca="1">IF($B620 = 1 + N("Presidente"),
    127,
    IF($B620 = 2 + N("Vice-Presidente"),
        72,
        IF($B620 = 3 + N("Secretária bilíngue"),
            13,
            RANDBETWEEN(5,COUNT(Name!$A:$A) + 1)
        )
    )
)</f>
        <v>222</v>
      </c>
      <c r="F620" s="7" t="str">
        <f ca="1">VLOOKUP($E620,Name!$A:$B,2,FALSE)</f>
        <v>Lavignia</v>
      </c>
      <c r="G620" s="7">
        <f ca="1" xml:space="preserve">
IF($B620 = 1,
    0,
    RANDBETWEEN(5,COUNT('Last name'!$A:$A) + 1)
)</f>
        <v>79</v>
      </c>
      <c r="H620" s="7" t="str">
        <f ca="1" xml:space="preserve">
IF($B620 = 1 + N("Presidente"),
    "de Orléans e Bragança",
    VLOOKUP($G620,'Last name'!$A:$B,2,FALSE) &amp; " " &amp; VLOOKUP(RANDBETWEEN(5,COUNT('Last name'!$A:$A) + 1),'Last name'!$A:$B,2,FALSE)
)</f>
        <v>Evangelista Monti</v>
      </c>
      <c r="I620" s="7" t="str">
        <f t="shared" ca="1" si="119"/>
        <v>Lavignia Evangelista Monti</v>
      </c>
      <c r="J620" s="7" t="str" cm="1">
        <f t="array" aca="1" ref="J620" ca="1">SHA1HASH($I620)</f>
        <v>0630861a49475b8c81827264e1442f3f400275a8</v>
      </c>
      <c r="K620" s="7" cm="1">
        <f t="array" aca="1" ref="K620" ca="1">INDEX(States!$A:$A,M620,1)</f>
        <v>5</v>
      </c>
      <c r="L620" s="7" t="str">
        <f ca="1">VLOOKUP($K620,Countries!$A:$B,2,FALSE)</f>
        <v>Portugal</v>
      </c>
      <c r="M620" s="7" cm="1">
        <f t="array" aca="1" ref="M620" ca="1">INDEX(States!$C:$C,RANDBETWEEN(5,COUNTA(States!$A:$A) + 1),1)</f>
        <v>20</v>
      </c>
      <c r="N620" s="7" t="str">
        <f ca="1">VLOOKUP($M620,States!$C:$D,2,FALSE)</f>
        <v>Portalegre</v>
      </c>
      <c r="O620" s="7" t="str">
        <f ca="1">VLOOKUP($E620,Name!$A:$C,3,FALSE)</f>
        <v>F</v>
      </c>
      <c r="P620" s="7" t="str">
        <f ca="1">VLOOKUP($O620,Genders!$B:$C,2,FALSE)</f>
        <v>Female</v>
      </c>
      <c r="Q620" s="7" cm="1">
        <f t="array" aca="1" ref="Q620" ca="1">INDEX('Marital status'!$A:$A,RANDBETWEEN(5,COUNTA('Marital status'!$A:$A) + 1),1)</f>
        <v>5</v>
      </c>
      <c r="R620" s="7" t="str">
        <f ca="1">VLOOKUP($Q620,'Marital status'!$A:$B,2,FALSE)</f>
        <v xml:space="preserve"> Separated </v>
      </c>
      <c r="S620" s="7">
        <f t="shared" ca="1" si="120"/>
        <v>5</v>
      </c>
      <c r="T620" s="7" t="str">
        <f ca="1">VLOOKUP($S620,Ethnicities!$A:$B,2,FALSE)</f>
        <v>ASIAN</v>
      </c>
      <c r="U620" s="8">
        <f t="shared" ca="1" si="121"/>
        <v>26383</v>
      </c>
      <c r="V620" s="6">
        <f t="shared" ca="1" si="122"/>
        <v>7</v>
      </c>
      <c r="W620" s="8" t="str">
        <f ca="1">VLOOKUP($V620,'Background education'!$A:$B,2,FALSE)</f>
        <v>Undergraduate degree</v>
      </c>
      <c r="X620" s="7">
        <f ca="1" xml:space="preserve">
  IF(OR($Z620 = 5, $Z620 = 6, $Z620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620" s="7" t="str">
        <f ca="1">VLOOKUP($X620,Departments!$A:$B,2,FALSE)</f>
        <v xml:space="preserve"> Presidency</v>
      </c>
      <c r="Z620" s="6">
        <f t="shared" ca="1" si="123"/>
        <v>9</v>
      </c>
      <c r="AA620" s="7" t="str">
        <f ca="1">VLOOKUP($Z620,Roles!$A:$B,2,FALSE)</f>
        <v>Intern</v>
      </c>
      <c r="AB620" s="6" t="e">
        <f t="shared" ca="1" si="124"/>
        <v>#N/A</v>
      </c>
      <c r="AC620" s="7" t="e">
        <f ca="1" xml:space="preserve">
IF(
  ISNA($AB620),
  NA(),
  VLOOKUP($AB620,Levels!$A:$B,2,FALSE)
)</f>
        <v>#N/A</v>
      </c>
      <c r="AD620" s="8">
        <f t="shared" ca="1" si="125"/>
        <v>40649</v>
      </c>
      <c r="AE620" s="6">
        <f ca="1">RANDBETWEEN(5,COUNTA('Recruitment source'!$A:$A) + 1)</f>
        <v>14</v>
      </c>
      <c r="AF620" s="6" t="str">
        <f ca="1">VLOOKUP($AE620,'Recruitment source'!$A:$B,2,FALSE)</f>
        <v>LinkedIn</v>
      </c>
      <c r="AG620" s="8" t="e">
        <f t="shared" ca="1" si="126"/>
        <v>#N/A</v>
      </c>
      <c r="AH620" s="6" t="e">
        <f t="shared" ca="1" si="127"/>
        <v>#N/A</v>
      </c>
      <c r="AI620" s="6" t="e">
        <f ca="1" xml:space="preserve">
IF(
  ISNA($AH620),
  NA(),
  VLOOKUP($AH620,'Reasons for dismissal'!$A:$B,2,FALSE)
)</f>
        <v>#N/A</v>
      </c>
      <c r="AJ620" s="6">
        <f t="shared" ca="1" si="128"/>
        <v>4</v>
      </c>
      <c r="AK620" s="1">
        <f t="shared" ca="1" si="129"/>
        <v>1205</v>
      </c>
      <c r="AL6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$A620  &amp; ", "   &amp;
$B620  &amp; ", "   &amp;
$D620  &amp; ", '"  &amp;
$I620  &amp; "', '" &amp;
$O620  &amp; "', "  &amp;
$S620  &amp; ", '"  &amp;
TEXT($U620,"dd/mm/aaaa")  &amp; "', "   &amp;
$V620  &amp; ", "   &amp;
$X620  &amp; ", "   &amp;
$Z620  &amp; ", "   &amp;
IF($AB620 &lt;&gt; "", $AB620, "NULL")  &amp; ", "   &amp;
$AK620  &amp; ");"</f>
        <v>#REF!</v>
      </c>
    </row>
    <row r="621" spans="1:38" x14ac:dyDescent="0.2">
      <c r="A621" s="7" cm="1">
        <f t="array" aca="1" ref="A621" ca="1">INDEX(Companies!$A:$A,RANDBETWEEN(2,COUNTA(Companies!$A:$A)),1)</f>
        <v>2</v>
      </c>
      <c r="B621" s="5">
        <f t="shared" si="117"/>
        <v>620</v>
      </c>
      <c r="C621" s="5" t="str" cm="1">
        <f t="array" ref="C621">SHA1HASH($B621)</f>
        <v>cf32406111908544e504c84731147f072cdf2fbd</v>
      </c>
      <c r="D621" s="6">
        <f t="shared" ca="1" si="118"/>
        <v>1</v>
      </c>
      <c r="E621" s="7">
        <f ca="1">IF($B621 = 1 + N("Presidente"),
    127,
    IF($B621 = 2 + N("Vice-Presidente"),
        72,
        IF($B621 = 3 + N("Secretária bilíngue"),
            13,
            RANDBETWEEN(5,COUNT(Name!$A:$A) + 1)
        )
    )
)</f>
        <v>89</v>
      </c>
      <c r="F621" s="7" t="str">
        <f ca="1">VLOOKUP($E621,Name!$A:$B,2,FALSE)</f>
        <v>Cauã</v>
      </c>
      <c r="G621" s="7">
        <f ca="1" xml:space="preserve">
IF($B621 = 1,
    0,
    RANDBETWEEN(5,COUNT('Last name'!$A:$A) + 1)
)</f>
        <v>105</v>
      </c>
      <c r="H621" s="7" t="str">
        <f ca="1" xml:space="preserve">
IF($B621 = 1 + N("Presidente"),
    "de Orléans e Bragança",
    VLOOKUP($G621,'Last name'!$A:$B,2,FALSE) &amp; " " &amp; VLOOKUP(RANDBETWEEN(5,COUNT('Last name'!$A:$A) + 1),'Last name'!$A:$B,2,FALSE)
)</f>
        <v>Junqueira Lopes</v>
      </c>
      <c r="I621" s="7" t="str">
        <f t="shared" ca="1" si="119"/>
        <v>Cauã Junqueira Lopes</v>
      </c>
      <c r="J621" s="7" t="str" cm="1">
        <f t="array" aca="1" ref="J621" ca="1">SHA1HASH($I621)</f>
        <v>1b7da1b4172f67e16d029ebd9cb2c503db91fe95</v>
      </c>
      <c r="K621" s="7" cm="1">
        <f t="array" aca="1" ref="K621" ca="1">INDEX(States!$A:$A,M621,1)</f>
        <v>5</v>
      </c>
      <c r="L621" s="7" t="str">
        <f ca="1">VLOOKUP($K621,Countries!$A:$B,2,FALSE)</f>
        <v>Portugal</v>
      </c>
      <c r="M621" s="7" cm="1">
        <f t="array" aca="1" ref="M621" ca="1">INDEX(States!$C:$C,RANDBETWEEN(5,COUNTA(States!$A:$A) + 1),1)</f>
        <v>10</v>
      </c>
      <c r="N621" s="7" t="str">
        <f ca="1">VLOOKUP($M621,States!$C:$D,2,FALSE)</f>
        <v>Faro</v>
      </c>
      <c r="O621" s="7" t="str">
        <f ca="1">VLOOKUP($E621,Name!$A:$C,3,FALSE)</f>
        <v>M</v>
      </c>
      <c r="P621" s="7" t="str">
        <f ca="1">VLOOKUP($O621,Genders!$B:$C,2,FALSE)</f>
        <v>Male</v>
      </c>
      <c r="Q621" s="7" cm="1">
        <f t="array" aca="1" ref="Q621" ca="1">INDEX('Marital status'!$A:$A,RANDBETWEEN(5,COUNTA('Marital status'!$A:$A) + 1),1)</f>
        <v>5</v>
      </c>
      <c r="R621" s="7" t="str">
        <f ca="1">VLOOKUP($Q621,'Marital status'!$A:$B,2,FALSE)</f>
        <v xml:space="preserve"> Separated </v>
      </c>
      <c r="S621" s="7">
        <f t="shared" ca="1" si="120"/>
        <v>5</v>
      </c>
      <c r="T621" s="7" t="str">
        <f ca="1">VLOOKUP($S621,Ethnicities!$A:$B,2,FALSE)</f>
        <v>ASIAN</v>
      </c>
      <c r="U621" s="8">
        <f t="shared" ca="1" si="121"/>
        <v>20969</v>
      </c>
      <c r="V621" s="6">
        <f t="shared" ca="1" si="122"/>
        <v>8</v>
      </c>
      <c r="W621" s="8" t="str">
        <f ca="1">VLOOKUP($V621,'Background education'!$A:$B,2,FALSE)</f>
        <v>Graduate school</v>
      </c>
      <c r="X621" s="7">
        <f ca="1" xml:space="preserve">
  IF(OR($Z621 = 5, $Z621 = 6, $Z621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621" s="7" t="str">
        <f ca="1">VLOOKUP($X621,Departments!$A:$B,2,FALSE)</f>
        <v>Audit</v>
      </c>
      <c r="Z621" s="6">
        <f t="shared" ca="1" si="123"/>
        <v>11</v>
      </c>
      <c r="AA621" s="7" t="str">
        <f ca="1">VLOOKUP($Z621,Roles!$A:$B,2,FALSE)</f>
        <v>Analyst</v>
      </c>
      <c r="AB621" s="6">
        <f t="shared" ca="1" si="124"/>
        <v>5</v>
      </c>
      <c r="AC621" s="7" t="str">
        <f ca="1" xml:space="preserve">
IF(
  ISNA($AB621),
  NA(),
  VLOOKUP($AB621,Levels!$A:$B,2,FALSE)
)</f>
        <v>Junior</v>
      </c>
      <c r="AD621" s="8">
        <f t="shared" ca="1" si="125"/>
        <v>42661</v>
      </c>
      <c r="AE621" s="6">
        <f ca="1">RANDBETWEEN(5,COUNTA('Recruitment source'!$A:$A) + 1)</f>
        <v>13</v>
      </c>
      <c r="AF621" s="6" t="str">
        <f ca="1">VLOOKUP($AE621,'Recruitment source'!$A:$B,2,FALSE)</f>
        <v>Google</v>
      </c>
      <c r="AG621" s="8" t="e">
        <f t="shared" ca="1" si="126"/>
        <v>#N/A</v>
      </c>
      <c r="AH621" s="6" t="e">
        <f t="shared" ca="1" si="127"/>
        <v>#N/A</v>
      </c>
      <c r="AI621" s="6" t="e">
        <f ca="1" xml:space="preserve">
IF(
  ISNA($AH621),
  NA(),
  VLOOKUP($AH621,'Reasons for dismissal'!$A:$B,2,FALSE)
)</f>
        <v>#N/A</v>
      </c>
      <c r="AJ621" s="6">
        <f t="shared" ca="1" si="128"/>
        <v>5</v>
      </c>
      <c r="AK621" s="1">
        <f t="shared" ca="1" si="129"/>
        <v>3000</v>
      </c>
      <c r="AL6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$A621  &amp; ", "   &amp;
$B621  &amp; ", "   &amp;
$D621  &amp; ", '"  &amp;
$I621  &amp; "', '" &amp;
$O621  &amp; "', "  &amp;
$S621  &amp; ", '"  &amp;
TEXT($U621,"dd/mm/aaaa")  &amp; "', "   &amp;
$V621  &amp; ", "   &amp;
$X621  &amp; ", "   &amp;
$Z621  &amp; ", "   &amp;
IF($AB621 &lt;&gt; "", $AB621, "NULL")  &amp; ", "   &amp;
$AK621  &amp; ");"</f>
        <v>#REF!</v>
      </c>
    </row>
    <row r="622" spans="1:38" x14ac:dyDescent="0.2">
      <c r="A622" s="7" cm="1">
        <f t="array" aca="1" ref="A622" ca="1">INDEX(Companies!$A:$A,RANDBETWEEN(2,COUNTA(Companies!$A:$A)),1)</f>
        <v>2</v>
      </c>
      <c r="B622" s="5">
        <f t="shared" si="117"/>
        <v>621</v>
      </c>
      <c r="C622" s="5" t="str" cm="1">
        <f t="array" ref="C622">SHA1HASH($B622)</f>
        <v>dc51d239fbced2ce3562b4cf820eac1e2b2344c7</v>
      </c>
      <c r="D622" s="6">
        <f t="shared" ca="1" si="118"/>
        <v>1</v>
      </c>
      <c r="E622" s="7">
        <f ca="1">IF($B622 = 1 + N("Presidente"),
    127,
    IF($B622 = 2 + N("Vice-Presidente"),
        72,
        IF($B622 = 3 + N("Secretária bilíngue"),
            13,
            RANDBETWEEN(5,COUNT(Name!$A:$A) + 1)
        )
    )
)</f>
        <v>102</v>
      </c>
      <c r="F622" s="7" t="str">
        <f ca="1">VLOOKUP($E622,Name!$A:$B,2,FALSE)</f>
        <v>Danilo</v>
      </c>
      <c r="G622" s="7">
        <f ca="1" xml:space="preserve">
IF($B622 = 1,
    0,
    RANDBETWEEN(5,COUNT('Last name'!$A:$A) + 1)
)</f>
        <v>132</v>
      </c>
      <c r="H622" s="7" t="str">
        <f ca="1" xml:space="preserve">
IF($B622 = 1 + N("Presidente"),
    "de Orléans e Bragança",
    VLOOKUP($G622,'Last name'!$A:$B,2,FALSE) &amp; " " &amp; VLOOKUP(RANDBETWEEN(5,COUNT('Last name'!$A:$A) + 1),'Last name'!$A:$B,2,FALSE)
)</f>
        <v>Moraes Monti</v>
      </c>
      <c r="I622" s="7" t="str">
        <f t="shared" ca="1" si="119"/>
        <v>Danilo Moraes Monti</v>
      </c>
      <c r="J622" s="7" t="str" cm="1">
        <f t="array" aca="1" ref="J622" ca="1">SHA1HASH($I622)</f>
        <v>0ec9c6fd9339807379e4c6c4582903d65ddbbb94</v>
      </c>
      <c r="K622" s="7" cm="1">
        <f t="array" aca="1" ref="K622" ca="1">INDEX(States!$A:$A,M622,1)</f>
        <v>5</v>
      </c>
      <c r="L622" s="7" t="str">
        <f ca="1">VLOOKUP($K622,Countries!$A:$B,2,FALSE)</f>
        <v>Portugal</v>
      </c>
      <c r="M622" s="7" cm="1">
        <f t="array" aca="1" ref="M622" ca="1">INDEX(States!$C:$C,RANDBETWEEN(5,COUNTA(States!$A:$A) + 1),1)</f>
        <v>24</v>
      </c>
      <c r="N622" s="7" t="str">
        <f ca="1">VLOOKUP($M622,States!$C:$D,2,FALSE)</f>
        <v>Brangança</v>
      </c>
      <c r="O622" s="7" t="str">
        <f ca="1">VLOOKUP($E622,Name!$A:$C,3,FALSE)</f>
        <v>M</v>
      </c>
      <c r="P622" s="7" t="str">
        <f ca="1">VLOOKUP($O622,Genders!$B:$C,2,FALSE)</f>
        <v>Male</v>
      </c>
      <c r="Q622" s="7" cm="1">
        <f t="array" aca="1" ref="Q622" ca="1">INDEX('Marital status'!$A:$A,RANDBETWEEN(5,COUNTA('Marital status'!$A:$A) + 1),1)</f>
        <v>5</v>
      </c>
      <c r="R622" s="7" t="str">
        <f ca="1">VLOOKUP($Q622,'Marital status'!$A:$B,2,FALSE)</f>
        <v xml:space="preserve"> Separated </v>
      </c>
      <c r="S622" s="7">
        <f t="shared" ca="1" si="120"/>
        <v>5</v>
      </c>
      <c r="T622" s="7" t="str">
        <f ca="1">VLOOKUP($S622,Ethnicities!$A:$B,2,FALSE)</f>
        <v>ASIAN</v>
      </c>
      <c r="U622" s="8">
        <f t="shared" ca="1" si="121"/>
        <v>26379</v>
      </c>
      <c r="V622" s="6">
        <f t="shared" ca="1" si="122"/>
        <v>7</v>
      </c>
      <c r="W622" s="8" t="str">
        <f ca="1">VLOOKUP($V622,'Background education'!$A:$B,2,FALSE)</f>
        <v>Undergraduate degree</v>
      </c>
      <c r="X622" s="7">
        <f ca="1" xml:space="preserve">
  IF(OR($Z622 = 5, $Z622 = 6, $Z622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622" s="7" t="str">
        <f ca="1">VLOOKUP($X622,Departments!$A:$B,2,FALSE)</f>
        <v>Controlling</v>
      </c>
      <c r="Z622" s="6">
        <f t="shared" ca="1" si="123"/>
        <v>10</v>
      </c>
      <c r="AA622" s="7" t="str">
        <f ca="1">VLOOKUP($Z622,Roles!$A:$B,2,FALSE)</f>
        <v>Trainee</v>
      </c>
      <c r="AB622" s="6" t="e">
        <f t="shared" ca="1" si="124"/>
        <v>#N/A</v>
      </c>
      <c r="AC622" s="7" t="e">
        <f ca="1" xml:space="preserve">
IF(
  ISNA($AB622),
  NA(),
  VLOOKUP($AB622,Levels!$A:$B,2,FALSE)
)</f>
        <v>#N/A</v>
      </c>
      <c r="AD622" s="8">
        <f t="shared" ca="1" si="125"/>
        <v>41962</v>
      </c>
      <c r="AE622" s="6">
        <f ca="1">RANDBETWEEN(5,COUNTA('Recruitment source'!$A:$A) + 1)</f>
        <v>15</v>
      </c>
      <c r="AF622" s="6" t="str">
        <f ca="1">VLOOKUP($AE622,'Recruitment source'!$A:$B,2,FALSE)</f>
        <v>Website</v>
      </c>
      <c r="AG622" s="8" t="e">
        <f t="shared" ca="1" si="126"/>
        <v>#N/A</v>
      </c>
      <c r="AH622" s="6" t="e">
        <f t="shared" ca="1" si="127"/>
        <v>#N/A</v>
      </c>
      <c r="AI622" s="6" t="e">
        <f ca="1" xml:space="preserve">
IF(
  ISNA($AH622),
  NA(),
  VLOOKUP($AH622,'Reasons for dismissal'!$A:$B,2,FALSE)
)</f>
        <v>#N/A</v>
      </c>
      <c r="AJ622" s="6">
        <f t="shared" ca="1" si="128"/>
        <v>5</v>
      </c>
      <c r="AK622" s="1">
        <f t="shared" ca="1" si="129"/>
        <v>1305</v>
      </c>
      <c r="AL6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$A622  &amp; ", "   &amp;
$B622  &amp; ", "   &amp;
$D622  &amp; ", '"  &amp;
$I622  &amp; "', '" &amp;
$O622  &amp; "', "  &amp;
$S622  &amp; ", '"  &amp;
TEXT($U622,"dd/mm/aaaa")  &amp; "', "   &amp;
$V622  &amp; ", "   &amp;
$X622  &amp; ", "   &amp;
$Z622  &amp; ", "   &amp;
IF($AB622 &lt;&gt; "", $AB622, "NULL")  &amp; ", "   &amp;
$AK622  &amp; ");"</f>
        <v>#REF!</v>
      </c>
    </row>
    <row r="623" spans="1:38" x14ac:dyDescent="0.2">
      <c r="A623" s="7" cm="1">
        <f t="array" aca="1" ref="A623" ca="1">INDEX(Companies!$A:$A,RANDBETWEEN(2,COUNTA(Companies!$A:$A)),1)</f>
        <v>2</v>
      </c>
      <c r="B623" s="5">
        <f t="shared" si="117"/>
        <v>622</v>
      </c>
      <c r="C623" s="5" t="str" cm="1">
        <f t="array" ref="C623">SHA1HASH($B623)</f>
        <v>8157eff8389a499cc91e0a86a185f46ea99aa5d5</v>
      </c>
      <c r="D623" s="6">
        <f t="shared" ca="1" si="118"/>
        <v>1</v>
      </c>
      <c r="E623" s="7">
        <f ca="1">IF($B623 = 1 + N("Presidente"),
    127,
    IF($B623 = 2 + N("Vice-Presidente"),
        72,
        IF($B623 = 3 + N("Secretária bilíngue"),
            13,
            RANDBETWEEN(5,COUNT(Name!$A:$A) + 1)
        )
    )
)</f>
        <v>51</v>
      </c>
      <c r="F623" s="7" t="str">
        <f ca="1">VLOOKUP($E623,Name!$A:$B,2,FALSE)</f>
        <v>Antônia</v>
      </c>
      <c r="G623" s="7">
        <f ca="1" xml:space="preserve">
IF($B623 = 1,
    0,
    RANDBETWEEN(5,COUNT('Last name'!$A:$A) + 1)
)</f>
        <v>5</v>
      </c>
      <c r="H623" s="7" t="str">
        <f ca="1" xml:space="preserve">
IF($B623 = 1 + N("Presidente"),
    "de Orléans e Bragança",
    VLOOKUP($G623,'Last name'!$A:$B,2,FALSE) &amp; " " &amp; VLOOKUP(RANDBETWEEN(5,COUNT('Last name'!$A:$A) + 1),'Last name'!$A:$B,2,FALSE)
)</f>
        <v>Abranches Camacho</v>
      </c>
      <c r="I623" s="7" t="str">
        <f t="shared" ca="1" si="119"/>
        <v>Antônia Abranches Camacho</v>
      </c>
      <c r="J623" s="7" t="str" cm="1">
        <f t="array" aca="1" ref="J623" ca="1">SHA1HASH($I623)</f>
        <v>fbe459ef36d25c23fa6a1d8c56e5c0b77eba1f61</v>
      </c>
      <c r="K623" s="7" cm="1">
        <f t="array" aca="1" ref="K623" ca="1">INDEX(States!$A:$A,M623,1)</f>
        <v>5</v>
      </c>
      <c r="L623" s="7" t="str">
        <f ca="1">VLOOKUP($K623,Countries!$A:$B,2,FALSE)</f>
        <v>Portugal</v>
      </c>
      <c r="M623" s="7" cm="1">
        <f t="array" aca="1" ref="M623" ca="1">INDEX(States!$C:$C,RANDBETWEEN(5,COUNTA(States!$A:$A) + 1),1)</f>
        <v>6</v>
      </c>
      <c r="N623" s="7" t="str">
        <f ca="1">VLOOKUP($M623,States!$C:$D,2,FALSE)</f>
        <v>PORTO</v>
      </c>
      <c r="O623" s="7" t="str">
        <f ca="1">VLOOKUP($E623,Name!$A:$C,3,FALSE)</f>
        <v>F</v>
      </c>
      <c r="P623" s="7" t="str">
        <f ca="1">VLOOKUP($O623,Genders!$B:$C,2,FALSE)</f>
        <v>Female</v>
      </c>
      <c r="Q623" s="7" cm="1">
        <f t="array" aca="1" ref="Q623" ca="1">INDEX('Marital status'!$A:$A,RANDBETWEEN(5,COUNTA('Marital status'!$A:$A) + 1),1)</f>
        <v>6</v>
      </c>
      <c r="R623" s="7" t="str">
        <f ca="1">VLOOKUP($Q623,'Marital status'!$A:$B,2,FALSE)</f>
        <v>DIVORCED</v>
      </c>
      <c r="S623" s="7">
        <f t="shared" ca="1" si="120"/>
        <v>6</v>
      </c>
      <c r="T623" s="7" t="str">
        <f ca="1">VLOOKUP($S623,Ethnicities!$A:$B,2,FALSE)</f>
        <v xml:space="preserve">  american Indian or Alaska Native</v>
      </c>
      <c r="U623" s="8">
        <f t="shared" ca="1" si="121"/>
        <v>17965</v>
      </c>
      <c r="V623" s="6">
        <f t="shared" ca="1" si="122"/>
        <v>7</v>
      </c>
      <c r="W623" s="8" t="str">
        <f ca="1">VLOOKUP($V623,'Background education'!$A:$B,2,FALSE)</f>
        <v>Undergraduate degree</v>
      </c>
      <c r="X623" s="7">
        <f ca="1" xml:space="preserve">
  IF(OR($Z623 = 5, $Z623 = 6, $Z623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623" s="7" t="str">
        <f ca="1">VLOOKUP($X623,Departments!$A:$B,2,FALSE)</f>
        <v>Administration</v>
      </c>
      <c r="Z623" s="6">
        <f t="shared" ca="1" si="123"/>
        <v>11</v>
      </c>
      <c r="AA623" s="7" t="str">
        <f ca="1">VLOOKUP($Z623,Roles!$A:$B,2,FALSE)</f>
        <v>Analyst</v>
      </c>
      <c r="AB623" s="6">
        <f t="shared" ca="1" si="124"/>
        <v>5</v>
      </c>
      <c r="AC623" s="7" t="str">
        <f ca="1" xml:space="preserve">
IF(
  ISNA($AB623),
  NA(),
  VLOOKUP($AB623,Levels!$A:$B,2,FALSE)
)</f>
        <v>Junior</v>
      </c>
      <c r="AD623" s="8">
        <f t="shared" ca="1" si="125"/>
        <v>44661</v>
      </c>
      <c r="AE623" s="6">
        <f ca="1">RANDBETWEEN(5,COUNTA('Recruitment source'!$A:$A) + 1)</f>
        <v>5</v>
      </c>
      <c r="AF623" s="6" t="str">
        <f ca="1">VLOOKUP($AE623,'Recruitment source'!$A:$B,2,FALSE)</f>
        <v>Indeed</v>
      </c>
      <c r="AG623" s="8" t="e">
        <f t="shared" ca="1" si="126"/>
        <v>#N/A</v>
      </c>
      <c r="AH623" s="6" t="e">
        <f t="shared" ca="1" si="127"/>
        <v>#N/A</v>
      </c>
      <c r="AI623" s="6" t="e">
        <f ca="1" xml:space="preserve">
IF(
  ISNA($AH623),
  NA(),
  VLOOKUP($AH623,'Reasons for dismissal'!$A:$B,2,FALSE)
)</f>
        <v>#N/A</v>
      </c>
      <c r="AJ623" s="6">
        <f t="shared" ca="1" si="128"/>
        <v>5</v>
      </c>
      <c r="AK623" s="1">
        <f t="shared" ca="1" si="129"/>
        <v>2500</v>
      </c>
      <c r="AL6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$A623  &amp; ", "   &amp;
$B623  &amp; ", "   &amp;
$D623  &amp; ", '"  &amp;
$I623  &amp; "', '" &amp;
$O623  &amp; "', "  &amp;
$S623  &amp; ", '"  &amp;
TEXT($U623,"dd/mm/aaaa")  &amp; "', "   &amp;
$V623  &amp; ", "   &amp;
$X623  &amp; ", "   &amp;
$Z623  &amp; ", "   &amp;
IF($AB623 &lt;&gt; "", $AB623, "NULL")  &amp; ", "   &amp;
$AK623  &amp; ");"</f>
        <v>#REF!</v>
      </c>
    </row>
    <row r="624" spans="1:38" x14ac:dyDescent="0.2">
      <c r="A624" s="7" cm="1">
        <f t="array" aca="1" ref="A624" ca="1">INDEX(Companies!$A:$A,RANDBETWEEN(2,COUNTA(Companies!$A:$A)),1)</f>
        <v>2</v>
      </c>
      <c r="B624" s="5">
        <f t="shared" si="117"/>
        <v>623</v>
      </c>
      <c r="C624" s="5" t="str" cm="1">
        <f t="array" ref="C624">SHA1HASH($B624)</f>
        <v>01eebb18768df62af78c266abbfd0a39920891da</v>
      </c>
      <c r="D624" s="6">
        <f t="shared" ca="1" si="118"/>
        <v>1</v>
      </c>
      <c r="E624" s="7">
        <f ca="1">IF($B624 = 1 + N("Presidente"),
    127,
    IF($B624 = 2 + N("Vice-Presidente"),
        72,
        IF($B624 = 3 + N("Secretária bilíngue"),
            13,
            RANDBETWEEN(5,COUNT(Name!$A:$A) + 1)
        )
    )
)</f>
        <v>174</v>
      </c>
      <c r="F624" s="7" t="str">
        <f ca="1">VLOOKUP($E624,Name!$A:$B,2,FALSE)</f>
        <v>Isabel</v>
      </c>
      <c r="G624" s="7">
        <f ca="1" xml:space="preserve">
IF($B624 = 1,
    0,
    RANDBETWEEN(5,COUNT('Last name'!$A:$A) + 1)
)</f>
        <v>97</v>
      </c>
      <c r="H624" s="7" t="str">
        <f ca="1" xml:space="preserve">
IF($B624 = 1 + N("Presidente"),
    "de Orléans e Bragança",
    VLOOKUP($G624,'Last name'!$A:$B,2,FALSE) &amp; " " &amp; VLOOKUP(RANDBETWEEN(5,COUNT('Last name'!$A:$A) + 1),'Last name'!$A:$B,2,FALSE)
)</f>
        <v>Garcia Gouveia</v>
      </c>
      <c r="I624" s="7" t="str">
        <f t="shared" ca="1" si="119"/>
        <v>Isabel Garcia Gouveia</v>
      </c>
      <c r="J624" s="7" t="str" cm="1">
        <f t="array" aca="1" ref="J624" ca="1">SHA1HASH($I624)</f>
        <v>cf37270474eed23b6600f6bcf776fc86a57fc132</v>
      </c>
      <c r="K624" s="7" cm="1">
        <f t="array" aca="1" ref="K624" ca="1">INDEX(States!$A:$A,M624,1)</f>
        <v>5</v>
      </c>
      <c r="L624" s="7" t="str">
        <f ca="1">VLOOKUP($K624,Countries!$A:$B,2,FALSE)</f>
        <v>Portugal</v>
      </c>
      <c r="M624" s="7" cm="1">
        <f t="array" aca="1" ref="M624" ca="1">INDEX(States!$C:$C,RANDBETWEEN(5,COUNTA(States!$A:$A) + 1),1)</f>
        <v>6</v>
      </c>
      <c r="N624" s="7" t="str">
        <f ca="1">VLOOKUP($M624,States!$C:$D,2,FALSE)</f>
        <v>PORTO</v>
      </c>
      <c r="O624" s="7" t="str">
        <f ca="1">VLOOKUP($E624,Name!$A:$C,3,FALSE)</f>
        <v>F</v>
      </c>
      <c r="P624" s="7" t="str">
        <f ca="1">VLOOKUP($O624,Genders!$B:$C,2,FALSE)</f>
        <v>Female</v>
      </c>
      <c r="Q624" s="7" cm="1">
        <f t="array" aca="1" ref="Q624" ca="1">INDEX('Marital status'!$A:$A,RANDBETWEEN(5,COUNTA('Marital status'!$A:$A) + 1),1)</f>
        <v>0</v>
      </c>
      <c r="R624" s="7" t="e">
        <f ca="1">VLOOKUP($Q624,'Marital status'!$A:$B,2,FALSE)</f>
        <v>#N/A</v>
      </c>
      <c r="S624" s="7">
        <f t="shared" ca="1" si="120"/>
        <v>5</v>
      </c>
      <c r="T624" s="7" t="str">
        <f ca="1">VLOOKUP($S624,Ethnicities!$A:$B,2,FALSE)</f>
        <v>ASIAN</v>
      </c>
      <c r="U624" s="8">
        <f t="shared" ca="1" si="121"/>
        <v>24928</v>
      </c>
      <c r="V624" s="6">
        <f t="shared" ca="1" si="122"/>
        <v>7</v>
      </c>
      <c r="W624" s="8" t="str">
        <f ca="1">VLOOKUP($V624,'Background education'!$A:$B,2,FALSE)</f>
        <v>Undergraduate degree</v>
      </c>
      <c r="X624" s="7">
        <f ca="1" xml:space="preserve">
  IF(OR($Z624 = 5, $Z624 = 6, $Z624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624" s="7" t="str">
        <f ca="1">VLOOKUP($X624,Departments!$A:$B,2,FALSE)</f>
        <v>Controlling</v>
      </c>
      <c r="Z624" s="6">
        <f t="shared" ca="1" si="123"/>
        <v>9</v>
      </c>
      <c r="AA624" s="7" t="str">
        <f ca="1">VLOOKUP($Z624,Roles!$A:$B,2,FALSE)</f>
        <v>Intern</v>
      </c>
      <c r="AB624" s="6" t="e">
        <f t="shared" ca="1" si="124"/>
        <v>#N/A</v>
      </c>
      <c r="AC624" s="7" t="e">
        <f ca="1" xml:space="preserve">
IF(
  ISNA($AB624),
  NA(),
  VLOOKUP($AB624,Levels!$A:$B,2,FALSE)
)</f>
        <v>#N/A</v>
      </c>
      <c r="AD624" s="8">
        <f t="shared" ca="1" si="125"/>
        <v>42358</v>
      </c>
      <c r="AE624" s="6">
        <f ca="1">RANDBETWEEN(5,COUNTA('Recruitment source'!$A:$A) + 1)</f>
        <v>11</v>
      </c>
      <c r="AF624" s="6" t="str">
        <f ca="1">VLOOKUP($AE624,'Recruitment source'!$A:$B,2,FALSE)</f>
        <v>Next Station</v>
      </c>
      <c r="AG624" s="8" t="e">
        <f t="shared" ca="1" si="126"/>
        <v>#N/A</v>
      </c>
      <c r="AH624" s="6" t="e">
        <f t="shared" ca="1" si="127"/>
        <v>#N/A</v>
      </c>
      <c r="AI624" s="6" t="e">
        <f ca="1" xml:space="preserve">
IF(
  ISNA($AH624),
  NA(),
  VLOOKUP($AH624,'Reasons for dismissal'!$A:$B,2,FALSE)
)</f>
        <v>#N/A</v>
      </c>
      <c r="AJ624" s="6">
        <f t="shared" ca="1" si="128"/>
        <v>5</v>
      </c>
      <c r="AK624" s="1">
        <f t="shared" ca="1" si="129"/>
        <v>1205</v>
      </c>
      <c r="AL6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$A624  &amp; ", "   &amp;
$B624  &amp; ", "   &amp;
$D624  &amp; ", '"  &amp;
$I624  &amp; "', '" &amp;
$O624  &amp; "', "  &amp;
$S624  &amp; ", '"  &amp;
TEXT($U624,"dd/mm/aaaa")  &amp; "', "   &amp;
$V624  &amp; ", "   &amp;
$X624  &amp; ", "   &amp;
$Z624  &amp; ", "   &amp;
IF($AB624 &lt;&gt; "", $AB624, "NULL")  &amp; ", "   &amp;
$AK624  &amp; ");"</f>
        <v>#REF!</v>
      </c>
    </row>
    <row r="625" spans="1:38" x14ac:dyDescent="0.2">
      <c r="A625" s="7" cm="1">
        <f t="array" aca="1" ref="A625" ca="1">INDEX(Companies!$A:$A,RANDBETWEEN(2,COUNTA(Companies!$A:$A)),1)</f>
        <v>2</v>
      </c>
      <c r="B625" s="5">
        <f t="shared" si="117"/>
        <v>624</v>
      </c>
      <c r="C625" s="5" t="str" cm="1">
        <f t="array" ref="C625">SHA1HASH($B625)</f>
        <v>5dca477752fc50226595c6a93528eaf3297dbcf8</v>
      </c>
      <c r="D625" s="6">
        <f t="shared" ca="1" si="118"/>
        <v>1</v>
      </c>
      <c r="E625" s="7">
        <f ca="1">IF($B625 = 1 + N("Presidente"),
    127,
    IF($B625 = 2 + N("Vice-Presidente"),
        72,
        IF($B625 = 3 + N("Secretária bilíngue"),
            13,
            RANDBETWEEN(5,COUNT(Name!$A:$A) + 1)
        )
    )
)</f>
        <v>65</v>
      </c>
      <c r="F625" s="7" t="str">
        <f ca="1">VLOOKUP($E625,Name!$A:$B,2,FALSE)</f>
        <v>Bárbara</v>
      </c>
      <c r="G625" s="7">
        <f ca="1" xml:space="preserve">
IF($B625 = 1,
    0,
    RANDBETWEEN(5,COUNT('Last name'!$A:$A) + 1)
)</f>
        <v>170</v>
      </c>
      <c r="H625" s="7" t="str">
        <f ca="1" xml:space="preserve">
IF($B625 = 1 + N("Presidente"),
    "de Orléans e Bragança",
    VLOOKUP($G625,'Last name'!$A:$B,2,FALSE) &amp; " " &amp; VLOOKUP(RANDBETWEEN(5,COUNT('Last name'!$A:$A) + 1),'Last name'!$A:$B,2,FALSE)
)</f>
        <v>Sá Rodrigues</v>
      </c>
      <c r="I625" s="7" t="str">
        <f t="shared" ca="1" si="119"/>
        <v>Bárbara Sá Rodrigues</v>
      </c>
      <c r="J625" s="7" t="str" cm="1">
        <f t="array" aca="1" ref="J625" ca="1">SHA1HASH($I625)</f>
        <v>4c3badf2c408ff5671c572ab0837bdf58c2b50d5</v>
      </c>
      <c r="K625" s="7" cm="1">
        <f t="array" aca="1" ref="K625" ca="1">INDEX(States!$A:$A,M625,1)</f>
        <v>5</v>
      </c>
      <c r="L625" s="7" t="str">
        <f ca="1">VLOOKUP($K625,Countries!$A:$B,2,FALSE)</f>
        <v>Portugal</v>
      </c>
      <c r="M625" s="7" cm="1">
        <f t="array" aca="1" ref="M625" ca="1">INDEX(States!$C:$C,RANDBETWEEN(5,COUNTA(States!$A:$A) + 1),1)</f>
        <v>18</v>
      </c>
      <c r="N625" s="7" t="str">
        <f ca="1">VLOOKUP($M625,States!$C:$D,2,FALSE)</f>
        <v>Castelo Branco</v>
      </c>
      <c r="O625" s="7" t="str">
        <f ca="1">VLOOKUP($E625,Name!$A:$C,3,FALSE)</f>
        <v>F</v>
      </c>
      <c r="P625" s="7" t="str">
        <f ca="1">VLOOKUP($O625,Genders!$B:$C,2,FALSE)</f>
        <v>Female</v>
      </c>
      <c r="Q625" s="7" cm="1">
        <f t="array" aca="1" ref="Q625" ca="1">INDEX('Marital status'!$A:$A,RANDBETWEEN(5,COUNTA('Marital status'!$A:$A) + 1),1)</f>
        <v>6</v>
      </c>
      <c r="R625" s="7" t="str">
        <f ca="1">VLOOKUP($Q625,'Marital status'!$A:$B,2,FALSE)</f>
        <v>DIVORCED</v>
      </c>
      <c r="S625" s="7">
        <f t="shared" ca="1" si="120"/>
        <v>5</v>
      </c>
      <c r="T625" s="7" t="str">
        <f ca="1">VLOOKUP($S625,Ethnicities!$A:$B,2,FALSE)</f>
        <v>ASIAN</v>
      </c>
      <c r="U625" s="8">
        <f t="shared" ca="1" si="121"/>
        <v>19781</v>
      </c>
      <c r="V625" s="6">
        <f t="shared" ca="1" si="122"/>
        <v>7</v>
      </c>
      <c r="W625" s="8" t="str">
        <f ca="1">VLOOKUP($V625,'Background education'!$A:$B,2,FALSE)</f>
        <v>Undergraduate degree</v>
      </c>
      <c r="X625" s="7">
        <f ca="1" xml:space="preserve">
  IF(OR($Z625 = 5, $Z625 = 6, $Z625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625" s="7" t="str">
        <f ca="1">VLOOKUP($X625,Departments!$A:$B,2,FALSE)</f>
        <v>Audit</v>
      </c>
      <c r="Z625" s="6">
        <f t="shared" ca="1" si="123"/>
        <v>11</v>
      </c>
      <c r="AA625" s="7" t="str">
        <f ca="1">VLOOKUP($Z625,Roles!$A:$B,2,FALSE)</f>
        <v>Analyst</v>
      </c>
      <c r="AB625" s="6">
        <f t="shared" ca="1" si="124"/>
        <v>5</v>
      </c>
      <c r="AC625" s="7" t="str">
        <f ca="1" xml:space="preserve">
IF(
  ISNA($AB625),
  NA(),
  VLOOKUP($AB625,Levels!$A:$B,2,FALSE)
)</f>
        <v>Junior</v>
      </c>
      <c r="AD625" s="8">
        <f t="shared" ca="1" si="125"/>
        <v>43750</v>
      </c>
      <c r="AE625" s="6">
        <f ca="1">RANDBETWEEN(5,COUNTA('Recruitment source'!$A:$A) + 1)</f>
        <v>9</v>
      </c>
      <c r="AF625" s="6" t="str">
        <f ca="1">VLOOKUP($AE625,'Recruitment source'!$A:$B,2,FALSE)</f>
        <v>Empregos Online</v>
      </c>
      <c r="AG625" s="8" t="e">
        <f t="shared" ca="1" si="126"/>
        <v>#N/A</v>
      </c>
      <c r="AH625" s="6" t="e">
        <f t="shared" ca="1" si="127"/>
        <v>#N/A</v>
      </c>
      <c r="AI625" s="6" t="e">
        <f ca="1" xml:space="preserve">
IF(
  ISNA($AH625),
  NA(),
  VLOOKUP($AH625,'Reasons for dismissal'!$A:$B,2,FALSE)
)</f>
        <v>#N/A</v>
      </c>
      <c r="AJ625" s="6">
        <f t="shared" ca="1" si="128"/>
        <v>5</v>
      </c>
      <c r="AK625" s="1">
        <f t="shared" ca="1" si="129"/>
        <v>2500</v>
      </c>
      <c r="AL6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$A625  &amp; ", "   &amp;
$B625  &amp; ", "   &amp;
$D625  &amp; ", '"  &amp;
$I625  &amp; "', '" &amp;
$O625  &amp; "', "  &amp;
$S625  &amp; ", '"  &amp;
TEXT($U625,"dd/mm/aaaa")  &amp; "', "   &amp;
$V625  &amp; ", "   &amp;
$X625  &amp; ", "   &amp;
$Z625  &amp; ", "   &amp;
IF($AB625 &lt;&gt; "", $AB625, "NULL")  &amp; ", "   &amp;
$AK625  &amp; ");"</f>
        <v>#REF!</v>
      </c>
    </row>
    <row r="626" spans="1:38" x14ac:dyDescent="0.2">
      <c r="A626" s="7" cm="1">
        <f t="array" aca="1" ref="A626" ca="1">INDEX(Companies!$A:$A,RANDBETWEEN(2,COUNTA(Companies!$A:$A)),1)</f>
        <v>2</v>
      </c>
      <c r="B626" s="5">
        <f t="shared" si="117"/>
        <v>625</v>
      </c>
      <c r="C626" s="5" t="str" cm="1">
        <f t="array" ref="C626">SHA1HASH($B626)</f>
        <v>44b2920d7e9cb7c0ab668fd380af0c242dc27ad4</v>
      </c>
      <c r="D626" s="6">
        <f t="shared" ca="1" si="118"/>
        <v>1</v>
      </c>
      <c r="E626" s="7">
        <f ca="1">IF($B626 = 1 + N("Presidente"),
    127,
    IF($B626 = 2 + N("Vice-Presidente"),
        72,
        IF($B626 = 3 + N("Secretária bilíngue"),
            13,
            RANDBETWEEN(5,COUNT(Name!$A:$A) + 1)
        )
    )
)</f>
        <v>168</v>
      </c>
      <c r="F626" s="7" t="str">
        <f ca="1">VLOOKUP($E626,Name!$A:$B,2,FALSE)</f>
        <v>Henry</v>
      </c>
      <c r="G626" s="7">
        <f ca="1" xml:space="preserve">
IF($B626 = 1,
    0,
    RANDBETWEEN(5,COUNT('Last name'!$A:$A) + 1)
)</f>
        <v>29</v>
      </c>
      <c r="H626" s="7" t="str">
        <f ca="1" xml:space="preserve">
IF($B626 = 1 + N("Presidente"),
    "de Orléans e Bragança",
    VLOOKUP($G626,'Last name'!$A:$B,2,FALSE) &amp; " " &amp; VLOOKUP(RANDBETWEEN(5,COUNT('Last name'!$A:$A) + 1),'Last name'!$A:$B,2,FALSE)
)</f>
        <v>Bandeira Testa</v>
      </c>
      <c r="I626" s="7" t="str">
        <f t="shared" ca="1" si="119"/>
        <v>Henry Bandeira Testa</v>
      </c>
      <c r="J626" s="7" t="str" cm="1">
        <f t="array" aca="1" ref="J626" ca="1">SHA1HASH($I626)</f>
        <v>c6fb142257b186966852b7d105d5c4e9094ba113</v>
      </c>
      <c r="K626" s="7" cm="1">
        <f t="array" aca="1" ref="K626" ca="1">INDEX(States!$A:$A,M626,1)</f>
        <v>5</v>
      </c>
      <c r="L626" s="7" t="str">
        <f ca="1">VLOOKUP($K626,Countries!$A:$B,2,FALSE)</f>
        <v>Portugal</v>
      </c>
      <c r="M626" s="7" cm="1">
        <f t="array" aca="1" ref="M626" ca="1">INDEX(States!$C:$C,RANDBETWEEN(5,COUNTA(States!$A:$A) + 1),1)</f>
        <v>24</v>
      </c>
      <c r="N626" s="7" t="str">
        <f ca="1">VLOOKUP($M626,States!$C:$D,2,FALSE)</f>
        <v>Brangança</v>
      </c>
      <c r="O626" s="7" t="str">
        <f ca="1">VLOOKUP($E626,Name!$A:$C,3,FALSE)</f>
        <v>M</v>
      </c>
      <c r="P626" s="7" t="str">
        <f ca="1">VLOOKUP($O626,Genders!$B:$C,2,FALSE)</f>
        <v>Male</v>
      </c>
      <c r="Q626" s="7" cm="1">
        <f t="array" aca="1" ref="Q626" ca="1">INDEX('Marital status'!$A:$A,RANDBETWEEN(5,COUNTA('Marital status'!$A:$A) + 1),1)</f>
        <v>6</v>
      </c>
      <c r="R626" s="7" t="str">
        <f ca="1">VLOOKUP($Q626,'Marital status'!$A:$B,2,FALSE)</f>
        <v>DIVORCED</v>
      </c>
      <c r="S626" s="7">
        <f t="shared" ca="1" si="120"/>
        <v>5</v>
      </c>
      <c r="T626" s="7" t="str">
        <f ca="1">VLOOKUP($S626,Ethnicities!$A:$B,2,FALSE)</f>
        <v>ASIAN</v>
      </c>
      <c r="U626" s="8">
        <f t="shared" ca="1" si="121"/>
        <v>20196</v>
      </c>
      <c r="V626" s="6">
        <f t="shared" ca="1" si="122"/>
        <v>7</v>
      </c>
      <c r="W626" s="8" t="str">
        <f ca="1">VLOOKUP($V626,'Background education'!$A:$B,2,FALSE)</f>
        <v>Undergraduate degree</v>
      </c>
      <c r="X626" s="7">
        <f ca="1" xml:space="preserve">
  IF(OR($Z626 = 5, $Z626 = 6, $Z626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626" s="7" t="str">
        <f ca="1">VLOOKUP($X626,Departments!$A:$B,2,FALSE)</f>
        <v>Controlling</v>
      </c>
      <c r="Z626" s="6">
        <f t="shared" ca="1" si="123"/>
        <v>10</v>
      </c>
      <c r="AA626" s="7" t="str">
        <f ca="1">VLOOKUP($Z626,Roles!$A:$B,2,FALSE)</f>
        <v>Trainee</v>
      </c>
      <c r="AB626" s="6" t="e">
        <f t="shared" ca="1" si="124"/>
        <v>#N/A</v>
      </c>
      <c r="AC626" s="7" t="e">
        <f ca="1" xml:space="preserve">
IF(
  ISNA($AB626),
  NA(),
  VLOOKUP($AB626,Levels!$A:$B,2,FALSE)
)</f>
        <v>#N/A</v>
      </c>
      <c r="AD626" s="8">
        <f t="shared" ca="1" si="125"/>
        <v>43758</v>
      </c>
      <c r="AE626" s="6">
        <f ca="1">RANDBETWEEN(5,COUNTA('Recruitment source'!$A:$A) + 1)</f>
        <v>13</v>
      </c>
      <c r="AF626" s="6" t="str">
        <f ca="1">VLOOKUP($AE626,'Recruitment source'!$A:$B,2,FALSE)</f>
        <v>Google</v>
      </c>
      <c r="AG626" s="8" t="e">
        <f t="shared" ca="1" si="126"/>
        <v>#N/A</v>
      </c>
      <c r="AH626" s="6" t="e">
        <f t="shared" ca="1" si="127"/>
        <v>#N/A</v>
      </c>
      <c r="AI626" s="6" t="e">
        <f ca="1" xml:space="preserve">
IF(
  ISNA($AH626),
  NA(),
  VLOOKUP($AH626,'Reasons for dismissal'!$A:$B,2,FALSE)
)</f>
        <v>#N/A</v>
      </c>
      <c r="AJ626" s="6">
        <f t="shared" ca="1" si="128"/>
        <v>4</v>
      </c>
      <c r="AK626" s="1">
        <f t="shared" ca="1" si="129"/>
        <v>1305</v>
      </c>
      <c r="AL6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$A626  &amp; ", "   &amp;
$B626  &amp; ", "   &amp;
$D626  &amp; ", '"  &amp;
$I626  &amp; "', '" &amp;
$O626  &amp; "', "  &amp;
$S626  &amp; ", '"  &amp;
TEXT($U626,"dd/mm/aaaa")  &amp; "', "   &amp;
$V626  &amp; ", "   &amp;
$X626  &amp; ", "   &amp;
$Z626  &amp; ", "   &amp;
IF($AB626 &lt;&gt; "", $AB626, "NULL")  &amp; ", "   &amp;
$AK626  &amp; ");"</f>
        <v>#REF!</v>
      </c>
    </row>
    <row r="627" spans="1:38" x14ac:dyDescent="0.2">
      <c r="A627" s="7" cm="1">
        <f t="array" aca="1" ref="A627" ca="1">INDEX(Companies!$A:$A,RANDBETWEEN(2,COUNTA(Companies!$A:$A)),1)</f>
        <v>2</v>
      </c>
      <c r="B627" s="5">
        <f t="shared" si="117"/>
        <v>626</v>
      </c>
      <c r="C627" s="5" t="str" cm="1">
        <f t="array" ref="C627">SHA1HASH($B627)</f>
        <v>9a84e151813e6605a751da99bf06757a0cb5b278</v>
      </c>
      <c r="D627" s="6">
        <f t="shared" ca="1" si="118"/>
        <v>1</v>
      </c>
      <c r="E627" s="7">
        <f ca="1">IF($B627 = 1 + N("Presidente"),
    127,
    IF($B627 = 2 + N("Vice-Presidente"),
        72,
        IF($B627 = 3 + N("Secretária bilíngue"),
            13,
            RANDBETWEEN(5,COUNT(Name!$A:$A) + 1)
        )
    )
)</f>
        <v>316</v>
      </c>
      <c r="F627" s="7" t="str">
        <f ca="1">VLOOKUP($E627,Name!$A:$B,2,FALSE)</f>
        <v>Pedro</v>
      </c>
      <c r="G627" s="7">
        <f ca="1" xml:space="preserve">
IF($B627 = 1,
    0,
    RANDBETWEEN(5,COUNT('Last name'!$A:$A) + 1)
)</f>
        <v>142</v>
      </c>
      <c r="H627" s="7" t="str">
        <f ca="1" xml:space="preserve">
IF($B627 = 1 + N("Presidente"),
    "de Orléans e Bragança",
    VLOOKUP($G627,'Last name'!$A:$B,2,FALSE) &amp; " " &amp; VLOOKUP(RANDBETWEEN(5,COUNT('Last name'!$A:$A) + 1),'Last name'!$A:$B,2,FALSE)
)</f>
        <v>Nunes Rangel</v>
      </c>
      <c r="I627" s="7" t="str">
        <f t="shared" ca="1" si="119"/>
        <v>Pedro Nunes Rangel</v>
      </c>
      <c r="J627" s="7" t="str" cm="1">
        <f t="array" aca="1" ref="J627" ca="1">SHA1HASH($I627)</f>
        <v>404833ab26841bed94c7b324826a1c7890164d0a</v>
      </c>
      <c r="K627" s="7" cm="1">
        <f t="array" aca="1" ref="K627" ca="1">INDEX(States!$A:$A,M627,1)</f>
        <v>5</v>
      </c>
      <c r="L627" s="7" t="str">
        <f ca="1">VLOOKUP($K627,Countries!$A:$B,2,FALSE)</f>
        <v>Portugal</v>
      </c>
      <c r="M627" s="7" cm="1">
        <f t="array" aca="1" ref="M627" ca="1">INDEX(States!$C:$C,RANDBETWEEN(5,COUNTA(States!$A:$A) + 1),1)</f>
        <v>21</v>
      </c>
      <c r="N627" s="7" t="str">
        <f ca="1">VLOOKUP($M627,States!$C:$D,2,FALSE)</f>
        <v>Guarda</v>
      </c>
      <c r="O627" s="7" t="str">
        <f ca="1">VLOOKUP($E627,Name!$A:$C,3,FALSE)</f>
        <v>M</v>
      </c>
      <c r="P627" s="7" t="str">
        <f ca="1">VLOOKUP($O627,Genders!$B:$C,2,FALSE)</f>
        <v>Male</v>
      </c>
      <c r="Q627" s="7" cm="1">
        <f t="array" aca="1" ref="Q627" ca="1">INDEX('Marital status'!$A:$A,RANDBETWEEN(5,COUNTA('Marital status'!$A:$A) + 1),1)</f>
        <v>5</v>
      </c>
      <c r="R627" s="7" t="str">
        <f ca="1">VLOOKUP($Q627,'Marital status'!$A:$B,2,FALSE)</f>
        <v xml:space="preserve"> Separated </v>
      </c>
      <c r="S627" s="7">
        <f t="shared" ca="1" si="120"/>
        <v>8</v>
      </c>
      <c r="T627" s="7" t="e">
        <f ca="1">VLOOKUP($S627,Ethnicities!$A:$B,2,FALSE)</f>
        <v>#N/A</v>
      </c>
      <c r="U627" s="8">
        <f t="shared" ca="1" si="121"/>
        <v>31554</v>
      </c>
      <c r="V627" s="6">
        <f t="shared" ca="1" si="122"/>
        <v>7</v>
      </c>
      <c r="W627" s="8" t="str">
        <f ca="1">VLOOKUP($V627,'Background education'!$A:$B,2,FALSE)</f>
        <v>Undergraduate degree</v>
      </c>
      <c r="X627" s="7">
        <f ca="1" xml:space="preserve">
  IF(OR($Z627 = 5, $Z627 = 6, $Z627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627" s="7" t="str">
        <f ca="1">VLOOKUP($X627,Departments!$A:$B,2,FALSE)</f>
        <v xml:space="preserve"> Presidency</v>
      </c>
      <c r="Z627" s="6">
        <f t="shared" ca="1" si="123"/>
        <v>11</v>
      </c>
      <c r="AA627" s="7" t="str">
        <f ca="1">VLOOKUP($Z627,Roles!$A:$B,2,FALSE)</f>
        <v>Analyst</v>
      </c>
      <c r="AB627" s="6">
        <f t="shared" ca="1" si="124"/>
        <v>5</v>
      </c>
      <c r="AC627" s="7" t="str">
        <f ca="1" xml:space="preserve">
IF(
  ISNA($AB627),
  NA(),
  VLOOKUP($AB627,Levels!$A:$B,2,FALSE)
)</f>
        <v>Junior</v>
      </c>
      <c r="AD627" s="8">
        <f t="shared" ca="1" si="125"/>
        <v>39687</v>
      </c>
      <c r="AE627" s="6">
        <f ca="1">RANDBETWEEN(5,COUNTA('Recruitment source'!$A:$A) + 1)</f>
        <v>11</v>
      </c>
      <c r="AF627" s="6" t="str">
        <f ca="1">VLOOKUP($AE627,'Recruitment source'!$A:$B,2,FALSE)</f>
        <v>Next Station</v>
      </c>
      <c r="AG627" s="8" t="e">
        <f t="shared" ca="1" si="126"/>
        <v>#N/A</v>
      </c>
      <c r="AH627" s="6" t="e">
        <f t="shared" ca="1" si="127"/>
        <v>#N/A</v>
      </c>
      <c r="AI627" s="6" t="e">
        <f ca="1" xml:space="preserve">
IF(
  ISNA($AH627),
  NA(),
  VLOOKUP($AH627,'Reasons for dismissal'!$A:$B,2,FALSE)
)</f>
        <v>#N/A</v>
      </c>
      <c r="AJ627" s="6">
        <f t="shared" ca="1" si="128"/>
        <v>5</v>
      </c>
      <c r="AK627" s="1">
        <f t="shared" ca="1" si="129"/>
        <v>2500</v>
      </c>
      <c r="AL6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$A627  &amp; ", "   &amp;
$B627  &amp; ", "   &amp;
$D627  &amp; ", '"  &amp;
$I627  &amp; "', '" &amp;
$O627  &amp; "', "  &amp;
$S627  &amp; ", '"  &amp;
TEXT($U627,"dd/mm/aaaa")  &amp; "', "   &amp;
$V627  &amp; ", "   &amp;
$X627  &amp; ", "   &amp;
$Z627  &amp; ", "   &amp;
IF($AB627 &lt;&gt; "", $AB627, "NULL")  &amp; ", "   &amp;
$AK627  &amp; ");"</f>
        <v>#REF!</v>
      </c>
    </row>
    <row r="628" spans="1:38" x14ac:dyDescent="0.2">
      <c r="A628" s="7" cm="1">
        <f t="array" aca="1" ref="A628" ca="1">INDEX(Companies!$A:$A,RANDBETWEEN(2,COUNTA(Companies!$A:$A)),1)</f>
        <v>2</v>
      </c>
      <c r="B628" s="5">
        <f t="shared" si="117"/>
        <v>627</v>
      </c>
      <c r="C628" s="5" t="str" cm="1">
        <f t="array" ref="C628">SHA1HASH($B628)</f>
        <v>47d5c9c207cca57d0fc560882f7b1a258121a579</v>
      </c>
      <c r="D628" s="6">
        <f t="shared" ca="1" si="118"/>
        <v>1</v>
      </c>
      <c r="E628" s="7">
        <f ca="1">IF($B628 = 1 + N("Presidente"),
    127,
    IF($B628 = 2 + N("Vice-Presidente"),
        72,
        IF($B628 = 3 + N("Secretária bilíngue"),
            13,
            RANDBETWEEN(5,COUNT(Name!$A:$A) + 1)
        )
    )
)</f>
        <v>265</v>
      </c>
      <c r="F628" s="7" t="str">
        <f ca="1">VLOOKUP($E628,Name!$A:$B,2,FALSE)</f>
        <v>Maria Glória</v>
      </c>
      <c r="G628" s="7">
        <f ca="1" xml:space="preserve">
IF($B628 = 1,
    0,
    RANDBETWEEN(5,COUNT('Last name'!$A:$A) + 1)
)</f>
        <v>80</v>
      </c>
      <c r="H628" s="7" t="str">
        <f ca="1" xml:space="preserve">
IF($B628 = 1 + N("Presidente"),
    "de Orléans e Bragança",
    VLOOKUP($G628,'Last name'!$A:$B,2,FALSE) &amp; " " &amp; VLOOKUP(RANDBETWEEN(5,COUNT('Last name'!$A:$A) + 1),'Last name'!$A:$B,2,FALSE)
)</f>
        <v>Faria Fernandes</v>
      </c>
      <c r="I628" s="7" t="str">
        <f t="shared" ca="1" si="119"/>
        <v>Maria Glória Faria Fernandes</v>
      </c>
      <c r="J628" s="7" t="str" cm="1">
        <f t="array" aca="1" ref="J628" ca="1">SHA1HASH($I628)</f>
        <v>0a18bc2bbdcd9ff94bf3f2162b18be3e58ed8890</v>
      </c>
      <c r="K628" s="7" cm="1">
        <f t="array" aca="1" ref="K628" ca="1">INDEX(States!$A:$A,M628,1)</f>
        <v>5</v>
      </c>
      <c r="L628" s="7" t="str">
        <f ca="1">VLOOKUP($K628,Countries!$A:$B,2,FALSE)</f>
        <v>Portugal</v>
      </c>
      <c r="M628" s="7" cm="1">
        <f t="array" aca="1" ref="M628" ca="1">INDEX(States!$C:$C,RANDBETWEEN(5,COUNTA(States!$A:$A) + 1),1)</f>
        <v>10</v>
      </c>
      <c r="N628" s="7" t="str">
        <f ca="1">VLOOKUP($M628,States!$C:$D,2,FALSE)</f>
        <v>Faro</v>
      </c>
      <c r="O628" s="7" t="str">
        <f ca="1">VLOOKUP($E628,Name!$A:$C,3,FALSE)</f>
        <v>F</v>
      </c>
      <c r="P628" s="7" t="str">
        <f ca="1">VLOOKUP($O628,Genders!$B:$C,2,FALSE)</f>
        <v>Female</v>
      </c>
      <c r="Q628" s="7" cm="1">
        <f t="array" aca="1" ref="Q628" ca="1">INDEX('Marital status'!$A:$A,RANDBETWEEN(5,COUNTA('Marital status'!$A:$A) + 1),1)</f>
        <v>6</v>
      </c>
      <c r="R628" s="7" t="str">
        <f ca="1">VLOOKUP($Q628,'Marital status'!$A:$B,2,FALSE)</f>
        <v>DIVORCED</v>
      </c>
      <c r="S628" s="7">
        <f t="shared" ca="1" si="120"/>
        <v>5</v>
      </c>
      <c r="T628" s="7" t="str">
        <f ca="1">VLOOKUP($S628,Ethnicities!$A:$B,2,FALSE)</f>
        <v>ASIAN</v>
      </c>
      <c r="U628" s="8">
        <f t="shared" ca="1" si="121"/>
        <v>21636</v>
      </c>
      <c r="V628" s="6">
        <f t="shared" ca="1" si="122"/>
        <v>7</v>
      </c>
      <c r="W628" s="8" t="str">
        <f ca="1">VLOOKUP($V628,'Background education'!$A:$B,2,FALSE)</f>
        <v>Undergraduate degree</v>
      </c>
      <c r="X628" s="7">
        <f ca="1" xml:space="preserve">
  IF(OR($Z628 = 5, $Z628 = 6, $Z628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628" s="7" t="str">
        <f ca="1">VLOOKUP($X628,Departments!$A:$B,2,FALSE)</f>
        <v xml:space="preserve"> Presidency</v>
      </c>
      <c r="Z628" s="6">
        <f t="shared" ca="1" si="123"/>
        <v>10</v>
      </c>
      <c r="AA628" s="7" t="str">
        <f ca="1">VLOOKUP($Z628,Roles!$A:$B,2,FALSE)</f>
        <v>Trainee</v>
      </c>
      <c r="AB628" s="6" t="e">
        <f t="shared" ca="1" si="124"/>
        <v>#N/A</v>
      </c>
      <c r="AC628" s="7" t="e">
        <f ca="1" xml:space="preserve">
IF(
  ISNA($AB628),
  NA(),
  VLOOKUP($AB628,Levels!$A:$B,2,FALSE)
)</f>
        <v>#N/A</v>
      </c>
      <c r="AD628" s="8">
        <f t="shared" ca="1" si="125"/>
        <v>40724</v>
      </c>
      <c r="AE628" s="6">
        <f ca="1">RANDBETWEEN(5,COUNTA('Recruitment source'!$A:$A) + 1)</f>
        <v>10</v>
      </c>
      <c r="AF628" s="6" t="str">
        <f ca="1">VLOOKUP($AE628,'Recruitment source'!$A:$B,2,FALSE)</f>
        <v>Jobs in Lisbon</v>
      </c>
      <c r="AG628" s="8" t="e">
        <f t="shared" ca="1" si="126"/>
        <v>#N/A</v>
      </c>
      <c r="AH628" s="6" t="e">
        <f t="shared" ca="1" si="127"/>
        <v>#N/A</v>
      </c>
      <c r="AI628" s="6" t="e">
        <f ca="1" xml:space="preserve">
IF(
  ISNA($AH628),
  NA(),
  VLOOKUP($AH628,'Reasons for dismissal'!$A:$B,2,FALSE)
)</f>
        <v>#N/A</v>
      </c>
      <c r="AJ628" s="6">
        <f t="shared" ca="1" si="128"/>
        <v>5</v>
      </c>
      <c r="AK628" s="1">
        <f t="shared" ca="1" si="129"/>
        <v>1305</v>
      </c>
      <c r="AL6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$A628  &amp; ", "   &amp;
$B628  &amp; ", "   &amp;
$D628  &amp; ", '"  &amp;
$I628  &amp; "', '" &amp;
$O628  &amp; "', "  &amp;
$S628  &amp; ", '"  &amp;
TEXT($U628,"dd/mm/aaaa")  &amp; "', "   &amp;
$V628  &amp; ", "   &amp;
$X628  &amp; ", "   &amp;
$Z628  &amp; ", "   &amp;
IF($AB628 &lt;&gt; "", $AB628, "NULL")  &amp; ", "   &amp;
$AK628  &amp; ");"</f>
        <v>#REF!</v>
      </c>
    </row>
    <row r="629" spans="1:38" x14ac:dyDescent="0.2">
      <c r="A629" s="7" cm="1">
        <f t="array" aca="1" ref="A629" ca="1">INDEX(Companies!$A:$A,RANDBETWEEN(2,COUNTA(Companies!$A:$A)),1)</f>
        <v>2</v>
      </c>
      <c r="B629" s="5">
        <f t="shared" si="117"/>
        <v>628</v>
      </c>
      <c r="C629" s="5" t="str" cm="1">
        <f t="array" ref="C629">SHA1HASH($B629)</f>
        <v>3f4ed2f1010b876ed91f61416a6515fd5b7758b1</v>
      </c>
      <c r="D629" s="6">
        <f t="shared" ca="1" si="118"/>
        <v>1</v>
      </c>
      <c r="E629" s="7">
        <f ca="1">IF($B629 = 1 + N("Presidente"),
    127,
    IF($B629 = 2 + N("Vice-Presidente"),
        72,
        IF($B629 = 3 + N("Secretária bilíngue"),
            13,
            RANDBETWEEN(5,COUNT(Name!$A:$A) + 1)
        )
    )
)</f>
        <v>60</v>
      </c>
      <c r="F629" s="7" t="str">
        <f ca="1">VLOOKUP($E629,Name!$A:$B,2,FALSE)</f>
        <v>Augusta</v>
      </c>
      <c r="G629" s="7">
        <f ca="1" xml:space="preserve">
IF($B629 = 1,
    0,
    RANDBETWEEN(5,COUNT('Last name'!$A:$A) + 1)
)</f>
        <v>64</v>
      </c>
      <c r="H629" s="7" t="str">
        <f ca="1" xml:space="preserve">
IF($B629 = 1 + N("Presidente"),
    "de Orléans e Bragança",
    VLOOKUP($G629,'Last name'!$A:$B,2,FALSE) &amp; " " &amp; VLOOKUP(RANDBETWEEN(5,COUNT('Last name'!$A:$A) + 1),'Last name'!$A:$B,2,FALSE)
)</f>
        <v>Chaves Bandeira</v>
      </c>
      <c r="I629" s="7" t="str">
        <f t="shared" ca="1" si="119"/>
        <v>Augusta Chaves Bandeira</v>
      </c>
      <c r="J629" s="7" t="str" cm="1">
        <f t="array" aca="1" ref="J629" ca="1">SHA1HASH($I629)</f>
        <v>198dbf5b919153c7c2a33e31bec2bdbe715715c0</v>
      </c>
      <c r="K629" s="7" cm="1">
        <f t="array" aca="1" ref="K629" ca="1">INDEX(States!$A:$A,M629,1)</f>
        <v>5</v>
      </c>
      <c r="L629" s="7" t="str">
        <f ca="1">VLOOKUP($K629,Countries!$A:$B,2,FALSE)</f>
        <v>Portugal</v>
      </c>
      <c r="M629" s="7" cm="1">
        <f t="array" aca="1" ref="M629" ca="1">INDEX(States!$C:$C,RANDBETWEEN(5,COUNTA(States!$A:$A) + 1),1)</f>
        <v>16</v>
      </c>
      <c r="N629" s="7" t="str">
        <f ca="1">VLOOKUP($M629,States!$C:$D,2,FALSE)</f>
        <v>Azores</v>
      </c>
      <c r="O629" s="7" t="str">
        <f ca="1">VLOOKUP($E629,Name!$A:$C,3,FALSE)</f>
        <v>F</v>
      </c>
      <c r="P629" s="7" t="str">
        <f ca="1">VLOOKUP($O629,Genders!$B:$C,2,FALSE)</f>
        <v>Female</v>
      </c>
      <c r="Q629" s="7" cm="1">
        <f t="array" aca="1" ref="Q629" ca="1">INDEX('Marital status'!$A:$A,RANDBETWEEN(5,COUNTA('Marital status'!$A:$A) + 1),1)</f>
        <v>0</v>
      </c>
      <c r="R629" s="7" t="e">
        <f ca="1">VLOOKUP($Q629,'Marital status'!$A:$B,2,FALSE)</f>
        <v>#N/A</v>
      </c>
      <c r="S629" s="7">
        <f t="shared" ca="1" si="120"/>
        <v>5</v>
      </c>
      <c r="T629" s="7" t="str">
        <f ca="1">VLOOKUP($S629,Ethnicities!$A:$B,2,FALSE)</f>
        <v>ASIAN</v>
      </c>
      <c r="U629" s="8">
        <f t="shared" ca="1" si="121"/>
        <v>18145</v>
      </c>
      <c r="V629" s="6">
        <f t="shared" ca="1" si="122"/>
        <v>8</v>
      </c>
      <c r="W629" s="8" t="str">
        <f ca="1">VLOOKUP($V629,'Background education'!$A:$B,2,FALSE)</f>
        <v>Graduate school</v>
      </c>
      <c r="X629" s="7">
        <f ca="1" xml:space="preserve">
  IF(OR($Z629 = 5, $Z629 = 6, $Z629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629" s="7" t="str">
        <f ca="1">VLOOKUP($X629,Departments!$A:$B,2,FALSE)</f>
        <v>Administration</v>
      </c>
      <c r="Z629" s="6">
        <f t="shared" ca="1" si="123"/>
        <v>11</v>
      </c>
      <c r="AA629" s="7" t="str">
        <f ca="1">VLOOKUP($Z629,Roles!$A:$B,2,FALSE)</f>
        <v>Analyst</v>
      </c>
      <c r="AB629" s="6">
        <f t="shared" ca="1" si="124"/>
        <v>6</v>
      </c>
      <c r="AC629" s="7" t="str">
        <f ca="1" xml:space="preserve">
IF(
  ISNA($AB629),
  NA(),
  VLOOKUP($AB629,Levels!$A:$B,2,FALSE)
)</f>
        <v>Pleno</v>
      </c>
      <c r="AD629" s="8">
        <f t="shared" ca="1" si="125"/>
        <v>37051</v>
      </c>
      <c r="AE629" s="6">
        <f ca="1">RANDBETWEEN(5,COUNTA('Recruitment source'!$A:$A) + 1)</f>
        <v>14</v>
      </c>
      <c r="AF629" s="6" t="str">
        <f ca="1">VLOOKUP($AE629,'Recruitment source'!$A:$B,2,FALSE)</f>
        <v>LinkedIn</v>
      </c>
      <c r="AG629" s="8" t="e">
        <f t="shared" ca="1" si="126"/>
        <v>#N/A</v>
      </c>
      <c r="AH629" s="6" t="e">
        <f t="shared" ca="1" si="127"/>
        <v>#N/A</v>
      </c>
      <c r="AI629" s="6" t="e">
        <f ca="1" xml:space="preserve">
IF(
  ISNA($AH629),
  NA(),
  VLOOKUP($AH629,'Reasons for dismissal'!$A:$B,2,FALSE)
)</f>
        <v>#N/A</v>
      </c>
      <c r="AJ629" s="6">
        <f t="shared" ca="1" si="128"/>
        <v>4</v>
      </c>
      <c r="AK629" s="1">
        <f t="shared" ca="1" si="129"/>
        <v>3000</v>
      </c>
      <c r="AL6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$A629  &amp; ", "   &amp;
$B629  &amp; ", "   &amp;
$D629  &amp; ", '"  &amp;
$I629  &amp; "', '" &amp;
$O629  &amp; "', "  &amp;
$S629  &amp; ", '"  &amp;
TEXT($U629,"dd/mm/aaaa")  &amp; "', "   &amp;
$V629  &amp; ", "   &amp;
$X629  &amp; ", "   &amp;
$Z629  &amp; ", "   &amp;
IF($AB629 &lt;&gt; "", $AB629, "NULL")  &amp; ", "   &amp;
$AK629  &amp; ");"</f>
        <v>#REF!</v>
      </c>
    </row>
    <row r="630" spans="1:38" x14ac:dyDescent="0.2">
      <c r="A630" s="7" cm="1">
        <f t="array" aca="1" ref="A630" ca="1">INDEX(Companies!$A:$A,RANDBETWEEN(2,COUNTA(Companies!$A:$A)),1)</f>
        <v>2</v>
      </c>
      <c r="B630" s="5">
        <f t="shared" si="117"/>
        <v>629</v>
      </c>
      <c r="C630" s="5" t="str" cm="1">
        <f t="array" ref="C630">SHA1HASH($B630)</f>
        <v>bdab02b526850c0ef562ff382a7d312349c611d3</v>
      </c>
      <c r="D630" s="6">
        <f t="shared" ca="1" si="118"/>
        <v>1</v>
      </c>
      <c r="E630" s="7">
        <f ca="1">IF($B630 = 1 + N("Presidente"),
    127,
    IF($B630 = 2 + N("Vice-Presidente"),
        72,
        IF($B630 = 3 + N("Secretária bilíngue"),
            13,
            RANDBETWEEN(5,COUNT(Name!$A:$A) + 1)
        )
    )
)</f>
        <v>15</v>
      </c>
      <c r="F630" s="7" t="str">
        <f ca="1">VLOOKUP($E630,Name!$A:$B,2,FALSE)</f>
        <v>Alexandre</v>
      </c>
      <c r="G630" s="7">
        <f ca="1" xml:space="preserve">
IF($B630 = 1,
    0,
    RANDBETWEEN(5,COUNT('Last name'!$A:$A) + 1)
)</f>
        <v>83</v>
      </c>
      <c r="H630" s="7" t="str">
        <f ca="1" xml:space="preserve">
IF($B630 = 1 + N("Presidente"),
    "de Orléans e Bragança",
    VLOOKUP($G630,'Last name'!$A:$B,2,FALSE) &amp; " " &amp; VLOOKUP(RANDBETWEEN(5,COUNT('Last name'!$A:$A) + 1),'Last name'!$A:$B,2,FALSE)
)</f>
        <v>Faro Martins</v>
      </c>
      <c r="I630" s="7" t="str">
        <f t="shared" ca="1" si="119"/>
        <v>Alexandre Faro Martins</v>
      </c>
      <c r="J630" s="7" t="str" cm="1">
        <f t="array" aca="1" ref="J630" ca="1">SHA1HASH($I630)</f>
        <v>353fb879a58ebf85edbd8d068e13c8e2e85ce28f</v>
      </c>
      <c r="K630" s="7" cm="1">
        <f t="array" aca="1" ref="K630" ca="1">INDEX(States!$A:$A,M630,1)</f>
        <v>5</v>
      </c>
      <c r="L630" s="7" t="str">
        <f ca="1">VLOOKUP($K630,Countries!$A:$B,2,FALSE)</f>
        <v>Portugal</v>
      </c>
      <c r="M630" s="7" cm="1">
        <f t="array" aca="1" ref="M630" ca="1">INDEX(States!$C:$C,RANDBETWEEN(5,COUNTA(States!$A:$A) + 1),1)</f>
        <v>11</v>
      </c>
      <c r="N630" s="7" t="str">
        <f ca="1">VLOOKUP($M630,States!$C:$D,2,FALSE)</f>
        <v>Santarém</v>
      </c>
      <c r="O630" s="7" t="str">
        <f ca="1">VLOOKUP($E630,Name!$A:$C,3,FALSE)</f>
        <v>M</v>
      </c>
      <c r="P630" s="7" t="str">
        <f ca="1">VLOOKUP($O630,Genders!$B:$C,2,FALSE)</f>
        <v>Male</v>
      </c>
      <c r="Q630" s="7" cm="1">
        <f t="array" aca="1" ref="Q630" ca="1">INDEX('Marital status'!$A:$A,RANDBETWEEN(5,COUNTA('Marital status'!$A:$A) + 1),1)</f>
        <v>6</v>
      </c>
      <c r="R630" s="7" t="str">
        <f ca="1">VLOOKUP($Q630,'Marital status'!$A:$B,2,FALSE)</f>
        <v>DIVORCED</v>
      </c>
      <c r="S630" s="7">
        <f t="shared" ca="1" si="120"/>
        <v>6</v>
      </c>
      <c r="T630" s="7" t="str">
        <f ca="1">VLOOKUP($S630,Ethnicities!$A:$B,2,FALSE)</f>
        <v xml:space="preserve">  american Indian or Alaska Native</v>
      </c>
      <c r="U630" s="8">
        <f t="shared" ca="1" si="121"/>
        <v>31778</v>
      </c>
      <c r="V630" s="6">
        <f t="shared" ca="1" si="122"/>
        <v>7</v>
      </c>
      <c r="W630" s="8" t="str">
        <f ca="1">VLOOKUP($V630,'Background education'!$A:$B,2,FALSE)</f>
        <v>Undergraduate degree</v>
      </c>
      <c r="X630" s="7">
        <f ca="1" xml:space="preserve">
  IF(OR($Z630 = 5, $Z630 = 6, $Z630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630" s="7" t="str">
        <f ca="1">VLOOKUP($X630,Departments!$A:$B,2,FALSE)</f>
        <v>Communication &amp; Marketing</v>
      </c>
      <c r="Z630" s="6">
        <f t="shared" ca="1" si="123"/>
        <v>9</v>
      </c>
      <c r="AA630" s="7" t="str">
        <f ca="1">VLOOKUP($Z630,Roles!$A:$B,2,FALSE)</f>
        <v>Intern</v>
      </c>
      <c r="AB630" s="6" t="e">
        <f t="shared" ca="1" si="124"/>
        <v>#N/A</v>
      </c>
      <c r="AC630" s="7" t="e">
        <f ca="1" xml:space="preserve">
IF(
  ISNA($AB630),
  NA(),
  VLOOKUP($AB630,Levels!$A:$B,2,FALSE)
)</f>
        <v>#N/A</v>
      </c>
      <c r="AD630" s="8">
        <f t="shared" ca="1" si="125"/>
        <v>44632</v>
      </c>
      <c r="AE630" s="6">
        <f ca="1">RANDBETWEEN(5,COUNTA('Recruitment source'!$A:$A) + 1)</f>
        <v>15</v>
      </c>
      <c r="AF630" s="6" t="str">
        <f ca="1">VLOOKUP($AE630,'Recruitment source'!$A:$B,2,FALSE)</f>
        <v>Website</v>
      </c>
      <c r="AG630" s="8" t="e">
        <f t="shared" ca="1" si="126"/>
        <v>#N/A</v>
      </c>
      <c r="AH630" s="6" t="e">
        <f t="shared" ca="1" si="127"/>
        <v>#N/A</v>
      </c>
      <c r="AI630" s="6" t="e">
        <f ca="1" xml:space="preserve">
IF(
  ISNA($AH630),
  NA(),
  VLOOKUP($AH630,'Reasons for dismissal'!$A:$B,2,FALSE)
)</f>
        <v>#N/A</v>
      </c>
      <c r="AJ630" s="6">
        <f t="shared" ca="1" si="128"/>
        <v>5</v>
      </c>
      <c r="AK630" s="1">
        <f t="shared" ca="1" si="129"/>
        <v>1285</v>
      </c>
      <c r="AL6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$A630  &amp; ", "   &amp;
$B630  &amp; ", "   &amp;
$D630  &amp; ", '"  &amp;
$I630  &amp; "', '" &amp;
$O630  &amp; "', "  &amp;
$S630  &amp; ", '"  &amp;
TEXT($U630,"dd/mm/aaaa")  &amp; "', "   &amp;
$V630  &amp; ", "   &amp;
$X630  &amp; ", "   &amp;
$Z630  &amp; ", "   &amp;
IF($AB630 &lt;&gt; "", $AB630, "NULL")  &amp; ", "   &amp;
$AK630  &amp; ");"</f>
        <v>#REF!</v>
      </c>
    </row>
    <row r="631" spans="1:38" x14ac:dyDescent="0.2">
      <c r="A631" s="7" cm="1">
        <f t="array" aca="1" ref="A631" ca="1">INDEX(Companies!$A:$A,RANDBETWEEN(2,COUNTA(Companies!$A:$A)),1)</f>
        <v>2</v>
      </c>
      <c r="B631" s="5">
        <f t="shared" si="117"/>
        <v>630</v>
      </c>
      <c r="C631" s="5" t="str" cm="1">
        <f t="array" ref="C631">SHA1HASH($B631)</f>
        <v>2c9baea38488b23d572875080939b4cb778835b8</v>
      </c>
      <c r="D631" s="6">
        <f t="shared" ca="1" si="118"/>
        <v>1</v>
      </c>
      <c r="E631" s="7">
        <f ca="1">IF($B631 = 1 + N("Presidente"),
    127,
    IF($B631 = 2 + N("Vice-Presidente"),
        72,
        IF($B631 = 3 + N("Secretária bilíngue"),
            13,
            RANDBETWEEN(5,COUNT(Name!$A:$A) + 1)
        )
    )
)</f>
        <v>295</v>
      </c>
      <c r="F631" s="7" t="str">
        <f ca="1">VLOOKUP($E631,Name!$A:$B,2,FALSE)</f>
        <v>Miguel</v>
      </c>
      <c r="G631" s="7">
        <f ca="1" xml:space="preserve">
IF($B631 = 1,
    0,
    RANDBETWEEN(5,COUNT('Last name'!$A:$A) + 1)
)</f>
        <v>146</v>
      </c>
      <c r="H631" s="7" t="str">
        <f ca="1" xml:space="preserve">
IF($B631 = 1 + N("Presidente"),
    "de Orléans e Bragança",
    VLOOKUP($G631,'Last name'!$A:$B,2,FALSE) &amp; " " &amp; VLOOKUP(RANDBETWEEN(5,COUNT('Last name'!$A:$A) + 1),'Last name'!$A:$B,2,FALSE)
)</f>
        <v>Paulista dos Santos</v>
      </c>
      <c r="I631" s="7" t="str">
        <f t="shared" ca="1" si="119"/>
        <v>Miguel Paulista dos Santos</v>
      </c>
      <c r="J631" s="7" t="str" cm="1">
        <f t="array" aca="1" ref="J631" ca="1">SHA1HASH($I631)</f>
        <v>70bd257f4d88c678fafb767ed03b8eca4e993553</v>
      </c>
      <c r="K631" s="7" cm="1">
        <f t="array" aca="1" ref="K631" ca="1">INDEX(States!$A:$A,M631,1)</f>
        <v>5</v>
      </c>
      <c r="L631" s="7" t="str">
        <f ca="1">VLOOKUP($K631,Countries!$A:$B,2,FALSE)</f>
        <v>Portugal</v>
      </c>
      <c r="M631" s="7" cm="1">
        <f t="array" aca="1" ref="M631" ca="1">INDEX(States!$C:$C,RANDBETWEEN(5,COUNTA(States!$A:$A) + 1),1)</f>
        <v>14</v>
      </c>
      <c r="N631" s="7" t="str">
        <f ca="1">VLOOKUP($M631,States!$C:$D,2,FALSE)</f>
        <v>Madeira</v>
      </c>
      <c r="O631" s="7" t="str">
        <f ca="1">VLOOKUP($E631,Name!$A:$C,3,FALSE)</f>
        <v>M</v>
      </c>
      <c r="P631" s="7" t="str">
        <f ca="1">VLOOKUP($O631,Genders!$B:$C,2,FALSE)</f>
        <v>Male</v>
      </c>
      <c r="Q631" s="7" cm="1">
        <f t="array" aca="1" ref="Q631" ca="1">INDEX('Marital status'!$A:$A,RANDBETWEEN(5,COUNTA('Marital status'!$A:$A) + 1),1)</f>
        <v>5</v>
      </c>
      <c r="R631" s="7" t="str">
        <f ca="1">VLOOKUP($Q631,'Marital status'!$A:$B,2,FALSE)</f>
        <v xml:space="preserve"> Separated </v>
      </c>
      <c r="S631" s="7">
        <f t="shared" ca="1" si="120"/>
        <v>5</v>
      </c>
      <c r="T631" s="7" t="str">
        <f ca="1">VLOOKUP($S631,Ethnicities!$A:$B,2,FALSE)</f>
        <v>ASIAN</v>
      </c>
      <c r="U631" s="8">
        <f t="shared" ca="1" si="121"/>
        <v>18878</v>
      </c>
      <c r="V631" s="6">
        <f t="shared" ca="1" si="122"/>
        <v>7</v>
      </c>
      <c r="W631" s="8" t="str">
        <f ca="1">VLOOKUP($V631,'Background education'!$A:$B,2,FALSE)</f>
        <v>Undergraduate degree</v>
      </c>
      <c r="X631" s="7">
        <f ca="1" xml:space="preserve">
  IF(OR($Z631 = 5, $Z631 = 6, $Z631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631" s="7" t="str">
        <f ca="1">VLOOKUP($X631,Departments!$A:$B,2,FALSE)</f>
        <v>Administration</v>
      </c>
      <c r="Z631" s="6">
        <f t="shared" ca="1" si="123"/>
        <v>11</v>
      </c>
      <c r="AA631" s="7" t="str">
        <f ca="1">VLOOKUP($Z631,Roles!$A:$B,2,FALSE)</f>
        <v>Analyst</v>
      </c>
      <c r="AB631" s="6">
        <f t="shared" ca="1" si="124"/>
        <v>5</v>
      </c>
      <c r="AC631" s="7" t="str">
        <f ca="1" xml:space="preserve">
IF(
  ISNA($AB631),
  NA(),
  VLOOKUP($AB631,Levels!$A:$B,2,FALSE)
)</f>
        <v>Junior</v>
      </c>
      <c r="AD631" s="8">
        <f t="shared" ca="1" si="125"/>
        <v>43820</v>
      </c>
      <c r="AE631" s="6">
        <f ca="1">RANDBETWEEN(5,COUNTA('Recruitment source'!$A:$A) + 1)</f>
        <v>7</v>
      </c>
      <c r="AF631" s="6" t="str">
        <f ca="1">VLOOKUP($AE631,'Recruitment source'!$A:$B,2,FALSE)</f>
        <v>SAPO Emprego</v>
      </c>
      <c r="AG631" s="8" t="e">
        <f t="shared" ca="1" si="126"/>
        <v>#N/A</v>
      </c>
      <c r="AH631" s="6" t="e">
        <f t="shared" ca="1" si="127"/>
        <v>#N/A</v>
      </c>
      <c r="AI631" s="6" t="e">
        <f ca="1" xml:space="preserve">
IF(
  ISNA($AH631),
  NA(),
  VLOOKUP($AH631,'Reasons for dismissal'!$A:$B,2,FALSE)
)</f>
        <v>#N/A</v>
      </c>
      <c r="AJ631" s="6">
        <f t="shared" ca="1" si="128"/>
        <v>4</v>
      </c>
      <c r="AK631" s="1">
        <f t="shared" ca="1" si="129"/>
        <v>2500</v>
      </c>
      <c r="AL6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$A631  &amp; ", "   &amp;
$B631  &amp; ", "   &amp;
$D631  &amp; ", '"  &amp;
$I631  &amp; "', '" &amp;
$O631  &amp; "', "  &amp;
$S631  &amp; ", '"  &amp;
TEXT($U631,"dd/mm/aaaa")  &amp; "', "   &amp;
$V631  &amp; ", "   &amp;
$X631  &amp; ", "   &amp;
$Z631  &amp; ", "   &amp;
IF($AB631 &lt;&gt; "", $AB631, "NULL")  &amp; ", "   &amp;
$AK631  &amp; ");"</f>
        <v>#REF!</v>
      </c>
    </row>
    <row r="632" spans="1:38" x14ac:dyDescent="0.2">
      <c r="A632" s="7" cm="1">
        <f t="array" aca="1" ref="A632" ca="1">INDEX(Companies!$A:$A,RANDBETWEEN(2,COUNTA(Companies!$A:$A)),1)</f>
        <v>2</v>
      </c>
      <c r="B632" s="5">
        <f t="shared" si="117"/>
        <v>631</v>
      </c>
      <c r="C632" s="5" t="str" cm="1">
        <f t="array" ref="C632">SHA1HASH($B632)</f>
        <v>6e9aaa5a8a5e8ead9c7e1409fe10d31d41288a5a</v>
      </c>
      <c r="D632" s="6">
        <f t="shared" ca="1" si="118"/>
        <v>1</v>
      </c>
      <c r="E632" s="7">
        <f ca="1">IF($B632 = 1 + N("Presidente"),
    127,
    IF($B632 = 2 + N("Vice-Presidente"),
        72,
        IF($B632 = 3 + N("Secretária bilíngue"),
            13,
            RANDBETWEEN(5,COUNT(Name!$A:$A) + 1)
        )
    )
)</f>
        <v>156</v>
      </c>
      <c r="F632" s="7" t="str">
        <f ca="1">VLOOKUP($E632,Name!$A:$B,2,FALSE)</f>
        <v>Glória Maria</v>
      </c>
      <c r="G632" s="7">
        <f ca="1" xml:space="preserve">
IF($B632 = 1,
    0,
    RANDBETWEEN(5,COUNT('Last name'!$A:$A) + 1)
)</f>
        <v>104</v>
      </c>
      <c r="H632" s="7" t="str">
        <f ca="1" xml:space="preserve">
IF($B632 = 1 + N("Presidente"),
    "de Orléans e Bragança",
    VLOOKUP($G632,'Last name'!$A:$B,2,FALSE) &amp; " " &amp; VLOOKUP(RANDBETWEEN(5,COUNT('Last name'!$A:$A) + 1),'Last name'!$A:$B,2,FALSE)
)</f>
        <v>Ildelfonso Malafaia</v>
      </c>
      <c r="I632" s="7" t="str">
        <f t="shared" ca="1" si="119"/>
        <v>Glória Maria Ildelfonso Malafaia</v>
      </c>
      <c r="J632" s="7" t="str" cm="1">
        <f t="array" aca="1" ref="J632" ca="1">SHA1HASH($I632)</f>
        <v>474e94306989266dea0f240f680fa16b45ebd87a</v>
      </c>
      <c r="K632" s="7" cm="1">
        <f t="array" aca="1" ref="K632" ca="1">INDEX(States!$A:$A,M632,1)</f>
        <v>5</v>
      </c>
      <c r="L632" s="7" t="str">
        <f ca="1">VLOOKUP($K632,Countries!$A:$B,2,FALSE)</f>
        <v>Portugal</v>
      </c>
      <c r="M632" s="7" cm="1">
        <f t="array" aca="1" ref="M632" ca="1">INDEX(States!$C:$C,RANDBETWEEN(5,COUNTA(States!$A:$A) + 1),1)</f>
        <v>7</v>
      </c>
      <c r="N632" s="7" t="str">
        <f ca="1">VLOOKUP($M632,States!$C:$D,2,FALSE)</f>
        <v xml:space="preserve"> Setúbal </v>
      </c>
      <c r="O632" s="7" t="str">
        <f ca="1">VLOOKUP($E632,Name!$A:$C,3,FALSE)</f>
        <v>F</v>
      </c>
      <c r="P632" s="7" t="str">
        <f ca="1">VLOOKUP($O632,Genders!$B:$C,2,FALSE)</f>
        <v>Female</v>
      </c>
      <c r="Q632" s="7" cm="1">
        <f t="array" aca="1" ref="Q632" ca="1">INDEX('Marital status'!$A:$A,RANDBETWEEN(5,COUNTA('Marital status'!$A:$A) + 1),1)</f>
        <v>5</v>
      </c>
      <c r="R632" s="7" t="str">
        <f ca="1">VLOOKUP($Q632,'Marital status'!$A:$B,2,FALSE)</f>
        <v xml:space="preserve"> Separated </v>
      </c>
      <c r="S632" s="7">
        <f t="shared" ca="1" si="120"/>
        <v>5</v>
      </c>
      <c r="T632" s="7" t="str">
        <f ca="1">VLOOKUP($S632,Ethnicities!$A:$B,2,FALSE)</f>
        <v>ASIAN</v>
      </c>
      <c r="U632" s="8">
        <f t="shared" ca="1" si="121"/>
        <v>20771</v>
      </c>
      <c r="V632" s="6">
        <f t="shared" ca="1" si="122"/>
        <v>7</v>
      </c>
      <c r="W632" s="8" t="str">
        <f ca="1">VLOOKUP($V632,'Background education'!$A:$B,2,FALSE)</f>
        <v>Undergraduate degree</v>
      </c>
      <c r="X632" s="7">
        <f ca="1" xml:space="preserve">
  IF(OR($Z632 = 5, $Z632 = 6, $Z632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632" s="7" t="str">
        <f ca="1">VLOOKUP($X632,Departments!$A:$B,2,FALSE)</f>
        <v>Finance</v>
      </c>
      <c r="Z632" s="6">
        <f t="shared" ca="1" si="123"/>
        <v>9</v>
      </c>
      <c r="AA632" s="7" t="str">
        <f ca="1">VLOOKUP($Z632,Roles!$A:$B,2,FALSE)</f>
        <v>Intern</v>
      </c>
      <c r="AB632" s="6" t="e">
        <f t="shared" ca="1" si="124"/>
        <v>#N/A</v>
      </c>
      <c r="AC632" s="7" t="e">
        <f ca="1" xml:space="preserve">
IF(
  ISNA($AB632),
  NA(),
  VLOOKUP($AB632,Levels!$A:$B,2,FALSE)
)</f>
        <v>#N/A</v>
      </c>
      <c r="AD632" s="8">
        <f t="shared" ca="1" si="125"/>
        <v>40211</v>
      </c>
      <c r="AE632" s="6">
        <f ca="1">RANDBETWEEN(5,COUNTA('Recruitment source'!$A:$A) + 1)</f>
        <v>10</v>
      </c>
      <c r="AF632" s="6" t="str">
        <f ca="1">VLOOKUP($AE632,'Recruitment source'!$A:$B,2,FALSE)</f>
        <v>Jobs in Lisbon</v>
      </c>
      <c r="AG632" s="8" t="e">
        <f t="shared" ca="1" si="126"/>
        <v>#N/A</v>
      </c>
      <c r="AH632" s="6" t="e">
        <f t="shared" ca="1" si="127"/>
        <v>#N/A</v>
      </c>
      <c r="AI632" s="6" t="e">
        <f ca="1" xml:space="preserve">
IF(
  ISNA($AH632),
  NA(),
  VLOOKUP($AH632,'Reasons for dismissal'!$A:$B,2,FALSE)
)</f>
        <v>#N/A</v>
      </c>
      <c r="AJ632" s="6">
        <f t="shared" ca="1" si="128"/>
        <v>5</v>
      </c>
      <c r="AK632" s="1">
        <f t="shared" ca="1" si="129"/>
        <v>1205</v>
      </c>
      <c r="AL6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$A632  &amp; ", "   &amp;
$B632  &amp; ", "   &amp;
$D632  &amp; ", '"  &amp;
$I632  &amp; "', '" &amp;
$O632  &amp; "', "  &amp;
$S632  &amp; ", '"  &amp;
TEXT($U632,"dd/mm/aaaa")  &amp; "', "   &amp;
$V632  &amp; ", "   &amp;
$X632  &amp; ", "   &amp;
$Z632  &amp; ", "   &amp;
IF($AB632 &lt;&gt; "", $AB632, "NULL")  &amp; ", "   &amp;
$AK632  &amp; ");"</f>
        <v>#REF!</v>
      </c>
    </row>
    <row r="633" spans="1:38" x14ac:dyDescent="0.2">
      <c r="A633" s="7" cm="1">
        <f t="array" aca="1" ref="A633" ca="1">INDEX(Companies!$A:$A,RANDBETWEEN(2,COUNTA(Companies!$A:$A)),1)</f>
        <v>2</v>
      </c>
      <c r="B633" s="5">
        <f t="shared" si="117"/>
        <v>632</v>
      </c>
      <c r="C633" s="5" t="str" cm="1">
        <f t="array" ref="C633">SHA1HASH($B633)</f>
        <v>e7ee3efaf77443c04473b4a88385f8f7806071d5</v>
      </c>
      <c r="D633" s="6">
        <f t="shared" ca="1" si="118"/>
        <v>1</v>
      </c>
      <c r="E633" s="7">
        <f ca="1">IF($B633 = 1 + N("Presidente"),
    127,
    IF($B633 = 2 + N("Vice-Presidente"),
        72,
        IF($B633 = 3 + N("Secretária bilíngue"),
            13,
            RANDBETWEEN(5,COUNT(Name!$A:$A) + 1)
        )
    )
)</f>
        <v>185</v>
      </c>
      <c r="F633" s="7" t="str">
        <f ca="1">VLOOKUP($E633,Name!$A:$B,2,FALSE)</f>
        <v>João</v>
      </c>
      <c r="G633" s="7">
        <f ca="1" xml:space="preserve">
IF($B633 = 1,
    0,
    RANDBETWEEN(5,COUNT('Last name'!$A:$A) + 1)
)</f>
        <v>22</v>
      </c>
      <c r="H633" s="7" t="str">
        <f ca="1" xml:space="preserve">
IF($B633 = 1 + N("Presidente"),
    "de Orléans e Bragança",
    VLOOKUP($G633,'Last name'!$A:$B,2,FALSE) &amp; " " &amp; VLOOKUP(RANDBETWEEN(5,COUNT('Last name'!$A:$A) + 1),'Last name'!$A:$B,2,FALSE)
)</f>
        <v>Araújo Campos</v>
      </c>
      <c r="I633" s="7" t="str">
        <f t="shared" ca="1" si="119"/>
        <v>João Araújo Campos</v>
      </c>
      <c r="J633" s="7" t="str" cm="1">
        <f t="array" aca="1" ref="J633" ca="1">SHA1HASH($I633)</f>
        <v>eb093e66ec3b14a976081087e7cba671c8d4f7eb</v>
      </c>
      <c r="K633" s="7" cm="1">
        <f t="array" aca="1" ref="K633" ca="1">INDEX(States!$A:$A,M633,1)</f>
        <v>5</v>
      </c>
      <c r="L633" s="7" t="str">
        <f ca="1">VLOOKUP($K633,Countries!$A:$B,2,FALSE)</f>
        <v>Portugal</v>
      </c>
      <c r="M633" s="7" cm="1">
        <f t="array" aca="1" ref="M633" ca="1">INDEX(States!$C:$C,RANDBETWEEN(5,COUNTA(States!$A:$A) + 1),1)</f>
        <v>9</v>
      </c>
      <c r="N633" s="7" t="str">
        <f ca="1">VLOOKUP($M633,States!$C:$D,2,FALSE)</f>
        <v>braga</v>
      </c>
      <c r="O633" s="7" t="str">
        <f ca="1">VLOOKUP($E633,Name!$A:$C,3,FALSE)</f>
        <v>M</v>
      </c>
      <c r="P633" s="7" t="str">
        <f ca="1">VLOOKUP($O633,Genders!$B:$C,2,FALSE)</f>
        <v>Male</v>
      </c>
      <c r="Q633" s="7" cm="1">
        <f t="array" aca="1" ref="Q633" ca="1">INDEX('Marital status'!$A:$A,RANDBETWEEN(5,COUNTA('Marital status'!$A:$A) + 1),1)</f>
        <v>6</v>
      </c>
      <c r="R633" s="7" t="str">
        <f ca="1">VLOOKUP($Q633,'Marital status'!$A:$B,2,FALSE)</f>
        <v>DIVORCED</v>
      </c>
      <c r="S633" s="7">
        <f t="shared" ca="1" si="120"/>
        <v>5</v>
      </c>
      <c r="T633" s="7" t="str">
        <f ca="1">VLOOKUP($S633,Ethnicities!$A:$B,2,FALSE)</f>
        <v>ASIAN</v>
      </c>
      <c r="U633" s="8">
        <f t="shared" ca="1" si="121"/>
        <v>26002</v>
      </c>
      <c r="V633" s="6">
        <f t="shared" ca="1" si="122"/>
        <v>7</v>
      </c>
      <c r="W633" s="8" t="str">
        <f ca="1">VLOOKUP($V633,'Background education'!$A:$B,2,FALSE)</f>
        <v>Undergraduate degree</v>
      </c>
      <c r="X633" s="7">
        <f ca="1" xml:space="preserve">
  IF(OR($Z633 = 5, $Z633 = 6, $Z633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633" s="7" t="str">
        <f ca="1">VLOOKUP($X633,Departments!$A:$B,2,FALSE)</f>
        <v>Audit</v>
      </c>
      <c r="Z633" s="6">
        <f t="shared" ca="1" si="123"/>
        <v>11</v>
      </c>
      <c r="AA633" s="7" t="str">
        <f ca="1">VLOOKUP($Z633,Roles!$A:$B,2,FALSE)</f>
        <v>Analyst</v>
      </c>
      <c r="AB633" s="6">
        <f t="shared" ca="1" si="124"/>
        <v>5</v>
      </c>
      <c r="AC633" s="7" t="str">
        <f ca="1" xml:space="preserve">
IF(
  ISNA($AB633),
  NA(),
  VLOOKUP($AB633,Levels!$A:$B,2,FALSE)
)</f>
        <v>Junior</v>
      </c>
      <c r="AD633" s="8">
        <f t="shared" ca="1" si="125"/>
        <v>44005</v>
      </c>
      <c r="AE633" s="6">
        <f ca="1">RANDBETWEEN(5,COUNTA('Recruitment source'!$A:$A) + 1)</f>
        <v>5</v>
      </c>
      <c r="AF633" s="6" t="str">
        <f ca="1">VLOOKUP($AE633,'Recruitment source'!$A:$B,2,FALSE)</f>
        <v>Indeed</v>
      </c>
      <c r="AG633" s="8" t="e">
        <f t="shared" ca="1" si="126"/>
        <v>#N/A</v>
      </c>
      <c r="AH633" s="6" t="e">
        <f t="shared" ca="1" si="127"/>
        <v>#N/A</v>
      </c>
      <c r="AI633" s="6" t="e">
        <f ca="1" xml:space="preserve">
IF(
  ISNA($AH633),
  NA(),
  VLOOKUP($AH633,'Reasons for dismissal'!$A:$B,2,FALSE)
)</f>
        <v>#N/A</v>
      </c>
      <c r="AJ633" s="6">
        <f t="shared" ca="1" si="128"/>
        <v>4</v>
      </c>
      <c r="AK633" s="1">
        <f t="shared" ca="1" si="129"/>
        <v>2500</v>
      </c>
      <c r="AL6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$A633  &amp; ", "   &amp;
$B633  &amp; ", "   &amp;
$D633  &amp; ", '"  &amp;
$I633  &amp; "', '" &amp;
$O633  &amp; "', "  &amp;
$S633  &amp; ", '"  &amp;
TEXT($U633,"dd/mm/aaaa")  &amp; "', "   &amp;
$V633  &amp; ", "   &amp;
$X633  &amp; ", "   &amp;
$Z633  &amp; ", "   &amp;
IF($AB633 &lt;&gt; "", $AB633, "NULL")  &amp; ", "   &amp;
$AK633  &amp; ");"</f>
        <v>#REF!</v>
      </c>
    </row>
    <row r="634" spans="1:38" x14ac:dyDescent="0.2">
      <c r="A634" s="7" cm="1">
        <f t="array" aca="1" ref="A634" ca="1">INDEX(Companies!$A:$A,RANDBETWEEN(2,COUNTA(Companies!$A:$A)),1)</f>
        <v>2</v>
      </c>
      <c r="B634" s="5">
        <f t="shared" si="117"/>
        <v>633</v>
      </c>
      <c r="C634" s="5" t="str" cm="1">
        <f t="array" ref="C634">SHA1HASH($B634)</f>
        <v>43b4d1d4656278e0d1055d505443f404f81ab422</v>
      </c>
      <c r="D634" s="6">
        <f t="shared" ca="1" si="118"/>
        <v>1</v>
      </c>
      <c r="E634" s="7">
        <f ca="1">IF($B634 = 1 + N("Presidente"),
    127,
    IF($B634 = 2 + N("Vice-Presidente"),
        72,
        IF($B634 = 3 + N("Secretária bilíngue"),
            13,
            RANDBETWEEN(5,COUNT(Name!$A:$A) + 1)
        )
    )
)</f>
        <v>299</v>
      </c>
      <c r="F634" s="7" t="str">
        <f ca="1">VLOOKUP($E634,Name!$A:$B,2,FALSE)</f>
        <v>Mirella</v>
      </c>
      <c r="G634" s="7">
        <f ca="1" xml:space="preserve">
IF($B634 = 1,
    0,
    RANDBETWEEN(5,COUNT('Last name'!$A:$A) + 1)
)</f>
        <v>19</v>
      </c>
      <c r="H634" s="7" t="str">
        <f ca="1" xml:space="preserve">
IF($B634 = 1 + N("Presidente"),
    "de Orléans e Bragança",
    VLOOKUP($G634,'Last name'!$A:$B,2,FALSE) &amp; " " &amp; VLOOKUP(RANDBETWEEN(5,COUNT('Last name'!$A:$A) + 1),'Last name'!$A:$B,2,FALSE)
)</f>
        <v>Anjos Tavarez</v>
      </c>
      <c r="I634" s="7" t="str">
        <f t="shared" ca="1" si="119"/>
        <v>Mirella Anjos Tavarez</v>
      </c>
      <c r="J634" s="7" t="str" cm="1">
        <f t="array" aca="1" ref="J634" ca="1">SHA1HASH($I634)</f>
        <v>5205f077294460e921470d11c110243314762302</v>
      </c>
      <c r="K634" s="7" cm="1">
        <f t="array" aca="1" ref="K634" ca="1">INDEX(States!$A:$A,M634,1)</f>
        <v>5</v>
      </c>
      <c r="L634" s="7" t="str">
        <f ca="1">VLOOKUP($K634,Countries!$A:$B,2,FALSE)</f>
        <v>Portugal</v>
      </c>
      <c r="M634" s="7" cm="1">
        <f t="array" aca="1" ref="M634" ca="1">INDEX(States!$C:$C,RANDBETWEEN(5,COUNTA(States!$A:$A) + 1),1)</f>
        <v>6</v>
      </c>
      <c r="N634" s="7" t="str">
        <f ca="1">VLOOKUP($M634,States!$C:$D,2,FALSE)</f>
        <v>PORTO</v>
      </c>
      <c r="O634" s="7" t="str">
        <f ca="1">VLOOKUP($E634,Name!$A:$C,3,FALSE)</f>
        <v>F</v>
      </c>
      <c r="P634" s="7" t="str">
        <f ca="1">VLOOKUP($O634,Genders!$B:$C,2,FALSE)</f>
        <v>Female</v>
      </c>
      <c r="Q634" s="7" cm="1">
        <f t="array" aca="1" ref="Q634" ca="1">INDEX('Marital status'!$A:$A,RANDBETWEEN(5,COUNTA('Marital status'!$A:$A) + 1),1)</f>
        <v>5</v>
      </c>
      <c r="R634" s="7" t="str">
        <f ca="1">VLOOKUP($Q634,'Marital status'!$A:$B,2,FALSE)</f>
        <v xml:space="preserve"> Separated </v>
      </c>
      <c r="S634" s="7">
        <f t="shared" ca="1" si="120"/>
        <v>5</v>
      </c>
      <c r="T634" s="7" t="str">
        <f ca="1">VLOOKUP($S634,Ethnicities!$A:$B,2,FALSE)</f>
        <v>ASIAN</v>
      </c>
      <c r="U634" s="8">
        <f t="shared" ca="1" si="121"/>
        <v>23723</v>
      </c>
      <c r="V634" s="6">
        <f t="shared" ca="1" si="122"/>
        <v>7</v>
      </c>
      <c r="W634" s="8" t="str">
        <f ca="1">VLOOKUP($V634,'Background education'!$A:$B,2,FALSE)</f>
        <v>Undergraduate degree</v>
      </c>
      <c r="X634" s="7">
        <f ca="1" xml:space="preserve">
  IF(OR($Z634 = 5, $Z634 = 6, $Z634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634" s="7" t="str">
        <f ca="1">VLOOKUP($X634,Departments!$A:$B,2,FALSE)</f>
        <v>Operations</v>
      </c>
      <c r="Z634" s="6">
        <f t="shared" ca="1" si="123"/>
        <v>10</v>
      </c>
      <c r="AA634" s="7" t="str">
        <f ca="1">VLOOKUP($Z634,Roles!$A:$B,2,FALSE)</f>
        <v>Trainee</v>
      </c>
      <c r="AB634" s="6" t="e">
        <f t="shared" ca="1" si="124"/>
        <v>#N/A</v>
      </c>
      <c r="AC634" s="7" t="e">
        <f ca="1" xml:space="preserve">
IF(
  ISNA($AB634),
  NA(),
  VLOOKUP($AB634,Levels!$A:$B,2,FALSE)
)</f>
        <v>#N/A</v>
      </c>
      <c r="AD634" s="8">
        <f t="shared" ca="1" si="125"/>
        <v>43523</v>
      </c>
      <c r="AE634" s="6">
        <f ca="1">RANDBETWEEN(5,COUNTA('Recruitment source'!$A:$A) + 1)</f>
        <v>14</v>
      </c>
      <c r="AF634" s="6" t="str">
        <f ca="1">VLOOKUP($AE634,'Recruitment source'!$A:$B,2,FALSE)</f>
        <v>LinkedIn</v>
      </c>
      <c r="AG634" s="8" t="e">
        <f t="shared" ca="1" si="126"/>
        <v>#N/A</v>
      </c>
      <c r="AH634" s="6" t="e">
        <f t="shared" ca="1" si="127"/>
        <v>#N/A</v>
      </c>
      <c r="AI634" s="6" t="e">
        <f ca="1" xml:space="preserve">
IF(
  ISNA($AH634),
  NA(),
  VLOOKUP($AH634,'Reasons for dismissal'!$A:$B,2,FALSE)
)</f>
        <v>#N/A</v>
      </c>
      <c r="AJ634" s="6">
        <f t="shared" ca="1" si="128"/>
        <v>5</v>
      </c>
      <c r="AK634" s="1">
        <f t="shared" ca="1" si="129"/>
        <v>1305</v>
      </c>
      <c r="AL6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$A634  &amp; ", "   &amp;
$B634  &amp; ", "   &amp;
$D634  &amp; ", '"  &amp;
$I634  &amp; "', '" &amp;
$O634  &amp; "', "  &amp;
$S634  &amp; ", '"  &amp;
TEXT($U634,"dd/mm/aaaa")  &amp; "', "   &amp;
$V634  &amp; ", "   &amp;
$X634  &amp; ", "   &amp;
$Z634  &amp; ", "   &amp;
IF($AB634 &lt;&gt; "", $AB634, "NULL")  &amp; ", "   &amp;
$AK634  &amp; ");"</f>
        <v>#REF!</v>
      </c>
    </row>
    <row r="635" spans="1:38" x14ac:dyDescent="0.2">
      <c r="A635" s="7" cm="1">
        <f t="array" aca="1" ref="A635" ca="1">INDEX(Companies!$A:$A,RANDBETWEEN(2,COUNTA(Companies!$A:$A)),1)</f>
        <v>2</v>
      </c>
      <c r="B635" s="5">
        <f t="shared" si="117"/>
        <v>634</v>
      </c>
      <c r="C635" s="5" t="str" cm="1">
        <f t="array" ref="C635">SHA1HASH($B635)</f>
        <v>08ec2efcf0142e45c607570add5be471abd4504c</v>
      </c>
      <c r="D635" s="6">
        <f t="shared" ca="1" si="118"/>
        <v>1</v>
      </c>
      <c r="E635" s="7">
        <f ca="1">IF($B635 = 1 + N("Presidente"),
    127,
    IF($B635 = 2 + N("Vice-Presidente"),
        72,
        IF($B635 = 3 + N("Secretária bilíngue"),
            13,
            RANDBETWEEN(5,COUNT(Name!$A:$A) + 1)
        )
    )
)</f>
        <v>322</v>
      </c>
      <c r="F635" s="7" t="str">
        <f ca="1">VLOOKUP($E635,Name!$A:$B,2,FALSE)</f>
        <v>Pietro</v>
      </c>
      <c r="G635" s="7">
        <f ca="1" xml:space="preserve">
IF($B635 = 1,
    0,
    RANDBETWEEN(5,COUNT('Last name'!$A:$A) + 1)
)</f>
        <v>104</v>
      </c>
      <c r="H635" s="7" t="str">
        <f ca="1" xml:space="preserve">
IF($B635 = 1 + N("Presidente"),
    "de Orléans e Bragança",
    VLOOKUP($G635,'Last name'!$A:$B,2,FALSE) &amp; " " &amp; VLOOKUP(RANDBETWEEN(5,COUNT('Last name'!$A:$A) + 1),'Last name'!$A:$B,2,FALSE)
)</f>
        <v>Ildelfonso Testa</v>
      </c>
      <c r="I635" s="7" t="str">
        <f t="shared" ca="1" si="119"/>
        <v>Pietro Ildelfonso Testa</v>
      </c>
      <c r="J635" s="7" t="str" cm="1">
        <f t="array" aca="1" ref="J635" ca="1">SHA1HASH($I635)</f>
        <v>ee3cf9adb17902391c87c47047ea3f2fc7706254</v>
      </c>
      <c r="K635" s="7" cm="1">
        <f t="array" aca="1" ref="K635" ca="1">INDEX(States!$A:$A,M635,1)</f>
        <v>5</v>
      </c>
      <c r="L635" s="7" t="str">
        <f ca="1">VLOOKUP($K635,Countries!$A:$B,2,FALSE)</f>
        <v>Portugal</v>
      </c>
      <c r="M635" s="7" cm="1">
        <f t="array" aca="1" ref="M635" ca="1">INDEX(States!$C:$C,RANDBETWEEN(5,COUNTA(States!$A:$A) + 1),1)</f>
        <v>8</v>
      </c>
      <c r="N635" s="7" t="str">
        <f ca="1">VLOOKUP($M635,States!$C:$D,2,FALSE)</f>
        <v>AveirO</v>
      </c>
      <c r="O635" s="7" t="str">
        <f ca="1">VLOOKUP($E635,Name!$A:$C,3,FALSE)</f>
        <v>M</v>
      </c>
      <c r="P635" s="7" t="str">
        <f ca="1">VLOOKUP($O635,Genders!$B:$C,2,FALSE)</f>
        <v>Male</v>
      </c>
      <c r="Q635" s="7" cm="1">
        <f t="array" aca="1" ref="Q635" ca="1">INDEX('Marital status'!$A:$A,RANDBETWEEN(5,COUNTA('Marital status'!$A:$A) + 1),1)</f>
        <v>6</v>
      </c>
      <c r="R635" s="7" t="str">
        <f ca="1">VLOOKUP($Q635,'Marital status'!$A:$B,2,FALSE)</f>
        <v>DIVORCED</v>
      </c>
      <c r="S635" s="7">
        <f t="shared" ca="1" si="120"/>
        <v>5</v>
      </c>
      <c r="T635" s="7" t="str">
        <f ca="1">VLOOKUP($S635,Ethnicities!$A:$B,2,FALSE)</f>
        <v>ASIAN</v>
      </c>
      <c r="U635" s="8">
        <f t="shared" ca="1" si="121"/>
        <v>26092</v>
      </c>
      <c r="V635" s="6">
        <f t="shared" ca="1" si="122"/>
        <v>8</v>
      </c>
      <c r="W635" s="8" t="str">
        <f ca="1">VLOOKUP($V635,'Background education'!$A:$B,2,FALSE)</f>
        <v>Graduate school</v>
      </c>
      <c r="X635" s="7">
        <f ca="1" xml:space="preserve">
  IF(OR($Z635 = 5, $Z635 = 6, $Z635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635" s="7" t="str">
        <f ca="1">VLOOKUP($X635,Departments!$A:$B,2,FALSE)</f>
        <v>Human Resource</v>
      </c>
      <c r="Z635" s="6">
        <f t="shared" ca="1" si="123"/>
        <v>11</v>
      </c>
      <c r="AA635" s="7" t="str">
        <f ca="1">VLOOKUP($Z635,Roles!$A:$B,2,FALSE)</f>
        <v>Analyst</v>
      </c>
      <c r="AB635" s="6">
        <f t="shared" ca="1" si="124"/>
        <v>6</v>
      </c>
      <c r="AC635" s="7" t="str">
        <f ca="1" xml:space="preserve">
IF(
  ISNA($AB635),
  NA(),
  VLOOKUP($AB635,Levels!$A:$B,2,FALSE)
)</f>
        <v>Pleno</v>
      </c>
      <c r="AD635" s="8">
        <f t="shared" ca="1" si="125"/>
        <v>40845</v>
      </c>
      <c r="AE635" s="6">
        <f ca="1">RANDBETWEEN(5,COUNTA('Recruitment source'!$A:$A) + 1)</f>
        <v>12</v>
      </c>
      <c r="AF635" s="6" t="str">
        <f ca="1">VLOOKUP($AE635,'Recruitment source'!$A:$B,2,FALSE)</f>
        <v xml:space="preserve"> recommendation of employee</v>
      </c>
      <c r="AG635" s="8" t="e">
        <f t="shared" ca="1" si="126"/>
        <v>#N/A</v>
      </c>
      <c r="AH635" s="6" t="e">
        <f t="shared" ca="1" si="127"/>
        <v>#N/A</v>
      </c>
      <c r="AI635" s="6" t="e">
        <f ca="1" xml:space="preserve">
IF(
  ISNA($AH635),
  NA(),
  VLOOKUP($AH635,'Reasons for dismissal'!$A:$B,2,FALSE)
)</f>
        <v>#N/A</v>
      </c>
      <c r="AJ635" s="6">
        <f t="shared" ca="1" si="128"/>
        <v>5</v>
      </c>
      <c r="AK635" s="1">
        <f t="shared" ca="1" si="129"/>
        <v>3080</v>
      </c>
      <c r="AL6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$A635  &amp; ", "   &amp;
$B635  &amp; ", "   &amp;
$D635  &amp; ", '"  &amp;
$I635  &amp; "', '" &amp;
$O635  &amp; "', "  &amp;
$S635  &amp; ", '"  &amp;
TEXT($U635,"dd/mm/aaaa")  &amp; "', "   &amp;
$V635  &amp; ", "   &amp;
$X635  &amp; ", "   &amp;
$Z635  &amp; ", "   &amp;
IF($AB635 &lt;&gt; "", $AB635, "NULL")  &amp; ", "   &amp;
$AK635  &amp; ");"</f>
        <v>#REF!</v>
      </c>
    </row>
    <row r="636" spans="1:38" x14ac:dyDescent="0.2">
      <c r="A636" s="7" cm="1">
        <f t="array" aca="1" ref="A636" ca="1">INDEX(Companies!$A:$A,RANDBETWEEN(2,COUNTA(Companies!$A:$A)),1)</f>
        <v>2</v>
      </c>
      <c r="B636" s="5">
        <f t="shared" si="117"/>
        <v>635</v>
      </c>
      <c r="C636" s="5" t="str" cm="1">
        <f t="array" ref="C636">SHA1HASH($B636)</f>
        <v>83a002e8ffbe10a8e5bfd289b565b247092a9b70</v>
      </c>
      <c r="D636" s="6">
        <f t="shared" ca="1" si="118"/>
        <v>1</v>
      </c>
      <c r="E636" s="7">
        <f ca="1">IF($B636 = 1 + N("Presidente"),
    127,
    IF($B636 = 2 + N("Vice-Presidente"),
        72,
        IF($B636 = 3 + N("Secretária bilíngue"),
            13,
            RANDBETWEEN(5,COUNT(Name!$A:$A) + 1)
        )
    )
)</f>
        <v>161</v>
      </c>
      <c r="F636" s="7" t="str">
        <f ca="1">VLOOKUP($E636,Name!$A:$B,2,FALSE)</f>
        <v>Heitor</v>
      </c>
      <c r="G636" s="7">
        <f ca="1" xml:space="preserve">
IF($B636 = 1,
    0,
    RANDBETWEEN(5,COUNT('Last name'!$A:$A) + 1)
)</f>
        <v>102</v>
      </c>
      <c r="H636" s="7" t="str">
        <f ca="1" xml:space="preserve">
IF($B636 = 1 + N("Presidente"),
    "de Orléans e Bragança",
    VLOOKUP($G636,'Last name'!$A:$B,2,FALSE) &amp; " " &amp; VLOOKUP(RANDBETWEEN(5,COUNT('Last name'!$A:$A) + 1),'Last name'!$A:$B,2,FALSE)
)</f>
        <v>Greco Brito</v>
      </c>
      <c r="I636" s="7" t="str">
        <f t="shared" ca="1" si="119"/>
        <v>Heitor Greco Brito</v>
      </c>
      <c r="J636" s="7" t="str" cm="1">
        <f t="array" aca="1" ref="J636" ca="1">SHA1HASH($I636)</f>
        <v>aa3ab5937d4de3e397b38e9d6f6912fef018f8a1</v>
      </c>
      <c r="K636" s="7" cm="1">
        <f t="array" aca="1" ref="K636" ca="1">INDEX(States!$A:$A,M636,1)</f>
        <v>5</v>
      </c>
      <c r="L636" s="7" t="str">
        <f ca="1">VLOOKUP($K636,Countries!$A:$B,2,FALSE)</f>
        <v>Portugal</v>
      </c>
      <c r="M636" s="7" cm="1">
        <f t="array" aca="1" ref="M636" ca="1">INDEX(States!$C:$C,RANDBETWEEN(5,COUNTA(States!$A:$A) + 1),1)</f>
        <v>8</v>
      </c>
      <c r="N636" s="7" t="str">
        <f ca="1">VLOOKUP($M636,States!$C:$D,2,FALSE)</f>
        <v>AveirO</v>
      </c>
      <c r="O636" s="7" t="str">
        <f ca="1">VLOOKUP($E636,Name!$A:$C,3,FALSE)</f>
        <v>M</v>
      </c>
      <c r="P636" s="7" t="str">
        <f ca="1">VLOOKUP($O636,Genders!$B:$C,2,FALSE)</f>
        <v>Male</v>
      </c>
      <c r="Q636" s="7" cm="1">
        <f t="array" aca="1" ref="Q636" ca="1">INDEX('Marital status'!$A:$A,RANDBETWEEN(5,COUNTA('Marital status'!$A:$A) + 1),1)</f>
        <v>0</v>
      </c>
      <c r="R636" s="7" t="e">
        <f ca="1">VLOOKUP($Q636,'Marital status'!$A:$B,2,FALSE)</f>
        <v>#N/A</v>
      </c>
      <c r="S636" s="7">
        <f t="shared" ca="1" si="120"/>
        <v>5</v>
      </c>
      <c r="T636" s="7" t="str">
        <f ca="1">VLOOKUP($S636,Ethnicities!$A:$B,2,FALSE)</f>
        <v>ASIAN</v>
      </c>
      <c r="U636" s="8">
        <f t="shared" ca="1" si="121"/>
        <v>18408</v>
      </c>
      <c r="V636" s="6">
        <f t="shared" ca="1" si="122"/>
        <v>7</v>
      </c>
      <c r="W636" s="8" t="str">
        <f ca="1">VLOOKUP($V636,'Background education'!$A:$B,2,FALSE)</f>
        <v>Undergraduate degree</v>
      </c>
      <c r="X636" s="7">
        <f ca="1" xml:space="preserve">
  IF(OR($Z636 = 5, $Z636 = 6, $Z636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636" s="7" t="str">
        <f ca="1">VLOOKUP($X636,Departments!$A:$B,2,FALSE)</f>
        <v>Communication &amp; Marketing</v>
      </c>
      <c r="Z636" s="6">
        <f t="shared" ca="1" si="123"/>
        <v>9</v>
      </c>
      <c r="AA636" s="7" t="str">
        <f ca="1">VLOOKUP($Z636,Roles!$A:$B,2,FALSE)</f>
        <v>Intern</v>
      </c>
      <c r="AB636" s="6" t="e">
        <f t="shared" ca="1" si="124"/>
        <v>#N/A</v>
      </c>
      <c r="AC636" s="7" t="e">
        <f ca="1" xml:space="preserve">
IF(
  ISNA($AB636),
  NA(),
  VLOOKUP($AB636,Levels!$A:$B,2,FALSE)
)</f>
        <v>#N/A</v>
      </c>
      <c r="AD636" s="8">
        <f t="shared" ca="1" si="125"/>
        <v>37313</v>
      </c>
      <c r="AE636" s="6">
        <f ca="1">RANDBETWEEN(5,COUNTA('Recruitment source'!$A:$A) + 1)</f>
        <v>7</v>
      </c>
      <c r="AF636" s="6" t="str">
        <f ca="1">VLOOKUP($AE636,'Recruitment source'!$A:$B,2,FALSE)</f>
        <v>SAPO Emprego</v>
      </c>
      <c r="AG636" s="8" t="e">
        <f t="shared" ca="1" si="126"/>
        <v>#N/A</v>
      </c>
      <c r="AH636" s="6" t="e">
        <f t="shared" ca="1" si="127"/>
        <v>#N/A</v>
      </c>
      <c r="AI636" s="6" t="e">
        <f ca="1" xml:space="preserve">
IF(
  ISNA($AH636),
  NA(),
  VLOOKUP($AH636,'Reasons for dismissal'!$A:$B,2,FALSE)
)</f>
        <v>#N/A</v>
      </c>
      <c r="AJ636" s="6">
        <f t="shared" ca="1" si="128"/>
        <v>4</v>
      </c>
      <c r="AK636" s="1">
        <f t="shared" ca="1" si="129"/>
        <v>1285</v>
      </c>
      <c r="AL6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$A636  &amp; ", "   &amp;
$B636  &amp; ", "   &amp;
$D636  &amp; ", '"  &amp;
$I636  &amp; "', '" &amp;
$O636  &amp; "', "  &amp;
$S636  &amp; ", '"  &amp;
TEXT($U636,"dd/mm/aaaa")  &amp; "', "   &amp;
$V636  &amp; ", "   &amp;
$X636  &amp; ", "   &amp;
$Z636  &amp; ", "   &amp;
IF($AB636 &lt;&gt; "", $AB636, "NULL")  &amp; ", "   &amp;
$AK636  &amp; ");"</f>
        <v>#REF!</v>
      </c>
    </row>
    <row r="637" spans="1:38" x14ac:dyDescent="0.2">
      <c r="A637" s="7" cm="1">
        <f t="array" aca="1" ref="A637" ca="1">INDEX(Companies!$A:$A,RANDBETWEEN(2,COUNTA(Companies!$A:$A)),1)</f>
        <v>2</v>
      </c>
      <c r="B637" s="5">
        <f t="shared" si="117"/>
        <v>636</v>
      </c>
      <c r="C637" s="5" t="str" cm="1">
        <f t="array" ref="C637">SHA1HASH($B637)</f>
        <v>bc60205da2555fc0304c24d2a1b8532bba3350e5</v>
      </c>
      <c r="D637" s="6">
        <f t="shared" ca="1" si="118"/>
        <v>1</v>
      </c>
      <c r="E637" s="7">
        <f ca="1">IF($B637 = 1 + N("Presidente"),
    127,
    IF($B637 = 2 + N("Vice-Presidente"),
        72,
        IF($B637 = 3 + N("Secretária bilíngue"),
            13,
            RANDBETWEEN(5,COUNT(Name!$A:$A) + 1)
        )
    )
)</f>
        <v>261</v>
      </c>
      <c r="F637" s="7" t="str">
        <f ca="1">VLOOKUP($E637,Name!$A:$B,2,FALSE)</f>
        <v>Maria Clara</v>
      </c>
      <c r="G637" s="7">
        <f ca="1" xml:space="preserve">
IF($B637 = 1,
    0,
    RANDBETWEEN(5,COUNT('Last name'!$A:$A) + 1)
)</f>
        <v>89</v>
      </c>
      <c r="H637" s="7" t="str">
        <f ca="1" xml:space="preserve">
IF($B637 = 1 + N("Presidente"),
    "de Orléans e Bragança",
    VLOOKUP($G637,'Last name'!$A:$B,2,FALSE) &amp; " " &amp; VLOOKUP(RANDBETWEEN(5,COUNT('Last name'!$A:$A) + 1),'Last name'!$A:$B,2,FALSE)
)</f>
        <v>Figo Brito</v>
      </c>
      <c r="I637" s="7" t="str">
        <f t="shared" ca="1" si="119"/>
        <v>Maria Clara Figo Brito</v>
      </c>
      <c r="J637" s="7" t="str" cm="1">
        <f t="array" aca="1" ref="J637" ca="1">SHA1HASH($I637)</f>
        <v>73def8a5234f1b845238a0821f71c7cf869ee277</v>
      </c>
      <c r="K637" s="7" cm="1">
        <f t="array" aca="1" ref="K637" ca="1">INDEX(States!$A:$A,M637,1)</f>
        <v>5</v>
      </c>
      <c r="L637" s="7" t="str">
        <f ca="1">VLOOKUP($K637,Countries!$A:$B,2,FALSE)</f>
        <v>Portugal</v>
      </c>
      <c r="M637" s="7" cm="1">
        <f t="array" aca="1" ref="M637" ca="1">INDEX(States!$C:$C,RANDBETWEEN(5,COUNTA(States!$A:$A) + 1),1)</f>
        <v>24</v>
      </c>
      <c r="N637" s="7" t="str">
        <f ca="1">VLOOKUP($M637,States!$C:$D,2,FALSE)</f>
        <v>Brangança</v>
      </c>
      <c r="O637" s="7" t="str">
        <f ca="1">VLOOKUP($E637,Name!$A:$C,3,FALSE)</f>
        <v>F</v>
      </c>
      <c r="P637" s="7" t="str">
        <f ca="1">VLOOKUP($O637,Genders!$B:$C,2,FALSE)</f>
        <v>Female</v>
      </c>
      <c r="Q637" s="7" cm="1">
        <f t="array" aca="1" ref="Q637" ca="1">INDEX('Marital status'!$A:$A,RANDBETWEEN(5,COUNTA('Marital status'!$A:$A) + 1),1)</f>
        <v>6</v>
      </c>
      <c r="R637" s="7" t="str">
        <f ca="1">VLOOKUP($Q637,'Marital status'!$A:$B,2,FALSE)</f>
        <v>DIVORCED</v>
      </c>
      <c r="S637" s="7">
        <f t="shared" ca="1" si="120"/>
        <v>6</v>
      </c>
      <c r="T637" s="7" t="str">
        <f ca="1">VLOOKUP($S637,Ethnicities!$A:$B,2,FALSE)</f>
        <v xml:space="preserve">  american Indian or Alaska Native</v>
      </c>
      <c r="U637" s="8">
        <f t="shared" ca="1" si="121"/>
        <v>23279</v>
      </c>
      <c r="V637" s="6">
        <f t="shared" ca="1" si="122"/>
        <v>7</v>
      </c>
      <c r="W637" s="8" t="str">
        <f ca="1">VLOOKUP($V637,'Background education'!$A:$B,2,FALSE)</f>
        <v>Undergraduate degree</v>
      </c>
      <c r="X637" s="7">
        <f ca="1" xml:space="preserve">
  IF(OR($Z637 = 5, $Z637 = 6, $Z637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637" s="7" t="str">
        <f ca="1">VLOOKUP($X637,Departments!$A:$B,2,FALSE)</f>
        <v>Human Resource</v>
      </c>
      <c r="Z637" s="6">
        <f t="shared" ca="1" si="123"/>
        <v>11</v>
      </c>
      <c r="AA637" s="7" t="str">
        <f ca="1">VLOOKUP($Z637,Roles!$A:$B,2,FALSE)</f>
        <v>Analyst</v>
      </c>
      <c r="AB637" s="6">
        <f t="shared" ca="1" si="124"/>
        <v>7</v>
      </c>
      <c r="AC637" s="7" t="str">
        <f ca="1" xml:space="preserve">
IF(
  ISNA($AB637),
  NA(),
  VLOOKUP($AB637,Levels!$A:$B,2,FALSE)
)</f>
        <v>Senior</v>
      </c>
      <c r="AD637" s="8">
        <f t="shared" ca="1" si="125"/>
        <v>39894</v>
      </c>
      <c r="AE637" s="6">
        <f ca="1">RANDBETWEEN(5,COUNTA('Recruitment source'!$A:$A) + 1)</f>
        <v>6</v>
      </c>
      <c r="AF637" s="6" t="str">
        <f ca="1">VLOOKUP($AE637,'Recruitment source'!$A:$B,2,FALSE)</f>
        <v>Learn4Good</v>
      </c>
      <c r="AG637" s="8" t="e">
        <f t="shared" ca="1" si="126"/>
        <v>#N/A</v>
      </c>
      <c r="AH637" s="6" t="e">
        <f t="shared" ca="1" si="127"/>
        <v>#N/A</v>
      </c>
      <c r="AI637" s="6" t="e">
        <f ca="1" xml:space="preserve">
IF(
  ISNA($AH637),
  NA(),
  VLOOKUP($AH637,'Reasons for dismissal'!$A:$B,2,FALSE)
)</f>
        <v>#N/A</v>
      </c>
      <c r="AJ637" s="6">
        <f t="shared" ca="1" si="128"/>
        <v>4</v>
      </c>
      <c r="AK637" s="1">
        <f t="shared" ca="1" si="129"/>
        <v>2580</v>
      </c>
      <c r="AL6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$A637  &amp; ", "   &amp;
$B637  &amp; ", "   &amp;
$D637  &amp; ", '"  &amp;
$I637  &amp; "', '" &amp;
$O637  &amp; "', "  &amp;
$S637  &amp; ", '"  &amp;
TEXT($U637,"dd/mm/aaaa")  &amp; "', "   &amp;
$V637  &amp; ", "   &amp;
$X637  &amp; ", "   &amp;
$Z637  &amp; ", "   &amp;
IF($AB637 &lt;&gt; "", $AB637, "NULL")  &amp; ", "   &amp;
$AK637  &amp; ");"</f>
        <v>#REF!</v>
      </c>
    </row>
    <row r="638" spans="1:38" x14ac:dyDescent="0.2">
      <c r="A638" s="7" cm="1">
        <f t="array" aca="1" ref="A638" ca="1">INDEX(Companies!$A:$A,RANDBETWEEN(2,COUNTA(Companies!$A:$A)),1)</f>
        <v>2</v>
      </c>
      <c r="B638" s="5">
        <f t="shared" si="117"/>
        <v>637</v>
      </c>
      <c r="C638" s="5" t="str" cm="1">
        <f t="array" ref="C638">SHA1HASH($B638)</f>
        <v>88a9d5a83b2b7e4bc74200cc205858df88a90f44</v>
      </c>
      <c r="D638" s="6">
        <f t="shared" ca="1" si="118"/>
        <v>1</v>
      </c>
      <c r="E638" s="7">
        <f ca="1">IF($B638 = 1 + N("Presidente"),
    127,
    IF($B638 = 2 + N("Vice-Presidente"),
        72,
        IF($B638 = 3 + N("Secretária bilíngue"),
            13,
            RANDBETWEEN(5,COUNT(Name!$A:$A) + 1)
        )
    )
)</f>
        <v>228</v>
      </c>
      <c r="F638" s="7" t="str">
        <f ca="1">VLOOKUP($E638,Name!$A:$B,2,FALSE)</f>
        <v>Lívia</v>
      </c>
      <c r="G638" s="7">
        <f ca="1" xml:space="preserve">
IF($B638 = 1,
    0,
    RANDBETWEEN(5,COUNT('Last name'!$A:$A) + 1)
)</f>
        <v>156</v>
      </c>
      <c r="H638" s="7" t="str">
        <f ca="1" xml:space="preserve">
IF($B638 = 1 + N("Presidente"),
    "de Orléans e Bragança",
    VLOOKUP($G638,'Last name'!$A:$B,2,FALSE) &amp; " " &amp; VLOOKUP(RANDBETWEEN(5,COUNT('Last name'!$A:$A) + 1),'Last name'!$A:$B,2,FALSE)
)</f>
        <v>Poeta Luz</v>
      </c>
      <c r="I638" s="7" t="str">
        <f t="shared" ca="1" si="119"/>
        <v>Lívia Poeta Luz</v>
      </c>
      <c r="J638" s="7" t="str" cm="1">
        <f t="array" aca="1" ref="J638" ca="1">SHA1HASH($I638)</f>
        <v>aaa7ac4dcd8e41d710625dea439f90241ed48075</v>
      </c>
      <c r="K638" s="7" cm="1">
        <f t="array" aca="1" ref="K638" ca="1">INDEX(States!$A:$A,M638,1)</f>
        <v>5</v>
      </c>
      <c r="L638" s="7" t="str">
        <f ca="1">VLOOKUP($K638,Countries!$A:$B,2,FALSE)</f>
        <v>Portugal</v>
      </c>
      <c r="M638" s="7" cm="1">
        <f t="array" aca="1" ref="M638" ca="1">INDEX(States!$C:$C,RANDBETWEEN(5,COUNTA(States!$A:$A) + 1),1)</f>
        <v>18</v>
      </c>
      <c r="N638" s="7" t="str">
        <f ca="1">VLOOKUP($M638,States!$C:$D,2,FALSE)</f>
        <v>Castelo Branco</v>
      </c>
      <c r="O638" s="7" t="str">
        <f ca="1">VLOOKUP($E638,Name!$A:$C,3,FALSE)</f>
        <v>F</v>
      </c>
      <c r="P638" s="7" t="str">
        <f ca="1">VLOOKUP($O638,Genders!$B:$C,2,FALSE)</f>
        <v>Female</v>
      </c>
      <c r="Q638" s="7" cm="1">
        <f t="array" aca="1" ref="Q638" ca="1">INDEX('Marital status'!$A:$A,RANDBETWEEN(5,COUNTA('Marital status'!$A:$A) + 1),1)</f>
        <v>6</v>
      </c>
      <c r="R638" s="7" t="str">
        <f ca="1">VLOOKUP($Q638,'Marital status'!$A:$B,2,FALSE)</f>
        <v>DIVORCED</v>
      </c>
      <c r="S638" s="7">
        <f t="shared" ca="1" si="120"/>
        <v>7</v>
      </c>
      <c r="T638" s="7" t="str">
        <f ca="1">VLOOKUP($S638,Ethnicities!$A:$B,2,FALSE)</f>
        <v>Native Hawaiian or Other Pacific Islander</v>
      </c>
      <c r="U638" s="8">
        <f t="shared" ca="1" si="121"/>
        <v>23651</v>
      </c>
      <c r="V638" s="6">
        <f t="shared" ca="1" si="122"/>
        <v>7</v>
      </c>
      <c r="W638" s="8" t="str">
        <f ca="1">VLOOKUP($V638,'Background education'!$A:$B,2,FALSE)</f>
        <v>Undergraduate degree</v>
      </c>
      <c r="X638" s="7">
        <f ca="1" xml:space="preserve">
  IF(OR($Z638 = 5, $Z638 = 6, $Z638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638" s="7" t="str">
        <f ca="1">VLOOKUP($X638,Departments!$A:$B,2,FALSE)</f>
        <v>Controlling</v>
      </c>
      <c r="Z638" s="6">
        <f t="shared" ca="1" si="123"/>
        <v>10</v>
      </c>
      <c r="AA638" s="7" t="str">
        <f ca="1">VLOOKUP($Z638,Roles!$A:$B,2,FALSE)</f>
        <v>Trainee</v>
      </c>
      <c r="AB638" s="6" t="e">
        <f t="shared" ca="1" si="124"/>
        <v>#N/A</v>
      </c>
      <c r="AC638" s="7" t="e">
        <f ca="1" xml:space="preserve">
IF(
  ISNA($AB638),
  NA(),
  VLOOKUP($AB638,Levels!$A:$B,2,FALSE)
)</f>
        <v>#N/A</v>
      </c>
      <c r="AD638" s="8">
        <f t="shared" ca="1" si="125"/>
        <v>37797</v>
      </c>
      <c r="AE638" s="6">
        <f ca="1">RANDBETWEEN(5,COUNTA('Recruitment source'!$A:$A) + 1)</f>
        <v>5</v>
      </c>
      <c r="AF638" s="6" t="str">
        <f ca="1">VLOOKUP($AE638,'Recruitment source'!$A:$B,2,FALSE)</f>
        <v>Indeed</v>
      </c>
      <c r="AG638" s="8" t="e">
        <f t="shared" ca="1" si="126"/>
        <v>#N/A</v>
      </c>
      <c r="AH638" s="6" t="e">
        <f t="shared" ca="1" si="127"/>
        <v>#N/A</v>
      </c>
      <c r="AI638" s="6" t="e">
        <f ca="1" xml:space="preserve">
IF(
  ISNA($AH638),
  NA(),
  VLOOKUP($AH638,'Reasons for dismissal'!$A:$B,2,FALSE)
)</f>
        <v>#N/A</v>
      </c>
      <c r="AJ638" s="6">
        <f t="shared" ca="1" si="128"/>
        <v>4</v>
      </c>
      <c r="AK638" s="1">
        <f t="shared" ca="1" si="129"/>
        <v>1305</v>
      </c>
      <c r="AL6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$A638  &amp; ", "   &amp;
$B638  &amp; ", "   &amp;
$D638  &amp; ", '"  &amp;
$I638  &amp; "', '" &amp;
$O638  &amp; "', "  &amp;
$S638  &amp; ", '"  &amp;
TEXT($U638,"dd/mm/aaaa")  &amp; "', "   &amp;
$V638  &amp; ", "   &amp;
$X638  &amp; ", "   &amp;
$Z638  &amp; ", "   &amp;
IF($AB638 &lt;&gt; "", $AB638, "NULL")  &amp; ", "   &amp;
$AK638  &amp; ");"</f>
        <v>#REF!</v>
      </c>
    </row>
    <row r="639" spans="1:38" x14ac:dyDescent="0.2">
      <c r="A639" s="7" cm="1">
        <f t="array" aca="1" ref="A639" ca="1">INDEX(Companies!$A:$A,RANDBETWEEN(2,COUNTA(Companies!$A:$A)),1)</f>
        <v>2</v>
      </c>
      <c r="B639" s="5">
        <f t="shared" si="117"/>
        <v>638</v>
      </c>
      <c r="C639" s="5" t="str" cm="1">
        <f t="array" ref="C639">SHA1HASH($B639)</f>
        <v>afc3bf9d346f20c15bd914465c0beae12e0dba2e</v>
      </c>
      <c r="D639" s="6">
        <f t="shared" ca="1" si="118"/>
        <v>1</v>
      </c>
      <c r="E639" s="7">
        <f ca="1">IF($B639 = 1 + N("Presidente"),
    127,
    IF($B639 = 2 + N("Vice-Presidente"),
        72,
        IF($B639 = 3 + N("Secretária bilíngue"),
            13,
            RANDBETWEEN(5,COUNT(Name!$A:$A) + 1)
        )
    )
)</f>
        <v>170</v>
      </c>
      <c r="F639" s="7" t="str">
        <f ca="1">VLOOKUP($E639,Name!$A:$B,2,FALSE)</f>
        <v>Iara</v>
      </c>
      <c r="G639" s="7">
        <f ca="1" xml:space="preserve">
IF($B639 = 1,
    0,
    RANDBETWEEN(5,COUNT('Last name'!$A:$A) + 1)
)</f>
        <v>16</v>
      </c>
      <c r="H639" s="7" t="str">
        <f ca="1" xml:space="preserve">
IF($B639 = 1 + N("Presidente"),
    "de Orléans e Bragança",
    VLOOKUP($G639,'Last name'!$A:$B,2,FALSE) &amp; " " &amp; VLOOKUP(RANDBETWEEN(5,COUNT('Last name'!$A:$A) + 1),'Last name'!$A:$B,2,FALSE)
)</f>
        <v>Amor Fernandes</v>
      </c>
      <c r="I639" s="7" t="str">
        <f t="shared" ca="1" si="119"/>
        <v>Iara Amor Fernandes</v>
      </c>
      <c r="J639" s="7" t="str" cm="1">
        <f t="array" aca="1" ref="J639" ca="1">SHA1HASH($I639)</f>
        <v>dabf3686a7b4a7c2ee3f290cca837cdbc40d4755</v>
      </c>
      <c r="K639" s="7" cm="1">
        <f t="array" aca="1" ref="K639" ca="1">INDEX(States!$A:$A,M639,1)</f>
        <v>5</v>
      </c>
      <c r="L639" s="7" t="str">
        <f ca="1">VLOOKUP($K639,Countries!$A:$B,2,FALSE)</f>
        <v>Portugal</v>
      </c>
      <c r="M639" s="7" cm="1">
        <f t="array" aca="1" ref="M639" ca="1">INDEX(States!$C:$C,RANDBETWEEN(5,COUNTA(States!$A:$A) + 1),1)</f>
        <v>14</v>
      </c>
      <c r="N639" s="7" t="str">
        <f ca="1">VLOOKUP($M639,States!$C:$D,2,FALSE)</f>
        <v>Madeira</v>
      </c>
      <c r="O639" s="7" t="str">
        <f ca="1">VLOOKUP($E639,Name!$A:$C,3,FALSE)</f>
        <v>F</v>
      </c>
      <c r="P639" s="7" t="str">
        <f ca="1">VLOOKUP($O639,Genders!$B:$C,2,FALSE)</f>
        <v>Female</v>
      </c>
      <c r="Q639" s="7" cm="1">
        <f t="array" aca="1" ref="Q639" ca="1">INDEX('Marital status'!$A:$A,RANDBETWEEN(5,COUNTA('Marital status'!$A:$A) + 1),1)</f>
        <v>5</v>
      </c>
      <c r="R639" s="7" t="str">
        <f ca="1">VLOOKUP($Q639,'Marital status'!$A:$B,2,FALSE)</f>
        <v xml:space="preserve"> Separated </v>
      </c>
      <c r="S639" s="7">
        <f t="shared" ca="1" si="120"/>
        <v>5</v>
      </c>
      <c r="T639" s="7" t="str">
        <f ca="1">VLOOKUP($S639,Ethnicities!$A:$B,2,FALSE)</f>
        <v>ASIAN</v>
      </c>
      <c r="U639" s="8">
        <f t="shared" ca="1" si="121"/>
        <v>29037</v>
      </c>
      <c r="V639" s="6">
        <f t="shared" ca="1" si="122"/>
        <v>8</v>
      </c>
      <c r="W639" s="8" t="str">
        <f ca="1">VLOOKUP($V639,'Background education'!$A:$B,2,FALSE)</f>
        <v>Graduate school</v>
      </c>
      <c r="X639" s="7">
        <f ca="1" xml:space="preserve">
  IF(OR($Z639 = 5, $Z639 = 6, $Z639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639" s="7" t="str">
        <f ca="1">VLOOKUP($X639,Departments!$A:$B,2,FALSE)</f>
        <v>Audit</v>
      </c>
      <c r="Z639" s="6">
        <f t="shared" ca="1" si="123"/>
        <v>11</v>
      </c>
      <c r="AA639" s="7" t="str">
        <f ca="1">VLOOKUP($Z639,Roles!$A:$B,2,FALSE)</f>
        <v>Analyst</v>
      </c>
      <c r="AB639" s="6">
        <f t="shared" ca="1" si="124"/>
        <v>6</v>
      </c>
      <c r="AC639" s="7" t="str">
        <f ca="1" xml:space="preserve">
IF(
  ISNA($AB639),
  NA(),
  VLOOKUP($AB639,Levels!$A:$B,2,FALSE)
)</f>
        <v>Pleno</v>
      </c>
      <c r="AD639" s="8">
        <f t="shared" ca="1" si="125"/>
        <v>43374</v>
      </c>
      <c r="AE639" s="6">
        <f ca="1">RANDBETWEEN(5,COUNTA('Recruitment source'!$A:$A) + 1)</f>
        <v>8</v>
      </c>
      <c r="AF639" s="6" t="str">
        <f ca="1">VLOOKUP($AE639,'Recruitment source'!$A:$B,2,FALSE)</f>
        <v>Net Empregos</v>
      </c>
      <c r="AG639" s="8" t="e">
        <f t="shared" ca="1" si="126"/>
        <v>#N/A</v>
      </c>
      <c r="AH639" s="6" t="e">
        <f t="shared" ca="1" si="127"/>
        <v>#N/A</v>
      </c>
      <c r="AI639" s="6" t="e">
        <f ca="1" xml:space="preserve">
IF(
  ISNA($AH639),
  NA(),
  VLOOKUP($AH639,'Reasons for dismissal'!$A:$B,2,FALSE)
)</f>
        <v>#N/A</v>
      </c>
      <c r="AJ639" s="6">
        <f t="shared" ca="1" si="128"/>
        <v>4</v>
      </c>
      <c r="AK639" s="1">
        <f t="shared" ca="1" si="129"/>
        <v>3000</v>
      </c>
      <c r="AL6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$A639  &amp; ", "   &amp;
$B639  &amp; ", "   &amp;
$D639  &amp; ", '"  &amp;
$I639  &amp; "', '" &amp;
$O639  &amp; "', "  &amp;
$S639  &amp; ", '"  &amp;
TEXT($U639,"dd/mm/aaaa")  &amp; "', "   &amp;
$V639  &amp; ", "   &amp;
$X639  &amp; ", "   &amp;
$Z639  &amp; ", "   &amp;
IF($AB639 &lt;&gt; "", $AB639, "NULL")  &amp; ", "   &amp;
$AK639  &amp; ");"</f>
        <v>#REF!</v>
      </c>
    </row>
    <row r="640" spans="1:38" x14ac:dyDescent="0.2">
      <c r="A640" s="7" cm="1">
        <f t="array" aca="1" ref="A640" ca="1">INDEX(Companies!$A:$A,RANDBETWEEN(2,COUNTA(Companies!$A:$A)),1)</f>
        <v>2</v>
      </c>
      <c r="B640" s="5">
        <f t="shared" si="117"/>
        <v>639</v>
      </c>
      <c r="C640" s="5" t="str" cm="1">
        <f t="array" ref="C640">SHA1HASH($B640)</f>
        <v>40e0ce8abc662ad8d6a7b5f1d1a0e297b3036980</v>
      </c>
      <c r="D640" s="6">
        <f t="shared" ca="1" si="118"/>
        <v>1</v>
      </c>
      <c r="E640" s="7">
        <f ca="1">IF($B640 = 1 + N("Presidente"),
    127,
    IF($B640 = 2 + N("Vice-Presidente"),
        72,
        IF($B640 = 3 + N("Secretária bilíngue"),
            13,
            RANDBETWEEN(5,COUNT(Name!$A:$A) + 1)
        )
    )
)</f>
        <v>53</v>
      </c>
      <c r="F640" s="7" t="str">
        <f ca="1">VLOOKUP($E640,Name!$A:$B,2,FALSE)</f>
        <v>Aquiles</v>
      </c>
      <c r="G640" s="7">
        <f ca="1" xml:space="preserve">
IF($B640 = 1,
    0,
    RANDBETWEEN(5,COUNT('Last name'!$A:$A) + 1)
)</f>
        <v>154</v>
      </c>
      <c r="H640" s="7" t="str">
        <f ca="1" xml:space="preserve">
IF($B640 = 1 + N("Presidente"),
    "de Orléans e Bragança",
    VLOOKUP($G640,'Last name'!$A:$B,2,FALSE) &amp; " " &amp; VLOOKUP(RANDBETWEEN(5,COUNT('Last name'!$A:$A) + 1),'Last name'!$A:$B,2,FALSE)
)</f>
        <v>Pinheiro Caruso</v>
      </c>
      <c r="I640" s="7" t="str">
        <f t="shared" ca="1" si="119"/>
        <v>Aquiles Pinheiro Caruso</v>
      </c>
      <c r="J640" s="7" t="str" cm="1">
        <f t="array" aca="1" ref="J640" ca="1">SHA1HASH($I640)</f>
        <v>ec60793bb4ef051a1752bf4abc8dea1b3800917a</v>
      </c>
      <c r="K640" s="7" cm="1">
        <f t="array" aca="1" ref="K640" ca="1">INDEX(States!$A:$A,M640,1)</f>
        <v>5</v>
      </c>
      <c r="L640" s="7" t="str">
        <f ca="1">VLOOKUP($K640,Countries!$A:$B,2,FALSE)</f>
        <v>Portugal</v>
      </c>
      <c r="M640" s="7" cm="1">
        <f t="array" aca="1" ref="M640" ca="1">INDEX(States!$C:$C,RANDBETWEEN(5,COUNTA(States!$A:$A) + 1),1)</f>
        <v>6</v>
      </c>
      <c r="N640" s="7" t="str">
        <f ca="1">VLOOKUP($M640,States!$C:$D,2,FALSE)</f>
        <v>PORTO</v>
      </c>
      <c r="O640" s="7" t="str">
        <f ca="1">VLOOKUP($E640,Name!$A:$C,3,FALSE)</f>
        <v>M</v>
      </c>
      <c r="P640" s="7" t="str">
        <f ca="1">VLOOKUP($O640,Genders!$B:$C,2,FALSE)</f>
        <v>Male</v>
      </c>
      <c r="Q640" s="7" cm="1">
        <f t="array" aca="1" ref="Q640" ca="1">INDEX('Marital status'!$A:$A,RANDBETWEEN(5,COUNTA('Marital status'!$A:$A) + 1),1)</f>
        <v>0</v>
      </c>
      <c r="R640" s="7" t="e">
        <f ca="1">VLOOKUP($Q640,'Marital status'!$A:$B,2,FALSE)</f>
        <v>#N/A</v>
      </c>
      <c r="S640" s="7">
        <f t="shared" ca="1" si="120"/>
        <v>5</v>
      </c>
      <c r="T640" s="7" t="str">
        <f ca="1">VLOOKUP($S640,Ethnicities!$A:$B,2,FALSE)</f>
        <v>ASIAN</v>
      </c>
      <c r="U640" s="8">
        <f t="shared" ca="1" si="121"/>
        <v>22711</v>
      </c>
      <c r="V640" s="6">
        <f t="shared" ca="1" si="122"/>
        <v>7</v>
      </c>
      <c r="W640" s="8" t="str">
        <f ca="1">VLOOKUP($V640,'Background education'!$A:$B,2,FALSE)</f>
        <v>Undergraduate degree</v>
      </c>
      <c r="X640" s="7">
        <f ca="1" xml:space="preserve">
  IF(OR($Z640 = 5, $Z640 = 6, $Z640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640" s="7" t="str">
        <f ca="1">VLOOKUP($X640,Departments!$A:$B,2,FALSE)</f>
        <v>Audit</v>
      </c>
      <c r="Z640" s="6">
        <f t="shared" ca="1" si="123"/>
        <v>9</v>
      </c>
      <c r="AA640" s="7" t="str">
        <f ca="1">VLOOKUP($Z640,Roles!$A:$B,2,FALSE)</f>
        <v>Intern</v>
      </c>
      <c r="AB640" s="6" t="e">
        <f t="shared" ca="1" si="124"/>
        <v>#N/A</v>
      </c>
      <c r="AC640" s="7" t="e">
        <f ca="1" xml:space="preserve">
IF(
  ISNA($AB640),
  NA(),
  VLOOKUP($AB640,Levels!$A:$B,2,FALSE)
)</f>
        <v>#N/A</v>
      </c>
      <c r="AD640" s="8">
        <f t="shared" ca="1" si="125"/>
        <v>44751</v>
      </c>
      <c r="AE640" s="6">
        <f ca="1">RANDBETWEEN(5,COUNTA('Recruitment source'!$A:$A) + 1)</f>
        <v>10</v>
      </c>
      <c r="AF640" s="6" t="str">
        <f ca="1">VLOOKUP($AE640,'Recruitment source'!$A:$B,2,FALSE)</f>
        <v>Jobs in Lisbon</v>
      </c>
      <c r="AG640" s="8" t="e">
        <f t="shared" ca="1" si="126"/>
        <v>#N/A</v>
      </c>
      <c r="AH640" s="6" t="e">
        <f t="shared" ca="1" si="127"/>
        <v>#N/A</v>
      </c>
      <c r="AI640" s="6" t="e">
        <f ca="1" xml:space="preserve">
IF(
  ISNA($AH640),
  NA(),
  VLOOKUP($AH640,'Reasons for dismissal'!$A:$B,2,FALSE)
)</f>
        <v>#N/A</v>
      </c>
      <c r="AJ640" s="6">
        <f t="shared" ca="1" si="128"/>
        <v>4</v>
      </c>
      <c r="AK640" s="1">
        <f t="shared" ca="1" si="129"/>
        <v>1205</v>
      </c>
      <c r="AL6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$A640  &amp; ", "   &amp;
$B640  &amp; ", "   &amp;
$D640  &amp; ", '"  &amp;
$I640  &amp; "', '" &amp;
$O640  &amp; "', "  &amp;
$S640  &amp; ", '"  &amp;
TEXT($U640,"dd/mm/aaaa")  &amp; "', "   &amp;
$V640  &amp; ", "   &amp;
$X640  &amp; ", "   &amp;
$Z640  &amp; ", "   &amp;
IF($AB640 &lt;&gt; "", $AB640, "NULL")  &amp; ", "   &amp;
$AK640  &amp; ");"</f>
        <v>#REF!</v>
      </c>
    </row>
    <row r="641" spans="1:38" x14ac:dyDescent="0.2">
      <c r="A641" s="7" cm="1">
        <f t="array" aca="1" ref="A641" ca="1">INDEX(Companies!$A:$A,RANDBETWEEN(2,COUNTA(Companies!$A:$A)),1)</f>
        <v>2</v>
      </c>
      <c r="B641" s="5">
        <f t="shared" si="117"/>
        <v>640</v>
      </c>
      <c r="C641" s="5" t="str" cm="1">
        <f t="array" ref="C641">SHA1HASH($B641)</f>
        <v>a52b27e785768645815cc7cb4f28d4278538de42</v>
      </c>
      <c r="D641" s="6">
        <f t="shared" ca="1" si="118"/>
        <v>1</v>
      </c>
      <c r="E641" s="7">
        <f ca="1">IF($B641 = 1 + N("Presidente"),
    127,
    IF($B641 = 2 + N("Vice-Presidente"),
        72,
        IF($B641 = 3 + N("Secretária bilíngue"),
            13,
            RANDBETWEEN(5,COUNT(Name!$A:$A) + 1)
        )
    )
)</f>
        <v>360</v>
      </c>
      <c r="F641" s="7" t="str">
        <f ca="1">VLOOKUP($E641,Name!$A:$B,2,FALSE)</f>
        <v>Vitória</v>
      </c>
      <c r="G641" s="7">
        <f ca="1" xml:space="preserve">
IF($B641 = 1,
    0,
    RANDBETWEEN(5,COUNT('Last name'!$A:$A) + 1)
)</f>
        <v>124</v>
      </c>
      <c r="H641" s="7" t="str">
        <f ca="1" xml:space="preserve">
IF($B641 = 1 + N("Presidente"),
    "de Orléans e Bragança",
    VLOOKUP($G641,'Last name'!$A:$B,2,FALSE) &amp; " " &amp; VLOOKUP(RANDBETWEEN(5,COUNT('Last name'!$A:$A) + 1),'Last name'!$A:$B,2,FALSE)
)</f>
        <v>Mazza Amor</v>
      </c>
      <c r="I641" s="7" t="str">
        <f t="shared" ca="1" si="119"/>
        <v>Vitória Mazza Amor</v>
      </c>
      <c r="J641" s="7" t="str" cm="1">
        <f t="array" aca="1" ref="J641" ca="1">SHA1HASH($I641)</f>
        <v>22d925f4676886fb3ac039b11160ed18e9e2e8fa</v>
      </c>
      <c r="K641" s="7" cm="1">
        <f t="array" aca="1" ref="K641" ca="1">INDEX(States!$A:$A,M641,1)</f>
        <v>5</v>
      </c>
      <c r="L641" s="7" t="str">
        <f ca="1">VLOOKUP($K641,Countries!$A:$B,2,FALSE)</f>
        <v>Portugal</v>
      </c>
      <c r="M641" s="7" cm="1">
        <f t="array" aca="1" ref="M641" ca="1">INDEX(States!$C:$C,RANDBETWEEN(5,COUNTA(States!$A:$A) + 1),1)</f>
        <v>21</v>
      </c>
      <c r="N641" s="7" t="str">
        <f ca="1">VLOOKUP($M641,States!$C:$D,2,FALSE)</f>
        <v>Guarda</v>
      </c>
      <c r="O641" s="7" t="str">
        <f ca="1">VLOOKUP($E641,Name!$A:$C,3,FALSE)</f>
        <v>F</v>
      </c>
      <c r="P641" s="7" t="str">
        <f ca="1">VLOOKUP($O641,Genders!$B:$C,2,FALSE)</f>
        <v>Female</v>
      </c>
      <c r="Q641" s="7" cm="1">
        <f t="array" aca="1" ref="Q641" ca="1">INDEX('Marital status'!$A:$A,RANDBETWEEN(5,COUNTA('Marital status'!$A:$A) + 1),1)</f>
        <v>0</v>
      </c>
      <c r="R641" s="7" t="e">
        <f ca="1">VLOOKUP($Q641,'Marital status'!$A:$B,2,FALSE)</f>
        <v>#N/A</v>
      </c>
      <c r="S641" s="7">
        <f t="shared" ca="1" si="120"/>
        <v>5</v>
      </c>
      <c r="T641" s="7" t="str">
        <f ca="1">VLOOKUP($S641,Ethnicities!$A:$B,2,FALSE)</f>
        <v>ASIAN</v>
      </c>
      <c r="U641" s="8">
        <f t="shared" ca="1" si="121"/>
        <v>19067</v>
      </c>
      <c r="V641" s="6">
        <f t="shared" ca="1" si="122"/>
        <v>8</v>
      </c>
      <c r="W641" s="8" t="str">
        <f ca="1">VLOOKUP($V641,'Background education'!$A:$B,2,FALSE)</f>
        <v>Graduate school</v>
      </c>
      <c r="X641" s="7">
        <f ca="1" xml:space="preserve">
  IF(OR($Z641 = 5, $Z641 = 6, $Z641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641" s="7" t="str">
        <f ca="1">VLOOKUP($X641,Departments!$A:$B,2,FALSE)</f>
        <v>Communication &amp; Marketing</v>
      </c>
      <c r="Z641" s="6">
        <f t="shared" ca="1" si="123"/>
        <v>11</v>
      </c>
      <c r="AA641" s="7" t="str">
        <f ca="1">VLOOKUP($Z641,Roles!$A:$B,2,FALSE)</f>
        <v>Analyst</v>
      </c>
      <c r="AB641" s="6">
        <f t="shared" ca="1" si="124"/>
        <v>6</v>
      </c>
      <c r="AC641" s="7" t="str">
        <f ca="1" xml:space="preserve">
IF(
  ISNA($AB641),
  NA(),
  VLOOKUP($AB641,Levels!$A:$B,2,FALSE)
)</f>
        <v>Pleno</v>
      </c>
      <c r="AD641" s="8">
        <f t="shared" ca="1" si="125"/>
        <v>40105</v>
      </c>
      <c r="AE641" s="6">
        <f ca="1">RANDBETWEEN(5,COUNTA('Recruitment source'!$A:$A) + 1)</f>
        <v>7</v>
      </c>
      <c r="AF641" s="6" t="str">
        <f ca="1">VLOOKUP($AE641,'Recruitment source'!$A:$B,2,FALSE)</f>
        <v>SAPO Emprego</v>
      </c>
      <c r="AG641" s="8" t="e">
        <f t="shared" ca="1" si="126"/>
        <v>#N/A</v>
      </c>
      <c r="AH641" s="6" t="e">
        <f t="shared" ca="1" si="127"/>
        <v>#N/A</v>
      </c>
      <c r="AI641" s="6" t="e">
        <f ca="1" xml:space="preserve">
IF(
  ISNA($AH641),
  NA(),
  VLOOKUP($AH641,'Reasons for dismissal'!$A:$B,2,FALSE)
)</f>
        <v>#N/A</v>
      </c>
      <c r="AJ641" s="6">
        <f t="shared" ca="1" si="128"/>
        <v>5</v>
      </c>
      <c r="AK641" s="1">
        <f t="shared" ca="1" si="129"/>
        <v>3080</v>
      </c>
      <c r="AL6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$A641  &amp; ", "   &amp;
$B641  &amp; ", "   &amp;
$D641  &amp; ", '"  &amp;
$I641  &amp; "', '" &amp;
$O641  &amp; "', "  &amp;
$S641  &amp; ", '"  &amp;
TEXT($U641,"dd/mm/aaaa")  &amp; "', "   &amp;
$V641  &amp; ", "   &amp;
$X641  &amp; ", "   &amp;
$Z641  &amp; ", "   &amp;
IF($AB641 &lt;&gt; "", $AB641, "NULL")  &amp; ", "   &amp;
$AK641  &amp; ");"</f>
        <v>#REF!</v>
      </c>
    </row>
    <row r="642" spans="1:38" x14ac:dyDescent="0.2">
      <c r="A642" s="7" cm="1">
        <f t="array" aca="1" ref="A642" ca="1">INDEX(Companies!$A:$A,RANDBETWEEN(2,COUNTA(Companies!$A:$A)),1)</f>
        <v>2</v>
      </c>
      <c r="B642" s="5">
        <f t="shared" si="117"/>
        <v>641</v>
      </c>
      <c r="C642" s="5" t="str" cm="1">
        <f t="array" ref="C642">SHA1HASH($B642)</f>
        <v>d2578a848888259fc29e19f4770e0f27690a02ea</v>
      </c>
      <c r="D642" s="6">
        <f t="shared" ca="1" si="118"/>
        <v>1</v>
      </c>
      <c r="E642" s="7">
        <f ca="1">IF($B642 = 1 + N("Presidente"),
    127,
    IF($B642 = 2 + N("Vice-Presidente"),
        72,
        IF($B642 = 3 + N("Secretária bilíngue"),
            13,
            RANDBETWEEN(5,COUNT(Name!$A:$A) + 1)
        )
    )
)</f>
        <v>94</v>
      </c>
      <c r="F642" s="7" t="str">
        <f ca="1">VLOOKUP($E642,Name!$A:$B,2,FALSE)</f>
        <v>Clara</v>
      </c>
      <c r="G642" s="7">
        <f ca="1" xml:space="preserve">
IF($B642 = 1,
    0,
    RANDBETWEEN(5,COUNT('Last name'!$A:$A) + 1)
)</f>
        <v>50</v>
      </c>
      <c r="H642" s="7" t="str">
        <f ca="1" xml:space="preserve">
IF($B642 = 1 + N("Presidente"),
    "de Orléans e Bragança",
    VLOOKUP($G642,'Last name'!$A:$B,2,FALSE) &amp; " " &amp; VLOOKUP(RANDBETWEEN(5,COUNT('Last name'!$A:$A) + 1),'Last name'!$A:$B,2,FALSE)
)</f>
        <v>Cabral Cândido</v>
      </c>
      <c r="I642" s="7" t="str">
        <f t="shared" ca="1" si="119"/>
        <v>Clara Cabral Cândido</v>
      </c>
      <c r="J642" s="7" t="str" cm="1">
        <f t="array" aca="1" ref="J642" ca="1">SHA1HASH($I642)</f>
        <v>467badb537b09d72b0fa171bf1126c90850547d4</v>
      </c>
      <c r="K642" s="7" cm="1">
        <f t="array" aca="1" ref="K642" ca="1">INDEX(States!$A:$A,M642,1)</f>
        <v>5</v>
      </c>
      <c r="L642" s="7" t="str">
        <f ca="1">VLOOKUP($K642,Countries!$A:$B,2,FALSE)</f>
        <v>Portugal</v>
      </c>
      <c r="M642" s="7" cm="1">
        <f t="array" aca="1" ref="M642" ca="1">INDEX(States!$C:$C,RANDBETWEEN(5,COUNTA(States!$A:$A) + 1),1)</f>
        <v>14</v>
      </c>
      <c r="N642" s="7" t="str">
        <f ca="1">VLOOKUP($M642,States!$C:$D,2,FALSE)</f>
        <v>Madeira</v>
      </c>
      <c r="O642" s="7" t="str">
        <f ca="1">VLOOKUP($E642,Name!$A:$C,3,FALSE)</f>
        <v>F</v>
      </c>
      <c r="P642" s="7" t="str">
        <f ca="1">VLOOKUP($O642,Genders!$B:$C,2,FALSE)</f>
        <v>Female</v>
      </c>
      <c r="Q642" s="7" cm="1">
        <f t="array" aca="1" ref="Q642" ca="1">INDEX('Marital status'!$A:$A,RANDBETWEEN(5,COUNTA('Marital status'!$A:$A) + 1),1)</f>
        <v>0</v>
      </c>
      <c r="R642" s="7" t="e">
        <f ca="1">VLOOKUP($Q642,'Marital status'!$A:$B,2,FALSE)</f>
        <v>#N/A</v>
      </c>
      <c r="S642" s="7">
        <f t="shared" ca="1" si="120"/>
        <v>5</v>
      </c>
      <c r="T642" s="7" t="str">
        <f ca="1">VLOOKUP($S642,Ethnicities!$A:$B,2,FALSE)</f>
        <v>ASIAN</v>
      </c>
      <c r="U642" s="8">
        <f t="shared" ca="1" si="121"/>
        <v>21418</v>
      </c>
      <c r="V642" s="6">
        <f t="shared" ca="1" si="122"/>
        <v>7</v>
      </c>
      <c r="W642" s="8" t="str">
        <f ca="1">VLOOKUP($V642,'Background education'!$A:$B,2,FALSE)</f>
        <v>Undergraduate degree</v>
      </c>
      <c r="X642" s="7">
        <f ca="1" xml:space="preserve">
  IF(OR($Z642 = 5, $Z642 = 6, $Z642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642" s="7" t="str">
        <f ca="1">VLOOKUP($X642,Departments!$A:$B,2,FALSE)</f>
        <v>Communication &amp; Marketing</v>
      </c>
      <c r="Z642" s="6">
        <f t="shared" ca="1" si="123"/>
        <v>10</v>
      </c>
      <c r="AA642" s="7" t="str">
        <f ca="1">VLOOKUP($Z642,Roles!$A:$B,2,FALSE)</f>
        <v>Trainee</v>
      </c>
      <c r="AB642" s="6" t="e">
        <f t="shared" ca="1" si="124"/>
        <v>#N/A</v>
      </c>
      <c r="AC642" s="7" t="e">
        <f ca="1" xml:space="preserve">
IF(
  ISNA($AB642),
  NA(),
  VLOOKUP($AB642,Levels!$A:$B,2,FALSE)
)</f>
        <v>#N/A</v>
      </c>
      <c r="AD642" s="8">
        <f t="shared" ca="1" si="125"/>
        <v>38771</v>
      </c>
      <c r="AE642" s="6">
        <f ca="1">RANDBETWEEN(5,COUNTA('Recruitment source'!$A:$A) + 1)</f>
        <v>13</v>
      </c>
      <c r="AF642" s="6" t="str">
        <f ca="1">VLOOKUP($AE642,'Recruitment source'!$A:$B,2,FALSE)</f>
        <v>Google</v>
      </c>
      <c r="AG642" s="8" t="e">
        <f t="shared" ca="1" si="126"/>
        <v>#N/A</v>
      </c>
      <c r="AH642" s="6" t="e">
        <f t="shared" ca="1" si="127"/>
        <v>#N/A</v>
      </c>
      <c r="AI642" s="6" t="e">
        <f ca="1" xml:space="preserve">
IF(
  ISNA($AH642),
  NA(),
  VLOOKUP($AH642,'Reasons for dismissal'!$A:$B,2,FALSE)
)</f>
        <v>#N/A</v>
      </c>
      <c r="AJ642" s="6">
        <f t="shared" ca="1" si="128"/>
        <v>5</v>
      </c>
      <c r="AK642" s="1">
        <f t="shared" ca="1" si="129"/>
        <v>1385</v>
      </c>
      <c r="AL6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$A642  &amp; ", "   &amp;
$B642  &amp; ", "   &amp;
$D642  &amp; ", '"  &amp;
$I642  &amp; "', '" &amp;
$O642  &amp; "', "  &amp;
$S642  &amp; ", '"  &amp;
TEXT($U642,"dd/mm/aaaa")  &amp; "', "   &amp;
$V642  &amp; ", "   &amp;
$X642  &amp; ", "   &amp;
$Z642  &amp; ", "   &amp;
IF($AB642 &lt;&gt; "", $AB642, "NULL")  &amp; ", "   &amp;
$AK642  &amp; ");"</f>
        <v>#REF!</v>
      </c>
    </row>
    <row r="643" spans="1:38" x14ac:dyDescent="0.2">
      <c r="A643" s="7" cm="1">
        <f t="array" aca="1" ref="A643" ca="1">INDEX(Companies!$A:$A,RANDBETWEEN(2,COUNTA(Companies!$A:$A)),1)</f>
        <v>2</v>
      </c>
      <c r="B643" s="5">
        <f t="shared" ref="B643:B706" si="130">ROW() - 1</f>
        <v>642</v>
      </c>
      <c r="C643" s="5" t="str" cm="1">
        <f t="array" ref="C643">SHA1HASH($B643)</f>
        <v>99316daea530a41f7e3cddaea0561a59d2dc23f0</v>
      </c>
      <c r="D643" s="6">
        <f t="shared" ref="D643:D706" ca="1" si="131">IF(ISNA($AG643),1,0)</f>
        <v>1</v>
      </c>
      <c r="E643" s="7">
        <f ca="1">IF($B643 = 1 + N("Presidente"),
    127,
    IF($B643 = 2 + N("Vice-Presidente"),
        72,
        IF($B643 = 3 + N("Secretária bilíngue"),
            13,
            RANDBETWEEN(5,COUNT(Name!$A:$A) + 1)
        )
    )
)</f>
        <v>303</v>
      </c>
      <c r="F643" s="7" t="str">
        <f ca="1">VLOOKUP($E643,Name!$A:$B,2,FALSE)</f>
        <v>Nathália</v>
      </c>
      <c r="G643" s="7">
        <f ca="1" xml:space="preserve">
IF($B643 = 1,
    0,
    RANDBETWEEN(5,COUNT('Last name'!$A:$A) + 1)
)</f>
        <v>51</v>
      </c>
      <c r="H643" s="7" t="str">
        <f ca="1" xml:space="preserve">
IF($B643 = 1 + N("Presidente"),
    "de Orléans e Bragança",
    VLOOKUP($G643,'Last name'!$A:$B,2,FALSE) &amp; " " &amp; VLOOKUP(RANDBETWEEN(5,COUNT('Last name'!$A:$A) + 1),'Last name'!$A:$B,2,FALSE)
)</f>
        <v>Café Greco</v>
      </c>
      <c r="I643" s="7" t="str">
        <f t="shared" ref="I643:I706" ca="1" si="132">$F643 &amp; " " &amp; $H643</f>
        <v>Nathália Café Greco</v>
      </c>
      <c r="J643" s="7" t="str" cm="1">
        <f t="array" aca="1" ref="J643" ca="1">SHA1HASH($I643)</f>
        <v>32d7d0bbe5f17ff7bbe26b3e14d0197d1176c4dd</v>
      </c>
      <c r="K643" s="7" cm="1">
        <f t="array" aca="1" ref="K643" ca="1">INDEX(States!$A:$A,M643,1)</f>
        <v>5</v>
      </c>
      <c r="L643" s="7" t="str">
        <f ca="1">VLOOKUP($K643,Countries!$A:$B,2,FALSE)</f>
        <v>Portugal</v>
      </c>
      <c r="M643" s="7" cm="1">
        <f t="array" aca="1" ref="M643" ca="1">INDEX(States!$C:$C,RANDBETWEEN(5,COUNTA(States!$A:$A) + 1),1)</f>
        <v>19</v>
      </c>
      <c r="N643" s="7" t="str">
        <f ca="1">VLOOKUP($M643,States!$C:$D,2,FALSE)</f>
        <v>Beja</v>
      </c>
      <c r="O643" s="7" t="str">
        <f ca="1">VLOOKUP($E643,Name!$A:$C,3,FALSE)</f>
        <v>F</v>
      </c>
      <c r="P643" s="7" t="str">
        <f ca="1">VLOOKUP($O643,Genders!$B:$C,2,FALSE)</f>
        <v>Female</v>
      </c>
      <c r="Q643" s="7" cm="1">
        <f t="array" aca="1" ref="Q643" ca="1">INDEX('Marital status'!$A:$A,RANDBETWEEN(5,COUNTA('Marital status'!$A:$A) + 1),1)</f>
        <v>5</v>
      </c>
      <c r="R643" s="7" t="str">
        <f ca="1">VLOOKUP($Q643,'Marital status'!$A:$B,2,FALSE)</f>
        <v xml:space="preserve"> Separated </v>
      </c>
      <c r="S643" s="7">
        <f t="shared" ref="S643:S706" ca="1" si="133" xml:space="preserve">
IF(AND($Z643 &gt;= 5, $Z643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643" s="7" t="str">
        <f ca="1">VLOOKUP($S643,Ethnicities!$A:$B,2,FALSE)</f>
        <v>ASIAN</v>
      </c>
      <c r="U643" s="8">
        <f t="shared" ref="U643:U706" ca="1" si="134" xml:space="preserve">
IF($Z643 = 5 + N("CEO"),
    TODAY() - 16340,
    IF($Z643 = 8 + N("Secretary"),
        RANDBETWEEN(TODAY() - 12418.5, TODAY()-6574.5),
        IF(OR($Z643 = 7, $Z643 = 14),
            RANDBETWEEN(TODAY() - 16071, TODAY() - 8766),
            IF(OR($Z643 = 13, $Z643 = 12, $Z643 = 11),
                RANDBETWEEN(TODAY() - 27393.75, TODAY() - 12783.75),
                RANDBETWEEN(TODAY() - 27393.75, TODAY()-10957.5)
            )
        )
    )
)</f>
        <v>18301</v>
      </c>
      <c r="V643" s="6">
        <f t="shared" ref="V643:V706" ca="1" si="135" xml:space="preserve">
IF(OR($Z643 = 5, $Z643 = 6) + N("Se for presidente ou vice-presidente"),
    10 + N("Doutor"),
    IF($Z643 = 7 + N("Se for diretor"),
        RANDBETWEEN(8,10) + N("Graduate school or Master’s degree or Doctorate"),
        IF($Z643 = 14 + N("If a manager"),
            RANDBETWEEN(7,9),
            IF(OR($Z643 = 13, $Z643 = 12, $Z643 = 11) + N("If coordinator or specialist or analyst"),
                RANDBETWEEN(7,8),
                7
            )
        )
    )
)</f>
        <v>7</v>
      </c>
      <c r="W643" s="8" t="str">
        <f ca="1">VLOOKUP($V643,'Background education'!$A:$B,2,FALSE)</f>
        <v>Undergraduate degree</v>
      </c>
      <c r="X643" s="7">
        <f ca="1" xml:space="preserve">
  IF(OR($Z643 = 5, $Z643 = 6, $Z643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643" s="7" t="str">
        <f ca="1">VLOOKUP($X643,Departments!$A:$B,2,FALSE)</f>
        <v xml:space="preserve"> Presidency</v>
      </c>
      <c r="Z643" s="6">
        <f t="shared" ref="Z643:Z706" ca="1" si="136" xml:space="preserve">
IF($B643 = 1 + N("Se matrícula for 1"),
  5 + N("Presidente"),
  IF($B643 = 2 + N("Se matrícula for 2"),
    6 + N("Vice-presidente"),
    IF($B643 = 3 + N("Se matrícula for 3"),
      8 + N("Secretária bilíngue"),
      IF(AND($B643 &gt;= 4, $B643 &lt;=14),
        7 + N("Diretor"),
        IF(AND($B643 &gt;= 15, $B643 &lt;= 25),
          14 + N("Manager"),
          IF(AND($B643 &gt;= 26, $B643 &lt;= 36),
            13 + N("Coordinador"),
            IF(AND($B643 &gt;= 37, $B643 &lt;= 47),
              12 + N("Especialista"),
                IF(MOD($B643,2) = 0,
                  11 + N("Analista"),
                  RANDBETWEEN(9,10) + N("Estagiário ou Trainee")
                )
            )
          )
        )
      )
    )
  )
)</f>
        <v>11</v>
      </c>
      <c r="AA643" s="7" t="str">
        <f ca="1">VLOOKUP($Z643,Roles!$A:$B,2,FALSE)</f>
        <v>Analyst</v>
      </c>
      <c r="AB643" s="6">
        <f t="shared" ref="AB643:AB706" ca="1" si="137" xml:space="preserve">
IF($Z643 = 11 + N("Analyst"),
    RANDBETWEEN(5, 7) + N("Jr, Pleno, Sr"),
    NA()
)</f>
        <v>6</v>
      </c>
      <c r="AC643" s="7" t="str">
        <f ca="1" xml:space="preserve">
IF(
  ISNA($AB643),
  NA(),
  VLOOKUP($AB643,Levels!$A:$B,2,FALSE)
)</f>
        <v>Pleno</v>
      </c>
      <c r="AD643" s="8">
        <f t="shared" ref="AD643:AD706" ca="1" si="138" xml:space="preserve">
IF(
  OR(
    $Z643=5,$Z643=6,$Z643=7,$Z643=8,$Z643=14
  ),
  36161,
  IF(
     (
      (TODAY() - $U643) / 365
     ) &lt; 19,
      TODAY(),
      RANDBETWEEN(36161,TODAY())
  )
)</f>
        <v>36771</v>
      </c>
      <c r="AE643" s="6">
        <f ca="1">RANDBETWEEN(5,COUNTA('Recruitment source'!$A:$A) + 1)</f>
        <v>13</v>
      </c>
      <c r="AF643" s="6" t="str">
        <f ca="1">VLOOKUP($AE643,'Recruitment source'!$A:$B,2,FALSE)</f>
        <v>Google</v>
      </c>
      <c r="AG643" s="8" t="e">
        <f t="shared" ref="AG643:AG706" ca="1" si="139" xml:space="preserve">
IF(MOD(
     ROW(),111
   )=0,
   RANDBETWEEN($AD643 + 1,TODAY() - 1),NA()
)</f>
        <v>#N/A</v>
      </c>
      <c r="AH643" s="6" t="e">
        <f t="shared" ref="AH643:AH706" ca="1" si="140" xml:space="preserve">
IF(
  ISNA(AG643),
  NA(),
  RANDBETWEEN(5,IF($O643="F",13,12))
)</f>
        <v>#N/A</v>
      </c>
      <c r="AI643" s="6" t="e">
        <f ca="1" xml:space="preserve">
IF(
  ISNA($AH643),
  NA(),
  VLOOKUP($AH643,'Reasons for dismissal'!$A:$B,2,FALSE)
)</f>
        <v>#N/A</v>
      </c>
      <c r="AJ643" s="6">
        <f t="shared" ref="AJ643:AJ706" ca="1" si="141" xml:space="preserve">
IF(
 ISNA($AG643),
 IF(
   $Z643=5,
   5,
   IF(
     OR($Z643=6,$Z643=7,$Z643=14,8),
     RANDBETWEEN(4,5),
     IF(
       OR($Z643=12,$Z643=13),
       RANDBETWEEN(3,5),
       RANDBETWEEN(1,5)
     )
   )
 ),
 RANDBETWEEN(1,3)
)</f>
        <v>5</v>
      </c>
      <c r="AK643" s="1">
        <f t="shared" ref="AK643:AK706" ca="1" si="142" xml:space="preserve">
IF($Z643 = 5 + N("Presidente"),
    27000,
    IF($Z643 = 6 + N("Vice-presidente"),
        23000,
        IF(OR($Z643 = 8, $Z643= 13, $Z643 = 12) + N("Secretária bilíngue ou coordenador ou especialista"),
            8000,
            IF($Z643 = 7 + N("Diretor"),
                15000,
                IF($Z643 = 14 + N("Gerente"),
                    12000,
                    IF($Z643 = 9 + N("Estagiário"),
                        705,
                        IF($Z643 = 10 + N("Trainee"),
                            805,
                            IF($Z643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IF($V643 = 7,
  500,
  IF($V643 = 8,
    1000,
    IF($V643 = 9,
      1500,
      IF($V643 = 10,
        2000,
        0
      )
    )
  )
)
+
N("Adicional no salário por área")
+
IF($X643 = 14 + N("Tecnologia da Informação"),
  120,
  IF($X643 = 16 + N("Vendas"),
    110,
    IF($X643 = 15 + N("Jurídico"),
      100,
      IF(OR($X643 = 8, $X643 = 9, $X643 = 11) + N("Recursos humanos ou comercial ou comunicação e marketing"),
        80,
        0
      )
    )
  )
)
+
N("Adicionando pegadinha")
+
IF(AND($X643 = 16, $V643 = 9, $Z643 = 11) + N("Se for de vendas, com mestrado, analista sênior"),
  IF($S643 = 5,
    100,
    0
  )
  +
  IF($O643 = "M",
    200,
    0
  ),
  0
)</f>
        <v>2500</v>
      </c>
      <c r="AL6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$A643  &amp; ", "   &amp;
$B643  &amp; ", "   &amp;
$D643  &amp; ", '"  &amp;
$I643  &amp; "', '" &amp;
$O643  &amp; "', "  &amp;
$S643  &amp; ", '"  &amp;
TEXT($U643,"dd/mm/aaaa")  &amp; "', "   &amp;
$V643  &amp; ", "   &amp;
$X643  &amp; ", "   &amp;
$Z643  &amp; ", "   &amp;
IF($AB643 &lt;&gt; "", $AB643, "NULL")  &amp; ", "   &amp;
$AK643  &amp; ");"</f>
        <v>#REF!</v>
      </c>
    </row>
    <row r="644" spans="1:38" x14ac:dyDescent="0.2">
      <c r="A644" s="7" cm="1">
        <f t="array" aca="1" ref="A644" ca="1">INDEX(Companies!$A:$A,RANDBETWEEN(2,COUNTA(Companies!$A:$A)),1)</f>
        <v>2</v>
      </c>
      <c r="B644" s="5">
        <f t="shared" si="130"/>
        <v>643</v>
      </c>
      <c r="C644" s="5" t="str" cm="1">
        <f t="array" ref="C644">SHA1HASH($B644)</f>
        <v>dcd7d0e3f3c05153d22d9f1d8caff4ab1b270ffe</v>
      </c>
      <c r="D644" s="6">
        <f t="shared" ca="1" si="131"/>
        <v>1</v>
      </c>
      <c r="E644" s="7">
        <f ca="1">IF($B644 = 1 + N("Presidente"),
    127,
    IF($B644 = 2 + N("Vice-Presidente"),
        72,
        IF($B644 = 3 + N("Secretária bilíngue"),
            13,
            RANDBETWEEN(5,COUNT(Name!$A:$A) + 1)
        )
    )
)</f>
        <v>273</v>
      </c>
      <c r="F644" s="7" t="str">
        <f ca="1">VLOOKUP($E644,Name!$A:$B,2,FALSE)</f>
        <v>Maria Sophia</v>
      </c>
      <c r="G644" s="7">
        <f ca="1" xml:space="preserve">
IF($B644 = 1,
    0,
    RANDBETWEEN(5,COUNT('Last name'!$A:$A) + 1)
)</f>
        <v>39</v>
      </c>
      <c r="H644" s="7" t="str">
        <f ca="1" xml:space="preserve">
IF($B644 = 1 + N("Presidente"),
    "de Orléans e Bragança",
    VLOOKUP($G644,'Last name'!$A:$B,2,FALSE) &amp; " " &amp; VLOOKUP(RANDBETWEEN(5,COUNT('Last name'!$A:$A) + 1),'Last name'!$A:$B,2,FALSE)
)</f>
        <v>Bianchi Barros</v>
      </c>
      <c r="I644" s="7" t="str">
        <f t="shared" ca="1" si="132"/>
        <v>Maria Sophia Bianchi Barros</v>
      </c>
      <c r="J644" s="7" t="str" cm="1">
        <f t="array" aca="1" ref="J644" ca="1">SHA1HASH($I644)</f>
        <v>93a74deaa13b7e294a979a3968a9a4cd5d9e7717</v>
      </c>
      <c r="K644" s="7" cm="1">
        <f t="array" aca="1" ref="K644" ca="1">INDEX(States!$A:$A,M644,1)</f>
        <v>5</v>
      </c>
      <c r="L644" s="7" t="str">
        <f ca="1">VLOOKUP($K644,Countries!$A:$B,2,FALSE)</f>
        <v>Portugal</v>
      </c>
      <c r="M644" s="7" cm="1">
        <f t="array" aca="1" ref="M644" ca="1">INDEX(States!$C:$C,RANDBETWEEN(5,COUNTA(States!$A:$A) + 1),1)</f>
        <v>6</v>
      </c>
      <c r="N644" s="7" t="str">
        <f ca="1">VLOOKUP($M644,States!$C:$D,2,FALSE)</f>
        <v>PORTO</v>
      </c>
      <c r="O644" s="7" t="str">
        <f ca="1">VLOOKUP($E644,Name!$A:$C,3,FALSE)</f>
        <v>F</v>
      </c>
      <c r="P644" s="7" t="str">
        <f ca="1">VLOOKUP($O644,Genders!$B:$C,2,FALSE)</f>
        <v>Female</v>
      </c>
      <c r="Q644" s="7" cm="1">
        <f t="array" aca="1" ref="Q644" ca="1">INDEX('Marital status'!$A:$A,RANDBETWEEN(5,COUNTA('Marital status'!$A:$A) + 1),1)</f>
        <v>6</v>
      </c>
      <c r="R644" s="7" t="str">
        <f ca="1">VLOOKUP($Q644,'Marital status'!$A:$B,2,FALSE)</f>
        <v>DIVORCED</v>
      </c>
      <c r="S644" s="7">
        <f t="shared" ca="1" si="133"/>
        <v>6</v>
      </c>
      <c r="T644" s="7" t="str">
        <f ca="1">VLOOKUP($S644,Ethnicities!$A:$B,2,FALSE)</f>
        <v xml:space="preserve">  american Indian or Alaska Native</v>
      </c>
      <c r="U644" s="8">
        <f t="shared" ca="1" si="134"/>
        <v>19711</v>
      </c>
      <c r="V644" s="6">
        <f t="shared" ca="1" si="135"/>
        <v>7</v>
      </c>
      <c r="W644" s="8" t="str">
        <f ca="1">VLOOKUP($V644,'Background education'!$A:$B,2,FALSE)</f>
        <v>Undergraduate degree</v>
      </c>
      <c r="X644" s="7">
        <f ca="1" xml:space="preserve">
  IF(OR($Z644 = 5, $Z644 = 6, $Z644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644" s="7" t="str">
        <f ca="1">VLOOKUP($X644,Departments!$A:$B,2,FALSE)</f>
        <v>Controlling</v>
      </c>
      <c r="Z644" s="6">
        <f t="shared" ca="1" si="136"/>
        <v>10</v>
      </c>
      <c r="AA644" s="7" t="str">
        <f ca="1">VLOOKUP($Z644,Roles!$A:$B,2,FALSE)</f>
        <v>Trainee</v>
      </c>
      <c r="AB644" s="6" t="e">
        <f t="shared" ca="1" si="137"/>
        <v>#N/A</v>
      </c>
      <c r="AC644" s="7" t="e">
        <f ca="1" xml:space="preserve">
IF(
  ISNA($AB644),
  NA(),
  VLOOKUP($AB644,Levels!$A:$B,2,FALSE)
)</f>
        <v>#N/A</v>
      </c>
      <c r="AD644" s="8">
        <f t="shared" ca="1" si="138"/>
        <v>43787</v>
      </c>
      <c r="AE644" s="6">
        <f ca="1">RANDBETWEEN(5,COUNTA('Recruitment source'!$A:$A) + 1)</f>
        <v>8</v>
      </c>
      <c r="AF644" s="6" t="str">
        <f ca="1">VLOOKUP($AE644,'Recruitment source'!$A:$B,2,FALSE)</f>
        <v>Net Empregos</v>
      </c>
      <c r="AG644" s="8" t="e">
        <f t="shared" ca="1" si="139"/>
        <v>#N/A</v>
      </c>
      <c r="AH644" s="6" t="e">
        <f t="shared" ca="1" si="140"/>
        <v>#N/A</v>
      </c>
      <c r="AI644" s="6" t="e">
        <f ca="1" xml:space="preserve">
IF(
  ISNA($AH644),
  NA(),
  VLOOKUP($AH644,'Reasons for dismissal'!$A:$B,2,FALSE)
)</f>
        <v>#N/A</v>
      </c>
      <c r="AJ644" s="6">
        <f t="shared" ca="1" si="141"/>
        <v>5</v>
      </c>
      <c r="AK644" s="1">
        <f t="shared" ca="1" si="142"/>
        <v>1305</v>
      </c>
      <c r="AL6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$A644  &amp; ", "   &amp;
$B644  &amp; ", "   &amp;
$D644  &amp; ", '"  &amp;
$I644  &amp; "', '" &amp;
$O644  &amp; "', "  &amp;
$S644  &amp; ", '"  &amp;
TEXT($U644,"dd/mm/aaaa")  &amp; "', "   &amp;
$V644  &amp; ", "   &amp;
$X644  &amp; ", "   &amp;
$Z644  &amp; ", "   &amp;
IF($AB644 &lt;&gt; "", $AB644, "NULL")  &amp; ", "   &amp;
$AK644  &amp; ");"</f>
        <v>#REF!</v>
      </c>
    </row>
    <row r="645" spans="1:38" x14ac:dyDescent="0.2">
      <c r="A645" s="7" cm="1">
        <f t="array" aca="1" ref="A645" ca="1">INDEX(Companies!$A:$A,RANDBETWEEN(2,COUNTA(Companies!$A:$A)),1)</f>
        <v>2</v>
      </c>
      <c r="B645" s="5">
        <f t="shared" si="130"/>
        <v>644</v>
      </c>
      <c r="C645" s="5" t="str" cm="1">
        <f t="array" ref="C645">SHA1HASH($B645)</f>
        <v>4c8596c838c9d498b000d5fab25d2c2ea657588e</v>
      </c>
      <c r="D645" s="6">
        <f t="shared" ca="1" si="131"/>
        <v>1</v>
      </c>
      <c r="E645" s="7">
        <f ca="1">IF($B645 = 1 + N("Presidente"),
    127,
    IF($B645 = 2 + N("Vice-Presidente"),
        72,
        IF($B645 = 3 + N("Secretária bilíngue"),
            13,
            RANDBETWEEN(5,COUNT(Name!$A:$A) + 1)
        )
    )
)</f>
        <v>235</v>
      </c>
      <c r="F645" s="7" t="str">
        <f ca="1">VLOOKUP($E645,Name!$A:$B,2,FALSE)</f>
        <v>Luan</v>
      </c>
      <c r="G645" s="7">
        <f ca="1" xml:space="preserve">
IF($B645 = 1,
    0,
    RANDBETWEEN(5,COUNT('Last name'!$A:$A) + 1)
)</f>
        <v>168</v>
      </c>
      <c r="H645" s="7" t="str">
        <f ca="1" xml:space="preserve">
IF($B645 = 1 + N("Presidente"),
    "de Orléans e Bragança",
    VLOOKUP($G645,'Last name'!$A:$B,2,FALSE) &amp; " " &amp; VLOOKUP(RANDBETWEEN(5,COUNT('Last name'!$A:$A) + 1),'Last name'!$A:$B,2,FALSE)
)</f>
        <v>Rossi Colombo</v>
      </c>
      <c r="I645" s="7" t="str">
        <f t="shared" ca="1" si="132"/>
        <v>Luan Rossi Colombo</v>
      </c>
      <c r="J645" s="7" t="str" cm="1">
        <f t="array" aca="1" ref="J645" ca="1">SHA1HASH($I645)</f>
        <v>e790734800ab9bbeb5c9c95a95683afb00bbf338</v>
      </c>
      <c r="K645" s="7" cm="1">
        <f t="array" aca="1" ref="K645" ca="1">INDEX(States!$A:$A,M645,1)</f>
        <v>5</v>
      </c>
      <c r="L645" s="7" t="str">
        <f ca="1">VLOOKUP($K645,Countries!$A:$B,2,FALSE)</f>
        <v>Portugal</v>
      </c>
      <c r="M645" s="7" cm="1">
        <f t="array" aca="1" ref="M645" ca="1">INDEX(States!$C:$C,RANDBETWEEN(5,COUNTA(States!$A:$A) + 1),1)</f>
        <v>6</v>
      </c>
      <c r="N645" s="7" t="str">
        <f ca="1">VLOOKUP($M645,States!$C:$D,2,FALSE)</f>
        <v>PORTO</v>
      </c>
      <c r="O645" s="7" t="str">
        <f ca="1">VLOOKUP($E645,Name!$A:$C,3,FALSE)</f>
        <v>M</v>
      </c>
      <c r="P645" s="7" t="str">
        <f ca="1">VLOOKUP($O645,Genders!$B:$C,2,FALSE)</f>
        <v>Male</v>
      </c>
      <c r="Q645" s="7" cm="1">
        <f t="array" aca="1" ref="Q645" ca="1">INDEX('Marital status'!$A:$A,RANDBETWEEN(5,COUNTA('Marital status'!$A:$A) + 1),1)</f>
        <v>5</v>
      </c>
      <c r="R645" s="7" t="str">
        <f ca="1">VLOOKUP($Q645,'Marital status'!$A:$B,2,FALSE)</f>
        <v xml:space="preserve"> Separated </v>
      </c>
      <c r="S645" s="7">
        <f t="shared" ca="1" si="133"/>
        <v>5</v>
      </c>
      <c r="T645" s="7" t="str">
        <f ca="1">VLOOKUP($S645,Ethnicities!$A:$B,2,FALSE)</f>
        <v>ASIAN</v>
      </c>
      <c r="U645" s="8">
        <f t="shared" ca="1" si="134"/>
        <v>18080</v>
      </c>
      <c r="V645" s="6">
        <f t="shared" ca="1" si="135"/>
        <v>7</v>
      </c>
      <c r="W645" s="8" t="str">
        <f ca="1">VLOOKUP($V645,'Background education'!$A:$B,2,FALSE)</f>
        <v>Undergraduate degree</v>
      </c>
      <c r="X645" s="7">
        <f ca="1" xml:space="preserve">
  IF(OR($Z645 = 5, $Z645 = 6, $Z645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645" s="7" t="str">
        <f ca="1">VLOOKUP($X645,Departments!$A:$B,2,FALSE)</f>
        <v>Administration</v>
      </c>
      <c r="Z645" s="6">
        <f t="shared" ca="1" si="136"/>
        <v>11</v>
      </c>
      <c r="AA645" s="7" t="str">
        <f ca="1">VLOOKUP($Z645,Roles!$A:$B,2,FALSE)</f>
        <v>Analyst</v>
      </c>
      <c r="AB645" s="6">
        <f t="shared" ca="1" si="137"/>
        <v>5</v>
      </c>
      <c r="AC645" s="7" t="str">
        <f ca="1" xml:space="preserve">
IF(
  ISNA($AB645),
  NA(),
  VLOOKUP($AB645,Levels!$A:$B,2,FALSE)
)</f>
        <v>Junior</v>
      </c>
      <c r="AD645" s="8">
        <f t="shared" ca="1" si="138"/>
        <v>37007</v>
      </c>
      <c r="AE645" s="6">
        <f ca="1">RANDBETWEEN(5,COUNTA('Recruitment source'!$A:$A) + 1)</f>
        <v>12</v>
      </c>
      <c r="AF645" s="6" t="str">
        <f ca="1">VLOOKUP($AE645,'Recruitment source'!$A:$B,2,FALSE)</f>
        <v xml:space="preserve"> recommendation of employee</v>
      </c>
      <c r="AG645" s="8" t="e">
        <f t="shared" ca="1" si="139"/>
        <v>#N/A</v>
      </c>
      <c r="AH645" s="6" t="e">
        <f t="shared" ca="1" si="140"/>
        <v>#N/A</v>
      </c>
      <c r="AI645" s="6" t="e">
        <f ca="1" xml:space="preserve">
IF(
  ISNA($AH645),
  NA(),
  VLOOKUP($AH645,'Reasons for dismissal'!$A:$B,2,FALSE)
)</f>
        <v>#N/A</v>
      </c>
      <c r="AJ645" s="6">
        <f t="shared" ca="1" si="141"/>
        <v>4</v>
      </c>
      <c r="AK645" s="1">
        <f t="shared" ca="1" si="142"/>
        <v>2500</v>
      </c>
      <c r="AL6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$A645  &amp; ", "   &amp;
$B645  &amp; ", "   &amp;
$D645  &amp; ", '"  &amp;
$I645  &amp; "', '" &amp;
$O645  &amp; "', "  &amp;
$S645  &amp; ", '"  &amp;
TEXT($U645,"dd/mm/aaaa")  &amp; "', "   &amp;
$V645  &amp; ", "   &amp;
$X645  &amp; ", "   &amp;
$Z645  &amp; ", "   &amp;
IF($AB645 &lt;&gt; "", $AB645, "NULL")  &amp; ", "   &amp;
$AK645  &amp; ");"</f>
        <v>#REF!</v>
      </c>
    </row>
    <row r="646" spans="1:38" x14ac:dyDescent="0.2">
      <c r="A646" s="7" cm="1">
        <f t="array" aca="1" ref="A646" ca="1">INDEX(Companies!$A:$A,RANDBETWEEN(2,COUNTA(Companies!$A:$A)),1)</f>
        <v>2</v>
      </c>
      <c r="B646" s="5">
        <f t="shared" si="130"/>
        <v>645</v>
      </c>
      <c r="C646" s="5" t="str" cm="1">
        <f t="array" ref="C646">SHA1HASH($B646)</f>
        <v>f7b41d20b69937da146fc75bff4c97615532586b</v>
      </c>
      <c r="D646" s="6">
        <f t="shared" ca="1" si="131"/>
        <v>1</v>
      </c>
      <c r="E646" s="7">
        <f ca="1">IF($B646 = 1 + N("Presidente"),
    127,
    IF($B646 = 2 + N("Vice-Presidente"),
        72,
        IF($B646 = 3 + N("Secretária bilíngue"),
            13,
            RANDBETWEEN(5,COUNT(Name!$A:$A) + 1)
        )
    )
)</f>
        <v>54</v>
      </c>
      <c r="F646" s="7" t="str">
        <f ca="1">VLOOKUP($E646,Name!$A:$B,2,FALSE)</f>
        <v>Ariela</v>
      </c>
      <c r="G646" s="7">
        <f ca="1" xml:space="preserve">
IF($B646 = 1,
    0,
    RANDBETWEEN(5,COUNT('Last name'!$A:$A) + 1)
)</f>
        <v>168</v>
      </c>
      <c r="H646" s="7" t="str">
        <f ca="1" xml:space="preserve">
IF($B646 = 1 + N("Presidente"),
    "de Orléans e Bragança",
    VLOOKUP($G646,'Last name'!$A:$B,2,FALSE) &amp; " " &amp; VLOOKUP(RANDBETWEEN(5,COUNT('Last name'!$A:$A) + 1),'Last name'!$A:$B,2,FALSE)
)</f>
        <v>Rossi Pasquim</v>
      </c>
      <c r="I646" s="7" t="str">
        <f t="shared" ca="1" si="132"/>
        <v>Ariela Rossi Pasquim</v>
      </c>
      <c r="J646" s="7" t="str" cm="1">
        <f t="array" aca="1" ref="J646" ca="1">SHA1HASH($I646)</f>
        <v>f978868adf40c17cebef8e737489f0b5736b0d03</v>
      </c>
      <c r="K646" s="7" cm="1">
        <f t="array" aca="1" ref="K646" ca="1">INDEX(States!$A:$A,M646,1)</f>
        <v>5</v>
      </c>
      <c r="L646" s="7" t="str">
        <f ca="1">VLOOKUP($K646,Countries!$A:$B,2,FALSE)</f>
        <v>Portugal</v>
      </c>
      <c r="M646" s="7" cm="1">
        <f t="array" aca="1" ref="M646" ca="1">INDEX(States!$C:$C,RANDBETWEEN(5,COUNTA(States!$A:$A) + 1),1)</f>
        <v>6</v>
      </c>
      <c r="N646" s="7" t="str">
        <f ca="1">VLOOKUP($M646,States!$C:$D,2,FALSE)</f>
        <v>PORTO</v>
      </c>
      <c r="O646" s="7" t="str">
        <f ca="1">VLOOKUP($E646,Name!$A:$C,3,FALSE)</f>
        <v>F</v>
      </c>
      <c r="P646" s="7" t="str">
        <f ca="1">VLOOKUP($O646,Genders!$B:$C,2,FALSE)</f>
        <v>Female</v>
      </c>
      <c r="Q646" s="7" cm="1">
        <f t="array" aca="1" ref="Q646" ca="1">INDEX('Marital status'!$A:$A,RANDBETWEEN(5,COUNTA('Marital status'!$A:$A) + 1),1)</f>
        <v>5</v>
      </c>
      <c r="R646" s="7" t="str">
        <f ca="1">VLOOKUP($Q646,'Marital status'!$A:$B,2,FALSE)</f>
        <v xml:space="preserve"> Separated </v>
      </c>
      <c r="S646" s="7">
        <f t="shared" ca="1" si="133"/>
        <v>8</v>
      </c>
      <c r="T646" s="7" t="e">
        <f ca="1">VLOOKUP($S646,Ethnicities!$A:$B,2,FALSE)</f>
        <v>#N/A</v>
      </c>
      <c r="U646" s="8">
        <f t="shared" ca="1" si="134"/>
        <v>31304</v>
      </c>
      <c r="V646" s="6">
        <f t="shared" ca="1" si="135"/>
        <v>7</v>
      </c>
      <c r="W646" s="8" t="str">
        <f ca="1">VLOOKUP($V646,'Background education'!$A:$B,2,FALSE)</f>
        <v>Undergraduate degree</v>
      </c>
      <c r="X646" s="7">
        <f ca="1" xml:space="preserve">
  IF(OR($Z646 = 5, $Z646 = 6, $Z646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646" s="7" t="str">
        <f ca="1">VLOOKUP($X646,Departments!$A:$B,2,FALSE)</f>
        <v>Communication &amp; Marketing</v>
      </c>
      <c r="Z646" s="6">
        <f t="shared" ca="1" si="136"/>
        <v>10</v>
      </c>
      <c r="AA646" s="7" t="str">
        <f ca="1">VLOOKUP($Z646,Roles!$A:$B,2,FALSE)</f>
        <v>Trainee</v>
      </c>
      <c r="AB646" s="6" t="e">
        <f t="shared" ca="1" si="137"/>
        <v>#N/A</v>
      </c>
      <c r="AC646" s="7" t="e">
        <f ca="1" xml:space="preserve">
IF(
  ISNA($AB646),
  NA(),
  VLOOKUP($AB646,Levels!$A:$B,2,FALSE)
)</f>
        <v>#N/A</v>
      </c>
      <c r="AD646" s="8">
        <f t="shared" ca="1" si="138"/>
        <v>37366</v>
      </c>
      <c r="AE646" s="6">
        <f ca="1">RANDBETWEEN(5,COUNTA('Recruitment source'!$A:$A) + 1)</f>
        <v>6</v>
      </c>
      <c r="AF646" s="6" t="str">
        <f ca="1">VLOOKUP($AE646,'Recruitment source'!$A:$B,2,FALSE)</f>
        <v>Learn4Good</v>
      </c>
      <c r="AG646" s="8" t="e">
        <f t="shared" ca="1" si="139"/>
        <v>#N/A</v>
      </c>
      <c r="AH646" s="6" t="e">
        <f t="shared" ca="1" si="140"/>
        <v>#N/A</v>
      </c>
      <c r="AI646" s="6" t="e">
        <f ca="1" xml:space="preserve">
IF(
  ISNA($AH646),
  NA(),
  VLOOKUP($AH646,'Reasons for dismissal'!$A:$B,2,FALSE)
)</f>
        <v>#N/A</v>
      </c>
      <c r="AJ646" s="6">
        <f t="shared" ca="1" si="141"/>
        <v>5</v>
      </c>
      <c r="AK646" s="1">
        <f t="shared" ca="1" si="142"/>
        <v>1385</v>
      </c>
      <c r="AL6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$A646  &amp; ", "   &amp;
$B646  &amp; ", "   &amp;
$D646  &amp; ", '"  &amp;
$I646  &amp; "', '" &amp;
$O646  &amp; "', "  &amp;
$S646  &amp; ", '"  &amp;
TEXT($U646,"dd/mm/aaaa")  &amp; "', "   &amp;
$V646  &amp; ", "   &amp;
$X646  &amp; ", "   &amp;
$Z646  &amp; ", "   &amp;
IF($AB646 &lt;&gt; "", $AB646, "NULL")  &amp; ", "   &amp;
$AK646  &amp; ");"</f>
        <v>#REF!</v>
      </c>
    </row>
    <row r="647" spans="1:38" x14ac:dyDescent="0.2">
      <c r="A647" s="7" cm="1">
        <f t="array" aca="1" ref="A647" ca="1">INDEX(Companies!$A:$A,RANDBETWEEN(2,COUNTA(Companies!$A:$A)),1)</f>
        <v>2</v>
      </c>
      <c r="B647" s="5">
        <f t="shared" si="130"/>
        <v>646</v>
      </c>
      <c r="C647" s="5" t="str" cm="1">
        <f t="array" ref="C647">SHA1HASH($B647)</f>
        <v>961cc96ada94bed0d2ff9d76556e8651995d940f</v>
      </c>
      <c r="D647" s="6">
        <f t="shared" ca="1" si="131"/>
        <v>1</v>
      </c>
      <c r="E647" s="7">
        <f ca="1">IF($B647 = 1 + N("Presidente"),
    127,
    IF($B647 = 2 + N("Vice-Presidente"),
        72,
        IF($B647 = 3 + N("Secretária bilíngue"),
            13,
            RANDBETWEEN(5,COUNT(Name!$A:$A) + 1)
        )
    )
)</f>
        <v>346</v>
      </c>
      <c r="F647" s="7" t="str">
        <f ca="1">VLOOKUP($E647,Name!$A:$B,2,FALSE)</f>
        <v>Tomas</v>
      </c>
      <c r="G647" s="7">
        <f ca="1" xml:space="preserve">
IF($B647 = 1,
    0,
    RANDBETWEEN(5,COUNT('Last name'!$A:$A) + 1)
)</f>
        <v>70</v>
      </c>
      <c r="H647" s="7" t="str">
        <f ca="1" xml:space="preserve">
IF($B647 = 1 + N("Presidente"),
    "de Orléans e Bragança",
    VLOOKUP($G647,'Last name'!$A:$B,2,FALSE) &amp; " " &amp; VLOOKUP(RANDBETWEEN(5,COUNT('Last name'!$A:$A) + 1),'Last name'!$A:$B,2,FALSE)
)</f>
        <v>Cunha Almeida</v>
      </c>
      <c r="I647" s="7" t="str">
        <f t="shared" ca="1" si="132"/>
        <v>Tomas Cunha Almeida</v>
      </c>
      <c r="J647" s="7" t="str" cm="1">
        <f t="array" aca="1" ref="J647" ca="1">SHA1HASH($I647)</f>
        <v>c001f79ac928738aae66f34c59ca484faf60ef4f</v>
      </c>
      <c r="K647" s="7" cm="1">
        <f t="array" aca="1" ref="K647" ca="1">INDEX(States!$A:$A,M647,1)</f>
        <v>5</v>
      </c>
      <c r="L647" s="7" t="str">
        <f ca="1">VLOOKUP($K647,Countries!$A:$B,2,FALSE)</f>
        <v>Portugal</v>
      </c>
      <c r="M647" s="7" cm="1">
        <f t="array" aca="1" ref="M647" ca="1">INDEX(States!$C:$C,RANDBETWEEN(5,COUNTA(States!$A:$A) + 1),1)</f>
        <v>14</v>
      </c>
      <c r="N647" s="7" t="str">
        <f ca="1">VLOOKUP($M647,States!$C:$D,2,FALSE)</f>
        <v>Madeira</v>
      </c>
      <c r="O647" s="7" t="str">
        <f ca="1">VLOOKUP($E647,Name!$A:$C,3,FALSE)</f>
        <v>M</v>
      </c>
      <c r="P647" s="7" t="str">
        <f ca="1">VLOOKUP($O647,Genders!$B:$C,2,FALSE)</f>
        <v>Male</v>
      </c>
      <c r="Q647" s="7" cm="1">
        <f t="array" aca="1" ref="Q647" ca="1">INDEX('Marital status'!$A:$A,RANDBETWEEN(5,COUNTA('Marital status'!$A:$A) + 1),1)</f>
        <v>5</v>
      </c>
      <c r="R647" s="7" t="str">
        <f ca="1">VLOOKUP($Q647,'Marital status'!$A:$B,2,FALSE)</f>
        <v xml:space="preserve"> Separated </v>
      </c>
      <c r="S647" s="7">
        <f t="shared" ca="1" si="133"/>
        <v>5</v>
      </c>
      <c r="T647" s="7" t="str">
        <f ca="1">VLOOKUP($S647,Ethnicities!$A:$B,2,FALSE)</f>
        <v>ASIAN</v>
      </c>
      <c r="U647" s="8">
        <f t="shared" ca="1" si="134"/>
        <v>26707</v>
      </c>
      <c r="V647" s="6">
        <f t="shared" ca="1" si="135"/>
        <v>7</v>
      </c>
      <c r="W647" s="8" t="str">
        <f ca="1">VLOOKUP($V647,'Background education'!$A:$B,2,FALSE)</f>
        <v>Undergraduate degree</v>
      </c>
      <c r="X647" s="7">
        <f ca="1" xml:space="preserve">
  IF(OR($Z647 = 5, $Z647 = 6, $Z647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647" s="7" t="str">
        <f ca="1">VLOOKUP($X647,Departments!$A:$B,2,FALSE)</f>
        <v>Operations</v>
      </c>
      <c r="Z647" s="6">
        <f t="shared" ca="1" si="136"/>
        <v>11</v>
      </c>
      <c r="AA647" s="7" t="str">
        <f ca="1">VLOOKUP($Z647,Roles!$A:$B,2,FALSE)</f>
        <v>Analyst</v>
      </c>
      <c r="AB647" s="6">
        <f t="shared" ca="1" si="137"/>
        <v>5</v>
      </c>
      <c r="AC647" s="7" t="str">
        <f ca="1" xml:space="preserve">
IF(
  ISNA($AB647),
  NA(),
  VLOOKUP($AB647,Levels!$A:$B,2,FALSE)
)</f>
        <v>Junior</v>
      </c>
      <c r="AD647" s="8">
        <f t="shared" ca="1" si="138"/>
        <v>39033</v>
      </c>
      <c r="AE647" s="6">
        <f ca="1">RANDBETWEEN(5,COUNTA('Recruitment source'!$A:$A) + 1)</f>
        <v>5</v>
      </c>
      <c r="AF647" s="6" t="str">
        <f ca="1">VLOOKUP($AE647,'Recruitment source'!$A:$B,2,FALSE)</f>
        <v>Indeed</v>
      </c>
      <c r="AG647" s="8" t="e">
        <f t="shared" ca="1" si="139"/>
        <v>#N/A</v>
      </c>
      <c r="AH647" s="6" t="e">
        <f t="shared" ca="1" si="140"/>
        <v>#N/A</v>
      </c>
      <c r="AI647" s="6" t="e">
        <f ca="1" xml:space="preserve">
IF(
  ISNA($AH647),
  NA(),
  VLOOKUP($AH647,'Reasons for dismissal'!$A:$B,2,FALSE)
)</f>
        <v>#N/A</v>
      </c>
      <c r="AJ647" s="6">
        <f t="shared" ca="1" si="141"/>
        <v>4</v>
      </c>
      <c r="AK647" s="1">
        <f t="shared" ca="1" si="142"/>
        <v>2500</v>
      </c>
      <c r="AL6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$A647  &amp; ", "   &amp;
$B647  &amp; ", "   &amp;
$D647  &amp; ", '"  &amp;
$I647  &amp; "', '" &amp;
$O647  &amp; "', "  &amp;
$S647  &amp; ", '"  &amp;
TEXT($U647,"dd/mm/aaaa")  &amp; "', "   &amp;
$V647  &amp; ", "   &amp;
$X647  &amp; ", "   &amp;
$Z647  &amp; ", "   &amp;
IF($AB647 &lt;&gt; "", $AB647, "NULL")  &amp; ", "   &amp;
$AK647  &amp; ");"</f>
        <v>#REF!</v>
      </c>
    </row>
    <row r="648" spans="1:38" x14ac:dyDescent="0.2">
      <c r="A648" s="7" cm="1">
        <f t="array" aca="1" ref="A648" ca="1">INDEX(Companies!$A:$A,RANDBETWEEN(2,COUNTA(Companies!$A:$A)),1)</f>
        <v>2</v>
      </c>
      <c r="B648" s="5">
        <f t="shared" si="130"/>
        <v>647</v>
      </c>
      <c r="C648" s="5" t="str" cm="1">
        <f t="array" ref="C648">SHA1HASH($B648)</f>
        <v>17820ac1fd68b22540b4a76c24849312e7f79c58</v>
      </c>
      <c r="D648" s="6">
        <f t="shared" ca="1" si="131"/>
        <v>1</v>
      </c>
      <c r="E648" s="7">
        <f ca="1">IF($B648 = 1 + N("Presidente"),
    127,
    IF($B648 = 2 + N("Vice-Presidente"),
        72,
        IF($B648 = 3 + N("Secretária bilíngue"),
            13,
            RANDBETWEEN(5,COUNT(Name!$A:$A) + 1)
        )
    )
)</f>
        <v>303</v>
      </c>
      <c r="F648" s="7" t="str">
        <f ca="1">VLOOKUP($E648,Name!$A:$B,2,FALSE)</f>
        <v>Nathália</v>
      </c>
      <c r="G648" s="7">
        <f ca="1" xml:space="preserve">
IF($B648 = 1,
    0,
    RANDBETWEEN(5,COUNT('Last name'!$A:$A) + 1)
)</f>
        <v>113</v>
      </c>
      <c r="H648" s="7" t="str">
        <f ca="1" xml:space="preserve">
IF($B648 = 1 + N("Presidente"),
    "de Orléans e Bragança",
    VLOOKUP($G648,'Last name'!$A:$B,2,FALSE) &amp; " " &amp; VLOOKUP(RANDBETWEEN(5,COUNT('Last name'!$A:$A) + 1),'Last name'!$A:$B,2,FALSE)
)</f>
        <v>Luz Morato</v>
      </c>
      <c r="I648" s="7" t="str">
        <f t="shared" ca="1" si="132"/>
        <v>Nathália Luz Morato</v>
      </c>
      <c r="J648" s="7" t="str" cm="1">
        <f t="array" aca="1" ref="J648" ca="1">SHA1HASH($I648)</f>
        <v>8af5247a6fd274fb4250d55cba2cd2fed336e278</v>
      </c>
      <c r="K648" s="7" cm="1">
        <f t="array" aca="1" ref="K648" ca="1">INDEX(States!$A:$A,M648,1)</f>
        <v>5</v>
      </c>
      <c r="L648" s="7" t="str">
        <f ca="1">VLOOKUP($K648,Countries!$A:$B,2,FALSE)</f>
        <v>Portugal</v>
      </c>
      <c r="M648" s="7" cm="1">
        <f t="array" aca="1" ref="M648" ca="1">INDEX(States!$C:$C,RANDBETWEEN(5,COUNTA(States!$A:$A) + 1),1)</f>
        <v>16</v>
      </c>
      <c r="N648" s="7" t="str">
        <f ca="1">VLOOKUP($M648,States!$C:$D,2,FALSE)</f>
        <v>Azores</v>
      </c>
      <c r="O648" s="7" t="str">
        <f ca="1">VLOOKUP($E648,Name!$A:$C,3,FALSE)</f>
        <v>F</v>
      </c>
      <c r="P648" s="7" t="str">
        <f ca="1">VLOOKUP($O648,Genders!$B:$C,2,FALSE)</f>
        <v>Female</v>
      </c>
      <c r="Q648" s="7" cm="1">
        <f t="array" aca="1" ref="Q648" ca="1">INDEX('Marital status'!$A:$A,RANDBETWEEN(5,COUNTA('Marital status'!$A:$A) + 1),1)</f>
        <v>5</v>
      </c>
      <c r="R648" s="7" t="str">
        <f ca="1">VLOOKUP($Q648,'Marital status'!$A:$B,2,FALSE)</f>
        <v xml:space="preserve"> Separated </v>
      </c>
      <c r="S648" s="7">
        <f t="shared" ca="1" si="133"/>
        <v>5</v>
      </c>
      <c r="T648" s="7" t="str">
        <f ca="1">VLOOKUP($S648,Ethnicities!$A:$B,2,FALSE)</f>
        <v>ASIAN</v>
      </c>
      <c r="U648" s="8">
        <f t="shared" ca="1" si="134"/>
        <v>21335</v>
      </c>
      <c r="V648" s="6">
        <f t="shared" ca="1" si="135"/>
        <v>7</v>
      </c>
      <c r="W648" s="8" t="str">
        <f ca="1">VLOOKUP($V648,'Background education'!$A:$B,2,FALSE)</f>
        <v>Undergraduate degree</v>
      </c>
      <c r="X648" s="7">
        <f ca="1" xml:space="preserve">
  IF(OR($Z648 = 5, $Z648 = 6, $Z648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648" s="7" t="str">
        <f ca="1">VLOOKUP($X648,Departments!$A:$B,2,FALSE)</f>
        <v>Finance</v>
      </c>
      <c r="Z648" s="6">
        <f t="shared" ca="1" si="136"/>
        <v>9</v>
      </c>
      <c r="AA648" s="7" t="str">
        <f ca="1">VLOOKUP($Z648,Roles!$A:$B,2,FALSE)</f>
        <v>Intern</v>
      </c>
      <c r="AB648" s="6" t="e">
        <f t="shared" ca="1" si="137"/>
        <v>#N/A</v>
      </c>
      <c r="AC648" s="7" t="e">
        <f ca="1" xml:space="preserve">
IF(
  ISNA($AB648),
  NA(),
  VLOOKUP($AB648,Levels!$A:$B,2,FALSE)
)</f>
        <v>#N/A</v>
      </c>
      <c r="AD648" s="8">
        <f t="shared" ca="1" si="138"/>
        <v>37376</v>
      </c>
      <c r="AE648" s="6">
        <f ca="1">RANDBETWEEN(5,COUNTA('Recruitment source'!$A:$A) + 1)</f>
        <v>15</v>
      </c>
      <c r="AF648" s="6" t="str">
        <f ca="1">VLOOKUP($AE648,'Recruitment source'!$A:$B,2,FALSE)</f>
        <v>Website</v>
      </c>
      <c r="AG648" s="8" t="e">
        <f t="shared" ca="1" si="139"/>
        <v>#N/A</v>
      </c>
      <c r="AH648" s="6" t="e">
        <f t="shared" ca="1" si="140"/>
        <v>#N/A</v>
      </c>
      <c r="AI648" s="6" t="e">
        <f ca="1" xml:space="preserve">
IF(
  ISNA($AH648),
  NA(),
  VLOOKUP($AH648,'Reasons for dismissal'!$A:$B,2,FALSE)
)</f>
        <v>#N/A</v>
      </c>
      <c r="AJ648" s="6">
        <f t="shared" ca="1" si="141"/>
        <v>5</v>
      </c>
      <c r="AK648" s="1">
        <f t="shared" ca="1" si="142"/>
        <v>1205</v>
      </c>
      <c r="AL6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$A648  &amp; ", "   &amp;
$B648  &amp; ", "   &amp;
$D648  &amp; ", '"  &amp;
$I648  &amp; "', '" &amp;
$O648  &amp; "', "  &amp;
$S648  &amp; ", '"  &amp;
TEXT($U648,"dd/mm/aaaa")  &amp; "', "   &amp;
$V648  &amp; ", "   &amp;
$X648  &amp; ", "   &amp;
$Z648  &amp; ", "   &amp;
IF($AB648 &lt;&gt; "", $AB648, "NULL")  &amp; ", "   &amp;
$AK648  &amp; ");"</f>
        <v>#REF!</v>
      </c>
    </row>
    <row r="649" spans="1:38" x14ac:dyDescent="0.2">
      <c r="A649" s="7" cm="1">
        <f t="array" aca="1" ref="A649" ca="1">INDEX(Companies!$A:$A,RANDBETWEEN(2,COUNTA(Companies!$A:$A)),1)</f>
        <v>2</v>
      </c>
      <c r="B649" s="5">
        <f t="shared" si="130"/>
        <v>648</v>
      </c>
      <c r="C649" s="5" t="str" cm="1">
        <f t="array" ref="C649">SHA1HASH($B649)</f>
        <v>4de62d12209f2c3b18bc8a19eca399e914835762</v>
      </c>
      <c r="D649" s="6">
        <f t="shared" ca="1" si="131"/>
        <v>1</v>
      </c>
      <c r="E649" s="7">
        <f ca="1">IF($B649 = 1 + N("Presidente"),
    127,
    IF($B649 = 2 + N("Vice-Presidente"),
        72,
        IF($B649 = 3 + N("Secretária bilíngue"),
            13,
            RANDBETWEEN(5,COUNT(Name!$A:$A) + 1)
        )
    )
)</f>
        <v>305</v>
      </c>
      <c r="F649" s="7" t="str">
        <f ca="1">VLOOKUP($E649,Name!$A:$B,2,FALSE)</f>
        <v>Nathan</v>
      </c>
      <c r="G649" s="7">
        <f ca="1" xml:space="preserve">
IF($B649 = 1,
    0,
    RANDBETWEEN(5,COUNT('Last name'!$A:$A) + 1)
)</f>
        <v>42</v>
      </c>
      <c r="H649" s="7" t="str">
        <f ca="1" xml:space="preserve">
IF($B649 = 1 + N("Presidente"),
    "de Orléans e Bragança",
    VLOOKUP($G649,'Last name'!$A:$B,2,FALSE) &amp; " " &amp; VLOOKUP(RANDBETWEEN(5,COUNT('Last name'!$A:$A) + 1),'Last name'!$A:$B,2,FALSE)
)</f>
        <v>Borba Rangel</v>
      </c>
      <c r="I649" s="7" t="str">
        <f t="shared" ca="1" si="132"/>
        <v>Nathan Borba Rangel</v>
      </c>
      <c r="J649" s="7" t="str" cm="1">
        <f t="array" aca="1" ref="J649" ca="1">SHA1HASH($I649)</f>
        <v>91b72691b25ca413711060c50671fa17f6479e8a</v>
      </c>
      <c r="K649" s="7" cm="1">
        <f t="array" aca="1" ref="K649" ca="1">INDEX(States!$A:$A,M649,1)</f>
        <v>5</v>
      </c>
      <c r="L649" s="7" t="str">
        <f ca="1">VLOOKUP($K649,Countries!$A:$B,2,FALSE)</f>
        <v>Portugal</v>
      </c>
      <c r="M649" s="7" cm="1">
        <f t="array" aca="1" ref="M649" ca="1">INDEX(States!$C:$C,RANDBETWEEN(5,COUNTA(States!$A:$A) + 1),1)</f>
        <v>16</v>
      </c>
      <c r="N649" s="7" t="str">
        <f ca="1">VLOOKUP($M649,States!$C:$D,2,FALSE)</f>
        <v>Azores</v>
      </c>
      <c r="O649" s="7" t="str">
        <f ca="1">VLOOKUP($E649,Name!$A:$C,3,FALSE)</f>
        <v>M</v>
      </c>
      <c r="P649" s="7" t="str">
        <f ca="1">VLOOKUP($O649,Genders!$B:$C,2,FALSE)</f>
        <v>Male</v>
      </c>
      <c r="Q649" s="7" cm="1">
        <f t="array" aca="1" ref="Q649" ca="1">INDEX('Marital status'!$A:$A,RANDBETWEEN(5,COUNTA('Marital status'!$A:$A) + 1),1)</f>
        <v>5</v>
      </c>
      <c r="R649" s="7" t="str">
        <f ca="1">VLOOKUP($Q649,'Marital status'!$A:$B,2,FALSE)</f>
        <v xml:space="preserve"> Separated </v>
      </c>
      <c r="S649" s="7">
        <f t="shared" ca="1" si="133"/>
        <v>7</v>
      </c>
      <c r="T649" s="7" t="str">
        <f ca="1">VLOOKUP($S649,Ethnicities!$A:$B,2,FALSE)</f>
        <v>Native Hawaiian or Other Pacific Islander</v>
      </c>
      <c r="U649" s="8">
        <f t="shared" ca="1" si="134"/>
        <v>19227</v>
      </c>
      <c r="V649" s="6">
        <f t="shared" ca="1" si="135"/>
        <v>8</v>
      </c>
      <c r="W649" s="8" t="str">
        <f ca="1">VLOOKUP($V649,'Background education'!$A:$B,2,FALSE)</f>
        <v>Graduate school</v>
      </c>
      <c r="X649" s="7">
        <f ca="1" xml:space="preserve">
  IF(OR($Z649 = 5, $Z649 = 6, $Z649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649" s="7" t="str">
        <f ca="1">VLOOKUP($X649,Departments!$A:$B,2,FALSE)</f>
        <v>Operations</v>
      </c>
      <c r="Z649" s="6">
        <f t="shared" ca="1" si="136"/>
        <v>11</v>
      </c>
      <c r="AA649" s="7" t="str">
        <f ca="1">VLOOKUP($Z649,Roles!$A:$B,2,FALSE)</f>
        <v>Analyst</v>
      </c>
      <c r="AB649" s="6">
        <f t="shared" ca="1" si="137"/>
        <v>6</v>
      </c>
      <c r="AC649" s="7" t="str">
        <f ca="1" xml:space="preserve">
IF(
  ISNA($AB649),
  NA(),
  VLOOKUP($AB649,Levels!$A:$B,2,FALSE)
)</f>
        <v>Pleno</v>
      </c>
      <c r="AD649" s="8">
        <f t="shared" ca="1" si="138"/>
        <v>41036</v>
      </c>
      <c r="AE649" s="6">
        <f ca="1">RANDBETWEEN(5,COUNTA('Recruitment source'!$A:$A) + 1)</f>
        <v>8</v>
      </c>
      <c r="AF649" s="6" t="str">
        <f ca="1">VLOOKUP($AE649,'Recruitment source'!$A:$B,2,FALSE)</f>
        <v>Net Empregos</v>
      </c>
      <c r="AG649" s="8" t="e">
        <f t="shared" ca="1" si="139"/>
        <v>#N/A</v>
      </c>
      <c r="AH649" s="6" t="e">
        <f t="shared" ca="1" si="140"/>
        <v>#N/A</v>
      </c>
      <c r="AI649" s="6" t="e">
        <f ca="1" xml:space="preserve">
IF(
  ISNA($AH649),
  NA(),
  VLOOKUP($AH649,'Reasons for dismissal'!$A:$B,2,FALSE)
)</f>
        <v>#N/A</v>
      </c>
      <c r="AJ649" s="6">
        <f t="shared" ca="1" si="141"/>
        <v>4</v>
      </c>
      <c r="AK649" s="1">
        <f t="shared" ca="1" si="142"/>
        <v>3000</v>
      </c>
      <c r="AL6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$A649  &amp; ", "   &amp;
$B649  &amp; ", "   &amp;
$D649  &amp; ", '"  &amp;
$I649  &amp; "', '" &amp;
$O649  &amp; "', "  &amp;
$S649  &amp; ", '"  &amp;
TEXT($U649,"dd/mm/aaaa")  &amp; "', "   &amp;
$V649  &amp; ", "   &amp;
$X649  &amp; ", "   &amp;
$Z649  &amp; ", "   &amp;
IF($AB649 &lt;&gt; "", $AB649, "NULL")  &amp; ", "   &amp;
$AK649  &amp; ");"</f>
        <v>#REF!</v>
      </c>
    </row>
    <row r="650" spans="1:38" x14ac:dyDescent="0.2">
      <c r="A650" s="7" cm="1">
        <f t="array" aca="1" ref="A650" ca="1">INDEX(Companies!$A:$A,RANDBETWEEN(2,COUNTA(Companies!$A:$A)),1)</f>
        <v>2</v>
      </c>
      <c r="B650" s="5">
        <f t="shared" si="130"/>
        <v>649</v>
      </c>
      <c r="C650" s="5" t="str" cm="1">
        <f t="array" ref="C650">SHA1HASH($B650)</f>
        <v>491173598037c270f1fe2d1ccbd6b58c7ed459be</v>
      </c>
      <c r="D650" s="6">
        <f t="shared" ca="1" si="131"/>
        <v>1</v>
      </c>
      <c r="E650" s="7">
        <f ca="1">IF($B650 = 1 + N("Presidente"),
    127,
    IF($B650 = 2 + N("Vice-Presidente"),
        72,
        IF($B650 = 3 + N("Secretária bilíngue"),
            13,
            RANDBETWEEN(5,COUNT(Name!$A:$A) + 1)
        )
    )
)</f>
        <v>169</v>
      </c>
      <c r="F650" s="7" t="str">
        <f ca="1">VLOOKUP($E650,Name!$A:$B,2,FALSE)</f>
        <v>Ian</v>
      </c>
      <c r="G650" s="7">
        <f ca="1" xml:space="preserve">
IF($B650 = 1,
    0,
    RANDBETWEEN(5,COUNT('Last name'!$A:$A) + 1)
)</f>
        <v>39</v>
      </c>
      <c r="H650" s="7" t="str">
        <f ca="1" xml:space="preserve">
IF($B650 = 1 + N("Presidente"),
    "de Orléans e Bragança",
    VLOOKUP($G650,'Last name'!$A:$B,2,FALSE) &amp; " " &amp; VLOOKUP(RANDBETWEEN(5,COUNT('Last name'!$A:$A) + 1),'Last name'!$A:$B,2,FALSE)
)</f>
        <v>Bianchi Mazza</v>
      </c>
      <c r="I650" s="7" t="str">
        <f t="shared" ca="1" si="132"/>
        <v>Ian Bianchi Mazza</v>
      </c>
      <c r="J650" s="7" t="str" cm="1">
        <f t="array" aca="1" ref="J650" ca="1">SHA1HASH($I650)</f>
        <v>ebecae11d79481442320c2cbdc36131a8c9c37de</v>
      </c>
      <c r="K650" s="7" cm="1">
        <f t="array" aca="1" ref="K650" ca="1">INDEX(States!$A:$A,M650,1)</f>
        <v>5</v>
      </c>
      <c r="L650" s="7" t="str">
        <f ca="1">VLOOKUP($K650,Countries!$A:$B,2,FALSE)</f>
        <v>Portugal</v>
      </c>
      <c r="M650" s="7" cm="1">
        <f t="array" aca="1" ref="M650" ca="1">INDEX(States!$C:$C,RANDBETWEEN(5,COUNTA(States!$A:$A) + 1),1)</f>
        <v>18</v>
      </c>
      <c r="N650" s="7" t="str">
        <f ca="1">VLOOKUP($M650,States!$C:$D,2,FALSE)</f>
        <v>Castelo Branco</v>
      </c>
      <c r="O650" s="7" t="str">
        <f ca="1">VLOOKUP($E650,Name!$A:$C,3,FALSE)</f>
        <v>M</v>
      </c>
      <c r="P650" s="7" t="str">
        <f ca="1">VLOOKUP($O650,Genders!$B:$C,2,FALSE)</f>
        <v>Male</v>
      </c>
      <c r="Q650" s="7" cm="1">
        <f t="array" aca="1" ref="Q650" ca="1">INDEX('Marital status'!$A:$A,RANDBETWEEN(5,COUNTA('Marital status'!$A:$A) + 1),1)</f>
        <v>0</v>
      </c>
      <c r="R650" s="7" t="e">
        <f ca="1">VLOOKUP($Q650,'Marital status'!$A:$B,2,FALSE)</f>
        <v>#N/A</v>
      </c>
      <c r="S650" s="7">
        <f t="shared" ca="1" si="133"/>
        <v>5</v>
      </c>
      <c r="T650" s="7" t="str">
        <f ca="1">VLOOKUP($S650,Ethnicities!$A:$B,2,FALSE)</f>
        <v>ASIAN</v>
      </c>
      <c r="U650" s="8">
        <f t="shared" ca="1" si="134"/>
        <v>30410</v>
      </c>
      <c r="V650" s="6">
        <f t="shared" ca="1" si="135"/>
        <v>7</v>
      </c>
      <c r="W650" s="8" t="str">
        <f ca="1">VLOOKUP($V650,'Background education'!$A:$B,2,FALSE)</f>
        <v>Undergraduate degree</v>
      </c>
      <c r="X650" s="7">
        <f ca="1" xml:space="preserve">
  IF(OR($Z650 = 5, $Z650 = 6, $Z650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650" s="7" t="str">
        <f ca="1">VLOOKUP($X650,Departments!$A:$B,2,FALSE)</f>
        <v xml:space="preserve"> Presidency</v>
      </c>
      <c r="Z650" s="6">
        <f t="shared" ca="1" si="136"/>
        <v>10</v>
      </c>
      <c r="AA650" s="7" t="str">
        <f ca="1">VLOOKUP($Z650,Roles!$A:$B,2,FALSE)</f>
        <v>Trainee</v>
      </c>
      <c r="AB650" s="6" t="e">
        <f t="shared" ca="1" si="137"/>
        <v>#N/A</v>
      </c>
      <c r="AC650" s="7" t="e">
        <f ca="1" xml:space="preserve">
IF(
  ISNA($AB650),
  NA(),
  VLOOKUP($AB650,Levels!$A:$B,2,FALSE)
)</f>
        <v>#N/A</v>
      </c>
      <c r="AD650" s="8">
        <f t="shared" ca="1" si="138"/>
        <v>37574</v>
      </c>
      <c r="AE650" s="6">
        <f ca="1">RANDBETWEEN(5,COUNTA('Recruitment source'!$A:$A) + 1)</f>
        <v>13</v>
      </c>
      <c r="AF650" s="6" t="str">
        <f ca="1">VLOOKUP($AE650,'Recruitment source'!$A:$B,2,FALSE)</f>
        <v>Google</v>
      </c>
      <c r="AG650" s="8" t="e">
        <f t="shared" ca="1" si="139"/>
        <v>#N/A</v>
      </c>
      <c r="AH650" s="6" t="e">
        <f t="shared" ca="1" si="140"/>
        <v>#N/A</v>
      </c>
      <c r="AI650" s="6" t="e">
        <f ca="1" xml:space="preserve">
IF(
  ISNA($AH650),
  NA(),
  VLOOKUP($AH650,'Reasons for dismissal'!$A:$B,2,FALSE)
)</f>
        <v>#N/A</v>
      </c>
      <c r="AJ650" s="6">
        <f t="shared" ca="1" si="141"/>
        <v>4</v>
      </c>
      <c r="AK650" s="1">
        <f t="shared" ca="1" si="142"/>
        <v>1305</v>
      </c>
      <c r="AL6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$A650  &amp; ", "   &amp;
$B650  &amp; ", "   &amp;
$D650  &amp; ", '"  &amp;
$I650  &amp; "', '" &amp;
$O650  &amp; "', "  &amp;
$S650  &amp; ", '"  &amp;
TEXT($U650,"dd/mm/aaaa")  &amp; "', "   &amp;
$V650  &amp; ", "   &amp;
$X650  &amp; ", "   &amp;
$Z650  &amp; ", "   &amp;
IF($AB650 &lt;&gt; "", $AB650, "NULL")  &amp; ", "   &amp;
$AK650  &amp; ");"</f>
        <v>#REF!</v>
      </c>
    </row>
    <row r="651" spans="1:38" x14ac:dyDescent="0.2">
      <c r="A651" s="7" cm="1">
        <f t="array" aca="1" ref="A651" ca="1">INDEX(Companies!$A:$A,RANDBETWEEN(2,COUNTA(Companies!$A:$A)),1)</f>
        <v>2</v>
      </c>
      <c r="B651" s="5">
        <f t="shared" si="130"/>
        <v>650</v>
      </c>
      <c r="C651" s="5" t="str" cm="1">
        <f t="array" ref="C651">SHA1HASH($B651)</f>
        <v>70ac2ffcf11f24d59360e0d4cefb1816a96053a4</v>
      </c>
      <c r="D651" s="6">
        <f t="shared" ca="1" si="131"/>
        <v>1</v>
      </c>
      <c r="E651" s="7">
        <f ca="1">IF($B651 = 1 + N("Presidente"),
    127,
    IF($B651 = 2 + N("Vice-Presidente"),
        72,
        IF($B651 = 3 + N("Secretária bilíngue"),
            13,
            RANDBETWEEN(5,COUNT(Name!$A:$A) + 1)
        )
    )
)</f>
        <v>181</v>
      </c>
      <c r="F651" s="7" t="str">
        <f ca="1">VLOOKUP($E651,Name!$A:$B,2,FALSE)</f>
        <v>Isys</v>
      </c>
      <c r="G651" s="7">
        <f ca="1" xml:space="preserve">
IF($B651 = 1,
    0,
    RANDBETWEEN(5,COUNT('Last name'!$A:$A) + 1)
)</f>
        <v>31</v>
      </c>
      <c r="H651" s="7" t="str">
        <f ca="1" xml:space="preserve">
IF($B651 = 1 + N("Presidente"),
    "de Orléans e Bragança",
    VLOOKUP($G651,'Last name'!$A:$B,2,FALSE) &amp; " " &amp; VLOOKUP(RANDBETWEEN(5,COUNT('Last name'!$A:$A) + 1),'Last name'!$A:$B,2,FALSE)
)</f>
        <v>Barbosa Marino</v>
      </c>
      <c r="I651" s="7" t="str">
        <f t="shared" ca="1" si="132"/>
        <v>Isys Barbosa Marino</v>
      </c>
      <c r="J651" s="7" t="str" cm="1">
        <f t="array" aca="1" ref="J651" ca="1">SHA1HASH($I651)</f>
        <v>3994ce049f051d602207f300a5e7b8511c86b2bf</v>
      </c>
      <c r="K651" s="7" cm="1">
        <f t="array" aca="1" ref="K651" ca="1">INDEX(States!$A:$A,M651,1)</f>
        <v>5</v>
      </c>
      <c r="L651" s="7" t="str">
        <f ca="1">VLOOKUP($K651,Countries!$A:$B,2,FALSE)</f>
        <v>Portugal</v>
      </c>
      <c r="M651" s="7" cm="1">
        <f t="array" aca="1" ref="M651" ca="1">INDEX(States!$C:$C,RANDBETWEEN(5,COUNTA(States!$A:$A) + 1),1)</f>
        <v>14</v>
      </c>
      <c r="N651" s="7" t="str">
        <f ca="1">VLOOKUP($M651,States!$C:$D,2,FALSE)</f>
        <v>Madeira</v>
      </c>
      <c r="O651" s="7" t="str">
        <f ca="1">VLOOKUP($E651,Name!$A:$C,3,FALSE)</f>
        <v>F</v>
      </c>
      <c r="P651" s="7" t="str">
        <f ca="1">VLOOKUP($O651,Genders!$B:$C,2,FALSE)</f>
        <v>Female</v>
      </c>
      <c r="Q651" s="7" cm="1">
        <f t="array" aca="1" ref="Q651" ca="1">INDEX('Marital status'!$A:$A,RANDBETWEEN(5,COUNTA('Marital status'!$A:$A) + 1),1)</f>
        <v>5</v>
      </c>
      <c r="R651" s="7" t="str">
        <f ca="1">VLOOKUP($Q651,'Marital status'!$A:$B,2,FALSE)</f>
        <v xml:space="preserve"> Separated </v>
      </c>
      <c r="S651" s="7">
        <f t="shared" ca="1" si="133"/>
        <v>6</v>
      </c>
      <c r="T651" s="7" t="str">
        <f ca="1">VLOOKUP($S651,Ethnicities!$A:$B,2,FALSE)</f>
        <v xml:space="preserve">  american Indian or Alaska Native</v>
      </c>
      <c r="U651" s="8">
        <f t="shared" ca="1" si="134"/>
        <v>26268</v>
      </c>
      <c r="V651" s="6">
        <f t="shared" ca="1" si="135"/>
        <v>8</v>
      </c>
      <c r="W651" s="8" t="str">
        <f ca="1">VLOOKUP($V651,'Background education'!$A:$B,2,FALSE)</f>
        <v>Graduate school</v>
      </c>
      <c r="X651" s="7">
        <f ca="1" xml:space="preserve">
  IF(OR($Z651 = 5, $Z651 = 6, $Z651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651" s="7" t="str">
        <f ca="1">VLOOKUP($X651,Departments!$A:$B,2,FALSE)</f>
        <v>Finance</v>
      </c>
      <c r="Z651" s="6">
        <f t="shared" ca="1" si="136"/>
        <v>11</v>
      </c>
      <c r="AA651" s="7" t="str">
        <f ca="1">VLOOKUP($Z651,Roles!$A:$B,2,FALSE)</f>
        <v>Analyst</v>
      </c>
      <c r="AB651" s="6">
        <f t="shared" ca="1" si="137"/>
        <v>6</v>
      </c>
      <c r="AC651" s="7" t="str">
        <f ca="1" xml:space="preserve">
IF(
  ISNA($AB651),
  NA(),
  VLOOKUP($AB651,Levels!$A:$B,2,FALSE)
)</f>
        <v>Pleno</v>
      </c>
      <c r="AD651" s="8">
        <f t="shared" ca="1" si="138"/>
        <v>39140</v>
      </c>
      <c r="AE651" s="6">
        <f ca="1">RANDBETWEEN(5,COUNTA('Recruitment source'!$A:$A) + 1)</f>
        <v>6</v>
      </c>
      <c r="AF651" s="6" t="str">
        <f ca="1">VLOOKUP($AE651,'Recruitment source'!$A:$B,2,FALSE)</f>
        <v>Learn4Good</v>
      </c>
      <c r="AG651" s="8" t="e">
        <f t="shared" ca="1" si="139"/>
        <v>#N/A</v>
      </c>
      <c r="AH651" s="6" t="e">
        <f t="shared" ca="1" si="140"/>
        <v>#N/A</v>
      </c>
      <c r="AI651" s="6" t="e">
        <f ca="1" xml:space="preserve">
IF(
  ISNA($AH651),
  NA(),
  VLOOKUP($AH651,'Reasons for dismissal'!$A:$B,2,FALSE)
)</f>
        <v>#N/A</v>
      </c>
      <c r="AJ651" s="6">
        <f t="shared" ca="1" si="141"/>
        <v>4</v>
      </c>
      <c r="AK651" s="1">
        <f t="shared" ca="1" si="142"/>
        <v>3000</v>
      </c>
      <c r="AL6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$A651  &amp; ", "   &amp;
$B651  &amp; ", "   &amp;
$D651  &amp; ", '"  &amp;
$I651  &amp; "', '" &amp;
$O651  &amp; "', "  &amp;
$S651  &amp; ", '"  &amp;
TEXT($U651,"dd/mm/aaaa")  &amp; "', "   &amp;
$V651  &amp; ", "   &amp;
$X651  &amp; ", "   &amp;
$Z651  &amp; ", "   &amp;
IF($AB651 &lt;&gt; "", $AB651, "NULL")  &amp; ", "   &amp;
$AK651  &amp; ");"</f>
        <v>#REF!</v>
      </c>
    </row>
    <row r="652" spans="1:38" x14ac:dyDescent="0.2">
      <c r="A652" s="7" cm="1">
        <f t="array" aca="1" ref="A652" ca="1">INDEX(Companies!$A:$A,RANDBETWEEN(2,COUNTA(Companies!$A:$A)),1)</f>
        <v>2</v>
      </c>
      <c r="B652" s="5">
        <f t="shared" si="130"/>
        <v>651</v>
      </c>
      <c r="C652" s="5" t="str" cm="1">
        <f t="array" ref="C652">SHA1HASH($B652)</f>
        <v>93f271ad5efd7ea64a800c9acfe0b34fc19f58e3</v>
      </c>
      <c r="D652" s="6">
        <f t="shared" ca="1" si="131"/>
        <v>1</v>
      </c>
      <c r="E652" s="7">
        <f ca="1">IF($B652 = 1 + N("Presidente"),
    127,
    IF($B652 = 2 + N("Vice-Presidente"),
        72,
        IF($B652 = 3 + N("Secretária bilíngue"),
            13,
            RANDBETWEEN(5,COUNT(Name!$A:$A) + 1)
        )
    )
)</f>
        <v>327</v>
      </c>
      <c r="F652" s="7" t="str">
        <f ca="1">VLOOKUP($E652,Name!$A:$B,2,FALSE)</f>
        <v>Raquel</v>
      </c>
      <c r="G652" s="7">
        <f ca="1" xml:space="preserve">
IF($B652 = 1,
    0,
    RANDBETWEEN(5,COUNT('Last name'!$A:$A) + 1)
)</f>
        <v>27</v>
      </c>
      <c r="H652" s="7" t="str">
        <f ca="1" xml:space="preserve">
IF($B652 = 1 + N("Presidente"),
    "de Orléans e Bragança",
    VLOOKUP($G652,'Last name'!$A:$B,2,FALSE) &amp; " " &amp; VLOOKUP(RANDBETWEEN(5,COUNT('Last name'!$A:$A) + 1),'Last name'!$A:$B,2,FALSE)
)</f>
        <v>Bactista Melo</v>
      </c>
      <c r="I652" s="7" t="str">
        <f t="shared" ca="1" si="132"/>
        <v>Raquel Bactista Melo</v>
      </c>
      <c r="J652" s="7" t="str" cm="1">
        <f t="array" aca="1" ref="J652" ca="1">SHA1HASH($I652)</f>
        <v>b0933c41ec88bd91809756217eae47a4954988f8</v>
      </c>
      <c r="K652" s="7" cm="1">
        <f t="array" aca="1" ref="K652" ca="1">INDEX(States!$A:$A,M652,1)</f>
        <v>5</v>
      </c>
      <c r="L652" s="7" t="str">
        <f ca="1">VLOOKUP($K652,Countries!$A:$B,2,FALSE)</f>
        <v>Portugal</v>
      </c>
      <c r="M652" s="7" cm="1">
        <f t="array" aca="1" ref="M652" ca="1">INDEX(States!$C:$C,RANDBETWEEN(5,COUNTA(States!$A:$A) + 1),1)</f>
        <v>11</v>
      </c>
      <c r="N652" s="7" t="str">
        <f ca="1">VLOOKUP($M652,States!$C:$D,2,FALSE)</f>
        <v>Santarém</v>
      </c>
      <c r="O652" s="7" t="str">
        <f ca="1">VLOOKUP($E652,Name!$A:$C,3,FALSE)</f>
        <v>F</v>
      </c>
      <c r="P652" s="7" t="str">
        <f ca="1">VLOOKUP($O652,Genders!$B:$C,2,FALSE)</f>
        <v>Female</v>
      </c>
      <c r="Q652" s="7" cm="1">
        <f t="array" aca="1" ref="Q652" ca="1">INDEX('Marital status'!$A:$A,RANDBETWEEN(5,COUNTA('Marital status'!$A:$A) + 1),1)</f>
        <v>6</v>
      </c>
      <c r="R652" s="7" t="str">
        <f ca="1">VLOOKUP($Q652,'Marital status'!$A:$B,2,FALSE)</f>
        <v>DIVORCED</v>
      </c>
      <c r="S652" s="7">
        <f t="shared" ca="1" si="133"/>
        <v>5</v>
      </c>
      <c r="T652" s="7" t="str">
        <f ca="1">VLOOKUP($S652,Ethnicities!$A:$B,2,FALSE)</f>
        <v>ASIAN</v>
      </c>
      <c r="U652" s="8">
        <f t="shared" ca="1" si="134"/>
        <v>30128</v>
      </c>
      <c r="V652" s="6">
        <f t="shared" ca="1" si="135"/>
        <v>7</v>
      </c>
      <c r="W652" s="8" t="str">
        <f ca="1">VLOOKUP($V652,'Background education'!$A:$B,2,FALSE)</f>
        <v>Undergraduate degree</v>
      </c>
      <c r="X652" s="7">
        <f ca="1" xml:space="preserve">
  IF(OR($Z652 = 5, $Z652 = 6, $Z652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652" s="7" t="str">
        <f ca="1">VLOOKUP($X652,Departments!$A:$B,2,FALSE)</f>
        <v>Controlling</v>
      </c>
      <c r="Z652" s="6">
        <f t="shared" ca="1" si="136"/>
        <v>9</v>
      </c>
      <c r="AA652" s="7" t="str">
        <f ca="1">VLOOKUP($Z652,Roles!$A:$B,2,FALSE)</f>
        <v>Intern</v>
      </c>
      <c r="AB652" s="6" t="e">
        <f t="shared" ca="1" si="137"/>
        <v>#N/A</v>
      </c>
      <c r="AC652" s="7" t="e">
        <f ca="1" xml:space="preserve">
IF(
  ISNA($AB652),
  NA(),
  VLOOKUP($AB652,Levels!$A:$B,2,FALSE)
)</f>
        <v>#N/A</v>
      </c>
      <c r="AD652" s="8">
        <f t="shared" ca="1" si="138"/>
        <v>39668</v>
      </c>
      <c r="AE652" s="6">
        <f ca="1">RANDBETWEEN(5,COUNTA('Recruitment source'!$A:$A) + 1)</f>
        <v>6</v>
      </c>
      <c r="AF652" s="6" t="str">
        <f ca="1">VLOOKUP($AE652,'Recruitment source'!$A:$B,2,FALSE)</f>
        <v>Learn4Good</v>
      </c>
      <c r="AG652" s="8" t="e">
        <f t="shared" ca="1" si="139"/>
        <v>#N/A</v>
      </c>
      <c r="AH652" s="6" t="e">
        <f t="shared" ca="1" si="140"/>
        <v>#N/A</v>
      </c>
      <c r="AI652" s="6" t="e">
        <f ca="1" xml:space="preserve">
IF(
  ISNA($AH652),
  NA(),
  VLOOKUP($AH652,'Reasons for dismissal'!$A:$B,2,FALSE)
)</f>
        <v>#N/A</v>
      </c>
      <c r="AJ652" s="6">
        <f t="shared" ca="1" si="141"/>
        <v>5</v>
      </c>
      <c r="AK652" s="1">
        <f t="shared" ca="1" si="142"/>
        <v>1205</v>
      </c>
      <c r="AL6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$A652  &amp; ", "   &amp;
$B652  &amp; ", "   &amp;
$D652  &amp; ", '"  &amp;
$I652  &amp; "', '" &amp;
$O652  &amp; "', "  &amp;
$S652  &amp; ", '"  &amp;
TEXT($U652,"dd/mm/aaaa")  &amp; "', "   &amp;
$V652  &amp; ", "   &amp;
$X652  &amp; ", "   &amp;
$Z652  &amp; ", "   &amp;
IF($AB652 &lt;&gt; "", $AB652, "NULL")  &amp; ", "   &amp;
$AK652  &amp; ");"</f>
        <v>#REF!</v>
      </c>
    </row>
    <row r="653" spans="1:38" x14ac:dyDescent="0.2">
      <c r="A653" s="7" cm="1">
        <f t="array" aca="1" ref="A653" ca="1">INDEX(Companies!$A:$A,RANDBETWEEN(2,COUNTA(Companies!$A:$A)),1)</f>
        <v>2</v>
      </c>
      <c r="B653" s="5">
        <f t="shared" si="130"/>
        <v>652</v>
      </c>
      <c r="C653" s="5" t="str" cm="1">
        <f t="array" ref="C653">SHA1HASH($B653)</f>
        <v>918fc64d3247435e25e80875ecaa5b39e3ed48c2</v>
      </c>
      <c r="D653" s="6">
        <f t="shared" ca="1" si="131"/>
        <v>1</v>
      </c>
      <c r="E653" s="7">
        <f ca="1">IF($B653 = 1 + N("Presidente"),
    127,
    IF($B653 = 2 + N("Vice-Presidente"),
        72,
        IF($B653 = 3 + N("Secretária bilíngue"),
            13,
            RANDBETWEEN(5,COUNT(Name!$A:$A) + 1)
        )
    )
)</f>
        <v>152</v>
      </c>
      <c r="F653" s="7" t="str">
        <f ca="1">VLOOKUP($E653,Name!$A:$B,2,FALSE)</f>
        <v>Gael</v>
      </c>
      <c r="G653" s="7">
        <f ca="1" xml:space="preserve">
IF($B653 = 1,
    0,
    RANDBETWEEN(5,COUNT('Last name'!$A:$A) + 1)
)</f>
        <v>26</v>
      </c>
      <c r="H653" s="7" t="str">
        <f ca="1" xml:space="preserve">
IF($B653 = 1 + N("Presidente"),
    "de Orléans e Bragança",
    VLOOKUP($G653,'Last name'!$A:$B,2,FALSE) &amp; " " &amp; VLOOKUP(RANDBETWEEN(5,COUNT('Last name'!$A:$A) + 1),'Last name'!$A:$B,2,FALSE)
)</f>
        <v>Azeredo Pimentel</v>
      </c>
      <c r="I653" s="7" t="str">
        <f t="shared" ca="1" si="132"/>
        <v>Gael Azeredo Pimentel</v>
      </c>
      <c r="J653" s="7" t="str" cm="1">
        <f t="array" aca="1" ref="J653" ca="1">SHA1HASH($I653)</f>
        <v>0f8cc64b0165560dd7c28aa14bb284ab303e6332</v>
      </c>
      <c r="K653" s="7" cm="1">
        <f t="array" aca="1" ref="K653" ca="1">INDEX(States!$A:$A,M653,1)</f>
        <v>5</v>
      </c>
      <c r="L653" s="7" t="str">
        <f ca="1">VLOOKUP($K653,Countries!$A:$B,2,FALSE)</f>
        <v>Portugal</v>
      </c>
      <c r="M653" s="7" cm="1">
        <f t="array" aca="1" ref="M653" ca="1">INDEX(States!$C:$C,RANDBETWEEN(5,COUNTA(States!$A:$A) + 1),1)</f>
        <v>7</v>
      </c>
      <c r="N653" s="7" t="str">
        <f ca="1">VLOOKUP($M653,States!$C:$D,2,FALSE)</f>
        <v xml:space="preserve"> Setúbal </v>
      </c>
      <c r="O653" s="7" t="str">
        <f ca="1">VLOOKUP($E653,Name!$A:$C,3,FALSE)</f>
        <v>M</v>
      </c>
      <c r="P653" s="7" t="str">
        <f ca="1">VLOOKUP($O653,Genders!$B:$C,2,FALSE)</f>
        <v>Male</v>
      </c>
      <c r="Q653" s="7" cm="1">
        <f t="array" aca="1" ref="Q653" ca="1">INDEX('Marital status'!$A:$A,RANDBETWEEN(5,COUNTA('Marital status'!$A:$A) + 1),1)</f>
        <v>5</v>
      </c>
      <c r="R653" s="7" t="str">
        <f ca="1">VLOOKUP($Q653,'Marital status'!$A:$B,2,FALSE)</f>
        <v xml:space="preserve"> Separated </v>
      </c>
      <c r="S653" s="7">
        <f t="shared" ca="1" si="133"/>
        <v>5</v>
      </c>
      <c r="T653" s="7" t="str">
        <f ca="1">VLOOKUP($S653,Ethnicities!$A:$B,2,FALSE)</f>
        <v>ASIAN</v>
      </c>
      <c r="U653" s="8">
        <f t="shared" ca="1" si="134"/>
        <v>24285</v>
      </c>
      <c r="V653" s="6">
        <f t="shared" ca="1" si="135"/>
        <v>8</v>
      </c>
      <c r="W653" s="8" t="str">
        <f ca="1">VLOOKUP($V653,'Background education'!$A:$B,2,FALSE)</f>
        <v>Graduate school</v>
      </c>
      <c r="X653" s="7">
        <f ca="1" xml:space="preserve">
  IF(OR($Z653 = 5, $Z653 = 6, $Z653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653" s="7" t="str">
        <f ca="1">VLOOKUP($X653,Departments!$A:$B,2,FALSE)</f>
        <v>Controlling</v>
      </c>
      <c r="Z653" s="6">
        <f t="shared" ca="1" si="136"/>
        <v>11</v>
      </c>
      <c r="AA653" s="7" t="str">
        <f ca="1">VLOOKUP($Z653,Roles!$A:$B,2,FALSE)</f>
        <v>Analyst</v>
      </c>
      <c r="AB653" s="6">
        <f t="shared" ca="1" si="137"/>
        <v>5</v>
      </c>
      <c r="AC653" s="7" t="str">
        <f ca="1" xml:space="preserve">
IF(
  ISNA($AB653),
  NA(),
  VLOOKUP($AB653,Levels!$A:$B,2,FALSE)
)</f>
        <v>Junior</v>
      </c>
      <c r="AD653" s="8">
        <f t="shared" ca="1" si="138"/>
        <v>38854</v>
      </c>
      <c r="AE653" s="6">
        <f ca="1">RANDBETWEEN(5,COUNTA('Recruitment source'!$A:$A) + 1)</f>
        <v>5</v>
      </c>
      <c r="AF653" s="6" t="str">
        <f ca="1">VLOOKUP($AE653,'Recruitment source'!$A:$B,2,FALSE)</f>
        <v>Indeed</v>
      </c>
      <c r="AG653" s="8" t="e">
        <f t="shared" ca="1" si="139"/>
        <v>#N/A</v>
      </c>
      <c r="AH653" s="6" t="e">
        <f t="shared" ca="1" si="140"/>
        <v>#N/A</v>
      </c>
      <c r="AI653" s="6" t="e">
        <f ca="1" xml:space="preserve">
IF(
  ISNA($AH653),
  NA(),
  VLOOKUP($AH653,'Reasons for dismissal'!$A:$B,2,FALSE)
)</f>
        <v>#N/A</v>
      </c>
      <c r="AJ653" s="6">
        <f t="shared" ca="1" si="141"/>
        <v>5</v>
      </c>
      <c r="AK653" s="1">
        <f t="shared" ca="1" si="142"/>
        <v>3000</v>
      </c>
      <c r="AL6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$A653  &amp; ", "   &amp;
$B653  &amp; ", "   &amp;
$D653  &amp; ", '"  &amp;
$I653  &amp; "', '" &amp;
$O653  &amp; "', "  &amp;
$S653  &amp; ", '"  &amp;
TEXT($U653,"dd/mm/aaaa")  &amp; "', "   &amp;
$V653  &amp; ", "   &amp;
$X653  &amp; ", "   &amp;
$Z653  &amp; ", "   &amp;
IF($AB653 &lt;&gt; "", $AB653, "NULL")  &amp; ", "   &amp;
$AK653  &amp; ");"</f>
        <v>#REF!</v>
      </c>
    </row>
    <row r="654" spans="1:38" x14ac:dyDescent="0.2">
      <c r="A654" s="7" cm="1">
        <f t="array" aca="1" ref="A654" ca="1">INDEX(Companies!$A:$A,RANDBETWEEN(2,COUNTA(Companies!$A:$A)),1)</f>
        <v>2</v>
      </c>
      <c r="B654" s="5">
        <f t="shared" si="130"/>
        <v>653</v>
      </c>
      <c r="C654" s="5" t="str" cm="1">
        <f t="array" ref="C654">SHA1HASH($B654)</f>
        <v>e1c03d2c445ffd0b7d000b732c8108a2e9145245</v>
      </c>
      <c r="D654" s="6">
        <f t="shared" ca="1" si="131"/>
        <v>1</v>
      </c>
      <c r="E654" s="7">
        <f ca="1">IF($B654 = 1 + N("Presidente"),
    127,
    IF($B654 = 2 + N("Vice-Presidente"),
        72,
        IF($B654 = 3 + N("Secretária bilíngue"),
            13,
            RANDBETWEEN(5,COUNT(Name!$A:$A) + 1)
        )
    )
)</f>
        <v>15</v>
      </c>
      <c r="F654" s="7" t="str">
        <f ca="1">VLOOKUP($E654,Name!$A:$B,2,FALSE)</f>
        <v>Alexandre</v>
      </c>
      <c r="G654" s="7">
        <f ca="1" xml:space="preserve">
IF($B654 = 1,
    0,
    RANDBETWEEN(5,COUNT('Last name'!$A:$A) + 1)
)</f>
        <v>6</v>
      </c>
      <c r="H654" s="7" t="str">
        <f ca="1" xml:space="preserve">
IF($B654 = 1 + N("Presidente"),
    "de Orléans e Bragança",
    VLOOKUP($G654,'Last name'!$A:$B,2,FALSE) &amp; " " &amp; VLOOKUP(RANDBETWEEN(5,COUNT('Last name'!$A:$A) + 1),'Last name'!$A:$B,2,FALSE)
)</f>
        <v>Aguiar Anjos</v>
      </c>
      <c r="I654" s="7" t="str">
        <f t="shared" ca="1" si="132"/>
        <v>Alexandre Aguiar Anjos</v>
      </c>
      <c r="J654" s="7" t="str" cm="1">
        <f t="array" aca="1" ref="J654" ca="1">SHA1HASH($I654)</f>
        <v>a17d10e4a4b827c34c944afff8c309da05ef3197</v>
      </c>
      <c r="K654" s="7" cm="1">
        <f t="array" aca="1" ref="K654" ca="1">INDEX(States!$A:$A,M654,1)</f>
        <v>5</v>
      </c>
      <c r="L654" s="7" t="str">
        <f ca="1">VLOOKUP($K654,Countries!$A:$B,2,FALSE)</f>
        <v>Portugal</v>
      </c>
      <c r="M654" s="7" cm="1">
        <f t="array" aca="1" ref="M654" ca="1">INDEX(States!$C:$C,RANDBETWEEN(5,COUNTA(States!$A:$A) + 1),1)</f>
        <v>19</v>
      </c>
      <c r="N654" s="7" t="str">
        <f ca="1">VLOOKUP($M654,States!$C:$D,2,FALSE)</f>
        <v>Beja</v>
      </c>
      <c r="O654" s="7" t="str">
        <f ca="1">VLOOKUP($E654,Name!$A:$C,3,FALSE)</f>
        <v>M</v>
      </c>
      <c r="P654" s="7" t="str">
        <f ca="1">VLOOKUP($O654,Genders!$B:$C,2,FALSE)</f>
        <v>Male</v>
      </c>
      <c r="Q654" s="7" cm="1">
        <f t="array" aca="1" ref="Q654" ca="1">INDEX('Marital status'!$A:$A,RANDBETWEEN(5,COUNTA('Marital status'!$A:$A) + 1),1)</f>
        <v>0</v>
      </c>
      <c r="R654" s="7" t="e">
        <f ca="1">VLOOKUP($Q654,'Marital status'!$A:$B,2,FALSE)</f>
        <v>#N/A</v>
      </c>
      <c r="S654" s="7">
        <f t="shared" ca="1" si="133"/>
        <v>5</v>
      </c>
      <c r="T654" s="7" t="str">
        <f ca="1">VLOOKUP($S654,Ethnicities!$A:$B,2,FALSE)</f>
        <v>ASIAN</v>
      </c>
      <c r="U654" s="8">
        <f t="shared" ca="1" si="134"/>
        <v>30474</v>
      </c>
      <c r="V654" s="6">
        <f t="shared" ca="1" si="135"/>
        <v>7</v>
      </c>
      <c r="W654" s="8" t="str">
        <f ca="1">VLOOKUP($V654,'Background education'!$A:$B,2,FALSE)</f>
        <v>Undergraduate degree</v>
      </c>
      <c r="X654" s="7">
        <f ca="1" xml:space="preserve">
  IF(OR($Z654 = 5, $Z654 = 6, $Z654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654" s="7" t="str">
        <f ca="1">VLOOKUP($X654,Departments!$A:$B,2,FALSE)</f>
        <v>Communication &amp; Marketing</v>
      </c>
      <c r="Z654" s="6">
        <f t="shared" ca="1" si="136"/>
        <v>9</v>
      </c>
      <c r="AA654" s="7" t="str">
        <f ca="1">VLOOKUP($Z654,Roles!$A:$B,2,FALSE)</f>
        <v>Intern</v>
      </c>
      <c r="AB654" s="6" t="e">
        <f t="shared" ca="1" si="137"/>
        <v>#N/A</v>
      </c>
      <c r="AC654" s="7" t="e">
        <f ca="1" xml:space="preserve">
IF(
  ISNA($AB654),
  NA(),
  VLOOKUP($AB654,Levels!$A:$B,2,FALSE)
)</f>
        <v>#N/A</v>
      </c>
      <c r="AD654" s="8">
        <f t="shared" ca="1" si="138"/>
        <v>40068</v>
      </c>
      <c r="AE654" s="6">
        <f ca="1">RANDBETWEEN(5,COUNTA('Recruitment source'!$A:$A) + 1)</f>
        <v>15</v>
      </c>
      <c r="AF654" s="6" t="str">
        <f ca="1">VLOOKUP($AE654,'Recruitment source'!$A:$B,2,FALSE)</f>
        <v>Website</v>
      </c>
      <c r="AG654" s="8" t="e">
        <f t="shared" ca="1" si="139"/>
        <v>#N/A</v>
      </c>
      <c r="AH654" s="6" t="e">
        <f t="shared" ca="1" si="140"/>
        <v>#N/A</v>
      </c>
      <c r="AI654" s="6" t="e">
        <f ca="1" xml:space="preserve">
IF(
  ISNA($AH654),
  NA(),
  VLOOKUP($AH654,'Reasons for dismissal'!$A:$B,2,FALSE)
)</f>
        <v>#N/A</v>
      </c>
      <c r="AJ654" s="6">
        <f t="shared" ca="1" si="141"/>
        <v>5</v>
      </c>
      <c r="AK654" s="1">
        <f t="shared" ca="1" si="142"/>
        <v>1285</v>
      </c>
      <c r="AL6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$A654  &amp; ", "   &amp;
$B654  &amp; ", "   &amp;
$D654  &amp; ", '"  &amp;
$I654  &amp; "', '" &amp;
$O654  &amp; "', "  &amp;
$S654  &amp; ", '"  &amp;
TEXT($U654,"dd/mm/aaaa")  &amp; "', "   &amp;
$V654  &amp; ", "   &amp;
$X654  &amp; ", "   &amp;
$Z654  &amp; ", "   &amp;
IF($AB654 &lt;&gt; "", $AB654, "NULL")  &amp; ", "   &amp;
$AK654  &amp; ");"</f>
        <v>#REF!</v>
      </c>
    </row>
    <row r="655" spans="1:38" x14ac:dyDescent="0.2">
      <c r="A655" s="7" cm="1">
        <f t="array" aca="1" ref="A655" ca="1">INDEX(Companies!$A:$A,RANDBETWEEN(2,COUNTA(Companies!$A:$A)),1)</f>
        <v>2</v>
      </c>
      <c r="B655" s="5">
        <f t="shared" si="130"/>
        <v>654</v>
      </c>
      <c r="C655" s="5" t="str" cm="1">
        <f t="array" ref="C655">SHA1HASH($B655)</f>
        <v>db00e4fdc8a6d8fc749a23649c9ec9343051ec47</v>
      </c>
      <c r="D655" s="6">
        <f t="shared" ca="1" si="131"/>
        <v>1</v>
      </c>
      <c r="E655" s="7">
        <f ca="1">IF($B655 = 1 + N("Presidente"),
    127,
    IF($B655 = 2 + N("Vice-Presidente"),
        72,
        IF($B655 = 3 + N("Secretária bilíngue"),
            13,
            RANDBETWEEN(5,COUNT(Name!$A:$A) + 1)
        )
    )
)</f>
        <v>132</v>
      </c>
      <c r="F655" s="7" t="str">
        <f ca="1">VLOOKUP($E655,Name!$A:$B,2,FALSE)</f>
        <v>Eslovênia</v>
      </c>
      <c r="G655" s="7">
        <f ca="1" xml:space="preserve">
IF($B655 = 1,
    0,
    RANDBETWEEN(5,COUNT('Last name'!$A:$A) + 1)
)</f>
        <v>88</v>
      </c>
      <c r="H655" s="7" t="str">
        <f ca="1" xml:space="preserve">
IF($B655 = 1 + N("Presidente"),
    "de Orléans e Bragança",
    VLOOKUP($G655,'Last name'!$A:$B,2,FALSE) &amp; " " &amp; VLOOKUP(RANDBETWEEN(5,COUNT('Last name'!$A:$A) + 1),'Last name'!$A:$B,2,FALSE)
)</f>
        <v>Ferreira Andrioli</v>
      </c>
      <c r="I655" s="7" t="str">
        <f t="shared" ca="1" si="132"/>
        <v>Eslovênia Ferreira Andrioli</v>
      </c>
      <c r="J655" s="7" t="str" cm="1">
        <f t="array" aca="1" ref="J655" ca="1">SHA1HASH($I655)</f>
        <v>ac470f20b474b38caeddc18f48526b3d22d3eae4</v>
      </c>
      <c r="K655" s="7" cm="1">
        <f t="array" aca="1" ref="K655" ca="1">INDEX(States!$A:$A,M655,1)</f>
        <v>5</v>
      </c>
      <c r="L655" s="7" t="str">
        <f ca="1">VLOOKUP($K655,Countries!$A:$B,2,FALSE)</f>
        <v>Portugal</v>
      </c>
      <c r="M655" s="7" cm="1">
        <f t="array" aca="1" ref="M655" ca="1">INDEX(States!$C:$C,RANDBETWEEN(5,COUNTA(States!$A:$A) + 1),1)</f>
        <v>11</v>
      </c>
      <c r="N655" s="7" t="str">
        <f ca="1">VLOOKUP($M655,States!$C:$D,2,FALSE)</f>
        <v>Santarém</v>
      </c>
      <c r="O655" s="7" t="str">
        <f ca="1">VLOOKUP($E655,Name!$A:$C,3,FALSE)</f>
        <v>F</v>
      </c>
      <c r="P655" s="7" t="str">
        <f ca="1">VLOOKUP($O655,Genders!$B:$C,2,FALSE)</f>
        <v>Female</v>
      </c>
      <c r="Q655" s="7" cm="1">
        <f t="array" aca="1" ref="Q655" ca="1">INDEX('Marital status'!$A:$A,RANDBETWEEN(5,COUNTA('Marital status'!$A:$A) + 1),1)</f>
        <v>0</v>
      </c>
      <c r="R655" s="7" t="e">
        <f ca="1">VLOOKUP($Q655,'Marital status'!$A:$B,2,FALSE)</f>
        <v>#N/A</v>
      </c>
      <c r="S655" s="7">
        <f t="shared" ca="1" si="133"/>
        <v>5</v>
      </c>
      <c r="T655" s="7" t="str">
        <f ca="1">VLOOKUP($S655,Ethnicities!$A:$B,2,FALSE)</f>
        <v>ASIAN</v>
      </c>
      <c r="U655" s="8">
        <f t="shared" ca="1" si="134"/>
        <v>29213</v>
      </c>
      <c r="V655" s="6">
        <f t="shared" ca="1" si="135"/>
        <v>8</v>
      </c>
      <c r="W655" s="8" t="str">
        <f ca="1">VLOOKUP($V655,'Background education'!$A:$B,2,FALSE)</f>
        <v>Graduate school</v>
      </c>
      <c r="X655" s="7">
        <f ca="1" xml:space="preserve">
  IF(OR($Z655 = 5, $Z655 = 6, $Z655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655" s="7" t="str">
        <f ca="1">VLOOKUP($X655,Departments!$A:$B,2,FALSE)</f>
        <v>Human Resource</v>
      </c>
      <c r="Z655" s="6">
        <f t="shared" ca="1" si="136"/>
        <v>11</v>
      </c>
      <c r="AA655" s="7" t="str">
        <f ca="1">VLOOKUP($Z655,Roles!$A:$B,2,FALSE)</f>
        <v>Analyst</v>
      </c>
      <c r="AB655" s="6">
        <f t="shared" ca="1" si="137"/>
        <v>7</v>
      </c>
      <c r="AC655" s="7" t="str">
        <f ca="1" xml:space="preserve">
IF(
  ISNA($AB655),
  NA(),
  VLOOKUP($AB655,Levels!$A:$B,2,FALSE)
)</f>
        <v>Senior</v>
      </c>
      <c r="AD655" s="8">
        <f t="shared" ca="1" si="138"/>
        <v>43535</v>
      </c>
      <c r="AE655" s="6">
        <f ca="1">RANDBETWEEN(5,COUNTA('Recruitment source'!$A:$A) + 1)</f>
        <v>6</v>
      </c>
      <c r="AF655" s="6" t="str">
        <f ca="1">VLOOKUP($AE655,'Recruitment source'!$A:$B,2,FALSE)</f>
        <v>Learn4Good</v>
      </c>
      <c r="AG655" s="8" t="e">
        <f t="shared" ca="1" si="139"/>
        <v>#N/A</v>
      </c>
      <c r="AH655" s="6" t="e">
        <f t="shared" ca="1" si="140"/>
        <v>#N/A</v>
      </c>
      <c r="AI655" s="6" t="e">
        <f ca="1" xml:space="preserve">
IF(
  ISNA($AH655),
  NA(),
  VLOOKUP($AH655,'Reasons for dismissal'!$A:$B,2,FALSE)
)</f>
        <v>#N/A</v>
      </c>
      <c r="AJ655" s="6">
        <f t="shared" ca="1" si="141"/>
        <v>5</v>
      </c>
      <c r="AK655" s="1">
        <f t="shared" ca="1" si="142"/>
        <v>3080</v>
      </c>
      <c r="AL6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$A655  &amp; ", "   &amp;
$B655  &amp; ", "   &amp;
$D655  &amp; ", '"  &amp;
$I655  &amp; "', '" &amp;
$O655  &amp; "', "  &amp;
$S655  &amp; ", '"  &amp;
TEXT($U655,"dd/mm/aaaa")  &amp; "', "   &amp;
$V655  &amp; ", "   &amp;
$X655  &amp; ", "   &amp;
$Z655  &amp; ", "   &amp;
IF($AB655 &lt;&gt; "", $AB655, "NULL")  &amp; ", "   &amp;
$AK655  &amp; ");"</f>
        <v>#REF!</v>
      </c>
    </row>
    <row r="656" spans="1:38" x14ac:dyDescent="0.2">
      <c r="A656" s="7" cm="1">
        <f t="array" aca="1" ref="A656" ca="1">INDEX(Companies!$A:$A,RANDBETWEEN(2,COUNTA(Companies!$A:$A)),1)</f>
        <v>2</v>
      </c>
      <c r="B656" s="5">
        <f t="shared" si="130"/>
        <v>655</v>
      </c>
      <c r="C656" s="5" t="str" cm="1">
        <f t="array" ref="C656">SHA1HASH($B656)</f>
        <v>4dcee7f85df40fc71dcad450a6cbc55190e1253b</v>
      </c>
      <c r="D656" s="6">
        <f t="shared" ca="1" si="131"/>
        <v>1</v>
      </c>
      <c r="E656" s="7">
        <f ca="1">IF($B656 = 1 + N("Presidente"),
    127,
    IF($B656 = 2 + N("Vice-Presidente"),
        72,
        IF($B656 = 3 + N("Secretária bilíngue"),
            13,
            RANDBETWEEN(5,COUNT(Name!$A:$A) + 1)
        )
    )
)</f>
        <v>195</v>
      </c>
      <c r="F656" s="7" t="str">
        <f ca="1">VLOOKUP($E656,Name!$A:$B,2,FALSE)</f>
        <v>Joaquim</v>
      </c>
      <c r="G656" s="7">
        <f ca="1" xml:space="preserve">
IF($B656 = 1,
    0,
    RANDBETWEEN(5,COUNT('Last name'!$A:$A) + 1)
)</f>
        <v>184</v>
      </c>
      <c r="H656" s="7" t="str">
        <f ca="1" xml:space="preserve">
IF($B656 = 1 + N("Presidente"),
    "de Orléans e Bragança",
    VLOOKUP($G656,'Last name'!$A:$B,2,FALSE) &amp; " " &amp; VLOOKUP(RANDBETWEEN(5,COUNT('Last name'!$A:$A) + 1),'Last name'!$A:$B,2,FALSE)
)</f>
        <v>sobrenome Botelho</v>
      </c>
      <c r="I656" s="7" t="str">
        <f t="shared" ca="1" si="132"/>
        <v>Joaquim sobrenome Botelho</v>
      </c>
      <c r="J656" s="7" t="str" cm="1">
        <f t="array" aca="1" ref="J656" ca="1">SHA1HASH($I656)</f>
        <v>7349c6f7399cb5f4266695999017616a2244201d</v>
      </c>
      <c r="K656" s="7" cm="1">
        <f t="array" aca="1" ref="K656" ca="1">INDEX(States!$A:$A,M656,1)</f>
        <v>5</v>
      </c>
      <c r="L656" s="7" t="str">
        <f ca="1">VLOOKUP($K656,Countries!$A:$B,2,FALSE)</f>
        <v>Portugal</v>
      </c>
      <c r="M656" s="7" cm="1">
        <f t="array" aca="1" ref="M656" ca="1">INDEX(States!$C:$C,RANDBETWEEN(5,COUNTA(States!$A:$A) + 1),1)</f>
        <v>20</v>
      </c>
      <c r="N656" s="7" t="str">
        <f ca="1">VLOOKUP($M656,States!$C:$D,2,FALSE)</f>
        <v>Portalegre</v>
      </c>
      <c r="O656" s="7" t="str">
        <f ca="1">VLOOKUP($E656,Name!$A:$C,3,FALSE)</f>
        <v>M</v>
      </c>
      <c r="P656" s="7" t="str">
        <f ca="1">VLOOKUP($O656,Genders!$B:$C,2,FALSE)</f>
        <v>Male</v>
      </c>
      <c r="Q656" s="7" cm="1">
        <f t="array" aca="1" ref="Q656" ca="1">INDEX('Marital status'!$A:$A,RANDBETWEEN(5,COUNTA('Marital status'!$A:$A) + 1),1)</f>
        <v>0</v>
      </c>
      <c r="R656" s="7" t="e">
        <f ca="1">VLOOKUP($Q656,'Marital status'!$A:$B,2,FALSE)</f>
        <v>#N/A</v>
      </c>
      <c r="S656" s="7">
        <f t="shared" ca="1" si="133"/>
        <v>5</v>
      </c>
      <c r="T656" s="7" t="str">
        <f ca="1">VLOOKUP($S656,Ethnicities!$A:$B,2,FALSE)</f>
        <v>ASIAN</v>
      </c>
      <c r="U656" s="8">
        <f t="shared" ca="1" si="134"/>
        <v>22938</v>
      </c>
      <c r="V656" s="6">
        <f t="shared" ca="1" si="135"/>
        <v>7</v>
      </c>
      <c r="W656" s="8" t="str">
        <f ca="1">VLOOKUP($V656,'Background education'!$A:$B,2,FALSE)</f>
        <v>Undergraduate degree</v>
      </c>
      <c r="X656" s="7">
        <f ca="1" xml:space="preserve">
  IF(OR($Z656 = 5, $Z656 = 6, $Z656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656" s="7" t="str">
        <f ca="1">VLOOKUP($X656,Departments!$A:$B,2,FALSE)</f>
        <v>Communication &amp; Marketing</v>
      </c>
      <c r="Z656" s="6">
        <f t="shared" ca="1" si="136"/>
        <v>9</v>
      </c>
      <c r="AA656" s="7" t="str">
        <f ca="1">VLOOKUP($Z656,Roles!$A:$B,2,FALSE)</f>
        <v>Intern</v>
      </c>
      <c r="AB656" s="6" t="e">
        <f t="shared" ca="1" si="137"/>
        <v>#N/A</v>
      </c>
      <c r="AC656" s="7" t="e">
        <f ca="1" xml:space="preserve">
IF(
  ISNA($AB656),
  NA(),
  VLOOKUP($AB656,Levels!$A:$B,2,FALSE)
)</f>
        <v>#N/A</v>
      </c>
      <c r="AD656" s="8">
        <f t="shared" ca="1" si="138"/>
        <v>39009</v>
      </c>
      <c r="AE656" s="6">
        <f ca="1">RANDBETWEEN(5,COUNTA('Recruitment source'!$A:$A) + 1)</f>
        <v>10</v>
      </c>
      <c r="AF656" s="6" t="str">
        <f ca="1">VLOOKUP($AE656,'Recruitment source'!$A:$B,2,FALSE)</f>
        <v>Jobs in Lisbon</v>
      </c>
      <c r="AG656" s="8" t="e">
        <f t="shared" ca="1" si="139"/>
        <v>#N/A</v>
      </c>
      <c r="AH656" s="6" t="e">
        <f t="shared" ca="1" si="140"/>
        <v>#N/A</v>
      </c>
      <c r="AI656" s="6" t="e">
        <f ca="1" xml:space="preserve">
IF(
  ISNA($AH656),
  NA(),
  VLOOKUP($AH656,'Reasons for dismissal'!$A:$B,2,FALSE)
)</f>
        <v>#N/A</v>
      </c>
      <c r="AJ656" s="6">
        <f t="shared" ca="1" si="141"/>
        <v>4</v>
      </c>
      <c r="AK656" s="1">
        <f t="shared" ca="1" si="142"/>
        <v>1285</v>
      </c>
      <c r="AL6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$A656  &amp; ", "   &amp;
$B656  &amp; ", "   &amp;
$D656  &amp; ", '"  &amp;
$I656  &amp; "', '" &amp;
$O656  &amp; "', "  &amp;
$S656  &amp; ", '"  &amp;
TEXT($U656,"dd/mm/aaaa")  &amp; "', "   &amp;
$V656  &amp; ", "   &amp;
$X656  &amp; ", "   &amp;
$Z656  &amp; ", "   &amp;
IF($AB656 &lt;&gt; "", $AB656, "NULL")  &amp; ", "   &amp;
$AK656  &amp; ");"</f>
        <v>#REF!</v>
      </c>
    </row>
    <row r="657" spans="1:38" x14ac:dyDescent="0.2">
      <c r="A657" s="7" cm="1">
        <f t="array" aca="1" ref="A657" ca="1">INDEX(Companies!$A:$A,RANDBETWEEN(2,COUNTA(Companies!$A:$A)),1)</f>
        <v>2</v>
      </c>
      <c r="B657" s="5">
        <f t="shared" si="130"/>
        <v>656</v>
      </c>
      <c r="C657" s="5" t="str" cm="1">
        <f t="array" ref="C657">SHA1HASH($B657)</f>
        <v>e30e49d63907db14c48c5ad063ff7577b7ab5248</v>
      </c>
      <c r="D657" s="6">
        <f t="shared" ca="1" si="131"/>
        <v>1</v>
      </c>
      <c r="E657" s="7">
        <f ca="1">IF($B657 = 1 + N("Presidente"),
    127,
    IF($B657 = 2 + N("Vice-Presidente"),
        72,
        IF($B657 = 3 + N("Secretária bilíngue"),
            13,
            RANDBETWEEN(5,COUNT(Name!$A:$A) + 1)
        )
    )
)</f>
        <v>353</v>
      </c>
      <c r="F657" s="7" t="str">
        <f ca="1">VLOOKUP($E657,Name!$A:$B,2,FALSE)</f>
        <v>Vicente</v>
      </c>
      <c r="G657" s="7">
        <f ca="1" xml:space="preserve">
IF($B657 = 1,
    0,
    RANDBETWEEN(5,COUNT('Last name'!$A:$A) + 1)
)</f>
        <v>126</v>
      </c>
      <c r="H657" s="7" t="str">
        <f ca="1" xml:space="preserve">
IF($B657 = 1 + N("Presidente"),
    "de Orléans e Bragança",
    VLOOKUP($G657,'Last name'!$A:$B,2,FALSE) &amp; " " &amp; VLOOKUP(RANDBETWEEN(5,COUNT('Last name'!$A:$A) + 1),'Last name'!$A:$B,2,FALSE)
)</f>
        <v>Mello Evangelista</v>
      </c>
      <c r="I657" s="7" t="str">
        <f t="shared" ca="1" si="132"/>
        <v>Vicente Mello Evangelista</v>
      </c>
      <c r="J657" s="7" t="str" cm="1">
        <f t="array" aca="1" ref="J657" ca="1">SHA1HASH($I657)</f>
        <v>b801c27322c2bf034ef0b3ac11753d2e66ed729d</v>
      </c>
      <c r="K657" s="7" cm="1">
        <f t="array" aca="1" ref="K657" ca="1">INDEX(States!$A:$A,M657,1)</f>
        <v>5</v>
      </c>
      <c r="L657" s="7" t="str">
        <f ca="1">VLOOKUP($K657,Countries!$A:$B,2,FALSE)</f>
        <v>Portugal</v>
      </c>
      <c r="M657" s="7" cm="1">
        <f t="array" aca="1" ref="M657" ca="1">INDEX(States!$C:$C,RANDBETWEEN(5,COUNTA(States!$A:$A) + 1),1)</f>
        <v>23</v>
      </c>
      <c r="N657" s="7" t="str">
        <f ca="1">VLOOKUP($M657,States!$C:$D,2,FALSE)</f>
        <v>Viana do Castelo</v>
      </c>
      <c r="O657" s="7" t="str">
        <f ca="1">VLOOKUP($E657,Name!$A:$C,3,FALSE)</f>
        <v>M</v>
      </c>
      <c r="P657" s="7" t="str">
        <f ca="1">VLOOKUP($O657,Genders!$B:$C,2,FALSE)</f>
        <v>Male</v>
      </c>
      <c r="Q657" s="7" cm="1">
        <f t="array" aca="1" ref="Q657" ca="1">INDEX('Marital status'!$A:$A,RANDBETWEEN(5,COUNTA('Marital status'!$A:$A) + 1),1)</f>
        <v>5</v>
      </c>
      <c r="R657" s="7" t="str">
        <f ca="1">VLOOKUP($Q657,'Marital status'!$A:$B,2,FALSE)</f>
        <v xml:space="preserve"> Separated </v>
      </c>
      <c r="S657" s="7">
        <f t="shared" ca="1" si="133"/>
        <v>5</v>
      </c>
      <c r="T657" s="7" t="str">
        <f ca="1">VLOOKUP($S657,Ethnicities!$A:$B,2,FALSE)</f>
        <v>ASIAN</v>
      </c>
      <c r="U657" s="8">
        <f t="shared" ca="1" si="134"/>
        <v>23185</v>
      </c>
      <c r="V657" s="6">
        <f t="shared" ca="1" si="135"/>
        <v>8</v>
      </c>
      <c r="W657" s="8" t="str">
        <f ca="1">VLOOKUP($V657,'Background education'!$A:$B,2,FALSE)</f>
        <v>Graduate school</v>
      </c>
      <c r="X657" s="7">
        <f ca="1" xml:space="preserve">
  IF(OR($Z657 = 5, $Z657 = 6, $Z657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657" s="7" t="str">
        <f ca="1">VLOOKUP($X657,Departments!$A:$B,2,FALSE)</f>
        <v>Finance</v>
      </c>
      <c r="Z657" s="6">
        <f t="shared" ca="1" si="136"/>
        <v>11</v>
      </c>
      <c r="AA657" s="7" t="str">
        <f ca="1">VLOOKUP($Z657,Roles!$A:$B,2,FALSE)</f>
        <v>Analyst</v>
      </c>
      <c r="AB657" s="6">
        <f t="shared" ca="1" si="137"/>
        <v>5</v>
      </c>
      <c r="AC657" s="7" t="str">
        <f ca="1" xml:space="preserve">
IF(
  ISNA($AB657),
  NA(),
  VLOOKUP($AB657,Levels!$A:$B,2,FALSE)
)</f>
        <v>Junior</v>
      </c>
      <c r="AD657" s="8">
        <f t="shared" ca="1" si="138"/>
        <v>42089</v>
      </c>
      <c r="AE657" s="6">
        <f ca="1">RANDBETWEEN(5,COUNTA('Recruitment source'!$A:$A) + 1)</f>
        <v>11</v>
      </c>
      <c r="AF657" s="6" t="str">
        <f ca="1">VLOOKUP($AE657,'Recruitment source'!$A:$B,2,FALSE)</f>
        <v>Next Station</v>
      </c>
      <c r="AG657" s="8" t="e">
        <f t="shared" ca="1" si="139"/>
        <v>#N/A</v>
      </c>
      <c r="AH657" s="6" t="e">
        <f t="shared" ca="1" si="140"/>
        <v>#N/A</v>
      </c>
      <c r="AI657" s="6" t="e">
        <f ca="1" xml:space="preserve">
IF(
  ISNA($AH657),
  NA(),
  VLOOKUP($AH657,'Reasons for dismissal'!$A:$B,2,FALSE)
)</f>
        <v>#N/A</v>
      </c>
      <c r="AJ657" s="6">
        <f t="shared" ca="1" si="141"/>
        <v>4</v>
      </c>
      <c r="AK657" s="1">
        <f t="shared" ca="1" si="142"/>
        <v>3000</v>
      </c>
      <c r="AL6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$A657  &amp; ", "   &amp;
$B657  &amp; ", "   &amp;
$D657  &amp; ", '"  &amp;
$I657  &amp; "', '" &amp;
$O657  &amp; "', "  &amp;
$S657  &amp; ", '"  &amp;
TEXT($U657,"dd/mm/aaaa")  &amp; "', "   &amp;
$V657  &amp; ", "   &amp;
$X657  &amp; ", "   &amp;
$Z657  &amp; ", "   &amp;
IF($AB657 &lt;&gt; "", $AB657, "NULL")  &amp; ", "   &amp;
$AK657  &amp; ");"</f>
        <v>#REF!</v>
      </c>
    </row>
    <row r="658" spans="1:38" x14ac:dyDescent="0.2">
      <c r="A658" s="7" cm="1">
        <f t="array" aca="1" ref="A658" ca="1">INDEX(Companies!$A:$A,RANDBETWEEN(2,COUNTA(Companies!$A:$A)),1)</f>
        <v>2</v>
      </c>
      <c r="B658" s="5">
        <f t="shared" si="130"/>
        <v>657</v>
      </c>
      <c r="C658" s="5" t="str" cm="1">
        <f t="array" ref="C658">SHA1HASH($B658)</f>
        <v>f90a34bcd66e597a5d391005bf1e14a7c70f1d2c</v>
      </c>
      <c r="D658" s="6">
        <f t="shared" ca="1" si="131"/>
        <v>1</v>
      </c>
      <c r="E658" s="7">
        <f ca="1">IF($B658 = 1 + N("Presidente"),
    127,
    IF($B658 = 2 + N("Vice-Presidente"),
        72,
        IF($B658 = 3 + N("Secretária bilíngue"),
            13,
            RANDBETWEEN(5,COUNT(Name!$A:$A) + 1)
        )
    )
)</f>
        <v>24</v>
      </c>
      <c r="F658" s="7" t="str">
        <f ca="1">VLOOKUP($E658,Name!$A:$B,2,FALSE)</f>
        <v>Ammanda</v>
      </c>
      <c r="G658" s="7">
        <f ca="1" xml:space="preserve">
IF($B658 = 1,
    0,
    RANDBETWEEN(5,COUNT('Last name'!$A:$A) + 1)
)</f>
        <v>151</v>
      </c>
      <c r="H658" s="7" t="str">
        <f ca="1" xml:space="preserve">
IF($B658 = 1 + N("Presidente"),
    "de Orléans e Bragança",
    VLOOKUP($G658,'Last name'!$A:$B,2,FALSE) &amp; " " &amp; VLOOKUP(RANDBETWEEN(5,COUNT('Last name'!$A:$A) + 1),'Last name'!$A:$B,2,FALSE)
)</f>
        <v>Pereira Rossi</v>
      </c>
      <c r="I658" s="7" t="str">
        <f t="shared" ca="1" si="132"/>
        <v>Ammanda Pereira Rossi</v>
      </c>
      <c r="J658" s="7" t="str" cm="1">
        <f t="array" aca="1" ref="J658" ca="1">SHA1HASH($I658)</f>
        <v>46b45c377f841da7abc6435554ccd0f31f004507</v>
      </c>
      <c r="K658" s="7" cm="1">
        <f t="array" aca="1" ref="K658" ca="1">INDEX(States!$A:$A,M658,1)</f>
        <v>5</v>
      </c>
      <c r="L658" s="7" t="str">
        <f ca="1">VLOOKUP($K658,Countries!$A:$B,2,FALSE)</f>
        <v>Portugal</v>
      </c>
      <c r="M658" s="7" cm="1">
        <f t="array" aca="1" ref="M658" ca="1">INDEX(States!$C:$C,RANDBETWEEN(5,COUNTA(States!$A:$A) + 1),1)</f>
        <v>17</v>
      </c>
      <c r="N658" s="7" t="str">
        <f ca="1">VLOOKUP($M658,States!$C:$D,2,FALSE)</f>
        <v>Viseu</v>
      </c>
      <c r="O658" s="7" t="str">
        <f ca="1">VLOOKUP($E658,Name!$A:$C,3,FALSE)</f>
        <v>F</v>
      </c>
      <c r="P658" s="7" t="str">
        <f ca="1">VLOOKUP($O658,Genders!$B:$C,2,FALSE)</f>
        <v>Female</v>
      </c>
      <c r="Q658" s="7" cm="1">
        <f t="array" aca="1" ref="Q658" ca="1">INDEX('Marital status'!$A:$A,RANDBETWEEN(5,COUNTA('Marital status'!$A:$A) + 1),1)</f>
        <v>5</v>
      </c>
      <c r="R658" s="7" t="str">
        <f ca="1">VLOOKUP($Q658,'Marital status'!$A:$B,2,FALSE)</f>
        <v xml:space="preserve"> Separated </v>
      </c>
      <c r="S658" s="7">
        <f t="shared" ca="1" si="133"/>
        <v>6</v>
      </c>
      <c r="T658" s="7" t="str">
        <f ca="1">VLOOKUP($S658,Ethnicities!$A:$B,2,FALSE)</f>
        <v xml:space="preserve">  american Indian or Alaska Native</v>
      </c>
      <c r="U658" s="8">
        <f t="shared" ca="1" si="134"/>
        <v>32841</v>
      </c>
      <c r="V658" s="6">
        <f t="shared" ca="1" si="135"/>
        <v>7</v>
      </c>
      <c r="W658" s="8" t="str">
        <f ca="1">VLOOKUP($V658,'Background education'!$A:$B,2,FALSE)</f>
        <v>Undergraduate degree</v>
      </c>
      <c r="X658" s="7">
        <f ca="1" xml:space="preserve">
  IF(OR($Z658 = 5, $Z658 = 6, $Z658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658" s="7" t="str">
        <f ca="1">VLOOKUP($X658,Departments!$A:$B,2,FALSE)</f>
        <v>Administration</v>
      </c>
      <c r="Z658" s="6">
        <f t="shared" ca="1" si="136"/>
        <v>10</v>
      </c>
      <c r="AA658" s="7" t="str">
        <f ca="1">VLOOKUP($Z658,Roles!$A:$B,2,FALSE)</f>
        <v>Trainee</v>
      </c>
      <c r="AB658" s="6" t="e">
        <f t="shared" ca="1" si="137"/>
        <v>#N/A</v>
      </c>
      <c r="AC658" s="7" t="e">
        <f ca="1" xml:space="preserve">
IF(
  ISNA($AB658),
  NA(),
  VLOOKUP($AB658,Levels!$A:$B,2,FALSE)
)</f>
        <v>#N/A</v>
      </c>
      <c r="AD658" s="8">
        <f t="shared" ca="1" si="138"/>
        <v>41672</v>
      </c>
      <c r="AE658" s="6">
        <f ca="1">RANDBETWEEN(5,COUNTA('Recruitment source'!$A:$A) + 1)</f>
        <v>10</v>
      </c>
      <c r="AF658" s="6" t="str">
        <f ca="1">VLOOKUP($AE658,'Recruitment source'!$A:$B,2,FALSE)</f>
        <v>Jobs in Lisbon</v>
      </c>
      <c r="AG658" s="8" t="e">
        <f t="shared" ca="1" si="139"/>
        <v>#N/A</v>
      </c>
      <c r="AH658" s="6" t="e">
        <f t="shared" ca="1" si="140"/>
        <v>#N/A</v>
      </c>
      <c r="AI658" s="6" t="e">
        <f ca="1" xml:space="preserve">
IF(
  ISNA($AH658),
  NA(),
  VLOOKUP($AH658,'Reasons for dismissal'!$A:$B,2,FALSE)
)</f>
        <v>#N/A</v>
      </c>
      <c r="AJ658" s="6">
        <f t="shared" ca="1" si="141"/>
        <v>4</v>
      </c>
      <c r="AK658" s="1">
        <f t="shared" ca="1" si="142"/>
        <v>1305</v>
      </c>
      <c r="AL6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$A658  &amp; ", "   &amp;
$B658  &amp; ", "   &amp;
$D658  &amp; ", '"  &amp;
$I658  &amp; "', '" &amp;
$O658  &amp; "', "  &amp;
$S658  &amp; ", '"  &amp;
TEXT($U658,"dd/mm/aaaa")  &amp; "', "   &amp;
$V658  &amp; ", "   &amp;
$X658  &amp; ", "   &amp;
$Z658  &amp; ", "   &amp;
IF($AB658 &lt;&gt; "", $AB658, "NULL")  &amp; ", "   &amp;
$AK658  &amp; ");"</f>
        <v>#REF!</v>
      </c>
    </row>
    <row r="659" spans="1:38" x14ac:dyDescent="0.2">
      <c r="A659" s="7" cm="1">
        <f t="array" aca="1" ref="A659" ca="1">INDEX(Companies!$A:$A,RANDBETWEEN(2,COUNTA(Companies!$A:$A)),1)</f>
        <v>2</v>
      </c>
      <c r="B659" s="5">
        <f t="shared" si="130"/>
        <v>658</v>
      </c>
      <c r="C659" s="5" t="str" cm="1">
        <f t="array" ref="C659">SHA1HASH($B659)</f>
        <v>f597ae7c454f8d38ef01b322ad0cdbaa40040e7a</v>
      </c>
      <c r="D659" s="6">
        <f t="shared" ca="1" si="131"/>
        <v>1</v>
      </c>
      <c r="E659" s="7">
        <f ca="1">IF($B659 = 1 + N("Presidente"),
    127,
    IF($B659 = 2 + N("Vice-Presidente"),
        72,
        IF($B659 = 3 + N("Secretária bilíngue"),
            13,
            RANDBETWEEN(5,COUNT(Name!$A:$A) + 1)
        )
    )
)</f>
        <v>205</v>
      </c>
      <c r="F659" s="7" t="str">
        <f ca="1">VLOOKUP($E659,Name!$A:$B,2,FALSE)</f>
        <v>Kaique</v>
      </c>
      <c r="G659" s="7">
        <f ca="1" xml:space="preserve">
IF($B659 = 1,
    0,
    RANDBETWEEN(5,COUNT('Last name'!$A:$A) + 1)
)</f>
        <v>35</v>
      </c>
      <c r="H659" s="7" t="str">
        <f ca="1" xml:space="preserve">
IF($B659 = 1 + N("Presidente"),
    "de Orléans e Bragança",
    VLOOKUP($G659,'Last name'!$A:$B,2,FALSE) &amp; " " &amp; VLOOKUP(RANDBETWEEN(5,COUNT('Last name'!$A:$A) + 1),'Last name'!$A:$B,2,FALSE)
)</f>
        <v>Barroso Salvador</v>
      </c>
      <c r="I659" s="7" t="str">
        <f t="shared" ca="1" si="132"/>
        <v>Kaique Barroso Salvador</v>
      </c>
      <c r="J659" s="7" t="str" cm="1">
        <f t="array" aca="1" ref="J659" ca="1">SHA1HASH($I659)</f>
        <v>40b0540922563ce92b82fa5f758ef585b8d6a5d9</v>
      </c>
      <c r="K659" s="7" cm="1">
        <f t="array" aca="1" ref="K659" ca="1">INDEX(States!$A:$A,M659,1)</f>
        <v>5</v>
      </c>
      <c r="L659" s="7" t="str">
        <f ca="1">VLOOKUP($K659,Countries!$A:$B,2,FALSE)</f>
        <v>Portugal</v>
      </c>
      <c r="M659" s="7" cm="1">
        <f t="array" aca="1" ref="M659" ca="1">INDEX(States!$C:$C,RANDBETWEEN(5,COUNTA(States!$A:$A) + 1),1)</f>
        <v>18</v>
      </c>
      <c r="N659" s="7" t="str">
        <f ca="1">VLOOKUP($M659,States!$C:$D,2,FALSE)</f>
        <v>Castelo Branco</v>
      </c>
      <c r="O659" s="7" t="str">
        <f ca="1">VLOOKUP($E659,Name!$A:$C,3,FALSE)</f>
        <v>M</v>
      </c>
      <c r="P659" s="7" t="str">
        <f ca="1">VLOOKUP($O659,Genders!$B:$C,2,FALSE)</f>
        <v>Male</v>
      </c>
      <c r="Q659" s="7" cm="1">
        <f t="array" aca="1" ref="Q659" ca="1">INDEX('Marital status'!$A:$A,RANDBETWEEN(5,COUNTA('Marital status'!$A:$A) + 1),1)</f>
        <v>6</v>
      </c>
      <c r="R659" s="7" t="str">
        <f ca="1">VLOOKUP($Q659,'Marital status'!$A:$B,2,FALSE)</f>
        <v>DIVORCED</v>
      </c>
      <c r="S659" s="7">
        <f t="shared" ca="1" si="133"/>
        <v>5</v>
      </c>
      <c r="T659" s="7" t="str">
        <f ca="1">VLOOKUP($S659,Ethnicities!$A:$B,2,FALSE)</f>
        <v>ASIAN</v>
      </c>
      <c r="U659" s="8">
        <f t="shared" ca="1" si="134"/>
        <v>18822</v>
      </c>
      <c r="V659" s="6">
        <f t="shared" ca="1" si="135"/>
        <v>7</v>
      </c>
      <c r="W659" s="8" t="str">
        <f ca="1">VLOOKUP($V659,'Background education'!$A:$B,2,FALSE)</f>
        <v>Undergraduate degree</v>
      </c>
      <c r="X659" s="7">
        <f ca="1" xml:space="preserve">
  IF(OR($Z659 = 5, $Z659 = 6, $Z659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659" s="7" t="str">
        <f ca="1">VLOOKUP($X659,Departments!$A:$B,2,FALSE)</f>
        <v>Human Resource</v>
      </c>
      <c r="Z659" s="6">
        <f t="shared" ca="1" si="136"/>
        <v>11</v>
      </c>
      <c r="AA659" s="7" t="str">
        <f ca="1">VLOOKUP($Z659,Roles!$A:$B,2,FALSE)</f>
        <v>Analyst</v>
      </c>
      <c r="AB659" s="6">
        <f t="shared" ca="1" si="137"/>
        <v>5</v>
      </c>
      <c r="AC659" s="7" t="str">
        <f ca="1" xml:space="preserve">
IF(
  ISNA($AB659),
  NA(),
  VLOOKUP($AB659,Levels!$A:$B,2,FALSE)
)</f>
        <v>Junior</v>
      </c>
      <c r="AD659" s="8">
        <f t="shared" ca="1" si="138"/>
        <v>37951</v>
      </c>
      <c r="AE659" s="6">
        <f ca="1">RANDBETWEEN(5,COUNTA('Recruitment source'!$A:$A) + 1)</f>
        <v>5</v>
      </c>
      <c r="AF659" s="6" t="str">
        <f ca="1">VLOOKUP($AE659,'Recruitment source'!$A:$B,2,FALSE)</f>
        <v>Indeed</v>
      </c>
      <c r="AG659" s="8" t="e">
        <f t="shared" ca="1" si="139"/>
        <v>#N/A</v>
      </c>
      <c r="AH659" s="6" t="e">
        <f t="shared" ca="1" si="140"/>
        <v>#N/A</v>
      </c>
      <c r="AI659" s="6" t="e">
        <f ca="1" xml:space="preserve">
IF(
  ISNA($AH659),
  NA(),
  VLOOKUP($AH659,'Reasons for dismissal'!$A:$B,2,FALSE)
)</f>
        <v>#N/A</v>
      </c>
      <c r="AJ659" s="6">
        <f t="shared" ca="1" si="141"/>
        <v>5</v>
      </c>
      <c r="AK659" s="1">
        <f t="shared" ca="1" si="142"/>
        <v>2580</v>
      </c>
      <c r="AL6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$A659  &amp; ", "   &amp;
$B659  &amp; ", "   &amp;
$D659  &amp; ", '"  &amp;
$I659  &amp; "', '" &amp;
$O659  &amp; "', "  &amp;
$S659  &amp; ", '"  &amp;
TEXT($U659,"dd/mm/aaaa")  &amp; "', "   &amp;
$V659  &amp; ", "   &amp;
$X659  &amp; ", "   &amp;
$Z659  &amp; ", "   &amp;
IF($AB659 &lt;&gt; "", $AB659, "NULL")  &amp; ", "   &amp;
$AK659  &amp; ");"</f>
        <v>#REF!</v>
      </c>
    </row>
    <row r="660" spans="1:38" x14ac:dyDescent="0.2">
      <c r="A660" s="7" cm="1">
        <f t="array" aca="1" ref="A660" ca="1">INDEX(Companies!$A:$A,RANDBETWEEN(2,COUNTA(Companies!$A:$A)),1)</f>
        <v>2</v>
      </c>
      <c r="B660" s="5">
        <f t="shared" si="130"/>
        <v>659</v>
      </c>
      <c r="C660" s="5" t="str" cm="1">
        <f t="array" ref="C660">SHA1HASH($B660)</f>
        <v>9dbb7f83a82dff4d62f7f5f2c0491527ce35cce8</v>
      </c>
      <c r="D660" s="6">
        <f t="shared" ca="1" si="131"/>
        <v>1</v>
      </c>
      <c r="E660" s="7">
        <f ca="1">IF($B660 = 1 + N("Presidente"),
    127,
    IF($B660 = 2 + N("Vice-Presidente"),
        72,
        IF($B660 = 3 + N("Secretária bilíngue"),
            13,
            RANDBETWEEN(5,COUNT(Name!$A:$A) + 1)
        )
    )
)</f>
        <v>340</v>
      </c>
      <c r="F660" s="7" t="str">
        <f ca="1">VLOOKUP($E660,Name!$A:$B,2,FALSE)</f>
        <v>Stella</v>
      </c>
      <c r="G660" s="7">
        <f ca="1" xml:space="preserve">
IF($B660 = 1,
    0,
    RANDBETWEEN(5,COUNT('Last name'!$A:$A) + 1)
)</f>
        <v>42</v>
      </c>
      <c r="H660" s="7" t="str">
        <f ca="1" xml:space="preserve">
IF($B660 = 1 + N("Presidente"),
    "de Orléans e Bragança",
    VLOOKUP($G660,'Last name'!$A:$B,2,FALSE) &amp; " " &amp; VLOOKUP(RANDBETWEEN(5,COUNT('Last name'!$A:$A) + 1),'Last name'!$A:$B,2,FALSE)
)</f>
        <v>Borba Battaglia</v>
      </c>
      <c r="I660" s="7" t="str">
        <f t="shared" ca="1" si="132"/>
        <v>Stella Borba Battaglia</v>
      </c>
      <c r="J660" s="7" t="str" cm="1">
        <f t="array" aca="1" ref="J660" ca="1">SHA1HASH($I660)</f>
        <v>75ef3a6a3fcd256019dca60d8a21fe6027736441</v>
      </c>
      <c r="K660" s="7" cm="1">
        <f t="array" aca="1" ref="K660" ca="1">INDEX(States!$A:$A,M660,1)</f>
        <v>5</v>
      </c>
      <c r="L660" s="7" t="str">
        <f ca="1">VLOOKUP($K660,Countries!$A:$B,2,FALSE)</f>
        <v>Portugal</v>
      </c>
      <c r="M660" s="7" cm="1">
        <f t="array" aca="1" ref="M660" ca="1">INDEX(States!$C:$C,RANDBETWEEN(5,COUNTA(States!$A:$A) + 1),1)</f>
        <v>22</v>
      </c>
      <c r="N660" s="7" t="str">
        <f ca="1">VLOOKUP($M660,States!$C:$D,2,FALSE)</f>
        <v>Vila Real</v>
      </c>
      <c r="O660" s="7" t="str">
        <f ca="1">VLOOKUP($E660,Name!$A:$C,3,FALSE)</f>
        <v>F</v>
      </c>
      <c r="P660" s="7" t="str">
        <f ca="1">VLOOKUP($O660,Genders!$B:$C,2,FALSE)</f>
        <v>Female</v>
      </c>
      <c r="Q660" s="7" cm="1">
        <f t="array" aca="1" ref="Q660" ca="1">INDEX('Marital status'!$A:$A,RANDBETWEEN(5,COUNTA('Marital status'!$A:$A) + 1),1)</f>
        <v>6</v>
      </c>
      <c r="R660" s="7" t="str">
        <f ca="1">VLOOKUP($Q660,'Marital status'!$A:$B,2,FALSE)</f>
        <v>DIVORCED</v>
      </c>
      <c r="S660" s="7">
        <f t="shared" ca="1" si="133"/>
        <v>7</v>
      </c>
      <c r="T660" s="7" t="str">
        <f ca="1">VLOOKUP($S660,Ethnicities!$A:$B,2,FALSE)</f>
        <v>Native Hawaiian or Other Pacific Islander</v>
      </c>
      <c r="U660" s="8">
        <f t="shared" ca="1" si="134"/>
        <v>27809</v>
      </c>
      <c r="V660" s="6">
        <f t="shared" ca="1" si="135"/>
        <v>7</v>
      </c>
      <c r="W660" s="8" t="str">
        <f ca="1">VLOOKUP($V660,'Background education'!$A:$B,2,FALSE)</f>
        <v>Undergraduate degree</v>
      </c>
      <c r="X660" s="7">
        <f ca="1" xml:space="preserve">
  IF(OR($Z660 = 5, $Z660 = 6, $Z660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660" s="7" t="str">
        <f ca="1">VLOOKUP($X660,Departments!$A:$B,2,FALSE)</f>
        <v xml:space="preserve"> Presidency</v>
      </c>
      <c r="Z660" s="6">
        <f t="shared" ca="1" si="136"/>
        <v>10</v>
      </c>
      <c r="AA660" s="7" t="str">
        <f ca="1">VLOOKUP($Z660,Roles!$A:$B,2,FALSE)</f>
        <v>Trainee</v>
      </c>
      <c r="AB660" s="6" t="e">
        <f t="shared" ca="1" si="137"/>
        <v>#N/A</v>
      </c>
      <c r="AC660" s="7" t="e">
        <f ca="1" xml:space="preserve">
IF(
  ISNA($AB660),
  NA(),
  VLOOKUP($AB660,Levels!$A:$B,2,FALSE)
)</f>
        <v>#N/A</v>
      </c>
      <c r="AD660" s="8">
        <f t="shared" ca="1" si="138"/>
        <v>40414</v>
      </c>
      <c r="AE660" s="6">
        <f ca="1">RANDBETWEEN(5,COUNTA('Recruitment source'!$A:$A) + 1)</f>
        <v>11</v>
      </c>
      <c r="AF660" s="6" t="str">
        <f ca="1">VLOOKUP($AE660,'Recruitment source'!$A:$B,2,FALSE)</f>
        <v>Next Station</v>
      </c>
      <c r="AG660" s="8" t="e">
        <f t="shared" ca="1" si="139"/>
        <v>#N/A</v>
      </c>
      <c r="AH660" s="6" t="e">
        <f t="shared" ca="1" si="140"/>
        <v>#N/A</v>
      </c>
      <c r="AI660" s="6" t="e">
        <f ca="1" xml:space="preserve">
IF(
  ISNA($AH660),
  NA(),
  VLOOKUP($AH660,'Reasons for dismissal'!$A:$B,2,FALSE)
)</f>
        <v>#N/A</v>
      </c>
      <c r="AJ660" s="6">
        <f t="shared" ca="1" si="141"/>
        <v>5</v>
      </c>
      <c r="AK660" s="1">
        <f t="shared" ca="1" si="142"/>
        <v>1305</v>
      </c>
      <c r="AL6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$A660  &amp; ", "   &amp;
$B660  &amp; ", "   &amp;
$D660  &amp; ", '"  &amp;
$I660  &amp; "', '" &amp;
$O660  &amp; "', "  &amp;
$S660  &amp; ", '"  &amp;
TEXT($U660,"dd/mm/aaaa")  &amp; "', "   &amp;
$V660  &amp; ", "   &amp;
$X660  &amp; ", "   &amp;
$Z660  &amp; ", "   &amp;
IF($AB660 &lt;&gt; "", $AB660, "NULL")  &amp; ", "   &amp;
$AK660  &amp; ");"</f>
        <v>#REF!</v>
      </c>
    </row>
    <row r="661" spans="1:38" x14ac:dyDescent="0.2">
      <c r="A661" s="7" cm="1">
        <f t="array" aca="1" ref="A661" ca="1">INDEX(Companies!$A:$A,RANDBETWEEN(2,COUNTA(Companies!$A:$A)),1)</f>
        <v>2</v>
      </c>
      <c r="B661" s="5">
        <f t="shared" si="130"/>
        <v>660</v>
      </c>
      <c r="C661" s="5" t="str" cm="1">
        <f t="array" ref="C661">SHA1HASH($B661)</f>
        <v>6765c043a097743fe613e347c1cd7f770096750d</v>
      </c>
      <c r="D661" s="6">
        <f t="shared" ca="1" si="131"/>
        <v>1</v>
      </c>
      <c r="E661" s="7">
        <f ca="1">IF($B661 = 1 + N("Presidente"),
    127,
    IF($B661 = 2 + N("Vice-Presidente"),
        72,
        IF($B661 = 3 + N("Secretária bilíngue"),
            13,
            RANDBETWEEN(5,COUNT(Name!$A:$A) + 1)
        )
    )
)</f>
        <v>192</v>
      </c>
      <c r="F661" s="7" t="str">
        <f ca="1">VLOOKUP($E661,Name!$A:$B,2,FALSE)</f>
        <v>João Pedro</v>
      </c>
      <c r="G661" s="7">
        <f ca="1" xml:space="preserve">
IF($B661 = 1,
    0,
    RANDBETWEEN(5,COUNT('Last name'!$A:$A) + 1)
)</f>
        <v>159</v>
      </c>
      <c r="H661" s="7" t="str">
        <f ca="1" xml:space="preserve">
IF($B661 = 1 + N("Presidente"),
    "de Orléans e Bragança",
    VLOOKUP($G661,'Last name'!$A:$B,2,FALSE) &amp; " " &amp; VLOOKUP(RANDBETWEEN(5,COUNT('Last name'!$A:$A) + 1),'Last name'!$A:$B,2,FALSE)
)</f>
        <v>Reis Rizzo</v>
      </c>
      <c r="I661" s="7" t="str">
        <f t="shared" ca="1" si="132"/>
        <v>João Pedro Reis Rizzo</v>
      </c>
      <c r="J661" s="7" t="str" cm="1">
        <f t="array" aca="1" ref="J661" ca="1">SHA1HASH($I661)</f>
        <v>8fe5205058135b6491d4aa6ed3616ececf868bd5</v>
      </c>
      <c r="K661" s="7" cm="1">
        <f t="array" aca="1" ref="K661" ca="1">INDEX(States!$A:$A,M661,1)</f>
        <v>5</v>
      </c>
      <c r="L661" s="7" t="str">
        <f ca="1">VLOOKUP($K661,Countries!$A:$B,2,FALSE)</f>
        <v>Portugal</v>
      </c>
      <c r="M661" s="7" cm="1">
        <f t="array" aca="1" ref="M661" ca="1">INDEX(States!$C:$C,RANDBETWEEN(5,COUNTA(States!$A:$A) + 1),1)</f>
        <v>19</v>
      </c>
      <c r="N661" s="7" t="str">
        <f ca="1">VLOOKUP($M661,States!$C:$D,2,FALSE)</f>
        <v>Beja</v>
      </c>
      <c r="O661" s="7" t="str">
        <f ca="1">VLOOKUP($E661,Name!$A:$C,3,FALSE)</f>
        <v>M</v>
      </c>
      <c r="P661" s="7" t="str">
        <f ca="1">VLOOKUP($O661,Genders!$B:$C,2,FALSE)</f>
        <v>Male</v>
      </c>
      <c r="Q661" s="7" cm="1">
        <f t="array" aca="1" ref="Q661" ca="1">INDEX('Marital status'!$A:$A,RANDBETWEEN(5,COUNTA('Marital status'!$A:$A) + 1),1)</f>
        <v>5</v>
      </c>
      <c r="R661" s="7" t="str">
        <f ca="1">VLOOKUP($Q661,'Marital status'!$A:$B,2,FALSE)</f>
        <v xml:space="preserve"> Separated </v>
      </c>
      <c r="S661" s="7">
        <f t="shared" ca="1" si="133"/>
        <v>5</v>
      </c>
      <c r="T661" s="7" t="str">
        <f ca="1">VLOOKUP($S661,Ethnicities!$A:$B,2,FALSE)</f>
        <v>ASIAN</v>
      </c>
      <c r="U661" s="8">
        <f t="shared" ca="1" si="134"/>
        <v>20716</v>
      </c>
      <c r="V661" s="6">
        <f t="shared" ca="1" si="135"/>
        <v>8</v>
      </c>
      <c r="W661" s="8" t="str">
        <f ca="1">VLOOKUP($V661,'Background education'!$A:$B,2,FALSE)</f>
        <v>Graduate school</v>
      </c>
      <c r="X661" s="7">
        <f ca="1" xml:space="preserve">
  IF(OR($Z661 = 5, $Z661 = 6, $Z661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661" s="7" t="str">
        <f ca="1">VLOOKUP($X661,Departments!$A:$B,2,FALSE)</f>
        <v>Audit</v>
      </c>
      <c r="Z661" s="6">
        <f t="shared" ca="1" si="136"/>
        <v>11</v>
      </c>
      <c r="AA661" s="7" t="str">
        <f ca="1">VLOOKUP($Z661,Roles!$A:$B,2,FALSE)</f>
        <v>Analyst</v>
      </c>
      <c r="AB661" s="6">
        <f t="shared" ca="1" si="137"/>
        <v>7</v>
      </c>
      <c r="AC661" s="7" t="str">
        <f ca="1" xml:space="preserve">
IF(
  ISNA($AB661),
  NA(),
  VLOOKUP($AB661,Levels!$A:$B,2,FALSE)
)</f>
        <v>Senior</v>
      </c>
      <c r="AD661" s="8">
        <f t="shared" ca="1" si="138"/>
        <v>43325</v>
      </c>
      <c r="AE661" s="6">
        <f ca="1">RANDBETWEEN(5,COUNTA('Recruitment source'!$A:$A) + 1)</f>
        <v>5</v>
      </c>
      <c r="AF661" s="6" t="str">
        <f ca="1">VLOOKUP($AE661,'Recruitment source'!$A:$B,2,FALSE)</f>
        <v>Indeed</v>
      </c>
      <c r="AG661" s="8" t="e">
        <f t="shared" ca="1" si="139"/>
        <v>#N/A</v>
      </c>
      <c r="AH661" s="6" t="e">
        <f t="shared" ca="1" si="140"/>
        <v>#N/A</v>
      </c>
      <c r="AI661" s="6" t="e">
        <f ca="1" xml:space="preserve">
IF(
  ISNA($AH661),
  NA(),
  VLOOKUP($AH661,'Reasons for dismissal'!$A:$B,2,FALSE)
)</f>
        <v>#N/A</v>
      </c>
      <c r="AJ661" s="6">
        <f t="shared" ca="1" si="141"/>
        <v>5</v>
      </c>
      <c r="AK661" s="1">
        <f t="shared" ca="1" si="142"/>
        <v>3000</v>
      </c>
      <c r="AL6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$A661  &amp; ", "   &amp;
$B661  &amp; ", "   &amp;
$D661  &amp; ", '"  &amp;
$I661  &amp; "', '" &amp;
$O661  &amp; "', "  &amp;
$S661  &amp; ", '"  &amp;
TEXT($U661,"dd/mm/aaaa")  &amp; "', "   &amp;
$V661  &amp; ", "   &amp;
$X661  &amp; ", "   &amp;
$Z661  &amp; ", "   &amp;
IF($AB661 &lt;&gt; "", $AB661, "NULL")  &amp; ", "   &amp;
$AK661  &amp; ");"</f>
        <v>#REF!</v>
      </c>
    </row>
    <row r="662" spans="1:38" x14ac:dyDescent="0.2">
      <c r="A662" s="7" cm="1">
        <f t="array" aca="1" ref="A662" ca="1">INDEX(Companies!$A:$A,RANDBETWEEN(2,COUNTA(Companies!$A:$A)),1)</f>
        <v>2</v>
      </c>
      <c r="B662" s="5">
        <f t="shared" si="130"/>
        <v>661</v>
      </c>
      <c r="C662" s="5" t="str" cm="1">
        <f t="array" ref="C662">SHA1HASH($B662)</f>
        <v>28903f610228f970292b06382eae94ae10efa9a0</v>
      </c>
      <c r="D662" s="6">
        <f t="shared" ca="1" si="131"/>
        <v>1</v>
      </c>
      <c r="E662" s="7">
        <f ca="1">IF($B662 = 1 + N("Presidente"),
    127,
    IF($B662 = 2 + N("Vice-Presidente"),
        72,
        IF($B662 = 3 + N("Secretária bilíngue"),
            13,
            RANDBETWEEN(5,COUNT(Name!$A:$A) + 1)
        )
    )
)</f>
        <v>329</v>
      </c>
      <c r="F662" s="7" t="str">
        <f ca="1">VLOOKUP($E662,Name!$A:$B,2,FALSE)</f>
        <v>Rebeca</v>
      </c>
      <c r="G662" s="7">
        <f ca="1" xml:space="preserve">
IF($B662 = 1,
    0,
    RANDBETWEEN(5,COUNT('Last name'!$A:$A) + 1)
)</f>
        <v>85</v>
      </c>
      <c r="H662" s="7" t="str">
        <f ca="1" xml:space="preserve">
IF($B662 = 1 + N("Presidente"),
    "de Orléans e Bragança",
    VLOOKUP($G662,'Last name'!$A:$B,2,FALSE) &amp; " " &amp; VLOOKUP(RANDBETWEEN(5,COUNT('Last name'!$A:$A) + 1),'Last name'!$A:$B,2,FALSE)
)</f>
        <v>Ferrão Cunha</v>
      </c>
      <c r="I662" s="7" t="str">
        <f t="shared" ca="1" si="132"/>
        <v>Rebeca Ferrão Cunha</v>
      </c>
      <c r="J662" s="7" t="str" cm="1">
        <f t="array" aca="1" ref="J662" ca="1">SHA1HASH($I662)</f>
        <v>343f511da699fd58fc8ea2c8b3a7923343478f3a</v>
      </c>
      <c r="K662" s="7" cm="1">
        <f t="array" aca="1" ref="K662" ca="1">INDEX(States!$A:$A,M662,1)</f>
        <v>5</v>
      </c>
      <c r="L662" s="7" t="str">
        <f ca="1">VLOOKUP($K662,Countries!$A:$B,2,FALSE)</f>
        <v>Portugal</v>
      </c>
      <c r="M662" s="7" cm="1">
        <f t="array" aca="1" ref="M662" ca="1">INDEX(States!$C:$C,RANDBETWEEN(5,COUNTA(States!$A:$A) + 1),1)</f>
        <v>13</v>
      </c>
      <c r="N662" s="7" t="str">
        <f ca="1">VLOOKUP($M662,States!$C:$D,2,FALSE)</f>
        <v>Coimbra</v>
      </c>
      <c r="O662" s="7" t="str">
        <f ca="1">VLOOKUP($E662,Name!$A:$C,3,FALSE)</f>
        <v>F</v>
      </c>
      <c r="P662" s="7" t="str">
        <f ca="1">VLOOKUP($O662,Genders!$B:$C,2,FALSE)</f>
        <v>Female</v>
      </c>
      <c r="Q662" s="7" cm="1">
        <f t="array" aca="1" ref="Q662" ca="1">INDEX('Marital status'!$A:$A,RANDBETWEEN(5,COUNTA('Marital status'!$A:$A) + 1),1)</f>
        <v>5</v>
      </c>
      <c r="R662" s="7" t="str">
        <f ca="1">VLOOKUP($Q662,'Marital status'!$A:$B,2,FALSE)</f>
        <v xml:space="preserve"> Separated </v>
      </c>
      <c r="S662" s="7">
        <f t="shared" ca="1" si="133"/>
        <v>5</v>
      </c>
      <c r="T662" s="7" t="str">
        <f ca="1">VLOOKUP($S662,Ethnicities!$A:$B,2,FALSE)</f>
        <v>ASIAN</v>
      </c>
      <c r="U662" s="8">
        <f t="shared" ca="1" si="134"/>
        <v>32669</v>
      </c>
      <c r="V662" s="6">
        <f t="shared" ca="1" si="135"/>
        <v>7</v>
      </c>
      <c r="W662" s="8" t="str">
        <f ca="1">VLOOKUP($V662,'Background education'!$A:$B,2,FALSE)</f>
        <v>Undergraduate degree</v>
      </c>
      <c r="X662" s="7">
        <f ca="1" xml:space="preserve">
  IF(OR($Z662 = 5, $Z662 = 6, $Z662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662" s="7" t="str">
        <f ca="1">VLOOKUP($X662,Departments!$A:$B,2,FALSE)</f>
        <v>Administration</v>
      </c>
      <c r="Z662" s="6">
        <f t="shared" ca="1" si="136"/>
        <v>10</v>
      </c>
      <c r="AA662" s="7" t="str">
        <f ca="1">VLOOKUP($Z662,Roles!$A:$B,2,FALSE)</f>
        <v>Trainee</v>
      </c>
      <c r="AB662" s="6" t="e">
        <f t="shared" ca="1" si="137"/>
        <v>#N/A</v>
      </c>
      <c r="AC662" s="7" t="e">
        <f ca="1" xml:space="preserve">
IF(
  ISNA($AB662),
  NA(),
  VLOOKUP($AB662,Levels!$A:$B,2,FALSE)
)</f>
        <v>#N/A</v>
      </c>
      <c r="AD662" s="8">
        <f t="shared" ca="1" si="138"/>
        <v>42671</v>
      </c>
      <c r="AE662" s="6">
        <f ca="1">RANDBETWEEN(5,COUNTA('Recruitment source'!$A:$A) + 1)</f>
        <v>15</v>
      </c>
      <c r="AF662" s="6" t="str">
        <f ca="1">VLOOKUP($AE662,'Recruitment source'!$A:$B,2,FALSE)</f>
        <v>Website</v>
      </c>
      <c r="AG662" s="8" t="e">
        <f t="shared" ca="1" si="139"/>
        <v>#N/A</v>
      </c>
      <c r="AH662" s="6" t="e">
        <f t="shared" ca="1" si="140"/>
        <v>#N/A</v>
      </c>
      <c r="AI662" s="6" t="e">
        <f ca="1" xml:space="preserve">
IF(
  ISNA($AH662),
  NA(),
  VLOOKUP($AH662,'Reasons for dismissal'!$A:$B,2,FALSE)
)</f>
        <v>#N/A</v>
      </c>
      <c r="AJ662" s="6">
        <f t="shared" ca="1" si="141"/>
        <v>4</v>
      </c>
      <c r="AK662" s="1">
        <f t="shared" ca="1" si="142"/>
        <v>1305</v>
      </c>
      <c r="AL6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$A662  &amp; ", "   &amp;
$B662  &amp; ", "   &amp;
$D662  &amp; ", '"  &amp;
$I662  &amp; "', '" &amp;
$O662  &amp; "', "  &amp;
$S662  &amp; ", '"  &amp;
TEXT($U662,"dd/mm/aaaa")  &amp; "', "   &amp;
$V662  &amp; ", "   &amp;
$X662  &amp; ", "   &amp;
$Z662  &amp; ", "   &amp;
IF($AB662 &lt;&gt; "", $AB662, "NULL")  &amp; ", "   &amp;
$AK662  &amp; ");"</f>
        <v>#REF!</v>
      </c>
    </row>
    <row r="663" spans="1:38" x14ac:dyDescent="0.2">
      <c r="A663" s="7" cm="1">
        <f t="array" aca="1" ref="A663" ca="1">INDEX(Companies!$A:$A,RANDBETWEEN(2,COUNTA(Companies!$A:$A)),1)</f>
        <v>2</v>
      </c>
      <c r="B663" s="5">
        <f t="shared" si="130"/>
        <v>662</v>
      </c>
      <c r="C663" s="5" t="str" cm="1">
        <f t="array" ref="C663">SHA1HASH($B663)</f>
        <v>091d039b02ddf4d2fb7f5be76e1c77465d6b4ec7</v>
      </c>
      <c r="D663" s="6">
        <f t="shared" ca="1" si="131"/>
        <v>1</v>
      </c>
      <c r="E663" s="7">
        <f ca="1">IF($B663 = 1 + N("Presidente"),
    127,
    IF($B663 = 2 + N("Vice-Presidente"),
        72,
        IF($B663 = 3 + N("Secretária bilíngue"),
            13,
            RANDBETWEEN(5,COUNT(Name!$A:$A) + 1)
        )
    )
)</f>
        <v>96</v>
      </c>
      <c r="F663" s="7" t="str">
        <f ca="1">VLOOKUP($E663,Name!$A:$B,2,FALSE)</f>
        <v>Clarisse</v>
      </c>
      <c r="G663" s="7">
        <f ca="1" xml:space="preserve">
IF($B663 = 1,
    0,
    RANDBETWEEN(5,COUNT('Last name'!$A:$A) + 1)
)</f>
        <v>60</v>
      </c>
      <c r="H663" s="7" t="str">
        <f ca="1" xml:space="preserve">
IF($B663 = 1 + N("Presidente"),
    "de Orléans e Bragança",
    VLOOKUP($G663,'Last name'!$A:$B,2,FALSE) &amp; " " &amp; VLOOKUP(RANDBETWEEN(5,COUNT('Last name'!$A:$A) + 1),'Last name'!$A:$B,2,FALSE)
)</f>
        <v>Carneiro Arruda</v>
      </c>
      <c r="I663" s="7" t="str">
        <f t="shared" ca="1" si="132"/>
        <v>Clarisse Carneiro Arruda</v>
      </c>
      <c r="J663" s="7" t="str" cm="1">
        <f t="array" aca="1" ref="J663" ca="1">SHA1HASH($I663)</f>
        <v>6a95cbbd00ebbfd513ca7366aefe674591ab55b0</v>
      </c>
      <c r="K663" s="7" cm="1">
        <f t="array" aca="1" ref="K663" ca="1">INDEX(States!$A:$A,M663,1)</f>
        <v>5</v>
      </c>
      <c r="L663" s="7" t="str">
        <f ca="1">VLOOKUP($K663,Countries!$A:$B,2,FALSE)</f>
        <v>Portugal</v>
      </c>
      <c r="M663" s="7" cm="1">
        <f t="array" aca="1" ref="M663" ca="1">INDEX(States!$C:$C,RANDBETWEEN(5,COUNTA(States!$A:$A) + 1),1)</f>
        <v>23</v>
      </c>
      <c r="N663" s="7" t="str">
        <f ca="1">VLOOKUP($M663,States!$C:$D,2,FALSE)</f>
        <v>Viana do Castelo</v>
      </c>
      <c r="O663" s="7" t="str">
        <f ca="1">VLOOKUP($E663,Name!$A:$C,3,FALSE)</f>
        <v>F</v>
      </c>
      <c r="P663" s="7" t="str">
        <f ca="1">VLOOKUP($O663,Genders!$B:$C,2,FALSE)</f>
        <v>Female</v>
      </c>
      <c r="Q663" s="7" cm="1">
        <f t="array" aca="1" ref="Q663" ca="1">INDEX('Marital status'!$A:$A,RANDBETWEEN(5,COUNTA('Marital status'!$A:$A) + 1),1)</f>
        <v>5</v>
      </c>
      <c r="R663" s="7" t="str">
        <f ca="1">VLOOKUP($Q663,'Marital status'!$A:$B,2,FALSE)</f>
        <v xml:space="preserve"> Separated </v>
      </c>
      <c r="S663" s="7">
        <f t="shared" ca="1" si="133"/>
        <v>5</v>
      </c>
      <c r="T663" s="7" t="str">
        <f ca="1">VLOOKUP($S663,Ethnicities!$A:$B,2,FALSE)</f>
        <v>ASIAN</v>
      </c>
      <c r="U663" s="8">
        <f t="shared" ca="1" si="134"/>
        <v>27374</v>
      </c>
      <c r="V663" s="6">
        <f t="shared" ca="1" si="135"/>
        <v>8</v>
      </c>
      <c r="W663" s="8" t="str">
        <f ca="1">VLOOKUP($V663,'Background education'!$A:$B,2,FALSE)</f>
        <v>Graduate school</v>
      </c>
      <c r="X663" s="7">
        <f ca="1" xml:space="preserve">
  IF(OR($Z663 = 5, $Z663 = 6, $Z663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663" s="7" t="str">
        <f ca="1">VLOOKUP($X663,Departments!$A:$B,2,FALSE)</f>
        <v xml:space="preserve"> Commercial</v>
      </c>
      <c r="Z663" s="6">
        <f t="shared" ca="1" si="136"/>
        <v>11</v>
      </c>
      <c r="AA663" s="7" t="str">
        <f ca="1">VLOOKUP($Z663,Roles!$A:$B,2,FALSE)</f>
        <v>Analyst</v>
      </c>
      <c r="AB663" s="6">
        <f t="shared" ca="1" si="137"/>
        <v>6</v>
      </c>
      <c r="AC663" s="7" t="str">
        <f ca="1" xml:space="preserve">
IF(
  ISNA($AB663),
  NA(),
  VLOOKUP($AB663,Levels!$A:$B,2,FALSE)
)</f>
        <v>Pleno</v>
      </c>
      <c r="AD663" s="8">
        <f t="shared" ca="1" si="138"/>
        <v>43518</v>
      </c>
      <c r="AE663" s="6">
        <f ca="1">RANDBETWEEN(5,COUNTA('Recruitment source'!$A:$A) + 1)</f>
        <v>5</v>
      </c>
      <c r="AF663" s="6" t="str">
        <f ca="1">VLOOKUP($AE663,'Recruitment source'!$A:$B,2,FALSE)</f>
        <v>Indeed</v>
      </c>
      <c r="AG663" s="8" t="e">
        <f t="shared" ca="1" si="139"/>
        <v>#N/A</v>
      </c>
      <c r="AH663" s="6" t="e">
        <f t="shared" ca="1" si="140"/>
        <v>#N/A</v>
      </c>
      <c r="AI663" s="6" t="e">
        <f ca="1" xml:space="preserve">
IF(
  ISNA($AH663),
  NA(),
  VLOOKUP($AH663,'Reasons for dismissal'!$A:$B,2,FALSE)
)</f>
        <v>#N/A</v>
      </c>
      <c r="AJ663" s="6">
        <f t="shared" ca="1" si="141"/>
        <v>4</v>
      </c>
      <c r="AK663" s="1">
        <f t="shared" ca="1" si="142"/>
        <v>3080</v>
      </c>
      <c r="AL6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$A663  &amp; ", "   &amp;
$B663  &amp; ", "   &amp;
$D663  &amp; ", '"  &amp;
$I663  &amp; "', '" &amp;
$O663  &amp; "', "  &amp;
$S663  &amp; ", '"  &amp;
TEXT($U663,"dd/mm/aaaa")  &amp; "', "   &amp;
$V663  &amp; ", "   &amp;
$X663  &amp; ", "   &amp;
$Z663  &amp; ", "   &amp;
IF($AB663 &lt;&gt; "", $AB663, "NULL")  &amp; ", "   &amp;
$AK663  &amp; ");"</f>
        <v>#REF!</v>
      </c>
    </row>
    <row r="664" spans="1:38" x14ac:dyDescent="0.2">
      <c r="A664" s="7" cm="1">
        <f t="array" aca="1" ref="A664" ca="1">INDEX(Companies!$A:$A,RANDBETWEEN(2,COUNTA(Companies!$A:$A)),1)</f>
        <v>2</v>
      </c>
      <c r="B664" s="5">
        <f t="shared" si="130"/>
        <v>663</v>
      </c>
      <c r="C664" s="5" t="str" cm="1">
        <f t="array" ref="C664">SHA1HASH($B664)</f>
        <v>b66cd90e3946dd63b5a914d5eb2c7eddb46177ec</v>
      </c>
      <c r="D664" s="6">
        <f t="shared" ca="1" si="131"/>
        <v>1</v>
      </c>
      <c r="E664" s="7">
        <f ca="1">IF($B664 = 1 + N("Presidente"),
    127,
    IF($B664 = 2 + N("Vice-Presidente"),
        72,
        IF($B664 = 3 + N("Secretária bilíngue"),
            13,
            RANDBETWEEN(5,COUNT(Name!$A:$A) + 1)
        )
    )
)</f>
        <v>77</v>
      </c>
      <c r="F664" s="7" t="str">
        <f ca="1">VLOOKUP($E664,Name!$A:$B,2,FALSE)</f>
        <v>Bruno</v>
      </c>
      <c r="G664" s="7">
        <f ca="1" xml:space="preserve">
IF($B664 = 1,
    0,
    RANDBETWEEN(5,COUNT('Last name'!$A:$A) + 1)
)</f>
        <v>29</v>
      </c>
      <c r="H664" s="7" t="str">
        <f ca="1" xml:space="preserve">
IF($B664 = 1 + N("Presidente"),
    "de Orléans e Bragança",
    VLOOKUP($G664,'Last name'!$A:$B,2,FALSE) &amp; " " &amp; VLOOKUP(RANDBETWEEN(5,COUNT('Last name'!$A:$A) + 1),'Last name'!$A:$B,2,FALSE)
)</f>
        <v>Bandeira Mazza</v>
      </c>
      <c r="I664" s="7" t="str">
        <f t="shared" ca="1" si="132"/>
        <v>Bruno Bandeira Mazza</v>
      </c>
      <c r="J664" s="7" t="str" cm="1">
        <f t="array" aca="1" ref="J664" ca="1">SHA1HASH($I664)</f>
        <v>1a2caa77f9953fc82c631761c49ca3c6a5ab31b1</v>
      </c>
      <c r="K664" s="7" cm="1">
        <f t="array" aca="1" ref="K664" ca="1">INDEX(States!$A:$A,M664,1)</f>
        <v>5</v>
      </c>
      <c r="L664" s="7" t="str">
        <f ca="1">VLOOKUP($K664,Countries!$A:$B,2,FALSE)</f>
        <v>Portugal</v>
      </c>
      <c r="M664" s="7" cm="1">
        <f t="array" aca="1" ref="M664" ca="1">INDEX(States!$C:$C,RANDBETWEEN(5,COUNTA(States!$A:$A) + 1),1)</f>
        <v>23</v>
      </c>
      <c r="N664" s="7" t="str">
        <f ca="1">VLOOKUP($M664,States!$C:$D,2,FALSE)</f>
        <v>Viana do Castelo</v>
      </c>
      <c r="O664" s="7" t="str">
        <f ca="1">VLOOKUP($E664,Name!$A:$C,3,FALSE)</f>
        <v>M</v>
      </c>
      <c r="P664" s="7" t="str">
        <f ca="1">VLOOKUP($O664,Genders!$B:$C,2,FALSE)</f>
        <v>Male</v>
      </c>
      <c r="Q664" s="7" cm="1">
        <f t="array" aca="1" ref="Q664" ca="1">INDEX('Marital status'!$A:$A,RANDBETWEEN(5,COUNTA('Marital status'!$A:$A) + 1),1)</f>
        <v>0</v>
      </c>
      <c r="R664" s="7" t="e">
        <f ca="1">VLOOKUP($Q664,'Marital status'!$A:$B,2,FALSE)</f>
        <v>#N/A</v>
      </c>
      <c r="S664" s="7">
        <f t="shared" ca="1" si="133"/>
        <v>5</v>
      </c>
      <c r="T664" s="7" t="str">
        <f ca="1">VLOOKUP($S664,Ethnicities!$A:$B,2,FALSE)</f>
        <v>ASIAN</v>
      </c>
      <c r="U664" s="8">
        <f t="shared" ca="1" si="134"/>
        <v>17890</v>
      </c>
      <c r="V664" s="6">
        <f t="shared" ca="1" si="135"/>
        <v>7</v>
      </c>
      <c r="W664" s="8" t="str">
        <f ca="1">VLOOKUP($V664,'Background education'!$A:$B,2,FALSE)</f>
        <v>Undergraduate degree</v>
      </c>
      <c r="X664" s="7">
        <f ca="1" xml:space="preserve">
  IF(OR($Z664 = 5, $Z664 = 6, $Z664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664" s="7" t="str">
        <f ca="1">VLOOKUP($X664,Departments!$A:$B,2,FALSE)</f>
        <v>Communication &amp; Marketing</v>
      </c>
      <c r="Z664" s="6">
        <f t="shared" ca="1" si="136"/>
        <v>9</v>
      </c>
      <c r="AA664" s="7" t="str">
        <f ca="1">VLOOKUP($Z664,Roles!$A:$B,2,FALSE)</f>
        <v>Intern</v>
      </c>
      <c r="AB664" s="6" t="e">
        <f t="shared" ca="1" si="137"/>
        <v>#N/A</v>
      </c>
      <c r="AC664" s="7" t="e">
        <f ca="1" xml:space="preserve">
IF(
  ISNA($AB664),
  NA(),
  VLOOKUP($AB664,Levels!$A:$B,2,FALSE)
)</f>
        <v>#N/A</v>
      </c>
      <c r="AD664" s="8">
        <f t="shared" ca="1" si="138"/>
        <v>37311</v>
      </c>
      <c r="AE664" s="6">
        <f ca="1">RANDBETWEEN(5,COUNTA('Recruitment source'!$A:$A) + 1)</f>
        <v>11</v>
      </c>
      <c r="AF664" s="6" t="str">
        <f ca="1">VLOOKUP($AE664,'Recruitment source'!$A:$B,2,FALSE)</f>
        <v>Next Station</v>
      </c>
      <c r="AG664" s="8" t="e">
        <f t="shared" ca="1" si="139"/>
        <v>#N/A</v>
      </c>
      <c r="AH664" s="6" t="e">
        <f t="shared" ca="1" si="140"/>
        <v>#N/A</v>
      </c>
      <c r="AI664" s="6" t="e">
        <f ca="1" xml:space="preserve">
IF(
  ISNA($AH664),
  NA(),
  VLOOKUP($AH664,'Reasons for dismissal'!$A:$B,2,FALSE)
)</f>
        <v>#N/A</v>
      </c>
      <c r="AJ664" s="6">
        <f t="shared" ca="1" si="141"/>
        <v>5</v>
      </c>
      <c r="AK664" s="1">
        <f t="shared" ca="1" si="142"/>
        <v>1285</v>
      </c>
      <c r="AL6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$A664  &amp; ", "   &amp;
$B664  &amp; ", "   &amp;
$D664  &amp; ", '"  &amp;
$I664  &amp; "', '" &amp;
$O664  &amp; "', "  &amp;
$S664  &amp; ", '"  &amp;
TEXT($U664,"dd/mm/aaaa")  &amp; "', "   &amp;
$V664  &amp; ", "   &amp;
$X664  &amp; ", "   &amp;
$Z664  &amp; ", "   &amp;
IF($AB664 &lt;&gt; "", $AB664, "NULL")  &amp; ", "   &amp;
$AK664  &amp; ");"</f>
        <v>#REF!</v>
      </c>
    </row>
    <row r="665" spans="1:38" x14ac:dyDescent="0.2">
      <c r="A665" s="7" cm="1">
        <f t="array" aca="1" ref="A665" ca="1">INDEX(Companies!$A:$A,RANDBETWEEN(2,COUNTA(Companies!$A:$A)),1)</f>
        <v>2</v>
      </c>
      <c r="B665" s="5">
        <f t="shared" si="130"/>
        <v>664</v>
      </c>
      <c r="C665" s="5" t="str" cm="1">
        <f t="array" ref="C665">SHA1HASH($B665)</f>
        <v>88547be1130859cf095ec35f890a1a53eafa9ac2</v>
      </c>
      <c r="D665" s="6">
        <f t="shared" ca="1" si="131"/>
        <v>1</v>
      </c>
      <c r="E665" s="7">
        <f ca="1">IF($B665 = 1 + N("Presidente"),
    127,
    IF($B665 = 2 + N("Vice-Presidente"),
        72,
        IF($B665 = 3 + N("Secretária bilíngue"),
            13,
            RANDBETWEEN(5,COUNT(Name!$A:$A) + 1)
        )
    )
)</f>
        <v>176</v>
      </c>
      <c r="F665" s="7" t="str">
        <f ca="1">VLOOKUP($E665,Name!$A:$B,2,FALSE)</f>
        <v>Isabelle</v>
      </c>
      <c r="G665" s="7">
        <f ca="1" xml:space="preserve">
IF($B665 = 1,
    0,
    RANDBETWEEN(5,COUNT('Last name'!$A:$A) + 1)
)</f>
        <v>116</v>
      </c>
      <c r="H665" s="7" t="str">
        <f ca="1" xml:space="preserve">
IF($B665 = 1 + N("Presidente"),
    "de Orléans e Bragança",
    VLOOKUP($G665,'Last name'!$A:$B,2,FALSE) &amp; " " &amp; VLOOKUP(RANDBETWEEN(5,COUNT('Last name'!$A:$A) + 1),'Last name'!$A:$B,2,FALSE)
)</f>
        <v>Malafaia Resende</v>
      </c>
      <c r="I665" s="7" t="str">
        <f t="shared" ca="1" si="132"/>
        <v>Isabelle Malafaia Resende</v>
      </c>
      <c r="J665" s="7" t="str" cm="1">
        <f t="array" aca="1" ref="J665" ca="1">SHA1HASH($I665)</f>
        <v>f03802369432096767ed8b0dbdccecf4826f8b9e</v>
      </c>
      <c r="K665" s="7" cm="1">
        <f t="array" aca="1" ref="K665" ca="1">INDEX(States!$A:$A,M665,1)</f>
        <v>5</v>
      </c>
      <c r="L665" s="7" t="str">
        <f ca="1">VLOOKUP($K665,Countries!$A:$B,2,FALSE)</f>
        <v>Portugal</v>
      </c>
      <c r="M665" s="7" cm="1">
        <f t="array" aca="1" ref="M665" ca="1">INDEX(States!$C:$C,RANDBETWEEN(5,COUNTA(States!$A:$A) + 1),1)</f>
        <v>22</v>
      </c>
      <c r="N665" s="7" t="str">
        <f ca="1">VLOOKUP($M665,States!$C:$D,2,FALSE)</f>
        <v>Vila Real</v>
      </c>
      <c r="O665" s="7" t="str">
        <f ca="1">VLOOKUP($E665,Name!$A:$C,3,FALSE)</f>
        <v>F</v>
      </c>
      <c r="P665" s="7" t="str">
        <f ca="1">VLOOKUP($O665,Genders!$B:$C,2,FALSE)</f>
        <v>Female</v>
      </c>
      <c r="Q665" s="7" cm="1">
        <f t="array" aca="1" ref="Q665" ca="1">INDEX('Marital status'!$A:$A,RANDBETWEEN(5,COUNTA('Marital status'!$A:$A) + 1),1)</f>
        <v>5</v>
      </c>
      <c r="R665" s="7" t="str">
        <f ca="1">VLOOKUP($Q665,'Marital status'!$A:$B,2,FALSE)</f>
        <v xml:space="preserve"> Separated </v>
      </c>
      <c r="S665" s="7">
        <f t="shared" ca="1" si="133"/>
        <v>8</v>
      </c>
      <c r="T665" s="7" t="e">
        <f ca="1">VLOOKUP($S665,Ethnicities!$A:$B,2,FALSE)</f>
        <v>#N/A</v>
      </c>
      <c r="U665" s="8">
        <f t="shared" ca="1" si="134"/>
        <v>30470</v>
      </c>
      <c r="V665" s="6">
        <f t="shared" ca="1" si="135"/>
        <v>8</v>
      </c>
      <c r="W665" s="8" t="str">
        <f ca="1">VLOOKUP($V665,'Background education'!$A:$B,2,FALSE)</f>
        <v>Graduate school</v>
      </c>
      <c r="X665" s="7">
        <f ca="1" xml:space="preserve">
  IF(OR($Z665 = 5, $Z665 = 6, $Z665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665" s="7" t="str">
        <f ca="1">VLOOKUP($X665,Departments!$A:$B,2,FALSE)</f>
        <v>Finance</v>
      </c>
      <c r="Z665" s="6">
        <f t="shared" ca="1" si="136"/>
        <v>11</v>
      </c>
      <c r="AA665" s="7" t="str">
        <f ca="1">VLOOKUP($Z665,Roles!$A:$B,2,FALSE)</f>
        <v>Analyst</v>
      </c>
      <c r="AB665" s="6">
        <f t="shared" ca="1" si="137"/>
        <v>5</v>
      </c>
      <c r="AC665" s="7" t="str">
        <f ca="1" xml:space="preserve">
IF(
  ISNA($AB665),
  NA(),
  VLOOKUP($AB665,Levels!$A:$B,2,FALSE)
)</f>
        <v>Junior</v>
      </c>
      <c r="AD665" s="8">
        <f t="shared" ca="1" si="138"/>
        <v>38367</v>
      </c>
      <c r="AE665" s="6">
        <f ca="1">RANDBETWEEN(5,COUNTA('Recruitment source'!$A:$A) + 1)</f>
        <v>7</v>
      </c>
      <c r="AF665" s="6" t="str">
        <f ca="1">VLOOKUP($AE665,'Recruitment source'!$A:$B,2,FALSE)</f>
        <v>SAPO Emprego</v>
      </c>
      <c r="AG665" s="8" t="e">
        <f t="shared" ca="1" si="139"/>
        <v>#N/A</v>
      </c>
      <c r="AH665" s="6" t="e">
        <f t="shared" ca="1" si="140"/>
        <v>#N/A</v>
      </c>
      <c r="AI665" s="6" t="e">
        <f ca="1" xml:space="preserve">
IF(
  ISNA($AH665),
  NA(),
  VLOOKUP($AH665,'Reasons for dismissal'!$A:$B,2,FALSE)
)</f>
        <v>#N/A</v>
      </c>
      <c r="AJ665" s="6">
        <f t="shared" ca="1" si="141"/>
        <v>4</v>
      </c>
      <c r="AK665" s="1">
        <f t="shared" ca="1" si="142"/>
        <v>3000</v>
      </c>
      <c r="AL6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$A665  &amp; ", "   &amp;
$B665  &amp; ", "   &amp;
$D665  &amp; ", '"  &amp;
$I665  &amp; "', '" &amp;
$O665  &amp; "', "  &amp;
$S665  &amp; ", '"  &amp;
TEXT($U665,"dd/mm/aaaa")  &amp; "', "   &amp;
$V665  &amp; ", "   &amp;
$X665  &amp; ", "   &amp;
$Z665  &amp; ", "   &amp;
IF($AB665 &lt;&gt; "", $AB665, "NULL")  &amp; ", "   &amp;
$AK665  &amp; ");"</f>
        <v>#REF!</v>
      </c>
    </row>
    <row r="666" spans="1:38" x14ac:dyDescent="0.2">
      <c r="A666" s="7" cm="1">
        <f t="array" aca="1" ref="A666" ca="1">INDEX(Companies!$A:$A,RANDBETWEEN(2,COUNTA(Companies!$A:$A)),1)</f>
        <v>2</v>
      </c>
      <c r="B666" s="5">
        <f t="shared" si="130"/>
        <v>665</v>
      </c>
      <c r="C666" s="5" t="str" cm="1">
        <f t="array" ref="C666">SHA1HASH($B666)</f>
        <v>af7166a5d6ddde19c3a7fd202d93ee963ea22132</v>
      </c>
      <c r="D666" s="6">
        <f t="shared" ca="1" si="131"/>
        <v>0</v>
      </c>
      <c r="E666" s="7">
        <f ca="1">IF($B666 = 1 + N("Presidente"),
    127,
    IF($B666 = 2 + N("Vice-Presidente"),
        72,
        IF($B666 = 3 + N("Secretária bilíngue"),
            13,
            RANDBETWEEN(5,COUNT(Name!$A:$A) + 1)
        )
    )
)</f>
        <v>90</v>
      </c>
      <c r="F666" s="7" t="str">
        <f ca="1">VLOOKUP($E666,Name!$A:$B,2,FALSE)</f>
        <v>Caue</v>
      </c>
      <c r="G666" s="7">
        <f ca="1" xml:space="preserve">
IF($B666 = 1,
    0,
    RANDBETWEEN(5,COUNT('Last name'!$A:$A) + 1)
)</f>
        <v>34</v>
      </c>
      <c r="H666" s="7" t="str">
        <f ca="1" xml:space="preserve">
IF($B666 = 1 + N("Presidente"),
    "de Orléans e Bragança",
    VLOOKUP($G666,'Last name'!$A:$B,2,FALSE) &amp; " " &amp; VLOOKUP(RANDBETWEEN(5,COUNT('Last name'!$A:$A) + 1),'Last name'!$A:$B,2,FALSE)
)</f>
        <v>Barros Bandeira</v>
      </c>
      <c r="I666" s="7" t="str">
        <f t="shared" ca="1" si="132"/>
        <v>Caue Barros Bandeira</v>
      </c>
      <c r="J666" s="7" t="str" cm="1">
        <f t="array" aca="1" ref="J666" ca="1">SHA1HASH($I666)</f>
        <v>2534d0a67db56e715cb310e0d6f091375ddaa7bc</v>
      </c>
      <c r="K666" s="7" cm="1">
        <f t="array" aca="1" ref="K666" ca="1">INDEX(States!$A:$A,M666,1)</f>
        <v>5</v>
      </c>
      <c r="L666" s="7" t="str">
        <f ca="1">VLOOKUP($K666,Countries!$A:$B,2,FALSE)</f>
        <v>Portugal</v>
      </c>
      <c r="M666" s="7" cm="1">
        <f t="array" aca="1" ref="M666" ca="1">INDEX(States!$C:$C,RANDBETWEEN(5,COUNTA(States!$A:$A) + 1),1)</f>
        <v>8</v>
      </c>
      <c r="N666" s="7" t="str">
        <f ca="1">VLOOKUP($M666,States!$C:$D,2,FALSE)</f>
        <v>AveirO</v>
      </c>
      <c r="O666" s="7" t="str">
        <f ca="1">VLOOKUP($E666,Name!$A:$C,3,FALSE)</f>
        <v>M</v>
      </c>
      <c r="P666" s="7" t="str">
        <f ca="1">VLOOKUP($O666,Genders!$B:$C,2,FALSE)</f>
        <v>Male</v>
      </c>
      <c r="Q666" s="7" cm="1">
        <f t="array" aca="1" ref="Q666" ca="1">INDEX('Marital status'!$A:$A,RANDBETWEEN(5,COUNTA('Marital status'!$A:$A) + 1),1)</f>
        <v>6</v>
      </c>
      <c r="R666" s="7" t="str">
        <f ca="1">VLOOKUP($Q666,'Marital status'!$A:$B,2,FALSE)</f>
        <v>DIVORCED</v>
      </c>
      <c r="S666" s="7">
        <f t="shared" ca="1" si="133"/>
        <v>5</v>
      </c>
      <c r="T666" s="7" t="str">
        <f ca="1">VLOOKUP($S666,Ethnicities!$A:$B,2,FALSE)</f>
        <v>ASIAN</v>
      </c>
      <c r="U666" s="8">
        <f t="shared" ca="1" si="134"/>
        <v>18991</v>
      </c>
      <c r="V666" s="6">
        <f t="shared" ca="1" si="135"/>
        <v>7</v>
      </c>
      <c r="W666" s="8" t="str">
        <f ca="1">VLOOKUP($V666,'Background education'!$A:$B,2,FALSE)</f>
        <v>Undergraduate degree</v>
      </c>
      <c r="X666" s="7">
        <f ca="1" xml:space="preserve">
  IF(OR($Z666 = 5, $Z666 = 6, $Z666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666" s="7" t="str">
        <f ca="1">VLOOKUP($X666,Departments!$A:$B,2,FALSE)</f>
        <v>Administration</v>
      </c>
      <c r="Z666" s="6">
        <f t="shared" ca="1" si="136"/>
        <v>10</v>
      </c>
      <c r="AA666" s="7" t="str">
        <f ca="1">VLOOKUP($Z666,Roles!$A:$B,2,FALSE)</f>
        <v>Trainee</v>
      </c>
      <c r="AB666" s="6" t="e">
        <f t="shared" ca="1" si="137"/>
        <v>#N/A</v>
      </c>
      <c r="AC666" s="7" t="e">
        <f ca="1" xml:space="preserve">
IF(
  ISNA($AB666),
  NA(),
  VLOOKUP($AB666,Levels!$A:$B,2,FALSE)
)</f>
        <v>#N/A</v>
      </c>
      <c r="AD666" s="8">
        <f t="shared" ca="1" si="138"/>
        <v>39235</v>
      </c>
      <c r="AE666" s="6">
        <f ca="1">RANDBETWEEN(5,COUNTA('Recruitment source'!$A:$A) + 1)</f>
        <v>10</v>
      </c>
      <c r="AF666" s="6" t="str">
        <f ca="1">VLOOKUP($AE666,'Recruitment source'!$A:$B,2,FALSE)</f>
        <v>Jobs in Lisbon</v>
      </c>
      <c r="AG666" s="8">
        <f t="shared" ca="1" si="139"/>
        <v>40656</v>
      </c>
      <c r="AH666" s="6">
        <f t="shared" ca="1" si="140"/>
        <v>11</v>
      </c>
      <c r="AI666" s="6" t="str">
        <f ca="1" xml:space="preserve">
IF(
  ISNA($AH666),
  NA(),
  VLOOKUP($AH666,'Reasons for dismissal'!$A:$B,2,FALSE)
)</f>
        <v>gross misconduct</v>
      </c>
      <c r="AJ666" s="6">
        <f t="shared" ca="1" si="141"/>
        <v>1</v>
      </c>
      <c r="AK666" s="1">
        <f t="shared" ca="1" si="142"/>
        <v>1305</v>
      </c>
      <c r="AL6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$A666  &amp; ", "   &amp;
$B666  &amp; ", "   &amp;
$D666  &amp; ", '"  &amp;
$I666  &amp; "', '" &amp;
$O666  &amp; "', "  &amp;
$S666  &amp; ", '"  &amp;
TEXT($U666,"dd/mm/aaaa")  &amp; "', "   &amp;
$V666  &amp; ", "   &amp;
$X666  &amp; ", "   &amp;
$Z666  &amp; ", "   &amp;
IF($AB666 &lt;&gt; "", $AB666, "NULL")  &amp; ", "   &amp;
$AK666  &amp; ");"</f>
        <v>#REF!</v>
      </c>
    </row>
    <row r="667" spans="1:38" x14ac:dyDescent="0.2">
      <c r="A667" s="7" cm="1">
        <f t="array" aca="1" ref="A667" ca="1">INDEX(Companies!$A:$A,RANDBETWEEN(2,COUNTA(Companies!$A:$A)),1)</f>
        <v>2</v>
      </c>
      <c r="B667" s="5">
        <f t="shared" si="130"/>
        <v>666</v>
      </c>
      <c r="C667" s="5" t="str" cm="1">
        <f t="array" ref="C667">SHA1HASH($B667)</f>
        <v>cd3f0c85b158c08a2b113464991810cf2cdfc387</v>
      </c>
      <c r="D667" s="6">
        <f t="shared" ca="1" si="131"/>
        <v>1</v>
      </c>
      <c r="E667" s="7">
        <f ca="1">IF($B667 = 1 + N("Presidente"),
    127,
    IF($B667 = 2 + N("Vice-Presidente"),
        72,
        IF($B667 = 3 + N("Secretária bilíngue"),
            13,
            RANDBETWEEN(5,COUNT(Name!$A:$A) + 1)
        )
    )
)</f>
        <v>195</v>
      </c>
      <c r="F667" s="7" t="str">
        <f ca="1">VLOOKUP($E667,Name!$A:$B,2,FALSE)</f>
        <v>Joaquim</v>
      </c>
      <c r="G667" s="7">
        <f ca="1" xml:space="preserve">
IF($B667 = 1,
    0,
    RANDBETWEEN(5,COUNT('Last name'!$A:$A) + 1)
)</f>
        <v>64</v>
      </c>
      <c r="H667" s="7" t="str">
        <f ca="1" xml:space="preserve">
IF($B667 = 1 + N("Presidente"),
    "de Orléans e Bragança",
    VLOOKUP($G667,'Last name'!$A:$B,2,FALSE) &amp; " " &amp; VLOOKUP(RANDBETWEEN(5,COUNT('Last name'!$A:$A) + 1),'Last name'!$A:$B,2,FALSE)
)</f>
        <v>Chaves Resende</v>
      </c>
      <c r="I667" s="7" t="str">
        <f t="shared" ca="1" si="132"/>
        <v>Joaquim Chaves Resende</v>
      </c>
      <c r="J667" s="7" t="str" cm="1">
        <f t="array" aca="1" ref="J667" ca="1">SHA1HASH($I667)</f>
        <v>cd259c64af0b46d752c5cd276d574eb36ec6a3f0</v>
      </c>
      <c r="K667" s="7" cm="1">
        <f t="array" aca="1" ref="K667" ca="1">INDEX(States!$A:$A,M667,1)</f>
        <v>5</v>
      </c>
      <c r="L667" s="7" t="str">
        <f ca="1">VLOOKUP($K667,Countries!$A:$B,2,FALSE)</f>
        <v>Portugal</v>
      </c>
      <c r="M667" s="7" cm="1">
        <f t="array" aca="1" ref="M667" ca="1">INDEX(States!$C:$C,RANDBETWEEN(5,COUNTA(States!$A:$A) + 1),1)</f>
        <v>15</v>
      </c>
      <c r="N667" s="7" t="str">
        <f ca="1">VLOOKUP($M667,States!$C:$D,2,FALSE)</f>
        <v xml:space="preserve"> ÉVORA</v>
      </c>
      <c r="O667" s="7" t="str">
        <f ca="1">VLOOKUP($E667,Name!$A:$C,3,FALSE)</f>
        <v>M</v>
      </c>
      <c r="P667" s="7" t="str">
        <f ca="1">VLOOKUP($O667,Genders!$B:$C,2,FALSE)</f>
        <v>Male</v>
      </c>
      <c r="Q667" s="7" cm="1">
        <f t="array" aca="1" ref="Q667" ca="1">INDEX('Marital status'!$A:$A,RANDBETWEEN(5,COUNTA('Marital status'!$A:$A) + 1),1)</f>
        <v>6</v>
      </c>
      <c r="R667" s="7" t="str">
        <f ca="1">VLOOKUP($Q667,'Marital status'!$A:$B,2,FALSE)</f>
        <v>DIVORCED</v>
      </c>
      <c r="S667" s="7">
        <f t="shared" ca="1" si="133"/>
        <v>5</v>
      </c>
      <c r="T667" s="7" t="str">
        <f ca="1">VLOOKUP($S667,Ethnicities!$A:$B,2,FALSE)</f>
        <v>ASIAN</v>
      </c>
      <c r="U667" s="8">
        <f t="shared" ca="1" si="134"/>
        <v>17898</v>
      </c>
      <c r="V667" s="6">
        <f t="shared" ca="1" si="135"/>
        <v>8</v>
      </c>
      <c r="W667" s="8" t="str">
        <f ca="1">VLOOKUP($V667,'Background education'!$A:$B,2,FALSE)</f>
        <v>Graduate school</v>
      </c>
      <c r="X667" s="7">
        <f ca="1" xml:space="preserve">
  IF(OR($Z667 = 5, $Z667 = 6, $Z667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667" s="7" t="str">
        <f ca="1">VLOOKUP($X667,Departments!$A:$B,2,FALSE)</f>
        <v xml:space="preserve"> Commercial</v>
      </c>
      <c r="Z667" s="6">
        <f t="shared" ca="1" si="136"/>
        <v>11</v>
      </c>
      <c r="AA667" s="7" t="str">
        <f ca="1">VLOOKUP($Z667,Roles!$A:$B,2,FALSE)</f>
        <v>Analyst</v>
      </c>
      <c r="AB667" s="6">
        <f t="shared" ca="1" si="137"/>
        <v>5</v>
      </c>
      <c r="AC667" s="7" t="str">
        <f ca="1" xml:space="preserve">
IF(
  ISNA($AB667),
  NA(),
  VLOOKUP($AB667,Levels!$A:$B,2,FALSE)
)</f>
        <v>Junior</v>
      </c>
      <c r="AD667" s="8">
        <f t="shared" ca="1" si="138"/>
        <v>39512</v>
      </c>
      <c r="AE667" s="6">
        <f ca="1">RANDBETWEEN(5,COUNTA('Recruitment source'!$A:$A) + 1)</f>
        <v>5</v>
      </c>
      <c r="AF667" s="6" t="str">
        <f ca="1">VLOOKUP($AE667,'Recruitment source'!$A:$B,2,FALSE)</f>
        <v>Indeed</v>
      </c>
      <c r="AG667" s="8" t="e">
        <f t="shared" ca="1" si="139"/>
        <v>#N/A</v>
      </c>
      <c r="AH667" s="6" t="e">
        <f t="shared" ca="1" si="140"/>
        <v>#N/A</v>
      </c>
      <c r="AI667" s="6" t="e">
        <f ca="1" xml:space="preserve">
IF(
  ISNA($AH667),
  NA(),
  VLOOKUP($AH667,'Reasons for dismissal'!$A:$B,2,FALSE)
)</f>
        <v>#N/A</v>
      </c>
      <c r="AJ667" s="6">
        <f t="shared" ca="1" si="141"/>
        <v>4</v>
      </c>
      <c r="AK667" s="1">
        <f t="shared" ca="1" si="142"/>
        <v>3080</v>
      </c>
      <c r="AL6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$A667  &amp; ", "   &amp;
$B667  &amp; ", "   &amp;
$D667  &amp; ", '"  &amp;
$I667  &amp; "', '" &amp;
$O667  &amp; "', "  &amp;
$S667  &amp; ", '"  &amp;
TEXT($U667,"dd/mm/aaaa")  &amp; "', "   &amp;
$V667  &amp; ", "   &amp;
$X667  &amp; ", "   &amp;
$Z667  &amp; ", "   &amp;
IF($AB667 &lt;&gt; "", $AB667, "NULL")  &amp; ", "   &amp;
$AK667  &amp; ");"</f>
        <v>#REF!</v>
      </c>
    </row>
    <row r="668" spans="1:38" x14ac:dyDescent="0.2">
      <c r="A668" s="7" cm="1">
        <f t="array" aca="1" ref="A668" ca="1">INDEX(Companies!$A:$A,RANDBETWEEN(2,COUNTA(Companies!$A:$A)),1)</f>
        <v>2</v>
      </c>
      <c r="B668" s="5">
        <f t="shared" si="130"/>
        <v>667</v>
      </c>
      <c r="C668" s="5" t="str" cm="1">
        <f t="array" ref="C668">SHA1HASH($B668)</f>
        <v>74da6152f5b23ae319b48bec60aff34ee65862cc</v>
      </c>
      <c r="D668" s="6">
        <f t="shared" ca="1" si="131"/>
        <v>1</v>
      </c>
      <c r="E668" s="7">
        <f ca="1">IF($B668 = 1 + N("Presidente"),
    127,
    IF($B668 = 2 + N("Vice-Presidente"),
        72,
        IF($B668 = 3 + N("Secretária bilíngue"),
            13,
            RANDBETWEEN(5,COUNT(Name!$A:$A) + 1)
        )
    )
)</f>
        <v>215</v>
      </c>
      <c r="F668" s="7" t="str">
        <f ca="1">VLOOKUP($E668,Name!$A:$B,2,FALSE)</f>
        <v>Kloe</v>
      </c>
      <c r="G668" s="7">
        <f ca="1" xml:space="preserve">
IF($B668 = 1,
    0,
    RANDBETWEEN(5,COUNT('Last name'!$A:$A) + 1)
)</f>
        <v>133</v>
      </c>
      <c r="H668" s="7" t="str">
        <f ca="1" xml:space="preserve">
IF($B668 = 1 + N("Presidente"),
    "de Orléans e Bragança",
    VLOOKUP($G668,'Last name'!$A:$B,2,FALSE) &amp; " " &amp; VLOOKUP(RANDBETWEEN(5,COUNT('Last name'!$A:$A) + 1),'Last name'!$A:$B,2,FALSE)
)</f>
        <v>Morais Ricci</v>
      </c>
      <c r="I668" s="7" t="str">
        <f t="shared" ca="1" si="132"/>
        <v>Kloe Morais Ricci</v>
      </c>
      <c r="J668" s="7" t="str" cm="1">
        <f t="array" aca="1" ref="J668" ca="1">SHA1HASH($I668)</f>
        <v>8104ee98b6a7f697cd357a703d06826ed9177fd6</v>
      </c>
      <c r="K668" s="7" cm="1">
        <f t="array" aca="1" ref="K668" ca="1">INDEX(States!$A:$A,M668,1)</f>
        <v>5</v>
      </c>
      <c r="L668" s="7" t="str">
        <f ca="1">VLOOKUP($K668,Countries!$A:$B,2,FALSE)</f>
        <v>Portugal</v>
      </c>
      <c r="M668" s="7" cm="1">
        <f t="array" aca="1" ref="M668" ca="1">INDEX(States!$C:$C,RANDBETWEEN(5,COUNTA(States!$A:$A) + 1),1)</f>
        <v>15</v>
      </c>
      <c r="N668" s="7" t="str">
        <f ca="1">VLOOKUP($M668,States!$C:$D,2,FALSE)</f>
        <v xml:space="preserve"> ÉVORA</v>
      </c>
      <c r="O668" s="7" t="str">
        <f ca="1">VLOOKUP($E668,Name!$A:$C,3,FALSE)</f>
        <v>F</v>
      </c>
      <c r="P668" s="7" t="str">
        <f ca="1">VLOOKUP($O668,Genders!$B:$C,2,FALSE)</f>
        <v>Female</v>
      </c>
      <c r="Q668" s="7" cm="1">
        <f t="array" aca="1" ref="Q668" ca="1">INDEX('Marital status'!$A:$A,RANDBETWEEN(5,COUNTA('Marital status'!$A:$A) + 1),1)</f>
        <v>6</v>
      </c>
      <c r="R668" s="7" t="str">
        <f ca="1">VLOOKUP($Q668,'Marital status'!$A:$B,2,FALSE)</f>
        <v>DIVORCED</v>
      </c>
      <c r="S668" s="7">
        <f t="shared" ca="1" si="133"/>
        <v>5</v>
      </c>
      <c r="T668" s="7" t="str">
        <f ca="1">VLOOKUP($S668,Ethnicities!$A:$B,2,FALSE)</f>
        <v>ASIAN</v>
      </c>
      <c r="U668" s="8">
        <f t="shared" ca="1" si="134"/>
        <v>26449</v>
      </c>
      <c r="V668" s="6">
        <f t="shared" ca="1" si="135"/>
        <v>7</v>
      </c>
      <c r="W668" s="8" t="str">
        <f ca="1">VLOOKUP($V668,'Background education'!$A:$B,2,FALSE)</f>
        <v>Undergraduate degree</v>
      </c>
      <c r="X668" s="7">
        <f ca="1" xml:space="preserve">
  IF(OR($Z668 = 5, $Z668 = 6, $Z668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668" s="7" t="str">
        <f ca="1">VLOOKUP($X668,Departments!$A:$B,2,FALSE)</f>
        <v>Administration</v>
      </c>
      <c r="Z668" s="6">
        <f t="shared" ca="1" si="136"/>
        <v>10</v>
      </c>
      <c r="AA668" s="7" t="str">
        <f ca="1">VLOOKUP($Z668,Roles!$A:$B,2,FALSE)</f>
        <v>Trainee</v>
      </c>
      <c r="AB668" s="6" t="e">
        <f t="shared" ca="1" si="137"/>
        <v>#N/A</v>
      </c>
      <c r="AC668" s="7" t="e">
        <f ca="1" xml:space="preserve">
IF(
  ISNA($AB668),
  NA(),
  VLOOKUP($AB668,Levels!$A:$B,2,FALSE)
)</f>
        <v>#N/A</v>
      </c>
      <c r="AD668" s="8">
        <f t="shared" ca="1" si="138"/>
        <v>42923</v>
      </c>
      <c r="AE668" s="6">
        <f ca="1">RANDBETWEEN(5,COUNTA('Recruitment source'!$A:$A) + 1)</f>
        <v>6</v>
      </c>
      <c r="AF668" s="6" t="str">
        <f ca="1">VLOOKUP($AE668,'Recruitment source'!$A:$B,2,FALSE)</f>
        <v>Learn4Good</v>
      </c>
      <c r="AG668" s="8" t="e">
        <f t="shared" ca="1" si="139"/>
        <v>#N/A</v>
      </c>
      <c r="AH668" s="6" t="e">
        <f t="shared" ca="1" si="140"/>
        <v>#N/A</v>
      </c>
      <c r="AI668" s="6" t="e">
        <f ca="1" xml:space="preserve">
IF(
  ISNA($AH668),
  NA(),
  VLOOKUP($AH668,'Reasons for dismissal'!$A:$B,2,FALSE)
)</f>
        <v>#N/A</v>
      </c>
      <c r="AJ668" s="6">
        <f t="shared" ca="1" si="141"/>
        <v>4</v>
      </c>
      <c r="AK668" s="1">
        <f t="shared" ca="1" si="142"/>
        <v>1305</v>
      </c>
      <c r="AL6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$A668  &amp; ", "   &amp;
$B668  &amp; ", "   &amp;
$D668  &amp; ", '"  &amp;
$I668  &amp; "', '" &amp;
$O668  &amp; "', "  &amp;
$S668  &amp; ", '"  &amp;
TEXT($U668,"dd/mm/aaaa")  &amp; "', "   &amp;
$V668  &amp; ", "   &amp;
$X668  &amp; ", "   &amp;
$Z668  &amp; ", "   &amp;
IF($AB668 &lt;&gt; "", $AB668, "NULL")  &amp; ", "   &amp;
$AK668  &amp; ");"</f>
        <v>#REF!</v>
      </c>
    </row>
    <row r="669" spans="1:38" x14ac:dyDescent="0.2">
      <c r="A669" s="7" cm="1">
        <f t="array" aca="1" ref="A669" ca="1">INDEX(Companies!$A:$A,RANDBETWEEN(2,COUNTA(Companies!$A:$A)),1)</f>
        <v>2</v>
      </c>
      <c r="B669" s="5">
        <f t="shared" si="130"/>
        <v>668</v>
      </c>
      <c r="C669" s="5" t="str" cm="1">
        <f t="array" ref="C669">SHA1HASH($B669)</f>
        <v>34c66477519b949b09b45e131347c17b5822a30a</v>
      </c>
      <c r="D669" s="6">
        <f t="shared" ca="1" si="131"/>
        <v>1</v>
      </c>
      <c r="E669" s="7">
        <f ca="1">IF($B669 = 1 + N("Presidente"),
    127,
    IF($B669 = 2 + N("Vice-Presidente"),
        72,
        IF($B669 = 3 + N("Secretária bilíngue"),
            13,
            RANDBETWEEN(5,COUNT(Name!$A:$A) + 1)
        )
    )
)</f>
        <v>120</v>
      </c>
      <c r="F669" s="7" t="str">
        <f ca="1">VLOOKUP($E669,Name!$A:$B,2,FALSE)</f>
        <v>Eliza</v>
      </c>
      <c r="G669" s="7">
        <f ca="1" xml:space="preserve">
IF($B669 = 1,
    0,
    RANDBETWEEN(5,COUNT('Last name'!$A:$A) + 1)
)</f>
        <v>29</v>
      </c>
      <c r="H669" s="7" t="str">
        <f ca="1" xml:space="preserve">
IF($B669 = 1 + N("Presidente"),
    "de Orléans e Bragança",
    VLOOKUP($G669,'Last name'!$A:$B,2,FALSE) &amp; " " &amp; VLOOKUP(RANDBETWEEN(5,COUNT('Last name'!$A:$A) + 1),'Last name'!$A:$B,2,FALSE)
)</f>
        <v>Bandeira Medeiros</v>
      </c>
      <c r="I669" s="7" t="str">
        <f t="shared" ca="1" si="132"/>
        <v>Eliza Bandeira Medeiros</v>
      </c>
      <c r="J669" s="7" t="str" cm="1">
        <f t="array" aca="1" ref="J669" ca="1">SHA1HASH($I669)</f>
        <v>b57d0511beb21f2a3396114309ffda63512a9bc0</v>
      </c>
      <c r="K669" s="7" cm="1">
        <f t="array" aca="1" ref="K669" ca="1">INDEX(States!$A:$A,M669,1)</f>
        <v>5</v>
      </c>
      <c r="L669" s="7" t="str">
        <f ca="1">VLOOKUP($K669,Countries!$A:$B,2,FALSE)</f>
        <v>Portugal</v>
      </c>
      <c r="M669" s="7" cm="1">
        <f t="array" aca="1" ref="M669" ca="1">INDEX(States!$C:$C,RANDBETWEEN(5,COUNTA(States!$A:$A) + 1),1)</f>
        <v>7</v>
      </c>
      <c r="N669" s="7" t="str">
        <f ca="1">VLOOKUP($M669,States!$C:$D,2,FALSE)</f>
        <v xml:space="preserve"> Setúbal </v>
      </c>
      <c r="O669" s="7" t="str">
        <f ca="1">VLOOKUP($E669,Name!$A:$C,3,FALSE)</f>
        <v>F</v>
      </c>
      <c r="P669" s="7" t="str">
        <f ca="1">VLOOKUP($O669,Genders!$B:$C,2,FALSE)</f>
        <v>Female</v>
      </c>
      <c r="Q669" s="7" cm="1">
        <f t="array" aca="1" ref="Q669" ca="1">INDEX('Marital status'!$A:$A,RANDBETWEEN(5,COUNTA('Marital status'!$A:$A) + 1),1)</f>
        <v>0</v>
      </c>
      <c r="R669" s="7" t="e">
        <f ca="1">VLOOKUP($Q669,'Marital status'!$A:$B,2,FALSE)</f>
        <v>#N/A</v>
      </c>
      <c r="S669" s="7">
        <f t="shared" ca="1" si="133"/>
        <v>5</v>
      </c>
      <c r="T669" s="7" t="str">
        <f ca="1">VLOOKUP($S669,Ethnicities!$A:$B,2,FALSE)</f>
        <v>ASIAN</v>
      </c>
      <c r="U669" s="8">
        <f t="shared" ca="1" si="134"/>
        <v>31582</v>
      </c>
      <c r="V669" s="6">
        <f t="shared" ca="1" si="135"/>
        <v>7</v>
      </c>
      <c r="W669" s="8" t="str">
        <f ca="1">VLOOKUP($V669,'Background education'!$A:$B,2,FALSE)</f>
        <v>Undergraduate degree</v>
      </c>
      <c r="X669" s="7">
        <f ca="1" xml:space="preserve">
  IF(OR($Z669 = 5, $Z669 = 6, $Z669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669" s="7" t="str">
        <f ca="1">VLOOKUP($X669,Departments!$A:$B,2,FALSE)</f>
        <v>Audit</v>
      </c>
      <c r="Z669" s="6">
        <f t="shared" ca="1" si="136"/>
        <v>11</v>
      </c>
      <c r="AA669" s="7" t="str">
        <f ca="1">VLOOKUP($Z669,Roles!$A:$B,2,FALSE)</f>
        <v>Analyst</v>
      </c>
      <c r="AB669" s="6">
        <f t="shared" ca="1" si="137"/>
        <v>7</v>
      </c>
      <c r="AC669" s="7" t="str">
        <f ca="1" xml:space="preserve">
IF(
  ISNA($AB669),
  NA(),
  VLOOKUP($AB669,Levels!$A:$B,2,FALSE)
)</f>
        <v>Senior</v>
      </c>
      <c r="AD669" s="8">
        <f t="shared" ca="1" si="138"/>
        <v>39286</v>
      </c>
      <c r="AE669" s="6">
        <f ca="1">RANDBETWEEN(5,COUNTA('Recruitment source'!$A:$A) + 1)</f>
        <v>5</v>
      </c>
      <c r="AF669" s="6" t="str">
        <f ca="1">VLOOKUP($AE669,'Recruitment source'!$A:$B,2,FALSE)</f>
        <v>Indeed</v>
      </c>
      <c r="AG669" s="8" t="e">
        <f t="shared" ca="1" si="139"/>
        <v>#N/A</v>
      </c>
      <c r="AH669" s="6" t="e">
        <f t="shared" ca="1" si="140"/>
        <v>#N/A</v>
      </c>
      <c r="AI669" s="6" t="e">
        <f ca="1" xml:space="preserve">
IF(
  ISNA($AH669),
  NA(),
  VLOOKUP($AH669,'Reasons for dismissal'!$A:$B,2,FALSE)
)</f>
        <v>#N/A</v>
      </c>
      <c r="AJ669" s="6">
        <f t="shared" ca="1" si="141"/>
        <v>5</v>
      </c>
      <c r="AK669" s="1">
        <f t="shared" ca="1" si="142"/>
        <v>2500</v>
      </c>
      <c r="AL6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$A669  &amp; ", "   &amp;
$B669  &amp; ", "   &amp;
$D669  &amp; ", '"  &amp;
$I669  &amp; "', '" &amp;
$O669  &amp; "', "  &amp;
$S669  &amp; ", '"  &amp;
TEXT($U669,"dd/mm/aaaa")  &amp; "', "   &amp;
$V669  &amp; ", "   &amp;
$X669  &amp; ", "   &amp;
$Z669  &amp; ", "   &amp;
IF($AB669 &lt;&gt; "", $AB669, "NULL")  &amp; ", "   &amp;
$AK669  &amp; ");"</f>
        <v>#REF!</v>
      </c>
    </row>
    <row r="670" spans="1:38" x14ac:dyDescent="0.2">
      <c r="A670" s="7" cm="1">
        <f t="array" aca="1" ref="A670" ca="1">INDEX(Companies!$A:$A,RANDBETWEEN(2,COUNTA(Companies!$A:$A)),1)</f>
        <v>2</v>
      </c>
      <c r="B670" s="5">
        <f t="shared" si="130"/>
        <v>669</v>
      </c>
      <c r="C670" s="5" t="str" cm="1">
        <f t="array" ref="C670">SHA1HASH($B670)</f>
        <v>9f3bdbf605248e180acba43499e6c6cbcec07427</v>
      </c>
      <c r="D670" s="6">
        <f t="shared" ca="1" si="131"/>
        <v>1</v>
      </c>
      <c r="E670" s="7">
        <f ca="1">IF($B670 = 1 + N("Presidente"),
    127,
    IF($B670 = 2 + N("Vice-Presidente"),
        72,
        IF($B670 = 3 + N("Secretária bilíngue"),
            13,
            RANDBETWEEN(5,COUNT(Name!$A:$A) + 1)
        )
    )
)</f>
        <v>289</v>
      </c>
      <c r="F670" s="7" t="str">
        <f ca="1">VLOOKUP($E670,Name!$A:$B,2,FALSE)</f>
        <v>Maya</v>
      </c>
      <c r="G670" s="7">
        <f ca="1" xml:space="preserve">
IF($B670 = 1,
    0,
    RANDBETWEEN(5,COUNT('Last name'!$A:$A) + 1)
)</f>
        <v>68</v>
      </c>
      <c r="H670" s="7" t="str">
        <f ca="1" xml:space="preserve">
IF($B670 = 1 + N("Presidente"),
    "de Orléans e Bragança",
    VLOOKUP($G670,'Last name'!$A:$B,2,FALSE) &amp; " " &amp; VLOOKUP(RANDBETWEEN(5,COUNT('Last name'!$A:$A) + 1),'Last name'!$A:$B,2,FALSE)
)</f>
        <v>Costa Brito</v>
      </c>
      <c r="I670" s="7" t="str">
        <f t="shared" ca="1" si="132"/>
        <v>Maya Costa Brito</v>
      </c>
      <c r="J670" s="7" t="str" cm="1">
        <f t="array" aca="1" ref="J670" ca="1">SHA1HASH($I670)</f>
        <v>43d92a1213e5f1e3b18de1369e8c47e74c7077a1</v>
      </c>
      <c r="K670" s="7" cm="1">
        <f t="array" aca="1" ref="K670" ca="1">INDEX(States!$A:$A,M670,1)</f>
        <v>5</v>
      </c>
      <c r="L670" s="7" t="str">
        <f ca="1">VLOOKUP($K670,Countries!$A:$B,2,FALSE)</f>
        <v>Portugal</v>
      </c>
      <c r="M670" s="7" cm="1">
        <f t="array" aca="1" ref="M670" ca="1">INDEX(States!$C:$C,RANDBETWEEN(5,COUNTA(States!$A:$A) + 1),1)</f>
        <v>19</v>
      </c>
      <c r="N670" s="7" t="str">
        <f ca="1">VLOOKUP($M670,States!$C:$D,2,FALSE)</f>
        <v>Beja</v>
      </c>
      <c r="O670" s="7" t="str">
        <f ca="1">VLOOKUP($E670,Name!$A:$C,3,FALSE)</f>
        <v>F</v>
      </c>
      <c r="P670" s="7" t="str">
        <f ca="1">VLOOKUP($O670,Genders!$B:$C,2,FALSE)</f>
        <v>Female</v>
      </c>
      <c r="Q670" s="7" cm="1">
        <f t="array" aca="1" ref="Q670" ca="1">INDEX('Marital status'!$A:$A,RANDBETWEEN(5,COUNTA('Marital status'!$A:$A) + 1),1)</f>
        <v>5</v>
      </c>
      <c r="R670" s="7" t="str">
        <f ca="1">VLOOKUP($Q670,'Marital status'!$A:$B,2,FALSE)</f>
        <v xml:space="preserve"> Separated </v>
      </c>
      <c r="S670" s="7">
        <f t="shared" ca="1" si="133"/>
        <v>5</v>
      </c>
      <c r="T670" s="7" t="str">
        <f ca="1">VLOOKUP($S670,Ethnicities!$A:$B,2,FALSE)</f>
        <v>ASIAN</v>
      </c>
      <c r="U670" s="8">
        <f t="shared" ca="1" si="134"/>
        <v>27397</v>
      </c>
      <c r="V670" s="6">
        <f t="shared" ca="1" si="135"/>
        <v>7</v>
      </c>
      <c r="W670" s="8" t="str">
        <f ca="1">VLOOKUP($V670,'Background education'!$A:$B,2,FALSE)</f>
        <v>Undergraduate degree</v>
      </c>
      <c r="X670" s="7">
        <f ca="1" xml:space="preserve">
  IF(OR($Z670 = 5, $Z670 = 6, $Z670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670" s="7" t="str">
        <f ca="1">VLOOKUP($X670,Departments!$A:$B,2,FALSE)</f>
        <v>Controlling</v>
      </c>
      <c r="Z670" s="6">
        <f t="shared" ca="1" si="136"/>
        <v>10</v>
      </c>
      <c r="AA670" s="7" t="str">
        <f ca="1">VLOOKUP($Z670,Roles!$A:$B,2,FALSE)</f>
        <v>Trainee</v>
      </c>
      <c r="AB670" s="6" t="e">
        <f t="shared" ca="1" si="137"/>
        <v>#N/A</v>
      </c>
      <c r="AC670" s="7" t="e">
        <f ca="1" xml:space="preserve">
IF(
  ISNA($AB670),
  NA(),
  VLOOKUP($AB670,Levels!$A:$B,2,FALSE)
)</f>
        <v>#N/A</v>
      </c>
      <c r="AD670" s="8">
        <f t="shared" ca="1" si="138"/>
        <v>39794</v>
      </c>
      <c r="AE670" s="6">
        <f ca="1">RANDBETWEEN(5,COUNTA('Recruitment source'!$A:$A) + 1)</f>
        <v>6</v>
      </c>
      <c r="AF670" s="6" t="str">
        <f ca="1">VLOOKUP($AE670,'Recruitment source'!$A:$B,2,FALSE)</f>
        <v>Learn4Good</v>
      </c>
      <c r="AG670" s="8" t="e">
        <f t="shared" ca="1" si="139"/>
        <v>#N/A</v>
      </c>
      <c r="AH670" s="6" t="e">
        <f t="shared" ca="1" si="140"/>
        <v>#N/A</v>
      </c>
      <c r="AI670" s="6" t="e">
        <f ca="1" xml:space="preserve">
IF(
  ISNA($AH670),
  NA(),
  VLOOKUP($AH670,'Reasons for dismissal'!$A:$B,2,FALSE)
)</f>
        <v>#N/A</v>
      </c>
      <c r="AJ670" s="6">
        <f t="shared" ca="1" si="141"/>
        <v>4</v>
      </c>
      <c r="AK670" s="1">
        <f t="shared" ca="1" si="142"/>
        <v>1305</v>
      </c>
      <c r="AL6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$A670  &amp; ", "   &amp;
$B670  &amp; ", "   &amp;
$D670  &amp; ", '"  &amp;
$I670  &amp; "', '" &amp;
$O670  &amp; "', "  &amp;
$S670  &amp; ", '"  &amp;
TEXT($U670,"dd/mm/aaaa")  &amp; "', "   &amp;
$V670  &amp; ", "   &amp;
$X670  &amp; ", "   &amp;
$Z670  &amp; ", "   &amp;
IF($AB670 &lt;&gt; "", $AB670, "NULL")  &amp; ", "   &amp;
$AK670  &amp; ");"</f>
        <v>#REF!</v>
      </c>
    </row>
    <row r="671" spans="1:38" x14ac:dyDescent="0.2">
      <c r="A671" s="7" cm="1">
        <f t="array" aca="1" ref="A671" ca="1">INDEX(Companies!$A:$A,RANDBETWEEN(2,COUNTA(Companies!$A:$A)),1)</f>
        <v>2</v>
      </c>
      <c r="B671" s="5">
        <f t="shared" si="130"/>
        <v>670</v>
      </c>
      <c r="C671" s="5" t="str" cm="1">
        <f t="array" ref="C671">SHA1HASH($B671)</f>
        <v>1cf9ade625b515864393eacfeb943eaeb0e52814</v>
      </c>
      <c r="D671" s="6">
        <f t="shared" ca="1" si="131"/>
        <v>1</v>
      </c>
      <c r="E671" s="7">
        <f ca="1">IF($B671 = 1 + N("Presidente"),
    127,
    IF($B671 = 2 + N("Vice-Presidente"),
        72,
        IF($B671 = 3 + N("Secretária bilíngue"),
            13,
            RANDBETWEEN(5,COUNT(Name!$A:$A) + 1)
        )
    )
)</f>
        <v>170</v>
      </c>
      <c r="F671" s="7" t="str">
        <f ca="1">VLOOKUP($E671,Name!$A:$B,2,FALSE)</f>
        <v>Iara</v>
      </c>
      <c r="G671" s="7">
        <f ca="1" xml:space="preserve">
IF($B671 = 1,
    0,
    RANDBETWEEN(5,COUNT('Last name'!$A:$A) + 1)
)</f>
        <v>7</v>
      </c>
      <c r="H671" s="7" t="str">
        <f ca="1" xml:space="preserve">
IF($B671 = 1 + N("Presidente"),
    "de Orléans e Bragança",
    VLOOKUP($G671,'Last name'!$A:$B,2,FALSE) &amp; " " &amp; VLOOKUP(RANDBETWEEN(5,COUNT('Last name'!$A:$A) + 1),'Last name'!$A:$B,2,FALSE)
)</f>
        <v>Albuquerque Borba</v>
      </c>
      <c r="I671" s="7" t="str">
        <f t="shared" ca="1" si="132"/>
        <v>Iara Albuquerque Borba</v>
      </c>
      <c r="J671" s="7" t="str" cm="1">
        <f t="array" aca="1" ref="J671" ca="1">SHA1HASH($I671)</f>
        <v>ed893d61dc39c7dc2048d32b7557456d7b1e87a0</v>
      </c>
      <c r="K671" s="7" cm="1">
        <f t="array" aca="1" ref="K671" ca="1">INDEX(States!$A:$A,M671,1)</f>
        <v>5</v>
      </c>
      <c r="L671" s="7" t="str">
        <f ca="1">VLOOKUP($K671,Countries!$A:$B,2,FALSE)</f>
        <v>Portugal</v>
      </c>
      <c r="M671" s="7" cm="1">
        <f t="array" aca="1" ref="M671" ca="1">INDEX(States!$C:$C,RANDBETWEEN(5,COUNTA(States!$A:$A) + 1),1)</f>
        <v>9</v>
      </c>
      <c r="N671" s="7" t="str">
        <f ca="1">VLOOKUP($M671,States!$C:$D,2,FALSE)</f>
        <v>braga</v>
      </c>
      <c r="O671" s="7" t="str">
        <f ca="1">VLOOKUP($E671,Name!$A:$C,3,FALSE)</f>
        <v>F</v>
      </c>
      <c r="P671" s="7" t="str">
        <f ca="1">VLOOKUP($O671,Genders!$B:$C,2,FALSE)</f>
        <v>Female</v>
      </c>
      <c r="Q671" s="7" cm="1">
        <f t="array" aca="1" ref="Q671" ca="1">INDEX('Marital status'!$A:$A,RANDBETWEEN(5,COUNTA('Marital status'!$A:$A) + 1),1)</f>
        <v>5</v>
      </c>
      <c r="R671" s="7" t="str">
        <f ca="1">VLOOKUP($Q671,'Marital status'!$A:$B,2,FALSE)</f>
        <v xml:space="preserve"> Separated </v>
      </c>
      <c r="S671" s="7">
        <f t="shared" ca="1" si="133"/>
        <v>7</v>
      </c>
      <c r="T671" s="7" t="str">
        <f ca="1">VLOOKUP($S671,Ethnicities!$A:$B,2,FALSE)</f>
        <v>Native Hawaiian or Other Pacific Islander</v>
      </c>
      <c r="U671" s="8">
        <f t="shared" ca="1" si="134"/>
        <v>24719</v>
      </c>
      <c r="V671" s="6">
        <f t="shared" ca="1" si="135"/>
        <v>7</v>
      </c>
      <c r="W671" s="8" t="str">
        <f ca="1">VLOOKUP($V671,'Background education'!$A:$B,2,FALSE)</f>
        <v>Undergraduate degree</v>
      </c>
      <c r="X671" s="7">
        <f ca="1" xml:space="preserve">
  IF(OR($Z671 = 5, $Z671 = 6, $Z671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671" s="7" t="str">
        <f ca="1">VLOOKUP($X671,Departments!$A:$B,2,FALSE)</f>
        <v>Audit</v>
      </c>
      <c r="Z671" s="6">
        <f t="shared" ca="1" si="136"/>
        <v>11</v>
      </c>
      <c r="AA671" s="7" t="str">
        <f ca="1">VLOOKUP($Z671,Roles!$A:$B,2,FALSE)</f>
        <v>Analyst</v>
      </c>
      <c r="AB671" s="6">
        <f t="shared" ca="1" si="137"/>
        <v>7</v>
      </c>
      <c r="AC671" s="7" t="str">
        <f ca="1" xml:space="preserve">
IF(
  ISNA($AB671),
  NA(),
  VLOOKUP($AB671,Levels!$A:$B,2,FALSE)
)</f>
        <v>Senior</v>
      </c>
      <c r="AD671" s="8">
        <f t="shared" ca="1" si="138"/>
        <v>41065</v>
      </c>
      <c r="AE671" s="6">
        <f ca="1">RANDBETWEEN(5,COUNTA('Recruitment source'!$A:$A) + 1)</f>
        <v>6</v>
      </c>
      <c r="AF671" s="6" t="str">
        <f ca="1">VLOOKUP($AE671,'Recruitment source'!$A:$B,2,FALSE)</f>
        <v>Learn4Good</v>
      </c>
      <c r="AG671" s="8" t="e">
        <f t="shared" ca="1" si="139"/>
        <v>#N/A</v>
      </c>
      <c r="AH671" s="6" t="e">
        <f t="shared" ca="1" si="140"/>
        <v>#N/A</v>
      </c>
      <c r="AI671" s="6" t="e">
        <f ca="1" xml:space="preserve">
IF(
  ISNA($AH671),
  NA(),
  VLOOKUP($AH671,'Reasons for dismissal'!$A:$B,2,FALSE)
)</f>
        <v>#N/A</v>
      </c>
      <c r="AJ671" s="6">
        <f t="shared" ca="1" si="141"/>
        <v>5</v>
      </c>
      <c r="AK671" s="1">
        <f t="shared" ca="1" si="142"/>
        <v>2500</v>
      </c>
      <c r="AL6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$A671  &amp; ", "   &amp;
$B671  &amp; ", "   &amp;
$D671  &amp; ", '"  &amp;
$I671  &amp; "', '" &amp;
$O671  &amp; "', "  &amp;
$S671  &amp; ", '"  &amp;
TEXT($U671,"dd/mm/aaaa")  &amp; "', "   &amp;
$V671  &amp; ", "   &amp;
$X671  &amp; ", "   &amp;
$Z671  &amp; ", "   &amp;
IF($AB671 &lt;&gt; "", $AB671, "NULL")  &amp; ", "   &amp;
$AK671  &amp; ");"</f>
        <v>#REF!</v>
      </c>
    </row>
    <row r="672" spans="1:38" x14ac:dyDescent="0.2">
      <c r="A672" s="7" cm="1">
        <f t="array" aca="1" ref="A672" ca="1">INDEX(Companies!$A:$A,RANDBETWEEN(2,COUNTA(Companies!$A:$A)),1)</f>
        <v>2</v>
      </c>
      <c r="B672" s="5">
        <f t="shared" si="130"/>
        <v>671</v>
      </c>
      <c r="C672" s="5" t="str" cm="1">
        <f t="array" ref="C672">SHA1HASH($B672)</f>
        <v>97e01b6f38ed3790a7fed91dda9b2f288222e77d</v>
      </c>
      <c r="D672" s="6">
        <f t="shared" ca="1" si="131"/>
        <v>1</v>
      </c>
      <c r="E672" s="7">
        <f ca="1">IF($B672 = 1 + N("Presidente"),
    127,
    IF($B672 = 2 + N("Vice-Presidente"),
        72,
        IF($B672 = 3 + N("Secretária bilíngue"),
            13,
            RANDBETWEEN(5,COUNT(Name!$A:$A) + 1)
        )
    )
)</f>
        <v>323</v>
      </c>
      <c r="F672" s="7" t="str">
        <f ca="1">VLOOKUP($E672,Name!$A:$B,2,FALSE)</f>
        <v>Rachel</v>
      </c>
      <c r="G672" s="7">
        <f ca="1" xml:space="preserve">
IF($B672 = 1,
    0,
    RANDBETWEEN(5,COUNT('Last name'!$A:$A) + 1)
)</f>
        <v>153</v>
      </c>
      <c r="H672" s="7" t="str">
        <f ca="1" xml:space="preserve">
IF($B672 = 1 + N("Presidente"),
    "de Orléans e Bragança",
    VLOOKUP($G672,'Last name'!$A:$B,2,FALSE) &amp; " " &amp; VLOOKUP(RANDBETWEEN(5,COUNT('Last name'!$A:$A) + 1),'Last name'!$A:$B,2,FALSE)
)</f>
        <v>Pimentel Alcantara</v>
      </c>
      <c r="I672" s="7" t="str">
        <f t="shared" ca="1" si="132"/>
        <v>Rachel Pimentel Alcantara</v>
      </c>
      <c r="J672" s="7" t="str" cm="1">
        <f t="array" aca="1" ref="J672" ca="1">SHA1HASH($I672)</f>
        <v>04f8b24a32091017a6de7defa1bdd0657d2c1686</v>
      </c>
      <c r="K672" s="7" cm="1">
        <f t="array" aca="1" ref="K672" ca="1">INDEX(States!$A:$A,M672,1)</f>
        <v>5</v>
      </c>
      <c r="L672" s="7" t="str">
        <f ca="1">VLOOKUP($K672,Countries!$A:$B,2,FALSE)</f>
        <v>Portugal</v>
      </c>
      <c r="M672" s="7" cm="1">
        <f t="array" aca="1" ref="M672" ca="1">INDEX(States!$C:$C,RANDBETWEEN(5,COUNTA(States!$A:$A) + 1),1)</f>
        <v>22</v>
      </c>
      <c r="N672" s="7" t="str">
        <f ca="1">VLOOKUP($M672,States!$C:$D,2,FALSE)</f>
        <v>Vila Real</v>
      </c>
      <c r="O672" s="7" t="str">
        <f ca="1">VLOOKUP($E672,Name!$A:$C,3,FALSE)</f>
        <v>F</v>
      </c>
      <c r="P672" s="7" t="str">
        <f ca="1">VLOOKUP($O672,Genders!$B:$C,2,FALSE)</f>
        <v>Female</v>
      </c>
      <c r="Q672" s="7" cm="1">
        <f t="array" aca="1" ref="Q672" ca="1">INDEX('Marital status'!$A:$A,RANDBETWEEN(5,COUNTA('Marital status'!$A:$A) + 1),1)</f>
        <v>6</v>
      </c>
      <c r="R672" s="7" t="str">
        <f ca="1">VLOOKUP($Q672,'Marital status'!$A:$B,2,FALSE)</f>
        <v>DIVORCED</v>
      </c>
      <c r="S672" s="7">
        <f t="shared" ca="1" si="133"/>
        <v>6</v>
      </c>
      <c r="T672" s="7" t="str">
        <f ca="1">VLOOKUP($S672,Ethnicities!$A:$B,2,FALSE)</f>
        <v xml:space="preserve">  american Indian or Alaska Native</v>
      </c>
      <c r="U672" s="8">
        <f t="shared" ca="1" si="134"/>
        <v>25736</v>
      </c>
      <c r="V672" s="6">
        <f t="shared" ca="1" si="135"/>
        <v>7</v>
      </c>
      <c r="W672" s="8" t="str">
        <f ca="1">VLOOKUP($V672,'Background education'!$A:$B,2,FALSE)</f>
        <v>Undergraduate degree</v>
      </c>
      <c r="X672" s="7">
        <f ca="1" xml:space="preserve">
  IF(OR($Z672 = 5, $Z672 = 6, $Z672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672" s="7" t="str">
        <f ca="1">VLOOKUP($X672,Departments!$A:$B,2,FALSE)</f>
        <v xml:space="preserve"> Presidency</v>
      </c>
      <c r="Z672" s="6">
        <f t="shared" ca="1" si="136"/>
        <v>10</v>
      </c>
      <c r="AA672" s="7" t="str">
        <f ca="1">VLOOKUP($Z672,Roles!$A:$B,2,FALSE)</f>
        <v>Trainee</v>
      </c>
      <c r="AB672" s="6" t="e">
        <f t="shared" ca="1" si="137"/>
        <v>#N/A</v>
      </c>
      <c r="AC672" s="7" t="e">
        <f ca="1" xml:space="preserve">
IF(
  ISNA($AB672),
  NA(),
  VLOOKUP($AB672,Levels!$A:$B,2,FALSE)
)</f>
        <v>#N/A</v>
      </c>
      <c r="AD672" s="8">
        <f t="shared" ca="1" si="138"/>
        <v>38745</v>
      </c>
      <c r="AE672" s="6">
        <f ca="1">RANDBETWEEN(5,COUNTA('Recruitment source'!$A:$A) + 1)</f>
        <v>9</v>
      </c>
      <c r="AF672" s="6" t="str">
        <f ca="1">VLOOKUP($AE672,'Recruitment source'!$A:$B,2,FALSE)</f>
        <v>Empregos Online</v>
      </c>
      <c r="AG672" s="8" t="e">
        <f t="shared" ca="1" si="139"/>
        <v>#N/A</v>
      </c>
      <c r="AH672" s="6" t="e">
        <f t="shared" ca="1" si="140"/>
        <v>#N/A</v>
      </c>
      <c r="AI672" s="6" t="e">
        <f ca="1" xml:space="preserve">
IF(
  ISNA($AH672),
  NA(),
  VLOOKUP($AH672,'Reasons for dismissal'!$A:$B,2,FALSE)
)</f>
        <v>#N/A</v>
      </c>
      <c r="AJ672" s="6">
        <f t="shared" ca="1" si="141"/>
        <v>5</v>
      </c>
      <c r="AK672" s="1">
        <f t="shared" ca="1" si="142"/>
        <v>1305</v>
      </c>
      <c r="AL6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$A672  &amp; ", "   &amp;
$B672  &amp; ", "   &amp;
$D672  &amp; ", '"  &amp;
$I672  &amp; "', '" &amp;
$O672  &amp; "', "  &amp;
$S672  &amp; ", '"  &amp;
TEXT($U672,"dd/mm/aaaa")  &amp; "', "   &amp;
$V672  &amp; ", "   &amp;
$X672  &amp; ", "   &amp;
$Z672  &amp; ", "   &amp;
IF($AB672 &lt;&gt; "", $AB672, "NULL")  &amp; ", "   &amp;
$AK672  &amp; ");"</f>
        <v>#REF!</v>
      </c>
    </row>
    <row r="673" spans="1:38" x14ac:dyDescent="0.2">
      <c r="A673" s="7" cm="1">
        <f t="array" aca="1" ref="A673" ca="1">INDEX(Companies!$A:$A,RANDBETWEEN(2,COUNTA(Companies!$A:$A)),1)</f>
        <v>2</v>
      </c>
      <c r="B673" s="5">
        <f t="shared" si="130"/>
        <v>672</v>
      </c>
      <c r="C673" s="5" t="str" cm="1">
        <f t="array" ref="C673">SHA1HASH($B673)</f>
        <v>540d3e47795cb7cf660d17fac99e2ad4296c26ca</v>
      </c>
      <c r="D673" s="6">
        <f t="shared" ca="1" si="131"/>
        <v>1</v>
      </c>
      <c r="E673" s="7">
        <f ca="1">IF($B673 = 1 + N("Presidente"),
    127,
    IF($B673 = 2 + N("Vice-Presidente"),
        72,
        IF($B673 = 3 + N("Secretária bilíngue"),
            13,
            RANDBETWEEN(5,COUNT(Name!$A:$A) + 1)
        )
    )
)</f>
        <v>30</v>
      </c>
      <c r="F673" s="7" t="str">
        <f ca="1">VLOOKUP($E673,Name!$A:$B,2,FALSE)</f>
        <v>Ana Clara</v>
      </c>
      <c r="G673" s="7">
        <f ca="1" xml:space="preserve">
IF($B673 = 1,
    0,
    RANDBETWEEN(5,COUNT('Last name'!$A:$A) + 1)
)</f>
        <v>16</v>
      </c>
      <c r="H673" s="7" t="str">
        <f ca="1" xml:space="preserve">
IF($B673 = 1 + N("Presidente"),
    "de Orléans e Bragança",
    VLOOKUP($G673,'Last name'!$A:$B,2,FALSE) &amp; " " &amp; VLOOKUP(RANDBETWEEN(5,COUNT('Last name'!$A:$A) + 1),'Last name'!$A:$B,2,FALSE)
)</f>
        <v>Amor Coelho</v>
      </c>
      <c r="I673" s="7" t="str">
        <f t="shared" ca="1" si="132"/>
        <v>Ana Clara Amor Coelho</v>
      </c>
      <c r="J673" s="7" t="str" cm="1">
        <f t="array" aca="1" ref="J673" ca="1">SHA1HASH($I673)</f>
        <v>2e0eb02a64396d1b2abb6b271e596349354b91b3</v>
      </c>
      <c r="K673" s="7" cm="1">
        <f t="array" aca="1" ref="K673" ca="1">INDEX(States!$A:$A,M673,1)</f>
        <v>5</v>
      </c>
      <c r="L673" s="7" t="str">
        <f ca="1">VLOOKUP($K673,Countries!$A:$B,2,FALSE)</f>
        <v>Portugal</v>
      </c>
      <c r="M673" s="7" cm="1">
        <f t="array" aca="1" ref="M673" ca="1">INDEX(States!$C:$C,RANDBETWEEN(5,COUNTA(States!$A:$A) + 1),1)</f>
        <v>10</v>
      </c>
      <c r="N673" s="7" t="str">
        <f ca="1">VLOOKUP($M673,States!$C:$D,2,FALSE)</f>
        <v>Faro</v>
      </c>
      <c r="O673" s="7" t="str">
        <f ca="1">VLOOKUP($E673,Name!$A:$C,3,FALSE)</f>
        <v>F</v>
      </c>
      <c r="P673" s="7" t="str">
        <f ca="1">VLOOKUP($O673,Genders!$B:$C,2,FALSE)</f>
        <v>Female</v>
      </c>
      <c r="Q673" s="7" cm="1">
        <f t="array" aca="1" ref="Q673" ca="1">INDEX('Marital status'!$A:$A,RANDBETWEEN(5,COUNTA('Marital status'!$A:$A) + 1),1)</f>
        <v>6</v>
      </c>
      <c r="R673" s="7" t="str">
        <f ca="1">VLOOKUP($Q673,'Marital status'!$A:$B,2,FALSE)</f>
        <v>DIVORCED</v>
      </c>
      <c r="S673" s="7">
        <f t="shared" ca="1" si="133"/>
        <v>5</v>
      </c>
      <c r="T673" s="7" t="str">
        <f ca="1">VLOOKUP($S673,Ethnicities!$A:$B,2,FALSE)</f>
        <v>ASIAN</v>
      </c>
      <c r="U673" s="8">
        <f t="shared" ca="1" si="134"/>
        <v>23281</v>
      </c>
      <c r="V673" s="6">
        <f t="shared" ca="1" si="135"/>
        <v>8</v>
      </c>
      <c r="W673" s="8" t="str">
        <f ca="1">VLOOKUP($V673,'Background education'!$A:$B,2,FALSE)</f>
        <v>Graduate school</v>
      </c>
      <c r="X673" s="7">
        <f ca="1" xml:space="preserve">
  IF(OR($Z673 = 5, $Z673 = 6, $Z673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673" s="7" t="str">
        <f ca="1">VLOOKUP($X673,Departments!$A:$B,2,FALSE)</f>
        <v>Human Resource</v>
      </c>
      <c r="Z673" s="6">
        <f t="shared" ca="1" si="136"/>
        <v>11</v>
      </c>
      <c r="AA673" s="7" t="str">
        <f ca="1">VLOOKUP($Z673,Roles!$A:$B,2,FALSE)</f>
        <v>Analyst</v>
      </c>
      <c r="AB673" s="6">
        <f t="shared" ca="1" si="137"/>
        <v>6</v>
      </c>
      <c r="AC673" s="7" t="str">
        <f ca="1" xml:space="preserve">
IF(
  ISNA($AB673),
  NA(),
  VLOOKUP($AB673,Levels!$A:$B,2,FALSE)
)</f>
        <v>Pleno</v>
      </c>
      <c r="AD673" s="8">
        <f t="shared" ca="1" si="138"/>
        <v>37490</v>
      </c>
      <c r="AE673" s="6">
        <f ca="1">RANDBETWEEN(5,COUNTA('Recruitment source'!$A:$A) + 1)</f>
        <v>15</v>
      </c>
      <c r="AF673" s="6" t="str">
        <f ca="1">VLOOKUP($AE673,'Recruitment source'!$A:$B,2,FALSE)</f>
        <v>Website</v>
      </c>
      <c r="AG673" s="8" t="e">
        <f t="shared" ca="1" si="139"/>
        <v>#N/A</v>
      </c>
      <c r="AH673" s="6" t="e">
        <f t="shared" ca="1" si="140"/>
        <v>#N/A</v>
      </c>
      <c r="AI673" s="6" t="e">
        <f ca="1" xml:space="preserve">
IF(
  ISNA($AH673),
  NA(),
  VLOOKUP($AH673,'Reasons for dismissal'!$A:$B,2,FALSE)
)</f>
        <v>#N/A</v>
      </c>
      <c r="AJ673" s="6">
        <f t="shared" ca="1" si="141"/>
        <v>5</v>
      </c>
      <c r="AK673" s="1">
        <f t="shared" ca="1" si="142"/>
        <v>3080</v>
      </c>
      <c r="AL6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$A673  &amp; ", "   &amp;
$B673  &amp; ", "   &amp;
$D673  &amp; ", '"  &amp;
$I673  &amp; "', '" &amp;
$O673  &amp; "', "  &amp;
$S673  &amp; ", '"  &amp;
TEXT($U673,"dd/mm/aaaa")  &amp; "', "   &amp;
$V673  &amp; ", "   &amp;
$X673  &amp; ", "   &amp;
$Z673  &amp; ", "   &amp;
IF($AB673 &lt;&gt; "", $AB673, "NULL")  &amp; ", "   &amp;
$AK673  &amp; ");"</f>
        <v>#REF!</v>
      </c>
    </row>
    <row r="674" spans="1:38" x14ac:dyDescent="0.2">
      <c r="A674" s="7" cm="1">
        <f t="array" aca="1" ref="A674" ca="1">INDEX(Companies!$A:$A,RANDBETWEEN(2,COUNTA(Companies!$A:$A)),1)</f>
        <v>2</v>
      </c>
      <c r="B674" s="5">
        <f t="shared" si="130"/>
        <v>673</v>
      </c>
      <c r="C674" s="5" t="str" cm="1">
        <f t="array" ref="C674">SHA1HASH($B674)</f>
        <v>dca7d04102c326cf00ed5aac983d712827329f31</v>
      </c>
      <c r="D674" s="6">
        <f t="shared" ca="1" si="131"/>
        <v>1</v>
      </c>
      <c r="E674" s="7">
        <f ca="1">IF($B674 = 1 + N("Presidente"),
    127,
    IF($B674 = 2 + N("Vice-Presidente"),
        72,
        IF($B674 = 3 + N("Secretária bilíngue"),
            13,
            RANDBETWEEN(5,COUNT(Name!$A:$A) + 1)
        )
    )
)</f>
        <v>43</v>
      </c>
      <c r="F674" s="7" t="str">
        <f ca="1">VLOOKUP($E674,Name!$A:$B,2,FALSE)</f>
        <v>Anita</v>
      </c>
      <c r="G674" s="7">
        <f ca="1" xml:space="preserve">
IF($B674 = 1,
    0,
    RANDBETWEEN(5,COUNT('Last name'!$A:$A) + 1)
)</f>
        <v>41</v>
      </c>
      <c r="H674" s="7" t="str">
        <f ca="1" xml:space="preserve">
IF($B674 = 1 + N("Presidente"),
    "de Orléans e Bragança",
    VLOOKUP($G674,'Last name'!$A:$B,2,FALSE) &amp; " " &amp; VLOOKUP(RANDBETWEEN(5,COUNT('Last name'!$A:$A) + 1),'Last name'!$A:$B,2,FALSE)
)</f>
        <v>Bispo Coelho</v>
      </c>
      <c r="I674" s="7" t="str">
        <f t="shared" ca="1" si="132"/>
        <v>Anita Bispo Coelho</v>
      </c>
      <c r="J674" s="7" t="str" cm="1">
        <f t="array" aca="1" ref="J674" ca="1">SHA1HASH($I674)</f>
        <v>f0b7cc080d7a0082eff8a4e536ce04789c447a62</v>
      </c>
      <c r="K674" s="7" cm="1">
        <f t="array" aca="1" ref="K674" ca="1">INDEX(States!$A:$A,M674,1)</f>
        <v>5</v>
      </c>
      <c r="L674" s="7" t="str">
        <f ca="1">VLOOKUP($K674,Countries!$A:$B,2,FALSE)</f>
        <v>Portugal</v>
      </c>
      <c r="M674" s="7" cm="1">
        <f t="array" aca="1" ref="M674" ca="1">INDEX(States!$C:$C,RANDBETWEEN(5,COUNTA(States!$A:$A) + 1),1)</f>
        <v>20</v>
      </c>
      <c r="N674" s="7" t="str">
        <f ca="1">VLOOKUP($M674,States!$C:$D,2,FALSE)</f>
        <v>Portalegre</v>
      </c>
      <c r="O674" s="7" t="str">
        <f ca="1">VLOOKUP($E674,Name!$A:$C,3,FALSE)</f>
        <v>F</v>
      </c>
      <c r="P674" s="7" t="str">
        <f ca="1">VLOOKUP($O674,Genders!$B:$C,2,FALSE)</f>
        <v>Female</v>
      </c>
      <c r="Q674" s="7" cm="1">
        <f t="array" aca="1" ref="Q674" ca="1">INDEX('Marital status'!$A:$A,RANDBETWEEN(5,COUNTA('Marital status'!$A:$A) + 1),1)</f>
        <v>6</v>
      </c>
      <c r="R674" s="7" t="str">
        <f ca="1">VLOOKUP($Q674,'Marital status'!$A:$B,2,FALSE)</f>
        <v>DIVORCED</v>
      </c>
      <c r="S674" s="7">
        <f t="shared" ca="1" si="133"/>
        <v>5</v>
      </c>
      <c r="T674" s="7" t="str">
        <f ca="1">VLOOKUP($S674,Ethnicities!$A:$B,2,FALSE)</f>
        <v>ASIAN</v>
      </c>
      <c r="U674" s="8">
        <f t="shared" ca="1" si="134"/>
        <v>23021</v>
      </c>
      <c r="V674" s="6">
        <f t="shared" ca="1" si="135"/>
        <v>7</v>
      </c>
      <c r="W674" s="8" t="str">
        <f ca="1">VLOOKUP($V674,'Background education'!$A:$B,2,FALSE)</f>
        <v>Undergraduate degree</v>
      </c>
      <c r="X674" s="7">
        <f ca="1" xml:space="preserve">
  IF(OR($Z674 = 5, $Z674 = 6, $Z674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674" s="7" t="str">
        <f ca="1">VLOOKUP($X674,Departments!$A:$B,2,FALSE)</f>
        <v xml:space="preserve"> Presidency</v>
      </c>
      <c r="Z674" s="6">
        <f t="shared" ca="1" si="136"/>
        <v>9</v>
      </c>
      <c r="AA674" s="7" t="str">
        <f ca="1">VLOOKUP($Z674,Roles!$A:$B,2,FALSE)</f>
        <v>Intern</v>
      </c>
      <c r="AB674" s="6" t="e">
        <f t="shared" ca="1" si="137"/>
        <v>#N/A</v>
      </c>
      <c r="AC674" s="7" t="e">
        <f ca="1" xml:space="preserve">
IF(
  ISNA($AB674),
  NA(),
  VLOOKUP($AB674,Levels!$A:$B,2,FALSE)
)</f>
        <v>#N/A</v>
      </c>
      <c r="AD674" s="8">
        <f t="shared" ca="1" si="138"/>
        <v>38833</v>
      </c>
      <c r="AE674" s="6">
        <f ca="1">RANDBETWEEN(5,COUNTA('Recruitment source'!$A:$A) + 1)</f>
        <v>7</v>
      </c>
      <c r="AF674" s="6" t="str">
        <f ca="1">VLOOKUP($AE674,'Recruitment source'!$A:$B,2,FALSE)</f>
        <v>SAPO Emprego</v>
      </c>
      <c r="AG674" s="8" t="e">
        <f t="shared" ca="1" si="139"/>
        <v>#N/A</v>
      </c>
      <c r="AH674" s="6" t="e">
        <f t="shared" ca="1" si="140"/>
        <v>#N/A</v>
      </c>
      <c r="AI674" s="6" t="e">
        <f ca="1" xml:space="preserve">
IF(
  ISNA($AH674),
  NA(),
  VLOOKUP($AH674,'Reasons for dismissal'!$A:$B,2,FALSE)
)</f>
        <v>#N/A</v>
      </c>
      <c r="AJ674" s="6">
        <f t="shared" ca="1" si="141"/>
        <v>4</v>
      </c>
      <c r="AK674" s="1">
        <f t="shared" ca="1" si="142"/>
        <v>1205</v>
      </c>
      <c r="AL6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$A674  &amp; ", "   &amp;
$B674  &amp; ", "   &amp;
$D674  &amp; ", '"  &amp;
$I674  &amp; "', '" &amp;
$O674  &amp; "', "  &amp;
$S674  &amp; ", '"  &amp;
TEXT($U674,"dd/mm/aaaa")  &amp; "', "   &amp;
$V674  &amp; ", "   &amp;
$X674  &amp; ", "   &amp;
$Z674  &amp; ", "   &amp;
IF($AB674 &lt;&gt; "", $AB674, "NULL")  &amp; ", "   &amp;
$AK674  &amp; ");"</f>
        <v>#REF!</v>
      </c>
    </row>
    <row r="675" spans="1:38" x14ac:dyDescent="0.2">
      <c r="A675" s="7" cm="1">
        <f t="array" aca="1" ref="A675" ca="1">INDEX(Companies!$A:$A,RANDBETWEEN(2,COUNTA(Companies!$A:$A)),1)</f>
        <v>2</v>
      </c>
      <c r="B675" s="5">
        <f t="shared" si="130"/>
        <v>674</v>
      </c>
      <c r="C675" s="5" t="str" cm="1">
        <f t="array" ref="C675">SHA1HASH($B675)</f>
        <v>ee49886656eacc1451a1a06ad61d7a8b31448650</v>
      </c>
      <c r="D675" s="6">
        <f t="shared" ca="1" si="131"/>
        <v>1</v>
      </c>
      <c r="E675" s="7">
        <f ca="1">IF($B675 = 1 + N("Presidente"),
    127,
    IF($B675 = 2 + N("Vice-Presidente"),
        72,
        IF($B675 = 3 + N("Secretária bilíngue"),
            13,
            RANDBETWEEN(5,COUNT(Name!$A:$A) + 1)
        )
    )
)</f>
        <v>253</v>
      </c>
      <c r="F675" s="7" t="str">
        <f ca="1">VLOOKUP($E675,Name!$A:$B,2,FALSE)</f>
        <v>Malu</v>
      </c>
      <c r="G675" s="7">
        <f ca="1" xml:space="preserve">
IF($B675 = 1,
    0,
    RANDBETWEEN(5,COUNT('Last name'!$A:$A) + 1)
)</f>
        <v>20</v>
      </c>
      <c r="H675" s="7" t="str">
        <f ca="1" xml:space="preserve">
IF($B675 = 1 + N("Presidente"),
    "de Orléans e Bragança",
    VLOOKUP($G675,'Last name'!$A:$B,2,FALSE) &amp; " " &amp; VLOOKUP(RANDBETWEEN(5,COUNT('Last name'!$A:$A) + 1),'Last name'!$A:$B,2,FALSE)
)</f>
        <v>Anunciação Gomes</v>
      </c>
      <c r="I675" s="7" t="str">
        <f t="shared" ca="1" si="132"/>
        <v>Malu Anunciação Gomes</v>
      </c>
      <c r="J675" s="7" t="str" cm="1">
        <f t="array" aca="1" ref="J675" ca="1">SHA1HASH($I675)</f>
        <v>c9f087c8abb934c6c286ac83c03b68eed1584fea</v>
      </c>
      <c r="K675" s="7" cm="1">
        <f t="array" aca="1" ref="K675" ca="1">INDEX(States!$A:$A,M675,1)</f>
        <v>5</v>
      </c>
      <c r="L675" s="7" t="str">
        <f ca="1">VLOOKUP($K675,Countries!$A:$B,2,FALSE)</f>
        <v>Portugal</v>
      </c>
      <c r="M675" s="7" cm="1">
        <f t="array" aca="1" ref="M675" ca="1">INDEX(States!$C:$C,RANDBETWEEN(5,COUNTA(States!$A:$A) + 1),1)</f>
        <v>10</v>
      </c>
      <c r="N675" s="7" t="str">
        <f ca="1">VLOOKUP($M675,States!$C:$D,2,FALSE)</f>
        <v>Faro</v>
      </c>
      <c r="O675" s="7" t="str">
        <f ca="1">VLOOKUP($E675,Name!$A:$C,3,FALSE)</f>
        <v>F</v>
      </c>
      <c r="P675" s="7" t="str">
        <f ca="1">VLOOKUP($O675,Genders!$B:$C,2,FALSE)</f>
        <v>Female</v>
      </c>
      <c r="Q675" s="7" cm="1">
        <f t="array" aca="1" ref="Q675" ca="1">INDEX('Marital status'!$A:$A,RANDBETWEEN(5,COUNTA('Marital status'!$A:$A) + 1),1)</f>
        <v>0</v>
      </c>
      <c r="R675" s="7" t="e">
        <f ca="1">VLOOKUP($Q675,'Marital status'!$A:$B,2,FALSE)</f>
        <v>#N/A</v>
      </c>
      <c r="S675" s="7">
        <f t="shared" ca="1" si="133"/>
        <v>5</v>
      </c>
      <c r="T675" s="7" t="str">
        <f ca="1">VLOOKUP($S675,Ethnicities!$A:$B,2,FALSE)</f>
        <v>ASIAN</v>
      </c>
      <c r="U675" s="8">
        <f t="shared" ca="1" si="134"/>
        <v>18029</v>
      </c>
      <c r="V675" s="6">
        <f t="shared" ca="1" si="135"/>
        <v>8</v>
      </c>
      <c r="W675" s="8" t="str">
        <f ca="1">VLOOKUP($V675,'Background education'!$A:$B,2,FALSE)</f>
        <v>Graduate school</v>
      </c>
      <c r="X675" s="7">
        <f ca="1" xml:space="preserve">
  IF(OR($Z675 = 5, $Z675 = 6, $Z675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675" s="7" t="str">
        <f ca="1">VLOOKUP($X675,Departments!$A:$B,2,FALSE)</f>
        <v>Finance</v>
      </c>
      <c r="Z675" s="6">
        <f t="shared" ca="1" si="136"/>
        <v>11</v>
      </c>
      <c r="AA675" s="7" t="str">
        <f ca="1">VLOOKUP($Z675,Roles!$A:$B,2,FALSE)</f>
        <v>Analyst</v>
      </c>
      <c r="AB675" s="6">
        <f t="shared" ca="1" si="137"/>
        <v>7</v>
      </c>
      <c r="AC675" s="7" t="str">
        <f ca="1" xml:space="preserve">
IF(
  ISNA($AB675),
  NA(),
  VLOOKUP($AB675,Levels!$A:$B,2,FALSE)
)</f>
        <v>Senior</v>
      </c>
      <c r="AD675" s="8">
        <f t="shared" ca="1" si="138"/>
        <v>40518</v>
      </c>
      <c r="AE675" s="6">
        <f ca="1">RANDBETWEEN(5,COUNTA('Recruitment source'!$A:$A) + 1)</f>
        <v>12</v>
      </c>
      <c r="AF675" s="6" t="str">
        <f ca="1">VLOOKUP($AE675,'Recruitment source'!$A:$B,2,FALSE)</f>
        <v xml:space="preserve"> recommendation of employee</v>
      </c>
      <c r="AG675" s="8" t="e">
        <f t="shared" ca="1" si="139"/>
        <v>#N/A</v>
      </c>
      <c r="AH675" s="6" t="e">
        <f t="shared" ca="1" si="140"/>
        <v>#N/A</v>
      </c>
      <c r="AI675" s="6" t="e">
        <f ca="1" xml:space="preserve">
IF(
  ISNA($AH675),
  NA(),
  VLOOKUP($AH675,'Reasons for dismissal'!$A:$B,2,FALSE)
)</f>
        <v>#N/A</v>
      </c>
      <c r="AJ675" s="6">
        <f t="shared" ca="1" si="141"/>
        <v>5</v>
      </c>
      <c r="AK675" s="1">
        <f t="shared" ca="1" si="142"/>
        <v>3000</v>
      </c>
      <c r="AL6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$A675  &amp; ", "   &amp;
$B675  &amp; ", "   &amp;
$D675  &amp; ", '"  &amp;
$I675  &amp; "', '" &amp;
$O675  &amp; "', "  &amp;
$S675  &amp; ", '"  &amp;
TEXT($U675,"dd/mm/aaaa")  &amp; "', "   &amp;
$V675  &amp; ", "   &amp;
$X675  &amp; ", "   &amp;
$Z675  &amp; ", "   &amp;
IF($AB675 &lt;&gt; "", $AB675, "NULL")  &amp; ", "   &amp;
$AK675  &amp; ");"</f>
        <v>#REF!</v>
      </c>
    </row>
    <row r="676" spans="1:38" x14ac:dyDescent="0.2">
      <c r="A676" s="7" cm="1">
        <f t="array" aca="1" ref="A676" ca="1">INDEX(Companies!$A:$A,RANDBETWEEN(2,COUNTA(Companies!$A:$A)),1)</f>
        <v>2</v>
      </c>
      <c r="B676" s="5">
        <f t="shared" si="130"/>
        <v>675</v>
      </c>
      <c r="C676" s="5" t="str" cm="1">
        <f t="array" ref="C676">SHA1HASH($B676)</f>
        <v>fcd72fa5e79091747b312d4bdf3a5368d2be87b3</v>
      </c>
      <c r="D676" s="6">
        <f t="shared" ca="1" si="131"/>
        <v>1</v>
      </c>
      <c r="E676" s="7">
        <f ca="1">IF($B676 = 1 + N("Presidente"),
    127,
    IF($B676 = 2 + N("Vice-Presidente"),
        72,
        IF($B676 = 3 + N("Secretária bilíngue"),
            13,
            RANDBETWEEN(5,COUNT(Name!$A:$A) + 1)
        )
    )
)</f>
        <v>95</v>
      </c>
      <c r="F676" s="7" t="str">
        <f ca="1">VLOOKUP($E676,Name!$A:$B,2,FALSE)</f>
        <v>Clarice</v>
      </c>
      <c r="G676" s="7">
        <f ca="1" xml:space="preserve">
IF($B676 = 1,
    0,
    RANDBETWEEN(5,COUNT('Last name'!$A:$A) + 1)
)</f>
        <v>115</v>
      </c>
      <c r="H676" s="7" t="str">
        <f ca="1" xml:space="preserve">
IF($B676 = 1 + N("Presidente"),
    "de Orléans e Bragança",
    VLOOKUP($G676,'Last name'!$A:$B,2,FALSE) &amp; " " &amp; VLOOKUP(RANDBETWEEN(5,COUNT('Last name'!$A:$A) + 1),'Last name'!$A:$B,2,FALSE)
)</f>
        <v>Madureira Oliveira</v>
      </c>
      <c r="I676" s="7" t="str">
        <f t="shared" ca="1" si="132"/>
        <v>Clarice Madureira Oliveira</v>
      </c>
      <c r="J676" s="7" t="str" cm="1">
        <f t="array" aca="1" ref="J676" ca="1">SHA1HASH($I676)</f>
        <v>b900780e6d702091a2b673d9718992d1dc27d7b4</v>
      </c>
      <c r="K676" s="7" cm="1">
        <f t="array" aca="1" ref="K676" ca="1">INDEX(States!$A:$A,M676,1)</f>
        <v>5</v>
      </c>
      <c r="L676" s="7" t="str">
        <f ca="1">VLOOKUP($K676,Countries!$A:$B,2,FALSE)</f>
        <v>Portugal</v>
      </c>
      <c r="M676" s="7" cm="1">
        <f t="array" aca="1" ref="M676" ca="1">INDEX(States!$C:$C,RANDBETWEEN(5,COUNTA(States!$A:$A) + 1),1)</f>
        <v>12</v>
      </c>
      <c r="N676" s="7" t="str">
        <f ca="1">VLOOKUP($M676,States!$C:$D,2,FALSE)</f>
        <v>Leiria</v>
      </c>
      <c r="O676" s="7" t="str">
        <f ca="1">VLOOKUP($E676,Name!$A:$C,3,FALSE)</f>
        <v>F</v>
      </c>
      <c r="P676" s="7" t="str">
        <f ca="1">VLOOKUP($O676,Genders!$B:$C,2,FALSE)</f>
        <v>Female</v>
      </c>
      <c r="Q676" s="7" cm="1">
        <f t="array" aca="1" ref="Q676" ca="1">INDEX('Marital status'!$A:$A,RANDBETWEEN(5,COUNTA('Marital status'!$A:$A) + 1),1)</f>
        <v>5</v>
      </c>
      <c r="R676" s="7" t="str">
        <f ca="1">VLOOKUP($Q676,'Marital status'!$A:$B,2,FALSE)</f>
        <v xml:space="preserve"> Separated </v>
      </c>
      <c r="S676" s="7">
        <f t="shared" ca="1" si="133"/>
        <v>5</v>
      </c>
      <c r="T676" s="7" t="str">
        <f ca="1">VLOOKUP($S676,Ethnicities!$A:$B,2,FALSE)</f>
        <v>ASIAN</v>
      </c>
      <c r="U676" s="8">
        <f t="shared" ca="1" si="134"/>
        <v>33492</v>
      </c>
      <c r="V676" s="6">
        <f t="shared" ca="1" si="135"/>
        <v>7</v>
      </c>
      <c r="W676" s="8" t="str">
        <f ca="1">VLOOKUP($V676,'Background education'!$A:$B,2,FALSE)</f>
        <v>Undergraduate degree</v>
      </c>
      <c r="X676" s="7">
        <f ca="1" xml:space="preserve">
  IF(OR($Z676 = 5, $Z676 = 6, $Z676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676" s="7" t="str">
        <f ca="1">VLOOKUP($X676,Departments!$A:$B,2,FALSE)</f>
        <v>Human Resource</v>
      </c>
      <c r="Z676" s="6">
        <f t="shared" ca="1" si="136"/>
        <v>10</v>
      </c>
      <c r="AA676" s="7" t="str">
        <f ca="1">VLOOKUP($Z676,Roles!$A:$B,2,FALSE)</f>
        <v>Trainee</v>
      </c>
      <c r="AB676" s="6" t="e">
        <f t="shared" ca="1" si="137"/>
        <v>#N/A</v>
      </c>
      <c r="AC676" s="7" t="e">
        <f ca="1" xml:space="preserve">
IF(
  ISNA($AB676),
  NA(),
  VLOOKUP($AB676,Levels!$A:$B,2,FALSE)
)</f>
        <v>#N/A</v>
      </c>
      <c r="AD676" s="8">
        <f t="shared" ca="1" si="138"/>
        <v>39146</v>
      </c>
      <c r="AE676" s="6">
        <f ca="1">RANDBETWEEN(5,COUNTA('Recruitment source'!$A:$A) + 1)</f>
        <v>10</v>
      </c>
      <c r="AF676" s="6" t="str">
        <f ca="1">VLOOKUP($AE676,'Recruitment source'!$A:$B,2,FALSE)</f>
        <v>Jobs in Lisbon</v>
      </c>
      <c r="AG676" s="8" t="e">
        <f t="shared" ca="1" si="139"/>
        <v>#N/A</v>
      </c>
      <c r="AH676" s="6" t="e">
        <f t="shared" ca="1" si="140"/>
        <v>#N/A</v>
      </c>
      <c r="AI676" s="6" t="e">
        <f ca="1" xml:space="preserve">
IF(
  ISNA($AH676),
  NA(),
  VLOOKUP($AH676,'Reasons for dismissal'!$A:$B,2,FALSE)
)</f>
        <v>#N/A</v>
      </c>
      <c r="AJ676" s="6">
        <f t="shared" ca="1" si="141"/>
        <v>5</v>
      </c>
      <c r="AK676" s="1">
        <f t="shared" ca="1" si="142"/>
        <v>1385</v>
      </c>
      <c r="AL6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$A676  &amp; ", "   &amp;
$B676  &amp; ", "   &amp;
$D676  &amp; ", '"  &amp;
$I676  &amp; "', '" &amp;
$O676  &amp; "', "  &amp;
$S676  &amp; ", '"  &amp;
TEXT($U676,"dd/mm/aaaa")  &amp; "', "   &amp;
$V676  &amp; ", "   &amp;
$X676  &amp; ", "   &amp;
$Z676  &amp; ", "   &amp;
IF($AB676 &lt;&gt; "", $AB676, "NULL")  &amp; ", "   &amp;
$AK676  &amp; ");"</f>
        <v>#REF!</v>
      </c>
    </row>
    <row r="677" spans="1:38" x14ac:dyDescent="0.2">
      <c r="A677" s="7" cm="1">
        <f t="array" aca="1" ref="A677" ca="1">INDEX(Companies!$A:$A,RANDBETWEEN(2,COUNTA(Companies!$A:$A)),1)</f>
        <v>2</v>
      </c>
      <c r="B677" s="5">
        <f t="shared" si="130"/>
        <v>676</v>
      </c>
      <c r="C677" s="5" t="str" cm="1">
        <f t="array" ref="C677">SHA1HASH($B677)</f>
        <v>c6cf93cb5f3e51a3053e0c15aa871977512f3515</v>
      </c>
      <c r="D677" s="6">
        <f t="shared" ca="1" si="131"/>
        <v>1</v>
      </c>
      <c r="E677" s="7">
        <f ca="1">IF($B677 = 1 + N("Presidente"),
    127,
    IF($B677 = 2 + N("Vice-Presidente"),
        72,
        IF($B677 = 3 + N("Secretária bilíngue"),
            13,
            RANDBETWEEN(5,COUNT(Name!$A:$A) + 1)
        )
    )
)</f>
        <v>229</v>
      </c>
      <c r="F677" s="7" t="str">
        <f ca="1">VLOOKUP($E677,Name!$A:$B,2,FALSE)</f>
        <v>Liz</v>
      </c>
      <c r="G677" s="7">
        <f ca="1" xml:space="preserve">
IF($B677 = 1,
    0,
    RANDBETWEEN(5,COUNT('Last name'!$A:$A) + 1)
)</f>
        <v>11</v>
      </c>
      <c r="H677" s="7" t="str">
        <f ca="1" xml:space="preserve">
IF($B677 = 1 + N("Presidente"),
    "de Orléans e Bragança",
    VLOOKUP($G677,'Last name'!$A:$B,2,FALSE) &amp; " " &amp; VLOOKUP(RANDBETWEEN(5,COUNT('Last name'!$A:$A) + 1),'Last name'!$A:$B,2,FALSE)
)</f>
        <v>Almeida Andrade</v>
      </c>
      <c r="I677" s="7" t="str">
        <f t="shared" ca="1" si="132"/>
        <v>Liz Almeida Andrade</v>
      </c>
      <c r="J677" s="7" t="str" cm="1">
        <f t="array" aca="1" ref="J677" ca="1">SHA1HASH($I677)</f>
        <v>0173e93c028ac25079cf60d5c89ace2a86fdb5a9</v>
      </c>
      <c r="K677" s="7" cm="1">
        <f t="array" aca="1" ref="K677" ca="1">INDEX(States!$A:$A,M677,1)</f>
        <v>5</v>
      </c>
      <c r="L677" s="7" t="str">
        <f ca="1">VLOOKUP($K677,Countries!$A:$B,2,FALSE)</f>
        <v>Portugal</v>
      </c>
      <c r="M677" s="7" cm="1">
        <f t="array" aca="1" ref="M677" ca="1">INDEX(States!$C:$C,RANDBETWEEN(5,COUNTA(States!$A:$A) + 1),1)</f>
        <v>21</v>
      </c>
      <c r="N677" s="7" t="str">
        <f ca="1">VLOOKUP($M677,States!$C:$D,2,FALSE)</f>
        <v>Guarda</v>
      </c>
      <c r="O677" s="7" t="str">
        <f ca="1">VLOOKUP($E677,Name!$A:$C,3,FALSE)</f>
        <v>F</v>
      </c>
      <c r="P677" s="7" t="str">
        <f ca="1">VLOOKUP($O677,Genders!$B:$C,2,FALSE)</f>
        <v>Female</v>
      </c>
      <c r="Q677" s="7" cm="1">
        <f t="array" aca="1" ref="Q677" ca="1">INDEX('Marital status'!$A:$A,RANDBETWEEN(5,COUNTA('Marital status'!$A:$A) + 1),1)</f>
        <v>5</v>
      </c>
      <c r="R677" s="7" t="str">
        <f ca="1">VLOOKUP($Q677,'Marital status'!$A:$B,2,FALSE)</f>
        <v xml:space="preserve"> Separated </v>
      </c>
      <c r="S677" s="7">
        <f t="shared" ca="1" si="133"/>
        <v>5</v>
      </c>
      <c r="T677" s="7" t="str">
        <f ca="1">VLOOKUP($S677,Ethnicities!$A:$B,2,FALSE)</f>
        <v>ASIAN</v>
      </c>
      <c r="U677" s="8">
        <f t="shared" ca="1" si="134"/>
        <v>22959</v>
      </c>
      <c r="V677" s="6">
        <f t="shared" ca="1" si="135"/>
        <v>8</v>
      </c>
      <c r="W677" s="8" t="str">
        <f ca="1">VLOOKUP($V677,'Background education'!$A:$B,2,FALSE)</f>
        <v>Graduate school</v>
      </c>
      <c r="X677" s="7">
        <f ca="1" xml:space="preserve">
  IF(OR($Z677 = 5, $Z677 = 6, $Z677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677" s="7" t="str">
        <f ca="1">VLOOKUP($X677,Departments!$A:$B,2,FALSE)</f>
        <v xml:space="preserve"> Commercial</v>
      </c>
      <c r="Z677" s="6">
        <f t="shared" ca="1" si="136"/>
        <v>11</v>
      </c>
      <c r="AA677" s="7" t="str">
        <f ca="1">VLOOKUP($Z677,Roles!$A:$B,2,FALSE)</f>
        <v>Analyst</v>
      </c>
      <c r="AB677" s="6">
        <f t="shared" ca="1" si="137"/>
        <v>7</v>
      </c>
      <c r="AC677" s="7" t="str">
        <f ca="1" xml:space="preserve">
IF(
  ISNA($AB677),
  NA(),
  VLOOKUP($AB677,Levels!$A:$B,2,FALSE)
)</f>
        <v>Senior</v>
      </c>
      <c r="AD677" s="8">
        <f t="shared" ca="1" si="138"/>
        <v>38977</v>
      </c>
      <c r="AE677" s="6">
        <f ca="1">RANDBETWEEN(5,COUNTA('Recruitment source'!$A:$A) + 1)</f>
        <v>8</v>
      </c>
      <c r="AF677" s="6" t="str">
        <f ca="1">VLOOKUP($AE677,'Recruitment source'!$A:$B,2,FALSE)</f>
        <v>Net Empregos</v>
      </c>
      <c r="AG677" s="8" t="e">
        <f t="shared" ca="1" si="139"/>
        <v>#N/A</v>
      </c>
      <c r="AH677" s="6" t="e">
        <f t="shared" ca="1" si="140"/>
        <v>#N/A</v>
      </c>
      <c r="AI677" s="6" t="e">
        <f ca="1" xml:space="preserve">
IF(
  ISNA($AH677),
  NA(),
  VLOOKUP($AH677,'Reasons for dismissal'!$A:$B,2,FALSE)
)</f>
        <v>#N/A</v>
      </c>
      <c r="AJ677" s="6">
        <f t="shared" ca="1" si="141"/>
        <v>5</v>
      </c>
      <c r="AK677" s="1">
        <f t="shared" ca="1" si="142"/>
        <v>3080</v>
      </c>
      <c r="AL6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$A677  &amp; ", "   &amp;
$B677  &amp; ", "   &amp;
$D677  &amp; ", '"  &amp;
$I677  &amp; "', '" &amp;
$O677  &amp; "', "  &amp;
$S677  &amp; ", '"  &amp;
TEXT($U677,"dd/mm/aaaa")  &amp; "', "   &amp;
$V677  &amp; ", "   &amp;
$X677  &amp; ", "   &amp;
$Z677  &amp; ", "   &amp;
IF($AB677 &lt;&gt; "", $AB677, "NULL")  &amp; ", "   &amp;
$AK677  &amp; ");"</f>
        <v>#REF!</v>
      </c>
    </row>
    <row r="678" spans="1:38" x14ac:dyDescent="0.2">
      <c r="A678" s="7" cm="1">
        <f t="array" aca="1" ref="A678" ca="1">INDEX(Companies!$A:$A,RANDBETWEEN(2,COUNTA(Companies!$A:$A)),1)</f>
        <v>2</v>
      </c>
      <c r="B678" s="5">
        <f t="shared" si="130"/>
        <v>677</v>
      </c>
      <c r="C678" s="5" t="str" cm="1">
        <f t="array" ref="C678">SHA1HASH($B678)</f>
        <v>e0cc7b71e9bf62b758889fa83aa7335372f79de0</v>
      </c>
      <c r="D678" s="6">
        <f t="shared" ca="1" si="131"/>
        <v>1</v>
      </c>
      <c r="E678" s="7">
        <f ca="1">IF($B678 = 1 + N("Presidente"),
    127,
    IF($B678 = 2 + N("Vice-Presidente"),
        72,
        IF($B678 = 3 + N("Secretária bilíngue"),
            13,
            RANDBETWEEN(5,COUNT(Name!$A:$A) + 1)
        )
    )
)</f>
        <v>316</v>
      </c>
      <c r="F678" s="7" t="str">
        <f ca="1">VLOOKUP($E678,Name!$A:$B,2,FALSE)</f>
        <v>Pedro</v>
      </c>
      <c r="G678" s="7">
        <f ca="1" xml:space="preserve">
IF($B678 = 1,
    0,
    RANDBETWEEN(5,COUNT('Last name'!$A:$A) + 1)
)</f>
        <v>39</v>
      </c>
      <c r="H678" s="7" t="str">
        <f ca="1" xml:space="preserve">
IF($B678 = 1 + N("Presidente"),
    "de Orléans e Bragança",
    VLOOKUP($G678,'Last name'!$A:$B,2,FALSE) &amp; " " &amp; VLOOKUP(RANDBETWEEN(5,COUNT('Last name'!$A:$A) + 1),'Last name'!$A:$B,2,FALSE)
)</f>
        <v>Bianchi Barbieri</v>
      </c>
      <c r="I678" s="7" t="str">
        <f t="shared" ca="1" si="132"/>
        <v>Pedro Bianchi Barbieri</v>
      </c>
      <c r="J678" s="7" t="str" cm="1">
        <f t="array" aca="1" ref="J678" ca="1">SHA1HASH($I678)</f>
        <v>cc0bb9377e4a11d42554f1c55d48075314d070dd</v>
      </c>
      <c r="K678" s="7" cm="1">
        <f t="array" aca="1" ref="K678" ca="1">INDEX(States!$A:$A,M678,1)</f>
        <v>5</v>
      </c>
      <c r="L678" s="7" t="str">
        <f ca="1">VLOOKUP($K678,Countries!$A:$B,2,FALSE)</f>
        <v>Portugal</v>
      </c>
      <c r="M678" s="7" cm="1">
        <f t="array" aca="1" ref="M678" ca="1">INDEX(States!$C:$C,RANDBETWEEN(5,COUNTA(States!$A:$A) + 1),1)</f>
        <v>12</v>
      </c>
      <c r="N678" s="7" t="str">
        <f ca="1">VLOOKUP($M678,States!$C:$D,2,FALSE)</f>
        <v>Leiria</v>
      </c>
      <c r="O678" s="7" t="str">
        <f ca="1">VLOOKUP($E678,Name!$A:$C,3,FALSE)</f>
        <v>M</v>
      </c>
      <c r="P678" s="7" t="str">
        <f ca="1">VLOOKUP($O678,Genders!$B:$C,2,FALSE)</f>
        <v>Male</v>
      </c>
      <c r="Q678" s="7" cm="1">
        <f t="array" aca="1" ref="Q678" ca="1">INDEX('Marital status'!$A:$A,RANDBETWEEN(5,COUNTA('Marital status'!$A:$A) + 1),1)</f>
        <v>6</v>
      </c>
      <c r="R678" s="7" t="str">
        <f ca="1">VLOOKUP($Q678,'Marital status'!$A:$B,2,FALSE)</f>
        <v>DIVORCED</v>
      </c>
      <c r="S678" s="7">
        <f t="shared" ca="1" si="133"/>
        <v>5</v>
      </c>
      <c r="T678" s="7" t="str">
        <f ca="1">VLOOKUP($S678,Ethnicities!$A:$B,2,FALSE)</f>
        <v>ASIAN</v>
      </c>
      <c r="U678" s="8">
        <f t="shared" ca="1" si="134"/>
        <v>33837</v>
      </c>
      <c r="V678" s="6">
        <f t="shared" ca="1" si="135"/>
        <v>7</v>
      </c>
      <c r="W678" s="8" t="str">
        <f ca="1">VLOOKUP($V678,'Background education'!$A:$B,2,FALSE)</f>
        <v>Undergraduate degree</v>
      </c>
      <c r="X678" s="7">
        <f ca="1" xml:space="preserve">
  IF(OR($Z678 = 5, $Z678 = 6, $Z678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678" s="7" t="str">
        <f ca="1">VLOOKUP($X678,Departments!$A:$B,2,FALSE)</f>
        <v>Administration</v>
      </c>
      <c r="Z678" s="6">
        <f t="shared" ca="1" si="136"/>
        <v>10</v>
      </c>
      <c r="AA678" s="7" t="str">
        <f ca="1">VLOOKUP($Z678,Roles!$A:$B,2,FALSE)</f>
        <v>Trainee</v>
      </c>
      <c r="AB678" s="6" t="e">
        <f t="shared" ca="1" si="137"/>
        <v>#N/A</v>
      </c>
      <c r="AC678" s="7" t="e">
        <f ca="1" xml:space="preserve">
IF(
  ISNA($AB678),
  NA(),
  VLOOKUP($AB678,Levels!$A:$B,2,FALSE)
)</f>
        <v>#N/A</v>
      </c>
      <c r="AD678" s="8">
        <f t="shared" ca="1" si="138"/>
        <v>44610</v>
      </c>
      <c r="AE678" s="6">
        <f ca="1">RANDBETWEEN(5,COUNTA('Recruitment source'!$A:$A) + 1)</f>
        <v>15</v>
      </c>
      <c r="AF678" s="6" t="str">
        <f ca="1">VLOOKUP($AE678,'Recruitment source'!$A:$B,2,FALSE)</f>
        <v>Website</v>
      </c>
      <c r="AG678" s="8" t="e">
        <f t="shared" ca="1" si="139"/>
        <v>#N/A</v>
      </c>
      <c r="AH678" s="6" t="e">
        <f t="shared" ca="1" si="140"/>
        <v>#N/A</v>
      </c>
      <c r="AI678" s="6" t="e">
        <f ca="1" xml:space="preserve">
IF(
  ISNA($AH678),
  NA(),
  VLOOKUP($AH678,'Reasons for dismissal'!$A:$B,2,FALSE)
)</f>
        <v>#N/A</v>
      </c>
      <c r="AJ678" s="6">
        <f t="shared" ca="1" si="141"/>
        <v>4</v>
      </c>
      <c r="AK678" s="1">
        <f t="shared" ca="1" si="142"/>
        <v>1305</v>
      </c>
      <c r="AL6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$A678  &amp; ", "   &amp;
$B678  &amp; ", "   &amp;
$D678  &amp; ", '"  &amp;
$I678  &amp; "', '" &amp;
$O678  &amp; "', "  &amp;
$S678  &amp; ", '"  &amp;
TEXT($U678,"dd/mm/aaaa")  &amp; "', "   &amp;
$V678  &amp; ", "   &amp;
$X678  &amp; ", "   &amp;
$Z678  &amp; ", "   &amp;
IF($AB678 &lt;&gt; "", $AB678, "NULL")  &amp; ", "   &amp;
$AK678  &amp; ");"</f>
        <v>#REF!</v>
      </c>
    </row>
    <row r="679" spans="1:38" x14ac:dyDescent="0.2">
      <c r="A679" s="7" cm="1">
        <f t="array" aca="1" ref="A679" ca="1">INDEX(Companies!$A:$A,RANDBETWEEN(2,COUNTA(Companies!$A:$A)),1)</f>
        <v>2</v>
      </c>
      <c r="B679" s="5">
        <f t="shared" si="130"/>
        <v>678</v>
      </c>
      <c r="C679" s="5" t="str" cm="1">
        <f t="array" ref="C679">SHA1HASH($B679)</f>
        <v>b2029ba5ea1042d78c96d3888897571eea8c27fa</v>
      </c>
      <c r="D679" s="6">
        <f t="shared" ca="1" si="131"/>
        <v>1</v>
      </c>
      <c r="E679" s="7">
        <f ca="1">IF($B679 = 1 + N("Presidente"),
    127,
    IF($B679 = 2 + N("Vice-Presidente"),
        72,
        IF($B679 = 3 + N("Secretária bilíngue"),
            13,
            RANDBETWEEN(5,COUNT(Name!$A:$A) + 1)
        )
    )
)</f>
        <v>58</v>
      </c>
      <c r="F679" s="7" t="str">
        <f ca="1">VLOOKUP($E679,Name!$A:$B,2,FALSE)</f>
        <v>Arthur Miguel</v>
      </c>
      <c r="G679" s="7">
        <f ca="1" xml:space="preserve">
IF($B679 = 1,
    0,
    RANDBETWEEN(5,COUNT('Last name'!$A:$A) + 1)
)</f>
        <v>80</v>
      </c>
      <c r="H679" s="7" t="str">
        <f ca="1" xml:space="preserve">
IF($B679 = 1 + N("Presidente"),
    "de Orléans e Bragança",
    VLOOKUP($G679,'Last name'!$A:$B,2,FALSE) &amp; " " &amp; VLOOKUP(RANDBETWEEN(5,COUNT('Last name'!$A:$A) + 1),'Last name'!$A:$B,2,FALSE)
)</f>
        <v>Faria Cunha</v>
      </c>
      <c r="I679" s="7" t="str">
        <f t="shared" ca="1" si="132"/>
        <v>Arthur Miguel Faria Cunha</v>
      </c>
      <c r="J679" s="7" t="str" cm="1">
        <f t="array" aca="1" ref="J679" ca="1">SHA1HASH($I679)</f>
        <v>82c125226f8bec68a133844f33d724a8e0da7f69</v>
      </c>
      <c r="K679" s="7" cm="1">
        <f t="array" aca="1" ref="K679" ca="1">INDEX(States!$A:$A,M679,1)</f>
        <v>5</v>
      </c>
      <c r="L679" s="7" t="str">
        <f ca="1">VLOOKUP($K679,Countries!$A:$B,2,FALSE)</f>
        <v>Portugal</v>
      </c>
      <c r="M679" s="7" cm="1">
        <f t="array" aca="1" ref="M679" ca="1">INDEX(States!$C:$C,RANDBETWEEN(5,COUNTA(States!$A:$A) + 1),1)</f>
        <v>20</v>
      </c>
      <c r="N679" s="7" t="str">
        <f ca="1">VLOOKUP($M679,States!$C:$D,2,FALSE)</f>
        <v>Portalegre</v>
      </c>
      <c r="O679" s="7" t="str">
        <f ca="1">VLOOKUP($E679,Name!$A:$C,3,FALSE)</f>
        <v>M</v>
      </c>
      <c r="P679" s="7" t="str">
        <f ca="1">VLOOKUP($O679,Genders!$B:$C,2,FALSE)</f>
        <v>Male</v>
      </c>
      <c r="Q679" s="7" cm="1">
        <f t="array" aca="1" ref="Q679" ca="1">INDEX('Marital status'!$A:$A,RANDBETWEEN(5,COUNTA('Marital status'!$A:$A) + 1),1)</f>
        <v>5</v>
      </c>
      <c r="R679" s="7" t="str">
        <f ca="1">VLOOKUP($Q679,'Marital status'!$A:$B,2,FALSE)</f>
        <v xml:space="preserve"> Separated </v>
      </c>
      <c r="S679" s="7">
        <f t="shared" ca="1" si="133"/>
        <v>6</v>
      </c>
      <c r="T679" s="7" t="str">
        <f ca="1">VLOOKUP($S679,Ethnicities!$A:$B,2,FALSE)</f>
        <v xml:space="preserve">  american Indian or Alaska Native</v>
      </c>
      <c r="U679" s="8">
        <f t="shared" ca="1" si="134"/>
        <v>24239</v>
      </c>
      <c r="V679" s="6">
        <f t="shared" ca="1" si="135"/>
        <v>7</v>
      </c>
      <c r="W679" s="8" t="str">
        <f ca="1">VLOOKUP($V679,'Background education'!$A:$B,2,FALSE)</f>
        <v>Undergraduate degree</v>
      </c>
      <c r="X679" s="7">
        <f ca="1" xml:space="preserve">
  IF(OR($Z679 = 5, $Z679 = 6, $Z679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679" s="7" t="str">
        <f ca="1">VLOOKUP($X679,Departments!$A:$B,2,FALSE)</f>
        <v>Finance</v>
      </c>
      <c r="Z679" s="6">
        <f t="shared" ca="1" si="136"/>
        <v>11</v>
      </c>
      <c r="AA679" s="7" t="str">
        <f ca="1">VLOOKUP($Z679,Roles!$A:$B,2,FALSE)</f>
        <v>Analyst</v>
      </c>
      <c r="AB679" s="6">
        <f t="shared" ca="1" si="137"/>
        <v>7</v>
      </c>
      <c r="AC679" s="7" t="str">
        <f ca="1" xml:space="preserve">
IF(
  ISNA($AB679),
  NA(),
  VLOOKUP($AB679,Levels!$A:$B,2,FALSE)
)</f>
        <v>Senior</v>
      </c>
      <c r="AD679" s="8">
        <f t="shared" ca="1" si="138"/>
        <v>44230</v>
      </c>
      <c r="AE679" s="6">
        <f ca="1">RANDBETWEEN(5,COUNTA('Recruitment source'!$A:$A) + 1)</f>
        <v>5</v>
      </c>
      <c r="AF679" s="6" t="str">
        <f ca="1">VLOOKUP($AE679,'Recruitment source'!$A:$B,2,FALSE)</f>
        <v>Indeed</v>
      </c>
      <c r="AG679" s="8" t="e">
        <f t="shared" ca="1" si="139"/>
        <v>#N/A</v>
      </c>
      <c r="AH679" s="6" t="e">
        <f t="shared" ca="1" si="140"/>
        <v>#N/A</v>
      </c>
      <c r="AI679" s="6" t="e">
        <f ca="1" xml:space="preserve">
IF(
  ISNA($AH679),
  NA(),
  VLOOKUP($AH679,'Reasons for dismissal'!$A:$B,2,FALSE)
)</f>
        <v>#N/A</v>
      </c>
      <c r="AJ679" s="6">
        <f t="shared" ca="1" si="141"/>
        <v>5</v>
      </c>
      <c r="AK679" s="1">
        <f t="shared" ca="1" si="142"/>
        <v>2500</v>
      </c>
      <c r="AL6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$A679  &amp; ", "   &amp;
$B679  &amp; ", "   &amp;
$D679  &amp; ", '"  &amp;
$I679  &amp; "', '" &amp;
$O679  &amp; "', "  &amp;
$S679  &amp; ", '"  &amp;
TEXT($U679,"dd/mm/aaaa")  &amp; "', "   &amp;
$V679  &amp; ", "   &amp;
$X679  &amp; ", "   &amp;
$Z679  &amp; ", "   &amp;
IF($AB679 &lt;&gt; "", $AB679, "NULL")  &amp; ", "   &amp;
$AK679  &amp; ");"</f>
        <v>#REF!</v>
      </c>
    </row>
    <row r="680" spans="1:38" x14ac:dyDescent="0.2">
      <c r="A680" s="7" cm="1">
        <f t="array" aca="1" ref="A680" ca="1">INDEX(Companies!$A:$A,RANDBETWEEN(2,COUNTA(Companies!$A:$A)),1)</f>
        <v>2</v>
      </c>
      <c r="B680" s="5">
        <f t="shared" si="130"/>
        <v>679</v>
      </c>
      <c r="C680" s="5" t="str" cm="1">
        <f t="array" ref="C680">SHA1HASH($B680)</f>
        <v>eac6819d6e578da7ba6eed2a8df7ca3d425246c8</v>
      </c>
      <c r="D680" s="6">
        <f t="shared" ca="1" si="131"/>
        <v>1</v>
      </c>
      <c r="E680" s="7">
        <f ca="1">IF($B680 = 1 + N("Presidente"),
    127,
    IF($B680 = 2 + N("Vice-Presidente"),
        72,
        IF($B680 = 3 + N("Secretária bilíngue"),
            13,
            RANDBETWEEN(5,COUNT(Name!$A:$A) + 1)
        )
    )
)</f>
        <v>113</v>
      </c>
      <c r="F680" s="7" t="str">
        <f ca="1">VLOOKUP($E680,Name!$A:$B,2,FALSE)</f>
        <v>Desiré</v>
      </c>
      <c r="G680" s="7">
        <f ca="1" xml:space="preserve">
IF($B680 = 1,
    0,
    RANDBETWEEN(5,COUNT('Last name'!$A:$A) + 1)
)</f>
        <v>78</v>
      </c>
      <c r="H680" s="7" t="str">
        <f ca="1" xml:space="preserve">
IF($B680 = 1 + N("Presidente"),
    "de Orléans e Bragança",
    VLOOKUP($G680,'Last name'!$A:$B,2,FALSE) &amp; " " &amp; VLOOKUP(RANDBETWEEN(5,COUNT('Last name'!$A:$A) + 1),'Last name'!$A:$B,2,FALSE)
)</f>
        <v>Esteves Costa</v>
      </c>
      <c r="I680" s="7" t="str">
        <f t="shared" ca="1" si="132"/>
        <v>Desiré Esteves Costa</v>
      </c>
      <c r="J680" s="7" t="str" cm="1">
        <f t="array" aca="1" ref="J680" ca="1">SHA1HASH($I680)</f>
        <v>44c7ba266c4308ea7ea0ae2623cb7430a6798e47</v>
      </c>
      <c r="K680" s="7" cm="1">
        <f t="array" aca="1" ref="K680" ca="1">INDEX(States!$A:$A,M680,1)</f>
        <v>5</v>
      </c>
      <c r="L680" s="7" t="str">
        <f ca="1">VLOOKUP($K680,Countries!$A:$B,2,FALSE)</f>
        <v>Portugal</v>
      </c>
      <c r="M680" s="7" cm="1">
        <f t="array" aca="1" ref="M680" ca="1">INDEX(States!$C:$C,RANDBETWEEN(5,COUNTA(States!$A:$A) + 1),1)</f>
        <v>20</v>
      </c>
      <c r="N680" s="7" t="str">
        <f ca="1">VLOOKUP($M680,States!$C:$D,2,FALSE)</f>
        <v>Portalegre</v>
      </c>
      <c r="O680" s="7" t="str">
        <f ca="1">VLOOKUP($E680,Name!$A:$C,3,FALSE)</f>
        <v>F</v>
      </c>
      <c r="P680" s="7" t="str">
        <f ca="1">VLOOKUP($O680,Genders!$B:$C,2,FALSE)</f>
        <v>Female</v>
      </c>
      <c r="Q680" s="7" cm="1">
        <f t="array" aca="1" ref="Q680" ca="1">INDEX('Marital status'!$A:$A,RANDBETWEEN(5,COUNTA('Marital status'!$A:$A) + 1),1)</f>
        <v>6</v>
      </c>
      <c r="R680" s="7" t="str">
        <f ca="1">VLOOKUP($Q680,'Marital status'!$A:$B,2,FALSE)</f>
        <v>DIVORCED</v>
      </c>
      <c r="S680" s="7">
        <f t="shared" ca="1" si="133"/>
        <v>5</v>
      </c>
      <c r="T680" s="7" t="str">
        <f ca="1">VLOOKUP($S680,Ethnicities!$A:$B,2,FALSE)</f>
        <v>ASIAN</v>
      </c>
      <c r="U680" s="8">
        <f t="shared" ca="1" si="134"/>
        <v>32669</v>
      </c>
      <c r="V680" s="6">
        <f t="shared" ca="1" si="135"/>
        <v>7</v>
      </c>
      <c r="W680" s="8" t="str">
        <f ca="1">VLOOKUP($V680,'Background education'!$A:$B,2,FALSE)</f>
        <v>Undergraduate degree</v>
      </c>
      <c r="X680" s="7">
        <f ca="1" xml:space="preserve">
  IF(OR($Z680 = 5, $Z680 = 6, $Z680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680" s="7" t="str">
        <f ca="1">VLOOKUP($X680,Departments!$A:$B,2,FALSE)</f>
        <v>Human Resource</v>
      </c>
      <c r="Z680" s="6">
        <f t="shared" ca="1" si="136"/>
        <v>9</v>
      </c>
      <c r="AA680" s="7" t="str">
        <f ca="1">VLOOKUP($Z680,Roles!$A:$B,2,FALSE)</f>
        <v>Intern</v>
      </c>
      <c r="AB680" s="6" t="e">
        <f t="shared" ca="1" si="137"/>
        <v>#N/A</v>
      </c>
      <c r="AC680" s="7" t="e">
        <f ca="1" xml:space="preserve">
IF(
  ISNA($AB680),
  NA(),
  VLOOKUP($AB680,Levels!$A:$B,2,FALSE)
)</f>
        <v>#N/A</v>
      </c>
      <c r="AD680" s="8">
        <f t="shared" ca="1" si="138"/>
        <v>40439</v>
      </c>
      <c r="AE680" s="6">
        <f ca="1">RANDBETWEEN(5,COUNTA('Recruitment source'!$A:$A) + 1)</f>
        <v>6</v>
      </c>
      <c r="AF680" s="6" t="str">
        <f ca="1">VLOOKUP($AE680,'Recruitment source'!$A:$B,2,FALSE)</f>
        <v>Learn4Good</v>
      </c>
      <c r="AG680" s="8" t="e">
        <f t="shared" ca="1" si="139"/>
        <v>#N/A</v>
      </c>
      <c r="AH680" s="6" t="e">
        <f t="shared" ca="1" si="140"/>
        <v>#N/A</v>
      </c>
      <c r="AI680" s="6" t="e">
        <f ca="1" xml:space="preserve">
IF(
  ISNA($AH680),
  NA(),
  VLOOKUP($AH680,'Reasons for dismissal'!$A:$B,2,FALSE)
)</f>
        <v>#N/A</v>
      </c>
      <c r="AJ680" s="6">
        <f t="shared" ca="1" si="141"/>
        <v>5</v>
      </c>
      <c r="AK680" s="1">
        <f t="shared" ca="1" si="142"/>
        <v>1285</v>
      </c>
      <c r="AL6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$A680  &amp; ", "   &amp;
$B680  &amp; ", "   &amp;
$D680  &amp; ", '"  &amp;
$I680  &amp; "', '" &amp;
$O680  &amp; "', "  &amp;
$S680  &amp; ", '"  &amp;
TEXT($U680,"dd/mm/aaaa")  &amp; "', "   &amp;
$V680  &amp; ", "   &amp;
$X680  &amp; ", "   &amp;
$Z680  &amp; ", "   &amp;
IF($AB680 &lt;&gt; "", $AB680, "NULL")  &amp; ", "   &amp;
$AK680  &amp; ");"</f>
        <v>#REF!</v>
      </c>
    </row>
    <row r="681" spans="1:38" x14ac:dyDescent="0.2">
      <c r="A681" s="7" cm="1">
        <f t="array" aca="1" ref="A681" ca="1">INDEX(Companies!$A:$A,RANDBETWEEN(2,COUNTA(Companies!$A:$A)),1)</f>
        <v>2</v>
      </c>
      <c r="B681" s="5">
        <f t="shared" si="130"/>
        <v>680</v>
      </c>
      <c r="C681" s="5" t="str" cm="1">
        <f t="array" ref="C681">SHA1HASH($B681)</f>
        <v>fab19abfc186474354d059987002dfd06da3ddce</v>
      </c>
      <c r="D681" s="6">
        <f t="shared" ca="1" si="131"/>
        <v>1</v>
      </c>
      <c r="E681" s="7">
        <f ca="1">IF($B681 = 1 + N("Presidente"),
    127,
    IF($B681 = 2 + N("Vice-Presidente"),
        72,
        IF($B681 = 3 + N("Secretária bilíngue"),
            13,
            RANDBETWEEN(5,COUNT(Name!$A:$A) + 1)
        )
    )
)</f>
        <v>126</v>
      </c>
      <c r="F681" s="7" t="str">
        <f ca="1">VLOOKUP($E681,Name!$A:$B,2,FALSE)</f>
        <v>Enrico</v>
      </c>
      <c r="G681" s="7">
        <f ca="1" xml:space="preserve">
IF($B681 = 1,
    0,
    RANDBETWEEN(5,COUNT('Last name'!$A:$A) + 1)
)</f>
        <v>6</v>
      </c>
      <c r="H681" s="7" t="str">
        <f ca="1" xml:space="preserve">
IF($B681 = 1 + N("Presidente"),
    "de Orléans e Bragança",
    VLOOKUP($G681,'Last name'!$A:$B,2,FALSE) &amp; " " &amp; VLOOKUP(RANDBETWEEN(5,COUNT('Last name'!$A:$A) + 1),'Last name'!$A:$B,2,FALSE)
)</f>
        <v>Aguiar Faro</v>
      </c>
      <c r="I681" s="7" t="str">
        <f t="shared" ca="1" si="132"/>
        <v>Enrico Aguiar Faro</v>
      </c>
      <c r="J681" s="7" t="str" cm="1">
        <f t="array" aca="1" ref="J681" ca="1">SHA1HASH($I681)</f>
        <v>cbebe9d8f05d903b4c55389861552c24a4eca452</v>
      </c>
      <c r="K681" s="7" cm="1">
        <f t="array" aca="1" ref="K681" ca="1">INDEX(States!$A:$A,M681,1)</f>
        <v>5</v>
      </c>
      <c r="L681" s="7" t="str">
        <f ca="1">VLOOKUP($K681,Countries!$A:$B,2,FALSE)</f>
        <v>Portugal</v>
      </c>
      <c r="M681" s="7" cm="1">
        <f t="array" aca="1" ref="M681" ca="1">INDEX(States!$C:$C,RANDBETWEEN(5,COUNTA(States!$A:$A) + 1),1)</f>
        <v>14</v>
      </c>
      <c r="N681" s="7" t="str">
        <f ca="1">VLOOKUP($M681,States!$C:$D,2,FALSE)</f>
        <v>Madeira</v>
      </c>
      <c r="O681" s="7" t="str">
        <f ca="1">VLOOKUP($E681,Name!$A:$C,3,FALSE)</f>
        <v>M</v>
      </c>
      <c r="P681" s="7" t="str">
        <f ca="1">VLOOKUP($O681,Genders!$B:$C,2,FALSE)</f>
        <v>Male</v>
      </c>
      <c r="Q681" s="7" cm="1">
        <f t="array" aca="1" ref="Q681" ca="1">INDEX('Marital status'!$A:$A,RANDBETWEEN(5,COUNTA('Marital status'!$A:$A) + 1),1)</f>
        <v>0</v>
      </c>
      <c r="R681" s="7" t="e">
        <f ca="1">VLOOKUP($Q681,'Marital status'!$A:$B,2,FALSE)</f>
        <v>#N/A</v>
      </c>
      <c r="S681" s="7">
        <f t="shared" ca="1" si="133"/>
        <v>5</v>
      </c>
      <c r="T681" s="7" t="str">
        <f ca="1">VLOOKUP($S681,Ethnicities!$A:$B,2,FALSE)</f>
        <v>ASIAN</v>
      </c>
      <c r="U681" s="8">
        <f t="shared" ca="1" si="134"/>
        <v>26208</v>
      </c>
      <c r="V681" s="6">
        <f t="shared" ca="1" si="135"/>
        <v>8</v>
      </c>
      <c r="W681" s="8" t="str">
        <f ca="1">VLOOKUP($V681,'Background education'!$A:$B,2,FALSE)</f>
        <v>Graduate school</v>
      </c>
      <c r="X681" s="7">
        <f ca="1" xml:space="preserve">
  IF(OR($Z681 = 5, $Z681 = 6, $Z681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681" s="7" t="str">
        <f ca="1">VLOOKUP($X681,Departments!$A:$B,2,FALSE)</f>
        <v>Human Resource</v>
      </c>
      <c r="Z681" s="6">
        <f t="shared" ca="1" si="136"/>
        <v>11</v>
      </c>
      <c r="AA681" s="7" t="str">
        <f ca="1">VLOOKUP($Z681,Roles!$A:$B,2,FALSE)</f>
        <v>Analyst</v>
      </c>
      <c r="AB681" s="6">
        <f t="shared" ca="1" si="137"/>
        <v>5</v>
      </c>
      <c r="AC681" s="7" t="str">
        <f ca="1" xml:space="preserve">
IF(
  ISNA($AB681),
  NA(),
  VLOOKUP($AB681,Levels!$A:$B,2,FALSE)
)</f>
        <v>Junior</v>
      </c>
      <c r="AD681" s="8">
        <f t="shared" ca="1" si="138"/>
        <v>42467</v>
      </c>
      <c r="AE681" s="6">
        <f ca="1">RANDBETWEEN(5,COUNTA('Recruitment source'!$A:$A) + 1)</f>
        <v>6</v>
      </c>
      <c r="AF681" s="6" t="str">
        <f ca="1">VLOOKUP($AE681,'Recruitment source'!$A:$B,2,FALSE)</f>
        <v>Learn4Good</v>
      </c>
      <c r="AG681" s="8" t="e">
        <f t="shared" ca="1" si="139"/>
        <v>#N/A</v>
      </c>
      <c r="AH681" s="6" t="e">
        <f t="shared" ca="1" si="140"/>
        <v>#N/A</v>
      </c>
      <c r="AI681" s="6" t="e">
        <f ca="1" xml:space="preserve">
IF(
  ISNA($AH681),
  NA(),
  VLOOKUP($AH681,'Reasons for dismissal'!$A:$B,2,FALSE)
)</f>
        <v>#N/A</v>
      </c>
      <c r="AJ681" s="6">
        <f t="shared" ca="1" si="141"/>
        <v>4</v>
      </c>
      <c r="AK681" s="1">
        <f t="shared" ca="1" si="142"/>
        <v>3080</v>
      </c>
      <c r="AL6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$A681  &amp; ", "   &amp;
$B681  &amp; ", "   &amp;
$D681  &amp; ", '"  &amp;
$I681  &amp; "', '" &amp;
$O681  &amp; "', "  &amp;
$S681  &amp; ", '"  &amp;
TEXT($U681,"dd/mm/aaaa")  &amp; "', "   &amp;
$V681  &amp; ", "   &amp;
$X681  &amp; ", "   &amp;
$Z681  &amp; ", "   &amp;
IF($AB681 &lt;&gt; "", $AB681, "NULL")  &amp; ", "   &amp;
$AK681  &amp; ");"</f>
        <v>#REF!</v>
      </c>
    </row>
    <row r="682" spans="1:38" x14ac:dyDescent="0.2">
      <c r="A682" s="7" cm="1">
        <f t="array" aca="1" ref="A682" ca="1">INDEX(Companies!$A:$A,RANDBETWEEN(2,COUNTA(Companies!$A:$A)),1)</f>
        <v>2</v>
      </c>
      <c r="B682" s="5">
        <f t="shared" si="130"/>
        <v>681</v>
      </c>
      <c r="C682" s="5" t="str" cm="1">
        <f t="array" ref="C682">SHA1HASH($B682)</f>
        <v>89d79a520700d1cce8a6d6c0873ae93de21ffcc0</v>
      </c>
      <c r="D682" s="6">
        <f t="shared" ca="1" si="131"/>
        <v>1</v>
      </c>
      <c r="E682" s="7">
        <f ca="1">IF($B682 = 1 + N("Presidente"),
    127,
    IF($B682 = 2 + N("Vice-Presidente"),
        72,
        IF($B682 = 3 + N("Secretária bilíngue"),
            13,
            RANDBETWEEN(5,COUNT(Name!$A:$A) + 1)
        )
    )
)</f>
        <v>290</v>
      </c>
      <c r="F682" s="7" t="str">
        <f ca="1">VLOOKUP($E682,Name!$A:$B,2,FALSE)</f>
        <v>Melissa</v>
      </c>
      <c r="G682" s="7">
        <f ca="1" xml:space="preserve">
IF($B682 = 1,
    0,
    RANDBETWEEN(5,COUNT('Last name'!$A:$A) + 1)
)</f>
        <v>184</v>
      </c>
      <c r="H682" s="7" t="str">
        <f ca="1" xml:space="preserve">
IF($B682 = 1 + N("Presidente"),
    "de Orléans e Bragança",
    VLOOKUP($G682,'Last name'!$A:$B,2,FALSE) &amp; " " &amp; VLOOKUP(RANDBETWEEN(5,COUNT('Last name'!$A:$A) + 1),'Last name'!$A:$B,2,FALSE)
)</f>
        <v>sobrenome Mariani</v>
      </c>
      <c r="I682" s="7" t="str">
        <f t="shared" ca="1" si="132"/>
        <v>Melissa sobrenome Mariani</v>
      </c>
      <c r="J682" s="7" t="str" cm="1">
        <f t="array" aca="1" ref="J682" ca="1">SHA1HASH($I682)</f>
        <v>264161448cd2a73cae5bbc7d396d6899b28a2eb6</v>
      </c>
      <c r="K682" s="7" cm="1">
        <f t="array" aca="1" ref="K682" ca="1">INDEX(States!$A:$A,M682,1)</f>
        <v>5</v>
      </c>
      <c r="L682" s="7" t="str">
        <f ca="1">VLOOKUP($K682,Countries!$A:$B,2,FALSE)</f>
        <v>Portugal</v>
      </c>
      <c r="M682" s="7" cm="1">
        <f t="array" aca="1" ref="M682" ca="1">INDEX(States!$C:$C,RANDBETWEEN(5,COUNTA(States!$A:$A) + 1),1)</f>
        <v>11</v>
      </c>
      <c r="N682" s="7" t="str">
        <f ca="1">VLOOKUP($M682,States!$C:$D,2,FALSE)</f>
        <v>Santarém</v>
      </c>
      <c r="O682" s="7" t="str">
        <f ca="1">VLOOKUP($E682,Name!$A:$C,3,FALSE)</f>
        <v>F</v>
      </c>
      <c r="P682" s="7" t="str">
        <f ca="1">VLOOKUP($O682,Genders!$B:$C,2,FALSE)</f>
        <v>Female</v>
      </c>
      <c r="Q682" s="7" cm="1">
        <f t="array" aca="1" ref="Q682" ca="1">INDEX('Marital status'!$A:$A,RANDBETWEEN(5,COUNTA('Marital status'!$A:$A) + 1),1)</f>
        <v>0</v>
      </c>
      <c r="R682" s="7" t="e">
        <f ca="1">VLOOKUP($Q682,'Marital status'!$A:$B,2,FALSE)</f>
        <v>#N/A</v>
      </c>
      <c r="S682" s="7">
        <f t="shared" ca="1" si="133"/>
        <v>7</v>
      </c>
      <c r="T682" s="7" t="str">
        <f ca="1">VLOOKUP($S682,Ethnicities!$A:$B,2,FALSE)</f>
        <v>Native Hawaiian or Other Pacific Islander</v>
      </c>
      <c r="U682" s="8">
        <f t="shared" ca="1" si="134"/>
        <v>21614</v>
      </c>
      <c r="V682" s="6">
        <f t="shared" ca="1" si="135"/>
        <v>7</v>
      </c>
      <c r="W682" s="8" t="str">
        <f ca="1">VLOOKUP($V682,'Background education'!$A:$B,2,FALSE)</f>
        <v>Undergraduate degree</v>
      </c>
      <c r="X682" s="7">
        <f ca="1" xml:space="preserve">
  IF(OR($Z682 = 5, $Z682 = 6, $Z682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682" s="7" t="str">
        <f ca="1">VLOOKUP($X682,Departments!$A:$B,2,FALSE)</f>
        <v xml:space="preserve"> Commercial</v>
      </c>
      <c r="Z682" s="6">
        <f t="shared" ca="1" si="136"/>
        <v>9</v>
      </c>
      <c r="AA682" s="7" t="str">
        <f ca="1">VLOOKUP($Z682,Roles!$A:$B,2,FALSE)</f>
        <v>Intern</v>
      </c>
      <c r="AB682" s="6" t="e">
        <f t="shared" ca="1" si="137"/>
        <v>#N/A</v>
      </c>
      <c r="AC682" s="7" t="e">
        <f ca="1" xml:space="preserve">
IF(
  ISNA($AB682),
  NA(),
  VLOOKUP($AB682,Levels!$A:$B,2,FALSE)
)</f>
        <v>#N/A</v>
      </c>
      <c r="AD682" s="8">
        <f t="shared" ca="1" si="138"/>
        <v>36653</v>
      </c>
      <c r="AE682" s="6">
        <f ca="1">RANDBETWEEN(5,COUNTA('Recruitment source'!$A:$A) + 1)</f>
        <v>7</v>
      </c>
      <c r="AF682" s="6" t="str">
        <f ca="1">VLOOKUP($AE682,'Recruitment source'!$A:$B,2,FALSE)</f>
        <v>SAPO Emprego</v>
      </c>
      <c r="AG682" s="8" t="e">
        <f t="shared" ca="1" si="139"/>
        <v>#N/A</v>
      </c>
      <c r="AH682" s="6" t="e">
        <f t="shared" ca="1" si="140"/>
        <v>#N/A</v>
      </c>
      <c r="AI682" s="6" t="e">
        <f ca="1" xml:space="preserve">
IF(
  ISNA($AH682),
  NA(),
  VLOOKUP($AH682,'Reasons for dismissal'!$A:$B,2,FALSE)
)</f>
        <v>#N/A</v>
      </c>
      <c r="AJ682" s="6">
        <f t="shared" ca="1" si="141"/>
        <v>4</v>
      </c>
      <c r="AK682" s="1">
        <f t="shared" ca="1" si="142"/>
        <v>1285</v>
      </c>
      <c r="AL6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$A682  &amp; ", "   &amp;
$B682  &amp; ", "   &amp;
$D682  &amp; ", '"  &amp;
$I682  &amp; "', '" &amp;
$O682  &amp; "', "  &amp;
$S682  &amp; ", '"  &amp;
TEXT($U682,"dd/mm/aaaa")  &amp; "', "   &amp;
$V682  &amp; ", "   &amp;
$X682  &amp; ", "   &amp;
$Z682  &amp; ", "   &amp;
IF($AB682 &lt;&gt; "", $AB682, "NULL")  &amp; ", "   &amp;
$AK682  &amp; ");"</f>
        <v>#REF!</v>
      </c>
    </row>
    <row r="683" spans="1:38" x14ac:dyDescent="0.2">
      <c r="A683" s="7" cm="1">
        <f t="array" aca="1" ref="A683" ca="1">INDEX(Companies!$A:$A,RANDBETWEEN(2,COUNTA(Companies!$A:$A)),1)</f>
        <v>2</v>
      </c>
      <c r="B683" s="5">
        <f t="shared" si="130"/>
        <v>682</v>
      </c>
      <c r="C683" s="5" t="str" cm="1">
        <f t="array" ref="C683">SHA1HASH($B683)</f>
        <v>7fd2b74e8017425780436f5257d01e4ab14b9cc2</v>
      </c>
      <c r="D683" s="6">
        <f t="shared" ca="1" si="131"/>
        <v>1</v>
      </c>
      <c r="E683" s="7">
        <f ca="1">IF($B683 = 1 + N("Presidente"),
    127,
    IF($B683 = 2 + N("Vice-Presidente"),
        72,
        IF($B683 = 3 + N("Secretária bilíngue"),
            13,
            RANDBETWEEN(5,COUNT(Name!$A:$A) + 1)
        )
    )
)</f>
        <v>55</v>
      </c>
      <c r="F683" s="7" t="str">
        <f ca="1">VLOOKUP($E683,Name!$A:$B,2,FALSE)</f>
        <v>Arthur</v>
      </c>
      <c r="G683" s="7">
        <f ca="1" xml:space="preserve">
IF($B683 = 1,
    0,
    RANDBETWEEN(5,COUNT('Last name'!$A:$A) + 1)
)</f>
        <v>70</v>
      </c>
      <c r="H683" s="7" t="str">
        <f ca="1" xml:space="preserve">
IF($B683 = 1 + N("Presidente"),
    "de Orléans e Bragança",
    VLOOKUP($G683,'Last name'!$A:$B,2,FALSE) &amp; " " &amp; VLOOKUP(RANDBETWEEN(5,COUNT('Last name'!$A:$A) + 1),'Last name'!$A:$B,2,FALSE)
)</f>
        <v>Cunha Brasil</v>
      </c>
      <c r="I683" s="7" t="str">
        <f t="shared" ca="1" si="132"/>
        <v>Arthur Cunha Brasil</v>
      </c>
      <c r="J683" s="7" t="str" cm="1">
        <f t="array" aca="1" ref="J683" ca="1">SHA1HASH($I683)</f>
        <v>8122c8278a0dd6b7c233bfd9cd36b5adcc2c8492</v>
      </c>
      <c r="K683" s="7" cm="1">
        <f t="array" aca="1" ref="K683" ca="1">INDEX(States!$A:$A,M683,1)</f>
        <v>5</v>
      </c>
      <c r="L683" s="7" t="str">
        <f ca="1">VLOOKUP($K683,Countries!$A:$B,2,FALSE)</f>
        <v>Portugal</v>
      </c>
      <c r="M683" s="7" cm="1">
        <f t="array" aca="1" ref="M683" ca="1">INDEX(States!$C:$C,RANDBETWEEN(5,COUNTA(States!$A:$A) + 1),1)</f>
        <v>21</v>
      </c>
      <c r="N683" s="7" t="str">
        <f ca="1">VLOOKUP($M683,States!$C:$D,2,FALSE)</f>
        <v>Guarda</v>
      </c>
      <c r="O683" s="7" t="str">
        <f ca="1">VLOOKUP($E683,Name!$A:$C,3,FALSE)</f>
        <v>M</v>
      </c>
      <c r="P683" s="7" t="str">
        <f ca="1">VLOOKUP($O683,Genders!$B:$C,2,FALSE)</f>
        <v>Male</v>
      </c>
      <c r="Q683" s="7" cm="1">
        <f t="array" aca="1" ref="Q683" ca="1">INDEX('Marital status'!$A:$A,RANDBETWEEN(5,COUNTA('Marital status'!$A:$A) + 1),1)</f>
        <v>5</v>
      </c>
      <c r="R683" s="7" t="str">
        <f ca="1">VLOOKUP($Q683,'Marital status'!$A:$B,2,FALSE)</f>
        <v xml:space="preserve"> Separated </v>
      </c>
      <c r="S683" s="7">
        <f t="shared" ca="1" si="133"/>
        <v>5</v>
      </c>
      <c r="T683" s="7" t="str">
        <f ca="1">VLOOKUP($S683,Ethnicities!$A:$B,2,FALSE)</f>
        <v>ASIAN</v>
      </c>
      <c r="U683" s="8">
        <f t="shared" ca="1" si="134"/>
        <v>20228</v>
      </c>
      <c r="V683" s="6">
        <f t="shared" ca="1" si="135"/>
        <v>7</v>
      </c>
      <c r="W683" s="8" t="str">
        <f ca="1">VLOOKUP($V683,'Background education'!$A:$B,2,FALSE)</f>
        <v>Undergraduate degree</v>
      </c>
      <c r="X683" s="7">
        <f ca="1" xml:space="preserve">
  IF(OR($Z683 = 5, $Z683 = 6, $Z683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683" s="7" t="str">
        <f ca="1">VLOOKUP($X683,Departments!$A:$B,2,FALSE)</f>
        <v xml:space="preserve"> Presidency</v>
      </c>
      <c r="Z683" s="6">
        <f t="shared" ca="1" si="136"/>
        <v>11</v>
      </c>
      <c r="AA683" s="7" t="str">
        <f ca="1">VLOOKUP($Z683,Roles!$A:$B,2,FALSE)</f>
        <v>Analyst</v>
      </c>
      <c r="AB683" s="6">
        <f t="shared" ca="1" si="137"/>
        <v>5</v>
      </c>
      <c r="AC683" s="7" t="str">
        <f ca="1" xml:space="preserve">
IF(
  ISNA($AB683),
  NA(),
  VLOOKUP($AB683,Levels!$A:$B,2,FALSE)
)</f>
        <v>Junior</v>
      </c>
      <c r="AD683" s="8">
        <f t="shared" ca="1" si="138"/>
        <v>43671</v>
      </c>
      <c r="AE683" s="6">
        <f ca="1">RANDBETWEEN(5,COUNTA('Recruitment source'!$A:$A) + 1)</f>
        <v>6</v>
      </c>
      <c r="AF683" s="6" t="str">
        <f ca="1">VLOOKUP($AE683,'Recruitment source'!$A:$B,2,FALSE)</f>
        <v>Learn4Good</v>
      </c>
      <c r="AG683" s="8" t="e">
        <f t="shared" ca="1" si="139"/>
        <v>#N/A</v>
      </c>
      <c r="AH683" s="6" t="e">
        <f t="shared" ca="1" si="140"/>
        <v>#N/A</v>
      </c>
      <c r="AI683" s="6" t="e">
        <f ca="1" xml:space="preserve">
IF(
  ISNA($AH683),
  NA(),
  VLOOKUP($AH683,'Reasons for dismissal'!$A:$B,2,FALSE)
)</f>
        <v>#N/A</v>
      </c>
      <c r="AJ683" s="6">
        <f t="shared" ca="1" si="141"/>
        <v>5</v>
      </c>
      <c r="AK683" s="1">
        <f t="shared" ca="1" si="142"/>
        <v>2500</v>
      </c>
      <c r="AL6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$A683  &amp; ", "   &amp;
$B683  &amp; ", "   &amp;
$D683  &amp; ", '"  &amp;
$I683  &amp; "', '" &amp;
$O683  &amp; "', "  &amp;
$S683  &amp; ", '"  &amp;
TEXT($U683,"dd/mm/aaaa")  &amp; "', "   &amp;
$V683  &amp; ", "   &amp;
$X683  &amp; ", "   &amp;
$Z683  &amp; ", "   &amp;
IF($AB683 &lt;&gt; "", $AB683, "NULL")  &amp; ", "   &amp;
$AK683  &amp; ");"</f>
        <v>#REF!</v>
      </c>
    </row>
    <row r="684" spans="1:38" x14ac:dyDescent="0.2">
      <c r="A684" s="7" cm="1">
        <f t="array" aca="1" ref="A684" ca="1">INDEX(Companies!$A:$A,RANDBETWEEN(2,COUNTA(Companies!$A:$A)),1)</f>
        <v>2</v>
      </c>
      <c r="B684" s="5">
        <f t="shared" si="130"/>
        <v>683</v>
      </c>
      <c r="C684" s="5" t="str" cm="1">
        <f t="array" ref="C684">SHA1HASH($B684)</f>
        <v>4f2706558a59b0c71f4a31a81345052fc8623919</v>
      </c>
      <c r="D684" s="6">
        <f t="shared" ca="1" si="131"/>
        <v>1</v>
      </c>
      <c r="E684" s="7">
        <f ca="1">IF($B684 = 1 + N("Presidente"),
    127,
    IF($B684 = 2 + N("Vice-Presidente"),
        72,
        IF($B684 = 3 + N("Secretária bilíngue"),
            13,
            RANDBETWEEN(5,COUNT(Name!$A:$A) + 1)
        )
    )
)</f>
        <v>62</v>
      </c>
      <c r="F684" s="7" t="str">
        <f ca="1">VLOOKUP($E684,Name!$A:$B,2,FALSE)</f>
        <v>Aurora</v>
      </c>
      <c r="G684" s="7">
        <f ca="1" xml:space="preserve">
IF($B684 = 1,
    0,
    RANDBETWEEN(5,COUNT('Last name'!$A:$A) + 1)
)</f>
        <v>121</v>
      </c>
      <c r="H684" s="7" t="str">
        <f ca="1" xml:space="preserve">
IF($B684 = 1 + N("Presidente"),
    "de Orléans e Bragança",
    VLOOKUP($G684,'Last name'!$A:$B,2,FALSE) &amp; " " &amp; VLOOKUP(RANDBETWEEN(5,COUNT('Last name'!$A:$A) + 1),'Last name'!$A:$B,2,FALSE)
)</f>
        <v>Martinelli Cunha</v>
      </c>
      <c r="I684" s="7" t="str">
        <f t="shared" ca="1" si="132"/>
        <v>Aurora Martinelli Cunha</v>
      </c>
      <c r="J684" s="7" t="str" cm="1">
        <f t="array" aca="1" ref="J684" ca="1">SHA1HASH($I684)</f>
        <v>1a82c18e80fe043d2e26524474187bc2cadae0e5</v>
      </c>
      <c r="K684" s="7" cm="1">
        <f t="array" aca="1" ref="K684" ca="1">INDEX(States!$A:$A,M684,1)</f>
        <v>5</v>
      </c>
      <c r="L684" s="7" t="str">
        <f ca="1">VLOOKUP($K684,Countries!$A:$B,2,FALSE)</f>
        <v>Portugal</v>
      </c>
      <c r="M684" s="7" cm="1">
        <f t="array" aca="1" ref="M684" ca="1">INDEX(States!$C:$C,RANDBETWEEN(5,COUNTA(States!$A:$A) + 1),1)</f>
        <v>23</v>
      </c>
      <c r="N684" s="7" t="str">
        <f ca="1">VLOOKUP($M684,States!$C:$D,2,FALSE)</f>
        <v>Viana do Castelo</v>
      </c>
      <c r="O684" s="7" t="str">
        <f ca="1">VLOOKUP($E684,Name!$A:$C,3,FALSE)</f>
        <v>F</v>
      </c>
      <c r="P684" s="7" t="str">
        <f ca="1">VLOOKUP($O684,Genders!$B:$C,2,FALSE)</f>
        <v>Female</v>
      </c>
      <c r="Q684" s="7" cm="1">
        <f t="array" aca="1" ref="Q684" ca="1">INDEX('Marital status'!$A:$A,RANDBETWEEN(5,COUNTA('Marital status'!$A:$A) + 1),1)</f>
        <v>6</v>
      </c>
      <c r="R684" s="7" t="str">
        <f ca="1">VLOOKUP($Q684,'Marital status'!$A:$B,2,FALSE)</f>
        <v>DIVORCED</v>
      </c>
      <c r="S684" s="7">
        <f t="shared" ca="1" si="133"/>
        <v>8</v>
      </c>
      <c r="T684" s="7" t="e">
        <f ca="1">VLOOKUP($S684,Ethnicities!$A:$B,2,FALSE)</f>
        <v>#N/A</v>
      </c>
      <c r="U684" s="8">
        <f t="shared" ca="1" si="134"/>
        <v>31407</v>
      </c>
      <c r="V684" s="6">
        <f t="shared" ca="1" si="135"/>
        <v>7</v>
      </c>
      <c r="W684" s="8" t="str">
        <f ca="1">VLOOKUP($V684,'Background education'!$A:$B,2,FALSE)</f>
        <v>Undergraduate degree</v>
      </c>
      <c r="X684" s="7">
        <f ca="1" xml:space="preserve">
  IF(OR($Z684 = 5, $Z684 = 6, $Z684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684" s="7" t="str">
        <f ca="1">VLOOKUP($X684,Departments!$A:$B,2,FALSE)</f>
        <v>Controlling</v>
      </c>
      <c r="Z684" s="6">
        <f t="shared" ca="1" si="136"/>
        <v>10</v>
      </c>
      <c r="AA684" s="7" t="str">
        <f ca="1">VLOOKUP($Z684,Roles!$A:$B,2,FALSE)</f>
        <v>Trainee</v>
      </c>
      <c r="AB684" s="6" t="e">
        <f t="shared" ca="1" si="137"/>
        <v>#N/A</v>
      </c>
      <c r="AC684" s="7" t="e">
        <f ca="1" xml:space="preserve">
IF(
  ISNA($AB684),
  NA(),
  VLOOKUP($AB684,Levels!$A:$B,2,FALSE)
)</f>
        <v>#N/A</v>
      </c>
      <c r="AD684" s="8">
        <f t="shared" ca="1" si="138"/>
        <v>41849</v>
      </c>
      <c r="AE684" s="6">
        <f ca="1">RANDBETWEEN(5,COUNTA('Recruitment source'!$A:$A) + 1)</f>
        <v>10</v>
      </c>
      <c r="AF684" s="6" t="str">
        <f ca="1">VLOOKUP($AE684,'Recruitment source'!$A:$B,2,FALSE)</f>
        <v>Jobs in Lisbon</v>
      </c>
      <c r="AG684" s="8" t="e">
        <f t="shared" ca="1" si="139"/>
        <v>#N/A</v>
      </c>
      <c r="AH684" s="6" t="e">
        <f t="shared" ca="1" si="140"/>
        <v>#N/A</v>
      </c>
      <c r="AI684" s="6" t="e">
        <f ca="1" xml:space="preserve">
IF(
  ISNA($AH684),
  NA(),
  VLOOKUP($AH684,'Reasons for dismissal'!$A:$B,2,FALSE)
)</f>
        <v>#N/A</v>
      </c>
      <c r="AJ684" s="6">
        <f t="shared" ca="1" si="141"/>
        <v>5</v>
      </c>
      <c r="AK684" s="1">
        <f t="shared" ca="1" si="142"/>
        <v>1305</v>
      </c>
      <c r="AL6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$A684  &amp; ", "   &amp;
$B684  &amp; ", "   &amp;
$D684  &amp; ", '"  &amp;
$I684  &amp; "', '" &amp;
$O684  &amp; "', "  &amp;
$S684  &amp; ", '"  &amp;
TEXT($U684,"dd/mm/aaaa")  &amp; "', "   &amp;
$V684  &amp; ", "   &amp;
$X684  &amp; ", "   &amp;
$Z684  &amp; ", "   &amp;
IF($AB684 &lt;&gt; "", $AB684, "NULL")  &amp; ", "   &amp;
$AK684  &amp; ");"</f>
        <v>#REF!</v>
      </c>
    </row>
    <row r="685" spans="1:38" x14ac:dyDescent="0.2">
      <c r="A685" s="7" cm="1">
        <f t="array" aca="1" ref="A685" ca="1">INDEX(Companies!$A:$A,RANDBETWEEN(2,COUNTA(Companies!$A:$A)),1)</f>
        <v>2</v>
      </c>
      <c r="B685" s="5">
        <f t="shared" si="130"/>
        <v>684</v>
      </c>
      <c r="C685" s="5" t="str" cm="1">
        <f t="array" ref="C685">SHA1HASH($B685)</f>
        <v>a79e9a409bded1928e5dad9765d53e7bce91d555</v>
      </c>
      <c r="D685" s="6">
        <f t="shared" ca="1" si="131"/>
        <v>1</v>
      </c>
      <c r="E685" s="7">
        <f ca="1">IF($B685 = 1 + N("Presidente"),
    127,
    IF($B685 = 2 + N("Vice-Presidente"),
        72,
        IF($B685 = 3 + N("Secretária bilíngue"),
            13,
            RANDBETWEEN(5,COUNT(Name!$A:$A) + 1)
        )
    )
)</f>
        <v>291</v>
      </c>
      <c r="F685" s="7" t="str">
        <f ca="1">VLOOKUP($E685,Name!$A:$B,2,FALSE)</f>
        <v>Melyssa</v>
      </c>
      <c r="G685" s="7">
        <f ca="1" xml:space="preserve">
IF($B685 = 1,
    0,
    RANDBETWEEN(5,COUNT('Last name'!$A:$A) + 1)
)</f>
        <v>145</v>
      </c>
      <c r="H685" s="7" t="str">
        <f ca="1" xml:space="preserve">
IF($B685 = 1 + N("Presidente"),
    "de Orléans e Bragança",
    VLOOKUP($G685,'Last name'!$A:$B,2,FALSE) &amp; " " &amp; VLOOKUP(RANDBETWEEN(5,COUNT('Last name'!$A:$A) + 1),'Last name'!$A:$B,2,FALSE)
)</f>
        <v>Pasquim Soares</v>
      </c>
      <c r="I685" s="7" t="str">
        <f t="shared" ca="1" si="132"/>
        <v>Melyssa Pasquim Soares</v>
      </c>
      <c r="J685" s="7" t="str" cm="1">
        <f t="array" aca="1" ref="J685" ca="1">SHA1HASH($I685)</f>
        <v>deb80ec670edc4f3b62f1c49e2e449e3e35205ad</v>
      </c>
      <c r="K685" s="7" cm="1">
        <f t="array" aca="1" ref="K685" ca="1">INDEX(States!$A:$A,M685,1)</f>
        <v>5</v>
      </c>
      <c r="L685" s="7" t="str">
        <f ca="1">VLOOKUP($K685,Countries!$A:$B,2,FALSE)</f>
        <v>Portugal</v>
      </c>
      <c r="M685" s="7" cm="1">
        <f t="array" aca="1" ref="M685" ca="1">INDEX(States!$C:$C,RANDBETWEEN(5,COUNTA(States!$A:$A) + 1),1)</f>
        <v>6</v>
      </c>
      <c r="N685" s="7" t="str">
        <f ca="1">VLOOKUP($M685,States!$C:$D,2,FALSE)</f>
        <v>PORTO</v>
      </c>
      <c r="O685" s="7" t="str">
        <f ca="1">VLOOKUP($E685,Name!$A:$C,3,FALSE)</f>
        <v>F</v>
      </c>
      <c r="P685" s="7" t="str">
        <f ca="1">VLOOKUP($O685,Genders!$B:$C,2,FALSE)</f>
        <v>Female</v>
      </c>
      <c r="Q685" s="7" cm="1">
        <f t="array" aca="1" ref="Q685" ca="1">INDEX('Marital status'!$A:$A,RANDBETWEEN(5,COUNTA('Marital status'!$A:$A) + 1),1)</f>
        <v>0</v>
      </c>
      <c r="R685" s="7" t="e">
        <f ca="1">VLOOKUP($Q685,'Marital status'!$A:$B,2,FALSE)</f>
        <v>#N/A</v>
      </c>
      <c r="S685" s="7">
        <f t="shared" ca="1" si="133"/>
        <v>5</v>
      </c>
      <c r="T685" s="7" t="str">
        <f ca="1">VLOOKUP($S685,Ethnicities!$A:$B,2,FALSE)</f>
        <v>ASIAN</v>
      </c>
      <c r="U685" s="8">
        <f t="shared" ca="1" si="134"/>
        <v>21332</v>
      </c>
      <c r="V685" s="6">
        <f t="shared" ca="1" si="135"/>
        <v>8</v>
      </c>
      <c r="W685" s="8" t="str">
        <f ca="1">VLOOKUP($V685,'Background education'!$A:$B,2,FALSE)</f>
        <v>Graduate school</v>
      </c>
      <c r="X685" s="7">
        <f ca="1" xml:space="preserve">
  IF(OR($Z685 = 5, $Z685 = 6, $Z685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685" s="7" t="str">
        <f ca="1">VLOOKUP($X685,Departments!$A:$B,2,FALSE)</f>
        <v>Human Resource</v>
      </c>
      <c r="Z685" s="6">
        <f t="shared" ca="1" si="136"/>
        <v>11</v>
      </c>
      <c r="AA685" s="7" t="str">
        <f ca="1">VLOOKUP($Z685,Roles!$A:$B,2,FALSE)</f>
        <v>Analyst</v>
      </c>
      <c r="AB685" s="6">
        <f t="shared" ca="1" si="137"/>
        <v>6</v>
      </c>
      <c r="AC685" s="7" t="str">
        <f ca="1" xml:space="preserve">
IF(
  ISNA($AB685),
  NA(),
  VLOOKUP($AB685,Levels!$A:$B,2,FALSE)
)</f>
        <v>Pleno</v>
      </c>
      <c r="AD685" s="8">
        <f t="shared" ca="1" si="138"/>
        <v>44587</v>
      </c>
      <c r="AE685" s="6">
        <f ca="1">RANDBETWEEN(5,COUNTA('Recruitment source'!$A:$A) + 1)</f>
        <v>8</v>
      </c>
      <c r="AF685" s="6" t="str">
        <f ca="1">VLOOKUP($AE685,'Recruitment source'!$A:$B,2,FALSE)</f>
        <v>Net Empregos</v>
      </c>
      <c r="AG685" s="8" t="e">
        <f t="shared" ca="1" si="139"/>
        <v>#N/A</v>
      </c>
      <c r="AH685" s="6" t="e">
        <f t="shared" ca="1" si="140"/>
        <v>#N/A</v>
      </c>
      <c r="AI685" s="6" t="e">
        <f ca="1" xml:space="preserve">
IF(
  ISNA($AH685),
  NA(),
  VLOOKUP($AH685,'Reasons for dismissal'!$A:$B,2,FALSE)
)</f>
        <v>#N/A</v>
      </c>
      <c r="AJ685" s="6">
        <f t="shared" ca="1" si="141"/>
        <v>4</v>
      </c>
      <c r="AK685" s="1">
        <f t="shared" ca="1" si="142"/>
        <v>3080</v>
      </c>
      <c r="AL6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$A685  &amp; ", "   &amp;
$B685  &amp; ", "   &amp;
$D685  &amp; ", '"  &amp;
$I685  &amp; "', '" &amp;
$O685  &amp; "', "  &amp;
$S685  &amp; ", '"  &amp;
TEXT($U685,"dd/mm/aaaa")  &amp; "', "   &amp;
$V685  &amp; ", "   &amp;
$X685  &amp; ", "   &amp;
$Z685  &amp; ", "   &amp;
IF($AB685 &lt;&gt; "", $AB685, "NULL")  &amp; ", "   &amp;
$AK685  &amp; ");"</f>
        <v>#REF!</v>
      </c>
    </row>
    <row r="686" spans="1:38" x14ac:dyDescent="0.2">
      <c r="A686" s="7" cm="1">
        <f t="array" aca="1" ref="A686" ca="1">INDEX(Companies!$A:$A,RANDBETWEEN(2,COUNTA(Companies!$A:$A)),1)</f>
        <v>2</v>
      </c>
      <c r="B686" s="5">
        <f t="shared" si="130"/>
        <v>685</v>
      </c>
      <c r="C686" s="5" t="str" cm="1">
        <f t="array" ref="C686">SHA1HASH($B686)</f>
        <v>27cfac7148112eaa048ea53bbeb10cacab631742</v>
      </c>
      <c r="D686" s="6">
        <f t="shared" ca="1" si="131"/>
        <v>1</v>
      </c>
      <c r="E686" s="7">
        <f ca="1">IF($B686 = 1 + N("Presidente"),
    127,
    IF($B686 = 2 + N("Vice-Presidente"),
        72,
        IF($B686 = 3 + N("Secretária bilíngue"),
            13,
            RANDBETWEEN(5,COUNT(Name!$A:$A) + 1)
        )
    )
)</f>
        <v>317</v>
      </c>
      <c r="F686" s="7" t="str">
        <f ca="1">VLOOKUP($E686,Name!$A:$B,2,FALSE)</f>
        <v>Pedro Henrique</v>
      </c>
      <c r="G686" s="7">
        <f ca="1" xml:space="preserve">
IF($B686 = 1,
    0,
    RANDBETWEEN(5,COUNT('Last name'!$A:$A) + 1)
)</f>
        <v>76</v>
      </c>
      <c r="H686" s="7" t="str">
        <f ca="1" xml:space="preserve">
IF($B686 = 1 + N("Presidente"),
    "de Orléans e Bragança",
    VLOOKUP($G686,'Last name'!$A:$B,2,FALSE) &amp; " " &amp; VLOOKUP(RANDBETWEEN(5,COUNT('Last name'!$A:$A) + 1),'Last name'!$A:$B,2,FALSE)
)</f>
        <v>Duarte Galli</v>
      </c>
      <c r="I686" s="7" t="str">
        <f t="shared" ca="1" si="132"/>
        <v>Pedro Henrique Duarte Galli</v>
      </c>
      <c r="J686" s="7" t="str" cm="1">
        <f t="array" aca="1" ref="J686" ca="1">SHA1HASH($I686)</f>
        <v>6ccbdd7eaee2f103b558d6bdaa80a81ec766dcd5</v>
      </c>
      <c r="K686" s="7" cm="1">
        <f t="array" aca="1" ref="K686" ca="1">INDEX(States!$A:$A,M686,1)</f>
        <v>5</v>
      </c>
      <c r="L686" s="7" t="str">
        <f ca="1">VLOOKUP($K686,Countries!$A:$B,2,FALSE)</f>
        <v>Portugal</v>
      </c>
      <c r="M686" s="7" cm="1">
        <f t="array" aca="1" ref="M686" ca="1">INDEX(States!$C:$C,RANDBETWEEN(5,COUNTA(States!$A:$A) + 1),1)</f>
        <v>6</v>
      </c>
      <c r="N686" s="7" t="str">
        <f ca="1">VLOOKUP($M686,States!$C:$D,2,FALSE)</f>
        <v>PORTO</v>
      </c>
      <c r="O686" s="7" t="str">
        <f ca="1">VLOOKUP($E686,Name!$A:$C,3,FALSE)</f>
        <v>M</v>
      </c>
      <c r="P686" s="7" t="str">
        <f ca="1">VLOOKUP($O686,Genders!$B:$C,2,FALSE)</f>
        <v>Male</v>
      </c>
      <c r="Q686" s="7" cm="1">
        <f t="array" aca="1" ref="Q686" ca="1">INDEX('Marital status'!$A:$A,RANDBETWEEN(5,COUNTA('Marital status'!$A:$A) + 1),1)</f>
        <v>6</v>
      </c>
      <c r="R686" s="7" t="str">
        <f ca="1">VLOOKUP($Q686,'Marital status'!$A:$B,2,FALSE)</f>
        <v>DIVORCED</v>
      </c>
      <c r="S686" s="7">
        <f t="shared" ca="1" si="133"/>
        <v>6</v>
      </c>
      <c r="T686" s="7" t="str">
        <f ca="1">VLOOKUP($S686,Ethnicities!$A:$B,2,FALSE)</f>
        <v xml:space="preserve">  american Indian or Alaska Native</v>
      </c>
      <c r="U686" s="8">
        <f t="shared" ca="1" si="134"/>
        <v>31762</v>
      </c>
      <c r="V686" s="6">
        <f t="shared" ca="1" si="135"/>
        <v>7</v>
      </c>
      <c r="W686" s="8" t="str">
        <f ca="1">VLOOKUP($V686,'Background education'!$A:$B,2,FALSE)</f>
        <v>Undergraduate degree</v>
      </c>
      <c r="X686" s="7">
        <f ca="1" xml:space="preserve">
  IF(OR($Z686 = 5, $Z686 = 6, $Z686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686" s="7" t="str">
        <f ca="1">VLOOKUP($X686,Departments!$A:$B,2,FALSE)</f>
        <v>Operations</v>
      </c>
      <c r="Z686" s="6">
        <f t="shared" ca="1" si="136"/>
        <v>9</v>
      </c>
      <c r="AA686" s="7" t="str">
        <f ca="1">VLOOKUP($Z686,Roles!$A:$B,2,FALSE)</f>
        <v>Intern</v>
      </c>
      <c r="AB686" s="6" t="e">
        <f t="shared" ca="1" si="137"/>
        <v>#N/A</v>
      </c>
      <c r="AC686" s="7" t="e">
        <f ca="1" xml:space="preserve">
IF(
  ISNA($AB686),
  NA(),
  VLOOKUP($AB686,Levels!$A:$B,2,FALSE)
)</f>
        <v>#N/A</v>
      </c>
      <c r="AD686" s="8">
        <f t="shared" ca="1" si="138"/>
        <v>40822</v>
      </c>
      <c r="AE686" s="6">
        <f ca="1">RANDBETWEEN(5,COUNTA('Recruitment source'!$A:$A) + 1)</f>
        <v>15</v>
      </c>
      <c r="AF686" s="6" t="str">
        <f ca="1">VLOOKUP($AE686,'Recruitment source'!$A:$B,2,FALSE)</f>
        <v>Website</v>
      </c>
      <c r="AG686" s="8" t="e">
        <f t="shared" ca="1" si="139"/>
        <v>#N/A</v>
      </c>
      <c r="AH686" s="6" t="e">
        <f t="shared" ca="1" si="140"/>
        <v>#N/A</v>
      </c>
      <c r="AI686" s="6" t="e">
        <f ca="1" xml:space="preserve">
IF(
  ISNA($AH686),
  NA(),
  VLOOKUP($AH686,'Reasons for dismissal'!$A:$B,2,FALSE)
)</f>
        <v>#N/A</v>
      </c>
      <c r="AJ686" s="6">
        <f t="shared" ca="1" si="141"/>
        <v>4</v>
      </c>
      <c r="AK686" s="1">
        <f t="shared" ca="1" si="142"/>
        <v>1205</v>
      </c>
      <c r="AL6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$A686  &amp; ", "   &amp;
$B686  &amp; ", "   &amp;
$D686  &amp; ", '"  &amp;
$I686  &amp; "', '" &amp;
$O686  &amp; "', "  &amp;
$S686  &amp; ", '"  &amp;
TEXT($U686,"dd/mm/aaaa")  &amp; "', "   &amp;
$V686  &amp; ", "   &amp;
$X686  &amp; ", "   &amp;
$Z686  &amp; ", "   &amp;
IF($AB686 &lt;&gt; "", $AB686, "NULL")  &amp; ", "   &amp;
$AK686  &amp; ");"</f>
        <v>#REF!</v>
      </c>
    </row>
    <row r="687" spans="1:38" x14ac:dyDescent="0.2">
      <c r="A687" s="7" cm="1">
        <f t="array" aca="1" ref="A687" ca="1">INDEX(Companies!$A:$A,RANDBETWEEN(2,COUNTA(Companies!$A:$A)),1)</f>
        <v>2</v>
      </c>
      <c r="B687" s="5">
        <f t="shared" si="130"/>
        <v>686</v>
      </c>
      <c r="C687" s="5" t="str" cm="1">
        <f t="array" ref="C687">SHA1HASH($B687)</f>
        <v>cea6475abf50000b50fe25c592e079363689f59e</v>
      </c>
      <c r="D687" s="6">
        <f t="shared" ca="1" si="131"/>
        <v>1</v>
      </c>
      <c r="E687" s="7">
        <f ca="1">IF($B687 = 1 + N("Presidente"),
    127,
    IF($B687 = 2 + N("Vice-Presidente"),
        72,
        IF($B687 = 3 + N("Secretária bilíngue"),
            13,
            RANDBETWEEN(5,COUNT(Name!$A:$A) + 1)
        )
    )
)</f>
        <v>54</v>
      </c>
      <c r="F687" s="7" t="str">
        <f ca="1">VLOOKUP($E687,Name!$A:$B,2,FALSE)</f>
        <v>Ariela</v>
      </c>
      <c r="G687" s="7">
        <f ca="1" xml:space="preserve">
IF($B687 = 1,
    0,
    RANDBETWEEN(5,COUNT('Last name'!$A:$A) + 1)
)</f>
        <v>57</v>
      </c>
      <c r="H687" s="7" t="str">
        <f ca="1" xml:space="preserve">
IF($B687 = 1 + N("Presidente"),
    "de Orléans e Bragança",
    VLOOKUP($G687,'Last name'!$A:$B,2,FALSE) &amp; " " &amp; VLOOKUP(RANDBETWEEN(5,COUNT('Last name'!$A:$A) + 1),'Last name'!$A:$B,2,FALSE)
)</f>
        <v>Cândido Anjos</v>
      </c>
      <c r="I687" s="7" t="str">
        <f t="shared" ca="1" si="132"/>
        <v>Ariela Cândido Anjos</v>
      </c>
      <c r="J687" s="7" t="str" cm="1">
        <f t="array" aca="1" ref="J687" ca="1">SHA1HASH($I687)</f>
        <v>611eeeb21743eaf9a6c02636fa6b335683eb5924</v>
      </c>
      <c r="K687" s="7" cm="1">
        <f t="array" aca="1" ref="K687" ca="1">INDEX(States!$A:$A,M687,1)</f>
        <v>5</v>
      </c>
      <c r="L687" s="7" t="str">
        <f ca="1">VLOOKUP($K687,Countries!$A:$B,2,FALSE)</f>
        <v>Portugal</v>
      </c>
      <c r="M687" s="7" cm="1">
        <f t="array" aca="1" ref="M687" ca="1">INDEX(States!$C:$C,RANDBETWEEN(5,COUNTA(States!$A:$A) + 1),1)</f>
        <v>7</v>
      </c>
      <c r="N687" s="7" t="str">
        <f ca="1">VLOOKUP($M687,States!$C:$D,2,FALSE)</f>
        <v xml:space="preserve"> Setúbal </v>
      </c>
      <c r="O687" s="7" t="str">
        <f ca="1">VLOOKUP($E687,Name!$A:$C,3,FALSE)</f>
        <v>F</v>
      </c>
      <c r="P687" s="7" t="str">
        <f ca="1">VLOOKUP($O687,Genders!$B:$C,2,FALSE)</f>
        <v>Female</v>
      </c>
      <c r="Q687" s="7" cm="1">
        <f t="array" aca="1" ref="Q687" ca="1">INDEX('Marital status'!$A:$A,RANDBETWEEN(5,COUNTA('Marital status'!$A:$A) + 1),1)</f>
        <v>6</v>
      </c>
      <c r="R687" s="7" t="str">
        <f ca="1">VLOOKUP($Q687,'Marital status'!$A:$B,2,FALSE)</f>
        <v>DIVORCED</v>
      </c>
      <c r="S687" s="7">
        <f t="shared" ca="1" si="133"/>
        <v>5</v>
      </c>
      <c r="T687" s="7" t="str">
        <f ca="1">VLOOKUP($S687,Ethnicities!$A:$B,2,FALSE)</f>
        <v>ASIAN</v>
      </c>
      <c r="U687" s="8">
        <f t="shared" ca="1" si="134"/>
        <v>21503</v>
      </c>
      <c r="V687" s="6">
        <f t="shared" ca="1" si="135"/>
        <v>8</v>
      </c>
      <c r="W687" s="8" t="str">
        <f ca="1">VLOOKUP($V687,'Background education'!$A:$B,2,FALSE)</f>
        <v>Graduate school</v>
      </c>
      <c r="X687" s="7">
        <f ca="1" xml:space="preserve">
  IF(OR($Z687 = 5, $Z687 = 6, $Z687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687" s="7" t="str">
        <f ca="1">VLOOKUP($X687,Departments!$A:$B,2,FALSE)</f>
        <v>Operations</v>
      </c>
      <c r="Z687" s="6">
        <f t="shared" ca="1" si="136"/>
        <v>11</v>
      </c>
      <c r="AA687" s="7" t="str">
        <f ca="1">VLOOKUP($Z687,Roles!$A:$B,2,FALSE)</f>
        <v>Analyst</v>
      </c>
      <c r="AB687" s="6">
        <f t="shared" ca="1" si="137"/>
        <v>6</v>
      </c>
      <c r="AC687" s="7" t="str">
        <f ca="1" xml:space="preserve">
IF(
  ISNA($AB687),
  NA(),
  VLOOKUP($AB687,Levels!$A:$B,2,FALSE)
)</f>
        <v>Pleno</v>
      </c>
      <c r="AD687" s="8">
        <f t="shared" ca="1" si="138"/>
        <v>38717</v>
      </c>
      <c r="AE687" s="6">
        <f ca="1">RANDBETWEEN(5,COUNTA('Recruitment source'!$A:$A) + 1)</f>
        <v>9</v>
      </c>
      <c r="AF687" s="6" t="str">
        <f ca="1">VLOOKUP($AE687,'Recruitment source'!$A:$B,2,FALSE)</f>
        <v>Empregos Online</v>
      </c>
      <c r="AG687" s="8" t="e">
        <f t="shared" ca="1" si="139"/>
        <v>#N/A</v>
      </c>
      <c r="AH687" s="6" t="e">
        <f t="shared" ca="1" si="140"/>
        <v>#N/A</v>
      </c>
      <c r="AI687" s="6" t="e">
        <f ca="1" xml:space="preserve">
IF(
  ISNA($AH687),
  NA(),
  VLOOKUP($AH687,'Reasons for dismissal'!$A:$B,2,FALSE)
)</f>
        <v>#N/A</v>
      </c>
      <c r="AJ687" s="6">
        <f t="shared" ca="1" si="141"/>
        <v>5</v>
      </c>
      <c r="AK687" s="1">
        <f t="shared" ca="1" si="142"/>
        <v>3000</v>
      </c>
      <c r="AL6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$A687  &amp; ", "   &amp;
$B687  &amp; ", "   &amp;
$D687  &amp; ", '"  &amp;
$I687  &amp; "', '" &amp;
$O687  &amp; "', "  &amp;
$S687  &amp; ", '"  &amp;
TEXT($U687,"dd/mm/aaaa")  &amp; "', "   &amp;
$V687  &amp; ", "   &amp;
$X687  &amp; ", "   &amp;
$Z687  &amp; ", "   &amp;
IF($AB687 &lt;&gt; "", $AB687, "NULL")  &amp; ", "   &amp;
$AK687  &amp; ");"</f>
        <v>#REF!</v>
      </c>
    </row>
    <row r="688" spans="1:38" x14ac:dyDescent="0.2">
      <c r="A688" s="7" cm="1">
        <f t="array" aca="1" ref="A688" ca="1">INDEX(Companies!$A:$A,RANDBETWEEN(2,COUNTA(Companies!$A:$A)),1)</f>
        <v>2</v>
      </c>
      <c r="B688" s="5">
        <f t="shared" si="130"/>
        <v>687</v>
      </c>
      <c r="C688" s="5" t="str" cm="1">
        <f t="array" ref="C688">SHA1HASH($B688)</f>
        <v>dbe8ddfe63caf36d00ca9e558b358c59d1434e04</v>
      </c>
      <c r="D688" s="6">
        <f t="shared" ca="1" si="131"/>
        <v>1</v>
      </c>
      <c r="E688" s="7">
        <f ca="1">IF($B688 = 1 + N("Presidente"),
    127,
    IF($B688 = 2 + N("Vice-Presidente"),
        72,
        IF($B688 = 3 + N("Secretária bilíngue"),
            13,
            RANDBETWEEN(5,COUNT(Name!$A:$A) + 1)
        )
    )
)</f>
        <v>289</v>
      </c>
      <c r="F688" s="7" t="str">
        <f ca="1">VLOOKUP($E688,Name!$A:$B,2,FALSE)</f>
        <v>Maya</v>
      </c>
      <c r="G688" s="7">
        <f ca="1" xml:space="preserve">
IF($B688 = 1,
    0,
    RANDBETWEEN(5,COUNT('Last name'!$A:$A) + 1)
)</f>
        <v>116</v>
      </c>
      <c r="H688" s="7" t="str">
        <f ca="1" xml:space="preserve">
IF($B688 = 1 + N("Presidente"),
    "de Orléans e Bragança",
    VLOOKUP($G688,'Last name'!$A:$B,2,FALSE) &amp; " " &amp; VLOOKUP(RANDBETWEEN(5,COUNT('Last name'!$A:$A) + 1),'Last name'!$A:$B,2,FALSE)
)</f>
        <v>Malafaia Morato</v>
      </c>
      <c r="I688" s="7" t="str">
        <f t="shared" ca="1" si="132"/>
        <v>Maya Malafaia Morato</v>
      </c>
      <c r="J688" s="7" t="str" cm="1">
        <f t="array" aca="1" ref="J688" ca="1">SHA1HASH($I688)</f>
        <v>5dab4555b39e2ebe03485a8f1e6f9e5016f564ac</v>
      </c>
      <c r="K688" s="7" cm="1">
        <f t="array" aca="1" ref="K688" ca="1">INDEX(States!$A:$A,M688,1)</f>
        <v>5</v>
      </c>
      <c r="L688" s="7" t="str">
        <f ca="1">VLOOKUP($K688,Countries!$A:$B,2,FALSE)</f>
        <v>Portugal</v>
      </c>
      <c r="M688" s="7" cm="1">
        <f t="array" aca="1" ref="M688" ca="1">INDEX(States!$C:$C,RANDBETWEEN(5,COUNTA(States!$A:$A) + 1),1)</f>
        <v>12</v>
      </c>
      <c r="N688" s="7" t="str">
        <f ca="1">VLOOKUP($M688,States!$C:$D,2,FALSE)</f>
        <v>Leiria</v>
      </c>
      <c r="O688" s="7" t="str">
        <f ca="1">VLOOKUP($E688,Name!$A:$C,3,FALSE)</f>
        <v>F</v>
      </c>
      <c r="P688" s="7" t="str">
        <f ca="1">VLOOKUP($O688,Genders!$B:$C,2,FALSE)</f>
        <v>Female</v>
      </c>
      <c r="Q688" s="7" cm="1">
        <f t="array" aca="1" ref="Q688" ca="1">INDEX('Marital status'!$A:$A,RANDBETWEEN(5,COUNTA('Marital status'!$A:$A) + 1),1)</f>
        <v>5</v>
      </c>
      <c r="R688" s="7" t="str">
        <f ca="1">VLOOKUP($Q688,'Marital status'!$A:$B,2,FALSE)</f>
        <v xml:space="preserve"> Separated </v>
      </c>
      <c r="S688" s="7">
        <f t="shared" ca="1" si="133"/>
        <v>5</v>
      </c>
      <c r="T688" s="7" t="str">
        <f ca="1">VLOOKUP($S688,Ethnicities!$A:$B,2,FALSE)</f>
        <v>ASIAN</v>
      </c>
      <c r="U688" s="8">
        <f t="shared" ca="1" si="134"/>
        <v>25743</v>
      </c>
      <c r="V688" s="6">
        <f t="shared" ca="1" si="135"/>
        <v>7</v>
      </c>
      <c r="W688" s="8" t="str">
        <f ca="1">VLOOKUP($V688,'Background education'!$A:$B,2,FALSE)</f>
        <v>Undergraduate degree</v>
      </c>
      <c r="X688" s="7">
        <f ca="1" xml:space="preserve">
  IF(OR($Z688 = 5, $Z688 = 6, $Z688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688" s="7" t="str">
        <f ca="1">VLOOKUP($X688,Departments!$A:$B,2,FALSE)</f>
        <v>Operations</v>
      </c>
      <c r="Z688" s="6">
        <f t="shared" ca="1" si="136"/>
        <v>10</v>
      </c>
      <c r="AA688" s="7" t="str">
        <f ca="1">VLOOKUP($Z688,Roles!$A:$B,2,FALSE)</f>
        <v>Trainee</v>
      </c>
      <c r="AB688" s="6" t="e">
        <f t="shared" ca="1" si="137"/>
        <v>#N/A</v>
      </c>
      <c r="AC688" s="7" t="e">
        <f ca="1" xml:space="preserve">
IF(
  ISNA($AB688),
  NA(),
  VLOOKUP($AB688,Levels!$A:$B,2,FALSE)
)</f>
        <v>#N/A</v>
      </c>
      <c r="AD688" s="8">
        <f t="shared" ca="1" si="138"/>
        <v>38855</v>
      </c>
      <c r="AE688" s="6">
        <f ca="1">RANDBETWEEN(5,COUNTA('Recruitment source'!$A:$A) + 1)</f>
        <v>5</v>
      </c>
      <c r="AF688" s="6" t="str">
        <f ca="1">VLOOKUP($AE688,'Recruitment source'!$A:$B,2,FALSE)</f>
        <v>Indeed</v>
      </c>
      <c r="AG688" s="8" t="e">
        <f t="shared" ca="1" si="139"/>
        <v>#N/A</v>
      </c>
      <c r="AH688" s="6" t="e">
        <f t="shared" ca="1" si="140"/>
        <v>#N/A</v>
      </c>
      <c r="AI688" s="6" t="e">
        <f ca="1" xml:space="preserve">
IF(
  ISNA($AH688),
  NA(),
  VLOOKUP($AH688,'Reasons for dismissal'!$A:$B,2,FALSE)
)</f>
        <v>#N/A</v>
      </c>
      <c r="AJ688" s="6">
        <f t="shared" ca="1" si="141"/>
        <v>5</v>
      </c>
      <c r="AK688" s="1">
        <f t="shared" ca="1" si="142"/>
        <v>1305</v>
      </c>
      <c r="AL6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$A688  &amp; ", "   &amp;
$B688  &amp; ", "   &amp;
$D688  &amp; ", '"  &amp;
$I688  &amp; "', '" &amp;
$O688  &amp; "', "  &amp;
$S688  &amp; ", '"  &amp;
TEXT($U688,"dd/mm/aaaa")  &amp; "', "   &amp;
$V688  &amp; ", "   &amp;
$X688  &amp; ", "   &amp;
$Z688  &amp; ", "   &amp;
IF($AB688 &lt;&gt; "", $AB688, "NULL")  &amp; ", "   &amp;
$AK688  &amp; ");"</f>
        <v>#REF!</v>
      </c>
    </row>
    <row r="689" spans="1:38" x14ac:dyDescent="0.2">
      <c r="A689" s="7" cm="1">
        <f t="array" aca="1" ref="A689" ca="1">INDEX(Companies!$A:$A,RANDBETWEEN(2,COUNTA(Companies!$A:$A)),1)</f>
        <v>2</v>
      </c>
      <c r="B689" s="5">
        <f t="shared" si="130"/>
        <v>688</v>
      </c>
      <c r="C689" s="5" t="str" cm="1">
        <f t="array" ref="C689">SHA1HASH($B689)</f>
        <v>8ff059157542d2c31f0e43fc7f2325343e603875</v>
      </c>
      <c r="D689" s="6">
        <f t="shared" ca="1" si="131"/>
        <v>1</v>
      </c>
      <c r="E689" s="7">
        <f ca="1">IF($B689 = 1 + N("Presidente"),
    127,
    IF($B689 = 2 + N("Vice-Presidente"),
        72,
        IF($B689 = 3 + N("Secretária bilíngue"),
            13,
            RANDBETWEEN(5,COUNT(Name!$A:$A) + 1)
        )
    )
)</f>
        <v>11</v>
      </c>
      <c r="F689" s="7" t="str">
        <f ca="1">VLOOKUP($E689,Name!$A:$B,2,FALSE)</f>
        <v>Agatha</v>
      </c>
      <c r="G689" s="7">
        <f ca="1" xml:space="preserve">
IF($B689 = 1,
    0,
    RANDBETWEEN(5,COUNT('Last name'!$A:$A) + 1)
)</f>
        <v>159</v>
      </c>
      <c r="H689" s="7" t="str">
        <f ca="1" xml:space="preserve">
IF($B689 = 1 + N("Presidente"),
    "de Orléans e Bragança",
    VLOOKUP($G689,'Last name'!$A:$B,2,FALSE) &amp; " " &amp; VLOOKUP(RANDBETWEEN(5,COUNT('Last name'!$A:$A) + 1),'Last name'!$A:$B,2,FALSE)
)</f>
        <v>Reis Garcia</v>
      </c>
      <c r="I689" s="7" t="str">
        <f t="shared" ca="1" si="132"/>
        <v>Agatha Reis Garcia</v>
      </c>
      <c r="J689" s="7" t="str" cm="1">
        <f t="array" aca="1" ref="J689" ca="1">SHA1HASH($I689)</f>
        <v>2c0e29fe8cf22cf0491903c054140fd8bf3ce6ad</v>
      </c>
      <c r="K689" s="7" cm="1">
        <f t="array" aca="1" ref="K689" ca="1">INDEX(States!$A:$A,M689,1)</f>
        <v>5</v>
      </c>
      <c r="L689" s="7" t="str">
        <f ca="1">VLOOKUP($K689,Countries!$A:$B,2,FALSE)</f>
        <v>Portugal</v>
      </c>
      <c r="M689" s="7" cm="1">
        <f t="array" aca="1" ref="M689" ca="1">INDEX(States!$C:$C,RANDBETWEEN(5,COUNTA(States!$A:$A) + 1),1)</f>
        <v>13</v>
      </c>
      <c r="N689" s="7" t="str">
        <f ca="1">VLOOKUP($M689,States!$C:$D,2,FALSE)</f>
        <v>Coimbra</v>
      </c>
      <c r="O689" s="7" t="str">
        <f ca="1">VLOOKUP($E689,Name!$A:$C,3,FALSE)</f>
        <v>F</v>
      </c>
      <c r="P689" s="7" t="str">
        <f ca="1">VLOOKUP($O689,Genders!$B:$C,2,FALSE)</f>
        <v>Female</v>
      </c>
      <c r="Q689" s="7" cm="1">
        <f t="array" aca="1" ref="Q689" ca="1">INDEX('Marital status'!$A:$A,RANDBETWEEN(5,COUNTA('Marital status'!$A:$A) + 1),1)</f>
        <v>0</v>
      </c>
      <c r="R689" s="7" t="e">
        <f ca="1">VLOOKUP($Q689,'Marital status'!$A:$B,2,FALSE)</f>
        <v>#N/A</v>
      </c>
      <c r="S689" s="7">
        <f t="shared" ca="1" si="133"/>
        <v>5</v>
      </c>
      <c r="T689" s="7" t="str">
        <f ca="1">VLOOKUP($S689,Ethnicities!$A:$B,2,FALSE)</f>
        <v>ASIAN</v>
      </c>
      <c r="U689" s="8">
        <f t="shared" ca="1" si="134"/>
        <v>28898</v>
      </c>
      <c r="V689" s="6">
        <f t="shared" ca="1" si="135"/>
        <v>8</v>
      </c>
      <c r="W689" s="8" t="str">
        <f ca="1">VLOOKUP($V689,'Background education'!$A:$B,2,FALSE)</f>
        <v>Graduate school</v>
      </c>
      <c r="X689" s="7">
        <f ca="1" xml:space="preserve">
  IF(OR($Z689 = 5, $Z689 = 6, $Z689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689" s="7" t="str">
        <f ca="1">VLOOKUP($X689,Departments!$A:$B,2,FALSE)</f>
        <v xml:space="preserve"> Presidency</v>
      </c>
      <c r="Z689" s="6">
        <f t="shared" ca="1" si="136"/>
        <v>11</v>
      </c>
      <c r="AA689" s="7" t="str">
        <f ca="1">VLOOKUP($Z689,Roles!$A:$B,2,FALSE)</f>
        <v>Analyst</v>
      </c>
      <c r="AB689" s="6">
        <f t="shared" ca="1" si="137"/>
        <v>5</v>
      </c>
      <c r="AC689" s="7" t="str">
        <f ca="1" xml:space="preserve">
IF(
  ISNA($AB689),
  NA(),
  VLOOKUP($AB689,Levels!$A:$B,2,FALSE)
)</f>
        <v>Junior</v>
      </c>
      <c r="AD689" s="8">
        <f t="shared" ca="1" si="138"/>
        <v>37917</v>
      </c>
      <c r="AE689" s="6">
        <f ca="1">RANDBETWEEN(5,COUNTA('Recruitment source'!$A:$A) + 1)</f>
        <v>12</v>
      </c>
      <c r="AF689" s="6" t="str">
        <f ca="1">VLOOKUP($AE689,'Recruitment source'!$A:$B,2,FALSE)</f>
        <v xml:space="preserve"> recommendation of employee</v>
      </c>
      <c r="AG689" s="8" t="e">
        <f t="shared" ca="1" si="139"/>
        <v>#N/A</v>
      </c>
      <c r="AH689" s="6" t="e">
        <f t="shared" ca="1" si="140"/>
        <v>#N/A</v>
      </c>
      <c r="AI689" s="6" t="e">
        <f ca="1" xml:space="preserve">
IF(
  ISNA($AH689),
  NA(),
  VLOOKUP($AH689,'Reasons for dismissal'!$A:$B,2,FALSE)
)</f>
        <v>#N/A</v>
      </c>
      <c r="AJ689" s="6">
        <f t="shared" ca="1" si="141"/>
        <v>5</v>
      </c>
      <c r="AK689" s="1">
        <f t="shared" ca="1" si="142"/>
        <v>3000</v>
      </c>
      <c r="AL6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$A689  &amp; ", "   &amp;
$B689  &amp; ", "   &amp;
$D689  &amp; ", '"  &amp;
$I689  &amp; "', '" &amp;
$O689  &amp; "', "  &amp;
$S689  &amp; ", '"  &amp;
TEXT($U689,"dd/mm/aaaa")  &amp; "', "   &amp;
$V689  &amp; ", "   &amp;
$X689  &amp; ", "   &amp;
$Z689  &amp; ", "   &amp;
IF($AB689 &lt;&gt; "", $AB689, "NULL")  &amp; ", "   &amp;
$AK689  &amp; ");"</f>
        <v>#REF!</v>
      </c>
    </row>
    <row r="690" spans="1:38" x14ac:dyDescent="0.2">
      <c r="A690" s="7" cm="1">
        <f t="array" aca="1" ref="A690" ca="1">INDEX(Companies!$A:$A,RANDBETWEEN(2,COUNTA(Companies!$A:$A)),1)</f>
        <v>2</v>
      </c>
      <c r="B690" s="5">
        <f t="shared" si="130"/>
        <v>689</v>
      </c>
      <c r="C690" s="5" t="str" cm="1">
        <f t="array" ref="C690">SHA1HASH($B690)</f>
        <v>53c53c5d2b630c0d912264bb9edf8cf6f0afa260</v>
      </c>
      <c r="D690" s="6">
        <f t="shared" ca="1" si="131"/>
        <v>1</v>
      </c>
      <c r="E690" s="7">
        <f ca="1">IF($B690 = 1 + N("Presidente"),
    127,
    IF($B690 = 2 + N("Vice-Presidente"),
        72,
        IF($B690 = 3 + N("Secretária bilíngue"),
            13,
            RANDBETWEEN(5,COUNT(Name!$A:$A) + 1)
        )
    )
)</f>
        <v>203</v>
      </c>
      <c r="F690" s="7" t="str">
        <f ca="1">VLOOKUP($E690,Name!$A:$B,2,FALSE)</f>
        <v>Juliana</v>
      </c>
      <c r="G690" s="7">
        <f ca="1" xml:space="preserve">
IF($B690 = 1,
    0,
    RANDBETWEEN(5,COUNT('Last name'!$A:$A) + 1)
)</f>
        <v>92</v>
      </c>
      <c r="H690" s="7" t="str">
        <f ca="1" xml:space="preserve">
IF($B690 = 1 + N("Presidente"),
    "de Orléans e Bragança",
    VLOOKUP($G690,'Last name'!$A:$B,2,FALSE) &amp; " " &amp; VLOOKUP(RANDBETWEEN(5,COUNT('Last name'!$A:$A) + 1),'Last name'!$A:$B,2,FALSE)
)</f>
        <v>Freitas Silva</v>
      </c>
      <c r="I690" s="7" t="str">
        <f t="shared" ca="1" si="132"/>
        <v>Juliana Freitas Silva</v>
      </c>
      <c r="J690" s="7" t="str" cm="1">
        <f t="array" aca="1" ref="J690" ca="1">SHA1HASH($I690)</f>
        <v>94ab61e8de349e419e23a87aef8738ae13fadecb</v>
      </c>
      <c r="K690" s="7" cm="1">
        <f t="array" aca="1" ref="K690" ca="1">INDEX(States!$A:$A,M690,1)</f>
        <v>5</v>
      </c>
      <c r="L690" s="7" t="str">
        <f ca="1">VLOOKUP($K690,Countries!$A:$B,2,FALSE)</f>
        <v>Portugal</v>
      </c>
      <c r="M690" s="7" cm="1">
        <f t="array" aca="1" ref="M690" ca="1">INDEX(States!$C:$C,RANDBETWEEN(5,COUNTA(States!$A:$A) + 1),1)</f>
        <v>24</v>
      </c>
      <c r="N690" s="7" t="str">
        <f ca="1">VLOOKUP($M690,States!$C:$D,2,FALSE)</f>
        <v>Brangança</v>
      </c>
      <c r="O690" s="7" t="str">
        <f ca="1">VLOOKUP($E690,Name!$A:$C,3,FALSE)</f>
        <v>F</v>
      </c>
      <c r="P690" s="7" t="str">
        <f ca="1">VLOOKUP($O690,Genders!$B:$C,2,FALSE)</f>
        <v>Female</v>
      </c>
      <c r="Q690" s="7" cm="1">
        <f t="array" aca="1" ref="Q690" ca="1">INDEX('Marital status'!$A:$A,RANDBETWEEN(5,COUNTA('Marital status'!$A:$A) + 1),1)</f>
        <v>0</v>
      </c>
      <c r="R690" s="7" t="e">
        <f ca="1">VLOOKUP($Q690,'Marital status'!$A:$B,2,FALSE)</f>
        <v>#N/A</v>
      </c>
      <c r="S690" s="7">
        <f t="shared" ca="1" si="133"/>
        <v>5</v>
      </c>
      <c r="T690" s="7" t="str">
        <f ca="1">VLOOKUP($S690,Ethnicities!$A:$B,2,FALSE)</f>
        <v>ASIAN</v>
      </c>
      <c r="U690" s="8">
        <f t="shared" ca="1" si="134"/>
        <v>26382</v>
      </c>
      <c r="V690" s="6">
        <f t="shared" ca="1" si="135"/>
        <v>7</v>
      </c>
      <c r="W690" s="8" t="str">
        <f ca="1">VLOOKUP($V690,'Background education'!$A:$B,2,FALSE)</f>
        <v>Undergraduate degree</v>
      </c>
      <c r="X690" s="7">
        <f ca="1" xml:space="preserve">
  IF(OR($Z690 = 5, $Z690 = 6, $Z690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690" s="7" t="str">
        <f ca="1">VLOOKUP($X690,Departments!$A:$B,2,FALSE)</f>
        <v>Audit</v>
      </c>
      <c r="Z690" s="6">
        <f t="shared" ca="1" si="136"/>
        <v>10</v>
      </c>
      <c r="AA690" s="7" t="str">
        <f ca="1">VLOOKUP($Z690,Roles!$A:$B,2,FALSE)</f>
        <v>Trainee</v>
      </c>
      <c r="AB690" s="6" t="e">
        <f t="shared" ca="1" si="137"/>
        <v>#N/A</v>
      </c>
      <c r="AC690" s="7" t="e">
        <f ca="1" xml:space="preserve">
IF(
  ISNA($AB690),
  NA(),
  VLOOKUP($AB690,Levels!$A:$B,2,FALSE)
)</f>
        <v>#N/A</v>
      </c>
      <c r="AD690" s="8">
        <f t="shared" ca="1" si="138"/>
        <v>37881</v>
      </c>
      <c r="AE690" s="6">
        <f ca="1">RANDBETWEEN(5,COUNTA('Recruitment source'!$A:$A) + 1)</f>
        <v>7</v>
      </c>
      <c r="AF690" s="6" t="str">
        <f ca="1">VLOOKUP($AE690,'Recruitment source'!$A:$B,2,FALSE)</f>
        <v>SAPO Emprego</v>
      </c>
      <c r="AG690" s="8" t="e">
        <f t="shared" ca="1" si="139"/>
        <v>#N/A</v>
      </c>
      <c r="AH690" s="6" t="e">
        <f t="shared" ca="1" si="140"/>
        <v>#N/A</v>
      </c>
      <c r="AI690" s="6" t="e">
        <f ca="1" xml:space="preserve">
IF(
  ISNA($AH690),
  NA(),
  VLOOKUP($AH690,'Reasons for dismissal'!$A:$B,2,FALSE)
)</f>
        <v>#N/A</v>
      </c>
      <c r="AJ690" s="6">
        <f t="shared" ca="1" si="141"/>
        <v>5</v>
      </c>
      <c r="AK690" s="1">
        <f t="shared" ca="1" si="142"/>
        <v>1305</v>
      </c>
      <c r="AL6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$A690  &amp; ", "   &amp;
$B690  &amp; ", "   &amp;
$D690  &amp; ", '"  &amp;
$I690  &amp; "', '" &amp;
$O690  &amp; "', "  &amp;
$S690  &amp; ", '"  &amp;
TEXT($U690,"dd/mm/aaaa")  &amp; "', "   &amp;
$V690  &amp; ", "   &amp;
$X690  &amp; ", "   &amp;
$Z690  &amp; ", "   &amp;
IF($AB690 &lt;&gt; "", $AB690, "NULL")  &amp; ", "   &amp;
$AK690  &amp; ");"</f>
        <v>#REF!</v>
      </c>
    </row>
    <row r="691" spans="1:38" x14ac:dyDescent="0.2">
      <c r="A691" s="7" cm="1">
        <f t="array" aca="1" ref="A691" ca="1">INDEX(Companies!$A:$A,RANDBETWEEN(2,COUNTA(Companies!$A:$A)),1)</f>
        <v>2</v>
      </c>
      <c r="B691" s="5">
        <f t="shared" si="130"/>
        <v>690</v>
      </c>
      <c r="C691" s="5" t="str" cm="1">
        <f t="array" ref="C691">SHA1HASH($B691)</f>
        <v>d9fce17200317431b1b43b27508224cf0294759a</v>
      </c>
      <c r="D691" s="6">
        <f t="shared" ca="1" si="131"/>
        <v>1</v>
      </c>
      <c r="E691" s="7">
        <f ca="1">IF($B691 = 1 + N("Presidente"),
    127,
    IF($B691 = 2 + N("Vice-Presidente"),
        72,
        IF($B691 = 3 + N("Secretária bilíngue"),
            13,
            RANDBETWEEN(5,COUNT(Name!$A:$A) + 1)
        )
    )
)</f>
        <v>313</v>
      </c>
      <c r="F691" s="7" t="str">
        <f ca="1">VLOOKUP($E691,Name!$A:$B,2,FALSE)</f>
        <v>Pablo</v>
      </c>
      <c r="G691" s="7">
        <f ca="1" xml:space="preserve">
IF($B691 = 1,
    0,
    RANDBETWEEN(5,COUNT('Last name'!$A:$A) + 1)
)</f>
        <v>71</v>
      </c>
      <c r="H691" s="7" t="str">
        <f ca="1" xml:space="preserve">
IF($B691 = 1 + N("Presidente"),
    "de Orléans e Bragança",
    VLOOKUP($G691,'Last name'!$A:$B,2,FALSE) &amp; " " &amp; VLOOKUP(RANDBETWEEN(5,COUNT('Last name'!$A:$A) + 1),'Last name'!$A:$B,2,FALSE)
)</f>
        <v>Dantas Holanda</v>
      </c>
      <c r="I691" s="7" t="str">
        <f t="shared" ca="1" si="132"/>
        <v>Pablo Dantas Holanda</v>
      </c>
      <c r="J691" s="7" t="str" cm="1">
        <f t="array" aca="1" ref="J691" ca="1">SHA1HASH($I691)</f>
        <v>9cd496a6874b7a9f508269704a72c06cc05c7dca</v>
      </c>
      <c r="K691" s="7" cm="1">
        <f t="array" aca="1" ref="K691" ca="1">INDEX(States!$A:$A,M691,1)</f>
        <v>5</v>
      </c>
      <c r="L691" s="7" t="str">
        <f ca="1">VLOOKUP($K691,Countries!$A:$B,2,FALSE)</f>
        <v>Portugal</v>
      </c>
      <c r="M691" s="7" cm="1">
        <f t="array" aca="1" ref="M691" ca="1">INDEX(States!$C:$C,RANDBETWEEN(5,COUNTA(States!$A:$A) + 1),1)</f>
        <v>7</v>
      </c>
      <c r="N691" s="7" t="str">
        <f ca="1">VLOOKUP($M691,States!$C:$D,2,FALSE)</f>
        <v xml:space="preserve"> Setúbal </v>
      </c>
      <c r="O691" s="7" t="str">
        <f ca="1">VLOOKUP($E691,Name!$A:$C,3,FALSE)</f>
        <v>M</v>
      </c>
      <c r="P691" s="7" t="str">
        <f ca="1">VLOOKUP($O691,Genders!$B:$C,2,FALSE)</f>
        <v>Male</v>
      </c>
      <c r="Q691" s="7" cm="1">
        <f t="array" aca="1" ref="Q691" ca="1">INDEX('Marital status'!$A:$A,RANDBETWEEN(5,COUNTA('Marital status'!$A:$A) + 1),1)</f>
        <v>0</v>
      </c>
      <c r="R691" s="7" t="e">
        <f ca="1">VLOOKUP($Q691,'Marital status'!$A:$B,2,FALSE)</f>
        <v>#N/A</v>
      </c>
      <c r="S691" s="7">
        <f t="shared" ca="1" si="133"/>
        <v>5</v>
      </c>
      <c r="T691" s="7" t="str">
        <f ca="1">VLOOKUP($S691,Ethnicities!$A:$B,2,FALSE)</f>
        <v>ASIAN</v>
      </c>
      <c r="U691" s="8">
        <f t="shared" ca="1" si="134"/>
        <v>31631</v>
      </c>
      <c r="V691" s="6">
        <f t="shared" ca="1" si="135"/>
        <v>7</v>
      </c>
      <c r="W691" s="8" t="str">
        <f ca="1">VLOOKUP($V691,'Background education'!$A:$B,2,FALSE)</f>
        <v>Undergraduate degree</v>
      </c>
      <c r="X691" s="7">
        <f ca="1" xml:space="preserve">
  IF(OR($Z691 = 5, $Z691 = 6, $Z691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691" s="7" t="str">
        <f ca="1">VLOOKUP($X691,Departments!$A:$B,2,FALSE)</f>
        <v>Audit</v>
      </c>
      <c r="Z691" s="6">
        <f t="shared" ca="1" si="136"/>
        <v>11</v>
      </c>
      <c r="AA691" s="7" t="str">
        <f ca="1">VLOOKUP($Z691,Roles!$A:$B,2,FALSE)</f>
        <v>Analyst</v>
      </c>
      <c r="AB691" s="6">
        <f t="shared" ca="1" si="137"/>
        <v>7</v>
      </c>
      <c r="AC691" s="7" t="str">
        <f ca="1" xml:space="preserve">
IF(
  ISNA($AB691),
  NA(),
  VLOOKUP($AB691,Levels!$A:$B,2,FALSE)
)</f>
        <v>Senior</v>
      </c>
      <c r="AD691" s="8">
        <f t="shared" ca="1" si="138"/>
        <v>39108</v>
      </c>
      <c r="AE691" s="6">
        <f ca="1">RANDBETWEEN(5,COUNTA('Recruitment source'!$A:$A) + 1)</f>
        <v>15</v>
      </c>
      <c r="AF691" s="6" t="str">
        <f ca="1">VLOOKUP($AE691,'Recruitment source'!$A:$B,2,FALSE)</f>
        <v>Website</v>
      </c>
      <c r="AG691" s="8" t="e">
        <f t="shared" ca="1" si="139"/>
        <v>#N/A</v>
      </c>
      <c r="AH691" s="6" t="e">
        <f t="shared" ca="1" si="140"/>
        <v>#N/A</v>
      </c>
      <c r="AI691" s="6" t="e">
        <f ca="1" xml:space="preserve">
IF(
  ISNA($AH691),
  NA(),
  VLOOKUP($AH691,'Reasons for dismissal'!$A:$B,2,FALSE)
)</f>
        <v>#N/A</v>
      </c>
      <c r="AJ691" s="6">
        <f t="shared" ca="1" si="141"/>
        <v>4</v>
      </c>
      <c r="AK691" s="1">
        <f t="shared" ca="1" si="142"/>
        <v>2500</v>
      </c>
      <c r="AL6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$A691  &amp; ", "   &amp;
$B691  &amp; ", "   &amp;
$D691  &amp; ", '"  &amp;
$I691  &amp; "', '" &amp;
$O691  &amp; "', "  &amp;
$S691  &amp; ", '"  &amp;
TEXT($U691,"dd/mm/aaaa")  &amp; "', "   &amp;
$V691  &amp; ", "   &amp;
$X691  &amp; ", "   &amp;
$Z691  &amp; ", "   &amp;
IF($AB691 &lt;&gt; "", $AB691, "NULL")  &amp; ", "   &amp;
$AK691  &amp; ");"</f>
        <v>#REF!</v>
      </c>
    </row>
    <row r="692" spans="1:38" x14ac:dyDescent="0.2">
      <c r="A692" s="7" cm="1">
        <f t="array" aca="1" ref="A692" ca="1">INDEX(Companies!$A:$A,RANDBETWEEN(2,COUNTA(Companies!$A:$A)),1)</f>
        <v>2</v>
      </c>
      <c r="B692" s="5">
        <f t="shared" si="130"/>
        <v>691</v>
      </c>
      <c r="C692" s="5" t="str" cm="1">
        <f t="array" ref="C692">SHA1HASH($B692)</f>
        <v>3da7e2c2144502d7115bee98a0dfe95030345b43</v>
      </c>
      <c r="D692" s="6">
        <f t="shared" ca="1" si="131"/>
        <v>1</v>
      </c>
      <c r="E692" s="7">
        <f ca="1">IF($B692 = 1 + N("Presidente"),
    127,
    IF($B692 = 2 + N("Vice-Presidente"),
        72,
        IF($B692 = 3 + N("Secretária bilíngue"),
            13,
            RANDBETWEEN(5,COUNT(Name!$A:$A) + 1)
        )
    )
)</f>
        <v>103</v>
      </c>
      <c r="F692" s="7" t="str">
        <f ca="1">VLOOKUP($E692,Name!$A:$B,2,FALSE)</f>
        <v>Danniel</v>
      </c>
      <c r="G692" s="7">
        <f ca="1" xml:space="preserve">
IF($B692 = 1,
    0,
    RANDBETWEEN(5,COUNT('Last name'!$A:$A) + 1)
)</f>
        <v>149</v>
      </c>
      <c r="H692" s="7" t="str">
        <f ca="1" xml:space="preserve">
IF($B692 = 1 + N("Presidente"),
    "de Orléans e Bragança",
    VLOOKUP($G692,'Last name'!$A:$B,2,FALSE) &amp; " " &amp; VLOOKUP(RANDBETWEEN(5,COUNT('Last name'!$A:$A) + 1),'Last name'!$A:$B,2,FALSE)
)</f>
        <v>Pedroso Farina</v>
      </c>
      <c r="I692" s="7" t="str">
        <f t="shared" ca="1" si="132"/>
        <v>Danniel Pedroso Farina</v>
      </c>
      <c r="J692" s="7" t="str" cm="1">
        <f t="array" aca="1" ref="J692" ca="1">SHA1HASH($I692)</f>
        <v>3878208907a3a8668b1aeb7d1c544d77bb2a8ffa</v>
      </c>
      <c r="K692" s="7" cm="1">
        <f t="array" aca="1" ref="K692" ca="1">INDEX(States!$A:$A,M692,1)</f>
        <v>5</v>
      </c>
      <c r="L692" s="7" t="str">
        <f ca="1">VLOOKUP($K692,Countries!$A:$B,2,FALSE)</f>
        <v>Portugal</v>
      </c>
      <c r="M692" s="7" cm="1">
        <f t="array" aca="1" ref="M692" ca="1">INDEX(States!$C:$C,RANDBETWEEN(5,COUNTA(States!$A:$A) + 1),1)</f>
        <v>13</v>
      </c>
      <c r="N692" s="7" t="str">
        <f ca="1">VLOOKUP($M692,States!$C:$D,2,FALSE)</f>
        <v>Coimbra</v>
      </c>
      <c r="O692" s="7" t="str">
        <f ca="1">VLOOKUP($E692,Name!$A:$C,3,FALSE)</f>
        <v>M</v>
      </c>
      <c r="P692" s="7" t="str">
        <f ca="1">VLOOKUP($O692,Genders!$B:$C,2,FALSE)</f>
        <v>Male</v>
      </c>
      <c r="Q692" s="7" cm="1">
        <f t="array" aca="1" ref="Q692" ca="1">INDEX('Marital status'!$A:$A,RANDBETWEEN(5,COUNTA('Marital status'!$A:$A) + 1),1)</f>
        <v>6</v>
      </c>
      <c r="R692" s="7" t="str">
        <f ca="1">VLOOKUP($Q692,'Marital status'!$A:$B,2,FALSE)</f>
        <v>DIVORCED</v>
      </c>
      <c r="S692" s="7">
        <f t="shared" ca="1" si="133"/>
        <v>5</v>
      </c>
      <c r="T692" s="7" t="str">
        <f ca="1">VLOOKUP($S692,Ethnicities!$A:$B,2,FALSE)</f>
        <v>ASIAN</v>
      </c>
      <c r="U692" s="8">
        <f t="shared" ca="1" si="134"/>
        <v>32424</v>
      </c>
      <c r="V692" s="6">
        <f t="shared" ca="1" si="135"/>
        <v>7</v>
      </c>
      <c r="W692" s="8" t="str">
        <f ca="1">VLOOKUP($V692,'Background education'!$A:$B,2,FALSE)</f>
        <v>Undergraduate degree</v>
      </c>
      <c r="X692" s="7">
        <f ca="1" xml:space="preserve">
  IF(OR($Z692 = 5, $Z692 = 6, $Z692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692" s="7" t="str">
        <f ca="1">VLOOKUP($X692,Departments!$A:$B,2,FALSE)</f>
        <v>Audit</v>
      </c>
      <c r="Z692" s="6">
        <f t="shared" ca="1" si="136"/>
        <v>9</v>
      </c>
      <c r="AA692" s="7" t="str">
        <f ca="1">VLOOKUP($Z692,Roles!$A:$B,2,FALSE)</f>
        <v>Intern</v>
      </c>
      <c r="AB692" s="6" t="e">
        <f t="shared" ca="1" si="137"/>
        <v>#N/A</v>
      </c>
      <c r="AC692" s="7" t="e">
        <f ca="1" xml:space="preserve">
IF(
  ISNA($AB692),
  NA(),
  VLOOKUP($AB692,Levels!$A:$B,2,FALSE)
)</f>
        <v>#N/A</v>
      </c>
      <c r="AD692" s="8">
        <f t="shared" ca="1" si="138"/>
        <v>44742</v>
      </c>
      <c r="AE692" s="6">
        <f ca="1">RANDBETWEEN(5,COUNTA('Recruitment source'!$A:$A) + 1)</f>
        <v>5</v>
      </c>
      <c r="AF692" s="6" t="str">
        <f ca="1">VLOOKUP($AE692,'Recruitment source'!$A:$B,2,FALSE)</f>
        <v>Indeed</v>
      </c>
      <c r="AG692" s="8" t="e">
        <f t="shared" ca="1" si="139"/>
        <v>#N/A</v>
      </c>
      <c r="AH692" s="6" t="e">
        <f t="shared" ca="1" si="140"/>
        <v>#N/A</v>
      </c>
      <c r="AI692" s="6" t="e">
        <f ca="1" xml:space="preserve">
IF(
  ISNA($AH692),
  NA(),
  VLOOKUP($AH692,'Reasons for dismissal'!$A:$B,2,FALSE)
)</f>
        <v>#N/A</v>
      </c>
      <c r="AJ692" s="6">
        <f t="shared" ca="1" si="141"/>
        <v>5</v>
      </c>
      <c r="AK692" s="1">
        <f t="shared" ca="1" si="142"/>
        <v>1205</v>
      </c>
      <c r="AL6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$A692  &amp; ", "   &amp;
$B692  &amp; ", "   &amp;
$D692  &amp; ", '"  &amp;
$I692  &amp; "', '" &amp;
$O692  &amp; "', "  &amp;
$S692  &amp; ", '"  &amp;
TEXT($U692,"dd/mm/aaaa")  &amp; "', "   &amp;
$V692  &amp; ", "   &amp;
$X692  &amp; ", "   &amp;
$Z692  &amp; ", "   &amp;
IF($AB692 &lt;&gt; "", $AB692, "NULL")  &amp; ", "   &amp;
$AK692  &amp; ");"</f>
        <v>#REF!</v>
      </c>
    </row>
    <row r="693" spans="1:38" x14ac:dyDescent="0.2">
      <c r="A693" s="7" cm="1">
        <f t="array" aca="1" ref="A693" ca="1">INDEX(Companies!$A:$A,RANDBETWEEN(2,COUNTA(Companies!$A:$A)),1)</f>
        <v>2</v>
      </c>
      <c r="B693" s="5">
        <f t="shared" si="130"/>
        <v>692</v>
      </c>
      <c r="C693" s="5" t="str" cm="1">
        <f t="array" ref="C693">SHA1HASH($B693)</f>
        <v>6d3eeb1a2cc4cb90eb87ab1002ed6bb801b3aae1</v>
      </c>
      <c r="D693" s="6">
        <f t="shared" ca="1" si="131"/>
        <v>1</v>
      </c>
      <c r="E693" s="7">
        <f ca="1">IF($B693 = 1 + N("Presidente"),
    127,
    IF($B693 = 2 + N("Vice-Presidente"),
        72,
        IF($B693 = 3 + N("Secretária bilíngue"),
            13,
            RANDBETWEEN(5,COUNT(Name!$A:$A) + 1)
        )
    )
)</f>
        <v>245</v>
      </c>
      <c r="F693" s="7" t="str">
        <f ca="1">VLOOKUP($E693,Name!$A:$B,2,FALSE)</f>
        <v>Luiz Henrique</v>
      </c>
      <c r="G693" s="7">
        <f ca="1" xml:space="preserve">
IF($B693 = 1,
    0,
    RANDBETWEEN(5,COUNT('Last name'!$A:$A) + 1)
)</f>
        <v>151</v>
      </c>
      <c r="H693" s="7" t="str">
        <f ca="1" xml:space="preserve">
IF($B693 = 1 + N("Presidente"),
    "de Orléans e Bragança",
    VLOOKUP($G693,'Last name'!$A:$B,2,FALSE) &amp; " " &amp; VLOOKUP(RANDBETWEEN(5,COUNT('Last name'!$A:$A) + 1),'Last name'!$A:$B,2,FALSE)
)</f>
        <v>Pereira Mancini</v>
      </c>
      <c r="I693" s="7" t="str">
        <f t="shared" ca="1" si="132"/>
        <v>Luiz Henrique Pereira Mancini</v>
      </c>
      <c r="J693" s="7" t="str" cm="1">
        <f t="array" aca="1" ref="J693" ca="1">SHA1HASH($I693)</f>
        <v>0f76a1807439945df43f0f6650b2b6de51d2c7fe</v>
      </c>
      <c r="K693" s="7" cm="1">
        <f t="array" aca="1" ref="K693" ca="1">INDEX(States!$A:$A,M693,1)</f>
        <v>5</v>
      </c>
      <c r="L693" s="7" t="str">
        <f ca="1">VLOOKUP($K693,Countries!$A:$B,2,FALSE)</f>
        <v>Portugal</v>
      </c>
      <c r="M693" s="7" cm="1">
        <f t="array" aca="1" ref="M693" ca="1">INDEX(States!$C:$C,RANDBETWEEN(5,COUNTA(States!$A:$A) + 1),1)</f>
        <v>8</v>
      </c>
      <c r="N693" s="7" t="str">
        <f ca="1">VLOOKUP($M693,States!$C:$D,2,FALSE)</f>
        <v>AveirO</v>
      </c>
      <c r="O693" s="7" t="str">
        <f ca="1">VLOOKUP($E693,Name!$A:$C,3,FALSE)</f>
        <v>M</v>
      </c>
      <c r="P693" s="7" t="str">
        <f ca="1">VLOOKUP($O693,Genders!$B:$C,2,FALSE)</f>
        <v>Male</v>
      </c>
      <c r="Q693" s="7" cm="1">
        <f t="array" aca="1" ref="Q693" ca="1">INDEX('Marital status'!$A:$A,RANDBETWEEN(5,COUNTA('Marital status'!$A:$A) + 1),1)</f>
        <v>0</v>
      </c>
      <c r="R693" s="7" t="e">
        <f ca="1">VLOOKUP($Q693,'Marital status'!$A:$B,2,FALSE)</f>
        <v>#N/A</v>
      </c>
      <c r="S693" s="7">
        <f t="shared" ca="1" si="133"/>
        <v>7</v>
      </c>
      <c r="T693" s="7" t="str">
        <f ca="1">VLOOKUP($S693,Ethnicities!$A:$B,2,FALSE)</f>
        <v>Native Hawaiian or Other Pacific Islander</v>
      </c>
      <c r="U693" s="8">
        <f t="shared" ca="1" si="134"/>
        <v>23762</v>
      </c>
      <c r="V693" s="6">
        <f t="shared" ca="1" si="135"/>
        <v>8</v>
      </c>
      <c r="W693" s="8" t="str">
        <f ca="1">VLOOKUP($V693,'Background education'!$A:$B,2,FALSE)</f>
        <v>Graduate school</v>
      </c>
      <c r="X693" s="7">
        <f ca="1" xml:space="preserve">
  IF(OR($Z693 = 5, $Z693 = 6, $Z693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693" s="7" t="str">
        <f ca="1">VLOOKUP($X693,Departments!$A:$B,2,FALSE)</f>
        <v xml:space="preserve"> Commercial</v>
      </c>
      <c r="Z693" s="6">
        <f t="shared" ca="1" si="136"/>
        <v>11</v>
      </c>
      <c r="AA693" s="7" t="str">
        <f ca="1">VLOOKUP($Z693,Roles!$A:$B,2,FALSE)</f>
        <v>Analyst</v>
      </c>
      <c r="AB693" s="6">
        <f t="shared" ca="1" si="137"/>
        <v>7</v>
      </c>
      <c r="AC693" s="7" t="str">
        <f ca="1" xml:space="preserve">
IF(
  ISNA($AB693),
  NA(),
  VLOOKUP($AB693,Levels!$A:$B,2,FALSE)
)</f>
        <v>Senior</v>
      </c>
      <c r="AD693" s="8">
        <f t="shared" ca="1" si="138"/>
        <v>41101</v>
      </c>
      <c r="AE693" s="6">
        <f ca="1">RANDBETWEEN(5,COUNTA('Recruitment source'!$A:$A) + 1)</f>
        <v>11</v>
      </c>
      <c r="AF693" s="6" t="str">
        <f ca="1">VLOOKUP($AE693,'Recruitment source'!$A:$B,2,FALSE)</f>
        <v>Next Station</v>
      </c>
      <c r="AG693" s="8" t="e">
        <f t="shared" ca="1" si="139"/>
        <v>#N/A</v>
      </c>
      <c r="AH693" s="6" t="e">
        <f t="shared" ca="1" si="140"/>
        <v>#N/A</v>
      </c>
      <c r="AI693" s="6" t="e">
        <f ca="1" xml:space="preserve">
IF(
  ISNA($AH693),
  NA(),
  VLOOKUP($AH693,'Reasons for dismissal'!$A:$B,2,FALSE)
)</f>
        <v>#N/A</v>
      </c>
      <c r="AJ693" s="6">
        <f t="shared" ca="1" si="141"/>
        <v>4</v>
      </c>
      <c r="AK693" s="1">
        <f t="shared" ca="1" si="142"/>
        <v>3080</v>
      </c>
      <c r="AL6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$A693  &amp; ", "   &amp;
$B693  &amp; ", "   &amp;
$D693  &amp; ", '"  &amp;
$I693  &amp; "', '" &amp;
$O693  &amp; "', "  &amp;
$S693  &amp; ", '"  &amp;
TEXT($U693,"dd/mm/aaaa")  &amp; "', "   &amp;
$V693  &amp; ", "   &amp;
$X693  &amp; ", "   &amp;
$Z693  &amp; ", "   &amp;
IF($AB693 &lt;&gt; "", $AB693, "NULL")  &amp; ", "   &amp;
$AK693  &amp; ");"</f>
        <v>#REF!</v>
      </c>
    </row>
    <row r="694" spans="1:38" x14ac:dyDescent="0.2">
      <c r="A694" s="7" cm="1">
        <f t="array" aca="1" ref="A694" ca="1">INDEX(Companies!$A:$A,RANDBETWEEN(2,COUNTA(Companies!$A:$A)),1)</f>
        <v>2</v>
      </c>
      <c r="B694" s="5">
        <f t="shared" si="130"/>
        <v>693</v>
      </c>
      <c r="C694" s="5" t="str" cm="1">
        <f t="array" ref="C694">SHA1HASH($B694)</f>
        <v>d69b923df6140a16aefc89546a384e0493641fbe</v>
      </c>
      <c r="D694" s="6">
        <f t="shared" ca="1" si="131"/>
        <v>1</v>
      </c>
      <c r="E694" s="7">
        <f ca="1">IF($B694 = 1 + N("Presidente"),
    127,
    IF($B694 = 2 + N("Vice-Presidente"),
        72,
        IF($B694 = 3 + N("Secretária bilíngue"),
            13,
            RANDBETWEEN(5,COUNT(Name!$A:$A) + 1)
        )
    )
)</f>
        <v>357</v>
      </c>
      <c r="F694" s="7" t="str">
        <f ca="1">VLOOKUP($E694,Name!$A:$B,2,FALSE)</f>
        <v>Vinicios</v>
      </c>
      <c r="G694" s="7">
        <f ca="1" xml:space="preserve">
IF($B694 = 1,
    0,
    RANDBETWEEN(5,COUNT('Last name'!$A:$A) + 1)
)</f>
        <v>113</v>
      </c>
      <c r="H694" s="7" t="str">
        <f ca="1" xml:space="preserve">
IF($B694 = 1 + N("Presidente"),
    "de Orléans e Bragança",
    VLOOKUP($G694,'Last name'!$A:$B,2,FALSE) &amp; " " &amp; VLOOKUP(RANDBETWEEN(5,COUNT('Last name'!$A:$A) + 1),'Last name'!$A:$B,2,FALSE)
)</f>
        <v>Luz Esteves</v>
      </c>
      <c r="I694" s="7" t="str">
        <f t="shared" ca="1" si="132"/>
        <v>Vinicios Luz Esteves</v>
      </c>
      <c r="J694" s="7" t="str" cm="1">
        <f t="array" aca="1" ref="J694" ca="1">SHA1HASH($I694)</f>
        <v>0549306d8a7f0dd9a8483d4057ba80c42ff686ca</v>
      </c>
      <c r="K694" s="7" cm="1">
        <f t="array" aca="1" ref="K694" ca="1">INDEX(States!$A:$A,M694,1)</f>
        <v>5</v>
      </c>
      <c r="L694" s="7" t="str">
        <f ca="1">VLOOKUP($K694,Countries!$A:$B,2,FALSE)</f>
        <v>Portugal</v>
      </c>
      <c r="M694" s="7" cm="1">
        <f t="array" aca="1" ref="M694" ca="1">INDEX(States!$C:$C,RANDBETWEEN(5,COUNTA(States!$A:$A) + 1),1)</f>
        <v>14</v>
      </c>
      <c r="N694" s="7" t="str">
        <f ca="1">VLOOKUP($M694,States!$C:$D,2,FALSE)</f>
        <v>Madeira</v>
      </c>
      <c r="O694" s="7" t="str">
        <f ca="1">VLOOKUP($E694,Name!$A:$C,3,FALSE)</f>
        <v>M</v>
      </c>
      <c r="P694" s="7" t="str">
        <f ca="1">VLOOKUP($O694,Genders!$B:$C,2,FALSE)</f>
        <v>Male</v>
      </c>
      <c r="Q694" s="7" cm="1">
        <f t="array" aca="1" ref="Q694" ca="1">INDEX('Marital status'!$A:$A,RANDBETWEEN(5,COUNTA('Marital status'!$A:$A) + 1),1)</f>
        <v>5</v>
      </c>
      <c r="R694" s="7" t="str">
        <f ca="1">VLOOKUP($Q694,'Marital status'!$A:$B,2,FALSE)</f>
        <v xml:space="preserve"> Separated </v>
      </c>
      <c r="S694" s="7">
        <f t="shared" ca="1" si="133"/>
        <v>5</v>
      </c>
      <c r="T694" s="7" t="str">
        <f ca="1">VLOOKUP($S694,Ethnicities!$A:$B,2,FALSE)</f>
        <v>ASIAN</v>
      </c>
      <c r="U694" s="8">
        <f t="shared" ca="1" si="134"/>
        <v>17809</v>
      </c>
      <c r="V694" s="6">
        <f t="shared" ca="1" si="135"/>
        <v>7</v>
      </c>
      <c r="W694" s="8" t="str">
        <f ca="1">VLOOKUP($V694,'Background education'!$A:$B,2,FALSE)</f>
        <v>Undergraduate degree</v>
      </c>
      <c r="X694" s="7">
        <f ca="1" xml:space="preserve">
  IF(OR($Z694 = 5, $Z694 = 6, $Z694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694" s="7" t="str">
        <f ca="1">VLOOKUP($X694,Departments!$A:$B,2,FALSE)</f>
        <v>Human Resource</v>
      </c>
      <c r="Z694" s="6">
        <f t="shared" ca="1" si="136"/>
        <v>9</v>
      </c>
      <c r="AA694" s="7" t="str">
        <f ca="1">VLOOKUP($Z694,Roles!$A:$B,2,FALSE)</f>
        <v>Intern</v>
      </c>
      <c r="AB694" s="6" t="e">
        <f t="shared" ca="1" si="137"/>
        <v>#N/A</v>
      </c>
      <c r="AC694" s="7" t="e">
        <f ca="1" xml:space="preserve">
IF(
  ISNA($AB694),
  NA(),
  VLOOKUP($AB694,Levels!$A:$B,2,FALSE)
)</f>
        <v>#N/A</v>
      </c>
      <c r="AD694" s="8">
        <f t="shared" ca="1" si="138"/>
        <v>37264</v>
      </c>
      <c r="AE694" s="6">
        <f ca="1">RANDBETWEEN(5,COUNTA('Recruitment source'!$A:$A) + 1)</f>
        <v>14</v>
      </c>
      <c r="AF694" s="6" t="str">
        <f ca="1">VLOOKUP($AE694,'Recruitment source'!$A:$B,2,FALSE)</f>
        <v>LinkedIn</v>
      </c>
      <c r="AG694" s="8" t="e">
        <f t="shared" ca="1" si="139"/>
        <v>#N/A</v>
      </c>
      <c r="AH694" s="6" t="e">
        <f t="shared" ca="1" si="140"/>
        <v>#N/A</v>
      </c>
      <c r="AI694" s="6" t="e">
        <f ca="1" xml:space="preserve">
IF(
  ISNA($AH694),
  NA(),
  VLOOKUP($AH694,'Reasons for dismissal'!$A:$B,2,FALSE)
)</f>
        <v>#N/A</v>
      </c>
      <c r="AJ694" s="6">
        <f t="shared" ca="1" si="141"/>
        <v>4</v>
      </c>
      <c r="AK694" s="1">
        <f t="shared" ca="1" si="142"/>
        <v>1285</v>
      </c>
      <c r="AL6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$A694  &amp; ", "   &amp;
$B694  &amp; ", "   &amp;
$D694  &amp; ", '"  &amp;
$I694  &amp; "', '" &amp;
$O694  &amp; "', "  &amp;
$S694  &amp; ", '"  &amp;
TEXT($U694,"dd/mm/aaaa")  &amp; "', "   &amp;
$V694  &amp; ", "   &amp;
$X694  &amp; ", "   &amp;
$Z694  &amp; ", "   &amp;
IF($AB694 &lt;&gt; "", $AB694, "NULL")  &amp; ", "   &amp;
$AK694  &amp; ");"</f>
        <v>#REF!</v>
      </c>
    </row>
    <row r="695" spans="1:38" x14ac:dyDescent="0.2">
      <c r="A695" s="7" cm="1">
        <f t="array" aca="1" ref="A695" ca="1">INDEX(Companies!$A:$A,RANDBETWEEN(2,COUNTA(Companies!$A:$A)),1)</f>
        <v>2</v>
      </c>
      <c r="B695" s="5">
        <f t="shared" si="130"/>
        <v>694</v>
      </c>
      <c r="C695" s="5" t="str" cm="1">
        <f t="array" ref="C695">SHA1HASH($B695)</f>
        <v>d2e19c4182d68093904d9bf3744ac0c3a8bc8238</v>
      </c>
      <c r="D695" s="6">
        <f t="shared" ca="1" si="131"/>
        <v>1</v>
      </c>
      <c r="E695" s="7">
        <f ca="1">IF($B695 = 1 + N("Presidente"),
    127,
    IF($B695 = 2 + N("Vice-Presidente"),
        72,
        IF($B695 = 3 + N("Secretária bilíngue"),
            13,
            RANDBETWEEN(5,COUNT(Name!$A:$A) + 1)
        )
    )
)</f>
        <v>181</v>
      </c>
      <c r="F695" s="7" t="str">
        <f ca="1">VLOOKUP($E695,Name!$A:$B,2,FALSE)</f>
        <v>Isys</v>
      </c>
      <c r="G695" s="7">
        <f ca="1" xml:space="preserve">
IF($B695 = 1,
    0,
    RANDBETWEEN(5,COUNT('Last name'!$A:$A) + 1)
)</f>
        <v>122</v>
      </c>
      <c r="H695" s="7" t="str">
        <f ca="1" xml:space="preserve">
IF($B695 = 1 + N("Presidente"),
    "de Orléans e Bragança",
    VLOOKUP($G695,'Last name'!$A:$B,2,FALSE) &amp; " " &amp; VLOOKUP(RANDBETWEEN(5,COUNT('Last name'!$A:$A) + 1),'Last name'!$A:$B,2,FALSE)
)</f>
        <v>Martini Paulista</v>
      </c>
      <c r="I695" s="7" t="str">
        <f t="shared" ca="1" si="132"/>
        <v>Isys Martini Paulista</v>
      </c>
      <c r="J695" s="7" t="str" cm="1">
        <f t="array" aca="1" ref="J695" ca="1">SHA1HASH($I695)</f>
        <v>7d9b411bdae02a534a7067cbb7f6d42ece021dde</v>
      </c>
      <c r="K695" s="7" cm="1">
        <f t="array" aca="1" ref="K695" ca="1">INDEX(States!$A:$A,M695,1)</f>
        <v>5</v>
      </c>
      <c r="L695" s="7" t="str">
        <f ca="1">VLOOKUP($K695,Countries!$A:$B,2,FALSE)</f>
        <v>Portugal</v>
      </c>
      <c r="M695" s="7" cm="1">
        <f t="array" aca="1" ref="M695" ca="1">INDEX(States!$C:$C,RANDBETWEEN(5,COUNTA(States!$A:$A) + 1),1)</f>
        <v>5</v>
      </c>
      <c r="N695" s="7" t="str">
        <f ca="1">VLOOKUP($M695,States!$C:$D,2,FALSE)</f>
        <v xml:space="preserve"> Lisboa</v>
      </c>
      <c r="O695" s="7" t="str">
        <f ca="1">VLOOKUP($E695,Name!$A:$C,3,FALSE)</f>
        <v>F</v>
      </c>
      <c r="P695" s="7" t="str">
        <f ca="1">VLOOKUP($O695,Genders!$B:$C,2,FALSE)</f>
        <v>Female</v>
      </c>
      <c r="Q695" s="7" cm="1">
        <f t="array" aca="1" ref="Q695" ca="1">INDEX('Marital status'!$A:$A,RANDBETWEEN(5,COUNTA('Marital status'!$A:$A) + 1),1)</f>
        <v>5</v>
      </c>
      <c r="R695" s="7" t="str">
        <f ca="1">VLOOKUP($Q695,'Marital status'!$A:$B,2,FALSE)</f>
        <v xml:space="preserve"> Separated </v>
      </c>
      <c r="S695" s="7">
        <f t="shared" ca="1" si="133"/>
        <v>5</v>
      </c>
      <c r="T695" s="7" t="str">
        <f ca="1">VLOOKUP($S695,Ethnicities!$A:$B,2,FALSE)</f>
        <v>ASIAN</v>
      </c>
      <c r="U695" s="8">
        <f t="shared" ca="1" si="134"/>
        <v>25725</v>
      </c>
      <c r="V695" s="6">
        <f t="shared" ca="1" si="135"/>
        <v>8</v>
      </c>
      <c r="W695" s="8" t="str">
        <f ca="1">VLOOKUP($V695,'Background education'!$A:$B,2,FALSE)</f>
        <v>Graduate school</v>
      </c>
      <c r="X695" s="7">
        <f ca="1" xml:space="preserve">
  IF(OR($Z695 = 5, $Z695 = 6, $Z695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695" s="7" t="str">
        <f ca="1">VLOOKUP($X695,Departments!$A:$B,2,FALSE)</f>
        <v>Controlling</v>
      </c>
      <c r="Z695" s="6">
        <f t="shared" ca="1" si="136"/>
        <v>11</v>
      </c>
      <c r="AA695" s="7" t="str">
        <f ca="1">VLOOKUP($Z695,Roles!$A:$B,2,FALSE)</f>
        <v>Analyst</v>
      </c>
      <c r="AB695" s="6">
        <f t="shared" ca="1" si="137"/>
        <v>6</v>
      </c>
      <c r="AC695" s="7" t="str">
        <f ca="1" xml:space="preserve">
IF(
  ISNA($AB695),
  NA(),
  VLOOKUP($AB695,Levels!$A:$B,2,FALSE)
)</f>
        <v>Pleno</v>
      </c>
      <c r="AD695" s="8">
        <f t="shared" ca="1" si="138"/>
        <v>36560</v>
      </c>
      <c r="AE695" s="6">
        <f ca="1">RANDBETWEEN(5,COUNTA('Recruitment source'!$A:$A) + 1)</f>
        <v>13</v>
      </c>
      <c r="AF695" s="6" t="str">
        <f ca="1">VLOOKUP($AE695,'Recruitment source'!$A:$B,2,FALSE)</f>
        <v>Google</v>
      </c>
      <c r="AG695" s="8" t="e">
        <f t="shared" ca="1" si="139"/>
        <v>#N/A</v>
      </c>
      <c r="AH695" s="6" t="e">
        <f t="shared" ca="1" si="140"/>
        <v>#N/A</v>
      </c>
      <c r="AI695" s="6" t="e">
        <f ca="1" xml:space="preserve">
IF(
  ISNA($AH695),
  NA(),
  VLOOKUP($AH695,'Reasons for dismissal'!$A:$B,2,FALSE)
)</f>
        <v>#N/A</v>
      </c>
      <c r="AJ695" s="6">
        <f t="shared" ca="1" si="141"/>
        <v>5</v>
      </c>
      <c r="AK695" s="1">
        <f t="shared" ca="1" si="142"/>
        <v>3000</v>
      </c>
      <c r="AL6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$A695  &amp; ", "   &amp;
$B695  &amp; ", "   &amp;
$D695  &amp; ", '"  &amp;
$I695  &amp; "', '" &amp;
$O695  &amp; "', "  &amp;
$S695  &amp; ", '"  &amp;
TEXT($U695,"dd/mm/aaaa")  &amp; "', "   &amp;
$V695  &amp; ", "   &amp;
$X695  &amp; ", "   &amp;
$Z695  &amp; ", "   &amp;
IF($AB695 &lt;&gt; "", $AB695, "NULL")  &amp; ", "   &amp;
$AK695  &amp; ");"</f>
        <v>#REF!</v>
      </c>
    </row>
    <row r="696" spans="1:38" x14ac:dyDescent="0.2">
      <c r="A696" s="7" cm="1">
        <f t="array" aca="1" ref="A696" ca="1">INDEX(Companies!$A:$A,RANDBETWEEN(2,COUNTA(Companies!$A:$A)),1)</f>
        <v>2</v>
      </c>
      <c r="B696" s="5">
        <f t="shared" si="130"/>
        <v>695</v>
      </c>
      <c r="C696" s="5" t="str" cm="1">
        <f t="array" ref="C696">SHA1HASH($B696)</f>
        <v>00a6915f2bd395a55fb85aed647039e4136e35cb</v>
      </c>
      <c r="D696" s="6">
        <f t="shared" ca="1" si="131"/>
        <v>1</v>
      </c>
      <c r="E696" s="7">
        <f ca="1">IF($B696 = 1 + N("Presidente"),
    127,
    IF($B696 = 2 + N("Vice-Presidente"),
        72,
        IF($B696 = 3 + N("Secretária bilíngue"),
            13,
            RANDBETWEEN(5,COUNT(Name!$A:$A) + 1)
        )
    )
)</f>
        <v>74</v>
      </c>
      <c r="F696" s="7" t="str">
        <f ca="1">VLOOKUP($E696,Name!$A:$B,2,FALSE)</f>
        <v>Brenda</v>
      </c>
      <c r="G696" s="7">
        <f ca="1" xml:space="preserve">
IF($B696 = 1,
    0,
    RANDBETWEEN(5,COUNT('Last name'!$A:$A) + 1)
)</f>
        <v>141</v>
      </c>
      <c r="H696" s="7" t="str">
        <f ca="1" xml:space="preserve">
IF($B696 = 1 + N("Presidente"),
    "de Orléans e Bragança",
    VLOOKUP($G696,'Last name'!$A:$B,2,FALSE) &amp; " " &amp; VLOOKUP(RANDBETWEEN(5,COUNT('Last name'!$A:$A) + 1),'Last name'!$A:$B,2,FALSE)
)</f>
        <v>Noronha Cândido</v>
      </c>
      <c r="I696" s="7" t="str">
        <f t="shared" ca="1" si="132"/>
        <v>Brenda Noronha Cândido</v>
      </c>
      <c r="J696" s="7" t="str" cm="1">
        <f t="array" aca="1" ref="J696" ca="1">SHA1HASH($I696)</f>
        <v>7b0d4be8afeb6f9669108acdca57f98d08594a23</v>
      </c>
      <c r="K696" s="7" cm="1">
        <f t="array" aca="1" ref="K696" ca="1">INDEX(States!$A:$A,M696,1)</f>
        <v>5</v>
      </c>
      <c r="L696" s="7" t="str">
        <f ca="1">VLOOKUP($K696,Countries!$A:$B,2,FALSE)</f>
        <v>Portugal</v>
      </c>
      <c r="M696" s="7" cm="1">
        <f t="array" aca="1" ref="M696" ca="1">INDEX(States!$C:$C,RANDBETWEEN(5,COUNTA(States!$A:$A) + 1),1)</f>
        <v>12</v>
      </c>
      <c r="N696" s="7" t="str">
        <f ca="1">VLOOKUP($M696,States!$C:$D,2,FALSE)</f>
        <v>Leiria</v>
      </c>
      <c r="O696" s="7" t="str">
        <f ca="1">VLOOKUP($E696,Name!$A:$C,3,FALSE)</f>
        <v>F</v>
      </c>
      <c r="P696" s="7" t="str">
        <f ca="1">VLOOKUP($O696,Genders!$B:$C,2,FALSE)</f>
        <v>Female</v>
      </c>
      <c r="Q696" s="7" cm="1">
        <f t="array" aca="1" ref="Q696" ca="1">INDEX('Marital status'!$A:$A,RANDBETWEEN(5,COUNTA('Marital status'!$A:$A) + 1),1)</f>
        <v>5</v>
      </c>
      <c r="R696" s="7" t="str">
        <f ca="1">VLOOKUP($Q696,'Marital status'!$A:$B,2,FALSE)</f>
        <v xml:space="preserve"> Separated </v>
      </c>
      <c r="S696" s="7">
        <f t="shared" ca="1" si="133"/>
        <v>5</v>
      </c>
      <c r="T696" s="7" t="str">
        <f ca="1">VLOOKUP($S696,Ethnicities!$A:$B,2,FALSE)</f>
        <v>ASIAN</v>
      </c>
      <c r="U696" s="8">
        <f t="shared" ca="1" si="134"/>
        <v>33635</v>
      </c>
      <c r="V696" s="6">
        <f t="shared" ca="1" si="135"/>
        <v>7</v>
      </c>
      <c r="W696" s="8" t="str">
        <f ca="1">VLOOKUP($V696,'Background education'!$A:$B,2,FALSE)</f>
        <v>Undergraduate degree</v>
      </c>
      <c r="X696" s="7">
        <f ca="1" xml:space="preserve">
  IF(OR($Z696 = 5, $Z696 = 6, $Z696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696" s="7" t="str">
        <f ca="1">VLOOKUP($X696,Departments!$A:$B,2,FALSE)</f>
        <v>Operations</v>
      </c>
      <c r="Z696" s="6">
        <f t="shared" ca="1" si="136"/>
        <v>10</v>
      </c>
      <c r="AA696" s="7" t="str">
        <f ca="1">VLOOKUP($Z696,Roles!$A:$B,2,FALSE)</f>
        <v>Trainee</v>
      </c>
      <c r="AB696" s="6" t="e">
        <f t="shared" ca="1" si="137"/>
        <v>#N/A</v>
      </c>
      <c r="AC696" s="7" t="e">
        <f ca="1" xml:space="preserve">
IF(
  ISNA($AB696),
  NA(),
  VLOOKUP($AB696,Levels!$A:$B,2,FALSE)
)</f>
        <v>#N/A</v>
      </c>
      <c r="AD696" s="8">
        <f t="shared" ca="1" si="138"/>
        <v>41956</v>
      </c>
      <c r="AE696" s="6">
        <f ca="1">RANDBETWEEN(5,COUNTA('Recruitment source'!$A:$A) + 1)</f>
        <v>6</v>
      </c>
      <c r="AF696" s="6" t="str">
        <f ca="1">VLOOKUP($AE696,'Recruitment source'!$A:$B,2,FALSE)</f>
        <v>Learn4Good</v>
      </c>
      <c r="AG696" s="8" t="e">
        <f t="shared" ca="1" si="139"/>
        <v>#N/A</v>
      </c>
      <c r="AH696" s="6" t="e">
        <f t="shared" ca="1" si="140"/>
        <v>#N/A</v>
      </c>
      <c r="AI696" s="6" t="e">
        <f ca="1" xml:space="preserve">
IF(
  ISNA($AH696),
  NA(),
  VLOOKUP($AH696,'Reasons for dismissal'!$A:$B,2,FALSE)
)</f>
        <v>#N/A</v>
      </c>
      <c r="AJ696" s="6">
        <f t="shared" ca="1" si="141"/>
        <v>4</v>
      </c>
      <c r="AK696" s="1">
        <f t="shared" ca="1" si="142"/>
        <v>1305</v>
      </c>
      <c r="AL6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$A696  &amp; ", "   &amp;
$B696  &amp; ", "   &amp;
$D696  &amp; ", '"  &amp;
$I696  &amp; "', '" &amp;
$O696  &amp; "', "  &amp;
$S696  &amp; ", '"  &amp;
TEXT($U696,"dd/mm/aaaa")  &amp; "', "   &amp;
$V696  &amp; ", "   &amp;
$X696  &amp; ", "   &amp;
$Z696  &amp; ", "   &amp;
IF($AB696 &lt;&gt; "", $AB696, "NULL")  &amp; ", "   &amp;
$AK696  &amp; ");"</f>
        <v>#REF!</v>
      </c>
    </row>
    <row r="697" spans="1:38" x14ac:dyDescent="0.2">
      <c r="A697" s="7" cm="1">
        <f t="array" aca="1" ref="A697" ca="1">INDEX(Companies!$A:$A,RANDBETWEEN(2,COUNTA(Companies!$A:$A)),1)</f>
        <v>2</v>
      </c>
      <c r="B697" s="5">
        <f t="shared" si="130"/>
        <v>696</v>
      </c>
      <c r="C697" s="5" t="str" cm="1">
        <f t="array" ref="C697">SHA1HASH($B697)</f>
        <v>4c87e5e9fc1a564781c398618687a2f5cad0abb8</v>
      </c>
      <c r="D697" s="6">
        <f t="shared" ca="1" si="131"/>
        <v>1</v>
      </c>
      <c r="E697" s="7">
        <f ca="1">IF($B697 = 1 + N("Presidente"),
    127,
    IF($B697 = 2 + N("Vice-Presidente"),
        72,
        IF($B697 = 3 + N("Secretária bilíngue"),
            13,
            RANDBETWEEN(5,COUNT(Name!$A:$A) + 1)
        )
    )
)</f>
        <v>296</v>
      </c>
      <c r="F697" s="7" t="str">
        <f ca="1">VLOOKUP($E697,Name!$A:$B,2,FALSE)</f>
        <v>Miguel Henrique</v>
      </c>
      <c r="G697" s="7">
        <f ca="1" xml:space="preserve">
IF($B697 = 1,
    0,
    RANDBETWEEN(5,COUNT('Last name'!$A:$A) + 1)
)</f>
        <v>128</v>
      </c>
      <c r="H697" s="7" t="str">
        <f ca="1" xml:space="preserve">
IF($B697 = 1 + N("Presidente"),
    "de Orléans e Bragança",
    VLOOKUP($G697,'Last name'!$A:$B,2,FALSE) &amp; " " &amp; VLOOKUP(RANDBETWEEN(5,COUNT('Last name'!$A:$A) + 1),'Last name'!$A:$B,2,FALSE)
)</f>
        <v>Mendes Caminha</v>
      </c>
      <c r="I697" s="7" t="str">
        <f t="shared" ca="1" si="132"/>
        <v>Miguel Henrique Mendes Caminha</v>
      </c>
      <c r="J697" s="7" t="str" cm="1">
        <f t="array" aca="1" ref="J697" ca="1">SHA1HASH($I697)</f>
        <v>4d2e88b7db67118fb4a566d830512211e2bd81c6</v>
      </c>
      <c r="K697" s="7" cm="1">
        <f t="array" aca="1" ref="K697" ca="1">INDEX(States!$A:$A,M697,1)</f>
        <v>5</v>
      </c>
      <c r="L697" s="7" t="str">
        <f ca="1">VLOOKUP($K697,Countries!$A:$B,2,FALSE)</f>
        <v>Portugal</v>
      </c>
      <c r="M697" s="7" cm="1">
        <f t="array" aca="1" ref="M697" ca="1">INDEX(States!$C:$C,RANDBETWEEN(5,COUNTA(States!$A:$A) + 1),1)</f>
        <v>12</v>
      </c>
      <c r="N697" s="7" t="str">
        <f ca="1">VLOOKUP($M697,States!$C:$D,2,FALSE)</f>
        <v>Leiria</v>
      </c>
      <c r="O697" s="7" t="str">
        <f ca="1">VLOOKUP($E697,Name!$A:$C,3,FALSE)</f>
        <v>M</v>
      </c>
      <c r="P697" s="7" t="str">
        <f ca="1">VLOOKUP($O697,Genders!$B:$C,2,FALSE)</f>
        <v>Male</v>
      </c>
      <c r="Q697" s="7" cm="1">
        <f t="array" aca="1" ref="Q697" ca="1">INDEX('Marital status'!$A:$A,RANDBETWEEN(5,COUNTA('Marital status'!$A:$A) + 1),1)</f>
        <v>0</v>
      </c>
      <c r="R697" s="7" t="e">
        <f ca="1">VLOOKUP($Q697,'Marital status'!$A:$B,2,FALSE)</f>
        <v>#N/A</v>
      </c>
      <c r="S697" s="7">
        <f t="shared" ca="1" si="133"/>
        <v>5</v>
      </c>
      <c r="T697" s="7" t="str">
        <f ca="1">VLOOKUP($S697,Ethnicities!$A:$B,2,FALSE)</f>
        <v>ASIAN</v>
      </c>
      <c r="U697" s="8">
        <f t="shared" ca="1" si="134"/>
        <v>26089</v>
      </c>
      <c r="V697" s="6">
        <f t="shared" ca="1" si="135"/>
        <v>7</v>
      </c>
      <c r="W697" s="8" t="str">
        <f ca="1">VLOOKUP($V697,'Background education'!$A:$B,2,FALSE)</f>
        <v>Undergraduate degree</v>
      </c>
      <c r="X697" s="7">
        <f ca="1" xml:space="preserve">
  IF(OR($Z697 = 5, $Z697 = 6, $Z697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697" s="7" t="str">
        <f ca="1">VLOOKUP($X697,Departments!$A:$B,2,FALSE)</f>
        <v>Communication &amp; Marketing</v>
      </c>
      <c r="Z697" s="6">
        <f t="shared" ca="1" si="136"/>
        <v>11</v>
      </c>
      <c r="AA697" s="7" t="str">
        <f ca="1">VLOOKUP($Z697,Roles!$A:$B,2,FALSE)</f>
        <v>Analyst</v>
      </c>
      <c r="AB697" s="6">
        <f t="shared" ca="1" si="137"/>
        <v>5</v>
      </c>
      <c r="AC697" s="7" t="str">
        <f ca="1" xml:space="preserve">
IF(
  ISNA($AB697),
  NA(),
  VLOOKUP($AB697,Levels!$A:$B,2,FALSE)
)</f>
        <v>Junior</v>
      </c>
      <c r="AD697" s="8">
        <f t="shared" ca="1" si="138"/>
        <v>38505</v>
      </c>
      <c r="AE697" s="6">
        <f ca="1">RANDBETWEEN(5,COUNTA('Recruitment source'!$A:$A) + 1)</f>
        <v>6</v>
      </c>
      <c r="AF697" s="6" t="str">
        <f ca="1">VLOOKUP($AE697,'Recruitment source'!$A:$B,2,FALSE)</f>
        <v>Learn4Good</v>
      </c>
      <c r="AG697" s="8" t="e">
        <f t="shared" ca="1" si="139"/>
        <v>#N/A</v>
      </c>
      <c r="AH697" s="6" t="e">
        <f t="shared" ca="1" si="140"/>
        <v>#N/A</v>
      </c>
      <c r="AI697" s="6" t="e">
        <f ca="1" xml:space="preserve">
IF(
  ISNA($AH697),
  NA(),
  VLOOKUP($AH697,'Reasons for dismissal'!$A:$B,2,FALSE)
)</f>
        <v>#N/A</v>
      </c>
      <c r="AJ697" s="6">
        <f t="shared" ca="1" si="141"/>
        <v>4</v>
      </c>
      <c r="AK697" s="1">
        <f t="shared" ca="1" si="142"/>
        <v>2580</v>
      </c>
      <c r="AL6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$A697  &amp; ", "   &amp;
$B697  &amp; ", "   &amp;
$D697  &amp; ", '"  &amp;
$I697  &amp; "', '" &amp;
$O697  &amp; "', "  &amp;
$S697  &amp; ", '"  &amp;
TEXT($U697,"dd/mm/aaaa")  &amp; "', "   &amp;
$V697  &amp; ", "   &amp;
$X697  &amp; ", "   &amp;
$Z697  &amp; ", "   &amp;
IF($AB697 &lt;&gt; "", $AB697, "NULL")  &amp; ", "   &amp;
$AK697  &amp; ");"</f>
        <v>#REF!</v>
      </c>
    </row>
    <row r="698" spans="1:38" x14ac:dyDescent="0.2">
      <c r="A698" s="7" cm="1">
        <f t="array" aca="1" ref="A698" ca="1">INDEX(Companies!$A:$A,RANDBETWEEN(2,COUNTA(Companies!$A:$A)),1)</f>
        <v>2</v>
      </c>
      <c r="B698" s="5">
        <f t="shared" si="130"/>
        <v>697</v>
      </c>
      <c r="C698" s="5" t="str" cm="1">
        <f t="array" ref="C698">SHA1HASH($B698)</f>
        <v>ff5ae4a7485c5c734d9e9cd8a8d875bf5ebddf60</v>
      </c>
      <c r="D698" s="6">
        <f t="shared" ca="1" si="131"/>
        <v>1</v>
      </c>
      <c r="E698" s="7">
        <f ca="1">IF($B698 = 1 + N("Presidente"),
    127,
    IF($B698 = 2 + N("Vice-Presidente"),
        72,
        IF($B698 = 3 + N("Secretária bilíngue"),
            13,
            RANDBETWEEN(5,COUNT(Name!$A:$A) + 1)
        )
    )
)</f>
        <v>176</v>
      </c>
      <c r="F698" s="7" t="str">
        <f ca="1">VLOOKUP($E698,Name!$A:$B,2,FALSE)</f>
        <v>Isabelle</v>
      </c>
      <c r="G698" s="7">
        <f ca="1" xml:space="preserve">
IF($B698 = 1,
    0,
    RANDBETWEEN(5,COUNT('Last name'!$A:$A) + 1)
)</f>
        <v>147</v>
      </c>
      <c r="H698" s="7" t="str">
        <f ca="1" xml:space="preserve">
IF($B698 = 1 + N("Presidente"),
    "de Orléans e Bragança",
    VLOOKUP($G698,'Last name'!$A:$B,2,FALSE) &amp; " " &amp; VLOOKUP(RANDBETWEEN(5,COUNT('Last name'!$A:$A) + 1),'Last name'!$A:$B,2,FALSE)
)</f>
        <v>Peçanha Barreto</v>
      </c>
      <c r="I698" s="7" t="str">
        <f t="shared" ca="1" si="132"/>
        <v>Isabelle Peçanha Barreto</v>
      </c>
      <c r="J698" s="7" t="str" cm="1">
        <f t="array" aca="1" ref="J698" ca="1">SHA1HASH($I698)</f>
        <v>336de0adfae801788f1b5e808c8461cfa778bb86</v>
      </c>
      <c r="K698" s="7" cm="1">
        <f t="array" aca="1" ref="K698" ca="1">INDEX(States!$A:$A,M698,1)</f>
        <v>5</v>
      </c>
      <c r="L698" s="7" t="str">
        <f ca="1">VLOOKUP($K698,Countries!$A:$B,2,FALSE)</f>
        <v>Portugal</v>
      </c>
      <c r="M698" s="7" cm="1">
        <f t="array" aca="1" ref="M698" ca="1">INDEX(States!$C:$C,RANDBETWEEN(5,COUNTA(States!$A:$A) + 1),1)</f>
        <v>12</v>
      </c>
      <c r="N698" s="7" t="str">
        <f ca="1">VLOOKUP($M698,States!$C:$D,2,FALSE)</f>
        <v>Leiria</v>
      </c>
      <c r="O698" s="7" t="str">
        <f ca="1">VLOOKUP($E698,Name!$A:$C,3,FALSE)</f>
        <v>F</v>
      </c>
      <c r="P698" s="7" t="str">
        <f ca="1">VLOOKUP($O698,Genders!$B:$C,2,FALSE)</f>
        <v>Female</v>
      </c>
      <c r="Q698" s="7" cm="1">
        <f t="array" aca="1" ref="Q698" ca="1">INDEX('Marital status'!$A:$A,RANDBETWEEN(5,COUNTA('Marital status'!$A:$A) + 1),1)</f>
        <v>0</v>
      </c>
      <c r="R698" s="7" t="e">
        <f ca="1">VLOOKUP($Q698,'Marital status'!$A:$B,2,FALSE)</f>
        <v>#N/A</v>
      </c>
      <c r="S698" s="7">
        <f t="shared" ca="1" si="133"/>
        <v>5</v>
      </c>
      <c r="T698" s="7" t="str">
        <f ca="1">VLOOKUP($S698,Ethnicities!$A:$B,2,FALSE)</f>
        <v>ASIAN</v>
      </c>
      <c r="U698" s="8">
        <f t="shared" ca="1" si="134"/>
        <v>29801</v>
      </c>
      <c r="V698" s="6">
        <f t="shared" ca="1" si="135"/>
        <v>7</v>
      </c>
      <c r="W698" s="8" t="str">
        <f ca="1">VLOOKUP($V698,'Background education'!$A:$B,2,FALSE)</f>
        <v>Undergraduate degree</v>
      </c>
      <c r="X698" s="7">
        <f ca="1" xml:space="preserve">
  IF(OR($Z698 = 5, $Z698 = 6, $Z698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698" s="7" t="str">
        <f ca="1">VLOOKUP($X698,Departments!$A:$B,2,FALSE)</f>
        <v>Operations</v>
      </c>
      <c r="Z698" s="6">
        <f t="shared" ca="1" si="136"/>
        <v>10</v>
      </c>
      <c r="AA698" s="7" t="str">
        <f ca="1">VLOOKUP($Z698,Roles!$A:$B,2,FALSE)</f>
        <v>Trainee</v>
      </c>
      <c r="AB698" s="6" t="e">
        <f t="shared" ca="1" si="137"/>
        <v>#N/A</v>
      </c>
      <c r="AC698" s="7" t="e">
        <f ca="1" xml:space="preserve">
IF(
  ISNA($AB698),
  NA(),
  VLOOKUP($AB698,Levels!$A:$B,2,FALSE)
)</f>
        <v>#N/A</v>
      </c>
      <c r="AD698" s="8">
        <f t="shared" ca="1" si="138"/>
        <v>43966</v>
      </c>
      <c r="AE698" s="6">
        <f ca="1">RANDBETWEEN(5,COUNTA('Recruitment source'!$A:$A) + 1)</f>
        <v>7</v>
      </c>
      <c r="AF698" s="6" t="str">
        <f ca="1">VLOOKUP($AE698,'Recruitment source'!$A:$B,2,FALSE)</f>
        <v>SAPO Emprego</v>
      </c>
      <c r="AG698" s="8" t="e">
        <f t="shared" ca="1" si="139"/>
        <v>#N/A</v>
      </c>
      <c r="AH698" s="6" t="e">
        <f t="shared" ca="1" si="140"/>
        <v>#N/A</v>
      </c>
      <c r="AI698" s="6" t="e">
        <f ca="1" xml:space="preserve">
IF(
  ISNA($AH698),
  NA(),
  VLOOKUP($AH698,'Reasons for dismissal'!$A:$B,2,FALSE)
)</f>
        <v>#N/A</v>
      </c>
      <c r="AJ698" s="6">
        <f t="shared" ca="1" si="141"/>
        <v>5</v>
      </c>
      <c r="AK698" s="1">
        <f t="shared" ca="1" si="142"/>
        <v>1305</v>
      </c>
      <c r="AL6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$A698  &amp; ", "   &amp;
$B698  &amp; ", "   &amp;
$D698  &amp; ", '"  &amp;
$I698  &amp; "', '" &amp;
$O698  &amp; "', "  &amp;
$S698  &amp; ", '"  &amp;
TEXT($U698,"dd/mm/aaaa")  &amp; "', "   &amp;
$V698  &amp; ", "   &amp;
$X698  &amp; ", "   &amp;
$Z698  &amp; ", "   &amp;
IF($AB698 &lt;&gt; "", $AB698, "NULL")  &amp; ", "   &amp;
$AK698  &amp; ");"</f>
        <v>#REF!</v>
      </c>
    </row>
    <row r="699" spans="1:38" x14ac:dyDescent="0.2">
      <c r="A699" s="7" cm="1">
        <f t="array" aca="1" ref="A699" ca="1">INDEX(Companies!$A:$A,RANDBETWEEN(2,COUNTA(Companies!$A:$A)),1)</f>
        <v>2</v>
      </c>
      <c r="B699" s="5">
        <f t="shared" si="130"/>
        <v>698</v>
      </c>
      <c r="C699" s="5" t="str" cm="1">
        <f t="array" ref="C699">SHA1HASH($B699)</f>
        <v>07eb1cd77ab3f5be92ee0c7050d2048fa1390e4c</v>
      </c>
      <c r="D699" s="6">
        <f t="shared" ca="1" si="131"/>
        <v>1</v>
      </c>
      <c r="E699" s="7">
        <f ca="1">IF($B699 = 1 + N("Presidente"),
    127,
    IF($B699 = 2 + N("Vice-Presidente"),
        72,
        IF($B699 = 3 + N("Secretária bilíngue"),
            13,
            RANDBETWEEN(5,COUNT(Name!$A:$A) + 1)
        )
    )
)</f>
        <v>114</v>
      </c>
      <c r="F699" s="7" t="str">
        <f ca="1">VLOOKUP($E699,Name!$A:$B,2,FALSE)</f>
        <v>Domingos</v>
      </c>
      <c r="G699" s="7">
        <f ca="1" xml:space="preserve">
IF($B699 = 1,
    0,
    RANDBETWEEN(5,COUNT('Last name'!$A:$A) + 1)
)</f>
        <v>180</v>
      </c>
      <c r="H699" s="7" t="str">
        <f ca="1" xml:space="preserve">
IF($B699 = 1 + N("Presidente"),
    "de Orléans e Bragança",
    VLOOKUP($G699,'Last name'!$A:$B,2,FALSE) &amp; " " &amp; VLOOKUP(RANDBETWEEN(5,COUNT('Last name'!$A:$A) + 1),'Last name'!$A:$B,2,FALSE)
)</f>
        <v>Silva Martini</v>
      </c>
      <c r="I699" s="7" t="str">
        <f t="shared" ca="1" si="132"/>
        <v>Domingos Silva Martini</v>
      </c>
      <c r="J699" s="7" t="str" cm="1">
        <f t="array" aca="1" ref="J699" ca="1">SHA1HASH($I699)</f>
        <v>0b64b0e92193ba20e92eaebebb4f8776d7321cb6</v>
      </c>
      <c r="K699" s="7" cm="1">
        <f t="array" aca="1" ref="K699" ca="1">INDEX(States!$A:$A,M699,1)</f>
        <v>5</v>
      </c>
      <c r="L699" s="7" t="str">
        <f ca="1">VLOOKUP($K699,Countries!$A:$B,2,FALSE)</f>
        <v>Portugal</v>
      </c>
      <c r="M699" s="7" cm="1">
        <f t="array" aca="1" ref="M699" ca="1">INDEX(States!$C:$C,RANDBETWEEN(5,COUNTA(States!$A:$A) + 1),1)</f>
        <v>6</v>
      </c>
      <c r="N699" s="7" t="str">
        <f ca="1">VLOOKUP($M699,States!$C:$D,2,FALSE)</f>
        <v>PORTO</v>
      </c>
      <c r="O699" s="7" t="str">
        <f ca="1">VLOOKUP($E699,Name!$A:$C,3,FALSE)</f>
        <v>M</v>
      </c>
      <c r="P699" s="7" t="str">
        <f ca="1">VLOOKUP($O699,Genders!$B:$C,2,FALSE)</f>
        <v>Male</v>
      </c>
      <c r="Q699" s="7" cm="1">
        <f t="array" aca="1" ref="Q699" ca="1">INDEX('Marital status'!$A:$A,RANDBETWEEN(5,COUNTA('Marital status'!$A:$A) + 1),1)</f>
        <v>0</v>
      </c>
      <c r="R699" s="7" t="e">
        <f ca="1">VLOOKUP($Q699,'Marital status'!$A:$B,2,FALSE)</f>
        <v>#N/A</v>
      </c>
      <c r="S699" s="7">
        <f t="shared" ca="1" si="133"/>
        <v>5</v>
      </c>
      <c r="T699" s="7" t="str">
        <f ca="1">VLOOKUP($S699,Ethnicities!$A:$B,2,FALSE)</f>
        <v>ASIAN</v>
      </c>
      <c r="U699" s="8">
        <f t="shared" ca="1" si="134"/>
        <v>22321</v>
      </c>
      <c r="V699" s="6">
        <f t="shared" ca="1" si="135"/>
        <v>7</v>
      </c>
      <c r="W699" s="8" t="str">
        <f ca="1">VLOOKUP($V699,'Background education'!$A:$B,2,FALSE)</f>
        <v>Undergraduate degree</v>
      </c>
      <c r="X699" s="7">
        <f ca="1" xml:space="preserve">
  IF(OR($Z699 = 5, $Z699 = 6, $Z699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699" s="7" t="str">
        <f ca="1">VLOOKUP($X699,Departments!$A:$B,2,FALSE)</f>
        <v xml:space="preserve"> Commercial</v>
      </c>
      <c r="Z699" s="6">
        <f t="shared" ca="1" si="136"/>
        <v>11</v>
      </c>
      <c r="AA699" s="7" t="str">
        <f ca="1">VLOOKUP($Z699,Roles!$A:$B,2,FALSE)</f>
        <v>Analyst</v>
      </c>
      <c r="AB699" s="6">
        <f t="shared" ca="1" si="137"/>
        <v>7</v>
      </c>
      <c r="AC699" s="7" t="str">
        <f ca="1" xml:space="preserve">
IF(
  ISNA($AB699),
  NA(),
  VLOOKUP($AB699,Levels!$A:$B,2,FALSE)
)</f>
        <v>Senior</v>
      </c>
      <c r="AD699" s="8">
        <f t="shared" ca="1" si="138"/>
        <v>41054</v>
      </c>
      <c r="AE699" s="6">
        <f ca="1">RANDBETWEEN(5,COUNTA('Recruitment source'!$A:$A) + 1)</f>
        <v>6</v>
      </c>
      <c r="AF699" s="6" t="str">
        <f ca="1">VLOOKUP($AE699,'Recruitment source'!$A:$B,2,FALSE)</f>
        <v>Learn4Good</v>
      </c>
      <c r="AG699" s="8" t="e">
        <f t="shared" ca="1" si="139"/>
        <v>#N/A</v>
      </c>
      <c r="AH699" s="6" t="e">
        <f t="shared" ca="1" si="140"/>
        <v>#N/A</v>
      </c>
      <c r="AI699" s="6" t="e">
        <f ca="1" xml:space="preserve">
IF(
  ISNA($AH699),
  NA(),
  VLOOKUP($AH699,'Reasons for dismissal'!$A:$B,2,FALSE)
)</f>
        <v>#N/A</v>
      </c>
      <c r="AJ699" s="6">
        <f t="shared" ca="1" si="141"/>
        <v>5</v>
      </c>
      <c r="AK699" s="1">
        <f t="shared" ca="1" si="142"/>
        <v>2580</v>
      </c>
      <c r="AL6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$A699  &amp; ", "   &amp;
$B699  &amp; ", "   &amp;
$D699  &amp; ", '"  &amp;
$I699  &amp; "', '" &amp;
$O699  &amp; "', "  &amp;
$S699  &amp; ", '"  &amp;
TEXT($U699,"dd/mm/aaaa")  &amp; "', "   &amp;
$V699  &amp; ", "   &amp;
$X699  &amp; ", "   &amp;
$Z699  &amp; ", "   &amp;
IF($AB699 &lt;&gt; "", $AB699, "NULL")  &amp; ", "   &amp;
$AK699  &amp; ");"</f>
        <v>#REF!</v>
      </c>
    </row>
    <row r="700" spans="1:38" x14ac:dyDescent="0.2">
      <c r="A700" s="7" cm="1">
        <f t="array" aca="1" ref="A700" ca="1">INDEX(Companies!$A:$A,RANDBETWEEN(2,COUNTA(Companies!$A:$A)),1)</f>
        <v>2</v>
      </c>
      <c r="B700" s="5">
        <f t="shared" si="130"/>
        <v>699</v>
      </c>
      <c r="C700" s="5" t="str" cm="1">
        <f t="array" ref="C700">SHA1HASH($B700)</f>
        <v>8666e1e6084dc8e20443de41f6826d13d4e3b32b</v>
      </c>
      <c r="D700" s="6">
        <f t="shared" ca="1" si="131"/>
        <v>1</v>
      </c>
      <c r="E700" s="7">
        <f ca="1">IF($B700 = 1 + N("Presidente"),
    127,
    IF($B700 = 2 + N("Vice-Presidente"),
        72,
        IF($B700 = 3 + N("Secretária bilíngue"),
            13,
            RANDBETWEEN(5,COUNT(Name!$A:$A) + 1)
        )
    )
)</f>
        <v>245</v>
      </c>
      <c r="F700" s="7" t="str">
        <f ca="1">VLOOKUP($E700,Name!$A:$B,2,FALSE)</f>
        <v>Luiz Henrique</v>
      </c>
      <c r="G700" s="7">
        <f ca="1" xml:space="preserve">
IF($B700 = 1,
    0,
    RANDBETWEEN(5,COUNT('Last name'!$A:$A) + 1)
)</f>
        <v>140</v>
      </c>
      <c r="H700" s="7" t="str">
        <f ca="1" xml:space="preserve">
IF($B700 = 1 + N("Presidente"),
    "de Orléans e Bragança",
    VLOOKUP($G700,'Last name'!$A:$B,2,FALSE) &amp; " " &amp; VLOOKUP(RANDBETWEEN(5,COUNT('Last name'!$A:$A) + 1),'Last name'!$A:$B,2,FALSE)
)</f>
        <v>Negreiros Coelho</v>
      </c>
      <c r="I700" s="7" t="str">
        <f t="shared" ca="1" si="132"/>
        <v>Luiz Henrique Negreiros Coelho</v>
      </c>
      <c r="J700" s="7" t="str" cm="1">
        <f t="array" aca="1" ref="J700" ca="1">SHA1HASH($I700)</f>
        <v>3293f3becc54896bc78476efdd16e0a4ef9ddac3</v>
      </c>
      <c r="K700" s="7" cm="1">
        <f t="array" aca="1" ref="K700" ca="1">INDEX(States!$A:$A,M700,1)</f>
        <v>5</v>
      </c>
      <c r="L700" s="7" t="str">
        <f ca="1">VLOOKUP($K700,Countries!$A:$B,2,FALSE)</f>
        <v>Portugal</v>
      </c>
      <c r="M700" s="7" cm="1">
        <f t="array" aca="1" ref="M700" ca="1">INDEX(States!$C:$C,RANDBETWEEN(5,COUNTA(States!$A:$A) + 1),1)</f>
        <v>10</v>
      </c>
      <c r="N700" s="7" t="str">
        <f ca="1">VLOOKUP($M700,States!$C:$D,2,FALSE)</f>
        <v>Faro</v>
      </c>
      <c r="O700" s="7" t="str">
        <f ca="1">VLOOKUP($E700,Name!$A:$C,3,FALSE)</f>
        <v>M</v>
      </c>
      <c r="P700" s="7" t="str">
        <f ca="1">VLOOKUP($O700,Genders!$B:$C,2,FALSE)</f>
        <v>Male</v>
      </c>
      <c r="Q700" s="7" cm="1">
        <f t="array" aca="1" ref="Q700" ca="1">INDEX('Marital status'!$A:$A,RANDBETWEEN(5,COUNTA('Marital status'!$A:$A) + 1),1)</f>
        <v>5</v>
      </c>
      <c r="R700" s="7" t="str">
        <f ca="1">VLOOKUP($Q700,'Marital status'!$A:$B,2,FALSE)</f>
        <v xml:space="preserve"> Separated </v>
      </c>
      <c r="S700" s="7">
        <f t="shared" ca="1" si="133"/>
        <v>6</v>
      </c>
      <c r="T700" s="7" t="str">
        <f ca="1">VLOOKUP($S700,Ethnicities!$A:$B,2,FALSE)</f>
        <v xml:space="preserve">  american Indian or Alaska Native</v>
      </c>
      <c r="U700" s="8">
        <f t="shared" ca="1" si="134"/>
        <v>29943</v>
      </c>
      <c r="V700" s="6">
        <f t="shared" ca="1" si="135"/>
        <v>7</v>
      </c>
      <c r="W700" s="8" t="str">
        <f ca="1">VLOOKUP($V700,'Background education'!$A:$B,2,FALSE)</f>
        <v>Undergraduate degree</v>
      </c>
      <c r="X700" s="7">
        <f ca="1" xml:space="preserve">
  IF(OR($Z700 = 5, $Z700 = 6, $Z700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700" s="7" t="str">
        <f ca="1">VLOOKUP($X700,Departments!$A:$B,2,FALSE)</f>
        <v>Finance</v>
      </c>
      <c r="Z700" s="6">
        <f t="shared" ca="1" si="136"/>
        <v>10</v>
      </c>
      <c r="AA700" s="7" t="str">
        <f ca="1">VLOOKUP($Z700,Roles!$A:$B,2,FALSE)</f>
        <v>Trainee</v>
      </c>
      <c r="AB700" s="6" t="e">
        <f t="shared" ca="1" si="137"/>
        <v>#N/A</v>
      </c>
      <c r="AC700" s="7" t="e">
        <f ca="1" xml:space="preserve">
IF(
  ISNA($AB700),
  NA(),
  VLOOKUP($AB700,Levels!$A:$B,2,FALSE)
)</f>
        <v>#N/A</v>
      </c>
      <c r="AD700" s="8">
        <f t="shared" ca="1" si="138"/>
        <v>42447</v>
      </c>
      <c r="AE700" s="6">
        <f ca="1">RANDBETWEEN(5,COUNTA('Recruitment source'!$A:$A) + 1)</f>
        <v>6</v>
      </c>
      <c r="AF700" s="6" t="str">
        <f ca="1">VLOOKUP($AE700,'Recruitment source'!$A:$B,2,FALSE)</f>
        <v>Learn4Good</v>
      </c>
      <c r="AG700" s="8" t="e">
        <f t="shared" ca="1" si="139"/>
        <v>#N/A</v>
      </c>
      <c r="AH700" s="6" t="e">
        <f t="shared" ca="1" si="140"/>
        <v>#N/A</v>
      </c>
      <c r="AI700" s="6" t="e">
        <f ca="1" xml:space="preserve">
IF(
  ISNA($AH700),
  NA(),
  VLOOKUP($AH700,'Reasons for dismissal'!$A:$B,2,FALSE)
)</f>
        <v>#N/A</v>
      </c>
      <c r="AJ700" s="6">
        <f t="shared" ca="1" si="141"/>
        <v>5</v>
      </c>
      <c r="AK700" s="1">
        <f t="shared" ca="1" si="142"/>
        <v>1305</v>
      </c>
      <c r="AL7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$A700  &amp; ", "   &amp;
$B700  &amp; ", "   &amp;
$D700  &amp; ", '"  &amp;
$I700  &amp; "', '" &amp;
$O700  &amp; "', "  &amp;
$S700  &amp; ", '"  &amp;
TEXT($U700,"dd/mm/aaaa")  &amp; "', "   &amp;
$V700  &amp; ", "   &amp;
$X700  &amp; ", "   &amp;
$Z700  &amp; ", "   &amp;
IF($AB700 &lt;&gt; "", $AB700, "NULL")  &amp; ", "   &amp;
$AK700  &amp; ");"</f>
        <v>#REF!</v>
      </c>
    </row>
    <row r="701" spans="1:38" x14ac:dyDescent="0.2">
      <c r="A701" s="7" cm="1">
        <f t="array" aca="1" ref="A701" ca="1">INDEX(Companies!$A:$A,RANDBETWEEN(2,COUNTA(Companies!$A:$A)),1)</f>
        <v>2</v>
      </c>
      <c r="B701" s="5">
        <f t="shared" si="130"/>
        <v>700</v>
      </c>
      <c r="C701" s="5" t="str" cm="1">
        <f t="array" ref="C701">SHA1HASH($B701)</f>
        <v>d8e4bbea3af2e4861ad5a445aaec573e02f9aca2</v>
      </c>
      <c r="D701" s="6">
        <f t="shared" ca="1" si="131"/>
        <v>1</v>
      </c>
      <c r="E701" s="7">
        <f ca="1">IF($B701 = 1 + N("Presidente"),
    127,
    IF($B701 = 2 + N("Vice-Presidente"),
        72,
        IF($B701 = 3 + N("Secretária bilíngue"),
            13,
            RANDBETWEEN(5,COUNT(Name!$A:$A) + 1)
        )
    )
)</f>
        <v>133</v>
      </c>
      <c r="F701" s="7" t="str">
        <f ca="1">VLOOKUP($E701,Name!$A:$B,2,FALSE)</f>
        <v>Esther</v>
      </c>
      <c r="G701" s="7">
        <f ca="1" xml:space="preserve">
IF($B701 = 1,
    0,
    RANDBETWEEN(5,COUNT('Last name'!$A:$A) + 1)
)</f>
        <v>73</v>
      </c>
      <c r="H701" s="7" t="str">
        <f ca="1" xml:space="preserve">
IF($B701 = 1 + N("Presidente"),
    "de Orléans e Bragança",
    VLOOKUP($G701,'Last name'!$A:$B,2,FALSE) &amp; " " &amp; VLOOKUP(RANDBETWEEN(5,COUNT('Last name'!$A:$A) + 1),'Last name'!$A:$B,2,FALSE)
)</f>
        <v>de Oliveira Negrão</v>
      </c>
      <c r="I701" s="7" t="str">
        <f t="shared" ca="1" si="132"/>
        <v>Esther de Oliveira Negrão</v>
      </c>
      <c r="J701" s="7" t="str" cm="1">
        <f t="array" aca="1" ref="J701" ca="1">SHA1HASH($I701)</f>
        <v>9d091fb99210bfaa5278de3664d7e48e70496b5c</v>
      </c>
      <c r="K701" s="7" cm="1">
        <f t="array" aca="1" ref="K701" ca="1">INDEX(States!$A:$A,M701,1)</f>
        <v>5</v>
      </c>
      <c r="L701" s="7" t="str">
        <f ca="1">VLOOKUP($K701,Countries!$A:$B,2,FALSE)</f>
        <v>Portugal</v>
      </c>
      <c r="M701" s="7" cm="1">
        <f t="array" aca="1" ref="M701" ca="1">INDEX(States!$C:$C,RANDBETWEEN(5,COUNTA(States!$A:$A) + 1),1)</f>
        <v>11</v>
      </c>
      <c r="N701" s="7" t="str">
        <f ca="1">VLOOKUP($M701,States!$C:$D,2,FALSE)</f>
        <v>Santarém</v>
      </c>
      <c r="O701" s="7" t="str">
        <f ca="1">VLOOKUP($E701,Name!$A:$C,3,FALSE)</f>
        <v>F</v>
      </c>
      <c r="P701" s="7" t="str">
        <f ca="1">VLOOKUP($O701,Genders!$B:$C,2,FALSE)</f>
        <v>Female</v>
      </c>
      <c r="Q701" s="7" cm="1">
        <f t="array" aca="1" ref="Q701" ca="1">INDEX('Marital status'!$A:$A,RANDBETWEEN(5,COUNTA('Marital status'!$A:$A) + 1),1)</f>
        <v>0</v>
      </c>
      <c r="R701" s="7" t="e">
        <f ca="1">VLOOKUP($Q701,'Marital status'!$A:$B,2,FALSE)</f>
        <v>#N/A</v>
      </c>
      <c r="S701" s="7">
        <f t="shared" ca="1" si="133"/>
        <v>5</v>
      </c>
      <c r="T701" s="7" t="str">
        <f ca="1">VLOOKUP($S701,Ethnicities!$A:$B,2,FALSE)</f>
        <v>ASIAN</v>
      </c>
      <c r="U701" s="8">
        <f t="shared" ca="1" si="134"/>
        <v>24490</v>
      </c>
      <c r="V701" s="6">
        <f t="shared" ca="1" si="135"/>
        <v>8</v>
      </c>
      <c r="W701" s="8" t="str">
        <f ca="1">VLOOKUP($V701,'Background education'!$A:$B,2,FALSE)</f>
        <v>Graduate school</v>
      </c>
      <c r="X701" s="7">
        <f ca="1" xml:space="preserve">
  IF(OR($Z701 = 5, $Z701 = 6, $Z701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701" s="7" t="str">
        <f ca="1">VLOOKUP($X701,Departments!$A:$B,2,FALSE)</f>
        <v>Audit</v>
      </c>
      <c r="Z701" s="6">
        <f t="shared" ca="1" si="136"/>
        <v>11</v>
      </c>
      <c r="AA701" s="7" t="str">
        <f ca="1">VLOOKUP($Z701,Roles!$A:$B,2,FALSE)</f>
        <v>Analyst</v>
      </c>
      <c r="AB701" s="6">
        <f t="shared" ca="1" si="137"/>
        <v>5</v>
      </c>
      <c r="AC701" s="7" t="str">
        <f ca="1" xml:space="preserve">
IF(
  ISNA($AB701),
  NA(),
  VLOOKUP($AB701,Levels!$A:$B,2,FALSE)
)</f>
        <v>Junior</v>
      </c>
      <c r="AD701" s="8">
        <f t="shared" ca="1" si="138"/>
        <v>36787</v>
      </c>
      <c r="AE701" s="6">
        <f ca="1">RANDBETWEEN(5,COUNTA('Recruitment source'!$A:$A) + 1)</f>
        <v>9</v>
      </c>
      <c r="AF701" s="6" t="str">
        <f ca="1">VLOOKUP($AE701,'Recruitment source'!$A:$B,2,FALSE)</f>
        <v>Empregos Online</v>
      </c>
      <c r="AG701" s="8" t="e">
        <f t="shared" ca="1" si="139"/>
        <v>#N/A</v>
      </c>
      <c r="AH701" s="6" t="e">
        <f t="shared" ca="1" si="140"/>
        <v>#N/A</v>
      </c>
      <c r="AI701" s="6" t="e">
        <f ca="1" xml:space="preserve">
IF(
  ISNA($AH701),
  NA(),
  VLOOKUP($AH701,'Reasons for dismissal'!$A:$B,2,FALSE)
)</f>
        <v>#N/A</v>
      </c>
      <c r="AJ701" s="6">
        <f t="shared" ca="1" si="141"/>
        <v>5</v>
      </c>
      <c r="AK701" s="1">
        <f t="shared" ca="1" si="142"/>
        <v>3000</v>
      </c>
      <c r="AL7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$A701  &amp; ", "   &amp;
$B701  &amp; ", "   &amp;
$D701  &amp; ", '"  &amp;
$I701  &amp; "', '" &amp;
$O701  &amp; "', "  &amp;
$S701  &amp; ", '"  &amp;
TEXT($U701,"dd/mm/aaaa")  &amp; "', "   &amp;
$V701  &amp; ", "   &amp;
$X701  &amp; ", "   &amp;
$Z701  &amp; ", "   &amp;
IF($AB701 &lt;&gt; "", $AB701, "NULL")  &amp; ", "   &amp;
$AK701  &amp; ");"</f>
        <v>#REF!</v>
      </c>
    </row>
    <row r="702" spans="1:38" x14ac:dyDescent="0.2">
      <c r="A702" s="7" cm="1">
        <f t="array" aca="1" ref="A702" ca="1">INDEX(Companies!$A:$A,RANDBETWEEN(2,COUNTA(Companies!$A:$A)),1)</f>
        <v>2</v>
      </c>
      <c r="B702" s="5">
        <f t="shared" si="130"/>
        <v>701</v>
      </c>
      <c r="C702" s="5" t="str" cm="1">
        <f t="array" ref="C702">SHA1HASH($B702)</f>
        <v>9170981d59d0f8d3f003ef0f289394ded6a00696</v>
      </c>
      <c r="D702" s="6">
        <f t="shared" ca="1" si="131"/>
        <v>1</v>
      </c>
      <c r="E702" s="7">
        <f ca="1">IF($B702 = 1 + N("Presidente"),
    127,
    IF($B702 = 2 + N("Vice-Presidente"),
        72,
        IF($B702 = 3 + N("Secretária bilíngue"),
            13,
            RANDBETWEEN(5,COUNT(Name!$A:$A) + 1)
        )
    )
)</f>
        <v>301</v>
      </c>
      <c r="F702" s="7" t="str">
        <f ca="1">VLOOKUP($E702,Name!$A:$B,2,FALSE)</f>
        <v>Murilo</v>
      </c>
      <c r="G702" s="7">
        <f ca="1" xml:space="preserve">
IF($B702 = 1,
    0,
    RANDBETWEEN(5,COUNT('Last name'!$A:$A) + 1)
)</f>
        <v>16</v>
      </c>
      <c r="H702" s="7" t="str">
        <f ca="1" xml:space="preserve">
IF($B702 = 1 + N("Presidente"),
    "de Orléans e Bragança",
    VLOOKUP($G702,'Last name'!$A:$B,2,FALSE) &amp; " " &amp; VLOOKUP(RANDBETWEEN(5,COUNT('Last name'!$A:$A) + 1),'Last name'!$A:$B,2,FALSE)
)</f>
        <v>Amor Alencar</v>
      </c>
      <c r="I702" s="7" t="str">
        <f t="shared" ca="1" si="132"/>
        <v>Murilo Amor Alencar</v>
      </c>
      <c r="J702" s="7" t="str" cm="1">
        <f t="array" aca="1" ref="J702" ca="1">SHA1HASH($I702)</f>
        <v>ffd4c76eba9a7a4fd1fcf23961bef89545cb17ba</v>
      </c>
      <c r="K702" s="7" cm="1">
        <f t="array" aca="1" ref="K702" ca="1">INDEX(States!$A:$A,M702,1)</f>
        <v>5</v>
      </c>
      <c r="L702" s="7" t="str">
        <f ca="1">VLOOKUP($K702,Countries!$A:$B,2,FALSE)</f>
        <v>Portugal</v>
      </c>
      <c r="M702" s="7" cm="1">
        <f t="array" aca="1" ref="M702" ca="1">INDEX(States!$C:$C,RANDBETWEEN(5,COUNTA(States!$A:$A) + 1),1)</f>
        <v>12</v>
      </c>
      <c r="N702" s="7" t="str">
        <f ca="1">VLOOKUP($M702,States!$C:$D,2,FALSE)</f>
        <v>Leiria</v>
      </c>
      <c r="O702" s="7" t="str">
        <f ca="1">VLOOKUP($E702,Name!$A:$C,3,FALSE)</f>
        <v>M</v>
      </c>
      <c r="P702" s="7" t="str">
        <f ca="1">VLOOKUP($O702,Genders!$B:$C,2,FALSE)</f>
        <v>Male</v>
      </c>
      <c r="Q702" s="7" cm="1">
        <f t="array" aca="1" ref="Q702" ca="1">INDEX('Marital status'!$A:$A,RANDBETWEEN(5,COUNTA('Marital status'!$A:$A) + 1),1)</f>
        <v>5</v>
      </c>
      <c r="R702" s="7" t="str">
        <f ca="1">VLOOKUP($Q702,'Marital status'!$A:$B,2,FALSE)</f>
        <v xml:space="preserve"> Separated </v>
      </c>
      <c r="S702" s="7">
        <f t="shared" ca="1" si="133"/>
        <v>5</v>
      </c>
      <c r="T702" s="7" t="str">
        <f ca="1">VLOOKUP($S702,Ethnicities!$A:$B,2,FALSE)</f>
        <v>ASIAN</v>
      </c>
      <c r="U702" s="8">
        <f t="shared" ca="1" si="134"/>
        <v>28031</v>
      </c>
      <c r="V702" s="6">
        <f t="shared" ca="1" si="135"/>
        <v>7</v>
      </c>
      <c r="W702" s="8" t="str">
        <f ca="1">VLOOKUP($V702,'Background education'!$A:$B,2,FALSE)</f>
        <v>Undergraduate degree</v>
      </c>
      <c r="X702" s="7">
        <f ca="1" xml:space="preserve">
  IF(OR($Z702 = 5, $Z702 = 6, $Z702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702" s="7" t="str">
        <f ca="1">VLOOKUP($X702,Departments!$A:$B,2,FALSE)</f>
        <v>Administration</v>
      </c>
      <c r="Z702" s="6">
        <f t="shared" ca="1" si="136"/>
        <v>9</v>
      </c>
      <c r="AA702" s="7" t="str">
        <f ca="1">VLOOKUP($Z702,Roles!$A:$B,2,FALSE)</f>
        <v>Intern</v>
      </c>
      <c r="AB702" s="6" t="e">
        <f t="shared" ca="1" si="137"/>
        <v>#N/A</v>
      </c>
      <c r="AC702" s="7" t="e">
        <f ca="1" xml:space="preserve">
IF(
  ISNA($AB702),
  NA(),
  VLOOKUP($AB702,Levels!$A:$B,2,FALSE)
)</f>
        <v>#N/A</v>
      </c>
      <c r="AD702" s="8">
        <f t="shared" ca="1" si="138"/>
        <v>36886</v>
      </c>
      <c r="AE702" s="6">
        <f ca="1">RANDBETWEEN(5,COUNTA('Recruitment source'!$A:$A) + 1)</f>
        <v>5</v>
      </c>
      <c r="AF702" s="6" t="str">
        <f ca="1">VLOOKUP($AE702,'Recruitment source'!$A:$B,2,FALSE)</f>
        <v>Indeed</v>
      </c>
      <c r="AG702" s="8" t="e">
        <f t="shared" ca="1" si="139"/>
        <v>#N/A</v>
      </c>
      <c r="AH702" s="6" t="e">
        <f t="shared" ca="1" si="140"/>
        <v>#N/A</v>
      </c>
      <c r="AI702" s="6" t="e">
        <f ca="1" xml:space="preserve">
IF(
  ISNA($AH702),
  NA(),
  VLOOKUP($AH702,'Reasons for dismissal'!$A:$B,2,FALSE)
)</f>
        <v>#N/A</v>
      </c>
      <c r="AJ702" s="6">
        <f t="shared" ca="1" si="141"/>
        <v>5</v>
      </c>
      <c r="AK702" s="1">
        <f t="shared" ca="1" si="142"/>
        <v>1205</v>
      </c>
      <c r="AL7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$A702  &amp; ", "   &amp;
$B702  &amp; ", "   &amp;
$D702  &amp; ", '"  &amp;
$I702  &amp; "', '" &amp;
$O702  &amp; "', "  &amp;
$S702  &amp; ", '"  &amp;
TEXT($U702,"dd/mm/aaaa")  &amp; "', "   &amp;
$V702  &amp; ", "   &amp;
$X702  &amp; ", "   &amp;
$Z702  &amp; ", "   &amp;
IF($AB702 &lt;&gt; "", $AB702, "NULL")  &amp; ", "   &amp;
$AK702  &amp; ");"</f>
        <v>#REF!</v>
      </c>
    </row>
    <row r="703" spans="1:38" x14ac:dyDescent="0.2">
      <c r="A703" s="7" cm="1">
        <f t="array" aca="1" ref="A703" ca="1">INDEX(Companies!$A:$A,RANDBETWEEN(2,COUNTA(Companies!$A:$A)),1)</f>
        <v>2</v>
      </c>
      <c r="B703" s="5">
        <f t="shared" si="130"/>
        <v>702</v>
      </c>
      <c r="C703" s="5" t="str" cm="1">
        <f t="array" ref="C703">SHA1HASH($B703)</f>
        <v>a085216616587a553a52ec5faf1e61bfacf2bbfa</v>
      </c>
      <c r="D703" s="6">
        <f t="shared" ca="1" si="131"/>
        <v>1</v>
      </c>
      <c r="E703" s="7">
        <f ca="1">IF($B703 = 1 + N("Presidente"),
    127,
    IF($B703 = 2 + N("Vice-Presidente"),
        72,
        IF($B703 = 3 + N("Secretária bilíngue"),
            13,
            RANDBETWEEN(5,COUNT(Name!$A:$A) + 1)
        )
    )
)</f>
        <v>15</v>
      </c>
      <c r="F703" s="7" t="str">
        <f ca="1">VLOOKUP($E703,Name!$A:$B,2,FALSE)</f>
        <v>Alexandre</v>
      </c>
      <c r="G703" s="7">
        <f ca="1" xml:space="preserve">
IF($B703 = 1,
    0,
    RANDBETWEEN(5,COUNT('Last name'!$A:$A) + 1)
)</f>
        <v>90</v>
      </c>
      <c r="H703" s="7" t="str">
        <f ca="1" xml:space="preserve">
IF($B703 = 1 + N("Presidente"),
    "de Orléans e Bragança",
    VLOOKUP($G703,'Last name'!$A:$B,2,FALSE) &amp; " " &amp; VLOOKUP(RANDBETWEEN(5,COUNT('Last name'!$A:$A) + 1),'Last name'!$A:$B,2,FALSE)
)</f>
        <v>Fontana Alencar</v>
      </c>
      <c r="I703" s="7" t="str">
        <f t="shared" ca="1" si="132"/>
        <v>Alexandre Fontana Alencar</v>
      </c>
      <c r="J703" s="7" t="str" cm="1">
        <f t="array" aca="1" ref="J703" ca="1">SHA1HASH($I703)</f>
        <v>b1301f8b864a2bc86f094bba52282e9b8654c604</v>
      </c>
      <c r="K703" s="7" cm="1">
        <f t="array" aca="1" ref="K703" ca="1">INDEX(States!$A:$A,M703,1)</f>
        <v>5</v>
      </c>
      <c r="L703" s="7" t="str">
        <f ca="1">VLOOKUP($K703,Countries!$A:$B,2,FALSE)</f>
        <v>Portugal</v>
      </c>
      <c r="M703" s="7" cm="1">
        <f t="array" aca="1" ref="M703" ca="1">INDEX(States!$C:$C,RANDBETWEEN(5,COUNTA(States!$A:$A) + 1),1)</f>
        <v>19</v>
      </c>
      <c r="N703" s="7" t="str">
        <f ca="1">VLOOKUP($M703,States!$C:$D,2,FALSE)</f>
        <v>Beja</v>
      </c>
      <c r="O703" s="7" t="str">
        <f ca="1">VLOOKUP($E703,Name!$A:$C,3,FALSE)</f>
        <v>M</v>
      </c>
      <c r="P703" s="7" t="str">
        <f ca="1">VLOOKUP($O703,Genders!$B:$C,2,FALSE)</f>
        <v>Male</v>
      </c>
      <c r="Q703" s="7" cm="1">
        <f t="array" aca="1" ref="Q703" ca="1">INDEX('Marital status'!$A:$A,RANDBETWEEN(5,COUNTA('Marital status'!$A:$A) + 1),1)</f>
        <v>6</v>
      </c>
      <c r="R703" s="7" t="str">
        <f ca="1">VLOOKUP($Q703,'Marital status'!$A:$B,2,FALSE)</f>
        <v>DIVORCED</v>
      </c>
      <c r="S703" s="7">
        <f t="shared" ca="1" si="133"/>
        <v>8</v>
      </c>
      <c r="T703" s="7" t="e">
        <f ca="1">VLOOKUP($S703,Ethnicities!$A:$B,2,FALSE)</f>
        <v>#N/A</v>
      </c>
      <c r="U703" s="8">
        <f t="shared" ca="1" si="134"/>
        <v>22736</v>
      </c>
      <c r="V703" s="6">
        <f t="shared" ca="1" si="135"/>
        <v>7</v>
      </c>
      <c r="W703" s="8" t="str">
        <f ca="1">VLOOKUP($V703,'Background education'!$A:$B,2,FALSE)</f>
        <v>Undergraduate degree</v>
      </c>
      <c r="X703" s="7">
        <f ca="1" xml:space="preserve">
  IF(OR($Z703 = 5, $Z703 = 6, $Z703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703" s="7" t="str">
        <f ca="1">VLOOKUP($X703,Departments!$A:$B,2,FALSE)</f>
        <v>Controlling</v>
      </c>
      <c r="Z703" s="6">
        <f t="shared" ca="1" si="136"/>
        <v>11</v>
      </c>
      <c r="AA703" s="7" t="str">
        <f ca="1">VLOOKUP($Z703,Roles!$A:$B,2,FALSE)</f>
        <v>Analyst</v>
      </c>
      <c r="AB703" s="6">
        <f t="shared" ca="1" si="137"/>
        <v>7</v>
      </c>
      <c r="AC703" s="7" t="str">
        <f ca="1" xml:space="preserve">
IF(
  ISNA($AB703),
  NA(),
  VLOOKUP($AB703,Levels!$A:$B,2,FALSE)
)</f>
        <v>Senior</v>
      </c>
      <c r="AD703" s="8">
        <f t="shared" ca="1" si="138"/>
        <v>41932</v>
      </c>
      <c r="AE703" s="6">
        <f ca="1">RANDBETWEEN(5,COUNTA('Recruitment source'!$A:$A) + 1)</f>
        <v>12</v>
      </c>
      <c r="AF703" s="6" t="str">
        <f ca="1">VLOOKUP($AE703,'Recruitment source'!$A:$B,2,FALSE)</f>
        <v xml:space="preserve"> recommendation of employee</v>
      </c>
      <c r="AG703" s="8" t="e">
        <f t="shared" ca="1" si="139"/>
        <v>#N/A</v>
      </c>
      <c r="AH703" s="6" t="e">
        <f t="shared" ca="1" si="140"/>
        <v>#N/A</v>
      </c>
      <c r="AI703" s="6" t="e">
        <f ca="1" xml:space="preserve">
IF(
  ISNA($AH703),
  NA(),
  VLOOKUP($AH703,'Reasons for dismissal'!$A:$B,2,FALSE)
)</f>
        <v>#N/A</v>
      </c>
      <c r="AJ703" s="6">
        <f t="shared" ca="1" si="141"/>
        <v>4</v>
      </c>
      <c r="AK703" s="1">
        <f t="shared" ca="1" si="142"/>
        <v>2500</v>
      </c>
      <c r="AL7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$A703  &amp; ", "   &amp;
$B703  &amp; ", "   &amp;
$D703  &amp; ", '"  &amp;
$I703  &amp; "', '" &amp;
$O703  &amp; "', "  &amp;
$S703  &amp; ", '"  &amp;
TEXT($U703,"dd/mm/aaaa")  &amp; "', "   &amp;
$V703  &amp; ", "   &amp;
$X703  &amp; ", "   &amp;
$Z703  &amp; ", "   &amp;
IF($AB703 &lt;&gt; "", $AB703, "NULL")  &amp; ", "   &amp;
$AK703  &amp; ");"</f>
        <v>#REF!</v>
      </c>
    </row>
    <row r="704" spans="1:38" x14ac:dyDescent="0.2">
      <c r="A704" s="7" cm="1">
        <f t="array" aca="1" ref="A704" ca="1">INDEX(Companies!$A:$A,RANDBETWEEN(2,COUNTA(Companies!$A:$A)),1)</f>
        <v>2</v>
      </c>
      <c r="B704" s="5">
        <f t="shared" si="130"/>
        <v>703</v>
      </c>
      <c r="C704" s="5" t="str" cm="1">
        <f t="array" ref="C704">SHA1HASH($B704)</f>
        <v>8fc1bb57c95fe04d4a8acab34ca0576ac19fdc01</v>
      </c>
      <c r="D704" s="6">
        <f t="shared" ca="1" si="131"/>
        <v>1</v>
      </c>
      <c r="E704" s="7">
        <f ca="1">IF($B704 = 1 + N("Presidente"),
    127,
    IF($B704 = 2 + N("Vice-Presidente"),
        72,
        IF($B704 = 3 + N("Secretária bilíngue"),
            13,
            RANDBETWEEN(5,COUNT(Name!$A:$A) + 1)
        )
    )
)</f>
        <v>178</v>
      </c>
      <c r="F704" s="7" t="str">
        <f ca="1">VLOOKUP($E704,Name!$A:$B,2,FALSE)</f>
        <v>Isabely</v>
      </c>
      <c r="G704" s="7">
        <f ca="1" xml:space="preserve">
IF($B704 = 1,
    0,
    RANDBETWEEN(5,COUNT('Last name'!$A:$A) + 1)
)</f>
        <v>119</v>
      </c>
      <c r="H704" s="7" t="str">
        <f ca="1" xml:space="preserve">
IF($B704 = 1 + N("Presidente"),
    "de Orléans e Bragança",
    VLOOKUP($G704,'Last name'!$A:$B,2,FALSE) &amp; " " &amp; VLOOKUP(RANDBETWEEN(5,COUNT('Last name'!$A:$A) + 1),'Last name'!$A:$B,2,FALSE)
)</f>
        <v>Marino Monti</v>
      </c>
      <c r="I704" s="7" t="str">
        <f t="shared" ca="1" si="132"/>
        <v>Isabely Marino Monti</v>
      </c>
      <c r="J704" s="7" t="str" cm="1">
        <f t="array" aca="1" ref="J704" ca="1">SHA1HASH($I704)</f>
        <v>942077dbc23416de6038badbe11e810d1984ee70</v>
      </c>
      <c r="K704" s="7" cm="1">
        <f t="array" aca="1" ref="K704" ca="1">INDEX(States!$A:$A,M704,1)</f>
        <v>5</v>
      </c>
      <c r="L704" s="7" t="str">
        <f ca="1">VLOOKUP($K704,Countries!$A:$B,2,FALSE)</f>
        <v>Portugal</v>
      </c>
      <c r="M704" s="7" cm="1">
        <f t="array" aca="1" ref="M704" ca="1">INDEX(States!$C:$C,RANDBETWEEN(5,COUNTA(States!$A:$A) + 1),1)</f>
        <v>13</v>
      </c>
      <c r="N704" s="7" t="str">
        <f ca="1">VLOOKUP($M704,States!$C:$D,2,FALSE)</f>
        <v>Coimbra</v>
      </c>
      <c r="O704" s="7" t="str">
        <f ca="1">VLOOKUP($E704,Name!$A:$C,3,FALSE)</f>
        <v>F</v>
      </c>
      <c r="P704" s="7" t="str">
        <f ca="1">VLOOKUP($O704,Genders!$B:$C,2,FALSE)</f>
        <v>Female</v>
      </c>
      <c r="Q704" s="7" cm="1">
        <f t="array" aca="1" ref="Q704" ca="1">INDEX('Marital status'!$A:$A,RANDBETWEEN(5,COUNTA('Marital status'!$A:$A) + 1),1)</f>
        <v>6</v>
      </c>
      <c r="R704" s="7" t="str">
        <f ca="1">VLOOKUP($Q704,'Marital status'!$A:$B,2,FALSE)</f>
        <v>DIVORCED</v>
      </c>
      <c r="S704" s="7">
        <f t="shared" ca="1" si="133"/>
        <v>7</v>
      </c>
      <c r="T704" s="7" t="str">
        <f ca="1">VLOOKUP($S704,Ethnicities!$A:$B,2,FALSE)</f>
        <v>Native Hawaiian or Other Pacific Islander</v>
      </c>
      <c r="U704" s="8">
        <f t="shared" ca="1" si="134"/>
        <v>29771</v>
      </c>
      <c r="V704" s="6">
        <f t="shared" ca="1" si="135"/>
        <v>7</v>
      </c>
      <c r="W704" s="8" t="str">
        <f ca="1">VLOOKUP($V704,'Background education'!$A:$B,2,FALSE)</f>
        <v>Undergraduate degree</v>
      </c>
      <c r="X704" s="7">
        <f ca="1" xml:space="preserve">
  IF(OR($Z704 = 5, $Z704 = 6, $Z704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704" s="7" t="str">
        <f ca="1">VLOOKUP($X704,Departments!$A:$B,2,FALSE)</f>
        <v>Finance</v>
      </c>
      <c r="Z704" s="6">
        <f t="shared" ca="1" si="136"/>
        <v>10</v>
      </c>
      <c r="AA704" s="7" t="str">
        <f ca="1">VLOOKUP($Z704,Roles!$A:$B,2,FALSE)</f>
        <v>Trainee</v>
      </c>
      <c r="AB704" s="6" t="e">
        <f t="shared" ca="1" si="137"/>
        <v>#N/A</v>
      </c>
      <c r="AC704" s="7" t="e">
        <f ca="1" xml:space="preserve">
IF(
  ISNA($AB704),
  NA(),
  VLOOKUP($AB704,Levels!$A:$B,2,FALSE)
)</f>
        <v>#N/A</v>
      </c>
      <c r="AD704" s="8">
        <f t="shared" ca="1" si="138"/>
        <v>41184</v>
      </c>
      <c r="AE704" s="6">
        <f ca="1">RANDBETWEEN(5,COUNTA('Recruitment source'!$A:$A) + 1)</f>
        <v>13</v>
      </c>
      <c r="AF704" s="6" t="str">
        <f ca="1">VLOOKUP($AE704,'Recruitment source'!$A:$B,2,FALSE)</f>
        <v>Google</v>
      </c>
      <c r="AG704" s="8" t="e">
        <f t="shared" ca="1" si="139"/>
        <v>#N/A</v>
      </c>
      <c r="AH704" s="6" t="e">
        <f t="shared" ca="1" si="140"/>
        <v>#N/A</v>
      </c>
      <c r="AI704" s="6" t="e">
        <f ca="1" xml:space="preserve">
IF(
  ISNA($AH704),
  NA(),
  VLOOKUP($AH704,'Reasons for dismissal'!$A:$B,2,FALSE)
)</f>
        <v>#N/A</v>
      </c>
      <c r="AJ704" s="6">
        <f t="shared" ca="1" si="141"/>
        <v>4</v>
      </c>
      <c r="AK704" s="1">
        <f t="shared" ca="1" si="142"/>
        <v>1305</v>
      </c>
      <c r="AL7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$A704  &amp; ", "   &amp;
$B704  &amp; ", "   &amp;
$D704  &amp; ", '"  &amp;
$I704  &amp; "', '" &amp;
$O704  &amp; "', "  &amp;
$S704  &amp; ", '"  &amp;
TEXT($U704,"dd/mm/aaaa")  &amp; "', "   &amp;
$V704  &amp; ", "   &amp;
$X704  &amp; ", "   &amp;
$Z704  &amp; ", "   &amp;
IF($AB704 &lt;&gt; "", $AB704, "NULL")  &amp; ", "   &amp;
$AK704  &amp; ");"</f>
        <v>#REF!</v>
      </c>
    </row>
    <row r="705" spans="1:38" x14ac:dyDescent="0.2">
      <c r="A705" s="7" cm="1">
        <f t="array" aca="1" ref="A705" ca="1">INDEX(Companies!$A:$A,RANDBETWEEN(2,COUNTA(Companies!$A:$A)),1)</f>
        <v>2</v>
      </c>
      <c r="B705" s="5">
        <f t="shared" si="130"/>
        <v>704</v>
      </c>
      <c r="C705" s="5" t="str" cm="1">
        <f t="array" ref="C705">SHA1HASH($B705)</f>
        <v>a093a39de68a668cd79e97f49b597f15f3ad5609</v>
      </c>
      <c r="D705" s="6">
        <f t="shared" ca="1" si="131"/>
        <v>1</v>
      </c>
      <c r="E705" s="7">
        <f ca="1">IF($B705 = 1 + N("Presidente"),
    127,
    IF($B705 = 2 + N("Vice-Presidente"),
        72,
        IF($B705 = 3 + N("Secretária bilíngue"),
            13,
            RANDBETWEEN(5,COUNT(Name!$A:$A) + 1)
        )
    )
)</f>
        <v>236</v>
      </c>
      <c r="F705" s="7" t="str">
        <f ca="1">VLOOKUP($E705,Name!$A:$B,2,FALSE)</f>
        <v>Luana</v>
      </c>
      <c r="G705" s="7">
        <f ca="1" xml:space="preserve">
IF($B705 = 1,
    0,
    RANDBETWEEN(5,COUNT('Last name'!$A:$A) + 1)
)</f>
        <v>175</v>
      </c>
      <c r="H705" s="7" t="str">
        <f ca="1" xml:space="preserve">
IF($B705 = 1 + N("Presidente"),
    "de Orléans e Bragança",
    VLOOKUP($G705,'Last name'!$A:$B,2,FALSE) &amp; " " &amp; VLOOKUP(RANDBETWEEN(5,COUNT('Last name'!$A:$A) + 1),'Last name'!$A:$B,2,FALSE)
)</f>
        <v>Santoro Rizzo</v>
      </c>
      <c r="I705" s="7" t="str">
        <f t="shared" ca="1" si="132"/>
        <v>Luana Santoro Rizzo</v>
      </c>
      <c r="J705" s="7" t="str" cm="1">
        <f t="array" aca="1" ref="J705" ca="1">SHA1HASH($I705)</f>
        <v>829d967d03078d79a9ffba02d431ba4513024317</v>
      </c>
      <c r="K705" s="7" cm="1">
        <f t="array" aca="1" ref="K705" ca="1">INDEX(States!$A:$A,M705,1)</f>
        <v>5</v>
      </c>
      <c r="L705" s="7" t="str">
        <f ca="1">VLOOKUP($K705,Countries!$A:$B,2,FALSE)</f>
        <v>Portugal</v>
      </c>
      <c r="M705" s="7" cm="1">
        <f t="array" aca="1" ref="M705" ca="1">INDEX(States!$C:$C,RANDBETWEEN(5,COUNTA(States!$A:$A) + 1),1)</f>
        <v>23</v>
      </c>
      <c r="N705" s="7" t="str">
        <f ca="1">VLOOKUP($M705,States!$C:$D,2,FALSE)</f>
        <v>Viana do Castelo</v>
      </c>
      <c r="O705" s="7" t="str">
        <f ca="1">VLOOKUP($E705,Name!$A:$C,3,FALSE)</f>
        <v>F</v>
      </c>
      <c r="P705" s="7" t="str">
        <f ca="1">VLOOKUP($O705,Genders!$B:$C,2,FALSE)</f>
        <v>Female</v>
      </c>
      <c r="Q705" s="7" cm="1">
        <f t="array" aca="1" ref="Q705" ca="1">INDEX('Marital status'!$A:$A,RANDBETWEEN(5,COUNTA('Marital status'!$A:$A) + 1),1)</f>
        <v>5</v>
      </c>
      <c r="R705" s="7" t="str">
        <f ca="1">VLOOKUP($Q705,'Marital status'!$A:$B,2,FALSE)</f>
        <v xml:space="preserve"> Separated </v>
      </c>
      <c r="S705" s="7">
        <f t="shared" ca="1" si="133"/>
        <v>5</v>
      </c>
      <c r="T705" s="7" t="str">
        <f ca="1">VLOOKUP($S705,Ethnicities!$A:$B,2,FALSE)</f>
        <v>ASIAN</v>
      </c>
      <c r="U705" s="8">
        <f t="shared" ca="1" si="134"/>
        <v>28861</v>
      </c>
      <c r="V705" s="6">
        <f t="shared" ca="1" si="135"/>
        <v>8</v>
      </c>
      <c r="W705" s="8" t="str">
        <f ca="1">VLOOKUP($V705,'Background education'!$A:$B,2,FALSE)</f>
        <v>Graduate school</v>
      </c>
      <c r="X705" s="7">
        <f ca="1" xml:space="preserve">
  IF(OR($Z705 = 5, $Z705 = 6, $Z705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705" s="7" t="str">
        <f ca="1">VLOOKUP($X705,Departments!$A:$B,2,FALSE)</f>
        <v>Finance</v>
      </c>
      <c r="Z705" s="6">
        <f t="shared" ca="1" si="136"/>
        <v>11</v>
      </c>
      <c r="AA705" s="7" t="str">
        <f ca="1">VLOOKUP($Z705,Roles!$A:$B,2,FALSE)</f>
        <v>Analyst</v>
      </c>
      <c r="AB705" s="6">
        <f t="shared" ca="1" si="137"/>
        <v>7</v>
      </c>
      <c r="AC705" s="7" t="str">
        <f ca="1" xml:space="preserve">
IF(
  ISNA($AB705),
  NA(),
  VLOOKUP($AB705,Levels!$A:$B,2,FALSE)
)</f>
        <v>Senior</v>
      </c>
      <c r="AD705" s="8">
        <f t="shared" ca="1" si="138"/>
        <v>38749</v>
      </c>
      <c r="AE705" s="6">
        <f ca="1">RANDBETWEEN(5,COUNTA('Recruitment source'!$A:$A) + 1)</f>
        <v>8</v>
      </c>
      <c r="AF705" s="6" t="str">
        <f ca="1">VLOOKUP($AE705,'Recruitment source'!$A:$B,2,FALSE)</f>
        <v>Net Empregos</v>
      </c>
      <c r="AG705" s="8" t="e">
        <f t="shared" ca="1" si="139"/>
        <v>#N/A</v>
      </c>
      <c r="AH705" s="6" t="e">
        <f t="shared" ca="1" si="140"/>
        <v>#N/A</v>
      </c>
      <c r="AI705" s="6" t="e">
        <f ca="1" xml:space="preserve">
IF(
  ISNA($AH705),
  NA(),
  VLOOKUP($AH705,'Reasons for dismissal'!$A:$B,2,FALSE)
)</f>
        <v>#N/A</v>
      </c>
      <c r="AJ705" s="6">
        <f t="shared" ca="1" si="141"/>
        <v>4</v>
      </c>
      <c r="AK705" s="1">
        <f t="shared" ca="1" si="142"/>
        <v>3000</v>
      </c>
      <c r="AL7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$A705  &amp; ", "   &amp;
$B705  &amp; ", "   &amp;
$D705  &amp; ", '"  &amp;
$I705  &amp; "', '" &amp;
$O705  &amp; "', "  &amp;
$S705  &amp; ", '"  &amp;
TEXT($U705,"dd/mm/aaaa")  &amp; "', "   &amp;
$V705  &amp; ", "   &amp;
$X705  &amp; ", "   &amp;
$Z705  &amp; ", "   &amp;
IF($AB705 &lt;&gt; "", $AB705, "NULL")  &amp; ", "   &amp;
$AK705  &amp; ");"</f>
        <v>#REF!</v>
      </c>
    </row>
    <row r="706" spans="1:38" x14ac:dyDescent="0.2">
      <c r="A706" s="7" cm="1">
        <f t="array" aca="1" ref="A706" ca="1">INDEX(Companies!$A:$A,RANDBETWEEN(2,COUNTA(Companies!$A:$A)),1)</f>
        <v>2</v>
      </c>
      <c r="B706" s="5">
        <f t="shared" si="130"/>
        <v>705</v>
      </c>
      <c r="C706" s="5" t="str" cm="1">
        <f t="array" ref="C706">SHA1HASH($B706)</f>
        <v>794bb3681babb52a3960b4b4802cb2941ec86aa5</v>
      </c>
      <c r="D706" s="6">
        <f t="shared" ca="1" si="131"/>
        <v>1</v>
      </c>
      <c r="E706" s="7">
        <f ca="1">IF($B706 = 1 + N("Presidente"),
    127,
    IF($B706 = 2 + N("Vice-Presidente"),
        72,
        IF($B706 = 3 + N("Secretária bilíngue"),
            13,
            RANDBETWEEN(5,COUNT(Name!$A:$A) + 1)
        )
    )
)</f>
        <v>282</v>
      </c>
      <c r="F706" s="7" t="str">
        <f ca="1">VLOOKUP($E706,Name!$A:$B,2,FALSE)</f>
        <v>Marinah</v>
      </c>
      <c r="G706" s="7">
        <f ca="1" xml:space="preserve">
IF($B706 = 1,
    0,
    RANDBETWEEN(5,COUNT('Last name'!$A:$A) + 1)
)</f>
        <v>27</v>
      </c>
      <c r="H706" s="7" t="str">
        <f ca="1" xml:space="preserve">
IF($B706 = 1 + N("Presidente"),
    "de Orléans e Bragança",
    VLOOKUP($G706,'Last name'!$A:$B,2,FALSE) &amp; " " &amp; VLOOKUP(RANDBETWEEN(5,COUNT('Last name'!$A:$A) + 1),'Last name'!$A:$B,2,FALSE)
)</f>
        <v>Bactista Marques</v>
      </c>
      <c r="I706" s="7" t="str">
        <f t="shared" ca="1" si="132"/>
        <v>Marinah Bactista Marques</v>
      </c>
      <c r="J706" s="7" t="str" cm="1">
        <f t="array" aca="1" ref="J706" ca="1">SHA1HASH($I706)</f>
        <v>cafff2d7bfe71ca36811489ced5c7c98a9e4f99b</v>
      </c>
      <c r="K706" s="7" cm="1">
        <f t="array" aca="1" ref="K706" ca="1">INDEX(States!$A:$A,M706,1)</f>
        <v>5</v>
      </c>
      <c r="L706" s="7" t="str">
        <f ca="1">VLOOKUP($K706,Countries!$A:$B,2,FALSE)</f>
        <v>Portugal</v>
      </c>
      <c r="M706" s="7" cm="1">
        <f t="array" aca="1" ref="M706" ca="1">INDEX(States!$C:$C,RANDBETWEEN(5,COUNTA(States!$A:$A) + 1),1)</f>
        <v>8</v>
      </c>
      <c r="N706" s="7" t="str">
        <f ca="1">VLOOKUP($M706,States!$C:$D,2,FALSE)</f>
        <v>AveirO</v>
      </c>
      <c r="O706" s="7" t="str">
        <f ca="1">VLOOKUP($E706,Name!$A:$C,3,FALSE)</f>
        <v>F</v>
      </c>
      <c r="P706" s="7" t="str">
        <f ca="1">VLOOKUP($O706,Genders!$B:$C,2,FALSE)</f>
        <v>Female</v>
      </c>
      <c r="Q706" s="7" cm="1">
        <f t="array" aca="1" ref="Q706" ca="1">INDEX('Marital status'!$A:$A,RANDBETWEEN(5,COUNTA('Marital status'!$A:$A) + 1),1)</f>
        <v>0</v>
      </c>
      <c r="R706" s="7" t="e">
        <f ca="1">VLOOKUP($Q706,'Marital status'!$A:$B,2,FALSE)</f>
        <v>#N/A</v>
      </c>
      <c r="S706" s="7">
        <f t="shared" ca="1" si="133"/>
        <v>5</v>
      </c>
      <c r="T706" s="7" t="str">
        <f ca="1">VLOOKUP($S706,Ethnicities!$A:$B,2,FALSE)</f>
        <v>ASIAN</v>
      </c>
      <c r="U706" s="8">
        <f t="shared" ca="1" si="134"/>
        <v>30798</v>
      </c>
      <c r="V706" s="6">
        <f t="shared" ca="1" si="135"/>
        <v>7</v>
      </c>
      <c r="W706" s="8" t="str">
        <f ca="1">VLOOKUP($V706,'Background education'!$A:$B,2,FALSE)</f>
        <v>Undergraduate degree</v>
      </c>
      <c r="X706" s="7">
        <f ca="1" xml:space="preserve">
  IF(OR($Z706 = 5, $Z706 = 6, $Z706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06" s="7" t="str">
        <f ca="1">VLOOKUP($X706,Departments!$A:$B,2,FALSE)</f>
        <v>Communication &amp; Marketing</v>
      </c>
      <c r="Z706" s="6">
        <f t="shared" ca="1" si="136"/>
        <v>9</v>
      </c>
      <c r="AA706" s="7" t="str">
        <f ca="1">VLOOKUP($Z706,Roles!$A:$B,2,FALSE)</f>
        <v>Intern</v>
      </c>
      <c r="AB706" s="6" t="e">
        <f t="shared" ca="1" si="137"/>
        <v>#N/A</v>
      </c>
      <c r="AC706" s="7" t="e">
        <f ca="1" xml:space="preserve">
IF(
  ISNA($AB706),
  NA(),
  VLOOKUP($AB706,Levels!$A:$B,2,FALSE)
)</f>
        <v>#N/A</v>
      </c>
      <c r="AD706" s="8">
        <f t="shared" ca="1" si="138"/>
        <v>43407</v>
      </c>
      <c r="AE706" s="6">
        <f ca="1">RANDBETWEEN(5,COUNTA('Recruitment source'!$A:$A) + 1)</f>
        <v>8</v>
      </c>
      <c r="AF706" s="6" t="str">
        <f ca="1">VLOOKUP($AE706,'Recruitment source'!$A:$B,2,FALSE)</f>
        <v>Net Empregos</v>
      </c>
      <c r="AG706" s="8" t="e">
        <f t="shared" ca="1" si="139"/>
        <v>#N/A</v>
      </c>
      <c r="AH706" s="6" t="e">
        <f t="shared" ca="1" si="140"/>
        <v>#N/A</v>
      </c>
      <c r="AI706" s="6" t="e">
        <f ca="1" xml:space="preserve">
IF(
  ISNA($AH706),
  NA(),
  VLOOKUP($AH706,'Reasons for dismissal'!$A:$B,2,FALSE)
)</f>
        <v>#N/A</v>
      </c>
      <c r="AJ706" s="6">
        <f t="shared" ca="1" si="141"/>
        <v>4</v>
      </c>
      <c r="AK706" s="1">
        <f t="shared" ca="1" si="142"/>
        <v>1285</v>
      </c>
      <c r="AL7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$A706  &amp; ", "   &amp;
$B706  &amp; ", "   &amp;
$D706  &amp; ", '"  &amp;
$I706  &amp; "', '" &amp;
$O706  &amp; "', "  &amp;
$S706  &amp; ", '"  &amp;
TEXT($U706,"dd/mm/aaaa")  &amp; "', "   &amp;
$V706  &amp; ", "   &amp;
$X706  &amp; ", "   &amp;
$Z706  &amp; ", "   &amp;
IF($AB706 &lt;&gt; "", $AB706, "NULL")  &amp; ", "   &amp;
$AK706  &amp; ");"</f>
        <v>#REF!</v>
      </c>
    </row>
    <row r="707" spans="1:38" x14ac:dyDescent="0.2">
      <c r="A707" s="7" cm="1">
        <f t="array" aca="1" ref="A707" ca="1">INDEX(Companies!$A:$A,RANDBETWEEN(2,COUNTA(Companies!$A:$A)),1)</f>
        <v>2</v>
      </c>
      <c r="B707" s="5">
        <f t="shared" ref="B707:B770" si="143">ROW() - 1</f>
        <v>706</v>
      </c>
      <c r="C707" s="5" t="str" cm="1">
        <f t="array" ref="C707">SHA1HASH($B707)</f>
        <v>de9a90c16b82748e2c528c4e9f25c06e8837ee36</v>
      </c>
      <c r="D707" s="6">
        <f t="shared" ref="D707:D770" ca="1" si="144">IF(ISNA($AG707),1,0)</f>
        <v>1</v>
      </c>
      <c r="E707" s="7">
        <f ca="1">IF($B707 = 1 + N("Presidente"),
    127,
    IF($B707 = 2 + N("Vice-Presidente"),
        72,
        IF($B707 = 3 + N("Secretária bilíngue"),
            13,
            RANDBETWEEN(5,COUNT(Name!$A:$A) + 1)
        )
    )
)</f>
        <v>239</v>
      </c>
      <c r="F707" s="7" t="str">
        <f ca="1">VLOOKUP($E707,Name!$A:$B,2,FALSE)</f>
        <v>Lucas Gabriel</v>
      </c>
      <c r="G707" s="7">
        <f ca="1" xml:space="preserve">
IF($B707 = 1,
    0,
    RANDBETWEEN(5,COUNT('Last name'!$A:$A) + 1)
)</f>
        <v>44</v>
      </c>
      <c r="H707" s="7" t="str">
        <f ca="1" xml:space="preserve">
IF($B707 = 1 + N("Presidente"),
    "de Orléans e Bragança",
    VLOOKUP($G707,'Last name'!$A:$B,2,FALSE) &amp; " " &amp; VLOOKUP(RANDBETWEEN(5,COUNT('Last name'!$A:$A) + 1),'Last name'!$A:$B,2,FALSE)
)</f>
        <v>Botelho Tavares</v>
      </c>
      <c r="I707" s="7" t="str">
        <f t="shared" ref="I707:I770" ca="1" si="145">$F707 &amp; " " &amp; $H707</f>
        <v>Lucas Gabriel Botelho Tavares</v>
      </c>
      <c r="J707" s="7" t="str" cm="1">
        <f t="array" aca="1" ref="J707" ca="1">SHA1HASH($I707)</f>
        <v>de9ac610c15ac0b6d4ff8adf9e07adeb2c23f678</v>
      </c>
      <c r="K707" s="7" cm="1">
        <f t="array" aca="1" ref="K707" ca="1">INDEX(States!$A:$A,M707,1)</f>
        <v>5</v>
      </c>
      <c r="L707" s="7" t="str">
        <f ca="1">VLOOKUP($K707,Countries!$A:$B,2,FALSE)</f>
        <v>Portugal</v>
      </c>
      <c r="M707" s="7" cm="1">
        <f t="array" aca="1" ref="M707" ca="1">INDEX(States!$C:$C,RANDBETWEEN(5,COUNTA(States!$A:$A) + 1),1)</f>
        <v>12</v>
      </c>
      <c r="N707" s="7" t="str">
        <f ca="1">VLOOKUP($M707,States!$C:$D,2,FALSE)</f>
        <v>Leiria</v>
      </c>
      <c r="O707" s="7" t="str">
        <f ca="1">VLOOKUP($E707,Name!$A:$C,3,FALSE)</f>
        <v>M</v>
      </c>
      <c r="P707" s="7" t="str">
        <f ca="1">VLOOKUP($O707,Genders!$B:$C,2,FALSE)</f>
        <v>Male</v>
      </c>
      <c r="Q707" s="7" cm="1">
        <f t="array" aca="1" ref="Q707" ca="1">INDEX('Marital status'!$A:$A,RANDBETWEEN(5,COUNTA('Marital status'!$A:$A) + 1),1)</f>
        <v>5</v>
      </c>
      <c r="R707" s="7" t="str">
        <f ca="1">VLOOKUP($Q707,'Marital status'!$A:$B,2,FALSE)</f>
        <v xml:space="preserve"> Separated </v>
      </c>
      <c r="S707" s="7">
        <f t="shared" ref="S707:S770" ca="1" si="146" xml:space="preserve">
IF(AND($Z707 &gt;= 5, $Z707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T707" s="7" t="str">
        <f ca="1">VLOOKUP($S707,Ethnicities!$A:$B,2,FALSE)</f>
        <v xml:space="preserve">  american Indian or Alaska Native</v>
      </c>
      <c r="U707" s="8">
        <f t="shared" ref="U707:U770" ca="1" si="147" xml:space="preserve">
IF($Z707 = 5 + N("CEO"),
    TODAY() - 16340,
    IF($Z707 = 8 + N("Secretary"),
        RANDBETWEEN(TODAY() - 12418.5, TODAY()-6574.5),
        IF(OR($Z707 = 7, $Z707 = 14),
            RANDBETWEEN(TODAY() - 16071, TODAY() - 8766),
            IF(OR($Z707 = 13, $Z707 = 12, $Z707 = 11),
                RANDBETWEEN(TODAY() - 27393.75, TODAY() - 12783.75),
                RANDBETWEEN(TODAY() - 27393.75, TODAY()-10957.5)
            )
        )
    )
)</f>
        <v>17708</v>
      </c>
      <c r="V707" s="6">
        <f t="shared" ref="V707:V770" ca="1" si="148" xml:space="preserve">
IF(OR($Z707 = 5, $Z707 = 6) + N("Se for presidente ou vice-presidente"),
    10 + N("Doutor"),
    IF($Z707 = 7 + N("Se for diretor"),
        RANDBETWEEN(8,10) + N("Graduate school or Master’s degree or Doctorate"),
        IF($Z707 = 14 + N("If a manager"),
            RANDBETWEEN(7,9),
            IF(OR($Z707 = 13, $Z707 = 12, $Z707 = 11) + N("If coordinator or specialist or analyst"),
                RANDBETWEEN(7,8),
                7
            )
        )
    )
)</f>
        <v>7</v>
      </c>
      <c r="W707" s="8" t="str">
        <f ca="1">VLOOKUP($V707,'Background education'!$A:$B,2,FALSE)</f>
        <v>Undergraduate degree</v>
      </c>
      <c r="X707" s="7">
        <f ca="1" xml:space="preserve">
  IF(OR($Z707 = 5, $Z707 = 6, $Z707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707" s="7" t="str">
        <f ca="1">VLOOKUP($X707,Departments!$A:$B,2,FALSE)</f>
        <v>Finance</v>
      </c>
      <c r="Z707" s="6">
        <f t="shared" ref="Z707:Z770" ca="1" si="149" xml:space="preserve">
IF($B707 = 1 + N("Se matrícula for 1"),
  5 + N("Presidente"),
  IF($B707 = 2 + N("Se matrícula for 2"),
    6 + N("Vice-presidente"),
    IF($B707 = 3 + N("Se matrícula for 3"),
      8 + N("Secretária bilíngue"),
      IF(AND($B707 &gt;= 4, $B707 &lt;=14),
        7 + N("Diretor"),
        IF(AND($B707 &gt;= 15, $B707 &lt;= 25),
          14 + N("Manager"),
          IF(AND($B707 &gt;= 26, $B707 &lt;= 36),
            13 + N("Coordinador"),
            IF(AND($B707 &gt;= 37, $B707 &lt;= 47),
              12 + N("Especialista"),
                IF(MOD($B707,2) = 0,
                  11 + N("Analista"),
                  RANDBETWEEN(9,10) + N("Estagiário ou Trainee")
                )
            )
          )
        )
      )
    )
  )
)</f>
        <v>11</v>
      </c>
      <c r="AA707" s="7" t="str">
        <f ca="1">VLOOKUP($Z707,Roles!$A:$B,2,FALSE)</f>
        <v>Analyst</v>
      </c>
      <c r="AB707" s="6">
        <f t="shared" ref="AB707:AB770" ca="1" si="150" xml:space="preserve">
IF($Z707 = 11 + N("Analyst"),
    RANDBETWEEN(5, 7) + N("Jr, Pleno, Sr"),
    NA()
)</f>
        <v>5</v>
      </c>
      <c r="AC707" s="7" t="str">
        <f ca="1" xml:space="preserve">
IF(
  ISNA($AB707),
  NA(),
  VLOOKUP($AB707,Levels!$A:$B,2,FALSE)
)</f>
        <v>Junior</v>
      </c>
      <c r="AD707" s="8">
        <f t="shared" ref="AD707:AD770" ca="1" si="151" xml:space="preserve">
IF(
  OR(
    $Z707=5,$Z707=6,$Z707=7,$Z707=8,$Z707=14
  ),
  36161,
  IF(
     (
      (TODAY() - $U707) / 365
     ) &lt; 19,
      TODAY(),
      RANDBETWEEN(36161,TODAY())
  )
)</f>
        <v>42642</v>
      </c>
      <c r="AE707" s="6">
        <f ca="1">RANDBETWEEN(5,COUNTA('Recruitment source'!$A:$A) + 1)</f>
        <v>8</v>
      </c>
      <c r="AF707" s="6" t="str">
        <f ca="1">VLOOKUP($AE707,'Recruitment source'!$A:$B,2,FALSE)</f>
        <v>Net Empregos</v>
      </c>
      <c r="AG707" s="8" t="e">
        <f t="shared" ref="AG707:AG770" ca="1" si="152" xml:space="preserve">
IF(MOD(
     ROW(),111
   )=0,
   RANDBETWEEN($AD707 + 1,TODAY() - 1),NA()
)</f>
        <v>#N/A</v>
      </c>
      <c r="AH707" s="6" t="e">
        <f t="shared" ref="AH707:AH770" ca="1" si="153" xml:space="preserve">
IF(
  ISNA(AG707),
  NA(),
  RANDBETWEEN(5,IF($O707="F",13,12))
)</f>
        <v>#N/A</v>
      </c>
      <c r="AI707" s="6" t="e">
        <f ca="1" xml:space="preserve">
IF(
  ISNA($AH707),
  NA(),
  VLOOKUP($AH707,'Reasons for dismissal'!$A:$B,2,FALSE)
)</f>
        <v>#N/A</v>
      </c>
      <c r="AJ707" s="6">
        <f t="shared" ref="AJ707:AJ770" ca="1" si="154" xml:space="preserve">
IF(
 ISNA($AG707),
 IF(
   $Z707=5,
   5,
   IF(
     OR($Z707=6,$Z707=7,$Z707=14,8),
     RANDBETWEEN(4,5),
     IF(
       OR($Z707=12,$Z707=13),
       RANDBETWEEN(3,5),
       RANDBETWEEN(1,5)
     )
   )
 ),
 RANDBETWEEN(1,3)
)</f>
        <v>4</v>
      </c>
      <c r="AK707" s="1">
        <f t="shared" ref="AK707:AK770" ca="1" si="155" xml:space="preserve">
IF($Z707 = 5 + N("Presidente"),
    27000,
    IF($Z707 = 6 + N("Vice-presidente"),
        23000,
        IF(OR($Z707 = 8, $Z707= 13, $Z707 = 12) + N("Secretária bilíngue ou coordenador ou especialista"),
            8000,
            IF($Z707 = 7 + N("Diretor"),
                15000,
                IF($Z707 = 14 + N("Gerente"),
                    12000,
                    IF($Z707 = 9 + N("Estagiário"),
                        705,
                        IF($Z707 = 10 + N("Trainee"),
                            805,
                            IF($Z707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IF($V707 = 7,
  500,
  IF($V707 = 8,
    1000,
    IF($V707 = 9,
      1500,
      IF($V707 = 10,
        2000,
        0
      )
    )
  )
)
+
N("Adicional no salário por área")
+
IF($X707 = 14 + N("Tecnologia da Informação"),
  120,
  IF($X707 = 16 + N("Vendas"),
    110,
    IF($X707 = 15 + N("Jurídico"),
      100,
      IF(OR($X707 = 8, $X707 = 9, $X707 = 11) + N("Recursos humanos ou comercial ou comunicação e marketing"),
        80,
        0
      )
    )
  )
)
+
N("Adicionando pegadinha")
+
IF(AND($X707 = 16, $V707 = 9, $Z707 = 11) + N("Se for de vendas, com mestrado, analista sênior"),
  IF($S707 = 5,
    100,
    0
  )
  +
  IF($O707 = "M",
    200,
    0
  ),
  0
)</f>
        <v>2500</v>
      </c>
      <c r="AL7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$A707  &amp; ", "   &amp;
$B707  &amp; ", "   &amp;
$D707  &amp; ", '"  &amp;
$I707  &amp; "', '" &amp;
$O707  &amp; "', "  &amp;
$S707  &amp; ", '"  &amp;
TEXT($U707,"dd/mm/aaaa")  &amp; "', "   &amp;
$V707  &amp; ", "   &amp;
$X707  &amp; ", "   &amp;
$Z707  &amp; ", "   &amp;
IF($AB707 &lt;&gt; "", $AB707, "NULL")  &amp; ", "   &amp;
$AK707  &amp; ");"</f>
        <v>#REF!</v>
      </c>
    </row>
    <row r="708" spans="1:38" x14ac:dyDescent="0.2">
      <c r="A708" s="7" cm="1">
        <f t="array" aca="1" ref="A708" ca="1">INDEX(Companies!$A:$A,RANDBETWEEN(2,COUNTA(Companies!$A:$A)),1)</f>
        <v>2</v>
      </c>
      <c r="B708" s="5">
        <f t="shared" si="143"/>
        <v>707</v>
      </c>
      <c r="C708" s="5" t="str" cm="1">
        <f t="array" ref="C708">SHA1HASH($B708)</f>
        <v>2a8ae2469569e6eccde1a5b5b16eb076d0769ad3</v>
      </c>
      <c r="D708" s="6">
        <f t="shared" ca="1" si="144"/>
        <v>1</v>
      </c>
      <c r="E708" s="7">
        <f ca="1">IF($B708 = 1 + N("Presidente"),
    127,
    IF($B708 = 2 + N("Vice-Presidente"),
        72,
        IF($B708 = 3 + N("Secretária bilíngue"),
            13,
            RANDBETWEEN(5,COUNT(Name!$A:$A) + 1)
        )
    )
)</f>
        <v>360</v>
      </c>
      <c r="F708" s="7" t="str">
        <f ca="1">VLOOKUP($E708,Name!$A:$B,2,FALSE)</f>
        <v>Vitória</v>
      </c>
      <c r="G708" s="7">
        <f ca="1" xml:space="preserve">
IF($B708 = 1,
    0,
    RANDBETWEEN(5,COUNT('Last name'!$A:$A) + 1)
)</f>
        <v>40</v>
      </c>
      <c r="H708" s="7" t="str">
        <f ca="1" xml:space="preserve">
IF($B708 = 1 + N("Presidente"),
    "de Orléans e Bragança",
    VLOOKUP($G708,'Last name'!$A:$B,2,FALSE) &amp; " " &amp; VLOOKUP(RANDBETWEEN(5,COUNT('Last name'!$A:$A) + 1),'Last name'!$A:$B,2,FALSE)
)</f>
        <v>Bicalho Costa</v>
      </c>
      <c r="I708" s="7" t="str">
        <f t="shared" ca="1" si="145"/>
        <v>Vitória Bicalho Costa</v>
      </c>
      <c r="J708" s="7" t="str" cm="1">
        <f t="array" aca="1" ref="J708" ca="1">SHA1HASH($I708)</f>
        <v>8fd0b1154241489eeba681ee794957230be67c54</v>
      </c>
      <c r="K708" s="7" cm="1">
        <f t="array" aca="1" ref="K708" ca="1">INDEX(States!$A:$A,M708,1)</f>
        <v>5</v>
      </c>
      <c r="L708" s="7" t="str">
        <f ca="1">VLOOKUP($K708,Countries!$A:$B,2,FALSE)</f>
        <v>Portugal</v>
      </c>
      <c r="M708" s="7" cm="1">
        <f t="array" aca="1" ref="M708" ca="1">INDEX(States!$C:$C,RANDBETWEEN(5,COUNTA(States!$A:$A) + 1),1)</f>
        <v>5</v>
      </c>
      <c r="N708" s="7" t="str">
        <f ca="1">VLOOKUP($M708,States!$C:$D,2,FALSE)</f>
        <v xml:space="preserve"> Lisboa</v>
      </c>
      <c r="O708" s="7" t="str">
        <f ca="1">VLOOKUP($E708,Name!$A:$C,3,FALSE)</f>
        <v>F</v>
      </c>
      <c r="P708" s="7" t="str">
        <f ca="1">VLOOKUP($O708,Genders!$B:$C,2,FALSE)</f>
        <v>Female</v>
      </c>
      <c r="Q708" s="7" cm="1">
        <f t="array" aca="1" ref="Q708" ca="1">INDEX('Marital status'!$A:$A,RANDBETWEEN(5,COUNTA('Marital status'!$A:$A) + 1),1)</f>
        <v>0</v>
      </c>
      <c r="R708" s="7" t="e">
        <f ca="1">VLOOKUP($Q708,'Marital status'!$A:$B,2,FALSE)</f>
        <v>#N/A</v>
      </c>
      <c r="S708" s="7">
        <f t="shared" ca="1" si="146"/>
        <v>5</v>
      </c>
      <c r="T708" s="7" t="str">
        <f ca="1">VLOOKUP($S708,Ethnicities!$A:$B,2,FALSE)</f>
        <v>ASIAN</v>
      </c>
      <c r="U708" s="8">
        <f t="shared" ca="1" si="147"/>
        <v>21864</v>
      </c>
      <c r="V708" s="6">
        <f t="shared" ca="1" si="148"/>
        <v>7</v>
      </c>
      <c r="W708" s="8" t="str">
        <f ca="1">VLOOKUP($V708,'Background education'!$A:$B,2,FALSE)</f>
        <v>Undergraduate degree</v>
      </c>
      <c r="X708" s="7">
        <f ca="1" xml:space="preserve">
  IF(OR($Z708 = 5, $Z708 = 6, $Z708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708" s="7" t="str">
        <f ca="1">VLOOKUP($X708,Departments!$A:$B,2,FALSE)</f>
        <v>Finance</v>
      </c>
      <c r="Z708" s="6">
        <f t="shared" ca="1" si="149"/>
        <v>9</v>
      </c>
      <c r="AA708" s="7" t="str">
        <f ca="1">VLOOKUP($Z708,Roles!$A:$B,2,FALSE)</f>
        <v>Intern</v>
      </c>
      <c r="AB708" s="6" t="e">
        <f t="shared" ca="1" si="150"/>
        <v>#N/A</v>
      </c>
      <c r="AC708" s="7" t="e">
        <f ca="1" xml:space="preserve">
IF(
  ISNA($AB708),
  NA(),
  VLOOKUP($AB708,Levels!$A:$B,2,FALSE)
)</f>
        <v>#N/A</v>
      </c>
      <c r="AD708" s="8">
        <f t="shared" ca="1" si="151"/>
        <v>39838</v>
      </c>
      <c r="AE708" s="6">
        <f ca="1">RANDBETWEEN(5,COUNTA('Recruitment source'!$A:$A) + 1)</f>
        <v>13</v>
      </c>
      <c r="AF708" s="6" t="str">
        <f ca="1">VLOOKUP($AE708,'Recruitment source'!$A:$B,2,FALSE)</f>
        <v>Google</v>
      </c>
      <c r="AG708" s="8" t="e">
        <f t="shared" ca="1" si="152"/>
        <v>#N/A</v>
      </c>
      <c r="AH708" s="6" t="e">
        <f t="shared" ca="1" si="153"/>
        <v>#N/A</v>
      </c>
      <c r="AI708" s="6" t="e">
        <f ca="1" xml:space="preserve">
IF(
  ISNA($AH708),
  NA(),
  VLOOKUP($AH708,'Reasons for dismissal'!$A:$B,2,FALSE)
)</f>
        <v>#N/A</v>
      </c>
      <c r="AJ708" s="6">
        <f t="shared" ca="1" si="154"/>
        <v>4</v>
      </c>
      <c r="AK708" s="1">
        <f t="shared" ca="1" si="155"/>
        <v>1205</v>
      </c>
      <c r="AL7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$A708  &amp; ", "   &amp;
$B708  &amp; ", "   &amp;
$D708  &amp; ", '"  &amp;
$I708  &amp; "', '" &amp;
$O708  &amp; "', "  &amp;
$S708  &amp; ", '"  &amp;
TEXT($U708,"dd/mm/aaaa")  &amp; "', "   &amp;
$V708  &amp; ", "   &amp;
$X708  &amp; ", "   &amp;
$Z708  &amp; ", "   &amp;
IF($AB708 &lt;&gt; "", $AB708, "NULL")  &amp; ", "   &amp;
$AK708  &amp; ");"</f>
        <v>#REF!</v>
      </c>
    </row>
    <row r="709" spans="1:38" x14ac:dyDescent="0.2">
      <c r="A709" s="7" cm="1">
        <f t="array" aca="1" ref="A709" ca="1">INDEX(Companies!$A:$A,RANDBETWEEN(2,COUNTA(Companies!$A:$A)),1)</f>
        <v>2</v>
      </c>
      <c r="B709" s="5">
        <f t="shared" si="143"/>
        <v>708</v>
      </c>
      <c r="C709" s="5" t="str" cm="1">
        <f t="array" ref="C709">SHA1HASH($B709)</f>
        <v>b6c3f8f43516460ff7a23fb24c33ae4ab854635e</v>
      </c>
      <c r="D709" s="6">
        <f t="shared" ca="1" si="144"/>
        <v>1</v>
      </c>
      <c r="E709" s="7">
        <f ca="1">IF($B709 = 1 + N("Presidente"),
    127,
    IF($B709 = 2 + N("Vice-Presidente"),
        72,
        IF($B709 = 3 + N("Secretária bilíngue"),
            13,
            RANDBETWEEN(5,COUNT(Name!$A:$A) + 1)
        )
    )
)</f>
        <v>297</v>
      </c>
      <c r="F709" s="7" t="str">
        <f ca="1">VLOOKUP($E709,Name!$A:$B,2,FALSE)</f>
        <v>Miguelito</v>
      </c>
      <c r="G709" s="7">
        <f ca="1" xml:space="preserve">
IF($B709 = 1,
    0,
    RANDBETWEEN(5,COUNT('Last name'!$A:$A) + 1)
)</f>
        <v>80</v>
      </c>
      <c r="H709" s="7" t="str">
        <f ca="1" xml:space="preserve">
IF($B709 = 1 + N("Presidente"),
    "de Orléans e Bragança",
    VLOOKUP($G709,'Last name'!$A:$B,2,FALSE) &amp; " " &amp; VLOOKUP(RANDBETWEEN(5,COUNT('Last name'!$A:$A) + 1),'Last name'!$A:$B,2,FALSE)
)</f>
        <v>Faria Badu</v>
      </c>
      <c r="I709" s="7" t="str">
        <f t="shared" ca="1" si="145"/>
        <v>Miguelito Faria Badu</v>
      </c>
      <c r="J709" s="7" t="str" cm="1">
        <f t="array" aca="1" ref="J709" ca="1">SHA1HASH($I709)</f>
        <v>12136730c2c1979db6d36cc0f72cc20da94753de</v>
      </c>
      <c r="K709" s="7" cm="1">
        <f t="array" aca="1" ref="K709" ca="1">INDEX(States!$A:$A,M709,1)</f>
        <v>5</v>
      </c>
      <c r="L709" s="7" t="str">
        <f ca="1">VLOOKUP($K709,Countries!$A:$B,2,FALSE)</f>
        <v>Portugal</v>
      </c>
      <c r="M709" s="7" cm="1">
        <f t="array" aca="1" ref="M709" ca="1">INDEX(States!$C:$C,RANDBETWEEN(5,COUNTA(States!$A:$A) + 1),1)</f>
        <v>6</v>
      </c>
      <c r="N709" s="7" t="str">
        <f ca="1">VLOOKUP($M709,States!$C:$D,2,FALSE)</f>
        <v>PORTO</v>
      </c>
      <c r="O709" s="7" t="str">
        <f ca="1">VLOOKUP($E709,Name!$A:$C,3,FALSE)</f>
        <v>M</v>
      </c>
      <c r="P709" s="7" t="str">
        <f ca="1">VLOOKUP($O709,Genders!$B:$C,2,FALSE)</f>
        <v>Male</v>
      </c>
      <c r="Q709" s="7" cm="1">
        <f t="array" aca="1" ref="Q709" ca="1">INDEX('Marital status'!$A:$A,RANDBETWEEN(5,COUNTA('Marital status'!$A:$A) + 1),1)</f>
        <v>0</v>
      </c>
      <c r="R709" s="7" t="e">
        <f ca="1">VLOOKUP($Q709,'Marital status'!$A:$B,2,FALSE)</f>
        <v>#N/A</v>
      </c>
      <c r="S709" s="7">
        <f t="shared" ca="1" si="146"/>
        <v>5</v>
      </c>
      <c r="T709" s="7" t="str">
        <f ca="1">VLOOKUP($S709,Ethnicities!$A:$B,2,FALSE)</f>
        <v>ASIAN</v>
      </c>
      <c r="U709" s="8">
        <f t="shared" ca="1" si="147"/>
        <v>18235</v>
      </c>
      <c r="V709" s="6">
        <f t="shared" ca="1" si="148"/>
        <v>8</v>
      </c>
      <c r="W709" s="8" t="str">
        <f ca="1">VLOOKUP($V709,'Background education'!$A:$B,2,FALSE)</f>
        <v>Graduate school</v>
      </c>
      <c r="X709" s="7">
        <f ca="1" xml:space="preserve">
  IF(OR($Z709 = 5, $Z709 = 6, $Z709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709" s="7" t="str">
        <f ca="1">VLOOKUP($X709,Departments!$A:$B,2,FALSE)</f>
        <v>Finance</v>
      </c>
      <c r="Z709" s="6">
        <f t="shared" ca="1" si="149"/>
        <v>11</v>
      </c>
      <c r="AA709" s="7" t="str">
        <f ca="1">VLOOKUP($Z709,Roles!$A:$B,2,FALSE)</f>
        <v>Analyst</v>
      </c>
      <c r="AB709" s="6">
        <f t="shared" ca="1" si="150"/>
        <v>6</v>
      </c>
      <c r="AC709" s="7" t="str">
        <f ca="1" xml:space="preserve">
IF(
  ISNA($AB709),
  NA(),
  VLOOKUP($AB709,Levels!$A:$B,2,FALSE)
)</f>
        <v>Pleno</v>
      </c>
      <c r="AD709" s="8">
        <f t="shared" ca="1" si="151"/>
        <v>37509</v>
      </c>
      <c r="AE709" s="6">
        <f ca="1">RANDBETWEEN(5,COUNTA('Recruitment source'!$A:$A) + 1)</f>
        <v>12</v>
      </c>
      <c r="AF709" s="6" t="str">
        <f ca="1">VLOOKUP($AE709,'Recruitment source'!$A:$B,2,FALSE)</f>
        <v xml:space="preserve"> recommendation of employee</v>
      </c>
      <c r="AG709" s="8" t="e">
        <f t="shared" ca="1" si="152"/>
        <v>#N/A</v>
      </c>
      <c r="AH709" s="6" t="e">
        <f t="shared" ca="1" si="153"/>
        <v>#N/A</v>
      </c>
      <c r="AI709" s="6" t="e">
        <f ca="1" xml:space="preserve">
IF(
  ISNA($AH709),
  NA(),
  VLOOKUP($AH709,'Reasons for dismissal'!$A:$B,2,FALSE)
)</f>
        <v>#N/A</v>
      </c>
      <c r="AJ709" s="6">
        <f t="shared" ca="1" si="154"/>
        <v>4</v>
      </c>
      <c r="AK709" s="1">
        <f t="shared" ca="1" si="155"/>
        <v>3000</v>
      </c>
      <c r="AL7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$A709  &amp; ", "   &amp;
$B709  &amp; ", "   &amp;
$D709  &amp; ", '"  &amp;
$I709  &amp; "', '" &amp;
$O709  &amp; "', "  &amp;
$S709  &amp; ", '"  &amp;
TEXT($U709,"dd/mm/aaaa")  &amp; "', "   &amp;
$V709  &amp; ", "   &amp;
$X709  &amp; ", "   &amp;
$Z709  &amp; ", "   &amp;
IF($AB709 &lt;&gt; "", $AB709, "NULL")  &amp; ", "   &amp;
$AK709  &amp; ");"</f>
        <v>#REF!</v>
      </c>
    </row>
    <row r="710" spans="1:38" x14ac:dyDescent="0.2">
      <c r="A710" s="7" cm="1">
        <f t="array" aca="1" ref="A710" ca="1">INDEX(Companies!$A:$A,RANDBETWEEN(2,COUNTA(Companies!$A:$A)),1)</f>
        <v>2</v>
      </c>
      <c r="B710" s="5">
        <f t="shared" si="143"/>
        <v>709</v>
      </c>
      <c r="C710" s="5" t="str" cm="1">
        <f t="array" ref="C710">SHA1HASH($B710)</f>
        <v>29da9bc33b146db5b36af2908861e1de88c25fc8</v>
      </c>
      <c r="D710" s="6">
        <f t="shared" ca="1" si="144"/>
        <v>1</v>
      </c>
      <c r="E710" s="7">
        <f ca="1">IF($B710 = 1 + N("Presidente"),
    127,
    IF($B710 = 2 + N("Vice-Presidente"),
        72,
        IF($B710 = 3 + N("Secretária bilíngue"),
            13,
            RANDBETWEEN(5,COUNT(Name!$A:$A) + 1)
        )
    )
)</f>
        <v>260</v>
      </c>
      <c r="F710" s="7" t="str">
        <f ca="1">VLOOKUP($E710,Name!$A:$B,2,FALSE)</f>
        <v>Maria Cecília</v>
      </c>
      <c r="G710" s="7">
        <f ca="1" xml:space="preserve">
IF($B710 = 1,
    0,
    RANDBETWEEN(5,COUNT('Last name'!$A:$A) + 1)
)</f>
        <v>66</v>
      </c>
      <c r="H710" s="7" t="str">
        <f ca="1" xml:space="preserve">
IF($B710 = 1 + N("Presidente"),
    "de Orléans e Bragança",
    VLOOKUP($G710,'Last name'!$A:$B,2,FALSE) &amp; " " &amp; VLOOKUP(RANDBETWEEN(5,COUNT('Last name'!$A:$A) + 1),'Last name'!$A:$B,2,FALSE)
)</f>
        <v>Colombo Alcantara</v>
      </c>
      <c r="I710" s="7" t="str">
        <f t="shared" ca="1" si="145"/>
        <v>Maria Cecília Colombo Alcantara</v>
      </c>
      <c r="J710" s="7" t="str" cm="1">
        <f t="array" aca="1" ref="J710" ca="1">SHA1HASH($I710)</f>
        <v>d5b29d8db5fdd659be54507549d9f8dabb58e16c</v>
      </c>
      <c r="K710" s="7" cm="1">
        <f t="array" aca="1" ref="K710" ca="1">INDEX(States!$A:$A,M710,1)</f>
        <v>5</v>
      </c>
      <c r="L710" s="7" t="str">
        <f ca="1">VLOOKUP($K710,Countries!$A:$B,2,FALSE)</f>
        <v>Portugal</v>
      </c>
      <c r="M710" s="7" cm="1">
        <f t="array" aca="1" ref="M710" ca="1">INDEX(States!$C:$C,RANDBETWEEN(5,COUNTA(States!$A:$A) + 1),1)</f>
        <v>17</v>
      </c>
      <c r="N710" s="7" t="str">
        <f ca="1">VLOOKUP($M710,States!$C:$D,2,FALSE)</f>
        <v>Viseu</v>
      </c>
      <c r="O710" s="7" t="str">
        <f ca="1">VLOOKUP($E710,Name!$A:$C,3,FALSE)</f>
        <v>F</v>
      </c>
      <c r="P710" s="7" t="str">
        <f ca="1">VLOOKUP($O710,Genders!$B:$C,2,FALSE)</f>
        <v>Female</v>
      </c>
      <c r="Q710" s="7" cm="1">
        <f t="array" aca="1" ref="Q710" ca="1">INDEX('Marital status'!$A:$A,RANDBETWEEN(5,COUNTA('Marital status'!$A:$A) + 1),1)</f>
        <v>5</v>
      </c>
      <c r="R710" s="7" t="str">
        <f ca="1">VLOOKUP($Q710,'Marital status'!$A:$B,2,FALSE)</f>
        <v xml:space="preserve"> Separated </v>
      </c>
      <c r="S710" s="7">
        <f t="shared" ca="1" si="146"/>
        <v>5</v>
      </c>
      <c r="T710" s="7" t="str">
        <f ca="1">VLOOKUP($S710,Ethnicities!$A:$B,2,FALSE)</f>
        <v>ASIAN</v>
      </c>
      <c r="U710" s="8">
        <f t="shared" ca="1" si="147"/>
        <v>32147</v>
      </c>
      <c r="V710" s="6">
        <f t="shared" ca="1" si="148"/>
        <v>7</v>
      </c>
      <c r="W710" s="8" t="str">
        <f ca="1">VLOOKUP($V710,'Background education'!$A:$B,2,FALSE)</f>
        <v>Undergraduate degree</v>
      </c>
      <c r="X710" s="7">
        <f ca="1" xml:space="preserve">
  IF(OR($Z710 = 5, $Z710 = 6, $Z710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710" s="7" t="str">
        <f ca="1">VLOOKUP($X710,Departments!$A:$B,2,FALSE)</f>
        <v>Human Resource</v>
      </c>
      <c r="Z710" s="6">
        <f t="shared" ca="1" si="149"/>
        <v>10</v>
      </c>
      <c r="AA710" s="7" t="str">
        <f ca="1">VLOOKUP($Z710,Roles!$A:$B,2,FALSE)</f>
        <v>Trainee</v>
      </c>
      <c r="AB710" s="6" t="e">
        <f t="shared" ca="1" si="150"/>
        <v>#N/A</v>
      </c>
      <c r="AC710" s="7" t="e">
        <f ca="1" xml:space="preserve">
IF(
  ISNA($AB710),
  NA(),
  VLOOKUP($AB710,Levels!$A:$B,2,FALSE)
)</f>
        <v>#N/A</v>
      </c>
      <c r="AD710" s="8">
        <f t="shared" ca="1" si="151"/>
        <v>41704</v>
      </c>
      <c r="AE710" s="6">
        <f ca="1">RANDBETWEEN(5,COUNTA('Recruitment source'!$A:$A) + 1)</f>
        <v>8</v>
      </c>
      <c r="AF710" s="6" t="str">
        <f ca="1">VLOOKUP($AE710,'Recruitment source'!$A:$B,2,FALSE)</f>
        <v>Net Empregos</v>
      </c>
      <c r="AG710" s="8" t="e">
        <f t="shared" ca="1" si="152"/>
        <v>#N/A</v>
      </c>
      <c r="AH710" s="6" t="e">
        <f t="shared" ca="1" si="153"/>
        <v>#N/A</v>
      </c>
      <c r="AI710" s="6" t="e">
        <f ca="1" xml:space="preserve">
IF(
  ISNA($AH710),
  NA(),
  VLOOKUP($AH710,'Reasons for dismissal'!$A:$B,2,FALSE)
)</f>
        <v>#N/A</v>
      </c>
      <c r="AJ710" s="6">
        <f t="shared" ca="1" si="154"/>
        <v>5</v>
      </c>
      <c r="AK710" s="1">
        <f t="shared" ca="1" si="155"/>
        <v>1385</v>
      </c>
      <c r="AL7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$A710  &amp; ", "   &amp;
$B710  &amp; ", "   &amp;
$D710  &amp; ", '"  &amp;
$I710  &amp; "', '" &amp;
$O710  &amp; "', "  &amp;
$S710  &amp; ", '"  &amp;
TEXT($U710,"dd/mm/aaaa")  &amp; "', "   &amp;
$V710  &amp; ", "   &amp;
$X710  &amp; ", "   &amp;
$Z710  &amp; ", "   &amp;
IF($AB710 &lt;&gt; "", $AB710, "NULL")  &amp; ", "   &amp;
$AK710  &amp; ");"</f>
        <v>#REF!</v>
      </c>
    </row>
    <row r="711" spans="1:38" x14ac:dyDescent="0.2">
      <c r="A711" s="7" cm="1">
        <f t="array" aca="1" ref="A711" ca="1">INDEX(Companies!$A:$A,RANDBETWEEN(2,COUNTA(Companies!$A:$A)),1)</f>
        <v>2</v>
      </c>
      <c r="B711" s="5">
        <f t="shared" si="143"/>
        <v>710</v>
      </c>
      <c r="C711" s="5" t="str" cm="1">
        <f t="array" ref="C711">SHA1HASH($B711)</f>
        <v>86e55aec99bfd3868b399afe0c5069bd2a7b7d18</v>
      </c>
      <c r="D711" s="6">
        <f t="shared" ca="1" si="144"/>
        <v>1</v>
      </c>
      <c r="E711" s="7">
        <f ca="1">IF($B711 = 1 + N("Presidente"),
    127,
    IF($B711 = 2 + N("Vice-Presidente"),
        72,
        IF($B711 = 3 + N("Secretária bilíngue"),
            13,
            RANDBETWEEN(5,COUNT(Name!$A:$A) + 1)
        )
    )
)</f>
        <v>65</v>
      </c>
      <c r="F711" s="7" t="str">
        <f ca="1">VLOOKUP($E711,Name!$A:$B,2,FALSE)</f>
        <v>Bárbara</v>
      </c>
      <c r="G711" s="7">
        <f ca="1" xml:space="preserve">
IF($B711 = 1,
    0,
    RANDBETWEEN(5,COUNT('Last name'!$A:$A) + 1)
)</f>
        <v>17</v>
      </c>
      <c r="H711" s="7" t="str">
        <f ca="1" xml:space="preserve">
IF($B711 = 1 + N("Presidente"),
    "de Orléans e Bragança",
    VLOOKUP($G711,'Last name'!$A:$B,2,FALSE) &amp; " " &amp; VLOOKUP(RANDBETWEEN(5,COUNT('Last name'!$A:$A) + 1),'Last name'!$A:$B,2,FALSE)
)</f>
        <v>Andrade Borba</v>
      </c>
      <c r="I711" s="7" t="str">
        <f t="shared" ca="1" si="145"/>
        <v>Bárbara Andrade Borba</v>
      </c>
      <c r="J711" s="7" t="str" cm="1">
        <f t="array" aca="1" ref="J711" ca="1">SHA1HASH($I711)</f>
        <v>d720f7e773e786c2f64a9bf64f02859a30b2e4b0</v>
      </c>
      <c r="K711" s="7" cm="1">
        <f t="array" aca="1" ref="K711" ca="1">INDEX(States!$A:$A,M711,1)</f>
        <v>5</v>
      </c>
      <c r="L711" s="7" t="str">
        <f ca="1">VLOOKUP($K711,Countries!$A:$B,2,FALSE)</f>
        <v>Portugal</v>
      </c>
      <c r="M711" s="7" cm="1">
        <f t="array" aca="1" ref="M711" ca="1">INDEX(States!$C:$C,RANDBETWEEN(5,COUNTA(States!$A:$A) + 1),1)</f>
        <v>9</v>
      </c>
      <c r="N711" s="7" t="str">
        <f ca="1">VLOOKUP($M711,States!$C:$D,2,FALSE)</f>
        <v>braga</v>
      </c>
      <c r="O711" s="7" t="str">
        <f ca="1">VLOOKUP($E711,Name!$A:$C,3,FALSE)</f>
        <v>F</v>
      </c>
      <c r="P711" s="7" t="str">
        <f ca="1">VLOOKUP($O711,Genders!$B:$C,2,FALSE)</f>
        <v>Female</v>
      </c>
      <c r="Q711" s="7" cm="1">
        <f t="array" aca="1" ref="Q711" ca="1">INDEX('Marital status'!$A:$A,RANDBETWEEN(5,COUNTA('Marital status'!$A:$A) + 1),1)</f>
        <v>6</v>
      </c>
      <c r="R711" s="7" t="str">
        <f ca="1">VLOOKUP($Q711,'Marital status'!$A:$B,2,FALSE)</f>
        <v>DIVORCED</v>
      </c>
      <c r="S711" s="7">
        <f t="shared" ca="1" si="146"/>
        <v>5</v>
      </c>
      <c r="T711" s="7" t="str">
        <f ca="1">VLOOKUP($S711,Ethnicities!$A:$B,2,FALSE)</f>
        <v>ASIAN</v>
      </c>
      <c r="U711" s="8">
        <f t="shared" ca="1" si="147"/>
        <v>20146</v>
      </c>
      <c r="V711" s="6">
        <f t="shared" ca="1" si="148"/>
        <v>8</v>
      </c>
      <c r="W711" s="8" t="str">
        <f ca="1">VLOOKUP($V711,'Background education'!$A:$B,2,FALSE)</f>
        <v>Graduate school</v>
      </c>
      <c r="X711" s="7">
        <f ca="1" xml:space="preserve">
  IF(OR($Z711 = 5, $Z711 = 6, $Z711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711" s="7" t="str">
        <f ca="1">VLOOKUP($X711,Departments!$A:$B,2,FALSE)</f>
        <v>Audit</v>
      </c>
      <c r="Z711" s="6">
        <f t="shared" ca="1" si="149"/>
        <v>11</v>
      </c>
      <c r="AA711" s="7" t="str">
        <f ca="1">VLOOKUP($Z711,Roles!$A:$B,2,FALSE)</f>
        <v>Analyst</v>
      </c>
      <c r="AB711" s="6">
        <f t="shared" ca="1" si="150"/>
        <v>6</v>
      </c>
      <c r="AC711" s="7" t="str">
        <f ca="1" xml:space="preserve">
IF(
  ISNA($AB711),
  NA(),
  VLOOKUP($AB711,Levels!$A:$B,2,FALSE)
)</f>
        <v>Pleno</v>
      </c>
      <c r="AD711" s="8">
        <f t="shared" ca="1" si="151"/>
        <v>44214</v>
      </c>
      <c r="AE711" s="6">
        <f ca="1">RANDBETWEEN(5,COUNTA('Recruitment source'!$A:$A) + 1)</f>
        <v>11</v>
      </c>
      <c r="AF711" s="6" t="str">
        <f ca="1">VLOOKUP($AE711,'Recruitment source'!$A:$B,2,FALSE)</f>
        <v>Next Station</v>
      </c>
      <c r="AG711" s="8" t="e">
        <f t="shared" ca="1" si="152"/>
        <v>#N/A</v>
      </c>
      <c r="AH711" s="6" t="e">
        <f t="shared" ca="1" si="153"/>
        <v>#N/A</v>
      </c>
      <c r="AI711" s="6" t="e">
        <f ca="1" xml:space="preserve">
IF(
  ISNA($AH711),
  NA(),
  VLOOKUP($AH711,'Reasons for dismissal'!$A:$B,2,FALSE)
)</f>
        <v>#N/A</v>
      </c>
      <c r="AJ711" s="6">
        <f t="shared" ca="1" si="154"/>
        <v>4</v>
      </c>
      <c r="AK711" s="1">
        <f t="shared" ca="1" si="155"/>
        <v>3000</v>
      </c>
      <c r="AL7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$A711  &amp; ", "   &amp;
$B711  &amp; ", "   &amp;
$D711  &amp; ", '"  &amp;
$I711  &amp; "', '" &amp;
$O711  &amp; "', "  &amp;
$S711  &amp; ", '"  &amp;
TEXT($U711,"dd/mm/aaaa")  &amp; "', "   &amp;
$V711  &amp; ", "   &amp;
$X711  &amp; ", "   &amp;
$Z711  &amp; ", "   &amp;
IF($AB711 &lt;&gt; "", $AB711, "NULL")  &amp; ", "   &amp;
$AK711  &amp; ");"</f>
        <v>#REF!</v>
      </c>
    </row>
    <row r="712" spans="1:38" x14ac:dyDescent="0.2">
      <c r="A712" s="7" cm="1">
        <f t="array" aca="1" ref="A712" ca="1">INDEX(Companies!$A:$A,RANDBETWEEN(2,COUNTA(Companies!$A:$A)),1)</f>
        <v>2</v>
      </c>
      <c r="B712" s="5">
        <f t="shared" si="143"/>
        <v>711</v>
      </c>
      <c r="C712" s="5" t="str" cm="1">
        <f t="array" ref="C712">SHA1HASH($B712)</f>
        <v>7919ae519f96a6645a5640c381f954df58d2d2d2</v>
      </c>
      <c r="D712" s="6">
        <f t="shared" ca="1" si="144"/>
        <v>1</v>
      </c>
      <c r="E712" s="7">
        <f ca="1">IF($B712 = 1 + N("Presidente"),
    127,
    IF($B712 = 2 + N("Vice-Presidente"),
        72,
        IF($B712 = 3 + N("Secretária bilíngue"),
            13,
            RANDBETWEEN(5,COUNT(Name!$A:$A) + 1)
        )
    )
)</f>
        <v>338</v>
      </c>
      <c r="F712" s="7" t="str">
        <f ca="1">VLOOKUP($E712,Name!$A:$B,2,FALSE)</f>
        <v>Sophia</v>
      </c>
      <c r="G712" s="7">
        <f ca="1" xml:space="preserve">
IF($B712 = 1,
    0,
    RANDBETWEEN(5,COUNT('Last name'!$A:$A) + 1)
)</f>
        <v>89</v>
      </c>
      <c r="H712" s="7" t="str">
        <f ca="1" xml:space="preserve">
IF($B712 = 1 + N("Presidente"),
    "de Orléans e Bragança",
    VLOOKUP($G712,'Last name'!$A:$B,2,FALSE) &amp; " " &amp; VLOOKUP(RANDBETWEEN(5,COUNT('Last name'!$A:$A) + 1),'Last name'!$A:$B,2,FALSE)
)</f>
        <v>Figo Alcantara</v>
      </c>
      <c r="I712" s="7" t="str">
        <f t="shared" ca="1" si="145"/>
        <v>Sophia Figo Alcantara</v>
      </c>
      <c r="J712" s="7" t="str" cm="1">
        <f t="array" aca="1" ref="J712" ca="1">SHA1HASH($I712)</f>
        <v>f6f5fc14c5a171519f0c1cb9202866a93fa9340b</v>
      </c>
      <c r="K712" s="7" cm="1">
        <f t="array" aca="1" ref="K712" ca="1">INDEX(States!$A:$A,M712,1)</f>
        <v>5</v>
      </c>
      <c r="L712" s="7" t="str">
        <f ca="1">VLOOKUP($K712,Countries!$A:$B,2,FALSE)</f>
        <v>Portugal</v>
      </c>
      <c r="M712" s="7" cm="1">
        <f t="array" aca="1" ref="M712" ca="1">INDEX(States!$C:$C,RANDBETWEEN(5,COUNTA(States!$A:$A) + 1),1)</f>
        <v>12</v>
      </c>
      <c r="N712" s="7" t="str">
        <f ca="1">VLOOKUP($M712,States!$C:$D,2,FALSE)</f>
        <v>Leiria</v>
      </c>
      <c r="O712" s="7" t="str">
        <f ca="1">VLOOKUP($E712,Name!$A:$C,3,FALSE)</f>
        <v>F</v>
      </c>
      <c r="P712" s="7" t="str">
        <f ca="1">VLOOKUP($O712,Genders!$B:$C,2,FALSE)</f>
        <v>Female</v>
      </c>
      <c r="Q712" s="7" cm="1">
        <f t="array" aca="1" ref="Q712" ca="1">INDEX('Marital status'!$A:$A,RANDBETWEEN(5,COUNTA('Marital status'!$A:$A) + 1),1)</f>
        <v>5</v>
      </c>
      <c r="R712" s="7" t="str">
        <f ca="1">VLOOKUP($Q712,'Marital status'!$A:$B,2,FALSE)</f>
        <v xml:space="preserve"> Separated </v>
      </c>
      <c r="S712" s="7">
        <f t="shared" ca="1" si="146"/>
        <v>5</v>
      </c>
      <c r="T712" s="7" t="str">
        <f ca="1">VLOOKUP($S712,Ethnicities!$A:$B,2,FALSE)</f>
        <v>ASIAN</v>
      </c>
      <c r="U712" s="8">
        <f t="shared" ca="1" si="147"/>
        <v>23093</v>
      </c>
      <c r="V712" s="6">
        <f t="shared" ca="1" si="148"/>
        <v>7</v>
      </c>
      <c r="W712" s="8" t="str">
        <f ca="1">VLOOKUP($V712,'Background education'!$A:$B,2,FALSE)</f>
        <v>Undergraduate degree</v>
      </c>
      <c r="X712" s="7">
        <f ca="1" xml:space="preserve">
  IF(OR($Z712 = 5, $Z712 = 6, $Z712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712" s="7" t="str">
        <f ca="1">VLOOKUP($X712,Departments!$A:$B,2,FALSE)</f>
        <v>Controlling</v>
      </c>
      <c r="Z712" s="6">
        <f t="shared" ca="1" si="149"/>
        <v>9</v>
      </c>
      <c r="AA712" s="7" t="str">
        <f ca="1">VLOOKUP($Z712,Roles!$A:$B,2,FALSE)</f>
        <v>Intern</v>
      </c>
      <c r="AB712" s="6" t="e">
        <f t="shared" ca="1" si="150"/>
        <v>#N/A</v>
      </c>
      <c r="AC712" s="7" t="e">
        <f ca="1" xml:space="preserve">
IF(
  ISNA($AB712),
  NA(),
  VLOOKUP($AB712,Levels!$A:$B,2,FALSE)
)</f>
        <v>#N/A</v>
      </c>
      <c r="AD712" s="8">
        <f t="shared" ca="1" si="151"/>
        <v>42347</v>
      </c>
      <c r="AE712" s="6">
        <f ca="1">RANDBETWEEN(5,COUNTA('Recruitment source'!$A:$A) + 1)</f>
        <v>15</v>
      </c>
      <c r="AF712" s="6" t="str">
        <f ca="1">VLOOKUP($AE712,'Recruitment source'!$A:$B,2,FALSE)</f>
        <v>Website</v>
      </c>
      <c r="AG712" s="8" t="e">
        <f t="shared" ca="1" si="152"/>
        <v>#N/A</v>
      </c>
      <c r="AH712" s="6" t="e">
        <f t="shared" ca="1" si="153"/>
        <v>#N/A</v>
      </c>
      <c r="AI712" s="6" t="e">
        <f ca="1" xml:space="preserve">
IF(
  ISNA($AH712),
  NA(),
  VLOOKUP($AH712,'Reasons for dismissal'!$A:$B,2,FALSE)
)</f>
        <v>#N/A</v>
      </c>
      <c r="AJ712" s="6">
        <f t="shared" ca="1" si="154"/>
        <v>4</v>
      </c>
      <c r="AK712" s="1">
        <f t="shared" ca="1" si="155"/>
        <v>1205</v>
      </c>
      <c r="AL7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$A712  &amp; ", "   &amp;
$B712  &amp; ", "   &amp;
$D712  &amp; ", '"  &amp;
$I712  &amp; "', '" &amp;
$O712  &amp; "', "  &amp;
$S712  &amp; ", '"  &amp;
TEXT($U712,"dd/mm/aaaa")  &amp; "', "   &amp;
$V712  &amp; ", "   &amp;
$X712  &amp; ", "   &amp;
$Z712  &amp; ", "   &amp;
IF($AB712 &lt;&gt; "", $AB712, "NULL")  &amp; ", "   &amp;
$AK712  &amp; ");"</f>
        <v>#REF!</v>
      </c>
    </row>
    <row r="713" spans="1:38" x14ac:dyDescent="0.2">
      <c r="A713" s="7" cm="1">
        <f t="array" aca="1" ref="A713" ca="1">INDEX(Companies!$A:$A,RANDBETWEEN(2,COUNTA(Companies!$A:$A)),1)</f>
        <v>2</v>
      </c>
      <c r="B713" s="5">
        <f t="shared" si="143"/>
        <v>712</v>
      </c>
      <c r="C713" s="5" t="str" cm="1">
        <f t="array" ref="C713">SHA1HASH($B713)</f>
        <v>a85f2d02e23cd73f8f9a7e5564778deb983ecb2f</v>
      </c>
      <c r="D713" s="6">
        <f t="shared" ca="1" si="144"/>
        <v>1</v>
      </c>
      <c r="E713" s="7">
        <f ca="1">IF($B713 = 1 + N("Presidente"),
    127,
    IF($B713 = 2 + N("Vice-Presidente"),
        72,
        IF($B713 = 3 + N("Secretária bilíngue"),
            13,
            RANDBETWEEN(5,COUNT(Name!$A:$A) + 1)
        )
    )
)</f>
        <v>165</v>
      </c>
      <c r="F713" s="7" t="str">
        <f ca="1">VLOOKUP($E713,Name!$A:$B,2,FALSE)</f>
        <v>Heloise</v>
      </c>
      <c r="G713" s="7">
        <f ca="1" xml:space="preserve">
IF($B713 = 1,
    0,
    RANDBETWEEN(5,COUNT('Last name'!$A:$A) + 1)
)</f>
        <v>38</v>
      </c>
      <c r="H713" s="7" t="str">
        <f ca="1" xml:space="preserve">
IF($B713 = 1 + N("Presidente"),
    "de Orléans e Bragança",
    VLOOKUP($G713,'Last name'!$A:$B,2,FALSE) &amp; " " &amp; VLOOKUP(RANDBETWEEN(5,COUNT('Last name'!$A:$A) + 1),'Last name'!$A:$B,2,FALSE)
)</f>
        <v>Bermudes Negreiros</v>
      </c>
      <c r="I713" s="7" t="str">
        <f t="shared" ca="1" si="145"/>
        <v>Heloise Bermudes Negreiros</v>
      </c>
      <c r="J713" s="7" t="str" cm="1">
        <f t="array" aca="1" ref="J713" ca="1">SHA1HASH($I713)</f>
        <v>2e2f42bdac5563873c224ecdf31f8ad034b98e95</v>
      </c>
      <c r="K713" s="7" cm="1">
        <f t="array" aca="1" ref="K713" ca="1">INDEX(States!$A:$A,M713,1)</f>
        <v>5</v>
      </c>
      <c r="L713" s="7" t="str">
        <f ca="1">VLOOKUP($K713,Countries!$A:$B,2,FALSE)</f>
        <v>Portugal</v>
      </c>
      <c r="M713" s="7" cm="1">
        <f t="array" aca="1" ref="M713" ca="1">INDEX(States!$C:$C,RANDBETWEEN(5,COUNTA(States!$A:$A) + 1),1)</f>
        <v>17</v>
      </c>
      <c r="N713" s="7" t="str">
        <f ca="1">VLOOKUP($M713,States!$C:$D,2,FALSE)</f>
        <v>Viseu</v>
      </c>
      <c r="O713" s="7" t="str">
        <f ca="1">VLOOKUP($E713,Name!$A:$C,3,FALSE)</f>
        <v>F</v>
      </c>
      <c r="P713" s="7" t="str">
        <f ca="1">VLOOKUP($O713,Genders!$B:$C,2,FALSE)</f>
        <v>Female</v>
      </c>
      <c r="Q713" s="7" cm="1">
        <f t="array" aca="1" ref="Q713" ca="1">INDEX('Marital status'!$A:$A,RANDBETWEEN(5,COUNTA('Marital status'!$A:$A) + 1),1)</f>
        <v>6</v>
      </c>
      <c r="R713" s="7" t="str">
        <f ca="1">VLOOKUP($Q713,'Marital status'!$A:$B,2,FALSE)</f>
        <v>DIVORCED</v>
      </c>
      <c r="S713" s="7">
        <f t="shared" ca="1" si="146"/>
        <v>5</v>
      </c>
      <c r="T713" s="7" t="str">
        <f ca="1">VLOOKUP($S713,Ethnicities!$A:$B,2,FALSE)</f>
        <v>ASIAN</v>
      </c>
      <c r="U713" s="8">
        <f t="shared" ca="1" si="147"/>
        <v>30564</v>
      </c>
      <c r="V713" s="6">
        <f t="shared" ca="1" si="148"/>
        <v>8</v>
      </c>
      <c r="W713" s="8" t="str">
        <f ca="1">VLOOKUP($V713,'Background education'!$A:$B,2,FALSE)</f>
        <v>Graduate school</v>
      </c>
      <c r="X713" s="7">
        <f ca="1" xml:space="preserve">
  IF(OR($Z713 = 5, $Z713 = 6, $Z713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713" s="7" t="str">
        <f ca="1">VLOOKUP($X713,Departments!$A:$B,2,FALSE)</f>
        <v>Operations</v>
      </c>
      <c r="Z713" s="6">
        <f t="shared" ca="1" si="149"/>
        <v>11</v>
      </c>
      <c r="AA713" s="7" t="str">
        <f ca="1">VLOOKUP($Z713,Roles!$A:$B,2,FALSE)</f>
        <v>Analyst</v>
      </c>
      <c r="AB713" s="6">
        <f t="shared" ca="1" si="150"/>
        <v>6</v>
      </c>
      <c r="AC713" s="7" t="str">
        <f ca="1" xml:space="preserve">
IF(
  ISNA($AB713),
  NA(),
  VLOOKUP($AB713,Levels!$A:$B,2,FALSE)
)</f>
        <v>Pleno</v>
      </c>
      <c r="AD713" s="8">
        <f t="shared" ca="1" si="151"/>
        <v>41890</v>
      </c>
      <c r="AE713" s="6">
        <f ca="1">RANDBETWEEN(5,COUNTA('Recruitment source'!$A:$A) + 1)</f>
        <v>6</v>
      </c>
      <c r="AF713" s="6" t="str">
        <f ca="1">VLOOKUP($AE713,'Recruitment source'!$A:$B,2,FALSE)</f>
        <v>Learn4Good</v>
      </c>
      <c r="AG713" s="8" t="e">
        <f t="shared" ca="1" si="152"/>
        <v>#N/A</v>
      </c>
      <c r="AH713" s="6" t="e">
        <f t="shared" ca="1" si="153"/>
        <v>#N/A</v>
      </c>
      <c r="AI713" s="6" t="e">
        <f ca="1" xml:space="preserve">
IF(
  ISNA($AH713),
  NA(),
  VLOOKUP($AH713,'Reasons for dismissal'!$A:$B,2,FALSE)
)</f>
        <v>#N/A</v>
      </c>
      <c r="AJ713" s="6">
        <f t="shared" ca="1" si="154"/>
        <v>5</v>
      </c>
      <c r="AK713" s="1">
        <f t="shared" ca="1" si="155"/>
        <v>3000</v>
      </c>
      <c r="AL7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$A713  &amp; ", "   &amp;
$B713  &amp; ", "   &amp;
$D713  &amp; ", '"  &amp;
$I713  &amp; "', '" &amp;
$O713  &amp; "', "  &amp;
$S713  &amp; ", '"  &amp;
TEXT($U713,"dd/mm/aaaa")  &amp; "', "   &amp;
$V713  &amp; ", "   &amp;
$X713  &amp; ", "   &amp;
$Z713  &amp; ", "   &amp;
IF($AB713 &lt;&gt; "", $AB713, "NULL")  &amp; ", "   &amp;
$AK713  &amp; ");"</f>
        <v>#REF!</v>
      </c>
    </row>
    <row r="714" spans="1:38" x14ac:dyDescent="0.2">
      <c r="A714" s="7" cm="1">
        <f t="array" aca="1" ref="A714" ca="1">INDEX(Companies!$A:$A,RANDBETWEEN(2,COUNTA(Companies!$A:$A)),1)</f>
        <v>2</v>
      </c>
      <c r="B714" s="5">
        <f t="shared" si="143"/>
        <v>713</v>
      </c>
      <c r="C714" s="5" t="str" cm="1">
        <f t="array" ref="C714">SHA1HASH($B714)</f>
        <v>84b0b577501b6c0162aea7c1353b300e66a9fe4a</v>
      </c>
      <c r="D714" s="6">
        <f t="shared" ca="1" si="144"/>
        <v>1</v>
      </c>
      <c r="E714" s="7">
        <f ca="1">IF($B714 = 1 + N("Presidente"),
    127,
    IF($B714 = 2 + N("Vice-Presidente"),
        72,
        IF($B714 = 3 + N("Secretária bilíngue"),
            13,
            RANDBETWEEN(5,COUNT(Name!$A:$A) + 1)
        )
    )
)</f>
        <v>307</v>
      </c>
      <c r="F714" s="7" t="str">
        <f ca="1">VLOOKUP($E714,Name!$A:$B,2,FALSE)</f>
        <v>Nicole</v>
      </c>
      <c r="G714" s="7">
        <f ca="1" xml:space="preserve">
IF($B714 = 1,
    0,
    RANDBETWEEN(5,COUNT('Last name'!$A:$A) + 1)
)</f>
        <v>23</v>
      </c>
      <c r="H714" s="7" t="str">
        <f ca="1" xml:space="preserve">
IF($B714 = 1 + N("Presidente"),
    "de Orléans e Bragança",
    VLOOKUP($G714,'Last name'!$A:$B,2,FALSE) &amp; " " &amp; VLOOKUP(RANDBETWEEN(5,COUNT('Last name'!$A:$A) + 1),'Last name'!$A:$B,2,FALSE)
)</f>
        <v>Arruda Pimentel</v>
      </c>
      <c r="I714" s="7" t="str">
        <f t="shared" ca="1" si="145"/>
        <v>Nicole Arruda Pimentel</v>
      </c>
      <c r="J714" s="7" t="str" cm="1">
        <f t="array" aca="1" ref="J714" ca="1">SHA1HASH($I714)</f>
        <v>7d6b1af3ca29593c62f6210528ba68cba4bb9da3</v>
      </c>
      <c r="K714" s="7" cm="1">
        <f t="array" aca="1" ref="K714" ca="1">INDEX(States!$A:$A,M714,1)</f>
        <v>5</v>
      </c>
      <c r="L714" s="7" t="str">
        <f ca="1">VLOOKUP($K714,Countries!$A:$B,2,FALSE)</f>
        <v>Portugal</v>
      </c>
      <c r="M714" s="7" cm="1">
        <f t="array" aca="1" ref="M714" ca="1">INDEX(States!$C:$C,RANDBETWEEN(5,COUNTA(States!$A:$A) + 1),1)</f>
        <v>10</v>
      </c>
      <c r="N714" s="7" t="str">
        <f ca="1">VLOOKUP($M714,States!$C:$D,2,FALSE)</f>
        <v>Faro</v>
      </c>
      <c r="O714" s="7" t="str">
        <f ca="1">VLOOKUP($E714,Name!$A:$C,3,FALSE)</f>
        <v>F</v>
      </c>
      <c r="P714" s="7" t="str">
        <f ca="1">VLOOKUP($O714,Genders!$B:$C,2,FALSE)</f>
        <v>Female</v>
      </c>
      <c r="Q714" s="7" cm="1">
        <f t="array" aca="1" ref="Q714" ca="1">INDEX('Marital status'!$A:$A,RANDBETWEEN(5,COUNTA('Marital status'!$A:$A) + 1),1)</f>
        <v>5</v>
      </c>
      <c r="R714" s="7" t="str">
        <f ca="1">VLOOKUP($Q714,'Marital status'!$A:$B,2,FALSE)</f>
        <v xml:space="preserve"> Separated </v>
      </c>
      <c r="S714" s="7">
        <f t="shared" ca="1" si="146"/>
        <v>6</v>
      </c>
      <c r="T714" s="7" t="str">
        <f ca="1">VLOOKUP($S714,Ethnicities!$A:$B,2,FALSE)</f>
        <v xml:space="preserve">  american Indian or Alaska Native</v>
      </c>
      <c r="U714" s="8">
        <f t="shared" ca="1" si="147"/>
        <v>25919</v>
      </c>
      <c r="V714" s="6">
        <f t="shared" ca="1" si="148"/>
        <v>7</v>
      </c>
      <c r="W714" s="8" t="str">
        <f ca="1">VLOOKUP($V714,'Background education'!$A:$B,2,FALSE)</f>
        <v>Undergraduate degree</v>
      </c>
      <c r="X714" s="7">
        <f ca="1" xml:space="preserve">
  IF(OR($Z714 = 5, $Z714 = 6, $Z714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714" s="7" t="str">
        <f ca="1">VLOOKUP($X714,Departments!$A:$B,2,FALSE)</f>
        <v>Audit</v>
      </c>
      <c r="Z714" s="6">
        <f t="shared" ca="1" si="149"/>
        <v>9</v>
      </c>
      <c r="AA714" s="7" t="str">
        <f ca="1">VLOOKUP($Z714,Roles!$A:$B,2,FALSE)</f>
        <v>Intern</v>
      </c>
      <c r="AB714" s="6" t="e">
        <f t="shared" ca="1" si="150"/>
        <v>#N/A</v>
      </c>
      <c r="AC714" s="7" t="e">
        <f ca="1" xml:space="preserve">
IF(
  ISNA($AB714),
  NA(),
  VLOOKUP($AB714,Levels!$A:$B,2,FALSE)
)</f>
        <v>#N/A</v>
      </c>
      <c r="AD714" s="8">
        <f t="shared" ca="1" si="151"/>
        <v>39055</v>
      </c>
      <c r="AE714" s="6">
        <f ca="1">RANDBETWEEN(5,COUNTA('Recruitment source'!$A:$A) + 1)</f>
        <v>12</v>
      </c>
      <c r="AF714" s="6" t="str">
        <f ca="1">VLOOKUP($AE714,'Recruitment source'!$A:$B,2,FALSE)</f>
        <v xml:space="preserve"> recommendation of employee</v>
      </c>
      <c r="AG714" s="8" t="e">
        <f t="shared" ca="1" si="152"/>
        <v>#N/A</v>
      </c>
      <c r="AH714" s="6" t="e">
        <f t="shared" ca="1" si="153"/>
        <v>#N/A</v>
      </c>
      <c r="AI714" s="6" t="e">
        <f ca="1" xml:space="preserve">
IF(
  ISNA($AH714),
  NA(),
  VLOOKUP($AH714,'Reasons for dismissal'!$A:$B,2,FALSE)
)</f>
        <v>#N/A</v>
      </c>
      <c r="AJ714" s="6">
        <f t="shared" ca="1" si="154"/>
        <v>4</v>
      </c>
      <c r="AK714" s="1">
        <f t="shared" ca="1" si="155"/>
        <v>1205</v>
      </c>
      <c r="AL7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$A714  &amp; ", "   &amp;
$B714  &amp; ", "   &amp;
$D714  &amp; ", '"  &amp;
$I714  &amp; "', '" &amp;
$O714  &amp; "', "  &amp;
$S714  &amp; ", '"  &amp;
TEXT($U714,"dd/mm/aaaa")  &amp; "', "   &amp;
$V714  &amp; ", "   &amp;
$X714  &amp; ", "   &amp;
$Z714  &amp; ", "   &amp;
IF($AB714 &lt;&gt; "", $AB714, "NULL")  &amp; ", "   &amp;
$AK714  &amp; ");"</f>
        <v>#REF!</v>
      </c>
    </row>
    <row r="715" spans="1:38" x14ac:dyDescent="0.2">
      <c r="A715" s="7" cm="1">
        <f t="array" aca="1" ref="A715" ca="1">INDEX(Companies!$A:$A,RANDBETWEEN(2,COUNTA(Companies!$A:$A)),1)</f>
        <v>2</v>
      </c>
      <c r="B715" s="5">
        <f t="shared" si="143"/>
        <v>714</v>
      </c>
      <c r="C715" s="5" t="str" cm="1">
        <f t="array" ref="C715">SHA1HASH($B715)</f>
        <v>3acc03b58fc090f39e4021239a795efa3302a155</v>
      </c>
      <c r="D715" s="6">
        <f t="shared" ca="1" si="144"/>
        <v>1</v>
      </c>
      <c r="E715" s="7">
        <f ca="1">IF($B715 = 1 + N("Presidente"),
    127,
    IF($B715 = 2 + N("Vice-Presidente"),
        72,
        IF($B715 = 3 + N("Secretária bilíngue"),
            13,
            RANDBETWEEN(5,COUNT(Name!$A:$A) + 1)
        )
    )
)</f>
        <v>270</v>
      </c>
      <c r="F715" s="7" t="str">
        <f ca="1">VLOOKUP($E715,Name!$A:$B,2,FALSE)</f>
        <v>Maria Laura</v>
      </c>
      <c r="G715" s="7">
        <f ca="1" xml:space="preserve">
IF($B715 = 1,
    0,
    RANDBETWEEN(5,COUNT('Last name'!$A:$A) + 1)
)</f>
        <v>45</v>
      </c>
      <c r="H715" s="7" t="str">
        <f ca="1" xml:space="preserve">
IF($B715 = 1 + N("Presidente"),
    "de Orléans e Bragança",
    VLOOKUP($G715,'Last name'!$A:$B,2,FALSE) &amp; " " &amp; VLOOKUP(RANDBETWEEN(5,COUNT('Last name'!$A:$A) + 1),'Last name'!$A:$B,2,FALSE)
)</f>
        <v>Braga Gonçalves</v>
      </c>
      <c r="I715" s="7" t="str">
        <f t="shared" ca="1" si="145"/>
        <v>Maria Laura Braga Gonçalves</v>
      </c>
      <c r="J715" s="7" t="str" cm="1">
        <f t="array" aca="1" ref="J715" ca="1">SHA1HASH($I715)</f>
        <v>75f0bcaa55f4379c4681ff34949e9e942d268d42</v>
      </c>
      <c r="K715" s="7" cm="1">
        <f t="array" aca="1" ref="K715" ca="1">INDEX(States!$A:$A,M715,1)</f>
        <v>5</v>
      </c>
      <c r="L715" s="7" t="str">
        <f ca="1">VLOOKUP($K715,Countries!$A:$B,2,FALSE)</f>
        <v>Portugal</v>
      </c>
      <c r="M715" s="7" cm="1">
        <f t="array" aca="1" ref="M715" ca="1">INDEX(States!$C:$C,RANDBETWEEN(5,COUNTA(States!$A:$A) + 1),1)</f>
        <v>19</v>
      </c>
      <c r="N715" s="7" t="str">
        <f ca="1">VLOOKUP($M715,States!$C:$D,2,FALSE)</f>
        <v>Beja</v>
      </c>
      <c r="O715" s="7" t="str">
        <f ca="1">VLOOKUP($E715,Name!$A:$C,3,FALSE)</f>
        <v>F</v>
      </c>
      <c r="P715" s="7" t="str">
        <f ca="1">VLOOKUP($O715,Genders!$B:$C,2,FALSE)</f>
        <v>Female</v>
      </c>
      <c r="Q715" s="7" cm="1">
        <f t="array" aca="1" ref="Q715" ca="1">INDEX('Marital status'!$A:$A,RANDBETWEEN(5,COUNTA('Marital status'!$A:$A) + 1),1)</f>
        <v>0</v>
      </c>
      <c r="R715" s="7" t="e">
        <f ca="1">VLOOKUP($Q715,'Marital status'!$A:$B,2,FALSE)</f>
        <v>#N/A</v>
      </c>
      <c r="S715" s="7">
        <f t="shared" ca="1" si="146"/>
        <v>7</v>
      </c>
      <c r="T715" s="7" t="str">
        <f ca="1">VLOOKUP($S715,Ethnicities!$A:$B,2,FALSE)</f>
        <v>Native Hawaiian or Other Pacific Islander</v>
      </c>
      <c r="U715" s="8">
        <f t="shared" ca="1" si="147"/>
        <v>29797</v>
      </c>
      <c r="V715" s="6">
        <f t="shared" ca="1" si="148"/>
        <v>7</v>
      </c>
      <c r="W715" s="8" t="str">
        <f ca="1">VLOOKUP($V715,'Background education'!$A:$B,2,FALSE)</f>
        <v>Undergraduate degree</v>
      </c>
      <c r="X715" s="7">
        <f ca="1" xml:space="preserve">
  IF(OR($Z715 = 5, $Z715 = 6, $Z715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715" s="7" t="str">
        <f ca="1">VLOOKUP($X715,Departments!$A:$B,2,FALSE)</f>
        <v>Audit</v>
      </c>
      <c r="Z715" s="6">
        <f t="shared" ca="1" si="149"/>
        <v>11</v>
      </c>
      <c r="AA715" s="7" t="str">
        <f ca="1">VLOOKUP($Z715,Roles!$A:$B,2,FALSE)</f>
        <v>Analyst</v>
      </c>
      <c r="AB715" s="6">
        <f t="shared" ca="1" si="150"/>
        <v>5</v>
      </c>
      <c r="AC715" s="7" t="str">
        <f ca="1" xml:space="preserve">
IF(
  ISNA($AB715),
  NA(),
  VLOOKUP($AB715,Levels!$A:$B,2,FALSE)
)</f>
        <v>Junior</v>
      </c>
      <c r="AD715" s="8">
        <f t="shared" ca="1" si="151"/>
        <v>40433</v>
      </c>
      <c r="AE715" s="6">
        <f ca="1">RANDBETWEEN(5,COUNTA('Recruitment source'!$A:$A) + 1)</f>
        <v>7</v>
      </c>
      <c r="AF715" s="6" t="str">
        <f ca="1">VLOOKUP($AE715,'Recruitment source'!$A:$B,2,FALSE)</f>
        <v>SAPO Emprego</v>
      </c>
      <c r="AG715" s="8" t="e">
        <f t="shared" ca="1" si="152"/>
        <v>#N/A</v>
      </c>
      <c r="AH715" s="6" t="e">
        <f t="shared" ca="1" si="153"/>
        <v>#N/A</v>
      </c>
      <c r="AI715" s="6" t="e">
        <f ca="1" xml:space="preserve">
IF(
  ISNA($AH715),
  NA(),
  VLOOKUP($AH715,'Reasons for dismissal'!$A:$B,2,FALSE)
)</f>
        <v>#N/A</v>
      </c>
      <c r="AJ715" s="6">
        <f t="shared" ca="1" si="154"/>
        <v>5</v>
      </c>
      <c r="AK715" s="1">
        <f t="shared" ca="1" si="155"/>
        <v>2500</v>
      </c>
      <c r="AL7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$A715  &amp; ", "   &amp;
$B715  &amp; ", "   &amp;
$D715  &amp; ", '"  &amp;
$I715  &amp; "', '" &amp;
$O715  &amp; "', "  &amp;
$S715  &amp; ", '"  &amp;
TEXT($U715,"dd/mm/aaaa")  &amp; "', "   &amp;
$V715  &amp; ", "   &amp;
$X715  &amp; ", "   &amp;
$Z715  &amp; ", "   &amp;
IF($AB715 &lt;&gt; "", $AB715, "NULL")  &amp; ", "   &amp;
$AK715  &amp; ");"</f>
        <v>#REF!</v>
      </c>
    </row>
    <row r="716" spans="1:38" x14ac:dyDescent="0.2">
      <c r="A716" s="7" cm="1">
        <f t="array" aca="1" ref="A716" ca="1">INDEX(Companies!$A:$A,RANDBETWEEN(2,COUNTA(Companies!$A:$A)),1)</f>
        <v>2</v>
      </c>
      <c r="B716" s="5">
        <f t="shared" si="143"/>
        <v>715</v>
      </c>
      <c r="C716" s="5" t="str" cm="1">
        <f t="array" ref="C716">SHA1HASH($B716)</f>
        <v>32e9d389ede4a021467f51eea81dc2bde15a33ad</v>
      </c>
      <c r="D716" s="6">
        <f t="shared" ca="1" si="144"/>
        <v>1</v>
      </c>
      <c r="E716" s="7">
        <f ca="1">IF($B716 = 1 + N("Presidente"),
    127,
    IF($B716 = 2 + N("Vice-Presidente"),
        72,
        IF($B716 = 3 + N("Secretária bilíngue"),
            13,
            RANDBETWEEN(5,COUNT(Name!$A:$A) + 1)
        )
    )
)</f>
        <v>315</v>
      </c>
      <c r="F716" s="7" t="str">
        <f ca="1">VLOOKUP($E716,Name!$A:$B,2,FALSE)</f>
        <v>Peter</v>
      </c>
      <c r="G716" s="7">
        <f ca="1" xml:space="preserve">
IF($B716 = 1,
    0,
    RANDBETWEEN(5,COUNT('Last name'!$A:$A) + 1)
)</f>
        <v>188</v>
      </c>
      <c r="H716" s="7" t="str">
        <f ca="1" xml:space="preserve">
IF($B716 = 1 + N("Presidente"),
    "de Orléans e Bragança",
    VLOOKUP($G716,'Last name'!$A:$B,2,FALSE) &amp; " " &amp; VLOOKUP(RANDBETWEEN(5,COUNT('Last name'!$A:$A) + 1),'Last name'!$A:$B,2,FALSE)
)</f>
        <v>Tavarez Asvilla</v>
      </c>
      <c r="I716" s="7" t="str">
        <f t="shared" ca="1" si="145"/>
        <v>Peter Tavarez Asvilla</v>
      </c>
      <c r="J716" s="7" t="str" cm="1">
        <f t="array" aca="1" ref="J716" ca="1">SHA1HASH($I716)</f>
        <v>e61c720b13a64f36e2904c3d2f15cd7b8dcfa947</v>
      </c>
      <c r="K716" s="7" cm="1">
        <f t="array" aca="1" ref="K716" ca="1">INDEX(States!$A:$A,M716,1)</f>
        <v>5</v>
      </c>
      <c r="L716" s="7" t="str">
        <f ca="1">VLOOKUP($K716,Countries!$A:$B,2,FALSE)</f>
        <v>Portugal</v>
      </c>
      <c r="M716" s="7" cm="1">
        <f t="array" aca="1" ref="M716" ca="1">INDEX(States!$C:$C,RANDBETWEEN(5,COUNTA(States!$A:$A) + 1),1)</f>
        <v>21</v>
      </c>
      <c r="N716" s="7" t="str">
        <f ca="1">VLOOKUP($M716,States!$C:$D,2,FALSE)</f>
        <v>Guarda</v>
      </c>
      <c r="O716" s="7" t="str">
        <f ca="1">VLOOKUP($E716,Name!$A:$C,3,FALSE)</f>
        <v>M</v>
      </c>
      <c r="P716" s="7" t="str">
        <f ca="1">VLOOKUP($O716,Genders!$B:$C,2,FALSE)</f>
        <v>Male</v>
      </c>
      <c r="Q716" s="7" cm="1">
        <f t="array" aca="1" ref="Q716" ca="1">INDEX('Marital status'!$A:$A,RANDBETWEEN(5,COUNTA('Marital status'!$A:$A) + 1),1)</f>
        <v>5</v>
      </c>
      <c r="R716" s="7" t="str">
        <f ca="1">VLOOKUP($Q716,'Marital status'!$A:$B,2,FALSE)</f>
        <v xml:space="preserve"> Separated </v>
      </c>
      <c r="S716" s="7">
        <f t="shared" ca="1" si="146"/>
        <v>5</v>
      </c>
      <c r="T716" s="7" t="str">
        <f ca="1">VLOOKUP($S716,Ethnicities!$A:$B,2,FALSE)</f>
        <v>ASIAN</v>
      </c>
      <c r="U716" s="8">
        <f t="shared" ca="1" si="147"/>
        <v>27845</v>
      </c>
      <c r="V716" s="6">
        <f t="shared" ca="1" si="148"/>
        <v>7</v>
      </c>
      <c r="W716" s="8" t="str">
        <f ca="1">VLOOKUP($V716,'Background education'!$A:$B,2,FALSE)</f>
        <v>Undergraduate degree</v>
      </c>
      <c r="X716" s="7">
        <f ca="1" xml:space="preserve">
  IF(OR($Z716 = 5, $Z716 = 6, $Z716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716" s="7" t="str">
        <f ca="1">VLOOKUP($X716,Departments!$A:$B,2,FALSE)</f>
        <v>Administration</v>
      </c>
      <c r="Z716" s="6">
        <f t="shared" ca="1" si="149"/>
        <v>10</v>
      </c>
      <c r="AA716" s="7" t="str">
        <f ca="1">VLOOKUP($Z716,Roles!$A:$B,2,FALSE)</f>
        <v>Trainee</v>
      </c>
      <c r="AB716" s="6" t="e">
        <f t="shared" ca="1" si="150"/>
        <v>#N/A</v>
      </c>
      <c r="AC716" s="7" t="e">
        <f ca="1" xml:space="preserve">
IF(
  ISNA($AB716),
  NA(),
  VLOOKUP($AB716,Levels!$A:$B,2,FALSE)
)</f>
        <v>#N/A</v>
      </c>
      <c r="AD716" s="8">
        <f t="shared" ca="1" si="151"/>
        <v>40981</v>
      </c>
      <c r="AE716" s="6">
        <f ca="1">RANDBETWEEN(5,COUNTA('Recruitment source'!$A:$A) + 1)</f>
        <v>15</v>
      </c>
      <c r="AF716" s="6" t="str">
        <f ca="1">VLOOKUP($AE716,'Recruitment source'!$A:$B,2,FALSE)</f>
        <v>Website</v>
      </c>
      <c r="AG716" s="8" t="e">
        <f t="shared" ca="1" si="152"/>
        <v>#N/A</v>
      </c>
      <c r="AH716" s="6" t="e">
        <f t="shared" ca="1" si="153"/>
        <v>#N/A</v>
      </c>
      <c r="AI716" s="6" t="e">
        <f ca="1" xml:space="preserve">
IF(
  ISNA($AH716),
  NA(),
  VLOOKUP($AH716,'Reasons for dismissal'!$A:$B,2,FALSE)
)</f>
        <v>#N/A</v>
      </c>
      <c r="AJ716" s="6">
        <f t="shared" ca="1" si="154"/>
        <v>4</v>
      </c>
      <c r="AK716" s="1">
        <f t="shared" ca="1" si="155"/>
        <v>1305</v>
      </c>
      <c r="AL7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$A716  &amp; ", "   &amp;
$B716  &amp; ", "   &amp;
$D716  &amp; ", '"  &amp;
$I716  &amp; "', '" &amp;
$O716  &amp; "', "  &amp;
$S716  &amp; ", '"  &amp;
TEXT($U716,"dd/mm/aaaa")  &amp; "', "   &amp;
$V716  &amp; ", "   &amp;
$X716  &amp; ", "   &amp;
$Z716  &amp; ", "   &amp;
IF($AB716 &lt;&gt; "", $AB716, "NULL")  &amp; ", "   &amp;
$AK716  &amp; ");"</f>
        <v>#REF!</v>
      </c>
    </row>
    <row r="717" spans="1:38" x14ac:dyDescent="0.2">
      <c r="A717" s="7" cm="1">
        <f t="array" aca="1" ref="A717" ca="1">INDEX(Companies!$A:$A,RANDBETWEEN(2,COUNTA(Companies!$A:$A)),1)</f>
        <v>2</v>
      </c>
      <c r="B717" s="5">
        <f t="shared" si="143"/>
        <v>716</v>
      </c>
      <c r="C717" s="5" t="str" cm="1">
        <f t="array" ref="C717">SHA1HASH($B717)</f>
        <v>8df1bd5982b694d09ace0550ed9f0738fc91dc3e</v>
      </c>
      <c r="D717" s="6">
        <f t="shared" ca="1" si="144"/>
        <v>1</v>
      </c>
      <c r="E717" s="7">
        <f ca="1">IF($B717 = 1 + N("Presidente"),
    127,
    IF($B717 = 2 + N("Vice-Presidente"),
        72,
        IF($B717 = 3 + N("Secretária bilíngue"),
            13,
            RANDBETWEEN(5,COUNT(Name!$A:$A) + 1)
        )
    )
)</f>
        <v>74</v>
      </c>
      <c r="F717" s="7" t="str">
        <f ca="1">VLOOKUP($E717,Name!$A:$B,2,FALSE)</f>
        <v>Brenda</v>
      </c>
      <c r="G717" s="7">
        <f ca="1" xml:space="preserve">
IF($B717 = 1,
    0,
    RANDBETWEEN(5,COUNT('Last name'!$A:$A) + 1)
)</f>
        <v>34</v>
      </c>
      <c r="H717" s="7" t="str">
        <f ca="1" xml:space="preserve">
IF($B717 = 1 + N("Presidente"),
    "de Orléans e Bragança",
    VLOOKUP($G717,'Last name'!$A:$B,2,FALSE) &amp; " " &amp; VLOOKUP(RANDBETWEEN(5,COUNT('Last name'!$A:$A) + 1),'Last name'!$A:$B,2,FALSE)
)</f>
        <v>Barros Barbosa</v>
      </c>
      <c r="I717" s="7" t="str">
        <f t="shared" ca="1" si="145"/>
        <v>Brenda Barros Barbosa</v>
      </c>
      <c r="J717" s="7" t="str" cm="1">
        <f t="array" aca="1" ref="J717" ca="1">SHA1HASH($I717)</f>
        <v>2d6699527b58f6ccd24031c337a3b89a45c8b953</v>
      </c>
      <c r="K717" s="7" cm="1">
        <f t="array" aca="1" ref="K717" ca="1">INDEX(States!$A:$A,M717,1)</f>
        <v>5</v>
      </c>
      <c r="L717" s="7" t="str">
        <f ca="1">VLOOKUP($K717,Countries!$A:$B,2,FALSE)</f>
        <v>Portugal</v>
      </c>
      <c r="M717" s="7" cm="1">
        <f t="array" aca="1" ref="M717" ca="1">INDEX(States!$C:$C,RANDBETWEEN(5,COUNTA(States!$A:$A) + 1),1)</f>
        <v>6</v>
      </c>
      <c r="N717" s="7" t="str">
        <f ca="1">VLOOKUP($M717,States!$C:$D,2,FALSE)</f>
        <v>PORTO</v>
      </c>
      <c r="O717" s="7" t="str">
        <f ca="1">VLOOKUP($E717,Name!$A:$C,3,FALSE)</f>
        <v>F</v>
      </c>
      <c r="P717" s="7" t="str">
        <f ca="1">VLOOKUP($O717,Genders!$B:$C,2,FALSE)</f>
        <v>Female</v>
      </c>
      <c r="Q717" s="7" cm="1">
        <f t="array" aca="1" ref="Q717" ca="1">INDEX('Marital status'!$A:$A,RANDBETWEEN(5,COUNTA('Marital status'!$A:$A) + 1),1)</f>
        <v>5</v>
      </c>
      <c r="R717" s="7" t="str">
        <f ca="1">VLOOKUP($Q717,'Marital status'!$A:$B,2,FALSE)</f>
        <v xml:space="preserve"> Separated </v>
      </c>
      <c r="S717" s="7">
        <f t="shared" ca="1" si="146"/>
        <v>5</v>
      </c>
      <c r="T717" s="7" t="str">
        <f ca="1">VLOOKUP($S717,Ethnicities!$A:$B,2,FALSE)</f>
        <v>ASIAN</v>
      </c>
      <c r="U717" s="8">
        <f t="shared" ca="1" si="147"/>
        <v>31518</v>
      </c>
      <c r="V717" s="6">
        <f t="shared" ca="1" si="148"/>
        <v>8</v>
      </c>
      <c r="W717" s="8" t="str">
        <f ca="1">VLOOKUP($V717,'Background education'!$A:$B,2,FALSE)</f>
        <v>Graduate school</v>
      </c>
      <c r="X717" s="7">
        <f ca="1" xml:space="preserve">
  IF(OR($Z717 = 5, $Z717 = 6, $Z717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717" s="7" t="str">
        <f ca="1">VLOOKUP($X717,Departments!$A:$B,2,FALSE)</f>
        <v xml:space="preserve"> Presidency</v>
      </c>
      <c r="Z717" s="6">
        <f t="shared" ca="1" si="149"/>
        <v>11</v>
      </c>
      <c r="AA717" s="7" t="str">
        <f ca="1">VLOOKUP($Z717,Roles!$A:$B,2,FALSE)</f>
        <v>Analyst</v>
      </c>
      <c r="AB717" s="6">
        <f t="shared" ca="1" si="150"/>
        <v>5</v>
      </c>
      <c r="AC717" s="7" t="str">
        <f ca="1" xml:space="preserve">
IF(
  ISNA($AB717),
  NA(),
  VLOOKUP($AB717,Levels!$A:$B,2,FALSE)
)</f>
        <v>Junior</v>
      </c>
      <c r="AD717" s="8">
        <f t="shared" ca="1" si="151"/>
        <v>44494</v>
      </c>
      <c r="AE717" s="6">
        <f ca="1">RANDBETWEEN(5,COUNTA('Recruitment source'!$A:$A) + 1)</f>
        <v>15</v>
      </c>
      <c r="AF717" s="6" t="str">
        <f ca="1">VLOOKUP($AE717,'Recruitment source'!$A:$B,2,FALSE)</f>
        <v>Website</v>
      </c>
      <c r="AG717" s="8" t="e">
        <f t="shared" ca="1" si="152"/>
        <v>#N/A</v>
      </c>
      <c r="AH717" s="6" t="e">
        <f t="shared" ca="1" si="153"/>
        <v>#N/A</v>
      </c>
      <c r="AI717" s="6" t="e">
        <f ca="1" xml:space="preserve">
IF(
  ISNA($AH717),
  NA(),
  VLOOKUP($AH717,'Reasons for dismissal'!$A:$B,2,FALSE)
)</f>
        <v>#N/A</v>
      </c>
      <c r="AJ717" s="6">
        <f t="shared" ca="1" si="154"/>
        <v>4</v>
      </c>
      <c r="AK717" s="1">
        <f t="shared" ca="1" si="155"/>
        <v>3000</v>
      </c>
      <c r="AL7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$A717  &amp; ", "   &amp;
$B717  &amp; ", "   &amp;
$D717  &amp; ", '"  &amp;
$I717  &amp; "', '" &amp;
$O717  &amp; "', "  &amp;
$S717  &amp; ", '"  &amp;
TEXT($U717,"dd/mm/aaaa")  &amp; "', "   &amp;
$V717  &amp; ", "   &amp;
$X717  &amp; ", "   &amp;
$Z717  &amp; ", "   &amp;
IF($AB717 &lt;&gt; "", $AB717, "NULL")  &amp; ", "   &amp;
$AK717  &amp; ");"</f>
        <v>#REF!</v>
      </c>
    </row>
    <row r="718" spans="1:38" x14ac:dyDescent="0.2">
      <c r="A718" s="7" cm="1">
        <f t="array" aca="1" ref="A718" ca="1">INDEX(Companies!$A:$A,RANDBETWEEN(2,COUNTA(Companies!$A:$A)),1)</f>
        <v>2</v>
      </c>
      <c r="B718" s="5">
        <f t="shared" si="143"/>
        <v>717</v>
      </c>
      <c r="C718" s="5" t="str" cm="1">
        <f t="array" ref="C718">SHA1HASH($B718)</f>
        <v>e1c1bfebab6bf67d6a890159995b9edf156ac725</v>
      </c>
      <c r="D718" s="6">
        <f t="shared" ca="1" si="144"/>
        <v>1</v>
      </c>
      <c r="E718" s="7">
        <f ca="1">IF($B718 = 1 + N("Presidente"),
    127,
    IF($B718 = 2 + N("Vice-Presidente"),
        72,
        IF($B718 = 3 + N("Secretária bilíngue"),
            13,
            RANDBETWEEN(5,COUNT(Name!$A:$A) + 1)
        )
    )
)</f>
        <v>57</v>
      </c>
      <c r="F718" s="7" t="str">
        <f ca="1">VLOOKUP($E718,Name!$A:$B,2,FALSE)</f>
        <v>Arthur Henrique</v>
      </c>
      <c r="G718" s="7">
        <f ca="1" xml:space="preserve">
IF($B718 = 1,
    0,
    RANDBETWEEN(5,COUNT('Last name'!$A:$A) + 1)
)</f>
        <v>161</v>
      </c>
      <c r="H718" s="7" t="str">
        <f ca="1" xml:space="preserve">
IF($B718 = 1 + N("Presidente"),
    "de Orléans e Bragança",
    VLOOKUP($G718,'Last name'!$A:$B,2,FALSE) &amp; " " &amp; VLOOKUP(RANDBETWEEN(5,COUNT('Last name'!$A:$A) + 1),'Last name'!$A:$B,2,FALSE)
)</f>
        <v>Ribeiro Noronha</v>
      </c>
      <c r="I718" s="7" t="str">
        <f t="shared" ca="1" si="145"/>
        <v>Arthur Henrique Ribeiro Noronha</v>
      </c>
      <c r="J718" s="7" t="str" cm="1">
        <f t="array" aca="1" ref="J718" ca="1">SHA1HASH($I718)</f>
        <v>3244f5bb17c14e614e72bc6b1f618a6407120d63</v>
      </c>
      <c r="K718" s="7" cm="1">
        <f t="array" aca="1" ref="K718" ca="1">INDEX(States!$A:$A,M718,1)</f>
        <v>5</v>
      </c>
      <c r="L718" s="7" t="str">
        <f ca="1">VLOOKUP($K718,Countries!$A:$B,2,FALSE)</f>
        <v>Portugal</v>
      </c>
      <c r="M718" s="7" cm="1">
        <f t="array" aca="1" ref="M718" ca="1">INDEX(States!$C:$C,RANDBETWEEN(5,COUNTA(States!$A:$A) + 1),1)</f>
        <v>14</v>
      </c>
      <c r="N718" s="7" t="str">
        <f ca="1">VLOOKUP($M718,States!$C:$D,2,FALSE)</f>
        <v>Madeira</v>
      </c>
      <c r="O718" s="7" t="str">
        <f ca="1">VLOOKUP($E718,Name!$A:$C,3,FALSE)</f>
        <v>M</v>
      </c>
      <c r="P718" s="7" t="str">
        <f ca="1">VLOOKUP($O718,Genders!$B:$C,2,FALSE)</f>
        <v>Male</v>
      </c>
      <c r="Q718" s="7" cm="1">
        <f t="array" aca="1" ref="Q718" ca="1">INDEX('Marital status'!$A:$A,RANDBETWEEN(5,COUNTA('Marital status'!$A:$A) + 1),1)</f>
        <v>5</v>
      </c>
      <c r="R718" s="7" t="str">
        <f ca="1">VLOOKUP($Q718,'Marital status'!$A:$B,2,FALSE)</f>
        <v xml:space="preserve"> Separated </v>
      </c>
      <c r="S718" s="7">
        <f t="shared" ca="1" si="146"/>
        <v>5</v>
      </c>
      <c r="T718" s="7" t="str">
        <f ca="1">VLOOKUP($S718,Ethnicities!$A:$B,2,FALSE)</f>
        <v>ASIAN</v>
      </c>
      <c r="U718" s="8">
        <f t="shared" ca="1" si="147"/>
        <v>21185</v>
      </c>
      <c r="V718" s="6">
        <f t="shared" ca="1" si="148"/>
        <v>7</v>
      </c>
      <c r="W718" s="8" t="str">
        <f ca="1">VLOOKUP($V718,'Background education'!$A:$B,2,FALSE)</f>
        <v>Undergraduate degree</v>
      </c>
      <c r="X718" s="7">
        <f ca="1" xml:space="preserve">
  IF(OR($Z718 = 5, $Z718 = 6, $Z718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718" s="7" t="str">
        <f ca="1">VLOOKUP($X718,Departments!$A:$B,2,FALSE)</f>
        <v>Operations</v>
      </c>
      <c r="Z718" s="6">
        <f t="shared" ca="1" si="149"/>
        <v>10</v>
      </c>
      <c r="AA718" s="7" t="str">
        <f ca="1">VLOOKUP($Z718,Roles!$A:$B,2,FALSE)</f>
        <v>Trainee</v>
      </c>
      <c r="AB718" s="6" t="e">
        <f t="shared" ca="1" si="150"/>
        <v>#N/A</v>
      </c>
      <c r="AC718" s="7" t="e">
        <f ca="1" xml:space="preserve">
IF(
  ISNA($AB718),
  NA(),
  VLOOKUP($AB718,Levels!$A:$B,2,FALSE)
)</f>
        <v>#N/A</v>
      </c>
      <c r="AD718" s="8">
        <f t="shared" ca="1" si="151"/>
        <v>44664</v>
      </c>
      <c r="AE718" s="6">
        <f ca="1">RANDBETWEEN(5,COUNTA('Recruitment source'!$A:$A) + 1)</f>
        <v>5</v>
      </c>
      <c r="AF718" s="6" t="str">
        <f ca="1">VLOOKUP($AE718,'Recruitment source'!$A:$B,2,FALSE)</f>
        <v>Indeed</v>
      </c>
      <c r="AG718" s="8" t="e">
        <f t="shared" ca="1" si="152"/>
        <v>#N/A</v>
      </c>
      <c r="AH718" s="6" t="e">
        <f t="shared" ca="1" si="153"/>
        <v>#N/A</v>
      </c>
      <c r="AI718" s="6" t="e">
        <f ca="1" xml:space="preserve">
IF(
  ISNA($AH718),
  NA(),
  VLOOKUP($AH718,'Reasons for dismissal'!$A:$B,2,FALSE)
)</f>
        <v>#N/A</v>
      </c>
      <c r="AJ718" s="6">
        <f t="shared" ca="1" si="154"/>
        <v>4</v>
      </c>
      <c r="AK718" s="1">
        <f t="shared" ca="1" si="155"/>
        <v>1305</v>
      </c>
      <c r="AL7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$A718  &amp; ", "   &amp;
$B718  &amp; ", "   &amp;
$D718  &amp; ", '"  &amp;
$I718  &amp; "', '" &amp;
$O718  &amp; "', "  &amp;
$S718  &amp; ", '"  &amp;
TEXT($U718,"dd/mm/aaaa")  &amp; "', "   &amp;
$V718  &amp; ", "   &amp;
$X718  &amp; ", "   &amp;
$Z718  &amp; ", "   &amp;
IF($AB718 &lt;&gt; "", $AB718, "NULL")  &amp; ", "   &amp;
$AK718  &amp; ");"</f>
        <v>#REF!</v>
      </c>
    </row>
    <row r="719" spans="1:38" x14ac:dyDescent="0.2">
      <c r="A719" s="7" cm="1">
        <f t="array" aca="1" ref="A719" ca="1">INDEX(Companies!$A:$A,RANDBETWEEN(2,COUNTA(Companies!$A:$A)),1)</f>
        <v>2</v>
      </c>
      <c r="B719" s="5">
        <f t="shared" si="143"/>
        <v>718</v>
      </c>
      <c r="C719" s="5" t="str" cm="1">
        <f t="array" ref="C719">SHA1HASH($B719)</f>
        <v>395ea62457ba1302a696ef4bf8c3ebec74b6f0ac</v>
      </c>
      <c r="D719" s="6">
        <f t="shared" ca="1" si="144"/>
        <v>1</v>
      </c>
      <c r="E719" s="7">
        <f ca="1">IF($B719 = 1 + N("Presidente"),
    127,
    IF($B719 = 2 + N("Vice-Presidente"),
        72,
        IF($B719 = 3 + N("Secretária bilíngue"),
            13,
            RANDBETWEEN(5,COUNT(Name!$A:$A) + 1)
        )
    )
)</f>
        <v>76</v>
      </c>
      <c r="F719" s="7" t="str">
        <f ca="1">VLOOKUP($E719,Name!$A:$B,2,FALSE)</f>
        <v>Bruna</v>
      </c>
      <c r="G719" s="7">
        <f ca="1" xml:space="preserve">
IF($B719 = 1,
    0,
    RANDBETWEEN(5,COUNT('Last name'!$A:$A) + 1)
)</f>
        <v>22</v>
      </c>
      <c r="H719" s="7" t="str">
        <f ca="1" xml:space="preserve">
IF($B719 = 1 + N("Presidente"),
    "de Orléans e Bragança",
    VLOOKUP($G719,'Last name'!$A:$B,2,FALSE) &amp; " " &amp; VLOOKUP(RANDBETWEEN(5,COUNT('Last name'!$A:$A) + 1),'Last name'!$A:$B,2,FALSE)
)</f>
        <v>Araújo Morato</v>
      </c>
      <c r="I719" s="7" t="str">
        <f t="shared" ca="1" si="145"/>
        <v>Bruna Araújo Morato</v>
      </c>
      <c r="J719" s="7" t="str" cm="1">
        <f t="array" aca="1" ref="J719" ca="1">SHA1HASH($I719)</f>
        <v>521621c5ad35886bcfeda85d81b9a8d5755150f0</v>
      </c>
      <c r="K719" s="7" cm="1">
        <f t="array" aca="1" ref="K719" ca="1">INDEX(States!$A:$A,M719,1)</f>
        <v>5</v>
      </c>
      <c r="L719" s="7" t="str">
        <f ca="1">VLOOKUP($K719,Countries!$A:$B,2,FALSE)</f>
        <v>Portugal</v>
      </c>
      <c r="M719" s="7" cm="1">
        <f t="array" aca="1" ref="M719" ca="1">INDEX(States!$C:$C,RANDBETWEEN(5,COUNTA(States!$A:$A) + 1),1)</f>
        <v>17</v>
      </c>
      <c r="N719" s="7" t="str">
        <f ca="1">VLOOKUP($M719,States!$C:$D,2,FALSE)</f>
        <v>Viseu</v>
      </c>
      <c r="O719" s="7" t="str">
        <f ca="1">VLOOKUP($E719,Name!$A:$C,3,FALSE)</f>
        <v>F</v>
      </c>
      <c r="P719" s="7" t="str">
        <f ca="1">VLOOKUP($O719,Genders!$B:$C,2,FALSE)</f>
        <v>Female</v>
      </c>
      <c r="Q719" s="7" cm="1">
        <f t="array" aca="1" ref="Q719" ca="1">INDEX('Marital status'!$A:$A,RANDBETWEEN(5,COUNTA('Marital status'!$A:$A) + 1),1)</f>
        <v>6</v>
      </c>
      <c r="R719" s="7" t="str">
        <f ca="1">VLOOKUP($Q719,'Marital status'!$A:$B,2,FALSE)</f>
        <v>DIVORCED</v>
      </c>
      <c r="S719" s="7">
        <f t="shared" ca="1" si="146"/>
        <v>5</v>
      </c>
      <c r="T719" s="7" t="str">
        <f ca="1">VLOOKUP($S719,Ethnicities!$A:$B,2,FALSE)</f>
        <v>ASIAN</v>
      </c>
      <c r="U719" s="8">
        <f t="shared" ca="1" si="147"/>
        <v>18865</v>
      </c>
      <c r="V719" s="6">
        <f t="shared" ca="1" si="148"/>
        <v>7</v>
      </c>
      <c r="W719" s="8" t="str">
        <f ca="1">VLOOKUP($V719,'Background education'!$A:$B,2,FALSE)</f>
        <v>Undergraduate degree</v>
      </c>
      <c r="X719" s="7">
        <f ca="1" xml:space="preserve">
  IF(OR($Z719 = 5, $Z719 = 6, $Z719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719" s="7" t="str">
        <f ca="1">VLOOKUP($X719,Departments!$A:$B,2,FALSE)</f>
        <v>Finance</v>
      </c>
      <c r="Z719" s="6">
        <f t="shared" ca="1" si="149"/>
        <v>11</v>
      </c>
      <c r="AA719" s="7" t="str">
        <f ca="1">VLOOKUP($Z719,Roles!$A:$B,2,FALSE)</f>
        <v>Analyst</v>
      </c>
      <c r="AB719" s="6">
        <f t="shared" ca="1" si="150"/>
        <v>7</v>
      </c>
      <c r="AC719" s="7" t="str">
        <f ca="1" xml:space="preserve">
IF(
  ISNA($AB719),
  NA(),
  VLOOKUP($AB719,Levels!$A:$B,2,FALSE)
)</f>
        <v>Senior</v>
      </c>
      <c r="AD719" s="8">
        <f t="shared" ca="1" si="151"/>
        <v>40411</v>
      </c>
      <c r="AE719" s="6">
        <f ca="1">RANDBETWEEN(5,COUNTA('Recruitment source'!$A:$A) + 1)</f>
        <v>15</v>
      </c>
      <c r="AF719" s="6" t="str">
        <f ca="1">VLOOKUP($AE719,'Recruitment source'!$A:$B,2,FALSE)</f>
        <v>Website</v>
      </c>
      <c r="AG719" s="8" t="e">
        <f t="shared" ca="1" si="152"/>
        <v>#N/A</v>
      </c>
      <c r="AH719" s="6" t="e">
        <f t="shared" ca="1" si="153"/>
        <v>#N/A</v>
      </c>
      <c r="AI719" s="6" t="e">
        <f ca="1" xml:space="preserve">
IF(
  ISNA($AH719),
  NA(),
  VLOOKUP($AH719,'Reasons for dismissal'!$A:$B,2,FALSE)
)</f>
        <v>#N/A</v>
      </c>
      <c r="AJ719" s="6">
        <f t="shared" ca="1" si="154"/>
        <v>4</v>
      </c>
      <c r="AK719" s="1">
        <f t="shared" ca="1" si="155"/>
        <v>2500</v>
      </c>
      <c r="AL7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$A719  &amp; ", "   &amp;
$B719  &amp; ", "   &amp;
$D719  &amp; ", '"  &amp;
$I719  &amp; "', '" &amp;
$O719  &amp; "', "  &amp;
$S719  &amp; ", '"  &amp;
TEXT($U719,"dd/mm/aaaa")  &amp; "', "   &amp;
$V719  &amp; ", "   &amp;
$X719  &amp; ", "   &amp;
$Z719  &amp; ", "   &amp;
IF($AB719 &lt;&gt; "", $AB719, "NULL")  &amp; ", "   &amp;
$AK719  &amp; ");"</f>
        <v>#REF!</v>
      </c>
    </row>
    <row r="720" spans="1:38" x14ac:dyDescent="0.2">
      <c r="A720" s="7" cm="1">
        <f t="array" aca="1" ref="A720" ca="1">INDEX(Companies!$A:$A,RANDBETWEEN(2,COUNTA(Companies!$A:$A)),1)</f>
        <v>2</v>
      </c>
      <c r="B720" s="5">
        <f t="shared" si="143"/>
        <v>719</v>
      </c>
      <c r="C720" s="5" t="str" cm="1">
        <f t="array" ref="C720">SHA1HASH($B720)</f>
        <v>83950160648e3b8fe394c1cd9633d79cad816c06</v>
      </c>
      <c r="D720" s="6">
        <f t="shared" ca="1" si="144"/>
        <v>1</v>
      </c>
      <c r="E720" s="7">
        <f ca="1">IF($B720 = 1 + N("Presidente"),
    127,
    IF($B720 = 2 + N("Vice-Presidente"),
        72,
        IF($B720 = 3 + N("Secretária bilíngue"),
            13,
            RANDBETWEEN(5,COUNT(Name!$A:$A) + 1)
        )
    )
)</f>
        <v>339</v>
      </c>
      <c r="F720" s="7" t="str">
        <f ca="1">VLOOKUP($E720,Name!$A:$B,2,FALSE)</f>
        <v>Sophie</v>
      </c>
      <c r="G720" s="7">
        <f ca="1" xml:space="preserve">
IF($B720 = 1,
    0,
    RANDBETWEEN(5,COUNT('Last name'!$A:$A) + 1)
)</f>
        <v>157</v>
      </c>
      <c r="H720" s="7" t="str">
        <f ca="1" xml:space="preserve">
IF($B720 = 1 + N("Presidente"),
    "de Orléans e Bragança",
    VLOOKUP($G720,'Last name'!$A:$B,2,FALSE) &amp; " " &amp; VLOOKUP(RANDBETWEEN(5,COUNT('Last name'!$A:$A) + 1),'Last name'!$A:$B,2,FALSE)
)</f>
        <v>Ramos Rangel</v>
      </c>
      <c r="I720" s="7" t="str">
        <f t="shared" ca="1" si="145"/>
        <v>Sophie Ramos Rangel</v>
      </c>
      <c r="J720" s="7" t="str" cm="1">
        <f t="array" aca="1" ref="J720" ca="1">SHA1HASH($I720)</f>
        <v>6e77ed5027cced97bcbbbd274bcb174d1dfc1a23</v>
      </c>
      <c r="K720" s="7" cm="1">
        <f t="array" aca="1" ref="K720" ca="1">INDEX(States!$A:$A,M720,1)</f>
        <v>5</v>
      </c>
      <c r="L720" s="7" t="str">
        <f ca="1">VLOOKUP($K720,Countries!$A:$B,2,FALSE)</f>
        <v>Portugal</v>
      </c>
      <c r="M720" s="7" cm="1">
        <f t="array" aca="1" ref="M720" ca="1">INDEX(States!$C:$C,RANDBETWEEN(5,COUNTA(States!$A:$A) + 1),1)</f>
        <v>8</v>
      </c>
      <c r="N720" s="7" t="str">
        <f ca="1">VLOOKUP($M720,States!$C:$D,2,FALSE)</f>
        <v>AveirO</v>
      </c>
      <c r="O720" s="7" t="str">
        <f ca="1">VLOOKUP($E720,Name!$A:$C,3,FALSE)</f>
        <v>F</v>
      </c>
      <c r="P720" s="7" t="str">
        <f ca="1">VLOOKUP($O720,Genders!$B:$C,2,FALSE)</f>
        <v>Female</v>
      </c>
      <c r="Q720" s="7" cm="1">
        <f t="array" aca="1" ref="Q720" ca="1">INDEX('Marital status'!$A:$A,RANDBETWEEN(5,COUNTA('Marital status'!$A:$A) + 1),1)</f>
        <v>6</v>
      </c>
      <c r="R720" s="7" t="str">
        <f ca="1">VLOOKUP($Q720,'Marital status'!$A:$B,2,FALSE)</f>
        <v>DIVORCED</v>
      </c>
      <c r="S720" s="7">
        <f t="shared" ca="1" si="146"/>
        <v>5</v>
      </c>
      <c r="T720" s="7" t="str">
        <f ca="1">VLOOKUP($S720,Ethnicities!$A:$B,2,FALSE)</f>
        <v>ASIAN</v>
      </c>
      <c r="U720" s="8">
        <f t="shared" ca="1" si="147"/>
        <v>24491</v>
      </c>
      <c r="V720" s="6">
        <f t="shared" ca="1" si="148"/>
        <v>7</v>
      </c>
      <c r="W720" s="8" t="str">
        <f ca="1">VLOOKUP($V720,'Background education'!$A:$B,2,FALSE)</f>
        <v>Undergraduate degree</v>
      </c>
      <c r="X720" s="7">
        <f ca="1" xml:space="preserve">
  IF(OR($Z720 = 5, $Z720 = 6, $Z720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720" s="7" t="str">
        <f ca="1">VLOOKUP($X720,Departments!$A:$B,2,FALSE)</f>
        <v>Administration</v>
      </c>
      <c r="Z720" s="6">
        <f t="shared" ca="1" si="149"/>
        <v>9</v>
      </c>
      <c r="AA720" s="7" t="str">
        <f ca="1">VLOOKUP($Z720,Roles!$A:$B,2,FALSE)</f>
        <v>Intern</v>
      </c>
      <c r="AB720" s="6" t="e">
        <f t="shared" ca="1" si="150"/>
        <v>#N/A</v>
      </c>
      <c r="AC720" s="7" t="e">
        <f ca="1" xml:space="preserve">
IF(
  ISNA($AB720),
  NA(),
  VLOOKUP($AB720,Levels!$A:$B,2,FALSE)
)</f>
        <v>#N/A</v>
      </c>
      <c r="AD720" s="8">
        <f t="shared" ca="1" si="151"/>
        <v>41957</v>
      </c>
      <c r="AE720" s="6">
        <f ca="1">RANDBETWEEN(5,COUNTA('Recruitment source'!$A:$A) + 1)</f>
        <v>7</v>
      </c>
      <c r="AF720" s="6" t="str">
        <f ca="1">VLOOKUP($AE720,'Recruitment source'!$A:$B,2,FALSE)</f>
        <v>SAPO Emprego</v>
      </c>
      <c r="AG720" s="8" t="e">
        <f t="shared" ca="1" si="152"/>
        <v>#N/A</v>
      </c>
      <c r="AH720" s="6" t="e">
        <f t="shared" ca="1" si="153"/>
        <v>#N/A</v>
      </c>
      <c r="AI720" s="6" t="e">
        <f ca="1" xml:space="preserve">
IF(
  ISNA($AH720),
  NA(),
  VLOOKUP($AH720,'Reasons for dismissal'!$A:$B,2,FALSE)
)</f>
        <v>#N/A</v>
      </c>
      <c r="AJ720" s="6">
        <f t="shared" ca="1" si="154"/>
        <v>5</v>
      </c>
      <c r="AK720" s="1">
        <f t="shared" ca="1" si="155"/>
        <v>1205</v>
      </c>
      <c r="AL7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$A720  &amp; ", "   &amp;
$B720  &amp; ", "   &amp;
$D720  &amp; ", '"  &amp;
$I720  &amp; "', '" &amp;
$O720  &amp; "', "  &amp;
$S720  &amp; ", '"  &amp;
TEXT($U720,"dd/mm/aaaa")  &amp; "', "   &amp;
$V720  &amp; ", "   &amp;
$X720  &amp; ", "   &amp;
$Z720  &amp; ", "   &amp;
IF($AB720 &lt;&gt; "", $AB720, "NULL")  &amp; ", "   &amp;
$AK720  &amp; ");"</f>
        <v>#REF!</v>
      </c>
    </row>
    <row r="721" spans="1:38" x14ac:dyDescent="0.2">
      <c r="A721" s="7" cm="1">
        <f t="array" aca="1" ref="A721" ca="1">INDEX(Companies!$A:$A,RANDBETWEEN(2,COUNTA(Companies!$A:$A)),1)</f>
        <v>2</v>
      </c>
      <c r="B721" s="5">
        <f t="shared" si="143"/>
        <v>720</v>
      </c>
      <c r="C721" s="5" t="str" cm="1">
        <f t="array" ref="C721">SHA1HASH($B721)</f>
        <v>aeaa8a872d9de96a7c8f7f1014fd6e4b1185f1d7</v>
      </c>
      <c r="D721" s="6">
        <f t="shared" ca="1" si="144"/>
        <v>1</v>
      </c>
      <c r="E721" s="7">
        <f ca="1">IF($B721 = 1 + N("Presidente"),
    127,
    IF($B721 = 2 + N("Vice-Presidente"),
        72,
        IF($B721 = 3 + N("Secretária bilíngue"),
            13,
            RANDBETWEEN(5,COUNT(Name!$A:$A) + 1)
        )
    )
)</f>
        <v>235</v>
      </c>
      <c r="F721" s="7" t="str">
        <f ca="1">VLOOKUP($E721,Name!$A:$B,2,FALSE)</f>
        <v>Luan</v>
      </c>
      <c r="G721" s="7">
        <f ca="1" xml:space="preserve">
IF($B721 = 1,
    0,
    RANDBETWEEN(5,COUNT('Last name'!$A:$A) + 1)
)</f>
        <v>92</v>
      </c>
      <c r="H721" s="7" t="str">
        <f ca="1" xml:space="preserve">
IF($B721 = 1 + N("Presidente"),
    "de Orléans e Bragança",
    VLOOKUP($G721,'Last name'!$A:$B,2,FALSE) &amp; " " &amp; VLOOKUP(RANDBETWEEN(5,COUNT('Last name'!$A:$A) + 1),'Last name'!$A:$B,2,FALSE)
)</f>
        <v>Freitas Farias</v>
      </c>
      <c r="I721" s="7" t="str">
        <f t="shared" ca="1" si="145"/>
        <v>Luan Freitas Farias</v>
      </c>
      <c r="J721" s="7" t="str" cm="1">
        <f t="array" aca="1" ref="J721" ca="1">SHA1HASH($I721)</f>
        <v>e2383100d8175cf94af6531f0609faa5edcb5ba9</v>
      </c>
      <c r="K721" s="7" cm="1">
        <f t="array" aca="1" ref="K721" ca="1">INDEX(States!$A:$A,M721,1)</f>
        <v>5</v>
      </c>
      <c r="L721" s="7" t="str">
        <f ca="1">VLOOKUP($K721,Countries!$A:$B,2,FALSE)</f>
        <v>Portugal</v>
      </c>
      <c r="M721" s="7" cm="1">
        <f t="array" aca="1" ref="M721" ca="1">INDEX(States!$C:$C,RANDBETWEEN(5,COUNTA(States!$A:$A) + 1),1)</f>
        <v>7</v>
      </c>
      <c r="N721" s="7" t="str">
        <f ca="1">VLOOKUP($M721,States!$C:$D,2,FALSE)</f>
        <v xml:space="preserve"> Setúbal </v>
      </c>
      <c r="O721" s="7" t="str">
        <f ca="1">VLOOKUP($E721,Name!$A:$C,3,FALSE)</f>
        <v>M</v>
      </c>
      <c r="P721" s="7" t="str">
        <f ca="1">VLOOKUP($O721,Genders!$B:$C,2,FALSE)</f>
        <v>Male</v>
      </c>
      <c r="Q721" s="7" cm="1">
        <f t="array" aca="1" ref="Q721" ca="1">INDEX('Marital status'!$A:$A,RANDBETWEEN(5,COUNTA('Marital status'!$A:$A) + 1),1)</f>
        <v>0</v>
      </c>
      <c r="R721" s="7" t="e">
        <f ca="1">VLOOKUP($Q721,'Marital status'!$A:$B,2,FALSE)</f>
        <v>#N/A</v>
      </c>
      <c r="S721" s="7">
        <f t="shared" ca="1" si="146"/>
        <v>6</v>
      </c>
      <c r="T721" s="7" t="str">
        <f ca="1">VLOOKUP($S721,Ethnicities!$A:$B,2,FALSE)</f>
        <v xml:space="preserve">  american Indian or Alaska Native</v>
      </c>
      <c r="U721" s="8">
        <f t="shared" ca="1" si="147"/>
        <v>22896</v>
      </c>
      <c r="V721" s="6">
        <f t="shared" ca="1" si="148"/>
        <v>7</v>
      </c>
      <c r="W721" s="8" t="str">
        <f ca="1">VLOOKUP($V721,'Background education'!$A:$B,2,FALSE)</f>
        <v>Undergraduate degree</v>
      </c>
      <c r="X721" s="7">
        <f ca="1" xml:space="preserve">
  IF(OR($Z721 = 5, $Z721 = 6, $Z721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21" s="7" t="str">
        <f ca="1">VLOOKUP($X721,Departments!$A:$B,2,FALSE)</f>
        <v>Communication &amp; Marketing</v>
      </c>
      <c r="Z721" s="6">
        <f t="shared" ca="1" si="149"/>
        <v>11</v>
      </c>
      <c r="AA721" s="7" t="str">
        <f ca="1">VLOOKUP($Z721,Roles!$A:$B,2,FALSE)</f>
        <v>Analyst</v>
      </c>
      <c r="AB721" s="6">
        <f t="shared" ca="1" si="150"/>
        <v>6</v>
      </c>
      <c r="AC721" s="7" t="str">
        <f ca="1" xml:space="preserve">
IF(
  ISNA($AB721),
  NA(),
  VLOOKUP($AB721,Levels!$A:$B,2,FALSE)
)</f>
        <v>Pleno</v>
      </c>
      <c r="AD721" s="8">
        <f t="shared" ca="1" si="151"/>
        <v>39585</v>
      </c>
      <c r="AE721" s="6">
        <f ca="1">RANDBETWEEN(5,COUNTA('Recruitment source'!$A:$A) + 1)</f>
        <v>14</v>
      </c>
      <c r="AF721" s="6" t="str">
        <f ca="1">VLOOKUP($AE721,'Recruitment source'!$A:$B,2,FALSE)</f>
        <v>LinkedIn</v>
      </c>
      <c r="AG721" s="8" t="e">
        <f t="shared" ca="1" si="152"/>
        <v>#N/A</v>
      </c>
      <c r="AH721" s="6" t="e">
        <f t="shared" ca="1" si="153"/>
        <v>#N/A</v>
      </c>
      <c r="AI721" s="6" t="e">
        <f ca="1" xml:space="preserve">
IF(
  ISNA($AH721),
  NA(),
  VLOOKUP($AH721,'Reasons for dismissal'!$A:$B,2,FALSE)
)</f>
        <v>#N/A</v>
      </c>
      <c r="AJ721" s="6">
        <f t="shared" ca="1" si="154"/>
        <v>4</v>
      </c>
      <c r="AK721" s="1">
        <f t="shared" ca="1" si="155"/>
        <v>2580</v>
      </c>
      <c r="AL7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$A721  &amp; ", "   &amp;
$B721  &amp; ", "   &amp;
$D721  &amp; ", '"  &amp;
$I721  &amp; "', '" &amp;
$O721  &amp; "', "  &amp;
$S721  &amp; ", '"  &amp;
TEXT($U721,"dd/mm/aaaa")  &amp; "', "   &amp;
$V721  &amp; ", "   &amp;
$X721  &amp; ", "   &amp;
$Z721  &amp; ", "   &amp;
IF($AB721 &lt;&gt; "", $AB721, "NULL")  &amp; ", "   &amp;
$AK721  &amp; ");"</f>
        <v>#REF!</v>
      </c>
    </row>
    <row r="722" spans="1:38" x14ac:dyDescent="0.2">
      <c r="A722" s="7" cm="1">
        <f t="array" aca="1" ref="A722" ca="1">INDEX(Companies!$A:$A,RANDBETWEEN(2,COUNTA(Companies!$A:$A)),1)</f>
        <v>2</v>
      </c>
      <c r="B722" s="5">
        <f t="shared" si="143"/>
        <v>721</v>
      </c>
      <c r="C722" s="5" t="str" cm="1">
        <f t="array" ref="C722">SHA1HASH($B722)</f>
        <v>0707dcc10ec1cfee92b537a96faab0a38f7bc5a1</v>
      </c>
      <c r="D722" s="6">
        <f t="shared" ca="1" si="144"/>
        <v>1</v>
      </c>
      <c r="E722" s="7">
        <f ca="1">IF($B722 = 1 + N("Presidente"),
    127,
    IF($B722 = 2 + N("Vice-Presidente"),
        72,
        IF($B722 = 3 + N("Secretária bilíngue"),
            13,
            RANDBETWEEN(5,COUNT(Name!$A:$A) + 1)
        )
    )
)</f>
        <v>71</v>
      </c>
      <c r="F722" s="7" t="str">
        <f ca="1">VLOOKUP($E722,Name!$A:$B,2,FALSE)</f>
        <v>Bernardo</v>
      </c>
      <c r="G722" s="7">
        <f ca="1" xml:space="preserve">
IF($B722 = 1,
    0,
    RANDBETWEEN(5,COUNT('Last name'!$A:$A) + 1)
)</f>
        <v>61</v>
      </c>
      <c r="H722" s="7" t="str">
        <f ca="1" xml:space="preserve">
IF($B722 = 1 + N("Presidente"),
    "de Orléans e Bragança",
    VLOOKUP($G722,'Last name'!$A:$B,2,FALSE) &amp; " " &amp; VLOOKUP(RANDBETWEEN(5,COUNT('Last name'!$A:$A) + 1),'Last name'!$A:$B,2,FALSE)
)</f>
        <v>Caruso Tavarez</v>
      </c>
      <c r="I722" s="7" t="str">
        <f t="shared" ca="1" si="145"/>
        <v>Bernardo Caruso Tavarez</v>
      </c>
      <c r="J722" s="7" t="str" cm="1">
        <f t="array" aca="1" ref="J722" ca="1">SHA1HASH($I722)</f>
        <v>77c630814b9b1fc93982821dba4bbb4534e5339b</v>
      </c>
      <c r="K722" s="7" cm="1">
        <f t="array" aca="1" ref="K722" ca="1">INDEX(States!$A:$A,M722,1)</f>
        <v>5</v>
      </c>
      <c r="L722" s="7" t="str">
        <f ca="1">VLOOKUP($K722,Countries!$A:$B,2,FALSE)</f>
        <v>Portugal</v>
      </c>
      <c r="M722" s="7" cm="1">
        <f t="array" aca="1" ref="M722" ca="1">INDEX(States!$C:$C,RANDBETWEEN(5,COUNTA(States!$A:$A) + 1),1)</f>
        <v>15</v>
      </c>
      <c r="N722" s="7" t="str">
        <f ca="1">VLOOKUP($M722,States!$C:$D,2,FALSE)</f>
        <v xml:space="preserve"> ÉVORA</v>
      </c>
      <c r="O722" s="7" t="str">
        <f ca="1">VLOOKUP($E722,Name!$A:$C,3,FALSE)</f>
        <v>M</v>
      </c>
      <c r="P722" s="7" t="str">
        <f ca="1">VLOOKUP($O722,Genders!$B:$C,2,FALSE)</f>
        <v>Male</v>
      </c>
      <c r="Q722" s="7" cm="1">
        <f t="array" aca="1" ref="Q722" ca="1">INDEX('Marital status'!$A:$A,RANDBETWEEN(5,COUNTA('Marital status'!$A:$A) + 1),1)</f>
        <v>0</v>
      </c>
      <c r="R722" s="7" t="e">
        <f ca="1">VLOOKUP($Q722,'Marital status'!$A:$B,2,FALSE)</f>
        <v>#N/A</v>
      </c>
      <c r="S722" s="7">
        <f t="shared" ca="1" si="146"/>
        <v>8</v>
      </c>
      <c r="T722" s="7" t="e">
        <f ca="1">VLOOKUP($S722,Ethnicities!$A:$B,2,FALSE)</f>
        <v>#N/A</v>
      </c>
      <c r="U722" s="8">
        <f t="shared" ca="1" si="147"/>
        <v>24971</v>
      </c>
      <c r="V722" s="6">
        <f t="shared" ca="1" si="148"/>
        <v>7</v>
      </c>
      <c r="W722" s="8" t="str">
        <f ca="1">VLOOKUP($V722,'Background education'!$A:$B,2,FALSE)</f>
        <v>Undergraduate degree</v>
      </c>
      <c r="X722" s="7">
        <f ca="1" xml:space="preserve">
  IF(OR($Z722 = 5, $Z722 = 6, $Z722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22" s="7" t="str">
        <f ca="1">VLOOKUP($X722,Departments!$A:$B,2,FALSE)</f>
        <v>Communication &amp; Marketing</v>
      </c>
      <c r="Z722" s="6">
        <f t="shared" ca="1" si="149"/>
        <v>10</v>
      </c>
      <c r="AA722" s="7" t="str">
        <f ca="1">VLOOKUP($Z722,Roles!$A:$B,2,FALSE)</f>
        <v>Trainee</v>
      </c>
      <c r="AB722" s="6" t="e">
        <f t="shared" ca="1" si="150"/>
        <v>#N/A</v>
      </c>
      <c r="AC722" s="7" t="e">
        <f ca="1" xml:space="preserve">
IF(
  ISNA($AB722),
  NA(),
  VLOOKUP($AB722,Levels!$A:$B,2,FALSE)
)</f>
        <v>#N/A</v>
      </c>
      <c r="AD722" s="8">
        <f t="shared" ca="1" si="151"/>
        <v>43257</v>
      </c>
      <c r="AE722" s="6">
        <f ca="1">RANDBETWEEN(5,COUNTA('Recruitment source'!$A:$A) + 1)</f>
        <v>7</v>
      </c>
      <c r="AF722" s="6" t="str">
        <f ca="1">VLOOKUP($AE722,'Recruitment source'!$A:$B,2,FALSE)</f>
        <v>SAPO Emprego</v>
      </c>
      <c r="AG722" s="8" t="e">
        <f t="shared" ca="1" si="152"/>
        <v>#N/A</v>
      </c>
      <c r="AH722" s="6" t="e">
        <f t="shared" ca="1" si="153"/>
        <v>#N/A</v>
      </c>
      <c r="AI722" s="6" t="e">
        <f ca="1" xml:space="preserve">
IF(
  ISNA($AH722),
  NA(),
  VLOOKUP($AH722,'Reasons for dismissal'!$A:$B,2,FALSE)
)</f>
        <v>#N/A</v>
      </c>
      <c r="AJ722" s="6">
        <f t="shared" ca="1" si="154"/>
        <v>4</v>
      </c>
      <c r="AK722" s="1">
        <f t="shared" ca="1" si="155"/>
        <v>1385</v>
      </c>
      <c r="AL7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$A722  &amp; ", "   &amp;
$B722  &amp; ", "   &amp;
$D722  &amp; ", '"  &amp;
$I722  &amp; "', '" &amp;
$O722  &amp; "', "  &amp;
$S722  &amp; ", '"  &amp;
TEXT($U722,"dd/mm/aaaa")  &amp; "', "   &amp;
$V722  &amp; ", "   &amp;
$X722  &amp; ", "   &amp;
$Z722  &amp; ", "   &amp;
IF($AB722 &lt;&gt; "", $AB722, "NULL")  &amp; ", "   &amp;
$AK722  &amp; ");"</f>
        <v>#REF!</v>
      </c>
    </row>
    <row r="723" spans="1:38" x14ac:dyDescent="0.2">
      <c r="A723" s="7" cm="1">
        <f t="array" aca="1" ref="A723" ca="1">INDEX(Companies!$A:$A,RANDBETWEEN(2,COUNTA(Companies!$A:$A)),1)</f>
        <v>2</v>
      </c>
      <c r="B723" s="5">
        <f t="shared" si="143"/>
        <v>722</v>
      </c>
      <c r="C723" s="5" t="str" cm="1">
        <f t="array" ref="C723">SHA1HASH($B723)</f>
        <v>278e89d8c2da87688af1c1b00f468a10e7dbe61f</v>
      </c>
      <c r="D723" s="6">
        <f t="shared" ca="1" si="144"/>
        <v>1</v>
      </c>
      <c r="E723" s="7">
        <f ca="1">IF($B723 = 1 + N("Presidente"),
    127,
    IF($B723 = 2 + N("Vice-Presidente"),
        72,
        IF($B723 = 3 + N("Secretária bilíngue"),
            13,
            RANDBETWEEN(5,COUNT(Name!$A:$A) + 1)
        )
    )
)</f>
        <v>64</v>
      </c>
      <c r="F723" s="7" t="str">
        <f ca="1">VLOOKUP($E723,Name!$A:$B,2,FALSE)</f>
        <v>Ayla</v>
      </c>
      <c r="G723" s="7">
        <f ca="1" xml:space="preserve">
IF($B723 = 1,
    0,
    RANDBETWEEN(5,COUNT('Last name'!$A:$A) + 1)
)</f>
        <v>29</v>
      </c>
      <c r="H723" s="7" t="str">
        <f ca="1" xml:space="preserve">
IF($B723 = 1 + N("Presidente"),
    "de Orléans e Bragança",
    VLOOKUP($G723,'Last name'!$A:$B,2,FALSE) &amp; " " &amp; VLOOKUP(RANDBETWEEN(5,COUNT('Last name'!$A:$A) + 1),'Last name'!$A:$B,2,FALSE)
)</f>
        <v>Bandeira Dias</v>
      </c>
      <c r="I723" s="7" t="str">
        <f t="shared" ca="1" si="145"/>
        <v>Ayla Bandeira Dias</v>
      </c>
      <c r="J723" s="7" t="str" cm="1">
        <f t="array" aca="1" ref="J723" ca="1">SHA1HASH($I723)</f>
        <v>2efbf6656c788d967f911aed119b2ee38e5bb1a9</v>
      </c>
      <c r="K723" s="7" cm="1">
        <f t="array" aca="1" ref="K723" ca="1">INDEX(States!$A:$A,M723,1)</f>
        <v>5</v>
      </c>
      <c r="L723" s="7" t="str">
        <f ca="1">VLOOKUP($K723,Countries!$A:$B,2,FALSE)</f>
        <v>Portugal</v>
      </c>
      <c r="M723" s="7" cm="1">
        <f t="array" aca="1" ref="M723" ca="1">INDEX(States!$C:$C,RANDBETWEEN(5,COUNTA(States!$A:$A) + 1),1)</f>
        <v>9</v>
      </c>
      <c r="N723" s="7" t="str">
        <f ca="1">VLOOKUP($M723,States!$C:$D,2,FALSE)</f>
        <v>braga</v>
      </c>
      <c r="O723" s="7" t="str">
        <f ca="1">VLOOKUP($E723,Name!$A:$C,3,FALSE)</f>
        <v>F</v>
      </c>
      <c r="P723" s="7" t="str">
        <f ca="1">VLOOKUP($O723,Genders!$B:$C,2,FALSE)</f>
        <v>Female</v>
      </c>
      <c r="Q723" s="7" cm="1">
        <f t="array" aca="1" ref="Q723" ca="1">INDEX('Marital status'!$A:$A,RANDBETWEEN(5,COUNTA('Marital status'!$A:$A) + 1),1)</f>
        <v>5</v>
      </c>
      <c r="R723" s="7" t="str">
        <f ca="1">VLOOKUP($Q723,'Marital status'!$A:$B,2,FALSE)</f>
        <v xml:space="preserve"> Separated </v>
      </c>
      <c r="S723" s="7">
        <f t="shared" ca="1" si="146"/>
        <v>5</v>
      </c>
      <c r="T723" s="7" t="str">
        <f ca="1">VLOOKUP($S723,Ethnicities!$A:$B,2,FALSE)</f>
        <v>ASIAN</v>
      </c>
      <c r="U723" s="8">
        <f t="shared" ca="1" si="147"/>
        <v>20650</v>
      </c>
      <c r="V723" s="6">
        <f t="shared" ca="1" si="148"/>
        <v>7</v>
      </c>
      <c r="W723" s="8" t="str">
        <f ca="1">VLOOKUP($V723,'Background education'!$A:$B,2,FALSE)</f>
        <v>Undergraduate degree</v>
      </c>
      <c r="X723" s="7">
        <f ca="1" xml:space="preserve">
  IF(OR($Z723 = 5, $Z723 = 6, $Z723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23" s="7" t="str">
        <f ca="1">VLOOKUP($X723,Departments!$A:$B,2,FALSE)</f>
        <v>Communication &amp; Marketing</v>
      </c>
      <c r="Z723" s="6">
        <f t="shared" ca="1" si="149"/>
        <v>11</v>
      </c>
      <c r="AA723" s="7" t="str">
        <f ca="1">VLOOKUP($Z723,Roles!$A:$B,2,FALSE)</f>
        <v>Analyst</v>
      </c>
      <c r="AB723" s="6">
        <f t="shared" ca="1" si="150"/>
        <v>6</v>
      </c>
      <c r="AC723" s="7" t="str">
        <f ca="1" xml:space="preserve">
IF(
  ISNA($AB723),
  NA(),
  VLOOKUP($AB723,Levels!$A:$B,2,FALSE)
)</f>
        <v>Pleno</v>
      </c>
      <c r="AD723" s="8">
        <f t="shared" ca="1" si="151"/>
        <v>43536</v>
      </c>
      <c r="AE723" s="6">
        <f ca="1">RANDBETWEEN(5,COUNTA('Recruitment source'!$A:$A) + 1)</f>
        <v>9</v>
      </c>
      <c r="AF723" s="6" t="str">
        <f ca="1">VLOOKUP($AE723,'Recruitment source'!$A:$B,2,FALSE)</f>
        <v>Empregos Online</v>
      </c>
      <c r="AG723" s="8" t="e">
        <f t="shared" ca="1" si="152"/>
        <v>#N/A</v>
      </c>
      <c r="AH723" s="6" t="e">
        <f t="shared" ca="1" si="153"/>
        <v>#N/A</v>
      </c>
      <c r="AI723" s="6" t="e">
        <f ca="1" xml:space="preserve">
IF(
  ISNA($AH723),
  NA(),
  VLOOKUP($AH723,'Reasons for dismissal'!$A:$B,2,FALSE)
)</f>
        <v>#N/A</v>
      </c>
      <c r="AJ723" s="6">
        <f t="shared" ca="1" si="154"/>
        <v>5</v>
      </c>
      <c r="AK723" s="1">
        <f t="shared" ca="1" si="155"/>
        <v>2580</v>
      </c>
      <c r="AL7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$A723  &amp; ", "   &amp;
$B723  &amp; ", "   &amp;
$D723  &amp; ", '"  &amp;
$I723  &amp; "', '" &amp;
$O723  &amp; "', "  &amp;
$S723  &amp; ", '"  &amp;
TEXT($U723,"dd/mm/aaaa")  &amp; "', "   &amp;
$V723  &amp; ", "   &amp;
$X723  &amp; ", "   &amp;
$Z723  &amp; ", "   &amp;
IF($AB723 &lt;&gt; "", $AB723, "NULL")  &amp; ", "   &amp;
$AK723  &amp; ");"</f>
        <v>#REF!</v>
      </c>
    </row>
    <row r="724" spans="1:38" x14ac:dyDescent="0.2">
      <c r="A724" s="7" cm="1">
        <f t="array" aca="1" ref="A724" ca="1">INDEX(Companies!$A:$A,RANDBETWEEN(2,COUNTA(Companies!$A:$A)),1)</f>
        <v>2</v>
      </c>
      <c r="B724" s="5">
        <f t="shared" si="143"/>
        <v>723</v>
      </c>
      <c r="C724" s="5" t="str" cm="1">
        <f t="array" ref="C724">SHA1HASH($B724)</f>
        <v>f5354c576bb89b67972d7fe269df256a54fef036</v>
      </c>
      <c r="D724" s="6">
        <f t="shared" ca="1" si="144"/>
        <v>1</v>
      </c>
      <c r="E724" s="7">
        <f ca="1">IF($B724 = 1 + N("Presidente"),
    127,
    IF($B724 = 2 + N("Vice-Presidente"),
        72,
        IF($B724 = 3 + N("Secretária bilíngue"),
            13,
            RANDBETWEEN(5,COUNT(Name!$A:$A) + 1)
        )
    )
)</f>
        <v>138</v>
      </c>
      <c r="F724" s="7" t="str">
        <f ca="1">VLOOKUP($E724,Name!$A:$B,2,FALSE)</f>
        <v>Fernando</v>
      </c>
      <c r="G724" s="7">
        <f ca="1" xml:space="preserve">
IF($B724 = 1,
    0,
    RANDBETWEEN(5,COUNT('Last name'!$A:$A) + 1)
)</f>
        <v>183</v>
      </c>
      <c r="H724" s="7" t="str">
        <f ca="1" xml:space="preserve">
IF($B724 = 1 + N("Presidente"),
    "de Orléans e Bragança",
    VLOOKUP($G724,'Last name'!$A:$B,2,FALSE) &amp; " " &amp; VLOOKUP(RANDBETWEEN(5,COUNT('Last name'!$A:$A) + 1),'Last name'!$A:$B,2,FALSE)
)</f>
        <v>Soares Frasão</v>
      </c>
      <c r="I724" s="7" t="str">
        <f t="shared" ca="1" si="145"/>
        <v>Fernando Soares Frasão</v>
      </c>
      <c r="J724" s="7" t="str" cm="1">
        <f t="array" aca="1" ref="J724" ca="1">SHA1HASH($I724)</f>
        <v>159eb56ba013a18c9fe682d845871247da2f649d</v>
      </c>
      <c r="K724" s="7" cm="1">
        <f t="array" aca="1" ref="K724" ca="1">INDEX(States!$A:$A,M724,1)</f>
        <v>5</v>
      </c>
      <c r="L724" s="7" t="str">
        <f ca="1">VLOOKUP($K724,Countries!$A:$B,2,FALSE)</f>
        <v>Portugal</v>
      </c>
      <c r="M724" s="7" cm="1">
        <f t="array" aca="1" ref="M724" ca="1">INDEX(States!$C:$C,RANDBETWEEN(5,COUNTA(States!$A:$A) + 1),1)</f>
        <v>9</v>
      </c>
      <c r="N724" s="7" t="str">
        <f ca="1">VLOOKUP($M724,States!$C:$D,2,FALSE)</f>
        <v>braga</v>
      </c>
      <c r="O724" s="7" t="str">
        <f ca="1">VLOOKUP($E724,Name!$A:$C,3,FALSE)</f>
        <v>M</v>
      </c>
      <c r="P724" s="7" t="str">
        <f ca="1">VLOOKUP($O724,Genders!$B:$C,2,FALSE)</f>
        <v>Male</v>
      </c>
      <c r="Q724" s="7" cm="1">
        <f t="array" aca="1" ref="Q724" ca="1">INDEX('Marital status'!$A:$A,RANDBETWEEN(5,COUNTA('Marital status'!$A:$A) + 1),1)</f>
        <v>0</v>
      </c>
      <c r="R724" s="7" t="e">
        <f ca="1">VLOOKUP($Q724,'Marital status'!$A:$B,2,FALSE)</f>
        <v>#N/A</v>
      </c>
      <c r="S724" s="7">
        <f t="shared" ca="1" si="146"/>
        <v>5</v>
      </c>
      <c r="T724" s="7" t="str">
        <f ca="1">VLOOKUP($S724,Ethnicities!$A:$B,2,FALSE)</f>
        <v>ASIAN</v>
      </c>
      <c r="U724" s="8">
        <f t="shared" ca="1" si="147"/>
        <v>29984</v>
      </c>
      <c r="V724" s="6">
        <f t="shared" ca="1" si="148"/>
        <v>7</v>
      </c>
      <c r="W724" s="8" t="str">
        <f ca="1">VLOOKUP($V724,'Background education'!$A:$B,2,FALSE)</f>
        <v>Undergraduate degree</v>
      </c>
      <c r="X724" s="7">
        <f ca="1" xml:space="preserve">
  IF(OR($Z724 = 5, $Z724 = 6, $Z724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724" s="7" t="str">
        <f ca="1">VLOOKUP($X724,Departments!$A:$B,2,FALSE)</f>
        <v>Administration</v>
      </c>
      <c r="Z724" s="6">
        <f t="shared" ca="1" si="149"/>
        <v>9</v>
      </c>
      <c r="AA724" s="7" t="str">
        <f ca="1">VLOOKUP($Z724,Roles!$A:$B,2,FALSE)</f>
        <v>Intern</v>
      </c>
      <c r="AB724" s="6" t="e">
        <f t="shared" ca="1" si="150"/>
        <v>#N/A</v>
      </c>
      <c r="AC724" s="7" t="e">
        <f ca="1" xml:space="preserve">
IF(
  ISNA($AB724),
  NA(),
  VLOOKUP($AB724,Levels!$A:$B,2,FALSE)
)</f>
        <v>#N/A</v>
      </c>
      <c r="AD724" s="8">
        <f t="shared" ca="1" si="151"/>
        <v>37827</v>
      </c>
      <c r="AE724" s="6">
        <f ca="1">RANDBETWEEN(5,COUNTA('Recruitment source'!$A:$A) + 1)</f>
        <v>9</v>
      </c>
      <c r="AF724" s="6" t="str">
        <f ca="1">VLOOKUP($AE724,'Recruitment source'!$A:$B,2,FALSE)</f>
        <v>Empregos Online</v>
      </c>
      <c r="AG724" s="8" t="e">
        <f t="shared" ca="1" si="152"/>
        <v>#N/A</v>
      </c>
      <c r="AH724" s="6" t="e">
        <f t="shared" ca="1" si="153"/>
        <v>#N/A</v>
      </c>
      <c r="AI724" s="6" t="e">
        <f ca="1" xml:space="preserve">
IF(
  ISNA($AH724),
  NA(),
  VLOOKUP($AH724,'Reasons for dismissal'!$A:$B,2,FALSE)
)</f>
        <v>#N/A</v>
      </c>
      <c r="AJ724" s="6">
        <f t="shared" ca="1" si="154"/>
        <v>4</v>
      </c>
      <c r="AK724" s="1">
        <f t="shared" ca="1" si="155"/>
        <v>1205</v>
      </c>
      <c r="AL7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$A724  &amp; ", "   &amp;
$B724  &amp; ", "   &amp;
$D724  &amp; ", '"  &amp;
$I724  &amp; "', '" &amp;
$O724  &amp; "', "  &amp;
$S724  &amp; ", '"  &amp;
TEXT($U724,"dd/mm/aaaa")  &amp; "', "   &amp;
$V724  &amp; ", "   &amp;
$X724  &amp; ", "   &amp;
$Z724  &amp; ", "   &amp;
IF($AB724 &lt;&gt; "", $AB724, "NULL")  &amp; ", "   &amp;
$AK724  &amp; ");"</f>
        <v>#REF!</v>
      </c>
    </row>
    <row r="725" spans="1:38" x14ac:dyDescent="0.2">
      <c r="A725" s="7" cm="1">
        <f t="array" aca="1" ref="A725" ca="1">INDEX(Companies!$A:$A,RANDBETWEEN(2,COUNTA(Companies!$A:$A)),1)</f>
        <v>2</v>
      </c>
      <c r="B725" s="5">
        <f t="shared" si="143"/>
        <v>724</v>
      </c>
      <c r="C725" s="5" t="str" cm="1">
        <f t="array" ref="C725">SHA1HASH($B725)</f>
        <v>b19dc177a07ce563e09b457f13bf5a673ddfbba1</v>
      </c>
      <c r="D725" s="6">
        <f t="shared" ca="1" si="144"/>
        <v>1</v>
      </c>
      <c r="E725" s="7">
        <f ca="1">IF($B725 = 1 + N("Presidente"),
    127,
    IF($B725 = 2 + N("Vice-Presidente"),
        72,
        IF($B725 = 3 + N("Secretária bilíngue"),
            13,
            RANDBETWEEN(5,COUNT(Name!$A:$A) + 1)
        )
    )
)</f>
        <v>200</v>
      </c>
      <c r="F725" s="7" t="str">
        <f ca="1">VLOOKUP($E725,Name!$A:$B,2,FALSE)</f>
        <v>José Heleno</v>
      </c>
      <c r="G725" s="7">
        <f ca="1" xml:space="preserve">
IF($B725 = 1,
    0,
    RANDBETWEEN(5,COUNT('Last name'!$A:$A) + 1)
)</f>
        <v>107</v>
      </c>
      <c r="H725" s="7" t="str">
        <f ca="1" xml:space="preserve">
IF($B725 = 1 + N("Presidente"),
    "de Orléans e Bragança",
    VLOOKUP($G725,'Last name'!$A:$B,2,FALSE) &amp; " " &amp; VLOOKUP(RANDBETWEEN(5,COUNT('Last name'!$A:$A) + 1),'Last name'!$A:$B,2,FALSE)
)</f>
        <v>Leite Pinheiro</v>
      </c>
      <c r="I725" s="7" t="str">
        <f t="shared" ca="1" si="145"/>
        <v>José Heleno Leite Pinheiro</v>
      </c>
      <c r="J725" s="7" t="str" cm="1">
        <f t="array" aca="1" ref="J725" ca="1">SHA1HASH($I725)</f>
        <v>092efdca4cfc261e36f1ba1deab239bb7fafa66c</v>
      </c>
      <c r="K725" s="7" cm="1">
        <f t="array" aca="1" ref="K725" ca="1">INDEX(States!$A:$A,M725,1)</f>
        <v>5</v>
      </c>
      <c r="L725" s="7" t="str">
        <f ca="1">VLOOKUP($K725,Countries!$A:$B,2,FALSE)</f>
        <v>Portugal</v>
      </c>
      <c r="M725" s="7" cm="1">
        <f t="array" aca="1" ref="M725" ca="1">INDEX(States!$C:$C,RANDBETWEEN(5,COUNTA(States!$A:$A) + 1),1)</f>
        <v>14</v>
      </c>
      <c r="N725" s="7" t="str">
        <f ca="1">VLOOKUP($M725,States!$C:$D,2,FALSE)</f>
        <v>Madeira</v>
      </c>
      <c r="O725" s="7" t="str">
        <f ca="1">VLOOKUP($E725,Name!$A:$C,3,FALSE)</f>
        <v>M</v>
      </c>
      <c r="P725" s="7" t="str">
        <f ca="1">VLOOKUP($O725,Genders!$B:$C,2,FALSE)</f>
        <v>Male</v>
      </c>
      <c r="Q725" s="7" cm="1">
        <f t="array" aca="1" ref="Q725" ca="1">INDEX('Marital status'!$A:$A,RANDBETWEEN(5,COUNTA('Marital status'!$A:$A) + 1),1)</f>
        <v>6</v>
      </c>
      <c r="R725" s="7" t="str">
        <f ca="1">VLOOKUP($Q725,'Marital status'!$A:$B,2,FALSE)</f>
        <v>DIVORCED</v>
      </c>
      <c r="S725" s="7">
        <f t="shared" ca="1" si="146"/>
        <v>5</v>
      </c>
      <c r="T725" s="7" t="str">
        <f ca="1">VLOOKUP($S725,Ethnicities!$A:$B,2,FALSE)</f>
        <v>ASIAN</v>
      </c>
      <c r="U725" s="8">
        <f t="shared" ca="1" si="147"/>
        <v>29548</v>
      </c>
      <c r="V725" s="6">
        <f t="shared" ca="1" si="148"/>
        <v>8</v>
      </c>
      <c r="W725" s="8" t="str">
        <f ca="1">VLOOKUP($V725,'Background education'!$A:$B,2,FALSE)</f>
        <v>Graduate school</v>
      </c>
      <c r="X725" s="7">
        <f ca="1" xml:space="preserve">
  IF(OR($Z725 = 5, $Z725 = 6, $Z725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25" s="7" t="str">
        <f ca="1">VLOOKUP($X725,Departments!$A:$B,2,FALSE)</f>
        <v>Communication &amp; Marketing</v>
      </c>
      <c r="Z725" s="6">
        <f t="shared" ca="1" si="149"/>
        <v>11</v>
      </c>
      <c r="AA725" s="7" t="str">
        <f ca="1">VLOOKUP($Z725,Roles!$A:$B,2,FALSE)</f>
        <v>Analyst</v>
      </c>
      <c r="AB725" s="6">
        <f t="shared" ca="1" si="150"/>
        <v>7</v>
      </c>
      <c r="AC725" s="7" t="str">
        <f ca="1" xml:space="preserve">
IF(
  ISNA($AB725),
  NA(),
  VLOOKUP($AB725,Levels!$A:$B,2,FALSE)
)</f>
        <v>Senior</v>
      </c>
      <c r="AD725" s="8">
        <f t="shared" ca="1" si="151"/>
        <v>42963</v>
      </c>
      <c r="AE725" s="6">
        <f ca="1">RANDBETWEEN(5,COUNTA('Recruitment source'!$A:$A) + 1)</f>
        <v>7</v>
      </c>
      <c r="AF725" s="6" t="str">
        <f ca="1">VLOOKUP($AE725,'Recruitment source'!$A:$B,2,FALSE)</f>
        <v>SAPO Emprego</v>
      </c>
      <c r="AG725" s="8" t="e">
        <f t="shared" ca="1" si="152"/>
        <v>#N/A</v>
      </c>
      <c r="AH725" s="6" t="e">
        <f t="shared" ca="1" si="153"/>
        <v>#N/A</v>
      </c>
      <c r="AI725" s="6" t="e">
        <f ca="1" xml:space="preserve">
IF(
  ISNA($AH725),
  NA(),
  VLOOKUP($AH725,'Reasons for dismissal'!$A:$B,2,FALSE)
)</f>
        <v>#N/A</v>
      </c>
      <c r="AJ725" s="6">
        <f t="shared" ca="1" si="154"/>
        <v>4</v>
      </c>
      <c r="AK725" s="1">
        <f t="shared" ca="1" si="155"/>
        <v>3080</v>
      </c>
      <c r="AL7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$A725  &amp; ", "   &amp;
$B725  &amp; ", "   &amp;
$D725  &amp; ", '"  &amp;
$I725  &amp; "', '" &amp;
$O725  &amp; "', "  &amp;
$S725  &amp; ", '"  &amp;
TEXT($U725,"dd/mm/aaaa")  &amp; "', "   &amp;
$V725  &amp; ", "   &amp;
$X725  &amp; ", "   &amp;
$Z725  &amp; ", "   &amp;
IF($AB725 &lt;&gt; "", $AB725, "NULL")  &amp; ", "   &amp;
$AK725  &amp; ");"</f>
        <v>#REF!</v>
      </c>
    </row>
    <row r="726" spans="1:38" x14ac:dyDescent="0.2">
      <c r="A726" s="7" cm="1">
        <f t="array" aca="1" ref="A726" ca="1">INDEX(Companies!$A:$A,RANDBETWEEN(2,COUNTA(Companies!$A:$A)),1)</f>
        <v>2</v>
      </c>
      <c r="B726" s="5">
        <f t="shared" si="143"/>
        <v>725</v>
      </c>
      <c r="C726" s="5" t="str" cm="1">
        <f t="array" ref="C726">SHA1HASH($B726)</f>
        <v>75d2a5a3c528920d00425f29099eed114b9134e0</v>
      </c>
      <c r="D726" s="6">
        <f t="shared" ca="1" si="144"/>
        <v>1</v>
      </c>
      <c r="E726" s="7">
        <f ca="1">IF($B726 = 1 + N("Presidente"),
    127,
    IF($B726 = 2 + N("Vice-Presidente"),
        72,
        IF($B726 = 3 + N("Secretária bilíngue"),
            13,
            RANDBETWEEN(5,COUNT(Name!$A:$A) + 1)
        )
    )
)</f>
        <v>7</v>
      </c>
      <c r="F726" s="7" t="str">
        <f ca="1">VLOOKUP($E726,Name!$A:$B,2,FALSE)</f>
        <v>Adelaide</v>
      </c>
      <c r="G726" s="7">
        <f ca="1" xml:space="preserve">
IF($B726 = 1,
    0,
    RANDBETWEEN(5,COUNT('Last name'!$A:$A) + 1)
)</f>
        <v>36</v>
      </c>
      <c r="H726" s="7" t="str">
        <f ca="1" xml:space="preserve">
IF($B726 = 1 + N("Presidente"),
    "de Orléans e Bragança",
    VLOOKUP($G726,'Last name'!$A:$B,2,FALSE) &amp; " " &amp; VLOOKUP(RANDBETWEEN(5,COUNT('Last name'!$A:$A) + 1),'Last name'!$A:$B,2,FALSE)
)</f>
        <v>Batista Moreira</v>
      </c>
      <c r="I726" s="7" t="str">
        <f t="shared" ca="1" si="145"/>
        <v>Adelaide Batista Moreira</v>
      </c>
      <c r="J726" s="7" t="str" cm="1">
        <f t="array" aca="1" ref="J726" ca="1">SHA1HASH($I726)</f>
        <v>fe9b0b4ab466ebc57c528987eda688426f557be0</v>
      </c>
      <c r="K726" s="7" cm="1">
        <f t="array" aca="1" ref="K726" ca="1">INDEX(States!$A:$A,M726,1)</f>
        <v>5</v>
      </c>
      <c r="L726" s="7" t="str">
        <f ca="1">VLOOKUP($K726,Countries!$A:$B,2,FALSE)</f>
        <v>Portugal</v>
      </c>
      <c r="M726" s="7" cm="1">
        <f t="array" aca="1" ref="M726" ca="1">INDEX(States!$C:$C,RANDBETWEEN(5,COUNTA(States!$A:$A) + 1),1)</f>
        <v>7</v>
      </c>
      <c r="N726" s="7" t="str">
        <f ca="1">VLOOKUP($M726,States!$C:$D,2,FALSE)</f>
        <v xml:space="preserve"> Setúbal </v>
      </c>
      <c r="O726" s="7" t="str">
        <f ca="1">VLOOKUP($E726,Name!$A:$C,3,FALSE)</f>
        <v>F</v>
      </c>
      <c r="P726" s="7" t="str">
        <f ca="1">VLOOKUP($O726,Genders!$B:$C,2,FALSE)</f>
        <v>Female</v>
      </c>
      <c r="Q726" s="7" cm="1">
        <f t="array" aca="1" ref="Q726" ca="1">INDEX('Marital status'!$A:$A,RANDBETWEEN(5,COUNTA('Marital status'!$A:$A) + 1),1)</f>
        <v>0</v>
      </c>
      <c r="R726" s="7" t="e">
        <f ca="1">VLOOKUP($Q726,'Marital status'!$A:$B,2,FALSE)</f>
        <v>#N/A</v>
      </c>
      <c r="S726" s="7">
        <f t="shared" ca="1" si="146"/>
        <v>7</v>
      </c>
      <c r="T726" s="7" t="str">
        <f ca="1">VLOOKUP($S726,Ethnicities!$A:$B,2,FALSE)</f>
        <v>Native Hawaiian or Other Pacific Islander</v>
      </c>
      <c r="U726" s="8">
        <f t="shared" ca="1" si="147"/>
        <v>31716</v>
      </c>
      <c r="V726" s="6">
        <f t="shared" ca="1" si="148"/>
        <v>7</v>
      </c>
      <c r="W726" s="8" t="str">
        <f ca="1">VLOOKUP($V726,'Background education'!$A:$B,2,FALSE)</f>
        <v>Undergraduate degree</v>
      </c>
      <c r="X726" s="7">
        <f ca="1" xml:space="preserve">
  IF(OR($Z726 = 5, $Z726 = 6, $Z726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26" s="7" t="str">
        <f ca="1">VLOOKUP($X726,Departments!$A:$B,2,FALSE)</f>
        <v>Communication &amp; Marketing</v>
      </c>
      <c r="Z726" s="6">
        <f t="shared" ca="1" si="149"/>
        <v>10</v>
      </c>
      <c r="AA726" s="7" t="str">
        <f ca="1">VLOOKUP($Z726,Roles!$A:$B,2,FALSE)</f>
        <v>Trainee</v>
      </c>
      <c r="AB726" s="6" t="e">
        <f t="shared" ca="1" si="150"/>
        <v>#N/A</v>
      </c>
      <c r="AC726" s="7" t="e">
        <f ca="1" xml:space="preserve">
IF(
  ISNA($AB726),
  NA(),
  VLOOKUP($AB726,Levels!$A:$B,2,FALSE)
)</f>
        <v>#N/A</v>
      </c>
      <c r="AD726" s="8">
        <f t="shared" ca="1" si="151"/>
        <v>41291</v>
      </c>
      <c r="AE726" s="6">
        <f ca="1">RANDBETWEEN(5,COUNTA('Recruitment source'!$A:$A) + 1)</f>
        <v>15</v>
      </c>
      <c r="AF726" s="6" t="str">
        <f ca="1">VLOOKUP($AE726,'Recruitment source'!$A:$B,2,FALSE)</f>
        <v>Website</v>
      </c>
      <c r="AG726" s="8" t="e">
        <f t="shared" ca="1" si="152"/>
        <v>#N/A</v>
      </c>
      <c r="AH726" s="6" t="e">
        <f t="shared" ca="1" si="153"/>
        <v>#N/A</v>
      </c>
      <c r="AI726" s="6" t="e">
        <f ca="1" xml:space="preserve">
IF(
  ISNA($AH726),
  NA(),
  VLOOKUP($AH726,'Reasons for dismissal'!$A:$B,2,FALSE)
)</f>
        <v>#N/A</v>
      </c>
      <c r="AJ726" s="6">
        <f t="shared" ca="1" si="154"/>
        <v>4</v>
      </c>
      <c r="AK726" s="1">
        <f t="shared" ca="1" si="155"/>
        <v>1385</v>
      </c>
      <c r="AL7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$A726  &amp; ", "   &amp;
$B726  &amp; ", "   &amp;
$D726  &amp; ", '"  &amp;
$I726  &amp; "', '" &amp;
$O726  &amp; "', "  &amp;
$S726  &amp; ", '"  &amp;
TEXT($U726,"dd/mm/aaaa")  &amp; "', "   &amp;
$V726  &amp; ", "   &amp;
$X726  &amp; ", "   &amp;
$Z726  &amp; ", "   &amp;
IF($AB726 &lt;&gt; "", $AB726, "NULL")  &amp; ", "   &amp;
$AK726  &amp; ");"</f>
        <v>#REF!</v>
      </c>
    </row>
    <row r="727" spans="1:38" x14ac:dyDescent="0.2">
      <c r="A727" s="7" cm="1">
        <f t="array" aca="1" ref="A727" ca="1">INDEX(Companies!$A:$A,RANDBETWEEN(2,COUNTA(Companies!$A:$A)),1)</f>
        <v>2</v>
      </c>
      <c r="B727" s="5">
        <f t="shared" si="143"/>
        <v>726</v>
      </c>
      <c r="C727" s="5" t="str" cm="1">
        <f t="array" ref="C727">SHA1HASH($B727)</f>
        <v>db667d12a4034fedb3d483274955503ca4a361e2</v>
      </c>
      <c r="D727" s="6">
        <f t="shared" ca="1" si="144"/>
        <v>1</v>
      </c>
      <c r="E727" s="7">
        <f ca="1">IF($B727 = 1 + N("Presidente"),
    127,
    IF($B727 = 2 + N("Vice-Presidente"),
        72,
        IF($B727 = 3 + N("Secretária bilíngue"),
            13,
            RANDBETWEEN(5,COUNT(Name!$A:$A) + 1)
        )
    )
)</f>
        <v>48</v>
      </c>
      <c r="F727" s="7" t="str">
        <f ca="1">VLOOKUP($E727,Name!$A:$B,2,FALSE)</f>
        <v>Anthony</v>
      </c>
      <c r="G727" s="7">
        <f ca="1" xml:space="preserve">
IF($B727 = 1,
    0,
    RANDBETWEEN(5,COUNT('Last name'!$A:$A) + 1)
)</f>
        <v>9</v>
      </c>
      <c r="H727" s="7" t="str">
        <f ca="1" xml:space="preserve">
IF($B727 = 1 + N("Presidente"),
    "de Orléans e Bragança",
    VLOOKUP($G727,'Last name'!$A:$B,2,FALSE) &amp; " " &amp; VLOOKUP(RANDBETWEEN(5,COUNT('Last name'!$A:$A) + 1),'Last name'!$A:$B,2,FALSE)
)</f>
        <v>Aleluia Farina</v>
      </c>
      <c r="I727" s="7" t="str">
        <f t="shared" ca="1" si="145"/>
        <v>Anthony Aleluia Farina</v>
      </c>
      <c r="J727" s="7" t="str" cm="1">
        <f t="array" aca="1" ref="J727" ca="1">SHA1HASH($I727)</f>
        <v>8035b286a782b40a6e3ef90bd4b75e939477209a</v>
      </c>
      <c r="K727" s="7" cm="1">
        <f t="array" aca="1" ref="K727" ca="1">INDEX(States!$A:$A,M727,1)</f>
        <v>5</v>
      </c>
      <c r="L727" s="7" t="str">
        <f ca="1">VLOOKUP($K727,Countries!$A:$B,2,FALSE)</f>
        <v>Portugal</v>
      </c>
      <c r="M727" s="7" cm="1">
        <f t="array" aca="1" ref="M727" ca="1">INDEX(States!$C:$C,RANDBETWEEN(5,COUNTA(States!$A:$A) + 1),1)</f>
        <v>5</v>
      </c>
      <c r="N727" s="7" t="str">
        <f ca="1">VLOOKUP($M727,States!$C:$D,2,FALSE)</f>
        <v xml:space="preserve"> Lisboa</v>
      </c>
      <c r="O727" s="7" t="str">
        <f ca="1">VLOOKUP($E727,Name!$A:$C,3,FALSE)</f>
        <v>M</v>
      </c>
      <c r="P727" s="7" t="str">
        <f ca="1">VLOOKUP($O727,Genders!$B:$C,2,FALSE)</f>
        <v>Male</v>
      </c>
      <c r="Q727" s="7" cm="1">
        <f t="array" aca="1" ref="Q727" ca="1">INDEX('Marital status'!$A:$A,RANDBETWEEN(5,COUNTA('Marital status'!$A:$A) + 1),1)</f>
        <v>6</v>
      </c>
      <c r="R727" s="7" t="str">
        <f ca="1">VLOOKUP($Q727,'Marital status'!$A:$B,2,FALSE)</f>
        <v>DIVORCED</v>
      </c>
      <c r="S727" s="7">
        <f t="shared" ca="1" si="146"/>
        <v>5</v>
      </c>
      <c r="T727" s="7" t="str">
        <f ca="1">VLOOKUP($S727,Ethnicities!$A:$B,2,FALSE)</f>
        <v>ASIAN</v>
      </c>
      <c r="U727" s="8">
        <f t="shared" ca="1" si="147"/>
        <v>25843</v>
      </c>
      <c r="V727" s="6">
        <f t="shared" ca="1" si="148"/>
        <v>8</v>
      </c>
      <c r="W727" s="8" t="str">
        <f ca="1">VLOOKUP($V727,'Background education'!$A:$B,2,FALSE)</f>
        <v>Graduate school</v>
      </c>
      <c r="X727" s="7">
        <f ca="1" xml:space="preserve">
  IF(OR($Z727 = 5, $Z727 = 6, $Z727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727" s="7" t="str">
        <f ca="1">VLOOKUP($X727,Departments!$A:$B,2,FALSE)</f>
        <v>Audit</v>
      </c>
      <c r="Z727" s="6">
        <f t="shared" ca="1" si="149"/>
        <v>11</v>
      </c>
      <c r="AA727" s="7" t="str">
        <f ca="1">VLOOKUP($Z727,Roles!$A:$B,2,FALSE)</f>
        <v>Analyst</v>
      </c>
      <c r="AB727" s="6">
        <f t="shared" ca="1" si="150"/>
        <v>5</v>
      </c>
      <c r="AC727" s="7" t="str">
        <f ca="1" xml:space="preserve">
IF(
  ISNA($AB727),
  NA(),
  VLOOKUP($AB727,Levels!$A:$B,2,FALSE)
)</f>
        <v>Junior</v>
      </c>
      <c r="AD727" s="8">
        <f t="shared" ca="1" si="151"/>
        <v>40637</v>
      </c>
      <c r="AE727" s="6">
        <f ca="1">RANDBETWEEN(5,COUNTA('Recruitment source'!$A:$A) + 1)</f>
        <v>8</v>
      </c>
      <c r="AF727" s="6" t="str">
        <f ca="1">VLOOKUP($AE727,'Recruitment source'!$A:$B,2,FALSE)</f>
        <v>Net Empregos</v>
      </c>
      <c r="AG727" s="8" t="e">
        <f t="shared" ca="1" si="152"/>
        <v>#N/A</v>
      </c>
      <c r="AH727" s="6" t="e">
        <f t="shared" ca="1" si="153"/>
        <v>#N/A</v>
      </c>
      <c r="AI727" s="6" t="e">
        <f ca="1" xml:space="preserve">
IF(
  ISNA($AH727),
  NA(),
  VLOOKUP($AH727,'Reasons for dismissal'!$A:$B,2,FALSE)
)</f>
        <v>#N/A</v>
      </c>
      <c r="AJ727" s="6">
        <f t="shared" ca="1" si="154"/>
        <v>5</v>
      </c>
      <c r="AK727" s="1">
        <f t="shared" ca="1" si="155"/>
        <v>3000</v>
      </c>
      <c r="AL7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$A727  &amp; ", "   &amp;
$B727  &amp; ", "   &amp;
$D727  &amp; ", '"  &amp;
$I727  &amp; "', '" &amp;
$O727  &amp; "', "  &amp;
$S727  &amp; ", '"  &amp;
TEXT($U727,"dd/mm/aaaa")  &amp; "', "   &amp;
$V727  &amp; ", "   &amp;
$X727  &amp; ", "   &amp;
$Z727  &amp; ", "   &amp;
IF($AB727 &lt;&gt; "", $AB727, "NULL")  &amp; ", "   &amp;
$AK727  &amp; ");"</f>
        <v>#REF!</v>
      </c>
    </row>
    <row r="728" spans="1:38" x14ac:dyDescent="0.2">
      <c r="A728" s="7" cm="1">
        <f t="array" aca="1" ref="A728" ca="1">INDEX(Companies!$A:$A,RANDBETWEEN(2,COUNTA(Companies!$A:$A)),1)</f>
        <v>2</v>
      </c>
      <c r="B728" s="5">
        <f t="shared" si="143"/>
        <v>727</v>
      </c>
      <c r="C728" s="5" t="str" cm="1">
        <f t="array" ref="C728">SHA1HASH($B728)</f>
        <v>90f98c0ea42c927c4b073038a1fbf401ffd4e2a1</v>
      </c>
      <c r="D728" s="6">
        <f t="shared" ca="1" si="144"/>
        <v>1</v>
      </c>
      <c r="E728" s="7">
        <f ca="1">IF($B728 = 1 + N("Presidente"),
    127,
    IF($B728 = 2 + N("Vice-Presidente"),
        72,
        IF($B728 = 3 + N("Secretária bilíngue"),
            13,
            RANDBETWEEN(5,COUNT(Name!$A:$A) + 1)
        )
    )
)</f>
        <v>256</v>
      </c>
      <c r="F728" s="7" t="str">
        <f ca="1">VLOOKUP($E728,Name!$A:$B,2,FALSE)</f>
        <v>Marcelo</v>
      </c>
      <c r="G728" s="7">
        <f ca="1" xml:space="preserve">
IF($B728 = 1,
    0,
    RANDBETWEEN(5,COUNT('Last name'!$A:$A) + 1)
)</f>
        <v>76</v>
      </c>
      <c r="H728" s="7" t="str">
        <f ca="1" xml:space="preserve">
IF($B728 = 1 + N("Presidente"),
    "de Orléans e Bragança",
    VLOOKUP($G728,'Last name'!$A:$B,2,FALSE) &amp; " " &amp; VLOOKUP(RANDBETWEEN(5,COUNT('Last name'!$A:$A) + 1),'Last name'!$A:$B,2,FALSE)
)</f>
        <v>Duarte Camargo</v>
      </c>
      <c r="I728" s="7" t="str">
        <f t="shared" ca="1" si="145"/>
        <v>Marcelo Duarte Camargo</v>
      </c>
      <c r="J728" s="7" t="str" cm="1">
        <f t="array" aca="1" ref="J728" ca="1">SHA1HASH($I728)</f>
        <v>c310fc814abc8200cfe6c4597e93261814e5b471</v>
      </c>
      <c r="K728" s="7" cm="1">
        <f t="array" aca="1" ref="K728" ca="1">INDEX(States!$A:$A,M728,1)</f>
        <v>5</v>
      </c>
      <c r="L728" s="7" t="str">
        <f ca="1">VLOOKUP($K728,Countries!$A:$B,2,FALSE)</f>
        <v>Portugal</v>
      </c>
      <c r="M728" s="7" cm="1">
        <f t="array" aca="1" ref="M728" ca="1">INDEX(States!$C:$C,RANDBETWEEN(5,COUNTA(States!$A:$A) + 1),1)</f>
        <v>19</v>
      </c>
      <c r="N728" s="7" t="str">
        <f ca="1">VLOOKUP($M728,States!$C:$D,2,FALSE)</f>
        <v>Beja</v>
      </c>
      <c r="O728" s="7" t="str">
        <f ca="1">VLOOKUP($E728,Name!$A:$C,3,FALSE)</f>
        <v>M</v>
      </c>
      <c r="P728" s="7" t="str">
        <f ca="1">VLOOKUP($O728,Genders!$B:$C,2,FALSE)</f>
        <v>Male</v>
      </c>
      <c r="Q728" s="7" cm="1">
        <f t="array" aca="1" ref="Q728" ca="1">INDEX('Marital status'!$A:$A,RANDBETWEEN(5,COUNTA('Marital status'!$A:$A) + 1),1)</f>
        <v>6</v>
      </c>
      <c r="R728" s="7" t="str">
        <f ca="1">VLOOKUP($Q728,'Marital status'!$A:$B,2,FALSE)</f>
        <v>DIVORCED</v>
      </c>
      <c r="S728" s="7">
        <f t="shared" ca="1" si="146"/>
        <v>6</v>
      </c>
      <c r="T728" s="7" t="str">
        <f ca="1">VLOOKUP($S728,Ethnicities!$A:$B,2,FALSE)</f>
        <v xml:space="preserve">  american Indian or Alaska Native</v>
      </c>
      <c r="U728" s="8">
        <f t="shared" ca="1" si="147"/>
        <v>27537</v>
      </c>
      <c r="V728" s="6">
        <f t="shared" ca="1" si="148"/>
        <v>7</v>
      </c>
      <c r="W728" s="8" t="str">
        <f ca="1">VLOOKUP($V728,'Background education'!$A:$B,2,FALSE)</f>
        <v>Undergraduate degree</v>
      </c>
      <c r="X728" s="7">
        <f ca="1" xml:space="preserve">
  IF(OR($Z728 = 5, $Z728 = 6, $Z728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728" s="7" t="str">
        <f ca="1">VLOOKUP($X728,Departments!$A:$B,2,FALSE)</f>
        <v>Human Resource</v>
      </c>
      <c r="Z728" s="6">
        <f t="shared" ca="1" si="149"/>
        <v>9</v>
      </c>
      <c r="AA728" s="7" t="str">
        <f ca="1">VLOOKUP($Z728,Roles!$A:$B,2,FALSE)</f>
        <v>Intern</v>
      </c>
      <c r="AB728" s="6" t="e">
        <f t="shared" ca="1" si="150"/>
        <v>#N/A</v>
      </c>
      <c r="AC728" s="7" t="e">
        <f ca="1" xml:space="preserve">
IF(
  ISNA($AB728),
  NA(),
  VLOOKUP($AB728,Levels!$A:$B,2,FALSE)
)</f>
        <v>#N/A</v>
      </c>
      <c r="AD728" s="8">
        <f t="shared" ca="1" si="151"/>
        <v>37315</v>
      </c>
      <c r="AE728" s="6">
        <f ca="1">RANDBETWEEN(5,COUNTA('Recruitment source'!$A:$A) + 1)</f>
        <v>7</v>
      </c>
      <c r="AF728" s="6" t="str">
        <f ca="1">VLOOKUP($AE728,'Recruitment source'!$A:$B,2,FALSE)</f>
        <v>SAPO Emprego</v>
      </c>
      <c r="AG728" s="8" t="e">
        <f t="shared" ca="1" si="152"/>
        <v>#N/A</v>
      </c>
      <c r="AH728" s="6" t="e">
        <f t="shared" ca="1" si="153"/>
        <v>#N/A</v>
      </c>
      <c r="AI728" s="6" t="e">
        <f ca="1" xml:space="preserve">
IF(
  ISNA($AH728),
  NA(),
  VLOOKUP($AH728,'Reasons for dismissal'!$A:$B,2,FALSE)
)</f>
        <v>#N/A</v>
      </c>
      <c r="AJ728" s="6">
        <f t="shared" ca="1" si="154"/>
        <v>4</v>
      </c>
      <c r="AK728" s="1">
        <f t="shared" ca="1" si="155"/>
        <v>1285</v>
      </c>
      <c r="AL7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$A728  &amp; ", "   &amp;
$B728  &amp; ", "   &amp;
$D728  &amp; ", '"  &amp;
$I728  &amp; "', '" &amp;
$O728  &amp; "', "  &amp;
$S728  &amp; ", '"  &amp;
TEXT($U728,"dd/mm/aaaa")  &amp; "', "   &amp;
$V728  &amp; ", "   &amp;
$X728  &amp; ", "   &amp;
$Z728  &amp; ", "   &amp;
IF($AB728 &lt;&gt; "", $AB728, "NULL")  &amp; ", "   &amp;
$AK728  &amp; ");"</f>
        <v>#REF!</v>
      </c>
    </row>
    <row r="729" spans="1:38" x14ac:dyDescent="0.2">
      <c r="A729" s="7" cm="1">
        <f t="array" aca="1" ref="A729" ca="1">INDEX(Companies!$A:$A,RANDBETWEEN(2,COUNTA(Companies!$A:$A)),1)</f>
        <v>2</v>
      </c>
      <c r="B729" s="5">
        <f t="shared" si="143"/>
        <v>728</v>
      </c>
      <c r="C729" s="5" t="str" cm="1">
        <f t="array" ref="C729">SHA1HASH($B729)</f>
        <v>8e6b8a73bce7324e2b6e4afa73ee4215b98e9432</v>
      </c>
      <c r="D729" s="6">
        <f t="shared" ca="1" si="144"/>
        <v>1</v>
      </c>
      <c r="E729" s="7">
        <f ca="1">IF($B729 = 1 + N("Presidente"),
    127,
    IF($B729 = 2 + N("Vice-Presidente"),
        72,
        IF($B729 = 3 + N("Secretária bilíngue"),
            13,
            RANDBETWEEN(5,COUNT(Name!$A:$A) + 1)
        )
    )
)</f>
        <v>209</v>
      </c>
      <c r="F729" s="7" t="str">
        <f ca="1">VLOOKUP($E729,Name!$A:$B,2,FALSE)</f>
        <v>Katerine</v>
      </c>
      <c r="G729" s="7">
        <f ca="1" xml:space="preserve">
IF($B729 = 1,
    0,
    RANDBETWEEN(5,COUNT('Last name'!$A:$A) + 1)
)</f>
        <v>23</v>
      </c>
      <c r="H729" s="7" t="str">
        <f ca="1" xml:space="preserve">
IF($B729 = 1 + N("Presidente"),
    "de Orléans e Bragança",
    VLOOKUP($G729,'Last name'!$A:$B,2,FALSE) &amp; " " &amp; VLOOKUP(RANDBETWEEN(5,COUNT('Last name'!$A:$A) + 1),'Last name'!$A:$B,2,FALSE)
)</f>
        <v>Arruda Pedroso</v>
      </c>
      <c r="I729" s="7" t="str">
        <f t="shared" ca="1" si="145"/>
        <v>Katerine Arruda Pedroso</v>
      </c>
      <c r="J729" s="7" t="str" cm="1">
        <f t="array" aca="1" ref="J729" ca="1">SHA1HASH($I729)</f>
        <v>f2279b657cf40cd42aca7c9bce505e856d6ddf06</v>
      </c>
      <c r="K729" s="7" cm="1">
        <f t="array" aca="1" ref="K729" ca="1">INDEX(States!$A:$A,M729,1)</f>
        <v>5</v>
      </c>
      <c r="L729" s="7" t="str">
        <f ca="1">VLOOKUP($K729,Countries!$A:$B,2,FALSE)</f>
        <v>Portugal</v>
      </c>
      <c r="M729" s="7" cm="1">
        <f t="array" aca="1" ref="M729" ca="1">INDEX(States!$C:$C,RANDBETWEEN(5,COUNTA(States!$A:$A) + 1),1)</f>
        <v>20</v>
      </c>
      <c r="N729" s="7" t="str">
        <f ca="1">VLOOKUP($M729,States!$C:$D,2,FALSE)</f>
        <v>Portalegre</v>
      </c>
      <c r="O729" s="7" t="str">
        <f ca="1">VLOOKUP($E729,Name!$A:$C,3,FALSE)</f>
        <v>F</v>
      </c>
      <c r="P729" s="7" t="str">
        <f ca="1">VLOOKUP($O729,Genders!$B:$C,2,FALSE)</f>
        <v>Female</v>
      </c>
      <c r="Q729" s="7" cm="1">
        <f t="array" aca="1" ref="Q729" ca="1">INDEX('Marital status'!$A:$A,RANDBETWEEN(5,COUNTA('Marital status'!$A:$A) + 1),1)</f>
        <v>6</v>
      </c>
      <c r="R729" s="7" t="str">
        <f ca="1">VLOOKUP($Q729,'Marital status'!$A:$B,2,FALSE)</f>
        <v>DIVORCED</v>
      </c>
      <c r="S729" s="7">
        <f t="shared" ca="1" si="146"/>
        <v>5</v>
      </c>
      <c r="T729" s="7" t="str">
        <f ca="1">VLOOKUP($S729,Ethnicities!$A:$B,2,FALSE)</f>
        <v>ASIAN</v>
      </c>
      <c r="U729" s="8">
        <f t="shared" ca="1" si="147"/>
        <v>27217</v>
      </c>
      <c r="V729" s="6">
        <f t="shared" ca="1" si="148"/>
        <v>7</v>
      </c>
      <c r="W729" s="8" t="str">
        <f ca="1">VLOOKUP($V729,'Background education'!$A:$B,2,FALSE)</f>
        <v>Undergraduate degree</v>
      </c>
      <c r="X729" s="7">
        <f ca="1" xml:space="preserve">
  IF(OR($Z729 = 5, $Z729 = 6, $Z729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729" s="7" t="str">
        <f ca="1">VLOOKUP($X729,Departments!$A:$B,2,FALSE)</f>
        <v xml:space="preserve"> Commercial</v>
      </c>
      <c r="Z729" s="6">
        <f t="shared" ca="1" si="149"/>
        <v>11</v>
      </c>
      <c r="AA729" s="7" t="str">
        <f ca="1">VLOOKUP($Z729,Roles!$A:$B,2,FALSE)</f>
        <v>Analyst</v>
      </c>
      <c r="AB729" s="6">
        <f t="shared" ca="1" si="150"/>
        <v>7</v>
      </c>
      <c r="AC729" s="7" t="str">
        <f ca="1" xml:space="preserve">
IF(
  ISNA($AB729),
  NA(),
  VLOOKUP($AB729,Levels!$A:$B,2,FALSE)
)</f>
        <v>Senior</v>
      </c>
      <c r="AD729" s="8">
        <f t="shared" ca="1" si="151"/>
        <v>40471</v>
      </c>
      <c r="AE729" s="6">
        <f ca="1">RANDBETWEEN(5,COUNTA('Recruitment source'!$A:$A) + 1)</f>
        <v>8</v>
      </c>
      <c r="AF729" s="6" t="str">
        <f ca="1">VLOOKUP($AE729,'Recruitment source'!$A:$B,2,FALSE)</f>
        <v>Net Empregos</v>
      </c>
      <c r="AG729" s="8" t="e">
        <f t="shared" ca="1" si="152"/>
        <v>#N/A</v>
      </c>
      <c r="AH729" s="6" t="e">
        <f t="shared" ca="1" si="153"/>
        <v>#N/A</v>
      </c>
      <c r="AI729" s="6" t="e">
        <f ca="1" xml:space="preserve">
IF(
  ISNA($AH729),
  NA(),
  VLOOKUP($AH729,'Reasons for dismissal'!$A:$B,2,FALSE)
)</f>
        <v>#N/A</v>
      </c>
      <c r="AJ729" s="6">
        <f t="shared" ca="1" si="154"/>
        <v>5</v>
      </c>
      <c r="AK729" s="1">
        <f t="shared" ca="1" si="155"/>
        <v>2580</v>
      </c>
      <c r="AL7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$A729  &amp; ", "   &amp;
$B729  &amp; ", "   &amp;
$D729  &amp; ", '"  &amp;
$I729  &amp; "', '" &amp;
$O729  &amp; "', "  &amp;
$S729  &amp; ", '"  &amp;
TEXT($U729,"dd/mm/aaaa")  &amp; "', "   &amp;
$V729  &amp; ", "   &amp;
$X729  &amp; ", "   &amp;
$Z729  &amp; ", "   &amp;
IF($AB729 &lt;&gt; "", $AB729, "NULL")  &amp; ", "   &amp;
$AK729  &amp; ");"</f>
        <v>#REF!</v>
      </c>
    </row>
    <row r="730" spans="1:38" x14ac:dyDescent="0.2">
      <c r="A730" s="7" cm="1">
        <f t="array" aca="1" ref="A730" ca="1">INDEX(Companies!$A:$A,RANDBETWEEN(2,COUNTA(Companies!$A:$A)),1)</f>
        <v>2</v>
      </c>
      <c r="B730" s="5">
        <f t="shared" si="143"/>
        <v>729</v>
      </c>
      <c r="C730" s="5" t="str" cm="1">
        <f t="array" ref="C730">SHA1HASH($B730)</f>
        <v>baa924ce1ee3617f30a87ca26b2aeb62911af478</v>
      </c>
      <c r="D730" s="6">
        <f t="shared" ca="1" si="144"/>
        <v>1</v>
      </c>
      <c r="E730" s="7">
        <f ca="1">IF($B730 = 1 + N("Presidente"),
    127,
    IF($B730 = 2 + N("Vice-Presidente"),
        72,
        IF($B730 = 3 + N("Secretária bilíngue"),
            13,
            RANDBETWEEN(5,COUNT(Name!$A:$A) + 1)
        )
    )
)</f>
        <v>345</v>
      </c>
      <c r="F730" s="7" t="str">
        <f ca="1">VLOOKUP($E730,Name!$A:$B,2,FALSE)</f>
        <v>Tiago</v>
      </c>
      <c r="G730" s="7">
        <f ca="1" xml:space="preserve">
IF($B730 = 1,
    0,
    RANDBETWEEN(5,COUNT('Last name'!$A:$A) + 1)
)</f>
        <v>98</v>
      </c>
      <c r="H730" s="7" t="str">
        <f ca="1" xml:space="preserve">
IF($B730 = 1 + N("Presidente"),
    "de Orléans e Bragança",
    VLOOKUP($G730,'Last name'!$A:$B,2,FALSE) &amp; " " &amp; VLOOKUP(RANDBETWEEN(5,COUNT('Last name'!$A:$A) + 1),'Last name'!$A:$B,2,FALSE)
)</f>
        <v>Giordano Andrade</v>
      </c>
      <c r="I730" s="7" t="str">
        <f t="shared" ca="1" si="145"/>
        <v>Tiago Giordano Andrade</v>
      </c>
      <c r="J730" s="7" t="str" cm="1">
        <f t="array" aca="1" ref="J730" ca="1">SHA1HASH($I730)</f>
        <v>dc038b5a76cb542b0989532be9bb85882ebeeaac</v>
      </c>
      <c r="K730" s="7" cm="1">
        <f t="array" aca="1" ref="K730" ca="1">INDEX(States!$A:$A,M730,1)</f>
        <v>5</v>
      </c>
      <c r="L730" s="7" t="str">
        <f ca="1">VLOOKUP($K730,Countries!$A:$B,2,FALSE)</f>
        <v>Portugal</v>
      </c>
      <c r="M730" s="7" cm="1">
        <f t="array" aca="1" ref="M730" ca="1">INDEX(States!$C:$C,RANDBETWEEN(5,COUNTA(States!$A:$A) + 1),1)</f>
        <v>14</v>
      </c>
      <c r="N730" s="7" t="str">
        <f ca="1">VLOOKUP($M730,States!$C:$D,2,FALSE)</f>
        <v>Madeira</v>
      </c>
      <c r="O730" s="7" t="str">
        <f ca="1">VLOOKUP($E730,Name!$A:$C,3,FALSE)</f>
        <v>M</v>
      </c>
      <c r="P730" s="7" t="str">
        <f ca="1">VLOOKUP($O730,Genders!$B:$C,2,FALSE)</f>
        <v>Male</v>
      </c>
      <c r="Q730" s="7" cm="1">
        <f t="array" aca="1" ref="Q730" ca="1">INDEX('Marital status'!$A:$A,RANDBETWEEN(5,COUNTA('Marital status'!$A:$A) + 1),1)</f>
        <v>6</v>
      </c>
      <c r="R730" s="7" t="str">
        <f ca="1">VLOOKUP($Q730,'Marital status'!$A:$B,2,FALSE)</f>
        <v>DIVORCED</v>
      </c>
      <c r="S730" s="7">
        <f t="shared" ca="1" si="146"/>
        <v>5</v>
      </c>
      <c r="T730" s="7" t="str">
        <f ca="1">VLOOKUP($S730,Ethnicities!$A:$B,2,FALSE)</f>
        <v>ASIAN</v>
      </c>
      <c r="U730" s="8">
        <f t="shared" ca="1" si="147"/>
        <v>30498</v>
      </c>
      <c r="V730" s="6">
        <f t="shared" ca="1" si="148"/>
        <v>7</v>
      </c>
      <c r="W730" s="8" t="str">
        <f ca="1">VLOOKUP($V730,'Background education'!$A:$B,2,FALSE)</f>
        <v>Undergraduate degree</v>
      </c>
      <c r="X730" s="7">
        <f ca="1" xml:space="preserve">
  IF(OR($Z730 = 5, $Z730 = 6, $Z730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730" s="7" t="str">
        <f ca="1">VLOOKUP($X730,Departments!$A:$B,2,FALSE)</f>
        <v xml:space="preserve"> Presidency</v>
      </c>
      <c r="Z730" s="6">
        <f t="shared" ca="1" si="149"/>
        <v>10</v>
      </c>
      <c r="AA730" s="7" t="str">
        <f ca="1">VLOOKUP($Z730,Roles!$A:$B,2,FALSE)</f>
        <v>Trainee</v>
      </c>
      <c r="AB730" s="6" t="e">
        <f t="shared" ca="1" si="150"/>
        <v>#N/A</v>
      </c>
      <c r="AC730" s="7" t="e">
        <f ca="1" xml:space="preserve">
IF(
  ISNA($AB730),
  NA(),
  VLOOKUP($AB730,Levels!$A:$B,2,FALSE)
)</f>
        <v>#N/A</v>
      </c>
      <c r="AD730" s="8">
        <f t="shared" ca="1" si="151"/>
        <v>40792</v>
      </c>
      <c r="AE730" s="6">
        <f ca="1">RANDBETWEEN(5,COUNTA('Recruitment source'!$A:$A) + 1)</f>
        <v>8</v>
      </c>
      <c r="AF730" s="6" t="str">
        <f ca="1">VLOOKUP($AE730,'Recruitment source'!$A:$B,2,FALSE)</f>
        <v>Net Empregos</v>
      </c>
      <c r="AG730" s="8" t="e">
        <f t="shared" ca="1" si="152"/>
        <v>#N/A</v>
      </c>
      <c r="AH730" s="6" t="e">
        <f t="shared" ca="1" si="153"/>
        <v>#N/A</v>
      </c>
      <c r="AI730" s="6" t="e">
        <f ca="1" xml:space="preserve">
IF(
  ISNA($AH730),
  NA(),
  VLOOKUP($AH730,'Reasons for dismissal'!$A:$B,2,FALSE)
)</f>
        <v>#N/A</v>
      </c>
      <c r="AJ730" s="6">
        <f t="shared" ca="1" si="154"/>
        <v>4</v>
      </c>
      <c r="AK730" s="1">
        <f t="shared" ca="1" si="155"/>
        <v>1305</v>
      </c>
      <c r="AL7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$A730  &amp; ", "   &amp;
$B730  &amp; ", "   &amp;
$D730  &amp; ", '"  &amp;
$I730  &amp; "', '" &amp;
$O730  &amp; "', "  &amp;
$S730  &amp; ", '"  &amp;
TEXT($U730,"dd/mm/aaaa")  &amp; "', "   &amp;
$V730  &amp; ", "   &amp;
$X730  &amp; ", "   &amp;
$Z730  &amp; ", "   &amp;
IF($AB730 &lt;&gt; "", $AB730, "NULL")  &amp; ", "   &amp;
$AK730  &amp; ");"</f>
        <v>#REF!</v>
      </c>
    </row>
    <row r="731" spans="1:38" x14ac:dyDescent="0.2">
      <c r="A731" s="7" cm="1">
        <f t="array" aca="1" ref="A731" ca="1">INDEX(Companies!$A:$A,RANDBETWEEN(2,COUNTA(Companies!$A:$A)),1)</f>
        <v>2</v>
      </c>
      <c r="B731" s="5">
        <f t="shared" si="143"/>
        <v>730</v>
      </c>
      <c r="C731" s="5" t="str" cm="1">
        <f t="array" ref="C731">SHA1HASH($B731)</f>
        <v>16a9efea4885a86a6c0e036b52e0b0bad6da1845</v>
      </c>
      <c r="D731" s="6">
        <f t="shared" ca="1" si="144"/>
        <v>1</v>
      </c>
      <c r="E731" s="7">
        <f ca="1">IF($B731 = 1 + N("Presidente"),
    127,
    IF($B731 = 2 + N("Vice-Presidente"),
        72,
        IF($B731 = 3 + N("Secretária bilíngue"),
            13,
            RANDBETWEEN(5,COUNT(Name!$A:$A) + 1)
        )
    )
)</f>
        <v>353</v>
      </c>
      <c r="F731" s="7" t="str">
        <f ca="1">VLOOKUP($E731,Name!$A:$B,2,FALSE)</f>
        <v>Vicente</v>
      </c>
      <c r="G731" s="7">
        <f ca="1" xml:space="preserve">
IF($B731 = 1,
    0,
    RANDBETWEEN(5,COUNT('Last name'!$A:$A) + 1)
)</f>
        <v>27</v>
      </c>
      <c r="H731" s="7" t="str">
        <f ca="1" xml:space="preserve">
IF($B731 = 1 + N("Presidente"),
    "de Orléans e Bragança",
    VLOOKUP($G731,'Last name'!$A:$B,2,FALSE) &amp; " " &amp; VLOOKUP(RANDBETWEEN(5,COUNT('Last name'!$A:$A) + 1),'Last name'!$A:$B,2,FALSE)
)</f>
        <v>Bactista Camões</v>
      </c>
      <c r="I731" s="7" t="str">
        <f t="shared" ca="1" si="145"/>
        <v>Vicente Bactista Camões</v>
      </c>
      <c r="J731" s="7" t="str" cm="1">
        <f t="array" aca="1" ref="J731" ca="1">SHA1HASH($I731)</f>
        <v>2732b5b7716a9e36212c8818a5a53841bbfadfdf</v>
      </c>
      <c r="K731" s="7" cm="1">
        <f t="array" aca="1" ref="K731" ca="1">INDEX(States!$A:$A,M731,1)</f>
        <v>5</v>
      </c>
      <c r="L731" s="7" t="str">
        <f ca="1">VLOOKUP($K731,Countries!$A:$B,2,FALSE)</f>
        <v>Portugal</v>
      </c>
      <c r="M731" s="7" cm="1">
        <f t="array" aca="1" ref="M731" ca="1">INDEX(States!$C:$C,RANDBETWEEN(5,COUNTA(States!$A:$A) + 1),1)</f>
        <v>6</v>
      </c>
      <c r="N731" s="7" t="str">
        <f ca="1">VLOOKUP($M731,States!$C:$D,2,FALSE)</f>
        <v>PORTO</v>
      </c>
      <c r="O731" s="7" t="str">
        <f ca="1">VLOOKUP($E731,Name!$A:$C,3,FALSE)</f>
        <v>M</v>
      </c>
      <c r="P731" s="7" t="str">
        <f ca="1">VLOOKUP($O731,Genders!$B:$C,2,FALSE)</f>
        <v>Male</v>
      </c>
      <c r="Q731" s="7" cm="1">
        <f t="array" aca="1" ref="Q731" ca="1">INDEX('Marital status'!$A:$A,RANDBETWEEN(5,COUNTA('Marital status'!$A:$A) + 1),1)</f>
        <v>5</v>
      </c>
      <c r="R731" s="7" t="str">
        <f ca="1">VLOOKUP($Q731,'Marital status'!$A:$B,2,FALSE)</f>
        <v xml:space="preserve"> Separated </v>
      </c>
      <c r="S731" s="7">
        <f t="shared" ca="1" si="146"/>
        <v>5</v>
      </c>
      <c r="T731" s="7" t="str">
        <f ca="1">VLOOKUP($S731,Ethnicities!$A:$B,2,FALSE)</f>
        <v>ASIAN</v>
      </c>
      <c r="U731" s="8">
        <f t="shared" ca="1" si="147"/>
        <v>29242</v>
      </c>
      <c r="V731" s="6">
        <f t="shared" ca="1" si="148"/>
        <v>8</v>
      </c>
      <c r="W731" s="8" t="str">
        <f ca="1">VLOOKUP($V731,'Background education'!$A:$B,2,FALSE)</f>
        <v>Graduate school</v>
      </c>
      <c r="X731" s="7">
        <f ca="1" xml:space="preserve">
  IF(OR($Z731 = 5, $Z731 = 6, $Z731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31" s="7" t="str">
        <f ca="1">VLOOKUP($X731,Departments!$A:$B,2,FALSE)</f>
        <v>Communication &amp; Marketing</v>
      </c>
      <c r="Z731" s="6">
        <f t="shared" ca="1" si="149"/>
        <v>11</v>
      </c>
      <c r="AA731" s="7" t="str">
        <f ca="1">VLOOKUP($Z731,Roles!$A:$B,2,FALSE)</f>
        <v>Analyst</v>
      </c>
      <c r="AB731" s="6">
        <f t="shared" ca="1" si="150"/>
        <v>6</v>
      </c>
      <c r="AC731" s="7" t="str">
        <f ca="1" xml:space="preserve">
IF(
  ISNA($AB731),
  NA(),
  VLOOKUP($AB731,Levels!$A:$B,2,FALSE)
)</f>
        <v>Pleno</v>
      </c>
      <c r="AD731" s="8">
        <f t="shared" ca="1" si="151"/>
        <v>37181</v>
      </c>
      <c r="AE731" s="6">
        <f ca="1">RANDBETWEEN(5,COUNTA('Recruitment source'!$A:$A) + 1)</f>
        <v>5</v>
      </c>
      <c r="AF731" s="6" t="str">
        <f ca="1">VLOOKUP($AE731,'Recruitment source'!$A:$B,2,FALSE)</f>
        <v>Indeed</v>
      </c>
      <c r="AG731" s="8" t="e">
        <f t="shared" ca="1" si="152"/>
        <v>#N/A</v>
      </c>
      <c r="AH731" s="6" t="e">
        <f t="shared" ca="1" si="153"/>
        <v>#N/A</v>
      </c>
      <c r="AI731" s="6" t="e">
        <f ca="1" xml:space="preserve">
IF(
  ISNA($AH731),
  NA(),
  VLOOKUP($AH731,'Reasons for dismissal'!$A:$B,2,FALSE)
)</f>
        <v>#N/A</v>
      </c>
      <c r="AJ731" s="6">
        <f t="shared" ca="1" si="154"/>
        <v>5</v>
      </c>
      <c r="AK731" s="1">
        <f t="shared" ca="1" si="155"/>
        <v>3080</v>
      </c>
      <c r="AL7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$A731  &amp; ", "   &amp;
$B731  &amp; ", "   &amp;
$D731  &amp; ", '"  &amp;
$I731  &amp; "', '" &amp;
$O731  &amp; "', "  &amp;
$S731  &amp; ", '"  &amp;
TEXT($U731,"dd/mm/aaaa")  &amp; "', "   &amp;
$V731  &amp; ", "   &amp;
$X731  &amp; ", "   &amp;
$Z731  &amp; ", "   &amp;
IF($AB731 &lt;&gt; "", $AB731, "NULL")  &amp; ", "   &amp;
$AK731  &amp; ");"</f>
        <v>#REF!</v>
      </c>
    </row>
    <row r="732" spans="1:38" x14ac:dyDescent="0.2">
      <c r="A732" s="7" cm="1">
        <f t="array" aca="1" ref="A732" ca="1">INDEX(Companies!$A:$A,RANDBETWEEN(2,COUNTA(Companies!$A:$A)),1)</f>
        <v>2</v>
      </c>
      <c r="B732" s="5">
        <f t="shared" si="143"/>
        <v>731</v>
      </c>
      <c r="C732" s="5" t="str" cm="1">
        <f t="array" ref="C732">SHA1HASH($B732)</f>
        <v>77895c1f680568edb1fe3d4e386593e6f40679f6</v>
      </c>
      <c r="D732" s="6">
        <f t="shared" ca="1" si="144"/>
        <v>1</v>
      </c>
      <c r="E732" s="7">
        <f ca="1">IF($B732 = 1 + N("Presidente"),
    127,
    IF($B732 = 2 + N("Vice-Presidente"),
        72,
        IF($B732 = 3 + N("Secretária bilíngue"),
            13,
            RANDBETWEEN(5,COUNT(Name!$A:$A) + 1)
        )
    )
)</f>
        <v>61</v>
      </c>
      <c r="F732" s="7" t="str">
        <f ca="1">VLOOKUP($E732,Name!$A:$B,2,FALSE)</f>
        <v>Augusto</v>
      </c>
      <c r="G732" s="7">
        <f ca="1" xml:space="preserve">
IF($B732 = 1,
    0,
    RANDBETWEEN(5,COUNT('Last name'!$A:$A) + 1)
)</f>
        <v>190</v>
      </c>
      <c r="H732" s="7" t="str">
        <f ca="1" xml:space="preserve">
IF($B732 = 1 + N("Presidente"),
    "de Orléans e Bragança",
    VLOOKUP($G732,'Last name'!$A:$B,2,FALSE) &amp; " " &amp; VLOOKUP(RANDBETWEEN(5,COUNT('Last name'!$A:$A) + 1),'Last name'!$A:$B,2,FALSE)
)</f>
        <v>Testa Fontana</v>
      </c>
      <c r="I732" s="7" t="str">
        <f t="shared" ca="1" si="145"/>
        <v>Augusto Testa Fontana</v>
      </c>
      <c r="J732" s="7" t="str" cm="1">
        <f t="array" aca="1" ref="J732" ca="1">SHA1HASH($I732)</f>
        <v>9529df5b02d533015d765b1a1c7c98350c1e313c</v>
      </c>
      <c r="K732" s="7" cm="1">
        <f t="array" aca="1" ref="K732" ca="1">INDEX(States!$A:$A,M732,1)</f>
        <v>5</v>
      </c>
      <c r="L732" s="7" t="str">
        <f ca="1">VLOOKUP($K732,Countries!$A:$B,2,FALSE)</f>
        <v>Portugal</v>
      </c>
      <c r="M732" s="7" cm="1">
        <f t="array" aca="1" ref="M732" ca="1">INDEX(States!$C:$C,RANDBETWEEN(5,COUNTA(States!$A:$A) + 1),1)</f>
        <v>14</v>
      </c>
      <c r="N732" s="7" t="str">
        <f ca="1">VLOOKUP($M732,States!$C:$D,2,FALSE)</f>
        <v>Madeira</v>
      </c>
      <c r="O732" s="7" t="str">
        <f ca="1">VLOOKUP($E732,Name!$A:$C,3,FALSE)</f>
        <v>M</v>
      </c>
      <c r="P732" s="7" t="str">
        <f ca="1">VLOOKUP($O732,Genders!$B:$C,2,FALSE)</f>
        <v>Male</v>
      </c>
      <c r="Q732" s="7" cm="1">
        <f t="array" aca="1" ref="Q732" ca="1">INDEX('Marital status'!$A:$A,RANDBETWEEN(5,COUNTA('Marital status'!$A:$A) + 1),1)</f>
        <v>6</v>
      </c>
      <c r="R732" s="7" t="str">
        <f ca="1">VLOOKUP($Q732,'Marital status'!$A:$B,2,FALSE)</f>
        <v>DIVORCED</v>
      </c>
      <c r="S732" s="7">
        <f t="shared" ca="1" si="146"/>
        <v>5</v>
      </c>
      <c r="T732" s="7" t="str">
        <f ca="1">VLOOKUP($S732,Ethnicities!$A:$B,2,FALSE)</f>
        <v>ASIAN</v>
      </c>
      <c r="U732" s="8">
        <f t="shared" ca="1" si="147"/>
        <v>25883</v>
      </c>
      <c r="V732" s="6">
        <f t="shared" ca="1" si="148"/>
        <v>7</v>
      </c>
      <c r="W732" s="8" t="str">
        <f ca="1">VLOOKUP($V732,'Background education'!$A:$B,2,FALSE)</f>
        <v>Undergraduate degree</v>
      </c>
      <c r="X732" s="7">
        <f ca="1" xml:space="preserve">
  IF(OR($Z732 = 5, $Z732 = 6, $Z732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732" s="7" t="str">
        <f ca="1">VLOOKUP($X732,Departments!$A:$B,2,FALSE)</f>
        <v xml:space="preserve"> Commercial</v>
      </c>
      <c r="Z732" s="6">
        <f t="shared" ca="1" si="149"/>
        <v>10</v>
      </c>
      <c r="AA732" s="7" t="str">
        <f ca="1">VLOOKUP($Z732,Roles!$A:$B,2,FALSE)</f>
        <v>Trainee</v>
      </c>
      <c r="AB732" s="6" t="e">
        <f t="shared" ca="1" si="150"/>
        <v>#N/A</v>
      </c>
      <c r="AC732" s="7" t="e">
        <f ca="1" xml:space="preserve">
IF(
  ISNA($AB732),
  NA(),
  VLOOKUP($AB732,Levels!$A:$B,2,FALSE)
)</f>
        <v>#N/A</v>
      </c>
      <c r="AD732" s="8">
        <f t="shared" ca="1" si="151"/>
        <v>42341</v>
      </c>
      <c r="AE732" s="6">
        <f ca="1">RANDBETWEEN(5,COUNTA('Recruitment source'!$A:$A) + 1)</f>
        <v>5</v>
      </c>
      <c r="AF732" s="6" t="str">
        <f ca="1">VLOOKUP($AE732,'Recruitment source'!$A:$B,2,FALSE)</f>
        <v>Indeed</v>
      </c>
      <c r="AG732" s="8" t="e">
        <f t="shared" ca="1" si="152"/>
        <v>#N/A</v>
      </c>
      <c r="AH732" s="6" t="e">
        <f t="shared" ca="1" si="153"/>
        <v>#N/A</v>
      </c>
      <c r="AI732" s="6" t="e">
        <f ca="1" xml:space="preserve">
IF(
  ISNA($AH732),
  NA(),
  VLOOKUP($AH732,'Reasons for dismissal'!$A:$B,2,FALSE)
)</f>
        <v>#N/A</v>
      </c>
      <c r="AJ732" s="6">
        <f t="shared" ca="1" si="154"/>
        <v>4</v>
      </c>
      <c r="AK732" s="1">
        <f t="shared" ca="1" si="155"/>
        <v>1385</v>
      </c>
      <c r="AL7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$A732  &amp; ", "   &amp;
$B732  &amp; ", "   &amp;
$D732  &amp; ", '"  &amp;
$I732  &amp; "', '" &amp;
$O732  &amp; "', "  &amp;
$S732  &amp; ", '"  &amp;
TEXT($U732,"dd/mm/aaaa")  &amp; "', "   &amp;
$V732  &amp; ", "   &amp;
$X732  &amp; ", "   &amp;
$Z732  &amp; ", "   &amp;
IF($AB732 &lt;&gt; "", $AB732, "NULL")  &amp; ", "   &amp;
$AK732  &amp; ");"</f>
        <v>#REF!</v>
      </c>
    </row>
    <row r="733" spans="1:38" x14ac:dyDescent="0.2">
      <c r="A733" s="7" cm="1">
        <f t="array" aca="1" ref="A733" ca="1">INDEX(Companies!$A:$A,RANDBETWEEN(2,COUNTA(Companies!$A:$A)),1)</f>
        <v>2</v>
      </c>
      <c r="B733" s="5">
        <f t="shared" si="143"/>
        <v>732</v>
      </c>
      <c r="C733" s="5" t="str" cm="1">
        <f t="array" ref="C733">SHA1HASH($B733)</f>
        <v>9deb867b96b097fccf9bd932719fe347c49a2a7b</v>
      </c>
      <c r="D733" s="6">
        <f t="shared" ca="1" si="144"/>
        <v>1</v>
      </c>
      <c r="E733" s="7">
        <f ca="1">IF($B733 = 1 + N("Presidente"),
    127,
    IF($B733 = 2 + N("Vice-Presidente"),
        72,
        IF($B733 = 3 + N("Secretária bilíngue"),
            13,
            RANDBETWEEN(5,COUNT(Name!$A:$A) + 1)
        )
    )
)</f>
        <v>326</v>
      </c>
      <c r="F733" s="7" t="str">
        <f ca="1">VLOOKUP($E733,Name!$A:$B,2,FALSE)</f>
        <v>Rainah</v>
      </c>
      <c r="G733" s="7">
        <f ca="1" xml:space="preserve">
IF($B733 = 1,
    0,
    RANDBETWEEN(5,COUNT('Last name'!$A:$A) + 1)
)</f>
        <v>6</v>
      </c>
      <c r="H733" s="7" t="str">
        <f ca="1" xml:space="preserve">
IF($B733 = 1 + N("Presidente"),
    "de Orléans e Bragança",
    VLOOKUP($G733,'Last name'!$A:$B,2,FALSE) &amp; " " &amp; VLOOKUP(RANDBETWEEN(5,COUNT('Last name'!$A:$A) + 1),'Last name'!$A:$B,2,FALSE)
)</f>
        <v>Aguiar Tavares</v>
      </c>
      <c r="I733" s="7" t="str">
        <f t="shared" ca="1" si="145"/>
        <v>Rainah Aguiar Tavares</v>
      </c>
      <c r="J733" s="7" t="str" cm="1">
        <f t="array" aca="1" ref="J733" ca="1">SHA1HASH($I733)</f>
        <v>3b5c7dce748a0cb3514766d6d40805b0b2cbe979</v>
      </c>
      <c r="K733" s="7" cm="1">
        <f t="array" aca="1" ref="K733" ca="1">INDEX(States!$A:$A,M733,1)</f>
        <v>5</v>
      </c>
      <c r="L733" s="7" t="str">
        <f ca="1">VLOOKUP($K733,Countries!$A:$B,2,FALSE)</f>
        <v>Portugal</v>
      </c>
      <c r="M733" s="7" cm="1">
        <f t="array" aca="1" ref="M733" ca="1">INDEX(States!$C:$C,RANDBETWEEN(5,COUNTA(States!$A:$A) + 1),1)</f>
        <v>8</v>
      </c>
      <c r="N733" s="7" t="str">
        <f ca="1">VLOOKUP($M733,States!$C:$D,2,FALSE)</f>
        <v>AveirO</v>
      </c>
      <c r="O733" s="7" t="str">
        <f ca="1">VLOOKUP($E733,Name!$A:$C,3,FALSE)</f>
        <v>F</v>
      </c>
      <c r="P733" s="7" t="str">
        <f ca="1">VLOOKUP($O733,Genders!$B:$C,2,FALSE)</f>
        <v>Female</v>
      </c>
      <c r="Q733" s="7" cm="1">
        <f t="array" aca="1" ref="Q733" ca="1">INDEX('Marital status'!$A:$A,RANDBETWEEN(5,COUNTA('Marital status'!$A:$A) + 1),1)</f>
        <v>6</v>
      </c>
      <c r="R733" s="7" t="str">
        <f ca="1">VLOOKUP($Q733,'Marital status'!$A:$B,2,FALSE)</f>
        <v>DIVORCED</v>
      </c>
      <c r="S733" s="7">
        <f t="shared" ca="1" si="146"/>
        <v>5</v>
      </c>
      <c r="T733" s="7" t="str">
        <f ca="1">VLOOKUP($S733,Ethnicities!$A:$B,2,FALSE)</f>
        <v>ASIAN</v>
      </c>
      <c r="U733" s="8">
        <f t="shared" ca="1" si="147"/>
        <v>25072</v>
      </c>
      <c r="V733" s="6">
        <f t="shared" ca="1" si="148"/>
        <v>7</v>
      </c>
      <c r="W733" s="8" t="str">
        <f ca="1">VLOOKUP($V733,'Background education'!$A:$B,2,FALSE)</f>
        <v>Undergraduate degree</v>
      </c>
      <c r="X733" s="7">
        <f ca="1" xml:space="preserve">
  IF(OR($Z733 = 5, $Z733 = 6, $Z733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733" s="7" t="str">
        <f ca="1">VLOOKUP($X733,Departments!$A:$B,2,FALSE)</f>
        <v>Audit</v>
      </c>
      <c r="Z733" s="6">
        <f t="shared" ca="1" si="149"/>
        <v>11</v>
      </c>
      <c r="AA733" s="7" t="str">
        <f ca="1">VLOOKUP($Z733,Roles!$A:$B,2,FALSE)</f>
        <v>Analyst</v>
      </c>
      <c r="AB733" s="6">
        <f t="shared" ca="1" si="150"/>
        <v>5</v>
      </c>
      <c r="AC733" s="7" t="str">
        <f ca="1" xml:space="preserve">
IF(
  ISNA($AB733),
  NA(),
  VLOOKUP($AB733,Levels!$A:$B,2,FALSE)
)</f>
        <v>Junior</v>
      </c>
      <c r="AD733" s="8">
        <f t="shared" ca="1" si="151"/>
        <v>36399</v>
      </c>
      <c r="AE733" s="6">
        <f ca="1">RANDBETWEEN(5,COUNTA('Recruitment source'!$A:$A) + 1)</f>
        <v>8</v>
      </c>
      <c r="AF733" s="6" t="str">
        <f ca="1">VLOOKUP($AE733,'Recruitment source'!$A:$B,2,FALSE)</f>
        <v>Net Empregos</v>
      </c>
      <c r="AG733" s="8" t="e">
        <f t="shared" ca="1" si="152"/>
        <v>#N/A</v>
      </c>
      <c r="AH733" s="6" t="e">
        <f t="shared" ca="1" si="153"/>
        <v>#N/A</v>
      </c>
      <c r="AI733" s="6" t="e">
        <f ca="1" xml:space="preserve">
IF(
  ISNA($AH733),
  NA(),
  VLOOKUP($AH733,'Reasons for dismissal'!$A:$B,2,FALSE)
)</f>
        <v>#N/A</v>
      </c>
      <c r="AJ733" s="6">
        <f t="shared" ca="1" si="154"/>
        <v>5</v>
      </c>
      <c r="AK733" s="1">
        <f t="shared" ca="1" si="155"/>
        <v>2500</v>
      </c>
      <c r="AL7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$A733  &amp; ", "   &amp;
$B733  &amp; ", "   &amp;
$D733  &amp; ", '"  &amp;
$I733  &amp; "', '" &amp;
$O733  &amp; "', "  &amp;
$S733  &amp; ", '"  &amp;
TEXT($U733,"dd/mm/aaaa")  &amp; "', "   &amp;
$V733  &amp; ", "   &amp;
$X733  &amp; ", "   &amp;
$Z733  &amp; ", "   &amp;
IF($AB733 &lt;&gt; "", $AB733, "NULL")  &amp; ", "   &amp;
$AK733  &amp; ");"</f>
        <v>#REF!</v>
      </c>
    </row>
    <row r="734" spans="1:38" x14ac:dyDescent="0.2">
      <c r="A734" s="7" cm="1">
        <f t="array" aca="1" ref="A734" ca="1">INDEX(Companies!$A:$A,RANDBETWEEN(2,COUNTA(Companies!$A:$A)),1)</f>
        <v>2</v>
      </c>
      <c r="B734" s="5">
        <f t="shared" si="143"/>
        <v>733</v>
      </c>
      <c r="C734" s="5" t="str" cm="1">
        <f t="array" ref="C734">SHA1HASH($B734)</f>
        <v>bc3f9e234e98cfaebb57ded77079656b48f6840c</v>
      </c>
      <c r="D734" s="6">
        <f t="shared" ca="1" si="144"/>
        <v>1</v>
      </c>
      <c r="E734" s="7">
        <f ca="1">IF($B734 = 1 + N("Presidente"),
    127,
    IF($B734 = 2 + N("Vice-Presidente"),
        72,
        IF($B734 = 3 + N("Secretária bilíngue"),
            13,
            RANDBETWEEN(5,COUNT(Name!$A:$A) + 1)
        )
    )
)</f>
        <v>328</v>
      </c>
      <c r="F734" s="7" t="str">
        <f ca="1">VLOOKUP($E734,Name!$A:$B,2,FALSE)</f>
        <v>Raul</v>
      </c>
      <c r="G734" s="7">
        <f ca="1" xml:space="preserve">
IF($B734 = 1,
    0,
    RANDBETWEEN(5,COUNT('Last name'!$A:$A) + 1)
)</f>
        <v>184</v>
      </c>
      <c r="H734" s="7" t="str">
        <f ca="1" xml:space="preserve">
IF($B734 = 1 + N("Presidente"),
    "de Orléans e Bragança",
    VLOOKUP($G734,'Last name'!$A:$B,2,FALSE) &amp; " " &amp; VLOOKUP(RANDBETWEEN(5,COUNT('Last name'!$A:$A) + 1),'Last name'!$A:$B,2,FALSE)
)</f>
        <v>sobrenome Arruda</v>
      </c>
      <c r="I734" s="7" t="str">
        <f t="shared" ca="1" si="145"/>
        <v>Raul sobrenome Arruda</v>
      </c>
      <c r="J734" s="7" t="str" cm="1">
        <f t="array" aca="1" ref="J734" ca="1">SHA1HASH($I734)</f>
        <v>5031335ab9ea50b6a3633807d55079a09a791f50</v>
      </c>
      <c r="K734" s="7" cm="1">
        <f t="array" aca="1" ref="K734" ca="1">INDEX(States!$A:$A,M734,1)</f>
        <v>5</v>
      </c>
      <c r="L734" s="7" t="str">
        <f ca="1">VLOOKUP($K734,Countries!$A:$B,2,FALSE)</f>
        <v>Portugal</v>
      </c>
      <c r="M734" s="7" cm="1">
        <f t="array" aca="1" ref="M734" ca="1">INDEX(States!$C:$C,RANDBETWEEN(5,COUNTA(States!$A:$A) + 1),1)</f>
        <v>10</v>
      </c>
      <c r="N734" s="7" t="str">
        <f ca="1">VLOOKUP($M734,States!$C:$D,2,FALSE)</f>
        <v>Faro</v>
      </c>
      <c r="O734" s="7" t="str">
        <f ca="1">VLOOKUP($E734,Name!$A:$C,3,FALSE)</f>
        <v>M</v>
      </c>
      <c r="P734" s="7" t="str">
        <f ca="1">VLOOKUP($O734,Genders!$B:$C,2,FALSE)</f>
        <v>Male</v>
      </c>
      <c r="Q734" s="7" cm="1">
        <f t="array" aca="1" ref="Q734" ca="1">INDEX('Marital status'!$A:$A,RANDBETWEEN(5,COUNTA('Marital status'!$A:$A) + 1),1)</f>
        <v>5</v>
      </c>
      <c r="R734" s="7" t="str">
        <f ca="1">VLOOKUP($Q734,'Marital status'!$A:$B,2,FALSE)</f>
        <v xml:space="preserve"> Separated </v>
      </c>
      <c r="S734" s="7">
        <f t="shared" ca="1" si="146"/>
        <v>5</v>
      </c>
      <c r="T734" s="7" t="str">
        <f ca="1">VLOOKUP($S734,Ethnicities!$A:$B,2,FALSE)</f>
        <v>ASIAN</v>
      </c>
      <c r="U734" s="8">
        <f t="shared" ca="1" si="147"/>
        <v>33381</v>
      </c>
      <c r="V734" s="6">
        <f t="shared" ca="1" si="148"/>
        <v>7</v>
      </c>
      <c r="W734" s="8" t="str">
        <f ca="1">VLOOKUP($V734,'Background education'!$A:$B,2,FALSE)</f>
        <v>Undergraduate degree</v>
      </c>
      <c r="X734" s="7">
        <f ca="1" xml:space="preserve">
  IF(OR($Z734 = 5, $Z734 = 6, $Z734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734" s="7" t="str">
        <f ca="1">VLOOKUP($X734,Departments!$A:$B,2,FALSE)</f>
        <v>Operations</v>
      </c>
      <c r="Z734" s="6">
        <f t="shared" ca="1" si="149"/>
        <v>10</v>
      </c>
      <c r="AA734" s="7" t="str">
        <f ca="1">VLOOKUP($Z734,Roles!$A:$B,2,FALSE)</f>
        <v>Trainee</v>
      </c>
      <c r="AB734" s="6" t="e">
        <f t="shared" ca="1" si="150"/>
        <v>#N/A</v>
      </c>
      <c r="AC734" s="7" t="e">
        <f ca="1" xml:space="preserve">
IF(
  ISNA($AB734),
  NA(),
  VLOOKUP($AB734,Levels!$A:$B,2,FALSE)
)</f>
        <v>#N/A</v>
      </c>
      <c r="AD734" s="8">
        <f t="shared" ca="1" si="151"/>
        <v>38196</v>
      </c>
      <c r="AE734" s="6">
        <f ca="1">RANDBETWEEN(5,COUNTA('Recruitment source'!$A:$A) + 1)</f>
        <v>10</v>
      </c>
      <c r="AF734" s="6" t="str">
        <f ca="1">VLOOKUP($AE734,'Recruitment source'!$A:$B,2,FALSE)</f>
        <v>Jobs in Lisbon</v>
      </c>
      <c r="AG734" s="8" t="e">
        <f t="shared" ca="1" si="152"/>
        <v>#N/A</v>
      </c>
      <c r="AH734" s="6" t="e">
        <f t="shared" ca="1" si="153"/>
        <v>#N/A</v>
      </c>
      <c r="AI734" s="6" t="e">
        <f ca="1" xml:space="preserve">
IF(
  ISNA($AH734),
  NA(),
  VLOOKUP($AH734,'Reasons for dismissal'!$A:$B,2,FALSE)
)</f>
        <v>#N/A</v>
      </c>
      <c r="AJ734" s="6">
        <f t="shared" ca="1" si="154"/>
        <v>5</v>
      </c>
      <c r="AK734" s="1">
        <f t="shared" ca="1" si="155"/>
        <v>1305</v>
      </c>
      <c r="AL7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$A734  &amp; ", "   &amp;
$B734  &amp; ", "   &amp;
$D734  &amp; ", '"  &amp;
$I734  &amp; "', '" &amp;
$O734  &amp; "', "  &amp;
$S734  &amp; ", '"  &amp;
TEXT($U734,"dd/mm/aaaa")  &amp; "', "   &amp;
$V734  &amp; ", "   &amp;
$X734  &amp; ", "   &amp;
$Z734  &amp; ", "   &amp;
IF($AB734 &lt;&gt; "", $AB734, "NULL")  &amp; ", "   &amp;
$AK734  &amp; ");"</f>
        <v>#REF!</v>
      </c>
    </row>
    <row r="735" spans="1:38" x14ac:dyDescent="0.2">
      <c r="A735" s="7" cm="1">
        <f t="array" aca="1" ref="A735" ca="1">INDEX(Companies!$A:$A,RANDBETWEEN(2,COUNTA(Companies!$A:$A)),1)</f>
        <v>2</v>
      </c>
      <c r="B735" s="5">
        <f t="shared" si="143"/>
        <v>734</v>
      </c>
      <c r="C735" s="5" t="str" cm="1">
        <f t="array" ref="C735">SHA1HASH($B735)</f>
        <v>6229d318680435e210d96518f4fc6bf0390e3cac</v>
      </c>
      <c r="D735" s="6">
        <f t="shared" ca="1" si="144"/>
        <v>1</v>
      </c>
      <c r="E735" s="7">
        <f ca="1">IF($B735 = 1 + N("Presidente"),
    127,
    IF($B735 = 2 + N("Vice-Presidente"),
        72,
        IF($B735 = 3 + N("Secretária bilíngue"),
            13,
            RANDBETWEEN(5,COUNT(Name!$A:$A) + 1)
        )
    )
)</f>
        <v>50</v>
      </c>
      <c r="F735" s="7" t="str">
        <f ca="1">VLOOKUP($E735,Name!$A:$B,2,FALSE)</f>
        <v>Antonella</v>
      </c>
      <c r="G735" s="7">
        <f ca="1" xml:space="preserve">
IF($B735 = 1,
    0,
    RANDBETWEEN(5,COUNT('Last name'!$A:$A) + 1)
)</f>
        <v>84</v>
      </c>
      <c r="H735" s="7" t="str">
        <f ca="1" xml:space="preserve">
IF($B735 = 1 + N("Presidente"),
    "de Orléans e Bragança",
    VLOOKUP($G735,'Last name'!$A:$B,2,FALSE) &amp; " " &amp; VLOOKUP(RANDBETWEEN(5,COUNT('Last name'!$A:$A) + 1),'Last name'!$A:$B,2,FALSE)
)</f>
        <v>Fernandes Silva</v>
      </c>
      <c r="I735" s="7" t="str">
        <f t="shared" ca="1" si="145"/>
        <v>Antonella Fernandes Silva</v>
      </c>
      <c r="J735" s="7" t="str" cm="1">
        <f t="array" aca="1" ref="J735" ca="1">SHA1HASH($I735)</f>
        <v>1955fdaa3c0f576837babe949892b2921ef464e1</v>
      </c>
      <c r="K735" s="7" cm="1">
        <f t="array" aca="1" ref="K735" ca="1">INDEX(States!$A:$A,M735,1)</f>
        <v>5</v>
      </c>
      <c r="L735" s="7" t="str">
        <f ca="1">VLOOKUP($K735,Countries!$A:$B,2,FALSE)</f>
        <v>Portugal</v>
      </c>
      <c r="M735" s="7" cm="1">
        <f t="array" aca="1" ref="M735" ca="1">INDEX(States!$C:$C,RANDBETWEEN(5,COUNTA(States!$A:$A) + 1),1)</f>
        <v>8</v>
      </c>
      <c r="N735" s="7" t="str">
        <f ca="1">VLOOKUP($M735,States!$C:$D,2,FALSE)</f>
        <v>AveirO</v>
      </c>
      <c r="O735" s="7" t="str">
        <f ca="1">VLOOKUP($E735,Name!$A:$C,3,FALSE)</f>
        <v>F</v>
      </c>
      <c r="P735" s="7" t="str">
        <f ca="1">VLOOKUP($O735,Genders!$B:$C,2,FALSE)</f>
        <v>Female</v>
      </c>
      <c r="Q735" s="7" cm="1">
        <f t="array" aca="1" ref="Q735" ca="1">INDEX('Marital status'!$A:$A,RANDBETWEEN(5,COUNTA('Marital status'!$A:$A) + 1),1)</f>
        <v>6</v>
      </c>
      <c r="R735" s="7" t="str">
        <f ca="1">VLOOKUP($Q735,'Marital status'!$A:$B,2,FALSE)</f>
        <v>DIVORCED</v>
      </c>
      <c r="S735" s="7">
        <f t="shared" ca="1" si="146"/>
        <v>6</v>
      </c>
      <c r="T735" s="7" t="str">
        <f ca="1">VLOOKUP($S735,Ethnicities!$A:$B,2,FALSE)</f>
        <v xml:space="preserve">  american Indian or Alaska Native</v>
      </c>
      <c r="U735" s="8">
        <f t="shared" ca="1" si="147"/>
        <v>25499</v>
      </c>
      <c r="V735" s="6">
        <f t="shared" ca="1" si="148"/>
        <v>7</v>
      </c>
      <c r="W735" s="8" t="str">
        <f ca="1">VLOOKUP($V735,'Background education'!$A:$B,2,FALSE)</f>
        <v>Undergraduate degree</v>
      </c>
      <c r="X735" s="7">
        <f ca="1" xml:space="preserve">
  IF(OR($Z735 = 5, $Z735 = 6, $Z735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735" s="7" t="str">
        <f ca="1">VLOOKUP($X735,Departments!$A:$B,2,FALSE)</f>
        <v>Audit</v>
      </c>
      <c r="Z735" s="6">
        <f t="shared" ca="1" si="149"/>
        <v>11</v>
      </c>
      <c r="AA735" s="7" t="str">
        <f ca="1">VLOOKUP($Z735,Roles!$A:$B,2,FALSE)</f>
        <v>Analyst</v>
      </c>
      <c r="AB735" s="6">
        <f t="shared" ca="1" si="150"/>
        <v>6</v>
      </c>
      <c r="AC735" s="7" t="str">
        <f ca="1" xml:space="preserve">
IF(
  ISNA($AB735),
  NA(),
  VLOOKUP($AB735,Levels!$A:$B,2,FALSE)
)</f>
        <v>Pleno</v>
      </c>
      <c r="AD735" s="8">
        <f t="shared" ca="1" si="151"/>
        <v>36983</v>
      </c>
      <c r="AE735" s="6">
        <f ca="1">RANDBETWEEN(5,COUNTA('Recruitment source'!$A:$A) + 1)</f>
        <v>9</v>
      </c>
      <c r="AF735" s="6" t="str">
        <f ca="1">VLOOKUP($AE735,'Recruitment source'!$A:$B,2,FALSE)</f>
        <v>Empregos Online</v>
      </c>
      <c r="AG735" s="8" t="e">
        <f t="shared" ca="1" si="152"/>
        <v>#N/A</v>
      </c>
      <c r="AH735" s="6" t="e">
        <f t="shared" ca="1" si="153"/>
        <v>#N/A</v>
      </c>
      <c r="AI735" s="6" t="e">
        <f ca="1" xml:space="preserve">
IF(
  ISNA($AH735),
  NA(),
  VLOOKUP($AH735,'Reasons for dismissal'!$A:$B,2,FALSE)
)</f>
        <v>#N/A</v>
      </c>
      <c r="AJ735" s="6">
        <f t="shared" ca="1" si="154"/>
        <v>5</v>
      </c>
      <c r="AK735" s="1">
        <f t="shared" ca="1" si="155"/>
        <v>2500</v>
      </c>
      <c r="AL7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$A735  &amp; ", "   &amp;
$B735  &amp; ", "   &amp;
$D735  &amp; ", '"  &amp;
$I735  &amp; "', '" &amp;
$O735  &amp; "', "  &amp;
$S735  &amp; ", '"  &amp;
TEXT($U735,"dd/mm/aaaa")  &amp; "', "   &amp;
$V735  &amp; ", "   &amp;
$X735  &amp; ", "   &amp;
$Z735  &amp; ", "   &amp;
IF($AB735 &lt;&gt; "", $AB735, "NULL")  &amp; ", "   &amp;
$AK735  &amp; ");"</f>
        <v>#REF!</v>
      </c>
    </row>
    <row r="736" spans="1:38" x14ac:dyDescent="0.2">
      <c r="A736" s="7" cm="1">
        <f t="array" aca="1" ref="A736" ca="1">INDEX(Companies!$A:$A,RANDBETWEEN(2,COUNTA(Companies!$A:$A)),1)</f>
        <v>2</v>
      </c>
      <c r="B736" s="5">
        <f t="shared" si="143"/>
        <v>735</v>
      </c>
      <c r="C736" s="5" t="str" cm="1">
        <f t="array" ref="C736">SHA1HASH($B736)</f>
        <v>a6b21a4281226e8a97c2e05517fbe546775efc6a</v>
      </c>
      <c r="D736" s="6">
        <f t="shared" ca="1" si="144"/>
        <v>1</v>
      </c>
      <c r="E736" s="7">
        <f ca="1">IF($B736 = 1 + N("Presidente"),
    127,
    IF($B736 = 2 + N("Vice-Presidente"),
        72,
        IF($B736 = 3 + N("Secretária bilíngue"),
            13,
            RANDBETWEEN(5,COUNT(Name!$A:$A) + 1)
        )
    )
)</f>
        <v>238</v>
      </c>
      <c r="F736" s="7" t="str">
        <f ca="1">VLOOKUP($E736,Name!$A:$B,2,FALSE)</f>
        <v>Lucas</v>
      </c>
      <c r="G736" s="7">
        <f ca="1" xml:space="preserve">
IF($B736 = 1,
    0,
    RANDBETWEEN(5,COUNT('Last name'!$A:$A) + 1)
)</f>
        <v>37</v>
      </c>
      <c r="H736" s="7" t="str">
        <f ca="1" xml:space="preserve">
IF($B736 = 1 + N("Presidente"),
    "de Orléans e Bragança",
    VLOOKUP($G736,'Last name'!$A:$B,2,FALSE) &amp; " " &amp; VLOOKUP(RANDBETWEEN(5,COUNT('Last name'!$A:$A) + 1),'Last name'!$A:$B,2,FALSE)
)</f>
        <v>Battaglia Noronha</v>
      </c>
      <c r="I736" s="7" t="str">
        <f t="shared" ca="1" si="145"/>
        <v>Lucas Battaglia Noronha</v>
      </c>
      <c r="J736" s="7" t="str" cm="1">
        <f t="array" aca="1" ref="J736" ca="1">SHA1HASH($I736)</f>
        <v>6607b779d11acd20601d221a4e16de9d6d43232d</v>
      </c>
      <c r="K736" s="7" cm="1">
        <f t="array" aca="1" ref="K736" ca="1">INDEX(States!$A:$A,M736,1)</f>
        <v>5</v>
      </c>
      <c r="L736" s="7" t="str">
        <f ca="1">VLOOKUP($K736,Countries!$A:$B,2,FALSE)</f>
        <v>Portugal</v>
      </c>
      <c r="M736" s="7" cm="1">
        <f t="array" aca="1" ref="M736" ca="1">INDEX(States!$C:$C,RANDBETWEEN(5,COUNTA(States!$A:$A) + 1),1)</f>
        <v>20</v>
      </c>
      <c r="N736" s="7" t="str">
        <f ca="1">VLOOKUP($M736,States!$C:$D,2,FALSE)</f>
        <v>Portalegre</v>
      </c>
      <c r="O736" s="7" t="str">
        <f ca="1">VLOOKUP($E736,Name!$A:$C,3,FALSE)</f>
        <v>M</v>
      </c>
      <c r="P736" s="7" t="str">
        <f ca="1">VLOOKUP($O736,Genders!$B:$C,2,FALSE)</f>
        <v>Male</v>
      </c>
      <c r="Q736" s="7" cm="1">
        <f t="array" aca="1" ref="Q736" ca="1">INDEX('Marital status'!$A:$A,RANDBETWEEN(5,COUNTA('Marital status'!$A:$A) + 1),1)</f>
        <v>0</v>
      </c>
      <c r="R736" s="7" t="e">
        <f ca="1">VLOOKUP($Q736,'Marital status'!$A:$B,2,FALSE)</f>
        <v>#N/A</v>
      </c>
      <c r="S736" s="7">
        <f t="shared" ca="1" si="146"/>
        <v>5</v>
      </c>
      <c r="T736" s="7" t="str">
        <f ca="1">VLOOKUP($S736,Ethnicities!$A:$B,2,FALSE)</f>
        <v>ASIAN</v>
      </c>
      <c r="U736" s="8">
        <f t="shared" ca="1" si="147"/>
        <v>28175</v>
      </c>
      <c r="V736" s="6">
        <f t="shared" ca="1" si="148"/>
        <v>7</v>
      </c>
      <c r="W736" s="8" t="str">
        <f ca="1">VLOOKUP($V736,'Background education'!$A:$B,2,FALSE)</f>
        <v>Undergraduate degree</v>
      </c>
      <c r="X736" s="7">
        <f ca="1" xml:space="preserve">
  IF(OR($Z736 = 5, $Z736 = 6, $Z736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736" s="7" t="str">
        <f ca="1">VLOOKUP($X736,Departments!$A:$B,2,FALSE)</f>
        <v xml:space="preserve"> Presidency</v>
      </c>
      <c r="Z736" s="6">
        <f t="shared" ca="1" si="149"/>
        <v>9</v>
      </c>
      <c r="AA736" s="7" t="str">
        <f ca="1">VLOOKUP($Z736,Roles!$A:$B,2,FALSE)</f>
        <v>Intern</v>
      </c>
      <c r="AB736" s="6" t="e">
        <f t="shared" ca="1" si="150"/>
        <v>#N/A</v>
      </c>
      <c r="AC736" s="7" t="e">
        <f ca="1" xml:space="preserve">
IF(
  ISNA($AB736),
  NA(),
  VLOOKUP($AB736,Levels!$A:$B,2,FALSE)
)</f>
        <v>#N/A</v>
      </c>
      <c r="AD736" s="8">
        <f t="shared" ca="1" si="151"/>
        <v>39993</v>
      </c>
      <c r="AE736" s="6">
        <f ca="1">RANDBETWEEN(5,COUNTA('Recruitment source'!$A:$A) + 1)</f>
        <v>13</v>
      </c>
      <c r="AF736" s="6" t="str">
        <f ca="1">VLOOKUP($AE736,'Recruitment source'!$A:$B,2,FALSE)</f>
        <v>Google</v>
      </c>
      <c r="AG736" s="8" t="e">
        <f t="shared" ca="1" si="152"/>
        <v>#N/A</v>
      </c>
      <c r="AH736" s="6" t="e">
        <f t="shared" ca="1" si="153"/>
        <v>#N/A</v>
      </c>
      <c r="AI736" s="6" t="e">
        <f ca="1" xml:space="preserve">
IF(
  ISNA($AH736),
  NA(),
  VLOOKUP($AH736,'Reasons for dismissal'!$A:$B,2,FALSE)
)</f>
        <v>#N/A</v>
      </c>
      <c r="AJ736" s="6">
        <f t="shared" ca="1" si="154"/>
        <v>5</v>
      </c>
      <c r="AK736" s="1">
        <f t="shared" ca="1" si="155"/>
        <v>1205</v>
      </c>
      <c r="AL7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$A736  &amp; ", "   &amp;
$B736  &amp; ", "   &amp;
$D736  &amp; ", '"  &amp;
$I736  &amp; "', '" &amp;
$O736  &amp; "', "  &amp;
$S736  &amp; ", '"  &amp;
TEXT($U736,"dd/mm/aaaa")  &amp; "', "   &amp;
$V736  &amp; ", "   &amp;
$X736  &amp; ", "   &amp;
$Z736  &amp; ", "   &amp;
IF($AB736 &lt;&gt; "", $AB736, "NULL")  &amp; ", "   &amp;
$AK736  &amp; ");"</f>
        <v>#REF!</v>
      </c>
    </row>
    <row r="737" spans="1:38" x14ac:dyDescent="0.2">
      <c r="A737" s="7" cm="1">
        <f t="array" aca="1" ref="A737" ca="1">INDEX(Companies!$A:$A,RANDBETWEEN(2,COUNTA(Companies!$A:$A)),1)</f>
        <v>2</v>
      </c>
      <c r="B737" s="5">
        <f t="shared" si="143"/>
        <v>736</v>
      </c>
      <c r="C737" s="5" t="str" cm="1">
        <f t="array" ref="C737">SHA1HASH($B737)</f>
        <v>4b14fe7493932c29c0d1b85a3ba120bd22079c3e</v>
      </c>
      <c r="D737" s="6">
        <f t="shared" ca="1" si="144"/>
        <v>1</v>
      </c>
      <c r="E737" s="7">
        <f ca="1">IF($B737 = 1 + N("Presidente"),
    127,
    IF($B737 = 2 + N("Vice-Presidente"),
        72,
        IF($B737 = 3 + N("Secretária bilíngue"),
            13,
            RANDBETWEEN(5,COUNT(Name!$A:$A) + 1)
        )
    )
)</f>
        <v>329</v>
      </c>
      <c r="F737" s="7" t="str">
        <f ca="1">VLOOKUP($E737,Name!$A:$B,2,FALSE)</f>
        <v>Rebeca</v>
      </c>
      <c r="G737" s="7">
        <f ca="1" xml:space="preserve">
IF($B737 = 1,
    0,
    RANDBETWEEN(5,COUNT('Last name'!$A:$A) + 1)
)</f>
        <v>105</v>
      </c>
      <c r="H737" s="7" t="str">
        <f ca="1" xml:space="preserve">
IF($B737 = 1 + N("Presidente"),
    "de Orléans e Bragança",
    VLOOKUP($G737,'Last name'!$A:$B,2,FALSE) &amp; " " &amp; VLOOKUP(RANDBETWEEN(5,COUNT('Last name'!$A:$A) + 1),'Last name'!$A:$B,2,FALSE)
)</f>
        <v>Junqueira Bermudes</v>
      </c>
      <c r="I737" s="7" t="str">
        <f t="shared" ca="1" si="145"/>
        <v>Rebeca Junqueira Bermudes</v>
      </c>
      <c r="J737" s="7" t="str" cm="1">
        <f t="array" aca="1" ref="J737" ca="1">SHA1HASH($I737)</f>
        <v>c152c0bba94d241e8d65ef34350c0cb2c2f95b5a</v>
      </c>
      <c r="K737" s="7" cm="1">
        <f t="array" aca="1" ref="K737" ca="1">INDEX(States!$A:$A,M737,1)</f>
        <v>5</v>
      </c>
      <c r="L737" s="7" t="str">
        <f ca="1">VLOOKUP($K737,Countries!$A:$B,2,FALSE)</f>
        <v>Portugal</v>
      </c>
      <c r="M737" s="7" cm="1">
        <f t="array" aca="1" ref="M737" ca="1">INDEX(States!$C:$C,RANDBETWEEN(5,COUNTA(States!$A:$A) + 1),1)</f>
        <v>5</v>
      </c>
      <c r="N737" s="7" t="str">
        <f ca="1">VLOOKUP($M737,States!$C:$D,2,FALSE)</f>
        <v xml:space="preserve"> Lisboa</v>
      </c>
      <c r="O737" s="7" t="str">
        <f ca="1">VLOOKUP($E737,Name!$A:$C,3,FALSE)</f>
        <v>F</v>
      </c>
      <c r="P737" s="7" t="str">
        <f ca="1">VLOOKUP($O737,Genders!$B:$C,2,FALSE)</f>
        <v>Female</v>
      </c>
      <c r="Q737" s="7" cm="1">
        <f t="array" aca="1" ref="Q737" ca="1">INDEX('Marital status'!$A:$A,RANDBETWEEN(5,COUNTA('Marital status'!$A:$A) + 1),1)</f>
        <v>0</v>
      </c>
      <c r="R737" s="7" t="e">
        <f ca="1">VLOOKUP($Q737,'Marital status'!$A:$B,2,FALSE)</f>
        <v>#N/A</v>
      </c>
      <c r="S737" s="7">
        <f t="shared" ca="1" si="146"/>
        <v>7</v>
      </c>
      <c r="T737" s="7" t="str">
        <f ca="1">VLOOKUP($S737,Ethnicities!$A:$B,2,FALSE)</f>
        <v>Native Hawaiian or Other Pacific Islander</v>
      </c>
      <c r="U737" s="8">
        <f t="shared" ca="1" si="147"/>
        <v>23280</v>
      </c>
      <c r="V737" s="6">
        <f t="shared" ca="1" si="148"/>
        <v>7</v>
      </c>
      <c r="W737" s="8" t="str">
        <f ca="1">VLOOKUP($V737,'Background education'!$A:$B,2,FALSE)</f>
        <v>Undergraduate degree</v>
      </c>
      <c r="X737" s="7">
        <f ca="1" xml:space="preserve">
  IF(OR($Z737 = 5, $Z737 = 6, $Z737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737" s="7" t="str">
        <f ca="1">VLOOKUP($X737,Departments!$A:$B,2,FALSE)</f>
        <v>Human Resource</v>
      </c>
      <c r="Z737" s="6">
        <f t="shared" ca="1" si="149"/>
        <v>11</v>
      </c>
      <c r="AA737" s="7" t="str">
        <f ca="1">VLOOKUP($Z737,Roles!$A:$B,2,FALSE)</f>
        <v>Analyst</v>
      </c>
      <c r="AB737" s="6">
        <f t="shared" ca="1" si="150"/>
        <v>6</v>
      </c>
      <c r="AC737" s="7" t="str">
        <f ca="1" xml:space="preserve">
IF(
  ISNA($AB737),
  NA(),
  VLOOKUP($AB737,Levels!$A:$B,2,FALSE)
)</f>
        <v>Pleno</v>
      </c>
      <c r="AD737" s="8">
        <f t="shared" ca="1" si="151"/>
        <v>41708</v>
      </c>
      <c r="AE737" s="6">
        <f ca="1">RANDBETWEEN(5,COUNTA('Recruitment source'!$A:$A) + 1)</f>
        <v>6</v>
      </c>
      <c r="AF737" s="6" t="str">
        <f ca="1">VLOOKUP($AE737,'Recruitment source'!$A:$B,2,FALSE)</f>
        <v>Learn4Good</v>
      </c>
      <c r="AG737" s="8" t="e">
        <f t="shared" ca="1" si="152"/>
        <v>#N/A</v>
      </c>
      <c r="AH737" s="6" t="e">
        <f t="shared" ca="1" si="153"/>
        <v>#N/A</v>
      </c>
      <c r="AI737" s="6" t="e">
        <f ca="1" xml:space="preserve">
IF(
  ISNA($AH737),
  NA(),
  VLOOKUP($AH737,'Reasons for dismissal'!$A:$B,2,FALSE)
)</f>
        <v>#N/A</v>
      </c>
      <c r="AJ737" s="6">
        <f t="shared" ca="1" si="154"/>
        <v>5</v>
      </c>
      <c r="AK737" s="1">
        <f t="shared" ca="1" si="155"/>
        <v>2580</v>
      </c>
      <c r="AL7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$A737  &amp; ", "   &amp;
$B737  &amp; ", "   &amp;
$D737  &amp; ", '"  &amp;
$I737  &amp; "', '" &amp;
$O737  &amp; "', "  &amp;
$S737  &amp; ", '"  &amp;
TEXT($U737,"dd/mm/aaaa")  &amp; "', "   &amp;
$V737  &amp; ", "   &amp;
$X737  &amp; ", "   &amp;
$Z737  &amp; ", "   &amp;
IF($AB737 &lt;&gt; "", $AB737, "NULL")  &amp; ", "   &amp;
$AK737  &amp; ");"</f>
        <v>#REF!</v>
      </c>
    </row>
    <row r="738" spans="1:38" x14ac:dyDescent="0.2">
      <c r="A738" s="7" cm="1">
        <f t="array" aca="1" ref="A738" ca="1">INDEX(Companies!$A:$A,RANDBETWEEN(2,COUNTA(Companies!$A:$A)),1)</f>
        <v>2</v>
      </c>
      <c r="B738" s="5">
        <f t="shared" si="143"/>
        <v>737</v>
      </c>
      <c r="C738" s="5" t="str" cm="1">
        <f t="array" ref="C738">SHA1HASH($B738)</f>
        <v>4cae599309683b04925ec1cb7d79dfab04709af8</v>
      </c>
      <c r="D738" s="6">
        <f t="shared" ca="1" si="144"/>
        <v>1</v>
      </c>
      <c r="E738" s="7">
        <f ca="1">IF($B738 = 1 + N("Presidente"),
    127,
    IF($B738 = 2 + N("Vice-Presidente"),
        72,
        IF($B738 = 3 + N("Secretária bilíngue"),
            13,
            RANDBETWEEN(5,COUNT(Name!$A:$A) + 1)
        )
    )
)</f>
        <v>19</v>
      </c>
      <c r="F738" s="7" t="str">
        <f ca="1">VLOOKUP($E738,Name!$A:$B,2,FALSE)</f>
        <v>Aline</v>
      </c>
      <c r="G738" s="7">
        <f ca="1" xml:space="preserve">
IF($B738 = 1,
    0,
    RANDBETWEEN(5,COUNT('Last name'!$A:$A) + 1)
)</f>
        <v>107</v>
      </c>
      <c r="H738" s="7" t="str">
        <f ca="1" xml:space="preserve">
IF($B738 = 1 + N("Presidente"),
    "de Orléans e Bragança",
    VLOOKUP($G738,'Last name'!$A:$B,2,FALSE) &amp; " " &amp; VLOOKUP(RANDBETWEEN(5,COUNT('Last name'!$A:$A) + 1),'Last name'!$A:$B,2,FALSE)
)</f>
        <v>Leite Pimentel</v>
      </c>
      <c r="I738" s="7" t="str">
        <f t="shared" ca="1" si="145"/>
        <v>Aline Leite Pimentel</v>
      </c>
      <c r="J738" s="7" t="str" cm="1">
        <f t="array" aca="1" ref="J738" ca="1">SHA1HASH($I738)</f>
        <v>815ea09e4b49e32388bdab71a602c8822909d18c</v>
      </c>
      <c r="K738" s="7" cm="1">
        <f t="array" aca="1" ref="K738" ca="1">INDEX(States!$A:$A,M738,1)</f>
        <v>5</v>
      </c>
      <c r="L738" s="7" t="str">
        <f ca="1">VLOOKUP($K738,Countries!$A:$B,2,FALSE)</f>
        <v>Portugal</v>
      </c>
      <c r="M738" s="7" cm="1">
        <f t="array" aca="1" ref="M738" ca="1">INDEX(States!$C:$C,RANDBETWEEN(5,COUNTA(States!$A:$A) + 1),1)</f>
        <v>19</v>
      </c>
      <c r="N738" s="7" t="str">
        <f ca="1">VLOOKUP($M738,States!$C:$D,2,FALSE)</f>
        <v>Beja</v>
      </c>
      <c r="O738" s="7" t="str">
        <f ca="1">VLOOKUP($E738,Name!$A:$C,3,FALSE)</f>
        <v>F</v>
      </c>
      <c r="P738" s="7" t="str">
        <f ca="1">VLOOKUP($O738,Genders!$B:$C,2,FALSE)</f>
        <v>Female</v>
      </c>
      <c r="Q738" s="7" cm="1">
        <f t="array" aca="1" ref="Q738" ca="1">INDEX('Marital status'!$A:$A,RANDBETWEEN(5,COUNTA('Marital status'!$A:$A) + 1),1)</f>
        <v>0</v>
      </c>
      <c r="R738" s="7" t="e">
        <f ca="1">VLOOKUP($Q738,'Marital status'!$A:$B,2,FALSE)</f>
        <v>#N/A</v>
      </c>
      <c r="S738" s="7">
        <f t="shared" ca="1" si="146"/>
        <v>5</v>
      </c>
      <c r="T738" s="7" t="str">
        <f ca="1">VLOOKUP($S738,Ethnicities!$A:$B,2,FALSE)</f>
        <v>ASIAN</v>
      </c>
      <c r="U738" s="8">
        <f t="shared" ca="1" si="147"/>
        <v>30640</v>
      </c>
      <c r="V738" s="6">
        <f t="shared" ca="1" si="148"/>
        <v>7</v>
      </c>
      <c r="W738" s="8" t="str">
        <f ca="1">VLOOKUP($V738,'Background education'!$A:$B,2,FALSE)</f>
        <v>Undergraduate degree</v>
      </c>
      <c r="X738" s="7">
        <f ca="1" xml:space="preserve">
  IF(OR($Z738 = 5, $Z738 = 6, $Z738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738" s="7" t="str">
        <f ca="1">VLOOKUP($X738,Departments!$A:$B,2,FALSE)</f>
        <v>Controlling</v>
      </c>
      <c r="Z738" s="6">
        <f t="shared" ca="1" si="149"/>
        <v>10</v>
      </c>
      <c r="AA738" s="7" t="str">
        <f ca="1">VLOOKUP($Z738,Roles!$A:$B,2,FALSE)</f>
        <v>Trainee</v>
      </c>
      <c r="AB738" s="6" t="e">
        <f t="shared" ca="1" si="150"/>
        <v>#N/A</v>
      </c>
      <c r="AC738" s="7" t="e">
        <f ca="1" xml:space="preserve">
IF(
  ISNA($AB738),
  NA(),
  VLOOKUP($AB738,Levels!$A:$B,2,FALSE)
)</f>
        <v>#N/A</v>
      </c>
      <c r="AD738" s="8">
        <f t="shared" ca="1" si="151"/>
        <v>44702</v>
      </c>
      <c r="AE738" s="6">
        <f ca="1">RANDBETWEEN(5,COUNTA('Recruitment source'!$A:$A) + 1)</f>
        <v>14</v>
      </c>
      <c r="AF738" s="6" t="str">
        <f ca="1">VLOOKUP($AE738,'Recruitment source'!$A:$B,2,FALSE)</f>
        <v>LinkedIn</v>
      </c>
      <c r="AG738" s="8" t="e">
        <f t="shared" ca="1" si="152"/>
        <v>#N/A</v>
      </c>
      <c r="AH738" s="6" t="e">
        <f t="shared" ca="1" si="153"/>
        <v>#N/A</v>
      </c>
      <c r="AI738" s="6" t="e">
        <f ca="1" xml:space="preserve">
IF(
  ISNA($AH738),
  NA(),
  VLOOKUP($AH738,'Reasons for dismissal'!$A:$B,2,FALSE)
)</f>
        <v>#N/A</v>
      </c>
      <c r="AJ738" s="6">
        <f t="shared" ca="1" si="154"/>
        <v>5</v>
      </c>
      <c r="AK738" s="1">
        <f t="shared" ca="1" si="155"/>
        <v>1305</v>
      </c>
      <c r="AL7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$A738  &amp; ", "   &amp;
$B738  &amp; ", "   &amp;
$D738  &amp; ", '"  &amp;
$I738  &amp; "', '" &amp;
$O738  &amp; "', "  &amp;
$S738  &amp; ", '"  &amp;
TEXT($U738,"dd/mm/aaaa")  &amp; "', "   &amp;
$V738  &amp; ", "   &amp;
$X738  &amp; ", "   &amp;
$Z738  &amp; ", "   &amp;
IF($AB738 &lt;&gt; "", $AB738, "NULL")  &amp; ", "   &amp;
$AK738  &amp; ");"</f>
        <v>#REF!</v>
      </c>
    </row>
    <row r="739" spans="1:38" x14ac:dyDescent="0.2">
      <c r="A739" s="7" cm="1">
        <f t="array" aca="1" ref="A739" ca="1">INDEX(Companies!$A:$A,RANDBETWEEN(2,COUNTA(Companies!$A:$A)),1)</f>
        <v>2</v>
      </c>
      <c r="B739" s="5">
        <f t="shared" si="143"/>
        <v>738</v>
      </c>
      <c r="C739" s="5" t="str" cm="1">
        <f t="array" ref="C739">SHA1HASH($B739)</f>
        <v>641e2c9fb629c63ff2e3222878abbe71b967acb8</v>
      </c>
      <c r="D739" s="6">
        <f t="shared" ca="1" si="144"/>
        <v>1</v>
      </c>
      <c r="E739" s="7">
        <f ca="1">IF($B739 = 1 + N("Presidente"),
    127,
    IF($B739 = 2 + N("Vice-Presidente"),
        72,
        IF($B739 = 3 + N("Secretária bilíngue"),
            13,
            RANDBETWEEN(5,COUNT(Name!$A:$A) + 1)
        )
    )
)</f>
        <v>79</v>
      </c>
      <c r="F739" s="7" t="str">
        <f ca="1">VLOOKUP($E739,Name!$A:$B,2,FALSE)</f>
        <v>Byanca</v>
      </c>
      <c r="G739" s="7">
        <f ca="1" xml:space="preserve">
IF($B739 = 1,
    0,
    RANDBETWEEN(5,COUNT('Last name'!$A:$A) + 1)
)</f>
        <v>104</v>
      </c>
      <c r="H739" s="7" t="str">
        <f ca="1" xml:space="preserve">
IF($B739 = 1 + N("Presidente"),
    "de Orléans e Bragança",
    VLOOKUP($G739,'Last name'!$A:$B,2,FALSE) &amp; " " &amp; VLOOKUP(RANDBETWEEN(5,COUNT('Last name'!$A:$A) + 1),'Last name'!$A:$B,2,FALSE)
)</f>
        <v>Ildelfonso Barbieri</v>
      </c>
      <c r="I739" s="7" t="str">
        <f t="shared" ca="1" si="145"/>
        <v>Byanca Ildelfonso Barbieri</v>
      </c>
      <c r="J739" s="7" t="str" cm="1">
        <f t="array" aca="1" ref="J739" ca="1">SHA1HASH($I739)</f>
        <v>5dbde94f29468e83a0582bc03732cc2916e81bcd</v>
      </c>
      <c r="K739" s="7" cm="1">
        <f t="array" aca="1" ref="K739" ca="1">INDEX(States!$A:$A,M739,1)</f>
        <v>5</v>
      </c>
      <c r="L739" s="7" t="str">
        <f ca="1">VLOOKUP($K739,Countries!$A:$B,2,FALSE)</f>
        <v>Portugal</v>
      </c>
      <c r="M739" s="7" cm="1">
        <f t="array" aca="1" ref="M739" ca="1">INDEX(States!$C:$C,RANDBETWEEN(5,COUNTA(States!$A:$A) + 1),1)</f>
        <v>18</v>
      </c>
      <c r="N739" s="7" t="str">
        <f ca="1">VLOOKUP($M739,States!$C:$D,2,FALSE)</f>
        <v>Castelo Branco</v>
      </c>
      <c r="O739" s="7" t="str">
        <f ca="1">VLOOKUP($E739,Name!$A:$C,3,FALSE)</f>
        <v>F</v>
      </c>
      <c r="P739" s="7" t="str">
        <f ca="1">VLOOKUP($O739,Genders!$B:$C,2,FALSE)</f>
        <v>Female</v>
      </c>
      <c r="Q739" s="7" cm="1">
        <f t="array" aca="1" ref="Q739" ca="1">INDEX('Marital status'!$A:$A,RANDBETWEEN(5,COUNTA('Marital status'!$A:$A) + 1),1)</f>
        <v>0</v>
      </c>
      <c r="R739" s="7" t="e">
        <f ca="1">VLOOKUP($Q739,'Marital status'!$A:$B,2,FALSE)</f>
        <v>#N/A</v>
      </c>
      <c r="S739" s="7">
        <f t="shared" ca="1" si="146"/>
        <v>5</v>
      </c>
      <c r="T739" s="7" t="str">
        <f ca="1">VLOOKUP($S739,Ethnicities!$A:$B,2,FALSE)</f>
        <v>ASIAN</v>
      </c>
      <c r="U739" s="8">
        <f t="shared" ca="1" si="147"/>
        <v>29284</v>
      </c>
      <c r="V739" s="6">
        <f t="shared" ca="1" si="148"/>
        <v>8</v>
      </c>
      <c r="W739" s="8" t="str">
        <f ca="1">VLOOKUP($V739,'Background education'!$A:$B,2,FALSE)</f>
        <v>Graduate school</v>
      </c>
      <c r="X739" s="7">
        <f ca="1" xml:space="preserve">
  IF(OR($Z739 = 5, $Z739 = 6, $Z739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739" s="7" t="str">
        <f ca="1">VLOOKUP($X739,Departments!$A:$B,2,FALSE)</f>
        <v>Audit</v>
      </c>
      <c r="Z739" s="6">
        <f t="shared" ca="1" si="149"/>
        <v>11</v>
      </c>
      <c r="AA739" s="7" t="str">
        <f ca="1">VLOOKUP($Z739,Roles!$A:$B,2,FALSE)</f>
        <v>Analyst</v>
      </c>
      <c r="AB739" s="6">
        <f t="shared" ca="1" si="150"/>
        <v>5</v>
      </c>
      <c r="AC739" s="7" t="str">
        <f ca="1" xml:space="preserve">
IF(
  ISNA($AB739),
  NA(),
  VLOOKUP($AB739,Levels!$A:$B,2,FALSE)
)</f>
        <v>Junior</v>
      </c>
      <c r="AD739" s="8">
        <f t="shared" ca="1" si="151"/>
        <v>38744</v>
      </c>
      <c r="AE739" s="6">
        <f ca="1">RANDBETWEEN(5,COUNTA('Recruitment source'!$A:$A) + 1)</f>
        <v>7</v>
      </c>
      <c r="AF739" s="6" t="str">
        <f ca="1">VLOOKUP($AE739,'Recruitment source'!$A:$B,2,FALSE)</f>
        <v>SAPO Emprego</v>
      </c>
      <c r="AG739" s="8" t="e">
        <f t="shared" ca="1" si="152"/>
        <v>#N/A</v>
      </c>
      <c r="AH739" s="6" t="e">
        <f t="shared" ca="1" si="153"/>
        <v>#N/A</v>
      </c>
      <c r="AI739" s="6" t="e">
        <f ca="1" xml:space="preserve">
IF(
  ISNA($AH739),
  NA(),
  VLOOKUP($AH739,'Reasons for dismissal'!$A:$B,2,FALSE)
)</f>
        <v>#N/A</v>
      </c>
      <c r="AJ739" s="6">
        <f t="shared" ca="1" si="154"/>
        <v>5</v>
      </c>
      <c r="AK739" s="1">
        <f t="shared" ca="1" si="155"/>
        <v>3000</v>
      </c>
      <c r="AL7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$A739  &amp; ", "   &amp;
$B739  &amp; ", "   &amp;
$D739  &amp; ", '"  &amp;
$I739  &amp; "', '" &amp;
$O739  &amp; "', "  &amp;
$S739  &amp; ", '"  &amp;
TEXT($U739,"dd/mm/aaaa")  &amp; "', "   &amp;
$V739  &amp; ", "   &amp;
$X739  &amp; ", "   &amp;
$Z739  &amp; ", "   &amp;
IF($AB739 &lt;&gt; "", $AB739, "NULL")  &amp; ", "   &amp;
$AK739  &amp; ");"</f>
        <v>#REF!</v>
      </c>
    </row>
    <row r="740" spans="1:38" x14ac:dyDescent="0.2">
      <c r="A740" s="7" cm="1">
        <f t="array" aca="1" ref="A740" ca="1">INDEX(Companies!$A:$A,RANDBETWEEN(2,COUNTA(Companies!$A:$A)),1)</f>
        <v>2</v>
      </c>
      <c r="B740" s="5">
        <f t="shared" si="143"/>
        <v>739</v>
      </c>
      <c r="C740" s="5" t="str" cm="1">
        <f t="array" ref="C740">SHA1HASH($B740)</f>
        <v>1c710b1ca4bc921803cf096a5b2bb48d55947e4d</v>
      </c>
      <c r="D740" s="6">
        <f t="shared" ca="1" si="144"/>
        <v>1</v>
      </c>
      <c r="E740" s="7">
        <f ca="1">IF($B740 = 1 + N("Presidente"),
    127,
    IF($B740 = 2 + N("Vice-Presidente"),
        72,
        IF($B740 = 3 + N("Secretária bilíngue"),
            13,
            RANDBETWEEN(5,COUNT(Name!$A:$A) + 1)
        )
    )
)</f>
        <v>56</v>
      </c>
      <c r="F740" s="7" t="str">
        <f ca="1">VLOOKUP($E740,Name!$A:$B,2,FALSE)</f>
        <v>Arthur Gabriel</v>
      </c>
      <c r="G740" s="7">
        <f ca="1" xml:space="preserve">
IF($B740 = 1,
    0,
    RANDBETWEEN(5,COUNT('Last name'!$A:$A) + 1)
)</f>
        <v>138</v>
      </c>
      <c r="H740" s="7" t="str">
        <f ca="1" xml:space="preserve">
IF($B740 = 1 + N("Presidente"),
    "de Orléans e Bragança",
    VLOOKUP($G740,'Last name'!$A:$B,2,FALSE) &amp; " " &amp; VLOOKUP(RANDBETWEEN(5,COUNT('Last name'!$A:$A) + 1),'Last name'!$A:$B,2,FALSE)
)</f>
        <v>Nascimento Cardozo</v>
      </c>
      <c r="I740" s="7" t="str">
        <f t="shared" ca="1" si="145"/>
        <v>Arthur Gabriel Nascimento Cardozo</v>
      </c>
      <c r="J740" s="7" t="str" cm="1">
        <f t="array" aca="1" ref="J740" ca="1">SHA1HASH($I740)</f>
        <v>217781830a5c95e2cbc4f65982cb2c088fa42ee2</v>
      </c>
      <c r="K740" s="7" cm="1">
        <f t="array" aca="1" ref="K740" ca="1">INDEX(States!$A:$A,M740,1)</f>
        <v>5</v>
      </c>
      <c r="L740" s="7" t="str">
        <f ca="1">VLOOKUP($K740,Countries!$A:$B,2,FALSE)</f>
        <v>Portugal</v>
      </c>
      <c r="M740" s="7" cm="1">
        <f t="array" aca="1" ref="M740" ca="1">INDEX(States!$C:$C,RANDBETWEEN(5,COUNTA(States!$A:$A) + 1),1)</f>
        <v>5</v>
      </c>
      <c r="N740" s="7" t="str">
        <f ca="1">VLOOKUP($M740,States!$C:$D,2,FALSE)</f>
        <v xml:space="preserve"> Lisboa</v>
      </c>
      <c r="O740" s="7" t="str">
        <f ca="1">VLOOKUP($E740,Name!$A:$C,3,FALSE)</f>
        <v>M</v>
      </c>
      <c r="P740" s="7" t="str">
        <f ca="1">VLOOKUP($O740,Genders!$B:$C,2,FALSE)</f>
        <v>Male</v>
      </c>
      <c r="Q740" s="7" cm="1">
        <f t="array" aca="1" ref="Q740" ca="1">INDEX('Marital status'!$A:$A,RANDBETWEEN(5,COUNTA('Marital status'!$A:$A) + 1),1)</f>
        <v>5</v>
      </c>
      <c r="R740" s="7" t="str">
        <f ca="1">VLOOKUP($Q740,'Marital status'!$A:$B,2,FALSE)</f>
        <v xml:space="preserve"> Separated </v>
      </c>
      <c r="S740" s="7">
        <f t="shared" ca="1" si="146"/>
        <v>5</v>
      </c>
      <c r="T740" s="7" t="str">
        <f ca="1">VLOOKUP($S740,Ethnicities!$A:$B,2,FALSE)</f>
        <v>ASIAN</v>
      </c>
      <c r="U740" s="8">
        <f t="shared" ca="1" si="147"/>
        <v>28959</v>
      </c>
      <c r="V740" s="6">
        <f t="shared" ca="1" si="148"/>
        <v>7</v>
      </c>
      <c r="W740" s="8" t="str">
        <f ca="1">VLOOKUP($V740,'Background education'!$A:$B,2,FALSE)</f>
        <v>Undergraduate degree</v>
      </c>
      <c r="X740" s="7">
        <f ca="1" xml:space="preserve">
  IF(OR($Z740 = 5, $Z740 = 6, $Z740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740" s="7" t="str">
        <f ca="1">VLOOKUP($X740,Departments!$A:$B,2,FALSE)</f>
        <v>Administration</v>
      </c>
      <c r="Z740" s="6">
        <f t="shared" ca="1" si="149"/>
        <v>9</v>
      </c>
      <c r="AA740" s="7" t="str">
        <f ca="1">VLOOKUP($Z740,Roles!$A:$B,2,FALSE)</f>
        <v>Intern</v>
      </c>
      <c r="AB740" s="6" t="e">
        <f t="shared" ca="1" si="150"/>
        <v>#N/A</v>
      </c>
      <c r="AC740" s="7" t="e">
        <f ca="1" xml:space="preserve">
IF(
  ISNA($AB740),
  NA(),
  VLOOKUP($AB740,Levels!$A:$B,2,FALSE)
)</f>
        <v>#N/A</v>
      </c>
      <c r="AD740" s="8">
        <f t="shared" ca="1" si="151"/>
        <v>42418</v>
      </c>
      <c r="AE740" s="6">
        <f ca="1">RANDBETWEEN(5,COUNTA('Recruitment source'!$A:$A) + 1)</f>
        <v>15</v>
      </c>
      <c r="AF740" s="6" t="str">
        <f ca="1">VLOOKUP($AE740,'Recruitment source'!$A:$B,2,FALSE)</f>
        <v>Website</v>
      </c>
      <c r="AG740" s="8" t="e">
        <f t="shared" ca="1" si="152"/>
        <v>#N/A</v>
      </c>
      <c r="AH740" s="6" t="e">
        <f t="shared" ca="1" si="153"/>
        <v>#N/A</v>
      </c>
      <c r="AI740" s="6" t="e">
        <f ca="1" xml:space="preserve">
IF(
  ISNA($AH740),
  NA(),
  VLOOKUP($AH740,'Reasons for dismissal'!$A:$B,2,FALSE)
)</f>
        <v>#N/A</v>
      </c>
      <c r="AJ740" s="6">
        <f t="shared" ca="1" si="154"/>
        <v>4</v>
      </c>
      <c r="AK740" s="1">
        <f t="shared" ca="1" si="155"/>
        <v>1205</v>
      </c>
      <c r="AL7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$A740  &amp; ", "   &amp;
$B740  &amp; ", "   &amp;
$D740  &amp; ", '"  &amp;
$I740  &amp; "', '" &amp;
$O740  &amp; "', "  &amp;
$S740  &amp; ", '"  &amp;
TEXT($U740,"dd/mm/aaaa")  &amp; "', "   &amp;
$V740  &amp; ", "   &amp;
$X740  &amp; ", "   &amp;
$Z740  &amp; ", "   &amp;
IF($AB740 &lt;&gt; "", $AB740, "NULL")  &amp; ", "   &amp;
$AK740  &amp; ");"</f>
        <v>#REF!</v>
      </c>
    </row>
    <row r="741" spans="1:38" x14ac:dyDescent="0.2">
      <c r="A741" s="7" cm="1">
        <f t="array" aca="1" ref="A741" ca="1">INDEX(Companies!$A:$A,RANDBETWEEN(2,COUNTA(Companies!$A:$A)),1)</f>
        <v>2</v>
      </c>
      <c r="B741" s="5">
        <f t="shared" si="143"/>
        <v>740</v>
      </c>
      <c r="C741" s="5" t="str" cm="1">
        <f t="array" ref="C741">SHA1HASH($B741)</f>
        <v>2e0ab5b38ac3a139b7527efc5eec2118105b82b0</v>
      </c>
      <c r="D741" s="6">
        <f t="shared" ca="1" si="144"/>
        <v>1</v>
      </c>
      <c r="E741" s="7">
        <f ca="1">IF($B741 = 1 + N("Presidente"),
    127,
    IF($B741 = 2 + N("Vice-Presidente"),
        72,
        IF($B741 = 3 + N("Secretária bilíngue"),
            13,
            RANDBETWEEN(5,COUNT(Name!$A:$A) + 1)
        )
    )
)</f>
        <v>110</v>
      </c>
      <c r="F741" s="7" t="str">
        <f ca="1">VLOOKUP($E741,Name!$A:$B,2,FALSE)</f>
        <v>Davi Miguel</v>
      </c>
      <c r="G741" s="7">
        <f ca="1" xml:space="preserve">
IF($B741 = 1,
    0,
    RANDBETWEEN(5,COUNT('Last name'!$A:$A) + 1)
)</f>
        <v>107</v>
      </c>
      <c r="H741" s="7" t="str">
        <f ca="1" xml:space="preserve">
IF($B741 = 1 + N("Presidente"),
    "de Orléans e Bragança",
    VLOOKUP($G741,'Last name'!$A:$B,2,FALSE) &amp; " " &amp; VLOOKUP(RANDBETWEEN(5,COUNT('Last name'!$A:$A) + 1),'Last name'!$A:$B,2,FALSE)
)</f>
        <v>Leite Camacho</v>
      </c>
      <c r="I741" s="7" t="str">
        <f t="shared" ca="1" si="145"/>
        <v>Davi Miguel Leite Camacho</v>
      </c>
      <c r="J741" s="7" t="str" cm="1">
        <f t="array" aca="1" ref="J741" ca="1">SHA1HASH($I741)</f>
        <v>558fc4e781c2143ed36c62a0d8424e1d8ceda988</v>
      </c>
      <c r="K741" s="7" cm="1">
        <f t="array" aca="1" ref="K741" ca="1">INDEX(States!$A:$A,M741,1)</f>
        <v>5</v>
      </c>
      <c r="L741" s="7" t="str">
        <f ca="1">VLOOKUP($K741,Countries!$A:$B,2,FALSE)</f>
        <v>Portugal</v>
      </c>
      <c r="M741" s="7" cm="1">
        <f t="array" aca="1" ref="M741" ca="1">INDEX(States!$C:$C,RANDBETWEEN(5,COUNTA(States!$A:$A) + 1),1)</f>
        <v>13</v>
      </c>
      <c r="N741" s="7" t="str">
        <f ca="1">VLOOKUP($M741,States!$C:$D,2,FALSE)</f>
        <v>Coimbra</v>
      </c>
      <c r="O741" s="7" t="str">
        <f ca="1">VLOOKUP($E741,Name!$A:$C,3,FALSE)</f>
        <v>M</v>
      </c>
      <c r="P741" s="7" t="str">
        <f ca="1">VLOOKUP($O741,Genders!$B:$C,2,FALSE)</f>
        <v>Male</v>
      </c>
      <c r="Q741" s="7" cm="1">
        <f t="array" aca="1" ref="Q741" ca="1">INDEX('Marital status'!$A:$A,RANDBETWEEN(5,COUNTA('Marital status'!$A:$A) + 1),1)</f>
        <v>5</v>
      </c>
      <c r="R741" s="7" t="str">
        <f ca="1">VLOOKUP($Q741,'Marital status'!$A:$B,2,FALSE)</f>
        <v xml:space="preserve"> Separated </v>
      </c>
      <c r="S741" s="7">
        <f t="shared" ca="1" si="146"/>
        <v>8</v>
      </c>
      <c r="T741" s="7" t="e">
        <f ca="1">VLOOKUP($S741,Ethnicities!$A:$B,2,FALSE)</f>
        <v>#N/A</v>
      </c>
      <c r="U741" s="8">
        <f t="shared" ca="1" si="147"/>
        <v>19023</v>
      </c>
      <c r="V741" s="6">
        <f t="shared" ca="1" si="148"/>
        <v>8</v>
      </c>
      <c r="W741" s="8" t="str">
        <f ca="1">VLOOKUP($V741,'Background education'!$A:$B,2,FALSE)</f>
        <v>Graduate school</v>
      </c>
      <c r="X741" s="7">
        <f ca="1" xml:space="preserve">
  IF(OR($Z741 = 5, $Z741 = 6, $Z741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41" s="7" t="str">
        <f ca="1">VLOOKUP($X741,Departments!$A:$B,2,FALSE)</f>
        <v>Communication &amp; Marketing</v>
      </c>
      <c r="Z741" s="6">
        <f t="shared" ca="1" si="149"/>
        <v>11</v>
      </c>
      <c r="AA741" s="7" t="str">
        <f ca="1">VLOOKUP($Z741,Roles!$A:$B,2,FALSE)</f>
        <v>Analyst</v>
      </c>
      <c r="AB741" s="6">
        <f t="shared" ca="1" si="150"/>
        <v>5</v>
      </c>
      <c r="AC741" s="7" t="str">
        <f ca="1" xml:space="preserve">
IF(
  ISNA($AB741),
  NA(),
  VLOOKUP($AB741,Levels!$A:$B,2,FALSE)
)</f>
        <v>Junior</v>
      </c>
      <c r="AD741" s="8">
        <f t="shared" ca="1" si="151"/>
        <v>41518</v>
      </c>
      <c r="AE741" s="6">
        <f ca="1">RANDBETWEEN(5,COUNTA('Recruitment source'!$A:$A) + 1)</f>
        <v>6</v>
      </c>
      <c r="AF741" s="6" t="str">
        <f ca="1">VLOOKUP($AE741,'Recruitment source'!$A:$B,2,FALSE)</f>
        <v>Learn4Good</v>
      </c>
      <c r="AG741" s="8" t="e">
        <f t="shared" ca="1" si="152"/>
        <v>#N/A</v>
      </c>
      <c r="AH741" s="6" t="e">
        <f t="shared" ca="1" si="153"/>
        <v>#N/A</v>
      </c>
      <c r="AI741" s="6" t="e">
        <f ca="1" xml:space="preserve">
IF(
  ISNA($AH741),
  NA(),
  VLOOKUP($AH741,'Reasons for dismissal'!$A:$B,2,FALSE)
)</f>
        <v>#N/A</v>
      </c>
      <c r="AJ741" s="6">
        <f t="shared" ca="1" si="154"/>
        <v>5</v>
      </c>
      <c r="AK741" s="1">
        <f t="shared" ca="1" si="155"/>
        <v>3080</v>
      </c>
      <c r="AL7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$A741  &amp; ", "   &amp;
$B741  &amp; ", "   &amp;
$D741  &amp; ", '"  &amp;
$I741  &amp; "', '" &amp;
$O741  &amp; "', "  &amp;
$S741  &amp; ", '"  &amp;
TEXT($U741,"dd/mm/aaaa")  &amp; "', "   &amp;
$V741  &amp; ", "   &amp;
$X741  &amp; ", "   &amp;
$Z741  &amp; ", "   &amp;
IF($AB741 &lt;&gt; "", $AB741, "NULL")  &amp; ", "   &amp;
$AK741  &amp; ");"</f>
        <v>#REF!</v>
      </c>
    </row>
    <row r="742" spans="1:38" x14ac:dyDescent="0.2">
      <c r="A742" s="7" cm="1">
        <f t="array" aca="1" ref="A742" ca="1">INDEX(Companies!$A:$A,RANDBETWEEN(2,COUNTA(Companies!$A:$A)),1)</f>
        <v>2</v>
      </c>
      <c r="B742" s="5">
        <f t="shared" si="143"/>
        <v>741</v>
      </c>
      <c r="C742" s="5" t="str" cm="1">
        <f t="array" ref="C742">SHA1HASH($B742)</f>
        <v>23b23be9da2519c88f11c084310bcc0bf14417f8</v>
      </c>
      <c r="D742" s="6">
        <f t="shared" ca="1" si="144"/>
        <v>1</v>
      </c>
      <c r="E742" s="7">
        <f ca="1">IF($B742 = 1 + N("Presidente"),
    127,
    IF($B742 = 2 + N("Vice-Presidente"),
        72,
        IF($B742 = 3 + N("Secretária bilíngue"),
            13,
            RANDBETWEEN(5,COUNT(Name!$A:$A) + 1)
        )
    )
)</f>
        <v>50</v>
      </c>
      <c r="F742" s="7" t="str">
        <f ca="1">VLOOKUP($E742,Name!$A:$B,2,FALSE)</f>
        <v>Antonella</v>
      </c>
      <c r="G742" s="7">
        <f ca="1" xml:space="preserve">
IF($B742 = 1,
    0,
    RANDBETWEEN(5,COUNT('Last name'!$A:$A) + 1)
)</f>
        <v>156</v>
      </c>
      <c r="H742" s="7" t="str">
        <f ca="1" xml:space="preserve">
IF($B742 = 1 + N("Presidente"),
    "de Orléans e Bragança",
    VLOOKUP($G742,'Last name'!$A:$B,2,FALSE) &amp; " " &amp; VLOOKUP(RANDBETWEEN(5,COUNT('Last name'!$A:$A) + 1),'Last name'!$A:$B,2,FALSE)
)</f>
        <v>Poeta Gallo</v>
      </c>
      <c r="I742" s="7" t="str">
        <f t="shared" ca="1" si="145"/>
        <v>Antonella Poeta Gallo</v>
      </c>
      <c r="J742" s="7" t="str" cm="1">
        <f t="array" aca="1" ref="J742" ca="1">SHA1HASH($I742)</f>
        <v>4568492f07ea63679c1c15f8ff803f8a2f5c430a</v>
      </c>
      <c r="K742" s="7" cm="1">
        <f t="array" aca="1" ref="K742" ca="1">INDEX(States!$A:$A,M742,1)</f>
        <v>5</v>
      </c>
      <c r="L742" s="7" t="str">
        <f ca="1">VLOOKUP($K742,Countries!$A:$B,2,FALSE)</f>
        <v>Portugal</v>
      </c>
      <c r="M742" s="7" cm="1">
        <f t="array" aca="1" ref="M742" ca="1">INDEX(States!$C:$C,RANDBETWEEN(5,COUNTA(States!$A:$A) + 1),1)</f>
        <v>12</v>
      </c>
      <c r="N742" s="7" t="str">
        <f ca="1">VLOOKUP($M742,States!$C:$D,2,FALSE)</f>
        <v>Leiria</v>
      </c>
      <c r="O742" s="7" t="str">
        <f ca="1">VLOOKUP($E742,Name!$A:$C,3,FALSE)</f>
        <v>F</v>
      </c>
      <c r="P742" s="7" t="str">
        <f ca="1">VLOOKUP($O742,Genders!$B:$C,2,FALSE)</f>
        <v>Female</v>
      </c>
      <c r="Q742" s="7" cm="1">
        <f t="array" aca="1" ref="Q742" ca="1">INDEX('Marital status'!$A:$A,RANDBETWEEN(5,COUNTA('Marital status'!$A:$A) + 1),1)</f>
        <v>5</v>
      </c>
      <c r="R742" s="7" t="str">
        <f ca="1">VLOOKUP($Q742,'Marital status'!$A:$B,2,FALSE)</f>
        <v xml:space="preserve"> Separated </v>
      </c>
      <c r="S742" s="7">
        <f t="shared" ca="1" si="146"/>
        <v>6</v>
      </c>
      <c r="T742" s="7" t="str">
        <f ca="1">VLOOKUP($S742,Ethnicities!$A:$B,2,FALSE)</f>
        <v xml:space="preserve">  american Indian or Alaska Native</v>
      </c>
      <c r="U742" s="8">
        <f t="shared" ca="1" si="147"/>
        <v>23811</v>
      </c>
      <c r="V742" s="6">
        <f t="shared" ca="1" si="148"/>
        <v>7</v>
      </c>
      <c r="W742" s="8" t="str">
        <f ca="1">VLOOKUP($V742,'Background education'!$A:$B,2,FALSE)</f>
        <v>Undergraduate degree</v>
      </c>
      <c r="X742" s="7">
        <f ca="1" xml:space="preserve">
  IF(OR($Z742 = 5, $Z742 = 6, $Z742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742" s="7" t="str">
        <f ca="1">VLOOKUP($X742,Departments!$A:$B,2,FALSE)</f>
        <v>Human Resource</v>
      </c>
      <c r="Z742" s="6">
        <f t="shared" ca="1" si="149"/>
        <v>9</v>
      </c>
      <c r="AA742" s="7" t="str">
        <f ca="1">VLOOKUP($Z742,Roles!$A:$B,2,FALSE)</f>
        <v>Intern</v>
      </c>
      <c r="AB742" s="6" t="e">
        <f t="shared" ca="1" si="150"/>
        <v>#N/A</v>
      </c>
      <c r="AC742" s="7" t="e">
        <f ca="1" xml:space="preserve">
IF(
  ISNA($AB742),
  NA(),
  VLOOKUP($AB742,Levels!$A:$B,2,FALSE)
)</f>
        <v>#N/A</v>
      </c>
      <c r="AD742" s="8">
        <f t="shared" ca="1" si="151"/>
        <v>37347</v>
      </c>
      <c r="AE742" s="6">
        <f ca="1">RANDBETWEEN(5,COUNTA('Recruitment source'!$A:$A) + 1)</f>
        <v>13</v>
      </c>
      <c r="AF742" s="6" t="str">
        <f ca="1">VLOOKUP($AE742,'Recruitment source'!$A:$B,2,FALSE)</f>
        <v>Google</v>
      </c>
      <c r="AG742" s="8" t="e">
        <f t="shared" ca="1" si="152"/>
        <v>#N/A</v>
      </c>
      <c r="AH742" s="6" t="e">
        <f t="shared" ca="1" si="153"/>
        <v>#N/A</v>
      </c>
      <c r="AI742" s="6" t="e">
        <f ca="1" xml:space="preserve">
IF(
  ISNA($AH742),
  NA(),
  VLOOKUP($AH742,'Reasons for dismissal'!$A:$B,2,FALSE)
)</f>
        <v>#N/A</v>
      </c>
      <c r="AJ742" s="6">
        <f t="shared" ca="1" si="154"/>
        <v>5</v>
      </c>
      <c r="AK742" s="1">
        <f t="shared" ca="1" si="155"/>
        <v>1285</v>
      </c>
      <c r="AL7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$A742  &amp; ", "   &amp;
$B742  &amp; ", "   &amp;
$D742  &amp; ", '"  &amp;
$I742  &amp; "', '" &amp;
$O742  &amp; "', "  &amp;
$S742  &amp; ", '"  &amp;
TEXT($U742,"dd/mm/aaaa")  &amp; "', "   &amp;
$V742  &amp; ", "   &amp;
$X742  &amp; ", "   &amp;
$Z742  &amp; ", "   &amp;
IF($AB742 &lt;&gt; "", $AB742, "NULL")  &amp; ", "   &amp;
$AK742  &amp; ");"</f>
        <v>#REF!</v>
      </c>
    </row>
    <row r="743" spans="1:38" x14ac:dyDescent="0.2">
      <c r="A743" s="7" cm="1">
        <f t="array" aca="1" ref="A743" ca="1">INDEX(Companies!$A:$A,RANDBETWEEN(2,COUNTA(Companies!$A:$A)),1)</f>
        <v>2</v>
      </c>
      <c r="B743" s="5">
        <f t="shared" si="143"/>
        <v>742</v>
      </c>
      <c r="C743" s="5" t="str" cm="1">
        <f t="array" ref="C743">SHA1HASH($B743)</f>
        <v>02c8be94d9fa60afd0e8fab82a7f004105a90bee</v>
      </c>
      <c r="D743" s="6">
        <f t="shared" ca="1" si="144"/>
        <v>1</v>
      </c>
      <c r="E743" s="7">
        <f ca="1">IF($B743 = 1 + N("Presidente"),
    127,
    IF($B743 = 2 + N("Vice-Presidente"),
        72,
        IF($B743 = 3 + N("Secretária bilíngue"),
            13,
            RANDBETWEEN(5,COUNT(Name!$A:$A) + 1)
        )
    )
)</f>
        <v>79</v>
      </c>
      <c r="F743" s="7" t="str">
        <f ca="1">VLOOKUP($E743,Name!$A:$B,2,FALSE)</f>
        <v>Byanca</v>
      </c>
      <c r="G743" s="7">
        <f ca="1" xml:space="preserve">
IF($B743 = 1,
    0,
    RANDBETWEEN(5,COUNT('Last name'!$A:$A) + 1)
)</f>
        <v>101</v>
      </c>
      <c r="H743" s="7" t="str">
        <f ca="1" xml:space="preserve">
IF($B743 = 1 + N("Presidente"),
    "de Orléans e Bragança",
    VLOOKUP($G743,'Last name'!$A:$B,2,FALSE) &amp; " " &amp; VLOOKUP(RANDBETWEEN(5,COUNT('Last name'!$A:$A) + 1),'Last name'!$A:$B,2,FALSE)
)</f>
        <v>Gouveia Alvim</v>
      </c>
      <c r="I743" s="7" t="str">
        <f t="shared" ca="1" si="145"/>
        <v>Byanca Gouveia Alvim</v>
      </c>
      <c r="J743" s="7" t="str" cm="1">
        <f t="array" aca="1" ref="J743" ca="1">SHA1HASH($I743)</f>
        <v>4af4c5fc53b6816ab19f3c7ef92e031be12b78f3</v>
      </c>
      <c r="K743" s="7" cm="1">
        <f t="array" aca="1" ref="K743" ca="1">INDEX(States!$A:$A,M743,1)</f>
        <v>5</v>
      </c>
      <c r="L743" s="7" t="str">
        <f ca="1">VLOOKUP($K743,Countries!$A:$B,2,FALSE)</f>
        <v>Portugal</v>
      </c>
      <c r="M743" s="7" cm="1">
        <f t="array" aca="1" ref="M743" ca="1">INDEX(States!$C:$C,RANDBETWEEN(5,COUNTA(States!$A:$A) + 1),1)</f>
        <v>18</v>
      </c>
      <c r="N743" s="7" t="str">
        <f ca="1">VLOOKUP($M743,States!$C:$D,2,FALSE)</f>
        <v>Castelo Branco</v>
      </c>
      <c r="O743" s="7" t="str">
        <f ca="1">VLOOKUP($E743,Name!$A:$C,3,FALSE)</f>
        <v>F</v>
      </c>
      <c r="P743" s="7" t="str">
        <f ca="1">VLOOKUP($O743,Genders!$B:$C,2,FALSE)</f>
        <v>Female</v>
      </c>
      <c r="Q743" s="7" cm="1">
        <f t="array" aca="1" ref="Q743" ca="1">INDEX('Marital status'!$A:$A,RANDBETWEEN(5,COUNTA('Marital status'!$A:$A) + 1),1)</f>
        <v>0</v>
      </c>
      <c r="R743" s="7" t="e">
        <f ca="1">VLOOKUP($Q743,'Marital status'!$A:$B,2,FALSE)</f>
        <v>#N/A</v>
      </c>
      <c r="S743" s="7">
        <f t="shared" ca="1" si="146"/>
        <v>5</v>
      </c>
      <c r="T743" s="7" t="str">
        <f ca="1">VLOOKUP($S743,Ethnicities!$A:$B,2,FALSE)</f>
        <v>ASIAN</v>
      </c>
      <c r="U743" s="8">
        <f t="shared" ca="1" si="147"/>
        <v>26163</v>
      </c>
      <c r="V743" s="6">
        <f t="shared" ca="1" si="148"/>
        <v>7</v>
      </c>
      <c r="W743" s="8" t="str">
        <f ca="1">VLOOKUP($V743,'Background education'!$A:$B,2,FALSE)</f>
        <v>Undergraduate degree</v>
      </c>
      <c r="X743" s="7">
        <f ca="1" xml:space="preserve">
  IF(OR($Z743 = 5, $Z743 = 6, $Z743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743" s="7" t="str">
        <f ca="1">VLOOKUP($X743,Departments!$A:$B,2,FALSE)</f>
        <v>Audit</v>
      </c>
      <c r="Z743" s="6">
        <f t="shared" ca="1" si="149"/>
        <v>11</v>
      </c>
      <c r="AA743" s="7" t="str">
        <f ca="1">VLOOKUP($Z743,Roles!$A:$B,2,FALSE)</f>
        <v>Analyst</v>
      </c>
      <c r="AB743" s="6">
        <f t="shared" ca="1" si="150"/>
        <v>5</v>
      </c>
      <c r="AC743" s="7" t="str">
        <f ca="1" xml:space="preserve">
IF(
  ISNA($AB743),
  NA(),
  VLOOKUP($AB743,Levels!$A:$B,2,FALSE)
)</f>
        <v>Junior</v>
      </c>
      <c r="AD743" s="8">
        <f t="shared" ca="1" si="151"/>
        <v>43841</v>
      </c>
      <c r="AE743" s="6">
        <f ca="1">RANDBETWEEN(5,COUNTA('Recruitment source'!$A:$A) + 1)</f>
        <v>10</v>
      </c>
      <c r="AF743" s="6" t="str">
        <f ca="1">VLOOKUP($AE743,'Recruitment source'!$A:$B,2,FALSE)</f>
        <v>Jobs in Lisbon</v>
      </c>
      <c r="AG743" s="8" t="e">
        <f t="shared" ca="1" si="152"/>
        <v>#N/A</v>
      </c>
      <c r="AH743" s="6" t="e">
        <f t="shared" ca="1" si="153"/>
        <v>#N/A</v>
      </c>
      <c r="AI743" s="6" t="e">
        <f ca="1" xml:space="preserve">
IF(
  ISNA($AH743),
  NA(),
  VLOOKUP($AH743,'Reasons for dismissal'!$A:$B,2,FALSE)
)</f>
        <v>#N/A</v>
      </c>
      <c r="AJ743" s="6">
        <f t="shared" ca="1" si="154"/>
        <v>5</v>
      </c>
      <c r="AK743" s="1">
        <f t="shared" ca="1" si="155"/>
        <v>2500</v>
      </c>
      <c r="AL7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$A743  &amp; ", "   &amp;
$B743  &amp; ", "   &amp;
$D743  &amp; ", '"  &amp;
$I743  &amp; "', '" &amp;
$O743  &amp; "', "  &amp;
$S743  &amp; ", '"  &amp;
TEXT($U743,"dd/mm/aaaa")  &amp; "', "   &amp;
$V743  &amp; ", "   &amp;
$X743  &amp; ", "   &amp;
$Z743  &amp; ", "   &amp;
IF($AB743 &lt;&gt; "", $AB743, "NULL")  &amp; ", "   &amp;
$AK743  &amp; ");"</f>
        <v>#REF!</v>
      </c>
    </row>
    <row r="744" spans="1:38" x14ac:dyDescent="0.2">
      <c r="A744" s="7" cm="1">
        <f t="array" aca="1" ref="A744" ca="1">INDEX(Companies!$A:$A,RANDBETWEEN(2,COUNTA(Companies!$A:$A)),1)</f>
        <v>2</v>
      </c>
      <c r="B744" s="5">
        <f t="shared" si="143"/>
        <v>743</v>
      </c>
      <c r="C744" s="5" t="str" cm="1">
        <f t="array" ref="C744">SHA1HASH($B744)</f>
        <v>f032e58930733b4d76fabb3398e75d86d881b245</v>
      </c>
      <c r="D744" s="6">
        <f t="shared" ca="1" si="144"/>
        <v>1</v>
      </c>
      <c r="E744" s="7">
        <f ca="1">IF($B744 = 1 + N("Presidente"),
    127,
    IF($B744 = 2 + N("Vice-Presidente"),
        72,
        IF($B744 = 3 + N("Secretária bilíngue"),
            13,
            RANDBETWEEN(5,COUNT(Name!$A:$A) + 1)
        )
    )
)</f>
        <v>294</v>
      </c>
      <c r="F744" s="7" t="str">
        <f ca="1">VLOOKUP($E744,Name!$A:$B,2,FALSE)</f>
        <v>Michel</v>
      </c>
      <c r="G744" s="7">
        <f ca="1" xml:space="preserve">
IF($B744 = 1,
    0,
    RANDBETWEEN(5,COUNT('Last name'!$A:$A) + 1)
)</f>
        <v>77</v>
      </c>
      <c r="H744" s="7" t="str">
        <f ca="1" xml:space="preserve">
IF($B744 = 1 + N("Presidente"),
    "de Orléans e Bragança",
    VLOOKUP($G744,'Last name'!$A:$B,2,FALSE) &amp; " " &amp; VLOOKUP(RANDBETWEEN(5,COUNT('Last name'!$A:$A) + 1),'Last name'!$A:$B,2,FALSE)
)</f>
        <v>Esposito Sousa</v>
      </c>
      <c r="I744" s="7" t="str">
        <f t="shared" ca="1" si="145"/>
        <v>Michel Esposito Sousa</v>
      </c>
      <c r="J744" s="7" t="str" cm="1">
        <f t="array" aca="1" ref="J744" ca="1">SHA1HASH($I744)</f>
        <v>aa22e398d9ded8efb2a6575d0addae0e7d71fb03</v>
      </c>
      <c r="K744" s="7" cm="1">
        <f t="array" aca="1" ref="K744" ca="1">INDEX(States!$A:$A,M744,1)</f>
        <v>5</v>
      </c>
      <c r="L744" s="7" t="str">
        <f ca="1">VLOOKUP($K744,Countries!$A:$B,2,FALSE)</f>
        <v>Portugal</v>
      </c>
      <c r="M744" s="7" cm="1">
        <f t="array" aca="1" ref="M744" ca="1">INDEX(States!$C:$C,RANDBETWEEN(5,COUNTA(States!$A:$A) + 1),1)</f>
        <v>21</v>
      </c>
      <c r="N744" s="7" t="str">
        <f ca="1">VLOOKUP($M744,States!$C:$D,2,FALSE)</f>
        <v>Guarda</v>
      </c>
      <c r="O744" s="7" t="str">
        <f ca="1">VLOOKUP($E744,Name!$A:$C,3,FALSE)</f>
        <v>M</v>
      </c>
      <c r="P744" s="7" t="str">
        <f ca="1">VLOOKUP($O744,Genders!$B:$C,2,FALSE)</f>
        <v>Male</v>
      </c>
      <c r="Q744" s="7" cm="1">
        <f t="array" aca="1" ref="Q744" ca="1">INDEX('Marital status'!$A:$A,RANDBETWEEN(5,COUNTA('Marital status'!$A:$A) + 1),1)</f>
        <v>6</v>
      </c>
      <c r="R744" s="7" t="str">
        <f ca="1">VLOOKUP($Q744,'Marital status'!$A:$B,2,FALSE)</f>
        <v>DIVORCED</v>
      </c>
      <c r="S744" s="7">
        <f t="shared" ca="1" si="146"/>
        <v>5</v>
      </c>
      <c r="T744" s="7" t="str">
        <f ca="1">VLOOKUP($S744,Ethnicities!$A:$B,2,FALSE)</f>
        <v>ASIAN</v>
      </c>
      <c r="U744" s="8">
        <f t="shared" ca="1" si="147"/>
        <v>23224</v>
      </c>
      <c r="V744" s="6">
        <f t="shared" ca="1" si="148"/>
        <v>7</v>
      </c>
      <c r="W744" s="8" t="str">
        <f ca="1">VLOOKUP($V744,'Background education'!$A:$B,2,FALSE)</f>
        <v>Undergraduate degree</v>
      </c>
      <c r="X744" s="7">
        <f ca="1" xml:space="preserve">
  IF(OR($Z744 = 5, $Z744 = 6, $Z744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744" s="7" t="str">
        <f ca="1">VLOOKUP($X744,Departments!$A:$B,2,FALSE)</f>
        <v>Human Resource</v>
      </c>
      <c r="Z744" s="6">
        <f t="shared" ca="1" si="149"/>
        <v>9</v>
      </c>
      <c r="AA744" s="7" t="str">
        <f ca="1">VLOOKUP($Z744,Roles!$A:$B,2,FALSE)</f>
        <v>Intern</v>
      </c>
      <c r="AB744" s="6" t="e">
        <f t="shared" ca="1" si="150"/>
        <v>#N/A</v>
      </c>
      <c r="AC744" s="7" t="e">
        <f ca="1" xml:space="preserve">
IF(
  ISNA($AB744),
  NA(),
  VLOOKUP($AB744,Levels!$A:$B,2,FALSE)
)</f>
        <v>#N/A</v>
      </c>
      <c r="AD744" s="8">
        <f t="shared" ca="1" si="151"/>
        <v>43845</v>
      </c>
      <c r="AE744" s="6">
        <f ca="1">RANDBETWEEN(5,COUNTA('Recruitment source'!$A:$A) + 1)</f>
        <v>11</v>
      </c>
      <c r="AF744" s="6" t="str">
        <f ca="1">VLOOKUP($AE744,'Recruitment source'!$A:$B,2,FALSE)</f>
        <v>Next Station</v>
      </c>
      <c r="AG744" s="8" t="e">
        <f t="shared" ca="1" si="152"/>
        <v>#N/A</v>
      </c>
      <c r="AH744" s="6" t="e">
        <f t="shared" ca="1" si="153"/>
        <v>#N/A</v>
      </c>
      <c r="AI744" s="6" t="e">
        <f ca="1" xml:space="preserve">
IF(
  ISNA($AH744),
  NA(),
  VLOOKUP($AH744,'Reasons for dismissal'!$A:$B,2,FALSE)
)</f>
        <v>#N/A</v>
      </c>
      <c r="AJ744" s="6">
        <f t="shared" ca="1" si="154"/>
        <v>5</v>
      </c>
      <c r="AK744" s="1">
        <f t="shared" ca="1" si="155"/>
        <v>1285</v>
      </c>
      <c r="AL7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$A744  &amp; ", "   &amp;
$B744  &amp; ", "   &amp;
$D744  &amp; ", '"  &amp;
$I744  &amp; "', '" &amp;
$O744  &amp; "', "  &amp;
$S744  &amp; ", '"  &amp;
TEXT($U744,"dd/mm/aaaa")  &amp; "', "   &amp;
$V744  &amp; ", "   &amp;
$X744  &amp; ", "   &amp;
$Z744  &amp; ", "   &amp;
IF($AB744 &lt;&gt; "", $AB744, "NULL")  &amp; ", "   &amp;
$AK744  &amp; ");"</f>
        <v>#REF!</v>
      </c>
    </row>
    <row r="745" spans="1:38" x14ac:dyDescent="0.2">
      <c r="A745" s="7" cm="1">
        <f t="array" aca="1" ref="A745" ca="1">INDEX(Companies!$A:$A,RANDBETWEEN(2,COUNTA(Companies!$A:$A)),1)</f>
        <v>2</v>
      </c>
      <c r="B745" s="5">
        <f t="shared" si="143"/>
        <v>744</v>
      </c>
      <c r="C745" s="5" t="str" cm="1">
        <f t="array" ref="C745">SHA1HASH($B745)</f>
        <v>193b3437a94374579772f3f1a8c8f08381218bf9</v>
      </c>
      <c r="D745" s="6">
        <f t="shared" ca="1" si="144"/>
        <v>1</v>
      </c>
      <c r="E745" s="7">
        <f ca="1">IF($B745 = 1 + N("Presidente"),
    127,
    IF($B745 = 2 + N("Vice-Presidente"),
        72,
        IF($B745 = 3 + N("Secretária bilíngue"),
            13,
            RANDBETWEEN(5,COUNT(Name!$A:$A) + 1)
        )
    )
)</f>
        <v>59</v>
      </c>
      <c r="F745" s="7" t="str">
        <f ca="1">VLOOKUP($E745,Name!$A:$B,2,FALSE)</f>
        <v>Artur</v>
      </c>
      <c r="G745" s="7">
        <f ca="1" xml:space="preserve">
IF($B745 = 1,
    0,
    RANDBETWEEN(5,COUNT('Last name'!$A:$A) + 1)
)</f>
        <v>127</v>
      </c>
      <c r="H745" s="7" t="str">
        <f ca="1" xml:space="preserve">
IF($B745 = 1 + N("Presidente"),
    "de Orléans e Bragança",
    VLOOKUP($G745,'Last name'!$A:$B,2,FALSE) &amp; " " &amp; VLOOKUP(RANDBETWEEN(5,COUNT('Last name'!$A:$A) + 1),'Last name'!$A:$B,2,FALSE)
)</f>
        <v>Melo Chaves</v>
      </c>
      <c r="I745" s="7" t="str">
        <f t="shared" ca="1" si="145"/>
        <v>Artur Melo Chaves</v>
      </c>
      <c r="J745" s="7" t="str" cm="1">
        <f t="array" aca="1" ref="J745" ca="1">SHA1HASH($I745)</f>
        <v>89c7de8accdc0de56e002e0e86e53e1bf6786a2f</v>
      </c>
      <c r="K745" s="7" cm="1">
        <f t="array" aca="1" ref="K745" ca="1">INDEX(States!$A:$A,M745,1)</f>
        <v>5</v>
      </c>
      <c r="L745" s="7" t="str">
        <f ca="1">VLOOKUP($K745,Countries!$A:$B,2,FALSE)</f>
        <v>Portugal</v>
      </c>
      <c r="M745" s="7" cm="1">
        <f t="array" aca="1" ref="M745" ca="1">INDEX(States!$C:$C,RANDBETWEEN(5,COUNTA(States!$A:$A) + 1),1)</f>
        <v>9</v>
      </c>
      <c r="N745" s="7" t="str">
        <f ca="1">VLOOKUP($M745,States!$C:$D,2,FALSE)</f>
        <v>braga</v>
      </c>
      <c r="O745" s="7" t="str">
        <f ca="1">VLOOKUP($E745,Name!$A:$C,3,FALSE)</f>
        <v>M</v>
      </c>
      <c r="P745" s="7" t="str">
        <f ca="1">VLOOKUP($O745,Genders!$B:$C,2,FALSE)</f>
        <v>Male</v>
      </c>
      <c r="Q745" s="7" cm="1">
        <f t="array" aca="1" ref="Q745" ca="1">INDEX('Marital status'!$A:$A,RANDBETWEEN(5,COUNTA('Marital status'!$A:$A) + 1),1)</f>
        <v>0</v>
      </c>
      <c r="R745" s="7" t="e">
        <f ca="1">VLOOKUP($Q745,'Marital status'!$A:$B,2,FALSE)</f>
        <v>#N/A</v>
      </c>
      <c r="S745" s="7">
        <f t="shared" ca="1" si="146"/>
        <v>5</v>
      </c>
      <c r="T745" s="7" t="str">
        <f ca="1">VLOOKUP($S745,Ethnicities!$A:$B,2,FALSE)</f>
        <v>ASIAN</v>
      </c>
      <c r="U745" s="8">
        <f t="shared" ca="1" si="147"/>
        <v>22074</v>
      </c>
      <c r="V745" s="6">
        <f t="shared" ca="1" si="148"/>
        <v>8</v>
      </c>
      <c r="W745" s="8" t="str">
        <f ca="1">VLOOKUP($V745,'Background education'!$A:$B,2,FALSE)</f>
        <v>Graduate school</v>
      </c>
      <c r="X745" s="7">
        <f ca="1" xml:space="preserve">
  IF(OR($Z745 = 5, $Z745 = 6, $Z745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45" s="7" t="str">
        <f ca="1">VLOOKUP($X745,Departments!$A:$B,2,FALSE)</f>
        <v>Communication &amp; Marketing</v>
      </c>
      <c r="Z745" s="6">
        <f t="shared" ca="1" si="149"/>
        <v>11</v>
      </c>
      <c r="AA745" s="7" t="str">
        <f ca="1">VLOOKUP($Z745,Roles!$A:$B,2,FALSE)</f>
        <v>Analyst</v>
      </c>
      <c r="AB745" s="6">
        <f t="shared" ca="1" si="150"/>
        <v>6</v>
      </c>
      <c r="AC745" s="7" t="str">
        <f ca="1" xml:space="preserve">
IF(
  ISNA($AB745),
  NA(),
  VLOOKUP($AB745,Levels!$A:$B,2,FALSE)
)</f>
        <v>Pleno</v>
      </c>
      <c r="AD745" s="8">
        <f t="shared" ca="1" si="151"/>
        <v>39015</v>
      </c>
      <c r="AE745" s="6">
        <f ca="1">RANDBETWEEN(5,COUNTA('Recruitment source'!$A:$A) + 1)</f>
        <v>13</v>
      </c>
      <c r="AF745" s="6" t="str">
        <f ca="1">VLOOKUP($AE745,'Recruitment source'!$A:$B,2,FALSE)</f>
        <v>Google</v>
      </c>
      <c r="AG745" s="8" t="e">
        <f t="shared" ca="1" si="152"/>
        <v>#N/A</v>
      </c>
      <c r="AH745" s="6" t="e">
        <f t="shared" ca="1" si="153"/>
        <v>#N/A</v>
      </c>
      <c r="AI745" s="6" t="e">
        <f ca="1" xml:space="preserve">
IF(
  ISNA($AH745),
  NA(),
  VLOOKUP($AH745,'Reasons for dismissal'!$A:$B,2,FALSE)
)</f>
        <v>#N/A</v>
      </c>
      <c r="AJ745" s="6">
        <f t="shared" ca="1" si="154"/>
        <v>4</v>
      </c>
      <c r="AK745" s="1">
        <f t="shared" ca="1" si="155"/>
        <v>3080</v>
      </c>
      <c r="AL7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$A745  &amp; ", "   &amp;
$B745  &amp; ", "   &amp;
$D745  &amp; ", '"  &amp;
$I745  &amp; "', '" &amp;
$O745  &amp; "', "  &amp;
$S745  &amp; ", '"  &amp;
TEXT($U745,"dd/mm/aaaa")  &amp; "', "   &amp;
$V745  &amp; ", "   &amp;
$X745  &amp; ", "   &amp;
$Z745  &amp; ", "   &amp;
IF($AB745 &lt;&gt; "", $AB745, "NULL")  &amp; ", "   &amp;
$AK745  &amp; ");"</f>
        <v>#REF!</v>
      </c>
    </row>
    <row r="746" spans="1:38" x14ac:dyDescent="0.2">
      <c r="A746" s="7" cm="1">
        <f t="array" aca="1" ref="A746" ca="1">INDEX(Companies!$A:$A,RANDBETWEEN(2,COUNTA(Companies!$A:$A)),1)</f>
        <v>2</v>
      </c>
      <c r="B746" s="5">
        <f t="shared" si="143"/>
        <v>745</v>
      </c>
      <c r="C746" s="5" t="str" cm="1">
        <f t="array" ref="C746">SHA1HASH($B746)</f>
        <v>de8627f75ba1abcfafd00a0e75ad189105cfdc21</v>
      </c>
      <c r="D746" s="6">
        <f t="shared" ca="1" si="144"/>
        <v>1</v>
      </c>
      <c r="E746" s="7">
        <f ca="1">IF($B746 = 1 + N("Presidente"),
    127,
    IF($B746 = 2 + N("Vice-Presidente"),
        72,
        IF($B746 = 3 + N("Secretária bilíngue"),
            13,
            RANDBETWEEN(5,COUNT(Name!$A:$A) + 1)
        )
    )
)</f>
        <v>91</v>
      </c>
      <c r="F746" s="7" t="str">
        <f ca="1">VLOOKUP($E746,Name!$A:$B,2,FALSE)</f>
        <v>Cecilia</v>
      </c>
      <c r="G746" s="7">
        <f ca="1" xml:space="preserve">
IF($B746 = 1,
    0,
    RANDBETWEEN(5,COUNT('Last name'!$A:$A) + 1)
)</f>
        <v>180</v>
      </c>
      <c r="H746" s="7" t="str">
        <f ca="1" xml:space="preserve">
IF($B746 = 1 + N("Presidente"),
    "de Orléans e Bragança",
    VLOOKUP($G746,'Last name'!$A:$B,2,FALSE) &amp; " " &amp; VLOOKUP(RANDBETWEEN(5,COUNT('Last name'!$A:$A) + 1),'Last name'!$A:$B,2,FALSE)
)</f>
        <v>Silva Santana</v>
      </c>
      <c r="I746" s="7" t="str">
        <f t="shared" ca="1" si="145"/>
        <v>Cecilia Silva Santana</v>
      </c>
      <c r="J746" s="7" t="str" cm="1">
        <f t="array" aca="1" ref="J746" ca="1">SHA1HASH($I746)</f>
        <v>19527ce5dc6ec1d1d1ce902cf1e9c67e2f2fc7d9</v>
      </c>
      <c r="K746" s="7" cm="1">
        <f t="array" aca="1" ref="K746" ca="1">INDEX(States!$A:$A,M746,1)</f>
        <v>5</v>
      </c>
      <c r="L746" s="7" t="str">
        <f ca="1">VLOOKUP($K746,Countries!$A:$B,2,FALSE)</f>
        <v>Portugal</v>
      </c>
      <c r="M746" s="7" cm="1">
        <f t="array" aca="1" ref="M746" ca="1">INDEX(States!$C:$C,RANDBETWEEN(5,COUNTA(States!$A:$A) + 1),1)</f>
        <v>9</v>
      </c>
      <c r="N746" s="7" t="str">
        <f ca="1">VLOOKUP($M746,States!$C:$D,2,FALSE)</f>
        <v>braga</v>
      </c>
      <c r="O746" s="7" t="str">
        <f ca="1">VLOOKUP($E746,Name!$A:$C,3,FALSE)</f>
        <v>F</v>
      </c>
      <c r="P746" s="7" t="str">
        <f ca="1">VLOOKUP($O746,Genders!$B:$C,2,FALSE)</f>
        <v>Female</v>
      </c>
      <c r="Q746" s="7" cm="1">
        <f t="array" aca="1" ref="Q746" ca="1">INDEX('Marital status'!$A:$A,RANDBETWEEN(5,COUNTA('Marital status'!$A:$A) + 1),1)</f>
        <v>0</v>
      </c>
      <c r="R746" s="7" t="e">
        <f ca="1">VLOOKUP($Q746,'Marital status'!$A:$B,2,FALSE)</f>
        <v>#N/A</v>
      </c>
      <c r="S746" s="7">
        <f t="shared" ca="1" si="146"/>
        <v>5</v>
      </c>
      <c r="T746" s="7" t="str">
        <f ca="1">VLOOKUP($S746,Ethnicities!$A:$B,2,FALSE)</f>
        <v>ASIAN</v>
      </c>
      <c r="U746" s="8">
        <f t="shared" ca="1" si="147"/>
        <v>18809</v>
      </c>
      <c r="V746" s="6">
        <f t="shared" ca="1" si="148"/>
        <v>7</v>
      </c>
      <c r="W746" s="8" t="str">
        <f ca="1">VLOOKUP($V746,'Background education'!$A:$B,2,FALSE)</f>
        <v>Undergraduate degree</v>
      </c>
      <c r="X746" s="7">
        <f ca="1" xml:space="preserve">
  IF(OR($Z746 = 5, $Z746 = 6, $Z746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746" s="7" t="str">
        <f ca="1">VLOOKUP($X746,Departments!$A:$B,2,FALSE)</f>
        <v>Audit</v>
      </c>
      <c r="Z746" s="6">
        <f t="shared" ca="1" si="149"/>
        <v>10</v>
      </c>
      <c r="AA746" s="7" t="str">
        <f ca="1">VLOOKUP($Z746,Roles!$A:$B,2,FALSE)</f>
        <v>Trainee</v>
      </c>
      <c r="AB746" s="6" t="e">
        <f t="shared" ca="1" si="150"/>
        <v>#N/A</v>
      </c>
      <c r="AC746" s="7" t="e">
        <f ca="1" xml:space="preserve">
IF(
  ISNA($AB746),
  NA(),
  VLOOKUP($AB746,Levels!$A:$B,2,FALSE)
)</f>
        <v>#N/A</v>
      </c>
      <c r="AD746" s="8">
        <f t="shared" ca="1" si="151"/>
        <v>36961</v>
      </c>
      <c r="AE746" s="6">
        <f ca="1">RANDBETWEEN(5,COUNTA('Recruitment source'!$A:$A) + 1)</f>
        <v>13</v>
      </c>
      <c r="AF746" s="6" t="str">
        <f ca="1">VLOOKUP($AE746,'Recruitment source'!$A:$B,2,FALSE)</f>
        <v>Google</v>
      </c>
      <c r="AG746" s="8" t="e">
        <f t="shared" ca="1" si="152"/>
        <v>#N/A</v>
      </c>
      <c r="AH746" s="6" t="e">
        <f t="shared" ca="1" si="153"/>
        <v>#N/A</v>
      </c>
      <c r="AI746" s="6" t="e">
        <f ca="1" xml:space="preserve">
IF(
  ISNA($AH746),
  NA(),
  VLOOKUP($AH746,'Reasons for dismissal'!$A:$B,2,FALSE)
)</f>
        <v>#N/A</v>
      </c>
      <c r="AJ746" s="6">
        <f t="shared" ca="1" si="154"/>
        <v>5</v>
      </c>
      <c r="AK746" s="1">
        <f t="shared" ca="1" si="155"/>
        <v>1305</v>
      </c>
      <c r="AL7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$A746  &amp; ", "   &amp;
$B746  &amp; ", "   &amp;
$D746  &amp; ", '"  &amp;
$I746  &amp; "', '" &amp;
$O746  &amp; "', "  &amp;
$S746  &amp; ", '"  &amp;
TEXT($U746,"dd/mm/aaaa")  &amp; "', "   &amp;
$V746  &amp; ", "   &amp;
$X746  &amp; ", "   &amp;
$Z746  &amp; ", "   &amp;
IF($AB746 &lt;&gt; "", $AB746, "NULL")  &amp; ", "   &amp;
$AK746  &amp; ");"</f>
        <v>#REF!</v>
      </c>
    </row>
    <row r="747" spans="1:38" x14ac:dyDescent="0.2">
      <c r="A747" s="7" cm="1">
        <f t="array" aca="1" ref="A747" ca="1">INDEX(Companies!$A:$A,RANDBETWEEN(2,COUNTA(Companies!$A:$A)),1)</f>
        <v>2</v>
      </c>
      <c r="B747" s="5">
        <f t="shared" si="143"/>
        <v>746</v>
      </c>
      <c r="C747" s="5" t="str" cm="1">
        <f t="array" ref="C747">SHA1HASH($B747)</f>
        <v>9b3aa2709c85dba67b6f4901fbabc732f44cf074</v>
      </c>
      <c r="D747" s="6">
        <f t="shared" ca="1" si="144"/>
        <v>1</v>
      </c>
      <c r="E747" s="7">
        <f ca="1">IF($B747 = 1 + N("Presidente"),
    127,
    IF($B747 = 2 + N("Vice-Presidente"),
        72,
        IF($B747 = 3 + N("Secretária bilíngue"),
            13,
            RANDBETWEEN(5,COUNT(Name!$A:$A) + 1)
        )
    )
)</f>
        <v>148</v>
      </c>
      <c r="F747" s="7" t="str">
        <f ca="1">VLOOKUP($E747,Name!$A:$B,2,FALSE)</f>
        <v>Frankin</v>
      </c>
      <c r="G747" s="7">
        <f ca="1" xml:space="preserve">
IF($B747 = 1,
    0,
    RANDBETWEEN(5,COUNT('Last name'!$A:$A) + 1)
)</f>
        <v>142</v>
      </c>
      <c r="H747" s="7" t="str">
        <f ca="1" xml:space="preserve">
IF($B747 = 1 + N("Presidente"),
    "de Orléans e Bragança",
    VLOOKUP($G747,'Last name'!$A:$B,2,FALSE) &amp; " " &amp; VLOOKUP(RANDBETWEEN(5,COUNT('Last name'!$A:$A) + 1),'Last name'!$A:$B,2,FALSE)
)</f>
        <v>Nunes Frois</v>
      </c>
      <c r="I747" s="7" t="str">
        <f t="shared" ca="1" si="145"/>
        <v>Frankin Nunes Frois</v>
      </c>
      <c r="J747" s="7" t="str" cm="1">
        <f t="array" aca="1" ref="J747" ca="1">SHA1HASH($I747)</f>
        <v>6e6f2fe6cc1d8437d4172fca8437ad865d00225c</v>
      </c>
      <c r="K747" s="7" cm="1">
        <f t="array" aca="1" ref="K747" ca="1">INDEX(States!$A:$A,M747,1)</f>
        <v>5</v>
      </c>
      <c r="L747" s="7" t="str">
        <f ca="1">VLOOKUP($K747,Countries!$A:$B,2,FALSE)</f>
        <v>Portugal</v>
      </c>
      <c r="M747" s="7" cm="1">
        <f t="array" aca="1" ref="M747" ca="1">INDEX(States!$C:$C,RANDBETWEEN(5,COUNTA(States!$A:$A) + 1),1)</f>
        <v>18</v>
      </c>
      <c r="N747" s="7" t="str">
        <f ca="1">VLOOKUP($M747,States!$C:$D,2,FALSE)</f>
        <v>Castelo Branco</v>
      </c>
      <c r="O747" s="7" t="str">
        <f ca="1">VLOOKUP($E747,Name!$A:$C,3,FALSE)</f>
        <v>M</v>
      </c>
      <c r="P747" s="7" t="str">
        <f ca="1">VLOOKUP($O747,Genders!$B:$C,2,FALSE)</f>
        <v>Male</v>
      </c>
      <c r="Q747" s="7" cm="1">
        <f t="array" aca="1" ref="Q747" ca="1">INDEX('Marital status'!$A:$A,RANDBETWEEN(5,COUNTA('Marital status'!$A:$A) + 1),1)</f>
        <v>6</v>
      </c>
      <c r="R747" s="7" t="str">
        <f ca="1">VLOOKUP($Q747,'Marital status'!$A:$B,2,FALSE)</f>
        <v>DIVORCED</v>
      </c>
      <c r="S747" s="7">
        <f t="shared" ca="1" si="146"/>
        <v>5</v>
      </c>
      <c r="T747" s="7" t="str">
        <f ca="1">VLOOKUP($S747,Ethnicities!$A:$B,2,FALSE)</f>
        <v>ASIAN</v>
      </c>
      <c r="U747" s="8">
        <f t="shared" ca="1" si="147"/>
        <v>18851</v>
      </c>
      <c r="V747" s="6">
        <f t="shared" ca="1" si="148"/>
        <v>7</v>
      </c>
      <c r="W747" s="8" t="str">
        <f ca="1">VLOOKUP($V747,'Background education'!$A:$B,2,FALSE)</f>
        <v>Undergraduate degree</v>
      </c>
      <c r="X747" s="7">
        <f ca="1" xml:space="preserve">
  IF(OR($Z747 = 5, $Z747 = 6, $Z747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747" s="7" t="str">
        <f ca="1">VLOOKUP($X747,Departments!$A:$B,2,FALSE)</f>
        <v>Finance</v>
      </c>
      <c r="Z747" s="6">
        <f t="shared" ca="1" si="149"/>
        <v>11</v>
      </c>
      <c r="AA747" s="7" t="str">
        <f ca="1">VLOOKUP($Z747,Roles!$A:$B,2,FALSE)</f>
        <v>Analyst</v>
      </c>
      <c r="AB747" s="6">
        <f t="shared" ca="1" si="150"/>
        <v>6</v>
      </c>
      <c r="AC747" s="7" t="str">
        <f ca="1" xml:space="preserve">
IF(
  ISNA($AB747),
  NA(),
  VLOOKUP($AB747,Levels!$A:$B,2,FALSE)
)</f>
        <v>Pleno</v>
      </c>
      <c r="AD747" s="8">
        <f t="shared" ca="1" si="151"/>
        <v>40285</v>
      </c>
      <c r="AE747" s="6">
        <f ca="1">RANDBETWEEN(5,COUNTA('Recruitment source'!$A:$A) + 1)</f>
        <v>11</v>
      </c>
      <c r="AF747" s="6" t="str">
        <f ca="1">VLOOKUP($AE747,'Recruitment source'!$A:$B,2,FALSE)</f>
        <v>Next Station</v>
      </c>
      <c r="AG747" s="8" t="e">
        <f t="shared" ca="1" si="152"/>
        <v>#N/A</v>
      </c>
      <c r="AH747" s="6" t="e">
        <f t="shared" ca="1" si="153"/>
        <v>#N/A</v>
      </c>
      <c r="AI747" s="6" t="e">
        <f ca="1" xml:space="preserve">
IF(
  ISNA($AH747),
  NA(),
  VLOOKUP($AH747,'Reasons for dismissal'!$A:$B,2,FALSE)
)</f>
        <v>#N/A</v>
      </c>
      <c r="AJ747" s="6">
        <f t="shared" ca="1" si="154"/>
        <v>5</v>
      </c>
      <c r="AK747" s="1">
        <f t="shared" ca="1" si="155"/>
        <v>2500</v>
      </c>
      <c r="AL7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$A747  &amp; ", "   &amp;
$B747  &amp; ", "   &amp;
$D747  &amp; ", '"  &amp;
$I747  &amp; "', '" &amp;
$O747  &amp; "', "  &amp;
$S747  &amp; ", '"  &amp;
TEXT($U747,"dd/mm/aaaa")  &amp; "', "   &amp;
$V747  &amp; ", "   &amp;
$X747  &amp; ", "   &amp;
$Z747  &amp; ", "   &amp;
IF($AB747 &lt;&gt; "", $AB747, "NULL")  &amp; ", "   &amp;
$AK747  &amp; ");"</f>
        <v>#REF!</v>
      </c>
    </row>
    <row r="748" spans="1:38" x14ac:dyDescent="0.2">
      <c r="A748" s="7" cm="1">
        <f t="array" aca="1" ref="A748" ca="1">INDEX(Companies!$A:$A,RANDBETWEEN(2,COUNTA(Companies!$A:$A)),1)</f>
        <v>2</v>
      </c>
      <c r="B748" s="5">
        <f t="shared" si="143"/>
        <v>747</v>
      </c>
      <c r="C748" s="5" t="str" cm="1">
        <f t="array" ref="C748">SHA1HASH($B748)</f>
        <v>5c1dc07026ceafcb704bdff1375815f30a769a13</v>
      </c>
      <c r="D748" s="6">
        <f t="shared" ca="1" si="144"/>
        <v>1</v>
      </c>
      <c r="E748" s="7">
        <f ca="1">IF($B748 = 1 + N("Presidente"),
    127,
    IF($B748 = 2 + N("Vice-Presidente"),
        72,
        IF($B748 = 3 + N("Secretária bilíngue"),
            13,
            RANDBETWEEN(5,COUNT(Name!$A:$A) + 1)
        )
    )
)</f>
        <v>8</v>
      </c>
      <c r="F748" s="7" t="str">
        <f ca="1">VLOOKUP($E748,Name!$A:$B,2,FALSE)</f>
        <v>Adélia</v>
      </c>
      <c r="G748" s="7">
        <f ca="1" xml:space="preserve">
IF($B748 = 1,
    0,
    RANDBETWEEN(5,COUNT('Last name'!$A:$A) + 1)
)</f>
        <v>63</v>
      </c>
      <c r="H748" s="7" t="str">
        <f ca="1" xml:space="preserve">
IF($B748 = 1 + N("Presidente"),
    "de Orléans e Bragança",
    VLOOKUP($G748,'Last name'!$A:$B,2,FALSE) &amp; " " &amp; VLOOKUP(RANDBETWEEN(5,COUNT('Last name'!$A:$A) + 1),'Last name'!$A:$B,2,FALSE)
)</f>
        <v>Castro Tavares</v>
      </c>
      <c r="I748" s="7" t="str">
        <f t="shared" ca="1" si="145"/>
        <v>Adélia Castro Tavares</v>
      </c>
      <c r="J748" s="7" t="str" cm="1">
        <f t="array" aca="1" ref="J748" ca="1">SHA1HASH($I748)</f>
        <v>8fbbe962987eb3f84166564769980a160063d77c</v>
      </c>
      <c r="K748" s="7" cm="1">
        <f t="array" aca="1" ref="K748" ca="1">INDEX(States!$A:$A,M748,1)</f>
        <v>5</v>
      </c>
      <c r="L748" s="7" t="str">
        <f ca="1">VLOOKUP($K748,Countries!$A:$B,2,FALSE)</f>
        <v>Portugal</v>
      </c>
      <c r="M748" s="7" cm="1">
        <f t="array" aca="1" ref="M748" ca="1">INDEX(States!$C:$C,RANDBETWEEN(5,COUNTA(States!$A:$A) + 1),1)</f>
        <v>8</v>
      </c>
      <c r="N748" s="7" t="str">
        <f ca="1">VLOOKUP($M748,States!$C:$D,2,FALSE)</f>
        <v>AveirO</v>
      </c>
      <c r="O748" s="7" t="str">
        <f ca="1">VLOOKUP($E748,Name!$A:$C,3,FALSE)</f>
        <v>F</v>
      </c>
      <c r="P748" s="7" t="str">
        <f ca="1">VLOOKUP($O748,Genders!$B:$C,2,FALSE)</f>
        <v>Female</v>
      </c>
      <c r="Q748" s="7" cm="1">
        <f t="array" aca="1" ref="Q748" ca="1">INDEX('Marital status'!$A:$A,RANDBETWEEN(5,COUNTA('Marital status'!$A:$A) + 1),1)</f>
        <v>0</v>
      </c>
      <c r="R748" s="7" t="e">
        <f ca="1">VLOOKUP($Q748,'Marital status'!$A:$B,2,FALSE)</f>
        <v>#N/A</v>
      </c>
      <c r="S748" s="7">
        <f t="shared" ca="1" si="146"/>
        <v>7</v>
      </c>
      <c r="T748" s="7" t="str">
        <f ca="1">VLOOKUP($S748,Ethnicities!$A:$B,2,FALSE)</f>
        <v>Native Hawaiian or Other Pacific Islander</v>
      </c>
      <c r="U748" s="8">
        <f t="shared" ca="1" si="147"/>
        <v>28745</v>
      </c>
      <c r="V748" s="6">
        <f t="shared" ca="1" si="148"/>
        <v>7</v>
      </c>
      <c r="W748" s="8" t="str">
        <f ca="1">VLOOKUP($V748,'Background education'!$A:$B,2,FALSE)</f>
        <v>Undergraduate degree</v>
      </c>
      <c r="X748" s="7">
        <f ca="1" xml:space="preserve">
  IF(OR($Z748 = 5, $Z748 = 6, $Z748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748" s="7" t="str">
        <f ca="1">VLOOKUP($X748,Departments!$A:$B,2,FALSE)</f>
        <v>Finance</v>
      </c>
      <c r="Z748" s="6">
        <f t="shared" ca="1" si="149"/>
        <v>10</v>
      </c>
      <c r="AA748" s="7" t="str">
        <f ca="1">VLOOKUP($Z748,Roles!$A:$B,2,FALSE)</f>
        <v>Trainee</v>
      </c>
      <c r="AB748" s="6" t="e">
        <f t="shared" ca="1" si="150"/>
        <v>#N/A</v>
      </c>
      <c r="AC748" s="7" t="e">
        <f ca="1" xml:space="preserve">
IF(
  ISNA($AB748),
  NA(),
  VLOOKUP($AB748,Levels!$A:$B,2,FALSE)
)</f>
        <v>#N/A</v>
      </c>
      <c r="AD748" s="8">
        <f t="shared" ca="1" si="151"/>
        <v>42793</v>
      </c>
      <c r="AE748" s="6">
        <f ca="1">RANDBETWEEN(5,COUNTA('Recruitment source'!$A:$A) + 1)</f>
        <v>7</v>
      </c>
      <c r="AF748" s="6" t="str">
        <f ca="1">VLOOKUP($AE748,'Recruitment source'!$A:$B,2,FALSE)</f>
        <v>SAPO Emprego</v>
      </c>
      <c r="AG748" s="8" t="e">
        <f t="shared" ca="1" si="152"/>
        <v>#N/A</v>
      </c>
      <c r="AH748" s="6" t="e">
        <f t="shared" ca="1" si="153"/>
        <v>#N/A</v>
      </c>
      <c r="AI748" s="6" t="e">
        <f ca="1" xml:space="preserve">
IF(
  ISNA($AH748),
  NA(),
  VLOOKUP($AH748,'Reasons for dismissal'!$A:$B,2,FALSE)
)</f>
        <v>#N/A</v>
      </c>
      <c r="AJ748" s="6">
        <f t="shared" ca="1" si="154"/>
        <v>4</v>
      </c>
      <c r="AK748" s="1">
        <f t="shared" ca="1" si="155"/>
        <v>1305</v>
      </c>
      <c r="AL7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$A748  &amp; ", "   &amp;
$B748  &amp; ", "   &amp;
$D748  &amp; ", '"  &amp;
$I748  &amp; "', '" &amp;
$O748  &amp; "', "  &amp;
$S748  &amp; ", '"  &amp;
TEXT($U748,"dd/mm/aaaa")  &amp; "', "   &amp;
$V748  &amp; ", "   &amp;
$X748  &amp; ", "   &amp;
$Z748  &amp; ", "   &amp;
IF($AB748 &lt;&gt; "", $AB748, "NULL")  &amp; ", "   &amp;
$AK748  &amp; ");"</f>
        <v>#REF!</v>
      </c>
    </row>
    <row r="749" spans="1:38" x14ac:dyDescent="0.2">
      <c r="A749" s="7" cm="1">
        <f t="array" aca="1" ref="A749" ca="1">INDEX(Companies!$A:$A,RANDBETWEEN(2,COUNTA(Companies!$A:$A)),1)</f>
        <v>2</v>
      </c>
      <c r="B749" s="5">
        <f t="shared" si="143"/>
        <v>748</v>
      </c>
      <c r="C749" s="5" t="str" cm="1">
        <f t="array" ref="C749">SHA1HASH($B749)</f>
        <v>6d40f903e9f072ed9ed21889e1520272247f6cc1</v>
      </c>
      <c r="D749" s="6">
        <f t="shared" ca="1" si="144"/>
        <v>1</v>
      </c>
      <c r="E749" s="7">
        <f ca="1">IF($B749 = 1 + N("Presidente"),
    127,
    IF($B749 = 2 + N("Vice-Presidente"),
        72,
        IF($B749 = 3 + N("Secretária bilíngue"),
            13,
            RANDBETWEEN(5,COUNT(Name!$A:$A) + 1)
        )
    )
)</f>
        <v>333</v>
      </c>
      <c r="F749" s="7" t="str">
        <f ca="1">VLOOKUP($E749,Name!$A:$B,2,FALSE)</f>
        <v>Ruan</v>
      </c>
      <c r="G749" s="7">
        <f ca="1" xml:space="preserve">
IF($B749 = 1,
    0,
    RANDBETWEEN(5,COUNT('Last name'!$A:$A) + 1)
)</f>
        <v>166</v>
      </c>
      <c r="H749" s="7" t="str">
        <f ca="1" xml:space="preserve">
IF($B749 = 1 + N("Presidente"),
    "de Orléans e Bragança",
    VLOOKUP($G749,'Last name'!$A:$B,2,FALSE) &amp; " " &amp; VLOOKUP(RANDBETWEEN(5,COUNT('Last name'!$A:$A) + 1),'Last name'!$A:$B,2,FALSE)
)</f>
        <v>Rodrigues Moretti</v>
      </c>
      <c r="I749" s="7" t="str">
        <f t="shared" ca="1" si="145"/>
        <v>Ruan Rodrigues Moretti</v>
      </c>
      <c r="J749" s="7" t="str" cm="1">
        <f t="array" aca="1" ref="J749" ca="1">SHA1HASH($I749)</f>
        <v>02a3989db7bcea1b97bd849dcd355fa158ad0f08</v>
      </c>
      <c r="K749" s="7" cm="1">
        <f t="array" aca="1" ref="K749" ca="1">INDEX(States!$A:$A,M749,1)</f>
        <v>5</v>
      </c>
      <c r="L749" s="7" t="str">
        <f ca="1">VLOOKUP($K749,Countries!$A:$B,2,FALSE)</f>
        <v>Portugal</v>
      </c>
      <c r="M749" s="7" cm="1">
        <f t="array" aca="1" ref="M749" ca="1">INDEX(States!$C:$C,RANDBETWEEN(5,COUNTA(States!$A:$A) + 1),1)</f>
        <v>15</v>
      </c>
      <c r="N749" s="7" t="str">
        <f ca="1">VLOOKUP($M749,States!$C:$D,2,FALSE)</f>
        <v xml:space="preserve"> ÉVORA</v>
      </c>
      <c r="O749" s="7" t="str">
        <f ca="1">VLOOKUP($E749,Name!$A:$C,3,FALSE)</f>
        <v>M</v>
      </c>
      <c r="P749" s="7" t="str">
        <f ca="1">VLOOKUP($O749,Genders!$B:$C,2,FALSE)</f>
        <v>Male</v>
      </c>
      <c r="Q749" s="7" cm="1">
        <f t="array" aca="1" ref="Q749" ca="1">INDEX('Marital status'!$A:$A,RANDBETWEEN(5,COUNTA('Marital status'!$A:$A) + 1),1)</f>
        <v>0</v>
      </c>
      <c r="R749" s="7" t="e">
        <f ca="1">VLOOKUP($Q749,'Marital status'!$A:$B,2,FALSE)</f>
        <v>#N/A</v>
      </c>
      <c r="S749" s="7">
        <f t="shared" ca="1" si="146"/>
        <v>6</v>
      </c>
      <c r="T749" s="7" t="str">
        <f ca="1">VLOOKUP($S749,Ethnicities!$A:$B,2,FALSE)</f>
        <v xml:space="preserve">  american Indian or Alaska Native</v>
      </c>
      <c r="U749" s="8">
        <f t="shared" ca="1" si="147"/>
        <v>27258</v>
      </c>
      <c r="V749" s="6">
        <f t="shared" ca="1" si="148"/>
        <v>7</v>
      </c>
      <c r="W749" s="8" t="str">
        <f ca="1">VLOOKUP($V749,'Background education'!$A:$B,2,FALSE)</f>
        <v>Undergraduate degree</v>
      </c>
      <c r="X749" s="7">
        <f ca="1" xml:space="preserve">
  IF(OR($Z749 = 5, $Z749 = 6, $Z749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749" s="7" t="str">
        <f ca="1">VLOOKUP($X749,Departments!$A:$B,2,FALSE)</f>
        <v>Controlling</v>
      </c>
      <c r="Z749" s="6">
        <f t="shared" ca="1" si="149"/>
        <v>11</v>
      </c>
      <c r="AA749" s="7" t="str">
        <f ca="1">VLOOKUP($Z749,Roles!$A:$B,2,FALSE)</f>
        <v>Analyst</v>
      </c>
      <c r="AB749" s="6">
        <f t="shared" ca="1" si="150"/>
        <v>5</v>
      </c>
      <c r="AC749" s="7" t="str">
        <f ca="1" xml:space="preserve">
IF(
  ISNA($AB749),
  NA(),
  VLOOKUP($AB749,Levels!$A:$B,2,FALSE)
)</f>
        <v>Junior</v>
      </c>
      <c r="AD749" s="8">
        <f t="shared" ca="1" si="151"/>
        <v>41217</v>
      </c>
      <c r="AE749" s="6">
        <f ca="1">RANDBETWEEN(5,COUNTA('Recruitment source'!$A:$A) + 1)</f>
        <v>12</v>
      </c>
      <c r="AF749" s="6" t="str">
        <f ca="1">VLOOKUP($AE749,'Recruitment source'!$A:$B,2,FALSE)</f>
        <v xml:space="preserve"> recommendation of employee</v>
      </c>
      <c r="AG749" s="8" t="e">
        <f t="shared" ca="1" si="152"/>
        <v>#N/A</v>
      </c>
      <c r="AH749" s="6" t="e">
        <f t="shared" ca="1" si="153"/>
        <v>#N/A</v>
      </c>
      <c r="AI749" s="6" t="e">
        <f ca="1" xml:space="preserve">
IF(
  ISNA($AH749),
  NA(),
  VLOOKUP($AH749,'Reasons for dismissal'!$A:$B,2,FALSE)
)</f>
        <v>#N/A</v>
      </c>
      <c r="AJ749" s="6">
        <f t="shared" ca="1" si="154"/>
        <v>4</v>
      </c>
      <c r="AK749" s="1">
        <f t="shared" ca="1" si="155"/>
        <v>2500</v>
      </c>
      <c r="AL7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$A749  &amp; ", "   &amp;
$B749  &amp; ", "   &amp;
$D749  &amp; ", '"  &amp;
$I749  &amp; "', '" &amp;
$O749  &amp; "', "  &amp;
$S749  &amp; ", '"  &amp;
TEXT($U749,"dd/mm/aaaa")  &amp; "', "   &amp;
$V749  &amp; ", "   &amp;
$X749  &amp; ", "   &amp;
$Z749  &amp; ", "   &amp;
IF($AB749 &lt;&gt; "", $AB749, "NULL")  &amp; ", "   &amp;
$AK749  &amp; ");"</f>
        <v>#REF!</v>
      </c>
    </row>
    <row r="750" spans="1:38" x14ac:dyDescent="0.2">
      <c r="A750" s="7" cm="1">
        <f t="array" aca="1" ref="A750" ca="1">INDEX(Companies!$A:$A,RANDBETWEEN(2,COUNTA(Companies!$A:$A)),1)</f>
        <v>2</v>
      </c>
      <c r="B750" s="5">
        <f t="shared" si="143"/>
        <v>749</v>
      </c>
      <c r="C750" s="5" t="str" cm="1">
        <f t="array" ref="C750">SHA1HASH($B750)</f>
        <v>01055fedad58f1885e2646cf3a0012122b711da6</v>
      </c>
      <c r="D750" s="6">
        <f t="shared" ca="1" si="144"/>
        <v>1</v>
      </c>
      <c r="E750" s="7">
        <f ca="1">IF($B750 = 1 + N("Presidente"),
    127,
    IF($B750 = 2 + N("Vice-Presidente"),
        72,
        IF($B750 = 3 + N("Secretária bilíngue"),
            13,
            RANDBETWEEN(5,COUNT(Name!$A:$A) + 1)
        )
    )
)</f>
        <v>304</v>
      </c>
      <c r="F750" s="7" t="str">
        <f ca="1">VLOOKUP($E750,Name!$A:$B,2,FALSE)</f>
        <v>Natanael</v>
      </c>
      <c r="G750" s="7">
        <f ca="1" xml:space="preserve">
IF($B750 = 1,
    0,
    RANDBETWEEN(5,COUNT('Last name'!$A:$A) + 1)
)</f>
        <v>81</v>
      </c>
      <c r="H750" s="7" t="str">
        <f ca="1" xml:space="preserve">
IF($B750 = 1 + N("Presidente"),
    "de Orléans e Bragança",
    VLOOKUP($G750,'Last name'!$A:$B,2,FALSE) &amp; " " &amp; VLOOKUP(RANDBETWEEN(5,COUNT('Last name'!$A:$A) + 1),'Last name'!$A:$B,2,FALSE)
)</f>
        <v>Farias Frasão</v>
      </c>
      <c r="I750" s="7" t="str">
        <f t="shared" ca="1" si="145"/>
        <v>Natanael Farias Frasão</v>
      </c>
      <c r="J750" s="7" t="str" cm="1">
        <f t="array" aca="1" ref="J750" ca="1">SHA1HASH($I750)</f>
        <v>3a135f9e1e78e5d0878b4d021ba535bacffeb353</v>
      </c>
      <c r="K750" s="7" cm="1">
        <f t="array" aca="1" ref="K750" ca="1">INDEX(States!$A:$A,M750,1)</f>
        <v>5</v>
      </c>
      <c r="L750" s="7" t="str">
        <f ca="1">VLOOKUP($K750,Countries!$A:$B,2,FALSE)</f>
        <v>Portugal</v>
      </c>
      <c r="M750" s="7" cm="1">
        <f t="array" aca="1" ref="M750" ca="1">INDEX(States!$C:$C,RANDBETWEEN(5,COUNTA(States!$A:$A) + 1),1)</f>
        <v>15</v>
      </c>
      <c r="N750" s="7" t="str">
        <f ca="1">VLOOKUP($M750,States!$C:$D,2,FALSE)</f>
        <v xml:space="preserve"> ÉVORA</v>
      </c>
      <c r="O750" s="7" t="str">
        <f ca="1">VLOOKUP($E750,Name!$A:$C,3,FALSE)</f>
        <v>M</v>
      </c>
      <c r="P750" s="7" t="str">
        <f ca="1">VLOOKUP($O750,Genders!$B:$C,2,FALSE)</f>
        <v>Male</v>
      </c>
      <c r="Q750" s="7" cm="1">
        <f t="array" aca="1" ref="Q750" ca="1">INDEX('Marital status'!$A:$A,RANDBETWEEN(5,COUNTA('Marital status'!$A:$A) + 1),1)</f>
        <v>0</v>
      </c>
      <c r="R750" s="7" t="e">
        <f ca="1">VLOOKUP($Q750,'Marital status'!$A:$B,2,FALSE)</f>
        <v>#N/A</v>
      </c>
      <c r="S750" s="7">
        <f t="shared" ca="1" si="146"/>
        <v>5</v>
      </c>
      <c r="T750" s="7" t="str">
        <f ca="1">VLOOKUP($S750,Ethnicities!$A:$B,2,FALSE)</f>
        <v>ASIAN</v>
      </c>
      <c r="U750" s="8">
        <f t="shared" ca="1" si="147"/>
        <v>26190</v>
      </c>
      <c r="V750" s="6">
        <f t="shared" ca="1" si="148"/>
        <v>7</v>
      </c>
      <c r="W750" s="8" t="str">
        <f ca="1">VLOOKUP($V750,'Background education'!$A:$B,2,FALSE)</f>
        <v>Undergraduate degree</v>
      </c>
      <c r="X750" s="7">
        <f ca="1" xml:space="preserve">
  IF(OR($Z750 = 5, $Z750 = 6, $Z750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50" s="7" t="str">
        <f ca="1">VLOOKUP($X750,Departments!$A:$B,2,FALSE)</f>
        <v>Communication &amp; Marketing</v>
      </c>
      <c r="Z750" s="6">
        <f t="shared" ca="1" si="149"/>
        <v>10</v>
      </c>
      <c r="AA750" s="7" t="str">
        <f ca="1">VLOOKUP($Z750,Roles!$A:$B,2,FALSE)</f>
        <v>Trainee</v>
      </c>
      <c r="AB750" s="6" t="e">
        <f t="shared" ca="1" si="150"/>
        <v>#N/A</v>
      </c>
      <c r="AC750" s="7" t="e">
        <f ca="1" xml:space="preserve">
IF(
  ISNA($AB750),
  NA(),
  VLOOKUP($AB750,Levels!$A:$B,2,FALSE)
)</f>
        <v>#N/A</v>
      </c>
      <c r="AD750" s="8">
        <f t="shared" ca="1" si="151"/>
        <v>36597</v>
      </c>
      <c r="AE750" s="6">
        <f ca="1">RANDBETWEEN(5,COUNTA('Recruitment source'!$A:$A) + 1)</f>
        <v>15</v>
      </c>
      <c r="AF750" s="6" t="str">
        <f ca="1">VLOOKUP($AE750,'Recruitment source'!$A:$B,2,FALSE)</f>
        <v>Website</v>
      </c>
      <c r="AG750" s="8" t="e">
        <f t="shared" ca="1" si="152"/>
        <v>#N/A</v>
      </c>
      <c r="AH750" s="6" t="e">
        <f t="shared" ca="1" si="153"/>
        <v>#N/A</v>
      </c>
      <c r="AI750" s="6" t="e">
        <f ca="1" xml:space="preserve">
IF(
  ISNA($AH750),
  NA(),
  VLOOKUP($AH750,'Reasons for dismissal'!$A:$B,2,FALSE)
)</f>
        <v>#N/A</v>
      </c>
      <c r="AJ750" s="6">
        <f t="shared" ca="1" si="154"/>
        <v>4</v>
      </c>
      <c r="AK750" s="1">
        <f t="shared" ca="1" si="155"/>
        <v>1385</v>
      </c>
      <c r="AL7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$A750  &amp; ", "   &amp;
$B750  &amp; ", "   &amp;
$D750  &amp; ", '"  &amp;
$I750  &amp; "', '" &amp;
$O750  &amp; "', "  &amp;
$S750  &amp; ", '"  &amp;
TEXT($U750,"dd/mm/aaaa")  &amp; "', "   &amp;
$V750  &amp; ", "   &amp;
$X750  &amp; ", "   &amp;
$Z750  &amp; ", "   &amp;
IF($AB750 &lt;&gt; "", $AB750, "NULL")  &amp; ", "   &amp;
$AK750  &amp; ");"</f>
        <v>#REF!</v>
      </c>
    </row>
    <row r="751" spans="1:38" x14ac:dyDescent="0.2">
      <c r="A751" s="7" cm="1">
        <f t="array" aca="1" ref="A751" ca="1">INDEX(Companies!$A:$A,RANDBETWEEN(2,COUNTA(Companies!$A:$A)),1)</f>
        <v>2</v>
      </c>
      <c r="B751" s="5">
        <f t="shared" si="143"/>
        <v>750</v>
      </c>
      <c r="C751" s="5" t="str" cm="1">
        <f t="array" ref="C751">SHA1HASH($B751)</f>
        <v>404c735f21d00fee39a13210d54844f3cec069c7</v>
      </c>
      <c r="D751" s="6">
        <f t="shared" ca="1" si="144"/>
        <v>1</v>
      </c>
      <c r="E751" s="7">
        <f ca="1">IF($B751 = 1 + N("Presidente"),
    127,
    IF($B751 = 2 + N("Vice-Presidente"),
        72,
        IF($B751 = 3 + N("Secretária bilíngue"),
            13,
            RANDBETWEEN(5,COUNT(Name!$A:$A) + 1)
        )
    )
)</f>
        <v>250</v>
      </c>
      <c r="F751" s="7" t="str">
        <f ca="1">VLOOKUP($E751,Name!$A:$B,2,FALSE)</f>
        <v>Madalena</v>
      </c>
      <c r="G751" s="7">
        <f ca="1" xml:space="preserve">
IF($B751 = 1,
    0,
    RANDBETWEEN(5,COUNT('Last name'!$A:$A) + 1)
)</f>
        <v>132</v>
      </c>
      <c r="H751" s="7" t="str">
        <f ca="1" xml:space="preserve">
IF($B751 = 1 + N("Presidente"),
    "de Orléans e Bragança",
    VLOOKUP($G751,'Last name'!$A:$B,2,FALSE) &amp; " " &amp; VLOOKUP(RANDBETWEEN(5,COUNT('Last name'!$A:$A) + 1),'Last name'!$A:$B,2,FALSE)
)</f>
        <v>Moraes Arruda</v>
      </c>
      <c r="I751" s="7" t="str">
        <f t="shared" ca="1" si="145"/>
        <v>Madalena Moraes Arruda</v>
      </c>
      <c r="J751" s="7" t="str" cm="1">
        <f t="array" aca="1" ref="J751" ca="1">SHA1HASH($I751)</f>
        <v>a27008c168bc09773492a92ca91a2687aaeb098b</v>
      </c>
      <c r="K751" s="7" cm="1">
        <f t="array" aca="1" ref="K751" ca="1">INDEX(States!$A:$A,M751,1)</f>
        <v>5</v>
      </c>
      <c r="L751" s="7" t="str">
        <f ca="1">VLOOKUP($K751,Countries!$A:$B,2,FALSE)</f>
        <v>Portugal</v>
      </c>
      <c r="M751" s="7" cm="1">
        <f t="array" aca="1" ref="M751" ca="1">INDEX(States!$C:$C,RANDBETWEEN(5,COUNTA(States!$A:$A) + 1),1)</f>
        <v>22</v>
      </c>
      <c r="N751" s="7" t="str">
        <f ca="1">VLOOKUP($M751,States!$C:$D,2,FALSE)</f>
        <v>Vila Real</v>
      </c>
      <c r="O751" s="7" t="str">
        <f ca="1">VLOOKUP($E751,Name!$A:$C,3,FALSE)</f>
        <v>F</v>
      </c>
      <c r="P751" s="7" t="str">
        <f ca="1">VLOOKUP($O751,Genders!$B:$C,2,FALSE)</f>
        <v>Female</v>
      </c>
      <c r="Q751" s="7" cm="1">
        <f t="array" aca="1" ref="Q751" ca="1">INDEX('Marital status'!$A:$A,RANDBETWEEN(5,COUNTA('Marital status'!$A:$A) + 1),1)</f>
        <v>0</v>
      </c>
      <c r="R751" s="7" t="e">
        <f ca="1">VLOOKUP($Q751,'Marital status'!$A:$B,2,FALSE)</f>
        <v>#N/A</v>
      </c>
      <c r="S751" s="7">
        <f t="shared" ca="1" si="146"/>
        <v>5</v>
      </c>
      <c r="T751" s="7" t="str">
        <f ca="1">VLOOKUP($S751,Ethnicities!$A:$B,2,FALSE)</f>
        <v>ASIAN</v>
      </c>
      <c r="U751" s="8">
        <f t="shared" ca="1" si="147"/>
        <v>26394</v>
      </c>
      <c r="V751" s="6">
        <f t="shared" ca="1" si="148"/>
        <v>8</v>
      </c>
      <c r="W751" s="8" t="str">
        <f ca="1">VLOOKUP($V751,'Background education'!$A:$B,2,FALSE)</f>
        <v>Graduate school</v>
      </c>
      <c r="X751" s="7">
        <f ca="1" xml:space="preserve">
  IF(OR($Z751 = 5, $Z751 = 6, $Z751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51" s="7" t="str">
        <f ca="1">VLOOKUP($X751,Departments!$A:$B,2,FALSE)</f>
        <v>Communication &amp; Marketing</v>
      </c>
      <c r="Z751" s="6">
        <f t="shared" ca="1" si="149"/>
        <v>11</v>
      </c>
      <c r="AA751" s="7" t="str">
        <f ca="1">VLOOKUP($Z751,Roles!$A:$B,2,FALSE)</f>
        <v>Analyst</v>
      </c>
      <c r="AB751" s="6">
        <f t="shared" ca="1" si="150"/>
        <v>7</v>
      </c>
      <c r="AC751" s="7" t="str">
        <f ca="1" xml:space="preserve">
IF(
  ISNA($AB751),
  NA(),
  VLOOKUP($AB751,Levels!$A:$B,2,FALSE)
)</f>
        <v>Senior</v>
      </c>
      <c r="AD751" s="8">
        <f t="shared" ca="1" si="151"/>
        <v>40201</v>
      </c>
      <c r="AE751" s="6">
        <f ca="1">RANDBETWEEN(5,COUNTA('Recruitment source'!$A:$A) + 1)</f>
        <v>14</v>
      </c>
      <c r="AF751" s="6" t="str">
        <f ca="1">VLOOKUP($AE751,'Recruitment source'!$A:$B,2,FALSE)</f>
        <v>LinkedIn</v>
      </c>
      <c r="AG751" s="8" t="e">
        <f t="shared" ca="1" si="152"/>
        <v>#N/A</v>
      </c>
      <c r="AH751" s="6" t="e">
        <f t="shared" ca="1" si="153"/>
        <v>#N/A</v>
      </c>
      <c r="AI751" s="6" t="e">
        <f ca="1" xml:space="preserve">
IF(
  ISNA($AH751),
  NA(),
  VLOOKUP($AH751,'Reasons for dismissal'!$A:$B,2,FALSE)
)</f>
        <v>#N/A</v>
      </c>
      <c r="AJ751" s="6">
        <f t="shared" ca="1" si="154"/>
        <v>5</v>
      </c>
      <c r="AK751" s="1">
        <f t="shared" ca="1" si="155"/>
        <v>3080</v>
      </c>
      <c r="AL7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$A751  &amp; ", "   &amp;
$B751  &amp; ", "   &amp;
$D751  &amp; ", '"  &amp;
$I751  &amp; "', '" &amp;
$O751  &amp; "', "  &amp;
$S751  &amp; ", '"  &amp;
TEXT($U751,"dd/mm/aaaa")  &amp; "', "   &amp;
$V751  &amp; ", "   &amp;
$X751  &amp; ", "   &amp;
$Z751  &amp; ", "   &amp;
IF($AB751 &lt;&gt; "", $AB751, "NULL")  &amp; ", "   &amp;
$AK751  &amp; ");"</f>
        <v>#REF!</v>
      </c>
    </row>
    <row r="752" spans="1:38" x14ac:dyDescent="0.2">
      <c r="A752" s="7" cm="1">
        <f t="array" aca="1" ref="A752" ca="1">INDEX(Companies!$A:$A,RANDBETWEEN(2,COUNTA(Companies!$A:$A)),1)</f>
        <v>2</v>
      </c>
      <c r="B752" s="5">
        <f t="shared" si="143"/>
        <v>751</v>
      </c>
      <c r="C752" s="5" t="str" cm="1">
        <f t="array" ref="C752">SHA1HASH($B752)</f>
        <v>758a25f7dd163311b02efd5de19535312f7c1225</v>
      </c>
      <c r="D752" s="6">
        <f t="shared" ca="1" si="144"/>
        <v>1</v>
      </c>
      <c r="E752" s="7">
        <f ca="1">IF($B752 = 1 + N("Presidente"),
    127,
    IF($B752 = 2 + N("Vice-Presidente"),
        72,
        IF($B752 = 3 + N("Secretária bilíngue"),
            13,
            RANDBETWEEN(5,COUNT(Name!$A:$A) + 1)
        )
    )
)</f>
        <v>105</v>
      </c>
      <c r="F752" s="7" t="str">
        <f ca="1">VLOOKUP($E752,Name!$A:$B,2,FALSE)</f>
        <v>Davi</v>
      </c>
      <c r="G752" s="7">
        <f ca="1" xml:space="preserve">
IF($B752 = 1,
    0,
    RANDBETWEEN(5,COUNT('Last name'!$A:$A) + 1)
)</f>
        <v>52</v>
      </c>
      <c r="H752" s="7" t="str">
        <f ca="1" xml:space="preserve">
IF($B752 = 1 + N("Presidente"),
    "de Orléans e Bragança",
    VLOOKUP($G752,'Last name'!$A:$B,2,FALSE) &amp; " " &amp; VLOOKUP(RANDBETWEEN(5,COUNT('Last name'!$A:$A) + 1),'Last name'!$A:$B,2,FALSE)
)</f>
        <v>Camacho Nascimento</v>
      </c>
      <c r="I752" s="7" t="str">
        <f t="shared" ca="1" si="145"/>
        <v>Davi Camacho Nascimento</v>
      </c>
      <c r="J752" s="7" t="str" cm="1">
        <f t="array" aca="1" ref="J752" ca="1">SHA1HASH($I752)</f>
        <v>3896362d7ccae138880ed11ce49fbca19f8842f8</v>
      </c>
      <c r="K752" s="7" cm="1">
        <f t="array" aca="1" ref="K752" ca="1">INDEX(States!$A:$A,M752,1)</f>
        <v>5</v>
      </c>
      <c r="L752" s="7" t="str">
        <f ca="1">VLOOKUP($K752,Countries!$A:$B,2,FALSE)</f>
        <v>Portugal</v>
      </c>
      <c r="M752" s="7" cm="1">
        <f t="array" aca="1" ref="M752" ca="1">INDEX(States!$C:$C,RANDBETWEEN(5,COUNTA(States!$A:$A) + 1),1)</f>
        <v>8</v>
      </c>
      <c r="N752" s="7" t="str">
        <f ca="1">VLOOKUP($M752,States!$C:$D,2,FALSE)</f>
        <v>AveirO</v>
      </c>
      <c r="O752" s="7" t="str">
        <f ca="1">VLOOKUP($E752,Name!$A:$C,3,FALSE)</f>
        <v>M</v>
      </c>
      <c r="P752" s="7" t="str">
        <f ca="1">VLOOKUP($O752,Genders!$B:$C,2,FALSE)</f>
        <v>Male</v>
      </c>
      <c r="Q752" s="7" cm="1">
        <f t="array" aca="1" ref="Q752" ca="1">INDEX('Marital status'!$A:$A,RANDBETWEEN(5,COUNTA('Marital status'!$A:$A) + 1),1)</f>
        <v>5</v>
      </c>
      <c r="R752" s="7" t="str">
        <f ca="1">VLOOKUP($Q752,'Marital status'!$A:$B,2,FALSE)</f>
        <v xml:space="preserve"> Separated </v>
      </c>
      <c r="S752" s="7">
        <f t="shared" ca="1" si="146"/>
        <v>5</v>
      </c>
      <c r="T752" s="7" t="str">
        <f ca="1">VLOOKUP($S752,Ethnicities!$A:$B,2,FALSE)</f>
        <v>ASIAN</v>
      </c>
      <c r="U752" s="8">
        <f t="shared" ca="1" si="147"/>
        <v>32192</v>
      </c>
      <c r="V752" s="6">
        <f t="shared" ca="1" si="148"/>
        <v>7</v>
      </c>
      <c r="W752" s="8" t="str">
        <f ca="1">VLOOKUP($V752,'Background education'!$A:$B,2,FALSE)</f>
        <v>Undergraduate degree</v>
      </c>
      <c r="X752" s="7">
        <f ca="1" xml:space="preserve">
  IF(OR($Z752 = 5, $Z752 = 6, $Z752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752" s="7" t="str">
        <f ca="1">VLOOKUP($X752,Departments!$A:$B,2,FALSE)</f>
        <v>Finance</v>
      </c>
      <c r="Z752" s="6">
        <f t="shared" ca="1" si="149"/>
        <v>9</v>
      </c>
      <c r="AA752" s="7" t="str">
        <f ca="1">VLOOKUP($Z752,Roles!$A:$B,2,FALSE)</f>
        <v>Intern</v>
      </c>
      <c r="AB752" s="6" t="e">
        <f t="shared" ca="1" si="150"/>
        <v>#N/A</v>
      </c>
      <c r="AC752" s="7" t="e">
        <f ca="1" xml:space="preserve">
IF(
  ISNA($AB752),
  NA(),
  VLOOKUP($AB752,Levels!$A:$B,2,FALSE)
)</f>
        <v>#N/A</v>
      </c>
      <c r="AD752" s="8">
        <f t="shared" ca="1" si="151"/>
        <v>37685</v>
      </c>
      <c r="AE752" s="6">
        <f ca="1">RANDBETWEEN(5,COUNTA('Recruitment source'!$A:$A) + 1)</f>
        <v>6</v>
      </c>
      <c r="AF752" s="6" t="str">
        <f ca="1">VLOOKUP($AE752,'Recruitment source'!$A:$B,2,FALSE)</f>
        <v>Learn4Good</v>
      </c>
      <c r="AG752" s="8" t="e">
        <f t="shared" ca="1" si="152"/>
        <v>#N/A</v>
      </c>
      <c r="AH752" s="6" t="e">
        <f t="shared" ca="1" si="153"/>
        <v>#N/A</v>
      </c>
      <c r="AI752" s="6" t="e">
        <f ca="1" xml:space="preserve">
IF(
  ISNA($AH752),
  NA(),
  VLOOKUP($AH752,'Reasons for dismissal'!$A:$B,2,FALSE)
)</f>
        <v>#N/A</v>
      </c>
      <c r="AJ752" s="6">
        <f t="shared" ca="1" si="154"/>
        <v>5</v>
      </c>
      <c r="AK752" s="1">
        <f t="shared" ca="1" si="155"/>
        <v>1205</v>
      </c>
      <c r="AL7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$A752  &amp; ", "   &amp;
$B752  &amp; ", "   &amp;
$D752  &amp; ", '"  &amp;
$I752  &amp; "', '" &amp;
$O752  &amp; "', "  &amp;
$S752  &amp; ", '"  &amp;
TEXT($U752,"dd/mm/aaaa")  &amp; "', "   &amp;
$V752  &amp; ", "   &amp;
$X752  &amp; ", "   &amp;
$Z752  &amp; ", "   &amp;
IF($AB752 &lt;&gt; "", $AB752, "NULL")  &amp; ", "   &amp;
$AK752  &amp; ");"</f>
        <v>#REF!</v>
      </c>
    </row>
    <row r="753" spans="1:38" x14ac:dyDescent="0.2">
      <c r="A753" s="7" cm="1">
        <f t="array" aca="1" ref="A753" ca="1">INDEX(Companies!$A:$A,RANDBETWEEN(2,COUNTA(Companies!$A:$A)),1)</f>
        <v>2</v>
      </c>
      <c r="B753" s="5">
        <f t="shared" si="143"/>
        <v>752</v>
      </c>
      <c r="C753" s="5" t="str" cm="1">
        <f t="array" ref="C753">SHA1HASH($B753)</f>
        <v>b7ecf1ca1c97492de831d17a3ab559d4a1f8b735</v>
      </c>
      <c r="D753" s="6">
        <f t="shared" ca="1" si="144"/>
        <v>1</v>
      </c>
      <c r="E753" s="7">
        <f ca="1">IF($B753 = 1 + N("Presidente"),
    127,
    IF($B753 = 2 + N("Vice-Presidente"),
        72,
        IF($B753 = 3 + N("Secretária bilíngue"),
            13,
            RANDBETWEEN(5,COUNT(Name!$A:$A) + 1)
        )
    )
)</f>
        <v>91</v>
      </c>
      <c r="F753" s="7" t="str">
        <f ca="1">VLOOKUP($E753,Name!$A:$B,2,FALSE)</f>
        <v>Cecilia</v>
      </c>
      <c r="G753" s="7">
        <f ca="1" xml:space="preserve">
IF($B753 = 1,
    0,
    RANDBETWEEN(5,COUNT('Last name'!$A:$A) + 1)
)</f>
        <v>179</v>
      </c>
      <c r="H753" s="7" t="str">
        <f ca="1" xml:space="preserve">
IF($B753 = 1 + N("Presidente"),
    "de Orléans e Bragança",
    VLOOKUP($G753,'Last name'!$A:$B,2,FALSE) &amp; " " &amp; VLOOKUP(RANDBETWEEN(5,COUNT('Last name'!$A:$A) + 1),'Last name'!$A:$B,2,FALSE)
)</f>
        <v>Serra Gomes</v>
      </c>
      <c r="I753" s="7" t="str">
        <f t="shared" ca="1" si="145"/>
        <v>Cecilia Serra Gomes</v>
      </c>
      <c r="J753" s="7" t="str" cm="1">
        <f t="array" aca="1" ref="J753" ca="1">SHA1HASH($I753)</f>
        <v>9eeab0265d39ccb33145dbda0c97b1a1d3784de6</v>
      </c>
      <c r="K753" s="7" cm="1">
        <f t="array" aca="1" ref="K753" ca="1">INDEX(States!$A:$A,M753,1)</f>
        <v>5</v>
      </c>
      <c r="L753" s="7" t="str">
        <f ca="1">VLOOKUP($K753,Countries!$A:$B,2,FALSE)</f>
        <v>Portugal</v>
      </c>
      <c r="M753" s="7" cm="1">
        <f t="array" aca="1" ref="M753" ca="1">INDEX(States!$C:$C,RANDBETWEEN(5,COUNTA(States!$A:$A) + 1),1)</f>
        <v>5</v>
      </c>
      <c r="N753" s="7" t="str">
        <f ca="1">VLOOKUP($M753,States!$C:$D,2,FALSE)</f>
        <v xml:space="preserve"> Lisboa</v>
      </c>
      <c r="O753" s="7" t="str">
        <f ca="1">VLOOKUP($E753,Name!$A:$C,3,FALSE)</f>
        <v>F</v>
      </c>
      <c r="P753" s="7" t="str">
        <f ca="1">VLOOKUP($O753,Genders!$B:$C,2,FALSE)</f>
        <v>Female</v>
      </c>
      <c r="Q753" s="7" cm="1">
        <f t="array" aca="1" ref="Q753" ca="1">INDEX('Marital status'!$A:$A,RANDBETWEEN(5,COUNTA('Marital status'!$A:$A) + 1),1)</f>
        <v>5</v>
      </c>
      <c r="R753" s="7" t="str">
        <f ca="1">VLOOKUP($Q753,'Marital status'!$A:$B,2,FALSE)</f>
        <v xml:space="preserve"> Separated </v>
      </c>
      <c r="S753" s="7">
        <f t="shared" ca="1" si="146"/>
        <v>5</v>
      </c>
      <c r="T753" s="7" t="str">
        <f ca="1">VLOOKUP($S753,Ethnicities!$A:$B,2,FALSE)</f>
        <v>ASIAN</v>
      </c>
      <c r="U753" s="8">
        <f t="shared" ca="1" si="147"/>
        <v>31330</v>
      </c>
      <c r="V753" s="6">
        <f t="shared" ca="1" si="148"/>
        <v>8</v>
      </c>
      <c r="W753" s="8" t="str">
        <f ca="1">VLOOKUP($V753,'Background education'!$A:$B,2,FALSE)</f>
        <v>Graduate school</v>
      </c>
      <c r="X753" s="7">
        <f ca="1" xml:space="preserve">
  IF(OR($Z753 = 5, $Z753 = 6, $Z753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753" s="7" t="str">
        <f ca="1">VLOOKUP($X753,Departments!$A:$B,2,FALSE)</f>
        <v>Human Resource</v>
      </c>
      <c r="Z753" s="6">
        <f t="shared" ca="1" si="149"/>
        <v>11</v>
      </c>
      <c r="AA753" s="7" t="str">
        <f ca="1">VLOOKUP($Z753,Roles!$A:$B,2,FALSE)</f>
        <v>Analyst</v>
      </c>
      <c r="AB753" s="6">
        <f t="shared" ca="1" si="150"/>
        <v>7</v>
      </c>
      <c r="AC753" s="7" t="str">
        <f ca="1" xml:space="preserve">
IF(
  ISNA($AB753),
  NA(),
  VLOOKUP($AB753,Levels!$A:$B,2,FALSE)
)</f>
        <v>Senior</v>
      </c>
      <c r="AD753" s="8">
        <f t="shared" ca="1" si="151"/>
        <v>44724</v>
      </c>
      <c r="AE753" s="6">
        <f ca="1">RANDBETWEEN(5,COUNTA('Recruitment source'!$A:$A) + 1)</f>
        <v>10</v>
      </c>
      <c r="AF753" s="6" t="str">
        <f ca="1">VLOOKUP($AE753,'Recruitment source'!$A:$B,2,FALSE)</f>
        <v>Jobs in Lisbon</v>
      </c>
      <c r="AG753" s="8" t="e">
        <f t="shared" ca="1" si="152"/>
        <v>#N/A</v>
      </c>
      <c r="AH753" s="6" t="e">
        <f t="shared" ca="1" si="153"/>
        <v>#N/A</v>
      </c>
      <c r="AI753" s="6" t="e">
        <f ca="1" xml:space="preserve">
IF(
  ISNA($AH753),
  NA(),
  VLOOKUP($AH753,'Reasons for dismissal'!$A:$B,2,FALSE)
)</f>
        <v>#N/A</v>
      </c>
      <c r="AJ753" s="6">
        <f t="shared" ca="1" si="154"/>
        <v>4</v>
      </c>
      <c r="AK753" s="1">
        <f t="shared" ca="1" si="155"/>
        <v>3080</v>
      </c>
      <c r="AL7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$A753  &amp; ", "   &amp;
$B753  &amp; ", "   &amp;
$D753  &amp; ", '"  &amp;
$I753  &amp; "', '" &amp;
$O753  &amp; "', "  &amp;
$S753  &amp; ", '"  &amp;
TEXT($U753,"dd/mm/aaaa")  &amp; "', "   &amp;
$V753  &amp; ", "   &amp;
$X753  &amp; ", "   &amp;
$Z753  &amp; ", "   &amp;
IF($AB753 &lt;&gt; "", $AB753, "NULL")  &amp; ", "   &amp;
$AK753  &amp; ");"</f>
        <v>#REF!</v>
      </c>
    </row>
    <row r="754" spans="1:38" x14ac:dyDescent="0.2">
      <c r="A754" s="7" cm="1">
        <f t="array" aca="1" ref="A754" ca="1">INDEX(Companies!$A:$A,RANDBETWEEN(2,COUNTA(Companies!$A:$A)),1)</f>
        <v>2</v>
      </c>
      <c r="B754" s="5">
        <f t="shared" si="143"/>
        <v>753</v>
      </c>
      <c r="C754" s="5" t="str" cm="1">
        <f t="array" ref="C754">SHA1HASH($B754)</f>
        <v>c32a67a05e6b1c8b7a2b48059cdcd5007a4a0900</v>
      </c>
      <c r="D754" s="6">
        <f t="shared" ca="1" si="144"/>
        <v>1</v>
      </c>
      <c r="E754" s="7">
        <f ca="1">IF($B754 = 1 + N("Presidente"),
    127,
    IF($B754 = 2 + N("Vice-Presidente"),
        72,
        IF($B754 = 3 + N("Secretária bilíngue"),
            13,
            RANDBETWEEN(5,COUNT(Name!$A:$A) + 1)
        )
    )
)</f>
        <v>363</v>
      </c>
      <c r="F754" s="7" t="str">
        <f ca="1">VLOOKUP($E754,Name!$A:$B,2,FALSE)</f>
        <v>Yago</v>
      </c>
      <c r="G754" s="7">
        <f ca="1" xml:space="preserve">
IF($B754 = 1,
    0,
    RANDBETWEEN(5,COUNT('Last name'!$A:$A) + 1)
)</f>
        <v>88</v>
      </c>
      <c r="H754" s="7" t="str">
        <f ca="1" xml:space="preserve">
IF($B754 = 1 + N("Presidente"),
    "de Orléans e Bragança",
    VLOOKUP($G754,'Last name'!$A:$B,2,FALSE) &amp; " " &amp; VLOOKUP(RANDBETWEEN(5,COUNT('Last name'!$A:$A) + 1),'Last name'!$A:$B,2,FALSE)
)</f>
        <v>Ferreira Moreira</v>
      </c>
      <c r="I754" s="7" t="str">
        <f t="shared" ca="1" si="145"/>
        <v>Yago Ferreira Moreira</v>
      </c>
      <c r="J754" s="7" t="str" cm="1">
        <f t="array" aca="1" ref="J754" ca="1">SHA1HASH($I754)</f>
        <v>22686d2bd0a19eb360db3c97e22aab17a8abafdd</v>
      </c>
      <c r="K754" s="7" cm="1">
        <f t="array" aca="1" ref="K754" ca="1">INDEX(States!$A:$A,M754,1)</f>
        <v>5</v>
      </c>
      <c r="L754" s="7" t="str">
        <f ca="1">VLOOKUP($K754,Countries!$A:$B,2,FALSE)</f>
        <v>Portugal</v>
      </c>
      <c r="M754" s="7" cm="1">
        <f t="array" aca="1" ref="M754" ca="1">INDEX(States!$C:$C,RANDBETWEEN(5,COUNTA(States!$A:$A) + 1),1)</f>
        <v>12</v>
      </c>
      <c r="N754" s="7" t="str">
        <f ca="1">VLOOKUP($M754,States!$C:$D,2,FALSE)</f>
        <v>Leiria</v>
      </c>
      <c r="O754" s="7" t="str">
        <f ca="1">VLOOKUP($E754,Name!$A:$C,3,FALSE)</f>
        <v>M</v>
      </c>
      <c r="P754" s="7" t="str">
        <f ca="1">VLOOKUP($O754,Genders!$B:$C,2,FALSE)</f>
        <v>Male</v>
      </c>
      <c r="Q754" s="7" cm="1">
        <f t="array" aca="1" ref="Q754" ca="1">INDEX('Marital status'!$A:$A,RANDBETWEEN(5,COUNTA('Marital status'!$A:$A) + 1),1)</f>
        <v>6</v>
      </c>
      <c r="R754" s="7" t="str">
        <f ca="1">VLOOKUP($Q754,'Marital status'!$A:$B,2,FALSE)</f>
        <v>DIVORCED</v>
      </c>
      <c r="S754" s="7">
        <f t="shared" ca="1" si="146"/>
        <v>5</v>
      </c>
      <c r="T754" s="7" t="str">
        <f ca="1">VLOOKUP($S754,Ethnicities!$A:$B,2,FALSE)</f>
        <v>ASIAN</v>
      </c>
      <c r="U754" s="8">
        <f t="shared" ca="1" si="147"/>
        <v>17768</v>
      </c>
      <c r="V754" s="6">
        <f t="shared" ca="1" si="148"/>
        <v>7</v>
      </c>
      <c r="W754" s="8" t="str">
        <f ca="1">VLOOKUP($V754,'Background education'!$A:$B,2,FALSE)</f>
        <v>Undergraduate degree</v>
      </c>
      <c r="X754" s="7">
        <f ca="1" xml:space="preserve">
  IF(OR($Z754 = 5, $Z754 = 6, $Z754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754" s="7" t="str">
        <f ca="1">VLOOKUP($X754,Departments!$A:$B,2,FALSE)</f>
        <v>Controlling</v>
      </c>
      <c r="Z754" s="6">
        <f t="shared" ca="1" si="149"/>
        <v>9</v>
      </c>
      <c r="AA754" s="7" t="str">
        <f ca="1">VLOOKUP($Z754,Roles!$A:$B,2,FALSE)</f>
        <v>Intern</v>
      </c>
      <c r="AB754" s="6" t="e">
        <f t="shared" ca="1" si="150"/>
        <v>#N/A</v>
      </c>
      <c r="AC754" s="7" t="e">
        <f ca="1" xml:space="preserve">
IF(
  ISNA($AB754),
  NA(),
  VLOOKUP($AB754,Levels!$A:$B,2,FALSE)
)</f>
        <v>#N/A</v>
      </c>
      <c r="AD754" s="8">
        <f t="shared" ca="1" si="151"/>
        <v>44459</v>
      </c>
      <c r="AE754" s="6">
        <f ca="1">RANDBETWEEN(5,COUNTA('Recruitment source'!$A:$A) + 1)</f>
        <v>8</v>
      </c>
      <c r="AF754" s="6" t="str">
        <f ca="1">VLOOKUP($AE754,'Recruitment source'!$A:$B,2,FALSE)</f>
        <v>Net Empregos</v>
      </c>
      <c r="AG754" s="8" t="e">
        <f t="shared" ca="1" si="152"/>
        <v>#N/A</v>
      </c>
      <c r="AH754" s="6" t="e">
        <f t="shared" ca="1" si="153"/>
        <v>#N/A</v>
      </c>
      <c r="AI754" s="6" t="e">
        <f ca="1" xml:space="preserve">
IF(
  ISNA($AH754),
  NA(),
  VLOOKUP($AH754,'Reasons for dismissal'!$A:$B,2,FALSE)
)</f>
        <v>#N/A</v>
      </c>
      <c r="AJ754" s="6">
        <f t="shared" ca="1" si="154"/>
        <v>4</v>
      </c>
      <c r="AK754" s="1">
        <f t="shared" ca="1" si="155"/>
        <v>1205</v>
      </c>
      <c r="AL7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$A754  &amp; ", "   &amp;
$B754  &amp; ", "   &amp;
$D754  &amp; ", '"  &amp;
$I754  &amp; "', '" &amp;
$O754  &amp; "', "  &amp;
$S754  &amp; ", '"  &amp;
TEXT($U754,"dd/mm/aaaa")  &amp; "', "   &amp;
$V754  &amp; ", "   &amp;
$X754  &amp; ", "   &amp;
$Z754  &amp; ", "   &amp;
IF($AB754 &lt;&gt; "", $AB754, "NULL")  &amp; ", "   &amp;
$AK754  &amp; ");"</f>
        <v>#REF!</v>
      </c>
    </row>
    <row r="755" spans="1:38" x14ac:dyDescent="0.2">
      <c r="A755" s="7" cm="1">
        <f t="array" aca="1" ref="A755" ca="1">INDEX(Companies!$A:$A,RANDBETWEEN(2,COUNTA(Companies!$A:$A)),1)</f>
        <v>2</v>
      </c>
      <c r="B755" s="5">
        <f t="shared" si="143"/>
        <v>754</v>
      </c>
      <c r="C755" s="5" t="str" cm="1">
        <f t="array" ref="C755">SHA1HASH($B755)</f>
        <v>b246c7491a540d40da2bfe4e6780620f4f926797</v>
      </c>
      <c r="D755" s="6">
        <f t="shared" ca="1" si="144"/>
        <v>1</v>
      </c>
      <c r="E755" s="7">
        <f ca="1">IF($B755 = 1 + N("Presidente"),
    127,
    IF($B755 = 2 + N("Vice-Presidente"),
        72,
        IF($B755 = 3 + N("Secretária bilíngue"),
            13,
            RANDBETWEEN(5,COUNT(Name!$A:$A) + 1)
        )
    )
)</f>
        <v>34</v>
      </c>
      <c r="F755" s="7" t="str">
        <f ca="1">VLOOKUP($E755,Name!$A:$B,2,FALSE)</f>
        <v>Ana Liz</v>
      </c>
      <c r="G755" s="7">
        <f ca="1" xml:space="preserve">
IF($B755 = 1,
    0,
    RANDBETWEEN(5,COUNT('Last name'!$A:$A) + 1)
)</f>
        <v>149</v>
      </c>
      <c r="H755" s="7" t="str">
        <f ca="1" xml:space="preserve">
IF($B755 = 1 + N("Presidente"),
    "de Orléans e Bragança",
    VLOOKUP($G755,'Last name'!$A:$B,2,FALSE) &amp; " " &amp; VLOOKUP(RANDBETWEEN(5,COUNT('Last name'!$A:$A) + 1),'Last name'!$A:$B,2,FALSE)
)</f>
        <v>Pedroso Longo</v>
      </c>
      <c r="I755" s="7" t="str">
        <f t="shared" ca="1" si="145"/>
        <v>Ana Liz Pedroso Longo</v>
      </c>
      <c r="J755" s="7" t="str" cm="1">
        <f t="array" aca="1" ref="J755" ca="1">SHA1HASH($I755)</f>
        <v>dc2842a435e1310ce2503b4d2cb6c2317d8778ae</v>
      </c>
      <c r="K755" s="7" cm="1">
        <f t="array" aca="1" ref="K755" ca="1">INDEX(States!$A:$A,M755,1)</f>
        <v>5</v>
      </c>
      <c r="L755" s="7" t="str">
        <f ca="1">VLOOKUP($K755,Countries!$A:$B,2,FALSE)</f>
        <v>Portugal</v>
      </c>
      <c r="M755" s="7" cm="1">
        <f t="array" aca="1" ref="M755" ca="1">INDEX(States!$C:$C,RANDBETWEEN(5,COUNTA(States!$A:$A) + 1),1)</f>
        <v>13</v>
      </c>
      <c r="N755" s="7" t="str">
        <f ca="1">VLOOKUP($M755,States!$C:$D,2,FALSE)</f>
        <v>Coimbra</v>
      </c>
      <c r="O755" s="7" t="str">
        <f ca="1">VLOOKUP($E755,Name!$A:$C,3,FALSE)</f>
        <v>F</v>
      </c>
      <c r="P755" s="7" t="str">
        <f ca="1">VLOOKUP($O755,Genders!$B:$C,2,FALSE)</f>
        <v>Female</v>
      </c>
      <c r="Q755" s="7" cm="1">
        <f t="array" aca="1" ref="Q755" ca="1">INDEX('Marital status'!$A:$A,RANDBETWEEN(5,COUNTA('Marital status'!$A:$A) + 1),1)</f>
        <v>0</v>
      </c>
      <c r="R755" s="7" t="e">
        <f ca="1">VLOOKUP($Q755,'Marital status'!$A:$B,2,FALSE)</f>
        <v>#N/A</v>
      </c>
      <c r="S755" s="7">
        <f t="shared" ca="1" si="146"/>
        <v>5</v>
      </c>
      <c r="T755" s="7" t="str">
        <f ca="1">VLOOKUP($S755,Ethnicities!$A:$B,2,FALSE)</f>
        <v>ASIAN</v>
      </c>
      <c r="U755" s="8">
        <f t="shared" ca="1" si="147"/>
        <v>22119</v>
      </c>
      <c r="V755" s="6">
        <f t="shared" ca="1" si="148"/>
        <v>8</v>
      </c>
      <c r="W755" s="8" t="str">
        <f ca="1">VLOOKUP($V755,'Background education'!$A:$B,2,FALSE)</f>
        <v>Graduate school</v>
      </c>
      <c r="X755" s="7">
        <f ca="1" xml:space="preserve">
  IF(OR($Z755 = 5, $Z755 = 6, $Z755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55" s="7" t="str">
        <f ca="1">VLOOKUP($X755,Departments!$A:$B,2,FALSE)</f>
        <v>Communication &amp; Marketing</v>
      </c>
      <c r="Z755" s="6">
        <f t="shared" ca="1" si="149"/>
        <v>11</v>
      </c>
      <c r="AA755" s="7" t="str">
        <f ca="1">VLOOKUP($Z755,Roles!$A:$B,2,FALSE)</f>
        <v>Analyst</v>
      </c>
      <c r="AB755" s="6">
        <f t="shared" ca="1" si="150"/>
        <v>7</v>
      </c>
      <c r="AC755" s="7" t="str">
        <f ca="1" xml:space="preserve">
IF(
  ISNA($AB755),
  NA(),
  VLOOKUP($AB755,Levels!$A:$B,2,FALSE)
)</f>
        <v>Senior</v>
      </c>
      <c r="AD755" s="8">
        <f t="shared" ca="1" si="151"/>
        <v>41302</v>
      </c>
      <c r="AE755" s="6">
        <f ca="1">RANDBETWEEN(5,COUNTA('Recruitment source'!$A:$A) + 1)</f>
        <v>8</v>
      </c>
      <c r="AF755" s="6" t="str">
        <f ca="1">VLOOKUP($AE755,'Recruitment source'!$A:$B,2,FALSE)</f>
        <v>Net Empregos</v>
      </c>
      <c r="AG755" s="8" t="e">
        <f t="shared" ca="1" si="152"/>
        <v>#N/A</v>
      </c>
      <c r="AH755" s="6" t="e">
        <f t="shared" ca="1" si="153"/>
        <v>#N/A</v>
      </c>
      <c r="AI755" s="6" t="e">
        <f ca="1" xml:space="preserve">
IF(
  ISNA($AH755),
  NA(),
  VLOOKUP($AH755,'Reasons for dismissal'!$A:$B,2,FALSE)
)</f>
        <v>#N/A</v>
      </c>
      <c r="AJ755" s="6">
        <f t="shared" ca="1" si="154"/>
        <v>4</v>
      </c>
      <c r="AK755" s="1">
        <f t="shared" ca="1" si="155"/>
        <v>3080</v>
      </c>
      <c r="AL7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$A755  &amp; ", "   &amp;
$B755  &amp; ", "   &amp;
$D755  &amp; ", '"  &amp;
$I755  &amp; "', '" &amp;
$O755  &amp; "', "  &amp;
$S755  &amp; ", '"  &amp;
TEXT($U755,"dd/mm/aaaa")  &amp; "', "   &amp;
$V755  &amp; ", "   &amp;
$X755  &amp; ", "   &amp;
$Z755  &amp; ", "   &amp;
IF($AB755 &lt;&gt; "", $AB755, "NULL")  &amp; ", "   &amp;
$AK755  &amp; ");"</f>
        <v>#REF!</v>
      </c>
    </row>
    <row r="756" spans="1:38" x14ac:dyDescent="0.2">
      <c r="A756" s="7" cm="1">
        <f t="array" aca="1" ref="A756" ca="1">INDEX(Companies!$A:$A,RANDBETWEEN(2,COUNTA(Companies!$A:$A)),1)</f>
        <v>2</v>
      </c>
      <c r="B756" s="5">
        <f t="shared" si="143"/>
        <v>755</v>
      </c>
      <c r="C756" s="5" t="str" cm="1">
        <f t="array" ref="C756">SHA1HASH($B756)</f>
        <v>52342fa440fbbcdc12a30730096226018453ae15</v>
      </c>
      <c r="D756" s="6">
        <f t="shared" ca="1" si="144"/>
        <v>1</v>
      </c>
      <c r="E756" s="7">
        <f ca="1">IF($B756 = 1 + N("Presidente"),
    127,
    IF($B756 = 2 + N("Vice-Presidente"),
        72,
        IF($B756 = 3 + N("Secretária bilíngue"),
            13,
            RANDBETWEEN(5,COUNT(Name!$A:$A) + 1)
        )
    )
)</f>
        <v>311</v>
      </c>
      <c r="F756" s="7" t="str">
        <f ca="1">VLOOKUP($E756,Name!$A:$B,2,FALSE)</f>
        <v>Olívia</v>
      </c>
      <c r="G756" s="7">
        <f ca="1" xml:space="preserve">
IF($B756 = 1,
    0,
    RANDBETWEEN(5,COUNT('Last name'!$A:$A) + 1)
)</f>
        <v>59</v>
      </c>
      <c r="H756" s="7" t="str">
        <f ca="1" xml:space="preserve">
IF($B756 = 1 + N("Presidente"),
    "de Orléans e Bragança",
    VLOOKUP($G756,'Last name'!$A:$B,2,FALSE) &amp; " " &amp; VLOOKUP(RANDBETWEEN(5,COUNT('Last name'!$A:$A) + 1),'Last name'!$A:$B,2,FALSE)
)</f>
        <v>Cardozo Bragança</v>
      </c>
      <c r="I756" s="7" t="str">
        <f t="shared" ca="1" si="145"/>
        <v>Olívia Cardozo Bragança</v>
      </c>
      <c r="J756" s="7" t="str" cm="1">
        <f t="array" aca="1" ref="J756" ca="1">SHA1HASH($I756)</f>
        <v>b922392de17be4a3e389a410d19804f66c44a9a3</v>
      </c>
      <c r="K756" s="7" cm="1">
        <f t="array" aca="1" ref="K756" ca="1">INDEX(States!$A:$A,M756,1)</f>
        <v>5</v>
      </c>
      <c r="L756" s="7" t="str">
        <f ca="1">VLOOKUP($K756,Countries!$A:$B,2,FALSE)</f>
        <v>Portugal</v>
      </c>
      <c r="M756" s="7" cm="1">
        <f t="array" aca="1" ref="M756" ca="1">INDEX(States!$C:$C,RANDBETWEEN(5,COUNTA(States!$A:$A) + 1),1)</f>
        <v>12</v>
      </c>
      <c r="N756" s="7" t="str">
        <f ca="1">VLOOKUP($M756,States!$C:$D,2,FALSE)</f>
        <v>Leiria</v>
      </c>
      <c r="O756" s="7" t="str">
        <f ca="1">VLOOKUP($E756,Name!$A:$C,3,FALSE)</f>
        <v>F</v>
      </c>
      <c r="P756" s="7" t="str">
        <f ca="1">VLOOKUP($O756,Genders!$B:$C,2,FALSE)</f>
        <v>Female</v>
      </c>
      <c r="Q756" s="7" cm="1">
        <f t="array" aca="1" ref="Q756" ca="1">INDEX('Marital status'!$A:$A,RANDBETWEEN(5,COUNTA('Marital status'!$A:$A) + 1),1)</f>
        <v>6</v>
      </c>
      <c r="R756" s="7" t="str">
        <f ca="1">VLOOKUP($Q756,'Marital status'!$A:$B,2,FALSE)</f>
        <v>DIVORCED</v>
      </c>
      <c r="S756" s="7">
        <f t="shared" ca="1" si="146"/>
        <v>6</v>
      </c>
      <c r="T756" s="7" t="str">
        <f ca="1">VLOOKUP($S756,Ethnicities!$A:$B,2,FALSE)</f>
        <v xml:space="preserve">  american Indian or Alaska Native</v>
      </c>
      <c r="U756" s="8">
        <f t="shared" ca="1" si="147"/>
        <v>25296</v>
      </c>
      <c r="V756" s="6">
        <f t="shared" ca="1" si="148"/>
        <v>7</v>
      </c>
      <c r="W756" s="8" t="str">
        <f ca="1">VLOOKUP($V756,'Background education'!$A:$B,2,FALSE)</f>
        <v>Undergraduate degree</v>
      </c>
      <c r="X756" s="7">
        <f ca="1" xml:space="preserve">
  IF(OR($Z756 = 5, $Z756 = 6, $Z756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56" s="7" t="str">
        <f ca="1">VLOOKUP($X756,Departments!$A:$B,2,FALSE)</f>
        <v>Communication &amp; Marketing</v>
      </c>
      <c r="Z756" s="6">
        <f t="shared" ca="1" si="149"/>
        <v>9</v>
      </c>
      <c r="AA756" s="7" t="str">
        <f ca="1">VLOOKUP($Z756,Roles!$A:$B,2,FALSE)</f>
        <v>Intern</v>
      </c>
      <c r="AB756" s="6" t="e">
        <f t="shared" ca="1" si="150"/>
        <v>#N/A</v>
      </c>
      <c r="AC756" s="7" t="e">
        <f ca="1" xml:space="preserve">
IF(
  ISNA($AB756),
  NA(),
  VLOOKUP($AB756,Levels!$A:$B,2,FALSE)
)</f>
        <v>#N/A</v>
      </c>
      <c r="AD756" s="8">
        <f t="shared" ca="1" si="151"/>
        <v>36994</v>
      </c>
      <c r="AE756" s="6">
        <f ca="1">RANDBETWEEN(5,COUNTA('Recruitment source'!$A:$A) + 1)</f>
        <v>14</v>
      </c>
      <c r="AF756" s="6" t="str">
        <f ca="1">VLOOKUP($AE756,'Recruitment source'!$A:$B,2,FALSE)</f>
        <v>LinkedIn</v>
      </c>
      <c r="AG756" s="8" t="e">
        <f t="shared" ca="1" si="152"/>
        <v>#N/A</v>
      </c>
      <c r="AH756" s="6" t="e">
        <f t="shared" ca="1" si="153"/>
        <v>#N/A</v>
      </c>
      <c r="AI756" s="6" t="e">
        <f ca="1" xml:space="preserve">
IF(
  ISNA($AH756),
  NA(),
  VLOOKUP($AH756,'Reasons for dismissal'!$A:$B,2,FALSE)
)</f>
        <v>#N/A</v>
      </c>
      <c r="AJ756" s="6">
        <f t="shared" ca="1" si="154"/>
        <v>4</v>
      </c>
      <c r="AK756" s="1">
        <f t="shared" ca="1" si="155"/>
        <v>1285</v>
      </c>
      <c r="AL7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$A756  &amp; ", "   &amp;
$B756  &amp; ", "   &amp;
$D756  &amp; ", '"  &amp;
$I756  &amp; "', '" &amp;
$O756  &amp; "', "  &amp;
$S756  &amp; ", '"  &amp;
TEXT($U756,"dd/mm/aaaa")  &amp; "', "   &amp;
$V756  &amp; ", "   &amp;
$X756  &amp; ", "   &amp;
$Z756  &amp; ", "   &amp;
IF($AB756 &lt;&gt; "", $AB756, "NULL")  &amp; ", "   &amp;
$AK756  &amp; ");"</f>
        <v>#REF!</v>
      </c>
    </row>
    <row r="757" spans="1:38" x14ac:dyDescent="0.2">
      <c r="A757" s="7" cm="1">
        <f t="array" aca="1" ref="A757" ca="1">INDEX(Companies!$A:$A,RANDBETWEEN(2,COUNTA(Companies!$A:$A)),1)</f>
        <v>2</v>
      </c>
      <c r="B757" s="5">
        <f t="shared" si="143"/>
        <v>756</v>
      </c>
      <c r="C757" s="5" t="str" cm="1">
        <f t="array" ref="C757">SHA1HASH($B757)</f>
        <v>8989f7bc2eb8e9ae09553acd93f997372f7add7b</v>
      </c>
      <c r="D757" s="6">
        <f t="shared" ca="1" si="144"/>
        <v>1</v>
      </c>
      <c r="E757" s="7">
        <f ca="1">IF($B757 = 1 + N("Presidente"),
    127,
    IF($B757 = 2 + N("Vice-Presidente"),
        72,
        IF($B757 = 3 + N("Secretária bilíngue"),
            13,
            RANDBETWEEN(5,COUNT(Name!$A:$A) + 1)
        )
    )
)</f>
        <v>168</v>
      </c>
      <c r="F757" s="7" t="str">
        <f ca="1">VLOOKUP($E757,Name!$A:$B,2,FALSE)</f>
        <v>Henry</v>
      </c>
      <c r="G757" s="7">
        <f ca="1" xml:space="preserve">
IF($B757 = 1,
    0,
    RANDBETWEEN(5,COUNT('Last name'!$A:$A) + 1)
)</f>
        <v>73</v>
      </c>
      <c r="H757" s="7" t="str">
        <f ca="1" xml:space="preserve">
IF($B757 = 1 + N("Presidente"),
    "de Orléans e Bragança",
    VLOOKUP($G757,'Last name'!$A:$B,2,FALSE) &amp; " " &amp; VLOOKUP(RANDBETWEEN(5,COUNT('Last name'!$A:$A) + 1),'Last name'!$A:$B,2,FALSE)
)</f>
        <v>de Oliveira Azeredo</v>
      </c>
      <c r="I757" s="7" t="str">
        <f t="shared" ca="1" si="145"/>
        <v>Henry de Oliveira Azeredo</v>
      </c>
      <c r="J757" s="7" t="str" cm="1">
        <f t="array" aca="1" ref="J757" ca="1">SHA1HASH($I757)</f>
        <v>f4b3c255dc650ac7c6da9c3af8a969102ca4c667</v>
      </c>
      <c r="K757" s="7" cm="1">
        <f t="array" aca="1" ref="K757" ca="1">INDEX(States!$A:$A,M757,1)</f>
        <v>5</v>
      </c>
      <c r="L757" s="7" t="str">
        <f ca="1">VLOOKUP($K757,Countries!$A:$B,2,FALSE)</f>
        <v>Portugal</v>
      </c>
      <c r="M757" s="7" cm="1">
        <f t="array" aca="1" ref="M757" ca="1">INDEX(States!$C:$C,RANDBETWEEN(5,COUNTA(States!$A:$A) + 1),1)</f>
        <v>10</v>
      </c>
      <c r="N757" s="7" t="str">
        <f ca="1">VLOOKUP($M757,States!$C:$D,2,FALSE)</f>
        <v>Faro</v>
      </c>
      <c r="O757" s="7" t="str">
        <f ca="1">VLOOKUP($E757,Name!$A:$C,3,FALSE)</f>
        <v>M</v>
      </c>
      <c r="P757" s="7" t="str">
        <f ca="1">VLOOKUP($O757,Genders!$B:$C,2,FALSE)</f>
        <v>Male</v>
      </c>
      <c r="Q757" s="7" cm="1">
        <f t="array" aca="1" ref="Q757" ca="1">INDEX('Marital status'!$A:$A,RANDBETWEEN(5,COUNTA('Marital status'!$A:$A) + 1),1)</f>
        <v>6</v>
      </c>
      <c r="R757" s="7" t="str">
        <f ca="1">VLOOKUP($Q757,'Marital status'!$A:$B,2,FALSE)</f>
        <v>DIVORCED</v>
      </c>
      <c r="S757" s="7">
        <f t="shared" ca="1" si="146"/>
        <v>5</v>
      </c>
      <c r="T757" s="7" t="str">
        <f ca="1">VLOOKUP($S757,Ethnicities!$A:$B,2,FALSE)</f>
        <v>ASIAN</v>
      </c>
      <c r="U757" s="8">
        <f t="shared" ca="1" si="147"/>
        <v>29312</v>
      </c>
      <c r="V757" s="6">
        <f t="shared" ca="1" si="148"/>
        <v>7</v>
      </c>
      <c r="W757" s="8" t="str">
        <f ca="1">VLOOKUP($V757,'Background education'!$A:$B,2,FALSE)</f>
        <v>Undergraduate degree</v>
      </c>
      <c r="X757" s="7">
        <f ca="1" xml:space="preserve">
  IF(OR($Z757 = 5, $Z757 = 6, $Z757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757" s="7" t="str">
        <f ca="1">VLOOKUP($X757,Departments!$A:$B,2,FALSE)</f>
        <v xml:space="preserve"> Commercial</v>
      </c>
      <c r="Z757" s="6">
        <f t="shared" ca="1" si="149"/>
        <v>11</v>
      </c>
      <c r="AA757" s="7" t="str">
        <f ca="1">VLOOKUP($Z757,Roles!$A:$B,2,FALSE)</f>
        <v>Analyst</v>
      </c>
      <c r="AB757" s="6">
        <f t="shared" ca="1" si="150"/>
        <v>7</v>
      </c>
      <c r="AC757" s="7" t="str">
        <f ca="1" xml:space="preserve">
IF(
  ISNA($AB757),
  NA(),
  VLOOKUP($AB757,Levels!$A:$B,2,FALSE)
)</f>
        <v>Senior</v>
      </c>
      <c r="AD757" s="8">
        <f t="shared" ca="1" si="151"/>
        <v>43177</v>
      </c>
      <c r="AE757" s="6">
        <f ca="1">RANDBETWEEN(5,COUNTA('Recruitment source'!$A:$A) + 1)</f>
        <v>14</v>
      </c>
      <c r="AF757" s="6" t="str">
        <f ca="1">VLOOKUP($AE757,'Recruitment source'!$A:$B,2,FALSE)</f>
        <v>LinkedIn</v>
      </c>
      <c r="AG757" s="8" t="e">
        <f t="shared" ca="1" si="152"/>
        <v>#N/A</v>
      </c>
      <c r="AH757" s="6" t="e">
        <f t="shared" ca="1" si="153"/>
        <v>#N/A</v>
      </c>
      <c r="AI757" s="6" t="e">
        <f ca="1" xml:space="preserve">
IF(
  ISNA($AH757),
  NA(),
  VLOOKUP($AH757,'Reasons for dismissal'!$A:$B,2,FALSE)
)</f>
        <v>#N/A</v>
      </c>
      <c r="AJ757" s="6">
        <f t="shared" ca="1" si="154"/>
        <v>4</v>
      </c>
      <c r="AK757" s="1">
        <f t="shared" ca="1" si="155"/>
        <v>2580</v>
      </c>
      <c r="AL7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$A757  &amp; ", "   &amp;
$B757  &amp; ", "   &amp;
$D757  &amp; ", '"  &amp;
$I757  &amp; "', '" &amp;
$O757  &amp; "', "  &amp;
$S757  &amp; ", '"  &amp;
TEXT($U757,"dd/mm/aaaa")  &amp; "', "   &amp;
$V757  &amp; ", "   &amp;
$X757  &amp; ", "   &amp;
$Z757  &amp; ", "   &amp;
IF($AB757 &lt;&gt; "", $AB757, "NULL")  &amp; ", "   &amp;
$AK757  &amp; ");"</f>
        <v>#REF!</v>
      </c>
    </row>
    <row r="758" spans="1:38" x14ac:dyDescent="0.2">
      <c r="A758" s="7" cm="1">
        <f t="array" aca="1" ref="A758" ca="1">INDEX(Companies!$A:$A,RANDBETWEEN(2,COUNTA(Companies!$A:$A)),1)</f>
        <v>2</v>
      </c>
      <c r="B758" s="5">
        <f t="shared" si="143"/>
        <v>757</v>
      </c>
      <c r="C758" s="5" t="str" cm="1">
        <f t="array" ref="C758">SHA1HASH($B758)</f>
        <v>d64ce8d6017f0d3ab6d528cf5dfd616ae05c32b4</v>
      </c>
      <c r="D758" s="6">
        <f t="shared" ca="1" si="144"/>
        <v>1</v>
      </c>
      <c r="E758" s="7">
        <f ca="1">IF($B758 = 1 + N("Presidente"),
    127,
    IF($B758 = 2 + N("Vice-Presidente"),
        72,
        IF($B758 = 3 + N("Secretária bilíngue"),
            13,
            RANDBETWEEN(5,COUNT(Name!$A:$A) + 1)
        )
    )
)</f>
        <v>73</v>
      </c>
      <c r="F758" s="7" t="str">
        <f ca="1">VLOOKUP($E758,Name!$A:$B,2,FALSE)</f>
        <v>Bianca</v>
      </c>
      <c r="G758" s="7">
        <f ca="1" xml:space="preserve">
IF($B758 = 1,
    0,
    RANDBETWEEN(5,COUNT('Last name'!$A:$A) + 1)
)</f>
        <v>53</v>
      </c>
      <c r="H758" s="7" t="str">
        <f ca="1" xml:space="preserve">
IF($B758 = 1 + N("Presidente"),
    "de Orléans e Bragança",
    VLOOKUP($G758,'Last name'!$A:$B,2,FALSE) &amp; " " &amp; VLOOKUP(RANDBETWEEN(5,COUNT('Last name'!$A:$A) + 1),'Last name'!$A:$B,2,FALSE)
)</f>
        <v>Camargo Fontana</v>
      </c>
      <c r="I758" s="7" t="str">
        <f t="shared" ca="1" si="145"/>
        <v>Bianca Camargo Fontana</v>
      </c>
      <c r="J758" s="7" t="str" cm="1">
        <f t="array" aca="1" ref="J758" ca="1">SHA1HASH($I758)</f>
        <v>c077216bc4218b19da4b2468cf742962b925a6c5</v>
      </c>
      <c r="K758" s="7" cm="1">
        <f t="array" aca="1" ref="K758" ca="1">INDEX(States!$A:$A,M758,1)</f>
        <v>5</v>
      </c>
      <c r="L758" s="7" t="str">
        <f ca="1">VLOOKUP($K758,Countries!$A:$B,2,FALSE)</f>
        <v>Portugal</v>
      </c>
      <c r="M758" s="7" cm="1">
        <f t="array" aca="1" ref="M758" ca="1">INDEX(States!$C:$C,RANDBETWEEN(5,COUNTA(States!$A:$A) + 1),1)</f>
        <v>18</v>
      </c>
      <c r="N758" s="7" t="str">
        <f ca="1">VLOOKUP($M758,States!$C:$D,2,FALSE)</f>
        <v>Castelo Branco</v>
      </c>
      <c r="O758" s="7" t="str">
        <f ca="1">VLOOKUP($E758,Name!$A:$C,3,FALSE)</f>
        <v>F</v>
      </c>
      <c r="P758" s="7" t="str">
        <f ca="1">VLOOKUP($O758,Genders!$B:$C,2,FALSE)</f>
        <v>Female</v>
      </c>
      <c r="Q758" s="7" cm="1">
        <f t="array" aca="1" ref="Q758" ca="1">INDEX('Marital status'!$A:$A,RANDBETWEEN(5,COUNTA('Marital status'!$A:$A) + 1),1)</f>
        <v>5</v>
      </c>
      <c r="R758" s="7" t="str">
        <f ca="1">VLOOKUP($Q758,'Marital status'!$A:$B,2,FALSE)</f>
        <v xml:space="preserve"> Separated </v>
      </c>
      <c r="S758" s="7">
        <f t="shared" ca="1" si="146"/>
        <v>5</v>
      </c>
      <c r="T758" s="7" t="str">
        <f ca="1">VLOOKUP($S758,Ethnicities!$A:$B,2,FALSE)</f>
        <v>ASIAN</v>
      </c>
      <c r="U758" s="8">
        <f t="shared" ca="1" si="147"/>
        <v>28452</v>
      </c>
      <c r="V758" s="6">
        <f t="shared" ca="1" si="148"/>
        <v>7</v>
      </c>
      <c r="W758" s="8" t="str">
        <f ca="1">VLOOKUP($V758,'Background education'!$A:$B,2,FALSE)</f>
        <v>Undergraduate degree</v>
      </c>
      <c r="X758" s="7">
        <f ca="1" xml:space="preserve">
  IF(OR($Z758 = 5, $Z758 = 6, $Z758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58" s="7" t="str">
        <f ca="1">VLOOKUP($X758,Departments!$A:$B,2,FALSE)</f>
        <v>Communication &amp; Marketing</v>
      </c>
      <c r="Z758" s="6">
        <f t="shared" ca="1" si="149"/>
        <v>10</v>
      </c>
      <c r="AA758" s="7" t="str">
        <f ca="1">VLOOKUP($Z758,Roles!$A:$B,2,FALSE)</f>
        <v>Trainee</v>
      </c>
      <c r="AB758" s="6" t="e">
        <f t="shared" ca="1" si="150"/>
        <v>#N/A</v>
      </c>
      <c r="AC758" s="7" t="e">
        <f ca="1" xml:space="preserve">
IF(
  ISNA($AB758),
  NA(),
  VLOOKUP($AB758,Levels!$A:$B,2,FALSE)
)</f>
        <v>#N/A</v>
      </c>
      <c r="AD758" s="8">
        <f t="shared" ca="1" si="151"/>
        <v>43394</v>
      </c>
      <c r="AE758" s="6">
        <f ca="1">RANDBETWEEN(5,COUNTA('Recruitment source'!$A:$A) + 1)</f>
        <v>13</v>
      </c>
      <c r="AF758" s="6" t="str">
        <f ca="1">VLOOKUP($AE758,'Recruitment source'!$A:$B,2,FALSE)</f>
        <v>Google</v>
      </c>
      <c r="AG758" s="8" t="e">
        <f t="shared" ca="1" si="152"/>
        <v>#N/A</v>
      </c>
      <c r="AH758" s="6" t="e">
        <f t="shared" ca="1" si="153"/>
        <v>#N/A</v>
      </c>
      <c r="AI758" s="6" t="e">
        <f ca="1" xml:space="preserve">
IF(
  ISNA($AH758),
  NA(),
  VLOOKUP($AH758,'Reasons for dismissal'!$A:$B,2,FALSE)
)</f>
        <v>#N/A</v>
      </c>
      <c r="AJ758" s="6">
        <f t="shared" ca="1" si="154"/>
        <v>4</v>
      </c>
      <c r="AK758" s="1">
        <f t="shared" ca="1" si="155"/>
        <v>1385</v>
      </c>
      <c r="AL7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$A758  &amp; ", "   &amp;
$B758  &amp; ", "   &amp;
$D758  &amp; ", '"  &amp;
$I758  &amp; "', '" &amp;
$O758  &amp; "', "  &amp;
$S758  &amp; ", '"  &amp;
TEXT($U758,"dd/mm/aaaa")  &amp; "', "   &amp;
$V758  &amp; ", "   &amp;
$X758  &amp; ", "   &amp;
$Z758  &amp; ", "   &amp;
IF($AB758 &lt;&gt; "", $AB758, "NULL")  &amp; ", "   &amp;
$AK758  &amp; ");"</f>
        <v>#REF!</v>
      </c>
    </row>
    <row r="759" spans="1:38" x14ac:dyDescent="0.2">
      <c r="A759" s="7" cm="1">
        <f t="array" aca="1" ref="A759" ca="1">INDEX(Companies!$A:$A,RANDBETWEEN(2,COUNTA(Companies!$A:$A)),1)</f>
        <v>2</v>
      </c>
      <c r="B759" s="5">
        <f t="shared" si="143"/>
        <v>758</v>
      </c>
      <c r="C759" s="5" t="str" cm="1">
        <f t="array" ref="C759">SHA1HASH($B759)</f>
        <v>82a50612a57ad5c00b0df9bafbcd379d25c6fbda</v>
      </c>
      <c r="D759" s="6">
        <f t="shared" ca="1" si="144"/>
        <v>1</v>
      </c>
      <c r="E759" s="7">
        <f ca="1">IF($B759 = 1 + N("Presidente"),
    127,
    IF($B759 = 2 + N("Vice-Presidente"),
        72,
        IF($B759 = 3 + N("Secretária bilíngue"),
            13,
            RANDBETWEEN(5,COUNT(Name!$A:$A) + 1)
        )
    )
)</f>
        <v>192</v>
      </c>
      <c r="F759" s="7" t="str">
        <f ca="1">VLOOKUP($E759,Name!$A:$B,2,FALSE)</f>
        <v>João Pedro</v>
      </c>
      <c r="G759" s="7">
        <f ca="1" xml:space="preserve">
IF($B759 = 1,
    0,
    RANDBETWEEN(5,COUNT('Last name'!$A:$A) + 1)
)</f>
        <v>110</v>
      </c>
      <c r="H759" s="7" t="str">
        <f ca="1" xml:space="preserve">
IF($B759 = 1 + N("Presidente"),
    "de Orléans e Bragança",
    VLOOKUP($G759,'Last name'!$A:$B,2,FALSE) &amp; " " &amp; VLOOKUP(RANDBETWEEN(5,COUNT('Last name'!$A:$A) + 1),'Last name'!$A:$B,2,FALSE)
)</f>
        <v>Lombardi Serra</v>
      </c>
      <c r="I759" s="7" t="str">
        <f t="shared" ca="1" si="145"/>
        <v>João Pedro Lombardi Serra</v>
      </c>
      <c r="J759" s="7" t="str" cm="1">
        <f t="array" aca="1" ref="J759" ca="1">SHA1HASH($I759)</f>
        <v>02bec695463e7a23264f999905197979b23fe233</v>
      </c>
      <c r="K759" s="7" cm="1">
        <f t="array" aca="1" ref="K759" ca="1">INDEX(States!$A:$A,M759,1)</f>
        <v>5</v>
      </c>
      <c r="L759" s="7" t="str">
        <f ca="1">VLOOKUP($K759,Countries!$A:$B,2,FALSE)</f>
        <v>Portugal</v>
      </c>
      <c r="M759" s="7" cm="1">
        <f t="array" aca="1" ref="M759" ca="1">INDEX(States!$C:$C,RANDBETWEEN(5,COUNTA(States!$A:$A) + 1),1)</f>
        <v>18</v>
      </c>
      <c r="N759" s="7" t="str">
        <f ca="1">VLOOKUP($M759,States!$C:$D,2,FALSE)</f>
        <v>Castelo Branco</v>
      </c>
      <c r="O759" s="7" t="str">
        <f ca="1">VLOOKUP($E759,Name!$A:$C,3,FALSE)</f>
        <v>M</v>
      </c>
      <c r="P759" s="7" t="str">
        <f ca="1">VLOOKUP($O759,Genders!$B:$C,2,FALSE)</f>
        <v>Male</v>
      </c>
      <c r="Q759" s="7" cm="1">
        <f t="array" aca="1" ref="Q759" ca="1">INDEX('Marital status'!$A:$A,RANDBETWEEN(5,COUNTA('Marital status'!$A:$A) + 1),1)</f>
        <v>5</v>
      </c>
      <c r="R759" s="7" t="str">
        <f ca="1">VLOOKUP($Q759,'Marital status'!$A:$B,2,FALSE)</f>
        <v xml:space="preserve"> Separated </v>
      </c>
      <c r="S759" s="7">
        <f t="shared" ca="1" si="146"/>
        <v>7</v>
      </c>
      <c r="T759" s="7" t="str">
        <f ca="1">VLOOKUP($S759,Ethnicities!$A:$B,2,FALSE)</f>
        <v>Native Hawaiian or Other Pacific Islander</v>
      </c>
      <c r="U759" s="8">
        <f t="shared" ca="1" si="147"/>
        <v>24000</v>
      </c>
      <c r="V759" s="6">
        <f t="shared" ca="1" si="148"/>
        <v>8</v>
      </c>
      <c r="W759" s="8" t="str">
        <f ca="1">VLOOKUP($V759,'Background education'!$A:$B,2,FALSE)</f>
        <v>Graduate school</v>
      </c>
      <c r="X759" s="7">
        <f ca="1" xml:space="preserve">
  IF(OR($Z759 = 5, $Z759 = 6, $Z759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759" s="7" t="str">
        <f ca="1">VLOOKUP($X759,Departments!$A:$B,2,FALSE)</f>
        <v xml:space="preserve"> Presidency</v>
      </c>
      <c r="Z759" s="6">
        <f t="shared" ca="1" si="149"/>
        <v>11</v>
      </c>
      <c r="AA759" s="7" t="str">
        <f ca="1">VLOOKUP($Z759,Roles!$A:$B,2,FALSE)</f>
        <v>Analyst</v>
      </c>
      <c r="AB759" s="6">
        <f t="shared" ca="1" si="150"/>
        <v>5</v>
      </c>
      <c r="AC759" s="7" t="str">
        <f ca="1" xml:space="preserve">
IF(
  ISNA($AB759),
  NA(),
  VLOOKUP($AB759,Levels!$A:$B,2,FALSE)
)</f>
        <v>Junior</v>
      </c>
      <c r="AD759" s="8">
        <f t="shared" ca="1" si="151"/>
        <v>43294</v>
      </c>
      <c r="AE759" s="6">
        <f ca="1">RANDBETWEEN(5,COUNTA('Recruitment source'!$A:$A) + 1)</f>
        <v>9</v>
      </c>
      <c r="AF759" s="6" t="str">
        <f ca="1">VLOOKUP($AE759,'Recruitment source'!$A:$B,2,FALSE)</f>
        <v>Empregos Online</v>
      </c>
      <c r="AG759" s="8" t="e">
        <f t="shared" ca="1" si="152"/>
        <v>#N/A</v>
      </c>
      <c r="AH759" s="6" t="e">
        <f t="shared" ca="1" si="153"/>
        <v>#N/A</v>
      </c>
      <c r="AI759" s="6" t="e">
        <f ca="1" xml:space="preserve">
IF(
  ISNA($AH759),
  NA(),
  VLOOKUP($AH759,'Reasons for dismissal'!$A:$B,2,FALSE)
)</f>
        <v>#N/A</v>
      </c>
      <c r="AJ759" s="6">
        <f t="shared" ca="1" si="154"/>
        <v>5</v>
      </c>
      <c r="AK759" s="1">
        <f t="shared" ca="1" si="155"/>
        <v>3000</v>
      </c>
      <c r="AL7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$A759  &amp; ", "   &amp;
$B759  &amp; ", "   &amp;
$D759  &amp; ", '"  &amp;
$I759  &amp; "', '" &amp;
$O759  &amp; "', "  &amp;
$S759  &amp; ", '"  &amp;
TEXT($U759,"dd/mm/aaaa")  &amp; "', "   &amp;
$V759  &amp; ", "   &amp;
$X759  &amp; ", "   &amp;
$Z759  &amp; ", "   &amp;
IF($AB759 &lt;&gt; "", $AB759, "NULL")  &amp; ", "   &amp;
$AK759  &amp; ");"</f>
        <v>#REF!</v>
      </c>
    </row>
    <row r="760" spans="1:38" x14ac:dyDescent="0.2">
      <c r="A760" s="7" cm="1">
        <f t="array" aca="1" ref="A760" ca="1">INDEX(Companies!$A:$A,RANDBETWEEN(2,COUNTA(Companies!$A:$A)),1)</f>
        <v>2</v>
      </c>
      <c r="B760" s="5">
        <f t="shared" si="143"/>
        <v>759</v>
      </c>
      <c r="C760" s="5" t="str" cm="1">
        <f t="array" ref="C760">SHA1HASH($B760)</f>
        <v>dcdee608f07355c48e6f028cb5790c7c436fc3be</v>
      </c>
      <c r="D760" s="6">
        <f t="shared" ca="1" si="144"/>
        <v>1</v>
      </c>
      <c r="E760" s="7">
        <f ca="1">IF($B760 = 1 + N("Presidente"),
    127,
    IF($B760 = 2 + N("Vice-Presidente"),
        72,
        IF($B760 = 3 + N("Secretária bilíngue"),
            13,
            RANDBETWEEN(5,COUNT(Name!$A:$A) + 1)
        )
    )
)</f>
        <v>120</v>
      </c>
      <c r="F760" s="7" t="str">
        <f ca="1">VLOOKUP($E760,Name!$A:$B,2,FALSE)</f>
        <v>Eliza</v>
      </c>
      <c r="G760" s="7">
        <f ca="1" xml:space="preserve">
IF($B760 = 1,
    0,
    RANDBETWEEN(5,COUNT('Last name'!$A:$A) + 1)
)</f>
        <v>56</v>
      </c>
      <c r="H760" s="7" t="str">
        <f ca="1" xml:space="preserve">
IF($B760 = 1 + N("Presidente"),
    "de Orléans e Bragança",
    VLOOKUP($G760,'Last name'!$A:$B,2,FALSE) &amp; " " &amp; VLOOKUP(RANDBETWEEN(5,COUNT('Last name'!$A:$A) + 1),'Last name'!$A:$B,2,FALSE)
)</f>
        <v>Campos sobrenome</v>
      </c>
      <c r="I760" s="7" t="str">
        <f t="shared" ca="1" si="145"/>
        <v>Eliza Campos sobrenome</v>
      </c>
      <c r="J760" s="7" t="str" cm="1">
        <f t="array" aca="1" ref="J760" ca="1">SHA1HASH($I760)</f>
        <v>6b941443b60242374694c681d3ecb30fa47f5e5a</v>
      </c>
      <c r="K760" s="7" cm="1">
        <f t="array" aca="1" ref="K760" ca="1">INDEX(States!$A:$A,M760,1)</f>
        <v>5</v>
      </c>
      <c r="L760" s="7" t="str">
        <f ca="1">VLOOKUP($K760,Countries!$A:$B,2,FALSE)</f>
        <v>Portugal</v>
      </c>
      <c r="M760" s="7" cm="1">
        <f t="array" aca="1" ref="M760" ca="1">INDEX(States!$C:$C,RANDBETWEEN(5,COUNTA(States!$A:$A) + 1),1)</f>
        <v>18</v>
      </c>
      <c r="N760" s="7" t="str">
        <f ca="1">VLOOKUP($M760,States!$C:$D,2,FALSE)</f>
        <v>Castelo Branco</v>
      </c>
      <c r="O760" s="7" t="str">
        <f ca="1">VLOOKUP($E760,Name!$A:$C,3,FALSE)</f>
        <v>F</v>
      </c>
      <c r="P760" s="7" t="str">
        <f ca="1">VLOOKUP($O760,Genders!$B:$C,2,FALSE)</f>
        <v>Female</v>
      </c>
      <c r="Q760" s="7" cm="1">
        <f t="array" aca="1" ref="Q760" ca="1">INDEX('Marital status'!$A:$A,RANDBETWEEN(5,COUNTA('Marital status'!$A:$A) + 1),1)</f>
        <v>6</v>
      </c>
      <c r="R760" s="7" t="str">
        <f ca="1">VLOOKUP($Q760,'Marital status'!$A:$B,2,FALSE)</f>
        <v>DIVORCED</v>
      </c>
      <c r="S760" s="7">
        <f t="shared" ca="1" si="146"/>
        <v>8</v>
      </c>
      <c r="T760" s="7" t="e">
        <f ca="1">VLOOKUP($S760,Ethnicities!$A:$B,2,FALSE)</f>
        <v>#N/A</v>
      </c>
      <c r="U760" s="8">
        <f t="shared" ca="1" si="147"/>
        <v>32782</v>
      </c>
      <c r="V760" s="6">
        <f t="shared" ca="1" si="148"/>
        <v>7</v>
      </c>
      <c r="W760" s="8" t="str">
        <f ca="1">VLOOKUP($V760,'Background education'!$A:$B,2,FALSE)</f>
        <v>Undergraduate degree</v>
      </c>
      <c r="X760" s="7">
        <f ca="1" xml:space="preserve">
  IF(OR($Z760 = 5, $Z760 = 6, $Z760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760" s="7" t="str">
        <f ca="1">VLOOKUP($X760,Departments!$A:$B,2,FALSE)</f>
        <v>Finance</v>
      </c>
      <c r="Z760" s="6">
        <f t="shared" ca="1" si="149"/>
        <v>10</v>
      </c>
      <c r="AA760" s="7" t="str">
        <f ca="1">VLOOKUP($Z760,Roles!$A:$B,2,FALSE)</f>
        <v>Trainee</v>
      </c>
      <c r="AB760" s="6" t="e">
        <f t="shared" ca="1" si="150"/>
        <v>#N/A</v>
      </c>
      <c r="AC760" s="7" t="e">
        <f ca="1" xml:space="preserve">
IF(
  ISNA($AB760),
  NA(),
  VLOOKUP($AB760,Levels!$A:$B,2,FALSE)
)</f>
        <v>#N/A</v>
      </c>
      <c r="AD760" s="8">
        <f t="shared" ca="1" si="151"/>
        <v>37704</v>
      </c>
      <c r="AE760" s="6">
        <f ca="1">RANDBETWEEN(5,COUNTA('Recruitment source'!$A:$A) + 1)</f>
        <v>6</v>
      </c>
      <c r="AF760" s="6" t="str">
        <f ca="1">VLOOKUP($AE760,'Recruitment source'!$A:$B,2,FALSE)</f>
        <v>Learn4Good</v>
      </c>
      <c r="AG760" s="8" t="e">
        <f t="shared" ca="1" si="152"/>
        <v>#N/A</v>
      </c>
      <c r="AH760" s="6" t="e">
        <f t="shared" ca="1" si="153"/>
        <v>#N/A</v>
      </c>
      <c r="AI760" s="6" t="e">
        <f ca="1" xml:space="preserve">
IF(
  ISNA($AH760),
  NA(),
  VLOOKUP($AH760,'Reasons for dismissal'!$A:$B,2,FALSE)
)</f>
        <v>#N/A</v>
      </c>
      <c r="AJ760" s="6">
        <f t="shared" ca="1" si="154"/>
        <v>4</v>
      </c>
      <c r="AK760" s="1">
        <f t="shared" ca="1" si="155"/>
        <v>1305</v>
      </c>
      <c r="AL7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$A760  &amp; ", "   &amp;
$B760  &amp; ", "   &amp;
$D760  &amp; ", '"  &amp;
$I760  &amp; "', '" &amp;
$O760  &amp; "', "  &amp;
$S760  &amp; ", '"  &amp;
TEXT($U760,"dd/mm/aaaa")  &amp; "', "   &amp;
$V760  &amp; ", "   &amp;
$X760  &amp; ", "   &amp;
$Z760  &amp; ", "   &amp;
IF($AB760 &lt;&gt; "", $AB760, "NULL")  &amp; ", "   &amp;
$AK760  &amp; ");"</f>
        <v>#REF!</v>
      </c>
    </row>
    <row r="761" spans="1:38" x14ac:dyDescent="0.2">
      <c r="A761" s="7" cm="1">
        <f t="array" aca="1" ref="A761" ca="1">INDEX(Companies!$A:$A,RANDBETWEEN(2,COUNTA(Companies!$A:$A)),1)</f>
        <v>2</v>
      </c>
      <c r="B761" s="5">
        <f t="shared" si="143"/>
        <v>760</v>
      </c>
      <c r="C761" s="5" t="str" cm="1">
        <f t="array" ref="C761">SHA1HASH($B761)</f>
        <v>1382ac8c6624ca5424ef3baa3d79f3d9f051d913</v>
      </c>
      <c r="D761" s="6">
        <f t="shared" ca="1" si="144"/>
        <v>1</v>
      </c>
      <c r="E761" s="7">
        <f ca="1">IF($B761 = 1 + N("Presidente"),
    127,
    IF($B761 = 2 + N("Vice-Presidente"),
        72,
        IF($B761 = 3 + N("Secretária bilíngue"),
            13,
            RANDBETWEEN(5,COUNT(Name!$A:$A) + 1)
        )
    )
)</f>
        <v>247</v>
      </c>
      <c r="F761" s="7" t="str">
        <f ca="1">VLOOKUP($E761,Name!$A:$B,2,FALSE)</f>
        <v>Luiz Otávio</v>
      </c>
      <c r="G761" s="7">
        <f ca="1" xml:space="preserve">
IF($B761 = 1,
    0,
    RANDBETWEEN(5,COUNT('Last name'!$A:$A) + 1)
)</f>
        <v>148</v>
      </c>
      <c r="H761" s="7" t="str">
        <f ca="1" xml:space="preserve">
IF($B761 = 1 + N("Presidente"),
    "de Orléans e Bragança",
    VLOOKUP($G761,'Last name'!$A:$B,2,FALSE) &amp; " " &amp; VLOOKUP(RANDBETWEEN(5,COUNT('Last name'!$A:$A) + 1),'Last name'!$A:$B,2,FALSE)
)</f>
        <v>Pedrosa Cardozo</v>
      </c>
      <c r="I761" s="7" t="str">
        <f t="shared" ca="1" si="145"/>
        <v>Luiz Otávio Pedrosa Cardozo</v>
      </c>
      <c r="J761" s="7" t="str" cm="1">
        <f t="array" aca="1" ref="J761" ca="1">SHA1HASH($I761)</f>
        <v>6502aac577cc1b8019600481663b061943992340</v>
      </c>
      <c r="K761" s="7" cm="1">
        <f t="array" aca="1" ref="K761" ca="1">INDEX(States!$A:$A,M761,1)</f>
        <v>5</v>
      </c>
      <c r="L761" s="7" t="str">
        <f ca="1">VLOOKUP($K761,Countries!$A:$B,2,FALSE)</f>
        <v>Portugal</v>
      </c>
      <c r="M761" s="7" cm="1">
        <f t="array" aca="1" ref="M761" ca="1">INDEX(States!$C:$C,RANDBETWEEN(5,COUNTA(States!$A:$A) + 1),1)</f>
        <v>20</v>
      </c>
      <c r="N761" s="7" t="str">
        <f ca="1">VLOOKUP($M761,States!$C:$D,2,FALSE)</f>
        <v>Portalegre</v>
      </c>
      <c r="O761" s="7" t="str">
        <f ca="1">VLOOKUP($E761,Name!$A:$C,3,FALSE)</f>
        <v>M</v>
      </c>
      <c r="P761" s="7" t="str">
        <f ca="1">VLOOKUP($O761,Genders!$B:$C,2,FALSE)</f>
        <v>Male</v>
      </c>
      <c r="Q761" s="7" cm="1">
        <f t="array" aca="1" ref="Q761" ca="1">INDEX('Marital status'!$A:$A,RANDBETWEEN(5,COUNTA('Marital status'!$A:$A) + 1),1)</f>
        <v>5</v>
      </c>
      <c r="R761" s="7" t="str">
        <f ca="1">VLOOKUP($Q761,'Marital status'!$A:$B,2,FALSE)</f>
        <v xml:space="preserve"> Separated </v>
      </c>
      <c r="S761" s="7">
        <f t="shared" ca="1" si="146"/>
        <v>5</v>
      </c>
      <c r="T761" s="7" t="str">
        <f ca="1">VLOOKUP($S761,Ethnicities!$A:$B,2,FALSE)</f>
        <v>ASIAN</v>
      </c>
      <c r="U761" s="8">
        <f t="shared" ca="1" si="147"/>
        <v>30643</v>
      </c>
      <c r="V761" s="6">
        <f t="shared" ca="1" si="148"/>
        <v>8</v>
      </c>
      <c r="W761" s="8" t="str">
        <f ca="1">VLOOKUP($V761,'Background education'!$A:$B,2,FALSE)</f>
        <v>Graduate school</v>
      </c>
      <c r="X761" s="7">
        <f ca="1" xml:space="preserve">
  IF(OR($Z761 = 5, $Z761 = 6, $Z761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761" s="7" t="str">
        <f ca="1">VLOOKUP($X761,Departments!$A:$B,2,FALSE)</f>
        <v xml:space="preserve"> Commercial</v>
      </c>
      <c r="Z761" s="6">
        <f t="shared" ca="1" si="149"/>
        <v>11</v>
      </c>
      <c r="AA761" s="7" t="str">
        <f ca="1">VLOOKUP($Z761,Roles!$A:$B,2,FALSE)</f>
        <v>Analyst</v>
      </c>
      <c r="AB761" s="6">
        <f t="shared" ca="1" si="150"/>
        <v>7</v>
      </c>
      <c r="AC761" s="7" t="str">
        <f ca="1" xml:space="preserve">
IF(
  ISNA($AB761),
  NA(),
  VLOOKUP($AB761,Levels!$A:$B,2,FALSE)
)</f>
        <v>Senior</v>
      </c>
      <c r="AD761" s="8">
        <f t="shared" ca="1" si="151"/>
        <v>42813</v>
      </c>
      <c r="AE761" s="6">
        <f ca="1">RANDBETWEEN(5,COUNTA('Recruitment source'!$A:$A) + 1)</f>
        <v>7</v>
      </c>
      <c r="AF761" s="6" t="str">
        <f ca="1">VLOOKUP($AE761,'Recruitment source'!$A:$B,2,FALSE)</f>
        <v>SAPO Emprego</v>
      </c>
      <c r="AG761" s="8" t="e">
        <f t="shared" ca="1" si="152"/>
        <v>#N/A</v>
      </c>
      <c r="AH761" s="6" t="e">
        <f t="shared" ca="1" si="153"/>
        <v>#N/A</v>
      </c>
      <c r="AI761" s="6" t="e">
        <f ca="1" xml:space="preserve">
IF(
  ISNA($AH761),
  NA(),
  VLOOKUP($AH761,'Reasons for dismissal'!$A:$B,2,FALSE)
)</f>
        <v>#N/A</v>
      </c>
      <c r="AJ761" s="6">
        <f t="shared" ca="1" si="154"/>
        <v>5</v>
      </c>
      <c r="AK761" s="1">
        <f t="shared" ca="1" si="155"/>
        <v>3080</v>
      </c>
      <c r="AL7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$A761  &amp; ", "   &amp;
$B761  &amp; ", "   &amp;
$D761  &amp; ", '"  &amp;
$I761  &amp; "', '" &amp;
$O761  &amp; "', "  &amp;
$S761  &amp; ", '"  &amp;
TEXT($U761,"dd/mm/aaaa")  &amp; "', "   &amp;
$V761  &amp; ", "   &amp;
$X761  &amp; ", "   &amp;
$Z761  &amp; ", "   &amp;
IF($AB761 &lt;&gt; "", $AB761, "NULL")  &amp; ", "   &amp;
$AK761  &amp; ");"</f>
        <v>#REF!</v>
      </c>
    </row>
    <row r="762" spans="1:38" x14ac:dyDescent="0.2">
      <c r="A762" s="7" cm="1">
        <f t="array" aca="1" ref="A762" ca="1">INDEX(Companies!$A:$A,RANDBETWEEN(2,COUNTA(Companies!$A:$A)),1)</f>
        <v>2</v>
      </c>
      <c r="B762" s="5">
        <f t="shared" si="143"/>
        <v>761</v>
      </c>
      <c r="C762" s="5" t="str" cm="1">
        <f t="array" ref="C762">SHA1HASH($B762)</f>
        <v>8d1218244d96823a1ecdf1b383e010d29b57a3cc</v>
      </c>
      <c r="D762" s="6">
        <f t="shared" ca="1" si="144"/>
        <v>1</v>
      </c>
      <c r="E762" s="7">
        <f ca="1">IF($B762 = 1 + N("Presidente"),
    127,
    IF($B762 = 2 + N("Vice-Presidente"),
        72,
        IF($B762 = 3 + N("Secretária bilíngue"),
            13,
            RANDBETWEEN(5,COUNT(Name!$A:$A) + 1)
        )
    )
)</f>
        <v>43</v>
      </c>
      <c r="F762" s="7" t="str">
        <f ca="1">VLOOKUP($E762,Name!$A:$B,2,FALSE)</f>
        <v>Anita</v>
      </c>
      <c r="G762" s="7">
        <f ca="1" xml:space="preserve">
IF($B762 = 1,
    0,
    RANDBETWEEN(5,COUNT('Last name'!$A:$A) + 1)
)</f>
        <v>85</v>
      </c>
      <c r="H762" s="7" t="str">
        <f ca="1" xml:space="preserve">
IF($B762 = 1 + N("Presidente"),
    "de Orléans e Bragança",
    VLOOKUP($G762,'Last name'!$A:$B,2,FALSE) &amp; " " &amp; VLOOKUP(RANDBETWEEN(5,COUNT('Last name'!$A:$A) + 1),'Last name'!$A:$B,2,FALSE)
)</f>
        <v>Ferrão Bermudes</v>
      </c>
      <c r="I762" s="7" t="str">
        <f t="shared" ca="1" si="145"/>
        <v>Anita Ferrão Bermudes</v>
      </c>
      <c r="J762" s="7" t="str" cm="1">
        <f t="array" aca="1" ref="J762" ca="1">SHA1HASH($I762)</f>
        <v>a0d0232c38fbf4e185122c15f6057831188858ec</v>
      </c>
      <c r="K762" s="7" cm="1">
        <f t="array" aca="1" ref="K762" ca="1">INDEX(States!$A:$A,M762,1)</f>
        <v>5</v>
      </c>
      <c r="L762" s="7" t="str">
        <f ca="1">VLOOKUP($K762,Countries!$A:$B,2,FALSE)</f>
        <v>Portugal</v>
      </c>
      <c r="M762" s="7" cm="1">
        <f t="array" aca="1" ref="M762" ca="1">INDEX(States!$C:$C,RANDBETWEEN(5,COUNTA(States!$A:$A) + 1),1)</f>
        <v>20</v>
      </c>
      <c r="N762" s="7" t="str">
        <f ca="1">VLOOKUP($M762,States!$C:$D,2,FALSE)</f>
        <v>Portalegre</v>
      </c>
      <c r="O762" s="7" t="str">
        <f ca="1">VLOOKUP($E762,Name!$A:$C,3,FALSE)</f>
        <v>F</v>
      </c>
      <c r="P762" s="7" t="str">
        <f ca="1">VLOOKUP($O762,Genders!$B:$C,2,FALSE)</f>
        <v>Female</v>
      </c>
      <c r="Q762" s="7" cm="1">
        <f t="array" aca="1" ref="Q762" ca="1">INDEX('Marital status'!$A:$A,RANDBETWEEN(5,COUNTA('Marital status'!$A:$A) + 1),1)</f>
        <v>5</v>
      </c>
      <c r="R762" s="7" t="str">
        <f ca="1">VLOOKUP($Q762,'Marital status'!$A:$B,2,FALSE)</f>
        <v xml:space="preserve"> Separated </v>
      </c>
      <c r="S762" s="7">
        <f t="shared" ca="1" si="146"/>
        <v>5</v>
      </c>
      <c r="T762" s="7" t="str">
        <f ca="1">VLOOKUP($S762,Ethnicities!$A:$B,2,FALSE)</f>
        <v>ASIAN</v>
      </c>
      <c r="U762" s="8">
        <f t="shared" ca="1" si="147"/>
        <v>33745</v>
      </c>
      <c r="V762" s="6">
        <f t="shared" ca="1" si="148"/>
        <v>7</v>
      </c>
      <c r="W762" s="8" t="str">
        <f ca="1">VLOOKUP($V762,'Background education'!$A:$B,2,FALSE)</f>
        <v>Undergraduate degree</v>
      </c>
      <c r="X762" s="7">
        <f ca="1" xml:space="preserve">
  IF(OR($Z762 = 5, $Z762 = 6, $Z762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762" s="7" t="str">
        <f ca="1">VLOOKUP($X762,Departments!$A:$B,2,FALSE)</f>
        <v>Operations</v>
      </c>
      <c r="Z762" s="6">
        <f t="shared" ca="1" si="149"/>
        <v>10</v>
      </c>
      <c r="AA762" s="7" t="str">
        <f ca="1">VLOOKUP($Z762,Roles!$A:$B,2,FALSE)</f>
        <v>Trainee</v>
      </c>
      <c r="AB762" s="6" t="e">
        <f t="shared" ca="1" si="150"/>
        <v>#N/A</v>
      </c>
      <c r="AC762" s="7" t="e">
        <f ca="1" xml:space="preserve">
IF(
  ISNA($AB762),
  NA(),
  VLOOKUP($AB762,Levels!$A:$B,2,FALSE)
)</f>
        <v>#N/A</v>
      </c>
      <c r="AD762" s="8">
        <f t="shared" ca="1" si="151"/>
        <v>42199</v>
      </c>
      <c r="AE762" s="6">
        <f ca="1">RANDBETWEEN(5,COUNTA('Recruitment source'!$A:$A) + 1)</f>
        <v>12</v>
      </c>
      <c r="AF762" s="6" t="str">
        <f ca="1">VLOOKUP($AE762,'Recruitment source'!$A:$B,2,FALSE)</f>
        <v xml:space="preserve"> recommendation of employee</v>
      </c>
      <c r="AG762" s="8" t="e">
        <f t="shared" ca="1" si="152"/>
        <v>#N/A</v>
      </c>
      <c r="AH762" s="6" t="e">
        <f t="shared" ca="1" si="153"/>
        <v>#N/A</v>
      </c>
      <c r="AI762" s="6" t="e">
        <f ca="1" xml:space="preserve">
IF(
  ISNA($AH762),
  NA(),
  VLOOKUP($AH762,'Reasons for dismissal'!$A:$B,2,FALSE)
)</f>
        <v>#N/A</v>
      </c>
      <c r="AJ762" s="6">
        <f t="shared" ca="1" si="154"/>
        <v>5</v>
      </c>
      <c r="AK762" s="1">
        <f t="shared" ca="1" si="155"/>
        <v>1305</v>
      </c>
      <c r="AL7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$A762  &amp; ", "   &amp;
$B762  &amp; ", "   &amp;
$D762  &amp; ", '"  &amp;
$I762  &amp; "', '" &amp;
$O762  &amp; "', "  &amp;
$S762  &amp; ", '"  &amp;
TEXT($U762,"dd/mm/aaaa")  &amp; "', "   &amp;
$V762  &amp; ", "   &amp;
$X762  &amp; ", "   &amp;
$Z762  &amp; ", "   &amp;
IF($AB762 &lt;&gt; "", $AB762, "NULL")  &amp; ", "   &amp;
$AK762  &amp; ");"</f>
        <v>#REF!</v>
      </c>
    </row>
    <row r="763" spans="1:38" x14ac:dyDescent="0.2">
      <c r="A763" s="7" cm="1">
        <f t="array" aca="1" ref="A763" ca="1">INDEX(Companies!$A:$A,RANDBETWEEN(2,COUNTA(Companies!$A:$A)),1)</f>
        <v>2</v>
      </c>
      <c r="B763" s="5">
        <f t="shared" si="143"/>
        <v>762</v>
      </c>
      <c r="C763" s="5" t="str" cm="1">
        <f t="array" ref="C763">SHA1HASH($B763)</f>
        <v>c99a2a26bd03c1536aa7684d3acb54914f099b3f</v>
      </c>
      <c r="D763" s="6">
        <f t="shared" ca="1" si="144"/>
        <v>1</v>
      </c>
      <c r="E763" s="7">
        <f ca="1">IF($B763 = 1 + N("Presidente"),
    127,
    IF($B763 = 2 + N("Vice-Presidente"),
        72,
        IF($B763 = 3 + N("Secretária bilíngue"),
            13,
            RANDBETWEEN(5,COUNT(Name!$A:$A) + 1)
        )
    )
)</f>
        <v>107</v>
      </c>
      <c r="F763" s="7" t="str">
        <f ca="1">VLOOKUP($E763,Name!$A:$B,2,FALSE)</f>
        <v>Davi Lucca</v>
      </c>
      <c r="G763" s="7">
        <f ca="1" xml:space="preserve">
IF($B763 = 1,
    0,
    RANDBETWEEN(5,COUNT('Last name'!$A:$A) + 1)
)</f>
        <v>153</v>
      </c>
      <c r="H763" s="7" t="str">
        <f ca="1" xml:space="preserve">
IF($B763 = 1 + N("Presidente"),
    "de Orléans e Bragança",
    VLOOKUP($G763,'Last name'!$A:$B,2,FALSE) &amp; " " &amp; VLOOKUP(RANDBETWEEN(5,COUNT('Last name'!$A:$A) + 1),'Last name'!$A:$B,2,FALSE)
)</f>
        <v>Pimentel Cardozo</v>
      </c>
      <c r="I763" s="7" t="str">
        <f t="shared" ca="1" si="145"/>
        <v>Davi Lucca Pimentel Cardozo</v>
      </c>
      <c r="J763" s="7" t="str" cm="1">
        <f t="array" aca="1" ref="J763" ca="1">SHA1HASH($I763)</f>
        <v>7e6f31e0c449ac804ce048cc61729945fc9b0789</v>
      </c>
      <c r="K763" s="7" cm="1">
        <f t="array" aca="1" ref="K763" ca="1">INDEX(States!$A:$A,M763,1)</f>
        <v>5</v>
      </c>
      <c r="L763" s="7" t="str">
        <f ca="1">VLOOKUP($K763,Countries!$A:$B,2,FALSE)</f>
        <v>Portugal</v>
      </c>
      <c r="M763" s="7" cm="1">
        <f t="array" aca="1" ref="M763" ca="1">INDEX(States!$C:$C,RANDBETWEEN(5,COUNTA(States!$A:$A) + 1),1)</f>
        <v>23</v>
      </c>
      <c r="N763" s="7" t="str">
        <f ca="1">VLOOKUP($M763,States!$C:$D,2,FALSE)</f>
        <v>Viana do Castelo</v>
      </c>
      <c r="O763" s="7" t="str">
        <f ca="1">VLOOKUP($E763,Name!$A:$C,3,FALSE)</f>
        <v>M</v>
      </c>
      <c r="P763" s="7" t="str">
        <f ca="1">VLOOKUP($O763,Genders!$B:$C,2,FALSE)</f>
        <v>Male</v>
      </c>
      <c r="Q763" s="7" cm="1">
        <f t="array" aca="1" ref="Q763" ca="1">INDEX('Marital status'!$A:$A,RANDBETWEEN(5,COUNTA('Marital status'!$A:$A) + 1),1)</f>
        <v>0</v>
      </c>
      <c r="R763" s="7" t="e">
        <f ca="1">VLOOKUP($Q763,'Marital status'!$A:$B,2,FALSE)</f>
        <v>#N/A</v>
      </c>
      <c r="S763" s="7">
        <f t="shared" ca="1" si="146"/>
        <v>6</v>
      </c>
      <c r="T763" s="7" t="str">
        <f ca="1">VLOOKUP($S763,Ethnicities!$A:$B,2,FALSE)</f>
        <v xml:space="preserve">  american Indian or Alaska Native</v>
      </c>
      <c r="U763" s="8">
        <f t="shared" ca="1" si="147"/>
        <v>24045</v>
      </c>
      <c r="V763" s="6">
        <f t="shared" ca="1" si="148"/>
        <v>8</v>
      </c>
      <c r="W763" s="8" t="str">
        <f ca="1">VLOOKUP($V763,'Background education'!$A:$B,2,FALSE)</f>
        <v>Graduate school</v>
      </c>
      <c r="X763" s="7">
        <f ca="1" xml:space="preserve">
  IF(OR($Z763 = 5, $Z763 = 6, $Z763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763" s="7" t="str">
        <f ca="1">VLOOKUP($X763,Departments!$A:$B,2,FALSE)</f>
        <v>Controlling</v>
      </c>
      <c r="Z763" s="6">
        <f t="shared" ca="1" si="149"/>
        <v>11</v>
      </c>
      <c r="AA763" s="7" t="str">
        <f ca="1">VLOOKUP($Z763,Roles!$A:$B,2,FALSE)</f>
        <v>Analyst</v>
      </c>
      <c r="AB763" s="6">
        <f t="shared" ca="1" si="150"/>
        <v>6</v>
      </c>
      <c r="AC763" s="7" t="str">
        <f ca="1" xml:space="preserve">
IF(
  ISNA($AB763),
  NA(),
  VLOOKUP($AB763,Levels!$A:$B,2,FALSE)
)</f>
        <v>Pleno</v>
      </c>
      <c r="AD763" s="8">
        <f t="shared" ca="1" si="151"/>
        <v>40058</v>
      </c>
      <c r="AE763" s="6">
        <f ca="1">RANDBETWEEN(5,COUNTA('Recruitment source'!$A:$A) + 1)</f>
        <v>5</v>
      </c>
      <c r="AF763" s="6" t="str">
        <f ca="1">VLOOKUP($AE763,'Recruitment source'!$A:$B,2,FALSE)</f>
        <v>Indeed</v>
      </c>
      <c r="AG763" s="8" t="e">
        <f t="shared" ca="1" si="152"/>
        <v>#N/A</v>
      </c>
      <c r="AH763" s="6" t="e">
        <f t="shared" ca="1" si="153"/>
        <v>#N/A</v>
      </c>
      <c r="AI763" s="6" t="e">
        <f ca="1" xml:space="preserve">
IF(
  ISNA($AH763),
  NA(),
  VLOOKUP($AH763,'Reasons for dismissal'!$A:$B,2,FALSE)
)</f>
        <v>#N/A</v>
      </c>
      <c r="AJ763" s="6">
        <f t="shared" ca="1" si="154"/>
        <v>4</v>
      </c>
      <c r="AK763" s="1">
        <f t="shared" ca="1" si="155"/>
        <v>3000</v>
      </c>
      <c r="AL7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$A763  &amp; ", "   &amp;
$B763  &amp; ", "   &amp;
$D763  &amp; ", '"  &amp;
$I763  &amp; "', '" &amp;
$O763  &amp; "', "  &amp;
$S763  &amp; ", '"  &amp;
TEXT($U763,"dd/mm/aaaa")  &amp; "', "   &amp;
$V763  &amp; ", "   &amp;
$X763  &amp; ", "   &amp;
$Z763  &amp; ", "   &amp;
IF($AB763 &lt;&gt; "", $AB763, "NULL")  &amp; ", "   &amp;
$AK763  &amp; ");"</f>
        <v>#REF!</v>
      </c>
    </row>
    <row r="764" spans="1:38" x14ac:dyDescent="0.2">
      <c r="A764" s="7" cm="1">
        <f t="array" aca="1" ref="A764" ca="1">INDEX(Companies!$A:$A,RANDBETWEEN(2,COUNTA(Companies!$A:$A)),1)</f>
        <v>2</v>
      </c>
      <c r="B764" s="5">
        <f t="shared" si="143"/>
        <v>763</v>
      </c>
      <c r="C764" s="5" t="str" cm="1">
        <f t="array" ref="C764">SHA1HASH($B764)</f>
        <v>e1de5f7134a427a6c9098ddecdf8e461eb8c8cda</v>
      </c>
      <c r="D764" s="6">
        <f t="shared" ca="1" si="144"/>
        <v>1</v>
      </c>
      <c r="E764" s="7">
        <f ca="1">IF($B764 = 1 + N("Presidente"),
    127,
    IF($B764 = 2 + N("Vice-Presidente"),
        72,
        IF($B764 = 3 + N("Secretária bilíngue"),
            13,
            RANDBETWEEN(5,COUNT(Name!$A:$A) + 1)
        )
    )
)</f>
        <v>32</v>
      </c>
      <c r="F764" s="7" t="str">
        <f ca="1">VLOOKUP($E764,Name!$A:$B,2,FALSE)</f>
        <v>Ana Laura</v>
      </c>
      <c r="G764" s="7">
        <f ca="1" xml:space="preserve">
IF($B764 = 1,
    0,
    RANDBETWEEN(5,COUNT('Last name'!$A:$A) + 1)
)</f>
        <v>52</v>
      </c>
      <c r="H764" s="7" t="str">
        <f ca="1" xml:space="preserve">
IF($B764 = 1 + N("Presidente"),
    "de Orléans e Bragança",
    VLOOKUP($G764,'Last name'!$A:$B,2,FALSE) &amp; " " &amp; VLOOKUP(RANDBETWEEN(5,COUNT('Last name'!$A:$A) + 1),'Last name'!$A:$B,2,FALSE)
)</f>
        <v>Camacho Cunha</v>
      </c>
      <c r="I764" s="7" t="str">
        <f t="shared" ca="1" si="145"/>
        <v>Ana Laura Camacho Cunha</v>
      </c>
      <c r="J764" s="7" t="str" cm="1">
        <f t="array" aca="1" ref="J764" ca="1">SHA1HASH($I764)</f>
        <v>f1cd331d18dc2a30a4ac73127614e0430c43707b</v>
      </c>
      <c r="K764" s="7" cm="1">
        <f t="array" aca="1" ref="K764" ca="1">INDEX(States!$A:$A,M764,1)</f>
        <v>5</v>
      </c>
      <c r="L764" s="7" t="str">
        <f ca="1">VLOOKUP($K764,Countries!$A:$B,2,FALSE)</f>
        <v>Portugal</v>
      </c>
      <c r="M764" s="7" cm="1">
        <f t="array" aca="1" ref="M764" ca="1">INDEX(States!$C:$C,RANDBETWEEN(5,COUNTA(States!$A:$A) + 1),1)</f>
        <v>11</v>
      </c>
      <c r="N764" s="7" t="str">
        <f ca="1">VLOOKUP($M764,States!$C:$D,2,FALSE)</f>
        <v>Santarém</v>
      </c>
      <c r="O764" s="7" t="str">
        <f ca="1">VLOOKUP($E764,Name!$A:$C,3,FALSE)</f>
        <v>F</v>
      </c>
      <c r="P764" s="7" t="str">
        <f ca="1">VLOOKUP($O764,Genders!$B:$C,2,FALSE)</f>
        <v>Female</v>
      </c>
      <c r="Q764" s="7" cm="1">
        <f t="array" aca="1" ref="Q764" ca="1">INDEX('Marital status'!$A:$A,RANDBETWEEN(5,COUNTA('Marital status'!$A:$A) + 1),1)</f>
        <v>0</v>
      </c>
      <c r="R764" s="7" t="e">
        <f ca="1">VLOOKUP($Q764,'Marital status'!$A:$B,2,FALSE)</f>
        <v>#N/A</v>
      </c>
      <c r="S764" s="7">
        <f t="shared" ca="1" si="146"/>
        <v>5</v>
      </c>
      <c r="T764" s="7" t="str">
        <f ca="1">VLOOKUP($S764,Ethnicities!$A:$B,2,FALSE)</f>
        <v>ASIAN</v>
      </c>
      <c r="U764" s="8">
        <f t="shared" ca="1" si="147"/>
        <v>33750</v>
      </c>
      <c r="V764" s="6">
        <f t="shared" ca="1" si="148"/>
        <v>7</v>
      </c>
      <c r="W764" s="8" t="str">
        <f ca="1">VLOOKUP($V764,'Background education'!$A:$B,2,FALSE)</f>
        <v>Undergraduate degree</v>
      </c>
      <c r="X764" s="7">
        <f ca="1" xml:space="preserve">
  IF(OR($Z764 = 5, $Z764 = 6, $Z764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764" s="7" t="str">
        <f ca="1">VLOOKUP($X764,Departments!$A:$B,2,FALSE)</f>
        <v xml:space="preserve"> Presidency</v>
      </c>
      <c r="Z764" s="6">
        <f t="shared" ca="1" si="149"/>
        <v>10</v>
      </c>
      <c r="AA764" s="7" t="str">
        <f ca="1">VLOOKUP($Z764,Roles!$A:$B,2,FALSE)</f>
        <v>Trainee</v>
      </c>
      <c r="AB764" s="6" t="e">
        <f t="shared" ca="1" si="150"/>
        <v>#N/A</v>
      </c>
      <c r="AC764" s="7" t="e">
        <f ca="1" xml:space="preserve">
IF(
  ISNA($AB764),
  NA(),
  VLOOKUP($AB764,Levels!$A:$B,2,FALSE)
)</f>
        <v>#N/A</v>
      </c>
      <c r="AD764" s="8">
        <f t="shared" ca="1" si="151"/>
        <v>40391</v>
      </c>
      <c r="AE764" s="6">
        <f ca="1">RANDBETWEEN(5,COUNTA('Recruitment source'!$A:$A) + 1)</f>
        <v>5</v>
      </c>
      <c r="AF764" s="6" t="str">
        <f ca="1">VLOOKUP($AE764,'Recruitment source'!$A:$B,2,FALSE)</f>
        <v>Indeed</v>
      </c>
      <c r="AG764" s="8" t="e">
        <f t="shared" ca="1" si="152"/>
        <v>#N/A</v>
      </c>
      <c r="AH764" s="6" t="e">
        <f t="shared" ca="1" si="153"/>
        <v>#N/A</v>
      </c>
      <c r="AI764" s="6" t="e">
        <f ca="1" xml:space="preserve">
IF(
  ISNA($AH764),
  NA(),
  VLOOKUP($AH764,'Reasons for dismissal'!$A:$B,2,FALSE)
)</f>
        <v>#N/A</v>
      </c>
      <c r="AJ764" s="6">
        <f t="shared" ca="1" si="154"/>
        <v>4</v>
      </c>
      <c r="AK764" s="1">
        <f t="shared" ca="1" si="155"/>
        <v>1305</v>
      </c>
      <c r="AL7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$A764  &amp; ", "   &amp;
$B764  &amp; ", "   &amp;
$D764  &amp; ", '"  &amp;
$I764  &amp; "', '" &amp;
$O764  &amp; "', "  &amp;
$S764  &amp; ", '"  &amp;
TEXT($U764,"dd/mm/aaaa")  &amp; "', "   &amp;
$V764  &amp; ", "   &amp;
$X764  &amp; ", "   &amp;
$Z764  &amp; ", "   &amp;
IF($AB764 &lt;&gt; "", $AB764, "NULL")  &amp; ", "   &amp;
$AK764  &amp; ");"</f>
        <v>#REF!</v>
      </c>
    </row>
    <row r="765" spans="1:38" x14ac:dyDescent="0.2">
      <c r="A765" s="7" cm="1">
        <f t="array" aca="1" ref="A765" ca="1">INDEX(Companies!$A:$A,RANDBETWEEN(2,COUNTA(Companies!$A:$A)),1)</f>
        <v>2</v>
      </c>
      <c r="B765" s="5">
        <f t="shared" si="143"/>
        <v>764</v>
      </c>
      <c r="C765" s="5" t="str" cm="1">
        <f t="array" ref="C765">SHA1HASH($B765)</f>
        <v>b5586099944014e589f483efe663318aa1979d56</v>
      </c>
      <c r="D765" s="6">
        <f t="shared" ca="1" si="144"/>
        <v>1</v>
      </c>
      <c r="E765" s="7">
        <f ca="1">IF($B765 = 1 + N("Presidente"),
    127,
    IF($B765 = 2 + N("Vice-Presidente"),
        72,
        IF($B765 = 3 + N("Secretária bilíngue"),
            13,
            RANDBETWEEN(5,COUNT(Name!$A:$A) + 1)
        )
    )
)</f>
        <v>287</v>
      </c>
      <c r="F765" s="7" t="str">
        <f ca="1">VLOOKUP($E765,Name!$A:$B,2,FALSE)</f>
        <v>Matheus</v>
      </c>
      <c r="G765" s="7">
        <f ca="1" xml:space="preserve">
IF($B765 = 1,
    0,
    RANDBETWEEN(5,COUNT('Last name'!$A:$A) + 1)
)</f>
        <v>67</v>
      </c>
      <c r="H765" s="7" t="str">
        <f ca="1" xml:space="preserve">
IF($B765 = 1 + N("Presidente"),
    "de Orléans e Bragança",
    VLOOKUP($G765,'Last name'!$A:$B,2,FALSE) &amp; " " &amp; VLOOKUP(RANDBETWEEN(5,COUNT('Last name'!$A:$A) + 1),'Last name'!$A:$B,2,FALSE)
)</f>
        <v>Conti Cunha</v>
      </c>
      <c r="I765" s="7" t="str">
        <f t="shared" ca="1" si="145"/>
        <v>Matheus Conti Cunha</v>
      </c>
      <c r="J765" s="7" t="str" cm="1">
        <f t="array" aca="1" ref="J765" ca="1">SHA1HASH($I765)</f>
        <v>193bc41a3f7af5d2e55e64ef9668e1f181307f0f</v>
      </c>
      <c r="K765" s="7" cm="1">
        <f t="array" aca="1" ref="K765" ca="1">INDEX(States!$A:$A,M765,1)</f>
        <v>5</v>
      </c>
      <c r="L765" s="7" t="str">
        <f ca="1">VLOOKUP($K765,Countries!$A:$B,2,FALSE)</f>
        <v>Portugal</v>
      </c>
      <c r="M765" s="7" cm="1">
        <f t="array" aca="1" ref="M765" ca="1">INDEX(States!$C:$C,RANDBETWEEN(5,COUNTA(States!$A:$A) + 1),1)</f>
        <v>21</v>
      </c>
      <c r="N765" s="7" t="str">
        <f ca="1">VLOOKUP($M765,States!$C:$D,2,FALSE)</f>
        <v>Guarda</v>
      </c>
      <c r="O765" s="7" t="str">
        <f ca="1">VLOOKUP($E765,Name!$A:$C,3,FALSE)</f>
        <v>M</v>
      </c>
      <c r="P765" s="7" t="str">
        <f ca="1">VLOOKUP($O765,Genders!$B:$C,2,FALSE)</f>
        <v>Male</v>
      </c>
      <c r="Q765" s="7" cm="1">
        <f t="array" aca="1" ref="Q765" ca="1">INDEX('Marital status'!$A:$A,RANDBETWEEN(5,COUNTA('Marital status'!$A:$A) + 1),1)</f>
        <v>0</v>
      </c>
      <c r="R765" s="7" t="e">
        <f ca="1">VLOOKUP($Q765,'Marital status'!$A:$B,2,FALSE)</f>
        <v>#N/A</v>
      </c>
      <c r="S765" s="7">
        <f t="shared" ca="1" si="146"/>
        <v>5</v>
      </c>
      <c r="T765" s="7" t="str">
        <f ca="1">VLOOKUP($S765,Ethnicities!$A:$B,2,FALSE)</f>
        <v>ASIAN</v>
      </c>
      <c r="U765" s="8">
        <f t="shared" ca="1" si="147"/>
        <v>25592</v>
      </c>
      <c r="V765" s="6">
        <f t="shared" ca="1" si="148"/>
        <v>7</v>
      </c>
      <c r="W765" s="8" t="str">
        <f ca="1">VLOOKUP($V765,'Background education'!$A:$B,2,FALSE)</f>
        <v>Undergraduate degree</v>
      </c>
      <c r="X765" s="7">
        <f ca="1" xml:space="preserve">
  IF(OR($Z765 = 5, $Z765 = 6, $Z765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765" s="7" t="str">
        <f ca="1">VLOOKUP($X765,Departments!$A:$B,2,FALSE)</f>
        <v>Audit</v>
      </c>
      <c r="Z765" s="6">
        <f t="shared" ca="1" si="149"/>
        <v>11</v>
      </c>
      <c r="AA765" s="7" t="str">
        <f ca="1">VLOOKUP($Z765,Roles!$A:$B,2,FALSE)</f>
        <v>Analyst</v>
      </c>
      <c r="AB765" s="6">
        <f t="shared" ca="1" si="150"/>
        <v>6</v>
      </c>
      <c r="AC765" s="7" t="str">
        <f ca="1" xml:space="preserve">
IF(
  ISNA($AB765),
  NA(),
  VLOOKUP($AB765,Levels!$A:$B,2,FALSE)
)</f>
        <v>Pleno</v>
      </c>
      <c r="AD765" s="8">
        <f t="shared" ca="1" si="151"/>
        <v>37569</v>
      </c>
      <c r="AE765" s="6">
        <f ca="1">RANDBETWEEN(5,COUNTA('Recruitment source'!$A:$A) + 1)</f>
        <v>11</v>
      </c>
      <c r="AF765" s="6" t="str">
        <f ca="1">VLOOKUP($AE765,'Recruitment source'!$A:$B,2,FALSE)</f>
        <v>Next Station</v>
      </c>
      <c r="AG765" s="8" t="e">
        <f t="shared" ca="1" si="152"/>
        <v>#N/A</v>
      </c>
      <c r="AH765" s="6" t="e">
        <f t="shared" ca="1" si="153"/>
        <v>#N/A</v>
      </c>
      <c r="AI765" s="6" t="e">
        <f ca="1" xml:space="preserve">
IF(
  ISNA($AH765),
  NA(),
  VLOOKUP($AH765,'Reasons for dismissal'!$A:$B,2,FALSE)
)</f>
        <v>#N/A</v>
      </c>
      <c r="AJ765" s="6">
        <f t="shared" ca="1" si="154"/>
        <v>4</v>
      </c>
      <c r="AK765" s="1">
        <f t="shared" ca="1" si="155"/>
        <v>2500</v>
      </c>
      <c r="AL7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$A765  &amp; ", "   &amp;
$B765  &amp; ", "   &amp;
$D765  &amp; ", '"  &amp;
$I765  &amp; "', '" &amp;
$O765  &amp; "', "  &amp;
$S765  &amp; ", '"  &amp;
TEXT($U765,"dd/mm/aaaa")  &amp; "', "   &amp;
$V765  &amp; ", "   &amp;
$X765  &amp; ", "   &amp;
$Z765  &amp; ", "   &amp;
IF($AB765 &lt;&gt; "", $AB765, "NULL")  &amp; ", "   &amp;
$AK765  &amp; ");"</f>
        <v>#REF!</v>
      </c>
    </row>
    <row r="766" spans="1:38" x14ac:dyDescent="0.2">
      <c r="A766" s="7" cm="1">
        <f t="array" aca="1" ref="A766" ca="1">INDEX(Companies!$A:$A,RANDBETWEEN(2,COUNTA(Companies!$A:$A)),1)</f>
        <v>2</v>
      </c>
      <c r="B766" s="5">
        <f t="shared" si="143"/>
        <v>765</v>
      </c>
      <c r="C766" s="5" t="str" cm="1">
        <f t="array" ref="C766">SHA1HASH($B766)</f>
        <v>e1f463f56b2a3203d08ed5a49e11a775cde98a50</v>
      </c>
      <c r="D766" s="6">
        <f t="shared" ca="1" si="144"/>
        <v>1</v>
      </c>
      <c r="E766" s="7">
        <f ca="1">IF($B766 = 1 + N("Presidente"),
    127,
    IF($B766 = 2 + N("Vice-Presidente"),
        72,
        IF($B766 = 3 + N("Secretária bilíngue"),
            13,
            RANDBETWEEN(5,COUNT(Name!$A:$A) + 1)
        )
    )
)</f>
        <v>195</v>
      </c>
      <c r="F766" s="7" t="str">
        <f ca="1">VLOOKUP($E766,Name!$A:$B,2,FALSE)</f>
        <v>Joaquim</v>
      </c>
      <c r="G766" s="7">
        <f ca="1" xml:space="preserve">
IF($B766 = 1,
    0,
    RANDBETWEEN(5,COUNT('Last name'!$A:$A) + 1)
)</f>
        <v>175</v>
      </c>
      <c r="H766" s="7" t="str">
        <f ca="1" xml:space="preserve">
IF($B766 = 1 + N("Presidente"),
    "de Orléans e Bragança",
    VLOOKUP($G766,'Last name'!$A:$B,2,FALSE) &amp; " " &amp; VLOOKUP(RANDBETWEEN(5,COUNT('Last name'!$A:$A) + 1),'Last name'!$A:$B,2,FALSE)
)</f>
        <v>Santoro Botelho</v>
      </c>
      <c r="I766" s="7" t="str">
        <f t="shared" ca="1" si="145"/>
        <v>Joaquim Santoro Botelho</v>
      </c>
      <c r="J766" s="7" t="str" cm="1">
        <f t="array" aca="1" ref="J766" ca="1">SHA1HASH($I766)</f>
        <v>cacc145ed54324a28463d4083109015dc54c0cb4</v>
      </c>
      <c r="K766" s="7" cm="1">
        <f t="array" aca="1" ref="K766" ca="1">INDEX(States!$A:$A,M766,1)</f>
        <v>5</v>
      </c>
      <c r="L766" s="7" t="str">
        <f ca="1">VLOOKUP($K766,Countries!$A:$B,2,FALSE)</f>
        <v>Portugal</v>
      </c>
      <c r="M766" s="7" cm="1">
        <f t="array" aca="1" ref="M766" ca="1">INDEX(States!$C:$C,RANDBETWEEN(5,COUNTA(States!$A:$A) + 1),1)</f>
        <v>8</v>
      </c>
      <c r="N766" s="7" t="str">
        <f ca="1">VLOOKUP($M766,States!$C:$D,2,FALSE)</f>
        <v>AveirO</v>
      </c>
      <c r="O766" s="7" t="str">
        <f ca="1">VLOOKUP($E766,Name!$A:$C,3,FALSE)</f>
        <v>M</v>
      </c>
      <c r="P766" s="7" t="str">
        <f ca="1">VLOOKUP($O766,Genders!$B:$C,2,FALSE)</f>
        <v>Male</v>
      </c>
      <c r="Q766" s="7" cm="1">
        <f t="array" aca="1" ref="Q766" ca="1">INDEX('Marital status'!$A:$A,RANDBETWEEN(5,COUNTA('Marital status'!$A:$A) + 1),1)</f>
        <v>5</v>
      </c>
      <c r="R766" s="7" t="str">
        <f ca="1">VLOOKUP($Q766,'Marital status'!$A:$B,2,FALSE)</f>
        <v xml:space="preserve"> Separated </v>
      </c>
      <c r="S766" s="7">
        <f t="shared" ca="1" si="146"/>
        <v>9</v>
      </c>
      <c r="T766" s="7" t="e">
        <f ca="1">VLOOKUP($S766,Ethnicities!$A:$B,2,FALSE)</f>
        <v>#N/A</v>
      </c>
      <c r="U766" s="8">
        <f t="shared" ca="1" si="147"/>
        <v>20638</v>
      </c>
      <c r="V766" s="6">
        <f t="shared" ca="1" si="148"/>
        <v>7</v>
      </c>
      <c r="W766" s="8" t="str">
        <f ca="1">VLOOKUP($V766,'Background education'!$A:$B,2,FALSE)</f>
        <v>Undergraduate degree</v>
      </c>
      <c r="X766" s="7">
        <f ca="1" xml:space="preserve">
  IF(OR($Z766 = 5, $Z766 = 6, $Z766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66" s="7" t="str">
        <f ca="1">VLOOKUP($X766,Departments!$A:$B,2,FALSE)</f>
        <v>Communication &amp; Marketing</v>
      </c>
      <c r="Z766" s="6">
        <f t="shared" ca="1" si="149"/>
        <v>9</v>
      </c>
      <c r="AA766" s="7" t="str">
        <f ca="1">VLOOKUP($Z766,Roles!$A:$B,2,FALSE)</f>
        <v>Intern</v>
      </c>
      <c r="AB766" s="6" t="e">
        <f t="shared" ca="1" si="150"/>
        <v>#N/A</v>
      </c>
      <c r="AC766" s="7" t="e">
        <f ca="1" xml:space="preserve">
IF(
  ISNA($AB766),
  NA(),
  VLOOKUP($AB766,Levels!$A:$B,2,FALSE)
)</f>
        <v>#N/A</v>
      </c>
      <c r="AD766" s="8">
        <f t="shared" ca="1" si="151"/>
        <v>44269</v>
      </c>
      <c r="AE766" s="6">
        <f ca="1">RANDBETWEEN(5,COUNTA('Recruitment source'!$A:$A) + 1)</f>
        <v>10</v>
      </c>
      <c r="AF766" s="6" t="str">
        <f ca="1">VLOOKUP($AE766,'Recruitment source'!$A:$B,2,FALSE)</f>
        <v>Jobs in Lisbon</v>
      </c>
      <c r="AG766" s="8" t="e">
        <f t="shared" ca="1" si="152"/>
        <v>#N/A</v>
      </c>
      <c r="AH766" s="6" t="e">
        <f t="shared" ca="1" si="153"/>
        <v>#N/A</v>
      </c>
      <c r="AI766" s="6" t="e">
        <f ca="1" xml:space="preserve">
IF(
  ISNA($AH766),
  NA(),
  VLOOKUP($AH766,'Reasons for dismissal'!$A:$B,2,FALSE)
)</f>
        <v>#N/A</v>
      </c>
      <c r="AJ766" s="6">
        <f t="shared" ca="1" si="154"/>
        <v>4</v>
      </c>
      <c r="AK766" s="1">
        <f t="shared" ca="1" si="155"/>
        <v>1285</v>
      </c>
      <c r="AL7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$A766  &amp; ", "   &amp;
$B766  &amp; ", "   &amp;
$D766  &amp; ", '"  &amp;
$I766  &amp; "', '" &amp;
$O766  &amp; "', "  &amp;
$S766  &amp; ", '"  &amp;
TEXT($U766,"dd/mm/aaaa")  &amp; "', "   &amp;
$V766  &amp; ", "   &amp;
$X766  &amp; ", "   &amp;
$Z766  &amp; ", "   &amp;
IF($AB766 &lt;&gt; "", $AB766, "NULL")  &amp; ", "   &amp;
$AK766  &amp; ");"</f>
        <v>#REF!</v>
      </c>
    </row>
    <row r="767" spans="1:38" x14ac:dyDescent="0.2">
      <c r="A767" s="7" cm="1">
        <f t="array" aca="1" ref="A767" ca="1">INDEX(Companies!$A:$A,RANDBETWEEN(2,COUNTA(Companies!$A:$A)),1)</f>
        <v>2</v>
      </c>
      <c r="B767" s="5">
        <f t="shared" si="143"/>
        <v>766</v>
      </c>
      <c r="C767" s="5" t="str" cm="1">
        <f t="array" ref="C767">SHA1HASH($B767)</f>
        <v>581a8ed69cf5d505b989c438becd65e37c8de61e</v>
      </c>
      <c r="D767" s="6">
        <f t="shared" ca="1" si="144"/>
        <v>1</v>
      </c>
      <c r="E767" s="7">
        <f ca="1">IF($B767 = 1 + N("Presidente"),
    127,
    IF($B767 = 2 + N("Vice-Presidente"),
        72,
        IF($B767 = 3 + N("Secretária bilíngue"),
            13,
            RANDBETWEEN(5,COUNT(Name!$A:$A) + 1)
        )
    )
)</f>
        <v>21</v>
      </c>
      <c r="F767" s="7" t="str">
        <f ca="1">VLOOKUP($E767,Name!$A:$B,2,FALSE)</f>
        <v>Allana</v>
      </c>
      <c r="G767" s="7">
        <f ca="1" xml:space="preserve">
IF($B767 = 1,
    0,
    RANDBETWEEN(5,COUNT('Last name'!$A:$A) + 1)
)</f>
        <v>152</v>
      </c>
      <c r="H767" s="7" t="str">
        <f ca="1" xml:space="preserve">
IF($B767 = 1 + N("Presidente"),
    "de Orléans e Bragança",
    VLOOKUP($G767,'Last name'!$A:$B,2,FALSE) &amp; " " &amp; VLOOKUP(RANDBETWEEN(5,COUNT('Last name'!$A:$A) + 1),'Last name'!$A:$B,2,FALSE)
)</f>
        <v>Pimenta Moura</v>
      </c>
      <c r="I767" s="7" t="str">
        <f t="shared" ca="1" si="145"/>
        <v>Allana Pimenta Moura</v>
      </c>
      <c r="J767" s="7" t="str" cm="1">
        <f t="array" aca="1" ref="J767" ca="1">SHA1HASH($I767)</f>
        <v>b15556d2aae814defc5b2009be7375407b752008</v>
      </c>
      <c r="K767" s="7" cm="1">
        <f t="array" aca="1" ref="K767" ca="1">INDEX(States!$A:$A,M767,1)</f>
        <v>5</v>
      </c>
      <c r="L767" s="7" t="str">
        <f ca="1">VLOOKUP($K767,Countries!$A:$B,2,FALSE)</f>
        <v>Portugal</v>
      </c>
      <c r="M767" s="7" cm="1">
        <f t="array" aca="1" ref="M767" ca="1">INDEX(States!$C:$C,RANDBETWEEN(5,COUNTA(States!$A:$A) + 1),1)</f>
        <v>14</v>
      </c>
      <c r="N767" s="7" t="str">
        <f ca="1">VLOOKUP($M767,States!$C:$D,2,FALSE)</f>
        <v>Madeira</v>
      </c>
      <c r="O767" s="7" t="str">
        <f ca="1">VLOOKUP($E767,Name!$A:$C,3,FALSE)</f>
        <v>F</v>
      </c>
      <c r="P767" s="7" t="str">
        <f ca="1">VLOOKUP($O767,Genders!$B:$C,2,FALSE)</f>
        <v>Female</v>
      </c>
      <c r="Q767" s="7" cm="1">
        <f t="array" aca="1" ref="Q767" ca="1">INDEX('Marital status'!$A:$A,RANDBETWEEN(5,COUNTA('Marital status'!$A:$A) + 1),1)</f>
        <v>0</v>
      </c>
      <c r="R767" s="7" t="e">
        <f ca="1">VLOOKUP($Q767,'Marital status'!$A:$B,2,FALSE)</f>
        <v>#N/A</v>
      </c>
      <c r="S767" s="7">
        <f t="shared" ca="1" si="146"/>
        <v>5</v>
      </c>
      <c r="T767" s="7" t="str">
        <f ca="1">VLOOKUP($S767,Ethnicities!$A:$B,2,FALSE)</f>
        <v>ASIAN</v>
      </c>
      <c r="U767" s="8">
        <f t="shared" ca="1" si="147"/>
        <v>25373</v>
      </c>
      <c r="V767" s="6">
        <f t="shared" ca="1" si="148"/>
        <v>7</v>
      </c>
      <c r="W767" s="8" t="str">
        <f ca="1">VLOOKUP($V767,'Background education'!$A:$B,2,FALSE)</f>
        <v>Undergraduate degree</v>
      </c>
      <c r="X767" s="7">
        <f ca="1" xml:space="preserve">
  IF(OR($Z767 = 5, $Z767 = 6, $Z767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67" s="7" t="str">
        <f ca="1">VLOOKUP($X767,Departments!$A:$B,2,FALSE)</f>
        <v>Communication &amp; Marketing</v>
      </c>
      <c r="Z767" s="6">
        <f t="shared" ca="1" si="149"/>
        <v>11</v>
      </c>
      <c r="AA767" s="7" t="str">
        <f ca="1">VLOOKUP($Z767,Roles!$A:$B,2,FALSE)</f>
        <v>Analyst</v>
      </c>
      <c r="AB767" s="6">
        <f t="shared" ca="1" si="150"/>
        <v>6</v>
      </c>
      <c r="AC767" s="7" t="str">
        <f ca="1" xml:space="preserve">
IF(
  ISNA($AB767),
  NA(),
  VLOOKUP($AB767,Levels!$A:$B,2,FALSE)
)</f>
        <v>Pleno</v>
      </c>
      <c r="AD767" s="8">
        <f t="shared" ca="1" si="151"/>
        <v>36527</v>
      </c>
      <c r="AE767" s="6">
        <f ca="1">RANDBETWEEN(5,COUNTA('Recruitment source'!$A:$A) + 1)</f>
        <v>15</v>
      </c>
      <c r="AF767" s="6" t="str">
        <f ca="1">VLOOKUP($AE767,'Recruitment source'!$A:$B,2,FALSE)</f>
        <v>Website</v>
      </c>
      <c r="AG767" s="8" t="e">
        <f t="shared" ca="1" si="152"/>
        <v>#N/A</v>
      </c>
      <c r="AH767" s="6" t="e">
        <f t="shared" ca="1" si="153"/>
        <v>#N/A</v>
      </c>
      <c r="AI767" s="6" t="e">
        <f ca="1" xml:space="preserve">
IF(
  ISNA($AH767),
  NA(),
  VLOOKUP($AH767,'Reasons for dismissal'!$A:$B,2,FALSE)
)</f>
        <v>#N/A</v>
      </c>
      <c r="AJ767" s="6">
        <f t="shared" ca="1" si="154"/>
        <v>4</v>
      </c>
      <c r="AK767" s="1">
        <f t="shared" ca="1" si="155"/>
        <v>2580</v>
      </c>
      <c r="AL7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$A767  &amp; ", "   &amp;
$B767  &amp; ", "   &amp;
$D767  &amp; ", '"  &amp;
$I767  &amp; "', '" &amp;
$O767  &amp; "', "  &amp;
$S767  &amp; ", '"  &amp;
TEXT($U767,"dd/mm/aaaa")  &amp; "', "   &amp;
$V767  &amp; ", "   &amp;
$X767  &amp; ", "   &amp;
$Z767  &amp; ", "   &amp;
IF($AB767 &lt;&gt; "", $AB767, "NULL")  &amp; ", "   &amp;
$AK767  &amp; ");"</f>
        <v>#REF!</v>
      </c>
    </row>
    <row r="768" spans="1:38" x14ac:dyDescent="0.2">
      <c r="A768" s="7" cm="1">
        <f t="array" aca="1" ref="A768" ca="1">INDEX(Companies!$A:$A,RANDBETWEEN(2,COUNTA(Companies!$A:$A)),1)</f>
        <v>2</v>
      </c>
      <c r="B768" s="5">
        <f t="shared" si="143"/>
        <v>767</v>
      </c>
      <c r="C768" s="5" t="str" cm="1">
        <f t="array" ref="C768">SHA1HASH($B768)</f>
        <v>81755a2845e39420c81902a3ce83dff1cfc782e7</v>
      </c>
      <c r="D768" s="6">
        <f t="shared" ca="1" si="144"/>
        <v>1</v>
      </c>
      <c r="E768" s="7">
        <f ca="1">IF($B768 = 1 + N("Presidente"),
    127,
    IF($B768 = 2 + N("Vice-Presidente"),
        72,
        IF($B768 = 3 + N("Secretária bilíngue"),
            13,
            RANDBETWEEN(5,COUNT(Name!$A:$A) + 1)
        )
    )
)</f>
        <v>317</v>
      </c>
      <c r="F768" s="7" t="str">
        <f ca="1">VLOOKUP($E768,Name!$A:$B,2,FALSE)</f>
        <v>Pedro Henrique</v>
      </c>
      <c r="G768" s="7">
        <f ca="1" xml:space="preserve">
IF($B768 = 1,
    0,
    RANDBETWEEN(5,COUNT('Last name'!$A:$A) + 1)
)</f>
        <v>74</v>
      </c>
      <c r="H768" s="7" t="str">
        <f ca="1" xml:space="preserve">
IF($B768 = 1 + N("Presidente"),
    "de Orléans e Bragança",
    VLOOKUP($G768,'Last name'!$A:$B,2,FALSE) &amp; " " &amp; VLOOKUP(RANDBETWEEN(5,COUNT('Last name'!$A:$A) + 1),'Last name'!$A:$B,2,FALSE)
)</f>
        <v>Dias Rizzo</v>
      </c>
      <c r="I768" s="7" t="str">
        <f t="shared" ca="1" si="145"/>
        <v>Pedro Henrique Dias Rizzo</v>
      </c>
      <c r="J768" s="7" t="str" cm="1">
        <f t="array" aca="1" ref="J768" ca="1">SHA1HASH($I768)</f>
        <v>b22e9939191799278905a3cd82f13683f4f2a079</v>
      </c>
      <c r="K768" s="7" cm="1">
        <f t="array" aca="1" ref="K768" ca="1">INDEX(States!$A:$A,M768,1)</f>
        <v>5</v>
      </c>
      <c r="L768" s="7" t="str">
        <f ca="1">VLOOKUP($K768,Countries!$A:$B,2,FALSE)</f>
        <v>Portugal</v>
      </c>
      <c r="M768" s="7" cm="1">
        <f t="array" aca="1" ref="M768" ca="1">INDEX(States!$C:$C,RANDBETWEEN(5,COUNTA(States!$A:$A) + 1),1)</f>
        <v>7</v>
      </c>
      <c r="N768" s="7" t="str">
        <f ca="1">VLOOKUP($M768,States!$C:$D,2,FALSE)</f>
        <v xml:space="preserve"> Setúbal </v>
      </c>
      <c r="O768" s="7" t="str">
        <f ca="1">VLOOKUP($E768,Name!$A:$C,3,FALSE)</f>
        <v>M</v>
      </c>
      <c r="P768" s="7" t="str">
        <f ca="1">VLOOKUP($O768,Genders!$B:$C,2,FALSE)</f>
        <v>Male</v>
      </c>
      <c r="Q768" s="7" cm="1">
        <f t="array" aca="1" ref="Q768" ca="1">INDEX('Marital status'!$A:$A,RANDBETWEEN(5,COUNTA('Marital status'!$A:$A) + 1),1)</f>
        <v>5</v>
      </c>
      <c r="R768" s="7" t="str">
        <f ca="1">VLOOKUP($Q768,'Marital status'!$A:$B,2,FALSE)</f>
        <v xml:space="preserve"> Separated </v>
      </c>
      <c r="S768" s="7">
        <f t="shared" ca="1" si="146"/>
        <v>5</v>
      </c>
      <c r="T768" s="7" t="str">
        <f ca="1">VLOOKUP($S768,Ethnicities!$A:$B,2,FALSE)</f>
        <v>ASIAN</v>
      </c>
      <c r="U768" s="8">
        <f t="shared" ca="1" si="147"/>
        <v>33465</v>
      </c>
      <c r="V768" s="6">
        <f t="shared" ca="1" si="148"/>
        <v>7</v>
      </c>
      <c r="W768" s="8" t="str">
        <f ca="1">VLOOKUP($V768,'Background education'!$A:$B,2,FALSE)</f>
        <v>Undergraduate degree</v>
      </c>
      <c r="X768" s="7">
        <f ca="1" xml:space="preserve">
  IF(OR($Z768 = 5, $Z768 = 6, $Z768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768" s="7" t="str">
        <f ca="1">VLOOKUP($X768,Departments!$A:$B,2,FALSE)</f>
        <v xml:space="preserve"> Presidency</v>
      </c>
      <c r="Z768" s="6">
        <f t="shared" ca="1" si="149"/>
        <v>9</v>
      </c>
      <c r="AA768" s="7" t="str">
        <f ca="1">VLOOKUP($Z768,Roles!$A:$B,2,FALSE)</f>
        <v>Intern</v>
      </c>
      <c r="AB768" s="6" t="e">
        <f t="shared" ca="1" si="150"/>
        <v>#N/A</v>
      </c>
      <c r="AC768" s="7" t="e">
        <f ca="1" xml:space="preserve">
IF(
  ISNA($AB768),
  NA(),
  VLOOKUP($AB768,Levels!$A:$B,2,FALSE)
)</f>
        <v>#N/A</v>
      </c>
      <c r="AD768" s="8">
        <f t="shared" ca="1" si="151"/>
        <v>43731</v>
      </c>
      <c r="AE768" s="6">
        <f ca="1">RANDBETWEEN(5,COUNTA('Recruitment source'!$A:$A) + 1)</f>
        <v>10</v>
      </c>
      <c r="AF768" s="6" t="str">
        <f ca="1">VLOOKUP($AE768,'Recruitment source'!$A:$B,2,FALSE)</f>
        <v>Jobs in Lisbon</v>
      </c>
      <c r="AG768" s="8" t="e">
        <f t="shared" ca="1" si="152"/>
        <v>#N/A</v>
      </c>
      <c r="AH768" s="6" t="e">
        <f t="shared" ca="1" si="153"/>
        <v>#N/A</v>
      </c>
      <c r="AI768" s="6" t="e">
        <f ca="1" xml:space="preserve">
IF(
  ISNA($AH768),
  NA(),
  VLOOKUP($AH768,'Reasons for dismissal'!$A:$B,2,FALSE)
)</f>
        <v>#N/A</v>
      </c>
      <c r="AJ768" s="6">
        <f t="shared" ca="1" si="154"/>
        <v>4</v>
      </c>
      <c r="AK768" s="1">
        <f t="shared" ca="1" si="155"/>
        <v>1205</v>
      </c>
      <c r="AL7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$A768  &amp; ", "   &amp;
$B768  &amp; ", "   &amp;
$D768  &amp; ", '"  &amp;
$I768  &amp; "', '" &amp;
$O768  &amp; "', "  &amp;
$S768  &amp; ", '"  &amp;
TEXT($U768,"dd/mm/aaaa")  &amp; "', "   &amp;
$V768  &amp; ", "   &amp;
$X768  &amp; ", "   &amp;
$Z768  &amp; ", "   &amp;
IF($AB768 &lt;&gt; "", $AB768, "NULL")  &amp; ", "   &amp;
$AK768  &amp; ");"</f>
        <v>#REF!</v>
      </c>
    </row>
    <row r="769" spans="1:38" x14ac:dyDescent="0.2">
      <c r="A769" s="7" cm="1">
        <f t="array" aca="1" ref="A769" ca="1">INDEX(Companies!$A:$A,RANDBETWEEN(2,COUNTA(Companies!$A:$A)),1)</f>
        <v>2</v>
      </c>
      <c r="B769" s="5">
        <f t="shared" si="143"/>
        <v>768</v>
      </c>
      <c r="C769" s="5" t="str" cm="1">
        <f t="array" ref="C769">SHA1HASH($B769)</f>
        <v>ad2ad593b7a4db4d077dc9f94444092aad698ee9</v>
      </c>
      <c r="D769" s="6">
        <f t="shared" ca="1" si="144"/>
        <v>1</v>
      </c>
      <c r="E769" s="7">
        <f ca="1">IF($B769 = 1 + N("Presidente"),
    127,
    IF($B769 = 2 + N("Vice-Presidente"),
        72,
        IF($B769 = 3 + N("Secretária bilíngue"),
            13,
            RANDBETWEEN(5,COUNT(Name!$A:$A) + 1)
        )
    )
)</f>
        <v>225</v>
      </c>
      <c r="F769" s="7" t="str">
        <f ca="1">VLOOKUP($E769,Name!$A:$B,2,FALSE)</f>
        <v>Levi</v>
      </c>
      <c r="G769" s="7">
        <f ca="1" xml:space="preserve">
IF($B769 = 1,
    0,
    RANDBETWEEN(5,COUNT('Last name'!$A:$A) + 1)
)</f>
        <v>151</v>
      </c>
      <c r="H769" s="7" t="str">
        <f ca="1" xml:space="preserve">
IF($B769 = 1 + N("Presidente"),
    "de Orléans e Bragança",
    VLOOKUP($G769,'Last name'!$A:$B,2,FALSE) &amp; " " &amp; VLOOKUP(RANDBETWEEN(5,COUNT('Last name'!$A:$A) + 1),'Last name'!$A:$B,2,FALSE)
)</f>
        <v>Pereira Ribeiro</v>
      </c>
      <c r="I769" s="7" t="str">
        <f t="shared" ca="1" si="145"/>
        <v>Levi Pereira Ribeiro</v>
      </c>
      <c r="J769" s="7" t="str" cm="1">
        <f t="array" aca="1" ref="J769" ca="1">SHA1HASH($I769)</f>
        <v>6ab4d10757adac0e9709edc27297779d73c82cc9</v>
      </c>
      <c r="K769" s="7" cm="1">
        <f t="array" aca="1" ref="K769" ca="1">INDEX(States!$A:$A,M769,1)</f>
        <v>5</v>
      </c>
      <c r="L769" s="7" t="str">
        <f ca="1">VLOOKUP($K769,Countries!$A:$B,2,FALSE)</f>
        <v>Portugal</v>
      </c>
      <c r="M769" s="7" cm="1">
        <f t="array" aca="1" ref="M769" ca="1">INDEX(States!$C:$C,RANDBETWEEN(5,COUNTA(States!$A:$A) + 1),1)</f>
        <v>15</v>
      </c>
      <c r="N769" s="7" t="str">
        <f ca="1">VLOOKUP($M769,States!$C:$D,2,FALSE)</f>
        <v xml:space="preserve"> ÉVORA</v>
      </c>
      <c r="O769" s="7" t="str">
        <f ca="1">VLOOKUP($E769,Name!$A:$C,3,FALSE)</f>
        <v>M</v>
      </c>
      <c r="P769" s="7" t="str">
        <f ca="1">VLOOKUP($O769,Genders!$B:$C,2,FALSE)</f>
        <v>Male</v>
      </c>
      <c r="Q769" s="7" cm="1">
        <f t="array" aca="1" ref="Q769" ca="1">INDEX('Marital status'!$A:$A,RANDBETWEEN(5,COUNTA('Marital status'!$A:$A) + 1),1)</f>
        <v>6</v>
      </c>
      <c r="R769" s="7" t="str">
        <f ca="1">VLOOKUP($Q769,'Marital status'!$A:$B,2,FALSE)</f>
        <v>DIVORCED</v>
      </c>
      <c r="S769" s="7">
        <f t="shared" ca="1" si="146"/>
        <v>5</v>
      </c>
      <c r="T769" s="7" t="str">
        <f ca="1">VLOOKUP($S769,Ethnicities!$A:$B,2,FALSE)</f>
        <v>ASIAN</v>
      </c>
      <c r="U769" s="8">
        <f t="shared" ca="1" si="147"/>
        <v>19697</v>
      </c>
      <c r="V769" s="6">
        <f t="shared" ca="1" si="148"/>
        <v>8</v>
      </c>
      <c r="W769" s="8" t="str">
        <f ca="1">VLOOKUP($V769,'Background education'!$A:$B,2,FALSE)</f>
        <v>Graduate school</v>
      </c>
      <c r="X769" s="7">
        <f ca="1" xml:space="preserve">
  IF(OR($Z769 = 5, $Z769 = 6, $Z769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69" s="7" t="str">
        <f ca="1">VLOOKUP($X769,Departments!$A:$B,2,FALSE)</f>
        <v>Communication &amp; Marketing</v>
      </c>
      <c r="Z769" s="6">
        <f t="shared" ca="1" si="149"/>
        <v>11</v>
      </c>
      <c r="AA769" s="7" t="str">
        <f ca="1">VLOOKUP($Z769,Roles!$A:$B,2,FALSE)</f>
        <v>Analyst</v>
      </c>
      <c r="AB769" s="6">
        <f t="shared" ca="1" si="150"/>
        <v>7</v>
      </c>
      <c r="AC769" s="7" t="str">
        <f ca="1" xml:space="preserve">
IF(
  ISNA($AB769),
  NA(),
  VLOOKUP($AB769,Levels!$A:$B,2,FALSE)
)</f>
        <v>Senior</v>
      </c>
      <c r="AD769" s="8">
        <f t="shared" ca="1" si="151"/>
        <v>38662</v>
      </c>
      <c r="AE769" s="6">
        <f ca="1">RANDBETWEEN(5,COUNTA('Recruitment source'!$A:$A) + 1)</f>
        <v>13</v>
      </c>
      <c r="AF769" s="6" t="str">
        <f ca="1">VLOOKUP($AE769,'Recruitment source'!$A:$B,2,FALSE)</f>
        <v>Google</v>
      </c>
      <c r="AG769" s="8" t="e">
        <f t="shared" ca="1" si="152"/>
        <v>#N/A</v>
      </c>
      <c r="AH769" s="6" t="e">
        <f t="shared" ca="1" si="153"/>
        <v>#N/A</v>
      </c>
      <c r="AI769" s="6" t="e">
        <f ca="1" xml:space="preserve">
IF(
  ISNA($AH769),
  NA(),
  VLOOKUP($AH769,'Reasons for dismissal'!$A:$B,2,FALSE)
)</f>
        <v>#N/A</v>
      </c>
      <c r="AJ769" s="6">
        <f t="shared" ca="1" si="154"/>
        <v>5</v>
      </c>
      <c r="AK769" s="1">
        <f t="shared" ca="1" si="155"/>
        <v>3080</v>
      </c>
      <c r="AL7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$A769  &amp; ", "   &amp;
$B769  &amp; ", "   &amp;
$D769  &amp; ", '"  &amp;
$I769  &amp; "', '" &amp;
$O769  &amp; "', "  &amp;
$S769  &amp; ", '"  &amp;
TEXT($U769,"dd/mm/aaaa")  &amp; "', "   &amp;
$V769  &amp; ", "   &amp;
$X769  &amp; ", "   &amp;
$Z769  &amp; ", "   &amp;
IF($AB769 &lt;&gt; "", $AB769, "NULL")  &amp; ", "   &amp;
$AK769  &amp; ");"</f>
        <v>#REF!</v>
      </c>
    </row>
    <row r="770" spans="1:38" x14ac:dyDescent="0.2">
      <c r="A770" s="7" cm="1">
        <f t="array" aca="1" ref="A770" ca="1">INDEX(Companies!$A:$A,RANDBETWEEN(2,COUNTA(Companies!$A:$A)),1)</f>
        <v>2</v>
      </c>
      <c r="B770" s="5">
        <f t="shared" si="143"/>
        <v>769</v>
      </c>
      <c r="C770" s="5" t="str" cm="1">
        <f t="array" ref="C770">SHA1HASH($B770)</f>
        <v>98079d38abe094b7ecaaf37b3519525df0abb891</v>
      </c>
      <c r="D770" s="6">
        <f t="shared" ca="1" si="144"/>
        <v>1</v>
      </c>
      <c r="E770" s="7">
        <f ca="1">IF($B770 = 1 + N("Presidente"),
    127,
    IF($B770 = 2 + N("Vice-Presidente"),
        72,
        IF($B770 = 3 + N("Secretária bilíngue"),
            13,
            RANDBETWEEN(5,COUNT(Name!$A:$A) + 1)
        )
    )
)</f>
        <v>294</v>
      </c>
      <c r="F770" s="7" t="str">
        <f ca="1">VLOOKUP($E770,Name!$A:$B,2,FALSE)</f>
        <v>Michel</v>
      </c>
      <c r="G770" s="7">
        <f ca="1" xml:space="preserve">
IF($B770 = 1,
    0,
    RANDBETWEEN(5,COUNT('Last name'!$A:$A) + 1)
)</f>
        <v>93</v>
      </c>
      <c r="H770" s="7" t="str">
        <f ca="1" xml:space="preserve">
IF($B770 = 1 + N("Presidente"),
    "de Orléans e Bragança",
    VLOOKUP($G770,'Last name'!$A:$B,2,FALSE) &amp; " " &amp; VLOOKUP(RANDBETWEEN(5,COUNT('Last name'!$A:$A) + 1),'Last name'!$A:$B,2,FALSE)
)</f>
        <v>Frois Anunciação</v>
      </c>
      <c r="I770" s="7" t="str">
        <f t="shared" ca="1" si="145"/>
        <v>Michel Frois Anunciação</v>
      </c>
      <c r="J770" s="7" t="str" cm="1">
        <f t="array" aca="1" ref="J770" ca="1">SHA1HASH($I770)</f>
        <v>75ad7626d67f6312b9526410f48fc807aae73a5d</v>
      </c>
      <c r="K770" s="7" cm="1">
        <f t="array" aca="1" ref="K770" ca="1">INDEX(States!$A:$A,M770,1)</f>
        <v>5</v>
      </c>
      <c r="L770" s="7" t="str">
        <f ca="1">VLOOKUP($K770,Countries!$A:$B,2,FALSE)</f>
        <v>Portugal</v>
      </c>
      <c r="M770" s="7" cm="1">
        <f t="array" aca="1" ref="M770" ca="1">INDEX(States!$C:$C,RANDBETWEEN(5,COUNTA(States!$A:$A) + 1),1)</f>
        <v>8</v>
      </c>
      <c r="N770" s="7" t="str">
        <f ca="1">VLOOKUP($M770,States!$C:$D,2,FALSE)</f>
        <v>AveirO</v>
      </c>
      <c r="O770" s="7" t="str">
        <f ca="1">VLOOKUP($E770,Name!$A:$C,3,FALSE)</f>
        <v>M</v>
      </c>
      <c r="P770" s="7" t="str">
        <f ca="1">VLOOKUP($O770,Genders!$B:$C,2,FALSE)</f>
        <v>Male</v>
      </c>
      <c r="Q770" s="7" cm="1">
        <f t="array" aca="1" ref="Q770" ca="1">INDEX('Marital status'!$A:$A,RANDBETWEEN(5,COUNTA('Marital status'!$A:$A) + 1),1)</f>
        <v>0</v>
      </c>
      <c r="R770" s="7" t="e">
        <f ca="1">VLOOKUP($Q770,'Marital status'!$A:$B,2,FALSE)</f>
        <v>#N/A</v>
      </c>
      <c r="S770" s="7">
        <f t="shared" ca="1" si="146"/>
        <v>7</v>
      </c>
      <c r="T770" s="7" t="str">
        <f ca="1">VLOOKUP($S770,Ethnicities!$A:$B,2,FALSE)</f>
        <v>Native Hawaiian or Other Pacific Islander</v>
      </c>
      <c r="U770" s="8">
        <f t="shared" ca="1" si="147"/>
        <v>27968</v>
      </c>
      <c r="V770" s="6">
        <f t="shared" ca="1" si="148"/>
        <v>7</v>
      </c>
      <c r="W770" s="8" t="str">
        <f ca="1">VLOOKUP($V770,'Background education'!$A:$B,2,FALSE)</f>
        <v>Undergraduate degree</v>
      </c>
      <c r="X770" s="7">
        <f ca="1" xml:space="preserve">
  IF(OR($Z770 = 5, $Z770 = 6, $Z770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770" s="7" t="str">
        <f ca="1">VLOOKUP($X770,Departments!$A:$B,2,FALSE)</f>
        <v>Operations</v>
      </c>
      <c r="Z770" s="6">
        <f t="shared" ca="1" si="149"/>
        <v>9</v>
      </c>
      <c r="AA770" s="7" t="str">
        <f ca="1">VLOOKUP($Z770,Roles!$A:$B,2,FALSE)</f>
        <v>Intern</v>
      </c>
      <c r="AB770" s="6" t="e">
        <f t="shared" ca="1" si="150"/>
        <v>#N/A</v>
      </c>
      <c r="AC770" s="7" t="e">
        <f ca="1" xml:space="preserve">
IF(
  ISNA($AB770),
  NA(),
  VLOOKUP($AB770,Levels!$A:$B,2,FALSE)
)</f>
        <v>#N/A</v>
      </c>
      <c r="AD770" s="8">
        <f t="shared" ca="1" si="151"/>
        <v>41537</v>
      </c>
      <c r="AE770" s="6">
        <f ca="1">RANDBETWEEN(5,COUNTA('Recruitment source'!$A:$A) + 1)</f>
        <v>7</v>
      </c>
      <c r="AF770" s="6" t="str">
        <f ca="1">VLOOKUP($AE770,'Recruitment source'!$A:$B,2,FALSE)</f>
        <v>SAPO Emprego</v>
      </c>
      <c r="AG770" s="8" t="e">
        <f t="shared" ca="1" si="152"/>
        <v>#N/A</v>
      </c>
      <c r="AH770" s="6" t="e">
        <f t="shared" ca="1" si="153"/>
        <v>#N/A</v>
      </c>
      <c r="AI770" s="6" t="e">
        <f ca="1" xml:space="preserve">
IF(
  ISNA($AH770),
  NA(),
  VLOOKUP($AH770,'Reasons for dismissal'!$A:$B,2,FALSE)
)</f>
        <v>#N/A</v>
      </c>
      <c r="AJ770" s="6">
        <f t="shared" ca="1" si="154"/>
        <v>4</v>
      </c>
      <c r="AK770" s="1">
        <f t="shared" ca="1" si="155"/>
        <v>1205</v>
      </c>
      <c r="AL7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$A770  &amp; ", "   &amp;
$B770  &amp; ", "   &amp;
$D770  &amp; ", '"  &amp;
$I770  &amp; "', '" &amp;
$O770  &amp; "', "  &amp;
$S770  &amp; ", '"  &amp;
TEXT($U770,"dd/mm/aaaa")  &amp; "', "   &amp;
$V770  &amp; ", "   &amp;
$X770  &amp; ", "   &amp;
$Z770  &amp; ", "   &amp;
IF($AB770 &lt;&gt; "", $AB770, "NULL")  &amp; ", "   &amp;
$AK770  &amp; ");"</f>
        <v>#REF!</v>
      </c>
    </row>
    <row r="771" spans="1:38" x14ac:dyDescent="0.2">
      <c r="A771" s="7" cm="1">
        <f t="array" aca="1" ref="A771" ca="1">INDEX(Companies!$A:$A,RANDBETWEEN(2,COUNTA(Companies!$A:$A)),1)</f>
        <v>2</v>
      </c>
      <c r="B771" s="5">
        <f t="shared" ref="B771:B834" si="156">ROW() - 1</f>
        <v>770</v>
      </c>
      <c r="C771" s="5" t="str" cm="1">
        <f t="array" ref="C771">SHA1HASH($B771)</f>
        <v>5b5b3319a315a7bfac818b638ae5f0780fde9021</v>
      </c>
      <c r="D771" s="6">
        <f t="shared" ref="D771:D834" ca="1" si="157">IF(ISNA($AG771),1,0)</f>
        <v>1</v>
      </c>
      <c r="E771" s="7">
        <f ca="1">IF($B771 = 1 + N("Presidente"),
    127,
    IF($B771 = 2 + N("Vice-Presidente"),
        72,
        IF($B771 = 3 + N("Secretária bilíngue"),
            13,
            RANDBETWEEN(5,COUNT(Name!$A:$A) + 1)
        )
    )
)</f>
        <v>340</v>
      </c>
      <c r="F771" s="7" t="str">
        <f ca="1">VLOOKUP($E771,Name!$A:$B,2,FALSE)</f>
        <v>Stella</v>
      </c>
      <c r="G771" s="7">
        <f ca="1" xml:space="preserve">
IF($B771 = 1,
    0,
    RANDBETWEEN(5,COUNT('Last name'!$A:$A) + 1)
)</f>
        <v>71</v>
      </c>
      <c r="H771" s="7" t="str">
        <f ca="1" xml:space="preserve">
IF($B771 = 1 + N("Presidente"),
    "de Orléans e Bragança",
    VLOOKUP($G771,'Last name'!$A:$B,2,FALSE) &amp; " " &amp; VLOOKUP(RANDBETWEEN(5,COUNT('Last name'!$A:$A) + 1),'Last name'!$A:$B,2,FALSE)
)</f>
        <v>Dantas Mariani</v>
      </c>
      <c r="I771" s="7" t="str">
        <f t="shared" ref="I771:I834" ca="1" si="158">$F771 &amp; " " &amp; $H771</f>
        <v>Stella Dantas Mariani</v>
      </c>
      <c r="J771" s="7" t="str" cm="1">
        <f t="array" aca="1" ref="J771" ca="1">SHA1HASH($I771)</f>
        <v>8d2d872ca26c2505f6691f82f08d05b84a2ad333</v>
      </c>
      <c r="K771" s="7" cm="1">
        <f t="array" aca="1" ref="K771" ca="1">INDEX(States!$A:$A,M771,1)</f>
        <v>5</v>
      </c>
      <c r="L771" s="7" t="str">
        <f ca="1">VLOOKUP($K771,Countries!$A:$B,2,FALSE)</f>
        <v>Portugal</v>
      </c>
      <c r="M771" s="7" cm="1">
        <f t="array" aca="1" ref="M771" ca="1">INDEX(States!$C:$C,RANDBETWEEN(5,COUNTA(States!$A:$A) + 1),1)</f>
        <v>12</v>
      </c>
      <c r="N771" s="7" t="str">
        <f ca="1">VLOOKUP($M771,States!$C:$D,2,FALSE)</f>
        <v>Leiria</v>
      </c>
      <c r="O771" s="7" t="str">
        <f ca="1">VLOOKUP($E771,Name!$A:$C,3,FALSE)</f>
        <v>F</v>
      </c>
      <c r="P771" s="7" t="str">
        <f ca="1">VLOOKUP($O771,Genders!$B:$C,2,FALSE)</f>
        <v>Female</v>
      </c>
      <c r="Q771" s="7" cm="1">
        <f t="array" aca="1" ref="Q771" ca="1">INDEX('Marital status'!$A:$A,RANDBETWEEN(5,COUNTA('Marital status'!$A:$A) + 1),1)</f>
        <v>5</v>
      </c>
      <c r="R771" s="7" t="str">
        <f ca="1">VLOOKUP($Q771,'Marital status'!$A:$B,2,FALSE)</f>
        <v xml:space="preserve"> Separated </v>
      </c>
      <c r="S771" s="7">
        <f t="shared" ref="S771:S834" ca="1" si="159" xml:space="preserve">
IF(AND($Z771 &gt;= 5, $Z771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771" s="7" t="str">
        <f ca="1">VLOOKUP($S771,Ethnicities!$A:$B,2,FALSE)</f>
        <v>ASIAN</v>
      </c>
      <c r="U771" s="8">
        <f t="shared" ref="U771:U834" ca="1" si="160" xml:space="preserve">
IF($Z771 = 5 + N("CEO"),
    TODAY() - 16340,
    IF($Z771 = 8 + N("Secretary"),
        RANDBETWEEN(TODAY() - 12418.5, TODAY()-6574.5),
        IF(OR($Z771 = 7, $Z771 = 14),
            RANDBETWEEN(TODAY() - 16071, TODAY() - 8766),
            IF(OR($Z771 = 13, $Z771 = 12, $Z771 = 11),
                RANDBETWEEN(TODAY() - 27393.75, TODAY() - 12783.75),
                RANDBETWEEN(TODAY() - 27393.75, TODAY()-10957.5)
            )
        )
    )
)</f>
        <v>23463</v>
      </c>
      <c r="V771" s="6">
        <f t="shared" ref="V771:V834" ca="1" si="161" xml:space="preserve">
IF(OR($Z771 = 5, $Z771 = 6) + N("Se for presidente ou vice-presidente"),
    10 + N("Doutor"),
    IF($Z771 = 7 + N("Se for diretor"),
        RANDBETWEEN(8,10) + N("Graduate school or Master’s degree or Doctorate"),
        IF($Z771 = 14 + N("If a manager"),
            RANDBETWEEN(7,9),
            IF(OR($Z771 = 13, $Z771 = 12, $Z771 = 11) + N("If coordinator or specialist or analyst"),
                RANDBETWEEN(7,8),
                7
            )
        )
    )
)</f>
        <v>8</v>
      </c>
      <c r="W771" s="8" t="str">
        <f ca="1">VLOOKUP($V771,'Background education'!$A:$B,2,FALSE)</f>
        <v>Graduate school</v>
      </c>
      <c r="X771" s="7">
        <f ca="1" xml:space="preserve">
  IF(OR($Z771 = 5, $Z771 = 6, $Z771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771" s="7" t="str">
        <f ca="1">VLOOKUP($X771,Departments!$A:$B,2,FALSE)</f>
        <v>Finance</v>
      </c>
      <c r="Z771" s="6">
        <f t="shared" ref="Z771:Z834" ca="1" si="162" xml:space="preserve">
IF($B771 = 1 + N("Se matrícula for 1"),
  5 + N("Presidente"),
  IF($B771 = 2 + N("Se matrícula for 2"),
    6 + N("Vice-presidente"),
    IF($B771 = 3 + N("Se matrícula for 3"),
      8 + N("Secretária bilíngue"),
      IF(AND($B771 &gt;= 4, $B771 &lt;=14),
        7 + N("Diretor"),
        IF(AND($B771 &gt;= 15, $B771 &lt;= 25),
          14 + N("Manager"),
          IF(AND($B771 &gt;= 26, $B771 &lt;= 36),
            13 + N("Coordinador"),
            IF(AND($B771 &gt;= 37, $B771 &lt;= 47),
              12 + N("Especialista"),
                IF(MOD($B771,2) = 0,
                  11 + N("Analista"),
                  RANDBETWEEN(9,10) + N("Estagiário ou Trainee")
                )
            )
          )
        )
      )
    )
  )
)</f>
        <v>11</v>
      </c>
      <c r="AA771" s="7" t="str">
        <f ca="1">VLOOKUP($Z771,Roles!$A:$B,2,FALSE)</f>
        <v>Analyst</v>
      </c>
      <c r="AB771" s="6">
        <f t="shared" ref="AB771:AB834" ca="1" si="163" xml:space="preserve">
IF($Z771 = 11 + N("Analyst"),
    RANDBETWEEN(5, 7) + N("Jr, Pleno, Sr"),
    NA()
)</f>
        <v>6</v>
      </c>
      <c r="AC771" s="7" t="str">
        <f ca="1" xml:space="preserve">
IF(
  ISNA($AB771),
  NA(),
  VLOOKUP($AB771,Levels!$A:$B,2,FALSE)
)</f>
        <v>Pleno</v>
      </c>
      <c r="AD771" s="8">
        <f t="shared" ref="AD771:AD834" ca="1" si="164" xml:space="preserve">
IF(
  OR(
    $Z771=5,$Z771=6,$Z771=7,$Z771=8,$Z771=14
  ),
  36161,
  IF(
     (
      (TODAY() - $U771) / 365
     ) &lt; 19,
      TODAY(),
      RANDBETWEEN(36161,TODAY())
  )
)</f>
        <v>36372</v>
      </c>
      <c r="AE771" s="6">
        <f ca="1">RANDBETWEEN(5,COUNTA('Recruitment source'!$A:$A) + 1)</f>
        <v>12</v>
      </c>
      <c r="AF771" s="6" t="str">
        <f ca="1">VLOOKUP($AE771,'Recruitment source'!$A:$B,2,FALSE)</f>
        <v xml:space="preserve"> recommendation of employee</v>
      </c>
      <c r="AG771" s="8" t="e">
        <f t="shared" ref="AG771:AG834" ca="1" si="165" xml:space="preserve">
IF(MOD(
     ROW(),111
   )=0,
   RANDBETWEEN($AD771 + 1,TODAY() - 1),NA()
)</f>
        <v>#N/A</v>
      </c>
      <c r="AH771" s="6" t="e">
        <f t="shared" ref="AH771:AH834" ca="1" si="166" xml:space="preserve">
IF(
  ISNA(AG771),
  NA(),
  RANDBETWEEN(5,IF($O771="F",13,12))
)</f>
        <v>#N/A</v>
      </c>
      <c r="AI771" s="6" t="e">
        <f ca="1" xml:space="preserve">
IF(
  ISNA($AH771),
  NA(),
  VLOOKUP($AH771,'Reasons for dismissal'!$A:$B,2,FALSE)
)</f>
        <v>#N/A</v>
      </c>
      <c r="AJ771" s="6">
        <f t="shared" ref="AJ771:AJ834" ca="1" si="167" xml:space="preserve">
IF(
 ISNA($AG771),
 IF(
   $Z771=5,
   5,
   IF(
     OR($Z771=6,$Z771=7,$Z771=14,8),
     RANDBETWEEN(4,5),
     IF(
       OR($Z771=12,$Z771=13),
       RANDBETWEEN(3,5),
       RANDBETWEEN(1,5)
     )
   )
 ),
 RANDBETWEEN(1,3)
)</f>
        <v>5</v>
      </c>
      <c r="AK771" s="1">
        <f t="shared" ref="AK771:AK834" ca="1" si="168" xml:space="preserve">
IF($Z771 = 5 + N("Presidente"),
    27000,
    IF($Z771 = 6 + N("Vice-presidente"),
        23000,
        IF(OR($Z771 = 8, $Z771= 13, $Z771 = 12) + N("Secretária bilíngue ou coordenador ou especialista"),
            8000,
            IF($Z771 = 7 + N("Diretor"),
                15000,
                IF($Z771 = 14 + N("Gerente"),
                    12000,
                    IF($Z771 = 9 + N("Estagiário"),
                        705,
                        IF($Z771 = 10 + N("Trainee"),
                            805,
                            IF($Z771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IF($V771 = 7,
  500,
  IF($V771 = 8,
    1000,
    IF($V771 = 9,
      1500,
      IF($V771 = 10,
        2000,
        0
      )
    )
  )
)
+
N("Adicional no salário por área")
+
IF($X771 = 14 + N("Tecnologia da Informação"),
  120,
  IF($X771 = 16 + N("Vendas"),
    110,
    IF($X771 = 15 + N("Jurídico"),
      100,
      IF(OR($X771 = 8, $X771 = 9, $X771 = 11) + N("Recursos humanos ou comercial ou comunicação e marketing"),
        80,
        0
      )
    )
  )
)
+
N("Adicionando pegadinha")
+
IF(AND($X771 = 16, $V771 = 9, $Z771 = 11) + N("Se for de vendas, com mestrado, analista sênior"),
  IF($S771 = 5,
    100,
    0
  )
  +
  IF($O771 = "M",
    200,
    0
  ),
  0
)</f>
        <v>3000</v>
      </c>
      <c r="AL7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$A771  &amp; ", "   &amp;
$B771  &amp; ", "   &amp;
$D771  &amp; ", '"  &amp;
$I771  &amp; "', '" &amp;
$O771  &amp; "', "  &amp;
$S771  &amp; ", '"  &amp;
TEXT($U771,"dd/mm/aaaa")  &amp; "', "   &amp;
$V771  &amp; ", "   &amp;
$X771  &amp; ", "   &amp;
$Z771  &amp; ", "   &amp;
IF($AB771 &lt;&gt; "", $AB771, "NULL")  &amp; ", "   &amp;
$AK771  &amp; ");"</f>
        <v>#REF!</v>
      </c>
    </row>
    <row r="772" spans="1:38" x14ac:dyDescent="0.2">
      <c r="A772" s="7" cm="1">
        <f t="array" aca="1" ref="A772" ca="1">INDEX(Companies!$A:$A,RANDBETWEEN(2,COUNTA(Companies!$A:$A)),1)</f>
        <v>2</v>
      </c>
      <c r="B772" s="5">
        <f t="shared" si="156"/>
        <v>771</v>
      </c>
      <c r="C772" s="5" t="str" cm="1">
        <f t="array" ref="C772">SHA1HASH($B772)</f>
        <v>5d0fb669fb61cd51405bd09c1ac7e36a7407de8d</v>
      </c>
      <c r="D772" s="6">
        <f t="shared" ca="1" si="157"/>
        <v>1</v>
      </c>
      <c r="E772" s="7">
        <f ca="1">IF($B772 = 1 + N("Presidente"),
    127,
    IF($B772 = 2 + N("Vice-Presidente"),
        72,
        IF($B772 = 3 + N("Secretária bilíngue"),
            13,
            RANDBETWEEN(5,COUNT(Name!$A:$A) + 1)
        )
    )
)</f>
        <v>333</v>
      </c>
      <c r="F772" s="7" t="str">
        <f ca="1">VLOOKUP($E772,Name!$A:$B,2,FALSE)</f>
        <v>Ruan</v>
      </c>
      <c r="G772" s="7">
        <f ca="1" xml:space="preserve">
IF($B772 = 1,
    0,
    RANDBETWEEN(5,COUNT('Last name'!$A:$A) + 1)
)</f>
        <v>64</v>
      </c>
      <c r="H772" s="7" t="str">
        <f ca="1" xml:space="preserve">
IF($B772 = 1 + N("Presidente"),
    "de Orléans e Bragança",
    VLOOKUP($G772,'Last name'!$A:$B,2,FALSE) &amp; " " &amp; VLOOKUP(RANDBETWEEN(5,COUNT('Last name'!$A:$A) + 1),'Last name'!$A:$B,2,FALSE)
)</f>
        <v>Chaves Dias</v>
      </c>
      <c r="I772" s="7" t="str">
        <f t="shared" ca="1" si="158"/>
        <v>Ruan Chaves Dias</v>
      </c>
      <c r="J772" s="7" t="str" cm="1">
        <f t="array" aca="1" ref="J772" ca="1">SHA1HASH($I772)</f>
        <v>37d375899cade63f365524d59ce222fd551ccc12</v>
      </c>
      <c r="K772" s="7" cm="1">
        <f t="array" aca="1" ref="K772" ca="1">INDEX(States!$A:$A,M772,1)</f>
        <v>5</v>
      </c>
      <c r="L772" s="7" t="str">
        <f ca="1">VLOOKUP($K772,Countries!$A:$B,2,FALSE)</f>
        <v>Portugal</v>
      </c>
      <c r="M772" s="7" cm="1">
        <f t="array" aca="1" ref="M772" ca="1">INDEX(States!$C:$C,RANDBETWEEN(5,COUNTA(States!$A:$A) + 1),1)</f>
        <v>16</v>
      </c>
      <c r="N772" s="7" t="str">
        <f ca="1">VLOOKUP($M772,States!$C:$D,2,FALSE)</f>
        <v>Azores</v>
      </c>
      <c r="O772" s="7" t="str">
        <f ca="1">VLOOKUP($E772,Name!$A:$C,3,FALSE)</f>
        <v>M</v>
      </c>
      <c r="P772" s="7" t="str">
        <f ca="1">VLOOKUP($O772,Genders!$B:$C,2,FALSE)</f>
        <v>Male</v>
      </c>
      <c r="Q772" s="7" cm="1">
        <f t="array" aca="1" ref="Q772" ca="1">INDEX('Marital status'!$A:$A,RANDBETWEEN(5,COUNTA('Marital status'!$A:$A) + 1),1)</f>
        <v>5</v>
      </c>
      <c r="R772" s="7" t="str">
        <f ca="1">VLOOKUP($Q772,'Marital status'!$A:$B,2,FALSE)</f>
        <v xml:space="preserve"> Separated </v>
      </c>
      <c r="S772" s="7">
        <f t="shared" ca="1" si="159"/>
        <v>5</v>
      </c>
      <c r="T772" s="7" t="str">
        <f ca="1">VLOOKUP($S772,Ethnicities!$A:$B,2,FALSE)</f>
        <v>ASIAN</v>
      </c>
      <c r="U772" s="8">
        <f t="shared" ca="1" si="160"/>
        <v>19524</v>
      </c>
      <c r="V772" s="6">
        <f t="shared" ca="1" si="161"/>
        <v>7</v>
      </c>
      <c r="W772" s="8" t="str">
        <f ca="1">VLOOKUP($V772,'Background education'!$A:$B,2,FALSE)</f>
        <v>Undergraduate degree</v>
      </c>
      <c r="X772" s="7">
        <f ca="1" xml:space="preserve">
  IF(OR($Z772 = 5, $Z772 = 6, $Z772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772" s="7" t="str">
        <f ca="1">VLOOKUP($X772,Departments!$A:$B,2,FALSE)</f>
        <v xml:space="preserve"> Presidency</v>
      </c>
      <c r="Z772" s="6">
        <f t="shared" ca="1" si="162"/>
        <v>9</v>
      </c>
      <c r="AA772" s="7" t="str">
        <f ca="1">VLOOKUP($Z772,Roles!$A:$B,2,FALSE)</f>
        <v>Intern</v>
      </c>
      <c r="AB772" s="6" t="e">
        <f t="shared" ca="1" si="163"/>
        <v>#N/A</v>
      </c>
      <c r="AC772" s="7" t="e">
        <f ca="1" xml:space="preserve">
IF(
  ISNA($AB772),
  NA(),
  VLOOKUP($AB772,Levels!$A:$B,2,FALSE)
)</f>
        <v>#N/A</v>
      </c>
      <c r="AD772" s="8">
        <f t="shared" ca="1" si="164"/>
        <v>40196</v>
      </c>
      <c r="AE772" s="6">
        <f ca="1">RANDBETWEEN(5,COUNTA('Recruitment source'!$A:$A) + 1)</f>
        <v>9</v>
      </c>
      <c r="AF772" s="6" t="str">
        <f ca="1">VLOOKUP($AE772,'Recruitment source'!$A:$B,2,FALSE)</f>
        <v>Empregos Online</v>
      </c>
      <c r="AG772" s="8" t="e">
        <f t="shared" ca="1" si="165"/>
        <v>#N/A</v>
      </c>
      <c r="AH772" s="6" t="e">
        <f t="shared" ca="1" si="166"/>
        <v>#N/A</v>
      </c>
      <c r="AI772" s="6" t="e">
        <f ca="1" xml:space="preserve">
IF(
  ISNA($AH772),
  NA(),
  VLOOKUP($AH772,'Reasons for dismissal'!$A:$B,2,FALSE)
)</f>
        <v>#N/A</v>
      </c>
      <c r="AJ772" s="6">
        <f t="shared" ca="1" si="167"/>
        <v>4</v>
      </c>
      <c r="AK772" s="1">
        <f t="shared" ca="1" si="168"/>
        <v>1205</v>
      </c>
      <c r="AL7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$A772  &amp; ", "   &amp;
$B772  &amp; ", "   &amp;
$D772  &amp; ", '"  &amp;
$I772  &amp; "', '" &amp;
$O772  &amp; "', "  &amp;
$S772  &amp; ", '"  &amp;
TEXT($U772,"dd/mm/aaaa")  &amp; "', "   &amp;
$V772  &amp; ", "   &amp;
$X772  &amp; ", "   &amp;
$Z772  &amp; ", "   &amp;
IF($AB772 &lt;&gt; "", $AB772, "NULL")  &amp; ", "   &amp;
$AK772  &amp; ");"</f>
        <v>#REF!</v>
      </c>
    </row>
    <row r="773" spans="1:38" x14ac:dyDescent="0.2">
      <c r="A773" s="7" cm="1">
        <f t="array" aca="1" ref="A773" ca="1">INDEX(Companies!$A:$A,RANDBETWEEN(2,COUNTA(Companies!$A:$A)),1)</f>
        <v>2</v>
      </c>
      <c r="B773" s="5">
        <f t="shared" si="156"/>
        <v>772</v>
      </c>
      <c r="C773" s="5" t="str" cm="1">
        <f t="array" ref="C773">SHA1HASH($B773)</f>
        <v>d04d5003325c314117f803a6ead6b45503e8dd8b</v>
      </c>
      <c r="D773" s="6">
        <f t="shared" ca="1" si="157"/>
        <v>1</v>
      </c>
      <c r="E773" s="7">
        <f ca="1">IF($B773 = 1 + N("Presidente"),
    127,
    IF($B773 = 2 + N("Vice-Presidente"),
        72,
        IF($B773 = 3 + N("Secretária bilíngue"),
            13,
            RANDBETWEEN(5,COUNT(Name!$A:$A) + 1)
        )
    )
)</f>
        <v>6</v>
      </c>
      <c r="F773" s="7" t="str">
        <f ca="1">VLOOKUP($E773,Name!$A:$B,2,FALSE)</f>
        <v>Abigail</v>
      </c>
      <c r="G773" s="7">
        <f ca="1" xml:space="preserve">
IF($B773 = 1,
    0,
    RANDBETWEEN(5,COUNT('Last name'!$A:$A) + 1)
)</f>
        <v>157</v>
      </c>
      <c r="H773" s="7" t="str">
        <f ca="1" xml:space="preserve">
IF($B773 = 1 + N("Presidente"),
    "de Orléans e Bragança",
    VLOOKUP($G773,'Last name'!$A:$B,2,FALSE) &amp; " " &amp; VLOOKUP(RANDBETWEEN(5,COUNT('Last name'!$A:$A) + 1),'Last name'!$A:$B,2,FALSE)
)</f>
        <v>Ramos Sá</v>
      </c>
      <c r="I773" s="7" t="str">
        <f t="shared" ca="1" si="158"/>
        <v>Abigail Ramos Sá</v>
      </c>
      <c r="J773" s="7" t="str" cm="1">
        <f t="array" aca="1" ref="J773" ca="1">SHA1HASH($I773)</f>
        <v>9072806c520a642456743f886742b9aa951e0733</v>
      </c>
      <c r="K773" s="7" cm="1">
        <f t="array" aca="1" ref="K773" ca="1">INDEX(States!$A:$A,M773,1)</f>
        <v>5</v>
      </c>
      <c r="L773" s="7" t="str">
        <f ca="1">VLOOKUP($K773,Countries!$A:$B,2,FALSE)</f>
        <v>Portugal</v>
      </c>
      <c r="M773" s="7" cm="1">
        <f t="array" aca="1" ref="M773" ca="1">INDEX(States!$C:$C,RANDBETWEEN(5,COUNTA(States!$A:$A) + 1),1)</f>
        <v>16</v>
      </c>
      <c r="N773" s="7" t="str">
        <f ca="1">VLOOKUP($M773,States!$C:$D,2,FALSE)</f>
        <v>Azores</v>
      </c>
      <c r="O773" s="7" t="str">
        <f ca="1">VLOOKUP($E773,Name!$A:$C,3,FALSE)</f>
        <v>F</v>
      </c>
      <c r="P773" s="7" t="str">
        <f ca="1">VLOOKUP($O773,Genders!$B:$C,2,FALSE)</f>
        <v>Female</v>
      </c>
      <c r="Q773" s="7" cm="1">
        <f t="array" aca="1" ref="Q773" ca="1">INDEX('Marital status'!$A:$A,RANDBETWEEN(5,COUNTA('Marital status'!$A:$A) + 1),1)</f>
        <v>6</v>
      </c>
      <c r="R773" s="7" t="str">
        <f ca="1">VLOOKUP($Q773,'Marital status'!$A:$B,2,FALSE)</f>
        <v>DIVORCED</v>
      </c>
      <c r="S773" s="7">
        <f t="shared" ca="1" si="159"/>
        <v>5</v>
      </c>
      <c r="T773" s="7" t="str">
        <f ca="1">VLOOKUP($S773,Ethnicities!$A:$B,2,FALSE)</f>
        <v>ASIAN</v>
      </c>
      <c r="U773" s="8">
        <f t="shared" ca="1" si="160"/>
        <v>27458</v>
      </c>
      <c r="V773" s="6">
        <f t="shared" ca="1" si="161"/>
        <v>7</v>
      </c>
      <c r="W773" s="8" t="str">
        <f ca="1">VLOOKUP($V773,'Background education'!$A:$B,2,FALSE)</f>
        <v>Undergraduate degree</v>
      </c>
      <c r="X773" s="7">
        <f ca="1" xml:space="preserve">
  IF(OR($Z773 = 5, $Z773 = 6, $Z773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73" s="7" t="str">
        <f ca="1">VLOOKUP($X773,Departments!$A:$B,2,FALSE)</f>
        <v>Communication &amp; Marketing</v>
      </c>
      <c r="Z773" s="6">
        <f t="shared" ca="1" si="162"/>
        <v>11</v>
      </c>
      <c r="AA773" s="7" t="str">
        <f ca="1">VLOOKUP($Z773,Roles!$A:$B,2,FALSE)</f>
        <v>Analyst</v>
      </c>
      <c r="AB773" s="6">
        <f t="shared" ca="1" si="163"/>
        <v>5</v>
      </c>
      <c r="AC773" s="7" t="str">
        <f ca="1" xml:space="preserve">
IF(
  ISNA($AB773),
  NA(),
  VLOOKUP($AB773,Levels!$A:$B,2,FALSE)
)</f>
        <v>Junior</v>
      </c>
      <c r="AD773" s="8">
        <f t="shared" ca="1" si="164"/>
        <v>38976</v>
      </c>
      <c r="AE773" s="6">
        <f ca="1">RANDBETWEEN(5,COUNTA('Recruitment source'!$A:$A) + 1)</f>
        <v>11</v>
      </c>
      <c r="AF773" s="6" t="str">
        <f ca="1">VLOOKUP($AE773,'Recruitment source'!$A:$B,2,FALSE)</f>
        <v>Next Station</v>
      </c>
      <c r="AG773" s="8" t="e">
        <f t="shared" ca="1" si="165"/>
        <v>#N/A</v>
      </c>
      <c r="AH773" s="6" t="e">
        <f t="shared" ca="1" si="166"/>
        <v>#N/A</v>
      </c>
      <c r="AI773" s="6" t="e">
        <f ca="1" xml:space="preserve">
IF(
  ISNA($AH773),
  NA(),
  VLOOKUP($AH773,'Reasons for dismissal'!$A:$B,2,FALSE)
)</f>
        <v>#N/A</v>
      </c>
      <c r="AJ773" s="6">
        <f t="shared" ca="1" si="167"/>
        <v>5</v>
      </c>
      <c r="AK773" s="1">
        <f t="shared" ca="1" si="168"/>
        <v>2580</v>
      </c>
      <c r="AL7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$A773  &amp; ", "   &amp;
$B773  &amp; ", "   &amp;
$D773  &amp; ", '"  &amp;
$I773  &amp; "', '" &amp;
$O773  &amp; "', "  &amp;
$S773  &amp; ", '"  &amp;
TEXT($U773,"dd/mm/aaaa")  &amp; "', "   &amp;
$V773  &amp; ", "   &amp;
$X773  &amp; ", "   &amp;
$Z773  &amp; ", "   &amp;
IF($AB773 &lt;&gt; "", $AB773, "NULL")  &amp; ", "   &amp;
$AK773  &amp; ");"</f>
        <v>#REF!</v>
      </c>
    </row>
    <row r="774" spans="1:38" x14ac:dyDescent="0.2">
      <c r="A774" s="7" cm="1">
        <f t="array" aca="1" ref="A774" ca="1">INDEX(Companies!$A:$A,RANDBETWEEN(2,COUNTA(Companies!$A:$A)),1)</f>
        <v>2</v>
      </c>
      <c r="B774" s="5">
        <f t="shared" si="156"/>
        <v>773</v>
      </c>
      <c r="C774" s="5" t="str" cm="1">
        <f t="array" ref="C774">SHA1HASH($B774)</f>
        <v>190c4a70068f9453e2320b650e94869a1306adb0</v>
      </c>
      <c r="D774" s="6">
        <f t="shared" ca="1" si="157"/>
        <v>1</v>
      </c>
      <c r="E774" s="7">
        <f ca="1">IF($B774 = 1 + N("Presidente"),
    127,
    IF($B774 = 2 + N("Vice-Presidente"),
        72,
        IF($B774 = 3 + N("Secretária bilíngue"),
            13,
            RANDBETWEEN(5,COUNT(Name!$A:$A) + 1)
        )
    )
)</f>
        <v>45</v>
      </c>
      <c r="F774" s="7" t="str">
        <f ca="1">VLOOKUP($E774,Name!$A:$B,2,FALSE)</f>
        <v>Anna Carolinna</v>
      </c>
      <c r="G774" s="7">
        <f ca="1" xml:space="preserve">
IF($B774 = 1,
    0,
    RANDBETWEEN(5,COUNT('Last name'!$A:$A) + 1)
)</f>
        <v>107</v>
      </c>
      <c r="H774" s="7" t="str">
        <f ca="1" xml:space="preserve">
IF($B774 = 1 + N("Presidente"),
    "de Orléans e Bragança",
    VLOOKUP($G774,'Last name'!$A:$B,2,FALSE) &amp; " " &amp; VLOOKUP(RANDBETWEEN(5,COUNT('Last name'!$A:$A) + 1),'Last name'!$A:$B,2,FALSE)
)</f>
        <v>Leite Colombo</v>
      </c>
      <c r="I774" s="7" t="str">
        <f t="shared" ca="1" si="158"/>
        <v>Anna Carolinna Leite Colombo</v>
      </c>
      <c r="J774" s="7" t="str" cm="1">
        <f t="array" aca="1" ref="J774" ca="1">SHA1HASH($I774)</f>
        <v>c0fa86ceb729699b414c5230e50eda1714b280b2</v>
      </c>
      <c r="K774" s="7" cm="1">
        <f t="array" aca="1" ref="K774" ca="1">INDEX(States!$A:$A,M774,1)</f>
        <v>5</v>
      </c>
      <c r="L774" s="7" t="str">
        <f ca="1">VLOOKUP($K774,Countries!$A:$B,2,FALSE)</f>
        <v>Portugal</v>
      </c>
      <c r="M774" s="7" cm="1">
        <f t="array" aca="1" ref="M774" ca="1">INDEX(States!$C:$C,RANDBETWEEN(5,COUNTA(States!$A:$A) + 1),1)</f>
        <v>8</v>
      </c>
      <c r="N774" s="7" t="str">
        <f ca="1">VLOOKUP($M774,States!$C:$D,2,FALSE)</f>
        <v>AveirO</v>
      </c>
      <c r="O774" s="7" t="str">
        <f ca="1">VLOOKUP($E774,Name!$A:$C,3,FALSE)</f>
        <v>F</v>
      </c>
      <c r="P774" s="7" t="str">
        <f ca="1">VLOOKUP($O774,Genders!$B:$C,2,FALSE)</f>
        <v>Female</v>
      </c>
      <c r="Q774" s="7" cm="1">
        <f t="array" aca="1" ref="Q774" ca="1">INDEX('Marital status'!$A:$A,RANDBETWEEN(5,COUNTA('Marital status'!$A:$A) + 1),1)</f>
        <v>6</v>
      </c>
      <c r="R774" s="7" t="str">
        <f ca="1">VLOOKUP($Q774,'Marital status'!$A:$B,2,FALSE)</f>
        <v>DIVORCED</v>
      </c>
      <c r="S774" s="7">
        <f t="shared" ca="1" si="159"/>
        <v>5</v>
      </c>
      <c r="T774" s="7" t="str">
        <f ca="1">VLOOKUP($S774,Ethnicities!$A:$B,2,FALSE)</f>
        <v>ASIAN</v>
      </c>
      <c r="U774" s="8">
        <f t="shared" ca="1" si="160"/>
        <v>18407</v>
      </c>
      <c r="V774" s="6">
        <f t="shared" ca="1" si="161"/>
        <v>7</v>
      </c>
      <c r="W774" s="8" t="str">
        <f ca="1">VLOOKUP($V774,'Background education'!$A:$B,2,FALSE)</f>
        <v>Undergraduate degree</v>
      </c>
      <c r="X774" s="7">
        <f ca="1" xml:space="preserve">
  IF(OR($Z774 = 5, $Z774 = 6, $Z774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774" s="7" t="str">
        <f ca="1">VLOOKUP($X774,Departments!$A:$B,2,FALSE)</f>
        <v>Finance</v>
      </c>
      <c r="Z774" s="6">
        <f t="shared" ca="1" si="162"/>
        <v>10</v>
      </c>
      <c r="AA774" s="7" t="str">
        <f ca="1">VLOOKUP($Z774,Roles!$A:$B,2,FALSE)</f>
        <v>Trainee</v>
      </c>
      <c r="AB774" s="6" t="e">
        <f t="shared" ca="1" si="163"/>
        <v>#N/A</v>
      </c>
      <c r="AC774" s="7" t="e">
        <f ca="1" xml:space="preserve">
IF(
  ISNA($AB774),
  NA(),
  VLOOKUP($AB774,Levels!$A:$B,2,FALSE)
)</f>
        <v>#N/A</v>
      </c>
      <c r="AD774" s="8">
        <f t="shared" ca="1" si="164"/>
        <v>38744</v>
      </c>
      <c r="AE774" s="6">
        <f ca="1">RANDBETWEEN(5,COUNTA('Recruitment source'!$A:$A) + 1)</f>
        <v>6</v>
      </c>
      <c r="AF774" s="6" t="str">
        <f ca="1">VLOOKUP($AE774,'Recruitment source'!$A:$B,2,FALSE)</f>
        <v>Learn4Good</v>
      </c>
      <c r="AG774" s="8" t="e">
        <f t="shared" ca="1" si="165"/>
        <v>#N/A</v>
      </c>
      <c r="AH774" s="6" t="e">
        <f t="shared" ca="1" si="166"/>
        <v>#N/A</v>
      </c>
      <c r="AI774" s="6" t="e">
        <f ca="1" xml:space="preserve">
IF(
  ISNA($AH774),
  NA(),
  VLOOKUP($AH774,'Reasons for dismissal'!$A:$B,2,FALSE)
)</f>
        <v>#N/A</v>
      </c>
      <c r="AJ774" s="6">
        <f t="shared" ca="1" si="167"/>
        <v>5</v>
      </c>
      <c r="AK774" s="1">
        <f t="shared" ca="1" si="168"/>
        <v>1305</v>
      </c>
      <c r="AL7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$A774  &amp; ", "   &amp;
$B774  &amp; ", "   &amp;
$D774  &amp; ", '"  &amp;
$I774  &amp; "', '" &amp;
$O774  &amp; "', "  &amp;
$S774  &amp; ", '"  &amp;
TEXT($U774,"dd/mm/aaaa")  &amp; "', "   &amp;
$V774  &amp; ", "   &amp;
$X774  &amp; ", "   &amp;
$Z774  &amp; ", "   &amp;
IF($AB774 &lt;&gt; "", $AB774, "NULL")  &amp; ", "   &amp;
$AK774  &amp; ");"</f>
        <v>#REF!</v>
      </c>
    </row>
    <row r="775" spans="1:38" x14ac:dyDescent="0.2">
      <c r="A775" s="7" cm="1">
        <f t="array" aca="1" ref="A775" ca="1">INDEX(Companies!$A:$A,RANDBETWEEN(2,COUNTA(Companies!$A:$A)),1)</f>
        <v>2</v>
      </c>
      <c r="B775" s="5">
        <f t="shared" si="156"/>
        <v>774</v>
      </c>
      <c r="C775" s="5" t="str" cm="1">
        <f t="array" ref="C775">SHA1HASH($B775)</f>
        <v>66c4d1ec6dadbb7073bb7c5132e479ca4d2b59cf</v>
      </c>
      <c r="D775" s="6">
        <f t="shared" ca="1" si="157"/>
        <v>1</v>
      </c>
      <c r="E775" s="7">
        <f ca="1">IF($B775 = 1 + N("Presidente"),
    127,
    IF($B775 = 2 + N("Vice-Presidente"),
        72,
        IF($B775 = 3 + N("Secretária bilíngue"),
            13,
            RANDBETWEEN(5,COUNT(Name!$A:$A) + 1)
        )
    )
)</f>
        <v>189</v>
      </c>
      <c r="F775" s="7" t="str">
        <f ca="1">VLOOKUP($E775,Name!$A:$B,2,FALSE)</f>
        <v>João Luccas</v>
      </c>
      <c r="G775" s="7">
        <f ca="1" xml:space="preserve">
IF($B775 = 1,
    0,
    RANDBETWEEN(5,COUNT('Last name'!$A:$A) + 1)
)</f>
        <v>71</v>
      </c>
      <c r="H775" s="7" t="str">
        <f ca="1" xml:space="preserve">
IF($B775 = 1 + N("Presidente"),
    "de Orléans e Bragança",
    VLOOKUP($G775,'Last name'!$A:$B,2,FALSE) &amp; " " &amp; VLOOKUP(RANDBETWEEN(5,COUNT('Last name'!$A:$A) + 1),'Last name'!$A:$B,2,FALSE)
)</f>
        <v>Dantas Ferreira</v>
      </c>
      <c r="I775" s="7" t="str">
        <f t="shared" ca="1" si="158"/>
        <v>João Luccas Dantas Ferreira</v>
      </c>
      <c r="J775" s="7" t="str" cm="1">
        <f t="array" aca="1" ref="J775" ca="1">SHA1HASH($I775)</f>
        <v>7014720dcfeea11d3ac728f00c6fc55a2c21fc1b</v>
      </c>
      <c r="K775" s="7" cm="1">
        <f t="array" aca="1" ref="K775" ca="1">INDEX(States!$A:$A,M775,1)</f>
        <v>5</v>
      </c>
      <c r="L775" s="7" t="str">
        <f ca="1">VLOOKUP($K775,Countries!$A:$B,2,FALSE)</f>
        <v>Portugal</v>
      </c>
      <c r="M775" s="7" cm="1">
        <f t="array" aca="1" ref="M775" ca="1">INDEX(States!$C:$C,RANDBETWEEN(5,COUNTA(States!$A:$A) + 1),1)</f>
        <v>19</v>
      </c>
      <c r="N775" s="7" t="str">
        <f ca="1">VLOOKUP($M775,States!$C:$D,2,FALSE)</f>
        <v>Beja</v>
      </c>
      <c r="O775" s="7" t="str">
        <f ca="1">VLOOKUP($E775,Name!$A:$C,3,FALSE)</f>
        <v>M</v>
      </c>
      <c r="P775" s="7" t="str">
        <f ca="1">VLOOKUP($O775,Genders!$B:$C,2,FALSE)</f>
        <v>Male</v>
      </c>
      <c r="Q775" s="7" cm="1">
        <f t="array" aca="1" ref="Q775" ca="1">INDEX('Marital status'!$A:$A,RANDBETWEEN(5,COUNTA('Marital status'!$A:$A) + 1),1)</f>
        <v>6</v>
      </c>
      <c r="R775" s="7" t="str">
        <f ca="1">VLOOKUP($Q775,'Marital status'!$A:$B,2,FALSE)</f>
        <v>DIVORCED</v>
      </c>
      <c r="S775" s="7">
        <f t="shared" ca="1" si="159"/>
        <v>5</v>
      </c>
      <c r="T775" s="7" t="str">
        <f ca="1">VLOOKUP($S775,Ethnicities!$A:$B,2,FALSE)</f>
        <v>ASIAN</v>
      </c>
      <c r="U775" s="8">
        <f t="shared" ca="1" si="160"/>
        <v>23721</v>
      </c>
      <c r="V775" s="6">
        <f t="shared" ca="1" si="161"/>
        <v>7</v>
      </c>
      <c r="W775" s="8" t="str">
        <f ca="1">VLOOKUP($V775,'Background education'!$A:$B,2,FALSE)</f>
        <v>Undergraduate degree</v>
      </c>
      <c r="X775" s="7">
        <f ca="1" xml:space="preserve">
  IF(OR($Z775 = 5, $Z775 = 6, $Z775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775" s="7" t="str">
        <f ca="1">VLOOKUP($X775,Departments!$A:$B,2,FALSE)</f>
        <v>Human Resource</v>
      </c>
      <c r="Z775" s="6">
        <f t="shared" ca="1" si="162"/>
        <v>11</v>
      </c>
      <c r="AA775" s="7" t="str">
        <f ca="1">VLOOKUP($Z775,Roles!$A:$B,2,FALSE)</f>
        <v>Analyst</v>
      </c>
      <c r="AB775" s="6">
        <f t="shared" ca="1" si="163"/>
        <v>5</v>
      </c>
      <c r="AC775" s="7" t="str">
        <f ca="1" xml:space="preserve">
IF(
  ISNA($AB775),
  NA(),
  VLOOKUP($AB775,Levels!$A:$B,2,FALSE)
)</f>
        <v>Junior</v>
      </c>
      <c r="AD775" s="8">
        <f t="shared" ca="1" si="164"/>
        <v>44302</v>
      </c>
      <c r="AE775" s="6">
        <f ca="1">RANDBETWEEN(5,COUNTA('Recruitment source'!$A:$A) + 1)</f>
        <v>14</v>
      </c>
      <c r="AF775" s="6" t="str">
        <f ca="1">VLOOKUP($AE775,'Recruitment source'!$A:$B,2,FALSE)</f>
        <v>LinkedIn</v>
      </c>
      <c r="AG775" s="8" t="e">
        <f t="shared" ca="1" si="165"/>
        <v>#N/A</v>
      </c>
      <c r="AH775" s="6" t="e">
        <f t="shared" ca="1" si="166"/>
        <v>#N/A</v>
      </c>
      <c r="AI775" s="6" t="e">
        <f ca="1" xml:space="preserve">
IF(
  ISNA($AH775),
  NA(),
  VLOOKUP($AH775,'Reasons for dismissal'!$A:$B,2,FALSE)
)</f>
        <v>#N/A</v>
      </c>
      <c r="AJ775" s="6">
        <f t="shared" ca="1" si="167"/>
        <v>4</v>
      </c>
      <c r="AK775" s="1">
        <f t="shared" ca="1" si="168"/>
        <v>2580</v>
      </c>
      <c r="AL7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$A775  &amp; ", "   &amp;
$B775  &amp; ", "   &amp;
$D775  &amp; ", '"  &amp;
$I775  &amp; "', '" &amp;
$O775  &amp; "', "  &amp;
$S775  &amp; ", '"  &amp;
TEXT($U775,"dd/mm/aaaa")  &amp; "', "   &amp;
$V775  &amp; ", "   &amp;
$X775  &amp; ", "   &amp;
$Z775  &amp; ", "   &amp;
IF($AB775 &lt;&gt; "", $AB775, "NULL")  &amp; ", "   &amp;
$AK775  &amp; ");"</f>
        <v>#REF!</v>
      </c>
    </row>
    <row r="776" spans="1:38" x14ac:dyDescent="0.2">
      <c r="A776" s="7" cm="1">
        <f t="array" aca="1" ref="A776" ca="1">INDEX(Companies!$A:$A,RANDBETWEEN(2,COUNTA(Companies!$A:$A)),1)</f>
        <v>2</v>
      </c>
      <c r="B776" s="5">
        <f t="shared" si="156"/>
        <v>775</v>
      </c>
      <c r="C776" s="5" t="str" cm="1">
        <f t="array" ref="C776">SHA1HASH($B776)</f>
        <v>ccd04939f25266ed88d9dbb3eb298866911b04f4</v>
      </c>
      <c r="D776" s="6">
        <f t="shared" ca="1" si="157"/>
        <v>1</v>
      </c>
      <c r="E776" s="7">
        <f ca="1">IF($B776 = 1 + N("Presidente"),
    127,
    IF($B776 = 2 + N("Vice-Presidente"),
        72,
        IF($B776 = 3 + N("Secretária bilíngue"),
            13,
            RANDBETWEEN(5,COUNT(Name!$A:$A) + 1)
        )
    )
)</f>
        <v>324</v>
      </c>
      <c r="F776" s="7" t="str">
        <f ca="1">VLOOKUP($E776,Name!$A:$B,2,FALSE)</f>
        <v>Rafael</v>
      </c>
      <c r="G776" s="7">
        <f ca="1" xml:space="preserve">
IF($B776 = 1,
    0,
    RANDBETWEEN(5,COUNT('Last name'!$A:$A) + 1)
)</f>
        <v>126</v>
      </c>
      <c r="H776" s="7" t="str">
        <f ca="1" xml:space="preserve">
IF($B776 = 1 + N("Presidente"),
    "de Orléans e Bragança",
    VLOOKUP($G776,'Last name'!$A:$B,2,FALSE) &amp; " " &amp; VLOOKUP(RANDBETWEEN(5,COUNT('Last name'!$A:$A) + 1),'Last name'!$A:$B,2,FALSE)
)</f>
        <v>Mello Trindade</v>
      </c>
      <c r="I776" s="7" t="str">
        <f t="shared" ca="1" si="158"/>
        <v>Rafael Mello Trindade</v>
      </c>
      <c r="J776" s="7" t="str" cm="1">
        <f t="array" aca="1" ref="J776" ca="1">SHA1HASH($I776)</f>
        <v>6df60e78bb78b6287b72b37d35e77c81aeb0bad8</v>
      </c>
      <c r="K776" s="7" cm="1">
        <f t="array" aca="1" ref="K776" ca="1">INDEX(States!$A:$A,M776,1)</f>
        <v>5</v>
      </c>
      <c r="L776" s="7" t="str">
        <f ca="1">VLOOKUP($K776,Countries!$A:$B,2,FALSE)</f>
        <v>Portugal</v>
      </c>
      <c r="M776" s="7" cm="1">
        <f t="array" aca="1" ref="M776" ca="1">INDEX(States!$C:$C,RANDBETWEEN(5,COUNTA(States!$A:$A) + 1),1)</f>
        <v>9</v>
      </c>
      <c r="N776" s="7" t="str">
        <f ca="1">VLOOKUP($M776,States!$C:$D,2,FALSE)</f>
        <v>braga</v>
      </c>
      <c r="O776" s="7" t="str">
        <f ca="1">VLOOKUP($E776,Name!$A:$C,3,FALSE)</f>
        <v>M</v>
      </c>
      <c r="P776" s="7" t="str">
        <f ca="1">VLOOKUP($O776,Genders!$B:$C,2,FALSE)</f>
        <v>Male</v>
      </c>
      <c r="Q776" s="7" cm="1">
        <f t="array" aca="1" ref="Q776" ca="1">INDEX('Marital status'!$A:$A,RANDBETWEEN(5,COUNTA('Marital status'!$A:$A) + 1),1)</f>
        <v>6</v>
      </c>
      <c r="R776" s="7" t="str">
        <f ca="1">VLOOKUP($Q776,'Marital status'!$A:$B,2,FALSE)</f>
        <v>DIVORCED</v>
      </c>
      <c r="S776" s="7">
        <f t="shared" ca="1" si="159"/>
        <v>5</v>
      </c>
      <c r="T776" s="7" t="str">
        <f ca="1">VLOOKUP($S776,Ethnicities!$A:$B,2,FALSE)</f>
        <v>ASIAN</v>
      </c>
      <c r="U776" s="8">
        <f t="shared" ca="1" si="160"/>
        <v>19107</v>
      </c>
      <c r="V776" s="6">
        <f t="shared" ca="1" si="161"/>
        <v>7</v>
      </c>
      <c r="W776" s="8" t="str">
        <f ca="1">VLOOKUP($V776,'Background education'!$A:$B,2,FALSE)</f>
        <v>Undergraduate degree</v>
      </c>
      <c r="X776" s="7">
        <f ca="1" xml:space="preserve">
  IF(OR($Z776 = 5, $Z776 = 6, $Z776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776" s="7" t="str">
        <f ca="1">VLOOKUP($X776,Departments!$A:$B,2,FALSE)</f>
        <v xml:space="preserve"> Presidency</v>
      </c>
      <c r="Z776" s="6">
        <f t="shared" ca="1" si="162"/>
        <v>10</v>
      </c>
      <c r="AA776" s="7" t="str">
        <f ca="1">VLOOKUP($Z776,Roles!$A:$B,2,FALSE)</f>
        <v>Trainee</v>
      </c>
      <c r="AB776" s="6" t="e">
        <f t="shared" ca="1" si="163"/>
        <v>#N/A</v>
      </c>
      <c r="AC776" s="7" t="e">
        <f ca="1" xml:space="preserve">
IF(
  ISNA($AB776),
  NA(),
  VLOOKUP($AB776,Levels!$A:$B,2,FALSE)
)</f>
        <v>#N/A</v>
      </c>
      <c r="AD776" s="8">
        <f t="shared" ca="1" si="164"/>
        <v>41968</v>
      </c>
      <c r="AE776" s="6">
        <f ca="1">RANDBETWEEN(5,COUNTA('Recruitment source'!$A:$A) + 1)</f>
        <v>14</v>
      </c>
      <c r="AF776" s="6" t="str">
        <f ca="1">VLOOKUP($AE776,'Recruitment source'!$A:$B,2,FALSE)</f>
        <v>LinkedIn</v>
      </c>
      <c r="AG776" s="8" t="e">
        <f t="shared" ca="1" si="165"/>
        <v>#N/A</v>
      </c>
      <c r="AH776" s="6" t="e">
        <f t="shared" ca="1" si="166"/>
        <v>#N/A</v>
      </c>
      <c r="AI776" s="6" t="e">
        <f ca="1" xml:space="preserve">
IF(
  ISNA($AH776),
  NA(),
  VLOOKUP($AH776,'Reasons for dismissal'!$A:$B,2,FALSE)
)</f>
        <v>#N/A</v>
      </c>
      <c r="AJ776" s="6">
        <f t="shared" ca="1" si="167"/>
        <v>4</v>
      </c>
      <c r="AK776" s="1">
        <f t="shared" ca="1" si="168"/>
        <v>1305</v>
      </c>
      <c r="AL7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$A776  &amp; ", "   &amp;
$B776  &amp; ", "   &amp;
$D776  &amp; ", '"  &amp;
$I776  &amp; "', '" &amp;
$O776  &amp; "', "  &amp;
$S776  &amp; ", '"  &amp;
TEXT($U776,"dd/mm/aaaa")  &amp; "', "   &amp;
$V776  &amp; ", "   &amp;
$X776  &amp; ", "   &amp;
$Z776  &amp; ", "   &amp;
IF($AB776 &lt;&gt; "", $AB776, "NULL")  &amp; ", "   &amp;
$AK776  &amp; ");"</f>
        <v>#REF!</v>
      </c>
    </row>
    <row r="777" spans="1:38" x14ac:dyDescent="0.2">
      <c r="A777" s="7" cm="1">
        <f t="array" aca="1" ref="A777" ca="1">INDEX(Companies!$A:$A,RANDBETWEEN(2,COUNTA(Companies!$A:$A)),1)</f>
        <v>2</v>
      </c>
      <c r="B777" s="5">
        <f t="shared" si="156"/>
        <v>776</v>
      </c>
      <c r="C777" s="5" t="str" cm="1">
        <f t="array" ref="C777">SHA1HASH($B777)</f>
        <v>0aed854dc1ed3c76a4caff5ed4057ff16817cf30</v>
      </c>
      <c r="D777" s="6">
        <f t="shared" ca="1" si="157"/>
        <v>0</v>
      </c>
      <c r="E777" s="7">
        <f ca="1">IF($B777 = 1 + N("Presidente"),
    127,
    IF($B777 = 2 + N("Vice-Presidente"),
        72,
        IF($B777 = 3 + N("Secretária bilíngue"),
            13,
            RANDBETWEEN(5,COUNT(Name!$A:$A) + 1)
        )
    )
)</f>
        <v>312</v>
      </c>
      <c r="F777" s="7" t="str">
        <f ca="1">VLOOKUP($E777,Name!$A:$B,2,FALSE)</f>
        <v>Otávio</v>
      </c>
      <c r="G777" s="7">
        <f ca="1" xml:space="preserve">
IF($B777 = 1,
    0,
    RANDBETWEEN(5,COUNT('Last name'!$A:$A) + 1)
)</f>
        <v>37</v>
      </c>
      <c r="H777" s="7" t="str">
        <f ca="1" xml:space="preserve">
IF($B777 = 1 + N("Presidente"),
    "de Orléans e Bragança",
    VLOOKUP($G777,'Last name'!$A:$B,2,FALSE) &amp; " " &amp; VLOOKUP(RANDBETWEEN(5,COUNT('Last name'!$A:$A) + 1),'Last name'!$A:$B,2,FALSE)
)</f>
        <v>Battaglia Chaves</v>
      </c>
      <c r="I777" s="7" t="str">
        <f t="shared" ca="1" si="158"/>
        <v>Otávio Battaglia Chaves</v>
      </c>
      <c r="J777" s="7" t="str" cm="1">
        <f t="array" aca="1" ref="J777" ca="1">SHA1HASH($I777)</f>
        <v>0cce1eec4c40f00ddd20759b3afbf84ce9ea1ca3</v>
      </c>
      <c r="K777" s="7" cm="1">
        <f t="array" aca="1" ref="K777" ca="1">INDEX(States!$A:$A,M777,1)</f>
        <v>5</v>
      </c>
      <c r="L777" s="7" t="str">
        <f ca="1">VLOOKUP($K777,Countries!$A:$B,2,FALSE)</f>
        <v>Portugal</v>
      </c>
      <c r="M777" s="7" cm="1">
        <f t="array" aca="1" ref="M777" ca="1">INDEX(States!$C:$C,RANDBETWEEN(5,COUNTA(States!$A:$A) + 1),1)</f>
        <v>13</v>
      </c>
      <c r="N777" s="7" t="str">
        <f ca="1">VLOOKUP($M777,States!$C:$D,2,FALSE)</f>
        <v>Coimbra</v>
      </c>
      <c r="O777" s="7" t="str">
        <f ca="1">VLOOKUP($E777,Name!$A:$C,3,FALSE)</f>
        <v>M</v>
      </c>
      <c r="P777" s="7" t="str">
        <f ca="1">VLOOKUP($O777,Genders!$B:$C,2,FALSE)</f>
        <v>Male</v>
      </c>
      <c r="Q777" s="7" cm="1">
        <f t="array" aca="1" ref="Q777" ca="1">INDEX('Marital status'!$A:$A,RANDBETWEEN(5,COUNTA('Marital status'!$A:$A) + 1),1)</f>
        <v>5</v>
      </c>
      <c r="R777" s="7" t="str">
        <f ca="1">VLOOKUP($Q777,'Marital status'!$A:$B,2,FALSE)</f>
        <v xml:space="preserve"> Separated </v>
      </c>
      <c r="S777" s="7">
        <f t="shared" ca="1" si="159"/>
        <v>6</v>
      </c>
      <c r="T777" s="7" t="str">
        <f ca="1">VLOOKUP($S777,Ethnicities!$A:$B,2,FALSE)</f>
        <v xml:space="preserve">  american Indian or Alaska Native</v>
      </c>
      <c r="U777" s="8">
        <f t="shared" ca="1" si="160"/>
        <v>29513</v>
      </c>
      <c r="V777" s="6">
        <f t="shared" ca="1" si="161"/>
        <v>7</v>
      </c>
      <c r="W777" s="8" t="str">
        <f ca="1">VLOOKUP($V777,'Background education'!$A:$B,2,FALSE)</f>
        <v>Undergraduate degree</v>
      </c>
      <c r="X777" s="7">
        <f ca="1" xml:space="preserve">
  IF(OR($Z777 = 5, $Z777 = 6, $Z777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777" s="7" t="str">
        <f ca="1">VLOOKUP($X777,Departments!$A:$B,2,FALSE)</f>
        <v>Human Resource</v>
      </c>
      <c r="Z777" s="6">
        <f t="shared" ca="1" si="162"/>
        <v>11</v>
      </c>
      <c r="AA777" s="7" t="str">
        <f ca="1">VLOOKUP($Z777,Roles!$A:$B,2,FALSE)</f>
        <v>Analyst</v>
      </c>
      <c r="AB777" s="6">
        <f t="shared" ca="1" si="163"/>
        <v>7</v>
      </c>
      <c r="AC777" s="7" t="str">
        <f ca="1" xml:space="preserve">
IF(
  ISNA($AB777),
  NA(),
  VLOOKUP($AB777,Levels!$A:$B,2,FALSE)
)</f>
        <v>Senior</v>
      </c>
      <c r="AD777" s="8">
        <f t="shared" ca="1" si="164"/>
        <v>43349</v>
      </c>
      <c r="AE777" s="6">
        <f ca="1">RANDBETWEEN(5,COUNTA('Recruitment source'!$A:$A) + 1)</f>
        <v>10</v>
      </c>
      <c r="AF777" s="6" t="str">
        <f ca="1">VLOOKUP($AE777,'Recruitment source'!$A:$B,2,FALSE)</f>
        <v>Jobs in Lisbon</v>
      </c>
      <c r="AG777" s="8">
        <f t="shared" ca="1" si="165"/>
        <v>43669</v>
      </c>
      <c r="AH777" s="6">
        <f t="shared" ca="1" si="166"/>
        <v>12</v>
      </c>
      <c r="AI777" s="6" t="str">
        <f ca="1" xml:space="preserve">
IF(
  ISNA($AH777),
  NA(),
  VLOOKUP($AH777,'Reasons for dismissal'!$A:$B,2,FALSE)
)</f>
        <v>medical issues</v>
      </c>
      <c r="AJ777" s="6">
        <f t="shared" ca="1" si="167"/>
        <v>3</v>
      </c>
      <c r="AK777" s="1">
        <f t="shared" ca="1" si="168"/>
        <v>2580</v>
      </c>
      <c r="AL7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$A777  &amp; ", "   &amp;
$B777  &amp; ", "   &amp;
$D777  &amp; ", '"  &amp;
$I777  &amp; "', '" &amp;
$O777  &amp; "', "  &amp;
$S777  &amp; ", '"  &amp;
TEXT($U777,"dd/mm/aaaa")  &amp; "', "   &amp;
$V777  &amp; ", "   &amp;
$X777  &amp; ", "   &amp;
$Z777  &amp; ", "   &amp;
IF($AB777 &lt;&gt; "", $AB777, "NULL")  &amp; ", "   &amp;
$AK777  &amp; ");"</f>
        <v>#REF!</v>
      </c>
    </row>
    <row r="778" spans="1:38" x14ac:dyDescent="0.2">
      <c r="A778" s="7" cm="1">
        <f t="array" aca="1" ref="A778" ca="1">INDEX(Companies!$A:$A,RANDBETWEEN(2,COUNTA(Companies!$A:$A)),1)</f>
        <v>2</v>
      </c>
      <c r="B778" s="5">
        <f t="shared" si="156"/>
        <v>777</v>
      </c>
      <c r="C778" s="5" t="str" cm="1">
        <f t="array" ref="C778">SHA1HASH($B778)</f>
        <v>fc7a734dba518f032608dfeb04f4eeb79f025aa7</v>
      </c>
      <c r="D778" s="6">
        <f t="shared" ca="1" si="157"/>
        <v>1</v>
      </c>
      <c r="E778" s="7">
        <f ca="1">IF($B778 = 1 + N("Presidente"),
    127,
    IF($B778 = 2 + N("Vice-Presidente"),
        72,
        IF($B778 = 3 + N("Secretária bilíngue"),
            13,
            RANDBETWEEN(5,COUNT(Name!$A:$A) + 1)
        )
    )
)</f>
        <v>23</v>
      </c>
      <c r="F778" s="7" t="str">
        <f ca="1">VLOOKUP($E778,Name!$A:$B,2,FALSE)</f>
        <v>Amanda</v>
      </c>
      <c r="G778" s="7">
        <f ca="1" xml:space="preserve">
IF($B778 = 1,
    0,
    RANDBETWEEN(5,COUNT('Last name'!$A:$A) + 1)
)</f>
        <v>115</v>
      </c>
      <c r="H778" s="7" t="str">
        <f ca="1" xml:space="preserve">
IF($B778 = 1 + N("Presidente"),
    "de Orléans e Bragança",
    VLOOKUP($G778,'Last name'!$A:$B,2,FALSE) &amp; " " &amp; VLOOKUP(RANDBETWEEN(5,COUNT('Last name'!$A:$A) + 1),'Last name'!$A:$B,2,FALSE)
)</f>
        <v>Madureira Alvarenga</v>
      </c>
      <c r="I778" s="7" t="str">
        <f t="shared" ca="1" si="158"/>
        <v>Amanda Madureira Alvarenga</v>
      </c>
      <c r="J778" s="7" t="str" cm="1">
        <f t="array" aca="1" ref="J778" ca="1">SHA1HASH($I778)</f>
        <v>9dc6b6f8e82a0792a4904f02c63c67cda5bb255a</v>
      </c>
      <c r="K778" s="7" cm="1">
        <f t="array" aca="1" ref="K778" ca="1">INDEX(States!$A:$A,M778,1)</f>
        <v>5</v>
      </c>
      <c r="L778" s="7" t="str">
        <f ca="1">VLOOKUP($K778,Countries!$A:$B,2,FALSE)</f>
        <v>Portugal</v>
      </c>
      <c r="M778" s="7" cm="1">
        <f t="array" aca="1" ref="M778" ca="1">INDEX(States!$C:$C,RANDBETWEEN(5,COUNTA(States!$A:$A) + 1),1)</f>
        <v>6</v>
      </c>
      <c r="N778" s="7" t="str">
        <f ca="1">VLOOKUP($M778,States!$C:$D,2,FALSE)</f>
        <v>PORTO</v>
      </c>
      <c r="O778" s="7" t="str">
        <f ca="1">VLOOKUP($E778,Name!$A:$C,3,FALSE)</f>
        <v>F</v>
      </c>
      <c r="P778" s="7" t="str">
        <f ca="1">VLOOKUP($O778,Genders!$B:$C,2,FALSE)</f>
        <v>Female</v>
      </c>
      <c r="Q778" s="7" cm="1">
        <f t="array" aca="1" ref="Q778" ca="1">INDEX('Marital status'!$A:$A,RANDBETWEEN(5,COUNTA('Marital status'!$A:$A) + 1),1)</f>
        <v>6</v>
      </c>
      <c r="R778" s="7" t="str">
        <f ca="1">VLOOKUP($Q778,'Marital status'!$A:$B,2,FALSE)</f>
        <v>DIVORCED</v>
      </c>
      <c r="S778" s="7">
        <f t="shared" ca="1" si="159"/>
        <v>5</v>
      </c>
      <c r="T778" s="7" t="str">
        <f ca="1">VLOOKUP($S778,Ethnicities!$A:$B,2,FALSE)</f>
        <v>ASIAN</v>
      </c>
      <c r="U778" s="8">
        <f t="shared" ca="1" si="160"/>
        <v>28964</v>
      </c>
      <c r="V778" s="6">
        <f t="shared" ca="1" si="161"/>
        <v>7</v>
      </c>
      <c r="W778" s="8" t="str">
        <f ca="1">VLOOKUP($V778,'Background education'!$A:$B,2,FALSE)</f>
        <v>Undergraduate degree</v>
      </c>
      <c r="X778" s="7">
        <f ca="1" xml:space="preserve">
  IF(OR($Z778 = 5, $Z778 = 6, $Z778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778" s="7" t="str">
        <f ca="1">VLOOKUP($X778,Departments!$A:$B,2,FALSE)</f>
        <v xml:space="preserve"> Presidency</v>
      </c>
      <c r="Z778" s="6">
        <f t="shared" ca="1" si="162"/>
        <v>10</v>
      </c>
      <c r="AA778" s="7" t="str">
        <f ca="1">VLOOKUP($Z778,Roles!$A:$B,2,FALSE)</f>
        <v>Trainee</v>
      </c>
      <c r="AB778" s="6" t="e">
        <f t="shared" ca="1" si="163"/>
        <v>#N/A</v>
      </c>
      <c r="AC778" s="7" t="e">
        <f ca="1" xml:space="preserve">
IF(
  ISNA($AB778),
  NA(),
  VLOOKUP($AB778,Levels!$A:$B,2,FALSE)
)</f>
        <v>#N/A</v>
      </c>
      <c r="AD778" s="8">
        <f t="shared" ca="1" si="164"/>
        <v>37935</v>
      </c>
      <c r="AE778" s="6">
        <f ca="1">RANDBETWEEN(5,COUNTA('Recruitment source'!$A:$A) + 1)</f>
        <v>9</v>
      </c>
      <c r="AF778" s="6" t="str">
        <f ca="1">VLOOKUP($AE778,'Recruitment source'!$A:$B,2,FALSE)</f>
        <v>Empregos Online</v>
      </c>
      <c r="AG778" s="8" t="e">
        <f t="shared" ca="1" si="165"/>
        <v>#N/A</v>
      </c>
      <c r="AH778" s="6" t="e">
        <f t="shared" ca="1" si="166"/>
        <v>#N/A</v>
      </c>
      <c r="AI778" s="6" t="e">
        <f ca="1" xml:space="preserve">
IF(
  ISNA($AH778),
  NA(),
  VLOOKUP($AH778,'Reasons for dismissal'!$A:$B,2,FALSE)
)</f>
        <v>#N/A</v>
      </c>
      <c r="AJ778" s="6">
        <f t="shared" ca="1" si="167"/>
        <v>5</v>
      </c>
      <c r="AK778" s="1">
        <f t="shared" ca="1" si="168"/>
        <v>1305</v>
      </c>
      <c r="AL7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$A778  &amp; ", "   &amp;
$B778  &amp; ", "   &amp;
$D778  &amp; ", '"  &amp;
$I778  &amp; "', '" &amp;
$O778  &amp; "', "  &amp;
$S778  &amp; ", '"  &amp;
TEXT($U778,"dd/mm/aaaa")  &amp; "', "   &amp;
$V778  &amp; ", "   &amp;
$X778  &amp; ", "   &amp;
$Z778  &amp; ", "   &amp;
IF($AB778 &lt;&gt; "", $AB778, "NULL")  &amp; ", "   &amp;
$AK778  &amp; ");"</f>
        <v>#REF!</v>
      </c>
    </row>
    <row r="779" spans="1:38" x14ac:dyDescent="0.2">
      <c r="A779" s="7" cm="1">
        <f t="array" aca="1" ref="A779" ca="1">INDEX(Companies!$A:$A,RANDBETWEEN(2,COUNTA(Companies!$A:$A)),1)</f>
        <v>2</v>
      </c>
      <c r="B779" s="5">
        <f t="shared" si="156"/>
        <v>778</v>
      </c>
      <c r="C779" s="5" t="str" cm="1">
        <f t="array" ref="C779">SHA1HASH($B779)</f>
        <v>3aef3636924191a3e18fabc850c496f7e4110691</v>
      </c>
      <c r="D779" s="6">
        <f t="shared" ca="1" si="157"/>
        <v>1</v>
      </c>
      <c r="E779" s="7">
        <f ca="1">IF($B779 = 1 + N("Presidente"),
    127,
    IF($B779 = 2 + N("Vice-Presidente"),
        72,
        IF($B779 = 3 + N("Secretária bilíngue"),
            13,
            RANDBETWEEN(5,COUNT(Name!$A:$A) + 1)
        )
    )
)</f>
        <v>209</v>
      </c>
      <c r="F779" s="7" t="str">
        <f ca="1">VLOOKUP($E779,Name!$A:$B,2,FALSE)</f>
        <v>Katerine</v>
      </c>
      <c r="G779" s="7">
        <f ca="1" xml:space="preserve">
IF($B779 = 1,
    0,
    RANDBETWEEN(5,COUNT('Last name'!$A:$A) + 1)
)</f>
        <v>32</v>
      </c>
      <c r="H779" s="7" t="str">
        <f ca="1" xml:space="preserve">
IF($B779 = 1 + N("Presidente"),
    "de Orléans e Bragança",
    VLOOKUP($G779,'Last name'!$A:$B,2,FALSE) &amp; " " &amp; VLOOKUP(RANDBETWEEN(5,COUNT('Last name'!$A:$A) + 1),'Last name'!$A:$B,2,FALSE)
)</f>
        <v>Barboza Simões</v>
      </c>
      <c r="I779" s="7" t="str">
        <f t="shared" ca="1" si="158"/>
        <v>Katerine Barboza Simões</v>
      </c>
      <c r="J779" s="7" t="str" cm="1">
        <f t="array" aca="1" ref="J779" ca="1">SHA1HASH($I779)</f>
        <v>60678ed20764b216fe455a892ba441befe898475</v>
      </c>
      <c r="K779" s="7" cm="1">
        <f t="array" aca="1" ref="K779" ca="1">INDEX(States!$A:$A,M779,1)</f>
        <v>5</v>
      </c>
      <c r="L779" s="7" t="str">
        <f ca="1">VLOOKUP($K779,Countries!$A:$B,2,FALSE)</f>
        <v>Portugal</v>
      </c>
      <c r="M779" s="7" cm="1">
        <f t="array" aca="1" ref="M779" ca="1">INDEX(States!$C:$C,RANDBETWEEN(5,COUNTA(States!$A:$A) + 1),1)</f>
        <v>23</v>
      </c>
      <c r="N779" s="7" t="str">
        <f ca="1">VLOOKUP($M779,States!$C:$D,2,FALSE)</f>
        <v>Viana do Castelo</v>
      </c>
      <c r="O779" s="7" t="str">
        <f ca="1">VLOOKUP($E779,Name!$A:$C,3,FALSE)</f>
        <v>F</v>
      </c>
      <c r="P779" s="7" t="str">
        <f ca="1">VLOOKUP($O779,Genders!$B:$C,2,FALSE)</f>
        <v>Female</v>
      </c>
      <c r="Q779" s="7" cm="1">
        <f t="array" aca="1" ref="Q779" ca="1">INDEX('Marital status'!$A:$A,RANDBETWEEN(5,COUNTA('Marital status'!$A:$A) + 1),1)</f>
        <v>6</v>
      </c>
      <c r="R779" s="7" t="str">
        <f ca="1">VLOOKUP($Q779,'Marital status'!$A:$B,2,FALSE)</f>
        <v>DIVORCED</v>
      </c>
      <c r="S779" s="7">
        <f t="shared" ca="1" si="159"/>
        <v>8</v>
      </c>
      <c r="T779" s="7" t="e">
        <f ca="1">VLOOKUP($S779,Ethnicities!$A:$B,2,FALSE)</f>
        <v>#N/A</v>
      </c>
      <c r="U779" s="8">
        <f t="shared" ca="1" si="160"/>
        <v>25480</v>
      </c>
      <c r="V779" s="6">
        <f t="shared" ca="1" si="161"/>
        <v>7</v>
      </c>
      <c r="W779" s="8" t="str">
        <f ca="1">VLOOKUP($V779,'Background education'!$A:$B,2,FALSE)</f>
        <v>Undergraduate degree</v>
      </c>
      <c r="X779" s="7">
        <f ca="1" xml:space="preserve">
  IF(OR($Z779 = 5, $Z779 = 6, $Z779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779" s="7" t="str">
        <f ca="1">VLOOKUP($X779,Departments!$A:$B,2,FALSE)</f>
        <v>Human Resource</v>
      </c>
      <c r="Z779" s="6">
        <f t="shared" ca="1" si="162"/>
        <v>11</v>
      </c>
      <c r="AA779" s="7" t="str">
        <f ca="1">VLOOKUP($Z779,Roles!$A:$B,2,FALSE)</f>
        <v>Analyst</v>
      </c>
      <c r="AB779" s="6">
        <f t="shared" ca="1" si="163"/>
        <v>7</v>
      </c>
      <c r="AC779" s="7" t="str">
        <f ca="1" xml:space="preserve">
IF(
  ISNA($AB779),
  NA(),
  VLOOKUP($AB779,Levels!$A:$B,2,FALSE)
)</f>
        <v>Senior</v>
      </c>
      <c r="AD779" s="8">
        <f t="shared" ca="1" si="164"/>
        <v>41745</v>
      </c>
      <c r="AE779" s="6">
        <f ca="1">RANDBETWEEN(5,COUNTA('Recruitment source'!$A:$A) + 1)</f>
        <v>13</v>
      </c>
      <c r="AF779" s="6" t="str">
        <f ca="1">VLOOKUP($AE779,'Recruitment source'!$A:$B,2,FALSE)</f>
        <v>Google</v>
      </c>
      <c r="AG779" s="8" t="e">
        <f t="shared" ca="1" si="165"/>
        <v>#N/A</v>
      </c>
      <c r="AH779" s="6" t="e">
        <f t="shared" ca="1" si="166"/>
        <v>#N/A</v>
      </c>
      <c r="AI779" s="6" t="e">
        <f ca="1" xml:space="preserve">
IF(
  ISNA($AH779),
  NA(),
  VLOOKUP($AH779,'Reasons for dismissal'!$A:$B,2,FALSE)
)</f>
        <v>#N/A</v>
      </c>
      <c r="AJ779" s="6">
        <f t="shared" ca="1" si="167"/>
        <v>4</v>
      </c>
      <c r="AK779" s="1">
        <f t="shared" ca="1" si="168"/>
        <v>2580</v>
      </c>
      <c r="AL7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$A779  &amp; ", "   &amp;
$B779  &amp; ", "   &amp;
$D779  &amp; ", '"  &amp;
$I779  &amp; "', '" &amp;
$O779  &amp; "', "  &amp;
$S779  &amp; ", '"  &amp;
TEXT($U779,"dd/mm/aaaa")  &amp; "', "   &amp;
$V779  &amp; ", "   &amp;
$X779  &amp; ", "   &amp;
$Z779  &amp; ", "   &amp;
IF($AB779 &lt;&gt; "", $AB779, "NULL")  &amp; ", "   &amp;
$AK779  &amp; ");"</f>
        <v>#REF!</v>
      </c>
    </row>
    <row r="780" spans="1:38" x14ac:dyDescent="0.2">
      <c r="A780" s="7" cm="1">
        <f t="array" aca="1" ref="A780" ca="1">INDEX(Companies!$A:$A,RANDBETWEEN(2,COUNTA(Companies!$A:$A)),1)</f>
        <v>2</v>
      </c>
      <c r="B780" s="5">
        <f t="shared" si="156"/>
        <v>779</v>
      </c>
      <c r="C780" s="5" t="str" cm="1">
        <f t="array" ref="C780">SHA1HASH($B780)</f>
        <v>63573d008f93d619a8743d27c55d58dcaab1c28d</v>
      </c>
      <c r="D780" s="6">
        <f t="shared" ca="1" si="157"/>
        <v>1</v>
      </c>
      <c r="E780" s="7">
        <f ca="1">IF($B780 = 1 + N("Presidente"),
    127,
    IF($B780 = 2 + N("Vice-Presidente"),
        72,
        IF($B780 = 3 + N("Secretária bilíngue"),
            13,
            RANDBETWEEN(5,COUNT(Name!$A:$A) + 1)
        )
    )
)</f>
        <v>183</v>
      </c>
      <c r="F780" s="7" t="str">
        <f ca="1">VLOOKUP($E780,Name!$A:$B,2,FALSE)</f>
        <v>Joanah</v>
      </c>
      <c r="G780" s="7">
        <f ca="1" xml:space="preserve">
IF($B780 = 1,
    0,
    RANDBETWEEN(5,COUNT('Last name'!$A:$A) + 1)
)</f>
        <v>17</v>
      </c>
      <c r="H780" s="7" t="str">
        <f ca="1" xml:space="preserve">
IF($B780 = 1 + N("Presidente"),
    "de Orléans e Bragança",
    VLOOKUP($G780,'Last name'!$A:$B,2,FALSE) &amp; " " &amp; VLOOKUP(RANDBETWEEN(5,COUNT('Last name'!$A:$A) + 1),'Last name'!$A:$B,2,FALSE)
)</f>
        <v>Andrade Almeida</v>
      </c>
      <c r="I780" s="7" t="str">
        <f t="shared" ca="1" si="158"/>
        <v>Joanah Andrade Almeida</v>
      </c>
      <c r="J780" s="7" t="str" cm="1">
        <f t="array" aca="1" ref="J780" ca="1">SHA1HASH($I780)</f>
        <v>d6d3b1ecfe89ab1fb0d6e05d9504950addd242f1</v>
      </c>
      <c r="K780" s="7" cm="1">
        <f t="array" aca="1" ref="K780" ca="1">INDEX(States!$A:$A,M780,1)</f>
        <v>5</v>
      </c>
      <c r="L780" s="7" t="str">
        <f ca="1">VLOOKUP($K780,Countries!$A:$B,2,FALSE)</f>
        <v>Portugal</v>
      </c>
      <c r="M780" s="7" cm="1">
        <f t="array" aca="1" ref="M780" ca="1">INDEX(States!$C:$C,RANDBETWEEN(5,COUNTA(States!$A:$A) + 1),1)</f>
        <v>10</v>
      </c>
      <c r="N780" s="7" t="str">
        <f ca="1">VLOOKUP($M780,States!$C:$D,2,FALSE)</f>
        <v>Faro</v>
      </c>
      <c r="O780" s="7" t="str">
        <f ca="1">VLOOKUP($E780,Name!$A:$C,3,FALSE)</f>
        <v>F</v>
      </c>
      <c r="P780" s="7" t="str">
        <f ca="1">VLOOKUP($O780,Genders!$B:$C,2,FALSE)</f>
        <v>Female</v>
      </c>
      <c r="Q780" s="7" cm="1">
        <f t="array" aca="1" ref="Q780" ca="1">INDEX('Marital status'!$A:$A,RANDBETWEEN(5,COUNTA('Marital status'!$A:$A) + 1),1)</f>
        <v>5</v>
      </c>
      <c r="R780" s="7" t="str">
        <f ca="1">VLOOKUP($Q780,'Marital status'!$A:$B,2,FALSE)</f>
        <v xml:space="preserve"> Separated </v>
      </c>
      <c r="S780" s="7">
        <f t="shared" ca="1" si="159"/>
        <v>5</v>
      </c>
      <c r="T780" s="7" t="str">
        <f ca="1">VLOOKUP($S780,Ethnicities!$A:$B,2,FALSE)</f>
        <v>ASIAN</v>
      </c>
      <c r="U780" s="8">
        <f t="shared" ca="1" si="160"/>
        <v>28706</v>
      </c>
      <c r="V780" s="6">
        <f t="shared" ca="1" si="161"/>
        <v>7</v>
      </c>
      <c r="W780" s="8" t="str">
        <f ca="1">VLOOKUP($V780,'Background education'!$A:$B,2,FALSE)</f>
        <v>Undergraduate degree</v>
      </c>
      <c r="X780" s="7">
        <f ca="1" xml:space="preserve">
  IF(OR($Z780 = 5, $Z780 = 6, $Z780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780" s="7" t="str">
        <f ca="1">VLOOKUP($X780,Departments!$A:$B,2,FALSE)</f>
        <v xml:space="preserve"> Commercial</v>
      </c>
      <c r="Z780" s="6">
        <f t="shared" ca="1" si="162"/>
        <v>10</v>
      </c>
      <c r="AA780" s="7" t="str">
        <f ca="1">VLOOKUP($Z780,Roles!$A:$B,2,FALSE)</f>
        <v>Trainee</v>
      </c>
      <c r="AB780" s="6" t="e">
        <f t="shared" ca="1" si="163"/>
        <v>#N/A</v>
      </c>
      <c r="AC780" s="7" t="e">
        <f ca="1" xml:space="preserve">
IF(
  ISNA($AB780),
  NA(),
  VLOOKUP($AB780,Levels!$A:$B,2,FALSE)
)</f>
        <v>#N/A</v>
      </c>
      <c r="AD780" s="8">
        <f t="shared" ca="1" si="164"/>
        <v>36386</v>
      </c>
      <c r="AE780" s="6">
        <f ca="1">RANDBETWEEN(5,COUNTA('Recruitment source'!$A:$A) + 1)</f>
        <v>13</v>
      </c>
      <c r="AF780" s="6" t="str">
        <f ca="1">VLOOKUP($AE780,'Recruitment source'!$A:$B,2,FALSE)</f>
        <v>Google</v>
      </c>
      <c r="AG780" s="8" t="e">
        <f t="shared" ca="1" si="165"/>
        <v>#N/A</v>
      </c>
      <c r="AH780" s="6" t="e">
        <f t="shared" ca="1" si="166"/>
        <v>#N/A</v>
      </c>
      <c r="AI780" s="6" t="e">
        <f ca="1" xml:space="preserve">
IF(
  ISNA($AH780),
  NA(),
  VLOOKUP($AH780,'Reasons for dismissal'!$A:$B,2,FALSE)
)</f>
        <v>#N/A</v>
      </c>
      <c r="AJ780" s="6">
        <f t="shared" ca="1" si="167"/>
        <v>4</v>
      </c>
      <c r="AK780" s="1">
        <f t="shared" ca="1" si="168"/>
        <v>1385</v>
      </c>
      <c r="AL7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$A780  &amp; ", "   &amp;
$B780  &amp; ", "   &amp;
$D780  &amp; ", '"  &amp;
$I780  &amp; "', '" &amp;
$O780  &amp; "', "  &amp;
$S780  &amp; ", '"  &amp;
TEXT($U780,"dd/mm/aaaa")  &amp; "', "   &amp;
$V780  &amp; ", "   &amp;
$X780  &amp; ", "   &amp;
$Z780  &amp; ", "   &amp;
IF($AB780 &lt;&gt; "", $AB780, "NULL")  &amp; ", "   &amp;
$AK780  &amp; ");"</f>
        <v>#REF!</v>
      </c>
    </row>
    <row r="781" spans="1:38" x14ac:dyDescent="0.2">
      <c r="A781" s="7" cm="1">
        <f t="array" aca="1" ref="A781" ca="1">INDEX(Companies!$A:$A,RANDBETWEEN(2,COUNTA(Companies!$A:$A)),1)</f>
        <v>2</v>
      </c>
      <c r="B781" s="5">
        <f t="shared" si="156"/>
        <v>780</v>
      </c>
      <c r="C781" s="5" t="str" cm="1">
        <f t="array" ref="C781">SHA1HASH($B781)</f>
        <v>1dd4b9d8e432a99a58165a17dd67e5bd8791272e</v>
      </c>
      <c r="D781" s="6">
        <f t="shared" ca="1" si="157"/>
        <v>1</v>
      </c>
      <c r="E781" s="7">
        <f ca="1">IF($B781 = 1 + N("Presidente"),
    127,
    IF($B781 = 2 + N("Vice-Presidente"),
        72,
        IF($B781 = 3 + N("Secretária bilíngue"),
            13,
            RANDBETWEEN(5,COUNT(Name!$A:$A) + 1)
        )
    )
)</f>
        <v>338</v>
      </c>
      <c r="F781" s="7" t="str">
        <f ca="1">VLOOKUP($E781,Name!$A:$B,2,FALSE)</f>
        <v>Sophia</v>
      </c>
      <c r="G781" s="7">
        <f ca="1" xml:space="preserve">
IF($B781 = 1,
    0,
    RANDBETWEEN(5,COUNT('Last name'!$A:$A) + 1)
)</f>
        <v>35</v>
      </c>
      <c r="H781" s="7" t="str">
        <f ca="1" xml:space="preserve">
IF($B781 = 1 + N("Presidente"),
    "de Orléans e Bragança",
    VLOOKUP($G781,'Last name'!$A:$B,2,FALSE) &amp; " " &amp; VLOOKUP(RANDBETWEEN(5,COUNT('Last name'!$A:$A) + 1),'Last name'!$A:$B,2,FALSE)
)</f>
        <v>Barroso Gomes</v>
      </c>
      <c r="I781" s="7" t="str">
        <f t="shared" ca="1" si="158"/>
        <v>Sophia Barroso Gomes</v>
      </c>
      <c r="J781" s="7" t="str" cm="1">
        <f t="array" aca="1" ref="J781" ca="1">SHA1HASH($I781)</f>
        <v>846b52cce705b71de2ba664894b099618feb85b8</v>
      </c>
      <c r="K781" s="7" cm="1">
        <f t="array" aca="1" ref="K781" ca="1">INDEX(States!$A:$A,M781,1)</f>
        <v>5</v>
      </c>
      <c r="L781" s="7" t="str">
        <f ca="1">VLOOKUP($K781,Countries!$A:$B,2,FALSE)</f>
        <v>Portugal</v>
      </c>
      <c r="M781" s="7" cm="1">
        <f t="array" aca="1" ref="M781" ca="1">INDEX(States!$C:$C,RANDBETWEEN(5,COUNTA(States!$A:$A) + 1),1)</f>
        <v>19</v>
      </c>
      <c r="N781" s="7" t="str">
        <f ca="1">VLOOKUP($M781,States!$C:$D,2,FALSE)</f>
        <v>Beja</v>
      </c>
      <c r="O781" s="7" t="str">
        <f ca="1">VLOOKUP($E781,Name!$A:$C,3,FALSE)</f>
        <v>F</v>
      </c>
      <c r="P781" s="7" t="str">
        <f ca="1">VLOOKUP($O781,Genders!$B:$C,2,FALSE)</f>
        <v>Female</v>
      </c>
      <c r="Q781" s="7" cm="1">
        <f t="array" aca="1" ref="Q781" ca="1">INDEX('Marital status'!$A:$A,RANDBETWEEN(5,COUNTA('Marital status'!$A:$A) + 1),1)</f>
        <v>0</v>
      </c>
      <c r="R781" s="7" t="e">
        <f ca="1">VLOOKUP($Q781,'Marital status'!$A:$B,2,FALSE)</f>
        <v>#N/A</v>
      </c>
      <c r="S781" s="7">
        <f t="shared" ca="1" si="159"/>
        <v>7</v>
      </c>
      <c r="T781" s="7" t="str">
        <f ca="1">VLOOKUP($S781,Ethnicities!$A:$B,2,FALSE)</f>
        <v>Native Hawaiian or Other Pacific Islander</v>
      </c>
      <c r="U781" s="8">
        <f t="shared" ca="1" si="160"/>
        <v>30020</v>
      </c>
      <c r="V781" s="6">
        <f t="shared" ca="1" si="161"/>
        <v>7</v>
      </c>
      <c r="W781" s="8" t="str">
        <f ca="1">VLOOKUP($V781,'Background education'!$A:$B,2,FALSE)</f>
        <v>Undergraduate degree</v>
      </c>
      <c r="X781" s="7">
        <f ca="1" xml:space="preserve">
  IF(OR($Z781 = 5, $Z781 = 6, $Z781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81" s="7" t="str">
        <f ca="1">VLOOKUP($X781,Departments!$A:$B,2,FALSE)</f>
        <v>Communication &amp; Marketing</v>
      </c>
      <c r="Z781" s="6">
        <f t="shared" ca="1" si="162"/>
        <v>11</v>
      </c>
      <c r="AA781" s="7" t="str">
        <f ca="1">VLOOKUP($Z781,Roles!$A:$B,2,FALSE)</f>
        <v>Analyst</v>
      </c>
      <c r="AB781" s="6">
        <f t="shared" ca="1" si="163"/>
        <v>7</v>
      </c>
      <c r="AC781" s="7" t="str">
        <f ca="1" xml:space="preserve">
IF(
  ISNA($AB781),
  NA(),
  VLOOKUP($AB781,Levels!$A:$B,2,FALSE)
)</f>
        <v>Senior</v>
      </c>
      <c r="AD781" s="8">
        <f t="shared" ca="1" si="164"/>
        <v>38766</v>
      </c>
      <c r="AE781" s="6">
        <f ca="1">RANDBETWEEN(5,COUNTA('Recruitment source'!$A:$A) + 1)</f>
        <v>6</v>
      </c>
      <c r="AF781" s="6" t="str">
        <f ca="1">VLOOKUP($AE781,'Recruitment source'!$A:$B,2,FALSE)</f>
        <v>Learn4Good</v>
      </c>
      <c r="AG781" s="8" t="e">
        <f t="shared" ca="1" si="165"/>
        <v>#N/A</v>
      </c>
      <c r="AH781" s="6" t="e">
        <f t="shared" ca="1" si="166"/>
        <v>#N/A</v>
      </c>
      <c r="AI781" s="6" t="e">
        <f ca="1" xml:space="preserve">
IF(
  ISNA($AH781),
  NA(),
  VLOOKUP($AH781,'Reasons for dismissal'!$A:$B,2,FALSE)
)</f>
        <v>#N/A</v>
      </c>
      <c r="AJ781" s="6">
        <f t="shared" ca="1" si="167"/>
        <v>5</v>
      </c>
      <c r="AK781" s="1">
        <f t="shared" ca="1" si="168"/>
        <v>2580</v>
      </c>
      <c r="AL7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$A781  &amp; ", "   &amp;
$B781  &amp; ", "   &amp;
$D781  &amp; ", '"  &amp;
$I781  &amp; "', '" &amp;
$O781  &amp; "', "  &amp;
$S781  &amp; ", '"  &amp;
TEXT($U781,"dd/mm/aaaa")  &amp; "', "   &amp;
$V781  &amp; ", "   &amp;
$X781  &amp; ", "   &amp;
$Z781  &amp; ", "   &amp;
IF($AB781 &lt;&gt; "", $AB781, "NULL")  &amp; ", "   &amp;
$AK781  &amp; ");"</f>
        <v>#REF!</v>
      </c>
    </row>
    <row r="782" spans="1:38" x14ac:dyDescent="0.2">
      <c r="A782" s="7" cm="1">
        <f t="array" aca="1" ref="A782" ca="1">INDEX(Companies!$A:$A,RANDBETWEEN(2,COUNTA(Companies!$A:$A)),1)</f>
        <v>2</v>
      </c>
      <c r="B782" s="5">
        <f t="shared" si="156"/>
        <v>781</v>
      </c>
      <c r="C782" s="5" t="str" cm="1">
        <f t="array" ref="C782">SHA1HASH($B782)</f>
        <v>c7e47b848aa68e937064a4420912fd41492a96fd</v>
      </c>
      <c r="D782" s="6">
        <f t="shared" ca="1" si="157"/>
        <v>1</v>
      </c>
      <c r="E782" s="7">
        <f ca="1">IF($B782 = 1 + N("Presidente"),
    127,
    IF($B782 = 2 + N("Vice-Presidente"),
        72,
        IF($B782 = 3 + N("Secretária bilíngue"),
            13,
            RANDBETWEEN(5,COUNT(Name!$A:$A) + 1)
        )
    )
)</f>
        <v>193</v>
      </c>
      <c r="F782" s="7" t="str">
        <f ca="1">VLOOKUP($E782,Name!$A:$B,2,FALSE)</f>
        <v>João Victor</v>
      </c>
      <c r="G782" s="7">
        <f ca="1" xml:space="preserve">
IF($B782 = 1,
    0,
    RANDBETWEEN(5,COUNT('Last name'!$A:$A) + 1)
)</f>
        <v>61</v>
      </c>
      <c r="H782" s="7" t="str">
        <f ca="1" xml:space="preserve">
IF($B782 = 1 + N("Presidente"),
    "de Orléans e Bragança",
    VLOOKUP($G782,'Last name'!$A:$B,2,FALSE) &amp; " " &amp; VLOOKUP(RANDBETWEEN(5,COUNT('Last name'!$A:$A) + 1),'Last name'!$A:$B,2,FALSE)
)</f>
        <v>Caruso Mello</v>
      </c>
      <c r="I782" s="7" t="str">
        <f t="shared" ca="1" si="158"/>
        <v>João Victor Caruso Mello</v>
      </c>
      <c r="J782" s="7" t="str" cm="1">
        <f t="array" aca="1" ref="J782" ca="1">SHA1HASH($I782)</f>
        <v>16055dcbdad5084c36f75da8bbf0acb030a0279e</v>
      </c>
      <c r="K782" s="7" cm="1">
        <f t="array" aca="1" ref="K782" ca="1">INDEX(States!$A:$A,M782,1)</f>
        <v>5</v>
      </c>
      <c r="L782" s="7" t="str">
        <f ca="1">VLOOKUP($K782,Countries!$A:$B,2,FALSE)</f>
        <v>Portugal</v>
      </c>
      <c r="M782" s="7" cm="1">
        <f t="array" aca="1" ref="M782" ca="1">INDEX(States!$C:$C,RANDBETWEEN(5,COUNTA(States!$A:$A) + 1),1)</f>
        <v>8</v>
      </c>
      <c r="N782" s="7" t="str">
        <f ca="1">VLOOKUP($M782,States!$C:$D,2,FALSE)</f>
        <v>AveirO</v>
      </c>
      <c r="O782" s="7" t="str">
        <f ca="1">VLOOKUP($E782,Name!$A:$C,3,FALSE)</f>
        <v>M</v>
      </c>
      <c r="P782" s="7" t="str">
        <f ca="1">VLOOKUP($O782,Genders!$B:$C,2,FALSE)</f>
        <v>Male</v>
      </c>
      <c r="Q782" s="7" cm="1">
        <f t="array" aca="1" ref="Q782" ca="1">INDEX('Marital status'!$A:$A,RANDBETWEEN(5,COUNTA('Marital status'!$A:$A) + 1),1)</f>
        <v>6</v>
      </c>
      <c r="R782" s="7" t="str">
        <f ca="1">VLOOKUP($Q782,'Marital status'!$A:$B,2,FALSE)</f>
        <v>DIVORCED</v>
      </c>
      <c r="S782" s="7">
        <f t="shared" ca="1" si="159"/>
        <v>5</v>
      </c>
      <c r="T782" s="7" t="str">
        <f ca="1">VLOOKUP($S782,Ethnicities!$A:$B,2,FALSE)</f>
        <v>ASIAN</v>
      </c>
      <c r="U782" s="8">
        <f t="shared" ca="1" si="160"/>
        <v>22470</v>
      </c>
      <c r="V782" s="6">
        <f t="shared" ca="1" si="161"/>
        <v>7</v>
      </c>
      <c r="W782" s="8" t="str">
        <f ca="1">VLOOKUP($V782,'Background education'!$A:$B,2,FALSE)</f>
        <v>Undergraduate degree</v>
      </c>
      <c r="X782" s="7">
        <f ca="1" xml:space="preserve">
  IF(OR($Z782 = 5, $Z782 = 6, $Z782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782" s="7" t="str">
        <f ca="1">VLOOKUP($X782,Departments!$A:$B,2,FALSE)</f>
        <v>Finance</v>
      </c>
      <c r="Z782" s="6">
        <f t="shared" ca="1" si="162"/>
        <v>10</v>
      </c>
      <c r="AA782" s="7" t="str">
        <f ca="1">VLOOKUP($Z782,Roles!$A:$B,2,FALSE)</f>
        <v>Trainee</v>
      </c>
      <c r="AB782" s="6" t="e">
        <f t="shared" ca="1" si="163"/>
        <v>#N/A</v>
      </c>
      <c r="AC782" s="7" t="e">
        <f ca="1" xml:space="preserve">
IF(
  ISNA($AB782),
  NA(),
  VLOOKUP($AB782,Levels!$A:$B,2,FALSE)
)</f>
        <v>#N/A</v>
      </c>
      <c r="AD782" s="8">
        <f t="shared" ca="1" si="164"/>
        <v>44275</v>
      </c>
      <c r="AE782" s="6">
        <f ca="1">RANDBETWEEN(5,COUNTA('Recruitment source'!$A:$A) + 1)</f>
        <v>15</v>
      </c>
      <c r="AF782" s="6" t="str">
        <f ca="1">VLOOKUP($AE782,'Recruitment source'!$A:$B,2,FALSE)</f>
        <v>Website</v>
      </c>
      <c r="AG782" s="8" t="e">
        <f t="shared" ca="1" si="165"/>
        <v>#N/A</v>
      </c>
      <c r="AH782" s="6" t="e">
        <f t="shared" ca="1" si="166"/>
        <v>#N/A</v>
      </c>
      <c r="AI782" s="6" t="e">
        <f ca="1" xml:space="preserve">
IF(
  ISNA($AH782),
  NA(),
  VLOOKUP($AH782,'Reasons for dismissal'!$A:$B,2,FALSE)
)</f>
        <v>#N/A</v>
      </c>
      <c r="AJ782" s="6">
        <f t="shared" ca="1" si="167"/>
        <v>4</v>
      </c>
      <c r="AK782" s="1">
        <f t="shared" ca="1" si="168"/>
        <v>1305</v>
      </c>
      <c r="AL7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$A782  &amp; ", "   &amp;
$B782  &amp; ", "   &amp;
$D782  &amp; ", '"  &amp;
$I782  &amp; "', '" &amp;
$O782  &amp; "', "  &amp;
$S782  &amp; ", '"  &amp;
TEXT($U782,"dd/mm/aaaa")  &amp; "', "   &amp;
$V782  &amp; ", "   &amp;
$X782  &amp; ", "   &amp;
$Z782  &amp; ", "   &amp;
IF($AB782 &lt;&gt; "", $AB782, "NULL")  &amp; ", "   &amp;
$AK782  &amp; ");"</f>
        <v>#REF!</v>
      </c>
    </row>
    <row r="783" spans="1:38" x14ac:dyDescent="0.2">
      <c r="A783" s="7" cm="1">
        <f t="array" aca="1" ref="A783" ca="1">INDEX(Companies!$A:$A,RANDBETWEEN(2,COUNTA(Companies!$A:$A)),1)</f>
        <v>2</v>
      </c>
      <c r="B783" s="5">
        <f t="shared" si="156"/>
        <v>782</v>
      </c>
      <c r="C783" s="5" t="str" cm="1">
        <f t="array" ref="C783">SHA1HASH($B783)</f>
        <v>2817850c98d05a2bfe8023ee026d996ef515a85d</v>
      </c>
      <c r="D783" s="6">
        <f t="shared" ca="1" si="157"/>
        <v>1</v>
      </c>
      <c r="E783" s="7">
        <f ca="1">IF($B783 = 1 + N("Presidente"),
    127,
    IF($B783 = 2 + N("Vice-Presidente"),
        72,
        IF($B783 = 3 + N("Secretária bilíngue"),
            13,
            RANDBETWEEN(5,COUNT(Name!$A:$A) + 1)
        )
    )
)</f>
        <v>234</v>
      </c>
      <c r="F783" s="7" t="str">
        <f ca="1">VLOOKUP($E783,Name!$A:$B,2,FALSE)</f>
        <v>Louise</v>
      </c>
      <c r="G783" s="7">
        <f ca="1" xml:space="preserve">
IF($B783 = 1,
    0,
    RANDBETWEEN(5,COUNT('Last name'!$A:$A) + 1)
)</f>
        <v>176</v>
      </c>
      <c r="H783" s="7" t="str">
        <f ca="1" xml:space="preserve">
IF($B783 = 1 + N("Presidente"),
    "de Orléans e Bragança",
    VLOOKUP($G783,'Last name'!$A:$B,2,FALSE) &amp; " " &amp; VLOOKUP(RANDBETWEEN(5,COUNT('Last name'!$A:$A) + 1),'Last name'!$A:$B,2,FALSE)
)</f>
        <v>Santos Farina</v>
      </c>
      <c r="I783" s="7" t="str">
        <f t="shared" ca="1" si="158"/>
        <v>Louise Santos Farina</v>
      </c>
      <c r="J783" s="7" t="str" cm="1">
        <f t="array" aca="1" ref="J783" ca="1">SHA1HASH($I783)</f>
        <v>4da36b9cefab7e755b4cfc6b80313faad4335dcf</v>
      </c>
      <c r="K783" s="7" cm="1">
        <f t="array" aca="1" ref="K783" ca="1">INDEX(States!$A:$A,M783,1)</f>
        <v>5</v>
      </c>
      <c r="L783" s="7" t="str">
        <f ca="1">VLOOKUP($K783,Countries!$A:$B,2,FALSE)</f>
        <v>Portugal</v>
      </c>
      <c r="M783" s="7" cm="1">
        <f t="array" aca="1" ref="M783" ca="1">INDEX(States!$C:$C,RANDBETWEEN(5,COUNTA(States!$A:$A) + 1),1)</f>
        <v>17</v>
      </c>
      <c r="N783" s="7" t="str">
        <f ca="1">VLOOKUP($M783,States!$C:$D,2,FALSE)</f>
        <v>Viseu</v>
      </c>
      <c r="O783" s="7" t="str">
        <f ca="1">VLOOKUP($E783,Name!$A:$C,3,FALSE)</f>
        <v>F</v>
      </c>
      <c r="P783" s="7" t="str">
        <f ca="1">VLOOKUP($O783,Genders!$B:$C,2,FALSE)</f>
        <v>Female</v>
      </c>
      <c r="Q783" s="7" cm="1">
        <f t="array" aca="1" ref="Q783" ca="1">INDEX('Marital status'!$A:$A,RANDBETWEEN(5,COUNTA('Marital status'!$A:$A) + 1),1)</f>
        <v>5</v>
      </c>
      <c r="R783" s="7" t="str">
        <f ca="1">VLOOKUP($Q783,'Marital status'!$A:$B,2,FALSE)</f>
        <v xml:space="preserve"> Separated </v>
      </c>
      <c r="S783" s="7">
        <f t="shared" ca="1" si="159"/>
        <v>5</v>
      </c>
      <c r="T783" s="7" t="str">
        <f ca="1">VLOOKUP($S783,Ethnicities!$A:$B,2,FALSE)</f>
        <v>ASIAN</v>
      </c>
      <c r="U783" s="8">
        <f t="shared" ca="1" si="160"/>
        <v>18542</v>
      </c>
      <c r="V783" s="6">
        <f t="shared" ca="1" si="161"/>
        <v>7</v>
      </c>
      <c r="W783" s="8" t="str">
        <f ca="1">VLOOKUP($V783,'Background education'!$A:$B,2,FALSE)</f>
        <v>Undergraduate degree</v>
      </c>
      <c r="X783" s="7">
        <f ca="1" xml:space="preserve">
  IF(OR($Z783 = 5, $Z783 = 6, $Z783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783" s="7" t="str">
        <f ca="1">VLOOKUP($X783,Departments!$A:$B,2,FALSE)</f>
        <v>Controlling</v>
      </c>
      <c r="Z783" s="6">
        <f t="shared" ca="1" si="162"/>
        <v>11</v>
      </c>
      <c r="AA783" s="7" t="str">
        <f ca="1">VLOOKUP($Z783,Roles!$A:$B,2,FALSE)</f>
        <v>Analyst</v>
      </c>
      <c r="AB783" s="6">
        <f t="shared" ca="1" si="163"/>
        <v>5</v>
      </c>
      <c r="AC783" s="7" t="str">
        <f ca="1" xml:space="preserve">
IF(
  ISNA($AB783),
  NA(),
  VLOOKUP($AB783,Levels!$A:$B,2,FALSE)
)</f>
        <v>Junior</v>
      </c>
      <c r="AD783" s="8">
        <f t="shared" ca="1" si="164"/>
        <v>39454</v>
      </c>
      <c r="AE783" s="6">
        <f ca="1">RANDBETWEEN(5,COUNTA('Recruitment source'!$A:$A) + 1)</f>
        <v>15</v>
      </c>
      <c r="AF783" s="6" t="str">
        <f ca="1">VLOOKUP($AE783,'Recruitment source'!$A:$B,2,FALSE)</f>
        <v>Website</v>
      </c>
      <c r="AG783" s="8" t="e">
        <f t="shared" ca="1" si="165"/>
        <v>#N/A</v>
      </c>
      <c r="AH783" s="6" t="e">
        <f t="shared" ca="1" si="166"/>
        <v>#N/A</v>
      </c>
      <c r="AI783" s="6" t="e">
        <f ca="1" xml:space="preserve">
IF(
  ISNA($AH783),
  NA(),
  VLOOKUP($AH783,'Reasons for dismissal'!$A:$B,2,FALSE)
)</f>
        <v>#N/A</v>
      </c>
      <c r="AJ783" s="6">
        <f t="shared" ca="1" si="167"/>
        <v>5</v>
      </c>
      <c r="AK783" s="1">
        <f t="shared" ca="1" si="168"/>
        <v>2500</v>
      </c>
      <c r="AL7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$A783  &amp; ", "   &amp;
$B783  &amp; ", "   &amp;
$D783  &amp; ", '"  &amp;
$I783  &amp; "', '" &amp;
$O783  &amp; "', "  &amp;
$S783  &amp; ", '"  &amp;
TEXT($U783,"dd/mm/aaaa")  &amp; "', "   &amp;
$V783  &amp; ", "   &amp;
$X783  &amp; ", "   &amp;
$Z783  &amp; ", "   &amp;
IF($AB783 &lt;&gt; "", $AB783, "NULL")  &amp; ", "   &amp;
$AK783  &amp; ");"</f>
        <v>#REF!</v>
      </c>
    </row>
    <row r="784" spans="1:38" x14ac:dyDescent="0.2">
      <c r="A784" s="7" cm="1">
        <f t="array" aca="1" ref="A784" ca="1">INDEX(Companies!$A:$A,RANDBETWEEN(2,COUNTA(Companies!$A:$A)),1)</f>
        <v>2</v>
      </c>
      <c r="B784" s="5">
        <f t="shared" si="156"/>
        <v>783</v>
      </c>
      <c r="C784" s="5" t="str" cm="1">
        <f t="array" ref="C784">SHA1HASH($B784)</f>
        <v>43095da636f8f89ffb3c77322c35f66b828ad2bb</v>
      </c>
      <c r="D784" s="6">
        <f t="shared" ca="1" si="157"/>
        <v>1</v>
      </c>
      <c r="E784" s="7">
        <f ca="1">IF($B784 = 1 + N("Presidente"),
    127,
    IF($B784 = 2 + N("Vice-Presidente"),
        72,
        IF($B784 = 3 + N("Secretária bilíngue"),
            13,
            RANDBETWEEN(5,COUNT(Name!$A:$A) + 1)
        )
    )
)</f>
        <v>303</v>
      </c>
      <c r="F784" s="7" t="str">
        <f ca="1">VLOOKUP($E784,Name!$A:$B,2,FALSE)</f>
        <v>Nathália</v>
      </c>
      <c r="G784" s="7">
        <f ca="1" xml:space="preserve">
IF($B784 = 1,
    0,
    RANDBETWEEN(5,COUNT('Last name'!$A:$A) + 1)
)</f>
        <v>102</v>
      </c>
      <c r="H784" s="7" t="str">
        <f ca="1" xml:space="preserve">
IF($B784 = 1 + N("Presidente"),
    "de Orléans e Bragança",
    VLOOKUP($G784,'Last name'!$A:$B,2,FALSE) &amp; " " &amp; VLOOKUP(RANDBETWEEN(5,COUNT('Last name'!$A:$A) + 1),'Last name'!$A:$B,2,FALSE)
)</f>
        <v>Greco Azeredo</v>
      </c>
      <c r="I784" s="7" t="str">
        <f t="shared" ca="1" si="158"/>
        <v>Nathália Greco Azeredo</v>
      </c>
      <c r="J784" s="7" t="str" cm="1">
        <f t="array" aca="1" ref="J784" ca="1">SHA1HASH($I784)</f>
        <v>d45ceafd94f2e37e87a864e8ab755315e4ba5126</v>
      </c>
      <c r="K784" s="7" cm="1">
        <f t="array" aca="1" ref="K784" ca="1">INDEX(States!$A:$A,M784,1)</f>
        <v>5</v>
      </c>
      <c r="L784" s="7" t="str">
        <f ca="1">VLOOKUP($K784,Countries!$A:$B,2,FALSE)</f>
        <v>Portugal</v>
      </c>
      <c r="M784" s="7" cm="1">
        <f t="array" aca="1" ref="M784" ca="1">INDEX(States!$C:$C,RANDBETWEEN(5,COUNTA(States!$A:$A) + 1),1)</f>
        <v>7</v>
      </c>
      <c r="N784" s="7" t="str">
        <f ca="1">VLOOKUP($M784,States!$C:$D,2,FALSE)</f>
        <v xml:space="preserve"> Setúbal </v>
      </c>
      <c r="O784" s="7" t="str">
        <f ca="1">VLOOKUP($E784,Name!$A:$C,3,FALSE)</f>
        <v>F</v>
      </c>
      <c r="P784" s="7" t="str">
        <f ca="1">VLOOKUP($O784,Genders!$B:$C,2,FALSE)</f>
        <v>Female</v>
      </c>
      <c r="Q784" s="7" cm="1">
        <f t="array" aca="1" ref="Q784" ca="1">INDEX('Marital status'!$A:$A,RANDBETWEEN(5,COUNTA('Marital status'!$A:$A) + 1),1)</f>
        <v>5</v>
      </c>
      <c r="R784" s="7" t="str">
        <f ca="1">VLOOKUP($Q784,'Marital status'!$A:$B,2,FALSE)</f>
        <v xml:space="preserve"> Separated </v>
      </c>
      <c r="S784" s="7">
        <f t="shared" ca="1" si="159"/>
        <v>6</v>
      </c>
      <c r="T784" s="7" t="str">
        <f ca="1">VLOOKUP($S784,Ethnicities!$A:$B,2,FALSE)</f>
        <v xml:space="preserve">  american Indian or Alaska Native</v>
      </c>
      <c r="U784" s="8">
        <f t="shared" ca="1" si="160"/>
        <v>21080</v>
      </c>
      <c r="V784" s="6">
        <f t="shared" ca="1" si="161"/>
        <v>7</v>
      </c>
      <c r="W784" s="8" t="str">
        <f ca="1">VLOOKUP($V784,'Background education'!$A:$B,2,FALSE)</f>
        <v>Undergraduate degree</v>
      </c>
      <c r="X784" s="7">
        <f ca="1" xml:space="preserve">
  IF(OR($Z784 = 5, $Z784 = 6, $Z784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784" s="7" t="str">
        <f ca="1">VLOOKUP($X784,Departments!$A:$B,2,FALSE)</f>
        <v>Operations</v>
      </c>
      <c r="Z784" s="6">
        <f t="shared" ca="1" si="162"/>
        <v>9</v>
      </c>
      <c r="AA784" s="7" t="str">
        <f ca="1">VLOOKUP($Z784,Roles!$A:$B,2,FALSE)</f>
        <v>Intern</v>
      </c>
      <c r="AB784" s="6" t="e">
        <f t="shared" ca="1" si="163"/>
        <v>#N/A</v>
      </c>
      <c r="AC784" s="7" t="e">
        <f ca="1" xml:space="preserve">
IF(
  ISNA($AB784),
  NA(),
  VLOOKUP($AB784,Levels!$A:$B,2,FALSE)
)</f>
        <v>#N/A</v>
      </c>
      <c r="AD784" s="8">
        <f t="shared" ca="1" si="164"/>
        <v>39764</v>
      </c>
      <c r="AE784" s="6">
        <f ca="1">RANDBETWEEN(5,COUNTA('Recruitment source'!$A:$A) + 1)</f>
        <v>15</v>
      </c>
      <c r="AF784" s="6" t="str">
        <f ca="1">VLOOKUP($AE784,'Recruitment source'!$A:$B,2,FALSE)</f>
        <v>Website</v>
      </c>
      <c r="AG784" s="8" t="e">
        <f t="shared" ca="1" si="165"/>
        <v>#N/A</v>
      </c>
      <c r="AH784" s="6" t="e">
        <f t="shared" ca="1" si="166"/>
        <v>#N/A</v>
      </c>
      <c r="AI784" s="6" t="e">
        <f ca="1" xml:space="preserve">
IF(
  ISNA($AH784),
  NA(),
  VLOOKUP($AH784,'Reasons for dismissal'!$A:$B,2,FALSE)
)</f>
        <v>#N/A</v>
      </c>
      <c r="AJ784" s="6">
        <f t="shared" ca="1" si="167"/>
        <v>5</v>
      </c>
      <c r="AK784" s="1">
        <f t="shared" ca="1" si="168"/>
        <v>1205</v>
      </c>
      <c r="AL7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$A784  &amp; ", "   &amp;
$B784  &amp; ", "   &amp;
$D784  &amp; ", '"  &amp;
$I784  &amp; "', '" &amp;
$O784  &amp; "', "  &amp;
$S784  &amp; ", '"  &amp;
TEXT($U784,"dd/mm/aaaa")  &amp; "', "   &amp;
$V784  &amp; ", "   &amp;
$X784  &amp; ", "   &amp;
$Z784  &amp; ", "   &amp;
IF($AB784 &lt;&gt; "", $AB784, "NULL")  &amp; ", "   &amp;
$AK784  &amp; ");"</f>
        <v>#REF!</v>
      </c>
    </row>
    <row r="785" spans="1:38" x14ac:dyDescent="0.2">
      <c r="A785" s="7" cm="1">
        <f t="array" aca="1" ref="A785" ca="1">INDEX(Companies!$A:$A,RANDBETWEEN(2,COUNTA(Companies!$A:$A)),1)</f>
        <v>2</v>
      </c>
      <c r="B785" s="5">
        <f t="shared" si="156"/>
        <v>784</v>
      </c>
      <c r="C785" s="5" t="str" cm="1">
        <f t="array" ref="C785">SHA1HASH($B785)</f>
        <v>aa5076f800ef52b2ed0f0b8d88bfc68f7fd6a314</v>
      </c>
      <c r="D785" s="6">
        <f t="shared" ca="1" si="157"/>
        <v>1</v>
      </c>
      <c r="E785" s="7">
        <f ca="1">IF($B785 = 1 + N("Presidente"),
    127,
    IF($B785 = 2 + N("Vice-Presidente"),
        72,
        IF($B785 = 3 + N("Secretária bilíngue"),
            13,
            RANDBETWEEN(5,COUNT(Name!$A:$A) + 1)
        )
    )
)</f>
        <v>192</v>
      </c>
      <c r="F785" s="7" t="str">
        <f ca="1">VLOOKUP($E785,Name!$A:$B,2,FALSE)</f>
        <v>João Pedro</v>
      </c>
      <c r="G785" s="7">
        <f ca="1" xml:space="preserve">
IF($B785 = 1,
    0,
    RANDBETWEEN(5,COUNT('Last name'!$A:$A) + 1)
)</f>
        <v>155</v>
      </c>
      <c r="H785" s="7" t="str">
        <f ca="1" xml:space="preserve">
IF($B785 = 1 + N("Presidente"),
    "de Orléans e Bragança",
    VLOOKUP($G785,'Last name'!$A:$B,2,FALSE) &amp; " " &amp; VLOOKUP(RANDBETWEEN(5,COUNT('Last name'!$A:$A) + 1),'Last name'!$A:$B,2,FALSE)
)</f>
        <v>Pinto Pedroso</v>
      </c>
      <c r="I785" s="7" t="str">
        <f t="shared" ca="1" si="158"/>
        <v>João Pedro Pinto Pedroso</v>
      </c>
      <c r="J785" s="7" t="str" cm="1">
        <f t="array" aca="1" ref="J785" ca="1">SHA1HASH($I785)</f>
        <v>2da90aea000f0539d371e52979fadf4b6dce7080</v>
      </c>
      <c r="K785" s="7" cm="1">
        <f t="array" aca="1" ref="K785" ca="1">INDEX(States!$A:$A,M785,1)</f>
        <v>5</v>
      </c>
      <c r="L785" s="7" t="str">
        <f ca="1">VLOOKUP($K785,Countries!$A:$B,2,FALSE)</f>
        <v>Portugal</v>
      </c>
      <c r="M785" s="7" cm="1">
        <f t="array" aca="1" ref="M785" ca="1">INDEX(States!$C:$C,RANDBETWEEN(5,COUNTA(States!$A:$A) + 1),1)</f>
        <v>11</v>
      </c>
      <c r="N785" s="7" t="str">
        <f ca="1">VLOOKUP($M785,States!$C:$D,2,FALSE)</f>
        <v>Santarém</v>
      </c>
      <c r="O785" s="7" t="str">
        <f ca="1">VLOOKUP($E785,Name!$A:$C,3,FALSE)</f>
        <v>M</v>
      </c>
      <c r="P785" s="7" t="str">
        <f ca="1">VLOOKUP($O785,Genders!$B:$C,2,FALSE)</f>
        <v>Male</v>
      </c>
      <c r="Q785" s="7" cm="1">
        <f t="array" aca="1" ref="Q785" ca="1">INDEX('Marital status'!$A:$A,RANDBETWEEN(5,COUNTA('Marital status'!$A:$A) + 1),1)</f>
        <v>6</v>
      </c>
      <c r="R785" s="7" t="str">
        <f ca="1">VLOOKUP($Q785,'Marital status'!$A:$B,2,FALSE)</f>
        <v>DIVORCED</v>
      </c>
      <c r="S785" s="7">
        <f t="shared" ca="1" si="159"/>
        <v>5</v>
      </c>
      <c r="T785" s="7" t="str">
        <f ca="1">VLOOKUP($S785,Ethnicities!$A:$B,2,FALSE)</f>
        <v>ASIAN</v>
      </c>
      <c r="U785" s="8">
        <f t="shared" ca="1" si="160"/>
        <v>31898</v>
      </c>
      <c r="V785" s="6">
        <f t="shared" ca="1" si="161"/>
        <v>7</v>
      </c>
      <c r="W785" s="8" t="str">
        <f ca="1">VLOOKUP($V785,'Background education'!$A:$B,2,FALSE)</f>
        <v>Undergraduate degree</v>
      </c>
      <c r="X785" s="7">
        <f ca="1" xml:space="preserve">
  IF(OR($Z785 = 5, $Z785 = 6, $Z785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785" s="7" t="str">
        <f ca="1">VLOOKUP($X785,Departments!$A:$B,2,FALSE)</f>
        <v>Audit</v>
      </c>
      <c r="Z785" s="6">
        <f t="shared" ca="1" si="162"/>
        <v>11</v>
      </c>
      <c r="AA785" s="7" t="str">
        <f ca="1">VLOOKUP($Z785,Roles!$A:$B,2,FALSE)</f>
        <v>Analyst</v>
      </c>
      <c r="AB785" s="6">
        <f t="shared" ca="1" si="163"/>
        <v>7</v>
      </c>
      <c r="AC785" s="7" t="str">
        <f ca="1" xml:space="preserve">
IF(
  ISNA($AB785),
  NA(),
  VLOOKUP($AB785,Levels!$A:$B,2,FALSE)
)</f>
        <v>Senior</v>
      </c>
      <c r="AD785" s="8">
        <f t="shared" ca="1" si="164"/>
        <v>39028</v>
      </c>
      <c r="AE785" s="6">
        <f ca="1">RANDBETWEEN(5,COUNTA('Recruitment source'!$A:$A) + 1)</f>
        <v>14</v>
      </c>
      <c r="AF785" s="6" t="str">
        <f ca="1">VLOOKUP($AE785,'Recruitment source'!$A:$B,2,FALSE)</f>
        <v>LinkedIn</v>
      </c>
      <c r="AG785" s="8" t="e">
        <f t="shared" ca="1" si="165"/>
        <v>#N/A</v>
      </c>
      <c r="AH785" s="6" t="e">
        <f t="shared" ca="1" si="166"/>
        <v>#N/A</v>
      </c>
      <c r="AI785" s="6" t="e">
        <f ca="1" xml:space="preserve">
IF(
  ISNA($AH785),
  NA(),
  VLOOKUP($AH785,'Reasons for dismissal'!$A:$B,2,FALSE)
)</f>
        <v>#N/A</v>
      </c>
      <c r="AJ785" s="6">
        <f t="shared" ca="1" si="167"/>
        <v>5</v>
      </c>
      <c r="AK785" s="1">
        <f t="shared" ca="1" si="168"/>
        <v>2500</v>
      </c>
      <c r="AL7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$A785  &amp; ", "   &amp;
$B785  &amp; ", "   &amp;
$D785  &amp; ", '"  &amp;
$I785  &amp; "', '" &amp;
$O785  &amp; "', "  &amp;
$S785  &amp; ", '"  &amp;
TEXT($U785,"dd/mm/aaaa")  &amp; "', "   &amp;
$V785  &amp; ", "   &amp;
$X785  &amp; ", "   &amp;
$Z785  &amp; ", "   &amp;
IF($AB785 &lt;&gt; "", $AB785, "NULL")  &amp; ", "   &amp;
$AK785  &amp; ");"</f>
        <v>#REF!</v>
      </c>
    </row>
    <row r="786" spans="1:38" x14ac:dyDescent="0.2">
      <c r="A786" s="7" cm="1">
        <f t="array" aca="1" ref="A786" ca="1">INDEX(Companies!$A:$A,RANDBETWEEN(2,COUNTA(Companies!$A:$A)),1)</f>
        <v>2</v>
      </c>
      <c r="B786" s="5">
        <f t="shared" si="156"/>
        <v>785</v>
      </c>
      <c r="C786" s="5" t="str" cm="1">
        <f t="array" ref="C786">SHA1HASH($B786)</f>
        <v>298f93b1b0efeaf41f0ce468d29abfd252985869</v>
      </c>
      <c r="D786" s="6">
        <f t="shared" ca="1" si="157"/>
        <v>1</v>
      </c>
      <c r="E786" s="7">
        <f ca="1">IF($B786 = 1 + N("Presidente"),
    127,
    IF($B786 = 2 + N("Vice-Presidente"),
        72,
        IF($B786 = 3 + N("Secretária bilíngue"),
            13,
            RANDBETWEEN(5,COUNT(Name!$A:$A) + 1)
        )
    )
)</f>
        <v>215</v>
      </c>
      <c r="F786" s="7" t="str">
        <f ca="1">VLOOKUP($E786,Name!$A:$B,2,FALSE)</f>
        <v>Kloe</v>
      </c>
      <c r="G786" s="7">
        <f ca="1" xml:space="preserve">
IF($B786 = 1,
    0,
    RANDBETWEEN(5,COUNT('Last name'!$A:$A) + 1)
)</f>
        <v>106</v>
      </c>
      <c r="H786" s="7" t="str">
        <f ca="1" xml:space="preserve">
IF($B786 = 1 + N("Presidente"),
    "de Orléans e Bragança",
    VLOOKUP($G786,'Last name'!$A:$B,2,FALSE) &amp; " " &amp; VLOOKUP(RANDBETWEEN(5,COUNT('Last name'!$A:$A) + 1),'Last name'!$A:$B,2,FALSE)
)</f>
        <v>Leitão Costa</v>
      </c>
      <c r="I786" s="7" t="str">
        <f t="shared" ca="1" si="158"/>
        <v>Kloe Leitão Costa</v>
      </c>
      <c r="J786" s="7" t="str" cm="1">
        <f t="array" aca="1" ref="J786" ca="1">SHA1HASH($I786)</f>
        <v>c8870719ca74236eae614adf396acbafb30c813e</v>
      </c>
      <c r="K786" s="7" cm="1">
        <f t="array" aca="1" ref="K786" ca="1">INDEX(States!$A:$A,M786,1)</f>
        <v>5</v>
      </c>
      <c r="L786" s="7" t="str">
        <f ca="1">VLOOKUP($K786,Countries!$A:$B,2,FALSE)</f>
        <v>Portugal</v>
      </c>
      <c r="M786" s="7" cm="1">
        <f t="array" aca="1" ref="M786" ca="1">INDEX(States!$C:$C,RANDBETWEEN(5,COUNTA(States!$A:$A) + 1),1)</f>
        <v>24</v>
      </c>
      <c r="N786" s="7" t="str">
        <f ca="1">VLOOKUP($M786,States!$C:$D,2,FALSE)</f>
        <v>Brangança</v>
      </c>
      <c r="O786" s="7" t="str">
        <f ca="1">VLOOKUP($E786,Name!$A:$C,3,FALSE)</f>
        <v>F</v>
      </c>
      <c r="P786" s="7" t="str">
        <f ca="1">VLOOKUP($O786,Genders!$B:$C,2,FALSE)</f>
        <v>Female</v>
      </c>
      <c r="Q786" s="7" cm="1">
        <f t="array" aca="1" ref="Q786" ca="1">INDEX('Marital status'!$A:$A,RANDBETWEEN(5,COUNTA('Marital status'!$A:$A) + 1),1)</f>
        <v>5</v>
      </c>
      <c r="R786" s="7" t="str">
        <f ca="1">VLOOKUP($Q786,'Marital status'!$A:$B,2,FALSE)</f>
        <v xml:space="preserve"> Separated </v>
      </c>
      <c r="S786" s="7">
        <f t="shared" ca="1" si="159"/>
        <v>5</v>
      </c>
      <c r="T786" s="7" t="str">
        <f ca="1">VLOOKUP($S786,Ethnicities!$A:$B,2,FALSE)</f>
        <v>ASIAN</v>
      </c>
      <c r="U786" s="8">
        <f t="shared" ca="1" si="160"/>
        <v>33405</v>
      </c>
      <c r="V786" s="6">
        <f t="shared" ca="1" si="161"/>
        <v>7</v>
      </c>
      <c r="W786" s="8" t="str">
        <f ca="1">VLOOKUP($V786,'Background education'!$A:$B,2,FALSE)</f>
        <v>Undergraduate degree</v>
      </c>
      <c r="X786" s="7">
        <f ca="1" xml:space="preserve">
  IF(OR($Z786 = 5, $Z786 = 6, $Z786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786" s="7" t="str">
        <f ca="1">VLOOKUP($X786,Departments!$A:$B,2,FALSE)</f>
        <v>Operations</v>
      </c>
      <c r="Z786" s="6">
        <f t="shared" ca="1" si="162"/>
        <v>10</v>
      </c>
      <c r="AA786" s="7" t="str">
        <f ca="1">VLOOKUP($Z786,Roles!$A:$B,2,FALSE)</f>
        <v>Trainee</v>
      </c>
      <c r="AB786" s="6" t="e">
        <f t="shared" ca="1" si="163"/>
        <v>#N/A</v>
      </c>
      <c r="AC786" s="7" t="e">
        <f ca="1" xml:space="preserve">
IF(
  ISNA($AB786),
  NA(),
  VLOOKUP($AB786,Levels!$A:$B,2,FALSE)
)</f>
        <v>#N/A</v>
      </c>
      <c r="AD786" s="8">
        <f t="shared" ca="1" si="164"/>
        <v>37217</v>
      </c>
      <c r="AE786" s="6">
        <f ca="1">RANDBETWEEN(5,COUNTA('Recruitment source'!$A:$A) + 1)</f>
        <v>9</v>
      </c>
      <c r="AF786" s="6" t="str">
        <f ca="1">VLOOKUP($AE786,'Recruitment source'!$A:$B,2,FALSE)</f>
        <v>Empregos Online</v>
      </c>
      <c r="AG786" s="8" t="e">
        <f t="shared" ca="1" si="165"/>
        <v>#N/A</v>
      </c>
      <c r="AH786" s="6" t="e">
        <f t="shared" ca="1" si="166"/>
        <v>#N/A</v>
      </c>
      <c r="AI786" s="6" t="e">
        <f ca="1" xml:space="preserve">
IF(
  ISNA($AH786),
  NA(),
  VLOOKUP($AH786,'Reasons for dismissal'!$A:$B,2,FALSE)
)</f>
        <v>#N/A</v>
      </c>
      <c r="AJ786" s="6">
        <f t="shared" ca="1" si="167"/>
        <v>4</v>
      </c>
      <c r="AK786" s="1">
        <f t="shared" ca="1" si="168"/>
        <v>1305</v>
      </c>
      <c r="AL7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$A786  &amp; ", "   &amp;
$B786  &amp; ", "   &amp;
$D786  &amp; ", '"  &amp;
$I786  &amp; "', '" &amp;
$O786  &amp; "', "  &amp;
$S786  &amp; ", '"  &amp;
TEXT($U786,"dd/mm/aaaa")  &amp; "', "   &amp;
$V786  &amp; ", "   &amp;
$X786  &amp; ", "   &amp;
$Z786  &amp; ", "   &amp;
IF($AB786 &lt;&gt; "", $AB786, "NULL")  &amp; ", "   &amp;
$AK786  &amp; ");"</f>
        <v>#REF!</v>
      </c>
    </row>
    <row r="787" spans="1:38" x14ac:dyDescent="0.2">
      <c r="A787" s="7" cm="1">
        <f t="array" aca="1" ref="A787" ca="1">INDEX(Companies!$A:$A,RANDBETWEEN(2,COUNTA(Companies!$A:$A)),1)</f>
        <v>2</v>
      </c>
      <c r="B787" s="5">
        <f t="shared" si="156"/>
        <v>786</v>
      </c>
      <c r="C787" s="5" t="str" cm="1">
        <f t="array" ref="C787">SHA1HASH($B787)</f>
        <v>40bc268f88e6d1bbfcc03874d9ed50ec2889a711</v>
      </c>
      <c r="D787" s="6">
        <f t="shared" ca="1" si="157"/>
        <v>1</v>
      </c>
      <c r="E787" s="7">
        <f ca="1">IF($B787 = 1 + N("Presidente"),
    127,
    IF($B787 = 2 + N("Vice-Presidente"),
        72,
        IF($B787 = 3 + N("Secretária bilíngue"),
            13,
            RANDBETWEEN(5,COUNT(Name!$A:$A) + 1)
        )
    )
)</f>
        <v>69</v>
      </c>
      <c r="F787" s="7" t="str">
        <f ca="1">VLOOKUP($E787,Name!$A:$B,2,FALSE)</f>
        <v>Benjamin</v>
      </c>
      <c r="G787" s="7">
        <f ca="1" xml:space="preserve">
IF($B787 = 1,
    0,
    RANDBETWEEN(5,COUNT('Last name'!$A:$A) + 1)
)</f>
        <v>152</v>
      </c>
      <c r="H787" s="7" t="str">
        <f ca="1" xml:space="preserve">
IF($B787 = 1 + N("Presidente"),
    "de Orléans e Bragança",
    VLOOKUP($G787,'Last name'!$A:$B,2,FALSE) &amp; " " &amp; VLOOKUP(RANDBETWEEN(5,COUNT('Last name'!$A:$A) + 1),'Last name'!$A:$B,2,FALSE)
)</f>
        <v>Pimenta Coelho</v>
      </c>
      <c r="I787" s="7" t="str">
        <f t="shared" ca="1" si="158"/>
        <v>Benjamin Pimenta Coelho</v>
      </c>
      <c r="J787" s="7" t="str" cm="1">
        <f t="array" aca="1" ref="J787" ca="1">SHA1HASH($I787)</f>
        <v>ffcfdd16f48bdfad15ebb75f5b28fa86c7c1a7ee</v>
      </c>
      <c r="K787" s="7" cm="1">
        <f t="array" aca="1" ref="K787" ca="1">INDEX(States!$A:$A,M787,1)</f>
        <v>5</v>
      </c>
      <c r="L787" s="7" t="str">
        <f ca="1">VLOOKUP($K787,Countries!$A:$B,2,FALSE)</f>
        <v>Portugal</v>
      </c>
      <c r="M787" s="7" cm="1">
        <f t="array" aca="1" ref="M787" ca="1">INDEX(States!$C:$C,RANDBETWEEN(5,COUNTA(States!$A:$A) + 1),1)</f>
        <v>21</v>
      </c>
      <c r="N787" s="7" t="str">
        <f ca="1">VLOOKUP($M787,States!$C:$D,2,FALSE)</f>
        <v>Guarda</v>
      </c>
      <c r="O787" s="7" t="str">
        <f ca="1">VLOOKUP($E787,Name!$A:$C,3,FALSE)</f>
        <v>M</v>
      </c>
      <c r="P787" s="7" t="str">
        <f ca="1">VLOOKUP($O787,Genders!$B:$C,2,FALSE)</f>
        <v>Male</v>
      </c>
      <c r="Q787" s="7" cm="1">
        <f t="array" aca="1" ref="Q787" ca="1">INDEX('Marital status'!$A:$A,RANDBETWEEN(5,COUNTA('Marital status'!$A:$A) + 1),1)</f>
        <v>0</v>
      </c>
      <c r="R787" s="7" t="e">
        <f ca="1">VLOOKUP($Q787,'Marital status'!$A:$B,2,FALSE)</f>
        <v>#N/A</v>
      </c>
      <c r="S787" s="7">
        <f t="shared" ca="1" si="159"/>
        <v>5</v>
      </c>
      <c r="T787" s="7" t="str">
        <f ca="1">VLOOKUP($S787,Ethnicities!$A:$B,2,FALSE)</f>
        <v>ASIAN</v>
      </c>
      <c r="U787" s="8">
        <f t="shared" ca="1" si="160"/>
        <v>22832</v>
      </c>
      <c r="V787" s="6">
        <f t="shared" ca="1" si="161"/>
        <v>8</v>
      </c>
      <c r="W787" s="8" t="str">
        <f ca="1">VLOOKUP($V787,'Background education'!$A:$B,2,FALSE)</f>
        <v>Graduate school</v>
      </c>
      <c r="X787" s="7">
        <f ca="1" xml:space="preserve">
  IF(OR($Z787 = 5, $Z787 = 6, $Z787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787" s="7" t="str">
        <f ca="1">VLOOKUP($X787,Departments!$A:$B,2,FALSE)</f>
        <v xml:space="preserve"> Presidency</v>
      </c>
      <c r="Z787" s="6">
        <f t="shared" ca="1" si="162"/>
        <v>11</v>
      </c>
      <c r="AA787" s="7" t="str">
        <f ca="1">VLOOKUP($Z787,Roles!$A:$B,2,FALSE)</f>
        <v>Analyst</v>
      </c>
      <c r="AB787" s="6">
        <f t="shared" ca="1" si="163"/>
        <v>6</v>
      </c>
      <c r="AC787" s="7" t="str">
        <f ca="1" xml:space="preserve">
IF(
  ISNA($AB787),
  NA(),
  VLOOKUP($AB787,Levels!$A:$B,2,FALSE)
)</f>
        <v>Pleno</v>
      </c>
      <c r="AD787" s="8">
        <f t="shared" ca="1" si="164"/>
        <v>44674</v>
      </c>
      <c r="AE787" s="6">
        <f ca="1">RANDBETWEEN(5,COUNTA('Recruitment source'!$A:$A) + 1)</f>
        <v>9</v>
      </c>
      <c r="AF787" s="6" t="str">
        <f ca="1">VLOOKUP($AE787,'Recruitment source'!$A:$B,2,FALSE)</f>
        <v>Empregos Online</v>
      </c>
      <c r="AG787" s="8" t="e">
        <f t="shared" ca="1" si="165"/>
        <v>#N/A</v>
      </c>
      <c r="AH787" s="6" t="e">
        <f t="shared" ca="1" si="166"/>
        <v>#N/A</v>
      </c>
      <c r="AI787" s="6" t="e">
        <f ca="1" xml:space="preserve">
IF(
  ISNA($AH787),
  NA(),
  VLOOKUP($AH787,'Reasons for dismissal'!$A:$B,2,FALSE)
)</f>
        <v>#N/A</v>
      </c>
      <c r="AJ787" s="6">
        <f t="shared" ca="1" si="167"/>
        <v>4</v>
      </c>
      <c r="AK787" s="1">
        <f t="shared" ca="1" si="168"/>
        <v>3000</v>
      </c>
      <c r="AL7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$A787  &amp; ", "   &amp;
$B787  &amp; ", "   &amp;
$D787  &amp; ", '"  &amp;
$I787  &amp; "', '" &amp;
$O787  &amp; "', "  &amp;
$S787  &amp; ", '"  &amp;
TEXT($U787,"dd/mm/aaaa")  &amp; "', "   &amp;
$V787  &amp; ", "   &amp;
$X787  &amp; ", "   &amp;
$Z787  &amp; ", "   &amp;
IF($AB787 &lt;&gt; "", $AB787, "NULL")  &amp; ", "   &amp;
$AK787  &amp; ");"</f>
        <v>#REF!</v>
      </c>
    </row>
    <row r="788" spans="1:38" x14ac:dyDescent="0.2">
      <c r="A788" s="7" cm="1">
        <f t="array" aca="1" ref="A788" ca="1">INDEX(Companies!$A:$A,RANDBETWEEN(2,COUNTA(Companies!$A:$A)),1)</f>
        <v>2</v>
      </c>
      <c r="B788" s="5">
        <f t="shared" si="156"/>
        <v>787</v>
      </c>
      <c r="C788" s="5" t="str" cm="1">
        <f t="array" ref="C788">SHA1HASH($B788)</f>
        <v>e00988f42f7fc5f14ec6a0e7905789110f23c5de</v>
      </c>
      <c r="D788" s="6">
        <f t="shared" ca="1" si="157"/>
        <v>1</v>
      </c>
      <c r="E788" s="7">
        <f ca="1">IF($B788 = 1 + N("Presidente"),
    127,
    IF($B788 = 2 + N("Vice-Presidente"),
        72,
        IF($B788 = 3 + N("Secretária bilíngue"),
            13,
            RANDBETWEEN(5,COUNT(Name!$A:$A) + 1)
        )
    )
)</f>
        <v>46</v>
      </c>
      <c r="F788" s="7" t="str">
        <f ca="1">VLOOKUP($E788,Name!$A:$B,2,FALSE)</f>
        <v>Anna Julia</v>
      </c>
      <c r="G788" s="7">
        <f ca="1" xml:space="preserve">
IF($B788 = 1,
    0,
    RANDBETWEEN(5,COUNT('Last name'!$A:$A) + 1)
)</f>
        <v>48</v>
      </c>
      <c r="H788" s="7" t="str">
        <f ca="1" xml:space="preserve">
IF($B788 = 1 + N("Presidente"),
    "de Orléans e Bragança",
    VLOOKUP($G788,'Last name'!$A:$B,2,FALSE) &amp; " " &amp; VLOOKUP(RANDBETWEEN(5,COUNT('Last name'!$A:$A) + 1),'Last name'!$A:$B,2,FALSE)
)</f>
        <v>Brasil Romano</v>
      </c>
      <c r="I788" s="7" t="str">
        <f t="shared" ca="1" si="158"/>
        <v>Anna Julia Brasil Romano</v>
      </c>
      <c r="J788" s="7" t="str" cm="1">
        <f t="array" aca="1" ref="J788" ca="1">SHA1HASH($I788)</f>
        <v>79ca4d9215abde38a72cfd1901c04a75dad65811</v>
      </c>
      <c r="K788" s="7" cm="1">
        <f t="array" aca="1" ref="K788" ca="1">INDEX(States!$A:$A,M788,1)</f>
        <v>5</v>
      </c>
      <c r="L788" s="7" t="str">
        <f ca="1">VLOOKUP($K788,Countries!$A:$B,2,FALSE)</f>
        <v>Portugal</v>
      </c>
      <c r="M788" s="7" cm="1">
        <f t="array" aca="1" ref="M788" ca="1">INDEX(States!$C:$C,RANDBETWEEN(5,COUNTA(States!$A:$A) + 1),1)</f>
        <v>8</v>
      </c>
      <c r="N788" s="7" t="str">
        <f ca="1">VLOOKUP($M788,States!$C:$D,2,FALSE)</f>
        <v>AveirO</v>
      </c>
      <c r="O788" s="7" t="str">
        <f ca="1">VLOOKUP($E788,Name!$A:$C,3,FALSE)</f>
        <v>F</v>
      </c>
      <c r="P788" s="7" t="str">
        <f ca="1">VLOOKUP($O788,Genders!$B:$C,2,FALSE)</f>
        <v>Female</v>
      </c>
      <c r="Q788" s="7" cm="1">
        <f t="array" aca="1" ref="Q788" ca="1">INDEX('Marital status'!$A:$A,RANDBETWEEN(5,COUNTA('Marital status'!$A:$A) + 1),1)</f>
        <v>0</v>
      </c>
      <c r="R788" s="7" t="e">
        <f ca="1">VLOOKUP($Q788,'Marital status'!$A:$B,2,FALSE)</f>
        <v>#N/A</v>
      </c>
      <c r="S788" s="7">
        <f t="shared" ca="1" si="159"/>
        <v>5</v>
      </c>
      <c r="T788" s="7" t="str">
        <f ca="1">VLOOKUP($S788,Ethnicities!$A:$B,2,FALSE)</f>
        <v>ASIAN</v>
      </c>
      <c r="U788" s="8">
        <f t="shared" ca="1" si="160"/>
        <v>20498</v>
      </c>
      <c r="V788" s="6">
        <f t="shared" ca="1" si="161"/>
        <v>7</v>
      </c>
      <c r="W788" s="8" t="str">
        <f ca="1">VLOOKUP($V788,'Background education'!$A:$B,2,FALSE)</f>
        <v>Undergraduate degree</v>
      </c>
      <c r="X788" s="7">
        <f ca="1" xml:space="preserve">
  IF(OR($Z788 = 5, $Z788 = 6, $Z788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788" s="7" t="str">
        <f ca="1">VLOOKUP($X788,Departments!$A:$B,2,FALSE)</f>
        <v>Controlling</v>
      </c>
      <c r="Z788" s="6">
        <f t="shared" ca="1" si="162"/>
        <v>9</v>
      </c>
      <c r="AA788" s="7" t="str">
        <f ca="1">VLOOKUP($Z788,Roles!$A:$B,2,FALSE)</f>
        <v>Intern</v>
      </c>
      <c r="AB788" s="6" t="e">
        <f t="shared" ca="1" si="163"/>
        <v>#N/A</v>
      </c>
      <c r="AC788" s="7" t="e">
        <f ca="1" xml:space="preserve">
IF(
  ISNA($AB788),
  NA(),
  VLOOKUP($AB788,Levels!$A:$B,2,FALSE)
)</f>
        <v>#N/A</v>
      </c>
      <c r="AD788" s="8">
        <f t="shared" ca="1" si="164"/>
        <v>43093</v>
      </c>
      <c r="AE788" s="6">
        <f ca="1">RANDBETWEEN(5,COUNTA('Recruitment source'!$A:$A) + 1)</f>
        <v>15</v>
      </c>
      <c r="AF788" s="6" t="str">
        <f ca="1">VLOOKUP($AE788,'Recruitment source'!$A:$B,2,FALSE)</f>
        <v>Website</v>
      </c>
      <c r="AG788" s="8" t="e">
        <f t="shared" ca="1" si="165"/>
        <v>#N/A</v>
      </c>
      <c r="AH788" s="6" t="e">
        <f t="shared" ca="1" si="166"/>
        <v>#N/A</v>
      </c>
      <c r="AI788" s="6" t="e">
        <f ca="1" xml:space="preserve">
IF(
  ISNA($AH788),
  NA(),
  VLOOKUP($AH788,'Reasons for dismissal'!$A:$B,2,FALSE)
)</f>
        <v>#N/A</v>
      </c>
      <c r="AJ788" s="6">
        <f t="shared" ca="1" si="167"/>
        <v>5</v>
      </c>
      <c r="AK788" s="1">
        <f t="shared" ca="1" si="168"/>
        <v>1205</v>
      </c>
      <c r="AL7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$A788  &amp; ", "   &amp;
$B788  &amp; ", "   &amp;
$D788  &amp; ", '"  &amp;
$I788  &amp; "', '" &amp;
$O788  &amp; "', "  &amp;
$S788  &amp; ", '"  &amp;
TEXT($U788,"dd/mm/aaaa")  &amp; "', "   &amp;
$V788  &amp; ", "   &amp;
$X788  &amp; ", "   &amp;
$Z788  &amp; ", "   &amp;
IF($AB788 &lt;&gt; "", $AB788, "NULL")  &amp; ", "   &amp;
$AK788  &amp; ");"</f>
        <v>#REF!</v>
      </c>
    </row>
    <row r="789" spans="1:38" x14ac:dyDescent="0.2">
      <c r="A789" s="7" cm="1">
        <f t="array" aca="1" ref="A789" ca="1">INDEX(Companies!$A:$A,RANDBETWEEN(2,COUNTA(Companies!$A:$A)),1)</f>
        <v>2</v>
      </c>
      <c r="B789" s="5">
        <f t="shared" si="156"/>
        <v>788</v>
      </c>
      <c r="C789" s="5" t="str" cm="1">
        <f t="array" ref="C789">SHA1HASH($B789)</f>
        <v>0fe36dcdec420a26d899a03ecd0f9bec4fa850fe</v>
      </c>
      <c r="D789" s="6">
        <f t="shared" ca="1" si="157"/>
        <v>1</v>
      </c>
      <c r="E789" s="7">
        <f ca="1">IF($B789 = 1 + N("Presidente"),
    127,
    IF($B789 = 2 + N("Vice-Presidente"),
        72,
        IF($B789 = 3 + N("Secretária bilíngue"),
            13,
            RANDBETWEEN(5,COUNT(Name!$A:$A) + 1)
        )
    )
)</f>
        <v>304</v>
      </c>
      <c r="F789" s="7" t="str">
        <f ca="1">VLOOKUP($E789,Name!$A:$B,2,FALSE)</f>
        <v>Natanael</v>
      </c>
      <c r="G789" s="7">
        <f ca="1" xml:space="preserve">
IF($B789 = 1,
    0,
    RANDBETWEEN(5,COUNT('Last name'!$A:$A) + 1)
)</f>
        <v>53</v>
      </c>
      <c r="H789" s="7" t="str">
        <f ca="1" xml:space="preserve">
IF($B789 = 1 + N("Presidente"),
    "de Orléans e Bragança",
    VLOOKUP($G789,'Last name'!$A:$B,2,FALSE) &amp; " " &amp; VLOOKUP(RANDBETWEEN(5,COUNT('Last name'!$A:$A) + 1),'Last name'!$A:$B,2,FALSE)
)</f>
        <v>Camargo Bragança</v>
      </c>
      <c r="I789" s="7" t="str">
        <f t="shared" ca="1" si="158"/>
        <v>Natanael Camargo Bragança</v>
      </c>
      <c r="J789" s="7" t="str" cm="1">
        <f t="array" aca="1" ref="J789" ca="1">SHA1HASH($I789)</f>
        <v>1e2971fb08337289fa80e54a72dec7247bc0f77a</v>
      </c>
      <c r="K789" s="7" cm="1">
        <f t="array" aca="1" ref="K789" ca="1">INDEX(States!$A:$A,M789,1)</f>
        <v>5</v>
      </c>
      <c r="L789" s="7" t="str">
        <f ca="1">VLOOKUP($K789,Countries!$A:$B,2,FALSE)</f>
        <v>Portugal</v>
      </c>
      <c r="M789" s="7" cm="1">
        <f t="array" aca="1" ref="M789" ca="1">INDEX(States!$C:$C,RANDBETWEEN(5,COUNTA(States!$A:$A) + 1),1)</f>
        <v>13</v>
      </c>
      <c r="N789" s="7" t="str">
        <f ca="1">VLOOKUP($M789,States!$C:$D,2,FALSE)</f>
        <v>Coimbra</v>
      </c>
      <c r="O789" s="7" t="str">
        <f ca="1">VLOOKUP($E789,Name!$A:$C,3,FALSE)</f>
        <v>M</v>
      </c>
      <c r="P789" s="7" t="str">
        <f ca="1">VLOOKUP($O789,Genders!$B:$C,2,FALSE)</f>
        <v>Male</v>
      </c>
      <c r="Q789" s="7" cm="1">
        <f t="array" aca="1" ref="Q789" ca="1">INDEX('Marital status'!$A:$A,RANDBETWEEN(5,COUNTA('Marital status'!$A:$A) + 1),1)</f>
        <v>6</v>
      </c>
      <c r="R789" s="7" t="str">
        <f ca="1">VLOOKUP($Q789,'Marital status'!$A:$B,2,FALSE)</f>
        <v>DIVORCED</v>
      </c>
      <c r="S789" s="7">
        <f t="shared" ca="1" si="159"/>
        <v>5</v>
      </c>
      <c r="T789" s="7" t="str">
        <f ca="1">VLOOKUP($S789,Ethnicities!$A:$B,2,FALSE)</f>
        <v>ASIAN</v>
      </c>
      <c r="U789" s="8">
        <f t="shared" ca="1" si="160"/>
        <v>29277</v>
      </c>
      <c r="V789" s="6">
        <f t="shared" ca="1" si="161"/>
        <v>8</v>
      </c>
      <c r="W789" s="8" t="str">
        <f ca="1">VLOOKUP($V789,'Background education'!$A:$B,2,FALSE)</f>
        <v>Graduate school</v>
      </c>
      <c r="X789" s="7">
        <f ca="1" xml:space="preserve">
  IF(OR($Z789 = 5, $Z789 = 6, $Z789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789" s="7" t="str">
        <f ca="1">VLOOKUP($X789,Departments!$A:$B,2,FALSE)</f>
        <v>Operations</v>
      </c>
      <c r="Z789" s="6">
        <f t="shared" ca="1" si="162"/>
        <v>11</v>
      </c>
      <c r="AA789" s="7" t="str">
        <f ca="1">VLOOKUP($Z789,Roles!$A:$B,2,FALSE)</f>
        <v>Analyst</v>
      </c>
      <c r="AB789" s="6">
        <f t="shared" ca="1" si="163"/>
        <v>6</v>
      </c>
      <c r="AC789" s="7" t="str">
        <f ca="1" xml:space="preserve">
IF(
  ISNA($AB789),
  NA(),
  VLOOKUP($AB789,Levels!$A:$B,2,FALSE)
)</f>
        <v>Pleno</v>
      </c>
      <c r="AD789" s="8">
        <f t="shared" ca="1" si="164"/>
        <v>38673</v>
      </c>
      <c r="AE789" s="6">
        <f ca="1">RANDBETWEEN(5,COUNTA('Recruitment source'!$A:$A) + 1)</f>
        <v>6</v>
      </c>
      <c r="AF789" s="6" t="str">
        <f ca="1">VLOOKUP($AE789,'Recruitment source'!$A:$B,2,FALSE)</f>
        <v>Learn4Good</v>
      </c>
      <c r="AG789" s="8" t="e">
        <f t="shared" ca="1" si="165"/>
        <v>#N/A</v>
      </c>
      <c r="AH789" s="6" t="e">
        <f t="shared" ca="1" si="166"/>
        <v>#N/A</v>
      </c>
      <c r="AI789" s="6" t="e">
        <f ca="1" xml:space="preserve">
IF(
  ISNA($AH789),
  NA(),
  VLOOKUP($AH789,'Reasons for dismissal'!$A:$B,2,FALSE)
)</f>
        <v>#N/A</v>
      </c>
      <c r="AJ789" s="6">
        <f t="shared" ca="1" si="167"/>
        <v>4</v>
      </c>
      <c r="AK789" s="1">
        <f t="shared" ca="1" si="168"/>
        <v>3000</v>
      </c>
      <c r="AL7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$A789  &amp; ", "   &amp;
$B789  &amp; ", "   &amp;
$D789  &amp; ", '"  &amp;
$I789  &amp; "', '" &amp;
$O789  &amp; "', "  &amp;
$S789  &amp; ", '"  &amp;
TEXT($U789,"dd/mm/aaaa")  &amp; "', "   &amp;
$V789  &amp; ", "   &amp;
$X789  &amp; ", "   &amp;
$Z789  &amp; ", "   &amp;
IF($AB789 &lt;&gt; "", $AB789, "NULL")  &amp; ", "   &amp;
$AK789  &amp; ");"</f>
        <v>#REF!</v>
      </c>
    </row>
    <row r="790" spans="1:38" x14ac:dyDescent="0.2">
      <c r="A790" s="7" cm="1">
        <f t="array" aca="1" ref="A790" ca="1">INDEX(Companies!$A:$A,RANDBETWEEN(2,COUNTA(Companies!$A:$A)),1)</f>
        <v>2</v>
      </c>
      <c r="B790" s="5">
        <f t="shared" si="156"/>
        <v>789</v>
      </c>
      <c r="C790" s="5" t="str" cm="1">
        <f t="array" ref="C790">SHA1HASH($B790)</f>
        <v>fc1200c7a7aa52109d762a9f005b149abef01479</v>
      </c>
      <c r="D790" s="6">
        <f t="shared" ca="1" si="157"/>
        <v>1</v>
      </c>
      <c r="E790" s="7">
        <f ca="1">IF($B790 = 1 + N("Presidente"),
    127,
    IF($B790 = 2 + N("Vice-Presidente"),
        72,
        IF($B790 = 3 + N("Secretária bilíngue"),
            13,
            RANDBETWEEN(5,COUNT(Name!$A:$A) + 1)
        )
    )
)</f>
        <v>185</v>
      </c>
      <c r="F790" s="7" t="str">
        <f ca="1">VLOOKUP($E790,Name!$A:$B,2,FALSE)</f>
        <v>João</v>
      </c>
      <c r="G790" s="7">
        <f ca="1" xml:space="preserve">
IF($B790 = 1,
    0,
    RANDBETWEEN(5,COUNT('Last name'!$A:$A) + 1)
)</f>
        <v>161</v>
      </c>
      <c r="H790" s="7" t="str">
        <f ca="1" xml:space="preserve">
IF($B790 = 1 + N("Presidente"),
    "de Orléans e Bragança",
    VLOOKUP($G790,'Last name'!$A:$B,2,FALSE) &amp; " " &amp; VLOOKUP(RANDBETWEEN(5,COUNT('Last name'!$A:$A) + 1),'Last name'!$A:$B,2,FALSE)
)</f>
        <v>Ribeiro Santos</v>
      </c>
      <c r="I790" s="7" t="str">
        <f t="shared" ca="1" si="158"/>
        <v>João Ribeiro Santos</v>
      </c>
      <c r="J790" s="7" t="str" cm="1">
        <f t="array" aca="1" ref="J790" ca="1">SHA1HASH($I790)</f>
        <v>4164a1561253e027ae9c2ade2e071fa118023aa4</v>
      </c>
      <c r="K790" s="7" cm="1">
        <f t="array" aca="1" ref="K790" ca="1">INDEX(States!$A:$A,M790,1)</f>
        <v>5</v>
      </c>
      <c r="L790" s="7" t="str">
        <f ca="1">VLOOKUP($K790,Countries!$A:$B,2,FALSE)</f>
        <v>Portugal</v>
      </c>
      <c r="M790" s="7" cm="1">
        <f t="array" aca="1" ref="M790" ca="1">INDEX(States!$C:$C,RANDBETWEEN(5,COUNTA(States!$A:$A) + 1),1)</f>
        <v>18</v>
      </c>
      <c r="N790" s="7" t="str">
        <f ca="1">VLOOKUP($M790,States!$C:$D,2,FALSE)</f>
        <v>Castelo Branco</v>
      </c>
      <c r="O790" s="7" t="str">
        <f ca="1">VLOOKUP($E790,Name!$A:$C,3,FALSE)</f>
        <v>M</v>
      </c>
      <c r="P790" s="7" t="str">
        <f ca="1">VLOOKUP($O790,Genders!$B:$C,2,FALSE)</f>
        <v>Male</v>
      </c>
      <c r="Q790" s="7" cm="1">
        <f t="array" aca="1" ref="Q790" ca="1">INDEX('Marital status'!$A:$A,RANDBETWEEN(5,COUNTA('Marital status'!$A:$A) + 1),1)</f>
        <v>6</v>
      </c>
      <c r="R790" s="7" t="str">
        <f ca="1">VLOOKUP($Q790,'Marital status'!$A:$B,2,FALSE)</f>
        <v>DIVORCED</v>
      </c>
      <c r="S790" s="7">
        <f t="shared" ca="1" si="159"/>
        <v>5</v>
      </c>
      <c r="T790" s="7" t="str">
        <f ca="1">VLOOKUP($S790,Ethnicities!$A:$B,2,FALSE)</f>
        <v>ASIAN</v>
      </c>
      <c r="U790" s="8">
        <f t="shared" ca="1" si="160"/>
        <v>23310</v>
      </c>
      <c r="V790" s="6">
        <f t="shared" ca="1" si="161"/>
        <v>7</v>
      </c>
      <c r="W790" s="8" t="str">
        <f ca="1">VLOOKUP($V790,'Background education'!$A:$B,2,FALSE)</f>
        <v>Undergraduate degree</v>
      </c>
      <c r="X790" s="7">
        <f ca="1" xml:space="preserve">
  IF(OR($Z790 = 5, $Z790 = 6, $Z790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790" s="7" t="str">
        <f ca="1">VLOOKUP($X790,Departments!$A:$B,2,FALSE)</f>
        <v>Administration</v>
      </c>
      <c r="Z790" s="6">
        <f t="shared" ca="1" si="162"/>
        <v>9</v>
      </c>
      <c r="AA790" s="7" t="str">
        <f ca="1">VLOOKUP($Z790,Roles!$A:$B,2,FALSE)</f>
        <v>Intern</v>
      </c>
      <c r="AB790" s="6" t="e">
        <f t="shared" ca="1" si="163"/>
        <v>#N/A</v>
      </c>
      <c r="AC790" s="7" t="e">
        <f ca="1" xml:space="preserve">
IF(
  ISNA($AB790),
  NA(),
  VLOOKUP($AB790,Levels!$A:$B,2,FALSE)
)</f>
        <v>#N/A</v>
      </c>
      <c r="AD790" s="8">
        <f t="shared" ca="1" si="164"/>
        <v>44246</v>
      </c>
      <c r="AE790" s="6">
        <f ca="1">RANDBETWEEN(5,COUNTA('Recruitment source'!$A:$A) + 1)</f>
        <v>11</v>
      </c>
      <c r="AF790" s="6" t="str">
        <f ca="1">VLOOKUP($AE790,'Recruitment source'!$A:$B,2,FALSE)</f>
        <v>Next Station</v>
      </c>
      <c r="AG790" s="8" t="e">
        <f t="shared" ca="1" si="165"/>
        <v>#N/A</v>
      </c>
      <c r="AH790" s="6" t="e">
        <f t="shared" ca="1" si="166"/>
        <v>#N/A</v>
      </c>
      <c r="AI790" s="6" t="e">
        <f ca="1" xml:space="preserve">
IF(
  ISNA($AH790),
  NA(),
  VLOOKUP($AH790,'Reasons for dismissal'!$A:$B,2,FALSE)
)</f>
        <v>#N/A</v>
      </c>
      <c r="AJ790" s="6">
        <f t="shared" ca="1" si="167"/>
        <v>4</v>
      </c>
      <c r="AK790" s="1">
        <f t="shared" ca="1" si="168"/>
        <v>1205</v>
      </c>
      <c r="AL7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$A790  &amp; ", "   &amp;
$B790  &amp; ", "   &amp;
$D790  &amp; ", '"  &amp;
$I790  &amp; "', '" &amp;
$O790  &amp; "', "  &amp;
$S790  &amp; ", '"  &amp;
TEXT($U790,"dd/mm/aaaa")  &amp; "', "   &amp;
$V790  &amp; ", "   &amp;
$X790  &amp; ", "   &amp;
$Z790  &amp; ", "   &amp;
IF($AB790 &lt;&gt; "", $AB790, "NULL")  &amp; ", "   &amp;
$AK790  &amp; ");"</f>
        <v>#REF!</v>
      </c>
    </row>
    <row r="791" spans="1:38" x14ac:dyDescent="0.2">
      <c r="A791" s="7" cm="1">
        <f t="array" aca="1" ref="A791" ca="1">INDEX(Companies!$A:$A,RANDBETWEEN(2,COUNTA(Companies!$A:$A)),1)</f>
        <v>2</v>
      </c>
      <c r="B791" s="5">
        <f t="shared" si="156"/>
        <v>790</v>
      </c>
      <c r="C791" s="5" t="str" cm="1">
        <f t="array" ref="C791">SHA1HASH($B791)</f>
        <v>4912f56aec6f0ac56bbb7fa9231e79891c48afc5</v>
      </c>
      <c r="D791" s="6">
        <f t="shared" ca="1" si="157"/>
        <v>1</v>
      </c>
      <c r="E791" s="7">
        <f ca="1">IF($B791 = 1 + N("Presidente"),
    127,
    IF($B791 = 2 + N("Vice-Presidente"),
        72,
        IF($B791 = 3 + N("Secretária bilíngue"),
            13,
            RANDBETWEEN(5,COUNT(Name!$A:$A) + 1)
        )
    )
)</f>
        <v>238</v>
      </c>
      <c r="F791" s="7" t="str">
        <f ca="1">VLOOKUP($E791,Name!$A:$B,2,FALSE)</f>
        <v>Lucas</v>
      </c>
      <c r="G791" s="7">
        <f ca="1" xml:space="preserve">
IF($B791 = 1,
    0,
    RANDBETWEEN(5,COUNT('Last name'!$A:$A) + 1)
)</f>
        <v>86</v>
      </c>
      <c r="H791" s="7" t="str">
        <f ca="1" xml:space="preserve">
IF($B791 = 1 + N("Presidente"),
    "de Orléans e Bragança",
    VLOOKUP($G791,'Last name'!$A:$B,2,FALSE) &amp; " " &amp; VLOOKUP(RANDBETWEEN(5,COUNT('Last name'!$A:$A) + 1),'Last name'!$A:$B,2,FALSE)
)</f>
        <v>Ferrara Tavares</v>
      </c>
      <c r="I791" s="7" t="str">
        <f t="shared" ca="1" si="158"/>
        <v>Lucas Ferrara Tavares</v>
      </c>
      <c r="J791" s="7" t="str" cm="1">
        <f t="array" aca="1" ref="J791" ca="1">SHA1HASH($I791)</f>
        <v>df9c907539962dcb915940eeeac98c2f62ed1575</v>
      </c>
      <c r="K791" s="7" cm="1">
        <f t="array" aca="1" ref="K791" ca="1">INDEX(States!$A:$A,M791,1)</f>
        <v>5</v>
      </c>
      <c r="L791" s="7" t="str">
        <f ca="1">VLOOKUP($K791,Countries!$A:$B,2,FALSE)</f>
        <v>Portugal</v>
      </c>
      <c r="M791" s="7" cm="1">
        <f t="array" aca="1" ref="M791" ca="1">INDEX(States!$C:$C,RANDBETWEEN(5,COUNTA(States!$A:$A) + 1),1)</f>
        <v>15</v>
      </c>
      <c r="N791" s="7" t="str">
        <f ca="1">VLOOKUP($M791,States!$C:$D,2,FALSE)</f>
        <v xml:space="preserve"> ÉVORA</v>
      </c>
      <c r="O791" s="7" t="str">
        <f ca="1">VLOOKUP($E791,Name!$A:$C,3,FALSE)</f>
        <v>M</v>
      </c>
      <c r="P791" s="7" t="str">
        <f ca="1">VLOOKUP($O791,Genders!$B:$C,2,FALSE)</f>
        <v>Male</v>
      </c>
      <c r="Q791" s="7" cm="1">
        <f t="array" aca="1" ref="Q791" ca="1">INDEX('Marital status'!$A:$A,RANDBETWEEN(5,COUNTA('Marital status'!$A:$A) + 1),1)</f>
        <v>5</v>
      </c>
      <c r="R791" s="7" t="str">
        <f ca="1">VLOOKUP($Q791,'Marital status'!$A:$B,2,FALSE)</f>
        <v xml:space="preserve"> Separated </v>
      </c>
      <c r="S791" s="7">
        <f t="shared" ca="1" si="159"/>
        <v>6</v>
      </c>
      <c r="T791" s="7" t="str">
        <f ca="1">VLOOKUP($S791,Ethnicities!$A:$B,2,FALSE)</f>
        <v xml:space="preserve">  american Indian or Alaska Native</v>
      </c>
      <c r="U791" s="8">
        <f t="shared" ca="1" si="160"/>
        <v>23456</v>
      </c>
      <c r="V791" s="6">
        <f t="shared" ca="1" si="161"/>
        <v>7</v>
      </c>
      <c r="W791" s="8" t="str">
        <f ca="1">VLOOKUP($V791,'Background education'!$A:$B,2,FALSE)</f>
        <v>Undergraduate degree</v>
      </c>
      <c r="X791" s="7">
        <f ca="1" xml:space="preserve">
  IF(OR($Z791 = 5, $Z791 = 6, $Z791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791" s="7" t="str">
        <f ca="1">VLOOKUP($X791,Departments!$A:$B,2,FALSE)</f>
        <v>Human Resource</v>
      </c>
      <c r="Z791" s="6">
        <f t="shared" ca="1" si="162"/>
        <v>11</v>
      </c>
      <c r="AA791" s="7" t="str">
        <f ca="1">VLOOKUP($Z791,Roles!$A:$B,2,FALSE)</f>
        <v>Analyst</v>
      </c>
      <c r="AB791" s="6">
        <f t="shared" ca="1" si="163"/>
        <v>5</v>
      </c>
      <c r="AC791" s="7" t="str">
        <f ca="1" xml:space="preserve">
IF(
  ISNA($AB791),
  NA(),
  VLOOKUP($AB791,Levels!$A:$B,2,FALSE)
)</f>
        <v>Junior</v>
      </c>
      <c r="AD791" s="8">
        <f t="shared" ca="1" si="164"/>
        <v>42896</v>
      </c>
      <c r="AE791" s="6">
        <f ca="1">RANDBETWEEN(5,COUNTA('Recruitment source'!$A:$A) + 1)</f>
        <v>12</v>
      </c>
      <c r="AF791" s="6" t="str">
        <f ca="1">VLOOKUP($AE791,'Recruitment source'!$A:$B,2,FALSE)</f>
        <v xml:space="preserve"> recommendation of employee</v>
      </c>
      <c r="AG791" s="8" t="e">
        <f t="shared" ca="1" si="165"/>
        <v>#N/A</v>
      </c>
      <c r="AH791" s="6" t="e">
        <f t="shared" ca="1" si="166"/>
        <v>#N/A</v>
      </c>
      <c r="AI791" s="6" t="e">
        <f ca="1" xml:space="preserve">
IF(
  ISNA($AH791),
  NA(),
  VLOOKUP($AH791,'Reasons for dismissal'!$A:$B,2,FALSE)
)</f>
        <v>#N/A</v>
      </c>
      <c r="AJ791" s="6">
        <f t="shared" ca="1" si="167"/>
        <v>4</v>
      </c>
      <c r="AK791" s="1">
        <f t="shared" ca="1" si="168"/>
        <v>2580</v>
      </c>
      <c r="AL7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$A791  &amp; ", "   &amp;
$B791  &amp; ", "   &amp;
$D791  &amp; ", '"  &amp;
$I791  &amp; "', '" &amp;
$O791  &amp; "', "  &amp;
$S791  &amp; ", '"  &amp;
TEXT($U791,"dd/mm/aaaa")  &amp; "', "   &amp;
$V791  &amp; ", "   &amp;
$X791  &amp; ", "   &amp;
$Z791  &amp; ", "   &amp;
IF($AB791 &lt;&gt; "", $AB791, "NULL")  &amp; ", "   &amp;
$AK791  &amp; ");"</f>
        <v>#REF!</v>
      </c>
    </row>
    <row r="792" spans="1:38" x14ac:dyDescent="0.2">
      <c r="A792" s="7" cm="1">
        <f t="array" aca="1" ref="A792" ca="1">INDEX(Companies!$A:$A,RANDBETWEEN(2,COUNTA(Companies!$A:$A)),1)</f>
        <v>2</v>
      </c>
      <c r="B792" s="5">
        <f t="shared" si="156"/>
        <v>791</v>
      </c>
      <c r="C792" s="5" t="str" cm="1">
        <f t="array" ref="C792">SHA1HASH($B792)</f>
        <v>7325068e8007fede0cfd8909e0ca401be6875a5c</v>
      </c>
      <c r="D792" s="6">
        <f t="shared" ca="1" si="157"/>
        <v>1</v>
      </c>
      <c r="E792" s="7">
        <f ca="1">IF($B792 = 1 + N("Presidente"),
    127,
    IF($B792 = 2 + N("Vice-Presidente"),
        72,
        IF($B792 = 3 + N("Secretária bilíngue"),
            13,
            RANDBETWEEN(5,COUNT(Name!$A:$A) + 1)
        )
    )
)</f>
        <v>263</v>
      </c>
      <c r="F792" s="7" t="str">
        <f ca="1">VLOOKUP($E792,Name!$A:$B,2,FALSE)</f>
        <v>Maria Fernanda</v>
      </c>
      <c r="G792" s="7">
        <f ca="1" xml:space="preserve">
IF($B792 = 1,
    0,
    RANDBETWEEN(5,COUNT('Last name'!$A:$A) + 1)
)</f>
        <v>153</v>
      </c>
      <c r="H792" s="7" t="str">
        <f ca="1" xml:space="preserve">
IF($B792 = 1 + N("Presidente"),
    "de Orléans e Bragança",
    VLOOKUP($G792,'Last name'!$A:$B,2,FALSE) &amp; " " &amp; VLOOKUP(RANDBETWEEN(5,COUNT('Last name'!$A:$A) + 1),'Last name'!$A:$B,2,FALSE)
)</f>
        <v>Pimentel Pedroso</v>
      </c>
      <c r="I792" s="7" t="str">
        <f t="shared" ca="1" si="158"/>
        <v>Maria Fernanda Pimentel Pedroso</v>
      </c>
      <c r="J792" s="7" t="str" cm="1">
        <f t="array" aca="1" ref="J792" ca="1">SHA1HASH($I792)</f>
        <v>67e3725c8071cdb4a9ed8efa1b63deca07d86caa</v>
      </c>
      <c r="K792" s="7" cm="1">
        <f t="array" aca="1" ref="K792" ca="1">INDEX(States!$A:$A,M792,1)</f>
        <v>5</v>
      </c>
      <c r="L792" s="7" t="str">
        <f ca="1">VLOOKUP($K792,Countries!$A:$B,2,FALSE)</f>
        <v>Portugal</v>
      </c>
      <c r="M792" s="7" cm="1">
        <f t="array" aca="1" ref="M792" ca="1">INDEX(States!$C:$C,RANDBETWEEN(5,COUNTA(States!$A:$A) + 1),1)</f>
        <v>16</v>
      </c>
      <c r="N792" s="7" t="str">
        <f ca="1">VLOOKUP($M792,States!$C:$D,2,FALSE)</f>
        <v>Azores</v>
      </c>
      <c r="O792" s="7" t="str">
        <f ca="1">VLOOKUP($E792,Name!$A:$C,3,FALSE)</f>
        <v>F</v>
      </c>
      <c r="P792" s="7" t="str">
        <f ca="1">VLOOKUP($O792,Genders!$B:$C,2,FALSE)</f>
        <v>Female</v>
      </c>
      <c r="Q792" s="7" cm="1">
        <f t="array" aca="1" ref="Q792" ca="1">INDEX('Marital status'!$A:$A,RANDBETWEEN(5,COUNTA('Marital status'!$A:$A) + 1),1)</f>
        <v>6</v>
      </c>
      <c r="R792" s="7" t="str">
        <f ca="1">VLOOKUP($Q792,'Marital status'!$A:$B,2,FALSE)</f>
        <v>DIVORCED</v>
      </c>
      <c r="S792" s="7">
        <f t="shared" ca="1" si="159"/>
        <v>7</v>
      </c>
      <c r="T792" s="7" t="str">
        <f ca="1">VLOOKUP($S792,Ethnicities!$A:$B,2,FALSE)</f>
        <v>Native Hawaiian or Other Pacific Islander</v>
      </c>
      <c r="U792" s="8">
        <f t="shared" ca="1" si="160"/>
        <v>25416</v>
      </c>
      <c r="V792" s="6">
        <f t="shared" ca="1" si="161"/>
        <v>7</v>
      </c>
      <c r="W792" s="8" t="str">
        <f ca="1">VLOOKUP($V792,'Background education'!$A:$B,2,FALSE)</f>
        <v>Undergraduate degree</v>
      </c>
      <c r="X792" s="7">
        <f ca="1" xml:space="preserve">
  IF(OR($Z792 = 5, $Z792 = 6, $Z792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792" s="7" t="str">
        <f ca="1">VLOOKUP($X792,Departments!$A:$B,2,FALSE)</f>
        <v>Communication &amp; Marketing</v>
      </c>
      <c r="Z792" s="6">
        <f t="shared" ca="1" si="162"/>
        <v>10</v>
      </c>
      <c r="AA792" s="7" t="str">
        <f ca="1">VLOOKUP($Z792,Roles!$A:$B,2,FALSE)</f>
        <v>Trainee</v>
      </c>
      <c r="AB792" s="6" t="e">
        <f t="shared" ca="1" si="163"/>
        <v>#N/A</v>
      </c>
      <c r="AC792" s="7" t="e">
        <f ca="1" xml:space="preserve">
IF(
  ISNA($AB792),
  NA(),
  VLOOKUP($AB792,Levels!$A:$B,2,FALSE)
)</f>
        <v>#N/A</v>
      </c>
      <c r="AD792" s="8">
        <f t="shared" ca="1" si="164"/>
        <v>41425</v>
      </c>
      <c r="AE792" s="6">
        <f ca="1">RANDBETWEEN(5,COUNTA('Recruitment source'!$A:$A) + 1)</f>
        <v>11</v>
      </c>
      <c r="AF792" s="6" t="str">
        <f ca="1">VLOOKUP($AE792,'Recruitment source'!$A:$B,2,FALSE)</f>
        <v>Next Station</v>
      </c>
      <c r="AG792" s="8" t="e">
        <f t="shared" ca="1" si="165"/>
        <v>#N/A</v>
      </c>
      <c r="AH792" s="6" t="e">
        <f t="shared" ca="1" si="166"/>
        <v>#N/A</v>
      </c>
      <c r="AI792" s="6" t="e">
        <f ca="1" xml:space="preserve">
IF(
  ISNA($AH792),
  NA(),
  VLOOKUP($AH792,'Reasons for dismissal'!$A:$B,2,FALSE)
)</f>
        <v>#N/A</v>
      </c>
      <c r="AJ792" s="6">
        <f t="shared" ca="1" si="167"/>
        <v>5</v>
      </c>
      <c r="AK792" s="1">
        <f t="shared" ca="1" si="168"/>
        <v>1385</v>
      </c>
      <c r="AL7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$A792  &amp; ", "   &amp;
$B792  &amp; ", "   &amp;
$D792  &amp; ", '"  &amp;
$I792  &amp; "', '" &amp;
$O792  &amp; "', "  &amp;
$S792  &amp; ", '"  &amp;
TEXT($U792,"dd/mm/aaaa")  &amp; "', "   &amp;
$V792  &amp; ", "   &amp;
$X792  &amp; ", "   &amp;
$Z792  &amp; ", "   &amp;
IF($AB792 &lt;&gt; "", $AB792, "NULL")  &amp; ", "   &amp;
$AK792  &amp; ");"</f>
        <v>#REF!</v>
      </c>
    </row>
    <row r="793" spans="1:38" x14ac:dyDescent="0.2">
      <c r="A793" s="7" cm="1">
        <f t="array" aca="1" ref="A793" ca="1">INDEX(Companies!$A:$A,RANDBETWEEN(2,COUNTA(Companies!$A:$A)),1)</f>
        <v>2</v>
      </c>
      <c r="B793" s="5">
        <f t="shared" si="156"/>
        <v>792</v>
      </c>
      <c r="C793" s="5" t="str" cm="1">
        <f t="array" ref="C793">SHA1HASH($B793)</f>
        <v>96e388c0b3b7fd874b48621e850335a8f06ca58d</v>
      </c>
      <c r="D793" s="6">
        <f t="shared" ca="1" si="157"/>
        <v>1</v>
      </c>
      <c r="E793" s="7">
        <f ca="1">IF($B793 = 1 + N("Presidente"),
    127,
    IF($B793 = 2 + N("Vice-Presidente"),
        72,
        IF($B793 = 3 + N("Secretária bilíngue"),
            13,
            RANDBETWEEN(5,COUNT(Name!$A:$A) + 1)
        )
    )
)</f>
        <v>247</v>
      </c>
      <c r="F793" s="7" t="str">
        <f ca="1">VLOOKUP($E793,Name!$A:$B,2,FALSE)</f>
        <v>Luiz Otávio</v>
      </c>
      <c r="G793" s="7">
        <f ca="1" xml:space="preserve">
IF($B793 = 1,
    0,
    RANDBETWEEN(5,COUNT('Last name'!$A:$A) + 1)
)</f>
        <v>177</v>
      </c>
      <c r="H793" s="7" t="str">
        <f ca="1" xml:space="preserve">
IF($B793 = 1 + N("Presidente"),
    "de Orléans e Bragança",
    VLOOKUP($G793,'Last name'!$A:$B,2,FALSE) &amp; " " &amp; VLOOKUP(RANDBETWEEN(5,COUNT('Last name'!$A:$A) + 1),'Last name'!$A:$B,2,FALSE)
)</f>
        <v>Saragoça Frois</v>
      </c>
      <c r="I793" s="7" t="str">
        <f t="shared" ca="1" si="158"/>
        <v>Luiz Otávio Saragoça Frois</v>
      </c>
      <c r="J793" s="7" t="str" cm="1">
        <f t="array" aca="1" ref="J793" ca="1">SHA1HASH($I793)</f>
        <v>46dd66dc44d8c3f6d9ec16300021a23961d6ca4b</v>
      </c>
      <c r="K793" s="7" cm="1">
        <f t="array" aca="1" ref="K793" ca="1">INDEX(States!$A:$A,M793,1)</f>
        <v>5</v>
      </c>
      <c r="L793" s="7" t="str">
        <f ca="1">VLOOKUP($K793,Countries!$A:$B,2,FALSE)</f>
        <v>Portugal</v>
      </c>
      <c r="M793" s="7" cm="1">
        <f t="array" aca="1" ref="M793" ca="1">INDEX(States!$C:$C,RANDBETWEEN(5,COUNTA(States!$A:$A) + 1),1)</f>
        <v>18</v>
      </c>
      <c r="N793" s="7" t="str">
        <f ca="1">VLOOKUP($M793,States!$C:$D,2,FALSE)</f>
        <v>Castelo Branco</v>
      </c>
      <c r="O793" s="7" t="str">
        <f ca="1">VLOOKUP($E793,Name!$A:$C,3,FALSE)</f>
        <v>M</v>
      </c>
      <c r="P793" s="7" t="str">
        <f ca="1">VLOOKUP($O793,Genders!$B:$C,2,FALSE)</f>
        <v>Male</v>
      </c>
      <c r="Q793" s="7" cm="1">
        <f t="array" aca="1" ref="Q793" ca="1">INDEX('Marital status'!$A:$A,RANDBETWEEN(5,COUNTA('Marital status'!$A:$A) + 1),1)</f>
        <v>0</v>
      </c>
      <c r="R793" s="7" t="e">
        <f ca="1">VLOOKUP($Q793,'Marital status'!$A:$B,2,FALSE)</f>
        <v>#N/A</v>
      </c>
      <c r="S793" s="7">
        <f t="shared" ca="1" si="159"/>
        <v>5</v>
      </c>
      <c r="T793" s="7" t="str">
        <f ca="1">VLOOKUP($S793,Ethnicities!$A:$B,2,FALSE)</f>
        <v>ASIAN</v>
      </c>
      <c r="U793" s="8">
        <f t="shared" ca="1" si="160"/>
        <v>19294</v>
      </c>
      <c r="V793" s="6">
        <f t="shared" ca="1" si="161"/>
        <v>8</v>
      </c>
      <c r="W793" s="8" t="str">
        <f ca="1">VLOOKUP($V793,'Background education'!$A:$B,2,FALSE)</f>
        <v>Graduate school</v>
      </c>
      <c r="X793" s="7">
        <f ca="1" xml:space="preserve">
  IF(OR($Z793 = 5, $Z793 = 6, $Z793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793" s="7" t="str">
        <f ca="1">VLOOKUP($X793,Departments!$A:$B,2,FALSE)</f>
        <v>Operations</v>
      </c>
      <c r="Z793" s="6">
        <f t="shared" ca="1" si="162"/>
        <v>11</v>
      </c>
      <c r="AA793" s="7" t="str">
        <f ca="1">VLOOKUP($Z793,Roles!$A:$B,2,FALSE)</f>
        <v>Analyst</v>
      </c>
      <c r="AB793" s="6">
        <f t="shared" ca="1" si="163"/>
        <v>5</v>
      </c>
      <c r="AC793" s="7" t="str">
        <f ca="1" xml:space="preserve">
IF(
  ISNA($AB793),
  NA(),
  VLOOKUP($AB793,Levels!$A:$B,2,FALSE)
)</f>
        <v>Junior</v>
      </c>
      <c r="AD793" s="8">
        <f t="shared" ca="1" si="164"/>
        <v>37127</v>
      </c>
      <c r="AE793" s="6">
        <f ca="1">RANDBETWEEN(5,COUNTA('Recruitment source'!$A:$A) + 1)</f>
        <v>11</v>
      </c>
      <c r="AF793" s="6" t="str">
        <f ca="1">VLOOKUP($AE793,'Recruitment source'!$A:$B,2,FALSE)</f>
        <v>Next Station</v>
      </c>
      <c r="AG793" s="8" t="e">
        <f t="shared" ca="1" si="165"/>
        <v>#N/A</v>
      </c>
      <c r="AH793" s="6" t="e">
        <f t="shared" ca="1" si="166"/>
        <v>#N/A</v>
      </c>
      <c r="AI793" s="6" t="e">
        <f ca="1" xml:space="preserve">
IF(
  ISNA($AH793),
  NA(),
  VLOOKUP($AH793,'Reasons for dismissal'!$A:$B,2,FALSE)
)</f>
        <v>#N/A</v>
      </c>
      <c r="AJ793" s="6">
        <f t="shared" ca="1" si="167"/>
        <v>4</v>
      </c>
      <c r="AK793" s="1">
        <f t="shared" ca="1" si="168"/>
        <v>3000</v>
      </c>
      <c r="AL7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$A793  &amp; ", "   &amp;
$B793  &amp; ", "   &amp;
$D793  &amp; ", '"  &amp;
$I793  &amp; "', '" &amp;
$O793  &amp; "', "  &amp;
$S793  &amp; ", '"  &amp;
TEXT($U793,"dd/mm/aaaa")  &amp; "', "   &amp;
$V793  &amp; ", "   &amp;
$X793  &amp; ", "   &amp;
$Z793  &amp; ", "   &amp;
IF($AB793 &lt;&gt; "", $AB793, "NULL")  &amp; ", "   &amp;
$AK793  &amp; ");"</f>
        <v>#REF!</v>
      </c>
    </row>
    <row r="794" spans="1:38" x14ac:dyDescent="0.2">
      <c r="A794" s="7" cm="1">
        <f t="array" aca="1" ref="A794" ca="1">INDEX(Companies!$A:$A,RANDBETWEEN(2,COUNTA(Companies!$A:$A)),1)</f>
        <v>2</v>
      </c>
      <c r="B794" s="5">
        <f t="shared" si="156"/>
        <v>793</v>
      </c>
      <c r="C794" s="5" t="str" cm="1">
        <f t="array" ref="C794">SHA1HASH($B794)</f>
        <v>6fe3dfe314684a658c1b19ca7a8e3abd29afe23e</v>
      </c>
      <c r="D794" s="6">
        <f t="shared" ca="1" si="157"/>
        <v>1</v>
      </c>
      <c r="E794" s="7">
        <f ca="1">IF($B794 = 1 + N("Presidente"),
    127,
    IF($B794 = 2 + N("Vice-Presidente"),
        72,
        IF($B794 = 3 + N("Secretária bilíngue"),
            13,
            RANDBETWEEN(5,COUNT(Name!$A:$A) + 1)
        )
    )
)</f>
        <v>78</v>
      </c>
      <c r="F794" s="7" t="str">
        <f ca="1">VLOOKUP($E794,Name!$A:$B,2,FALSE)</f>
        <v>Bryan</v>
      </c>
      <c r="G794" s="7">
        <f ca="1" xml:space="preserve">
IF($B794 = 1,
    0,
    RANDBETWEEN(5,COUNT('Last name'!$A:$A) + 1)
)</f>
        <v>127</v>
      </c>
      <c r="H794" s="7" t="str">
        <f ca="1" xml:space="preserve">
IF($B794 = 1 + N("Presidente"),
    "de Orléans e Bragança",
    VLOOKUP($G794,'Last name'!$A:$B,2,FALSE) &amp; " " &amp; VLOOKUP(RANDBETWEEN(5,COUNT('Last name'!$A:$A) + 1),'Last name'!$A:$B,2,FALSE)
)</f>
        <v>Melo Malafaia</v>
      </c>
      <c r="I794" s="7" t="str">
        <f t="shared" ca="1" si="158"/>
        <v>Bryan Melo Malafaia</v>
      </c>
      <c r="J794" s="7" t="str" cm="1">
        <f t="array" aca="1" ref="J794" ca="1">SHA1HASH($I794)</f>
        <v>c251db0bc94c66f9f7f3f97ae9d415b6b4bae6e4</v>
      </c>
      <c r="K794" s="7" cm="1">
        <f t="array" aca="1" ref="K794" ca="1">INDEX(States!$A:$A,M794,1)</f>
        <v>5</v>
      </c>
      <c r="L794" s="7" t="str">
        <f ca="1">VLOOKUP($K794,Countries!$A:$B,2,FALSE)</f>
        <v>Portugal</v>
      </c>
      <c r="M794" s="7" cm="1">
        <f t="array" aca="1" ref="M794" ca="1">INDEX(States!$C:$C,RANDBETWEEN(5,COUNTA(States!$A:$A) + 1),1)</f>
        <v>6</v>
      </c>
      <c r="N794" s="7" t="str">
        <f ca="1">VLOOKUP($M794,States!$C:$D,2,FALSE)</f>
        <v>PORTO</v>
      </c>
      <c r="O794" s="7" t="str">
        <f ca="1">VLOOKUP($E794,Name!$A:$C,3,FALSE)</f>
        <v>M</v>
      </c>
      <c r="P794" s="7" t="str">
        <f ca="1">VLOOKUP($O794,Genders!$B:$C,2,FALSE)</f>
        <v>Male</v>
      </c>
      <c r="Q794" s="7" cm="1">
        <f t="array" aca="1" ref="Q794" ca="1">INDEX('Marital status'!$A:$A,RANDBETWEEN(5,COUNTA('Marital status'!$A:$A) + 1),1)</f>
        <v>6</v>
      </c>
      <c r="R794" s="7" t="str">
        <f ca="1">VLOOKUP($Q794,'Marital status'!$A:$B,2,FALSE)</f>
        <v>DIVORCED</v>
      </c>
      <c r="S794" s="7">
        <f t="shared" ca="1" si="159"/>
        <v>5</v>
      </c>
      <c r="T794" s="7" t="str">
        <f ca="1">VLOOKUP($S794,Ethnicities!$A:$B,2,FALSE)</f>
        <v>ASIAN</v>
      </c>
      <c r="U794" s="8">
        <f t="shared" ca="1" si="160"/>
        <v>18706</v>
      </c>
      <c r="V794" s="6">
        <f t="shared" ca="1" si="161"/>
        <v>7</v>
      </c>
      <c r="W794" s="8" t="str">
        <f ca="1">VLOOKUP($V794,'Background education'!$A:$B,2,FALSE)</f>
        <v>Undergraduate degree</v>
      </c>
      <c r="X794" s="7">
        <f ca="1" xml:space="preserve">
  IF(OR($Z794 = 5, $Z794 = 6, $Z794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794" s="7" t="str">
        <f ca="1">VLOOKUP($X794,Departments!$A:$B,2,FALSE)</f>
        <v>Human Resource</v>
      </c>
      <c r="Z794" s="6">
        <f t="shared" ca="1" si="162"/>
        <v>9</v>
      </c>
      <c r="AA794" s="7" t="str">
        <f ca="1">VLOOKUP($Z794,Roles!$A:$B,2,FALSE)</f>
        <v>Intern</v>
      </c>
      <c r="AB794" s="6" t="e">
        <f t="shared" ca="1" si="163"/>
        <v>#N/A</v>
      </c>
      <c r="AC794" s="7" t="e">
        <f ca="1" xml:space="preserve">
IF(
  ISNA($AB794),
  NA(),
  VLOOKUP($AB794,Levels!$A:$B,2,FALSE)
)</f>
        <v>#N/A</v>
      </c>
      <c r="AD794" s="8">
        <f t="shared" ca="1" si="164"/>
        <v>38264</v>
      </c>
      <c r="AE794" s="6">
        <f ca="1">RANDBETWEEN(5,COUNTA('Recruitment source'!$A:$A) + 1)</f>
        <v>13</v>
      </c>
      <c r="AF794" s="6" t="str">
        <f ca="1">VLOOKUP($AE794,'Recruitment source'!$A:$B,2,FALSE)</f>
        <v>Google</v>
      </c>
      <c r="AG794" s="8" t="e">
        <f t="shared" ca="1" si="165"/>
        <v>#N/A</v>
      </c>
      <c r="AH794" s="6" t="e">
        <f t="shared" ca="1" si="166"/>
        <v>#N/A</v>
      </c>
      <c r="AI794" s="6" t="e">
        <f ca="1" xml:space="preserve">
IF(
  ISNA($AH794),
  NA(),
  VLOOKUP($AH794,'Reasons for dismissal'!$A:$B,2,FALSE)
)</f>
        <v>#N/A</v>
      </c>
      <c r="AJ794" s="6">
        <f t="shared" ca="1" si="167"/>
        <v>4</v>
      </c>
      <c r="AK794" s="1">
        <f t="shared" ca="1" si="168"/>
        <v>1285</v>
      </c>
      <c r="AL7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$A794  &amp; ", "   &amp;
$B794  &amp; ", "   &amp;
$D794  &amp; ", '"  &amp;
$I794  &amp; "', '" &amp;
$O794  &amp; "', "  &amp;
$S794  &amp; ", '"  &amp;
TEXT($U794,"dd/mm/aaaa")  &amp; "', "   &amp;
$V794  &amp; ", "   &amp;
$X794  &amp; ", "   &amp;
$Z794  &amp; ", "   &amp;
IF($AB794 &lt;&gt; "", $AB794, "NULL")  &amp; ", "   &amp;
$AK794  &amp; ");"</f>
        <v>#REF!</v>
      </c>
    </row>
    <row r="795" spans="1:38" x14ac:dyDescent="0.2">
      <c r="A795" s="7" cm="1">
        <f t="array" aca="1" ref="A795" ca="1">INDEX(Companies!$A:$A,RANDBETWEEN(2,COUNTA(Companies!$A:$A)),1)</f>
        <v>2</v>
      </c>
      <c r="B795" s="5">
        <f t="shared" si="156"/>
        <v>794</v>
      </c>
      <c r="C795" s="5" t="str" cm="1">
        <f t="array" ref="C795">SHA1HASH($B795)</f>
        <v>41990bc354116362c6e6e8aa088d4e703104e6f7</v>
      </c>
      <c r="D795" s="6">
        <f t="shared" ca="1" si="157"/>
        <v>1</v>
      </c>
      <c r="E795" s="7">
        <f ca="1">IF($B795 = 1 + N("Presidente"),
    127,
    IF($B795 = 2 + N("Vice-Presidente"),
        72,
        IF($B795 = 3 + N("Secretária bilíngue"),
            13,
            RANDBETWEEN(5,COUNT(Name!$A:$A) + 1)
        )
    )
)</f>
        <v>363</v>
      </c>
      <c r="F795" s="7" t="str">
        <f ca="1">VLOOKUP($E795,Name!$A:$B,2,FALSE)</f>
        <v>Yago</v>
      </c>
      <c r="G795" s="7">
        <f ca="1" xml:space="preserve">
IF($B795 = 1,
    0,
    RANDBETWEEN(5,COUNT('Last name'!$A:$A) + 1)
)</f>
        <v>122</v>
      </c>
      <c r="H795" s="7" t="str">
        <f ca="1" xml:space="preserve">
IF($B795 = 1 + N("Presidente"),
    "de Orléans e Bragança",
    VLOOKUP($G795,'Last name'!$A:$B,2,FALSE) &amp; " " &amp; VLOOKUP(RANDBETWEEN(5,COUNT('Last name'!$A:$A) + 1),'Last name'!$A:$B,2,FALSE)
)</f>
        <v>Martini Rizzo</v>
      </c>
      <c r="I795" s="7" t="str">
        <f t="shared" ca="1" si="158"/>
        <v>Yago Martini Rizzo</v>
      </c>
      <c r="J795" s="7" t="str" cm="1">
        <f t="array" aca="1" ref="J795" ca="1">SHA1HASH($I795)</f>
        <v>000e77a122bcfd596d8943a13938d5d2ed4c09de</v>
      </c>
      <c r="K795" s="7" cm="1">
        <f t="array" aca="1" ref="K795" ca="1">INDEX(States!$A:$A,M795,1)</f>
        <v>5</v>
      </c>
      <c r="L795" s="7" t="str">
        <f ca="1">VLOOKUP($K795,Countries!$A:$B,2,FALSE)</f>
        <v>Portugal</v>
      </c>
      <c r="M795" s="7" cm="1">
        <f t="array" aca="1" ref="M795" ca="1">INDEX(States!$C:$C,RANDBETWEEN(5,COUNTA(States!$A:$A) + 1),1)</f>
        <v>17</v>
      </c>
      <c r="N795" s="7" t="str">
        <f ca="1">VLOOKUP($M795,States!$C:$D,2,FALSE)</f>
        <v>Viseu</v>
      </c>
      <c r="O795" s="7" t="str">
        <f ca="1">VLOOKUP($E795,Name!$A:$C,3,FALSE)</f>
        <v>M</v>
      </c>
      <c r="P795" s="7" t="str">
        <f ca="1">VLOOKUP($O795,Genders!$B:$C,2,FALSE)</f>
        <v>Male</v>
      </c>
      <c r="Q795" s="7" cm="1">
        <f t="array" aca="1" ref="Q795" ca="1">INDEX('Marital status'!$A:$A,RANDBETWEEN(5,COUNTA('Marital status'!$A:$A) + 1),1)</f>
        <v>0</v>
      </c>
      <c r="R795" s="7" t="e">
        <f ca="1">VLOOKUP($Q795,'Marital status'!$A:$B,2,FALSE)</f>
        <v>#N/A</v>
      </c>
      <c r="S795" s="7">
        <f t="shared" ca="1" si="159"/>
        <v>5</v>
      </c>
      <c r="T795" s="7" t="str">
        <f ca="1">VLOOKUP($S795,Ethnicities!$A:$B,2,FALSE)</f>
        <v>ASIAN</v>
      </c>
      <c r="U795" s="8">
        <f t="shared" ca="1" si="160"/>
        <v>23824</v>
      </c>
      <c r="V795" s="6">
        <f t="shared" ca="1" si="161"/>
        <v>8</v>
      </c>
      <c r="W795" s="8" t="str">
        <f ca="1">VLOOKUP($V795,'Background education'!$A:$B,2,FALSE)</f>
        <v>Graduate school</v>
      </c>
      <c r="X795" s="7">
        <f ca="1" xml:space="preserve">
  IF(OR($Z795 = 5, $Z795 = 6, $Z795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795" s="7" t="str">
        <f ca="1">VLOOKUP($X795,Departments!$A:$B,2,FALSE)</f>
        <v xml:space="preserve"> Presidency</v>
      </c>
      <c r="Z795" s="6">
        <f t="shared" ca="1" si="162"/>
        <v>11</v>
      </c>
      <c r="AA795" s="7" t="str">
        <f ca="1">VLOOKUP($Z795,Roles!$A:$B,2,FALSE)</f>
        <v>Analyst</v>
      </c>
      <c r="AB795" s="6">
        <f t="shared" ca="1" si="163"/>
        <v>6</v>
      </c>
      <c r="AC795" s="7" t="str">
        <f ca="1" xml:space="preserve">
IF(
  ISNA($AB795),
  NA(),
  VLOOKUP($AB795,Levels!$A:$B,2,FALSE)
)</f>
        <v>Pleno</v>
      </c>
      <c r="AD795" s="8">
        <f t="shared" ca="1" si="164"/>
        <v>43574</v>
      </c>
      <c r="AE795" s="6">
        <f ca="1">RANDBETWEEN(5,COUNTA('Recruitment source'!$A:$A) + 1)</f>
        <v>9</v>
      </c>
      <c r="AF795" s="6" t="str">
        <f ca="1">VLOOKUP($AE795,'Recruitment source'!$A:$B,2,FALSE)</f>
        <v>Empregos Online</v>
      </c>
      <c r="AG795" s="8" t="e">
        <f t="shared" ca="1" si="165"/>
        <v>#N/A</v>
      </c>
      <c r="AH795" s="6" t="e">
        <f t="shared" ca="1" si="166"/>
        <v>#N/A</v>
      </c>
      <c r="AI795" s="6" t="e">
        <f ca="1" xml:space="preserve">
IF(
  ISNA($AH795),
  NA(),
  VLOOKUP($AH795,'Reasons for dismissal'!$A:$B,2,FALSE)
)</f>
        <v>#N/A</v>
      </c>
      <c r="AJ795" s="6">
        <f t="shared" ca="1" si="167"/>
        <v>5</v>
      </c>
      <c r="AK795" s="1">
        <f t="shared" ca="1" si="168"/>
        <v>3000</v>
      </c>
      <c r="AL7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$A795  &amp; ", "   &amp;
$B795  &amp; ", "   &amp;
$D795  &amp; ", '"  &amp;
$I795  &amp; "', '" &amp;
$O795  &amp; "', "  &amp;
$S795  &amp; ", '"  &amp;
TEXT($U795,"dd/mm/aaaa")  &amp; "', "   &amp;
$V795  &amp; ", "   &amp;
$X795  &amp; ", "   &amp;
$Z795  &amp; ", "   &amp;
IF($AB795 &lt;&gt; "", $AB795, "NULL")  &amp; ", "   &amp;
$AK795  &amp; ");"</f>
        <v>#REF!</v>
      </c>
    </row>
    <row r="796" spans="1:38" x14ac:dyDescent="0.2">
      <c r="A796" s="7" cm="1">
        <f t="array" aca="1" ref="A796" ca="1">INDEX(Companies!$A:$A,RANDBETWEEN(2,COUNTA(Companies!$A:$A)),1)</f>
        <v>2</v>
      </c>
      <c r="B796" s="5">
        <f t="shared" si="156"/>
        <v>795</v>
      </c>
      <c r="C796" s="5" t="str" cm="1">
        <f t="array" ref="C796">SHA1HASH($B796)</f>
        <v>61b5df41f1006a3d0ead4e4e6a6a61cb32496959</v>
      </c>
      <c r="D796" s="6">
        <f t="shared" ca="1" si="157"/>
        <v>1</v>
      </c>
      <c r="E796" s="7">
        <f ca="1">IF($B796 = 1 + N("Presidente"),
    127,
    IF($B796 = 2 + N("Vice-Presidente"),
        72,
        IF($B796 = 3 + N("Secretária bilíngue"),
            13,
            RANDBETWEEN(5,COUNT(Name!$A:$A) + 1)
        )
    )
)</f>
        <v>289</v>
      </c>
      <c r="F796" s="7" t="str">
        <f ca="1">VLOOKUP($E796,Name!$A:$B,2,FALSE)</f>
        <v>Maya</v>
      </c>
      <c r="G796" s="7">
        <f ca="1" xml:space="preserve">
IF($B796 = 1,
    0,
    RANDBETWEEN(5,COUNT('Last name'!$A:$A) + 1)
)</f>
        <v>28</v>
      </c>
      <c r="H796" s="7" t="str">
        <f ca="1" xml:space="preserve">
IF($B796 = 1 + N("Presidente"),
    "de Orléans e Bragança",
    VLOOKUP($G796,'Last name'!$A:$B,2,FALSE) &amp; " " &amp; VLOOKUP(RANDBETWEEN(5,COUNT('Last name'!$A:$A) + 1),'Last name'!$A:$B,2,FALSE)
)</f>
        <v>Badu Braga</v>
      </c>
      <c r="I796" s="7" t="str">
        <f t="shared" ca="1" si="158"/>
        <v>Maya Badu Braga</v>
      </c>
      <c r="J796" s="7" t="str" cm="1">
        <f t="array" aca="1" ref="J796" ca="1">SHA1HASH($I796)</f>
        <v>79d07fee60c785587d37c5d7f12c2d608c7fd3b6</v>
      </c>
      <c r="K796" s="7" cm="1">
        <f t="array" aca="1" ref="K796" ca="1">INDEX(States!$A:$A,M796,1)</f>
        <v>5</v>
      </c>
      <c r="L796" s="7" t="str">
        <f ca="1">VLOOKUP($K796,Countries!$A:$B,2,FALSE)</f>
        <v>Portugal</v>
      </c>
      <c r="M796" s="7" cm="1">
        <f t="array" aca="1" ref="M796" ca="1">INDEX(States!$C:$C,RANDBETWEEN(5,COUNTA(States!$A:$A) + 1),1)</f>
        <v>23</v>
      </c>
      <c r="N796" s="7" t="str">
        <f ca="1">VLOOKUP($M796,States!$C:$D,2,FALSE)</f>
        <v>Viana do Castelo</v>
      </c>
      <c r="O796" s="7" t="str">
        <f ca="1">VLOOKUP($E796,Name!$A:$C,3,FALSE)</f>
        <v>F</v>
      </c>
      <c r="P796" s="7" t="str">
        <f ca="1">VLOOKUP($O796,Genders!$B:$C,2,FALSE)</f>
        <v>Female</v>
      </c>
      <c r="Q796" s="7" cm="1">
        <f t="array" aca="1" ref="Q796" ca="1">INDEX('Marital status'!$A:$A,RANDBETWEEN(5,COUNTA('Marital status'!$A:$A) + 1),1)</f>
        <v>0</v>
      </c>
      <c r="R796" s="7" t="e">
        <f ca="1">VLOOKUP($Q796,'Marital status'!$A:$B,2,FALSE)</f>
        <v>#N/A</v>
      </c>
      <c r="S796" s="7">
        <f t="shared" ca="1" si="159"/>
        <v>5</v>
      </c>
      <c r="T796" s="7" t="str">
        <f ca="1">VLOOKUP($S796,Ethnicities!$A:$B,2,FALSE)</f>
        <v>ASIAN</v>
      </c>
      <c r="U796" s="8">
        <f t="shared" ca="1" si="160"/>
        <v>27874</v>
      </c>
      <c r="V796" s="6">
        <f t="shared" ca="1" si="161"/>
        <v>7</v>
      </c>
      <c r="W796" s="8" t="str">
        <f ca="1">VLOOKUP($V796,'Background education'!$A:$B,2,FALSE)</f>
        <v>Undergraduate degree</v>
      </c>
      <c r="X796" s="7">
        <f ca="1" xml:space="preserve">
  IF(OR($Z796 = 5, $Z796 = 6, $Z796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796" s="7" t="str">
        <f ca="1">VLOOKUP($X796,Departments!$A:$B,2,FALSE)</f>
        <v>Finance</v>
      </c>
      <c r="Z796" s="6">
        <f t="shared" ca="1" si="162"/>
        <v>9</v>
      </c>
      <c r="AA796" s="7" t="str">
        <f ca="1">VLOOKUP($Z796,Roles!$A:$B,2,FALSE)</f>
        <v>Intern</v>
      </c>
      <c r="AB796" s="6" t="e">
        <f t="shared" ca="1" si="163"/>
        <v>#N/A</v>
      </c>
      <c r="AC796" s="7" t="e">
        <f ca="1" xml:space="preserve">
IF(
  ISNA($AB796),
  NA(),
  VLOOKUP($AB796,Levels!$A:$B,2,FALSE)
)</f>
        <v>#N/A</v>
      </c>
      <c r="AD796" s="8">
        <f t="shared" ca="1" si="164"/>
        <v>39146</v>
      </c>
      <c r="AE796" s="6">
        <f ca="1">RANDBETWEEN(5,COUNTA('Recruitment source'!$A:$A) + 1)</f>
        <v>8</v>
      </c>
      <c r="AF796" s="6" t="str">
        <f ca="1">VLOOKUP($AE796,'Recruitment source'!$A:$B,2,FALSE)</f>
        <v>Net Empregos</v>
      </c>
      <c r="AG796" s="8" t="e">
        <f t="shared" ca="1" si="165"/>
        <v>#N/A</v>
      </c>
      <c r="AH796" s="6" t="e">
        <f t="shared" ca="1" si="166"/>
        <v>#N/A</v>
      </c>
      <c r="AI796" s="6" t="e">
        <f ca="1" xml:space="preserve">
IF(
  ISNA($AH796),
  NA(),
  VLOOKUP($AH796,'Reasons for dismissal'!$A:$B,2,FALSE)
)</f>
        <v>#N/A</v>
      </c>
      <c r="AJ796" s="6">
        <f t="shared" ca="1" si="167"/>
        <v>4</v>
      </c>
      <c r="AK796" s="1">
        <f t="shared" ca="1" si="168"/>
        <v>1205</v>
      </c>
      <c r="AL7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$A796  &amp; ", "   &amp;
$B796  &amp; ", "   &amp;
$D796  &amp; ", '"  &amp;
$I796  &amp; "', '" &amp;
$O796  &amp; "', "  &amp;
$S796  &amp; ", '"  &amp;
TEXT($U796,"dd/mm/aaaa")  &amp; "', "   &amp;
$V796  &amp; ", "   &amp;
$X796  &amp; ", "   &amp;
$Z796  &amp; ", "   &amp;
IF($AB796 &lt;&gt; "", $AB796, "NULL")  &amp; ", "   &amp;
$AK796  &amp; ");"</f>
        <v>#REF!</v>
      </c>
    </row>
    <row r="797" spans="1:38" x14ac:dyDescent="0.2">
      <c r="A797" s="7" cm="1">
        <f t="array" aca="1" ref="A797" ca="1">INDEX(Companies!$A:$A,RANDBETWEEN(2,COUNTA(Companies!$A:$A)),1)</f>
        <v>2</v>
      </c>
      <c r="B797" s="5">
        <f t="shared" si="156"/>
        <v>796</v>
      </c>
      <c r="C797" s="5" t="str" cm="1">
        <f t="array" ref="C797">SHA1HASH($B797)</f>
        <v>732c0a1fc174dbd3f549df2e96a5dae45900b9d0</v>
      </c>
      <c r="D797" s="6">
        <f t="shared" ca="1" si="157"/>
        <v>1</v>
      </c>
      <c r="E797" s="7">
        <f ca="1">IF($B797 = 1 + N("Presidente"),
    127,
    IF($B797 = 2 + N("Vice-Presidente"),
        72,
        IF($B797 = 3 + N("Secretária bilíngue"),
            13,
            RANDBETWEEN(5,COUNT(Name!$A:$A) + 1)
        )
    )
)</f>
        <v>187</v>
      </c>
      <c r="F797" s="7" t="str">
        <f ca="1">VLOOKUP($E797,Name!$A:$B,2,FALSE)</f>
        <v>João Guilherme</v>
      </c>
      <c r="G797" s="7">
        <f ca="1" xml:space="preserve">
IF($B797 = 1,
    0,
    RANDBETWEEN(5,COUNT('Last name'!$A:$A) + 1)
)</f>
        <v>18</v>
      </c>
      <c r="H797" s="7" t="str">
        <f ca="1" xml:space="preserve">
IF($B797 = 1 + N("Presidente"),
    "de Orléans e Bragança",
    VLOOKUP($G797,'Last name'!$A:$B,2,FALSE) &amp; " " &amp; VLOOKUP(RANDBETWEEN(5,COUNT('Last name'!$A:$A) + 1),'Last name'!$A:$B,2,FALSE)
)</f>
        <v>Andrioli Souza</v>
      </c>
      <c r="I797" s="7" t="str">
        <f t="shared" ca="1" si="158"/>
        <v>João Guilherme Andrioli Souza</v>
      </c>
      <c r="J797" s="7" t="str" cm="1">
        <f t="array" aca="1" ref="J797" ca="1">SHA1HASH($I797)</f>
        <v>0c6dbd81cc93e6afa55af2653d1299d271465478</v>
      </c>
      <c r="K797" s="7" cm="1">
        <f t="array" aca="1" ref="K797" ca="1">INDEX(States!$A:$A,M797,1)</f>
        <v>5</v>
      </c>
      <c r="L797" s="7" t="str">
        <f ca="1">VLOOKUP($K797,Countries!$A:$B,2,FALSE)</f>
        <v>Portugal</v>
      </c>
      <c r="M797" s="7" cm="1">
        <f t="array" aca="1" ref="M797" ca="1">INDEX(States!$C:$C,RANDBETWEEN(5,COUNTA(States!$A:$A) + 1),1)</f>
        <v>22</v>
      </c>
      <c r="N797" s="7" t="str">
        <f ca="1">VLOOKUP($M797,States!$C:$D,2,FALSE)</f>
        <v>Vila Real</v>
      </c>
      <c r="O797" s="7" t="str">
        <f ca="1">VLOOKUP($E797,Name!$A:$C,3,FALSE)</f>
        <v>M</v>
      </c>
      <c r="P797" s="7" t="str">
        <f ca="1">VLOOKUP($O797,Genders!$B:$C,2,FALSE)</f>
        <v>Male</v>
      </c>
      <c r="Q797" s="7" cm="1">
        <f t="array" aca="1" ref="Q797" ca="1">INDEX('Marital status'!$A:$A,RANDBETWEEN(5,COUNTA('Marital status'!$A:$A) + 1),1)</f>
        <v>0</v>
      </c>
      <c r="R797" s="7" t="e">
        <f ca="1">VLOOKUP($Q797,'Marital status'!$A:$B,2,FALSE)</f>
        <v>#N/A</v>
      </c>
      <c r="S797" s="7">
        <f t="shared" ca="1" si="159"/>
        <v>5</v>
      </c>
      <c r="T797" s="7" t="str">
        <f ca="1">VLOOKUP($S797,Ethnicities!$A:$B,2,FALSE)</f>
        <v>ASIAN</v>
      </c>
      <c r="U797" s="8">
        <f t="shared" ca="1" si="160"/>
        <v>30152</v>
      </c>
      <c r="V797" s="6">
        <f t="shared" ca="1" si="161"/>
        <v>7</v>
      </c>
      <c r="W797" s="8" t="str">
        <f ca="1">VLOOKUP($V797,'Background education'!$A:$B,2,FALSE)</f>
        <v>Undergraduate degree</v>
      </c>
      <c r="X797" s="7">
        <f ca="1" xml:space="preserve">
  IF(OR($Z797 = 5, $Z797 = 6, $Z797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797" s="7" t="str">
        <f ca="1">VLOOKUP($X797,Departments!$A:$B,2,FALSE)</f>
        <v xml:space="preserve"> Presidency</v>
      </c>
      <c r="Z797" s="6">
        <f t="shared" ca="1" si="162"/>
        <v>11</v>
      </c>
      <c r="AA797" s="7" t="str">
        <f ca="1">VLOOKUP($Z797,Roles!$A:$B,2,FALSE)</f>
        <v>Analyst</v>
      </c>
      <c r="AB797" s="6">
        <f t="shared" ca="1" si="163"/>
        <v>7</v>
      </c>
      <c r="AC797" s="7" t="str">
        <f ca="1" xml:space="preserve">
IF(
  ISNA($AB797),
  NA(),
  VLOOKUP($AB797,Levels!$A:$B,2,FALSE)
)</f>
        <v>Senior</v>
      </c>
      <c r="AD797" s="8">
        <f t="shared" ca="1" si="164"/>
        <v>41137</v>
      </c>
      <c r="AE797" s="6">
        <f ca="1">RANDBETWEEN(5,COUNTA('Recruitment source'!$A:$A) + 1)</f>
        <v>7</v>
      </c>
      <c r="AF797" s="6" t="str">
        <f ca="1">VLOOKUP($AE797,'Recruitment source'!$A:$B,2,FALSE)</f>
        <v>SAPO Emprego</v>
      </c>
      <c r="AG797" s="8" t="e">
        <f t="shared" ca="1" si="165"/>
        <v>#N/A</v>
      </c>
      <c r="AH797" s="6" t="e">
        <f t="shared" ca="1" si="166"/>
        <v>#N/A</v>
      </c>
      <c r="AI797" s="6" t="e">
        <f ca="1" xml:space="preserve">
IF(
  ISNA($AH797),
  NA(),
  VLOOKUP($AH797,'Reasons for dismissal'!$A:$B,2,FALSE)
)</f>
        <v>#N/A</v>
      </c>
      <c r="AJ797" s="6">
        <f t="shared" ca="1" si="167"/>
        <v>4</v>
      </c>
      <c r="AK797" s="1">
        <f t="shared" ca="1" si="168"/>
        <v>2500</v>
      </c>
      <c r="AL7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$A797  &amp; ", "   &amp;
$B797  &amp; ", "   &amp;
$D797  &amp; ", '"  &amp;
$I797  &amp; "', '" &amp;
$O797  &amp; "', "  &amp;
$S797  &amp; ", '"  &amp;
TEXT($U797,"dd/mm/aaaa")  &amp; "', "   &amp;
$V797  &amp; ", "   &amp;
$X797  &amp; ", "   &amp;
$Z797  &amp; ", "   &amp;
IF($AB797 &lt;&gt; "", $AB797, "NULL")  &amp; ", "   &amp;
$AK797  &amp; ");"</f>
        <v>#REF!</v>
      </c>
    </row>
    <row r="798" spans="1:38" x14ac:dyDescent="0.2">
      <c r="A798" s="7" cm="1">
        <f t="array" aca="1" ref="A798" ca="1">INDEX(Companies!$A:$A,RANDBETWEEN(2,COUNTA(Companies!$A:$A)),1)</f>
        <v>2</v>
      </c>
      <c r="B798" s="5">
        <f t="shared" si="156"/>
        <v>797</v>
      </c>
      <c r="C798" s="5" t="str" cm="1">
        <f t="array" ref="C798">SHA1HASH($B798)</f>
        <v>176908bf2a39eef53edf72b60e99e339da45a9ca</v>
      </c>
      <c r="D798" s="6">
        <f t="shared" ca="1" si="157"/>
        <v>1</v>
      </c>
      <c r="E798" s="7">
        <f ca="1">IF($B798 = 1 + N("Presidente"),
    127,
    IF($B798 = 2 + N("Vice-Presidente"),
        72,
        IF($B798 = 3 + N("Secretária bilíngue"),
            13,
            RANDBETWEEN(5,COUNT(Name!$A:$A) + 1)
        )
    )
)</f>
        <v>275</v>
      </c>
      <c r="F798" s="7" t="str">
        <f ca="1">VLOOKUP($E798,Name!$A:$B,2,FALSE)</f>
        <v>Maria Vitória</v>
      </c>
      <c r="G798" s="7">
        <f ca="1" xml:space="preserve">
IF($B798 = 1,
    0,
    RANDBETWEEN(5,COUNT('Last name'!$A:$A) + 1)
)</f>
        <v>10</v>
      </c>
      <c r="H798" s="7" t="str">
        <f ca="1" xml:space="preserve">
IF($B798 = 1 + N("Presidente"),
    "de Orléans e Bragança",
    VLOOKUP($G798,'Last name'!$A:$B,2,FALSE) &amp; " " &amp; VLOOKUP(RANDBETWEEN(5,COUNT('Last name'!$A:$A) + 1),'Last name'!$A:$B,2,FALSE)
)</f>
        <v>Alencar Morato</v>
      </c>
      <c r="I798" s="7" t="str">
        <f t="shared" ca="1" si="158"/>
        <v>Maria Vitória Alencar Morato</v>
      </c>
      <c r="J798" s="7" t="str" cm="1">
        <f t="array" aca="1" ref="J798" ca="1">SHA1HASH($I798)</f>
        <v>cee0757d541ddcb9baff08c739a12afa3cf97890</v>
      </c>
      <c r="K798" s="7" cm="1">
        <f t="array" aca="1" ref="K798" ca="1">INDEX(States!$A:$A,M798,1)</f>
        <v>5</v>
      </c>
      <c r="L798" s="7" t="str">
        <f ca="1">VLOOKUP($K798,Countries!$A:$B,2,FALSE)</f>
        <v>Portugal</v>
      </c>
      <c r="M798" s="7" cm="1">
        <f t="array" aca="1" ref="M798" ca="1">INDEX(States!$C:$C,RANDBETWEEN(5,COUNTA(States!$A:$A) + 1),1)</f>
        <v>7</v>
      </c>
      <c r="N798" s="7" t="str">
        <f ca="1">VLOOKUP($M798,States!$C:$D,2,FALSE)</f>
        <v xml:space="preserve"> Setúbal </v>
      </c>
      <c r="O798" s="7" t="str">
        <f ca="1">VLOOKUP($E798,Name!$A:$C,3,FALSE)</f>
        <v>F</v>
      </c>
      <c r="P798" s="7" t="str">
        <f ca="1">VLOOKUP($O798,Genders!$B:$C,2,FALSE)</f>
        <v>Female</v>
      </c>
      <c r="Q798" s="7" cm="1">
        <f t="array" aca="1" ref="Q798" ca="1">INDEX('Marital status'!$A:$A,RANDBETWEEN(5,COUNTA('Marital status'!$A:$A) + 1),1)</f>
        <v>6</v>
      </c>
      <c r="R798" s="7" t="str">
        <f ca="1">VLOOKUP($Q798,'Marital status'!$A:$B,2,FALSE)</f>
        <v>DIVORCED</v>
      </c>
      <c r="S798" s="7">
        <f t="shared" ca="1" si="159"/>
        <v>8</v>
      </c>
      <c r="T798" s="7" t="e">
        <f ca="1">VLOOKUP($S798,Ethnicities!$A:$B,2,FALSE)</f>
        <v>#N/A</v>
      </c>
      <c r="U798" s="8">
        <f t="shared" ca="1" si="160"/>
        <v>23769</v>
      </c>
      <c r="V798" s="6">
        <f t="shared" ca="1" si="161"/>
        <v>7</v>
      </c>
      <c r="W798" s="8" t="str">
        <f ca="1">VLOOKUP($V798,'Background education'!$A:$B,2,FALSE)</f>
        <v>Undergraduate degree</v>
      </c>
      <c r="X798" s="7">
        <f ca="1" xml:space="preserve">
  IF(OR($Z798 = 5, $Z798 = 6, $Z798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798" s="7" t="str">
        <f ca="1">VLOOKUP($X798,Departments!$A:$B,2,FALSE)</f>
        <v xml:space="preserve"> Commercial</v>
      </c>
      <c r="Z798" s="6">
        <f t="shared" ca="1" si="162"/>
        <v>10</v>
      </c>
      <c r="AA798" s="7" t="str">
        <f ca="1">VLOOKUP($Z798,Roles!$A:$B,2,FALSE)</f>
        <v>Trainee</v>
      </c>
      <c r="AB798" s="6" t="e">
        <f t="shared" ca="1" si="163"/>
        <v>#N/A</v>
      </c>
      <c r="AC798" s="7" t="e">
        <f ca="1" xml:space="preserve">
IF(
  ISNA($AB798),
  NA(),
  VLOOKUP($AB798,Levels!$A:$B,2,FALSE)
)</f>
        <v>#N/A</v>
      </c>
      <c r="AD798" s="8">
        <f t="shared" ca="1" si="164"/>
        <v>37821</v>
      </c>
      <c r="AE798" s="6">
        <f ca="1">RANDBETWEEN(5,COUNTA('Recruitment source'!$A:$A) + 1)</f>
        <v>9</v>
      </c>
      <c r="AF798" s="6" t="str">
        <f ca="1">VLOOKUP($AE798,'Recruitment source'!$A:$B,2,FALSE)</f>
        <v>Empregos Online</v>
      </c>
      <c r="AG798" s="8" t="e">
        <f t="shared" ca="1" si="165"/>
        <v>#N/A</v>
      </c>
      <c r="AH798" s="6" t="e">
        <f t="shared" ca="1" si="166"/>
        <v>#N/A</v>
      </c>
      <c r="AI798" s="6" t="e">
        <f ca="1" xml:space="preserve">
IF(
  ISNA($AH798),
  NA(),
  VLOOKUP($AH798,'Reasons for dismissal'!$A:$B,2,FALSE)
)</f>
        <v>#N/A</v>
      </c>
      <c r="AJ798" s="6">
        <f t="shared" ca="1" si="167"/>
        <v>5</v>
      </c>
      <c r="AK798" s="1">
        <f t="shared" ca="1" si="168"/>
        <v>1385</v>
      </c>
      <c r="AL7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$A798  &amp; ", "   &amp;
$B798  &amp; ", "   &amp;
$D798  &amp; ", '"  &amp;
$I798  &amp; "', '" &amp;
$O798  &amp; "', "  &amp;
$S798  &amp; ", '"  &amp;
TEXT($U798,"dd/mm/aaaa")  &amp; "', "   &amp;
$V798  &amp; ", "   &amp;
$X798  &amp; ", "   &amp;
$Z798  &amp; ", "   &amp;
IF($AB798 &lt;&gt; "", $AB798, "NULL")  &amp; ", "   &amp;
$AK798  &amp; ");"</f>
        <v>#REF!</v>
      </c>
    </row>
    <row r="799" spans="1:38" x14ac:dyDescent="0.2">
      <c r="A799" s="7" cm="1">
        <f t="array" aca="1" ref="A799" ca="1">INDEX(Companies!$A:$A,RANDBETWEEN(2,COUNTA(Companies!$A:$A)),1)</f>
        <v>2</v>
      </c>
      <c r="B799" s="5">
        <f t="shared" si="156"/>
        <v>798</v>
      </c>
      <c r="C799" s="5" t="str" cm="1">
        <f t="array" ref="C799">SHA1HASH($B799)</f>
        <v>0c0266790a989c46da65349746bc530286bb46c5</v>
      </c>
      <c r="D799" s="6">
        <f t="shared" ca="1" si="157"/>
        <v>1</v>
      </c>
      <c r="E799" s="7">
        <f ca="1">IF($B799 = 1 + N("Presidente"),
    127,
    IF($B799 = 2 + N("Vice-Presidente"),
        72,
        IF($B799 = 3 + N("Secretária bilíngue"),
            13,
            RANDBETWEEN(5,COUNT(Name!$A:$A) + 1)
        )
    )
)</f>
        <v>108</v>
      </c>
      <c r="F799" s="7" t="str">
        <f ca="1">VLOOKUP($E799,Name!$A:$B,2,FALSE)</f>
        <v>Davi Luccas</v>
      </c>
      <c r="G799" s="7">
        <f ca="1" xml:space="preserve">
IF($B799 = 1,
    0,
    RANDBETWEEN(5,COUNT('Last name'!$A:$A) + 1)
)</f>
        <v>128</v>
      </c>
      <c r="H799" s="7" t="str">
        <f ca="1" xml:space="preserve">
IF($B799 = 1 + N("Presidente"),
    "de Orléans e Bragança",
    VLOOKUP($G799,'Last name'!$A:$B,2,FALSE) &amp; " " &amp; VLOOKUP(RANDBETWEEN(5,COUNT('Last name'!$A:$A) + 1),'Last name'!$A:$B,2,FALSE)
)</f>
        <v>Mendes Testa</v>
      </c>
      <c r="I799" s="7" t="str">
        <f t="shared" ca="1" si="158"/>
        <v>Davi Luccas Mendes Testa</v>
      </c>
      <c r="J799" s="7" t="str" cm="1">
        <f t="array" aca="1" ref="J799" ca="1">SHA1HASH($I799)</f>
        <v>9bcf44e5643a147e5e6afdf824c76f9b46ea8201</v>
      </c>
      <c r="K799" s="7" cm="1">
        <f t="array" aca="1" ref="K799" ca="1">INDEX(States!$A:$A,M799,1)</f>
        <v>5</v>
      </c>
      <c r="L799" s="7" t="str">
        <f ca="1">VLOOKUP($K799,Countries!$A:$B,2,FALSE)</f>
        <v>Portugal</v>
      </c>
      <c r="M799" s="7" cm="1">
        <f t="array" aca="1" ref="M799" ca="1">INDEX(States!$C:$C,RANDBETWEEN(5,COUNTA(States!$A:$A) + 1),1)</f>
        <v>6</v>
      </c>
      <c r="N799" s="7" t="str">
        <f ca="1">VLOOKUP($M799,States!$C:$D,2,FALSE)</f>
        <v>PORTO</v>
      </c>
      <c r="O799" s="7" t="str">
        <f ca="1">VLOOKUP($E799,Name!$A:$C,3,FALSE)</f>
        <v>M</v>
      </c>
      <c r="P799" s="7" t="str">
        <f ca="1">VLOOKUP($O799,Genders!$B:$C,2,FALSE)</f>
        <v>Male</v>
      </c>
      <c r="Q799" s="7" cm="1">
        <f t="array" aca="1" ref="Q799" ca="1">INDEX('Marital status'!$A:$A,RANDBETWEEN(5,COUNTA('Marital status'!$A:$A) + 1),1)</f>
        <v>0</v>
      </c>
      <c r="R799" s="7" t="e">
        <f ca="1">VLOOKUP($Q799,'Marital status'!$A:$B,2,FALSE)</f>
        <v>#N/A</v>
      </c>
      <c r="S799" s="7">
        <f t="shared" ca="1" si="159"/>
        <v>5</v>
      </c>
      <c r="T799" s="7" t="str">
        <f ca="1">VLOOKUP($S799,Ethnicities!$A:$B,2,FALSE)</f>
        <v>ASIAN</v>
      </c>
      <c r="U799" s="8">
        <f t="shared" ca="1" si="160"/>
        <v>28270</v>
      </c>
      <c r="V799" s="6">
        <f t="shared" ca="1" si="161"/>
        <v>8</v>
      </c>
      <c r="W799" s="8" t="str">
        <f ca="1">VLOOKUP($V799,'Background education'!$A:$B,2,FALSE)</f>
        <v>Graduate school</v>
      </c>
      <c r="X799" s="7">
        <f ca="1" xml:space="preserve">
  IF(OR($Z799 = 5, $Z799 = 6, $Z799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799" s="7" t="str">
        <f ca="1">VLOOKUP($X799,Departments!$A:$B,2,FALSE)</f>
        <v>Administration</v>
      </c>
      <c r="Z799" s="6">
        <f t="shared" ca="1" si="162"/>
        <v>11</v>
      </c>
      <c r="AA799" s="7" t="str">
        <f ca="1">VLOOKUP($Z799,Roles!$A:$B,2,FALSE)</f>
        <v>Analyst</v>
      </c>
      <c r="AB799" s="6">
        <f t="shared" ca="1" si="163"/>
        <v>5</v>
      </c>
      <c r="AC799" s="7" t="str">
        <f ca="1" xml:space="preserve">
IF(
  ISNA($AB799),
  NA(),
  VLOOKUP($AB799,Levels!$A:$B,2,FALSE)
)</f>
        <v>Junior</v>
      </c>
      <c r="AD799" s="8">
        <f t="shared" ca="1" si="164"/>
        <v>37261</v>
      </c>
      <c r="AE799" s="6">
        <f ca="1">RANDBETWEEN(5,COUNTA('Recruitment source'!$A:$A) + 1)</f>
        <v>15</v>
      </c>
      <c r="AF799" s="6" t="str">
        <f ca="1">VLOOKUP($AE799,'Recruitment source'!$A:$B,2,FALSE)</f>
        <v>Website</v>
      </c>
      <c r="AG799" s="8" t="e">
        <f t="shared" ca="1" si="165"/>
        <v>#N/A</v>
      </c>
      <c r="AH799" s="6" t="e">
        <f t="shared" ca="1" si="166"/>
        <v>#N/A</v>
      </c>
      <c r="AI799" s="6" t="e">
        <f ca="1" xml:space="preserve">
IF(
  ISNA($AH799),
  NA(),
  VLOOKUP($AH799,'Reasons for dismissal'!$A:$B,2,FALSE)
)</f>
        <v>#N/A</v>
      </c>
      <c r="AJ799" s="6">
        <f t="shared" ca="1" si="167"/>
        <v>4</v>
      </c>
      <c r="AK799" s="1">
        <f t="shared" ca="1" si="168"/>
        <v>3000</v>
      </c>
      <c r="AL7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$A799  &amp; ", "   &amp;
$B799  &amp; ", "   &amp;
$D799  &amp; ", '"  &amp;
$I799  &amp; "', '" &amp;
$O799  &amp; "', "  &amp;
$S799  &amp; ", '"  &amp;
TEXT($U799,"dd/mm/aaaa")  &amp; "', "   &amp;
$V799  &amp; ", "   &amp;
$X799  &amp; ", "   &amp;
$Z799  &amp; ", "   &amp;
IF($AB799 &lt;&gt; "", $AB799, "NULL")  &amp; ", "   &amp;
$AK799  &amp; ");"</f>
        <v>#REF!</v>
      </c>
    </row>
    <row r="800" spans="1:38" x14ac:dyDescent="0.2">
      <c r="A800" s="7" cm="1">
        <f t="array" aca="1" ref="A800" ca="1">INDEX(Companies!$A:$A,RANDBETWEEN(2,COUNTA(Companies!$A:$A)),1)</f>
        <v>2</v>
      </c>
      <c r="B800" s="5">
        <f t="shared" si="156"/>
        <v>799</v>
      </c>
      <c r="C800" s="5" t="str" cm="1">
        <f t="array" ref="C800">SHA1HASH($B800)</f>
        <v>01c0c90bf6c9358e58c84ab8a89e34676a26b823</v>
      </c>
      <c r="D800" s="6">
        <f t="shared" ca="1" si="157"/>
        <v>1</v>
      </c>
      <c r="E800" s="7">
        <f ca="1">IF($B800 = 1 + N("Presidente"),
    127,
    IF($B800 = 2 + N("Vice-Presidente"),
        72,
        IF($B800 = 3 + N("Secretária bilíngue"),
            13,
            RANDBETWEEN(5,COUNT(Name!$A:$A) + 1)
        )
    )
)</f>
        <v>362</v>
      </c>
      <c r="F800" s="7" t="str">
        <f ca="1">VLOOKUP($E800,Name!$A:$B,2,FALSE)</f>
        <v>Wilian</v>
      </c>
      <c r="G800" s="7">
        <f ca="1" xml:space="preserve">
IF($B800 = 1,
    0,
    RANDBETWEEN(5,COUNT('Last name'!$A:$A) + 1)
)</f>
        <v>61</v>
      </c>
      <c r="H800" s="7" t="str">
        <f ca="1" xml:space="preserve">
IF($B800 = 1 + N("Presidente"),
    "de Orléans e Bragança",
    VLOOKUP($G800,'Last name'!$A:$B,2,FALSE) &amp; " " &amp; VLOOKUP(RANDBETWEEN(5,COUNT('Last name'!$A:$A) + 1),'Last name'!$A:$B,2,FALSE)
)</f>
        <v>Caruso Mazza</v>
      </c>
      <c r="I800" s="7" t="str">
        <f t="shared" ca="1" si="158"/>
        <v>Wilian Caruso Mazza</v>
      </c>
      <c r="J800" s="7" t="str" cm="1">
        <f t="array" aca="1" ref="J800" ca="1">SHA1HASH($I800)</f>
        <v>259c90fad82b9412d2ff17636c0fe2f4e70da6fe</v>
      </c>
      <c r="K800" s="7" cm="1">
        <f t="array" aca="1" ref="K800" ca="1">INDEX(States!$A:$A,M800,1)</f>
        <v>5</v>
      </c>
      <c r="L800" s="7" t="str">
        <f ca="1">VLOOKUP($K800,Countries!$A:$B,2,FALSE)</f>
        <v>Portugal</v>
      </c>
      <c r="M800" s="7" cm="1">
        <f t="array" aca="1" ref="M800" ca="1">INDEX(States!$C:$C,RANDBETWEEN(5,COUNTA(States!$A:$A) + 1),1)</f>
        <v>22</v>
      </c>
      <c r="N800" s="7" t="str">
        <f ca="1">VLOOKUP($M800,States!$C:$D,2,FALSE)</f>
        <v>Vila Real</v>
      </c>
      <c r="O800" s="7" t="str">
        <f ca="1">VLOOKUP($E800,Name!$A:$C,3,FALSE)</f>
        <v>M</v>
      </c>
      <c r="P800" s="7" t="str">
        <f ca="1">VLOOKUP($O800,Genders!$B:$C,2,FALSE)</f>
        <v>Male</v>
      </c>
      <c r="Q800" s="7" cm="1">
        <f t="array" aca="1" ref="Q800" ca="1">INDEX('Marital status'!$A:$A,RANDBETWEEN(5,COUNTA('Marital status'!$A:$A) + 1),1)</f>
        <v>5</v>
      </c>
      <c r="R800" s="7" t="str">
        <f ca="1">VLOOKUP($Q800,'Marital status'!$A:$B,2,FALSE)</f>
        <v xml:space="preserve"> Separated </v>
      </c>
      <c r="S800" s="7">
        <f t="shared" ca="1" si="159"/>
        <v>5</v>
      </c>
      <c r="T800" s="7" t="str">
        <f ca="1">VLOOKUP($S800,Ethnicities!$A:$B,2,FALSE)</f>
        <v>ASIAN</v>
      </c>
      <c r="U800" s="8">
        <f t="shared" ca="1" si="160"/>
        <v>27060</v>
      </c>
      <c r="V800" s="6">
        <f t="shared" ca="1" si="161"/>
        <v>7</v>
      </c>
      <c r="W800" s="8" t="str">
        <f ca="1">VLOOKUP($V800,'Background education'!$A:$B,2,FALSE)</f>
        <v>Undergraduate degree</v>
      </c>
      <c r="X800" s="7">
        <f ca="1" xml:space="preserve">
  IF(OR($Z800 = 5, $Z800 = 6, $Z800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800" s="7" t="str">
        <f ca="1">VLOOKUP($X800,Departments!$A:$B,2,FALSE)</f>
        <v xml:space="preserve"> Commercial</v>
      </c>
      <c r="Z800" s="6">
        <f t="shared" ca="1" si="162"/>
        <v>10</v>
      </c>
      <c r="AA800" s="7" t="str">
        <f ca="1">VLOOKUP($Z800,Roles!$A:$B,2,FALSE)</f>
        <v>Trainee</v>
      </c>
      <c r="AB800" s="6" t="e">
        <f t="shared" ca="1" si="163"/>
        <v>#N/A</v>
      </c>
      <c r="AC800" s="7" t="e">
        <f ca="1" xml:space="preserve">
IF(
  ISNA($AB800),
  NA(),
  VLOOKUP($AB800,Levels!$A:$B,2,FALSE)
)</f>
        <v>#N/A</v>
      </c>
      <c r="AD800" s="8">
        <f t="shared" ca="1" si="164"/>
        <v>37125</v>
      </c>
      <c r="AE800" s="6">
        <f ca="1">RANDBETWEEN(5,COUNTA('Recruitment source'!$A:$A) + 1)</f>
        <v>6</v>
      </c>
      <c r="AF800" s="6" t="str">
        <f ca="1">VLOOKUP($AE800,'Recruitment source'!$A:$B,2,FALSE)</f>
        <v>Learn4Good</v>
      </c>
      <c r="AG800" s="8" t="e">
        <f t="shared" ca="1" si="165"/>
        <v>#N/A</v>
      </c>
      <c r="AH800" s="6" t="e">
        <f t="shared" ca="1" si="166"/>
        <v>#N/A</v>
      </c>
      <c r="AI800" s="6" t="e">
        <f ca="1" xml:space="preserve">
IF(
  ISNA($AH800),
  NA(),
  VLOOKUP($AH800,'Reasons for dismissal'!$A:$B,2,FALSE)
)</f>
        <v>#N/A</v>
      </c>
      <c r="AJ800" s="6">
        <f t="shared" ca="1" si="167"/>
        <v>5</v>
      </c>
      <c r="AK800" s="1">
        <f t="shared" ca="1" si="168"/>
        <v>1385</v>
      </c>
      <c r="AL8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$A800  &amp; ", "   &amp;
$B800  &amp; ", "   &amp;
$D800  &amp; ", '"  &amp;
$I800  &amp; "', '" &amp;
$O800  &amp; "', "  &amp;
$S800  &amp; ", '"  &amp;
TEXT($U800,"dd/mm/aaaa")  &amp; "', "   &amp;
$V800  &amp; ", "   &amp;
$X800  &amp; ", "   &amp;
$Z800  &amp; ", "   &amp;
IF($AB800 &lt;&gt; "", $AB800, "NULL")  &amp; ", "   &amp;
$AK800  &amp; ");"</f>
        <v>#REF!</v>
      </c>
    </row>
    <row r="801" spans="1:38" x14ac:dyDescent="0.2">
      <c r="A801" s="7" cm="1">
        <f t="array" aca="1" ref="A801" ca="1">INDEX(Companies!$A:$A,RANDBETWEEN(2,COUNTA(Companies!$A:$A)),1)</f>
        <v>2</v>
      </c>
      <c r="B801" s="5">
        <f t="shared" si="156"/>
        <v>800</v>
      </c>
      <c r="C801" s="5" t="str" cm="1">
        <f t="array" ref="C801">SHA1HASH($B801)</f>
        <v>290a52e4dd6282ca78bedde4f4d85b44e532cf99</v>
      </c>
      <c r="D801" s="6">
        <f t="shared" ca="1" si="157"/>
        <v>1</v>
      </c>
      <c r="E801" s="7">
        <f ca="1">IF($B801 = 1 + N("Presidente"),
    127,
    IF($B801 = 2 + N("Vice-Presidente"),
        72,
        IF($B801 = 3 + N("Secretária bilíngue"),
            13,
            RANDBETWEEN(5,COUNT(Name!$A:$A) + 1)
        )
    )
)</f>
        <v>86</v>
      </c>
      <c r="F801" s="7" t="str">
        <f ca="1">VLOOKUP($E801,Name!$A:$B,2,FALSE)</f>
        <v>Carolina</v>
      </c>
      <c r="G801" s="7">
        <f ca="1" xml:space="preserve">
IF($B801 = 1,
    0,
    RANDBETWEEN(5,COUNT('Last name'!$A:$A) + 1)
)</f>
        <v>169</v>
      </c>
      <c r="H801" s="7" t="str">
        <f ca="1" xml:space="preserve">
IF($B801 = 1 + N("Presidente"),
    "de Orléans e Bragança",
    VLOOKUP($G801,'Last name'!$A:$B,2,FALSE) &amp; " " &amp; VLOOKUP(RANDBETWEEN(5,COUNT('Last name'!$A:$A) + 1),'Last name'!$A:$B,2,FALSE)
)</f>
        <v>Russo Dias</v>
      </c>
      <c r="I801" s="7" t="str">
        <f t="shared" ca="1" si="158"/>
        <v>Carolina Russo Dias</v>
      </c>
      <c r="J801" s="7" t="str" cm="1">
        <f t="array" aca="1" ref="J801" ca="1">SHA1HASH($I801)</f>
        <v>9bd33884114bbecf90b828cc03f9f91f0debc851</v>
      </c>
      <c r="K801" s="7" cm="1">
        <f t="array" aca="1" ref="K801" ca="1">INDEX(States!$A:$A,M801,1)</f>
        <v>5</v>
      </c>
      <c r="L801" s="7" t="str">
        <f ca="1">VLOOKUP($K801,Countries!$A:$B,2,FALSE)</f>
        <v>Portugal</v>
      </c>
      <c r="M801" s="7" cm="1">
        <f t="array" aca="1" ref="M801" ca="1">INDEX(States!$C:$C,RANDBETWEEN(5,COUNTA(States!$A:$A) + 1),1)</f>
        <v>20</v>
      </c>
      <c r="N801" s="7" t="str">
        <f ca="1">VLOOKUP($M801,States!$C:$D,2,FALSE)</f>
        <v>Portalegre</v>
      </c>
      <c r="O801" s="7" t="str">
        <f ca="1">VLOOKUP($E801,Name!$A:$C,3,FALSE)</f>
        <v>F</v>
      </c>
      <c r="P801" s="7" t="str">
        <f ca="1">VLOOKUP($O801,Genders!$B:$C,2,FALSE)</f>
        <v>Female</v>
      </c>
      <c r="Q801" s="7" cm="1">
        <f t="array" aca="1" ref="Q801" ca="1">INDEX('Marital status'!$A:$A,RANDBETWEEN(5,COUNTA('Marital status'!$A:$A) + 1),1)</f>
        <v>0</v>
      </c>
      <c r="R801" s="7" t="e">
        <f ca="1">VLOOKUP($Q801,'Marital status'!$A:$B,2,FALSE)</f>
        <v>#N/A</v>
      </c>
      <c r="S801" s="7">
        <f t="shared" ca="1" si="159"/>
        <v>5</v>
      </c>
      <c r="T801" s="7" t="str">
        <f ca="1">VLOOKUP($S801,Ethnicities!$A:$B,2,FALSE)</f>
        <v>ASIAN</v>
      </c>
      <c r="U801" s="8">
        <f t="shared" ca="1" si="160"/>
        <v>24415</v>
      </c>
      <c r="V801" s="6">
        <f t="shared" ca="1" si="161"/>
        <v>7</v>
      </c>
      <c r="W801" s="8" t="str">
        <f ca="1">VLOOKUP($V801,'Background education'!$A:$B,2,FALSE)</f>
        <v>Undergraduate degree</v>
      </c>
      <c r="X801" s="7">
        <f ca="1" xml:space="preserve">
  IF(OR($Z801 = 5, $Z801 = 6, $Z801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801" s="7" t="str">
        <f ca="1">VLOOKUP($X801,Departments!$A:$B,2,FALSE)</f>
        <v xml:space="preserve"> Commercial</v>
      </c>
      <c r="Z801" s="6">
        <f t="shared" ca="1" si="162"/>
        <v>11</v>
      </c>
      <c r="AA801" s="7" t="str">
        <f ca="1">VLOOKUP($Z801,Roles!$A:$B,2,FALSE)</f>
        <v>Analyst</v>
      </c>
      <c r="AB801" s="6">
        <f t="shared" ca="1" si="163"/>
        <v>5</v>
      </c>
      <c r="AC801" s="7" t="str">
        <f ca="1" xml:space="preserve">
IF(
  ISNA($AB801),
  NA(),
  VLOOKUP($AB801,Levels!$A:$B,2,FALSE)
)</f>
        <v>Junior</v>
      </c>
      <c r="AD801" s="8">
        <f t="shared" ca="1" si="164"/>
        <v>43756</v>
      </c>
      <c r="AE801" s="6">
        <f ca="1">RANDBETWEEN(5,COUNTA('Recruitment source'!$A:$A) + 1)</f>
        <v>14</v>
      </c>
      <c r="AF801" s="6" t="str">
        <f ca="1">VLOOKUP($AE801,'Recruitment source'!$A:$B,2,FALSE)</f>
        <v>LinkedIn</v>
      </c>
      <c r="AG801" s="8" t="e">
        <f t="shared" ca="1" si="165"/>
        <v>#N/A</v>
      </c>
      <c r="AH801" s="6" t="e">
        <f t="shared" ca="1" si="166"/>
        <v>#N/A</v>
      </c>
      <c r="AI801" s="6" t="e">
        <f ca="1" xml:space="preserve">
IF(
  ISNA($AH801),
  NA(),
  VLOOKUP($AH801,'Reasons for dismissal'!$A:$B,2,FALSE)
)</f>
        <v>#N/A</v>
      </c>
      <c r="AJ801" s="6">
        <f t="shared" ca="1" si="167"/>
        <v>5</v>
      </c>
      <c r="AK801" s="1">
        <f t="shared" ca="1" si="168"/>
        <v>2580</v>
      </c>
      <c r="AL8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$A801  &amp; ", "   &amp;
$B801  &amp; ", "   &amp;
$D801  &amp; ", '"  &amp;
$I801  &amp; "', '" &amp;
$O801  &amp; "', "  &amp;
$S801  &amp; ", '"  &amp;
TEXT($U801,"dd/mm/aaaa")  &amp; "', "   &amp;
$V801  &amp; ", "   &amp;
$X801  &amp; ", "   &amp;
$Z801  &amp; ", "   &amp;
IF($AB801 &lt;&gt; "", $AB801, "NULL")  &amp; ", "   &amp;
$AK801  &amp; ");"</f>
        <v>#REF!</v>
      </c>
    </row>
    <row r="802" spans="1:38" x14ac:dyDescent="0.2">
      <c r="A802" s="7" cm="1">
        <f t="array" aca="1" ref="A802" ca="1">INDEX(Companies!$A:$A,RANDBETWEEN(2,COUNTA(Companies!$A:$A)),1)</f>
        <v>2</v>
      </c>
      <c r="B802" s="5">
        <f t="shared" si="156"/>
        <v>801</v>
      </c>
      <c r="C802" s="5" t="str" cm="1">
        <f t="array" ref="C802">SHA1HASH($B802)</f>
        <v>549843ddfef8fcf36afa56c6286f2689537c8b2c</v>
      </c>
      <c r="D802" s="6">
        <f t="shared" ca="1" si="157"/>
        <v>1</v>
      </c>
      <c r="E802" s="7">
        <f ca="1">IF($B802 = 1 + N("Presidente"),
    127,
    IF($B802 = 2 + N("Vice-Presidente"),
        72,
        IF($B802 = 3 + N("Secretária bilíngue"),
            13,
            RANDBETWEEN(5,COUNT(Name!$A:$A) + 1)
        )
    )
)</f>
        <v>220</v>
      </c>
      <c r="F802" s="7" t="str">
        <f ca="1">VLOOKUP($E802,Name!$A:$B,2,FALSE)</f>
        <v>Laura</v>
      </c>
      <c r="G802" s="7">
        <f ca="1" xml:space="preserve">
IF($B802 = 1,
    0,
    RANDBETWEEN(5,COUNT('Last name'!$A:$A) + 1)
)</f>
        <v>66</v>
      </c>
      <c r="H802" s="7" t="str">
        <f ca="1" xml:space="preserve">
IF($B802 = 1 + N("Presidente"),
    "de Orléans e Bragança",
    VLOOKUP($G802,'Last name'!$A:$B,2,FALSE) &amp; " " &amp; VLOOKUP(RANDBETWEEN(5,COUNT('Last name'!$A:$A) + 1),'Last name'!$A:$B,2,FALSE)
)</f>
        <v>Colombo Luz</v>
      </c>
      <c r="I802" s="7" t="str">
        <f t="shared" ca="1" si="158"/>
        <v>Laura Colombo Luz</v>
      </c>
      <c r="J802" s="7" t="str" cm="1">
        <f t="array" aca="1" ref="J802" ca="1">SHA1HASH($I802)</f>
        <v>6a3bdc70b212d2cbd2b12198d2688ee468e8539c</v>
      </c>
      <c r="K802" s="7" cm="1">
        <f t="array" aca="1" ref="K802" ca="1">INDEX(States!$A:$A,M802,1)</f>
        <v>5</v>
      </c>
      <c r="L802" s="7" t="str">
        <f ca="1">VLOOKUP($K802,Countries!$A:$B,2,FALSE)</f>
        <v>Portugal</v>
      </c>
      <c r="M802" s="7" cm="1">
        <f t="array" aca="1" ref="M802" ca="1">INDEX(States!$C:$C,RANDBETWEEN(5,COUNTA(States!$A:$A) + 1),1)</f>
        <v>14</v>
      </c>
      <c r="N802" s="7" t="str">
        <f ca="1">VLOOKUP($M802,States!$C:$D,2,FALSE)</f>
        <v>Madeira</v>
      </c>
      <c r="O802" s="7" t="str">
        <f ca="1">VLOOKUP($E802,Name!$A:$C,3,FALSE)</f>
        <v>F</v>
      </c>
      <c r="P802" s="7" t="str">
        <f ca="1">VLOOKUP($O802,Genders!$B:$C,2,FALSE)</f>
        <v>Female</v>
      </c>
      <c r="Q802" s="7" cm="1">
        <f t="array" aca="1" ref="Q802" ca="1">INDEX('Marital status'!$A:$A,RANDBETWEEN(5,COUNTA('Marital status'!$A:$A) + 1),1)</f>
        <v>0</v>
      </c>
      <c r="R802" s="7" t="e">
        <f ca="1">VLOOKUP($Q802,'Marital status'!$A:$B,2,FALSE)</f>
        <v>#N/A</v>
      </c>
      <c r="S802" s="7">
        <f t="shared" ca="1" si="159"/>
        <v>5</v>
      </c>
      <c r="T802" s="7" t="str">
        <f ca="1">VLOOKUP($S802,Ethnicities!$A:$B,2,FALSE)</f>
        <v>ASIAN</v>
      </c>
      <c r="U802" s="8">
        <f t="shared" ca="1" si="160"/>
        <v>32276</v>
      </c>
      <c r="V802" s="6">
        <f t="shared" ca="1" si="161"/>
        <v>7</v>
      </c>
      <c r="W802" s="8" t="str">
        <f ca="1">VLOOKUP($V802,'Background education'!$A:$B,2,FALSE)</f>
        <v>Undergraduate degree</v>
      </c>
      <c r="X802" s="7">
        <f ca="1" xml:space="preserve">
  IF(OR($Z802 = 5, $Z802 = 6, $Z802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802" s="7" t="str">
        <f ca="1">VLOOKUP($X802,Departments!$A:$B,2,FALSE)</f>
        <v>Finance</v>
      </c>
      <c r="Z802" s="6">
        <f t="shared" ca="1" si="162"/>
        <v>9</v>
      </c>
      <c r="AA802" s="7" t="str">
        <f ca="1">VLOOKUP($Z802,Roles!$A:$B,2,FALSE)</f>
        <v>Intern</v>
      </c>
      <c r="AB802" s="6" t="e">
        <f t="shared" ca="1" si="163"/>
        <v>#N/A</v>
      </c>
      <c r="AC802" s="7" t="e">
        <f ca="1" xml:space="preserve">
IF(
  ISNA($AB802),
  NA(),
  VLOOKUP($AB802,Levels!$A:$B,2,FALSE)
)</f>
        <v>#N/A</v>
      </c>
      <c r="AD802" s="8">
        <f t="shared" ca="1" si="164"/>
        <v>40777</v>
      </c>
      <c r="AE802" s="6">
        <f ca="1">RANDBETWEEN(5,COUNTA('Recruitment source'!$A:$A) + 1)</f>
        <v>12</v>
      </c>
      <c r="AF802" s="6" t="str">
        <f ca="1">VLOOKUP($AE802,'Recruitment source'!$A:$B,2,FALSE)</f>
        <v xml:space="preserve"> recommendation of employee</v>
      </c>
      <c r="AG802" s="8" t="e">
        <f t="shared" ca="1" si="165"/>
        <v>#N/A</v>
      </c>
      <c r="AH802" s="6" t="e">
        <f t="shared" ca="1" si="166"/>
        <v>#N/A</v>
      </c>
      <c r="AI802" s="6" t="e">
        <f ca="1" xml:space="preserve">
IF(
  ISNA($AH802),
  NA(),
  VLOOKUP($AH802,'Reasons for dismissal'!$A:$B,2,FALSE)
)</f>
        <v>#N/A</v>
      </c>
      <c r="AJ802" s="6">
        <f t="shared" ca="1" si="167"/>
        <v>4</v>
      </c>
      <c r="AK802" s="1">
        <f t="shared" ca="1" si="168"/>
        <v>1205</v>
      </c>
      <c r="AL8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$A802  &amp; ", "   &amp;
$B802  &amp; ", "   &amp;
$D802  &amp; ", '"  &amp;
$I802  &amp; "', '" &amp;
$O802  &amp; "', "  &amp;
$S802  &amp; ", '"  &amp;
TEXT($U802,"dd/mm/aaaa")  &amp; "', "   &amp;
$V802  &amp; ", "   &amp;
$X802  &amp; ", "   &amp;
$Z802  &amp; ", "   &amp;
IF($AB802 &lt;&gt; "", $AB802, "NULL")  &amp; ", "   &amp;
$AK802  &amp; ");"</f>
        <v>#REF!</v>
      </c>
    </row>
    <row r="803" spans="1:38" x14ac:dyDescent="0.2">
      <c r="A803" s="7" cm="1">
        <f t="array" aca="1" ref="A803" ca="1">INDEX(Companies!$A:$A,RANDBETWEEN(2,COUNTA(Companies!$A:$A)),1)</f>
        <v>2</v>
      </c>
      <c r="B803" s="5">
        <f t="shared" si="156"/>
        <v>802</v>
      </c>
      <c r="C803" s="5" t="str" cm="1">
        <f t="array" ref="C803">SHA1HASH($B803)</f>
        <v>acb033af040717d5654d64ccbf68de6e89ef23f5</v>
      </c>
      <c r="D803" s="6">
        <f t="shared" ca="1" si="157"/>
        <v>1</v>
      </c>
      <c r="E803" s="7">
        <f ca="1">IF($B803 = 1 + N("Presidente"),
    127,
    IF($B803 = 2 + N("Vice-Presidente"),
        72,
        IF($B803 = 3 + N("Secretária bilíngue"),
            13,
            RANDBETWEEN(5,COUNT(Name!$A:$A) + 1)
        )
    )
)</f>
        <v>176</v>
      </c>
      <c r="F803" s="7" t="str">
        <f ca="1">VLOOKUP($E803,Name!$A:$B,2,FALSE)</f>
        <v>Isabelle</v>
      </c>
      <c r="G803" s="7">
        <f ca="1" xml:space="preserve">
IF($B803 = 1,
    0,
    RANDBETWEEN(5,COUNT('Last name'!$A:$A) + 1)
)</f>
        <v>65</v>
      </c>
      <c r="H803" s="7" t="str">
        <f ca="1" xml:space="preserve">
IF($B803 = 1 + N("Presidente"),
    "de Orléans e Bragança",
    VLOOKUP($G803,'Last name'!$A:$B,2,FALSE) &amp; " " &amp; VLOOKUP(RANDBETWEEN(5,COUNT('Last name'!$A:$A) + 1),'Last name'!$A:$B,2,FALSE)
)</f>
        <v>Coelho Rizzo</v>
      </c>
      <c r="I803" s="7" t="str">
        <f t="shared" ca="1" si="158"/>
        <v>Isabelle Coelho Rizzo</v>
      </c>
      <c r="J803" s="7" t="str" cm="1">
        <f t="array" aca="1" ref="J803" ca="1">SHA1HASH($I803)</f>
        <v>648230cce9f5540104758c82ee684ba1e2525fa7</v>
      </c>
      <c r="K803" s="7" cm="1">
        <f t="array" aca="1" ref="K803" ca="1">INDEX(States!$A:$A,M803,1)</f>
        <v>5</v>
      </c>
      <c r="L803" s="7" t="str">
        <f ca="1">VLOOKUP($K803,Countries!$A:$B,2,FALSE)</f>
        <v>Portugal</v>
      </c>
      <c r="M803" s="7" cm="1">
        <f t="array" aca="1" ref="M803" ca="1">INDEX(States!$C:$C,RANDBETWEEN(5,COUNTA(States!$A:$A) + 1),1)</f>
        <v>12</v>
      </c>
      <c r="N803" s="7" t="str">
        <f ca="1">VLOOKUP($M803,States!$C:$D,2,FALSE)</f>
        <v>Leiria</v>
      </c>
      <c r="O803" s="7" t="str">
        <f ca="1">VLOOKUP($E803,Name!$A:$C,3,FALSE)</f>
        <v>F</v>
      </c>
      <c r="P803" s="7" t="str">
        <f ca="1">VLOOKUP($O803,Genders!$B:$C,2,FALSE)</f>
        <v>Female</v>
      </c>
      <c r="Q803" s="7" cm="1">
        <f t="array" aca="1" ref="Q803" ca="1">INDEX('Marital status'!$A:$A,RANDBETWEEN(5,COUNTA('Marital status'!$A:$A) + 1),1)</f>
        <v>5</v>
      </c>
      <c r="R803" s="7" t="str">
        <f ca="1">VLOOKUP($Q803,'Marital status'!$A:$B,2,FALSE)</f>
        <v xml:space="preserve"> Separated </v>
      </c>
      <c r="S803" s="7">
        <f t="shared" ca="1" si="159"/>
        <v>7</v>
      </c>
      <c r="T803" s="7" t="str">
        <f ca="1">VLOOKUP($S803,Ethnicities!$A:$B,2,FALSE)</f>
        <v>Native Hawaiian or Other Pacific Islander</v>
      </c>
      <c r="U803" s="8">
        <f t="shared" ca="1" si="160"/>
        <v>27040</v>
      </c>
      <c r="V803" s="6">
        <f t="shared" ca="1" si="161"/>
        <v>7</v>
      </c>
      <c r="W803" s="8" t="str">
        <f ca="1">VLOOKUP($V803,'Background education'!$A:$B,2,FALSE)</f>
        <v>Undergraduate degree</v>
      </c>
      <c r="X803" s="7">
        <f ca="1" xml:space="preserve">
  IF(OR($Z803 = 5, $Z803 = 6, $Z803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803" s="7" t="str">
        <f ca="1">VLOOKUP($X803,Departments!$A:$B,2,FALSE)</f>
        <v>Finance</v>
      </c>
      <c r="Z803" s="6">
        <f t="shared" ca="1" si="162"/>
        <v>11</v>
      </c>
      <c r="AA803" s="7" t="str">
        <f ca="1">VLOOKUP($Z803,Roles!$A:$B,2,FALSE)</f>
        <v>Analyst</v>
      </c>
      <c r="AB803" s="6">
        <f t="shared" ca="1" si="163"/>
        <v>7</v>
      </c>
      <c r="AC803" s="7" t="str">
        <f ca="1" xml:space="preserve">
IF(
  ISNA($AB803),
  NA(),
  VLOOKUP($AB803,Levels!$A:$B,2,FALSE)
)</f>
        <v>Senior</v>
      </c>
      <c r="AD803" s="8">
        <f t="shared" ca="1" si="164"/>
        <v>36220</v>
      </c>
      <c r="AE803" s="6">
        <f ca="1">RANDBETWEEN(5,COUNTA('Recruitment source'!$A:$A) + 1)</f>
        <v>13</v>
      </c>
      <c r="AF803" s="6" t="str">
        <f ca="1">VLOOKUP($AE803,'Recruitment source'!$A:$B,2,FALSE)</f>
        <v>Google</v>
      </c>
      <c r="AG803" s="8" t="e">
        <f t="shared" ca="1" si="165"/>
        <v>#N/A</v>
      </c>
      <c r="AH803" s="6" t="e">
        <f t="shared" ca="1" si="166"/>
        <v>#N/A</v>
      </c>
      <c r="AI803" s="6" t="e">
        <f ca="1" xml:space="preserve">
IF(
  ISNA($AH803),
  NA(),
  VLOOKUP($AH803,'Reasons for dismissal'!$A:$B,2,FALSE)
)</f>
        <v>#N/A</v>
      </c>
      <c r="AJ803" s="6">
        <f t="shared" ca="1" si="167"/>
        <v>4</v>
      </c>
      <c r="AK803" s="1">
        <f t="shared" ca="1" si="168"/>
        <v>2500</v>
      </c>
      <c r="AL8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$A803  &amp; ", "   &amp;
$B803  &amp; ", "   &amp;
$D803  &amp; ", '"  &amp;
$I803  &amp; "', '" &amp;
$O803  &amp; "', "  &amp;
$S803  &amp; ", '"  &amp;
TEXT($U803,"dd/mm/aaaa")  &amp; "', "   &amp;
$V803  &amp; ", "   &amp;
$X803  &amp; ", "   &amp;
$Z803  &amp; ", "   &amp;
IF($AB803 &lt;&gt; "", $AB803, "NULL")  &amp; ", "   &amp;
$AK803  &amp; ");"</f>
        <v>#REF!</v>
      </c>
    </row>
    <row r="804" spans="1:38" x14ac:dyDescent="0.2">
      <c r="A804" s="7" cm="1">
        <f t="array" aca="1" ref="A804" ca="1">INDEX(Companies!$A:$A,RANDBETWEEN(2,COUNTA(Companies!$A:$A)),1)</f>
        <v>2</v>
      </c>
      <c r="B804" s="5">
        <f t="shared" si="156"/>
        <v>803</v>
      </c>
      <c r="C804" s="5" t="str" cm="1">
        <f t="array" ref="C804">SHA1HASH($B804)</f>
        <v>9d00089c4194a6c21c2d95f432a2777dac29d24e</v>
      </c>
      <c r="D804" s="6">
        <f t="shared" ca="1" si="157"/>
        <v>1</v>
      </c>
      <c r="E804" s="7">
        <f ca="1">IF($B804 = 1 + N("Presidente"),
    127,
    IF($B804 = 2 + N("Vice-Presidente"),
        72,
        IF($B804 = 3 + N("Secretária bilíngue"),
            13,
            RANDBETWEEN(5,COUNT(Name!$A:$A) + 1)
        )
    )
)</f>
        <v>15</v>
      </c>
      <c r="F804" s="7" t="str">
        <f ca="1">VLOOKUP($E804,Name!$A:$B,2,FALSE)</f>
        <v>Alexandre</v>
      </c>
      <c r="G804" s="7">
        <f ca="1" xml:space="preserve">
IF($B804 = 1,
    0,
    RANDBETWEEN(5,COUNT('Last name'!$A:$A) + 1)
)</f>
        <v>56</v>
      </c>
      <c r="H804" s="7" t="str">
        <f ca="1" xml:space="preserve">
IF($B804 = 1 + N("Presidente"),
    "de Orléans e Bragança",
    VLOOKUP($G804,'Last name'!$A:$B,2,FALSE) &amp; " " &amp; VLOOKUP(RANDBETWEEN(5,COUNT('Last name'!$A:$A) + 1),'Last name'!$A:$B,2,FALSE)
)</f>
        <v>Campos Holanda</v>
      </c>
      <c r="I804" s="7" t="str">
        <f t="shared" ca="1" si="158"/>
        <v>Alexandre Campos Holanda</v>
      </c>
      <c r="J804" s="7" t="str" cm="1">
        <f t="array" aca="1" ref="J804" ca="1">SHA1HASH($I804)</f>
        <v>2cb208b177ca3ef739a5c7b8071e73569dcaa116</v>
      </c>
      <c r="K804" s="7" cm="1">
        <f t="array" aca="1" ref="K804" ca="1">INDEX(States!$A:$A,M804,1)</f>
        <v>5</v>
      </c>
      <c r="L804" s="7" t="str">
        <f ca="1">VLOOKUP($K804,Countries!$A:$B,2,FALSE)</f>
        <v>Portugal</v>
      </c>
      <c r="M804" s="7" cm="1">
        <f t="array" aca="1" ref="M804" ca="1">INDEX(States!$C:$C,RANDBETWEEN(5,COUNTA(States!$A:$A) + 1),1)</f>
        <v>11</v>
      </c>
      <c r="N804" s="7" t="str">
        <f ca="1">VLOOKUP($M804,States!$C:$D,2,FALSE)</f>
        <v>Santarém</v>
      </c>
      <c r="O804" s="7" t="str">
        <f ca="1">VLOOKUP($E804,Name!$A:$C,3,FALSE)</f>
        <v>M</v>
      </c>
      <c r="P804" s="7" t="str">
        <f ca="1">VLOOKUP($O804,Genders!$B:$C,2,FALSE)</f>
        <v>Male</v>
      </c>
      <c r="Q804" s="7" cm="1">
        <f t="array" aca="1" ref="Q804" ca="1">INDEX('Marital status'!$A:$A,RANDBETWEEN(5,COUNTA('Marital status'!$A:$A) + 1),1)</f>
        <v>5</v>
      </c>
      <c r="R804" s="7" t="str">
        <f ca="1">VLOOKUP($Q804,'Marital status'!$A:$B,2,FALSE)</f>
        <v xml:space="preserve"> Separated </v>
      </c>
      <c r="S804" s="7">
        <f t="shared" ca="1" si="159"/>
        <v>5</v>
      </c>
      <c r="T804" s="7" t="str">
        <f ca="1">VLOOKUP($S804,Ethnicities!$A:$B,2,FALSE)</f>
        <v>ASIAN</v>
      </c>
      <c r="U804" s="8">
        <f t="shared" ca="1" si="160"/>
        <v>24011</v>
      </c>
      <c r="V804" s="6">
        <f t="shared" ca="1" si="161"/>
        <v>7</v>
      </c>
      <c r="W804" s="8" t="str">
        <f ca="1">VLOOKUP($V804,'Background education'!$A:$B,2,FALSE)</f>
        <v>Undergraduate degree</v>
      </c>
      <c r="X804" s="7">
        <f ca="1" xml:space="preserve">
  IF(OR($Z804 = 5, $Z804 = 6, $Z804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804" s="7" t="str">
        <f ca="1">VLOOKUP($X804,Departments!$A:$B,2,FALSE)</f>
        <v>Controlling</v>
      </c>
      <c r="Z804" s="6">
        <f t="shared" ca="1" si="162"/>
        <v>10</v>
      </c>
      <c r="AA804" s="7" t="str">
        <f ca="1">VLOOKUP($Z804,Roles!$A:$B,2,FALSE)</f>
        <v>Trainee</v>
      </c>
      <c r="AB804" s="6" t="e">
        <f t="shared" ca="1" si="163"/>
        <v>#N/A</v>
      </c>
      <c r="AC804" s="7" t="e">
        <f ca="1" xml:space="preserve">
IF(
  ISNA($AB804),
  NA(),
  VLOOKUP($AB804,Levels!$A:$B,2,FALSE)
)</f>
        <v>#N/A</v>
      </c>
      <c r="AD804" s="8">
        <f t="shared" ca="1" si="164"/>
        <v>41237</v>
      </c>
      <c r="AE804" s="6">
        <f ca="1">RANDBETWEEN(5,COUNTA('Recruitment source'!$A:$A) + 1)</f>
        <v>9</v>
      </c>
      <c r="AF804" s="6" t="str">
        <f ca="1">VLOOKUP($AE804,'Recruitment source'!$A:$B,2,FALSE)</f>
        <v>Empregos Online</v>
      </c>
      <c r="AG804" s="8" t="e">
        <f t="shared" ca="1" si="165"/>
        <v>#N/A</v>
      </c>
      <c r="AH804" s="6" t="e">
        <f t="shared" ca="1" si="166"/>
        <v>#N/A</v>
      </c>
      <c r="AI804" s="6" t="e">
        <f ca="1" xml:space="preserve">
IF(
  ISNA($AH804),
  NA(),
  VLOOKUP($AH804,'Reasons for dismissal'!$A:$B,2,FALSE)
)</f>
        <v>#N/A</v>
      </c>
      <c r="AJ804" s="6">
        <f t="shared" ca="1" si="167"/>
        <v>4</v>
      </c>
      <c r="AK804" s="1">
        <f t="shared" ca="1" si="168"/>
        <v>1305</v>
      </c>
      <c r="AL8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$A804  &amp; ", "   &amp;
$B804  &amp; ", "   &amp;
$D804  &amp; ", '"  &amp;
$I804  &amp; "', '" &amp;
$O804  &amp; "', "  &amp;
$S804  &amp; ", '"  &amp;
TEXT($U804,"dd/mm/aaaa")  &amp; "', "   &amp;
$V804  &amp; ", "   &amp;
$X804  &amp; ", "   &amp;
$Z804  &amp; ", "   &amp;
IF($AB804 &lt;&gt; "", $AB804, "NULL")  &amp; ", "   &amp;
$AK804  &amp; ");"</f>
        <v>#REF!</v>
      </c>
    </row>
    <row r="805" spans="1:38" x14ac:dyDescent="0.2">
      <c r="A805" s="7" cm="1">
        <f t="array" aca="1" ref="A805" ca="1">INDEX(Companies!$A:$A,RANDBETWEEN(2,COUNTA(Companies!$A:$A)),1)</f>
        <v>2</v>
      </c>
      <c r="B805" s="5">
        <f t="shared" si="156"/>
        <v>804</v>
      </c>
      <c r="C805" s="5" t="str" cm="1">
        <f t="array" ref="C805">SHA1HASH($B805)</f>
        <v>43a784ccb1556e9769a993465bbe5bfe24b397d4</v>
      </c>
      <c r="D805" s="6">
        <f t="shared" ca="1" si="157"/>
        <v>1</v>
      </c>
      <c r="E805" s="7">
        <f ca="1">IF($B805 = 1 + N("Presidente"),
    127,
    IF($B805 = 2 + N("Vice-Presidente"),
        72,
        IF($B805 = 3 + N("Secretária bilíngue"),
            13,
            RANDBETWEEN(5,COUNT(Name!$A:$A) + 1)
        )
    )
)</f>
        <v>112</v>
      </c>
      <c r="F805" s="7" t="str">
        <f ca="1">VLOOKUP($E805,Name!$A:$B,2,FALSE)</f>
        <v>Deborah</v>
      </c>
      <c r="G805" s="7">
        <f ca="1" xml:space="preserve">
IF($B805 = 1,
    0,
    RANDBETWEEN(5,COUNT('Last name'!$A:$A) + 1)
)</f>
        <v>74</v>
      </c>
      <c r="H805" s="7" t="str">
        <f ca="1" xml:space="preserve">
IF($B805 = 1 + N("Presidente"),
    "de Orléans e Bragança",
    VLOOKUP($G805,'Last name'!$A:$B,2,FALSE) &amp; " " &amp; VLOOKUP(RANDBETWEEN(5,COUNT('Last name'!$A:$A) + 1),'Last name'!$A:$B,2,FALSE)
)</f>
        <v>Dias Coelho</v>
      </c>
      <c r="I805" s="7" t="str">
        <f t="shared" ca="1" si="158"/>
        <v>Deborah Dias Coelho</v>
      </c>
      <c r="J805" s="7" t="str" cm="1">
        <f t="array" aca="1" ref="J805" ca="1">SHA1HASH($I805)</f>
        <v>1ed8c0329023cadaad621de1e8adfa3e8eafb48d</v>
      </c>
      <c r="K805" s="7" cm="1">
        <f t="array" aca="1" ref="K805" ca="1">INDEX(States!$A:$A,M805,1)</f>
        <v>5</v>
      </c>
      <c r="L805" s="7" t="str">
        <f ca="1">VLOOKUP($K805,Countries!$A:$B,2,FALSE)</f>
        <v>Portugal</v>
      </c>
      <c r="M805" s="7" cm="1">
        <f t="array" aca="1" ref="M805" ca="1">INDEX(States!$C:$C,RANDBETWEEN(5,COUNTA(States!$A:$A) + 1),1)</f>
        <v>17</v>
      </c>
      <c r="N805" s="7" t="str">
        <f ca="1">VLOOKUP($M805,States!$C:$D,2,FALSE)</f>
        <v>Viseu</v>
      </c>
      <c r="O805" s="7" t="str">
        <f ca="1">VLOOKUP($E805,Name!$A:$C,3,FALSE)</f>
        <v>F</v>
      </c>
      <c r="P805" s="7" t="str">
        <f ca="1">VLOOKUP($O805,Genders!$B:$C,2,FALSE)</f>
        <v>Female</v>
      </c>
      <c r="Q805" s="7" cm="1">
        <f t="array" aca="1" ref="Q805" ca="1">INDEX('Marital status'!$A:$A,RANDBETWEEN(5,COUNTA('Marital status'!$A:$A) + 1),1)</f>
        <v>0</v>
      </c>
      <c r="R805" s="7" t="e">
        <f ca="1">VLOOKUP($Q805,'Marital status'!$A:$B,2,FALSE)</f>
        <v>#N/A</v>
      </c>
      <c r="S805" s="7">
        <f t="shared" ca="1" si="159"/>
        <v>6</v>
      </c>
      <c r="T805" s="7" t="str">
        <f ca="1">VLOOKUP($S805,Ethnicities!$A:$B,2,FALSE)</f>
        <v xml:space="preserve">  american Indian or Alaska Native</v>
      </c>
      <c r="U805" s="8">
        <f t="shared" ca="1" si="160"/>
        <v>22536</v>
      </c>
      <c r="V805" s="6">
        <f t="shared" ca="1" si="161"/>
        <v>7</v>
      </c>
      <c r="W805" s="8" t="str">
        <f ca="1">VLOOKUP($V805,'Background education'!$A:$B,2,FALSE)</f>
        <v>Undergraduate degree</v>
      </c>
      <c r="X805" s="7">
        <f ca="1" xml:space="preserve">
  IF(OR($Z805 = 5, $Z805 = 6, $Z805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805" s="7" t="str">
        <f ca="1">VLOOKUP($X805,Departments!$A:$B,2,FALSE)</f>
        <v>Communication &amp; Marketing</v>
      </c>
      <c r="Z805" s="6">
        <f t="shared" ca="1" si="162"/>
        <v>11</v>
      </c>
      <c r="AA805" s="7" t="str">
        <f ca="1">VLOOKUP($Z805,Roles!$A:$B,2,FALSE)</f>
        <v>Analyst</v>
      </c>
      <c r="AB805" s="6">
        <f t="shared" ca="1" si="163"/>
        <v>5</v>
      </c>
      <c r="AC805" s="7" t="str">
        <f ca="1" xml:space="preserve">
IF(
  ISNA($AB805),
  NA(),
  VLOOKUP($AB805,Levels!$A:$B,2,FALSE)
)</f>
        <v>Junior</v>
      </c>
      <c r="AD805" s="8">
        <f t="shared" ca="1" si="164"/>
        <v>41825</v>
      </c>
      <c r="AE805" s="6">
        <f ca="1">RANDBETWEEN(5,COUNTA('Recruitment source'!$A:$A) + 1)</f>
        <v>5</v>
      </c>
      <c r="AF805" s="6" t="str">
        <f ca="1">VLOOKUP($AE805,'Recruitment source'!$A:$B,2,FALSE)</f>
        <v>Indeed</v>
      </c>
      <c r="AG805" s="8" t="e">
        <f t="shared" ca="1" si="165"/>
        <v>#N/A</v>
      </c>
      <c r="AH805" s="6" t="e">
        <f t="shared" ca="1" si="166"/>
        <v>#N/A</v>
      </c>
      <c r="AI805" s="6" t="e">
        <f ca="1" xml:space="preserve">
IF(
  ISNA($AH805),
  NA(),
  VLOOKUP($AH805,'Reasons for dismissal'!$A:$B,2,FALSE)
)</f>
        <v>#N/A</v>
      </c>
      <c r="AJ805" s="6">
        <f t="shared" ca="1" si="167"/>
        <v>4</v>
      </c>
      <c r="AK805" s="1">
        <f t="shared" ca="1" si="168"/>
        <v>2580</v>
      </c>
      <c r="AL8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$A805  &amp; ", "   &amp;
$B805  &amp; ", "   &amp;
$D805  &amp; ", '"  &amp;
$I805  &amp; "', '" &amp;
$O805  &amp; "', "  &amp;
$S805  &amp; ", '"  &amp;
TEXT($U805,"dd/mm/aaaa")  &amp; "', "   &amp;
$V805  &amp; ", "   &amp;
$X805  &amp; ", "   &amp;
$Z805  &amp; ", "   &amp;
IF($AB805 &lt;&gt; "", $AB805, "NULL")  &amp; ", "   &amp;
$AK805  &amp; ");"</f>
        <v>#REF!</v>
      </c>
    </row>
    <row r="806" spans="1:38" x14ac:dyDescent="0.2">
      <c r="A806" s="7" cm="1">
        <f t="array" aca="1" ref="A806" ca="1">INDEX(Companies!$A:$A,RANDBETWEEN(2,COUNTA(Companies!$A:$A)),1)</f>
        <v>2</v>
      </c>
      <c r="B806" s="5">
        <f t="shared" si="156"/>
        <v>805</v>
      </c>
      <c r="C806" s="5" t="str" cm="1">
        <f t="array" ref="C806">SHA1HASH($B806)</f>
        <v>f890d752d330caf426a52643f6510d6efd597f3e</v>
      </c>
      <c r="D806" s="6">
        <f t="shared" ca="1" si="157"/>
        <v>1</v>
      </c>
      <c r="E806" s="7">
        <f ca="1">IF($B806 = 1 + N("Presidente"),
    127,
    IF($B806 = 2 + N("Vice-Presidente"),
        72,
        IF($B806 = 3 + N("Secretária bilíngue"),
            13,
            RANDBETWEEN(5,COUNT(Name!$A:$A) + 1)
        )
    )
)</f>
        <v>204</v>
      </c>
      <c r="F806" s="7" t="str">
        <f ca="1">VLOOKUP($E806,Name!$A:$B,2,FALSE)</f>
        <v>Júlio</v>
      </c>
      <c r="G806" s="7">
        <f ca="1" xml:space="preserve">
IF($B806 = 1,
    0,
    RANDBETWEEN(5,COUNT('Last name'!$A:$A) + 1)
)</f>
        <v>103</v>
      </c>
      <c r="H806" s="7" t="str">
        <f ca="1" xml:space="preserve">
IF($B806 = 1 + N("Presidente"),
    "de Orléans e Bragança",
    VLOOKUP($G806,'Last name'!$A:$B,2,FALSE) &amp; " " &amp; VLOOKUP(RANDBETWEEN(5,COUNT('Last name'!$A:$A) + 1),'Last name'!$A:$B,2,FALSE)
)</f>
        <v>Holanda Faria</v>
      </c>
      <c r="I806" s="7" t="str">
        <f t="shared" ca="1" si="158"/>
        <v>Júlio Holanda Faria</v>
      </c>
      <c r="J806" s="7" t="str" cm="1">
        <f t="array" aca="1" ref="J806" ca="1">SHA1HASH($I806)</f>
        <v>7fa108aedcbc8b772aa8e85f7998602f79f6327e</v>
      </c>
      <c r="K806" s="7" cm="1">
        <f t="array" aca="1" ref="K806" ca="1">INDEX(States!$A:$A,M806,1)</f>
        <v>5</v>
      </c>
      <c r="L806" s="7" t="str">
        <f ca="1">VLOOKUP($K806,Countries!$A:$B,2,FALSE)</f>
        <v>Portugal</v>
      </c>
      <c r="M806" s="7" cm="1">
        <f t="array" aca="1" ref="M806" ca="1">INDEX(States!$C:$C,RANDBETWEEN(5,COUNTA(States!$A:$A) + 1),1)</f>
        <v>23</v>
      </c>
      <c r="N806" s="7" t="str">
        <f ca="1">VLOOKUP($M806,States!$C:$D,2,FALSE)</f>
        <v>Viana do Castelo</v>
      </c>
      <c r="O806" s="7" t="str">
        <f ca="1">VLOOKUP($E806,Name!$A:$C,3,FALSE)</f>
        <v>M</v>
      </c>
      <c r="P806" s="7" t="str">
        <f ca="1">VLOOKUP($O806,Genders!$B:$C,2,FALSE)</f>
        <v>Male</v>
      </c>
      <c r="Q806" s="7" cm="1">
        <f t="array" aca="1" ref="Q806" ca="1">INDEX('Marital status'!$A:$A,RANDBETWEEN(5,COUNTA('Marital status'!$A:$A) + 1),1)</f>
        <v>0</v>
      </c>
      <c r="R806" s="7" t="e">
        <f ca="1">VLOOKUP($Q806,'Marital status'!$A:$B,2,FALSE)</f>
        <v>#N/A</v>
      </c>
      <c r="S806" s="7">
        <f t="shared" ca="1" si="159"/>
        <v>5</v>
      </c>
      <c r="T806" s="7" t="str">
        <f ca="1">VLOOKUP($S806,Ethnicities!$A:$B,2,FALSE)</f>
        <v>ASIAN</v>
      </c>
      <c r="U806" s="8">
        <f t="shared" ca="1" si="160"/>
        <v>22166</v>
      </c>
      <c r="V806" s="6">
        <f t="shared" ca="1" si="161"/>
        <v>7</v>
      </c>
      <c r="W806" s="8" t="str">
        <f ca="1">VLOOKUP($V806,'Background education'!$A:$B,2,FALSE)</f>
        <v>Undergraduate degree</v>
      </c>
      <c r="X806" s="7">
        <f ca="1" xml:space="preserve">
  IF(OR($Z806 = 5, $Z806 = 6, $Z806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806" s="7" t="str">
        <f ca="1">VLOOKUP($X806,Departments!$A:$B,2,FALSE)</f>
        <v>Human Resource</v>
      </c>
      <c r="Z806" s="6">
        <f t="shared" ca="1" si="162"/>
        <v>9</v>
      </c>
      <c r="AA806" s="7" t="str">
        <f ca="1">VLOOKUP($Z806,Roles!$A:$B,2,FALSE)</f>
        <v>Intern</v>
      </c>
      <c r="AB806" s="6" t="e">
        <f t="shared" ca="1" si="163"/>
        <v>#N/A</v>
      </c>
      <c r="AC806" s="7" t="e">
        <f ca="1" xml:space="preserve">
IF(
  ISNA($AB806),
  NA(),
  VLOOKUP($AB806,Levels!$A:$B,2,FALSE)
)</f>
        <v>#N/A</v>
      </c>
      <c r="AD806" s="8">
        <f t="shared" ca="1" si="164"/>
        <v>36342</v>
      </c>
      <c r="AE806" s="6">
        <f ca="1">RANDBETWEEN(5,COUNTA('Recruitment source'!$A:$A) + 1)</f>
        <v>6</v>
      </c>
      <c r="AF806" s="6" t="str">
        <f ca="1">VLOOKUP($AE806,'Recruitment source'!$A:$B,2,FALSE)</f>
        <v>Learn4Good</v>
      </c>
      <c r="AG806" s="8" t="e">
        <f t="shared" ca="1" si="165"/>
        <v>#N/A</v>
      </c>
      <c r="AH806" s="6" t="e">
        <f t="shared" ca="1" si="166"/>
        <v>#N/A</v>
      </c>
      <c r="AI806" s="6" t="e">
        <f ca="1" xml:space="preserve">
IF(
  ISNA($AH806),
  NA(),
  VLOOKUP($AH806,'Reasons for dismissal'!$A:$B,2,FALSE)
)</f>
        <v>#N/A</v>
      </c>
      <c r="AJ806" s="6">
        <f t="shared" ca="1" si="167"/>
        <v>4</v>
      </c>
      <c r="AK806" s="1">
        <f t="shared" ca="1" si="168"/>
        <v>1285</v>
      </c>
      <c r="AL8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$A806  &amp; ", "   &amp;
$B806  &amp; ", "   &amp;
$D806  &amp; ", '"  &amp;
$I806  &amp; "', '" &amp;
$O806  &amp; "', "  &amp;
$S806  &amp; ", '"  &amp;
TEXT($U806,"dd/mm/aaaa")  &amp; "', "   &amp;
$V806  &amp; ", "   &amp;
$X806  &amp; ", "   &amp;
$Z806  &amp; ", "   &amp;
IF($AB806 &lt;&gt; "", $AB806, "NULL")  &amp; ", "   &amp;
$AK806  &amp; ");"</f>
        <v>#REF!</v>
      </c>
    </row>
    <row r="807" spans="1:38" x14ac:dyDescent="0.2">
      <c r="A807" s="7" cm="1">
        <f t="array" aca="1" ref="A807" ca="1">INDEX(Companies!$A:$A,RANDBETWEEN(2,COUNTA(Companies!$A:$A)),1)</f>
        <v>2</v>
      </c>
      <c r="B807" s="5">
        <f t="shared" si="156"/>
        <v>806</v>
      </c>
      <c r="C807" s="5" t="str" cm="1">
        <f t="array" ref="C807">SHA1HASH($B807)</f>
        <v>264bb3273d03cef72b6fbd7618bce7349989fa94</v>
      </c>
      <c r="D807" s="6">
        <f t="shared" ca="1" si="157"/>
        <v>1</v>
      </c>
      <c r="E807" s="7">
        <f ca="1">IF($B807 = 1 + N("Presidente"),
    127,
    IF($B807 = 2 + N("Vice-Presidente"),
        72,
        IF($B807 = 3 + N("Secretária bilíngue"),
            13,
            RANDBETWEEN(5,COUNT(Name!$A:$A) + 1)
        )
    )
)</f>
        <v>282</v>
      </c>
      <c r="F807" s="7" t="str">
        <f ca="1">VLOOKUP($E807,Name!$A:$B,2,FALSE)</f>
        <v>Marinah</v>
      </c>
      <c r="G807" s="7">
        <f ca="1" xml:space="preserve">
IF($B807 = 1,
    0,
    RANDBETWEEN(5,COUNT('Last name'!$A:$A) + 1)
)</f>
        <v>147</v>
      </c>
      <c r="H807" s="7" t="str">
        <f ca="1" xml:space="preserve">
IF($B807 = 1 + N("Presidente"),
    "de Orléans e Bragança",
    VLOOKUP($G807,'Last name'!$A:$B,2,FALSE) &amp; " " &amp; VLOOKUP(RANDBETWEEN(5,COUNT('Last name'!$A:$A) + 1),'Last name'!$A:$B,2,FALSE)
)</f>
        <v>Peçanha Aleluia</v>
      </c>
      <c r="I807" s="7" t="str">
        <f t="shared" ca="1" si="158"/>
        <v>Marinah Peçanha Aleluia</v>
      </c>
      <c r="J807" s="7" t="str" cm="1">
        <f t="array" aca="1" ref="J807" ca="1">SHA1HASH($I807)</f>
        <v>908fdd8474f9c4139fd120990d9ca61837cab833</v>
      </c>
      <c r="K807" s="7" cm="1">
        <f t="array" aca="1" ref="K807" ca="1">INDEX(States!$A:$A,M807,1)</f>
        <v>5</v>
      </c>
      <c r="L807" s="7" t="str">
        <f ca="1">VLOOKUP($K807,Countries!$A:$B,2,FALSE)</f>
        <v>Portugal</v>
      </c>
      <c r="M807" s="7" cm="1">
        <f t="array" aca="1" ref="M807" ca="1">INDEX(States!$C:$C,RANDBETWEEN(5,COUNTA(States!$A:$A) + 1),1)</f>
        <v>8</v>
      </c>
      <c r="N807" s="7" t="str">
        <f ca="1">VLOOKUP($M807,States!$C:$D,2,FALSE)</f>
        <v>AveirO</v>
      </c>
      <c r="O807" s="7" t="str">
        <f ca="1">VLOOKUP($E807,Name!$A:$C,3,FALSE)</f>
        <v>F</v>
      </c>
      <c r="P807" s="7" t="str">
        <f ca="1">VLOOKUP($O807,Genders!$B:$C,2,FALSE)</f>
        <v>Female</v>
      </c>
      <c r="Q807" s="7" cm="1">
        <f t="array" aca="1" ref="Q807" ca="1">INDEX('Marital status'!$A:$A,RANDBETWEEN(5,COUNTA('Marital status'!$A:$A) + 1),1)</f>
        <v>6</v>
      </c>
      <c r="R807" s="7" t="str">
        <f ca="1">VLOOKUP($Q807,'Marital status'!$A:$B,2,FALSE)</f>
        <v>DIVORCED</v>
      </c>
      <c r="S807" s="7">
        <f t="shared" ca="1" si="159"/>
        <v>5</v>
      </c>
      <c r="T807" s="7" t="str">
        <f ca="1">VLOOKUP($S807,Ethnicities!$A:$B,2,FALSE)</f>
        <v>ASIAN</v>
      </c>
      <c r="U807" s="8">
        <f t="shared" ca="1" si="160"/>
        <v>21359</v>
      </c>
      <c r="V807" s="6">
        <f t="shared" ca="1" si="161"/>
        <v>8</v>
      </c>
      <c r="W807" s="8" t="str">
        <f ca="1">VLOOKUP($V807,'Background education'!$A:$B,2,FALSE)</f>
        <v>Graduate school</v>
      </c>
      <c r="X807" s="7">
        <f ca="1" xml:space="preserve">
  IF(OR($Z807 = 5, $Z807 = 6, $Z807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807" s="7" t="str">
        <f ca="1">VLOOKUP($X807,Departments!$A:$B,2,FALSE)</f>
        <v xml:space="preserve"> Presidency</v>
      </c>
      <c r="Z807" s="6">
        <f t="shared" ca="1" si="162"/>
        <v>11</v>
      </c>
      <c r="AA807" s="7" t="str">
        <f ca="1">VLOOKUP($Z807,Roles!$A:$B,2,FALSE)</f>
        <v>Analyst</v>
      </c>
      <c r="AB807" s="6">
        <f t="shared" ca="1" si="163"/>
        <v>6</v>
      </c>
      <c r="AC807" s="7" t="str">
        <f ca="1" xml:space="preserve">
IF(
  ISNA($AB807),
  NA(),
  VLOOKUP($AB807,Levels!$A:$B,2,FALSE)
)</f>
        <v>Pleno</v>
      </c>
      <c r="AD807" s="8">
        <f t="shared" ca="1" si="164"/>
        <v>37483</v>
      </c>
      <c r="AE807" s="6">
        <f ca="1">RANDBETWEEN(5,COUNTA('Recruitment source'!$A:$A) + 1)</f>
        <v>8</v>
      </c>
      <c r="AF807" s="6" t="str">
        <f ca="1">VLOOKUP($AE807,'Recruitment source'!$A:$B,2,FALSE)</f>
        <v>Net Empregos</v>
      </c>
      <c r="AG807" s="8" t="e">
        <f t="shared" ca="1" si="165"/>
        <v>#N/A</v>
      </c>
      <c r="AH807" s="6" t="e">
        <f t="shared" ca="1" si="166"/>
        <v>#N/A</v>
      </c>
      <c r="AI807" s="6" t="e">
        <f ca="1" xml:space="preserve">
IF(
  ISNA($AH807),
  NA(),
  VLOOKUP($AH807,'Reasons for dismissal'!$A:$B,2,FALSE)
)</f>
        <v>#N/A</v>
      </c>
      <c r="AJ807" s="6">
        <f t="shared" ca="1" si="167"/>
        <v>5</v>
      </c>
      <c r="AK807" s="1">
        <f t="shared" ca="1" si="168"/>
        <v>3000</v>
      </c>
      <c r="AL8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$A807  &amp; ", "   &amp;
$B807  &amp; ", "   &amp;
$D807  &amp; ", '"  &amp;
$I807  &amp; "', '" &amp;
$O807  &amp; "', "  &amp;
$S807  &amp; ", '"  &amp;
TEXT($U807,"dd/mm/aaaa")  &amp; "', "   &amp;
$V807  &amp; ", "   &amp;
$X807  &amp; ", "   &amp;
$Z807  &amp; ", "   &amp;
IF($AB807 &lt;&gt; "", $AB807, "NULL")  &amp; ", "   &amp;
$AK807  &amp; ");"</f>
        <v>#REF!</v>
      </c>
    </row>
    <row r="808" spans="1:38" x14ac:dyDescent="0.2">
      <c r="A808" s="7" cm="1">
        <f t="array" aca="1" ref="A808" ca="1">INDEX(Companies!$A:$A,RANDBETWEEN(2,COUNTA(Companies!$A:$A)),1)</f>
        <v>2</v>
      </c>
      <c r="B808" s="5">
        <f t="shared" si="156"/>
        <v>807</v>
      </c>
      <c r="C808" s="5" t="str" cm="1">
        <f t="array" ref="C808">SHA1HASH($B808)</f>
        <v>425ac6a281919b17c4d550ebeb2a5a130e579c7f</v>
      </c>
      <c r="D808" s="6">
        <f t="shared" ca="1" si="157"/>
        <v>1</v>
      </c>
      <c r="E808" s="7">
        <f ca="1">IF($B808 = 1 + N("Presidente"),
    127,
    IF($B808 = 2 + N("Vice-Presidente"),
        72,
        IF($B808 = 3 + N("Secretária bilíngue"),
            13,
            RANDBETWEEN(5,COUNT(Name!$A:$A) + 1)
        )
    )
)</f>
        <v>352</v>
      </c>
      <c r="F808" s="7" t="str">
        <f ca="1">VLOOKUP($E808,Name!$A:$B,2,FALSE)</f>
        <v>Vicent</v>
      </c>
      <c r="G808" s="7">
        <f ca="1" xml:space="preserve">
IF($B808 = 1,
    0,
    RANDBETWEEN(5,COUNT('Last name'!$A:$A) + 1)
)</f>
        <v>115</v>
      </c>
      <c r="H808" s="7" t="str">
        <f ca="1" xml:space="preserve">
IF($B808 = 1 + N("Presidente"),
    "de Orléans e Bragança",
    VLOOKUP($G808,'Last name'!$A:$B,2,FALSE) &amp; " " &amp; VLOOKUP(RANDBETWEEN(5,COUNT('Last name'!$A:$A) + 1),'Last name'!$A:$B,2,FALSE)
)</f>
        <v>Madureira Pimenta</v>
      </c>
      <c r="I808" s="7" t="str">
        <f t="shared" ca="1" si="158"/>
        <v>Vicent Madureira Pimenta</v>
      </c>
      <c r="J808" s="7" t="str" cm="1">
        <f t="array" aca="1" ref="J808" ca="1">SHA1HASH($I808)</f>
        <v>d581b15d81a41faa9bdfffec860f40fc4965e92d</v>
      </c>
      <c r="K808" s="7" cm="1">
        <f t="array" aca="1" ref="K808" ca="1">INDEX(States!$A:$A,M808,1)</f>
        <v>5</v>
      </c>
      <c r="L808" s="7" t="str">
        <f ca="1">VLOOKUP($K808,Countries!$A:$B,2,FALSE)</f>
        <v>Portugal</v>
      </c>
      <c r="M808" s="7" cm="1">
        <f t="array" aca="1" ref="M808" ca="1">INDEX(States!$C:$C,RANDBETWEEN(5,COUNTA(States!$A:$A) + 1),1)</f>
        <v>13</v>
      </c>
      <c r="N808" s="7" t="str">
        <f ca="1">VLOOKUP($M808,States!$C:$D,2,FALSE)</f>
        <v>Coimbra</v>
      </c>
      <c r="O808" s="7" t="str">
        <f ca="1">VLOOKUP($E808,Name!$A:$C,3,FALSE)</f>
        <v>M</v>
      </c>
      <c r="P808" s="7" t="str">
        <f ca="1">VLOOKUP($O808,Genders!$B:$C,2,FALSE)</f>
        <v>Male</v>
      </c>
      <c r="Q808" s="7" cm="1">
        <f t="array" aca="1" ref="Q808" ca="1">INDEX('Marital status'!$A:$A,RANDBETWEEN(5,COUNTA('Marital status'!$A:$A) + 1),1)</f>
        <v>6</v>
      </c>
      <c r="R808" s="7" t="str">
        <f ca="1">VLOOKUP($Q808,'Marital status'!$A:$B,2,FALSE)</f>
        <v>DIVORCED</v>
      </c>
      <c r="S808" s="7">
        <f t="shared" ca="1" si="159"/>
        <v>5</v>
      </c>
      <c r="T808" s="7" t="str">
        <f ca="1">VLOOKUP($S808,Ethnicities!$A:$B,2,FALSE)</f>
        <v>ASIAN</v>
      </c>
      <c r="U808" s="8">
        <f t="shared" ca="1" si="160"/>
        <v>17495</v>
      </c>
      <c r="V808" s="6">
        <f t="shared" ca="1" si="161"/>
        <v>7</v>
      </c>
      <c r="W808" s="8" t="str">
        <f ca="1">VLOOKUP($V808,'Background education'!$A:$B,2,FALSE)</f>
        <v>Undergraduate degree</v>
      </c>
      <c r="X808" s="7">
        <f ca="1" xml:space="preserve">
  IF(OR($Z808 = 5, $Z808 = 6, $Z808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808" s="7" t="str">
        <f ca="1">VLOOKUP($X808,Departments!$A:$B,2,FALSE)</f>
        <v xml:space="preserve"> Commercial</v>
      </c>
      <c r="Z808" s="6">
        <f t="shared" ca="1" si="162"/>
        <v>10</v>
      </c>
      <c r="AA808" s="7" t="str">
        <f ca="1">VLOOKUP($Z808,Roles!$A:$B,2,FALSE)</f>
        <v>Trainee</v>
      </c>
      <c r="AB808" s="6" t="e">
        <f t="shared" ca="1" si="163"/>
        <v>#N/A</v>
      </c>
      <c r="AC808" s="7" t="e">
        <f ca="1" xml:space="preserve">
IF(
  ISNA($AB808),
  NA(),
  VLOOKUP($AB808,Levels!$A:$B,2,FALSE)
)</f>
        <v>#N/A</v>
      </c>
      <c r="AD808" s="8">
        <f t="shared" ca="1" si="164"/>
        <v>42000</v>
      </c>
      <c r="AE808" s="6">
        <f ca="1">RANDBETWEEN(5,COUNTA('Recruitment source'!$A:$A) + 1)</f>
        <v>6</v>
      </c>
      <c r="AF808" s="6" t="str">
        <f ca="1">VLOOKUP($AE808,'Recruitment source'!$A:$B,2,FALSE)</f>
        <v>Learn4Good</v>
      </c>
      <c r="AG808" s="8" t="e">
        <f t="shared" ca="1" si="165"/>
        <v>#N/A</v>
      </c>
      <c r="AH808" s="6" t="e">
        <f t="shared" ca="1" si="166"/>
        <v>#N/A</v>
      </c>
      <c r="AI808" s="6" t="e">
        <f ca="1" xml:space="preserve">
IF(
  ISNA($AH808),
  NA(),
  VLOOKUP($AH808,'Reasons for dismissal'!$A:$B,2,FALSE)
)</f>
        <v>#N/A</v>
      </c>
      <c r="AJ808" s="6">
        <f t="shared" ca="1" si="167"/>
        <v>5</v>
      </c>
      <c r="AK808" s="1">
        <f t="shared" ca="1" si="168"/>
        <v>1385</v>
      </c>
      <c r="AL8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$A808  &amp; ", "   &amp;
$B808  &amp; ", "   &amp;
$D808  &amp; ", '"  &amp;
$I808  &amp; "', '" &amp;
$O808  &amp; "', "  &amp;
$S808  &amp; ", '"  &amp;
TEXT($U808,"dd/mm/aaaa")  &amp; "', "   &amp;
$V808  &amp; ", "   &amp;
$X808  &amp; ", "   &amp;
$Z808  &amp; ", "   &amp;
IF($AB808 &lt;&gt; "", $AB808, "NULL")  &amp; ", "   &amp;
$AK808  &amp; ");"</f>
        <v>#REF!</v>
      </c>
    </row>
    <row r="809" spans="1:38" x14ac:dyDescent="0.2">
      <c r="A809" s="7" cm="1">
        <f t="array" aca="1" ref="A809" ca="1">INDEX(Companies!$A:$A,RANDBETWEEN(2,COUNTA(Companies!$A:$A)),1)</f>
        <v>2</v>
      </c>
      <c r="B809" s="5">
        <f t="shared" si="156"/>
        <v>808</v>
      </c>
      <c r="C809" s="5" t="str" cm="1">
        <f t="array" ref="C809">SHA1HASH($B809)</f>
        <v>38afd2ec2f9db9276c61839b6a900df67a7c9544</v>
      </c>
      <c r="D809" s="6">
        <f t="shared" ca="1" si="157"/>
        <v>1</v>
      </c>
      <c r="E809" s="7">
        <f ca="1">IF($B809 = 1 + N("Presidente"),
    127,
    IF($B809 = 2 + N("Vice-Presidente"),
        72,
        IF($B809 = 3 + N("Secretária bilíngue"),
            13,
            RANDBETWEEN(5,COUNT(Name!$A:$A) + 1)
        )
    )
)</f>
        <v>327</v>
      </c>
      <c r="F809" s="7" t="str">
        <f ca="1">VLOOKUP($E809,Name!$A:$B,2,FALSE)</f>
        <v>Raquel</v>
      </c>
      <c r="G809" s="7">
        <f ca="1" xml:space="preserve">
IF($B809 = 1,
    0,
    RANDBETWEEN(5,COUNT('Last name'!$A:$A) + 1)
)</f>
        <v>119</v>
      </c>
      <c r="H809" s="7" t="str">
        <f ca="1" xml:space="preserve">
IF($B809 = 1 + N("Presidente"),
    "de Orléans e Bragança",
    VLOOKUP($G809,'Last name'!$A:$B,2,FALSE) &amp; " " &amp; VLOOKUP(RANDBETWEEN(5,COUNT('Last name'!$A:$A) + 1),'Last name'!$A:$B,2,FALSE)
)</f>
        <v>Marino Brasil</v>
      </c>
      <c r="I809" s="7" t="str">
        <f t="shared" ca="1" si="158"/>
        <v>Raquel Marino Brasil</v>
      </c>
      <c r="J809" s="7" t="str" cm="1">
        <f t="array" aca="1" ref="J809" ca="1">SHA1HASH($I809)</f>
        <v>9eb4844b7cdaa7f1abb36790d7664daba4ab8422</v>
      </c>
      <c r="K809" s="7" cm="1">
        <f t="array" aca="1" ref="K809" ca="1">INDEX(States!$A:$A,M809,1)</f>
        <v>5</v>
      </c>
      <c r="L809" s="7" t="str">
        <f ca="1">VLOOKUP($K809,Countries!$A:$B,2,FALSE)</f>
        <v>Portugal</v>
      </c>
      <c r="M809" s="7" cm="1">
        <f t="array" aca="1" ref="M809" ca="1">INDEX(States!$C:$C,RANDBETWEEN(5,COUNTA(States!$A:$A) + 1),1)</f>
        <v>23</v>
      </c>
      <c r="N809" s="7" t="str">
        <f ca="1">VLOOKUP($M809,States!$C:$D,2,FALSE)</f>
        <v>Viana do Castelo</v>
      </c>
      <c r="O809" s="7" t="str">
        <f ca="1">VLOOKUP($E809,Name!$A:$C,3,FALSE)</f>
        <v>F</v>
      </c>
      <c r="P809" s="7" t="str">
        <f ca="1">VLOOKUP($O809,Genders!$B:$C,2,FALSE)</f>
        <v>Female</v>
      </c>
      <c r="Q809" s="7" cm="1">
        <f t="array" aca="1" ref="Q809" ca="1">INDEX('Marital status'!$A:$A,RANDBETWEEN(5,COUNTA('Marital status'!$A:$A) + 1),1)</f>
        <v>5</v>
      </c>
      <c r="R809" s="7" t="str">
        <f ca="1">VLOOKUP($Q809,'Marital status'!$A:$B,2,FALSE)</f>
        <v xml:space="preserve"> Separated </v>
      </c>
      <c r="S809" s="7">
        <f t="shared" ca="1" si="159"/>
        <v>5</v>
      </c>
      <c r="T809" s="7" t="str">
        <f ca="1">VLOOKUP($S809,Ethnicities!$A:$B,2,FALSE)</f>
        <v>ASIAN</v>
      </c>
      <c r="U809" s="8">
        <f t="shared" ca="1" si="160"/>
        <v>24048</v>
      </c>
      <c r="V809" s="6">
        <f t="shared" ca="1" si="161"/>
        <v>8</v>
      </c>
      <c r="W809" s="8" t="str">
        <f ca="1">VLOOKUP($V809,'Background education'!$A:$B,2,FALSE)</f>
        <v>Graduate school</v>
      </c>
      <c r="X809" s="7">
        <f ca="1" xml:space="preserve">
  IF(OR($Z809 = 5, $Z809 = 6, $Z809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809" s="7" t="str">
        <f ca="1">VLOOKUP($X809,Departments!$A:$B,2,FALSE)</f>
        <v>Operations</v>
      </c>
      <c r="Z809" s="6">
        <f t="shared" ca="1" si="162"/>
        <v>11</v>
      </c>
      <c r="AA809" s="7" t="str">
        <f ca="1">VLOOKUP($Z809,Roles!$A:$B,2,FALSE)</f>
        <v>Analyst</v>
      </c>
      <c r="AB809" s="6">
        <f t="shared" ca="1" si="163"/>
        <v>7</v>
      </c>
      <c r="AC809" s="7" t="str">
        <f ca="1" xml:space="preserve">
IF(
  ISNA($AB809),
  NA(),
  VLOOKUP($AB809,Levels!$A:$B,2,FALSE)
)</f>
        <v>Senior</v>
      </c>
      <c r="AD809" s="8">
        <f t="shared" ca="1" si="164"/>
        <v>37353</v>
      </c>
      <c r="AE809" s="6">
        <f ca="1">RANDBETWEEN(5,COUNTA('Recruitment source'!$A:$A) + 1)</f>
        <v>15</v>
      </c>
      <c r="AF809" s="6" t="str">
        <f ca="1">VLOOKUP($AE809,'Recruitment source'!$A:$B,2,FALSE)</f>
        <v>Website</v>
      </c>
      <c r="AG809" s="8" t="e">
        <f t="shared" ca="1" si="165"/>
        <v>#N/A</v>
      </c>
      <c r="AH809" s="6" t="e">
        <f t="shared" ca="1" si="166"/>
        <v>#N/A</v>
      </c>
      <c r="AI809" s="6" t="e">
        <f ca="1" xml:space="preserve">
IF(
  ISNA($AH809),
  NA(),
  VLOOKUP($AH809,'Reasons for dismissal'!$A:$B,2,FALSE)
)</f>
        <v>#N/A</v>
      </c>
      <c r="AJ809" s="6">
        <f t="shared" ca="1" si="167"/>
        <v>4</v>
      </c>
      <c r="AK809" s="1">
        <f t="shared" ca="1" si="168"/>
        <v>3000</v>
      </c>
      <c r="AL8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$A809  &amp; ", "   &amp;
$B809  &amp; ", "   &amp;
$D809  &amp; ", '"  &amp;
$I809  &amp; "', '" &amp;
$O809  &amp; "', "  &amp;
$S809  &amp; ", '"  &amp;
TEXT($U809,"dd/mm/aaaa")  &amp; "', "   &amp;
$V809  &amp; ", "   &amp;
$X809  &amp; ", "   &amp;
$Z809  &amp; ", "   &amp;
IF($AB809 &lt;&gt; "", $AB809, "NULL")  &amp; ", "   &amp;
$AK809  &amp; ");"</f>
        <v>#REF!</v>
      </c>
    </row>
    <row r="810" spans="1:38" x14ac:dyDescent="0.2">
      <c r="A810" s="7" cm="1">
        <f t="array" aca="1" ref="A810" ca="1">INDEX(Companies!$A:$A,RANDBETWEEN(2,COUNTA(Companies!$A:$A)),1)</f>
        <v>2</v>
      </c>
      <c r="B810" s="5">
        <f t="shared" si="156"/>
        <v>809</v>
      </c>
      <c r="C810" s="5" t="str" cm="1">
        <f t="array" ref="C810">SHA1HASH($B810)</f>
        <v>cd8b7a4b8bb9bbf442a9d50fa465fe0e9d868a13</v>
      </c>
      <c r="D810" s="6">
        <f t="shared" ca="1" si="157"/>
        <v>1</v>
      </c>
      <c r="E810" s="7">
        <f ca="1">IF($B810 = 1 + N("Presidente"),
    127,
    IF($B810 = 2 + N("Vice-Presidente"),
        72,
        IF($B810 = 3 + N("Secretária bilíngue"),
            13,
            RANDBETWEEN(5,COUNT(Name!$A:$A) + 1)
        )
    )
)</f>
        <v>272</v>
      </c>
      <c r="F810" s="7" t="str">
        <f ca="1">VLOOKUP($E810,Name!$A:$B,2,FALSE)</f>
        <v>Maria Madalena</v>
      </c>
      <c r="G810" s="7">
        <f ca="1" xml:space="preserve">
IF($B810 = 1,
    0,
    RANDBETWEEN(5,COUNT('Last name'!$A:$A) + 1)
)</f>
        <v>115</v>
      </c>
      <c r="H810" s="7" t="str">
        <f ca="1" xml:space="preserve">
IF($B810 = 1 + N("Presidente"),
    "de Orléans e Bragança",
    VLOOKUP($G810,'Last name'!$A:$B,2,FALSE) &amp; " " &amp; VLOOKUP(RANDBETWEEN(5,COUNT('Last name'!$A:$A) + 1),'Last name'!$A:$B,2,FALSE)
)</f>
        <v>Madureira Albuquerque</v>
      </c>
      <c r="I810" s="7" t="str">
        <f t="shared" ca="1" si="158"/>
        <v>Maria Madalena Madureira Albuquerque</v>
      </c>
      <c r="J810" s="7" t="str" cm="1">
        <f t="array" aca="1" ref="J810" ca="1">SHA1HASH($I810)</f>
        <v>bc1740d7f2f5937cfccafc753b359b4ab92fb881</v>
      </c>
      <c r="K810" s="7" cm="1">
        <f t="array" aca="1" ref="K810" ca="1">INDEX(States!$A:$A,M810,1)</f>
        <v>5</v>
      </c>
      <c r="L810" s="7" t="str">
        <f ca="1">VLOOKUP($K810,Countries!$A:$B,2,FALSE)</f>
        <v>Portugal</v>
      </c>
      <c r="M810" s="7" cm="1">
        <f t="array" aca="1" ref="M810" ca="1">INDEX(States!$C:$C,RANDBETWEEN(5,COUNTA(States!$A:$A) + 1),1)</f>
        <v>6</v>
      </c>
      <c r="N810" s="7" t="str">
        <f ca="1">VLOOKUP($M810,States!$C:$D,2,FALSE)</f>
        <v>PORTO</v>
      </c>
      <c r="O810" s="7" t="str">
        <f ca="1">VLOOKUP($E810,Name!$A:$C,3,FALSE)</f>
        <v>F</v>
      </c>
      <c r="P810" s="7" t="str">
        <f ca="1">VLOOKUP($O810,Genders!$B:$C,2,FALSE)</f>
        <v>Female</v>
      </c>
      <c r="Q810" s="7" cm="1">
        <f t="array" aca="1" ref="Q810" ca="1">INDEX('Marital status'!$A:$A,RANDBETWEEN(5,COUNTA('Marital status'!$A:$A) + 1),1)</f>
        <v>6</v>
      </c>
      <c r="R810" s="7" t="str">
        <f ca="1">VLOOKUP($Q810,'Marital status'!$A:$B,2,FALSE)</f>
        <v>DIVORCED</v>
      </c>
      <c r="S810" s="7">
        <f t="shared" ca="1" si="159"/>
        <v>5</v>
      </c>
      <c r="T810" s="7" t="str">
        <f ca="1">VLOOKUP($S810,Ethnicities!$A:$B,2,FALSE)</f>
        <v>ASIAN</v>
      </c>
      <c r="U810" s="8">
        <f t="shared" ca="1" si="160"/>
        <v>26031</v>
      </c>
      <c r="V810" s="6">
        <f t="shared" ca="1" si="161"/>
        <v>7</v>
      </c>
      <c r="W810" s="8" t="str">
        <f ca="1">VLOOKUP($V810,'Background education'!$A:$B,2,FALSE)</f>
        <v>Undergraduate degree</v>
      </c>
      <c r="X810" s="7">
        <f ca="1" xml:space="preserve">
  IF(OR($Z810 = 5, $Z810 = 6, $Z810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810" s="7" t="str">
        <f ca="1">VLOOKUP($X810,Departments!$A:$B,2,FALSE)</f>
        <v>Administration</v>
      </c>
      <c r="Z810" s="6">
        <f t="shared" ca="1" si="162"/>
        <v>10</v>
      </c>
      <c r="AA810" s="7" t="str">
        <f ca="1">VLOOKUP($Z810,Roles!$A:$B,2,FALSE)</f>
        <v>Trainee</v>
      </c>
      <c r="AB810" s="6" t="e">
        <f t="shared" ca="1" si="163"/>
        <v>#N/A</v>
      </c>
      <c r="AC810" s="7" t="e">
        <f ca="1" xml:space="preserve">
IF(
  ISNA($AB810),
  NA(),
  VLOOKUP($AB810,Levels!$A:$B,2,FALSE)
)</f>
        <v>#N/A</v>
      </c>
      <c r="AD810" s="8">
        <f t="shared" ca="1" si="164"/>
        <v>44033</v>
      </c>
      <c r="AE810" s="6">
        <f ca="1">RANDBETWEEN(5,COUNTA('Recruitment source'!$A:$A) + 1)</f>
        <v>14</v>
      </c>
      <c r="AF810" s="6" t="str">
        <f ca="1">VLOOKUP($AE810,'Recruitment source'!$A:$B,2,FALSE)</f>
        <v>LinkedIn</v>
      </c>
      <c r="AG810" s="8" t="e">
        <f t="shared" ca="1" si="165"/>
        <v>#N/A</v>
      </c>
      <c r="AH810" s="6" t="e">
        <f t="shared" ca="1" si="166"/>
        <v>#N/A</v>
      </c>
      <c r="AI810" s="6" t="e">
        <f ca="1" xml:space="preserve">
IF(
  ISNA($AH810),
  NA(),
  VLOOKUP($AH810,'Reasons for dismissal'!$A:$B,2,FALSE)
)</f>
        <v>#N/A</v>
      </c>
      <c r="AJ810" s="6">
        <f t="shared" ca="1" si="167"/>
        <v>5</v>
      </c>
      <c r="AK810" s="1">
        <f t="shared" ca="1" si="168"/>
        <v>1305</v>
      </c>
      <c r="AL8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$A810  &amp; ", "   &amp;
$B810  &amp; ", "   &amp;
$D810  &amp; ", '"  &amp;
$I810  &amp; "', '" &amp;
$O810  &amp; "', "  &amp;
$S810  &amp; ", '"  &amp;
TEXT($U810,"dd/mm/aaaa")  &amp; "', "   &amp;
$V810  &amp; ", "   &amp;
$X810  &amp; ", "   &amp;
$Z810  &amp; ", "   &amp;
IF($AB810 &lt;&gt; "", $AB810, "NULL")  &amp; ", "   &amp;
$AK810  &amp; ");"</f>
        <v>#REF!</v>
      </c>
    </row>
    <row r="811" spans="1:38" x14ac:dyDescent="0.2">
      <c r="A811" s="7" cm="1">
        <f t="array" aca="1" ref="A811" ca="1">INDEX(Companies!$A:$A,RANDBETWEEN(2,COUNTA(Companies!$A:$A)),1)</f>
        <v>2</v>
      </c>
      <c r="B811" s="5">
        <f t="shared" si="156"/>
        <v>810</v>
      </c>
      <c r="C811" s="5" t="str" cm="1">
        <f t="array" ref="C811">SHA1HASH($B811)</f>
        <v>a1496d4ad0a359b6fe93d819e4a2141bd9d9ac35</v>
      </c>
      <c r="D811" s="6">
        <f t="shared" ca="1" si="157"/>
        <v>1</v>
      </c>
      <c r="E811" s="7">
        <f ca="1">IF($B811 = 1 + N("Presidente"),
    127,
    IF($B811 = 2 + N("Vice-Presidente"),
        72,
        IF($B811 = 3 + N("Secretária bilíngue"),
            13,
            RANDBETWEEN(5,COUNT(Name!$A:$A) + 1)
        )
    )
)</f>
        <v>8</v>
      </c>
      <c r="F811" s="7" t="str">
        <f ca="1">VLOOKUP($E811,Name!$A:$B,2,FALSE)</f>
        <v>Adélia</v>
      </c>
      <c r="G811" s="7">
        <f ca="1" xml:space="preserve">
IF($B811 = 1,
    0,
    RANDBETWEEN(5,COUNT('Last name'!$A:$A) + 1)
)</f>
        <v>87</v>
      </c>
      <c r="H811" s="7" t="str">
        <f ca="1" xml:space="preserve">
IF($B811 = 1 + N("Presidente"),
    "de Orléans e Bragança",
    VLOOKUP($G811,'Last name'!$A:$B,2,FALSE) &amp; " " &amp; VLOOKUP(RANDBETWEEN(5,COUNT('Last name'!$A:$A) + 1),'Last name'!$A:$B,2,FALSE)
)</f>
        <v>Ferrari Barroso</v>
      </c>
      <c r="I811" s="7" t="str">
        <f t="shared" ca="1" si="158"/>
        <v>Adélia Ferrari Barroso</v>
      </c>
      <c r="J811" s="7" t="str" cm="1">
        <f t="array" aca="1" ref="J811" ca="1">SHA1HASH($I811)</f>
        <v>e711135746d0114d675f540bf02e622414a98928</v>
      </c>
      <c r="K811" s="7" cm="1">
        <f t="array" aca="1" ref="K811" ca="1">INDEX(States!$A:$A,M811,1)</f>
        <v>5</v>
      </c>
      <c r="L811" s="7" t="str">
        <f ca="1">VLOOKUP($K811,Countries!$A:$B,2,FALSE)</f>
        <v>Portugal</v>
      </c>
      <c r="M811" s="7" cm="1">
        <f t="array" aca="1" ref="M811" ca="1">INDEX(States!$C:$C,RANDBETWEEN(5,COUNTA(States!$A:$A) + 1),1)</f>
        <v>7</v>
      </c>
      <c r="N811" s="7" t="str">
        <f ca="1">VLOOKUP($M811,States!$C:$D,2,FALSE)</f>
        <v xml:space="preserve"> Setúbal </v>
      </c>
      <c r="O811" s="7" t="str">
        <f ca="1">VLOOKUP($E811,Name!$A:$C,3,FALSE)</f>
        <v>F</v>
      </c>
      <c r="P811" s="7" t="str">
        <f ca="1">VLOOKUP($O811,Genders!$B:$C,2,FALSE)</f>
        <v>Female</v>
      </c>
      <c r="Q811" s="7" cm="1">
        <f t="array" aca="1" ref="Q811" ca="1">INDEX('Marital status'!$A:$A,RANDBETWEEN(5,COUNTA('Marital status'!$A:$A) + 1),1)</f>
        <v>0</v>
      </c>
      <c r="R811" s="7" t="e">
        <f ca="1">VLOOKUP($Q811,'Marital status'!$A:$B,2,FALSE)</f>
        <v>#N/A</v>
      </c>
      <c r="S811" s="7">
        <f t="shared" ca="1" si="159"/>
        <v>5</v>
      </c>
      <c r="T811" s="7" t="str">
        <f ca="1">VLOOKUP($S811,Ethnicities!$A:$B,2,FALSE)</f>
        <v>ASIAN</v>
      </c>
      <c r="U811" s="8">
        <f t="shared" ca="1" si="160"/>
        <v>22929</v>
      </c>
      <c r="V811" s="6">
        <f t="shared" ca="1" si="161"/>
        <v>8</v>
      </c>
      <c r="W811" s="8" t="str">
        <f ca="1">VLOOKUP($V811,'Background education'!$A:$B,2,FALSE)</f>
        <v>Graduate school</v>
      </c>
      <c r="X811" s="7">
        <f ca="1" xml:space="preserve">
  IF(OR($Z811 = 5, $Z811 = 6, $Z811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811" s="7" t="str">
        <f ca="1">VLOOKUP($X811,Departments!$A:$B,2,FALSE)</f>
        <v>Communication &amp; Marketing</v>
      </c>
      <c r="Z811" s="6">
        <f t="shared" ca="1" si="162"/>
        <v>11</v>
      </c>
      <c r="AA811" s="7" t="str">
        <f ca="1">VLOOKUP($Z811,Roles!$A:$B,2,FALSE)</f>
        <v>Analyst</v>
      </c>
      <c r="AB811" s="6">
        <f t="shared" ca="1" si="163"/>
        <v>5</v>
      </c>
      <c r="AC811" s="7" t="str">
        <f ca="1" xml:space="preserve">
IF(
  ISNA($AB811),
  NA(),
  VLOOKUP($AB811,Levels!$A:$B,2,FALSE)
)</f>
        <v>Junior</v>
      </c>
      <c r="AD811" s="8">
        <f t="shared" ca="1" si="164"/>
        <v>36724</v>
      </c>
      <c r="AE811" s="6">
        <f ca="1">RANDBETWEEN(5,COUNTA('Recruitment source'!$A:$A) + 1)</f>
        <v>6</v>
      </c>
      <c r="AF811" s="6" t="str">
        <f ca="1">VLOOKUP($AE811,'Recruitment source'!$A:$B,2,FALSE)</f>
        <v>Learn4Good</v>
      </c>
      <c r="AG811" s="8" t="e">
        <f t="shared" ca="1" si="165"/>
        <v>#N/A</v>
      </c>
      <c r="AH811" s="6" t="e">
        <f t="shared" ca="1" si="166"/>
        <v>#N/A</v>
      </c>
      <c r="AI811" s="6" t="e">
        <f ca="1" xml:space="preserve">
IF(
  ISNA($AH811),
  NA(),
  VLOOKUP($AH811,'Reasons for dismissal'!$A:$B,2,FALSE)
)</f>
        <v>#N/A</v>
      </c>
      <c r="AJ811" s="6">
        <f t="shared" ca="1" si="167"/>
        <v>4</v>
      </c>
      <c r="AK811" s="1">
        <f t="shared" ca="1" si="168"/>
        <v>3080</v>
      </c>
      <c r="AL8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$A811  &amp; ", "   &amp;
$B811  &amp; ", "   &amp;
$D811  &amp; ", '"  &amp;
$I811  &amp; "', '" &amp;
$O811  &amp; "', "  &amp;
$S811  &amp; ", '"  &amp;
TEXT($U811,"dd/mm/aaaa")  &amp; "', "   &amp;
$V811  &amp; ", "   &amp;
$X811  &amp; ", "   &amp;
$Z811  &amp; ", "   &amp;
IF($AB811 &lt;&gt; "", $AB811, "NULL")  &amp; ", "   &amp;
$AK811  &amp; ");"</f>
        <v>#REF!</v>
      </c>
    </row>
    <row r="812" spans="1:38" x14ac:dyDescent="0.2">
      <c r="A812" s="7" cm="1">
        <f t="array" aca="1" ref="A812" ca="1">INDEX(Companies!$A:$A,RANDBETWEEN(2,COUNTA(Companies!$A:$A)),1)</f>
        <v>2</v>
      </c>
      <c r="B812" s="5">
        <f t="shared" si="156"/>
        <v>811</v>
      </c>
      <c r="C812" s="5" t="str" cm="1">
        <f t="array" ref="C812">SHA1HASH($B812)</f>
        <v>6f8246002c1c5967ffc5e0ec80f2d7b59a60b1e3</v>
      </c>
      <c r="D812" s="6">
        <f t="shared" ca="1" si="157"/>
        <v>1</v>
      </c>
      <c r="E812" s="7">
        <f ca="1">IF($B812 = 1 + N("Presidente"),
    127,
    IF($B812 = 2 + N("Vice-Presidente"),
        72,
        IF($B812 = 3 + N("Secretária bilíngue"),
            13,
            RANDBETWEEN(5,COUNT(Name!$A:$A) + 1)
        )
    )
)</f>
        <v>84</v>
      </c>
      <c r="F812" s="7" t="str">
        <f ca="1">VLOOKUP($E812,Name!$A:$B,2,FALSE)</f>
        <v>Carlos</v>
      </c>
      <c r="G812" s="7">
        <f ca="1" xml:space="preserve">
IF($B812 = 1,
    0,
    RANDBETWEEN(5,COUNT('Last name'!$A:$A) + 1)
)</f>
        <v>29</v>
      </c>
      <c r="H812" s="7" t="str">
        <f ca="1" xml:space="preserve">
IF($B812 = 1 + N("Presidente"),
    "de Orléans e Bragança",
    VLOOKUP($G812,'Last name'!$A:$B,2,FALSE) &amp; " " &amp; VLOOKUP(RANDBETWEEN(5,COUNT('Last name'!$A:$A) + 1),'Last name'!$A:$B,2,FALSE)
)</f>
        <v>Bandeira Pimenta</v>
      </c>
      <c r="I812" s="7" t="str">
        <f t="shared" ca="1" si="158"/>
        <v>Carlos Bandeira Pimenta</v>
      </c>
      <c r="J812" s="7" t="str" cm="1">
        <f t="array" aca="1" ref="J812" ca="1">SHA1HASH($I812)</f>
        <v>ee9a8874bef9fd9c61c662f902fd684035faf8d1</v>
      </c>
      <c r="K812" s="7" cm="1">
        <f t="array" aca="1" ref="K812" ca="1">INDEX(States!$A:$A,M812,1)</f>
        <v>5</v>
      </c>
      <c r="L812" s="7" t="str">
        <f ca="1">VLOOKUP($K812,Countries!$A:$B,2,FALSE)</f>
        <v>Portugal</v>
      </c>
      <c r="M812" s="7" cm="1">
        <f t="array" aca="1" ref="M812" ca="1">INDEX(States!$C:$C,RANDBETWEEN(5,COUNTA(States!$A:$A) + 1),1)</f>
        <v>22</v>
      </c>
      <c r="N812" s="7" t="str">
        <f ca="1">VLOOKUP($M812,States!$C:$D,2,FALSE)</f>
        <v>Vila Real</v>
      </c>
      <c r="O812" s="7" t="str">
        <f ca="1">VLOOKUP($E812,Name!$A:$C,3,FALSE)</f>
        <v>M</v>
      </c>
      <c r="P812" s="7" t="str">
        <f ca="1">VLOOKUP($O812,Genders!$B:$C,2,FALSE)</f>
        <v>Male</v>
      </c>
      <c r="Q812" s="7" cm="1">
        <f t="array" aca="1" ref="Q812" ca="1">INDEX('Marital status'!$A:$A,RANDBETWEEN(5,COUNTA('Marital status'!$A:$A) + 1),1)</f>
        <v>0</v>
      </c>
      <c r="R812" s="7" t="e">
        <f ca="1">VLOOKUP($Q812,'Marital status'!$A:$B,2,FALSE)</f>
        <v>#N/A</v>
      </c>
      <c r="S812" s="7">
        <f t="shared" ca="1" si="159"/>
        <v>6</v>
      </c>
      <c r="T812" s="7" t="str">
        <f ca="1">VLOOKUP($S812,Ethnicities!$A:$B,2,FALSE)</f>
        <v xml:space="preserve">  american Indian or Alaska Native</v>
      </c>
      <c r="U812" s="8">
        <f t="shared" ca="1" si="160"/>
        <v>19346</v>
      </c>
      <c r="V812" s="6">
        <f t="shared" ca="1" si="161"/>
        <v>7</v>
      </c>
      <c r="W812" s="8" t="str">
        <f ca="1">VLOOKUP($V812,'Background education'!$A:$B,2,FALSE)</f>
        <v>Undergraduate degree</v>
      </c>
      <c r="X812" s="7">
        <f ca="1" xml:space="preserve">
  IF(OR($Z812 = 5, $Z812 = 6, $Z812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812" s="7" t="str">
        <f ca="1">VLOOKUP($X812,Departments!$A:$B,2,FALSE)</f>
        <v>Controlling</v>
      </c>
      <c r="Z812" s="6">
        <f t="shared" ca="1" si="162"/>
        <v>10</v>
      </c>
      <c r="AA812" s="7" t="str">
        <f ca="1">VLOOKUP($Z812,Roles!$A:$B,2,FALSE)</f>
        <v>Trainee</v>
      </c>
      <c r="AB812" s="6" t="e">
        <f t="shared" ca="1" si="163"/>
        <v>#N/A</v>
      </c>
      <c r="AC812" s="7" t="e">
        <f ca="1" xml:space="preserve">
IF(
  ISNA($AB812),
  NA(),
  VLOOKUP($AB812,Levels!$A:$B,2,FALSE)
)</f>
        <v>#N/A</v>
      </c>
      <c r="AD812" s="8">
        <f t="shared" ca="1" si="164"/>
        <v>38676</v>
      </c>
      <c r="AE812" s="6">
        <f ca="1">RANDBETWEEN(5,COUNTA('Recruitment source'!$A:$A) + 1)</f>
        <v>10</v>
      </c>
      <c r="AF812" s="6" t="str">
        <f ca="1">VLOOKUP($AE812,'Recruitment source'!$A:$B,2,FALSE)</f>
        <v>Jobs in Lisbon</v>
      </c>
      <c r="AG812" s="8" t="e">
        <f t="shared" ca="1" si="165"/>
        <v>#N/A</v>
      </c>
      <c r="AH812" s="6" t="e">
        <f t="shared" ca="1" si="166"/>
        <v>#N/A</v>
      </c>
      <c r="AI812" s="6" t="e">
        <f ca="1" xml:space="preserve">
IF(
  ISNA($AH812),
  NA(),
  VLOOKUP($AH812,'Reasons for dismissal'!$A:$B,2,FALSE)
)</f>
        <v>#N/A</v>
      </c>
      <c r="AJ812" s="6">
        <f t="shared" ca="1" si="167"/>
        <v>5</v>
      </c>
      <c r="AK812" s="1">
        <f t="shared" ca="1" si="168"/>
        <v>1305</v>
      </c>
      <c r="AL8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$A812  &amp; ", "   &amp;
$B812  &amp; ", "   &amp;
$D812  &amp; ", '"  &amp;
$I812  &amp; "', '" &amp;
$O812  &amp; "', "  &amp;
$S812  &amp; ", '"  &amp;
TEXT($U812,"dd/mm/aaaa")  &amp; "', "   &amp;
$V812  &amp; ", "   &amp;
$X812  &amp; ", "   &amp;
$Z812  &amp; ", "   &amp;
IF($AB812 &lt;&gt; "", $AB812, "NULL")  &amp; ", "   &amp;
$AK812  &amp; ");"</f>
        <v>#REF!</v>
      </c>
    </row>
    <row r="813" spans="1:38" x14ac:dyDescent="0.2">
      <c r="A813" s="7" cm="1">
        <f t="array" aca="1" ref="A813" ca="1">INDEX(Companies!$A:$A,RANDBETWEEN(2,COUNTA(Companies!$A:$A)),1)</f>
        <v>2</v>
      </c>
      <c r="B813" s="5">
        <f t="shared" si="156"/>
        <v>812</v>
      </c>
      <c r="C813" s="5" t="str" cm="1">
        <f t="array" ref="C813">SHA1HASH($B813)</f>
        <v>872a319ee7a24a0ea855777702e15aae09deb042</v>
      </c>
      <c r="D813" s="6">
        <f t="shared" ca="1" si="157"/>
        <v>1</v>
      </c>
      <c r="E813" s="7">
        <f ca="1">IF($B813 = 1 + N("Presidente"),
    127,
    IF($B813 = 2 + N("Vice-Presidente"),
        72,
        IF($B813 = 3 + N("Secretária bilíngue"),
            13,
            RANDBETWEEN(5,COUNT(Name!$A:$A) + 1)
        )
    )
)</f>
        <v>180</v>
      </c>
      <c r="F813" s="7" t="str">
        <f ca="1">VLOOKUP($E813,Name!$A:$B,2,FALSE)</f>
        <v>Isis</v>
      </c>
      <c r="G813" s="7">
        <f ca="1" xml:space="preserve">
IF($B813 = 1,
    0,
    RANDBETWEEN(5,COUNT('Last name'!$A:$A) + 1)
)</f>
        <v>134</v>
      </c>
      <c r="H813" s="7" t="str">
        <f ca="1" xml:space="preserve">
IF($B813 = 1 + N("Presidente"),
    "de Orléans e Bragança",
    VLOOKUP($G813,'Last name'!$A:$B,2,FALSE) &amp; " " &amp; VLOOKUP(RANDBETWEEN(5,COUNT('Last name'!$A:$A) + 1),'Last name'!$A:$B,2,FALSE)
)</f>
        <v>Morato Junqueira</v>
      </c>
      <c r="I813" s="7" t="str">
        <f t="shared" ca="1" si="158"/>
        <v>Isis Morato Junqueira</v>
      </c>
      <c r="J813" s="7" t="str" cm="1">
        <f t="array" aca="1" ref="J813" ca="1">SHA1HASH($I813)</f>
        <v>8c504c776e49765724e6089354cffae5a8ad809a</v>
      </c>
      <c r="K813" s="7" cm="1">
        <f t="array" aca="1" ref="K813" ca="1">INDEX(States!$A:$A,M813,1)</f>
        <v>5</v>
      </c>
      <c r="L813" s="7" t="str">
        <f ca="1">VLOOKUP($K813,Countries!$A:$B,2,FALSE)</f>
        <v>Portugal</v>
      </c>
      <c r="M813" s="7" cm="1">
        <f t="array" aca="1" ref="M813" ca="1">INDEX(States!$C:$C,RANDBETWEEN(5,COUNTA(States!$A:$A) + 1),1)</f>
        <v>20</v>
      </c>
      <c r="N813" s="7" t="str">
        <f ca="1">VLOOKUP($M813,States!$C:$D,2,FALSE)</f>
        <v>Portalegre</v>
      </c>
      <c r="O813" s="7" t="str">
        <f ca="1">VLOOKUP($E813,Name!$A:$C,3,FALSE)</f>
        <v>F</v>
      </c>
      <c r="P813" s="7" t="str">
        <f ca="1">VLOOKUP($O813,Genders!$B:$C,2,FALSE)</f>
        <v>Female</v>
      </c>
      <c r="Q813" s="7" cm="1">
        <f t="array" aca="1" ref="Q813" ca="1">INDEX('Marital status'!$A:$A,RANDBETWEEN(5,COUNTA('Marital status'!$A:$A) + 1),1)</f>
        <v>0</v>
      </c>
      <c r="R813" s="7" t="e">
        <f ca="1">VLOOKUP($Q813,'Marital status'!$A:$B,2,FALSE)</f>
        <v>#N/A</v>
      </c>
      <c r="S813" s="7">
        <f t="shared" ca="1" si="159"/>
        <v>5</v>
      </c>
      <c r="T813" s="7" t="str">
        <f ca="1">VLOOKUP($S813,Ethnicities!$A:$B,2,FALSE)</f>
        <v>ASIAN</v>
      </c>
      <c r="U813" s="8">
        <f t="shared" ca="1" si="160"/>
        <v>25428</v>
      </c>
      <c r="V813" s="6">
        <f t="shared" ca="1" si="161"/>
        <v>7</v>
      </c>
      <c r="W813" s="8" t="str">
        <f ca="1">VLOOKUP($V813,'Background education'!$A:$B,2,FALSE)</f>
        <v>Undergraduate degree</v>
      </c>
      <c r="X813" s="7">
        <f ca="1" xml:space="preserve">
  IF(OR($Z813 = 5, $Z813 = 6, $Z813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813" s="7" t="str">
        <f ca="1">VLOOKUP($X813,Departments!$A:$B,2,FALSE)</f>
        <v>Controlling</v>
      </c>
      <c r="Z813" s="6">
        <f t="shared" ca="1" si="162"/>
        <v>11</v>
      </c>
      <c r="AA813" s="7" t="str">
        <f ca="1">VLOOKUP($Z813,Roles!$A:$B,2,FALSE)</f>
        <v>Analyst</v>
      </c>
      <c r="AB813" s="6">
        <f t="shared" ca="1" si="163"/>
        <v>5</v>
      </c>
      <c r="AC813" s="7" t="str">
        <f ca="1" xml:space="preserve">
IF(
  ISNA($AB813),
  NA(),
  VLOOKUP($AB813,Levels!$A:$B,2,FALSE)
)</f>
        <v>Junior</v>
      </c>
      <c r="AD813" s="8">
        <f t="shared" ca="1" si="164"/>
        <v>38725</v>
      </c>
      <c r="AE813" s="6">
        <f ca="1">RANDBETWEEN(5,COUNTA('Recruitment source'!$A:$A) + 1)</f>
        <v>13</v>
      </c>
      <c r="AF813" s="6" t="str">
        <f ca="1">VLOOKUP($AE813,'Recruitment source'!$A:$B,2,FALSE)</f>
        <v>Google</v>
      </c>
      <c r="AG813" s="8" t="e">
        <f t="shared" ca="1" si="165"/>
        <v>#N/A</v>
      </c>
      <c r="AH813" s="6" t="e">
        <f t="shared" ca="1" si="166"/>
        <v>#N/A</v>
      </c>
      <c r="AI813" s="6" t="e">
        <f ca="1" xml:space="preserve">
IF(
  ISNA($AH813),
  NA(),
  VLOOKUP($AH813,'Reasons for dismissal'!$A:$B,2,FALSE)
)</f>
        <v>#N/A</v>
      </c>
      <c r="AJ813" s="6">
        <f t="shared" ca="1" si="167"/>
        <v>5</v>
      </c>
      <c r="AK813" s="1">
        <f t="shared" ca="1" si="168"/>
        <v>2500</v>
      </c>
      <c r="AL8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$A813  &amp; ", "   &amp;
$B813  &amp; ", "   &amp;
$D813  &amp; ", '"  &amp;
$I813  &amp; "', '" &amp;
$O813  &amp; "', "  &amp;
$S813  &amp; ", '"  &amp;
TEXT($U813,"dd/mm/aaaa")  &amp; "', "   &amp;
$V813  &amp; ", "   &amp;
$X813  &amp; ", "   &amp;
$Z813  &amp; ", "   &amp;
IF($AB813 &lt;&gt; "", $AB813, "NULL")  &amp; ", "   &amp;
$AK813  &amp; ");"</f>
        <v>#REF!</v>
      </c>
    </row>
    <row r="814" spans="1:38" x14ac:dyDescent="0.2">
      <c r="A814" s="7" cm="1">
        <f t="array" aca="1" ref="A814" ca="1">INDEX(Companies!$A:$A,RANDBETWEEN(2,COUNTA(Companies!$A:$A)),1)</f>
        <v>2</v>
      </c>
      <c r="B814" s="5">
        <f t="shared" si="156"/>
        <v>813</v>
      </c>
      <c r="C814" s="5" t="str" cm="1">
        <f t="array" ref="C814">SHA1HASH($B814)</f>
        <v>90b9305857ade3ea2021a4dd2723ccd54b46cf57</v>
      </c>
      <c r="D814" s="6">
        <f t="shared" ca="1" si="157"/>
        <v>1</v>
      </c>
      <c r="E814" s="7">
        <f ca="1">IF($B814 = 1 + N("Presidente"),
    127,
    IF($B814 = 2 + N("Vice-Presidente"),
        72,
        IF($B814 = 3 + N("Secretária bilíngue"),
            13,
            RANDBETWEEN(5,COUNT(Name!$A:$A) + 1)
        )
    )
)</f>
        <v>12</v>
      </c>
      <c r="F814" s="7" t="str">
        <f ca="1">VLOOKUP($E814,Name!$A:$B,2,FALSE)</f>
        <v>Alana</v>
      </c>
      <c r="G814" s="7">
        <f ca="1" xml:space="preserve">
IF($B814 = 1,
    0,
    RANDBETWEEN(5,COUNT('Last name'!$A:$A) + 1)
)</f>
        <v>122</v>
      </c>
      <c r="H814" s="7" t="str">
        <f ca="1" xml:space="preserve">
IF($B814 = 1 + N("Presidente"),
    "de Orléans e Bragança",
    VLOOKUP($G814,'Last name'!$A:$B,2,FALSE) &amp; " " &amp; VLOOKUP(RANDBETWEEN(5,COUNT('Last name'!$A:$A) + 1),'Last name'!$A:$B,2,FALSE)
)</f>
        <v>Martini Paulista</v>
      </c>
      <c r="I814" s="7" t="str">
        <f t="shared" ca="1" si="158"/>
        <v>Alana Martini Paulista</v>
      </c>
      <c r="J814" s="7" t="str" cm="1">
        <f t="array" aca="1" ref="J814" ca="1">SHA1HASH($I814)</f>
        <v>dd119193635d830c2d2275091f47f11335db78b2</v>
      </c>
      <c r="K814" s="7" cm="1">
        <f t="array" aca="1" ref="K814" ca="1">INDEX(States!$A:$A,M814,1)</f>
        <v>5</v>
      </c>
      <c r="L814" s="7" t="str">
        <f ca="1">VLOOKUP($K814,Countries!$A:$B,2,FALSE)</f>
        <v>Portugal</v>
      </c>
      <c r="M814" s="7" cm="1">
        <f t="array" aca="1" ref="M814" ca="1">INDEX(States!$C:$C,RANDBETWEEN(5,COUNTA(States!$A:$A) + 1),1)</f>
        <v>18</v>
      </c>
      <c r="N814" s="7" t="str">
        <f ca="1">VLOOKUP($M814,States!$C:$D,2,FALSE)</f>
        <v>Castelo Branco</v>
      </c>
      <c r="O814" s="7" t="str">
        <f ca="1">VLOOKUP($E814,Name!$A:$C,3,FALSE)</f>
        <v>F</v>
      </c>
      <c r="P814" s="7" t="str">
        <f ca="1">VLOOKUP($O814,Genders!$B:$C,2,FALSE)</f>
        <v>Female</v>
      </c>
      <c r="Q814" s="7" cm="1">
        <f t="array" aca="1" ref="Q814" ca="1">INDEX('Marital status'!$A:$A,RANDBETWEEN(5,COUNTA('Marital status'!$A:$A) + 1),1)</f>
        <v>6</v>
      </c>
      <c r="R814" s="7" t="str">
        <f ca="1">VLOOKUP($Q814,'Marital status'!$A:$B,2,FALSE)</f>
        <v>DIVORCED</v>
      </c>
      <c r="S814" s="7">
        <f t="shared" ca="1" si="159"/>
        <v>7</v>
      </c>
      <c r="T814" s="7" t="str">
        <f ca="1">VLOOKUP($S814,Ethnicities!$A:$B,2,FALSE)</f>
        <v>Native Hawaiian or Other Pacific Islander</v>
      </c>
      <c r="U814" s="8">
        <f t="shared" ca="1" si="160"/>
        <v>27540</v>
      </c>
      <c r="V814" s="6">
        <f t="shared" ca="1" si="161"/>
        <v>7</v>
      </c>
      <c r="W814" s="8" t="str">
        <f ca="1">VLOOKUP($V814,'Background education'!$A:$B,2,FALSE)</f>
        <v>Undergraduate degree</v>
      </c>
      <c r="X814" s="7">
        <f ca="1" xml:space="preserve">
  IF(OR($Z814 = 5, $Z814 = 6, $Z814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814" s="7" t="str">
        <f ca="1">VLOOKUP($X814,Departments!$A:$B,2,FALSE)</f>
        <v>Controlling</v>
      </c>
      <c r="Z814" s="6">
        <f t="shared" ca="1" si="162"/>
        <v>9</v>
      </c>
      <c r="AA814" s="7" t="str">
        <f ca="1">VLOOKUP($Z814,Roles!$A:$B,2,FALSE)</f>
        <v>Intern</v>
      </c>
      <c r="AB814" s="6" t="e">
        <f t="shared" ca="1" si="163"/>
        <v>#N/A</v>
      </c>
      <c r="AC814" s="7" t="e">
        <f ca="1" xml:space="preserve">
IF(
  ISNA($AB814),
  NA(),
  VLOOKUP($AB814,Levels!$A:$B,2,FALSE)
)</f>
        <v>#N/A</v>
      </c>
      <c r="AD814" s="8">
        <f t="shared" ca="1" si="164"/>
        <v>41589</v>
      </c>
      <c r="AE814" s="6">
        <f ca="1">RANDBETWEEN(5,COUNTA('Recruitment source'!$A:$A) + 1)</f>
        <v>14</v>
      </c>
      <c r="AF814" s="6" t="str">
        <f ca="1">VLOOKUP($AE814,'Recruitment source'!$A:$B,2,FALSE)</f>
        <v>LinkedIn</v>
      </c>
      <c r="AG814" s="8" t="e">
        <f t="shared" ca="1" si="165"/>
        <v>#N/A</v>
      </c>
      <c r="AH814" s="6" t="e">
        <f t="shared" ca="1" si="166"/>
        <v>#N/A</v>
      </c>
      <c r="AI814" s="6" t="e">
        <f ca="1" xml:space="preserve">
IF(
  ISNA($AH814),
  NA(),
  VLOOKUP($AH814,'Reasons for dismissal'!$A:$B,2,FALSE)
)</f>
        <v>#N/A</v>
      </c>
      <c r="AJ814" s="6">
        <f t="shared" ca="1" si="167"/>
        <v>4</v>
      </c>
      <c r="AK814" s="1">
        <f t="shared" ca="1" si="168"/>
        <v>1205</v>
      </c>
      <c r="AL8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$A814  &amp; ", "   &amp;
$B814  &amp; ", "   &amp;
$D814  &amp; ", '"  &amp;
$I814  &amp; "', '" &amp;
$O814  &amp; "', "  &amp;
$S814  &amp; ", '"  &amp;
TEXT($U814,"dd/mm/aaaa")  &amp; "', "   &amp;
$V814  &amp; ", "   &amp;
$X814  &amp; ", "   &amp;
$Z814  &amp; ", "   &amp;
IF($AB814 &lt;&gt; "", $AB814, "NULL")  &amp; ", "   &amp;
$AK814  &amp; ");"</f>
        <v>#REF!</v>
      </c>
    </row>
    <row r="815" spans="1:38" x14ac:dyDescent="0.2">
      <c r="A815" s="7" cm="1">
        <f t="array" aca="1" ref="A815" ca="1">INDEX(Companies!$A:$A,RANDBETWEEN(2,COUNTA(Companies!$A:$A)),1)</f>
        <v>2</v>
      </c>
      <c r="B815" s="5">
        <f t="shared" si="156"/>
        <v>814</v>
      </c>
      <c r="C815" s="5" t="str" cm="1">
        <f t="array" ref="C815">SHA1HASH($B815)</f>
        <v>c9264fc806cdb67dc2080db570871067a6134c2d</v>
      </c>
      <c r="D815" s="6">
        <f t="shared" ca="1" si="157"/>
        <v>1</v>
      </c>
      <c r="E815" s="7">
        <f ca="1">IF($B815 = 1 + N("Presidente"),
    127,
    IF($B815 = 2 + N("Vice-Presidente"),
        72,
        IF($B815 = 3 + N("Secretária bilíngue"),
            13,
            RANDBETWEEN(5,COUNT(Name!$A:$A) + 1)
        )
    )
)</f>
        <v>91</v>
      </c>
      <c r="F815" s="7" t="str">
        <f ca="1">VLOOKUP($E815,Name!$A:$B,2,FALSE)</f>
        <v>Cecilia</v>
      </c>
      <c r="G815" s="7">
        <f ca="1" xml:space="preserve">
IF($B815 = 1,
    0,
    RANDBETWEEN(5,COUNT('Last name'!$A:$A) + 1)
)</f>
        <v>50</v>
      </c>
      <c r="H815" s="7" t="str">
        <f ca="1" xml:space="preserve">
IF($B815 = 1 + N("Presidente"),
    "de Orléans e Bragança",
    VLOOKUP($G815,'Last name'!$A:$B,2,FALSE) &amp; " " &amp; VLOOKUP(RANDBETWEEN(5,COUNT('Last name'!$A:$A) + 1),'Last name'!$A:$B,2,FALSE)
)</f>
        <v>Cabral Azeredo</v>
      </c>
      <c r="I815" s="7" t="str">
        <f t="shared" ca="1" si="158"/>
        <v>Cecilia Cabral Azeredo</v>
      </c>
      <c r="J815" s="7" t="str" cm="1">
        <f t="array" aca="1" ref="J815" ca="1">SHA1HASH($I815)</f>
        <v>d8f18a8576a1b8b019050d4b8ac681ab43f4ceea</v>
      </c>
      <c r="K815" s="7" cm="1">
        <f t="array" aca="1" ref="K815" ca="1">INDEX(States!$A:$A,M815,1)</f>
        <v>5</v>
      </c>
      <c r="L815" s="7" t="str">
        <f ca="1">VLOOKUP($K815,Countries!$A:$B,2,FALSE)</f>
        <v>Portugal</v>
      </c>
      <c r="M815" s="7" cm="1">
        <f t="array" aca="1" ref="M815" ca="1">INDEX(States!$C:$C,RANDBETWEEN(5,COUNTA(States!$A:$A) + 1),1)</f>
        <v>8</v>
      </c>
      <c r="N815" s="7" t="str">
        <f ca="1">VLOOKUP($M815,States!$C:$D,2,FALSE)</f>
        <v>AveirO</v>
      </c>
      <c r="O815" s="7" t="str">
        <f ca="1">VLOOKUP($E815,Name!$A:$C,3,FALSE)</f>
        <v>F</v>
      </c>
      <c r="P815" s="7" t="str">
        <f ca="1">VLOOKUP($O815,Genders!$B:$C,2,FALSE)</f>
        <v>Female</v>
      </c>
      <c r="Q815" s="7" cm="1">
        <f t="array" aca="1" ref="Q815" ca="1">INDEX('Marital status'!$A:$A,RANDBETWEEN(5,COUNTA('Marital status'!$A:$A) + 1),1)</f>
        <v>6</v>
      </c>
      <c r="R815" s="7" t="str">
        <f ca="1">VLOOKUP($Q815,'Marital status'!$A:$B,2,FALSE)</f>
        <v>DIVORCED</v>
      </c>
      <c r="S815" s="7">
        <f t="shared" ca="1" si="159"/>
        <v>5</v>
      </c>
      <c r="T815" s="7" t="str">
        <f ca="1">VLOOKUP($S815,Ethnicities!$A:$B,2,FALSE)</f>
        <v>ASIAN</v>
      </c>
      <c r="U815" s="8">
        <f t="shared" ca="1" si="160"/>
        <v>30598</v>
      </c>
      <c r="V815" s="6">
        <f t="shared" ca="1" si="161"/>
        <v>8</v>
      </c>
      <c r="W815" s="8" t="str">
        <f ca="1">VLOOKUP($V815,'Background education'!$A:$B,2,FALSE)</f>
        <v>Graduate school</v>
      </c>
      <c r="X815" s="7">
        <f ca="1" xml:space="preserve">
  IF(OR($Z815 = 5, $Z815 = 6, $Z815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815" s="7" t="str">
        <f ca="1">VLOOKUP($X815,Departments!$A:$B,2,FALSE)</f>
        <v xml:space="preserve"> Commercial</v>
      </c>
      <c r="Z815" s="6">
        <f t="shared" ca="1" si="162"/>
        <v>11</v>
      </c>
      <c r="AA815" s="7" t="str">
        <f ca="1">VLOOKUP($Z815,Roles!$A:$B,2,FALSE)</f>
        <v>Analyst</v>
      </c>
      <c r="AB815" s="6">
        <f t="shared" ca="1" si="163"/>
        <v>7</v>
      </c>
      <c r="AC815" s="7" t="str">
        <f ca="1" xml:space="preserve">
IF(
  ISNA($AB815),
  NA(),
  VLOOKUP($AB815,Levels!$A:$B,2,FALSE)
)</f>
        <v>Senior</v>
      </c>
      <c r="AD815" s="8">
        <f t="shared" ca="1" si="164"/>
        <v>36687</v>
      </c>
      <c r="AE815" s="6">
        <f ca="1">RANDBETWEEN(5,COUNTA('Recruitment source'!$A:$A) + 1)</f>
        <v>12</v>
      </c>
      <c r="AF815" s="6" t="str">
        <f ca="1">VLOOKUP($AE815,'Recruitment source'!$A:$B,2,FALSE)</f>
        <v xml:space="preserve"> recommendation of employee</v>
      </c>
      <c r="AG815" s="8" t="e">
        <f t="shared" ca="1" si="165"/>
        <v>#N/A</v>
      </c>
      <c r="AH815" s="6" t="e">
        <f t="shared" ca="1" si="166"/>
        <v>#N/A</v>
      </c>
      <c r="AI815" s="6" t="e">
        <f ca="1" xml:space="preserve">
IF(
  ISNA($AH815),
  NA(),
  VLOOKUP($AH815,'Reasons for dismissal'!$A:$B,2,FALSE)
)</f>
        <v>#N/A</v>
      </c>
      <c r="AJ815" s="6">
        <f t="shared" ca="1" si="167"/>
        <v>4</v>
      </c>
      <c r="AK815" s="1">
        <f t="shared" ca="1" si="168"/>
        <v>3080</v>
      </c>
      <c r="AL8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$A815  &amp; ", "   &amp;
$B815  &amp; ", "   &amp;
$D815  &amp; ", '"  &amp;
$I815  &amp; "', '" &amp;
$O815  &amp; "', "  &amp;
$S815  &amp; ", '"  &amp;
TEXT($U815,"dd/mm/aaaa")  &amp; "', "   &amp;
$V815  &amp; ", "   &amp;
$X815  &amp; ", "   &amp;
$Z815  &amp; ", "   &amp;
IF($AB815 &lt;&gt; "", $AB815, "NULL")  &amp; ", "   &amp;
$AK815  &amp; ");"</f>
        <v>#REF!</v>
      </c>
    </row>
    <row r="816" spans="1:38" x14ac:dyDescent="0.2">
      <c r="A816" s="7" cm="1">
        <f t="array" aca="1" ref="A816" ca="1">INDEX(Companies!$A:$A,RANDBETWEEN(2,COUNTA(Companies!$A:$A)),1)</f>
        <v>2</v>
      </c>
      <c r="B816" s="5">
        <f t="shared" si="156"/>
        <v>815</v>
      </c>
      <c r="C816" s="5" t="str" cm="1">
        <f t="array" ref="C816">SHA1HASH($B816)</f>
        <v>d528edaa45e66e08a9ece98272130b42e77cef55</v>
      </c>
      <c r="D816" s="6">
        <f t="shared" ca="1" si="157"/>
        <v>1</v>
      </c>
      <c r="E816" s="7">
        <f ca="1">IF($B816 = 1 + N("Presidente"),
    127,
    IF($B816 = 2 + N("Vice-Presidente"),
        72,
        IF($B816 = 3 + N("Secretária bilíngue"),
            13,
            RANDBETWEEN(5,COUNT(Name!$A:$A) + 1)
        )
    )
)</f>
        <v>112</v>
      </c>
      <c r="F816" s="7" t="str">
        <f ca="1">VLOOKUP($E816,Name!$A:$B,2,FALSE)</f>
        <v>Deborah</v>
      </c>
      <c r="G816" s="7">
        <f ca="1" xml:space="preserve">
IF($B816 = 1,
    0,
    RANDBETWEEN(5,COUNT('Last name'!$A:$A) + 1)
)</f>
        <v>159</v>
      </c>
      <c r="H816" s="7" t="str">
        <f ca="1" xml:space="preserve">
IF($B816 = 1 + N("Presidente"),
    "de Orléans e Bragança",
    VLOOKUP($G816,'Last name'!$A:$B,2,FALSE) &amp; " " &amp; VLOOKUP(RANDBETWEEN(5,COUNT('Last name'!$A:$A) + 1),'Last name'!$A:$B,2,FALSE)
)</f>
        <v>Reis Carneiro</v>
      </c>
      <c r="I816" s="7" t="str">
        <f t="shared" ca="1" si="158"/>
        <v>Deborah Reis Carneiro</v>
      </c>
      <c r="J816" s="7" t="str" cm="1">
        <f t="array" aca="1" ref="J816" ca="1">SHA1HASH($I816)</f>
        <v>34ed9eaed9b0539b45bda23ff6c9b64023f73497</v>
      </c>
      <c r="K816" s="7" cm="1">
        <f t="array" aca="1" ref="K816" ca="1">INDEX(States!$A:$A,M816,1)</f>
        <v>5</v>
      </c>
      <c r="L816" s="7" t="str">
        <f ca="1">VLOOKUP($K816,Countries!$A:$B,2,FALSE)</f>
        <v>Portugal</v>
      </c>
      <c r="M816" s="7" cm="1">
        <f t="array" aca="1" ref="M816" ca="1">INDEX(States!$C:$C,RANDBETWEEN(5,COUNTA(States!$A:$A) + 1),1)</f>
        <v>12</v>
      </c>
      <c r="N816" s="7" t="str">
        <f ca="1">VLOOKUP($M816,States!$C:$D,2,FALSE)</f>
        <v>Leiria</v>
      </c>
      <c r="O816" s="7" t="str">
        <f ca="1">VLOOKUP($E816,Name!$A:$C,3,FALSE)</f>
        <v>F</v>
      </c>
      <c r="P816" s="7" t="str">
        <f ca="1">VLOOKUP($O816,Genders!$B:$C,2,FALSE)</f>
        <v>Female</v>
      </c>
      <c r="Q816" s="7" cm="1">
        <f t="array" aca="1" ref="Q816" ca="1">INDEX('Marital status'!$A:$A,RANDBETWEEN(5,COUNTA('Marital status'!$A:$A) + 1),1)</f>
        <v>0</v>
      </c>
      <c r="R816" s="7" t="e">
        <f ca="1">VLOOKUP($Q816,'Marital status'!$A:$B,2,FALSE)</f>
        <v>#N/A</v>
      </c>
      <c r="S816" s="7">
        <f t="shared" ca="1" si="159"/>
        <v>5</v>
      </c>
      <c r="T816" s="7" t="str">
        <f ca="1">VLOOKUP($S816,Ethnicities!$A:$B,2,FALSE)</f>
        <v>ASIAN</v>
      </c>
      <c r="U816" s="8">
        <f t="shared" ca="1" si="160"/>
        <v>30374</v>
      </c>
      <c r="V816" s="6">
        <f t="shared" ca="1" si="161"/>
        <v>7</v>
      </c>
      <c r="W816" s="8" t="str">
        <f ca="1">VLOOKUP($V816,'Background education'!$A:$B,2,FALSE)</f>
        <v>Undergraduate degree</v>
      </c>
      <c r="X816" s="7">
        <f ca="1" xml:space="preserve">
  IF(OR($Z816 = 5, $Z816 = 6, $Z816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816" s="7" t="str">
        <f ca="1">VLOOKUP($X816,Departments!$A:$B,2,FALSE)</f>
        <v>Audit</v>
      </c>
      <c r="Z816" s="6">
        <f t="shared" ca="1" si="162"/>
        <v>10</v>
      </c>
      <c r="AA816" s="7" t="str">
        <f ca="1">VLOOKUP($Z816,Roles!$A:$B,2,FALSE)</f>
        <v>Trainee</v>
      </c>
      <c r="AB816" s="6" t="e">
        <f t="shared" ca="1" si="163"/>
        <v>#N/A</v>
      </c>
      <c r="AC816" s="7" t="e">
        <f ca="1" xml:space="preserve">
IF(
  ISNA($AB816),
  NA(),
  VLOOKUP($AB816,Levels!$A:$B,2,FALSE)
)</f>
        <v>#N/A</v>
      </c>
      <c r="AD816" s="8">
        <f t="shared" ca="1" si="164"/>
        <v>40348</v>
      </c>
      <c r="AE816" s="6">
        <f ca="1">RANDBETWEEN(5,COUNTA('Recruitment source'!$A:$A) + 1)</f>
        <v>7</v>
      </c>
      <c r="AF816" s="6" t="str">
        <f ca="1">VLOOKUP($AE816,'Recruitment source'!$A:$B,2,FALSE)</f>
        <v>SAPO Emprego</v>
      </c>
      <c r="AG816" s="8" t="e">
        <f t="shared" ca="1" si="165"/>
        <v>#N/A</v>
      </c>
      <c r="AH816" s="6" t="e">
        <f t="shared" ca="1" si="166"/>
        <v>#N/A</v>
      </c>
      <c r="AI816" s="6" t="e">
        <f ca="1" xml:space="preserve">
IF(
  ISNA($AH816),
  NA(),
  VLOOKUP($AH816,'Reasons for dismissal'!$A:$B,2,FALSE)
)</f>
        <v>#N/A</v>
      </c>
      <c r="AJ816" s="6">
        <f t="shared" ca="1" si="167"/>
        <v>4</v>
      </c>
      <c r="AK816" s="1">
        <f t="shared" ca="1" si="168"/>
        <v>1305</v>
      </c>
      <c r="AL8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$A816  &amp; ", "   &amp;
$B816  &amp; ", "   &amp;
$D816  &amp; ", '"  &amp;
$I816  &amp; "', '" &amp;
$O816  &amp; "', "  &amp;
$S816  &amp; ", '"  &amp;
TEXT($U816,"dd/mm/aaaa")  &amp; "', "   &amp;
$V816  &amp; ", "   &amp;
$X816  &amp; ", "   &amp;
$Z816  &amp; ", "   &amp;
IF($AB816 &lt;&gt; "", $AB816, "NULL")  &amp; ", "   &amp;
$AK816  &amp; ");"</f>
        <v>#REF!</v>
      </c>
    </row>
    <row r="817" spans="1:38" x14ac:dyDescent="0.2">
      <c r="A817" s="7" cm="1">
        <f t="array" aca="1" ref="A817" ca="1">INDEX(Companies!$A:$A,RANDBETWEEN(2,COUNTA(Companies!$A:$A)),1)</f>
        <v>2</v>
      </c>
      <c r="B817" s="5">
        <f t="shared" si="156"/>
        <v>816</v>
      </c>
      <c r="C817" s="5" t="str" cm="1">
        <f t="array" ref="C817">SHA1HASH($B817)</f>
        <v>f022da4e40566305c0c8f39fd8f4b83dd5368834</v>
      </c>
      <c r="D817" s="6">
        <f t="shared" ca="1" si="157"/>
        <v>1</v>
      </c>
      <c r="E817" s="7">
        <f ca="1">IF($B817 = 1 + N("Presidente"),
    127,
    IF($B817 = 2 + N("Vice-Presidente"),
        72,
        IF($B817 = 3 + N("Secretária bilíngue"),
            13,
            RANDBETWEEN(5,COUNT(Name!$A:$A) + 1)
        )
    )
)</f>
        <v>129</v>
      </c>
      <c r="F817" s="7" t="str">
        <f ca="1">VLOOKUP($E817,Name!$A:$B,2,FALSE)</f>
        <v>Enzo Miguel</v>
      </c>
      <c r="G817" s="7">
        <f ca="1" xml:space="preserve">
IF($B817 = 1,
    0,
    RANDBETWEEN(5,COUNT('Last name'!$A:$A) + 1)
)</f>
        <v>38</v>
      </c>
      <c r="H817" s="7" t="str">
        <f ca="1" xml:space="preserve">
IF($B817 = 1 + N("Presidente"),
    "de Orléans e Bragança",
    VLOOKUP($G817,'Last name'!$A:$B,2,FALSE) &amp; " " &amp; VLOOKUP(RANDBETWEEN(5,COUNT('Last name'!$A:$A) + 1),'Last name'!$A:$B,2,FALSE)
)</f>
        <v>Bermudes Pimenta</v>
      </c>
      <c r="I817" s="7" t="str">
        <f t="shared" ca="1" si="158"/>
        <v>Enzo Miguel Bermudes Pimenta</v>
      </c>
      <c r="J817" s="7" t="str" cm="1">
        <f t="array" aca="1" ref="J817" ca="1">SHA1HASH($I817)</f>
        <v>ec4895b844c44c57f4ed2be5d4d03fbf53beb822</v>
      </c>
      <c r="K817" s="7" cm="1">
        <f t="array" aca="1" ref="K817" ca="1">INDEX(States!$A:$A,M817,1)</f>
        <v>5</v>
      </c>
      <c r="L817" s="7" t="str">
        <f ca="1">VLOOKUP($K817,Countries!$A:$B,2,FALSE)</f>
        <v>Portugal</v>
      </c>
      <c r="M817" s="7" cm="1">
        <f t="array" aca="1" ref="M817" ca="1">INDEX(States!$C:$C,RANDBETWEEN(5,COUNTA(States!$A:$A) + 1),1)</f>
        <v>19</v>
      </c>
      <c r="N817" s="7" t="str">
        <f ca="1">VLOOKUP($M817,States!$C:$D,2,FALSE)</f>
        <v>Beja</v>
      </c>
      <c r="O817" s="7" t="str">
        <f ca="1">VLOOKUP($E817,Name!$A:$C,3,FALSE)</f>
        <v>M</v>
      </c>
      <c r="P817" s="7" t="str">
        <f ca="1">VLOOKUP($O817,Genders!$B:$C,2,FALSE)</f>
        <v>Male</v>
      </c>
      <c r="Q817" s="7" cm="1">
        <f t="array" aca="1" ref="Q817" ca="1">INDEX('Marital status'!$A:$A,RANDBETWEEN(5,COUNTA('Marital status'!$A:$A) + 1),1)</f>
        <v>5</v>
      </c>
      <c r="R817" s="7" t="str">
        <f ca="1">VLOOKUP($Q817,'Marital status'!$A:$B,2,FALSE)</f>
        <v xml:space="preserve"> Separated </v>
      </c>
      <c r="S817" s="7">
        <f t="shared" ca="1" si="159"/>
        <v>8</v>
      </c>
      <c r="T817" s="7" t="e">
        <f ca="1">VLOOKUP($S817,Ethnicities!$A:$B,2,FALSE)</f>
        <v>#N/A</v>
      </c>
      <c r="U817" s="8">
        <f t="shared" ca="1" si="160"/>
        <v>22895</v>
      </c>
      <c r="V817" s="6">
        <f t="shared" ca="1" si="161"/>
        <v>8</v>
      </c>
      <c r="W817" s="8" t="str">
        <f ca="1">VLOOKUP($V817,'Background education'!$A:$B,2,FALSE)</f>
        <v>Graduate school</v>
      </c>
      <c r="X817" s="7">
        <f ca="1" xml:space="preserve">
  IF(OR($Z817 = 5, $Z817 = 6, $Z817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817" s="7" t="str">
        <f ca="1">VLOOKUP($X817,Departments!$A:$B,2,FALSE)</f>
        <v>Communication &amp; Marketing</v>
      </c>
      <c r="Z817" s="6">
        <f t="shared" ca="1" si="162"/>
        <v>11</v>
      </c>
      <c r="AA817" s="7" t="str">
        <f ca="1">VLOOKUP($Z817,Roles!$A:$B,2,FALSE)</f>
        <v>Analyst</v>
      </c>
      <c r="AB817" s="6">
        <f t="shared" ca="1" si="163"/>
        <v>6</v>
      </c>
      <c r="AC817" s="7" t="str">
        <f ca="1" xml:space="preserve">
IF(
  ISNA($AB817),
  NA(),
  VLOOKUP($AB817,Levels!$A:$B,2,FALSE)
)</f>
        <v>Pleno</v>
      </c>
      <c r="AD817" s="8">
        <f t="shared" ca="1" si="164"/>
        <v>39440</v>
      </c>
      <c r="AE817" s="6">
        <f ca="1">RANDBETWEEN(5,COUNTA('Recruitment source'!$A:$A) + 1)</f>
        <v>9</v>
      </c>
      <c r="AF817" s="6" t="str">
        <f ca="1">VLOOKUP($AE817,'Recruitment source'!$A:$B,2,FALSE)</f>
        <v>Empregos Online</v>
      </c>
      <c r="AG817" s="8" t="e">
        <f t="shared" ca="1" si="165"/>
        <v>#N/A</v>
      </c>
      <c r="AH817" s="6" t="e">
        <f t="shared" ca="1" si="166"/>
        <v>#N/A</v>
      </c>
      <c r="AI817" s="6" t="e">
        <f ca="1" xml:space="preserve">
IF(
  ISNA($AH817),
  NA(),
  VLOOKUP($AH817,'Reasons for dismissal'!$A:$B,2,FALSE)
)</f>
        <v>#N/A</v>
      </c>
      <c r="AJ817" s="6">
        <f t="shared" ca="1" si="167"/>
        <v>5</v>
      </c>
      <c r="AK817" s="1">
        <f t="shared" ca="1" si="168"/>
        <v>3080</v>
      </c>
      <c r="AL8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$A817  &amp; ", "   &amp;
$B817  &amp; ", "   &amp;
$D817  &amp; ", '"  &amp;
$I817  &amp; "', '" &amp;
$O817  &amp; "', "  &amp;
$S817  &amp; ", '"  &amp;
TEXT($U817,"dd/mm/aaaa")  &amp; "', "   &amp;
$V817  &amp; ", "   &amp;
$X817  &amp; ", "   &amp;
$Z817  &amp; ", "   &amp;
IF($AB817 &lt;&gt; "", $AB817, "NULL")  &amp; ", "   &amp;
$AK817  &amp; ");"</f>
        <v>#REF!</v>
      </c>
    </row>
    <row r="818" spans="1:38" x14ac:dyDescent="0.2">
      <c r="A818" s="7" cm="1">
        <f t="array" aca="1" ref="A818" ca="1">INDEX(Companies!$A:$A,RANDBETWEEN(2,COUNTA(Companies!$A:$A)),1)</f>
        <v>2</v>
      </c>
      <c r="B818" s="5">
        <f t="shared" si="156"/>
        <v>817</v>
      </c>
      <c r="C818" s="5" t="str" cm="1">
        <f t="array" ref="C818">SHA1HASH($B818)</f>
        <v>2e946dff15fb8c09a1a17ae80c6b45f0d5814cd4</v>
      </c>
      <c r="D818" s="6">
        <f t="shared" ca="1" si="157"/>
        <v>1</v>
      </c>
      <c r="E818" s="7">
        <f ca="1">IF($B818 = 1 + N("Presidente"),
    127,
    IF($B818 = 2 + N("Vice-Presidente"),
        72,
        IF($B818 = 3 + N("Secretária bilíngue"),
            13,
            RANDBETWEEN(5,COUNT(Name!$A:$A) + 1)
        )
    )
)</f>
        <v>61</v>
      </c>
      <c r="F818" s="7" t="str">
        <f ca="1">VLOOKUP($E818,Name!$A:$B,2,FALSE)</f>
        <v>Augusto</v>
      </c>
      <c r="G818" s="7">
        <f ca="1" xml:space="preserve">
IF($B818 = 1,
    0,
    RANDBETWEEN(5,COUNT('Last name'!$A:$A) + 1)
)</f>
        <v>61</v>
      </c>
      <c r="H818" s="7" t="str">
        <f ca="1" xml:space="preserve">
IF($B818 = 1 + N("Presidente"),
    "de Orléans e Bragança",
    VLOOKUP($G818,'Last name'!$A:$B,2,FALSE) &amp; " " &amp; VLOOKUP(RANDBETWEEN(5,COUNT('Last name'!$A:$A) + 1),'Last name'!$A:$B,2,FALSE)
)</f>
        <v>Caruso Ribeiro</v>
      </c>
      <c r="I818" s="7" t="str">
        <f t="shared" ca="1" si="158"/>
        <v>Augusto Caruso Ribeiro</v>
      </c>
      <c r="J818" s="7" t="str" cm="1">
        <f t="array" aca="1" ref="J818" ca="1">SHA1HASH($I818)</f>
        <v>73ee3290ecdc7c6a73f3bee89608b0cee50c0ef0</v>
      </c>
      <c r="K818" s="7" cm="1">
        <f t="array" aca="1" ref="K818" ca="1">INDEX(States!$A:$A,M818,1)</f>
        <v>5</v>
      </c>
      <c r="L818" s="7" t="str">
        <f ca="1">VLOOKUP($K818,Countries!$A:$B,2,FALSE)</f>
        <v>Portugal</v>
      </c>
      <c r="M818" s="7" cm="1">
        <f t="array" aca="1" ref="M818" ca="1">INDEX(States!$C:$C,RANDBETWEEN(5,COUNTA(States!$A:$A) + 1),1)</f>
        <v>12</v>
      </c>
      <c r="N818" s="7" t="str">
        <f ca="1">VLOOKUP($M818,States!$C:$D,2,FALSE)</f>
        <v>Leiria</v>
      </c>
      <c r="O818" s="7" t="str">
        <f ca="1">VLOOKUP($E818,Name!$A:$C,3,FALSE)</f>
        <v>M</v>
      </c>
      <c r="P818" s="7" t="str">
        <f ca="1">VLOOKUP($O818,Genders!$B:$C,2,FALSE)</f>
        <v>Male</v>
      </c>
      <c r="Q818" s="7" cm="1">
        <f t="array" aca="1" ref="Q818" ca="1">INDEX('Marital status'!$A:$A,RANDBETWEEN(5,COUNTA('Marital status'!$A:$A) + 1),1)</f>
        <v>0</v>
      </c>
      <c r="R818" s="7" t="e">
        <f ca="1">VLOOKUP($Q818,'Marital status'!$A:$B,2,FALSE)</f>
        <v>#N/A</v>
      </c>
      <c r="S818" s="7">
        <f t="shared" ca="1" si="159"/>
        <v>5</v>
      </c>
      <c r="T818" s="7" t="str">
        <f ca="1">VLOOKUP($S818,Ethnicities!$A:$B,2,FALSE)</f>
        <v>ASIAN</v>
      </c>
      <c r="U818" s="8">
        <f t="shared" ca="1" si="160"/>
        <v>20481</v>
      </c>
      <c r="V818" s="6">
        <f t="shared" ca="1" si="161"/>
        <v>7</v>
      </c>
      <c r="W818" s="8" t="str">
        <f ca="1">VLOOKUP($V818,'Background education'!$A:$B,2,FALSE)</f>
        <v>Undergraduate degree</v>
      </c>
      <c r="X818" s="7">
        <f ca="1" xml:space="preserve">
  IF(OR($Z818 = 5, $Z818 = 6, $Z818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818" s="7" t="str">
        <f ca="1">VLOOKUP($X818,Departments!$A:$B,2,FALSE)</f>
        <v>Controlling</v>
      </c>
      <c r="Z818" s="6">
        <f t="shared" ca="1" si="162"/>
        <v>10</v>
      </c>
      <c r="AA818" s="7" t="str">
        <f ca="1">VLOOKUP($Z818,Roles!$A:$B,2,FALSE)</f>
        <v>Trainee</v>
      </c>
      <c r="AB818" s="6" t="e">
        <f t="shared" ca="1" si="163"/>
        <v>#N/A</v>
      </c>
      <c r="AC818" s="7" t="e">
        <f ca="1" xml:space="preserve">
IF(
  ISNA($AB818),
  NA(),
  VLOOKUP($AB818,Levels!$A:$B,2,FALSE)
)</f>
        <v>#N/A</v>
      </c>
      <c r="AD818" s="8">
        <f t="shared" ca="1" si="164"/>
        <v>38419</v>
      </c>
      <c r="AE818" s="6">
        <f ca="1">RANDBETWEEN(5,COUNTA('Recruitment source'!$A:$A) + 1)</f>
        <v>14</v>
      </c>
      <c r="AF818" s="6" t="str">
        <f ca="1">VLOOKUP($AE818,'Recruitment source'!$A:$B,2,FALSE)</f>
        <v>LinkedIn</v>
      </c>
      <c r="AG818" s="8" t="e">
        <f t="shared" ca="1" si="165"/>
        <v>#N/A</v>
      </c>
      <c r="AH818" s="6" t="e">
        <f t="shared" ca="1" si="166"/>
        <v>#N/A</v>
      </c>
      <c r="AI818" s="6" t="e">
        <f ca="1" xml:space="preserve">
IF(
  ISNA($AH818),
  NA(),
  VLOOKUP($AH818,'Reasons for dismissal'!$A:$B,2,FALSE)
)</f>
        <v>#N/A</v>
      </c>
      <c r="AJ818" s="6">
        <f t="shared" ca="1" si="167"/>
        <v>5</v>
      </c>
      <c r="AK818" s="1">
        <f t="shared" ca="1" si="168"/>
        <v>1305</v>
      </c>
      <c r="AL8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$A818  &amp; ", "   &amp;
$B818  &amp; ", "   &amp;
$D818  &amp; ", '"  &amp;
$I818  &amp; "', '" &amp;
$O818  &amp; "', "  &amp;
$S818  &amp; ", '"  &amp;
TEXT($U818,"dd/mm/aaaa")  &amp; "', "   &amp;
$V818  &amp; ", "   &amp;
$X818  &amp; ", "   &amp;
$Z818  &amp; ", "   &amp;
IF($AB818 &lt;&gt; "", $AB818, "NULL")  &amp; ", "   &amp;
$AK818  &amp; ");"</f>
        <v>#REF!</v>
      </c>
    </row>
    <row r="819" spans="1:38" x14ac:dyDescent="0.2">
      <c r="A819" s="7" cm="1">
        <f t="array" aca="1" ref="A819" ca="1">INDEX(Companies!$A:$A,RANDBETWEEN(2,COUNTA(Companies!$A:$A)),1)</f>
        <v>2</v>
      </c>
      <c r="B819" s="5">
        <f t="shared" si="156"/>
        <v>818</v>
      </c>
      <c r="C819" s="5" t="str" cm="1">
        <f t="array" ref="C819">SHA1HASH($B819)</f>
        <v>37a53dc01b25a87e9cb4d985a8516a070fd39667</v>
      </c>
      <c r="D819" s="6">
        <f t="shared" ca="1" si="157"/>
        <v>1</v>
      </c>
      <c r="E819" s="7">
        <f ca="1">IF($B819 = 1 + N("Presidente"),
    127,
    IF($B819 = 2 + N("Vice-Presidente"),
        72,
        IF($B819 = 3 + N("Secretária bilíngue"),
            13,
            RANDBETWEEN(5,COUNT(Name!$A:$A) + 1)
        )
    )
)</f>
        <v>296</v>
      </c>
      <c r="F819" s="7" t="str">
        <f ca="1">VLOOKUP($E819,Name!$A:$B,2,FALSE)</f>
        <v>Miguel Henrique</v>
      </c>
      <c r="G819" s="7">
        <f ca="1" xml:space="preserve">
IF($B819 = 1,
    0,
    RANDBETWEEN(5,COUNT('Last name'!$A:$A) + 1)
)</f>
        <v>136</v>
      </c>
      <c r="H819" s="7" t="str">
        <f ca="1" xml:space="preserve">
IF($B819 = 1 + N("Presidente"),
    "de Orléans e Bragança",
    VLOOKUP($G819,'Last name'!$A:$B,2,FALSE) &amp; " " &amp; VLOOKUP(RANDBETWEEN(5,COUNT('Last name'!$A:$A) + 1),'Last name'!$A:$B,2,FALSE)
)</f>
        <v>Moretti Monteiro</v>
      </c>
      <c r="I819" s="7" t="str">
        <f t="shared" ca="1" si="158"/>
        <v>Miguel Henrique Moretti Monteiro</v>
      </c>
      <c r="J819" s="7" t="str" cm="1">
        <f t="array" aca="1" ref="J819" ca="1">SHA1HASH($I819)</f>
        <v>2f3e7a100d303b2c6d9cac8e90cf4bb60b739453</v>
      </c>
      <c r="K819" s="7" cm="1">
        <f t="array" aca="1" ref="K819" ca="1">INDEX(States!$A:$A,M819,1)</f>
        <v>5</v>
      </c>
      <c r="L819" s="7" t="str">
        <f ca="1">VLOOKUP($K819,Countries!$A:$B,2,FALSE)</f>
        <v>Portugal</v>
      </c>
      <c r="M819" s="7" cm="1">
        <f t="array" aca="1" ref="M819" ca="1">INDEX(States!$C:$C,RANDBETWEEN(5,COUNTA(States!$A:$A) + 1),1)</f>
        <v>24</v>
      </c>
      <c r="N819" s="7" t="str">
        <f ca="1">VLOOKUP($M819,States!$C:$D,2,FALSE)</f>
        <v>Brangança</v>
      </c>
      <c r="O819" s="7" t="str">
        <f ca="1">VLOOKUP($E819,Name!$A:$C,3,FALSE)</f>
        <v>M</v>
      </c>
      <c r="P819" s="7" t="str">
        <f ca="1">VLOOKUP($O819,Genders!$B:$C,2,FALSE)</f>
        <v>Male</v>
      </c>
      <c r="Q819" s="7" cm="1">
        <f t="array" aca="1" ref="Q819" ca="1">INDEX('Marital status'!$A:$A,RANDBETWEEN(5,COUNTA('Marital status'!$A:$A) + 1),1)</f>
        <v>0</v>
      </c>
      <c r="R819" s="7" t="e">
        <f ca="1">VLOOKUP($Q819,'Marital status'!$A:$B,2,FALSE)</f>
        <v>#N/A</v>
      </c>
      <c r="S819" s="7">
        <f t="shared" ca="1" si="159"/>
        <v>6</v>
      </c>
      <c r="T819" s="7" t="str">
        <f ca="1">VLOOKUP($S819,Ethnicities!$A:$B,2,FALSE)</f>
        <v xml:space="preserve">  american Indian or Alaska Native</v>
      </c>
      <c r="U819" s="8">
        <f t="shared" ca="1" si="160"/>
        <v>17707</v>
      </c>
      <c r="V819" s="6">
        <f t="shared" ca="1" si="161"/>
        <v>8</v>
      </c>
      <c r="W819" s="8" t="str">
        <f ca="1">VLOOKUP($V819,'Background education'!$A:$B,2,FALSE)</f>
        <v>Graduate school</v>
      </c>
      <c r="X819" s="7">
        <f ca="1" xml:space="preserve">
  IF(OR($Z819 = 5, $Z819 = 6, $Z819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819" s="7" t="str">
        <f ca="1">VLOOKUP($X819,Departments!$A:$B,2,FALSE)</f>
        <v>Operations</v>
      </c>
      <c r="Z819" s="6">
        <f t="shared" ca="1" si="162"/>
        <v>11</v>
      </c>
      <c r="AA819" s="7" t="str">
        <f ca="1">VLOOKUP($Z819,Roles!$A:$B,2,FALSE)</f>
        <v>Analyst</v>
      </c>
      <c r="AB819" s="6">
        <f t="shared" ca="1" si="163"/>
        <v>5</v>
      </c>
      <c r="AC819" s="7" t="str">
        <f ca="1" xml:space="preserve">
IF(
  ISNA($AB819),
  NA(),
  VLOOKUP($AB819,Levels!$A:$B,2,FALSE)
)</f>
        <v>Junior</v>
      </c>
      <c r="AD819" s="8">
        <f t="shared" ca="1" si="164"/>
        <v>42344</v>
      </c>
      <c r="AE819" s="6">
        <f ca="1">RANDBETWEEN(5,COUNTA('Recruitment source'!$A:$A) + 1)</f>
        <v>10</v>
      </c>
      <c r="AF819" s="6" t="str">
        <f ca="1">VLOOKUP($AE819,'Recruitment source'!$A:$B,2,FALSE)</f>
        <v>Jobs in Lisbon</v>
      </c>
      <c r="AG819" s="8" t="e">
        <f t="shared" ca="1" si="165"/>
        <v>#N/A</v>
      </c>
      <c r="AH819" s="6" t="e">
        <f t="shared" ca="1" si="166"/>
        <v>#N/A</v>
      </c>
      <c r="AI819" s="6" t="e">
        <f ca="1" xml:space="preserve">
IF(
  ISNA($AH819),
  NA(),
  VLOOKUP($AH819,'Reasons for dismissal'!$A:$B,2,FALSE)
)</f>
        <v>#N/A</v>
      </c>
      <c r="AJ819" s="6">
        <f t="shared" ca="1" si="167"/>
        <v>4</v>
      </c>
      <c r="AK819" s="1">
        <f t="shared" ca="1" si="168"/>
        <v>3000</v>
      </c>
      <c r="AL8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$A819  &amp; ", "   &amp;
$B819  &amp; ", "   &amp;
$D819  &amp; ", '"  &amp;
$I819  &amp; "', '" &amp;
$O819  &amp; "', "  &amp;
$S819  &amp; ", '"  &amp;
TEXT($U819,"dd/mm/aaaa")  &amp; "', "   &amp;
$V819  &amp; ", "   &amp;
$X819  &amp; ", "   &amp;
$Z819  &amp; ", "   &amp;
IF($AB819 &lt;&gt; "", $AB819, "NULL")  &amp; ", "   &amp;
$AK819  &amp; ");"</f>
        <v>#REF!</v>
      </c>
    </row>
    <row r="820" spans="1:38" x14ac:dyDescent="0.2">
      <c r="A820" s="7" cm="1">
        <f t="array" aca="1" ref="A820" ca="1">INDEX(Companies!$A:$A,RANDBETWEEN(2,COUNTA(Companies!$A:$A)),1)</f>
        <v>2</v>
      </c>
      <c r="B820" s="5">
        <f t="shared" si="156"/>
        <v>819</v>
      </c>
      <c r="C820" s="5" t="str" cm="1">
        <f t="array" ref="C820">SHA1HASH($B820)</f>
        <v>6ef2c7d1d434b898fc74412b636387ecc7d44c40</v>
      </c>
      <c r="D820" s="6">
        <f t="shared" ca="1" si="157"/>
        <v>1</v>
      </c>
      <c r="E820" s="7">
        <f ca="1">IF($B820 = 1 + N("Presidente"),
    127,
    IF($B820 = 2 + N("Vice-Presidente"),
        72,
        IF($B820 = 3 + N("Secretária bilíngue"),
            13,
            RANDBETWEEN(5,COUNT(Name!$A:$A) + 1)
        )
    )
)</f>
        <v>56</v>
      </c>
      <c r="F820" s="7" t="str">
        <f ca="1">VLOOKUP($E820,Name!$A:$B,2,FALSE)</f>
        <v>Arthur Gabriel</v>
      </c>
      <c r="G820" s="7">
        <f ca="1" xml:space="preserve">
IF($B820 = 1,
    0,
    RANDBETWEEN(5,COUNT('Last name'!$A:$A) + 1)
)</f>
        <v>16</v>
      </c>
      <c r="H820" s="7" t="str">
        <f ca="1" xml:space="preserve">
IF($B820 = 1 + N("Presidente"),
    "de Orléans e Bragança",
    VLOOKUP($G820,'Last name'!$A:$B,2,FALSE) &amp; " " &amp; VLOOKUP(RANDBETWEEN(5,COUNT('Last name'!$A:$A) + 1),'Last name'!$A:$B,2,FALSE)
)</f>
        <v>Amor Carneiro</v>
      </c>
      <c r="I820" s="7" t="str">
        <f t="shared" ca="1" si="158"/>
        <v>Arthur Gabriel Amor Carneiro</v>
      </c>
      <c r="J820" s="7" t="str" cm="1">
        <f t="array" aca="1" ref="J820" ca="1">SHA1HASH($I820)</f>
        <v>5bb150587e20a195ac419ed3faf21d0f31f12df8</v>
      </c>
      <c r="K820" s="7" cm="1">
        <f t="array" aca="1" ref="K820" ca="1">INDEX(States!$A:$A,M820,1)</f>
        <v>5</v>
      </c>
      <c r="L820" s="7" t="str">
        <f ca="1">VLOOKUP($K820,Countries!$A:$B,2,FALSE)</f>
        <v>Portugal</v>
      </c>
      <c r="M820" s="7" cm="1">
        <f t="array" aca="1" ref="M820" ca="1">INDEX(States!$C:$C,RANDBETWEEN(5,COUNTA(States!$A:$A) + 1),1)</f>
        <v>13</v>
      </c>
      <c r="N820" s="7" t="str">
        <f ca="1">VLOOKUP($M820,States!$C:$D,2,FALSE)</f>
        <v>Coimbra</v>
      </c>
      <c r="O820" s="7" t="str">
        <f ca="1">VLOOKUP($E820,Name!$A:$C,3,FALSE)</f>
        <v>M</v>
      </c>
      <c r="P820" s="7" t="str">
        <f ca="1">VLOOKUP($O820,Genders!$B:$C,2,FALSE)</f>
        <v>Male</v>
      </c>
      <c r="Q820" s="7" cm="1">
        <f t="array" aca="1" ref="Q820" ca="1">INDEX('Marital status'!$A:$A,RANDBETWEEN(5,COUNTA('Marital status'!$A:$A) + 1),1)</f>
        <v>0</v>
      </c>
      <c r="R820" s="7" t="e">
        <f ca="1">VLOOKUP($Q820,'Marital status'!$A:$B,2,FALSE)</f>
        <v>#N/A</v>
      </c>
      <c r="S820" s="7">
        <f t="shared" ca="1" si="159"/>
        <v>5</v>
      </c>
      <c r="T820" s="7" t="str">
        <f ca="1">VLOOKUP($S820,Ethnicities!$A:$B,2,FALSE)</f>
        <v>ASIAN</v>
      </c>
      <c r="U820" s="8">
        <f t="shared" ca="1" si="160"/>
        <v>22832</v>
      </c>
      <c r="V820" s="6">
        <f t="shared" ca="1" si="161"/>
        <v>7</v>
      </c>
      <c r="W820" s="8" t="str">
        <f ca="1">VLOOKUP($V820,'Background education'!$A:$B,2,FALSE)</f>
        <v>Undergraduate degree</v>
      </c>
      <c r="X820" s="7">
        <f ca="1" xml:space="preserve">
  IF(OR($Z820 = 5, $Z820 = 6, $Z820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820" s="7" t="str">
        <f ca="1">VLOOKUP($X820,Departments!$A:$B,2,FALSE)</f>
        <v>Operations</v>
      </c>
      <c r="Z820" s="6">
        <f t="shared" ca="1" si="162"/>
        <v>10</v>
      </c>
      <c r="AA820" s="7" t="str">
        <f ca="1">VLOOKUP($Z820,Roles!$A:$B,2,FALSE)</f>
        <v>Trainee</v>
      </c>
      <c r="AB820" s="6" t="e">
        <f t="shared" ca="1" si="163"/>
        <v>#N/A</v>
      </c>
      <c r="AC820" s="7" t="e">
        <f ca="1" xml:space="preserve">
IF(
  ISNA($AB820),
  NA(),
  VLOOKUP($AB820,Levels!$A:$B,2,FALSE)
)</f>
        <v>#N/A</v>
      </c>
      <c r="AD820" s="8">
        <f t="shared" ca="1" si="164"/>
        <v>44187</v>
      </c>
      <c r="AE820" s="6">
        <f ca="1">RANDBETWEEN(5,COUNTA('Recruitment source'!$A:$A) + 1)</f>
        <v>10</v>
      </c>
      <c r="AF820" s="6" t="str">
        <f ca="1">VLOOKUP($AE820,'Recruitment source'!$A:$B,2,FALSE)</f>
        <v>Jobs in Lisbon</v>
      </c>
      <c r="AG820" s="8" t="e">
        <f t="shared" ca="1" si="165"/>
        <v>#N/A</v>
      </c>
      <c r="AH820" s="6" t="e">
        <f t="shared" ca="1" si="166"/>
        <v>#N/A</v>
      </c>
      <c r="AI820" s="6" t="e">
        <f ca="1" xml:space="preserve">
IF(
  ISNA($AH820),
  NA(),
  VLOOKUP($AH820,'Reasons for dismissal'!$A:$B,2,FALSE)
)</f>
        <v>#N/A</v>
      </c>
      <c r="AJ820" s="6">
        <f t="shared" ca="1" si="167"/>
        <v>4</v>
      </c>
      <c r="AK820" s="1">
        <f t="shared" ca="1" si="168"/>
        <v>1305</v>
      </c>
      <c r="AL8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$A820  &amp; ", "   &amp;
$B820  &amp; ", "   &amp;
$D820  &amp; ", '"  &amp;
$I820  &amp; "', '" &amp;
$O820  &amp; "', "  &amp;
$S820  &amp; ", '"  &amp;
TEXT($U820,"dd/mm/aaaa")  &amp; "', "   &amp;
$V820  &amp; ", "   &amp;
$X820  &amp; ", "   &amp;
$Z820  &amp; ", "   &amp;
IF($AB820 &lt;&gt; "", $AB820, "NULL")  &amp; ", "   &amp;
$AK820  &amp; ");"</f>
        <v>#REF!</v>
      </c>
    </row>
    <row r="821" spans="1:38" x14ac:dyDescent="0.2">
      <c r="A821" s="7" cm="1">
        <f t="array" aca="1" ref="A821" ca="1">INDEX(Companies!$A:$A,RANDBETWEEN(2,COUNTA(Companies!$A:$A)),1)</f>
        <v>2</v>
      </c>
      <c r="B821" s="5">
        <f t="shared" si="156"/>
        <v>820</v>
      </c>
      <c r="C821" s="5" t="str" cm="1">
        <f t="array" ref="C821">SHA1HASH($B821)</f>
        <v>4b68e45a767407ba32c8a08340a8ad86e654cfca</v>
      </c>
      <c r="D821" s="6">
        <f t="shared" ca="1" si="157"/>
        <v>1</v>
      </c>
      <c r="E821" s="7">
        <f ca="1">IF($B821 = 1 + N("Presidente"),
    127,
    IF($B821 = 2 + N("Vice-Presidente"),
        72,
        IF($B821 = 3 + N("Secretária bilíngue"),
            13,
            RANDBETWEEN(5,COUNT(Name!$A:$A) + 1)
        )
    )
)</f>
        <v>73</v>
      </c>
      <c r="F821" s="7" t="str">
        <f ca="1">VLOOKUP($E821,Name!$A:$B,2,FALSE)</f>
        <v>Bianca</v>
      </c>
      <c r="G821" s="7">
        <f ca="1" xml:space="preserve">
IF($B821 = 1,
    0,
    RANDBETWEEN(5,COUNT('Last name'!$A:$A) + 1)
)</f>
        <v>123</v>
      </c>
      <c r="H821" s="7" t="str">
        <f ca="1" xml:space="preserve">
IF($B821 = 1 + N("Presidente"),
    "de Orléans e Bragança",
    VLOOKUP($G821,'Last name'!$A:$B,2,FALSE) &amp; " " &amp; VLOOKUP(RANDBETWEEN(5,COUNT('Last name'!$A:$A) + 1),'Last name'!$A:$B,2,FALSE)
)</f>
        <v>Martins Azeredo</v>
      </c>
      <c r="I821" s="7" t="str">
        <f t="shared" ca="1" si="158"/>
        <v>Bianca Martins Azeredo</v>
      </c>
      <c r="J821" s="7" t="str" cm="1">
        <f t="array" aca="1" ref="J821" ca="1">SHA1HASH($I821)</f>
        <v>dfa9be110502518c9f47139aebbc1e8bd3e284d5</v>
      </c>
      <c r="K821" s="7" cm="1">
        <f t="array" aca="1" ref="K821" ca="1">INDEX(States!$A:$A,M821,1)</f>
        <v>5</v>
      </c>
      <c r="L821" s="7" t="str">
        <f ca="1">VLOOKUP($K821,Countries!$A:$B,2,FALSE)</f>
        <v>Portugal</v>
      </c>
      <c r="M821" s="7" cm="1">
        <f t="array" aca="1" ref="M821" ca="1">INDEX(States!$C:$C,RANDBETWEEN(5,COUNTA(States!$A:$A) + 1),1)</f>
        <v>21</v>
      </c>
      <c r="N821" s="7" t="str">
        <f ca="1">VLOOKUP($M821,States!$C:$D,2,FALSE)</f>
        <v>Guarda</v>
      </c>
      <c r="O821" s="7" t="str">
        <f ca="1">VLOOKUP($E821,Name!$A:$C,3,FALSE)</f>
        <v>F</v>
      </c>
      <c r="P821" s="7" t="str">
        <f ca="1">VLOOKUP($O821,Genders!$B:$C,2,FALSE)</f>
        <v>Female</v>
      </c>
      <c r="Q821" s="7" cm="1">
        <f t="array" aca="1" ref="Q821" ca="1">INDEX('Marital status'!$A:$A,RANDBETWEEN(5,COUNTA('Marital status'!$A:$A) + 1),1)</f>
        <v>5</v>
      </c>
      <c r="R821" s="7" t="str">
        <f ca="1">VLOOKUP($Q821,'Marital status'!$A:$B,2,FALSE)</f>
        <v xml:space="preserve"> Separated </v>
      </c>
      <c r="S821" s="7">
        <f t="shared" ca="1" si="159"/>
        <v>5</v>
      </c>
      <c r="T821" s="7" t="str">
        <f ca="1">VLOOKUP($S821,Ethnicities!$A:$B,2,FALSE)</f>
        <v>ASIAN</v>
      </c>
      <c r="U821" s="8">
        <f t="shared" ca="1" si="160"/>
        <v>22839</v>
      </c>
      <c r="V821" s="6">
        <f t="shared" ca="1" si="161"/>
        <v>7</v>
      </c>
      <c r="W821" s="8" t="str">
        <f ca="1">VLOOKUP($V821,'Background education'!$A:$B,2,FALSE)</f>
        <v>Undergraduate degree</v>
      </c>
      <c r="X821" s="7">
        <f ca="1" xml:space="preserve">
  IF(OR($Z821 = 5, $Z821 = 6, $Z821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821" s="7" t="str">
        <f ca="1">VLOOKUP($X821,Departments!$A:$B,2,FALSE)</f>
        <v>Administration</v>
      </c>
      <c r="Z821" s="6">
        <f t="shared" ca="1" si="162"/>
        <v>11</v>
      </c>
      <c r="AA821" s="7" t="str">
        <f ca="1">VLOOKUP($Z821,Roles!$A:$B,2,FALSE)</f>
        <v>Analyst</v>
      </c>
      <c r="AB821" s="6">
        <f t="shared" ca="1" si="163"/>
        <v>5</v>
      </c>
      <c r="AC821" s="7" t="str">
        <f ca="1" xml:space="preserve">
IF(
  ISNA($AB821),
  NA(),
  VLOOKUP($AB821,Levels!$A:$B,2,FALSE)
)</f>
        <v>Junior</v>
      </c>
      <c r="AD821" s="8">
        <f t="shared" ca="1" si="164"/>
        <v>40843</v>
      </c>
      <c r="AE821" s="6">
        <f ca="1">RANDBETWEEN(5,COUNTA('Recruitment source'!$A:$A) + 1)</f>
        <v>5</v>
      </c>
      <c r="AF821" s="6" t="str">
        <f ca="1">VLOOKUP($AE821,'Recruitment source'!$A:$B,2,FALSE)</f>
        <v>Indeed</v>
      </c>
      <c r="AG821" s="8" t="e">
        <f t="shared" ca="1" si="165"/>
        <v>#N/A</v>
      </c>
      <c r="AH821" s="6" t="e">
        <f t="shared" ca="1" si="166"/>
        <v>#N/A</v>
      </c>
      <c r="AI821" s="6" t="e">
        <f ca="1" xml:space="preserve">
IF(
  ISNA($AH821),
  NA(),
  VLOOKUP($AH821,'Reasons for dismissal'!$A:$B,2,FALSE)
)</f>
        <v>#N/A</v>
      </c>
      <c r="AJ821" s="6">
        <f t="shared" ca="1" si="167"/>
        <v>5</v>
      </c>
      <c r="AK821" s="1">
        <f t="shared" ca="1" si="168"/>
        <v>2500</v>
      </c>
      <c r="AL8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$A821  &amp; ", "   &amp;
$B821  &amp; ", "   &amp;
$D821  &amp; ", '"  &amp;
$I821  &amp; "', '" &amp;
$O821  &amp; "', "  &amp;
$S821  &amp; ", '"  &amp;
TEXT($U821,"dd/mm/aaaa")  &amp; "', "   &amp;
$V821  &amp; ", "   &amp;
$X821  &amp; ", "   &amp;
$Z821  &amp; ", "   &amp;
IF($AB821 &lt;&gt; "", $AB821, "NULL")  &amp; ", "   &amp;
$AK821  &amp; ");"</f>
        <v>#REF!</v>
      </c>
    </row>
    <row r="822" spans="1:38" x14ac:dyDescent="0.2">
      <c r="A822" s="7" cm="1">
        <f t="array" aca="1" ref="A822" ca="1">INDEX(Companies!$A:$A,RANDBETWEEN(2,COUNTA(Companies!$A:$A)),1)</f>
        <v>2</v>
      </c>
      <c r="B822" s="5">
        <f t="shared" si="156"/>
        <v>821</v>
      </c>
      <c r="C822" s="5" t="str" cm="1">
        <f t="array" ref="C822">SHA1HASH($B822)</f>
        <v>fbbf192d8343f1afa97f7a91d44cac3057f6a46f</v>
      </c>
      <c r="D822" s="6">
        <f t="shared" ca="1" si="157"/>
        <v>1</v>
      </c>
      <c r="E822" s="7">
        <f ca="1">IF($B822 = 1 + N("Presidente"),
    127,
    IF($B822 = 2 + N("Vice-Presidente"),
        72,
        IF($B822 = 3 + N("Secretária bilíngue"),
            13,
            RANDBETWEEN(5,COUNT(Name!$A:$A) + 1)
        )
    )
)</f>
        <v>267</v>
      </c>
      <c r="F822" s="7" t="str">
        <f ca="1">VLOOKUP($E822,Name!$A:$B,2,FALSE)</f>
        <v>Maria Heloísa</v>
      </c>
      <c r="G822" s="7">
        <f ca="1" xml:space="preserve">
IF($B822 = 1,
    0,
    RANDBETWEEN(5,COUNT('Last name'!$A:$A) + 1)
)</f>
        <v>8</v>
      </c>
      <c r="H822" s="7" t="str">
        <f ca="1" xml:space="preserve">
IF($B822 = 1 + N("Presidente"),
    "de Orléans e Bragança",
    VLOOKUP($G822,'Last name'!$A:$B,2,FALSE) &amp; " " &amp; VLOOKUP(RANDBETWEEN(5,COUNT('Last name'!$A:$A) + 1),'Last name'!$A:$B,2,FALSE)
)</f>
        <v>Alcantara Pedroso</v>
      </c>
      <c r="I822" s="7" t="str">
        <f t="shared" ca="1" si="158"/>
        <v>Maria Heloísa Alcantara Pedroso</v>
      </c>
      <c r="J822" s="7" t="str" cm="1">
        <f t="array" aca="1" ref="J822" ca="1">SHA1HASH($I822)</f>
        <v>a3e73e05211ea884634b8bd9cbeb0c33af9d1ddd</v>
      </c>
      <c r="K822" s="7" cm="1">
        <f t="array" aca="1" ref="K822" ca="1">INDEX(States!$A:$A,M822,1)</f>
        <v>5</v>
      </c>
      <c r="L822" s="7" t="str">
        <f ca="1">VLOOKUP($K822,Countries!$A:$B,2,FALSE)</f>
        <v>Portugal</v>
      </c>
      <c r="M822" s="7" cm="1">
        <f t="array" aca="1" ref="M822" ca="1">INDEX(States!$C:$C,RANDBETWEEN(5,COUNTA(States!$A:$A) + 1),1)</f>
        <v>8</v>
      </c>
      <c r="N822" s="7" t="str">
        <f ca="1">VLOOKUP($M822,States!$C:$D,2,FALSE)</f>
        <v>AveirO</v>
      </c>
      <c r="O822" s="7" t="str">
        <f ca="1">VLOOKUP($E822,Name!$A:$C,3,FALSE)</f>
        <v>F</v>
      </c>
      <c r="P822" s="7" t="str">
        <f ca="1">VLOOKUP($O822,Genders!$B:$C,2,FALSE)</f>
        <v>Female</v>
      </c>
      <c r="Q822" s="7" cm="1">
        <f t="array" aca="1" ref="Q822" ca="1">INDEX('Marital status'!$A:$A,RANDBETWEEN(5,COUNTA('Marital status'!$A:$A) + 1),1)</f>
        <v>0</v>
      </c>
      <c r="R822" s="7" t="e">
        <f ca="1">VLOOKUP($Q822,'Marital status'!$A:$B,2,FALSE)</f>
        <v>#N/A</v>
      </c>
      <c r="S822" s="7">
        <f t="shared" ca="1" si="159"/>
        <v>5</v>
      </c>
      <c r="T822" s="7" t="str">
        <f ca="1">VLOOKUP($S822,Ethnicities!$A:$B,2,FALSE)</f>
        <v>ASIAN</v>
      </c>
      <c r="U822" s="8">
        <f t="shared" ca="1" si="160"/>
        <v>21792</v>
      </c>
      <c r="V822" s="6">
        <f t="shared" ca="1" si="161"/>
        <v>7</v>
      </c>
      <c r="W822" s="8" t="str">
        <f ca="1">VLOOKUP($V822,'Background education'!$A:$B,2,FALSE)</f>
        <v>Undergraduate degree</v>
      </c>
      <c r="X822" s="7">
        <f ca="1" xml:space="preserve">
  IF(OR($Z822 = 5, $Z822 = 6, $Z822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822" s="7" t="str">
        <f ca="1">VLOOKUP($X822,Departments!$A:$B,2,FALSE)</f>
        <v>Communication &amp; Marketing</v>
      </c>
      <c r="Z822" s="6">
        <f t="shared" ca="1" si="162"/>
        <v>9</v>
      </c>
      <c r="AA822" s="7" t="str">
        <f ca="1">VLOOKUP($Z822,Roles!$A:$B,2,FALSE)</f>
        <v>Intern</v>
      </c>
      <c r="AB822" s="6" t="e">
        <f t="shared" ca="1" si="163"/>
        <v>#N/A</v>
      </c>
      <c r="AC822" s="7" t="e">
        <f ca="1" xml:space="preserve">
IF(
  ISNA($AB822),
  NA(),
  VLOOKUP($AB822,Levels!$A:$B,2,FALSE)
)</f>
        <v>#N/A</v>
      </c>
      <c r="AD822" s="8">
        <f t="shared" ca="1" si="164"/>
        <v>42037</v>
      </c>
      <c r="AE822" s="6">
        <f ca="1">RANDBETWEEN(5,COUNTA('Recruitment source'!$A:$A) + 1)</f>
        <v>8</v>
      </c>
      <c r="AF822" s="6" t="str">
        <f ca="1">VLOOKUP($AE822,'Recruitment source'!$A:$B,2,FALSE)</f>
        <v>Net Empregos</v>
      </c>
      <c r="AG822" s="8" t="e">
        <f t="shared" ca="1" si="165"/>
        <v>#N/A</v>
      </c>
      <c r="AH822" s="6" t="e">
        <f t="shared" ca="1" si="166"/>
        <v>#N/A</v>
      </c>
      <c r="AI822" s="6" t="e">
        <f ca="1" xml:space="preserve">
IF(
  ISNA($AH822),
  NA(),
  VLOOKUP($AH822,'Reasons for dismissal'!$A:$B,2,FALSE)
)</f>
        <v>#N/A</v>
      </c>
      <c r="AJ822" s="6">
        <f t="shared" ca="1" si="167"/>
        <v>5</v>
      </c>
      <c r="AK822" s="1">
        <f t="shared" ca="1" si="168"/>
        <v>1285</v>
      </c>
      <c r="AL8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$A822  &amp; ", "   &amp;
$B822  &amp; ", "   &amp;
$D822  &amp; ", '"  &amp;
$I822  &amp; "', '" &amp;
$O822  &amp; "', "  &amp;
$S822  &amp; ", '"  &amp;
TEXT($U822,"dd/mm/aaaa")  &amp; "', "   &amp;
$V822  &amp; ", "   &amp;
$X822  &amp; ", "   &amp;
$Z822  &amp; ", "   &amp;
IF($AB822 &lt;&gt; "", $AB822, "NULL")  &amp; ", "   &amp;
$AK822  &amp; ");"</f>
        <v>#REF!</v>
      </c>
    </row>
    <row r="823" spans="1:38" x14ac:dyDescent="0.2">
      <c r="A823" s="7" cm="1">
        <f t="array" aca="1" ref="A823" ca="1">INDEX(Companies!$A:$A,RANDBETWEEN(2,COUNTA(Companies!$A:$A)),1)</f>
        <v>2</v>
      </c>
      <c r="B823" s="5">
        <f t="shared" si="156"/>
        <v>822</v>
      </c>
      <c r="C823" s="5" t="str" cm="1">
        <f t="array" ref="C823">SHA1HASH($B823)</f>
        <v>f4904ffc386432fe314a91609597028323de8e7f</v>
      </c>
      <c r="D823" s="6">
        <f t="shared" ca="1" si="157"/>
        <v>1</v>
      </c>
      <c r="E823" s="7">
        <f ca="1">IF($B823 = 1 + N("Presidente"),
    127,
    IF($B823 = 2 + N("Vice-Presidente"),
        72,
        IF($B823 = 3 + N("Secretária bilíngue"),
            13,
            RANDBETWEEN(5,COUNT(Name!$A:$A) + 1)
        )
    )
)</f>
        <v>79</v>
      </c>
      <c r="F823" s="7" t="str">
        <f ca="1">VLOOKUP($E823,Name!$A:$B,2,FALSE)</f>
        <v>Byanca</v>
      </c>
      <c r="G823" s="7">
        <f ca="1" xml:space="preserve">
IF($B823 = 1,
    0,
    RANDBETWEEN(5,COUNT('Last name'!$A:$A) + 1)
)</f>
        <v>33</v>
      </c>
      <c r="H823" s="7" t="str">
        <f ca="1" xml:space="preserve">
IF($B823 = 1 + N("Presidente"),
    "de Orléans e Bragança",
    VLOOKUP($G823,'Last name'!$A:$B,2,FALSE) &amp; " " &amp; VLOOKUP(RANDBETWEEN(5,COUNT('Last name'!$A:$A) + 1),'Last name'!$A:$B,2,FALSE)
)</f>
        <v>Barreto Azeredo</v>
      </c>
      <c r="I823" s="7" t="str">
        <f t="shared" ca="1" si="158"/>
        <v>Byanca Barreto Azeredo</v>
      </c>
      <c r="J823" s="7" t="str" cm="1">
        <f t="array" aca="1" ref="J823" ca="1">SHA1HASH($I823)</f>
        <v>63368b47ae40fc9936a581b270f2880af7bf8a49</v>
      </c>
      <c r="K823" s="7" cm="1">
        <f t="array" aca="1" ref="K823" ca="1">INDEX(States!$A:$A,M823,1)</f>
        <v>5</v>
      </c>
      <c r="L823" s="7" t="str">
        <f ca="1">VLOOKUP($K823,Countries!$A:$B,2,FALSE)</f>
        <v>Portugal</v>
      </c>
      <c r="M823" s="7" cm="1">
        <f t="array" aca="1" ref="M823" ca="1">INDEX(States!$C:$C,RANDBETWEEN(5,COUNTA(States!$A:$A) + 1),1)</f>
        <v>7</v>
      </c>
      <c r="N823" s="7" t="str">
        <f ca="1">VLOOKUP($M823,States!$C:$D,2,FALSE)</f>
        <v xml:space="preserve"> Setúbal </v>
      </c>
      <c r="O823" s="7" t="str">
        <f ca="1">VLOOKUP($E823,Name!$A:$C,3,FALSE)</f>
        <v>F</v>
      </c>
      <c r="P823" s="7" t="str">
        <f ca="1">VLOOKUP($O823,Genders!$B:$C,2,FALSE)</f>
        <v>Female</v>
      </c>
      <c r="Q823" s="7" cm="1">
        <f t="array" aca="1" ref="Q823" ca="1">INDEX('Marital status'!$A:$A,RANDBETWEEN(5,COUNTA('Marital status'!$A:$A) + 1),1)</f>
        <v>6</v>
      </c>
      <c r="R823" s="7" t="str">
        <f ca="1">VLOOKUP($Q823,'Marital status'!$A:$B,2,FALSE)</f>
        <v>DIVORCED</v>
      </c>
      <c r="S823" s="7">
        <f t="shared" ca="1" si="159"/>
        <v>5</v>
      </c>
      <c r="T823" s="7" t="str">
        <f ca="1">VLOOKUP($S823,Ethnicities!$A:$B,2,FALSE)</f>
        <v>ASIAN</v>
      </c>
      <c r="U823" s="8">
        <f t="shared" ca="1" si="160"/>
        <v>30259</v>
      </c>
      <c r="V823" s="6">
        <f t="shared" ca="1" si="161"/>
        <v>8</v>
      </c>
      <c r="W823" s="8" t="str">
        <f ca="1">VLOOKUP($V823,'Background education'!$A:$B,2,FALSE)</f>
        <v>Graduate school</v>
      </c>
      <c r="X823" s="7">
        <f ca="1" xml:space="preserve">
  IF(OR($Z823 = 5, $Z823 = 6, $Z823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823" s="7" t="str">
        <f ca="1">VLOOKUP($X823,Departments!$A:$B,2,FALSE)</f>
        <v>Administration</v>
      </c>
      <c r="Z823" s="6">
        <f t="shared" ca="1" si="162"/>
        <v>11</v>
      </c>
      <c r="AA823" s="7" t="str">
        <f ca="1">VLOOKUP($Z823,Roles!$A:$B,2,FALSE)</f>
        <v>Analyst</v>
      </c>
      <c r="AB823" s="6">
        <f t="shared" ca="1" si="163"/>
        <v>6</v>
      </c>
      <c r="AC823" s="7" t="str">
        <f ca="1" xml:space="preserve">
IF(
  ISNA($AB823),
  NA(),
  VLOOKUP($AB823,Levels!$A:$B,2,FALSE)
)</f>
        <v>Pleno</v>
      </c>
      <c r="AD823" s="8">
        <f t="shared" ca="1" si="164"/>
        <v>40120</v>
      </c>
      <c r="AE823" s="6">
        <f ca="1">RANDBETWEEN(5,COUNTA('Recruitment source'!$A:$A) + 1)</f>
        <v>8</v>
      </c>
      <c r="AF823" s="6" t="str">
        <f ca="1">VLOOKUP($AE823,'Recruitment source'!$A:$B,2,FALSE)</f>
        <v>Net Empregos</v>
      </c>
      <c r="AG823" s="8" t="e">
        <f t="shared" ca="1" si="165"/>
        <v>#N/A</v>
      </c>
      <c r="AH823" s="6" t="e">
        <f t="shared" ca="1" si="166"/>
        <v>#N/A</v>
      </c>
      <c r="AI823" s="6" t="e">
        <f ca="1" xml:space="preserve">
IF(
  ISNA($AH823),
  NA(),
  VLOOKUP($AH823,'Reasons for dismissal'!$A:$B,2,FALSE)
)</f>
        <v>#N/A</v>
      </c>
      <c r="AJ823" s="6">
        <f t="shared" ca="1" si="167"/>
        <v>5</v>
      </c>
      <c r="AK823" s="1">
        <f t="shared" ca="1" si="168"/>
        <v>3000</v>
      </c>
      <c r="AL8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$A823  &amp; ", "   &amp;
$B823  &amp; ", "   &amp;
$D823  &amp; ", '"  &amp;
$I823  &amp; "', '" &amp;
$O823  &amp; "', "  &amp;
$S823  &amp; ", '"  &amp;
TEXT($U823,"dd/mm/aaaa")  &amp; "', "   &amp;
$V823  &amp; ", "   &amp;
$X823  &amp; ", "   &amp;
$Z823  &amp; ", "   &amp;
IF($AB823 &lt;&gt; "", $AB823, "NULL")  &amp; ", "   &amp;
$AK823  &amp; ");"</f>
        <v>#REF!</v>
      </c>
    </row>
    <row r="824" spans="1:38" x14ac:dyDescent="0.2">
      <c r="A824" s="7" cm="1">
        <f t="array" aca="1" ref="A824" ca="1">INDEX(Companies!$A:$A,RANDBETWEEN(2,COUNTA(Companies!$A:$A)),1)</f>
        <v>2</v>
      </c>
      <c r="B824" s="5">
        <f t="shared" si="156"/>
        <v>823</v>
      </c>
      <c r="C824" s="5" t="str" cm="1">
        <f t="array" ref="C824">SHA1HASH($B824)</f>
        <v>bf67a68ae9d0403801d0a0474efc79997d5fb6f3</v>
      </c>
      <c r="D824" s="6">
        <f t="shared" ca="1" si="157"/>
        <v>1</v>
      </c>
      <c r="E824" s="7">
        <f ca="1">IF($B824 = 1 + N("Presidente"),
    127,
    IF($B824 = 2 + N("Vice-Presidente"),
        72,
        IF($B824 = 3 + N("Secretária bilíngue"),
            13,
            RANDBETWEEN(5,COUNT(Name!$A:$A) + 1)
        )
    )
)</f>
        <v>209</v>
      </c>
      <c r="F824" s="7" t="str">
        <f ca="1">VLOOKUP($E824,Name!$A:$B,2,FALSE)</f>
        <v>Katerine</v>
      </c>
      <c r="G824" s="7">
        <f ca="1" xml:space="preserve">
IF($B824 = 1,
    0,
    RANDBETWEEN(5,COUNT('Last name'!$A:$A) + 1)
)</f>
        <v>31</v>
      </c>
      <c r="H824" s="7" t="str">
        <f ca="1" xml:space="preserve">
IF($B824 = 1 + N("Presidente"),
    "de Orléans e Bragança",
    VLOOKUP($G824,'Last name'!$A:$B,2,FALSE) &amp; " " &amp; VLOOKUP(RANDBETWEEN(5,COUNT('Last name'!$A:$A) + 1),'Last name'!$A:$B,2,FALSE)
)</f>
        <v>Barbosa Fernandes</v>
      </c>
      <c r="I824" s="7" t="str">
        <f t="shared" ca="1" si="158"/>
        <v>Katerine Barbosa Fernandes</v>
      </c>
      <c r="J824" s="7" t="str" cm="1">
        <f t="array" aca="1" ref="J824" ca="1">SHA1HASH($I824)</f>
        <v>f19637c00e00a12aab49a5e86a2fd8aaa8615db3</v>
      </c>
      <c r="K824" s="7" cm="1">
        <f t="array" aca="1" ref="K824" ca="1">INDEX(States!$A:$A,M824,1)</f>
        <v>5</v>
      </c>
      <c r="L824" s="7" t="str">
        <f ca="1">VLOOKUP($K824,Countries!$A:$B,2,FALSE)</f>
        <v>Portugal</v>
      </c>
      <c r="M824" s="7" cm="1">
        <f t="array" aca="1" ref="M824" ca="1">INDEX(States!$C:$C,RANDBETWEEN(5,COUNTA(States!$A:$A) + 1),1)</f>
        <v>16</v>
      </c>
      <c r="N824" s="7" t="str">
        <f ca="1">VLOOKUP($M824,States!$C:$D,2,FALSE)</f>
        <v>Azores</v>
      </c>
      <c r="O824" s="7" t="str">
        <f ca="1">VLOOKUP($E824,Name!$A:$C,3,FALSE)</f>
        <v>F</v>
      </c>
      <c r="P824" s="7" t="str">
        <f ca="1">VLOOKUP($O824,Genders!$B:$C,2,FALSE)</f>
        <v>Female</v>
      </c>
      <c r="Q824" s="7" cm="1">
        <f t="array" aca="1" ref="Q824" ca="1">INDEX('Marital status'!$A:$A,RANDBETWEEN(5,COUNTA('Marital status'!$A:$A) + 1),1)</f>
        <v>5</v>
      </c>
      <c r="R824" s="7" t="str">
        <f ca="1">VLOOKUP($Q824,'Marital status'!$A:$B,2,FALSE)</f>
        <v xml:space="preserve"> Separated </v>
      </c>
      <c r="S824" s="7">
        <f t="shared" ca="1" si="159"/>
        <v>5</v>
      </c>
      <c r="T824" s="7" t="str">
        <f ca="1">VLOOKUP($S824,Ethnicities!$A:$B,2,FALSE)</f>
        <v>ASIAN</v>
      </c>
      <c r="U824" s="8">
        <f t="shared" ca="1" si="160"/>
        <v>27887</v>
      </c>
      <c r="V824" s="6">
        <f t="shared" ca="1" si="161"/>
        <v>7</v>
      </c>
      <c r="W824" s="8" t="str">
        <f ca="1">VLOOKUP($V824,'Background education'!$A:$B,2,FALSE)</f>
        <v>Undergraduate degree</v>
      </c>
      <c r="X824" s="7">
        <f ca="1" xml:space="preserve">
  IF(OR($Z824 = 5, $Z824 = 6, $Z824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824" s="7" t="str">
        <f ca="1">VLOOKUP($X824,Departments!$A:$B,2,FALSE)</f>
        <v>Finance</v>
      </c>
      <c r="Z824" s="6">
        <f t="shared" ca="1" si="162"/>
        <v>9</v>
      </c>
      <c r="AA824" s="7" t="str">
        <f ca="1">VLOOKUP($Z824,Roles!$A:$B,2,FALSE)</f>
        <v>Intern</v>
      </c>
      <c r="AB824" s="6" t="e">
        <f t="shared" ca="1" si="163"/>
        <v>#N/A</v>
      </c>
      <c r="AC824" s="7" t="e">
        <f ca="1" xml:space="preserve">
IF(
  ISNA($AB824),
  NA(),
  VLOOKUP($AB824,Levels!$A:$B,2,FALSE)
)</f>
        <v>#N/A</v>
      </c>
      <c r="AD824" s="8">
        <f t="shared" ca="1" si="164"/>
        <v>36425</v>
      </c>
      <c r="AE824" s="6">
        <f ca="1">RANDBETWEEN(5,COUNTA('Recruitment source'!$A:$A) + 1)</f>
        <v>13</v>
      </c>
      <c r="AF824" s="6" t="str">
        <f ca="1">VLOOKUP($AE824,'Recruitment source'!$A:$B,2,FALSE)</f>
        <v>Google</v>
      </c>
      <c r="AG824" s="8" t="e">
        <f t="shared" ca="1" si="165"/>
        <v>#N/A</v>
      </c>
      <c r="AH824" s="6" t="e">
        <f t="shared" ca="1" si="166"/>
        <v>#N/A</v>
      </c>
      <c r="AI824" s="6" t="e">
        <f ca="1" xml:space="preserve">
IF(
  ISNA($AH824),
  NA(),
  VLOOKUP($AH824,'Reasons for dismissal'!$A:$B,2,FALSE)
)</f>
        <v>#N/A</v>
      </c>
      <c r="AJ824" s="6">
        <f t="shared" ca="1" si="167"/>
        <v>4</v>
      </c>
      <c r="AK824" s="1">
        <f t="shared" ca="1" si="168"/>
        <v>1205</v>
      </c>
      <c r="AL8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$A824  &amp; ", "   &amp;
$B824  &amp; ", "   &amp;
$D824  &amp; ", '"  &amp;
$I824  &amp; "', '" &amp;
$O824  &amp; "', "  &amp;
$S824  &amp; ", '"  &amp;
TEXT($U824,"dd/mm/aaaa")  &amp; "', "   &amp;
$V824  &amp; ", "   &amp;
$X824  &amp; ", "   &amp;
$Z824  &amp; ", "   &amp;
IF($AB824 &lt;&gt; "", $AB824, "NULL")  &amp; ", "   &amp;
$AK824  &amp; ");"</f>
        <v>#REF!</v>
      </c>
    </row>
    <row r="825" spans="1:38" x14ac:dyDescent="0.2">
      <c r="A825" s="7" cm="1">
        <f t="array" aca="1" ref="A825" ca="1">INDEX(Companies!$A:$A,RANDBETWEEN(2,COUNTA(Companies!$A:$A)),1)</f>
        <v>2</v>
      </c>
      <c r="B825" s="5">
        <f t="shared" si="156"/>
        <v>824</v>
      </c>
      <c r="C825" s="5" t="str" cm="1">
        <f t="array" ref="C825">SHA1HASH($B825)</f>
        <v>5fbdc8ab88676c89b2762cdda82d60d30a615164</v>
      </c>
      <c r="D825" s="6">
        <f t="shared" ca="1" si="157"/>
        <v>1</v>
      </c>
      <c r="E825" s="7">
        <f ca="1">IF($B825 = 1 + N("Presidente"),
    127,
    IF($B825 = 2 + N("Vice-Presidente"),
        72,
        IF($B825 = 3 + N("Secretária bilíngue"),
            13,
            RANDBETWEEN(5,COUNT(Name!$A:$A) + 1)
        )
    )
)</f>
        <v>275</v>
      </c>
      <c r="F825" s="7" t="str">
        <f ca="1">VLOOKUP($E825,Name!$A:$B,2,FALSE)</f>
        <v>Maria Vitória</v>
      </c>
      <c r="G825" s="7">
        <f ca="1" xml:space="preserve">
IF($B825 = 1,
    0,
    RANDBETWEEN(5,COUNT('Last name'!$A:$A) + 1)
)</f>
        <v>45</v>
      </c>
      <c r="H825" s="7" t="str">
        <f ca="1" xml:space="preserve">
IF($B825 = 1 + N("Presidente"),
    "de Orléans e Bragança",
    VLOOKUP($G825,'Last name'!$A:$B,2,FALSE) &amp; " " &amp; VLOOKUP(RANDBETWEEN(5,COUNT('Last name'!$A:$A) + 1),'Last name'!$A:$B,2,FALSE)
)</f>
        <v>Braga Carvalho</v>
      </c>
      <c r="I825" s="7" t="str">
        <f t="shared" ca="1" si="158"/>
        <v>Maria Vitória Braga Carvalho</v>
      </c>
      <c r="J825" s="7" t="str" cm="1">
        <f t="array" aca="1" ref="J825" ca="1">SHA1HASH($I825)</f>
        <v>889f4fdbc1df4b24665456ae2d8105d6d86bbdf1</v>
      </c>
      <c r="K825" s="7" cm="1">
        <f t="array" aca="1" ref="K825" ca="1">INDEX(States!$A:$A,M825,1)</f>
        <v>5</v>
      </c>
      <c r="L825" s="7" t="str">
        <f ca="1">VLOOKUP($K825,Countries!$A:$B,2,FALSE)</f>
        <v>Portugal</v>
      </c>
      <c r="M825" s="7" cm="1">
        <f t="array" aca="1" ref="M825" ca="1">INDEX(States!$C:$C,RANDBETWEEN(5,COUNTA(States!$A:$A) + 1),1)</f>
        <v>8</v>
      </c>
      <c r="N825" s="7" t="str">
        <f ca="1">VLOOKUP($M825,States!$C:$D,2,FALSE)</f>
        <v>AveirO</v>
      </c>
      <c r="O825" s="7" t="str">
        <f ca="1">VLOOKUP($E825,Name!$A:$C,3,FALSE)</f>
        <v>F</v>
      </c>
      <c r="P825" s="7" t="str">
        <f ca="1">VLOOKUP($O825,Genders!$B:$C,2,FALSE)</f>
        <v>Female</v>
      </c>
      <c r="Q825" s="7" cm="1">
        <f t="array" aca="1" ref="Q825" ca="1">INDEX('Marital status'!$A:$A,RANDBETWEEN(5,COUNTA('Marital status'!$A:$A) + 1),1)</f>
        <v>6</v>
      </c>
      <c r="R825" s="7" t="str">
        <f ca="1">VLOOKUP($Q825,'Marital status'!$A:$B,2,FALSE)</f>
        <v>DIVORCED</v>
      </c>
      <c r="S825" s="7">
        <f t="shared" ca="1" si="159"/>
        <v>7</v>
      </c>
      <c r="T825" s="7" t="str">
        <f ca="1">VLOOKUP($S825,Ethnicities!$A:$B,2,FALSE)</f>
        <v>Native Hawaiian or Other Pacific Islander</v>
      </c>
      <c r="U825" s="8">
        <f t="shared" ca="1" si="160"/>
        <v>19613</v>
      </c>
      <c r="V825" s="6">
        <f t="shared" ca="1" si="161"/>
        <v>7</v>
      </c>
      <c r="W825" s="8" t="str">
        <f ca="1">VLOOKUP($V825,'Background education'!$A:$B,2,FALSE)</f>
        <v>Undergraduate degree</v>
      </c>
      <c r="X825" s="7">
        <f ca="1" xml:space="preserve">
  IF(OR($Z825 = 5, $Z825 = 6, $Z825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825" s="7" t="str">
        <f ca="1">VLOOKUP($X825,Departments!$A:$B,2,FALSE)</f>
        <v>Administration</v>
      </c>
      <c r="Z825" s="6">
        <f t="shared" ca="1" si="162"/>
        <v>11</v>
      </c>
      <c r="AA825" s="7" t="str">
        <f ca="1">VLOOKUP($Z825,Roles!$A:$B,2,FALSE)</f>
        <v>Analyst</v>
      </c>
      <c r="AB825" s="6">
        <f t="shared" ca="1" si="163"/>
        <v>7</v>
      </c>
      <c r="AC825" s="7" t="str">
        <f ca="1" xml:space="preserve">
IF(
  ISNA($AB825),
  NA(),
  VLOOKUP($AB825,Levels!$A:$B,2,FALSE)
)</f>
        <v>Senior</v>
      </c>
      <c r="AD825" s="8">
        <f t="shared" ca="1" si="164"/>
        <v>38398</v>
      </c>
      <c r="AE825" s="6">
        <f ca="1">RANDBETWEEN(5,COUNTA('Recruitment source'!$A:$A) + 1)</f>
        <v>8</v>
      </c>
      <c r="AF825" s="6" t="str">
        <f ca="1">VLOOKUP($AE825,'Recruitment source'!$A:$B,2,FALSE)</f>
        <v>Net Empregos</v>
      </c>
      <c r="AG825" s="8" t="e">
        <f t="shared" ca="1" si="165"/>
        <v>#N/A</v>
      </c>
      <c r="AH825" s="6" t="e">
        <f t="shared" ca="1" si="166"/>
        <v>#N/A</v>
      </c>
      <c r="AI825" s="6" t="e">
        <f ca="1" xml:space="preserve">
IF(
  ISNA($AH825),
  NA(),
  VLOOKUP($AH825,'Reasons for dismissal'!$A:$B,2,FALSE)
)</f>
        <v>#N/A</v>
      </c>
      <c r="AJ825" s="6">
        <f t="shared" ca="1" si="167"/>
        <v>4</v>
      </c>
      <c r="AK825" s="1">
        <f t="shared" ca="1" si="168"/>
        <v>2500</v>
      </c>
      <c r="AL8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$A825  &amp; ", "   &amp;
$B825  &amp; ", "   &amp;
$D825  &amp; ", '"  &amp;
$I825  &amp; "', '" &amp;
$O825  &amp; "', "  &amp;
$S825  &amp; ", '"  &amp;
TEXT($U825,"dd/mm/aaaa")  &amp; "', "   &amp;
$V825  &amp; ", "   &amp;
$X825  &amp; ", "   &amp;
$Z825  &amp; ", "   &amp;
IF($AB825 &lt;&gt; "", $AB825, "NULL")  &amp; ", "   &amp;
$AK825  &amp; ");"</f>
        <v>#REF!</v>
      </c>
    </row>
    <row r="826" spans="1:38" x14ac:dyDescent="0.2">
      <c r="A826" s="7" cm="1">
        <f t="array" aca="1" ref="A826" ca="1">INDEX(Companies!$A:$A,RANDBETWEEN(2,COUNTA(Companies!$A:$A)),1)</f>
        <v>2</v>
      </c>
      <c r="B826" s="5">
        <f t="shared" si="156"/>
        <v>825</v>
      </c>
      <c r="C826" s="5" t="str" cm="1">
        <f t="array" ref="C826">SHA1HASH($B826)</f>
        <v>5375ef76b6dc19bb987a8eab45f489e7abd6ccc8</v>
      </c>
      <c r="D826" s="6">
        <f t="shared" ca="1" si="157"/>
        <v>1</v>
      </c>
      <c r="E826" s="7">
        <f ca="1">IF($B826 = 1 + N("Presidente"),
    127,
    IF($B826 = 2 + N("Vice-Presidente"),
        72,
        IF($B826 = 3 + N("Secretária bilíngue"),
            13,
            RANDBETWEEN(5,COUNT(Name!$A:$A) + 1)
        )
    )
)</f>
        <v>106</v>
      </c>
      <c r="F826" s="7" t="str">
        <f ca="1">VLOOKUP($E826,Name!$A:$B,2,FALSE)</f>
        <v>Davi Lucas</v>
      </c>
      <c r="G826" s="7">
        <f ca="1" xml:space="preserve">
IF($B826 = 1,
    0,
    RANDBETWEEN(5,COUNT('Last name'!$A:$A) + 1)
)</f>
        <v>172</v>
      </c>
      <c r="H826" s="7" t="str">
        <f ca="1" xml:space="preserve">
IF($B826 = 1 + N("Presidente"),
    "de Orléans e Bragança",
    VLOOKUP($G826,'Last name'!$A:$B,2,FALSE) &amp; " " &amp; VLOOKUP(RANDBETWEEN(5,COUNT('Last name'!$A:$A) + 1),'Last name'!$A:$B,2,FALSE)
)</f>
        <v>Salvador Ferreira</v>
      </c>
      <c r="I826" s="7" t="str">
        <f t="shared" ca="1" si="158"/>
        <v>Davi Lucas Salvador Ferreira</v>
      </c>
      <c r="J826" s="7" t="str" cm="1">
        <f t="array" aca="1" ref="J826" ca="1">SHA1HASH($I826)</f>
        <v>fe3962af78e90fcf68b8b3ac688f12d63d7c5c7f</v>
      </c>
      <c r="K826" s="7" cm="1">
        <f t="array" aca="1" ref="K826" ca="1">INDEX(States!$A:$A,M826,1)</f>
        <v>5</v>
      </c>
      <c r="L826" s="7" t="str">
        <f ca="1">VLOOKUP($K826,Countries!$A:$B,2,FALSE)</f>
        <v>Portugal</v>
      </c>
      <c r="M826" s="7" cm="1">
        <f t="array" aca="1" ref="M826" ca="1">INDEX(States!$C:$C,RANDBETWEEN(5,COUNTA(States!$A:$A) + 1),1)</f>
        <v>13</v>
      </c>
      <c r="N826" s="7" t="str">
        <f ca="1">VLOOKUP($M826,States!$C:$D,2,FALSE)</f>
        <v>Coimbra</v>
      </c>
      <c r="O826" s="7" t="str">
        <f ca="1">VLOOKUP($E826,Name!$A:$C,3,FALSE)</f>
        <v>M</v>
      </c>
      <c r="P826" s="7" t="str">
        <f ca="1">VLOOKUP($O826,Genders!$B:$C,2,FALSE)</f>
        <v>Male</v>
      </c>
      <c r="Q826" s="7" cm="1">
        <f t="array" aca="1" ref="Q826" ca="1">INDEX('Marital status'!$A:$A,RANDBETWEEN(5,COUNTA('Marital status'!$A:$A) + 1),1)</f>
        <v>0</v>
      </c>
      <c r="R826" s="7" t="e">
        <f ca="1">VLOOKUP($Q826,'Marital status'!$A:$B,2,FALSE)</f>
        <v>#N/A</v>
      </c>
      <c r="S826" s="7">
        <f t="shared" ca="1" si="159"/>
        <v>6</v>
      </c>
      <c r="T826" s="7" t="str">
        <f ca="1">VLOOKUP($S826,Ethnicities!$A:$B,2,FALSE)</f>
        <v xml:space="preserve">  american Indian or Alaska Native</v>
      </c>
      <c r="U826" s="8">
        <f t="shared" ca="1" si="160"/>
        <v>27632</v>
      </c>
      <c r="V826" s="6">
        <f t="shared" ca="1" si="161"/>
        <v>7</v>
      </c>
      <c r="W826" s="8" t="str">
        <f ca="1">VLOOKUP($V826,'Background education'!$A:$B,2,FALSE)</f>
        <v>Undergraduate degree</v>
      </c>
      <c r="X826" s="7">
        <f ca="1" xml:space="preserve">
  IF(OR($Z826 = 5, $Z826 = 6, $Z826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826" s="7" t="str">
        <f ca="1">VLOOKUP($X826,Departments!$A:$B,2,FALSE)</f>
        <v>Operations</v>
      </c>
      <c r="Z826" s="6">
        <f t="shared" ca="1" si="162"/>
        <v>10</v>
      </c>
      <c r="AA826" s="7" t="str">
        <f ca="1">VLOOKUP($Z826,Roles!$A:$B,2,FALSE)</f>
        <v>Trainee</v>
      </c>
      <c r="AB826" s="6" t="e">
        <f t="shared" ca="1" si="163"/>
        <v>#N/A</v>
      </c>
      <c r="AC826" s="7" t="e">
        <f ca="1" xml:space="preserve">
IF(
  ISNA($AB826),
  NA(),
  VLOOKUP($AB826,Levels!$A:$B,2,FALSE)
)</f>
        <v>#N/A</v>
      </c>
      <c r="AD826" s="8">
        <f t="shared" ca="1" si="164"/>
        <v>37848</v>
      </c>
      <c r="AE826" s="6">
        <f ca="1">RANDBETWEEN(5,COUNTA('Recruitment source'!$A:$A) + 1)</f>
        <v>14</v>
      </c>
      <c r="AF826" s="6" t="str">
        <f ca="1">VLOOKUP($AE826,'Recruitment source'!$A:$B,2,FALSE)</f>
        <v>LinkedIn</v>
      </c>
      <c r="AG826" s="8" t="e">
        <f t="shared" ca="1" si="165"/>
        <v>#N/A</v>
      </c>
      <c r="AH826" s="6" t="e">
        <f t="shared" ca="1" si="166"/>
        <v>#N/A</v>
      </c>
      <c r="AI826" s="6" t="e">
        <f ca="1" xml:space="preserve">
IF(
  ISNA($AH826),
  NA(),
  VLOOKUP($AH826,'Reasons for dismissal'!$A:$B,2,FALSE)
)</f>
        <v>#N/A</v>
      </c>
      <c r="AJ826" s="6">
        <f t="shared" ca="1" si="167"/>
        <v>5</v>
      </c>
      <c r="AK826" s="1">
        <f t="shared" ca="1" si="168"/>
        <v>1305</v>
      </c>
      <c r="AL8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$A826  &amp; ", "   &amp;
$B826  &amp; ", "   &amp;
$D826  &amp; ", '"  &amp;
$I826  &amp; "', '" &amp;
$O826  &amp; "', "  &amp;
$S826  &amp; ", '"  &amp;
TEXT($U826,"dd/mm/aaaa")  &amp; "', "   &amp;
$V826  &amp; ", "   &amp;
$X826  &amp; ", "   &amp;
$Z826  &amp; ", "   &amp;
IF($AB826 &lt;&gt; "", $AB826, "NULL")  &amp; ", "   &amp;
$AK826  &amp; ");"</f>
        <v>#REF!</v>
      </c>
    </row>
    <row r="827" spans="1:38" x14ac:dyDescent="0.2">
      <c r="A827" s="7" cm="1">
        <f t="array" aca="1" ref="A827" ca="1">INDEX(Companies!$A:$A,RANDBETWEEN(2,COUNTA(Companies!$A:$A)),1)</f>
        <v>2</v>
      </c>
      <c r="B827" s="5">
        <f t="shared" si="156"/>
        <v>826</v>
      </c>
      <c r="C827" s="5" t="str" cm="1">
        <f t="array" ref="C827">SHA1HASH($B827)</f>
        <v>cdd30858be416853ee25cea930d52dfe31401311</v>
      </c>
      <c r="D827" s="6">
        <f t="shared" ca="1" si="157"/>
        <v>1</v>
      </c>
      <c r="E827" s="7">
        <f ca="1">IF($B827 = 1 + N("Presidente"),
    127,
    IF($B827 = 2 + N("Vice-Presidente"),
        72,
        IF($B827 = 3 + N("Secretária bilíngue"),
            13,
            RANDBETWEEN(5,COUNT(Name!$A:$A) + 1)
        )
    )
)</f>
        <v>348</v>
      </c>
      <c r="F827" s="7" t="str">
        <f ca="1">VLOOKUP($E827,Name!$A:$B,2,FALSE)</f>
        <v>Vagner</v>
      </c>
      <c r="G827" s="7">
        <f ca="1" xml:space="preserve">
IF($B827 = 1,
    0,
    RANDBETWEEN(5,COUNT('Last name'!$A:$A) + 1)
)</f>
        <v>160</v>
      </c>
      <c r="H827" s="7" t="str">
        <f ca="1" xml:space="preserve">
IF($B827 = 1 + N("Presidente"),
    "de Orléans e Bragança",
    VLOOKUP($G827,'Last name'!$A:$B,2,FALSE) &amp; " " &amp; VLOOKUP(RANDBETWEEN(5,COUNT('Last name'!$A:$A) + 1),'Last name'!$A:$B,2,FALSE)
)</f>
        <v>Resende Serra</v>
      </c>
      <c r="I827" s="7" t="str">
        <f t="shared" ca="1" si="158"/>
        <v>Vagner Resende Serra</v>
      </c>
      <c r="J827" s="7" t="str" cm="1">
        <f t="array" aca="1" ref="J827" ca="1">SHA1HASH($I827)</f>
        <v>279f9364e87f8e1035a9fbc627f644a51b5bc718</v>
      </c>
      <c r="K827" s="7" cm="1">
        <f t="array" aca="1" ref="K827" ca="1">INDEX(States!$A:$A,M827,1)</f>
        <v>5</v>
      </c>
      <c r="L827" s="7" t="str">
        <f ca="1">VLOOKUP($K827,Countries!$A:$B,2,FALSE)</f>
        <v>Portugal</v>
      </c>
      <c r="M827" s="7" cm="1">
        <f t="array" aca="1" ref="M827" ca="1">INDEX(States!$C:$C,RANDBETWEEN(5,COUNTA(States!$A:$A) + 1),1)</f>
        <v>14</v>
      </c>
      <c r="N827" s="7" t="str">
        <f ca="1">VLOOKUP($M827,States!$C:$D,2,FALSE)</f>
        <v>Madeira</v>
      </c>
      <c r="O827" s="7" t="str">
        <f ca="1">VLOOKUP($E827,Name!$A:$C,3,FALSE)</f>
        <v>M</v>
      </c>
      <c r="P827" s="7" t="str">
        <f ca="1">VLOOKUP($O827,Genders!$B:$C,2,FALSE)</f>
        <v>Male</v>
      </c>
      <c r="Q827" s="7" cm="1">
        <f t="array" aca="1" ref="Q827" ca="1">INDEX('Marital status'!$A:$A,RANDBETWEEN(5,COUNTA('Marital status'!$A:$A) + 1),1)</f>
        <v>5</v>
      </c>
      <c r="R827" s="7" t="str">
        <f ca="1">VLOOKUP($Q827,'Marital status'!$A:$B,2,FALSE)</f>
        <v xml:space="preserve"> Separated </v>
      </c>
      <c r="S827" s="7">
        <f t="shared" ca="1" si="159"/>
        <v>5</v>
      </c>
      <c r="T827" s="7" t="str">
        <f ca="1">VLOOKUP($S827,Ethnicities!$A:$B,2,FALSE)</f>
        <v>ASIAN</v>
      </c>
      <c r="U827" s="8">
        <f t="shared" ca="1" si="160"/>
        <v>19432</v>
      </c>
      <c r="V827" s="6">
        <f t="shared" ca="1" si="161"/>
        <v>8</v>
      </c>
      <c r="W827" s="8" t="str">
        <f ca="1">VLOOKUP($V827,'Background education'!$A:$B,2,FALSE)</f>
        <v>Graduate school</v>
      </c>
      <c r="X827" s="7">
        <f ca="1" xml:space="preserve">
  IF(OR($Z827 = 5, $Z827 = 6, $Z827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827" s="7" t="str">
        <f ca="1">VLOOKUP($X827,Departments!$A:$B,2,FALSE)</f>
        <v>Administration</v>
      </c>
      <c r="Z827" s="6">
        <f t="shared" ca="1" si="162"/>
        <v>11</v>
      </c>
      <c r="AA827" s="7" t="str">
        <f ca="1">VLOOKUP($Z827,Roles!$A:$B,2,FALSE)</f>
        <v>Analyst</v>
      </c>
      <c r="AB827" s="6">
        <f t="shared" ca="1" si="163"/>
        <v>6</v>
      </c>
      <c r="AC827" s="7" t="str">
        <f ca="1" xml:space="preserve">
IF(
  ISNA($AB827),
  NA(),
  VLOOKUP($AB827,Levels!$A:$B,2,FALSE)
)</f>
        <v>Pleno</v>
      </c>
      <c r="AD827" s="8">
        <f t="shared" ca="1" si="164"/>
        <v>37363</v>
      </c>
      <c r="AE827" s="6">
        <f ca="1">RANDBETWEEN(5,COUNTA('Recruitment source'!$A:$A) + 1)</f>
        <v>5</v>
      </c>
      <c r="AF827" s="6" t="str">
        <f ca="1">VLOOKUP($AE827,'Recruitment source'!$A:$B,2,FALSE)</f>
        <v>Indeed</v>
      </c>
      <c r="AG827" s="8" t="e">
        <f t="shared" ca="1" si="165"/>
        <v>#N/A</v>
      </c>
      <c r="AH827" s="6" t="e">
        <f t="shared" ca="1" si="166"/>
        <v>#N/A</v>
      </c>
      <c r="AI827" s="6" t="e">
        <f ca="1" xml:space="preserve">
IF(
  ISNA($AH827),
  NA(),
  VLOOKUP($AH827,'Reasons for dismissal'!$A:$B,2,FALSE)
)</f>
        <v>#N/A</v>
      </c>
      <c r="AJ827" s="6">
        <f t="shared" ca="1" si="167"/>
        <v>5</v>
      </c>
      <c r="AK827" s="1">
        <f t="shared" ca="1" si="168"/>
        <v>3000</v>
      </c>
      <c r="AL8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$A827  &amp; ", "   &amp;
$B827  &amp; ", "   &amp;
$D827  &amp; ", '"  &amp;
$I827  &amp; "', '" &amp;
$O827  &amp; "', "  &amp;
$S827  &amp; ", '"  &amp;
TEXT($U827,"dd/mm/aaaa")  &amp; "', "   &amp;
$V827  &amp; ", "   &amp;
$X827  &amp; ", "   &amp;
$Z827  &amp; ", "   &amp;
IF($AB827 &lt;&gt; "", $AB827, "NULL")  &amp; ", "   &amp;
$AK827  &amp; ");"</f>
        <v>#REF!</v>
      </c>
    </row>
    <row r="828" spans="1:38" x14ac:dyDescent="0.2">
      <c r="A828" s="7" cm="1">
        <f t="array" aca="1" ref="A828" ca="1">INDEX(Companies!$A:$A,RANDBETWEEN(2,COUNTA(Companies!$A:$A)),1)</f>
        <v>2</v>
      </c>
      <c r="B828" s="5">
        <f t="shared" si="156"/>
        <v>827</v>
      </c>
      <c r="C828" s="5" t="str" cm="1">
        <f t="array" ref="C828">SHA1HASH($B828)</f>
        <v>1d57ccdb172aa69de437d5a52d2029e4f6250db2</v>
      </c>
      <c r="D828" s="6">
        <f t="shared" ca="1" si="157"/>
        <v>1</v>
      </c>
      <c r="E828" s="7">
        <f ca="1">IF($B828 = 1 + N("Presidente"),
    127,
    IF($B828 = 2 + N("Vice-Presidente"),
        72,
        IF($B828 = 3 + N("Secretária bilíngue"),
            13,
            RANDBETWEEN(5,COUNT(Name!$A:$A) + 1)
        )
    )
)</f>
        <v>354</v>
      </c>
      <c r="F828" s="7" t="str">
        <f ca="1">VLOOKUP($E828,Name!$A:$B,2,FALSE)</f>
        <v>Victor</v>
      </c>
      <c r="G828" s="7">
        <f ca="1" xml:space="preserve">
IF($B828 = 1,
    0,
    RANDBETWEEN(5,COUNT('Last name'!$A:$A) + 1)
)</f>
        <v>89</v>
      </c>
      <c r="H828" s="7" t="str">
        <f ca="1" xml:space="preserve">
IF($B828 = 1 + N("Presidente"),
    "de Orléans e Bragança",
    VLOOKUP($G828,'Last name'!$A:$B,2,FALSE) &amp; " " &amp; VLOOKUP(RANDBETWEEN(5,COUNT('Last name'!$A:$A) + 1),'Last name'!$A:$B,2,FALSE)
)</f>
        <v>Figo Testa</v>
      </c>
      <c r="I828" s="7" t="str">
        <f t="shared" ca="1" si="158"/>
        <v>Victor Figo Testa</v>
      </c>
      <c r="J828" s="7" t="str" cm="1">
        <f t="array" aca="1" ref="J828" ca="1">SHA1HASH($I828)</f>
        <v>6574329fe0575b9bbf308bc9cddb5f7650e89979</v>
      </c>
      <c r="K828" s="7" cm="1">
        <f t="array" aca="1" ref="K828" ca="1">INDEX(States!$A:$A,M828,1)</f>
        <v>5</v>
      </c>
      <c r="L828" s="7" t="str">
        <f ca="1">VLOOKUP($K828,Countries!$A:$B,2,FALSE)</f>
        <v>Portugal</v>
      </c>
      <c r="M828" s="7" cm="1">
        <f t="array" aca="1" ref="M828" ca="1">INDEX(States!$C:$C,RANDBETWEEN(5,COUNTA(States!$A:$A) + 1),1)</f>
        <v>11</v>
      </c>
      <c r="N828" s="7" t="str">
        <f ca="1">VLOOKUP($M828,States!$C:$D,2,FALSE)</f>
        <v>Santarém</v>
      </c>
      <c r="O828" s="7" t="str">
        <f ca="1">VLOOKUP($E828,Name!$A:$C,3,FALSE)</f>
        <v>M</v>
      </c>
      <c r="P828" s="7" t="str">
        <f ca="1">VLOOKUP($O828,Genders!$B:$C,2,FALSE)</f>
        <v>Male</v>
      </c>
      <c r="Q828" s="7" cm="1">
        <f t="array" aca="1" ref="Q828" ca="1">INDEX('Marital status'!$A:$A,RANDBETWEEN(5,COUNTA('Marital status'!$A:$A) + 1),1)</f>
        <v>5</v>
      </c>
      <c r="R828" s="7" t="str">
        <f ca="1">VLOOKUP($Q828,'Marital status'!$A:$B,2,FALSE)</f>
        <v xml:space="preserve"> Separated </v>
      </c>
      <c r="S828" s="7">
        <f t="shared" ca="1" si="159"/>
        <v>5</v>
      </c>
      <c r="T828" s="7" t="str">
        <f ca="1">VLOOKUP($S828,Ethnicities!$A:$B,2,FALSE)</f>
        <v>ASIAN</v>
      </c>
      <c r="U828" s="8">
        <f t="shared" ca="1" si="160"/>
        <v>27432</v>
      </c>
      <c r="V828" s="6">
        <f t="shared" ca="1" si="161"/>
        <v>7</v>
      </c>
      <c r="W828" s="8" t="str">
        <f ca="1">VLOOKUP($V828,'Background education'!$A:$B,2,FALSE)</f>
        <v>Undergraduate degree</v>
      </c>
      <c r="X828" s="7">
        <f ca="1" xml:space="preserve">
  IF(OR($Z828 = 5, $Z828 = 6, $Z828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828" s="7" t="str">
        <f ca="1">VLOOKUP($X828,Departments!$A:$B,2,FALSE)</f>
        <v>Audit</v>
      </c>
      <c r="Z828" s="6">
        <f t="shared" ca="1" si="162"/>
        <v>9</v>
      </c>
      <c r="AA828" s="7" t="str">
        <f ca="1">VLOOKUP($Z828,Roles!$A:$B,2,FALSE)</f>
        <v>Intern</v>
      </c>
      <c r="AB828" s="6" t="e">
        <f t="shared" ca="1" si="163"/>
        <v>#N/A</v>
      </c>
      <c r="AC828" s="7" t="e">
        <f ca="1" xml:space="preserve">
IF(
  ISNA($AB828),
  NA(),
  VLOOKUP($AB828,Levels!$A:$B,2,FALSE)
)</f>
        <v>#N/A</v>
      </c>
      <c r="AD828" s="8">
        <f t="shared" ca="1" si="164"/>
        <v>38316</v>
      </c>
      <c r="AE828" s="6">
        <f ca="1">RANDBETWEEN(5,COUNTA('Recruitment source'!$A:$A) + 1)</f>
        <v>9</v>
      </c>
      <c r="AF828" s="6" t="str">
        <f ca="1">VLOOKUP($AE828,'Recruitment source'!$A:$B,2,FALSE)</f>
        <v>Empregos Online</v>
      </c>
      <c r="AG828" s="8" t="e">
        <f t="shared" ca="1" si="165"/>
        <v>#N/A</v>
      </c>
      <c r="AH828" s="6" t="e">
        <f t="shared" ca="1" si="166"/>
        <v>#N/A</v>
      </c>
      <c r="AI828" s="6" t="e">
        <f ca="1" xml:space="preserve">
IF(
  ISNA($AH828),
  NA(),
  VLOOKUP($AH828,'Reasons for dismissal'!$A:$B,2,FALSE)
)</f>
        <v>#N/A</v>
      </c>
      <c r="AJ828" s="6">
        <f t="shared" ca="1" si="167"/>
        <v>5</v>
      </c>
      <c r="AK828" s="1">
        <f t="shared" ca="1" si="168"/>
        <v>1205</v>
      </c>
      <c r="AL8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$A828  &amp; ", "   &amp;
$B828  &amp; ", "   &amp;
$D828  &amp; ", '"  &amp;
$I828  &amp; "', '" &amp;
$O828  &amp; "', "  &amp;
$S828  &amp; ", '"  &amp;
TEXT($U828,"dd/mm/aaaa")  &amp; "', "   &amp;
$V828  &amp; ", "   &amp;
$X828  &amp; ", "   &amp;
$Z828  &amp; ", "   &amp;
IF($AB828 &lt;&gt; "", $AB828, "NULL")  &amp; ", "   &amp;
$AK828  &amp; ");"</f>
        <v>#REF!</v>
      </c>
    </row>
    <row r="829" spans="1:38" x14ac:dyDescent="0.2">
      <c r="A829" s="7" cm="1">
        <f t="array" aca="1" ref="A829" ca="1">INDEX(Companies!$A:$A,RANDBETWEEN(2,COUNTA(Companies!$A:$A)),1)</f>
        <v>2</v>
      </c>
      <c r="B829" s="5">
        <f t="shared" si="156"/>
        <v>828</v>
      </c>
      <c r="C829" s="5" t="str" cm="1">
        <f t="array" ref="C829">SHA1HASH($B829)</f>
        <v>0da8cbc894c3e556a24253917cfb703f8422388f</v>
      </c>
      <c r="D829" s="6">
        <f t="shared" ca="1" si="157"/>
        <v>1</v>
      </c>
      <c r="E829" s="7">
        <f ca="1">IF($B829 = 1 + N("Presidente"),
    127,
    IF($B829 = 2 + N("Vice-Presidente"),
        72,
        IF($B829 = 3 + N("Secretária bilíngue"),
            13,
            RANDBETWEEN(5,COUNT(Name!$A:$A) + 1)
        )
    )
)</f>
        <v>177</v>
      </c>
      <c r="F829" s="7" t="str">
        <f ca="1">VLOOKUP($E829,Name!$A:$B,2,FALSE)</f>
        <v>Isabelly</v>
      </c>
      <c r="G829" s="7">
        <f ca="1" xml:space="preserve">
IF($B829 = 1,
    0,
    RANDBETWEEN(5,COUNT('Last name'!$A:$A) + 1)
)</f>
        <v>153</v>
      </c>
      <c r="H829" s="7" t="str">
        <f ca="1" xml:space="preserve">
IF($B829 = 1 + N("Presidente"),
    "de Orléans e Bragança",
    VLOOKUP($G829,'Last name'!$A:$B,2,FALSE) &amp; " " &amp; VLOOKUP(RANDBETWEEN(5,COUNT('Last name'!$A:$A) + 1),'Last name'!$A:$B,2,FALSE)
)</f>
        <v>Pimentel Ferrari</v>
      </c>
      <c r="I829" s="7" t="str">
        <f t="shared" ca="1" si="158"/>
        <v>Isabelly Pimentel Ferrari</v>
      </c>
      <c r="J829" s="7" t="str" cm="1">
        <f t="array" aca="1" ref="J829" ca="1">SHA1HASH($I829)</f>
        <v>d3fb62552f389adc700054126427432c7f53dd03</v>
      </c>
      <c r="K829" s="7" cm="1">
        <f t="array" aca="1" ref="K829" ca="1">INDEX(States!$A:$A,M829,1)</f>
        <v>5</v>
      </c>
      <c r="L829" s="7" t="str">
        <f ca="1">VLOOKUP($K829,Countries!$A:$B,2,FALSE)</f>
        <v>Portugal</v>
      </c>
      <c r="M829" s="7" cm="1">
        <f t="array" aca="1" ref="M829" ca="1">INDEX(States!$C:$C,RANDBETWEEN(5,COUNTA(States!$A:$A) + 1),1)</f>
        <v>22</v>
      </c>
      <c r="N829" s="7" t="str">
        <f ca="1">VLOOKUP($M829,States!$C:$D,2,FALSE)</f>
        <v>Vila Real</v>
      </c>
      <c r="O829" s="7" t="str">
        <f ca="1">VLOOKUP($E829,Name!$A:$C,3,FALSE)</f>
        <v>F</v>
      </c>
      <c r="P829" s="7" t="str">
        <f ca="1">VLOOKUP($O829,Genders!$B:$C,2,FALSE)</f>
        <v>Female</v>
      </c>
      <c r="Q829" s="7" cm="1">
        <f t="array" aca="1" ref="Q829" ca="1">INDEX('Marital status'!$A:$A,RANDBETWEEN(5,COUNTA('Marital status'!$A:$A) + 1),1)</f>
        <v>0</v>
      </c>
      <c r="R829" s="7" t="e">
        <f ca="1">VLOOKUP($Q829,'Marital status'!$A:$B,2,FALSE)</f>
        <v>#N/A</v>
      </c>
      <c r="S829" s="7">
        <f t="shared" ca="1" si="159"/>
        <v>5</v>
      </c>
      <c r="T829" s="7" t="str">
        <f ca="1">VLOOKUP($S829,Ethnicities!$A:$B,2,FALSE)</f>
        <v>ASIAN</v>
      </c>
      <c r="U829" s="8">
        <f t="shared" ca="1" si="160"/>
        <v>29786</v>
      </c>
      <c r="V829" s="6">
        <f t="shared" ca="1" si="161"/>
        <v>7</v>
      </c>
      <c r="W829" s="8" t="str">
        <f ca="1">VLOOKUP($V829,'Background education'!$A:$B,2,FALSE)</f>
        <v>Undergraduate degree</v>
      </c>
      <c r="X829" s="7">
        <f ca="1" xml:space="preserve">
  IF(OR($Z829 = 5, $Z829 = 6, $Z829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829" s="7" t="str">
        <f ca="1">VLOOKUP($X829,Departments!$A:$B,2,FALSE)</f>
        <v xml:space="preserve"> Commercial</v>
      </c>
      <c r="Z829" s="6">
        <f t="shared" ca="1" si="162"/>
        <v>11</v>
      </c>
      <c r="AA829" s="7" t="str">
        <f ca="1">VLOOKUP($Z829,Roles!$A:$B,2,FALSE)</f>
        <v>Analyst</v>
      </c>
      <c r="AB829" s="6">
        <f t="shared" ca="1" si="163"/>
        <v>6</v>
      </c>
      <c r="AC829" s="7" t="str">
        <f ca="1" xml:space="preserve">
IF(
  ISNA($AB829),
  NA(),
  VLOOKUP($AB829,Levels!$A:$B,2,FALSE)
)</f>
        <v>Pleno</v>
      </c>
      <c r="AD829" s="8">
        <f t="shared" ca="1" si="164"/>
        <v>36426</v>
      </c>
      <c r="AE829" s="6">
        <f ca="1">RANDBETWEEN(5,COUNTA('Recruitment source'!$A:$A) + 1)</f>
        <v>6</v>
      </c>
      <c r="AF829" s="6" t="str">
        <f ca="1">VLOOKUP($AE829,'Recruitment source'!$A:$B,2,FALSE)</f>
        <v>Learn4Good</v>
      </c>
      <c r="AG829" s="8" t="e">
        <f t="shared" ca="1" si="165"/>
        <v>#N/A</v>
      </c>
      <c r="AH829" s="6" t="e">
        <f t="shared" ca="1" si="166"/>
        <v>#N/A</v>
      </c>
      <c r="AI829" s="6" t="e">
        <f ca="1" xml:space="preserve">
IF(
  ISNA($AH829),
  NA(),
  VLOOKUP($AH829,'Reasons for dismissal'!$A:$B,2,FALSE)
)</f>
        <v>#N/A</v>
      </c>
      <c r="AJ829" s="6">
        <f t="shared" ca="1" si="167"/>
        <v>5</v>
      </c>
      <c r="AK829" s="1">
        <f t="shared" ca="1" si="168"/>
        <v>2580</v>
      </c>
      <c r="AL8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$A829  &amp; ", "   &amp;
$B829  &amp; ", "   &amp;
$D829  &amp; ", '"  &amp;
$I829  &amp; "', '" &amp;
$O829  &amp; "', "  &amp;
$S829  &amp; ", '"  &amp;
TEXT($U829,"dd/mm/aaaa")  &amp; "', "   &amp;
$V829  &amp; ", "   &amp;
$X829  &amp; ", "   &amp;
$Z829  &amp; ", "   &amp;
IF($AB829 &lt;&gt; "", $AB829, "NULL")  &amp; ", "   &amp;
$AK829  &amp; ");"</f>
        <v>#REF!</v>
      </c>
    </row>
    <row r="830" spans="1:38" x14ac:dyDescent="0.2">
      <c r="A830" s="7" cm="1">
        <f t="array" aca="1" ref="A830" ca="1">INDEX(Companies!$A:$A,RANDBETWEEN(2,COUNTA(Companies!$A:$A)),1)</f>
        <v>2</v>
      </c>
      <c r="B830" s="5">
        <f t="shared" si="156"/>
        <v>829</v>
      </c>
      <c r="C830" s="5" t="str" cm="1">
        <f t="array" ref="C830">SHA1HASH($B830)</f>
        <v>459b50197f19fa4ed59faf560dd179d732ef0335</v>
      </c>
      <c r="D830" s="6">
        <f t="shared" ca="1" si="157"/>
        <v>1</v>
      </c>
      <c r="E830" s="7">
        <f ca="1">IF($B830 = 1 + N("Presidente"),
    127,
    IF($B830 = 2 + N("Vice-Presidente"),
        72,
        IF($B830 = 3 + N("Secretária bilíngue"),
            13,
            RANDBETWEEN(5,COUNT(Name!$A:$A) + 1)
        )
    )
)</f>
        <v>232</v>
      </c>
      <c r="F830" s="7" t="str">
        <f ca="1">VLOOKUP($E830,Name!$A:$B,2,FALSE)</f>
        <v>Lorenzo</v>
      </c>
      <c r="G830" s="7">
        <f ca="1" xml:space="preserve">
IF($B830 = 1,
    0,
    RANDBETWEEN(5,COUNT('Last name'!$A:$A) + 1)
)</f>
        <v>39</v>
      </c>
      <c r="H830" s="7" t="str">
        <f ca="1" xml:space="preserve">
IF($B830 = 1 + N("Presidente"),
    "de Orléans e Bragança",
    VLOOKUP($G830,'Last name'!$A:$B,2,FALSE) &amp; " " &amp; VLOOKUP(RANDBETWEEN(5,COUNT('Last name'!$A:$A) + 1),'Last name'!$A:$B,2,FALSE)
)</f>
        <v>Bianchi Pedrosa</v>
      </c>
      <c r="I830" s="7" t="str">
        <f t="shared" ca="1" si="158"/>
        <v>Lorenzo Bianchi Pedrosa</v>
      </c>
      <c r="J830" s="7" t="str" cm="1">
        <f t="array" aca="1" ref="J830" ca="1">SHA1HASH($I830)</f>
        <v>5f0877079ef6f790fbce3351a124e3b9e3596047</v>
      </c>
      <c r="K830" s="7" cm="1">
        <f t="array" aca="1" ref="K830" ca="1">INDEX(States!$A:$A,M830,1)</f>
        <v>5</v>
      </c>
      <c r="L830" s="7" t="str">
        <f ca="1">VLOOKUP($K830,Countries!$A:$B,2,FALSE)</f>
        <v>Portugal</v>
      </c>
      <c r="M830" s="7" cm="1">
        <f t="array" aca="1" ref="M830" ca="1">INDEX(States!$C:$C,RANDBETWEEN(5,COUNTA(States!$A:$A) + 1),1)</f>
        <v>13</v>
      </c>
      <c r="N830" s="7" t="str">
        <f ca="1">VLOOKUP($M830,States!$C:$D,2,FALSE)</f>
        <v>Coimbra</v>
      </c>
      <c r="O830" s="7" t="str">
        <f ca="1">VLOOKUP($E830,Name!$A:$C,3,FALSE)</f>
        <v>M</v>
      </c>
      <c r="P830" s="7" t="str">
        <f ca="1">VLOOKUP($O830,Genders!$B:$C,2,FALSE)</f>
        <v>Male</v>
      </c>
      <c r="Q830" s="7" cm="1">
        <f t="array" aca="1" ref="Q830" ca="1">INDEX('Marital status'!$A:$A,RANDBETWEEN(5,COUNTA('Marital status'!$A:$A) + 1),1)</f>
        <v>6</v>
      </c>
      <c r="R830" s="7" t="str">
        <f ca="1">VLOOKUP($Q830,'Marital status'!$A:$B,2,FALSE)</f>
        <v>DIVORCED</v>
      </c>
      <c r="S830" s="7">
        <f t="shared" ca="1" si="159"/>
        <v>5</v>
      </c>
      <c r="T830" s="7" t="str">
        <f ca="1">VLOOKUP($S830,Ethnicities!$A:$B,2,FALSE)</f>
        <v>ASIAN</v>
      </c>
      <c r="U830" s="8">
        <f t="shared" ca="1" si="160"/>
        <v>23884</v>
      </c>
      <c r="V830" s="6">
        <f t="shared" ca="1" si="161"/>
        <v>7</v>
      </c>
      <c r="W830" s="8" t="str">
        <f ca="1">VLOOKUP($V830,'Background education'!$A:$B,2,FALSE)</f>
        <v>Undergraduate degree</v>
      </c>
      <c r="X830" s="7">
        <f ca="1" xml:space="preserve">
  IF(OR($Z830 = 5, $Z830 = 6, $Z830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830" s="7" t="str">
        <f ca="1">VLOOKUP($X830,Departments!$A:$B,2,FALSE)</f>
        <v>Finance</v>
      </c>
      <c r="Z830" s="6">
        <f t="shared" ca="1" si="162"/>
        <v>10</v>
      </c>
      <c r="AA830" s="7" t="str">
        <f ca="1">VLOOKUP($Z830,Roles!$A:$B,2,FALSE)</f>
        <v>Trainee</v>
      </c>
      <c r="AB830" s="6" t="e">
        <f t="shared" ca="1" si="163"/>
        <v>#N/A</v>
      </c>
      <c r="AC830" s="7" t="e">
        <f ca="1" xml:space="preserve">
IF(
  ISNA($AB830),
  NA(),
  VLOOKUP($AB830,Levels!$A:$B,2,FALSE)
)</f>
        <v>#N/A</v>
      </c>
      <c r="AD830" s="8">
        <f t="shared" ca="1" si="164"/>
        <v>38806</v>
      </c>
      <c r="AE830" s="6">
        <f ca="1">RANDBETWEEN(5,COUNTA('Recruitment source'!$A:$A) + 1)</f>
        <v>7</v>
      </c>
      <c r="AF830" s="6" t="str">
        <f ca="1">VLOOKUP($AE830,'Recruitment source'!$A:$B,2,FALSE)</f>
        <v>SAPO Emprego</v>
      </c>
      <c r="AG830" s="8" t="e">
        <f t="shared" ca="1" si="165"/>
        <v>#N/A</v>
      </c>
      <c r="AH830" s="6" t="e">
        <f t="shared" ca="1" si="166"/>
        <v>#N/A</v>
      </c>
      <c r="AI830" s="6" t="e">
        <f ca="1" xml:space="preserve">
IF(
  ISNA($AH830),
  NA(),
  VLOOKUP($AH830,'Reasons for dismissal'!$A:$B,2,FALSE)
)</f>
        <v>#N/A</v>
      </c>
      <c r="AJ830" s="6">
        <f t="shared" ca="1" si="167"/>
        <v>5</v>
      </c>
      <c r="AK830" s="1">
        <f t="shared" ca="1" si="168"/>
        <v>1305</v>
      </c>
      <c r="AL8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$A830  &amp; ", "   &amp;
$B830  &amp; ", "   &amp;
$D830  &amp; ", '"  &amp;
$I830  &amp; "', '" &amp;
$O830  &amp; "', "  &amp;
$S830  &amp; ", '"  &amp;
TEXT($U830,"dd/mm/aaaa")  &amp; "', "   &amp;
$V830  &amp; ", "   &amp;
$X830  &amp; ", "   &amp;
$Z830  &amp; ", "   &amp;
IF($AB830 &lt;&gt; "", $AB830, "NULL")  &amp; ", "   &amp;
$AK830  &amp; ");"</f>
        <v>#REF!</v>
      </c>
    </row>
    <row r="831" spans="1:38" x14ac:dyDescent="0.2">
      <c r="A831" s="7" cm="1">
        <f t="array" aca="1" ref="A831" ca="1">INDEX(Companies!$A:$A,RANDBETWEEN(2,COUNTA(Companies!$A:$A)),1)</f>
        <v>2</v>
      </c>
      <c r="B831" s="5">
        <f t="shared" si="156"/>
        <v>830</v>
      </c>
      <c r="C831" s="5" t="str" cm="1">
        <f t="array" ref="C831">SHA1HASH($B831)</f>
        <v>2019219149608a3f188cafaabd3808aace3e3309</v>
      </c>
      <c r="D831" s="6">
        <f t="shared" ca="1" si="157"/>
        <v>1</v>
      </c>
      <c r="E831" s="7">
        <f ca="1">IF($B831 = 1 + N("Presidente"),
    127,
    IF($B831 = 2 + N("Vice-Presidente"),
        72,
        IF($B831 = 3 + N("Secretária bilíngue"),
            13,
            RANDBETWEEN(5,COUNT(Name!$A:$A) + 1)
        )
    )
)</f>
        <v>346</v>
      </c>
      <c r="F831" s="7" t="str">
        <f ca="1">VLOOKUP($E831,Name!$A:$B,2,FALSE)</f>
        <v>Tomas</v>
      </c>
      <c r="G831" s="7">
        <f ca="1" xml:space="preserve">
IF($B831 = 1,
    0,
    RANDBETWEEN(5,COUNT('Last name'!$A:$A) + 1)
)</f>
        <v>133</v>
      </c>
      <c r="H831" s="7" t="str">
        <f ca="1" xml:space="preserve">
IF($B831 = 1 + N("Presidente"),
    "de Orléans e Bragança",
    VLOOKUP($G831,'Last name'!$A:$B,2,FALSE) &amp; " " &amp; VLOOKUP(RANDBETWEEN(5,COUNT('Last name'!$A:$A) + 1),'Last name'!$A:$B,2,FALSE)
)</f>
        <v>Morais Andrade</v>
      </c>
      <c r="I831" s="7" t="str">
        <f t="shared" ca="1" si="158"/>
        <v>Tomas Morais Andrade</v>
      </c>
      <c r="J831" s="7" t="str" cm="1">
        <f t="array" aca="1" ref="J831" ca="1">SHA1HASH($I831)</f>
        <v>53a66afc12d3dfbd09d3fb257cf272d6bdc68e2e</v>
      </c>
      <c r="K831" s="7" cm="1">
        <f t="array" aca="1" ref="K831" ca="1">INDEX(States!$A:$A,M831,1)</f>
        <v>5</v>
      </c>
      <c r="L831" s="7" t="str">
        <f ca="1">VLOOKUP($K831,Countries!$A:$B,2,FALSE)</f>
        <v>Portugal</v>
      </c>
      <c r="M831" s="7" cm="1">
        <f t="array" aca="1" ref="M831" ca="1">INDEX(States!$C:$C,RANDBETWEEN(5,COUNTA(States!$A:$A) + 1),1)</f>
        <v>16</v>
      </c>
      <c r="N831" s="7" t="str">
        <f ca="1">VLOOKUP($M831,States!$C:$D,2,FALSE)</f>
        <v>Azores</v>
      </c>
      <c r="O831" s="7" t="str">
        <f ca="1">VLOOKUP($E831,Name!$A:$C,3,FALSE)</f>
        <v>M</v>
      </c>
      <c r="P831" s="7" t="str">
        <f ca="1">VLOOKUP($O831,Genders!$B:$C,2,FALSE)</f>
        <v>Male</v>
      </c>
      <c r="Q831" s="7" cm="1">
        <f t="array" aca="1" ref="Q831" ca="1">INDEX('Marital status'!$A:$A,RANDBETWEEN(5,COUNTA('Marital status'!$A:$A) + 1),1)</f>
        <v>6</v>
      </c>
      <c r="R831" s="7" t="str">
        <f ca="1">VLOOKUP($Q831,'Marital status'!$A:$B,2,FALSE)</f>
        <v>DIVORCED</v>
      </c>
      <c r="S831" s="7">
        <f t="shared" ca="1" si="159"/>
        <v>5</v>
      </c>
      <c r="T831" s="7" t="str">
        <f ca="1">VLOOKUP($S831,Ethnicities!$A:$B,2,FALSE)</f>
        <v>ASIAN</v>
      </c>
      <c r="U831" s="8">
        <f t="shared" ca="1" si="160"/>
        <v>31936</v>
      </c>
      <c r="V831" s="6">
        <f t="shared" ca="1" si="161"/>
        <v>7</v>
      </c>
      <c r="W831" s="8" t="str">
        <f ca="1">VLOOKUP($V831,'Background education'!$A:$B,2,FALSE)</f>
        <v>Undergraduate degree</v>
      </c>
      <c r="X831" s="7">
        <f ca="1" xml:space="preserve">
  IF(OR($Z831 = 5, $Z831 = 6, $Z831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831" s="7" t="str">
        <f ca="1">VLOOKUP($X831,Departments!$A:$B,2,FALSE)</f>
        <v xml:space="preserve"> Commercial</v>
      </c>
      <c r="Z831" s="6">
        <f t="shared" ca="1" si="162"/>
        <v>11</v>
      </c>
      <c r="AA831" s="7" t="str">
        <f ca="1">VLOOKUP($Z831,Roles!$A:$B,2,FALSE)</f>
        <v>Analyst</v>
      </c>
      <c r="AB831" s="6">
        <f t="shared" ca="1" si="163"/>
        <v>6</v>
      </c>
      <c r="AC831" s="7" t="str">
        <f ca="1" xml:space="preserve">
IF(
  ISNA($AB831),
  NA(),
  VLOOKUP($AB831,Levels!$A:$B,2,FALSE)
)</f>
        <v>Pleno</v>
      </c>
      <c r="AD831" s="8">
        <f t="shared" ca="1" si="164"/>
        <v>38410</v>
      </c>
      <c r="AE831" s="6">
        <f ca="1">RANDBETWEEN(5,COUNTA('Recruitment source'!$A:$A) + 1)</f>
        <v>14</v>
      </c>
      <c r="AF831" s="6" t="str">
        <f ca="1">VLOOKUP($AE831,'Recruitment source'!$A:$B,2,FALSE)</f>
        <v>LinkedIn</v>
      </c>
      <c r="AG831" s="8" t="e">
        <f t="shared" ca="1" si="165"/>
        <v>#N/A</v>
      </c>
      <c r="AH831" s="6" t="e">
        <f t="shared" ca="1" si="166"/>
        <v>#N/A</v>
      </c>
      <c r="AI831" s="6" t="e">
        <f ca="1" xml:space="preserve">
IF(
  ISNA($AH831),
  NA(),
  VLOOKUP($AH831,'Reasons for dismissal'!$A:$B,2,FALSE)
)</f>
        <v>#N/A</v>
      </c>
      <c r="AJ831" s="6">
        <f t="shared" ca="1" si="167"/>
        <v>5</v>
      </c>
      <c r="AK831" s="1">
        <f t="shared" ca="1" si="168"/>
        <v>2580</v>
      </c>
      <c r="AL8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$A831  &amp; ", "   &amp;
$B831  &amp; ", "   &amp;
$D831  &amp; ", '"  &amp;
$I831  &amp; "', '" &amp;
$O831  &amp; "', "  &amp;
$S831  &amp; ", '"  &amp;
TEXT($U831,"dd/mm/aaaa")  &amp; "', "   &amp;
$V831  &amp; ", "   &amp;
$X831  &amp; ", "   &amp;
$Z831  &amp; ", "   &amp;
IF($AB831 &lt;&gt; "", $AB831, "NULL")  &amp; ", "   &amp;
$AK831  &amp; ");"</f>
        <v>#REF!</v>
      </c>
    </row>
    <row r="832" spans="1:38" x14ac:dyDescent="0.2">
      <c r="A832" s="7" cm="1">
        <f t="array" aca="1" ref="A832" ca="1">INDEX(Companies!$A:$A,RANDBETWEEN(2,COUNTA(Companies!$A:$A)),1)</f>
        <v>2</v>
      </c>
      <c r="B832" s="5">
        <f t="shared" si="156"/>
        <v>831</v>
      </c>
      <c r="C832" s="5" t="str" cm="1">
        <f t="array" ref="C832">SHA1HASH($B832)</f>
        <v>3741d59112eee8ae8d8c64eab52203d4e26fe541</v>
      </c>
      <c r="D832" s="6">
        <f t="shared" ca="1" si="157"/>
        <v>1</v>
      </c>
      <c r="E832" s="7">
        <f ca="1">IF($B832 = 1 + N("Presidente"),
    127,
    IF($B832 = 2 + N("Vice-Presidente"),
        72,
        IF($B832 = 3 + N("Secretária bilíngue"),
            13,
            RANDBETWEEN(5,COUNT(Name!$A:$A) + 1)
        )
    )
)</f>
        <v>168</v>
      </c>
      <c r="F832" s="7" t="str">
        <f ca="1">VLOOKUP($E832,Name!$A:$B,2,FALSE)</f>
        <v>Henry</v>
      </c>
      <c r="G832" s="7">
        <f ca="1" xml:space="preserve">
IF($B832 = 1,
    0,
    RANDBETWEEN(5,COUNT('Last name'!$A:$A) + 1)
)</f>
        <v>87</v>
      </c>
      <c r="H832" s="7" t="str">
        <f ca="1" xml:space="preserve">
IF($B832 = 1 + N("Presidente"),
    "de Orléans e Bragança",
    VLOOKUP($G832,'Last name'!$A:$B,2,FALSE) &amp; " " &amp; VLOOKUP(RANDBETWEEN(5,COUNT('Last name'!$A:$A) + 1),'Last name'!$A:$B,2,FALSE)
)</f>
        <v>Ferrari Pedroso</v>
      </c>
      <c r="I832" s="7" t="str">
        <f t="shared" ca="1" si="158"/>
        <v>Henry Ferrari Pedroso</v>
      </c>
      <c r="J832" s="7" t="str" cm="1">
        <f t="array" aca="1" ref="J832" ca="1">SHA1HASH($I832)</f>
        <v>13014208b4ffc3a467aef313fb72c5030996745f</v>
      </c>
      <c r="K832" s="7" cm="1">
        <f t="array" aca="1" ref="K832" ca="1">INDEX(States!$A:$A,M832,1)</f>
        <v>5</v>
      </c>
      <c r="L832" s="7" t="str">
        <f ca="1">VLOOKUP($K832,Countries!$A:$B,2,FALSE)</f>
        <v>Portugal</v>
      </c>
      <c r="M832" s="7" cm="1">
        <f t="array" aca="1" ref="M832" ca="1">INDEX(States!$C:$C,RANDBETWEEN(5,COUNTA(States!$A:$A) + 1),1)</f>
        <v>16</v>
      </c>
      <c r="N832" s="7" t="str">
        <f ca="1">VLOOKUP($M832,States!$C:$D,2,FALSE)</f>
        <v>Azores</v>
      </c>
      <c r="O832" s="7" t="str">
        <f ca="1">VLOOKUP($E832,Name!$A:$C,3,FALSE)</f>
        <v>M</v>
      </c>
      <c r="P832" s="7" t="str">
        <f ca="1">VLOOKUP($O832,Genders!$B:$C,2,FALSE)</f>
        <v>Male</v>
      </c>
      <c r="Q832" s="7" cm="1">
        <f t="array" aca="1" ref="Q832" ca="1">INDEX('Marital status'!$A:$A,RANDBETWEEN(5,COUNTA('Marital status'!$A:$A) + 1),1)</f>
        <v>6</v>
      </c>
      <c r="R832" s="7" t="str">
        <f ca="1">VLOOKUP($Q832,'Marital status'!$A:$B,2,FALSE)</f>
        <v>DIVORCED</v>
      </c>
      <c r="S832" s="7">
        <f t="shared" ca="1" si="159"/>
        <v>5</v>
      </c>
      <c r="T832" s="7" t="str">
        <f ca="1">VLOOKUP($S832,Ethnicities!$A:$B,2,FALSE)</f>
        <v>ASIAN</v>
      </c>
      <c r="U832" s="8">
        <f t="shared" ca="1" si="160"/>
        <v>20452</v>
      </c>
      <c r="V832" s="6">
        <f t="shared" ca="1" si="161"/>
        <v>7</v>
      </c>
      <c r="W832" s="8" t="str">
        <f ca="1">VLOOKUP($V832,'Background education'!$A:$B,2,FALSE)</f>
        <v>Undergraduate degree</v>
      </c>
      <c r="X832" s="7">
        <f ca="1" xml:space="preserve">
  IF(OR($Z832 = 5, $Z832 = 6, $Z832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832" s="7" t="str">
        <f ca="1">VLOOKUP($X832,Departments!$A:$B,2,FALSE)</f>
        <v>Communication &amp; Marketing</v>
      </c>
      <c r="Z832" s="6">
        <f t="shared" ca="1" si="162"/>
        <v>9</v>
      </c>
      <c r="AA832" s="7" t="str">
        <f ca="1">VLOOKUP($Z832,Roles!$A:$B,2,FALSE)</f>
        <v>Intern</v>
      </c>
      <c r="AB832" s="6" t="e">
        <f t="shared" ca="1" si="163"/>
        <v>#N/A</v>
      </c>
      <c r="AC832" s="7" t="e">
        <f ca="1" xml:space="preserve">
IF(
  ISNA($AB832),
  NA(),
  VLOOKUP($AB832,Levels!$A:$B,2,FALSE)
)</f>
        <v>#N/A</v>
      </c>
      <c r="AD832" s="8">
        <f t="shared" ca="1" si="164"/>
        <v>42063</v>
      </c>
      <c r="AE832" s="6">
        <f ca="1">RANDBETWEEN(5,COUNTA('Recruitment source'!$A:$A) + 1)</f>
        <v>12</v>
      </c>
      <c r="AF832" s="6" t="str">
        <f ca="1">VLOOKUP($AE832,'Recruitment source'!$A:$B,2,FALSE)</f>
        <v xml:space="preserve"> recommendation of employee</v>
      </c>
      <c r="AG832" s="8" t="e">
        <f t="shared" ca="1" si="165"/>
        <v>#N/A</v>
      </c>
      <c r="AH832" s="6" t="e">
        <f t="shared" ca="1" si="166"/>
        <v>#N/A</v>
      </c>
      <c r="AI832" s="6" t="e">
        <f ca="1" xml:space="preserve">
IF(
  ISNA($AH832),
  NA(),
  VLOOKUP($AH832,'Reasons for dismissal'!$A:$B,2,FALSE)
)</f>
        <v>#N/A</v>
      </c>
      <c r="AJ832" s="6">
        <f t="shared" ca="1" si="167"/>
        <v>5</v>
      </c>
      <c r="AK832" s="1">
        <f t="shared" ca="1" si="168"/>
        <v>1285</v>
      </c>
      <c r="AL8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$A832  &amp; ", "   &amp;
$B832  &amp; ", "   &amp;
$D832  &amp; ", '"  &amp;
$I832  &amp; "', '" &amp;
$O832  &amp; "', "  &amp;
$S832  &amp; ", '"  &amp;
TEXT($U832,"dd/mm/aaaa")  &amp; "', "   &amp;
$V832  &amp; ", "   &amp;
$X832  &amp; ", "   &amp;
$Z832  &amp; ", "   &amp;
IF($AB832 &lt;&gt; "", $AB832, "NULL")  &amp; ", "   &amp;
$AK832  &amp; ");"</f>
        <v>#REF!</v>
      </c>
    </row>
    <row r="833" spans="1:38" x14ac:dyDescent="0.2">
      <c r="A833" s="7" cm="1">
        <f t="array" aca="1" ref="A833" ca="1">INDEX(Companies!$A:$A,RANDBETWEEN(2,COUNTA(Companies!$A:$A)),1)</f>
        <v>2</v>
      </c>
      <c r="B833" s="5">
        <f t="shared" si="156"/>
        <v>832</v>
      </c>
      <c r="C833" s="5" t="str" cm="1">
        <f t="array" ref="C833">SHA1HASH($B833)</f>
        <v>e6c790b5c2e4b1307265a91b47820af1b2aa02c3</v>
      </c>
      <c r="D833" s="6">
        <f t="shared" ca="1" si="157"/>
        <v>1</v>
      </c>
      <c r="E833" s="7">
        <f ca="1">IF($B833 = 1 + N("Presidente"),
    127,
    IF($B833 = 2 + N("Vice-Presidente"),
        72,
        IF($B833 = 3 + N("Secretária bilíngue"),
            13,
            RANDBETWEEN(5,COUNT(Name!$A:$A) + 1)
        )
    )
)</f>
        <v>327</v>
      </c>
      <c r="F833" s="7" t="str">
        <f ca="1">VLOOKUP($E833,Name!$A:$B,2,FALSE)</f>
        <v>Raquel</v>
      </c>
      <c r="G833" s="7">
        <f ca="1" xml:space="preserve">
IF($B833 = 1,
    0,
    RANDBETWEEN(5,COUNT('Last name'!$A:$A) + 1)
)</f>
        <v>101</v>
      </c>
      <c r="H833" s="7" t="str">
        <f ca="1" xml:space="preserve">
IF($B833 = 1 + N("Presidente"),
    "de Orléans e Bragança",
    VLOOKUP($G833,'Last name'!$A:$B,2,FALSE) &amp; " " &amp; VLOOKUP(RANDBETWEEN(5,COUNT('Last name'!$A:$A) + 1),'Last name'!$A:$B,2,FALSE)
)</f>
        <v>Gouveia Borges</v>
      </c>
      <c r="I833" s="7" t="str">
        <f t="shared" ca="1" si="158"/>
        <v>Raquel Gouveia Borges</v>
      </c>
      <c r="J833" s="7" t="str" cm="1">
        <f t="array" aca="1" ref="J833" ca="1">SHA1HASH($I833)</f>
        <v>224daf9f051ce5498c4a6059b8765ac7267c36d4</v>
      </c>
      <c r="K833" s="7" cm="1">
        <f t="array" aca="1" ref="K833" ca="1">INDEX(States!$A:$A,M833,1)</f>
        <v>5</v>
      </c>
      <c r="L833" s="7" t="str">
        <f ca="1">VLOOKUP($K833,Countries!$A:$B,2,FALSE)</f>
        <v>Portugal</v>
      </c>
      <c r="M833" s="7" cm="1">
        <f t="array" aca="1" ref="M833" ca="1">INDEX(States!$C:$C,RANDBETWEEN(5,COUNTA(States!$A:$A) + 1),1)</f>
        <v>9</v>
      </c>
      <c r="N833" s="7" t="str">
        <f ca="1">VLOOKUP($M833,States!$C:$D,2,FALSE)</f>
        <v>braga</v>
      </c>
      <c r="O833" s="7" t="str">
        <f ca="1">VLOOKUP($E833,Name!$A:$C,3,FALSE)</f>
        <v>F</v>
      </c>
      <c r="P833" s="7" t="str">
        <f ca="1">VLOOKUP($O833,Genders!$B:$C,2,FALSE)</f>
        <v>Female</v>
      </c>
      <c r="Q833" s="7" cm="1">
        <f t="array" aca="1" ref="Q833" ca="1">INDEX('Marital status'!$A:$A,RANDBETWEEN(5,COUNTA('Marital status'!$A:$A) + 1),1)</f>
        <v>6</v>
      </c>
      <c r="R833" s="7" t="str">
        <f ca="1">VLOOKUP($Q833,'Marital status'!$A:$B,2,FALSE)</f>
        <v>DIVORCED</v>
      </c>
      <c r="S833" s="7">
        <f t="shared" ca="1" si="159"/>
        <v>6</v>
      </c>
      <c r="T833" s="7" t="str">
        <f ca="1">VLOOKUP($S833,Ethnicities!$A:$B,2,FALSE)</f>
        <v xml:space="preserve">  american Indian or Alaska Native</v>
      </c>
      <c r="U833" s="8">
        <f t="shared" ca="1" si="160"/>
        <v>28084</v>
      </c>
      <c r="V833" s="6">
        <f t="shared" ca="1" si="161"/>
        <v>7</v>
      </c>
      <c r="W833" s="8" t="str">
        <f ca="1">VLOOKUP($V833,'Background education'!$A:$B,2,FALSE)</f>
        <v>Undergraduate degree</v>
      </c>
      <c r="X833" s="7">
        <f ca="1" xml:space="preserve">
  IF(OR($Z833 = 5, $Z833 = 6, $Z833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833" s="7" t="str">
        <f ca="1">VLOOKUP($X833,Departments!$A:$B,2,FALSE)</f>
        <v>Operations</v>
      </c>
      <c r="Z833" s="6">
        <f t="shared" ca="1" si="162"/>
        <v>11</v>
      </c>
      <c r="AA833" s="7" t="str">
        <f ca="1">VLOOKUP($Z833,Roles!$A:$B,2,FALSE)</f>
        <v>Analyst</v>
      </c>
      <c r="AB833" s="6">
        <f t="shared" ca="1" si="163"/>
        <v>5</v>
      </c>
      <c r="AC833" s="7" t="str">
        <f ca="1" xml:space="preserve">
IF(
  ISNA($AB833),
  NA(),
  VLOOKUP($AB833,Levels!$A:$B,2,FALSE)
)</f>
        <v>Junior</v>
      </c>
      <c r="AD833" s="8">
        <f t="shared" ca="1" si="164"/>
        <v>43243</v>
      </c>
      <c r="AE833" s="6">
        <f ca="1">RANDBETWEEN(5,COUNTA('Recruitment source'!$A:$A) + 1)</f>
        <v>5</v>
      </c>
      <c r="AF833" s="6" t="str">
        <f ca="1">VLOOKUP($AE833,'Recruitment source'!$A:$B,2,FALSE)</f>
        <v>Indeed</v>
      </c>
      <c r="AG833" s="8" t="e">
        <f t="shared" ca="1" si="165"/>
        <v>#N/A</v>
      </c>
      <c r="AH833" s="6" t="e">
        <f t="shared" ca="1" si="166"/>
        <v>#N/A</v>
      </c>
      <c r="AI833" s="6" t="e">
        <f ca="1" xml:space="preserve">
IF(
  ISNA($AH833),
  NA(),
  VLOOKUP($AH833,'Reasons for dismissal'!$A:$B,2,FALSE)
)</f>
        <v>#N/A</v>
      </c>
      <c r="AJ833" s="6">
        <f t="shared" ca="1" si="167"/>
        <v>4</v>
      </c>
      <c r="AK833" s="1">
        <f t="shared" ca="1" si="168"/>
        <v>2500</v>
      </c>
      <c r="AL8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$A833  &amp; ", "   &amp;
$B833  &amp; ", "   &amp;
$D833  &amp; ", '"  &amp;
$I833  &amp; "', '" &amp;
$O833  &amp; "', "  &amp;
$S833  &amp; ", '"  &amp;
TEXT($U833,"dd/mm/aaaa")  &amp; "', "   &amp;
$V833  &amp; ", "   &amp;
$X833  &amp; ", "   &amp;
$Z833  &amp; ", "   &amp;
IF($AB833 &lt;&gt; "", $AB833, "NULL")  &amp; ", "   &amp;
$AK833  &amp; ");"</f>
        <v>#REF!</v>
      </c>
    </row>
    <row r="834" spans="1:38" x14ac:dyDescent="0.2">
      <c r="A834" s="7" cm="1">
        <f t="array" aca="1" ref="A834" ca="1">INDEX(Companies!$A:$A,RANDBETWEEN(2,COUNTA(Companies!$A:$A)),1)</f>
        <v>2</v>
      </c>
      <c r="B834" s="5">
        <f t="shared" si="156"/>
        <v>833</v>
      </c>
      <c r="C834" s="5" t="str" cm="1">
        <f t="array" ref="C834">SHA1HASH($B834)</f>
        <v>7331dfb7fe13c8c4d5e68c8ee419edf1a1884911</v>
      </c>
      <c r="D834" s="6">
        <f t="shared" ca="1" si="157"/>
        <v>1</v>
      </c>
      <c r="E834" s="7">
        <f ca="1">IF($B834 = 1 + N("Presidente"),
    127,
    IF($B834 = 2 + N("Vice-Presidente"),
        72,
        IF($B834 = 3 + N("Secretária bilíngue"),
            13,
            RANDBETWEEN(5,COUNT(Name!$A:$A) + 1)
        )
    )
)</f>
        <v>95</v>
      </c>
      <c r="F834" s="7" t="str">
        <f ca="1">VLOOKUP($E834,Name!$A:$B,2,FALSE)</f>
        <v>Clarice</v>
      </c>
      <c r="G834" s="7">
        <f ca="1" xml:space="preserve">
IF($B834 = 1,
    0,
    RANDBETWEEN(5,COUNT('Last name'!$A:$A) + 1)
)</f>
        <v>83</v>
      </c>
      <c r="H834" s="7" t="str">
        <f ca="1" xml:space="preserve">
IF($B834 = 1 + N("Presidente"),
    "de Orléans e Bragança",
    VLOOKUP($G834,'Last name'!$A:$B,2,FALSE) &amp; " " &amp; VLOOKUP(RANDBETWEEN(5,COUNT('Last name'!$A:$A) + 1),'Last name'!$A:$B,2,FALSE)
)</f>
        <v>Faro Morais</v>
      </c>
      <c r="I834" s="7" t="str">
        <f t="shared" ca="1" si="158"/>
        <v>Clarice Faro Morais</v>
      </c>
      <c r="J834" s="7" t="str" cm="1">
        <f t="array" aca="1" ref="J834" ca="1">SHA1HASH($I834)</f>
        <v>c4afed25b729236565c1beffb6967b7ad45cbbbe</v>
      </c>
      <c r="K834" s="7" cm="1">
        <f t="array" aca="1" ref="K834" ca="1">INDEX(States!$A:$A,M834,1)</f>
        <v>5</v>
      </c>
      <c r="L834" s="7" t="str">
        <f ca="1">VLOOKUP($K834,Countries!$A:$B,2,FALSE)</f>
        <v>Portugal</v>
      </c>
      <c r="M834" s="7" cm="1">
        <f t="array" aca="1" ref="M834" ca="1">INDEX(States!$C:$C,RANDBETWEEN(5,COUNTA(States!$A:$A) + 1),1)</f>
        <v>9</v>
      </c>
      <c r="N834" s="7" t="str">
        <f ca="1">VLOOKUP($M834,States!$C:$D,2,FALSE)</f>
        <v>braga</v>
      </c>
      <c r="O834" s="7" t="str">
        <f ca="1">VLOOKUP($E834,Name!$A:$C,3,FALSE)</f>
        <v>F</v>
      </c>
      <c r="P834" s="7" t="str">
        <f ca="1">VLOOKUP($O834,Genders!$B:$C,2,FALSE)</f>
        <v>Female</v>
      </c>
      <c r="Q834" s="7" cm="1">
        <f t="array" aca="1" ref="Q834" ca="1">INDEX('Marital status'!$A:$A,RANDBETWEEN(5,COUNTA('Marital status'!$A:$A) + 1),1)</f>
        <v>5</v>
      </c>
      <c r="R834" s="7" t="str">
        <f ca="1">VLOOKUP($Q834,'Marital status'!$A:$B,2,FALSE)</f>
        <v xml:space="preserve"> Separated </v>
      </c>
      <c r="S834" s="7">
        <f t="shared" ca="1" si="159"/>
        <v>5</v>
      </c>
      <c r="T834" s="7" t="str">
        <f ca="1">VLOOKUP($S834,Ethnicities!$A:$B,2,FALSE)</f>
        <v>ASIAN</v>
      </c>
      <c r="U834" s="8">
        <f t="shared" ca="1" si="160"/>
        <v>28912</v>
      </c>
      <c r="V834" s="6">
        <f t="shared" ca="1" si="161"/>
        <v>7</v>
      </c>
      <c r="W834" s="8" t="str">
        <f ca="1">VLOOKUP($V834,'Background education'!$A:$B,2,FALSE)</f>
        <v>Undergraduate degree</v>
      </c>
      <c r="X834" s="7">
        <f ca="1" xml:space="preserve">
  IF(OR($Z834 = 5, $Z834 = 6, $Z834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834" s="7" t="str">
        <f ca="1">VLOOKUP($X834,Departments!$A:$B,2,FALSE)</f>
        <v xml:space="preserve"> Commercial</v>
      </c>
      <c r="Z834" s="6">
        <f t="shared" ca="1" si="162"/>
        <v>10</v>
      </c>
      <c r="AA834" s="7" t="str">
        <f ca="1">VLOOKUP($Z834,Roles!$A:$B,2,FALSE)</f>
        <v>Trainee</v>
      </c>
      <c r="AB834" s="6" t="e">
        <f t="shared" ca="1" si="163"/>
        <v>#N/A</v>
      </c>
      <c r="AC834" s="7" t="e">
        <f ca="1" xml:space="preserve">
IF(
  ISNA($AB834),
  NA(),
  VLOOKUP($AB834,Levels!$A:$B,2,FALSE)
)</f>
        <v>#N/A</v>
      </c>
      <c r="AD834" s="8">
        <f t="shared" ca="1" si="164"/>
        <v>41826</v>
      </c>
      <c r="AE834" s="6">
        <f ca="1">RANDBETWEEN(5,COUNTA('Recruitment source'!$A:$A) + 1)</f>
        <v>13</v>
      </c>
      <c r="AF834" s="6" t="str">
        <f ca="1">VLOOKUP($AE834,'Recruitment source'!$A:$B,2,FALSE)</f>
        <v>Google</v>
      </c>
      <c r="AG834" s="8" t="e">
        <f t="shared" ca="1" si="165"/>
        <v>#N/A</v>
      </c>
      <c r="AH834" s="6" t="e">
        <f t="shared" ca="1" si="166"/>
        <v>#N/A</v>
      </c>
      <c r="AI834" s="6" t="e">
        <f ca="1" xml:space="preserve">
IF(
  ISNA($AH834),
  NA(),
  VLOOKUP($AH834,'Reasons for dismissal'!$A:$B,2,FALSE)
)</f>
        <v>#N/A</v>
      </c>
      <c r="AJ834" s="6">
        <f t="shared" ca="1" si="167"/>
        <v>5</v>
      </c>
      <c r="AK834" s="1">
        <f t="shared" ca="1" si="168"/>
        <v>1385</v>
      </c>
      <c r="AL8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$A834  &amp; ", "   &amp;
$B834  &amp; ", "   &amp;
$D834  &amp; ", '"  &amp;
$I834  &amp; "', '" &amp;
$O834  &amp; "', "  &amp;
$S834  &amp; ", '"  &amp;
TEXT($U834,"dd/mm/aaaa")  &amp; "', "   &amp;
$V834  &amp; ", "   &amp;
$X834  &amp; ", "   &amp;
$Z834  &amp; ", "   &amp;
IF($AB834 &lt;&gt; "", $AB834, "NULL")  &amp; ", "   &amp;
$AK834  &amp; ");"</f>
        <v>#REF!</v>
      </c>
    </row>
    <row r="835" spans="1:38" x14ac:dyDescent="0.2">
      <c r="A835" s="7" cm="1">
        <f t="array" aca="1" ref="A835" ca="1">INDEX(Companies!$A:$A,RANDBETWEEN(2,COUNTA(Companies!$A:$A)),1)</f>
        <v>2</v>
      </c>
      <c r="B835" s="5">
        <f t="shared" ref="B835:B898" si="169">ROW() - 1</f>
        <v>834</v>
      </c>
      <c r="C835" s="5" t="str" cm="1">
        <f t="array" ref="C835">SHA1HASH($B835)</f>
        <v>bcdb6b3045cff6247e2db382d5006d8fb8434230</v>
      </c>
      <c r="D835" s="6">
        <f t="shared" ref="D835:D898" ca="1" si="170">IF(ISNA($AG835),1,0)</f>
        <v>1</v>
      </c>
      <c r="E835" s="7">
        <f ca="1">IF($B835 = 1 + N("Presidente"),
    127,
    IF($B835 = 2 + N("Vice-Presidente"),
        72,
        IF($B835 = 3 + N("Secretária bilíngue"),
            13,
            RANDBETWEEN(5,COUNT(Name!$A:$A) + 1)
        )
    )
)</f>
        <v>265</v>
      </c>
      <c r="F835" s="7" t="str">
        <f ca="1">VLOOKUP($E835,Name!$A:$B,2,FALSE)</f>
        <v>Maria Glória</v>
      </c>
      <c r="G835" s="7">
        <f ca="1" xml:space="preserve">
IF($B835 = 1,
    0,
    RANDBETWEEN(5,COUNT('Last name'!$A:$A) + 1)
)</f>
        <v>20</v>
      </c>
      <c r="H835" s="7" t="str">
        <f ca="1" xml:space="preserve">
IF($B835 = 1 + N("Presidente"),
    "de Orléans e Bragança",
    VLOOKUP($G835,'Last name'!$A:$B,2,FALSE) &amp; " " &amp; VLOOKUP(RANDBETWEEN(5,COUNT('Last name'!$A:$A) + 1),'Last name'!$A:$B,2,FALSE)
)</f>
        <v>Anunciação Leite</v>
      </c>
      <c r="I835" s="7" t="str">
        <f t="shared" ref="I835:I898" ca="1" si="171">$F835 &amp; " " &amp; $H835</f>
        <v>Maria Glória Anunciação Leite</v>
      </c>
      <c r="J835" s="7" t="str" cm="1">
        <f t="array" aca="1" ref="J835" ca="1">SHA1HASH($I835)</f>
        <v>d13265bbc6d59d49bc27fa28771169f40b2e8f4a</v>
      </c>
      <c r="K835" s="7" cm="1">
        <f t="array" aca="1" ref="K835" ca="1">INDEX(States!$A:$A,M835,1)</f>
        <v>5</v>
      </c>
      <c r="L835" s="7" t="str">
        <f ca="1">VLOOKUP($K835,Countries!$A:$B,2,FALSE)</f>
        <v>Portugal</v>
      </c>
      <c r="M835" s="7" cm="1">
        <f t="array" aca="1" ref="M835" ca="1">INDEX(States!$C:$C,RANDBETWEEN(5,COUNTA(States!$A:$A) + 1),1)</f>
        <v>15</v>
      </c>
      <c r="N835" s="7" t="str">
        <f ca="1">VLOOKUP($M835,States!$C:$D,2,FALSE)</f>
        <v xml:space="preserve"> ÉVORA</v>
      </c>
      <c r="O835" s="7" t="str">
        <f ca="1">VLOOKUP($E835,Name!$A:$C,3,FALSE)</f>
        <v>F</v>
      </c>
      <c r="P835" s="7" t="str">
        <f ca="1">VLOOKUP($O835,Genders!$B:$C,2,FALSE)</f>
        <v>Female</v>
      </c>
      <c r="Q835" s="7" cm="1">
        <f t="array" aca="1" ref="Q835" ca="1">INDEX('Marital status'!$A:$A,RANDBETWEEN(5,COUNTA('Marital status'!$A:$A) + 1),1)</f>
        <v>0</v>
      </c>
      <c r="R835" s="7" t="e">
        <f ca="1">VLOOKUP($Q835,'Marital status'!$A:$B,2,FALSE)</f>
        <v>#N/A</v>
      </c>
      <c r="S835" s="7">
        <f t="shared" ref="S835:S898" ca="1" si="172" xml:space="preserve">
IF(AND($Z835 &gt;= 5, $Z835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835" s="7" t="str">
        <f ca="1">VLOOKUP($S835,Ethnicities!$A:$B,2,FALSE)</f>
        <v>ASIAN</v>
      </c>
      <c r="U835" s="8">
        <f t="shared" ref="U835:U898" ca="1" si="173" xml:space="preserve">
IF($Z835 = 5 + N("CEO"),
    TODAY() - 16340,
    IF($Z835 = 8 + N("Secretary"),
        RANDBETWEEN(TODAY() - 12418.5, TODAY()-6574.5),
        IF(OR($Z835 = 7, $Z835 = 14),
            RANDBETWEEN(TODAY() - 16071, TODAY() - 8766),
            IF(OR($Z835 = 13, $Z835 = 12, $Z835 = 11),
                RANDBETWEEN(TODAY() - 27393.75, TODAY() - 12783.75),
                RANDBETWEEN(TODAY() - 27393.75, TODAY()-10957.5)
            )
        )
    )
)</f>
        <v>23306</v>
      </c>
      <c r="V835" s="6">
        <f t="shared" ref="V835:V898" ca="1" si="174" xml:space="preserve">
IF(OR($Z835 = 5, $Z835 = 6) + N("Se for presidente ou vice-presidente"),
    10 + N("Doutor"),
    IF($Z835 = 7 + N("Se for diretor"),
        RANDBETWEEN(8,10) + N("Graduate school or Master’s degree or Doctorate"),
        IF($Z835 = 14 + N("If a manager"),
            RANDBETWEEN(7,9),
            IF(OR($Z835 = 13, $Z835 = 12, $Z835 = 11) + N("If coordinator or specialist or analyst"),
                RANDBETWEEN(7,8),
                7
            )
        )
    )
)</f>
        <v>8</v>
      </c>
      <c r="W835" s="8" t="str">
        <f ca="1">VLOOKUP($V835,'Background education'!$A:$B,2,FALSE)</f>
        <v>Graduate school</v>
      </c>
      <c r="X835" s="7">
        <f ca="1" xml:space="preserve">
  IF(OR($Z835 = 5, $Z835 = 6, $Z835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835" s="7" t="str">
        <f ca="1">VLOOKUP($X835,Departments!$A:$B,2,FALSE)</f>
        <v>Audit</v>
      </c>
      <c r="Z835" s="6">
        <f t="shared" ref="Z835:Z898" ca="1" si="175" xml:space="preserve">
IF($B835 = 1 + N("Se matrícula for 1"),
  5 + N("Presidente"),
  IF($B835 = 2 + N("Se matrícula for 2"),
    6 + N("Vice-presidente"),
    IF($B835 = 3 + N("Se matrícula for 3"),
      8 + N("Secretária bilíngue"),
      IF(AND($B835 &gt;= 4, $B835 &lt;=14),
        7 + N("Diretor"),
        IF(AND($B835 &gt;= 15, $B835 &lt;= 25),
          14 + N("Manager"),
          IF(AND($B835 &gt;= 26, $B835 &lt;= 36),
            13 + N("Coordinador"),
            IF(AND($B835 &gt;= 37, $B835 &lt;= 47),
              12 + N("Especialista"),
                IF(MOD($B835,2) = 0,
                  11 + N("Analista"),
                  RANDBETWEEN(9,10) + N("Estagiário ou Trainee")
                )
            )
          )
        )
      )
    )
  )
)</f>
        <v>11</v>
      </c>
      <c r="AA835" s="7" t="str">
        <f ca="1">VLOOKUP($Z835,Roles!$A:$B,2,FALSE)</f>
        <v>Analyst</v>
      </c>
      <c r="AB835" s="6">
        <f t="shared" ref="AB835:AB898" ca="1" si="176" xml:space="preserve">
IF($Z835 = 11 + N("Analyst"),
    RANDBETWEEN(5, 7) + N("Jr, Pleno, Sr"),
    NA()
)</f>
        <v>6</v>
      </c>
      <c r="AC835" s="7" t="str">
        <f ca="1" xml:space="preserve">
IF(
  ISNA($AB835),
  NA(),
  VLOOKUP($AB835,Levels!$A:$B,2,FALSE)
)</f>
        <v>Pleno</v>
      </c>
      <c r="AD835" s="8">
        <f t="shared" ref="AD835:AD898" ca="1" si="177" xml:space="preserve">
IF(
  OR(
    $Z835=5,$Z835=6,$Z835=7,$Z835=8,$Z835=14
  ),
  36161,
  IF(
     (
      (TODAY() - $U835) / 365
     ) &lt; 19,
      TODAY(),
      RANDBETWEEN(36161,TODAY())
  )
)</f>
        <v>40537</v>
      </c>
      <c r="AE835" s="6">
        <f ca="1">RANDBETWEEN(5,COUNTA('Recruitment source'!$A:$A) + 1)</f>
        <v>11</v>
      </c>
      <c r="AF835" s="6" t="str">
        <f ca="1">VLOOKUP($AE835,'Recruitment source'!$A:$B,2,FALSE)</f>
        <v>Next Station</v>
      </c>
      <c r="AG835" s="8" t="e">
        <f t="shared" ref="AG835:AG898" ca="1" si="178" xml:space="preserve">
IF(MOD(
     ROW(),111
   )=0,
   RANDBETWEEN($AD835 + 1,TODAY() - 1),NA()
)</f>
        <v>#N/A</v>
      </c>
      <c r="AH835" s="6" t="e">
        <f t="shared" ref="AH835:AH898" ca="1" si="179" xml:space="preserve">
IF(
  ISNA(AG835),
  NA(),
  RANDBETWEEN(5,IF($O835="F",13,12))
)</f>
        <v>#N/A</v>
      </c>
      <c r="AI835" s="6" t="e">
        <f ca="1" xml:space="preserve">
IF(
  ISNA($AH835),
  NA(),
  VLOOKUP($AH835,'Reasons for dismissal'!$A:$B,2,FALSE)
)</f>
        <v>#N/A</v>
      </c>
      <c r="AJ835" s="6">
        <f t="shared" ref="AJ835:AJ898" ca="1" si="180" xml:space="preserve">
IF(
 ISNA($AG835),
 IF(
   $Z835=5,
   5,
   IF(
     OR($Z835=6,$Z835=7,$Z835=14,8),
     RANDBETWEEN(4,5),
     IF(
       OR($Z835=12,$Z835=13),
       RANDBETWEEN(3,5),
       RANDBETWEEN(1,5)
     )
   )
 ),
 RANDBETWEEN(1,3)
)</f>
        <v>4</v>
      </c>
      <c r="AK835" s="1">
        <f t="shared" ref="AK835:AK898" ca="1" si="181" xml:space="preserve">
IF($Z835 = 5 + N("Presidente"),
    27000,
    IF($Z835 = 6 + N("Vice-presidente"),
        23000,
        IF(OR($Z835 = 8, $Z835= 13, $Z835 = 12) + N("Secretária bilíngue ou coordenador ou especialista"),
            8000,
            IF($Z835 = 7 + N("Diretor"),
                15000,
                IF($Z835 = 14 + N("Gerente"),
                    12000,
                    IF($Z835 = 9 + N("Estagiário"),
                        705,
                        IF($Z835 = 10 + N("Trainee"),
                            805,
                            IF($Z835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IF($V835 = 7,
  500,
  IF($V835 = 8,
    1000,
    IF($V835 = 9,
      1500,
      IF($V835 = 10,
        2000,
        0
      )
    )
  )
)
+
N("Adicional no salário por área")
+
IF($X835 = 14 + N("Tecnologia da Informação"),
  120,
  IF($X835 = 16 + N("Vendas"),
    110,
    IF($X835 = 15 + N("Jurídico"),
      100,
      IF(OR($X835 = 8, $X835 = 9, $X835 = 11) + N("Recursos humanos ou comercial ou comunicação e marketing"),
        80,
        0
      )
    )
  )
)
+
N("Adicionando pegadinha")
+
IF(AND($X835 = 16, $V835 = 9, $Z835 = 11) + N("Se for de vendas, com mestrado, analista sênior"),
  IF($S835 = 5,
    100,
    0
  )
  +
  IF($O835 = "M",
    200,
    0
  ),
  0
)</f>
        <v>3000</v>
      </c>
      <c r="AL8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$A835  &amp; ", "   &amp;
$B835  &amp; ", "   &amp;
$D835  &amp; ", '"  &amp;
$I835  &amp; "', '" &amp;
$O835  &amp; "', "  &amp;
$S835  &amp; ", '"  &amp;
TEXT($U835,"dd/mm/aaaa")  &amp; "', "   &amp;
$V835  &amp; ", "   &amp;
$X835  &amp; ", "   &amp;
$Z835  &amp; ", "   &amp;
IF($AB835 &lt;&gt; "", $AB835, "NULL")  &amp; ", "   &amp;
$AK835  &amp; ");"</f>
        <v>#REF!</v>
      </c>
    </row>
    <row r="836" spans="1:38" x14ac:dyDescent="0.2">
      <c r="A836" s="7" cm="1">
        <f t="array" aca="1" ref="A836" ca="1">INDEX(Companies!$A:$A,RANDBETWEEN(2,COUNTA(Companies!$A:$A)),1)</f>
        <v>2</v>
      </c>
      <c r="B836" s="5">
        <f t="shared" si="169"/>
        <v>835</v>
      </c>
      <c r="C836" s="5" t="str" cm="1">
        <f t="array" ref="C836">SHA1HASH($B836)</f>
        <v>d449b25b8df4400b649cf69e0ed4900ad8e8f8f9</v>
      </c>
      <c r="D836" s="6">
        <f t="shared" ca="1" si="170"/>
        <v>1</v>
      </c>
      <c r="E836" s="7">
        <f ca="1">IF($B836 = 1 + N("Presidente"),
    127,
    IF($B836 = 2 + N("Vice-Presidente"),
        72,
        IF($B836 = 3 + N("Secretária bilíngue"),
            13,
            RANDBETWEEN(5,COUNT(Name!$A:$A) + 1)
        )
    )
)</f>
        <v>219</v>
      </c>
      <c r="F836" s="7" t="str">
        <f ca="1">VLOOKUP($E836,Name!$A:$B,2,FALSE)</f>
        <v>Larissa</v>
      </c>
      <c r="G836" s="7">
        <f ca="1" xml:space="preserve">
IF($B836 = 1,
    0,
    RANDBETWEEN(5,COUNT('Last name'!$A:$A) + 1)
)</f>
        <v>95</v>
      </c>
      <c r="H836" s="7" t="str">
        <f ca="1" xml:space="preserve">
IF($B836 = 1 + N("Presidente"),
    "de Orléans e Bragança",
    VLOOKUP($G836,'Last name'!$A:$B,2,FALSE) &amp; " " &amp; VLOOKUP(RANDBETWEEN(5,COUNT('Last name'!$A:$A) + 1),'Last name'!$A:$B,2,FALSE)
)</f>
        <v>Galli Garcia</v>
      </c>
      <c r="I836" s="7" t="str">
        <f t="shared" ca="1" si="171"/>
        <v>Larissa Galli Garcia</v>
      </c>
      <c r="J836" s="7" t="str" cm="1">
        <f t="array" aca="1" ref="J836" ca="1">SHA1HASH($I836)</f>
        <v>a67eb41173717f007b031416395c40aebbec4683</v>
      </c>
      <c r="K836" s="7" cm="1">
        <f t="array" aca="1" ref="K836" ca="1">INDEX(States!$A:$A,M836,1)</f>
        <v>5</v>
      </c>
      <c r="L836" s="7" t="str">
        <f ca="1">VLOOKUP($K836,Countries!$A:$B,2,FALSE)</f>
        <v>Portugal</v>
      </c>
      <c r="M836" s="7" cm="1">
        <f t="array" aca="1" ref="M836" ca="1">INDEX(States!$C:$C,RANDBETWEEN(5,COUNTA(States!$A:$A) + 1),1)</f>
        <v>17</v>
      </c>
      <c r="N836" s="7" t="str">
        <f ca="1">VLOOKUP($M836,States!$C:$D,2,FALSE)</f>
        <v>Viseu</v>
      </c>
      <c r="O836" s="7" t="str">
        <f ca="1">VLOOKUP($E836,Name!$A:$C,3,FALSE)</f>
        <v>F</v>
      </c>
      <c r="P836" s="7" t="str">
        <f ca="1">VLOOKUP($O836,Genders!$B:$C,2,FALSE)</f>
        <v>Female</v>
      </c>
      <c r="Q836" s="7" cm="1">
        <f t="array" aca="1" ref="Q836" ca="1">INDEX('Marital status'!$A:$A,RANDBETWEEN(5,COUNTA('Marital status'!$A:$A) + 1),1)</f>
        <v>0</v>
      </c>
      <c r="R836" s="7" t="e">
        <f ca="1">VLOOKUP($Q836,'Marital status'!$A:$B,2,FALSE)</f>
        <v>#N/A</v>
      </c>
      <c r="S836" s="7">
        <f t="shared" ca="1" si="172"/>
        <v>8</v>
      </c>
      <c r="T836" s="7" t="e">
        <f ca="1">VLOOKUP($S836,Ethnicities!$A:$B,2,FALSE)</f>
        <v>#N/A</v>
      </c>
      <c r="U836" s="8">
        <f t="shared" ca="1" si="173"/>
        <v>18224</v>
      </c>
      <c r="V836" s="6">
        <f t="shared" ca="1" si="174"/>
        <v>7</v>
      </c>
      <c r="W836" s="8" t="str">
        <f ca="1">VLOOKUP($V836,'Background education'!$A:$B,2,FALSE)</f>
        <v>Undergraduate degree</v>
      </c>
      <c r="X836" s="7">
        <f ca="1" xml:space="preserve">
  IF(OR($Z836 = 5, $Z836 = 6, $Z836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836" s="7" t="str">
        <f ca="1">VLOOKUP($X836,Departments!$A:$B,2,FALSE)</f>
        <v xml:space="preserve"> Commercial</v>
      </c>
      <c r="Z836" s="6">
        <f t="shared" ca="1" si="175"/>
        <v>9</v>
      </c>
      <c r="AA836" s="7" t="str">
        <f ca="1">VLOOKUP($Z836,Roles!$A:$B,2,FALSE)</f>
        <v>Intern</v>
      </c>
      <c r="AB836" s="6" t="e">
        <f t="shared" ca="1" si="176"/>
        <v>#N/A</v>
      </c>
      <c r="AC836" s="7" t="e">
        <f ca="1" xml:space="preserve">
IF(
  ISNA($AB836),
  NA(),
  VLOOKUP($AB836,Levels!$A:$B,2,FALSE)
)</f>
        <v>#N/A</v>
      </c>
      <c r="AD836" s="8">
        <f t="shared" ca="1" si="177"/>
        <v>39867</v>
      </c>
      <c r="AE836" s="6">
        <f ca="1">RANDBETWEEN(5,COUNTA('Recruitment source'!$A:$A) + 1)</f>
        <v>12</v>
      </c>
      <c r="AF836" s="6" t="str">
        <f ca="1">VLOOKUP($AE836,'Recruitment source'!$A:$B,2,FALSE)</f>
        <v xml:space="preserve"> recommendation of employee</v>
      </c>
      <c r="AG836" s="8" t="e">
        <f t="shared" ca="1" si="178"/>
        <v>#N/A</v>
      </c>
      <c r="AH836" s="6" t="e">
        <f t="shared" ca="1" si="179"/>
        <v>#N/A</v>
      </c>
      <c r="AI836" s="6" t="e">
        <f ca="1" xml:space="preserve">
IF(
  ISNA($AH836),
  NA(),
  VLOOKUP($AH836,'Reasons for dismissal'!$A:$B,2,FALSE)
)</f>
        <v>#N/A</v>
      </c>
      <c r="AJ836" s="6">
        <f t="shared" ca="1" si="180"/>
        <v>5</v>
      </c>
      <c r="AK836" s="1">
        <f t="shared" ca="1" si="181"/>
        <v>1285</v>
      </c>
      <c r="AL8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$A836  &amp; ", "   &amp;
$B836  &amp; ", "   &amp;
$D836  &amp; ", '"  &amp;
$I836  &amp; "', '" &amp;
$O836  &amp; "', "  &amp;
$S836  &amp; ", '"  &amp;
TEXT($U836,"dd/mm/aaaa")  &amp; "', "   &amp;
$V836  &amp; ", "   &amp;
$X836  &amp; ", "   &amp;
$Z836  &amp; ", "   &amp;
IF($AB836 &lt;&gt; "", $AB836, "NULL")  &amp; ", "   &amp;
$AK836  &amp; ");"</f>
        <v>#REF!</v>
      </c>
    </row>
    <row r="837" spans="1:38" x14ac:dyDescent="0.2">
      <c r="A837" s="7" cm="1">
        <f t="array" aca="1" ref="A837" ca="1">INDEX(Companies!$A:$A,RANDBETWEEN(2,COUNTA(Companies!$A:$A)),1)</f>
        <v>2</v>
      </c>
      <c r="B837" s="5">
        <f t="shared" si="169"/>
        <v>836</v>
      </c>
      <c r="C837" s="5" t="str" cm="1">
        <f t="array" ref="C837">SHA1HASH($B837)</f>
        <v>84c5bfbbc8e02d076ad931ba613d180180e1af7c</v>
      </c>
      <c r="D837" s="6">
        <f t="shared" ca="1" si="170"/>
        <v>1</v>
      </c>
      <c r="E837" s="7">
        <f ca="1">IF($B837 = 1 + N("Presidente"),
    127,
    IF($B837 = 2 + N("Vice-Presidente"),
        72,
        IF($B837 = 3 + N("Secretária bilíngue"),
            13,
            RANDBETWEEN(5,COUNT(Name!$A:$A) + 1)
        )
    )
)</f>
        <v>250</v>
      </c>
      <c r="F837" s="7" t="str">
        <f ca="1">VLOOKUP($E837,Name!$A:$B,2,FALSE)</f>
        <v>Madalena</v>
      </c>
      <c r="G837" s="7">
        <f ca="1" xml:space="preserve">
IF($B837 = 1,
    0,
    RANDBETWEEN(5,COUNT('Last name'!$A:$A) + 1)
)</f>
        <v>18</v>
      </c>
      <c r="H837" s="7" t="str">
        <f ca="1" xml:space="preserve">
IF($B837 = 1 + N("Presidente"),
    "de Orléans e Bragança",
    VLOOKUP($G837,'Last name'!$A:$B,2,FALSE) &amp; " " &amp; VLOOKUP(RANDBETWEEN(5,COUNT('Last name'!$A:$A) + 1),'Last name'!$A:$B,2,FALSE)
)</f>
        <v>Andrioli Costatini</v>
      </c>
      <c r="I837" s="7" t="str">
        <f t="shared" ca="1" si="171"/>
        <v>Madalena Andrioli Costatini</v>
      </c>
      <c r="J837" s="7" t="str" cm="1">
        <f t="array" aca="1" ref="J837" ca="1">SHA1HASH($I837)</f>
        <v>a13a080f7f0456f2970d57f525a943ace191c062</v>
      </c>
      <c r="K837" s="7" cm="1">
        <f t="array" aca="1" ref="K837" ca="1">INDEX(States!$A:$A,M837,1)</f>
        <v>5</v>
      </c>
      <c r="L837" s="7" t="str">
        <f ca="1">VLOOKUP($K837,Countries!$A:$B,2,FALSE)</f>
        <v>Portugal</v>
      </c>
      <c r="M837" s="7" cm="1">
        <f t="array" aca="1" ref="M837" ca="1">INDEX(States!$C:$C,RANDBETWEEN(5,COUNTA(States!$A:$A) + 1),1)</f>
        <v>13</v>
      </c>
      <c r="N837" s="7" t="str">
        <f ca="1">VLOOKUP($M837,States!$C:$D,2,FALSE)</f>
        <v>Coimbra</v>
      </c>
      <c r="O837" s="7" t="str">
        <f ca="1">VLOOKUP($E837,Name!$A:$C,3,FALSE)</f>
        <v>F</v>
      </c>
      <c r="P837" s="7" t="str">
        <f ca="1">VLOOKUP($O837,Genders!$B:$C,2,FALSE)</f>
        <v>Female</v>
      </c>
      <c r="Q837" s="7" cm="1">
        <f t="array" aca="1" ref="Q837" ca="1">INDEX('Marital status'!$A:$A,RANDBETWEEN(5,COUNTA('Marital status'!$A:$A) + 1),1)</f>
        <v>0</v>
      </c>
      <c r="R837" s="7" t="e">
        <f ca="1">VLOOKUP($Q837,'Marital status'!$A:$B,2,FALSE)</f>
        <v>#N/A</v>
      </c>
      <c r="S837" s="7">
        <f t="shared" ca="1" si="172"/>
        <v>5</v>
      </c>
      <c r="T837" s="7" t="str">
        <f ca="1">VLOOKUP($S837,Ethnicities!$A:$B,2,FALSE)</f>
        <v>ASIAN</v>
      </c>
      <c r="U837" s="8">
        <f t="shared" ca="1" si="173"/>
        <v>24957</v>
      </c>
      <c r="V837" s="6">
        <f t="shared" ca="1" si="174"/>
        <v>7</v>
      </c>
      <c r="W837" s="8" t="str">
        <f ca="1">VLOOKUP($V837,'Background education'!$A:$B,2,FALSE)</f>
        <v>Undergraduate degree</v>
      </c>
      <c r="X837" s="7">
        <f ca="1" xml:space="preserve">
  IF(OR($Z837 = 5, $Z837 = 6, $Z837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837" s="7" t="str">
        <f ca="1">VLOOKUP($X837,Departments!$A:$B,2,FALSE)</f>
        <v>Operations</v>
      </c>
      <c r="Z837" s="6">
        <f t="shared" ca="1" si="175"/>
        <v>11</v>
      </c>
      <c r="AA837" s="7" t="str">
        <f ca="1">VLOOKUP($Z837,Roles!$A:$B,2,FALSE)</f>
        <v>Analyst</v>
      </c>
      <c r="AB837" s="6">
        <f t="shared" ca="1" si="176"/>
        <v>6</v>
      </c>
      <c r="AC837" s="7" t="str">
        <f ca="1" xml:space="preserve">
IF(
  ISNA($AB837),
  NA(),
  VLOOKUP($AB837,Levels!$A:$B,2,FALSE)
)</f>
        <v>Pleno</v>
      </c>
      <c r="AD837" s="8">
        <f t="shared" ca="1" si="177"/>
        <v>43421</v>
      </c>
      <c r="AE837" s="6">
        <f ca="1">RANDBETWEEN(5,COUNTA('Recruitment source'!$A:$A) + 1)</f>
        <v>15</v>
      </c>
      <c r="AF837" s="6" t="str">
        <f ca="1">VLOOKUP($AE837,'Recruitment source'!$A:$B,2,FALSE)</f>
        <v>Website</v>
      </c>
      <c r="AG837" s="8" t="e">
        <f t="shared" ca="1" si="178"/>
        <v>#N/A</v>
      </c>
      <c r="AH837" s="6" t="e">
        <f t="shared" ca="1" si="179"/>
        <v>#N/A</v>
      </c>
      <c r="AI837" s="6" t="e">
        <f ca="1" xml:space="preserve">
IF(
  ISNA($AH837),
  NA(),
  VLOOKUP($AH837,'Reasons for dismissal'!$A:$B,2,FALSE)
)</f>
        <v>#N/A</v>
      </c>
      <c r="AJ837" s="6">
        <f t="shared" ca="1" si="180"/>
        <v>4</v>
      </c>
      <c r="AK837" s="1">
        <f t="shared" ca="1" si="181"/>
        <v>2500</v>
      </c>
      <c r="AL8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$A837  &amp; ", "   &amp;
$B837  &amp; ", "   &amp;
$D837  &amp; ", '"  &amp;
$I837  &amp; "', '" &amp;
$O837  &amp; "', "  &amp;
$S837  &amp; ", '"  &amp;
TEXT($U837,"dd/mm/aaaa")  &amp; "', "   &amp;
$V837  &amp; ", "   &amp;
$X837  &amp; ", "   &amp;
$Z837  &amp; ", "   &amp;
IF($AB837 &lt;&gt; "", $AB837, "NULL")  &amp; ", "   &amp;
$AK837  &amp; ");"</f>
        <v>#REF!</v>
      </c>
    </row>
    <row r="838" spans="1:38" x14ac:dyDescent="0.2">
      <c r="A838" s="7" cm="1">
        <f t="array" aca="1" ref="A838" ca="1">INDEX(Companies!$A:$A,RANDBETWEEN(2,COUNTA(Companies!$A:$A)),1)</f>
        <v>2</v>
      </c>
      <c r="B838" s="5">
        <f t="shared" si="169"/>
        <v>837</v>
      </c>
      <c r="C838" s="5" t="str" cm="1">
        <f t="array" ref="C838">SHA1HASH($B838)</f>
        <v>9b41f9c0d7bce732d9af75c3b13bd58e9ce2a1e1</v>
      </c>
      <c r="D838" s="6">
        <f t="shared" ca="1" si="170"/>
        <v>1</v>
      </c>
      <c r="E838" s="7">
        <f ca="1">IF($B838 = 1 + N("Presidente"),
    127,
    IF($B838 = 2 + N("Vice-Presidente"),
        72,
        IF($B838 = 3 + N("Secretária bilíngue"),
            13,
            RANDBETWEEN(5,COUNT(Name!$A:$A) + 1)
        )
    )
)</f>
        <v>216</v>
      </c>
      <c r="F838" s="7" t="str">
        <f ca="1">VLOOKUP($E838,Name!$A:$B,2,FALSE)</f>
        <v>Laís</v>
      </c>
      <c r="G838" s="7">
        <f ca="1" xml:space="preserve">
IF($B838 = 1,
    0,
    RANDBETWEEN(5,COUNT('Last name'!$A:$A) + 1)
)</f>
        <v>140</v>
      </c>
      <c r="H838" s="7" t="str">
        <f ca="1" xml:space="preserve">
IF($B838 = 1 + N("Presidente"),
    "de Orléans e Bragança",
    VLOOKUP($G838,'Last name'!$A:$B,2,FALSE) &amp; " " &amp; VLOOKUP(RANDBETWEEN(5,COUNT('Last name'!$A:$A) + 1),'Last name'!$A:$B,2,FALSE)
)</f>
        <v>Negreiros Frois</v>
      </c>
      <c r="I838" s="7" t="str">
        <f t="shared" ca="1" si="171"/>
        <v>Laís Negreiros Frois</v>
      </c>
      <c r="J838" s="7" t="str" cm="1">
        <f t="array" aca="1" ref="J838" ca="1">SHA1HASH($I838)</f>
        <v>1382e1a0bc2e11139fd06b9ea5767bcf523d0aef</v>
      </c>
      <c r="K838" s="7" cm="1">
        <f t="array" aca="1" ref="K838" ca="1">INDEX(States!$A:$A,M838,1)</f>
        <v>5</v>
      </c>
      <c r="L838" s="7" t="str">
        <f ca="1">VLOOKUP($K838,Countries!$A:$B,2,FALSE)</f>
        <v>Portugal</v>
      </c>
      <c r="M838" s="7" cm="1">
        <f t="array" aca="1" ref="M838" ca="1">INDEX(States!$C:$C,RANDBETWEEN(5,COUNTA(States!$A:$A) + 1),1)</f>
        <v>5</v>
      </c>
      <c r="N838" s="7" t="str">
        <f ca="1">VLOOKUP($M838,States!$C:$D,2,FALSE)</f>
        <v xml:space="preserve"> Lisboa</v>
      </c>
      <c r="O838" s="7" t="str">
        <f ca="1">VLOOKUP($E838,Name!$A:$C,3,FALSE)</f>
        <v>F</v>
      </c>
      <c r="P838" s="7" t="str">
        <f ca="1">VLOOKUP($O838,Genders!$B:$C,2,FALSE)</f>
        <v>Female</v>
      </c>
      <c r="Q838" s="7" cm="1">
        <f t="array" aca="1" ref="Q838" ca="1">INDEX('Marital status'!$A:$A,RANDBETWEEN(5,COUNTA('Marital status'!$A:$A) + 1),1)</f>
        <v>5</v>
      </c>
      <c r="R838" s="7" t="str">
        <f ca="1">VLOOKUP($Q838,'Marital status'!$A:$B,2,FALSE)</f>
        <v xml:space="preserve"> Separated </v>
      </c>
      <c r="S838" s="7">
        <f t="shared" ca="1" si="172"/>
        <v>5</v>
      </c>
      <c r="T838" s="7" t="str">
        <f ca="1">VLOOKUP($S838,Ethnicities!$A:$B,2,FALSE)</f>
        <v>ASIAN</v>
      </c>
      <c r="U838" s="8">
        <f t="shared" ca="1" si="173"/>
        <v>26904</v>
      </c>
      <c r="V838" s="6">
        <f t="shared" ca="1" si="174"/>
        <v>7</v>
      </c>
      <c r="W838" s="8" t="str">
        <f ca="1">VLOOKUP($V838,'Background education'!$A:$B,2,FALSE)</f>
        <v>Undergraduate degree</v>
      </c>
      <c r="X838" s="7">
        <f ca="1" xml:space="preserve">
  IF(OR($Z838 = 5, $Z838 = 6, $Z838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838" s="7" t="str">
        <f ca="1">VLOOKUP($X838,Departments!$A:$B,2,FALSE)</f>
        <v xml:space="preserve"> Presidency</v>
      </c>
      <c r="Z838" s="6">
        <f t="shared" ca="1" si="175"/>
        <v>9</v>
      </c>
      <c r="AA838" s="7" t="str">
        <f ca="1">VLOOKUP($Z838,Roles!$A:$B,2,FALSE)</f>
        <v>Intern</v>
      </c>
      <c r="AB838" s="6" t="e">
        <f t="shared" ca="1" si="176"/>
        <v>#N/A</v>
      </c>
      <c r="AC838" s="7" t="e">
        <f ca="1" xml:space="preserve">
IF(
  ISNA($AB838),
  NA(),
  VLOOKUP($AB838,Levels!$A:$B,2,FALSE)
)</f>
        <v>#N/A</v>
      </c>
      <c r="AD838" s="8">
        <f t="shared" ca="1" si="177"/>
        <v>41016</v>
      </c>
      <c r="AE838" s="6">
        <f ca="1">RANDBETWEEN(5,COUNTA('Recruitment source'!$A:$A) + 1)</f>
        <v>12</v>
      </c>
      <c r="AF838" s="6" t="str">
        <f ca="1">VLOOKUP($AE838,'Recruitment source'!$A:$B,2,FALSE)</f>
        <v xml:space="preserve"> recommendation of employee</v>
      </c>
      <c r="AG838" s="8" t="e">
        <f t="shared" ca="1" si="178"/>
        <v>#N/A</v>
      </c>
      <c r="AH838" s="6" t="e">
        <f t="shared" ca="1" si="179"/>
        <v>#N/A</v>
      </c>
      <c r="AI838" s="6" t="e">
        <f ca="1" xml:space="preserve">
IF(
  ISNA($AH838),
  NA(),
  VLOOKUP($AH838,'Reasons for dismissal'!$A:$B,2,FALSE)
)</f>
        <v>#N/A</v>
      </c>
      <c r="AJ838" s="6">
        <f t="shared" ca="1" si="180"/>
        <v>4</v>
      </c>
      <c r="AK838" s="1">
        <f t="shared" ca="1" si="181"/>
        <v>1205</v>
      </c>
      <c r="AL8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$A838  &amp; ", "   &amp;
$B838  &amp; ", "   &amp;
$D838  &amp; ", '"  &amp;
$I838  &amp; "', '" &amp;
$O838  &amp; "', "  &amp;
$S838  &amp; ", '"  &amp;
TEXT($U838,"dd/mm/aaaa")  &amp; "', "   &amp;
$V838  &amp; ", "   &amp;
$X838  &amp; ", "   &amp;
$Z838  &amp; ", "   &amp;
IF($AB838 &lt;&gt; "", $AB838, "NULL")  &amp; ", "   &amp;
$AK838  &amp; ");"</f>
        <v>#REF!</v>
      </c>
    </row>
    <row r="839" spans="1:38" x14ac:dyDescent="0.2">
      <c r="A839" s="7" cm="1">
        <f t="array" aca="1" ref="A839" ca="1">INDEX(Companies!$A:$A,RANDBETWEEN(2,COUNTA(Companies!$A:$A)),1)</f>
        <v>2</v>
      </c>
      <c r="B839" s="5">
        <f t="shared" si="169"/>
        <v>838</v>
      </c>
      <c r="C839" s="5" t="str" cm="1">
        <f t="array" ref="C839">SHA1HASH($B839)</f>
        <v>2dc292b22ff8108e482f774eb6872f3e6a7be786</v>
      </c>
      <c r="D839" s="6">
        <f t="shared" ca="1" si="170"/>
        <v>1</v>
      </c>
      <c r="E839" s="7">
        <f ca="1">IF($B839 = 1 + N("Presidente"),
    127,
    IF($B839 = 2 + N("Vice-Presidente"),
        72,
        IF($B839 = 3 + N("Secretária bilíngue"),
            13,
            RANDBETWEEN(5,COUNT(Name!$A:$A) + 1)
        )
    )
)</f>
        <v>119</v>
      </c>
      <c r="F839" s="7" t="str">
        <f ca="1">VLOOKUP($E839,Name!$A:$B,2,FALSE)</f>
        <v>Elisa</v>
      </c>
      <c r="G839" s="7">
        <f ca="1" xml:space="preserve">
IF($B839 = 1,
    0,
    RANDBETWEEN(5,COUNT('Last name'!$A:$A) + 1)
)</f>
        <v>19</v>
      </c>
      <c r="H839" s="7" t="str">
        <f ca="1" xml:space="preserve">
IF($B839 = 1 + N("Presidente"),
    "de Orléans e Bragança",
    VLOOKUP($G839,'Last name'!$A:$B,2,FALSE) &amp; " " &amp; VLOOKUP(RANDBETWEEN(5,COUNT('Last name'!$A:$A) + 1),'Last name'!$A:$B,2,FALSE)
)</f>
        <v>Anjos Leite</v>
      </c>
      <c r="I839" s="7" t="str">
        <f t="shared" ca="1" si="171"/>
        <v>Elisa Anjos Leite</v>
      </c>
      <c r="J839" s="7" t="str" cm="1">
        <f t="array" aca="1" ref="J839" ca="1">SHA1HASH($I839)</f>
        <v>5f8581d723f11646817187fcc15a10ac666a0049</v>
      </c>
      <c r="K839" s="7" cm="1">
        <f t="array" aca="1" ref="K839" ca="1">INDEX(States!$A:$A,M839,1)</f>
        <v>5</v>
      </c>
      <c r="L839" s="7" t="str">
        <f ca="1">VLOOKUP($K839,Countries!$A:$B,2,FALSE)</f>
        <v>Portugal</v>
      </c>
      <c r="M839" s="7" cm="1">
        <f t="array" aca="1" ref="M839" ca="1">INDEX(States!$C:$C,RANDBETWEEN(5,COUNTA(States!$A:$A) + 1),1)</f>
        <v>20</v>
      </c>
      <c r="N839" s="7" t="str">
        <f ca="1">VLOOKUP($M839,States!$C:$D,2,FALSE)</f>
        <v>Portalegre</v>
      </c>
      <c r="O839" s="7" t="str">
        <f ca="1">VLOOKUP($E839,Name!$A:$C,3,FALSE)</f>
        <v>F</v>
      </c>
      <c r="P839" s="7" t="str">
        <f ca="1">VLOOKUP($O839,Genders!$B:$C,2,FALSE)</f>
        <v>Female</v>
      </c>
      <c r="Q839" s="7" cm="1">
        <f t="array" aca="1" ref="Q839" ca="1">INDEX('Marital status'!$A:$A,RANDBETWEEN(5,COUNTA('Marital status'!$A:$A) + 1),1)</f>
        <v>5</v>
      </c>
      <c r="R839" s="7" t="str">
        <f ca="1">VLOOKUP($Q839,'Marital status'!$A:$B,2,FALSE)</f>
        <v xml:space="preserve"> Separated </v>
      </c>
      <c r="S839" s="7">
        <f t="shared" ca="1" si="172"/>
        <v>5</v>
      </c>
      <c r="T839" s="7" t="str">
        <f ca="1">VLOOKUP($S839,Ethnicities!$A:$B,2,FALSE)</f>
        <v>ASIAN</v>
      </c>
      <c r="U839" s="8">
        <f t="shared" ca="1" si="173"/>
        <v>20490</v>
      </c>
      <c r="V839" s="6">
        <f t="shared" ca="1" si="174"/>
        <v>7</v>
      </c>
      <c r="W839" s="8" t="str">
        <f ca="1">VLOOKUP($V839,'Background education'!$A:$B,2,FALSE)</f>
        <v>Undergraduate degree</v>
      </c>
      <c r="X839" s="7">
        <f ca="1" xml:space="preserve">
  IF(OR($Z839 = 5, $Z839 = 6, $Z839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839" s="7" t="str">
        <f ca="1">VLOOKUP($X839,Departments!$A:$B,2,FALSE)</f>
        <v>Human Resource</v>
      </c>
      <c r="Z839" s="6">
        <f t="shared" ca="1" si="175"/>
        <v>11</v>
      </c>
      <c r="AA839" s="7" t="str">
        <f ca="1">VLOOKUP($Z839,Roles!$A:$B,2,FALSE)</f>
        <v>Analyst</v>
      </c>
      <c r="AB839" s="6">
        <f t="shared" ca="1" si="176"/>
        <v>6</v>
      </c>
      <c r="AC839" s="7" t="str">
        <f ca="1" xml:space="preserve">
IF(
  ISNA($AB839),
  NA(),
  VLOOKUP($AB839,Levels!$A:$B,2,FALSE)
)</f>
        <v>Pleno</v>
      </c>
      <c r="AD839" s="8">
        <f t="shared" ca="1" si="177"/>
        <v>37086</v>
      </c>
      <c r="AE839" s="6">
        <f ca="1">RANDBETWEEN(5,COUNTA('Recruitment source'!$A:$A) + 1)</f>
        <v>10</v>
      </c>
      <c r="AF839" s="6" t="str">
        <f ca="1">VLOOKUP($AE839,'Recruitment source'!$A:$B,2,FALSE)</f>
        <v>Jobs in Lisbon</v>
      </c>
      <c r="AG839" s="8" t="e">
        <f t="shared" ca="1" si="178"/>
        <v>#N/A</v>
      </c>
      <c r="AH839" s="6" t="e">
        <f t="shared" ca="1" si="179"/>
        <v>#N/A</v>
      </c>
      <c r="AI839" s="6" t="e">
        <f ca="1" xml:space="preserve">
IF(
  ISNA($AH839),
  NA(),
  VLOOKUP($AH839,'Reasons for dismissal'!$A:$B,2,FALSE)
)</f>
        <v>#N/A</v>
      </c>
      <c r="AJ839" s="6">
        <f t="shared" ca="1" si="180"/>
        <v>4</v>
      </c>
      <c r="AK839" s="1">
        <f t="shared" ca="1" si="181"/>
        <v>2580</v>
      </c>
      <c r="AL8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$A839  &amp; ", "   &amp;
$B839  &amp; ", "   &amp;
$D839  &amp; ", '"  &amp;
$I839  &amp; "', '" &amp;
$O839  &amp; "', "  &amp;
$S839  &amp; ", '"  &amp;
TEXT($U839,"dd/mm/aaaa")  &amp; "', "   &amp;
$V839  &amp; ", "   &amp;
$X839  &amp; ", "   &amp;
$Z839  &amp; ", "   &amp;
IF($AB839 &lt;&gt; "", $AB839, "NULL")  &amp; ", "   &amp;
$AK839  &amp; ");"</f>
        <v>#REF!</v>
      </c>
    </row>
    <row r="840" spans="1:38" x14ac:dyDescent="0.2">
      <c r="A840" s="7" cm="1">
        <f t="array" aca="1" ref="A840" ca="1">INDEX(Companies!$A:$A,RANDBETWEEN(2,COUNTA(Companies!$A:$A)),1)</f>
        <v>2</v>
      </c>
      <c r="B840" s="5">
        <f t="shared" si="169"/>
        <v>839</v>
      </c>
      <c r="C840" s="5" t="str" cm="1">
        <f t="array" ref="C840">SHA1HASH($B840)</f>
        <v>706a95706215cee24eedce10a14654c8763799cb</v>
      </c>
      <c r="D840" s="6">
        <f t="shared" ca="1" si="170"/>
        <v>1</v>
      </c>
      <c r="E840" s="7">
        <f ca="1">IF($B840 = 1 + N("Presidente"),
    127,
    IF($B840 = 2 + N("Vice-Presidente"),
        72,
        IF($B840 = 3 + N("Secretária bilíngue"),
            13,
            RANDBETWEEN(5,COUNT(Name!$A:$A) + 1)
        )
    )
)</f>
        <v>80</v>
      </c>
      <c r="F840" s="7" t="str">
        <f ca="1">VLOOKUP($E840,Name!$A:$B,2,FALSE)</f>
        <v>Byatriz</v>
      </c>
      <c r="G840" s="7">
        <f ca="1" xml:space="preserve">
IF($B840 = 1,
    0,
    RANDBETWEEN(5,COUNT('Last name'!$A:$A) + 1)
)</f>
        <v>189</v>
      </c>
      <c r="H840" s="7" t="str">
        <f ca="1" xml:space="preserve">
IF($B840 = 1 + N("Presidente"),
    "de Orléans e Bragança",
    VLOOKUP($G840,'Last name'!$A:$B,2,FALSE) &amp; " " &amp; VLOOKUP(RANDBETWEEN(5,COUNT('Last name'!$A:$A) + 1),'Last name'!$A:$B,2,FALSE)
)</f>
        <v>Teixeira Conti</v>
      </c>
      <c r="I840" s="7" t="str">
        <f t="shared" ca="1" si="171"/>
        <v>Byatriz Teixeira Conti</v>
      </c>
      <c r="J840" s="7" t="str" cm="1">
        <f t="array" aca="1" ref="J840" ca="1">SHA1HASH($I840)</f>
        <v>6915bbaa0299f5386e9f6a601b8d068541c50282</v>
      </c>
      <c r="K840" s="7" cm="1">
        <f t="array" aca="1" ref="K840" ca="1">INDEX(States!$A:$A,M840,1)</f>
        <v>5</v>
      </c>
      <c r="L840" s="7" t="str">
        <f ca="1">VLOOKUP($K840,Countries!$A:$B,2,FALSE)</f>
        <v>Portugal</v>
      </c>
      <c r="M840" s="7" cm="1">
        <f t="array" aca="1" ref="M840" ca="1">INDEX(States!$C:$C,RANDBETWEEN(5,COUNTA(States!$A:$A) + 1),1)</f>
        <v>11</v>
      </c>
      <c r="N840" s="7" t="str">
        <f ca="1">VLOOKUP($M840,States!$C:$D,2,FALSE)</f>
        <v>Santarém</v>
      </c>
      <c r="O840" s="7" t="str">
        <f ca="1">VLOOKUP($E840,Name!$A:$C,3,FALSE)</f>
        <v>F</v>
      </c>
      <c r="P840" s="7" t="str">
        <f ca="1">VLOOKUP($O840,Genders!$B:$C,2,FALSE)</f>
        <v>Female</v>
      </c>
      <c r="Q840" s="7" cm="1">
        <f t="array" aca="1" ref="Q840" ca="1">INDEX('Marital status'!$A:$A,RANDBETWEEN(5,COUNTA('Marital status'!$A:$A) + 1),1)</f>
        <v>5</v>
      </c>
      <c r="R840" s="7" t="str">
        <f ca="1">VLOOKUP($Q840,'Marital status'!$A:$B,2,FALSE)</f>
        <v xml:space="preserve"> Separated </v>
      </c>
      <c r="S840" s="7">
        <f t="shared" ca="1" si="172"/>
        <v>6</v>
      </c>
      <c r="T840" s="7" t="str">
        <f ca="1">VLOOKUP($S840,Ethnicities!$A:$B,2,FALSE)</f>
        <v xml:space="preserve">  american Indian or Alaska Native</v>
      </c>
      <c r="U840" s="8">
        <f t="shared" ca="1" si="173"/>
        <v>19654</v>
      </c>
      <c r="V840" s="6">
        <f t="shared" ca="1" si="174"/>
        <v>7</v>
      </c>
      <c r="W840" s="8" t="str">
        <f ca="1">VLOOKUP($V840,'Background education'!$A:$B,2,FALSE)</f>
        <v>Undergraduate degree</v>
      </c>
      <c r="X840" s="7">
        <f ca="1" xml:space="preserve">
  IF(OR($Z840 = 5, $Z840 = 6, $Z840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840" s="7" t="str">
        <f ca="1">VLOOKUP($X840,Departments!$A:$B,2,FALSE)</f>
        <v>Communication &amp; Marketing</v>
      </c>
      <c r="Z840" s="6">
        <f t="shared" ca="1" si="175"/>
        <v>10</v>
      </c>
      <c r="AA840" s="7" t="str">
        <f ca="1">VLOOKUP($Z840,Roles!$A:$B,2,FALSE)</f>
        <v>Trainee</v>
      </c>
      <c r="AB840" s="6" t="e">
        <f t="shared" ca="1" si="176"/>
        <v>#N/A</v>
      </c>
      <c r="AC840" s="7" t="e">
        <f ca="1" xml:space="preserve">
IF(
  ISNA($AB840),
  NA(),
  VLOOKUP($AB840,Levels!$A:$B,2,FALSE)
)</f>
        <v>#N/A</v>
      </c>
      <c r="AD840" s="8">
        <f t="shared" ca="1" si="177"/>
        <v>42407</v>
      </c>
      <c r="AE840" s="6">
        <f ca="1">RANDBETWEEN(5,COUNTA('Recruitment source'!$A:$A) + 1)</f>
        <v>5</v>
      </c>
      <c r="AF840" s="6" t="str">
        <f ca="1">VLOOKUP($AE840,'Recruitment source'!$A:$B,2,FALSE)</f>
        <v>Indeed</v>
      </c>
      <c r="AG840" s="8" t="e">
        <f t="shared" ca="1" si="178"/>
        <v>#N/A</v>
      </c>
      <c r="AH840" s="6" t="e">
        <f t="shared" ca="1" si="179"/>
        <v>#N/A</v>
      </c>
      <c r="AI840" s="6" t="e">
        <f ca="1" xml:space="preserve">
IF(
  ISNA($AH840),
  NA(),
  VLOOKUP($AH840,'Reasons for dismissal'!$A:$B,2,FALSE)
)</f>
        <v>#N/A</v>
      </c>
      <c r="AJ840" s="6">
        <f t="shared" ca="1" si="180"/>
        <v>5</v>
      </c>
      <c r="AK840" s="1">
        <f t="shared" ca="1" si="181"/>
        <v>1385</v>
      </c>
      <c r="AL8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$A840  &amp; ", "   &amp;
$B840  &amp; ", "   &amp;
$D840  &amp; ", '"  &amp;
$I840  &amp; "', '" &amp;
$O840  &amp; "', "  &amp;
$S840  &amp; ", '"  &amp;
TEXT($U840,"dd/mm/aaaa")  &amp; "', "   &amp;
$V840  &amp; ", "   &amp;
$X840  &amp; ", "   &amp;
$Z840  &amp; ", "   &amp;
IF($AB840 &lt;&gt; "", $AB840, "NULL")  &amp; ", "   &amp;
$AK840  &amp; ");"</f>
        <v>#REF!</v>
      </c>
    </row>
    <row r="841" spans="1:38" x14ac:dyDescent="0.2">
      <c r="A841" s="7" cm="1">
        <f t="array" aca="1" ref="A841" ca="1">INDEX(Companies!$A:$A,RANDBETWEEN(2,COUNTA(Companies!$A:$A)),1)</f>
        <v>2</v>
      </c>
      <c r="B841" s="5">
        <f t="shared" si="169"/>
        <v>840</v>
      </c>
      <c r="C841" s="5" t="str" cm="1">
        <f t="array" ref="C841">SHA1HASH($B841)</f>
        <v>c1d2fb848010807be783ec66dd6ddfad6863dbe7</v>
      </c>
      <c r="D841" s="6">
        <f t="shared" ca="1" si="170"/>
        <v>1</v>
      </c>
      <c r="E841" s="7">
        <f ca="1">IF($B841 = 1 + N("Presidente"),
    127,
    IF($B841 = 2 + N("Vice-Presidente"),
        72,
        IF($B841 = 3 + N("Secretária bilíngue"),
            13,
            RANDBETWEEN(5,COUNT(Name!$A:$A) + 1)
        )
    )
)</f>
        <v>168</v>
      </c>
      <c r="F841" s="7" t="str">
        <f ca="1">VLOOKUP($E841,Name!$A:$B,2,FALSE)</f>
        <v>Henry</v>
      </c>
      <c r="G841" s="7">
        <f ca="1" xml:space="preserve">
IF($B841 = 1,
    0,
    RANDBETWEEN(5,COUNT('Last name'!$A:$A) + 1)
)</f>
        <v>113</v>
      </c>
      <c r="H841" s="7" t="str">
        <f ca="1" xml:space="preserve">
IF($B841 = 1 + N("Presidente"),
    "de Orléans e Bragança",
    VLOOKUP($G841,'Last name'!$A:$B,2,FALSE) &amp; " " &amp; VLOOKUP(RANDBETWEEN(5,COUNT('Last name'!$A:$A) + 1),'Last name'!$A:$B,2,FALSE)
)</f>
        <v>Luz Salvador</v>
      </c>
      <c r="I841" s="7" t="str">
        <f t="shared" ca="1" si="171"/>
        <v>Henry Luz Salvador</v>
      </c>
      <c r="J841" s="7" t="str" cm="1">
        <f t="array" aca="1" ref="J841" ca="1">SHA1HASH($I841)</f>
        <v>a2821692087915d961e3c82e7d948a548237394e</v>
      </c>
      <c r="K841" s="7" cm="1">
        <f t="array" aca="1" ref="K841" ca="1">INDEX(States!$A:$A,M841,1)</f>
        <v>5</v>
      </c>
      <c r="L841" s="7" t="str">
        <f ca="1">VLOOKUP($K841,Countries!$A:$B,2,FALSE)</f>
        <v>Portugal</v>
      </c>
      <c r="M841" s="7" cm="1">
        <f t="array" aca="1" ref="M841" ca="1">INDEX(States!$C:$C,RANDBETWEEN(5,COUNTA(States!$A:$A) + 1),1)</f>
        <v>17</v>
      </c>
      <c r="N841" s="7" t="str">
        <f ca="1">VLOOKUP($M841,States!$C:$D,2,FALSE)</f>
        <v>Viseu</v>
      </c>
      <c r="O841" s="7" t="str">
        <f ca="1">VLOOKUP($E841,Name!$A:$C,3,FALSE)</f>
        <v>M</v>
      </c>
      <c r="P841" s="7" t="str">
        <f ca="1">VLOOKUP($O841,Genders!$B:$C,2,FALSE)</f>
        <v>Male</v>
      </c>
      <c r="Q841" s="7" cm="1">
        <f t="array" aca="1" ref="Q841" ca="1">INDEX('Marital status'!$A:$A,RANDBETWEEN(5,COUNTA('Marital status'!$A:$A) + 1),1)</f>
        <v>6</v>
      </c>
      <c r="R841" s="7" t="str">
        <f ca="1">VLOOKUP($Q841,'Marital status'!$A:$B,2,FALSE)</f>
        <v>DIVORCED</v>
      </c>
      <c r="S841" s="7">
        <f t="shared" ca="1" si="172"/>
        <v>5</v>
      </c>
      <c r="T841" s="7" t="str">
        <f ca="1">VLOOKUP($S841,Ethnicities!$A:$B,2,FALSE)</f>
        <v>ASIAN</v>
      </c>
      <c r="U841" s="8">
        <f t="shared" ca="1" si="173"/>
        <v>18508</v>
      </c>
      <c r="V841" s="6">
        <f t="shared" ca="1" si="174"/>
        <v>7</v>
      </c>
      <c r="W841" s="8" t="str">
        <f ca="1">VLOOKUP($V841,'Background education'!$A:$B,2,FALSE)</f>
        <v>Undergraduate degree</v>
      </c>
      <c r="X841" s="7">
        <f ca="1" xml:space="preserve">
  IF(OR($Z841 = 5, $Z841 = 6, $Z841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841" s="7" t="str">
        <f ca="1">VLOOKUP($X841,Departments!$A:$B,2,FALSE)</f>
        <v xml:space="preserve"> Presidency</v>
      </c>
      <c r="Z841" s="6">
        <f t="shared" ca="1" si="175"/>
        <v>11</v>
      </c>
      <c r="AA841" s="7" t="str">
        <f ca="1">VLOOKUP($Z841,Roles!$A:$B,2,FALSE)</f>
        <v>Analyst</v>
      </c>
      <c r="AB841" s="6">
        <f t="shared" ca="1" si="176"/>
        <v>5</v>
      </c>
      <c r="AC841" s="7" t="str">
        <f ca="1" xml:space="preserve">
IF(
  ISNA($AB841),
  NA(),
  VLOOKUP($AB841,Levels!$A:$B,2,FALSE)
)</f>
        <v>Junior</v>
      </c>
      <c r="AD841" s="8">
        <f t="shared" ca="1" si="177"/>
        <v>41748</v>
      </c>
      <c r="AE841" s="6">
        <f ca="1">RANDBETWEEN(5,COUNTA('Recruitment source'!$A:$A) + 1)</f>
        <v>11</v>
      </c>
      <c r="AF841" s="6" t="str">
        <f ca="1">VLOOKUP($AE841,'Recruitment source'!$A:$B,2,FALSE)</f>
        <v>Next Station</v>
      </c>
      <c r="AG841" s="8" t="e">
        <f t="shared" ca="1" si="178"/>
        <v>#N/A</v>
      </c>
      <c r="AH841" s="6" t="e">
        <f t="shared" ca="1" si="179"/>
        <v>#N/A</v>
      </c>
      <c r="AI841" s="6" t="e">
        <f ca="1" xml:space="preserve">
IF(
  ISNA($AH841),
  NA(),
  VLOOKUP($AH841,'Reasons for dismissal'!$A:$B,2,FALSE)
)</f>
        <v>#N/A</v>
      </c>
      <c r="AJ841" s="6">
        <f t="shared" ca="1" si="180"/>
        <v>4</v>
      </c>
      <c r="AK841" s="1">
        <f t="shared" ca="1" si="181"/>
        <v>2500</v>
      </c>
      <c r="AL8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$A841  &amp; ", "   &amp;
$B841  &amp; ", "   &amp;
$D841  &amp; ", '"  &amp;
$I841  &amp; "', '" &amp;
$O841  &amp; "', "  &amp;
$S841  &amp; ", '"  &amp;
TEXT($U841,"dd/mm/aaaa")  &amp; "', "   &amp;
$V841  &amp; ", "   &amp;
$X841  &amp; ", "   &amp;
$Z841  &amp; ", "   &amp;
IF($AB841 &lt;&gt; "", $AB841, "NULL")  &amp; ", "   &amp;
$AK841  &amp; ");"</f>
        <v>#REF!</v>
      </c>
    </row>
    <row r="842" spans="1:38" x14ac:dyDescent="0.2">
      <c r="A842" s="7" cm="1">
        <f t="array" aca="1" ref="A842" ca="1">INDEX(Companies!$A:$A,RANDBETWEEN(2,COUNTA(Companies!$A:$A)),1)</f>
        <v>2</v>
      </c>
      <c r="B842" s="5">
        <f t="shared" si="169"/>
        <v>841</v>
      </c>
      <c r="C842" s="5" t="str" cm="1">
        <f t="array" ref="C842">SHA1HASH($B842)</f>
        <v>dcb63a930713a07525ae07a149f1a2df911925e0</v>
      </c>
      <c r="D842" s="6">
        <f t="shared" ca="1" si="170"/>
        <v>1</v>
      </c>
      <c r="E842" s="7">
        <f ca="1">IF($B842 = 1 + N("Presidente"),
    127,
    IF($B842 = 2 + N("Vice-Presidente"),
        72,
        IF($B842 = 3 + N("Secretária bilíngue"),
            13,
            RANDBETWEEN(5,COUNT(Name!$A:$A) + 1)
        )
    )
)</f>
        <v>96</v>
      </c>
      <c r="F842" s="7" t="str">
        <f ca="1">VLOOKUP($E842,Name!$A:$B,2,FALSE)</f>
        <v>Clarisse</v>
      </c>
      <c r="G842" s="7">
        <f ca="1" xml:space="preserve">
IF($B842 = 1,
    0,
    RANDBETWEEN(5,COUNT('Last name'!$A:$A) + 1)
)</f>
        <v>72</v>
      </c>
      <c r="H842" s="7" t="str">
        <f ca="1" xml:space="preserve">
IF($B842 = 1 + N("Presidente"),
    "de Orléans e Bragança",
    VLOOKUP($G842,'Last name'!$A:$B,2,FALSE) &amp; " " &amp; VLOOKUP(RANDBETWEEN(5,COUNT('Last name'!$A:$A) + 1),'Last name'!$A:$B,2,FALSE)
)</f>
        <v>De Luca Gouveia</v>
      </c>
      <c r="I842" s="7" t="str">
        <f t="shared" ca="1" si="171"/>
        <v>Clarisse De Luca Gouveia</v>
      </c>
      <c r="J842" s="7" t="str" cm="1">
        <f t="array" aca="1" ref="J842" ca="1">SHA1HASH($I842)</f>
        <v>644f3af19a9062c7f1b66bf25ab5d4997a9e132b</v>
      </c>
      <c r="K842" s="7" cm="1">
        <f t="array" aca="1" ref="K842" ca="1">INDEX(States!$A:$A,M842,1)</f>
        <v>5</v>
      </c>
      <c r="L842" s="7" t="str">
        <f ca="1">VLOOKUP($K842,Countries!$A:$B,2,FALSE)</f>
        <v>Portugal</v>
      </c>
      <c r="M842" s="7" cm="1">
        <f t="array" aca="1" ref="M842" ca="1">INDEX(States!$C:$C,RANDBETWEEN(5,COUNTA(States!$A:$A) + 1),1)</f>
        <v>10</v>
      </c>
      <c r="N842" s="7" t="str">
        <f ca="1">VLOOKUP($M842,States!$C:$D,2,FALSE)</f>
        <v>Faro</v>
      </c>
      <c r="O842" s="7" t="str">
        <f ca="1">VLOOKUP($E842,Name!$A:$C,3,FALSE)</f>
        <v>F</v>
      </c>
      <c r="P842" s="7" t="str">
        <f ca="1">VLOOKUP($O842,Genders!$B:$C,2,FALSE)</f>
        <v>Female</v>
      </c>
      <c r="Q842" s="7" cm="1">
        <f t="array" aca="1" ref="Q842" ca="1">INDEX('Marital status'!$A:$A,RANDBETWEEN(5,COUNTA('Marital status'!$A:$A) + 1),1)</f>
        <v>0</v>
      </c>
      <c r="R842" s="7" t="e">
        <f ca="1">VLOOKUP($Q842,'Marital status'!$A:$B,2,FALSE)</f>
        <v>#N/A</v>
      </c>
      <c r="S842" s="7">
        <f t="shared" ca="1" si="172"/>
        <v>5</v>
      </c>
      <c r="T842" s="7" t="str">
        <f ca="1">VLOOKUP($S842,Ethnicities!$A:$B,2,FALSE)</f>
        <v>ASIAN</v>
      </c>
      <c r="U842" s="8">
        <f t="shared" ca="1" si="173"/>
        <v>18445</v>
      </c>
      <c r="V842" s="6">
        <f t="shared" ca="1" si="174"/>
        <v>7</v>
      </c>
      <c r="W842" s="8" t="str">
        <f ca="1">VLOOKUP($V842,'Background education'!$A:$B,2,FALSE)</f>
        <v>Undergraduate degree</v>
      </c>
      <c r="X842" s="7">
        <f ca="1" xml:space="preserve">
  IF(OR($Z842 = 5, $Z842 = 6, $Z842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842" s="7" t="str">
        <f ca="1">VLOOKUP($X842,Departments!$A:$B,2,FALSE)</f>
        <v xml:space="preserve"> Presidency</v>
      </c>
      <c r="Z842" s="6">
        <f t="shared" ca="1" si="175"/>
        <v>9</v>
      </c>
      <c r="AA842" s="7" t="str">
        <f ca="1">VLOOKUP($Z842,Roles!$A:$B,2,FALSE)</f>
        <v>Intern</v>
      </c>
      <c r="AB842" s="6" t="e">
        <f t="shared" ca="1" si="176"/>
        <v>#N/A</v>
      </c>
      <c r="AC842" s="7" t="e">
        <f ca="1" xml:space="preserve">
IF(
  ISNA($AB842),
  NA(),
  VLOOKUP($AB842,Levels!$A:$B,2,FALSE)
)</f>
        <v>#N/A</v>
      </c>
      <c r="AD842" s="8">
        <f t="shared" ca="1" si="177"/>
        <v>40145</v>
      </c>
      <c r="AE842" s="6">
        <f ca="1">RANDBETWEEN(5,COUNTA('Recruitment source'!$A:$A) + 1)</f>
        <v>10</v>
      </c>
      <c r="AF842" s="6" t="str">
        <f ca="1">VLOOKUP($AE842,'Recruitment source'!$A:$B,2,FALSE)</f>
        <v>Jobs in Lisbon</v>
      </c>
      <c r="AG842" s="8" t="e">
        <f t="shared" ca="1" si="178"/>
        <v>#N/A</v>
      </c>
      <c r="AH842" s="6" t="e">
        <f t="shared" ca="1" si="179"/>
        <v>#N/A</v>
      </c>
      <c r="AI842" s="6" t="e">
        <f ca="1" xml:space="preserve">
IF(
  ISNA($AH842),
  NA(),
  VLOOKUP($AH842,'Reasons for dismissal'!$A:$B,2,FALSE)
)</f>
        <v>#N/A</v>
      </c>
      <c r="AJ842" s="6">
        <f t="shared" ca="1" si="180"/>
        <v>5</v>
      </c>
      <c r="AK842" s="1">
        <f t="shared" ca="1" si="181"/>
        <v>1205</v>
      </c>
      <c r="AL8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$A842  &amp; ", "   &amp;
$B842  &amp; ", "   &amp;
$D842  &amp; ", '"  &amp;
$I842  &amp; "', '" &amp;
$O842  &amp; "', "  &amp;
$S842  &amp; ", '"  &amp;
TEXT($U842,"dd/mm/aaaa")  &amp; "', "   &amp;
$V842  &amp; ", "   &amp;
$X842  &amp; ", "   &amp;
$Z842  &amp; ", "   &amp;
IF($AB842 &lt;&gt; "", $AB842, "NULL")  &amp; ", "   &amp;
$AK842  &amp; ");"</f>
        <v>#REF!</v>
      </c>
    </row>
    <row r="843" spans="1:38" x14ac:dyDescent="0.2">
      <c r="A843" s="7" cm="1">
        <f t="array" aca="1" ref="A843" ca="1">INDEX(Companies!$A:$A,RANDBETWEEN(2,COUNTA(Companies!$A:$A)),1)</f>
        <v>2</v>
      </c>
      <c r="B843" s="5">
        <f t="shared" si="169"/>
        <v>842</v>
      </c>
      <c r="C843" s="5" t="str" cm="1">
        <f t="array" ref="C843">SHA1HASH($B843)</f>
        <v>62362fbf882221470f099d8d0a119df93ce19831</v>
      </c>
      <c r="D843" s="6">
        <f t="shared" ca="1" si="170"/>
        <v>1</v>
      </c>
      <c r="E843" s="7">
        <f ca="1">IF($B843 = 1 + N("Presidente"),
    127,
    IF($B843 = 2 + N("Vice-Presidente"),
        72,
        IF($B843 = 3 + N("Secretária bilíngue"),
            13,
            RANDBETWEEN(5,COUNT(Name!$A:$A) + 1)
        )
    )
)</f>
        <v>45</v>
      </c>
      <c r="F843" s="7" t="str">
        <f ca="1">VLOOKUP($E843,Name!$A:$B,2,FALSE)</f>
        <v>Anna Carolinna</v>
      </c>
      <c r="G843" s="7">
        <f ca="1" xml:space="preserve">
IF($B843 = 1,
    0,
    RANDBETWEEN(5,COUNT('Last name'!$A:$A) + 1)
)</f>
        <v>162</v>
      </c>
      <c r="H843" s="7" t="str">
        <f ca="1" xml:space="preserve">
IF($B843 = 1 + N("Presidente"),
    "de Orléans e Bragança",
    VLOOKUP($G843,'Last name'!$A:$B,2,FALSE) &amp; " " &amp; VLOOKUP(RANDBETWEEN(5,COUNT('Last name'!$A:$A) + 1),'Last name'!$A:$B,2,FALSE)
)</f>
        <v>Ricci Aguiar</v>
      </c>
      <c r="I843" s="7" t="str">
        <f t="shared" ca="1" si="171"/>
        <v>Anna Carolinna Ricci Aguiar</v>
      </c>
      <c r="J843" s="7" t="str" cm="1">
        <f t="array" aca="1" ref="J843" ca="1">SHA1HASH($I843)</f>
        <v>7dc1d927fa1d86ba78edc8e369ab34843adece84</v>
      </c>
      <c r="K843" s="7" cm="1">
        <f t="array" aca="1" ref="K843" ca="1">INDEX(States!$A:$A,M843,1)</f>
        <v>5</v>
      </c>
      <c r="L843" s="7" t="str">
        <f ca="1">VLOOKUP($K843,Countries!$A:$B,2,FALSE)</f>
        <v>Portugal</v>
      </c>
      <c r="M843" s="7" cm="1">
        <f t="array" aca="1" ref="M843" ca="1">INDEX(States!$C:$C,RANDBETWEEN(5,COUNTA(States!$A:$A) + 1),1)</f>
        <v>10</v>
      </c>
      <c r="N843" s="7" t="str">
        <f ca="1">VLOOKUP($M843,States!$C:$D,2,FALSE)</f>
        <v>Faro</v>
      </c>
      <c r="O843" s="7" t="str">
        <f ca="1">VLOOKUP($E843,Name!$A:$C,3,FALSE)</f>
        <v>F</v>
      </c>
      <c r="P843" s="7" t="str">
        <f ca="1">VLOOKUP($O843,Genders!$B:$C,2,FALSE)</f>
        <v>Female</v>
      </c>
      <c r="Q843" s="7" cm="1">
        <f t="array" aca="1" ref="Q843" ca="1">INDEX('Marital status'!$A:$A,RANDBETWEEN(5,COUNTA('Marital status'!$A:$A) + 1),1)</f>
        <v>5</v>
      </c>
      <c r="R843" s="7" t="str">
        <f ca="1">VLOOKUP($Q843,'Marital status'!$A:$B,2,FALSE)</f>
        <v xml:space="preserve"> Separated </v>
      </c>
      <c r="S843" s="7">
        <f t="shared" ca="1" si="172"/>
        <v>5</v>
      </c>
      <c r="T843" s="7" t="str">
        <f ca="1">VLOOKUP($S843,Ethnicities!$A:$B,2,FALSE)</f>
        <v>ASIAN</v>
      </c>
      <c r="U843" s="8">
        <f t="shared" ca="1" si="173"/>
        <v>22231</v>
      </c>
      <c r="V843" s="6">
        <f t="shared" ca="1" si="174"/>
        <v>7</v>
      </c>
      <c r="W843" s="8" t="str">
        <f ca="1">VLOOKUP($V843,'Background education'!$A:$B,2,FALSE)</f>
        <v>Undergraduate degree</v>
      </c>
      <c r="X843" s="7">
        <f ca="1" xml:space="preserve">
  IF(OR($Z843 = 5, $Z843 = 6, $Z843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843" s="7" t="str">
        <f ca="1">VLOOKUP($X843,Departments!$A:$B,2,FALSE)</f>
        <v>Communication &amp; Marketing</v>
      </c>
      <c r="Z843" s="6">
        <f t="shared" ca="1" si="175"/>
        <v>11</v>
      </c>
      <c r="AA843" s="7" t="str">
        <f ca="1">VLOOKUP($Z843,Roles!$A:$B,2,FALSE)</f>
        <v>Analyst</v>
      </c>
      <c r="AB843" s="6">
        <f t="shared" ca="1" si="176"/>
        <v>6</v>
      </c>
      <c r="AC843" s="7" t="str">
        <f ca="1" xml:space="preserve">
IF(
  ISNA($AB843),
  NA(),
  VLOOKUP($AB843,Levels!$A:$B,2,FALSE)
)</f>
        <v>Pleno</v>
      </c>
      <c r="AD843" s="8">
        <f t="shared" ca="1" si="177"/>
        <v>40090</v>
      </c>
      <c r="AE843" s="6">
        <f ca="1">RANDBETWEEN(5,COUNTA('Recruitment source'!$A:$A) + 1)</f>
        <v>12</v>
      </c>
      <c r="AF843" s="6" t="str">
        <f ca="1">VLOOKUP($AE843,'Recruitment source'!$A:$B,2,FALSE)</f>
        <v xml:space="preserve"> recommendation of employee</v>
      </c>
      <c r="AG843" s="8" t="e">
        <f t="shared" ca="1" si="178"/>
        <v>#N/A</v>
      </c>
      <c r="AH843" s="6" t="e">
        <f t="shared" ca="1" si="179"/>
        <v>#N/A</v>
      </c>
      <c r="AI843" s="6" t="e">
        <f ca="1" xml:space="preserve">
IF(
  ISNA($AH843),
  NA(),
  VLOOKUP($AH843,'Reasons for dismissal'!$A:$B,2,FALSE)
)</f>
        <v>#N/A</v>
      </c>
      <c r="AJ843" s="6">
        <f t="shared" ca="1" si="180"/>
        <v>4</v>
      </c>
      <c r="AK843" s="1">
        <f t="shared" ca="1" si="181"/>
        <v>2580</v>
      </c>
      <c r="AL8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$A843  &amp; ", "   &amp;
$B843  &amp; ", "   &amp;
$D843  &amp; ", '"  &amp;
$I843  &amp; "', '" &amp;
$O843  &amp; "', "  &amp;
$S843  &amp; ", '"  &amp;
TEXT($U843,"dd/mm/aaaa")  &amp; "', "   &amp;
$V843  &amp; ", "   &amp;
$X843  &amp; ", "   &amp;
$Z843  &amp; ", "   &amp;
IF($AB843 &lt;&gt; "", $AB843, "NULL")  &amp; ", "   &amp;
$AK843  &amp; ");"</f>
        <v>#REF!</v>
      </c>
    </row>
    <row r="844" spans="1:38" x14ac:dyDescent="0.2">
      <c r="A844" s="7" cm="1">
        <f t="array" aca="1" ref="A844" ca="1">INDEX(Companies!$A:$A,RANDBETWEEN(2,COUNTA(Companies!$A:$A)),1)</f>
        <v>2</v>
      </c>
      <c r="B844" s="5">
        <f t="shared" si="169"/>
        <v>843</v>
      </c>
      <c r="C844" s="5" t="str" cm="1">
        <f t="array" ref="C844">SHA1HASH($B844)</f>
        <v>c02b74809aaccf4972b9bb7059fa28aa91a255a3</v>
      </c>
      <c r="D844" s="6">
        <f t="shared" ca="1" si="170"/>
        <v>1</v>
      </c>
      <c r="E844" s="7">
        <f ca="1">IF($B844 = 1 + N("Presidente"),
    127,
    IF($B844 = 2 + N("Vice-Presidente"),
        72,
        IF($B844 = 3 + N("Secretária bilíngue"),
            13,
            RANDBETWEEN(5,COUNT(Name!$A:$A) + 1)
        )
    )
)</f>
        <v>272</v>
      </c>
      <c r="F844" s="7" t="str">
        <f ca="1">VLOOKUP($E844,Name!$A:$B,2,FALSE)</f>
        <v>Maria Madalena</v>
      </c>
      <c r="G844" s="7">
        <f ca="1" xml:space="preserve">
IF($B844 = 1,
    0,
    RANDBETWEEN(5,COUNT('Last name'!$A:$A) + 1)
)</f>
        <v>65</v>
      </c>
      <c r="H844" s="7" t="str">
        <f ca="1" xml:space="preserve">
IF($B844 = 1 + N("Presidente"),
    "de Orléans e Bragança",
    VLOOKUP($G844,'Last name'!$A:$B,2,FALSE) &amp; " " &amp; VLOOKUP(RANDBETWEEN(5,COUNT('Last name'!$A:$A) + 1),'Last name'!$A:$B,2,FALSE)
)</f>
        <v>Coelho Gallo</v>
      </c>
      <c r="I844" s="7" t="str">
        <f t="shared" ca="1" si="171"/>
        <v>Maria Madalena Coelho Gallo</v>
      </c>
      <c r="J844" s="7" t="str" cm="1">
        <f t="array" aca="1" ref="J844" ca="1">SHA1HASH($I844)</f>
        <v>da4098adb77c3cbc2bc4cfcdd8f8238f2f0abbc1</v>
      </c>
      <c r="K844" s="7" cm="1">
        <f t="array" aca="1" ref="K844" ca="1">INDEX(States!$A:$A,M844,1)</f>
        <v>5</v>
      </c>
      <c r="L844" s="7" t="str">
        <f ca="1">VLOOKUP($K844,Countries!$A:$B,2,FALSE)</f>
        <v>Portugal</v>
      </c>
      <c r="M844" s="7" cm="1">
        <f t="array" aca="1" ref="M844" ca="1">INDEX(States!$C:$C,RANDBETWEEN(5,COUNTA(States!$A:$A) + 1),1)</f>
        <v>14</v>
      </c>
      <c r="N844" s="7" t="str">
        <f ca="1">VLOOKUP($M844,States!$C:$D,2,FALSE)</f>
        <v>Madeira</v>
      </c>
      <c r="O844" s="7" t="str">
        <f ca="1">VLOOKUP($E844,Name!$A:$C,3,FALSE)</f>
        <v>F</v>
      </c>
      <c r="P844" s="7" t="str">
        <f ca="1">VLOOKUP($O844,Genders!$B:$C,2,FALSE)</f>
        <v>Female</v>
      </c>
      <c r="Q844" s="7" cm="1">
        <f t="array" aca="1" ref="Q844" ca="1">INDEX('Marital status'!$A:$A,RANDBETWEEN(5,COUNTA('Marital status'!$A:$A) + 1),1)</f>
        <v>6</v>
      </c>
      <c r="R844" s="7" t="str">
        <f ca="1">VLOOKUP($Q844,'Marital status'!$A:$B,2,FALSE)</f>
        <v>DIVORCED</v>
      </c>
      <c r="S844" s="7">
        <f t="shared" ca="1" si="172"/>
        <v>5</v>
      </c>
      <c r="T844" s="7" t="str">
        <f ca="1">VLOOKUP($S844,Ethnicities!$A:$B,2,FALSE)</f>
        <v>ASIAN</v>
      </c>
      <c r="U844" s="8">
        <f t="shared" ca="1" si="173"/>
        <v>26743</v>
      </c>
      <c r="V844" s="6">
        <f t="shared" ca="1" si="174"/>
        <v>7</v>
      </c>
      <c r="W844" s="8" t="str">
        <f ca="1">VLOOKUP($V844,'Background education'!$A:$B,2,FALSE)</f>
        <v>Undergraduate degree</v>
      </c>
      <c r="X844" s="7">
        <f ca="1" xml:space="preserve">
  IF(OR($Z844 = 5, $Z844 = 6, $Z844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844" s="7" t="str">
        <f ca="1">VLOOKUP($X844,Departments!$A:$B,2,FALSE)</f>
        <v>Audit</v>
      </c>
      <c r="Z844" s="6">
        <f t="shared" ca="1" si="175"/>
        <v>10</v>
      </c>
      <c r="AA844" s="7" t="str">
        <f ca="1">VLOOKUP($Z844,Roles!$A:$B,2,FALSE)</f>
        <v>Trainee</v>
      </c>
      <c r="AB844" s="6" t="e">
        <f t="shared" ca="1" si="176"/>
        <v>#N/A</v>
      </c>
      <c r="AC844" s="7" t="e">
        <f ca="1" xml:space="preserve">
IF(
  ISNA($AB844),
  NA(),
  VLOOKUP($AB844,Levels!$A:$B,2,FALSE)
)</f>
        <v>#N/A</v>
      </c>
      <c r="AD844" s="8">
        <f t="shared" ca="1" si="177"/>
        <v>44698</v>
      </c>
      <c r="AE844" s="6">
        <f ca="1">RANDBETWEEN(5,COUNTA('Recruitment source'!$A:$A) + 1)</f>
        <v>12</v>
      </c>
      <c r="AF844" s="6" t="str">
        <f ca="1">VLOOKUP($AE844,'Recruitment source'!$A:$B,2,FALSE)</f>
        <v xml:space="preserve"> recommendation of employee</v>
      </c>
      <c r="AG844" s="8" t="e">
        <f t="shared" ca="1" si="178"/>
        <v>#N/A</v>
      </c>
      <c r="AH844" s="6" t="e">
        <f t="shared" ca="1" si="179"/>
        <v>#N/A</v>
      </c>
      <c r="AI844" s="6" t="e">
        <f ca="1" xml:space="preserve">
IF(
  ISNA($AH844),
  NA(),
  VLOOKUP($AH844,'Reasons for dismissal'!$A:$B,2,FALSE)
)</f>
        <v>#N/A</v>
      </c>
      <c r="AJ844" s="6">
        <f t="shared" ca="1" si="180"/>
        <v>4</v>
      </c>
      <c r="AK844" s="1">
        <f t="shared" ca="1" si="181"/>
        <v>1305</v>
      </c>
      <c r="AL8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$A844  &amp; ", "   &amp;
$B844  &amp; ", "   &amp;
$D844  &amp; ", '"  &amp;
$I844  &amp; "', '" &amp;
$O844  &amp; "', "  &amp;
$S844  &amp; ", '"  &amp;
TEXT($U844,"dd/mm/aaaa")  &amp; "', "   &amp;
$V844  &amp; ", "   &amp;
$X844  &amp; ", "   &amp;
$Z844  &amp; ", "   &amp;
IF($AB844 &lt;&gt; "", $AB844, "NULL")  &amp; ", "   &amp;
$AK844  &amp; ");"</f>
        <v>#REF!</v>
      </c>
    </row>
    <row r="845" spans="1:38" x14ac:dyDescent="0.2">
      <c r="A845" s="7" cm="1">
        <f t="array" aca="1" ref="A845" ca="1">INDEX(Companies!$A:$A,RANDBETWEEN(2,COUNTA(Companies!$A:$A)),1)</f>
        <v>2</v>
      </c>
      <c r="B845" s="5">
        <f t="shared" si="169"/>
        <v>844</v>
      </c>
      <c r="C845" s="5" t="str" cm="1">
        <f t="array" ref="C845">SHA1HASH($B845)</f>
        <v>c2fc6ebf83d192af1de8fb65d5778ca5fc90592e</v>
      </c>
      <c r="D845" s="6">
        <f t="shared" ca="1" si="170"/>
        <v>1</v>
      </c>
      <c r="E845" s="7">
        <f ca="1">IF($B845 = 1 + N("Presidente"),
    127,
    IF($B845 = 2 + N("Vice-Presidente"),
        72,
        IF($B845 = 3 + N("Secretária bilíngue"),
            13,
            RANDBETWEEN(5,COUNT(Name!$A:$A) + 1)
        )
    )
)</f>
        <v>304</v>
      </c>
      <c r="F845" s="7" t="str">
        <f ca="1">VLOOKUP($E845,Name!$A:$B,2,FALSE)</f>
        <v>Natanael</v>
      </c>
      <c r="G845" s="7">
        <f ca="1" xml:space="preserve">
IF($B845 = 1,
    0,
    RANDBETWEEN(5,COUNT('Last name'!$A:$A) + 1)
)</f>
        <v>59</v>
      </c>
      <c r="H845" s="7" t="str">
        <f ca="1" xml:space="preserve">
IF($B845 = 1 + N("Presidente"),
    "de Orléans e Bragança",
    VLOOKUP($G845,'Last name'!$A:$B,2,FALSE) &amp; " " &amp; VLOOKUP(RANDBETWEEN(5,COUNT('Last name'!$A:$A) + 1),'Last name'!$A:$B,2,FALSE)
)</f>
        <v>Cardozo Leite</v>
      </c>
      <c r="I845" s="7" t="str">
        <f t="shared" ca="1" si="171"/>
        <v>Natanael Cardozo Leite</v>
      </c>
      <c r="J845" s="7" t="str" cm="1">
        <f t="array" aca="1" ref="J845" ca="1">SHA1HASH($I845)</f>
        <v>7a6ad097241d744fb0396adbb4ea0c2f391c9543</v>
      </c>
      <c r="K845" s="7" cm="1">
        <f t="array" aca="1" ref="K845" ca="1">INDEX(States!$A:$A,M845,1)</f>
        <v>5</v>
      </c>
      <c r="L845" s="7" t="str">
        <f ca="1">VLOOKUP($K845,Countries!$A:$B,2,FALSE)</f>
        <v>Portugal</v>
      </c>
      <c r="M845" s="7" cm="1">
        <f t="array" aca="1" ref="M845" ca="1">INDEX(States!$C:$C,RANDBETWEEN(5,COUNTA(States!$A:$A) + 1),1)</f>
        <v>9</v>
      </c>
      <c r="N845" s="7" t="str">
        <f ca="1">VLOOKUP($M845,States!$C:$D,2,FALSE)</f>
        <v>braga</v>
      </c>
      <c r="O845" s="7" t="str">
        <f ca="1">VLOOKUP($E845,Name!$A:$C,3,FALSE)</f>
        <v>M</v>
      </c>
      <c r="P845" s="7" t="str">
        <f ca="1">VLOOKUP($O845,Genders!$B:$C,2,FALSE)</f>
        <v>Male</v>
      </c>
      <c r="Q845" s="7" cm="1">
        <f t="array" aca="1" ref="Q845" ca="1">INDEX('Marital status'!$A:$A,RANDBETWEEN(5,COUNTA('Marital status'!$A:$A) + 1),1)</f>
        <v>6</v>
      </c>
      <c r="R845" s="7" t="str">
        <f ca="1">VLOOKUP($Q845,'Marital status'!$A:$B,2,FALSE)</f>
        <v>DIVORCED</v>
      </c>
      <c r="S845" s="7">
        <f t="shared" ca="1" si="172"/>
        <v>5</v>
      </c>
      <c r="T845" s="7" t="str">
        <f ca="1">VLOOKUP($S845,Ethnicities!$A:$B,2,FALSE)</f>
        <v>ASIAN</v>
      </c>
      <c r="U845" s="8">
        <f t="shared" ca="1" si="173"/>
        <v>28408</v>
      </c>
      <c r="V845" s="6">
        <f t="shared" ca="1" si="174"/>
        <v>7</v>
      </c>
      <c r="W845" s="8" t="str">
        <f ca="1">VLOOKUP($V845,'Background education'!$A:$B,2,FALSE)</f>
        <v>Undergraduate degree</v>
      </c>
      <c r="X845" s="7">
        <f ca="1" xml:space="preserve">
  IF(OR($Z845 = 5, $Z845 = 6, $Z845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845" s="7" t="str">
        <f ca="1">VLOOKUP($X845,Departments!$A:$B,2,FALSE)</f>
        <v>Human Resource</v>
      </c>
      <c r="Z845" s="6">
        <f t="shared" ca="1" si="175"/>
        <v>11</v>
      </c>
      <c r="AA845" s="7" t="str">
        <f ca="1">VLOOKUP($Z845,Roles!$A:$B,2,FALSE)</f>
        <v>Analyst</v>
      </c>
      <c r="AB845" s="6">
        <f t="shared" ca="1" si="176"/>
        <v>6</v>
      </c>
      <c r="AC845" s="7" t="str">
        <f ca="1" xml:space="preserve">
IF(
  ISNA($AB845),
  NA(),
  VLOOKUP($AB845,Levels!$A:$B,2,FALSE)
)</f>
        <v>Pleno</v>
      </c>
      <c r="AD845" s="8">
        <f t="shared" ca="1" si="177"/>
        <v>36219</v>
      </c>
      <c r="AE845" s="6">
        <f ca="1">RANDBETWEEN(5,COUNTA('Recruitment source'!$A:$A) + 1)</f>
        <v>7</v>
      </c>
      <c r="AF845" s="6" t="str">
        <f ca="1">VLOOKUP($AE845,'Recruitment source'!$A:$B,2,FALSE)</f>
        <v>SAPO Emprego</v>
      </c>
      <c r="AG845" s="8" t="e">
        <f t="shared" ca="1" si="178"/>
        <v>#N/A</v>
      </c>
      <c r="AH845" s="6" t="e">
        <f t="shared" ca="1" si="179"/>
        <v>#N/A</v>
      </c>
      <c r="AI845" s="6" t="e">
        <f ca="1" xml:space="preserve">
IF(
  ISNA($AH845),
  NA(),
  VLOOKUP($AH845,'Reasons for dismissal'!$A:$B,2,FALSE)
)</f>
        <v>#N/A</v>
      </c>
      <c r="AJ845" s="6">
        <f t="shared" ca="1" si="180"/>
        <v>4</v>
      </c>
      <c r="AK845" s="1">
        <f t="shared" ca="1" si="181"/>
        <v>2580</v>
      </c>
      <c r="AL8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$A845  &amp; ", "   &amp;
$B845  &amp; ", "   &amp;
$D845  &amp; ", '"  &amp;
$I845  &amp; "', '" &amp;
$O845  &amp; "', "  &amp;
$S845  &amp; ", '"  &amp;
TEXT($U845,"dd/mm/aaaa")  &amp; "', "   &amp;
$V845  &amp; ", "   &amp;
$X845  &amp; ", "   &amp;
$Z845  &amp; ", "   &amp;
IF($AB845 &lt;&gt; "", $AB845, "NULL")  &amp; ", "   &amp;
$AK845  &amp; ");"</f>
        <v>#REF!</v>
      </c>
    </row>
    <row r="846" spans="1:38" x14ac:dyDescent="0.2">
      <c r="A846" s="7" cm="1">
        <f t="array" aca="1" ref="A846" ca="1">INDEX(Companies!$A:$A,RANDBETWEEN(2,COUNTA(Companies!$A:$A)),1)</f>
        <v>2</v>
      </c>
      <c r="B846" s="5">
        <f t="shared" si="169"/>
        <v>845</v>
      </c>
      <c r="C846" s="5" t="str" cm="1">
        <f t="array" ref="C846">SHA1HASH($B846)</f>
        <v>292c7ebb82651f1977f19458c30a3bee33c808d7</v>
      </c>
      <c r="D846" s="6">
        <f t="shared" ca="1" si="170"/>
        <v>1</v>
      </c>
      <c r="E846" s="7">
        <f ca="1">IF($B846 = 1 + N("Presidente"),
    127,
    IF($B846 = 2 + N("Vice-Presidente"),
        72,
        IF($B846 = 3 + N("Secretária bilíngue"),
            13,
            RANDBETWEEN(5,COUNT(Name!$A:$A) + 1)
        )
    )
)</f>
        <v>296</v>
      </c>
      <c r="F846" s="7" t="str">
        <f ca="1">VLOOKUP($E846,Name!$A:$B,2,FALSE)</f>
        <v>Miguel Henrique</v>
      </c>
      <c r="G846" s="7">
        <f ca="1" xml:space="preserve">
IF($B846 = 1,
    0,
    RANDBETWEEN(5,COUNT('Last name'!$A:$A) + 1)
)</f>
        <v>132</v>
      </c>
      <c r="H846" s="7" t="str">
        <f ca="1" xml:space="preserve">
IF($B846 = 1 + N("Presidente"),
    "de Orléans e Bragança",
    VLOOKUP($G846,'Last name'!$A:$B,2,FALSE) &amp; " " &amp; VLOOKUP(RANDBETWEEN(5,COUNT('Last name'!$A:$A) + 1),'Last name'!$A:$B,2,FALSE)
)</f>
        <v>Moraes Rangel</v>
      </c>
      <c r="I846" s="7" t="str">
        <f t="shared" ca="1" si="171"/>
        <v>Miguel Henrique Moraes Rangel</v>
      </c>
      <c r="J846" s="7" t="str" cm="1">
        <f t="array" aca="1" ref="J846" ca="1">SHA1HASH($I846)</f>
        <v>10d0ac35d748b7d5150ad53dbd2c781cb173987a</v>
      </c>
      <c r="K846" s="7" cm="1">
        <f t="array" aca="1" ref="K846" ca="1">INDEX(States!$A:$A,M846,1)</f>
        <v>5</v>
      </c>
      <c r="L846" s="7" t="str">
        <f ca="1">VLOOKUP($K846,Countries!$A:$B,2,FALSE)</f>
        <v>Portugal</v>
      </c>
      <c r="M846" s="7" cm="1">
        <f t="array" aca="1" ref="M846" ca="1">INDEX(States!$C:$C,RANDBETWEEN(5,COUNTA(States!$A:$A) + 1),1)</f>
        <v>24</v>
      </c>
      <c r="N846" s="7" t="str">
        <f ca="1">VLOOKUP($M846,States!$C:$D,2,FALSE)</f>
        <v>Brangança</v>
      </c>
      <c r="O846" s="7" t="str">
        <f ca="1">VLOOKUP($E846,Name!$A:$C,3,FALSE)</f>
        <v>M</v>
      </c>
      <c r="P846" s="7" t="str">
        <f ca="1">VLOOKUP($O846,Genders!$B:$C,2,FALSE)</f>
        <v>Male</v>
      </c>
      <c r="Q846" s="7" cm="1">
        <f t="array" aca="1" ref="Q846" ca="1">INDEX('Marital status'!$A:$A,RANDBETWEEN(5,COUNTA('Marital status'!$A:$A) + 1),1)</f>
        <v>6</v>
      </c>
      <c r="R846" s="7" t="str">
        <f ca="1">VLOOKUP($Q846,'Marital status'!$A:$B,2,FALSE)</f>
        <v>DIVORCED</v>
      </c>
      <c r="S846" s="7">
        <f t="shared" ca="1" si="172"/>
        <v>5</v>
      </c>
      <c r="T846" s="7" t="str">
        <f ca="1">VLOOKUP($S846,Ethnicities!$A:$B,2,FALSE)</f>
        <v>ASIAN</v>
      </c>
      <c r="U846" s="8">
        <f t="shared" ca="1" si="173"/>
        <v>19439</v>
      </c>
      <c r="V846" s="6">
        <f t="shared" ca="1" si="174"/>
        <v>7</v>
      </c>
      <c r="W846" s="8" t="str">
        <f ca="1">VLOOKUP($V846,'Background education'!$A:$B,2,FALSE)</f>
        <v>Undergraduate degree</v>
      </c>
      <c r="X846" s="7">
        <f ca="1" xml:space="preserve">
  IF(OR($Z846 = 5, $Z846 = 6, $Z846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846" s="7" t="str">
        <f ca="1">VLOOKUP($X846,Departments!$A:$B,2,FALSE)</f>
        <v>Communication &amp; Marketing</v>
      </c>
      <c r="Z846" s="6">
        <f t="shared" ca="1" si="175"/>
        <v>10</v>
      </c>
      <c r="AA846" s="7" t="str">
        <f ca="1">VLOOKUP($Z846,Roles!$A:$B,2,FALSE)</f>
        <v>Trainee</v>
      </c>
      <c r="AB846" s="6" t="e">
        <f t="shared" ca="1" si="176"/>
        <v>#N/A</v>
      </c>
      <c r="AC846" s="7" t="e">
        <f ca="1" xml:space="preserve">
IF(
  ISNA($AB846),
  NA(),
  VLOOKUP($AB846,Levels!$A:$B,2,FALSE)
)</f>
        <v>#N/A</v>
      </c>
      <c r="AD846" s="8">
        <f t="shared" ca="1" si="177"/>
        <v>36194</v>
      </c>
      <c r="AE846" s="6">
        <f ca="1">RANDBETWEEN(5,COUNTA('Recruitment source'!$A:$A) + 1)</f>
        <v>8</v>
      </c>
      <c r="AF846" s="6" t="str">
        <f ca="1">VLOOKUP($AE846,'Recruitment source'!$A:$B,2,FALSE)</f>
        <v>Net Empregos</v>
      </c>
      <c r="AG846" s="8" t="e">
        <f t="shared" ca="1" si="178"/>
        <v>#N/A</v>
      </c>
      <c r="AH846" s="6" t="e">
        <f t="shared" ca="1" si="179"/>
        <v>#N/A</v>
      </c>
      <c r="AI846" s="6" t="e">
        <f ca="1" xml:space="preserve">
IF(
  ISNA($AH846),
  NA(),
  VLOOKUP($AH846,'Reasons for dismissal'!$A:$B,2,FALSE)
)</f>
        <v>#N/A</v>
      </c>
      <c r="AJ846" s="6">
        <f t="shared" ca="1" si="180"/>
        <v>4</v>
      </c>
      <c r="AK846" s="1">
        <f t="shared" ca="1" si="181"/>
        <v>1385</v>
      </c>
      <c r="AL8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$A846  &amp; ", "   &amp;
$B846  &amp; ", "   &amp;
$D846  &amp; ", '"  &amp;
$I846  &amp; "', '" &amp;
$O846  &amp; "', "  &amp;
$S846  &amp; ", '"  &amp;
TEXT($U846,"dd/mm/aaaa")  &amp; "', "   &amp;
$V846  &amp; ", "   &amp;
$X846  &amp; ", "   &amp;
$Z846  &amp; ", "   &amp;
IF($AB846 &lt;&gt; "", $AB846, "NULL")  &amp; ", "   &amp;
$AK846  &amp; ");"</f>
        <v>#REF!</v>
      </c>
    </row>
    <row r="847" spans="1:38" x14ac:dyDescent="0.2">
      <c r="A847" s="7" cm="1">
        <f t="array" aca="1" ref="A847" ca="1">INDEX(Companies!$A:$A,RANDBETWEEN(2,COUNTA(Companies!$A:$A)),1)</f>
        <v>2</v>
      </c>
      <c r="B847" s="5">
        <f t="shared" si="169"/>
        <v>846</v>
      </c>
      <c r="C847" s="5" t="str" cm="1">
        <f t="array" ref="C847">SHA1HASH($B847)</f>
        <v>8d163d76c569f509002af1a489436be60492eb8e</v>
      </c>
      <c r="D847" s="6">
        <f t="shared" ca="1" si="170"/>
        <v>1</v>
      </c>
      <c r="E847" s="7">
        <f ca="1">IF($B847 = 1 + N("Presidente"),
    127,
    IF($B847 = 2 + N("Vice-Presidente"),
        72,
        IF($B847 = 3 + N("Secretária bilíngue"),
            13,
            RANDBETWEEN(5,COUNT(Name!$A:$A) + 1)
        )
    )
)</f>
        <v>62</v>
      </c>
      <c r="F847" s="7" t="str">
        <f ca="1">VLOOKUP($E847,Name!$A:$B,2,FALSE)</f>
        <v>Aurora</v>
      </c>
      <c r="G847" s="7">
        <f ca="1" xml:space="preserve">
IF($B847 = 1,
    0,
    RANDBETWEEN(5,COUNT('Last name'!$A:$A) + 1)
)</f>
        <v>66</v>
      </c>
      <c r="H847" s="7" t="str">
        <f ca="1" xml:space="preserve">
IF($B847 = 1 + N("Presidente"),
    "de Orléans e Bragança",
    VLOOKUP($G847,'Last name'!$A:$B,2,FALSE) &amp; " " &amp; VLOOKUP(RANDBETWEEN(5,COUNT('Last name'!$A:$A) + 1),'Last name'!$A:$B,2,FALSE)
)</f>
        <v>Colombo Santacruz</v>
      </c>
      <c r="I847" s="7" t="str">
        <f t="shared" ca="1" si="171"/>
        <v>Aurora Colombo Santacruz</v>
      </c>
      <c r="J847" s="7" t="str" cm="1">
        <f t="array" aca="1" ref="J847" ca="1">SHA1HASH($I847)</f>
        <v>970cd67f10fbd3b4f8bc58c756c649a0a10292cc</v>
      </c>
      <c r="K847" s="7" cm="1">
        <f t="array" aca="1" ref="K847" ca="1">INDEX(States!$A:$A,M847,1)</f>
        <v>5</v>
      </c>
      <c r="L847" s="7" t="str">
        <f ca="1">VLOOKUP($K847,Countries!$A:$B,2,FALSE)</f>
        <v>Portugal</v>
      </c>
      <c r="M847" s="7" cm="1">
        <f t="array" aca="1" ref="M847" ca="1">INDEX(States!$C:$C,RANDBETWEEN(5,COUNTA(States!$A:$A) + 1),1)</f>
        <v>20</v>
      </c>
      <c r="N847" s="7" t="str">
        <f ca="1">VLOOKUP($M847,States!$C:$D,2,FALSE)</f>
        <v>Portalegre</v>
      </c>
      <c r="O847" s="7" t="str">
        <f ca="1">VLOOKUP($E847,Name!$A:$C,3,FALSE)</f>
        <v>F</v>
      </c>
      <c r="P847" s="7" t="str">
        <f ca="1">VLOOKUP($O847,Genders!$B:$C,2,FALSE)</f>
        <v>Female</v>
      </c>
      <c r="Q847" s="7" cm="1">
        <f t="array" aca="1" ref="Q847" ca="1">INDEX('Marital status'!$A:$A,RANDBETWEEN(5,COUNTA('Marital status'!$A:$A) + 1),1)</f>
        <v>5</v>
      </c>
      <c r="R847" s="7" t="str">
        <f ca="1">VLOOKUP($Q847,'Marital status'!$A:$B,2,FALSE)</f>
        <v xml:space="preserve"> Separated </v>
      </c>
      <c r="S847" s="7">
        <f t="shared" ca="1" si="172"/>
        <v>7</v>
      </c>
      <c r="T847" s="7" t="str">
        <f ca="1">VLOOKUP($S847,Ethnicities!$A:$B,2,FALSE)</f>
        <v>Native Hawaiian or Other Pacific Islander</v>
      </c>
      <c r="U847" s="8">
        <f t="shared" ca="1" si="173"/>
        <v>23597</v>
      </c>
      <c r="V847" s="6">
        <f t="shared" ca="1" si="174"/>
        <v>8</v>
      </c>
      <c r="W847" s="8" t="str">
        <f ca="1">VLOOKUP($V847,'Background education'!$A:$B,2,FALSE)</f>
        <v>Graduate school</v>
      </c>
      <c r="X847" s="7">
        <f ca="1" xml:space="preserve">
  IF(OR($Z847 = 5, $Z847 = 6, $Z847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847" s="7" t="str">
        <f ca="1">VLOOKUP($X847,Departments!$A:$B,2,FALSE)</f>
        <v xml:space="preserve"> Presidency</v>
      </c>
      <c r="Z847" s="6">
        <f t="shared" ca="1" si="175"/>
        <v>11</v>
      </c>
      <c r="AA847" s="7" t="str">
        <f ca="1">VLOOKUP($Z847,Roles!$A:$B,2,FALSE)</f>
        <v>Analyst</v>
      </c>
      <c r="AB847" s="6">
        <f t="shared" ca="1" si="176"/>
        <v>5</v>
      </c>
      <c r="AC847" s="7" t="str">
        <f ca="1" xml:space="preserve">
IF(
  ISNA($AB847),
  NA(),
  VLOOKUP($AB847,Levels!$A:$B,2,FALSE)
)</f>
        <v>Junior</v>
      </c>
      <c r="AD847" s="8">
        <f t="shared" ca="1" si="177"/>
        <v>41355</v>
      </c>
      <c r="AE847" s="6">
        <f ca="1">RANDBETWEEN(5,COUNTA('Recruitment source'!$A:$A) + 1)</f>
        <v>13</v>
      </c>
      <c r="AF847" s="6" t="str">
        <f ca="1">VLOOKUP($AE847,'Recruitment source'!$A:$B,2,FALSE)</f>
        <v>Google</v>
      </c>
      <c r="AG847" s="8" t="e">
        <f t="shared" ca="1" si="178"/>
        <v>#N/A</v>
      </c>
      <c r="AH847" s="6" t="e">
        <f t="shared" ca="1" si="179"/>
        <v>#N/A</v>
      </c>
      <c r="AI847" s="6" t="e">
        <f ca="1" xml:space="preserve">
IF(
  ISNA($AH847),
  NA(),
  VLOOKUP($AH847,'Reasons for dismissal'!$A:$B,2,FALSE)
)</f>
        <v>#N/A</v>
      </c>
      <c r="AJ847" s="6">
        <f t="shared" ca="1" si="180"/>
        <v>4</v>
      </c>
      <c r="AK847" s="1">
        <f t="shared" ca="1" si="181"/>
        <v>3000</v>
      </c>
      <c r="AL8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$A847  &amp; ", "   &amp;
$B847  &amp; ", "   &amp;
$D847  &amp; ", '"  &amp;
$I847  &amp; "', '" &amp;
$O847  &amp; "', "  &amp;
$S847  &amp; ", '"  &amp;
TEXT($U847,"dd/mm/aaaa")  &amp; "', "   &amp;
$V847  &amp; ", "   &amp;
$X847  &amp; ", "   &amp;
$Z847  &amp; ", "   &amp;
IF($AB847 &lt;&gt; "", $AB847, "NULL")  &amp; ", "   &amp;
$AK847  &amp; ");"</f>
        <v>#REF!</v>
      </c>
    </row>
    <row r="848" spans="1:38" x14ac:dyDescent="0.2">
      <c r="A848" s="7" cm="1">
        <f t="array" aca="1" ref="A848" ca="1">INDEX(Companies!$A:$A,RANDBETWEEN(2,COUNTA(Companies!$A:$A)),1)</f>
        <v>2</v>
      </c>
      <c r="B848" s="5">
        <f t="shared" si="169"/>
        <v>847</v>
      </c>
      <c r="C848" s="5" t="str" cm="1">
        <f t="array" ref="C848">SHA1HASH($B848)</f>
        <v>d18401b1bb37c5d9297cf16fc43858b4fdb37825</v>
      </c>
      <c r="D848" s="6">
        <f t="shared" ca="1" si="170"/>
        <v>1</v>
      </c>
      <c r="E848" s="7">
        <f ca="1">IF($B848 = 1 + N("Presidente"),
    127,
    IF($B848 = 2 + N("Vice-Presidente"),
        72,
        IF($B848 = 3 + N("Secretária bilíngue"),
            13,
            RANDBETWEEN(5,COUNT(Name!$A:$A) + 1)
        )
    )
)</f>
        <v>209</v>
      </c>
      <c r="F848" s="7" t="str">
        <f ca="1">VLOOKUP($E848,Name!$A:$B,2,FALSE)</f>
        <v>Katerine</v>
      </c>
      <c r="G848" s="7">
        <f ca="1" xml:space="preserve">
IF($B848 = 1,
    0,
    RANDBETWEEN(5,COUNT('Last name'!$A:$A) + 1)
)</f>
        <v>129</v>
      </c>
      <c r="H848" s="7" t="str">
        <f ca="1" xml:space="preserve">
IF($B848 = 1 + N("Presidente"),
    "de Orléans e Bragança",
    VLOOKUP($G848,'Last name'!$A:$B,2,FALSE) &amp; " " &amp; VLOOKUP(RANDBETWEEN(5,COUNT('Last name'!$A:$A) + 1),'Last name'!$A:$B,2,FALSE)
)</f>
        <v>Miranda Moura</v>
      </c>
      <c r="I848" s="7" t="str">
        <f t="shared" ca="1" si="171"/>
        <v>Katerine Miranda Moura</v>
      </c>
      <c r="J848" s="7" t="str" cm="1">
        <f t="array" aca="1" ref="J848" ca="1">SHA1HASH($I848)</f>
        <v>6b25d2d3ae0f061f3952fe351843eb45680510dc</v>
      </c>
      <c r="K848" s="7" cm="1">
        <f t="array" aca="1" ref="K848" ca="1">INDEX(States!$A:$A,M848,1)</f>
        <v>5</v>
      </c>
      <c r="L848" s="7" t="str">
        <f ca="1">VLOOKUP($K848,Countries!$A:$B,2,FALSE)</f>
        <v>Portugal</v>
      </c>
      <c r="M848" s="7" cm="1">
        <f t="array" aca="1" ref="M848" ca="1">INDEX(States!$C:$C,RANDBETWEEN(5,COUNTA(States!$A:$A) + 1),1)</f>
        <v>23</v>
      </c>
      <c r="N848" s="7" t="str">
        <f ca="1">VLOOKUP($M848,States!$C:$D,2,FALSE)</f>
        <v>Viana do Castelo</v>
      </c>
      <c r="O848" s="7" t="str">
        <f ca="1">VLOOKUP($E848,Name!$A:$C,3,FALSE)</f>
        <v>F</v>
      </c>
      <c r="P848" s="7" t="str">
        <f ca="1">VLOOKUP($O848,Genders!$B:$C,2,FALSE)</f>
        <v>Female</v>
      </c>
      <c r="Q848" s="7" cm="1">
        <f t="array" aca="1" ref="Q848" ca="1">INDEX('Marital status'!$A:$A,RANDBETWEEN(5,COUNTA('Marital status'!$A:$A) + 1),1)</f>
        <v>5</v>
      </c>
      <c r="R848" s="7" t="str">
        <f ca="1">VLOOKUP($Q848,'Marital status'!$A:$B,2,FALSE)</f>
        <v xml:space="preserve"> Separated </v>
      </c>
      <c r="S848" s="7">
        <f t="shared" ca="1" si="172"/>
        <v>5</v>
      </c>
      <c r="T848" s="7" t="str">
        <f ca="1">VLOOKUP($S848,Ethnicities!$A:$B,2,FALSE)</f>
        <v>ASIAN</v>
      </c>
      <c r="U848" s="8">
        <f t="shared" ca="1" si="173"/>
        <v>18074</v>
      </c>
      <c r="V848" s="6">
        <f t="shared" ca="1" si="174"/>
        <v>7</v>
      </c>
      <c r="W848" s="8" t="str">
        <f ca="1">VLOOKUP($V848,'Background education'!$A:$B,2,FALSE)</f>
        <v>Undergraduate degree</v>
      </c>
      <c r="X848" s="7">
        <f ca="1" xml:space="preserve">
  IF(OR($Z848 = 5, $Z848 = 6, $Z848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848" s="7" t="str">
        <f ca="1">VLOOKUP($X848,Departments!$A:$B,2,FALSE)</f>
        <v xml:space="preserve"> Presidency</v>
      </c>
      <c r="Z848" s="6">
        <f t="shared" ca="1" si="175"/>
        <v>9</v>
      </c>
      <c r="AA848" s="7" t="str">
        <f ca="1">VLOOKUP($Z848,Roles!$A:$B,2,FALSE)</f>
        <v>Intern</v>
      </c>
      <c r="AB848" s="6" t="e">
        <f t="shared" ca="1" si="176"/>
        <v>#N/A</v>
      </c>
      <c r="AC848" s="7" t="e">
        <f ca="1" xml:space="preserve">
IF(
  ISNA($AB848),
  NA(),
  VLOOKUP($AB848,Levels!$A:$B,2,FALSE)
)</f>
        <v>#N/A</v>
      </c>
      <c r="AD848" s="8">
        <f t="shared" ca="1" si="177"/>
        <v>43725</v>
      </c>
      <c r="AE848" s="6">
        <f ca="1">RANDBETWEEN(5,COUNTA('Recruitment source'!$A:$A) + 1)</f>
        <v>5</v>
      </c>
      <c r="AF848" s="6" t="str">
        <f ca="1">VLOOKUP($AE848,'Recruitment source'!$A:$B,2,FALSE)</f>
        <v>Indeed</v>
      </c>
      <c r="AG848" s="8" t="e">
        <f t="shared" ca="1" si="178"/>
        <v>#N/A</v>
      </c>
      <c r="AH848" s="6" t="e">
        <f t="shared" ca="1" si="179"/>
        <v>#N/A</v>
      </c>
      <c r="AI848" s="6" t="e">
        <f ca="1" xml:space="preserve">
IF(
  ISNA($AH848),
  NA(),
  VLOOKUP($AH848,'Reasons for dismissal'!$A:$B,2,FALSE)
)</f>
        <v>#N/A</v>
      </c>
      <c r="AJ848" s="6">
        <f t="shared" ca="1" si="180"/>
        <v>5</v>
      </c>
      <c r="AK848" s="1">
        <f t="shared" ca="1" si="181"/>
        <v>1205</v>
      </c>
      <c r="AL8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$A848  &amp; ", "   &amp;
$B848  &amp; ", "   &amp;
$D848  &amp; ", '"  &amp;
$I848  &amp; "', '" &amp;
$O848  &amp; "', "  &amp;
$S848  &amp; ", '"  &amp;
TEXT($U848,"dd/mm/aaaa")  &amp; "', "   &amp;
$V848  &amp; ", "   &amp;
$X848  &amp; ", "   &amp;
$Z848  &amp; ", "   &amp;
IF($AB848 &lt;&gt; "", $AB848, "NULL")  &amp; ", "   &amp;
$AK848  &amp; ");"</f>
        <v>#REF!</v>
      </c>
    </row>
    <row r="849" spans="1:38" x14ac:dyDescent="0.2">
      <c r="A849" s="7" cm="1">
        <f t="array" aca="1" ref="A849" ca="1">INDEX(Companies!$A:$A,RANDBETWEEN(2,COUNTA(Companies!$A:$A)),1)</f>
        <v>2</v>
      </c>
      <c r="B849" s="5">
        <f t="shared" si="169"/>
        <v>848</v>
      </c>
      <c r="C849" s="5" t="str" cm="1">
        <f t="array" ref="C849">SHA1HASH($B849)</f>
        <v>0e3808238b738aafc13a2a62f36d2a49dec4e191</v>
      </c>
      <c r="D849" s="6">
        <f t="shared" ca="1" si="170"/>
        <v>1</v>
      </c>
      <c r="E849" s="7">
        <f ca="1">IF($B849 = 1 + N("Presidente"),
    127,
    IF($B849 = 2 + N("Vice-Presidente"),
        72,
        IF($B849 = 3 + N("Secretária bilíngue"),
            13,
            RANDBETWEEN(5,COUNT(Name!$A:$A) + 1)
        )
    )
)</f>
        <v>138</v>
      </c>
      <c r="F849" s="7" t="str">
        <f ca="1">VLOOKUP($E849,Name!$A:$B,2,FALSE)</f>
        <v>Fernando</v>
      </c>
      <c r="G849" s="7">
        <f ca="1" xml:space="preserve">
IF($B849 = 1,
    0,
    RANDBETWEEN(5,COUNT('Last name'!$A:$A) + 1)
)</f>
        <v>89</v>
      </c>
      <c r="H849" s="7" t="str">
        <f ca="1" xml:space="preserve">
IF($B849 = 1 + N("Presidente"),
    "de Orléans e Bragança",
    VLOOKUP($G849,'Last name'!$A:$B,2,FALSE) &amp; " " &amp; VLOOKUP(RANDBETWEEN(5,COUNT('Last name'!$A:$A) + 1),'Last name'!$A:$B,2,FALSE)
)</f>
        <v>Figo Mariani</v>
      </c>
      <c r="I849" s="7" t="str">
        <f t="shared" ca="1" si="171"/>
        <v>Fernando Figo Mariani</v>
      </c>
      <c r="J849" s="7" t="str" cm="1">
        <f t="array" aca="1" ref="J849" ca="1">SHA1HASH($I849)</f>
        <v>40ade923051592292568fa9d37f5faf5dcf0972c</v>
      </c>
      <c r="K849" s="7" cm="1">
        <f t="array" aca="1" ref="K849" ca="1">INDEX(States!$A:$A,M849,1)</f>
        <v>5</v>
      </c>
      <c r="L849" s="7" t="str">
        <f ca="1">VLOOKUP($K849,Countries!$A:$B,2,FALSE)</f>
        <v>Portugal</v>
      </c>
      <c r="M849" s="7" cm="1">
        <f t="array" aca="1" ref="M849" ca="1">INDEX(States!$C:$C,RANDBETWEEN(5,COUNTA(States!$A:$A) + 1),1)</f>
        <v>17</v>
      </c>
      <c r="N849" s="7" t="str">
        <f ca="1">VLOOKUP($M849,States!$C:$D,2,FALSE)</f>
        <v>Viseu</v>
      </c>
      <c r="O849" s="7" t="str">
        <f ca="1">VLOOKUP($E849,Name!$A:$C,3,FALSE)</f>
        <v>M</v>
      </c>
      <c r="P849" s="7" t="str">
        <f ca="1">VLOOKUP($O849,Genders!$B:$C,2,FALSE)</f>
        <v>Male</v>
      </c>
      <c r="Q849" s="7" cm="1">
        <f t="array" aca="1" ref="Q849" ca="1">INDEX('Marital status'!$A:$A,RANDBETWEEN(5,COUNTA('Marital status'!$A:$A) + 1),1)</f>
        <v>5</v>
      </c>
      <c r="R849" s="7" t="str">
        <f ca="1">VLOOKUP($Q849,'Marital status'!$A:$B,2,FALSE)</f>
        <v xml:space="preserve"> Separated </v>
      </c>
      <c r="S849" s="7">
        <f t="shared" ca="1" si="172"/>
        <v>5</v>
      </c>
      <c r="T849" s="7" t="str">
        <f ca="1">VLOOKUP($S849,Ethnicities!$A:$B,2,FALSE)</f>
        <v>ASIAN</v>
      </c>
      <c r="U849" s="8">
        <f t="shared" ca="1" si="173"/>
        <v>31839</v>
      </c>
      <c r="V849" s="6">
        <f t="shared" ca="1" si="174"/>
        <v>7</v>
      </c>
      <c r="W849" s="8" t="str">
        <f ca="1">VLOOKUP($V849,'Background education'!$A:$B,2,FALSE)</f>
        <v>Undergraduate degree</v>
      </c>
      <c r="X849" s="7">
        <f ca="1" xml:space="preserve">
  IF(OR($Z849 = 5, $Z849 = 6, $Z849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849" s="7" t="str">
        <f ca="1">VLOOKUP($X849,Departments!$A:$B,2,FALSE)</f>
        <v>Finance</v>
      </c>
      <c r="Z849" s="6">
        <f t="shared" ca="1" si="175"/>
        <v>11</v>
      </c>
      <c r="AA849" s="7" t="str">
        <f ca="1">VLOOKUP($Z849,Roles!$A:$B,2,FALSE)</f>
        <v>Analyst</v>
      </c>
      <c r="AB849" s="6">
        <f t="shared" ca="1" si="176"/>
        <v>6</v>
      </c>
      <c r="AC849" s="7" t="str">
        <f ca="1" xml:space="preserve">
IF(
  ISNA($AB849),
  NA(),
  VLOOKUP($AB849,Levels!$A:$B,2,FALSE)
)</f>
        <v>Pleno</v>
      </c>
      <c r="AD849" s="8">
        <f t="shared" ca="1" si="177"/>
        <v>41387</v>
      </c>
      <c r="AE849" s="6">
        <f ca="1">RANDBETWEEN(5,COUNTA('Recruitment source'!$A:$A) + 1)</f>
        <v>9</v>
      </c>
      <c r="AF849" s="6" t="str">
        <f ca="1">VLOOKUP($AE849,'Recruitment source'!$A:$B,2,FALSE)</f>
        <v>Empregos Online</v>
      </c>
      <c r="AG849" s="8" t="e">
        <f t="shared" ca="1" si="178"/>
        <v>#N/A</v>
      </c>
      <c r="AH849" s="6" t="e">
        <f t="shared" ca="1" si="179"/>
        <v>#N/A</v>
      </c>
      <c r="AI849" s="6" t="e">
        <f ca="1" xml:space="preserve">
IF(
  ISNA($AH849),
  NA(),
  VLOOKUP($AH849,'Reasons for dismissal'!$A:$B,2,FALSE)
)</f>
        <v>#N/A</v>
      </c>
      <c r="AJ849" s="6">
        <f t="shared" ca="1" si="180"/>
        <v>5</v>
      </c>
      <c r="AK849" s="1">
        <f t="shared" ca="1" si="181"/>
        <v>2500</v>
      </c>
      <c r="AL8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$A849  &amp; ", "   &amp;
$B849  &amp; ", "   &amp;
$D849  &amp; ", '"  &amp;
$I849  &amp; "', '" &amp;
$O849  &amp; "', "  &amp;
$S849  &amp; ", '"  &amp;
TEXT($U849,"dd/mm/aaaa")  &amp; "', "   &amp;
$V849  &amp; ", "   &amp;
$X849  &amp; ", "   &amp;
$Z849  &amp; ", "   &amp;
IF($AB849 &lt;&gt; "", $AB849, "NULL")  &amp; ", "   &amp;
$AK849  &amp; ");"</f>
        <v>#REF!</v>
      </c>
    </row>
    <row r="850" spans="1:38" x14ac:dyDescent="0.2">
      <c r="A850" s="7" cm="1">
        <f t="array" aca="1" ref="A850" ca="1">INDEX(Companies!$A:$A,RANDBETWEEN(2,COUNTA(Companies!$A:$A)),1)</f>
        <v>2</v>
      </c>
      <c r="B850" s="5">
        <f t="shared" si="169"/>
        <v>849</v>
      </c>
      <c r="C850" s="5" t="str" cm="1">
        <f t="array" ref="C850">SHA1HASH($B850)</f>
        <v>967d1c50af49565e3ab37a33780edf8a1d2d43ea</v>
      </c>
      <c r="D850" s="6">
        <f t="shared" ca="1" si="170"/>
        <v>1</v>
      </c>
      <c r="E850" s="7">
        <f ca="1">IF($B850 = 1 + N("Presidente"),
    127,
    IF($B850 = 2 + N("Vice-Presidente"),
        72,
        IF($B850 = 3 + N("Secretária bilíngue"),
            13,
            RANDBETWEEN(5,COUNT(Name!$A:$A) + 1)
        )
    )
)</f>
        <v>113</v>
      </c>
      <c r="F850" s="7" t="str">
        <f ca="1">VLOOKUP($E850,Name!$A:$B,2,FALSE)</f>
        <v>Desiré</v>
      </c>
      <c r="G850" s="7">
        <f ca="1" xml:space="preserve">
IF($B850 = 1,
    0,
    RANDBETWEEN(5,COUNT('Last name'!$A:$A) + 1)
)</f>
        <v>78</v>
      </c>
      <c r="H850" s="7" t="str">
        <f ca="1" xml:space="preserve">
IF($B850 = 1 + N("Presidente"),
    "de Orléans e Bragança",
    VLOOKUP($G850,'Last name'!$A:$B,2,FALSE) &amp; " " &amp; VLOOKUP(RANDBETWEEN(5,COUNT('Last name'!$A:$A) + 1),'Last name'!$A:$B,2,FALSE)
)</f>
        <v>Esteves Padrão</v>
      </c>
      <c r="I850" s="7" t="str">
        <f t="shared" ca="1" si="171"/>
        <v>Desiré Esteves Padrão</v>
      </c>
      <c r="J850" s="7" t="str" cm="1">
        <f t="array" aca="1" ref="J850" ca="1">SHA1HASH($I850)</f>
        <v>e2476603c0831bf53d52759f126a9321c6ff4be1</v>
      </c>
      <c r="K850" s="7" cm="1">
        <f t="array" aca="1" ref="K850" ca="1">INDEX(States!$A:$A,M850,1)</f>
        <v>5</v>
      </c>
      <c r="L850" s="7" t="str">
        <f ca="1">VLOOKUP($K850,Countries!$A:$B,2,FALSE)</f>
        <v>Portugal</v>
      </c>
      <c r="M850" s="7" cm="1">
        <f t="array" aca="1" ref="M850" ca="1">INDEX(States!$C:$C,RANDBETWEEN(5,COUNTA(States!$A:$A) + 1),1)</f>
        <v>18</v>
      </c>
      <c r="N850" s="7" t="str">
        <f ca="1">VLOOKUP($M850,States!$C:$D,2,FALSE)</f>
        <v>Castelo Branco</v>
      </c>
      <c r="O850" s="7" t="str">
        <f ca="1">VLOOKUP($E850,Name!$A:$C,3,FALSE)</f>
        <v>F</v>
      </c>
      <c r="P850" s="7" t="str">
        <f ca="1">VLOOKUP($O850,Genders!$B:$C,2,FALSE)</f>
        <v>Female</v>
      </c>
      <c r="Q850" s="7" cm="1">
        <f t="array" aca="1" ref="Q850" ca="1">INDEX('Marital status'!$A:$A,RANDBETWEEN(5,COUNTA('Marital status'!$A:$A) + 1),1)</f>
        <v>6</v>
      </c>
      <c r="R850" s="7" t="str">
        <f ca="1">VLOOKUP($Q850,'Marital status'!$A:$B,2,FALSE)</f>
        <v>DIVORCED</v>
      </c>
      <c r="S850" s="7">
        <f t="shared" ca="1" si="172"/>
        <v>5</v>
      </c>
      <c r="T850" s="7" t="str">
        <f ca="1">VLOOKUP($S850,Ethnicities!$A:$B,2,FALSE)</f>
        <v>ASIAN</v>
      </c>
      <c r="U850" s="8">
        <f t="shared" ca="1" si="173"/>
        <v>23322</v>
      </c>
      <c r="V850" s="6">
        <f t="shared" ca="1" si="174"/>
        <v>7</v>
      </c>
      <c r="W850" s="8" t="str">
        <f ca="1">VLOOKUP($V850,'Background education'!$A:$B,2,FALSE)</f>
        <v>Undergraduate degree</v>
      </c>
      <c r="X850" s="7">
        <f ca="1" xml:space="preserve">
  IF(OR($Z850 = 5, $Z850 = 6, $Z850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850" s="7" t="str">
        <f ca="1">VLOOKUP($X850,Departments!$A:$B,2,FALSE)</f>
        <v>Finance</v>
      </c>
      <c r="Z850" s="6">
        <f t="shared" ca="1" si="175"/>
        <v>10</v>
      </c>
      <c r="AA850" s="7" t="str">
        <f ca="1">VLOOKUP($Z850,Roles!$A:$B,2,FALSE)</f>
        <v>Trainee</v>
      </c>
      <c r="AB850" s="6" t="e">
        <f t="shared" ca="1" si="176"/>
        <v>#N/A</v>
      </c>
      <c r="AC850" s="7" t="e">
        <f ca="1" xml:space="preserve">
IF(
  ISNA($AB850),
  NA(),
  VLOOKUP($AB850,Levels!$A:$B,2,FALSE)
)</f>
        <v>#N/A</v>
      </c>
      <c r="AD850" s="8">
        <f t="shared" ca="1" si="177"/>
        <v>38080</v>
      </c>
      <c r="AE850" s="6">
        <f ca="1">RANDBETWEEN(5,COUNTA('Recruitment source'!$A:$A) + 1)</f>
        <v>9</v>
      </c>
      <c r="AF850" s="6" t="str">
        <f ca="1">VLOOKUP($AE850,'Recruitment source'!$A:$B,2,FALSE)</f>
        <v>Empregos Online</v>
      </c>
      <c r="AG850" s="8" t="e">
        <f t="shared" ca="1" si="178"/>
        <v>#N/A</v>
      </c>
      <c r="AH850" s="6" t="e">
        <f t="shared" ca="1" si="179"/>
        <v>#N/A</v>
      </c>
      <c r="AI850" s="6" t="e">
        <f ca="1" xml:space="preserve">
IF(
  ISNA($AH850),
  NA(),
  VLOOKUP($AH850,'Reasons for dismissal'!$A:$B,2,FALSE)
)</f>
        <v>#N/A</v>
      </c>
      <c r="AJ850" s="6">
        <f t="shared" ca="1" si="180"/>
        <v>5</v>
      </c>
      <c r="AK850" s="1">
        <f t="shared" ca="1" si="181"/>
        <v>1305</v>
      </c>
      <c r="AL8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$A850  &amp; ", "   &amp;
$B850  &amp; ", "   &amp;
$D850  &amp; ", '"  &amp;
$I850  &amp; "', '" &amp;
$O850  &amp; "', "  &amp;
$S850  &amp; ", '"  &amp;
TEXT($U850,"dd/mm/aaaa")  &amp; "', "   &amp;
$V850  &amp; ", "   &amp;
$X850  &amp; ", "   &amp;
$Z850  &amp; ", "   &amp;
IF($AB850 &lt;&gt; "", $AB850, "NULL")  &amp; ", "   &amp;
$AK850  &amp; ");"</f>
        <v>#REF!</v>
      </c>
    </row>
    <row r="851" spans="1:38" x14ac:dyDescent="0.2">
      <c r="A851" s="7" cm="1">
        <f t="array" aca="1" ref="A851" ca="1">INDEX(Companies!$A:$A,RANDBETWEEN(2,COUNTA(Companies!$A:$A)),1)</f>
        <v>2</v>
      </c>
      <c r="B851" s="5">
        <f t="shared" si="169"/>
        <v>850</v>
      </c>
      <c r="C851" s="5" t="str" cm="1">
        <f t="array" ref="C851">SHA1HASH($B851)</f>
        <v>842066fdfe3fe1ad160fe790e41af09901100f39</v>
      </c>
      <c r="D851" s="6">
        <f t="shared" ca="1" si="170"/>
        <v>1</v>
      </c>
      <c r="E851" s="7">
        <f ca="1">IF($B851 = 1 + N("Presidente"),
    127,
    IF($B851 = 2 + N("Vice-Presidente"),
        72,
        IF($B851 = 3 + N("Secretária bilíngue"),
            13,
            RANDBETWEEN(5,COUNT(Name!$A:$A) + 1)
        )
    )
)</f>
        <v>267</v>
      </c>
      <c r="F851" s="7" t="str">
        <f ca="1">VLOOKUP($E851,Name!$A:$B,2,FALSE)</f>
        <v>Maria Heloísa</v>
      </c>
      <c r="G851" s="7">
        <f ca="1" xml:space="preserve">
IF($B851 = 1,
    0,
    RANDBETWEEN(5,COUNT('Last name'!$A:$A) + 1)
)</f>
        <v>144</v>
      </c>
      <c r="H851" s="7" t="str">
        <f ca="1" xml:space="preserve">
IF($B851 = 1 + N("Presidente"),
    "de Orléans e Bragança",
    VLOOKUP($G851,'Last name'!$A:$B,2,FALSE) &amp; " " &amp; VLOOKUP(RANDBETWEEN(5,COUNT('Last name'!$A:$A) + 1),'Last name'!$A:$B,2,FALSE)
)</f>
        <v>Padrão Mazza</v>
      </c>
      <c r="I851" s="7" t="str">
        <f t="shared" ca="1" si="171"/>
        <v>Maria Heloísa Padrão Mazza</v>
      </c>
      <c r="J851" s="7" t="str" cm="1">
        <f t="array" aca="1" ref="J851" ca="1">SHA1HASH($I851)</f>
        <v>26768878da7a89209d83d65d543a2923916bb978</v>
      </c>
      <c r="K851" s="7" cm="1">
        <f t="array" aca="1" ref="K851" ca="1">INDEX(States!$A:$A,M851,1)</f>
        <v>5</v>
      </c>
      <c r="L851" s="7" t="str">
        <f ca="1">VLOOKUP($K851,Countries!$A:$B,2,FALSE)</f>
        <v>Portugal</v>
      </c>
      <c r="M851" s="7" cm="1">
        <f t="array" aca="1" ref="M851" ca="1">INDEX(States!$C:$C,RANDBETWEEN(5,COUNTA(States!$A:$A) + 1),1)</f>
        <v>12</v>
      </c>
      <c r="N851" s="7" t="str">
        <f ca="1">VLOOKUP($M851,States!$C:$D,2,FALSE)</f>
        <v>Leiria</v>
      </c>
      <c r="O851" s="7" t="str">
        <f ca="1">VLOOKUP($E851,Name!$A:$C,3,FALSE)</f>
        <v>F</v>
      </c>
      <c r="P851" s="7" t="str">
        <f ca="1">VLOOKUP($O851,Genders!$B:$C,2,FALSE)</f>
        <v>Female</v>
      </c>
      <c r="Q851" s="7" cm="1">
        <f t="array" aca="1" ref="Q851" ca="1">INDEX('Marital status'!$A:$A,RANDBETWEEN(5,COUNTA('Marital status'!$A:$A) + 1),1)</f>
        <v>5</v>
      </c>
      <c r="R851" s="7" t="str">
        <f ca="1">VLOOKUP($Q851,'Marital status'!$A:$B,2,FALSE)</f>
        <v xml:space="preserve"> Separated </v>
      </c>
      <c r="S851" s="7">
        <f t="shared" ca="1" si="172"/>
        <v>5</v>
      </c>
      <c r="T851" s="7" t="str">
        <f ca="1">VLOOKUP($S851,Ethnicities!$A:$B,2,FALSE)</f>
        <v>ASIAN</v>
      </c>
      <c r="U851" s="8">
        <f t="shared" ca="1" si="173"/>
        <v>18095</v>
      </c>
      <c r="V851" s="6">
        <f t="shared" ca="1" si="174"/>
        <v>8</v>
      </c>
      <c r="W851" s="8" t="str">
        <f ca="1">VLOOKUP($V851,'Background education'!$A:$B,2,FALSE)</f>
        <v>Graduate school</v>
      </c>
      <c r="X851" s="7">
        <f ca="1" xml:space="preserve">
  IF(OR($Z851 = 5, $Z851 = 6, $Z851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851" s="7" t="str">
        <f ca="1">VLOOKUP($X851,Departments!$A:$B,2,FALSE)</f>
        <v xml:space="preserve"> Commercial</v>
      </c>
      <c r="Z851" s="6">
        <f t="shared" ca="1" si="175"/>
        <v>11</v>
      </c>
      <c r="AA851" s="7" t="str">
        <f ca="1">VLOOKUP($Z851,Roles!$A:$B,2,FALSE)</f>
        <v>Analyst</v>
      </c>
      <c r="AB851" s="6">
        <f t="shared" ca="1" si="176"/>
        <v>6</v>
      </c>
      <c r="AC851" s="7" t="str">
        <f ca="1" xml:space="preserve">
IF(
  ISNA($AB851),
  NA(),
  VLOOKUP($AB851,Levels!$A:$B,2,FALSE)
)</f>
        <v>Pleno</v>
      </c>
      <c r="AD851" s="8">
        <f t="shared" ca="1" si="177"/>
        <v>41061</v>
      </c>
      <c r="AE851" s="6">
        <f ca="1">RANDBETWEEN(5,COUNTA('Recruitment source'!$A:$A) + 1)</f>
        <v>14</v>
      </c>
      <c r="AF851" s="6" t="str">
        <f ca="1">VLOOKUP($AE851,'Recruitment source'!$A:$B,2,FALSE)</f>
        <v>LinkedIn</v>
      </c>
      <c r="AG851" s="8" t="e">
        <f t="shared" ca="1" si="178"/>
        <v>#N/A</v>
      </c>
      <c r="AH851" s="6" t="e">
        <f t="shared" ca="1" si="179"/>
        <v>#N/A</v>
      </c>
      <c r="AI851" s="6" t="e">
        <f ca="1" xml:space="preserve">
IF(
  ISNA($AH851),
  NA(),
  VLOOKUP($AH851,'Reasons for dismissal'!$A:$B,2,FALSE)
)</f>
        <v>#N/A</v>
      </c>
      <c r="AJ851" s="6">
        <f t="shared" ca="1" si="180"/>
        <v>5</v>
      </c>
      <c r="AK851" s="1">
        <f t="shared" ca="1" si="181"/>
        <v>3080</v>
      </c>
      <c r="AL8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$A851  &amp; ", "   &amp;
$B851  &amp; ", "   &amp;
$D851  &amp; ", '"  &amp;
$I851  &amp; "', '" &amp;
$O851  &amp; "', "  &amp;
$S851  &amp; ", '"  &amp;
TEXT($U851,"dd/mm/aaaa")  &amp; "', "   &amp;
$V851  &amp; ", "   &amp;
$X851  &amp; ", "   &amp;
$Z851  &amp; ", "   &amp;
IF($AB851 &lt;&gt; "", $AB851, "NULL")  &amp; ", "   &amp;
$AK851  &amp; ");"</f>
        <v>#REF!</v>
      </c>
    </row>
    <row r="852" spans="1:38" x14ac:dyDescent="0.2">
      <c r="A852" s="7" cm="1">
        <f t="array" aca="1" ref="A852" ca="1">INDEX(Companies!$A:$A,RANDBETWEEN(2,COUNTA(Companies!$A:$A)),1)</f>
        <v>2</v>
      </c>
      <c r="B852" s="5">
        <f t="shared" si="169"/>
        <v>851</v>
      </c>
      <c r="C852" s="5" t="str" cm="1">
        <f t="array" ref="C852">SHA1HASH($B852)</f>
        <v>b1b986990332a28a0a8011eb538f1ded941bb5ad</v>
      </c>
      <c r="D852" s="6">
        <f t="shared" ca="1" si="170"/>
        <v>1</v>
      </c>
      <c r="E852" s="7">
        <f ca="1">IF($B852 = 1 + N("Presidente"),
    127,
    IF($B852 = 2 + N("Vice-Presidente"),
        72,
        IF($B852 = 3 + N("Secretária bilíngue"),
            13,
            RANDBETWEEN(5,COUNT(Name!$A:$A) + 1)
        )
    )
)</f>
        <v>48</v>
      </c>
      <c r="F852" s="7" t="str">
        <f ca="1">VLOOKUP($E852,Name!$A:$B,2,FALSE)</f>
        <v>Anthony</v>
      </c>
      <c r="G852" s="7">
        <f ca="1" xml:space="preserve">
IF($B852 = 1,
    0,
    RANDBETWEEN(5,COUNT('Last name'!$A:$A) + 1)
)</f>
        <v>26</v>
      </c>
      <c r="H852" s="7" t="str">
        <f ca="1" xml:space="preserve">
IF($B852 = 1 + N("Presidente"),
    "de Orléans e Bragança",
    VLOOKUP($G852,'Last name'!$A:$B,2,FALSE) &amp; " " &amp; VLOOKUP(RANDBETWEEN(5,COUNT('Last name'!$A:$A) + 1),'Last name'!$A:$B,2,FALSE)
)</f>
        <v>Azeredo Pinheiro</v>
      </c>
      <c r="I852" s="7" t="str">
        <f t="shared" ca="1" si="171"/>
        <v>Anthony Azeredo Pinheiro</v>
      </c>
      <c r="J852" s="7" t="str" cm="1">
        <f t="array" aca="1" ref="J852" ca="1">SHA1HASH($I852)</f>
        <v>ebe38b830019cf14cc9120aa285545ed94806566</v>
      </c>
      <c r="K852" s="7" cm="1">
        <f t="array" aca="1" ref="K852" ca="1">INDEX(States!$A:$A,M852,1)</f>
        <v>5</v>
      </c>
      <c r="L852" s="7" t="str">
        <f ca="1">VLOOKUP($K852,Countries!$A:$B,2,FALSE)</f>
        <v>Portugal</v>
      </c>
      <c r="M852" s="7" cm="1">
        <f t="array" aca="1" ref="M852" ca="1">INDEX(States!$C:$C,RANDBETWEEN(5,COUNTA(States!$A:$A) + 1),1)</f>
        <v>14</v>
      </c>
      <c r="N852" s="7" t="str">
        <f ca="1">VLOOKUP($M852,States!$C:$D,2,FALSE)</f>
        <v>Madeira</v>
      </c>
      <c r="O852" s="7" t="str">
        <f ca="1">VLOOKUP($E852,Name!$A:$C,3,FALSE)</f>
        <v>M</v>
      </c>
      <c r="P852" s="7" t="str">
        <f ca="1">VLOOKUP($O852,Genders!$B:$C,2,FALSE)</f>
        <v>Male</v>
      </c>
      <c r="Q852" s="7" cm="1">
        <f t="array" aca="1" ref="Q852" ca="1">INDEX('Marital status'!$A:$A,RANDBETWEEN(5,COUNTA('Marital status'!$A:$A) + 1),1)</f>
        <v>6</v>
      </c>
      <c r="R852" s="7" t="str">
        <f ca="1">VLOOKUP($Q852,'Marital status'!$A:$B,2,FALSE)</f>
        <v>DIVORCED</v>
      </c>
      <c r="S852" s="7">
        <f t="shared" ca="1" si="172"/>
        <v>5</v>
      </c>
      <c r="T852" s="7" t="str">
        <f ca="1">VLOOKUP($S852,Ethnicities!$A:$B,2,FALSE)</f>
        <v>ASIAN</v>
      </c>
      <c r="U852" s="8">
        <f t="shared" ca="1" si="173"/>
        <v>33083</v>
      </c>
      <c r="V852" s="6">
        <f t="shared" ca="1" si="174"/>
        <v>7</v>
      </c>
      <c r="W852" s="8" t="str">
        <f ca="1">VLOOKUP($V852,'Background education'!$A:$B,2,FALSE)</f>
        <v>Undergraduate degree</v>
      </c>
      <c r="X852" s="7">
        <f ca="1" xml:space="preserve">
  IF(OR($Z852 = 5, $Z852 = 6, $Z852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852" s="7" t="str">
        <f ca="1">VLOOKUP($X852,Departments!$A:$B,2,FALSE)</f>
        <v>Administration</v>
      </c>
      <c r="Z852" s="6">
        <f t="shared" ca="1" si="175"/>
        <v>9</v>
      </c>
      <c r="AA852" s="7" t="str">
        <f ca="1">VLOOKUP($Z852,Roles!$A:$B,2,FALSE)</f>
        <v>Intern</v>
      </c>
      <c r="AB852" s="6" t="e">
        <f t="shared" ca="1" si="176"/>
        <v>#N/A</v>
      </c>
      <c r="AC852" s="7" t="e">
        <f ca="1" xml:space="preserve">
IF(
  ISNA($AB852),
  NA(),
  VLOOKUP($AB852,Levels!$A:$B,2,FALSE)
)</f>
        <v>#N/A</v>
      </c>
      <c r="AD852" s="8">
        <f t="shared" ca="1" si="177"/>
        <v>36684</v>
      </c>
      <c r="AE852" s="6">
        <f ca="1">RANDBETWEEN(5,COUNTA('Recruitment source'!$A:$A) + 1)</f>
        <v>13</v>
      </c>
      <c r="AF852" s="6" t="str">
        <f ca="1">VLOOKUP($AE852,'Recruitment source'!$A:$B,2,FALSE)</f>
        <v>Google</v>
      </c>
      <c r="AG852" s="8" t="e">
        <f t="shared" ca="1" si="178"/>
        <v>#N/A</v>
      </c>
      <c r="AH852" s="6" t="e">
        <f t="shared" ca="1" si="179"/>
        <v>#N/A</v>
      </c>
      <c r="AI852" s="6" t="e">
        <f ca="1" xml:space="preserve">
IF(
  ISNA($AH852),
  NA(),
  VLOOKUP($AH852,'Reasons for dismissal'!$A:$B,2,FALSE)
)</f>
        <v>#N/A</v>
      </c>
      <c r="AJ852" s="6">
        <f t="shared" ca="1" si="180"/>
        <v>5</v>
      </c>
      <c r="AK852" s="1">
        <f t="shared" ca="1" si="181"/>
        <v>1205</v>
      </c>
      <c r="AL8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$A852  &amp; ", "   &amp;
$B852  &amp; ", "   &amp;
$D852  &amp; ", '"  &amp;
$I852  &amp; "', '" &amp;
$O852  &amp; "', "  &amp;
$S852  &amp; ", '"  &amp;
TEXT($U852,"dd/mm/aaaa")  &amp; "', "   &amp;
$V852  &amp; ", "   &amp;
$X852  &amp; ", "   &amp;
$Z852  &amp; ", "   &amp;
IF($AB852 &lt;&gt; "", $AB852, "NULL")  &amp; ", "   &amp;
$AK852  &amp; ");"</f>
        <v>#REF!</v>
      </c>
    </row>
    <row r="853" spans="1:38" x14ac:dyDescent="0.2">
      <c r="A853" s="7" cm="1">
        <f t="array" aca="1" ref="A853" ca="1">INDEX(Companies!$A:$A,RANDBETWEEN(2,COUNTA(Companies!$A:$A)),1)</f>
        <v>2</v>
      </c>
      <c r="B853" s="5">
        <f t="shared" si="169"/>
        <v>852</v>
      </c>
      <c r="C853" s="5" t="str" cm="1">
        <f t="array" ref="C853">SHA1HASH($B853)</f>
        <v>2dcc3820e64b3d1a7866b22935c695fd6aa3980a</v>
      </c>
      <c r="D853" s="6">
        <f t="shared" ca="1" si="170"/>
        <v>1</v>
      </c>
      <c r="E853" s="7">
        <f ca="1">IF($B853 = 1 + N("Presidente"),
    127,
    IF($B853 = 2 + N("Vice-Presidente"),
        72,
        IF($B853 = 3 + N("Secretária bilíngue"),
            13,
            RANDBETWEEN(5,COUNT(Name!$A:$A) + 1)
        )
    )
)</f>
        <v>195</v>
      </c>
      <c r="F853" s="7" t="str">
        <f ca="1">VLOOKUP($E853,Name!$A:$B,2,FALSE)</f>
        <v>Joaquim</v>
      </c>
      <c r="G853" s="7">
        <f ca="1" xml:space="preserve">
IF($B853 = 1,
    0,
    RANDBETWEEN(5,COUNT('Last name'!$A:$A) + 1)
)</f>
        <v>174</v>
      </c>
      <c r="H853" s="7" t="str">
        <f ca="1" xml:space="preserve">
IF($B853 = 1 + N("Presidente"),
    "de Orléans e Bragança",
    VLOOKUP($G853,'Last name'!$A:$B,2,FALSE) &amp; " " &amp; VLOOKUP(RANDBETWEEN(5,COUNT('Last name'!$A:$A) + 1),'Last name'!$A:$B,2,FALSE)
)</f>
        <v>Santana Leitão</v>
      </c>
      <c r="I853" s="7" t="str">
        <f t="shared" ca="1" si="171"/>
        <v>Joaquim Santana Leitão</v>
      </c>
      <c r="J853" s="7" t="str" cm="1">
        <f t="array" aca="1" ref="J853" ca="1">SHA1HASH($I853)</f>
        <v>17b64fb5c73cb8e0540f5cdfc24ea0c979f3956d</v>
      </c>
      <c r="K853" s="7" cm="1">
        <f t="array" aca="1" ref="K853" ca="1">INDEX(States!$A:$A,M853,1)</f>
        <v>5</v>
      </c>
      <c r="L853" s="7" t="str">
        <f ca="1">VLOOKUP($K853,Countries!$A:$B,2,FALSE)</f>
        <v>Portugal</v>
      </c>
      <c r="M853" s="7" cm="1">
        <f t="array" aca="1" ref="M853" ca="1">INDEX(States!$C:$C,RANDBETWEEN(5,COUNTA(States!$A:$A) + 1),1)</f>
        <v>10</v>
      </c>
      <c r="N853" s="7" t="str">
        <f ca="1">VLOOKUP($M853,States!$C:$D,2,FALSE)</f>
        <v>Faro</v>
      </c>
      <c r="O853" s="7" t="str">
        <f ca="1">VLOOKUP($E853,Name!$A:$C,3,FALSE)</f>
        <v>M</v>
      </c>
      <c r="P853" s="7" t="str">
        <f ca="1">VLOOKUP($O853,Genders!$B:$C,2,FALSE)</f>
        <v>Male</v>
      </c>
      <c r="Q853" s="7" cm="1">
        <f t="array" aca="1" ref="Q853" ca="1">INDEX('Marital status'!$A:$A,RANDBETWEEN(5,COUNTA('Marital status'!$A:$A) + 1),1)</f>
        <v>0</v>
      </c>
      <c r="R853" s="7" t="e">
        <f ca="1">VLOOKUP($Q853,'Marital status'!$A:$B,2,FALSE)</f>
        <v>#N/A</v>
      </c>
      <c r="S853" s="7">
        <f t="shared" ca="1" si="172"/>
        <v>5</v>
      </c>
      <c r="T853" s="7" t="str">
        <f ca="1">VLOOKUP($S853,Ethnicities!$A:$B,2,FALSE)</f>
        <v>ASIAN</v>
      </c>
      <c r="U853" s="8">
        <f t="shared" ca="1" si="173"/>
        <v>17657</v>
      </c>
      <c r="V853" s="6">
        <f t="shared" ca="1" si="174"/>
        <v>7</v>
      </c>
      <c r="W853" s="8" t="str">
        <f ca="1">VLOOKUP($V853,'Background education'!$A:$B,2,FALSE)</f>
        <v>Undergraduate degree</v>
      </c>
      <c r="X853" s="7">
        <f ca="1" xml:space="preserve">
  IF(OR($Z853 = 5, $Z853 = 6, $Z853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853" s="7" t="str">
        <f ca="1">VLOOKUP($X853,Departments!$A:$B,2,FALSE)</f>
        <v>Communication &amp; Marketing</v>
      </c>
      <c r="Z853" s="6">
        <f t="shared" ca="1" si="175"/>
        <v>11</v>
      </c>
      <c r="AA853" s="7" t="str">
        <f ca="1">VLOOKUP($Z853,Roles!$A:$B,2,FALSE)</f>
        <v>Analyst</v>
      </c>
      <c r="AB853" s="6">
        <f t="shared" ca="1" si="176"/>
        <v>5</v>
      </c>
      <c r="AC853" s="7" t="str">
        <f ca="1" xml:space="preserve">
IF(
  ISNA($AB853),
  NA(),
  VLOOKUP($AB853,Levels!$A:$B,2,FALSE)
)</f>
        <v>Junior</v>
      </c>
      <c r="AD853" s="8">
        <f t="shared" ca="1" si="177"/>
        <v>40657</v>
      </c>
      <c r="AE853" s="6">
        <f ca="1">RANDBETWEEN(5,COUNTA('Recruitment source'!$A:$A) + 1)</f>
        <v>7</v>
      </c>
      <c r="AF853" s="6" t="str">
        <f ca="1">VLOOKUP($AE853,'Recruitment source'!$A:$B,2,FALSE)</f>
        <v>SAPO Emprego</v>
      </c>
      <c r="AG853" s="8" t="e">
        <f t="shared" ca="1" si="178"/>
        <v>#N/A</v>
      </c>
      <c r="AH853" s="6" t="e">
        <f t="shared" ca="1" si="179"/>
        <v>#N/A</v>
      </c>
      <c r="AI853" s="6" t="e">
        <f ca="1" xml:space="preserve">
IF(
  ISNA($AH853),
  NA(),
  VLOOKUP($AH853,'Reasons for dismissal'!$A:$B,2,FALSE)
)</f>
        <v>#N/A</v>
      </c>
      <c r="AJ853" s="6">
        <f t="shared" ca="1" si="180"/>
        <v>5</v>
      </c>
      <c r="AK853" s="1">
        <f t="shared" ca="1" si="181"/>
        <v>2580</v>
      </c>
      <c r="AL8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$A853  &amp; ", "   &amp;
$B853  &amp; ", "   &amp;
$D853  &amp; ", '"  &amp;
$I853  &amp; "', '" &amp;
$O853  &amp; "', "  &amp;
$S853  &amp; ", '"  &amp;
TEXT($U853,"dd/mm/aaaa")  &amp; "', "   &amp;
$V853  &amp; ", "   &amp;
$X853  &amp; ", "   &amp;
$Z853  &amp; ", "   &amp;
IF($AB853 &lt;&gt; "", $AB853, "NULL")  &amp; ", "   &amp;
$AK853  &amp; ");"</f>
        <v>#REF!</v>
      </c>
    </row>
    <row r="854" spans="1:38" x14ac:dyDescent="0.2">
      <c r="A854" s="7" cm="1">
        <f t="array" aca="1" ref="A854" ca="1">INDEX(Companies!$A:$A,RANDBETWEEN(2,COUNTA(Companies!$A:$A)),1)</f>
        <v>2</v>
      </c>
      <c r="B854" s="5">
        <f t="shared" si="169"/>
        <v>853</v>
      </c>
      <c r="C854" s="5" t="str" cm="1">
        <f t="array" ref="C854">SHA1HASH($B854)</f>
        <v>43d6eec5164077cafdcbd2c7bb5bc888e4e526ca</v>
      </c>
      <c r="D854" s="6">
        <f t="shared" ca="1" si="170"/>
        <v>1</v>
      </c>
      <c r="E854" s="7">
        <f ca="1">IF($B854 = 1 + N("Presidente"),
    127,
    IF($B854 = 2 + N("Vice-Presidente"),
        72,
        IF($B854 = 3 + N("Secretária bilíngue"),
            13,
            RANDBETWEEN(5,COUNT(Name!$A:$A) + 1)
        )
    )
)</f>
        <v>225</v>
      </c>
      <c r="F854" s="7" t="str">
        <f ca="1">VLOOKUP($E854,Name!$A:$B,2,FALSE)</f>
        <v>Levi</v>
      </c>
      <c r="G854" s="7">
        <f ca="1" xml:space="preserve">
IF($B854 = 1,
    0,
    RANDBETWEEN(5,COUNT('Last name'!$A:$A) + 1)
)</f>
        <v>51</v>
      </c>
      <c r="H854" s="7" t="str">
        <f ca="1" xml:space="preserve">
IF($B854 = 1 + N("Presidente"),
    "de Orléans e Bragança",
    VLOOKUP($G854,'Last name'!$A:$B,2,FALSE) &amp; " " &amp; VLOOKUP(RANDBETWEEN(5,COUNT('Last name'!$A:$A) + 1),'Last name'!$A:$B,2,FALSE)
)</f>
        <v>Café Ferreira</v>
      </c>
      <c r="I854" s="7" t="str">
        <f t="shared" ca="1" si="171"/>
        <v>Levi Café Ferreira</v>
      </c>
      <c r="J854" s="7" t="str" cm="1">
        <f t="array" aca="1" ref="J854" ca="1">SHA1HASH($I854)</f>
        <v>0bf219cf9e8cdfb982b88fb02e642f66d8f8241e</v>
      </c>
      <c r="K854" s="7" cm="1">
        <f t="array" aca="1" ref="K854" ca="1">INDEX(States!$A:$A,M854,1)</f>
        <v>5</v>
      </c>
      <c r="L854" s="7" t="str">
        <f ca="1">VLOOKUP($K854,Countries!$A:$B,2,FALSE)</f>
        <v>Portugal</v>
      </c>
      <c r="M854" s="7" cm="1">
        <f t="array" aca="1" ref="M854" ca="1">INDEX(States!$C:$C,RANDBETWEEN(5,COUNTA(States!$A:$A) + 1),1)</f>
        <v>17</v>
      </c>
      <c r="N854" s="7" t="str">
        <f ca="1">VLOOKUP($M854,States!$C:$D,2,FALSE)</f>
        <v>Viseu</v>
      </c>
      <c r="O854" s="7" t="str">
        <f ca="1">VLOOKUP($E854,Name!$A:$C,3,FALSE)</f>
        <v>M</v>
      </c>
      <c r="P854" s="7" t="str">
        <f ca="1">VLOOKUP($O854,Genders!$B:$C,2,FALSE)</f>
        <v>Male</v>
      </c>
      <c r="Q854" s="7" cm="1">
        <f t="array" aca="1" ref="Q854" ca="1">INDEX('Marital status'!$A:$A,RANDBETWEEN(5,COUNTA('Marital status'!$A:$A) + 1),1)</f>
        <v>5</v>
      </c>
      <c r="R854" s="7" t="str">
        <f ca="1">VLOOKUP($Q854,'Marital status'!$A:$B,2,FALSE)</f>
        <v xml:space="preserve"> Separated </v>
      </c>
      <c r="S854" s="7">
        <f t="shared" ca="1" si="172"/>
        <v>6</v>
      </c>
      <c r="T854" s="7" t="str">
        <f ca="1">VLOOKUP($S854,Ethnicities!$A:$B,2,FALSE)</f>
        <v xml:space="preserve">  american Indian or Alaska Native</v>
      </c>
      <c r="U854" s="8">
        <f t="shared" ca="1" si="173"/>
        <v>17978</v>
      </c>
      <c r="V854" s="6">
        <f t="shared" ca="1" si="174"/>
        <v>7</v>
      </c>
      <c r="W854" s="8" t="str">
        <f ca="1">VLOOKUP($V854,'Background education'!$A:$B,2,FALSE)</f>
        <v>Undergraduate degree</v>
      </c>
      <c r="X854" s="7">
        <f ca="1" xml:space="preserve">
  IF(OR($Z854 = 5, $Z854 = 6, $Z854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854" s="7" t="str">
        <f ca="1">VLOOKUP($X854,Departments!$A:$B,2,FALSE)</f>
        <v>Human Resource</v>
      </c>
      <c r="Z854" s="6">
        <f t="shared" ca="1" si="175"/>
        <v>9</v>
      </c>
      <c r="AA854" s="7" t="str">
        <f ca="1">VLOOKUP($Z854,Roles!$A:$B,2,FALSE)</f>
        <v>Intern</v>
      </c>
      <c r="AB854" s="6" t="e">
        <f t="shared" ca="1" si="176"/>
        <v>#N/A</v>
      </c>
      <c r="AC854" s="7" t="e">
        <f ca="1" xml:space="preserve">
IF(
  ISNA($AB854),
  NA(),
  VLOOKUP($AB854,Levels!$A:$B,2,FALSE)
)</f>
        <v>#N/A</v>
      </c>
      <c r="AD854" s="8">
        <f t="shared" ca="1" si="177"/>
        <v>40291</v>
      </c>
      <c r="AE854" s="6">
        <f ca="1">RANDBETWEEN(5,COUNTA('Recruitment source'!$A:$A) + 1)</f>
        <v>14</v>
      </c>
      <c r="AF854" s="6" t="str">
        <f ca="1">VLOOKUP($AE854,'Recruitment source'!$A:$B,2,FALSE)</f>
        <v>LinkedIn</v>
      </c>
      <c r="AG854" s="8" t="e">
        <f t="shared" ca="1" si="178"/>
        <v>#N/A</v>
      </c>
      <c r="AH854" s="6" t="e">
        <f t="shared" ca="1" si="179"/>
        <v>#N/A</v>
      </c>
      <c r="AI854" s="6" t="e">
        <f ca="1" xml:space="preserve">
IF(
  ISNA($AH854),
  NA(),
  VLOOKUP($AH854,'Reasons for dismissal'!$A:$B,2,FALSE)
)</f>
        <v>#N/A</v>
      </c>
      <c r="AJ854" s="6">
        <f t="shared" ca="1" si="180"/>
        <v>5</v>
      </c>
      <c r="AK854" s="1">
        <f t="shared" ca="1" si="181"/>
        <v>1285</v>
      </c>
      <c r="AL8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$A854  &amp; ", "   &amp;
$B854  &amp; ", "   &amp;
$D854  &amp; ", '"  &amp;
$I854  &amp; "', '" &amp;
$O854  &amp; "', "  &amp;
$S854  &amp; ", '"  &amp;
TEXT($U854,"dd/mm/aaaa")  &amp; "', "   &amp;
$V854  &amp; ", "   &amp;
$X854  &amp; ", "   &amp;
$Z854  &amp; ", "   &amp;
IF($AB854 &lt;&gt; "", $AB854, "NULL")  &amp; ", "   &amp;
$AK854  &amp; ");"</f>
        <v>#REF!</v>
      </c>
    </row>
    <row r="855" spans="1:38" x14ac:dyDescent="0.2">
      <c r="A855" s="7" cm="1">
        <f t="array" aca="1" ref="A855" ca="1">INDEX(Companies!$A:$A,RANDBETWEEN(2,COUNTA(Companies!$A:$A)),1)</f>
        <v>2</v>
      </c>
      <c r="B855" s="5">
        <f t="shared" si="169"/>
        <v>854</v>
      </c>
      <c r="C855" s="5" t="str" cm="1">
        <f t="array" ref="C855">SHA1HASH($B855)</f>
        <v>cbc34d5f74b1c72aff8c37c780075f5f69e0f4a4</v>
      </c>
      <c r="D855" s="6">
        <f t="shared" ca="1" si="170"/>
        <v>1</v>
      </c>
      <c r="E855" s="7">
        <f ca="1">IF($B855 = 1 + N("Presidente"),
    127,
    IF($B855 = 2 + N("Vice-Presidente"),
        72,
        IF($B855 = 3 + N("Secretária bilíngue"),
            13,
            RANDBETWEEN(5,COUNT(Name!$A:$A) + 1)
        )
    )
)</f>
        <v>41</v>
      </c>
      <c r="F855" s="7" t="str">
        <f ca="1">VLOOKUP($E855,Name!$A:$B,2,FALSE)</f>
        <v>Ane Caroline</v>
      </c>
      <c r="G855" s="7">
        <f ca="1" xml:space="preserve">
IF($B855 = 1,
    0,
    RANDBETWEEN(5,COUNT('Last name'!$A:$A) + 1)
)</f>
        <v>82</v>
      </c>
      <c r="H855" s="7" t="str">
        <f ca="1" xml:space="preserve">
IF($B855 = 1 + N("Presidente"),
    "de Orléans e Bragança",
    VLOOKUP($G855,'Last name'!$A:$B,2,FALSE) &amp; " " &amp; VLOOKUP(RANDBETWEEN(5,COUNT('Last name'!$A:$A) + 1),'Last name'!$A:$B,2,FALSE)
)</f>
        <v>Farina Malafaia</v>
      </c>
      <c r="I855" s="7" t="str">
        <f t="shared" ca="1" si="171"/>
        <v>Ane Caroline Farina Malafaia</v>
      </c>
      <c r="J855" s="7" t="str" cm="1">
        <f t="array" aca="1" ref="J855" ca="1">SHA1HASH($I855)</f>
        <v>06f4a708551f8c4c34b51f5f5282df25e31a14cc</v>
      </c>
      <c r="K855" s="7" cm="1">
        <f t="array" aca="1" ref="K855" ca="1">INDEX(States!$A:$A,M855,1)</f>
        <v>5</v>
      </c>
      <c r="L855" s="7" t="str">
        <f ca="1">VLOOKUP($K855,Countries!$A:$B,2,FALSE)</f>
        <v>Portugal</v>
      </c>
      <c r="M855" s="7" cm="1">
        <f t="array" aca="1" ref="M855" ca="1">INDEX(States!$C:$C,RANDBETWEEN(5,COUNTA(States!$A:$A) + 1),1)</f>
        <v>22</v>
      </c>
      <c r="N855" s="7" t="str">
        <f ca="1">VLOOKUP($M855,States!$C:$D,2,FALSE)</f>
        <v>Vila Real</v>
      </c>
      <c r="O855" s="7" t="str">
        <f ca="1">VLOOKUP($E855,Name!$A:$C,3,FALSE)</f>
        <v>F</v>
      </c>
      <c r="P855" s="7" t="str">
        <f ca="1">VLOOKUP($O855,Genders!$B:$C,2,FALSE)</f>
        <v>Female</v>
      </c>
      <c r="Q855" s="7" cm="1">
        <f t="array" aca="1" ref="Q855" ca="1">INDEX('Marital status'!$A:$A,RANDBETWEEN(5,COUNTA('Marital status'!$A:$A) + 1),1)</f>
        <v>6</v>
      </c>
      <c r="R855" s="7" t="str">
        <f ca="1">VLOOKUP($Q855,'Marital status'!$A:$B,2,FALSE)</f>
        <v>DIVORCED</v>
      </c>
      <c r="S855" s="7">
        <f t="shared" ca="1" si="172"/>
        <v>8</v>
      </c>
      <c r="T855" s="7" t="e">
        <f ca="1">VLOOKUP($S855,Ethnicities!$A:$B,2,FALSE)</f>
        <v>#N/A</v>
      </c>
      <c r="U855" s="8">
        <f t="shared" ca="1" si="173"/>
        <v>30990</v>
      </c>
      <c r="V855" s="6">
        <f t="shared" ca="1" si="174"/>
        <v>7</v>
      </c>
      <c r="W855" s="8" t="str">
        <f ca="1">VLOOKUP($V855,'Background education'!$A:$B,2,FALSE)</f>
        <v>Undergraduate degree</v>
      </c>
      <c r="X855" s="7">
        <f ca="1" xml:space="preserve">
  IF(OR($Z855 = 5, $Z855 = 6, $Z855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855" s="7" t="str">
        <f ca="1">VLOOKUP($X855,Departments!$A:$B,2,FALSE)</f>
        <v xml:space="preserve"> Presidency</v>
      </c>
      <c r="Z855" s="6">
        <f t="shared" ca="1" si="175"/>
        <v>11</v>
      </c>
      <c r="AA855" s="7" t="str">
        <f ca="1">VLOOKUP($Z855,Roles!$A:$B,2,FALSE)</f>
        <v>Analyst</v>
      </c>
      <c r="AB855" s="6">
        <f t="shared" ca="1" si="176"/>
        <v>5</v>
      </c>
      <c r="AC855" s="7" t="str">
        <f ca="1" xml:space="preserve">
IF(
  ISNA($AB855),
  NA(),
  VLOOKUP($AB855,Levels!$A:$B,2,FALSE)
)</f>
        <v>Junior</v>
      </c>
      <c r="AD855" s="8">
        <f t="shared" ca="1" si="177"/>
        <v>41757</v>
      </c>
      <c r="AE855" s="6">
        <f ca="1">RANDBETWEEN(5,COUNTA('Recruitment source'!$A:$A) + 1)</f>
        <v>13</v>
      </c>
      <c r="AF855" s="6" t="str">
        <f ca="1">VLOOKUP($AE855,'Recruitment source'!$A:$B,2,FALSE)</f>
        <v>Google</v>
      </c>
      <c r="AG855" s="8" t="e">
        <f t="shared" ca="1" si="178"/>
        <v>#N/A</v>
      </c>
      <c r="AH855" s="6" t="e">
        <f t="shared" ca="1" si="179"/>
        <v>#N/A</v>
      </c>
      <c r="AI855" s="6" t="e">
        <f ca="1" xml:space="preserve">
IF(
  ISNA($AH855),
  NA(),
  VLOOKUP($AH855,'Reasons for dismissal'!$A:$B,2,FALSE)
)</f>
        <v>#N/A</v>
      </c>
      <c r="AJ855" s="6">
        <f t="shared" ca="1" si="180"/>
        <v>5</v>
      </c>
      <c r="AK855" s="1">
        <f t="shared" ca="1" si="181"/>
        <v>2500</v>
      </c>
      <c r="AL8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$A855  &amp; ", "   &amp;
$B855  &amp; ", "   &amp;
$D855  &amp; ", '"  &amp;
$I855  &amp; "', '" &amp;
$O855  &amp; "', "  &amp;
$S855  &amp; ", '"  &amp;
TEXT($U855,"dd/mm/aaaa")  &amp; "', "   &amp;
$V855  &amp; ", "   &amp;
$X855  &amp; ", "   &amp;
$Z855  &amp; ", "   &amp;
IF($AB855 &lt;&gt; "", $AB855, "NULL")  &amp; ", "   &amp;
$AK855  &amp; ");"</f>
        <v>#REF!</v>
      </c>
    </row>
    <row r="856" spans="1:38" x14ac:dyDescent="0.2">
      <c r="A856" s="7" cm="1">
        <f t="array" aca="1" ref="A856" ca="1">INDEX(Companies!$A:$A,RANDBETWEEN(2,COUNTA(Companies!$A:$A)),1)</f>
        <v>2</v>
      </c>
      <c r="B856" s="5">
        <f t="shared" si="169"/>
        <v>855</v>
      </c>
      <c r="C856" s="5" t="str" cm="1">
        <f t="array" ref="C856">SHA1HASH($B856)</f>
        <v>ebcab2a931b194b46b7af052d17915e104a90428</v>
      </c>
      <c r="D856" s="6">
        <f t="shared" ca="1" si="170"/>
        <v>1</v>
      </c>
      <c r="E856" s="7">
        <f ca="1">IF($B856 = 1 + N("Presidente"),
    127,
    IF($B856 = 2 + N("Vice-Presidente"),
        72,
        IF($B856 = 3 + N("Secretária bilíngue"),
            13,
            RANDBETWEEN(5,COUNT(Name!$A:$A) + 1)
        )
    )
)</f>
        <v>123</v>
      </c>
      <c r="F856" s="7" t="str">
        <f ca="1">VLOOKUP($E856,Name!$A:$B,2,FALSE)</f>
        <v>Emanuelly</v>
      </c>
      <c r="G856" s="7">
        <f ca="1" xml:space="preserve">
IF($B856 = 1,
    0,
    RANDBETWEEN(5,COUNT('Last name'!$A:$A) + 1)
)</f>
        <v>19</v>
      </c>
      <c r="H856" s="7" t="str">
        <f ca="1" xml:space="preserve">
IF($B856 = 1 + N("Presidente"),
    "de Orléans e Bragança",
    VLOOKUP($G856,'Last name'!$A:$B,2,FALSE) &amp; " " &amp; VLOOKUP(RANDBETWEEN(5,COUNT('Last name'!$A:$A) + 1),'Last name'!$A:$B,2,FALSE)
)</f>
        <v>Anjos Aragão</v>
      </c>
      <c r="I856" s="7" t="str">
        <f t="shared" ca="1" si="171"/>
        <v>Emanuelly Anjos Aragão</v>
      </c>
      <c r="J856" s="7" t="str" cm="1">
        <f t="array" aca="1" ref="J856" ca="1">SHA1HASH($I856)</f>
        <v>d4260e53101179cee08555ca014db4bc74881993</v>
      </c>
      <c r="K856" s="7" cm="1">
        <f t="array" aca="1" ref="K856" ca="1">INDEX(States!$A:$A,M856,1)</f>
        <v>5</v>
      </c>
      <c r="L856" s="7" t="str">
        <f ca="1">VLOOKUP($K856,Countries!$A:$B,2,FALSE)</f>
        <v>Portugal</v>
      </c>
      <c r="M856" s="7" cm="1">
        <f t="array" aca="1" ref="M856" ca="1">INDEX(States!$C:$C,RANDBETWEEN(5,COUNTA(States!$A:$A) + 1),1)</f>
        <v>18</v>
      </c>
      <c r="N856" s="7" t="str">
        <f ca="1">VLOOKUP($M856,States!$C:$D,2,FALSE)</f>
        <v>Castelo Branco</v>
      </c>
      <c r="O856" s="7" t="str">
        <f ca="1">VLOOKUP($E856,Name!$A:$C,3,FALSE)</f>
        <v>F</v>
      </c>
      <c r="P856" s="7" t="str">
        <f ca="1">VLOOKUP($O856,Genders!$B:$C,2,FALSE)</f>
        <v>Female</v>
      </c>
      <c r="Q856" s="7" cm="1">
        <f t="array" aca="1" ref="Q856" ca="1">INDEX('Marital status'!$A:$A,RANDBETWEEN(5,COUNTA('Marital status'!$A:$A) + 1),1)</f>
        <v>6</v>
      </c>
      <c r="R856" s="7" t="str">
        <f ca="1">VLOOKUP($Q856,'Marital status'!$A:$B,2,FALSE)</f>
        <v>DIVORCED</v>
      </c>
      <c r="S856" s="7">
        <f t="shared" ca="1" si="172"/>
        <v>5</v>
      </c>
      <c r="T856" s="7" t="str">
        <f ca="1">VLOOKUP($S856,Ethnicities!$A:$B,2,FALSE)</f>
        <v>ASIAN</v>
      </c>
      <c r="U856" s="8">
        <f t="shared" ca="1" si="173"/>
        <v>33412</v>
      </c>
      <c r="V856" s="6">
        <f t="shared" ca="1" si="174"/>
        <v>7</v>
      </c>
      <c r="W856" s="8" t="str">
        <f ca="1">VLOOKUP($V856,'Background education'!$A:$B,2,FALSE)</f>
        <v>Undergraduate degree</v>
      </c>
      <c r="X856" s="7">
        <f ca="1" xml:space="preserve">
  IF(OR($Z856 = 5, $Z856 = 6, $Z856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856" s="7" t="str">
        <f ca="1">VLOOKUP($X856,Departments!$A:$B,2,FALSE)</f>
        <v>Communication &amp; Marketing</v>
      </c>
      <c r="Z856" s="6">
        <f t="shared" ca="1" si="175"/>
        <v>9</v>
      </c>
      <c r="AA856" s="7" t="str">
        <f ca="1">VLOOKUP($Z856,Roles!$A:$B,2,FALSE)</f>
        <v>Intern</v>
      </c>
      <c r="AB856" s="6" t="e">
        <f t="shared" ca="1" si="176"/>
        <v>#N/A</v>
      </c>
      <c r="AC856" s="7" t="e">
        <f ca="1" xml:space="preserve">
IF(
  ISNA($AB856),
  NA(),
  VLOOKUP($AB856,Levels!$A:$B,2,FALSE)
)</f>
        <v>#N/A</v>
      </c>
      <c r="AD856" s="8">
        <f t="shared" ca="1" si="177"/>
        <v>37405</v>
      </c>
      <c r="AE856" s="6">
        <f ca="1">RANDBETWEEN(5,COUNTA('Recruitment source'!$A:$A) + 1)</f>
        <v>10</v>
      </c>
      <c r="AF856" s="6" t="str">
        <f ca="1">VLOOKUP($AE856,'Recruitment source'!$A:$B,2,FALSE)</f>
        <v>Jobs in Lisbon</v>
      </c>
      <c r="AG856" s="8" t="e">
        <f t="shared" ca="1" si="178"/>
        <v>#N/A</v>
      </c>
      <c r="AH856" s="6" t="e">
        <f t="shared" ca="1" si="179"/>
        <v>#N/A</v>
      </c>
      <c r="AI856" s="6" t="e">
        <f ca="1" xml:space="preserve">
IF(
  ISNA($AH856),
  NA(),
  VLOOKUP($AH856,'Reasons for dismissal'!$A:$B,2,FALSE)
)</f>
        <v>#N/A</v>
      </c>
      <c r="AJ856" s="6">
        <f t="shared" ca="1" si="180"/>
        <v>4</v>
      </c>
      <c r="AK856" s="1">
        <f t="shared" ca="1" si="181"/>
        <v>1285</v>
      </c>
      <c r="AL8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$A856  &amp; ", "   &amp;
$B856  &amp; ", "   &amp;
$D856  &amp; ", '"  &amp;
$I856  &amp; "', '" &amp;
$O856  &amp; "', "  &amp;
$S856  &amp; ", '"  &amp;
TEXT($U856,"dd/mm/aaaa")  &amp; "', "   &amp;
$V856  &amp; ", "   &amp;
$X856  &amp; ", "   &amp;
$Z856  &amp; ", "   &amp;
IF($AB856 &lt;&gt; "", $AB856, "NULL")  &amp; ", "   &amp;
$AK856  &amp; ");"</f>
        <v>#REF!</v>
      </c>
    </row>
    <row r="857" spans="1:38" x14ac:dyDescent="0.2">
      <c r="A857" s="7" cm="1">
        <f t="array" aca="1" ref="A857" ca="1">INDEX(Companies!$A:$A,RANDBETWEEN(2,COUNTA(Companies!$A:$A)),1)</f>
        <v>2</v>
      </c>
      <c r="B857" s="5">
        <f t="shared" si="169"/>
        <v>856</v>
      </c>
      <c r="C857" s="5" t="str" cm="1">
        <f t="array" ref="C857">SHA1HASH($B857)</f>
        <v>efe76debc08f498165df7f907b88ebc293d438e1</v>
      </c>
      <c r="D857" s="6">
        <f t="shared" ca="1" si="170"/>
        <v>1</v>
      </c>
      <c r="E857" s="7">
        <f ca="1">IF($B857 = 1 + N("Presidente"),
    127,
    IF($B857 = 2 + N("Vice-Presidente"),
        72,
        IF($B857 = 3 + N("Secretária bilíngue"),
            13,
            RANDBETWEEN(5,COUNT(Name!$A:$A) + 1)
        )
    )
)</f>
        <v>215</v>
      </c>
      <c r="F857" s="7" t="str">
        <f ca="1">VLOOKUP($E857,Name!$A:$B,2,FALSE)</f>
        <v>Kloe</v>
      </c>
      <c r="G857" s="7">
        <f ca="1" xml:space="preserve">
IF($B857 = 1,
    0,
    RANDBETWEEN(5,COUNT('Last name'!$A:$A) + 1)
)</f>
        <v>180</v>
      </c>
      <c r="H857" s="7" t="str">
        <f ca="1" xml:space="preserve">
IF($B857 = 1 + N("Presidente"),
    "de Orléans e Bragança",
    VLOOKUP($G857,'Last name'!$A:$B,2,FALSE) &amp; " " &amp; VLOOKUP(RANDBETWEEN(5,COUNT('Last name'!$A:$A) + 1),'Last name'!$A:$B,2,FALSE)
)</f>
        <v>Silva Pellegrini</v>
      </c>
      <c r="I857" s="7" t="str">
        <f t="shared" ca="1" si="171"/>
        <v>Kloe Silva Pellegrini</v>
      </c>
      <c r="J857" s="7" t="str" cm="1">
        <f t="array" aca="1" ref="J857" ca="1">SHA1HASH($I857)</f>
        <v>5c58293e238337c0992da73bcdc9b9b10e9b3403</v>
      </c>
      <c r="K857" s="7" cm="1">
        <f t="array" aca="1" ref="K857" ca="1">INDEX(States!$A:$A,M857,1)</f>
        <v>5</v>
      </c>
      <c r="L857" s="7" t="str">
        <f ca="1">VLOOKUP($K857,Countries!$A:$B,2,FALSE)</f>
        <v>Portugal</v>
      </c>
      <c r="M857" s="7" cm="1">
        <f t="array" aca="1" ref="M857" ca="1">INDEX(States!$C:$C,RANDBETWEEN(5,COUNTA(States!$A:$A) + 1),1)</f>
        <v>16</v>
      </c>
      <c r="N857" s="7" t="str">
        <f ca="1">VLOOKUP($M857,States!$C:$D,2,FALSE)</f>
        <v>Azores</v>
      </c>
      <c r="O857" s="7" t="str">
        <f ca="1">VLOOKUP($E857,Name!$A:$C,3,FALSE)</f>
        <v>F</v>
      </c>
      <c r="P857" s="7" t="str">
        <f ca="1">VLOOKUP($O857,Genders!$B:$C,2,FALSE)</f>
        <v>Female</v>
      </c>
      <c r="Q857" s="7" cm="1">
        <f t="array" aca="1" ref="Q857" ca="1">INDEX('Marital status'!$A:$A,RANDBETWEEN(5,COUNTA('Marital status'!$A:$A) + 1),1)</f>
        <v>5</v>
      </c>
      <c r="R857" s="7" t="str">
        <f ca="1">VLOOKUP($Q857,'Marital status'!$A:$B,2,FALSE)</f>
        <v xml:space="preserve"> Separated </v>
      </c>
      <c r="S857" s="7">
        <f t="shared" ca="1" si="172"/>
        <v>5</v>
      </c>
      <c r="T857" s="7" t="str">
        <f ca="1">VLOOKUP($S857,Ethnicities!$A:$B,2,FALSE)</f>
        <v>ASIAN</v>
      </c>
      <c r="U857" s="8">
        <f t="shared" ca="1" si="173"/>
        <v>30313</v>
      </c>
      <c r="V857" s="6">
        <f t="shared" ca="1" si="174"/>
        <v>7</v>
      </c>
      <c r="W857" s="8" t="str">
        <f ca="1">VLOOKUP($V857,'Background education'!$A:$B,2,FALSE)</f>
        <v>Undergraduate degree</v>
      </c>
      <c r="X857" s="7">
        <f ca="1" xml:space="preserve">
  IF(OR($Z857 = 5, $Z857 = 6, $Z857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857" s="7" t="str">
        <f ca="1">VLOOKUP($X857,Departments!$A:$B,2,FALSE)</f>
        <v xml:space="preserve"> Commercial</v>
      </c>
      <c r="Z857" s="6">
        <f t="shared" ca="1" si="175"/>
        <v>11</v>
      </c>
      <c r="AA857" s="7" t="str">
        <f ca="1">VLOOKUP($Z857,Roles!$A:$B,2,FALSE)</f>
        <v>Analyst</v>
      </c>
      <c r="AB857" s="6">
        <f t="shared" ca="1" si="176"/>
        <v>7</v>
      </c>
      <c r="AC857" s="7" t="str">
        <f ca="1" xml:space="preserve">
IF(
  ISNA($AB857),
  NA(),
  VLOOKUP($AB857,Levels!$A:$B,2,FALSE)
)</f>
        <v>Senior</v>
      </c>
      <c r="AD857" s="8">
        <f t="shared" ca="1" si="177"/>
        <v>41221</v>
      </c>
      <c r="AE857" s="6">
        <f ca="1">RANDBETWEEN(5,COUNTA('Recruitment source'!$A:$A) + 1)</f>
        <v>7</v>
      </c>
      <c r="AF857" s="6" t="str">
        <f ca="1">VLOOKUP($AE857,'Recruitment source'!$A:$B,2,FALSE)</f>
        <v>SAPO Emprego</v>
      </c>
      <c r="AG857" s="8" t="e">
        <f t="shared" ca="1" si="178"/>
        <v>#N/A</v>
      </c>
      <c r="AH857" s="6" t="e">
        <f t="shared" ca="1" si="179"/>
        <v>#N/A</v>
      </c>
      <c r="AI857" s="6" t="e">
        <f ca="1" xml:space="preserve">
IF(
  ISNA($AH857),
  NA(),
  VLOOKUP($AH857,'Reasons for dismissal'!$A:$B,2,FALSE)
)</f>
        <v>#N/A</v>
      </c>
      <c r="AJ857" s="6">
        <f t="shared" ca="1" si="180"/>
        <v>5</v>
      </c>
      <c r="AK857" s="1">
        <f t="shared" ca="1" si="181"/>
        <v>2580</v>
      </c>
      <c r="AL8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$A857  &amp; ", "   &amp;
$B857  &amp; ", "   &amp;
$D857  &amp; ", '"  &amp;
$I857  &amp; "', '" &amp;
$O857  &amp; "', "  &amp;
$S857  &amp; ", '"  &amp;
TEXT($U857,"dd/mm/aaaa")  &amp; "', "   &amp;
$V857  &amp; ", "   &amp;
$X857  &amp; ", "   &amp;
$Z857  &amp; ", "   &amp;
IF($AB857 &lt;&gt; "", $AB857, "NULL")  &amp; ", "   &amp;
$AK857  &amp; ");"</f>
        <v>#REF!</v>
      </c>
    </row>
    <row r="858" spans="1:38" x14ac:dyDescent="0.2">
      <c r="A858" s="7" cm="1">
        <f t="array" aca="1" ref="A858" ca="1">INDEX(Companies!$A:$A,RANDBETWEEN(2,COUNTA(Companies!$A:$A)),1)</f>
        <v>2</v>
      </c>
      <c r="B858" s="5">
        <f t="shared" si="169"/>
        <v>857</v>
      </c>
      <c r="C858" s="5" t="str" cm="1">
        <f t="array" ref="C858">SHA1HASH($B858)</f>
        <v>c44201fe5bac6de29c443c0c27cc988299120d45</v>
      </c>
      <c r="D858" s="6">
        <f t="shared" ca="1" si="170"/>
        <v>1</v>
      </c>
      <c r="E858" s="7">
        <f ca="1">IF($B858 = 1 + N("Presidente"),
    127,
    IF($B858 = 2 + N("Vice-Presidente"),
        72,
        IF($B858 = 3 + N("Secretária bilíngue"),
            13,
            RANDBETWEEN(5,COUNT(Name!$A:$A) + 1)
        )
    )
)</f>
        <v>220</v>
      </c>
      <c r="F858" s="7" t="str">
        <f ca="1">VLOOKUP($E858,Name!$A:$B,2,FALSE)</f>
        <v>Laura</v>
      </c>
      <c r="G858" s="7">
        <f ca="1" xml:space="preserve">
IF($B858 = 1,
    0,
    RANDBETWEEN(5,COUNT('Last name'!$A:$A) + 1)
)</f>
        <v>70</v>
      </c>
      <c r="H858" s="7" t="str">
        <f ca="1" xml:space="preserve">
IF($B858 = 1 + N("Presidente"),
    "de Orléans e Bragança",
    VLOOKUP($G858,'Last name'!$A:$B,2,FALSE) &amp; " " &amp; VLOOKUP(RANDBETWEEN(5,COUNT('Last name'!$A:$A) + 1),'Last name'!$A:$B,2,FALSE)
)</f>
        <v>Cunha Gallo</v>
      </c>
      <c r="I858" s="7" t="str">
        <f t="shared" ca="1" si="171"/>
        <v>Laura Cunha Gallo</v>
      </c>
      <c r="J858" s="7" t="str" cm="1">
        <f t="array" aca="1" ref="J858" ca="1">SHA1HASH($I858)</f>
        <v>f85afad83e1845b266e243e8a2343278167c8b82</v>
      </c>
      <c r="K858" s="7" cm="1">
        <f t="array" aca="1" ref="K858" ca="1">INDEX(States!$A:$A,M858,1)</f>
        <v>5</v>
      </c>
      <c r="L858" s="7" t="str">
        <f ca="1">VLOOKUP($K858,Countries!$A:$B,2,FALSE)</f>
        <v>Portugal</v>
      </c>
      <c r="M858" s="7" cm="1">
        <f t="array" aca="1" ref="M858" ca="1">INDEX(States!$C:$C,RANDBETWEEN(5,COUNTA(States!$A:$A) + 1),1)</f>
        <v>6</v>
      </c>
      <c r="N858" s="7" t="str">
        <f ca="1">VLOOKUP($M858,States!$C:$D,2,FALSE)</f>
        <v>PORTO</v>
      </c>
      <c r="O858" s="7" t="str">
        <f ca="1">VLOOKUP($E858,Name!$A:$C,3,FALSE)</f>
        <v>F</v>
      </c>
      <c r="P858" s="7" t="str">
        <f ca="1">VLOOKUP($O858,Genders!$B:$C,2,FALSE)</f>
        <v>Female</v>
      </c>
      <c r="Q858" s="7" cm="1">
        <f t="array" aca="1" ref="Q858" ca="1">INDEX('Marital status'!$A:$A,RANDBETWEEN(5,COUNTA('Marital status'!$A:$A) + 1),1)</f>
        <v>5</v>
      </c>
      <c r="R858" s="7" t="str">
        <f ca="1">VLOOKUP($Q858,'Marital status'!$A:$B,2,FALSE)</f>
        <v xml:space="preserve"> Separated </v>
      </c>
      <c r="S858" s="7">
        <f t="shared" ca="1" si="172"/>
        <v>7</v>
      </c>
      <c r="T858" s="7" t="str">
        <f ca="1">VLOOKUP($S858,Ethnicities!$A:$B,2,FALSE)</f>
        <v>Native Hawaiian or Other Pacific Islander</v>
      </c>
      <c r="U858" s="8">
        <f t="shared" ca="1" si="173"/>
        <v>28557</v>
      </c>
      <c r="V858" s="6">
        <f t="shared" ca="1" si="174"/>
        <v>7</v>
      </c>
      <c r="W858" s="8" t="str">
        <f ca="1">VLOOKUP($V858,'Background education'!$A:$B,2,FALSE)</f>
        <v>Undergraduate degree</v>
      </c>
      <c r="X858" s="7">
        <f ca="1" xml:space="preserve">
  IF(OR($Z858 = 5, $Z858 = 6, $Z858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858" s="7" t="str">
        <f ca="1">VLOOKUP($X858,Departments!$A:$B,2,FALSE)</f>
        <v>Audit</v>
      </c>
      <c r="Z858" s="6">
        <f t="shared" ca="1" si="175"/>
        <v>9</v>
      </c>
      <c r="AA858" s="7" t="str">
        <f ca="1">VLOOKUP($Z858,Roles!$A:$B,2,FALSE)</f>
        <v>Intern</v>
      </c>
      <c r="AB858" s="6" t="e">
        <f t="shared" ca="1" si="176"/>
        <v>#N/A</v>
      </c>
      <c r="AC858" s="7" t="e">
        <f ca="1" xml:space="preserve">
IF(
  ISNA($AB858),
  NA(),
  VLOOKUP($AB858,Levels!$A:$B,2,FALSE)
)</f>
        <v>#N/A</v>
      </c>
      <c r="AD858" s="8">
        <f t="shared" ca="1" si="177"/>
        <v>43132</v>
      </c>
      <c r="AE858" s="6">
        <f ca="1">RANDBETWEEN(5,COUNTA('Recruitment source'!$A:$A) + 1)</f>
        <v>9</v>
      </c>
      <c r="AF858" s="6" t="str">
        <f ca="1">VLOOKUP($AE858,'Recruitment source'!$A:$B,2,FALSE)</f>
        <v>Empregos Online</v>
      </c>
      <c r="AG858" s="8" t="e">
        <f t="shared" ca="1" si="178"/>
        <v>#N/A</v>
      </c>
      <c r="AH858" s="6" t="e">
        <f t="shared" ca="1" si="179"/>
        <v>#N/A</v>
      </c>
      <c r="AI858" s="6" t="e">
        <f ca="1" xml:space="preserve">
IF(
  ISNA($AH858),
  NA(),
  VLOOKUP($AH858,'Reasons for dismissal'!$A:$B,2,FALSE)
)</f>
        <v>#N/A</v>
      </c>
      <c r="AJ858" s="6">
        <f t="shared" ca="1" si="180"/>
        <v>5</v>
      </c>
      <c r="AK858" s="1">
        <f t="shared" ca="1" si="181"/>
        <v>1205</v>
      </c>
      <c r="AL8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$A858  &amp; ", "   &amp;
$B858  &amp; ", "   &amp;
$D858  &amp; ", '"  &amp;
$I858  &amp; "', '" &amp;
$O858  &amp; "', "  &amp;
$S858  &amp; ", '"  &amp;
TEXT($U858,"dd/mm/aaaa")  &amp; "', "   &amp;
$V858  &amp; ", "   &amp;
$X858  &amp; ", "   &amp;
$Z858  &amp; ", "   &amp;
IF($AB858 &lt;&gt; "", $AB858, "NULL")  &amp; ", "   &amp;
$AK858  &amp; ");"</f>
        <v>#REF!</v>
      </c>
    </row>
    <row r="859" spans="1:38" x14ac:dyDescent="0.2">
      <c r="A859" s="7" cm="1">
        <f t="array" aca="1" ref="A859" ca="1">INDEX(Companies!$A:$A,RANDBETWEEN(2,COUNTA(Companies!$A:$A)),1)</f>
        <v>2</v>
      </c>
      <c r="B859" s="5">
        <f t="shared" si="169"/>
        <v>858</v>
      </c>
      <c r="C859" s="5" t="str" cm="1">
        <f t="array" ref="C859">SHA1HASH($B859)</f>
        <v>fe39d97644dc1d9ca43e372a80def23eeee66f34</v>
      </c>
      <c r="D859" s="6">
        <f t="shared" ca="1" si="170"/>
        <v>1</v>
      </c>
      <c r="E859" s="7">
        <f ca="1">IF($B859 = 1 + N("Presidente"),
    127,
    IF($B859 = 2 + N("Vice-Presidente"),
        72,
        IF($B859 = 3 + N("Secretária bilíngue"),
            13,
            RANDBETWEEN(5,COUNT(Name!$A:$A) + 1)
        )
    )
)</f>
        <v>245</v>
      </c>
      <c r="F859" s="7" t="str">
        <f ca="1">VLOOKUP($E859,Name!$A:$B,2,FALSE)</f>
        <v>Luiz Henrique</v>
      </c>
      <c r="G859" s="7">
        <f ca="1" xml:space="preserve">
IF($B859 = 1,
    0,
    RANDBETWEEN(5,COUNT('Last name'!$A:$A) + 1)
)</f>
        <v>130</v>
      </c>
      <c r="H859" s="7" t="str">
        <f ca="1" xml:space="preserve">
IF($B859 = 1 + N("Presidente"),
    "de Orléans e Bragança",
    VLOOKUP($G859,'Last name'!$A:$B,2,FALSE) &amp; " " &amp; VLOOKUP(RANDBETWEEN(5,COUNT('Last name'!$A:$A) + 1),'Last name'!$A:$B,2,FALSE)
)</f>
        <v>Monteiro Auth</v>
      </c>
      <c r="I859" s="7" t="str">
        <f t="shared" ca="1" si="171"/>
        <v>Luiz Henrique Monteiro Auth</v>
      </c>
      <c r="J859" s="7" t="str" cm="1">
        <f t="array" aca="1" ref="J859" ca="1">SHA1HASH($I859)</f>
        <v>9448a1e0b60c77625d6c2a54579b121f3e53bbbc</v>
      </c>
      <c r="K859" s="7" cm="1">
        <f t="array" aca="1" ref="K859" ca="1">INDEX(States!$A:$A,M859,1)</f>
        <v>5</v>
      </c>
      <c r="L859" s="7" t="str">
        <f ca="1">VLOOKUP($K859,Countries!$A:$B,2,FALSE)</f>
        <v>Portugal</v>
      </c>
      <c r="M859" s="7" cm="1">
        <f t="array" aca="1" ref="M859" ca="1">INDEX(States!$C:$C,RANDBETWEEN(5,COUNTA(States!$A:$A) + 1),1)</f>
        <v>15</v>
      </c>
      <c r="N859" s="7" t="str">
        <f ca="1">VLOOKUP($M859,States!$C:$D,2,FALSE)</f>
        <v xml:space="preserve"> ÉVORA</v>
      </c>
      <c r="O859" s="7" t="str">
        <f ca="1">VLOOKUP($E859,Name!$A:$C,3,FALSE)</f>
        <v>M</v>
      </c>
      <c r="P859" s="7" t="str">
        <f ca="1">VLOOKUP($O859,Genders!$B:$C,2,FALSE)</f>
        <v>Male</v>
      </c>
      <c r="Q859" s="7" cm="1">
        <f t="array" aca="1" ref="Q859" ca="1">INDEX('Marital status'!$A:$A,RANDBETWEEN(5,COUNTA('Marital status'!$A:$A) + 1),1)</f>
        <v>0</v>
      </c>
      <c r="R859" s="7" t="e">
        <f ca="1">VLOOKUP($Q859,'Marital status'!$A:$B,2,FALSE)</f>
        <v>#N/A</v>
      </c>
      <c r="S859" s="7">
        <f t="shared" ca="1" si="172"/>
        <v>5</v>
      </c>
      <c r="T859" s="7" t="str">
        <f ca="1">VLOOKUP($S859,Ethnicities!$A:$B,2,FALSE)</f>
        <v>ASIAN</v>
      </c>
      <c r="U859" s="8">
        <f t="shared" ca="1" si="173"/>
        <v>20390</v>
      </c>
      <c r="V859" s="6">
        <f t="shared" ca="1" si="174"/>
        <v>8</v>
      </c>
      <c r="W859" s="8" t="str">
        <f ca="1">VLOOKUP($V859,'Background education'!$A:$B,2,FALSE)</f>
        <v>Graduate school</v>
      </c>
      <c r="X859" s="7">
        <f ca="1" xml:space="preserve">
  IF(OR($Z859 = 5, $Z859 = 6, $Z859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859" s="7" t="str">
        <f ca="1">VLOOKUP($X859,Departments!$A:$B,2,FALSE)</f>
        <v xml:space="preserve"> Commercial</v>
      </c>
      <c r="Z859" s="6">
        <f t="shared" ca="1" si="175"/>
        <v>11</v>
      </c>
      <c r="AA859" s="7" t="str">
        <f ca="1">VLOOKUP($Z859,Roles!$A:$B,2,FALSE)</f>
        <v>Analyst</v>
      </c>
      <c r="AB859" s="6">
        <f t="shared" ca="1" si="176"/>
        <v>6</v>
      </c>
      <c r="AC859" s="7" t="str">
        <f ca="1" xml:space="preserve">
IF(
  ISNA($AB859),
  NA(),
  VLOOKUP($AB859,Levels!$A:$B,2,FALSE)
)</f>
        <v>Pleno</v>
      </c>
      <c r="AD859" s="8">
        <f t="shared" ca="1" si="177"/>
        <v>38950</v>
      </c>
      <c r="AE859" s="6">
        <f ca="1">RANDBETWEEN(5,COUNTA('Recruitment source'!$A:$A) + 1)</f>
        <v>15</v>
      </c>
      <c r="AF859" s="6" t="str">
        <f ca="1">VLOOKUP($AE859,'Recruitment source'!$A:$B,2,FALSE)</f>
        <v>Website</v>
      </c>
      <c r="AG859" s="8" t="e">
        <f t="shared" ca="1" si="178"/>
        <v>#N/A</v>
      </c>
      <c r="AH859" s="6" t="e">
        <f t="shared" ca="1" si="179"/>
        <v>#N/A</v>
      </c>
      <c r="AI859" s="6" t="e">
        <f ca="1" xml:space="preserve">
IF(
  ISNA($AH859),
  NA(),
  VLOOKUP($AH859,'Reasons for dismissal'!$A:$B,2,FALSE)
)</f>
        <v>#N/A</v>
      </c>
      <c r="AJ859" s="6">
        <f t="shared" ca="1" si="180"/>
        <v>4</v>
      </c>
      <c r="AK859" s="1">
        <f t="shared" ca="1" si="181"/>
        <v>3080</v>
      </c>
      <c r="AL8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$A859  &amp; ", "   &amp;
$B859  &amp; ", "   &amp;
$D859  &amp; ", '"  &amp;
$I859  &amp; "', '" &amp;
$O859  &amp; "', "  &amp;
$S859  &amp; ", '"  &amp;
TEXT($U859,"dd/mm/aaaa")  &amp; "', "   &amp;
$V859  &amp; ", "   &amp;
$X859  &amp; ", "   &amp;
$Z859  &amp; ", "   &amp;
IF($AB859 &lt;&gt; "", $AB859, "NULL")  &amp; ", "   &amp;
$AK859  &amp; ");"</f>
        <v>#REF!</v>
      </c>
    </row>
    <row r="860" spans="1:38" x14ac:dyDescent="0.2">
      <c r="A860" s="7" cm="1">
        <f t="array" aca="1" ref="A860" ca="1">INDEX(Companies!$A:$A,RANDBETWEEN(2,COUNTA(Companies!$A:$A)),1)</f>
        <v>2</v>
      </c>
      <c r="B860" s="5">
        <f t="shared" si="169"/>
        <v>859</v>
      </c>
      <c r="C860" s="5" t="str" cm="1">
        <f t="array" ref="C860">SHA1HASH($B860)</f>
        <v>812cd8837314e6595fcb0208c63461945db91d06</v>
      </c>
      <c r="D860" s="6">
        <f t="shared" ca="1" si="170"/>
        <v>1</v>
      </c>
      <c r="E860" s="7">
        <f ca="1">IF($B860 = 1 + N("Presidente"),
    127,
    IF($B860 = 2 + N("Vice-Presidente"),
        72,
        IF($B860 = 3 + N("Secretária bilíngue"),
            13,
            RANDBETWEEN(5,COUNT(Name!$A:$A) + 1)
        )
    )
)</f>
        <v>264</v>
      </c>
      <c r="F860" s="7" t="str">
        <f ca="1">VLOOKUP($E860,Name!$A:$B,2,FALSE)</f>
        <v>Maria Flor</v>
      </c>
      <c r="G860" s="7">
        <f ca="1" xml:space="preserve">
IF($B860 = 1,
    0,
    RANDBETWEEN(5,COUNT('Last name'!$A:$A) + 1)
)</f>
        <v>135</v>
      </c>
      <c r="H860" s="7" t="str">
        <f ca="1" xml:space="preserve">
IF($B860 = 1 + N("Presidente"),
    "de Orléans e Bragança",
    VLOOKUP($G860,'Last name'!$A:$B,2,FALSE) &amp; " " &amp; VLOOKUP(RANDBETWEEN(5,COUNT('Last name'!$A:$A) + 1),'Last name'!$A:$B,2,FALSE)
)</f>
        <v>Moreira Farina</v>
      </c>
      <c r="I860" s="7" t="str">
        <f t="shared" ca="1" si="171"/>
        <v>Maria Flor Moreira Farina</v>
      </c>
      <c r="J860" s="7" t="str" cm="1">
        <f t="array" aca="1" ref="J860" ca="1">SHA1HASH($I860)</f>
        <v>a79408fbbb38f12dc6427f1e498dbb71c18a64fa</v>
      </c>
      <c r="K860" s="7" cm="1">
        <f t="array" aca="1" ref="K860" ca="1">INDEX(States!$A:$A,M860,1)</f>
        <v>5</v>
      </c>
      <c r="L860" s="7" t="str">
        <f ca="1">VLOOKUP($K860,Countries!$A:$B,2,FALSE)</f>
        <v>Portugal</v>
      </c>
      <c r="M860" s="7" cm="1">
        <f t="array" aca="1" ref="M860" ca="1">INDEX(States!$C:$C,RANDBETWEEN(5,COUNTA(States!$A:$A) + 1),1)</f>
        <v>22</v>
      </c>
      <c r="N860" s="7" t="str">
        <f ca="1">VLOOKUP($M860,States!$C:$D,2,FALSE)</f>
        <v>Vila Real</v>
      </c>
      <c r="O860" s="7" t="str">
        <f ca="1">VLOOKUP($E860,Name!$A:$C,3,FALSE)</f>
        <v>F</v>
      </c>
      <c r="P860" s="7" t="str">
        <f ca="1">VLOOKUP($O860,Genders!$B:$C,2,FALSE)</f>
        <v>Female</v>
      </c>
      <c r="Q860" s="7" cm="1">
        <f t="array" aca="1" ref="Q860" ca="1">INDEX('Marital status'!$A:$A,RANDBETWEEN(5,COUNTA('Marital status'!$A:$A) + 1),1)</f>
        <v>5</v>
      </c>
      <c r="R860" s="7" t="str">
        <f ca="1">VLOOKUP($Q860,'Marital status'!$A:$B,2,FALSE)</f>
        <v xml:space="preserve"> Separated </v>
      </c>
      <c r="S860" s="7">
        <f t="shared" ca="1" si="172"/>
        <v>5</v>
      </c>
      <c r="T860" s="7" t="str">
        <f ca="1">VLOOKUP($S860,Ethnicities!$A:$B,2,FALSE)</f>
        <v>ASIAN</v>
      </c>
      <c r="U860" s="8">
        <f t="shared" ca="1" si="173"/>
        <v>26945</v>
      </c>
      <c r="V860" s="6">
        <f t="shared" ca="1" si="174"/>
        <v>7</v>
      </c>
      <c r="W860" s="8" t="str">
        <f ca="1">VLOOKUP($V860,'Background education'!$A:$B,2,FALSE)</f>
        <v>Undergraduate degree</v>
      </c>
      <c r="X860" s="7">
        <f ca="1" xml:space="preserve">
  IF(OR($Z860 = 5, $Z860 = 6, $Z860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860" s="7" t="str">
        <f ca="1">VLOOKUP($X860,Departments!$A:$B,2,FALSE)</f>
        <v>Administration</v>
      </c>
      <c r="Z860" s="6">
        <f t="shared" ca="1" si="175"/>
        <v>10</v>
      </c>
      <c r="AA860" s="7" t="str">
        <f ca="1">VLOOKUP($Z860,Roles!$A:$B,2,FALSE)</f>
        <v>Trainee</v>
      </c>
      <c r="AB860" s="6" t="e">
        <f t="shared" ca="1" si="176"/>
        <v>#N/A</v>
      </c>
      <c r="AC860" s="7" t="e">
        <f ca="1" xml:space="preserve">
IF(
  ISNA($AB860),
  NA(),
  VLOOKUP($AB860,Levels!$A:$B,2,FALSE)
)</f>
        <v>#N/A</v>
      </c>
      <c r="AD860" s="8">
        <f t="shared" ca="1" si="177"/>
        <v>42187</v>
      </c>
      <c r="AE860" s="6">
        <f ca="1">RANDBETWEEN(5,COUNTA('Recruitment source'!$A:$A) + 1)</f>
        <v>11</v>
      </c>
      <c r="AF860" s="6" t="str">
        <f ca="1">VLOOKUP($AE860,'Recruitment source'!$A:$B,2,FALSE)</f>
        <v>Next Station</v>
      </c>
      <c r="AG860" s="8" t="e">
        <f t="shared" ca="1" si="178"/>
        <v>#N/A</v>
      </c>
      <c r="AH860" s="6" t="e">
        <f t="shared" ca="1" si="179"/>
        <v>#N/A</v>
      </c>
      <c r="AI860" s="6" t="e">
        <f ca="1" xml:space="preserve">
IF(
  ISNA($AH860),
  NA(),
  VLOOKUP($AH860,'Reasons for dismissal'!$A:$B,2,FALSE)
)</f>
        <v>#N/A</v>
      </c>
      <c r="AJ860" s="6">
        <f t="shared" ca="1" si="180"/>
        <v>5</v>
      </c>
      <c r="AK860" s="1">
        <f t="shared" ca="1" si="181"/>
        <v>1305</v>
      </c>
      <c r="AL8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$A860  &amp; ", "   &amp;
$B860  &amp; ", "   &amp;
$D860  &amp; ", '"  &amp;
$I860  &amp; "', '" &amp;
$O860  &amp; "', "  &amp;
$S860  &amp; ", '"  &amp;
TEXT($U860,"dd/mm/aaaa")  &amp; "', "   &amp;
$V860  &amp; ", "   &amp;
$X860  &amp; ", "   &amp;
$Z860  &amp; ", "   &amp;
IF($AB860 &lt;&gt; "", $AB860, "NULL")  &amp; ", "   &amp;
$AK860  &amp; ");"</f>
        <v>#REF!</v>
      </c>
    </row>
    <row r="861" spans="1:38" x14ac:dyDescent="0.2">
      <c r="A861" s="7" cm="1">
        <f t="array" aca="1" ref="A861" ca="1">INDEX(Companies!$A:$A,RANDBETWEEN(2,COUNTA(Companies!$A:$A)),1)</f>
        <v>2</v>
      </c>
      <c r="B861" s="5">
        <f t="shared" si="169"/>
        <v>860</v>
      </c>
      <c r="C861" s="5" t="str" cm="1">
        <f t="array" ref="C861">SHA1HASH($B861)</f>
        <v>301377d6f91551c76bdeceb505896fd2d31b918e</v>
      </c>
      <c r="D861" s="6">
        <f t="shared" ca="1" si="170"/>
        <v>1</v>
      </c>
      <c r="E861" s="7">
        <f ca="1">IF($B861 = 1 + N("Presidente"),
    127,
    IF($B861 = 2 + N("Vice-Presidente"),
        72,
        IF($B861 = 3 + N("Secretária bilíngue"),
            13,
            RANDBETWEEN(5,COUNT(Name!$A:$A) + 1)
        )
    )
)</f>
        <v>48</v>
      </c>
      <c r="F861" s="7" t="str">
        <f ca="1">VLOOKUP($E861,Name!$A:$B,2,FALSE)</f>
        <v>Anthony</v>
      </c>
      <c r="G861" s="7">
        <f ca="1" xml:space="preserve">
IF($B861 = 1,
    0,
    RANDBETWEEN(5,COUNT('Last name'!$A:$A) + 1)
)</f>
        <v>16</v>
      </c>
      <c r="H861" s="7" t="str">
        <f ca="1" xml:space="preserve">
IF($B861 = 1 + N("Presidente"),
    "de Orléans e Bragança",
    VLOOKUP($G861,'Last name'!$A:$B,2,FALSE) &amp; " " &amp; VLOOKUP(RANDBETWEEN(5,COUNT('Last name'!$A:$A) + 1),'Last name'!$A:$B,2,FALSE)
)</f>
        <v>Amor Martini</v>
      </c>
      <c r="I861" s="7" t="str">
        <f t="shared" ca="1" si="171"/>
        <v>Anthony Amor Martini</v>
      </c>
      <c r="J861" s="7" t="str" cm="1">
        <f t="array" aca="1" ref="J861" ca="1">SHA1HASH($I861)</f>
        <v>a00d659153650a7fdf2416d14adc920bd82f81f7</v>
      </c>
      <c r="K861" s="7" cm="1">
        <f t="array" aca="1" ref="K861" ca="1">INDEX(States!$A:$A,M861,1)</f>
        <v>5</v>
      </c>
      <c r="L861" s="7" t="str">
        <f ca="1">VLOOKUP($K861,Countries!$A:$B,2,FALSE)</f>
        <v>Portugal</v>
      </c>
      <c r="M861" s="7" cm="1">
        <f t="array" aca="1" ref="M861" ca="1">INDEX(States!$C:$C,RANDBETWEEN(5,COUNTA(States!$A:$A) + 1),1)</f>
        <v>24</v>
      </c>
      <c r="N861" s="7" t="str">
        <f ca="1">VLOOKUP($M861,States!$C:$D,2,FALSE)</f>
        <v>Brangança</v>
      </c>
      <c r="O861" s="7" t="str">
        <f ca="1">VLOOKUP($E861,Name!$A:$C,3,FALSE)</f>
        <v>M</v>
      </c>
      <c r="P861" s="7" t="str">
        <f ca="1">VLOOKUP($O861,Genders!$B:$C,2,FALSE)</f>
        <v>Male</v>
      </c>
      <c r="Q861" s="7" cm="1">
        <f t="array" aca="1" ref="Q861" ca="1">INDEX('Marital status'!$A:$A,RANDBETWEEN(5,COUNTA('Marital status'!$A:$A) + 1),1)</f>
        <v>0</v>
      </c>
      <c r="R861" s="7" t="e">
        <f ca="1">VLOOKUP($Q861,'Marital status'!$A:$B,2,FALSE)</f>
        <v>#N/A</v>
      </c>
      <c r="S861" s="7">
        <f t="shared" ca="1" si="172"/>
        <v>6</v>
      </c>
      <c r="T861" s="7" t="str">
        <f ca="1">VLOOKUP($S861,Ethnicities!$A:$B,2,FALSE)</f>
        <v xml:space="preserve">  american Indian or Alaska Native</v>
      </c>
      <c r="U861" s="8">
        <f t="shared" ca="1" si="173"/>
        <v>19018</v>
      </c>
      <c r="V861" s="6">
        <f t="shared" ca="1" si="174"/>
        <v>7</v>
      </c>
      <c r="W861" s="8" t="str">
        <f ca="1">VLOOKUP($V861,'Background education'!$A:$B,2,FALSE)</f>
        <v>Undergraduate degree</v>
      </c>
      <c r="X861" s="7">
        <f ca="1" xml:space="preserve">
  IF(OR($Z861 = 5, $Z861 = 6, $Z861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861" s="7" t="str">
        <f ca="1">VLOOKUP($X861,Departments!$A:$B,2,FALSE)</f>
        <v>Communication &amp; Marketing</v>
      </c>
      <c r="Z861" s="6">
        <f t="shared" ca="1" si="175"/>
        <v>11</v>
      </c>
      <c r="AA861" s="7" t="str">
        <f ca="1">VLOOKUP($Z861,Roles!$A:$B,2,FALSE)</f>
        <v>Analyst</v>
      </c>
      <c r="AB861" s="6">
        <f t="shared" ca="1" si="176"/>
        <v>6</v>
      </c>
      <c r="AC861" s="7" t="str">
        <f ca="1" xml:space="preserve">
IF(
  ISNA($AB861),
  NA(),
  VLOOKUP($AB861,Levels!$A:$B,2,FALSE)
)</f>
        <v>Pleno</v>
      </c>
      <c r="AD861" s="8">
        <f t="shared" ca="1" si="177"/>
        <v>43541</v>
      </c>
      <c r="AE861" s="6">
        <f ca="1">RANDBETWEEN(5,COUNTA('Recruitment source'!$A:$A) + 1)</f>
        <v>8</v>
      </c>
      <c r="AF861" s="6" t="str">
        <f ca="1">VLOOKUP($AE861,'Recruitment source'!$A:$B,2,FALSE)</f>
        <v>Net Empregos</v>
      </c>
      <c r="AG861" s="8" t="e">
        <f t="shared" ca="1" si="178"/>
        <v>#N/A</v>
      </c>
      <c r="AH861" s="6" t="e">
        <f t="shared" ca="1" si="179"/>
        <v>#N/A</v>
      </c>
      <c r="AI861" s="6" t="e">
        <f ca="1" xml:space="preserve">
IF(
  ISNA($AH861),
  NA(),
  VLOOKUP($AH861,'Reasons for dismissal'!$A:$B,2,FALSE)
)</f>
        <v>#N/A</v>
      </c>
      <c r="AJ861" s="6">
        <f t="shared" ca="1" si="180"/>
        <v>5</v>
      </c>
      <c r="AK861" s="1">
        <f t="shared" ca="1" si="181"/>
        <v>2580</v>
      </c>
      <c r="AL8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$A861  &amp; ", "   &amp;
$B861  &amp; ", "   &amp;
$D861  &amp; ", '"  &amp;
$I861  &amp; "', '" &amp;
$O861  &amp; "', "  &amp;
$S861  &amp; ", '"  &amp;
TEXT($U861,"dd/mm/aaaa")  &amp; "', "   &amp;
$V861  &amp; ", "   &amp;
$X861  &amp; ", "   &amp;
$Z861  &amp; ", "   &amp;
IF($AB861 &lt;&gt; "", $AB861, "NULL")  &amp; ", "   &amp;
$AK861  &amp; ");"</f>
        <v>#REF!</v>
      </c>
    </row>
    <row r="862" spans="1:38" x14ac:dyDescent="0.2">
      <c r="A862" s="7" cm="1">
        <f t="array" aca="1" ref="A862" ca="1">INDEX(Companies!$A:$A,RANDBETWEEN(2,COUNTA(Companies!$A:$A)),1)</f>
        <v>2</v>
      </c>
      <c r="B862" s="5">
        <f t="shared" si="169"/>
        <v>861</v>
      </c>
      <c r="C862" s="5" t="str" cm="1">
        <f t="array" ref="C862">SHA1HASH($B862)</f>
        <v>d5843c2634578decb7f59b5452225a8eda6cb8a4</v>
      </c>
      <c r="D862" s="6">
        <f t="shared" ca="1" si="170"/>
        <v>1</v>
      </c>
      <c r="E862" s="7">
        <f ca="1">IF($B862 = 1 + N("Presidente"),
    127,
    IF($B862 = 2 + N("Vice-Presidente"),
        72,
        IF($B862 = 3 + N("Secretária bilíngue"),
            13,
            RANDBETWEEN(5,COUNT(Name!$A:$A) + 1)
        )
    )
)</f>
        <v>334</v>
      </c>
      <c r="F862" s="7" t="str">
        <f ca="1">VLOOKUP($E862,Name!$A:$B,2,FALSE)</f>
        <v>Ryan</v>
      </c>
      <c r="G862" s="7">
        <f ca="1" xml:space="preserve">
IF($B862 = 1,
    0,
    RANDBETWEEN(5,COUNT('Last name'!$A:$A) + 1)
)</f>
        <v>187</v>
      </c>
      <c r="H862" s="7" t="str">
        <f ca="1" xml:space="preserve">
IF($B862 = 1 + N("Presidente"),
    "de Orléans e Bragança",
    VLOOKUP($G862,'Last name'!$A:$B,2,FALSE) &amp; " " &amp; VLOOKUP(RANDBETWEEN(5,COUNT('Last name'!$A:$A) + 1),'Last name'!$A:$B,2,FALSE)
)</f>
        <v>Tavares Rizzo</v>
      </c>
      <c r="I862" s="7" t="str">
        <f t="shared" ca="1" si="171"/>
        <v>Ryan Tavares Rizzo</v>
      </c>
      <c r="J862" s="7" t="str" cm="1">
        <f t="array" aca="1" ref="J862" ca="1">SHA1HASH($I862)</f>
        <v>4b818531dbbe68ce9f0023e23e042ad55f706569</v>
      </c>
      <c r="K862" s="7" cm="1">
        <f t="array" aca="1" ref="K862" ca="1">INDEX(States!$A:$A,M862,1)</f>
        <v>5</v>
      </c>
      <c r="L862" s="7" t="str">
        <f ca="1">VLOOKUP($K862,Countries!$A:$B,2,FALSE)</f>
        <v>Portugal</v>
      </c>
      <c r="M862" s="7" cm="1">
        <f t="array" aca="1" ref="M862" ca="1">INDEX(States!$C:$C,RANDBETWEEN(5,COUNTA(States!$A:$A) + 1),1)</f>
        <v>18</v>
      </c>
      <c r="N862" s="7" t="str">
        <f ca="1">VLOOKUP($M862,States!$C:$D,2,FALSE)</f>
        <v>Castelo Branco</v>
      </c>
      <c r="O862" s="7" t="str">
        <f ca="1">VLOOKUP($E862,Name!$A:$C,3,FALSE)</f>
        <v>M</v>
      </c>
      <c r="P862" s="7" t="str">
        <f ca="1">VLOOKUP($O862,Genders!$B:$C,2,FALSE)</f>
        <v>Male</v>
      </c>
      <c r="Q862" s="7" cm="1">
        <f t="array" aca="1" ref="Q862" ca="1">INDEX('Marital status'!$A:$A,RANDBETWEEN(5,COUNTA('Marital status'!$A:$A) + 1),1)</f>
        <v>6</v>
      </c>
      <c r="R862" s="7" t="str">
        <f ca="1">VLOOKUP($Q862,'Marital status'!$A:$B,2,FALSE)</f>
        <v>DIVORCED</v>
      </c>
      <c r="S862" s="7">
        <f t="shared" ca="1" si="172"/>
        <v>5</v>
      </c>
      <c r="T862" s="7" t="str">
        <f ca="1">VLOOKUP($S862,Ethnicities!$A:$B,2,FALSE)</f>
        <v>ASIAN</v>
      </c>
      <c r="U862" s="8">
        <f t="shared" ca="1" si="173"/>
        <v>30936</v>
      </c>
      <c r="V862" s="6">
        <f t="shared" ca="1" si="174"/>
        <v>7</v>
      </c>
      <c r="W862" s="8" t="str">
        <f ca="1">VLOOKUP($V862,'Background education'!$A:$B,2,FALSE)</f>
        <v>Undergraduate degree</v>
      </c>
      <c r="X862" s="7">
        <f ca="1" xml:space="preserve">
  IF(OR($Z862 = 5, $Z862 = 6, $Z862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862" s="7" t="str">
        <f ca="1">VLOOKUP($X862,Departments!$A:$B,2,FALSE)</f>
        <v>Human Resource</v>
      </c>
      <c r="Z862" s="6">
        <f t="shared" ca="1" si="175"/>
        <v>9</v>
      </c>
      <c r="AA862" s="7" t="str">
        <f ca="1">VLOOKUP($Z862,Roles!$A:$B,2,FALSE)</f>
        <v>Intern</v>
      </c>
      <c r="AB862" s="6" t="e">
        <f t="shared" ca="1" si="176"/>
        <v>#N/A</v>
      </c>
      <c r="AC862" s="7" t="e">
        <f ca="1" xml:space="preserve">
IF(
  ISNA($AB862),
  NA(),
  VLOOKUP($AB862,Levels!$A:$B,2,FALSE)
)</f>
        <v>#N/A</v>
      </c>
      <c r="AD862" s="8">
        <f t="shared" ca="1" si="177"/>
        <v>42962</v>
      </c>
      <c r="AE862" s="6">
        <f ca="1">RANDBETWEEN(5,COUNTA('Recruitment source'!$A:$A) + 1)</f>
        <v>14</v>
      </c>
      <c r="AF862" s="6" t="str">
        <f ca="1">VLOOKUP($AE862,'Recruitment source'!$A:$B,2,FALSE)</f>
        <v>LinkedIn</v>
      </c>
      <c r="AG862" s="8" t="e">
        <f t="shared" ca="1" si="178"/>
        <v>#N/A</v>
      </c>
      <c r="AH862" s="6" t="e">
        <f t="shared" ca="1" si="179"/>
        <v>#N/A</v>
      </c>
      <c r="AI862" s="6" t="e">
        <f ca="1" xml:space="preserve">
IF(
  ISNA($AH862),
  NA(),
  VLOOKUP($AH862,'Reasons for dismissal'!$A:$B,2,FALSE)
)</f>
        <v>#N/A</v>
      </c>
      <c r="AJ862" s="6">
        <f t="shared" ca="1" si="180"/>
        <v>4</v>
      </c>
      <c r="AK862" s="1">
        <f t="shared" ca="1" si="181"/>
        <v>1285</v>
      </c>
      <c r="AL8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$A862  &amp; ", "   &amp;
$B862  &amp; ", "   &amp;
$D862  &amp; ", '"  &amp;
$I862  &amp; "', '" &amp;
$O862  &amp; "', "  &amp;
$S862  &amp; ", '"  &amp;
TEXT($U862,"dd/mm/aaaa")  &amp; "', "   &amp;
$V862  &amp; ", "   &amp;
$X862  &amp; ", "   &amp;
$Z862  &amp; ", "   &amp;
IF($AB862 &lt;&gt; "", $AB862, "NULL")  &amp; ", "   &amp;
$AK862  &amp; ");"</f>
        <v>#REF!</v>
      </c>
    </row>
    <row r="863" spans="1:38" x14ac:dyDescent="0.2">
      <c r="A863" s="7" cm="1">
        <f t="array" aca="1" ref="A863" ca="1">INDEX(Companies!$A:$A,RANDBETWEEN(2,COUNTA(Companies!$A:$A)),1)</f>
        <v>2</v>
      </c>
      <c r="B863" s="5">
        <f t="shared" si="169"/>
        <v>862</v>
      </c>
      <c r="C863" s="5" t="str" cm="1">
        <f t="array" ref="C863">SHA1HASH($B863)</f>
        <v>5753ab09dc6327a1a842ace14c04a539f32e3a30</v>
      </c>
      <c r="D863" s="6">
        <f t="shared" ca="1" si="170"/>
        <v>1</v>
      </c>
      <c r="E863" s="7">
        <f ca="1">IF($B863 = 1 + N("Presidente"),
    127,
    IF($B863 = 2 + N("Vice-Presidente"),
        72,
        IF($B863 = 3 + N("Secretária bilíngue"),
            13,
            RANDBETWEEN(5,COUNT(Name!$A:$A) + 1)
        )
    )
)</f>
        <v>110</v>
      </c>
      <c r="F863" s="7" t="str">
        <f ca="1">VLOOKUP($E863,Name!$A:$B,2,FALSE)</f>
        <v>Davi Miguel</v>
      </c>
      <c r="G863" s="7">
        <f ca="1" xml:space="preserve">
IF($B863 = 1,
    0,
    RANDBETWEEN(5,COUNT('Last name'!$A:$A) + 1)
)</f>
        <v>125</v>
      </c>
      <c r="H863" s="7" t="str">
        <f ca="1" xml:space="preserve">
IF($B863 = 1 + N("Presidente"),
    "de Orléans e Bragança",
    VLOOKUP($G863,'Last name'!$A:$B,2,FALSE) &amp; " " &amp; VLOOKUP(RANDBETWEEN(5,COUNT('Last name'!$A:$A) + 1),'Last name'!$A:$B,2,FALSE)
)</f>
        <v>Medeiros Anjos</v>
      </c>
      <c r="I863" s="7" t="str">
        <f t="shared" ca="1" si="171"/>
        <v>Davi Miguel Medeiros Anjos</v>
      </c>
      <c r="J863" s="7" t="str" cm="1">
        <f t="array" aca="1" ref="J863" ca="1">SHA1HASH($I863)</f>
        <v>49f279c815df43198678c8906fb54815b8089a49</v>
      </c>
      <c r="K863" s="7" cm="1">
        <f t="array" aca="1" ref="K863" ca="1">INDEX(States!$A:$A,M863,1)</f>
        <v>5</v>
      </c>
      <c r="L863" s="7" t="str">
        <f ca="1">VLOOKUP($K863,Countries!$A:$B,2,FALSE)</f>
        <v>Portugal</v>
      </c>
      <c r="M863" s="7" cm="1">
        <f t="array" aca="1" ref="M863" ca="1">INDEX(States!$C:$C,RANDBETWEEN(5,COUNTA(States!$A:$A) + 1),1)</f>
        <v>19</v>
      </c>
      <c r="N863" s="7" t="str">
        <f ca="1">VLOOKUP($M863,States!$C:$D,2,FALSE)</f>
        <v>Beja</v>
      </c>
      <c r="O863" s="7" t="str">
        <f ca="1">VLOOKUP($E863,Name!$A:$C,3,FALSE)</f>
        <v>M</v>
      </c>
      <c r="P863" s="7" t="str">
        <f ca="1">VLOOKUP($O863,Genders!$B:$C,2,FALSE)</f>
        <v>Male</v>
      </c>
      <c r="Q863" s="7" cm="1">
        <f t="array" aca="1" ref="Q863" ca="1">INDEX('Marital status'!$A:$A,RANDBETWEEN(5,COUNTA('Marital status'!$A:$A) + 1),1)</f>
        <v>5</v>
      </c>
      <c r="R863" s="7" t="str">
        <f ca="1">VLOOKUP($Q863,'Marital status'!$A:$B,2,FALSE)</f>
        <v xml:space="preserve"> Separated </v>
      </c>
      <c r="S863" s="7">
        <f t="shared" ca="1" si="172"/>
        <v>5</v>
      </c>
      <c r="T863" s="7" t="str">
        <f ca="1">VLOOKUP($S863,Ethnicities!$A:$B,2,FALSE)</f>
        <v>ASIAN</v>
      </c>
      <c r="U863" s="8">
        <f t="shared" ca="1" si="173"/>
        <v>23208</v>
      </c>
      <c r="V863" s="6">
        <f t="shared" ca="1" si="174"/>
        <v>8</v>
      </c>
      <c r="W863" s="8" t="str">
        <f ca="1">VLOOKUP($V863,'Background education'!$A:$B,2,FALSE)</f>
        <v>Graduate school</v>
      </c>
      <c r="X863" s="7">
        <f ca="1" xml:space="preserve">
  IF(OR($Z863 = 5, $Z863 = 6, $Z863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863" s="7" t="str">
        <f ca="1">VLOOKUP($X863,Departments!$A:$B,2,FALSE)</f>
        <v>Human Resource</v>
      </c>
      <c r="Z863" s="6">
        <f t="shared" ca="1" si="175"/>
        <v>11</v>
      </c>
      <c r="AA863" s="7" t="str">
        <f ca="1">VLOOKUP($Z863,Roles!$A:$B,2,FALSE)</f>
        <v>Analyst</v>
      </c>
      <c r="AB863" s="6">
        <f t="shared" ca="1" si="176"/>
        <v>7</v>
      </c>
      <c r="AC863" s="7" t="str">
        <f ca="1" xml:space="preserve">
IF(
  ISNA($AB863),
  NA(),
  VLOOKUP($AB863,Levels!$A:$B,2,FALSE)
)</f>
        <v>Senior</v>
      </c>
      <c r="AD863" s="8">
        <f t="shared" ca="1" si="177"/>
        <v>37302</v>
      </c>
      <c r="AE863" s="6">
        <f ca="1">RANDBETWEEN(5,COUNTA('Recruitment source'!$A:$A) + 1)</f>
        <v>10</v>
      </c>
      <c r="AF863" s="6" t="str">
        <f ca="1">VLOOKUP($AE863,'Recruitment source'!$A:$B,2,FALSE)</f>
        <v>Jobs in Lisbon</v>
      </c>
      <c r="AG863" s="8" t="e">
        <f t="shared" ca="1" si="178"/>
        <v>#N/A</v>
      </c>
      <c r="AH863" s="6" t="e">
        <f t="shared" ca="1" si="179"/>
        <v>#N/A</v>
      </c>
      <c r="AI863" s="6" t="e">
        <f ca="1" xml:space="preserve">
IF(
  ISNA($AH863),
  NA(),
  VLOOKUP($AH863,'Reasons for dismissal'!$A:$B,2,FALSE)
)</f>
        <v>#N/A</v>
      </c>
      <c r="AJ863" s="6">
        <f t="shared" ca="1" si="180"/>
        <v>4</v>
      </c>
      <c r="AK863" s="1">
        <f t="shared" ca="1" si="181"/>
        <v>3080</v>
      </c>
      <c r="AL8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$A863  &amp; ", "   &amp;
$B863  &amp; ", "   &amp;
$D863  &amp; ", '"  &amp;
$I863  &amp; "', '" &amp;
$O863  &amp; "', "  &amp;
$S863  &amp; ", '"  &amp;
TEXT($U863,"dd/mm/aaaa")  &amp; "', "   &amp;
$V863  &amp; ", "   &amp;
$X863  &amp; ", "   &amp;
$Z863  &amp; ", "   &amp;
IF($AB863 &lt;&gt; "", $AB863, "NULL")  &amp; ", "   &amp;
$AK863  &amp; ");"</f>
        <v>#REF!</v>
      </c>
    </row>
    <row r="864" spans="1:38" x14ac:dyDescent="0.2">
      <c r="A864" s="7" cm="1">
        <f t="array" aca="1" ref="A864" ca="1">INDEX(Companies!$A:$A,RANDBETWEEN(2,COUNTA(Companies!$A:$A)),1)</f>
        <v>2</v>
      </c>
      <c r="B864" s="5">
        <f t="shared" si="169"/>
        <v>863</v>
      </c>
      <c r="C864" s="5" t="str" cm="1">
        <f t="array" ref="C864">SHA1HASH($B864)</f>
        <v>c2145e337ae6b84c33e35cf4b6fd3f3d516631a0</v>
      </c>
      <c r="D864" s="6">
        <f t="shared" ca="1" si="170"/>
        <v>1</v>
      </c>
      <c r="E864" s="7">
        <f ca="1">IF($B864 = 1 + N("Presidente"),
    127,
    IF($B864 = 2 + N("Vice-Presidente"),
        72,
        IF($B864 = 3 + N("Secretária bilíngue"),
            13,
            RANDBETWEEN(5,COUNT(Name!$A:$A) + 1)
        )
    )
)</f>
        <v>142</v>
      </c>
      <c r="F864" s="7" t="str">
        <f ca="1">VLOOKUP($E864,Name!$A:$B,2,FALSE)</f>
        <v>Flaviano</v>
      </c>
      <c r="G864" s="7">
        <f ca="1" xml:space="preserve">
IF($B864 = 1,
    0,
    RANDBETWEEN(5,COUNT('Last name'!$A:$A) + 1)
)</f>
        <v>16</v>
      </c>
      <c r="H864" s="7" t="str">
        <f ca="1" xml:space="preserve">
IF($B864 = 1 + N("Presidente"),
    "de Orléans e Bragança",
    VLOOKUP($G864,'Last name'!$A:$B,2,FALSE) &amp; " " &amp; VLOOKUP(RANDBETWEEN(5,COUNT('Last name'!$A:$A) + 1),'Last name'!$A:$B,2,FALSE)
)</f>
        <v>Amor Carvalho</v>
      </c>
      <c r="I864" s="7" t="str">
        <f t="shared" ca="1" si="171"/>
        <v>Flaviano Amor Carvalho</v>
      </c>
      <c r="J864" s="7" t="str" cm="1">
        <f t="array" aca="1" ref="J864" ca="1">SHA1HASH($I864)</f>
        <v>b848f4a44f2d0f4f8e12297428e890add19eeb9c</v>
      </c>
      <c r="K864" s="7" cm="1">
        <f t="array" aca="1" ref="K864" ca="1">INDEX(States!$A:$A,M864,1)</f>
        <v>5</v>
      </c>
      <c r="L864" s="7" t="str">
        <f ca="1">VLOOKUP($K864,Countries!$A:$B,2,FALSE)</f>
        <v>Portugal</v>
      </c>
      <c r="M864" s="7" cm="1">
        <f t="array" aca="1" ref="M864" ca="1">INDEX(States!$C:$C,RANDBETWEEN(5,COUNTA(States!$A:$A) + 1),1)</f>
        <v>9</v>
      </c>
      <c r="N864" s="7" t="str">
        <f ca="1">VLOOKUP($M864,States!$C:$D,2,FALSE)</f>
        <v>braga</v>
      </c>
      <c r="O864" s="7" t="str">
        <f ca="1">VLOOKUP($E864,Name!$A:$C,3,FALSE)</f>
        <v>M</v>
      </c>
      <c r="P864" s="7" t="str">
        <f ca="1">VLOOKUP($O864,Genders!$B:$C,2,FALSE)</f>
        <v>Male</v>
      </c>
      <c r="Q864" s="7" cm="1">
        <f t="array" aca="1" ref="Q864" ca="1">INDEX('Marital status'!$A:$A,RANDBETWEEN(5,COUNTA('Marital status'!$A:$A) + 1),1)</f>
        <v>6</v>
      </c>
      <c r="R864" s="7" t="str">
        <f ca="1">VLOOKUP($Q864,'Marital status'!$A:$B,2,FALSE)</f>
        <v>DIVORCED</v>
      </c>
      <c r="S864" s="7">
        <f t="shared" ca="1" si="172"/>
        <v>5</v>
      </c>
      <c r="T864" s="7" t="str">
        <f ca="1">VLOOKUP($S864,Ethnicities!$A:$B,2,FALSE)</f>
        <v>ASIAN</v>
      </c>
      <c r="U864" s="8">
        <f t="shared" ca="1" si="173"/>
        <v>29655</v>
      </c>
      <c r="V864" s="6">
        <f t="shared" ca="1" si="174"/>
        <v>7</v>
      </c>
      <c r="W864" s="8" t="str">
        <f ca="1">VLOOKUP($V864,'Background education'!$A:$B,2,FALSE)</f>
        <v>Undergraduate degree</v>
      </c>
      <c r="X864" s="7">
        <f ca="1" xml:space="preserve">
  IF(OR($Z864 = 5, $Z864 = 6, $Z864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864" s="7" t="str">
        <f ca="1">VLOOKUP($X864,Departments!$A:$B,2,FALSE)</f>
        <v>Operations</v>
      </c>
      <c r="Z864" s="6">
        <f t="shared" ca="1" si="175"/>
        <v>10</v>
      </c>
      <c r="AA864" s="7" t="str">
        <f ca="1">VLOOKUP($Z864,Roles!$A:$B,2,FALSE)</f>
        <v>Trainee</v>
      </c>
      <c r="AB864" s="6" t="e">
        <f t="shared" ca="1" si="176"/>
        <v>#N/A</v>
      </c>
      <c r="AC864" s="7" t="e">
        <f ca="1" xml:space="preserve">
IF(
  ISNA($AB864),
  NA(),
  VLOOKUP($AB864,Levels!$A:$B,2,FALSE)
)</f>
        <v>#N/A</v>
      </c>
      <c r="AD864" s="8">
        <f t="shared" ca="1" si="177"/>
        <v>38174</v>
      </c>
      <c r="AE864" s="6">
        <f ca="1">RANDBETWEEN(5,COUNTA('Recruitment source'!$A:$A) + 1)</f>
        <v>10</v>
      </c>
      <c r="AF864" s="6" t="str">
        <f ca="1">VLOOKUP($AE864,'Recruitment source'!$A:$B,2,FALSE)</f>
        <v>Jobs in Lisbon</v>
      </c>
      <c r="AG864" s="8" t="e">
        <f t="shared" ca="1" si="178"/>
        <v>#N/A</v>
      </c>
      <c r="AH864" s="6" t="e">
        <f t="shared" ca="1" si="179"/>
        <v>#N/A</v>
      </c>
      <c r="AI864" s="6" t="e">
        <f ca="1" xml:space="preserve">
IF(
  ISNA($AH864),
  NA(),
  VLOOKUP($AH864,'Reasons for dismissal'!$A:$B,2,FALSE)
)</f>
        <v>#N/A</v>
      </c>
      <c r="AJ864" s="6">
        <f t="shared" ca="1" si="180"/>
        <v>5</v>
      </c>
      <c r="AK864" s="1">
        <f t="shared" ca="1" si="181"/>
        <v>1305</v>
      </c>
      <c r="AL8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$A864  &amp; ", "   &amp;
$B864  &amp; ", "   &amp;
$D864  &amp; ", '"  &amp;
$I864  &amp; "', '" &amp;
$O864  &amp; "', "  &amp;
$S864  &amp; ", '"  &amp;
TEXT($U864,"dd/mm/aaaa")  &amp; "', "   &amp;
$V864  &amp; ", "   &amp;
$X864  &amp; ", "   &amp;
$Z864  &amp; ", "   &amp;
IF($AB864 &lt;&gt; "", $AB864, "NULL")  &amp; ", "   &amp;
$AK864  &amp; ");"</f>
        <v>#REF!</v>
      </c>
    </row>
    <row r="865" spans="1:38" x14ac:dyDescent="0.2">
      <c r="A865" s="7" cm="1">
        <f t="array" aca="1" ref="A865" ca="1">INDEX(Companies!$A:$A,RANDBETWEEN(2,COUNTA(Companies!$A:$A)),1)</f>
        <v>2</v>
      </c>
      <c r="B865" s="5">
        <f t="shared" si="169"/>
        <v>864</v>
      </c>
      <c r="C865" s="5" t="str" cm="1">
        <f t="array" ref="C865">SHA1HASH($B865)</f>
        <v>de1592e729f8f17f431e04338d66ea9cbf60f10a</v>
      </c>
      <c r="D865" s="6">
        <f t="shared" ca="1" si="170"/>
        <v>1</v>
      </c>
      <c r="E865" s="7">
        <f ca="1">IF($B865 = 1 + N("Presidente"),
    127,
    IF($B865 = 2 + N("Vice-Presidente"),
        72,
        IF($B865 = 3 + N("Secretária bilíngue"),
            13,
            RANDBETWEEN(5,COUNT(Name!$A:$A) + 1)
        )
    )
)</f>
        <v>273</v>
      </c>
      <c r="F865" s="7" t="str">
        <f ca="1">VLOOKUP($E865,Name!$A:$B,2,FALSE)</f>
        <v>Maria Sophia</v>
      </c>
      <c r="G865" s="7">
        <f ca="1" xml:space="preserve">
IF($B865 = 1,
    0,
    RANDBETWEEN(5,COUNT('Last name'!$A:$A) + 1)
)</f>
        <v>70</v>
      </c>
      <c r="H865" s="7" t="str">
        <f ca="1" xml:space="preserve">
IF($B865 = 1 + N("Presidente"),
    "de Orléans e Bragança",
    VLOOKUP($G865,'Last name'!$A:$B,2,FALSE) &amp; " " &amp; VLOOKUP(RANDBETWEEN(5,COUNT('Last name'!$A:$A) + 1),'Last name'!$A:$B,2,FALSE)
)</f>
        <v>Cunha Gallo</v>
      </c>
      <c r="I865" s="7" t="str">
        <f t="shared" ca="1" si="171"/>
        <v>Maria Sophia Cunha Gallo</v>
      </c>
      <c r="J865" s="7" t="str" cm="1">
        <f t="array" aca="1" ref="J865" ca="1">SHA1HASH($I865)</f>
        <v>1f15696c9f7df2fa9d43988e3d9ccdbbb331e4b0</v>
      </c>
      <c r="K865" s="7" cm="1">
        <f t="array" aca="1" ref="K865" ca="1">INDEX(States!$A:$A,M865,1)</f>
        <v>5</v>
      </c>
      <c r="L865" s="7" t="str">
        <f ca="1">VLOOKUP($K865,Countries!$A:$B,2,FALSE)</f>
        <v>Portugal</v>
      </c>
      <c r="M865" s="7" cm="1">
        <f t="array" aca="1" ref="M865" ca="1">INDEX(States!$C:$C,RANDBETWEEN(5,COUNTA(States!$A:$A) + 1),1)</f>
        <v>19</v>
      </c>
      <c r="N865" s="7" t="str">
        <f ca="1">VLOOKUP($M865,States!$C:$D,2,FALSE)</f>
        <v>Beja</v>
      </c>
      <c r="O865" s="7" t="str">
        <f ca="1">VLOOKUP($E865,Name!$A:$C,3,FALSE)</f>
        <v>F</v>
      </c>
      <c r="P865" s="7" t="str">
        <f ca="1">VLOOKUP($O865,Genders!$B:$C,2,FALSE)</f>
        <v>Female</v>
      </c>
      <c r="Q865" s="7" cm="1">
        <f t="array" aca="1" ref="Q865" ca="1">INDEX('Marital status'!$A:$A,RANDBETWEEN(5,COUNTA('Marital status'!$A:$A) + 1),1)</f>
        <v>6</v>
      </c>
      <c r="R865" s="7" t="str">
        <f ca="1">VLOOKUP($Q865,'Marital status'!$A:$B,2,FALSE)</f>
        <v>DIVORCED</v>
      </c>
      <c r="S865" s="7">
        <f t="shared" ca="1" si="172"/>
        <v>5</v>
      </c>
      <c r="T865" s="7" t="str">
        <f ca="1">VLOOKUP($S865,Ethnicities!$A:$B,2,FALSE)</f>
        <v>ASIAN</v>
      </c>
      <c r="U865" s="8">
        <f t="shared" ca="1" si="173"/>
        <v>26147</v>
      </c>
      <c r="V865" s="6">
        <f t="shared" ca="1" si="174"/>
        <v>8</v>
      </c>
      <c r="W865" s="8" t="str">
        <f ca="1">VLOOKUP($V865,'Background education'!$A:$B,2,FALSE)</f>
        <v>Graduate school</v>
      </c>
      <c r="X865" s="7">
        <f ca="1" xml:space="preserve">
  IF(OR($Z865 = 5, $Z865 = 6, $Z865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865" s="7" t="str">
        <f ca="1">VLOOKUP($X865,Departments!$A:$B,2,FALSE)</f>
        <v>Finance</v>
      </c>
      <c r="Z865" s="6">
        <f t="shared" ca="1" si="175"/>
        <v>11</v>
      </c>
      <c r="AA865" s="7" t="str">
        <f ca="1">VLOOKUP($Z865,Roles!$A:$B,2,FALSE)</f>
        <v>Analyst</v>
      </c>
      <c r="AB865" s="6">
        <f t="shared" ca="1" si="176"/>
        <v>6</v>
      </c>
      <c r="AC865" s="7" t="str">
        <f ca="1" xml:space="preserve">
IF(
  ISNA($AB865),
  NA(),
  VLOOKUP($AB865,Levels!$A:$B,2,FALSE)
)</f>
        <v>Pleno</v>
      </c>
      <c r="AD865" s="8">
        <f t="shared" ca="1" si="177"/>
        <v>42754</v>
      </c>
      <c r="AE865" s="6">
        <f ca="1">RANDBETWEEN(5,COUNTA('Recruitment source'!$A:$A) + 1)</f>
        <v>10</v>
      </c>
      <c r="AF865" s="6" t="str">
        <f ca="1">VLOOKUP($AE865,'Recruitment source'!$A:$B,2,FALSE)</f>
        <v>Jobs in Lisbon</v>
      </c>
      <c r="AG865" s="8" t="e">
        <f t="shared" ca="1" si="178"/>
        <v>#N/A</v>
      </c>
      <c r="AH865" s="6" t="e">
        <f t="shared" ca="1" si="179"/>
        <v>#N/A</v>
      </c>
      <c r="AI865" s="6" t="e">
        <f ca="1" xml:space="preserve">
IF(
  ISNA($AH865),
  NA(),
  VLOOKUP($AH865,'Reasons for dismissal'!$A:$B,2,FALSE)
)</f>
        <v>#N/A</v>
      </c>
      <c r="AJ865" s="6">
        <f t="shared" ca="1" si="180"/>
        <v>4</v>
      </c>
      <c r="AK865" s="1">
        <f t="shared" ca="1" si="181"/>
        <v>3000</v>
      </c>
      <c r="AL8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$A865  &amp; ", "   &amp;
$B865  &amp; ", "   &amp;
$D865  &amp; ", '"  &amp;
$I865  &amp; "', '" &amp;
$O865  &amp; "', "  &amp;
$S865  &amp; ", '"  &amp;
TEXT($U865,"dd/mm/aaaa")  &amp; "', "   &amp;
$V865  &amp; ", "   &amp;
$X865  &amp; ", "   &amp;
$Z865  &amp; ", "   &amp;
IF($AB865 &lt;&gt; "", $AB865, "NULL")  &amp; ", "   &amp;
$AK865  &amp; ");"</f>
        <v>#REF!</v>
      </c>
    </row>
    <row r="866" spans="1:38" x14ac:dyDescent="0.2">
      <c r="A866" s="7" cm="1">
        <f t="array" aca="1" ref="A866" ca="1">INDEX(Companies!$A:$A,RANDBETWEEN(2,COUNTA(Companies!$A:$A)),1)</f>
        <v>2</v>
      </c>
      <c r="B866" s="5">
        <f t="shared" si="169"/>
        <v>865</v>
      </c>
      <c r="C866" s="5" t="str" cm="1">
        <f t="array" ref="C866">SHA1HASH($B866)</f>
        <v>81d51c78e6380c53c0310e296eabbeef5ffaae5f</v>
      </c>
      <c r="D866" s="6">
        <f t="shared" ca="1" si="170"/>
        <v>1</v>
      </c>
      <c r="E866" s="7">
        <f ca="1">IF($B866 = 1 + N("Presidente"),
    127,
    IF($B866 = 2 + N("Vice-Presidente"),
        72,
        IF($B866 = 3 + N("Secretária bilíngue"),
            13,
            RANDBETWEEN(5,COUNT(Name!$A:$A) + 1)
        )
    )
)</f>
        <v>20</v>
      </c>
      <c r="F866" s="7" t="str">
        <f ca="1">VLOOKUP($E866,Name!$A:$B,2,FALSE)</f>
        <v>Alini</v>
      </c>
      <c r="G866" s="7">
        <f ca="1" xml:space="preserve">
IF($B866 = 1,
    0,
    RANDBETWEEN(5,COUNT('Last name'!$A:$A) + 1)
)</f>
        <v>166</v>
      </c>
      <c r="H866" s="7" t="str">
        <f ca="1" xml:space="preserve">
IF($B866 = 1 + N("Presidente"),
    "de Orléans e Bragança",
    VLOOKUP($G866,'Last name'!$A:$B,2,FALSE) &amp; " " &amp; VLOOKUP(RANDBETWEEN(5,COUNT('Last name'!$A:$A) + 1),'Last name'!$A:$B,2,FALSE)
)</f>
        <v>Rodrigues Frasão</v>
      </c>
      <c r="I866" s="7" t="str">
        <f t="shared" ca="1" si="171"/>
        <v>Alini Rodrigues Frasão</v>
      </c>
      <c r="J866" s="7" t="str" cm="1">
        <f t="array" aca="1" ref="J866" ca="1">SHA1HASH($I866)</f>
        <v>7b942cdbccba0182c28ee14c742061cf0b102100</v>
      </c>
      <c r="K866" s="7" cm="1">
        <f t="array" aca="1" ref="K866" ca="1">INDEX(States!$A:$A,M866,1)</f>
        <v>5</v>
      </c>
      <c r="L866" s="7" t="str">
        <f ca="1">VLOOKUP($K866,Countries!$A:$B,2,FALSE)</f>
        <v>Portugal</v>
      </c>
      <c r="M866" s="7" cm="1">
        <f t="array" aca="1" ref="M866" ca="1">INDEX(States!$C:$C,RANDBETWEEN(5,COUNTA(States!$A:$A) + 1),1)</f>
        <v>22</v>
      </c>
      <c r="N866" s="7" t="str">
        <f ca="1">VLOOKUP($M866,States!$C:$D,2,FALSE)</f>
        <v>Vila Real</v>
      </c>
      <c r="O866" s="7" t="str">
        <f ca="1">VLOOKUP($E866,Name!$A:$C,3,FALSE)</f>
        <v>F</v>
      </c>
      <c r="P866" s="7" t="str">
        <f ca="1">VLOOKUP($O866,Genders!$B:$C,2,FALSE)</f>
        <v>Female</v>
      </c>
      <c r="Q866" s="7" cm="1">
        <f t="array" aca="1" ref="Q866" ca="1">INDEX('Marital status'!$A:$A,RANDBETWEEN(5,COUNTA('Marital status'!$A:$A) + 1),1)</f>
        <v>0</v>
      </c>
      <c r="R866" s="7" t="e">
        <f ca="1">VLOOKUP($Q866,'Marital status'!$A:$B,2,FALSE)</f>
        <v>#N/A</v>
      </c>
      <c r="S866" s="7">
        <f t="shared" ca="1" si="172"/>
        <v>5</v>
      </c>
      <c r="T866" s="7" t="str">
        <f ca="1">VLOOKUP($S866,Ethnicities!$A:$B,2,FALSE)</f>
        <v>ASIAN</v>
      </c>
      <c r="U866" s="8">
        <f t="shared" ca="1" si="173"/>
        <v>20112</v>
      </c>
      <c r="V866" s="6">
        <f t="shared" ca="1" si="174"/>
        <v>7</v>
      </c>
      <c r="W866" s="8" t="str">
        <f ca="1">VLOOKUP($V866,'Background education'!$A:$B,2,FALSE)</f>
        <v>Undergraduate degree</v>
      </c>
      <c r="X866" s="7">
        <f ca="1" xml:space="preserve">
  IF(OR($Z866 = 5, $Z866 = 6, $Z866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866" s="7" t="str">
        <f ca="1">VLOOKUP($X866,Departments!$A:$B,2,FALSE)</f>
        <v>Administration</v>
      </c>
      <c r="Z866" s="6">
        <f t="shared" ca="1" si="175"/>
        <v>10</v>
      </c>
      <c r="AA866" s="7" t="str">
        <f ca="1">VLOOKUP($Z866,Roles!$A:$B,2,FALSE)</f>
        <v>Trainee</v>
      </c>
      <c r="AB866" s="6" t="e">
        <f t="shared" ca="1" si="176"/>
        <v>#N/A</v>
      </c>
      <c r="AC866" s="7" t="e">
        <f ca="1" xml:space="preserve">
IF(
  ISNA($AB866),
  NA(),
  VLOOKUP($AB866,Levels!$A:$B,2,FALSE)
)</f>
        <v>#N/A</v>
      </c>
      <c r="AD866" s="8">
        <f t="shared" ca="1" si="177"/>
        <v>37389</v>
      </c>
      <c r="AE866" s="6">
        <f ca="1">RANDBETWEEN(5,COUNTA('Recruitment source'!$A:$A) + 1)</f>
        <v>10</v>
      </c>
      <c r="AF866" s="6" t="str">
        <f ca="1">VLOOKUP($AE866,'Recruitment source'!$A:$B,2,FALSE)</f>
        <v>Jobs in Lisbon</v>
      </c>
      <c r="AG866" s="8" t="e">
        <f t="shared" ca="1" si="178"/>
        <v>#N/A</v>
      </c>
      <c r="AH866" s="6" t="e">
        <f t="shared" ca="1" si="179"/>
        <v>#N/A</v>
      </c>
      <c r="AI866" s="6" t="e">
        <f ca="1" xml:space="preserve">
IF(
  ISNA($AH866),
  NA(),
  VLOOKUP($AH866,'Reasons for dismissal'!$A:$B,2,FALSE)
)</f>
        <v>#N/A</v>
      </c>
      <c r="AJ866" s="6">
        <f t="shared" ca="1" si="180"/>
        <v>5</v>
      </c>
      <c r="AK866" s="1">
        <f t="shared" ca="1" si="181"/>
        <v>1305</v>
      </c>
      <c r="AL8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$A866  &amp; ", "   &amp;
$B866  &amp; ", "   &amp;
$D866  &amp; ", '"  &amp;
$I866  &amp; "', '" &amp;
$O866  &amp; "', "  &amp;
$S866  &amp; ", '"  &amp;
TEXT($U866,"dd/mm/aaaa")  &amp; "', "   &amp;
$V866  &amp; ", "   &amp;
$X866  &amp; ", "   &amp;
$Z866  &amp; ", "   &amp;
IF($AB866 &lt;&gt; "", $AB866, "NULL")  &amp; ", "   &amp;
$AK866  &amp; ");"</f>
        <v>#REF!</v>
      </c>
    </row>
    <row r="867" spans="1:38" x14ac:dyDescent="0.2">
      <c r="A867" s="7" cm="1">
        <f t="array" aca="1" ref="A867" ca="1">INDEX(Companies!$A:$A,RANDBETWEEN(2,COUNTA(Companies!$A:$A)),1)</f>
        <v>2</v>
      </c>
      <c r="B867" s="5">
        <f t="shared" si="169"/>
        <v>866</v>
      </c>
      <c r="C867" s="5" t="str" cm="1">
        <f t="array" ref="C867">SHA1HASH($B867)</f>
        <v>60ab3237001939bc10e6dea7db7c841aa3af78a5</v>
      </c>
      <c r="D867" s="6">
        <f t="shared" ca="1" si="170"/>
        <v>1</v>
      </c>
      <c r="E867" s="7">
        <f ca="1">IF($B867 = 1 + N("Presidente"),
    127,
    IF($B867 = 2 + N("Vice-Presidente"),
        72,
        IF($B867 = 3 + N("Secretária bilíngue"),
            13,
            RANDBETWEEN(5,COUNT(Name!$A:$A) + 1)
        )
    )
)</f>
        <v>230</v>
      </c>
      <c r="F867" s="7" t="str">
        <f ca="1">VLOOKUP($E867,Name!$A:$B,2,FALSE)</f>
        <v>Lorena</v>
      </c>
      <c r="G867" s="7">
        <f ca="1" xml:space="preserve">
IF($B867 = 1,
    0,
    RANDBETWEEN(5,COUNT('Last name'!$A:$A) + 1)
)</f>
        <v>104</v>
      </c>
      <c r="H867" s="7" t="str">
        <f ca="1" xml:space="preserve">
IF($B867 = 1 + N("Presidente"),
    "de Orléans e Bragança",
    VLOOKUP($G867,'Last name'!$A:$B,2,FALSE) &amp; " " &amp; VLOOKUP(RANDBETWEEN(5,COUNT('Last name'!$A:$A) + 1),'Last name'!$A:$B,2,FALSE)
)</f>
        <v>Ildelfonso Sacramento</v>
      </c>
      <c r="I867" s="7" t="str">
        <f t="shared" ca="1" si="171"/>
        <v>Lorena Ildelfonso Sacramento</v>
      </c>
      <c r="J867" s="7" t="str" cm="1">
        <f t="array" aca="1" ref="J867" ca="1">SHA1HASH($I867)</f>
        <v>ae490fa931873415e51e6023a1094176619dc7ed</v>
      </c>
      <c r="K867" s="7" cm="1">
        <f t="array" aca="1" ref="K867" ca="1">INDEX(States!$A:$A,M867,1)</f>
        <v>5</v>
      </c>
      <c r="L867" s="7" t="str">
        <f ca="1">VLOOKUP($K867,Countries!$A:$B,2,FALSE)</f>
        <v>Portugal</v>
      </c>
      <c r="M867" s="7" cm="1">
        <f t="array" aca="1" ref="M867" ca="1">INDEX(States!$C:$C,RANDBETWEEN(5,COUNTA(States!$A:$A) + 1),1)</f>
        <v>5</v>
      </c>
      <c r="N867" s="7" t="str">
        <f ca="1">VLOOKUP($M867,States!$C:$D,2,FALSE)</f>
        <v xml:space="preserve"> Lisboa</v>
      </c>
      <c r="O867" s="7" t="str">
        <f ca="1">VLOOKUP($E867,Name!$A:$C,3,FALSE)</f>
        <v>F</v>
      </c>
      <c r="P867" s="7" t="str">
        <f ca="1">VLOOKUP($O867,Genders!$B:$C,2,FALSE)</f>
        <v>Female</v>
      </c>
      <c r="Q867" s="7" cm="1">
        <f t="array" aca="1" ref="Q867" ca="1">INDEX('Marital status'!$A:$A,RANDBETWEEN(5,COUNTA('Marital status'!$A:$A) + 1),1)</f>
        <v>0</v>
      </c>
      <c r="R867" s="7" t="e">
        <f ca="1">VLOOKUP($Q867,'Marital status'!$A:$B,2,FALSE)</f>
        <v>#N/A</v>
      </c>
      <c r="S867" s="7">
        <f t="shared" ca="1" si="172"/>
        <v>5</v>
      </c>
      <c r="T867" s="7" t="str">
        <f ca="1">VLOOKUP($S867,Ethnicities!$A:$B,2,FALSE)</f>
        <v>ASIAN</v>
      </c>
      <c r="U867" s="8">
        <f t="shared" ca="1" si="173"/>
        <v>22498</v>
      </c>
      <c r="V867" s="6">
        <f t="shared" ca="1" si="174"/>
        <v>8</v>
      </c>
      <c r="W867" s="8" t="str">
        <f ca="1">VLOOKUP($V867,'Background education'!$A:$B,2,FALSE)</f>
        <v>Graduate school</v>
      </c>
      <c r="X867" s="7">
        <f ca="1" xml:space="preserve">
  IF(OR($Z867 = 5, $Z867 = 6, $Z867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867" s="7" t="str">
        <f ca="1">VLOOKUP($X867,Departments!$A:$B,2,FALSE)</f>
        <v>Human Resource</v>
      </c>
      <c r="Z867" s="6">
        <f t="shared" ca="1" si="175"/>
        <v>11</v>
      </c>
      <c r="AA867" s="7" t="str">
        <f ca="1">VLOOKUP($Z867,Roles!$A:$B,2,FALSE)</f>
        <v>Analyst</v>
      </c>
      <c r="AB867" s="6">
        <f t="shared" ca="1" si="176"/>
        <v>5</v>
      </c>
      <c r="AC867" s="7" t="str">
        <f ca="1" xml:space="preserve">
IF(
  ISNA($AB867),
  NA(),
  VLOOKUP($AB867,Levels!$A:$B,2,FALSE)
)</f>
        <v>Junior</v>
      </c>
      <c r="AD867" s="8">
        <f t="shared" ca="1" si="177"/>
        <v>40032</v>
      </c>
      <c r="AE867" s="6">
        <f ca="1">RANDBETWEEN(5,COUNTA('Recruitment source'!$A:$A) + 1)</f>
        <v>15</v>
      </c>
      <c r="AF867" s="6" t="str">
        <f ca="1">VLOOKUP($AE867,'Recruitment source'!$A:$B,2,FALSE)</f>
        <v>Website</v>
      </c>
      <c r="AG867" s="8" t="e">
        <f t="shared" ca="1" si="178"/>
        <v>#N/A</v>
      </c>
      <c r="AH867" s="6" t="e">
        <f t="shared" ca="1" si="179"/>
        <v>#N/A</v>
      </c>
      <c r="AI867" s="6" t="e">
        <f ca="1" xml:space="preserve">
IF(
  ISNA($AH867),
  NA(),
  VLOOKUP($AH867,'Reasons for dismissal'!$A:$B,2,FALSE)
)</f>
        <v>#N/A</v>
      </c>
      <c r="AJ867" s="6">
        <f t="shared" ca="1" si="180"/>
        <v>5</v>
      </c>
      <c r="AK867" s="1">
        <f t="shared" ca="1" si="181"/>
        <v>3080</v>
      </c>
      <c r="AL8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$A867  &amp; ", "   &amp;
$B867  &amp; ", "   &amp;
$D867  &amp; ", '"  &amp;
$I867  &amp; "', '" &amp;
$O867  &amp; "', "  &amp;
$S867  &amp; ", '"  &amp;
TEXT($U867,"dd/mm/aaaa")  &amp; "', "   &amp;
$V867  &amp; ", "   &amp;
$X867  &amp; ", "   &amp;
$Z867  &amp; ", "   &amp;
IF($AB867 &lt;&gt; "", $AB867, "NULL")  &amp; ", "   &amp;
$AK867  &amp; ");"</f>
        <v>#REF!</v>
      </c>
    </row>
    <row r="868" spans="1:38" x14ac:dyDescent="0.2">
      <c r="A868" s="7" cm="1">
        <f t="array" aca="1" ref="A868" ca="1">INDEX(Companies!$A:$A,RANDBETWEEN(2,COUNTA(Companies!$A:$A)),1)</f>
        <v>2</v>
      </c>
      <c r="B868" s="5">
        <f t="shared" si="169"/>
        <v>867</v>
      </c>
      <c r="C868" s="5" t="str" cm="1">
        <f t="array" ref="C868">SHA1HASH($B868)</f>
        <v>1b75f1a8ff3bff3ef7a72c6935c3d01a94da8969</v>
      </c>
      <c r="D868" s="6">
        <f t="shared" ca="1" si="170"/>
        <v>1</v>
      </c>
      <c r="E868" s="7">
        <f ca="1">IF($B868 = 1 + N("Presidente"),
    127,
    IF($B868 = 2 + N("Vice-Presidente"),
        72,
        IF($B868 = 3 + N("Secretária bilíngue"),
            13,
            RANDBETWEEN(5,COUNT(Name!$A:$A) + 1)
        )
    )
)</f>
        <v>117</v>
      </c>
      <c r="F868" s="7" t="str">
        <f ca="1">VLOOKUP($E868,Name!$A:$B,2,FALSE)</f>
        <v>Eduardo</v>
      </c>
      <c r="G868" s="7">
        <f ca="1" xml:space="preserve">
IF($B868 = 1,
    0,
    RANDBETWEEN(5,COUNT('Last name'!$A:$A) + 1)
)</f>
        <v>160</v>
      </c>
      <c r="H868" s="7" t="str">
        <f ca="1" xml:space="preserve">
IF($B868 = 1 + N("Presidente"),
    "de Orléans e Bragança",
    VLOOKUP($G868,'Last name'!$A:$B,2,FALSE) &amp; " " &amp; VLOOKUP(RANDBETWEEN(5,COUNT('Last name'!$A:$A) + 1),'Last name'!$A:$B,2,FALSE)
)</f>
        <v>Resende Monteiro</v>
      </c>
      <c r="I868" s="7" t="str">
        <f t="shared" ca="1" si="171"/>
        <v>Eduardo Resende Monteiro</v>
      </c>
      <c r="J868" s="7" t="str" cm="1">
        <f t="array" aca="1" ref="J868" ca="1">SHA1HASH($I868)</f>
        <v>6c4615bc332ccb8554194a16cec61a1ce7f87627</v>
      </c>
      <c r="K868" s="7" cm="1">
        <f t="array" aca="1" ref="K868" ca="1">INDEX(States!$A:$A,M868,1)</f>
        <v>5</v>
      </c>
      <c r="L868" s="7" t="str">
        <f ca="1">VLOOKUP($K868,Countries!$A:$B,2,FALSE)</f>
        <v>Portugal</v>
      </c>
      <c r="M868" s="7" cm="1">
        <f t="array" aca="1" ref="M868" ca="1">INDEX(States!$C:$C,RANDBETWEEN(5,COUNTA(States!$A:$A) + 1),1)</f>
        <v>18</v>
      </c>
      <c r="N868" s="7" t="str">
        <f ca="1">VLOOKUP($M868,States!$C:$D,2,FALSE)</f>
        <v>Castelo Branco</v>
      </c>
      <c r="O868" s="7" t="str">
        <f ca="1">VLOOKUP($E868,Name!$A:$C,3,FALSE)</f>
        <v>M</v>
      </c>
      <c r="P868" s="7" t="str">
        <f ca="1">VLOOKUP($O868,Genders!$B:$C,2,FALSE)</f>
        <v>Male</v>
      </c>
      <c r="Q868" s="7" cm="1">
        <f t="array" aca="1" ref="Q868" ca="1">INDEX('Marital status'!$A:$A,RANDBETWEEN(5,COUNTA('Marital status'!$A:$A) + 1),1)</f>
        <v>0</v>
      </c>
      <c r="R868" s="7" t="e">
        <f ca="1">VLOOKUP($Q868,'Marital status'!$A:$B,2,FALSE)</f>
        <v>#N/A</v>
      </c>
      <c r="S868" s="7">
        <f t="shared" ca="1" si="172"/>
        <v>6</v>
      </c>
      <c r="T868" s="7" t="str">
        <f ca="1">VLOOKUP($S868,Ethnicities!$A:$B,2,FALSE)</f>
        <v xml:space="preserve">  american Indian or Alaska Native</v>
      </c>
      <c r="U868" s="8">
        <f t="shared" ca="1" si="173"/>
        <v>22514</v>
      </c>
      <c r="V868" s="6">
        <f t="shared" ca="1" si="174"/>
        <v>7</v>
      </c>
      <c r="W868" s="8" t="str">
        <f ca="1">VLOOKUP($V868,'Background education'!$A:$B,2,FALSE)</f>
        <v>Undergraduate degree</v>
      </c>
      <c r="X868" s="7">
        <f ca="1" xml:space="preserve">
  IF(OR($Z868 = 5, $Z868 = 6, $Z868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868" s="7" t="str">
        <f ca="1">VLOOKUP($X868,Departments!$A:$B,2,FALSE)</f>
        <v>Human Resource</v>
      </c>
      <c r="Z868" s="6">
        <f t="shared" ca="1" si="175"/>
        <v>10</v>
      </c>
      <c r="AA868" s="7" t="str">
        <f ca="1">VLOOKUP($Z868,Roles!$A:$B,2,FALSE)</f>
        <v>Trainee</v>
      </c>
      <c r="AB868" s="6" t="e">
        <f t="shared" ca="1" si="176"/>
        <v>#N/A</v>
      </c>
      <c r="AC868" s="7" t="e">
        <f ca="1" xml:space="preserve">
IF(
  ISNA($AB868),
  NA(),
  VLOOKUP($AB868,Levels!$A:$B,2,FALSE)
)</f>
        <v>#N/A</v>
      </c>
      <c r="AD868" s="8">
        <f t="shared" ca="1" si="177"/>
        <v>36642</v>
      </c>
      <c r="AE868" s="6">
        <f ca="1">RANDBETWEEN(5,COUNTA('Recruitment source'!$A:$A) + 1)</f>
        <v>10</v>
      </c>
      <c r="AF868" s="6" t="str">
        <f ca="1">VLOOKUP($AE868,'Recruitment source'!$A:$B,2,FALSE)</f>
        <v>Jobs in Lisbon</v>
      </c>
      <c r="AG868" s="8" t="e">
        <f t="shared" ca="1" si="178"/>
        <v>#N/A</v>
      </c>
      <c r="AH868" s="6" t="e">
        <f t="shared" ca="1" si="179"/>
        <v>#N/A</v>
      </c>
      <c r="AI868" s="6" t="e">
        <f ca="1" xml:space="preserve">
IF(
  ISNA($AH868),
  NA(),
  VLOOKUP($AH868,'Reasons for dismissal'!$A:$B,2,FALSE)
)</f>
        <v>#N/A</v>
      </c>
      <c r="AJ868" s="6">
        <f t="shared" ca="1" si="180"/>
        <v>5</v>
      </c>
      <c r="AK868" s="1">
        <f t="shared" ca="1" si="181"/>
        <v>1385</v>
      </c>
      <c r="AL8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$A868  &amp; ", "   &amp;
$B868  &amp; ", "   &amp;
$D868  &amp; ", '"  &amp;
$I868  &amp; "', '" &amp;
$O868  &amp; "', "  &amp;
$S868  &amp; ", '"  &amp;
TEXT($U868,"dd/mm/aaaa")  &amp; "', "   &amp;
$V868  &amp; ", "   &amp;
$X868  &amp; ", "   &amp;
$Z868  &amp; ", "   &amp;
IF($AB868 &lt;&gt; "", $AB868, "NULL")  &amp; ", "   &amp;
$AK868  &amp; ");"</f>
        <v>#REF!</v>
      </c>
    </row>
    <row r="869" spans="1:38" x14ac:dyDescent="0.2">
      <c r="A869" s="7" cm="1">
        <f t="array" aca="1" ref="A869" ca="1">INDEX(Companies!$A:$A,RANDBETWEEN(2,COUNTA(Companies!$A:$A)),1)</f>
        <v>2</v>
      </c>
      <c r="B869" s="5">
        <f t="shared" si="169"/>
        <v>868</v>
      </c>
      <c r="C869" s="5" t="str" cm="1">
        <f t="array" ref="C869">SHA1HASH($B869)</f>
        <v>0b93caee71a9d214d0bbbc5622ea29507e3b8a7a</v>
      </c>
      <c r="D869" s="6">
        <f t="shared" ca="1" si="170"/>
        <v>1</v>
      </c>
      <c r="E869" s="7">
        <f ca="1">IF($B869 = 1 + N("Presidente"),
    127,
    IF($B869 = 2 + N("Vice-Presidente"),
        72,
        IF($B869 = 3 + N("Secretária bilíngue"),
            13,
            RANDBETWEEN(5,COUNT(Name!$A:$A) + 1)
        )
    )
)</f>
        <v>80</v>
      </c>
      <c r="F869" s="7" t="str">
        <f ca="1">VLOOKUP($E869,Name!$A:$B,2,FALSE)</f>
        <v>Byatriz</v>
      </c>
      <c r="G869" s="7">
        <f ca="1" xml:space="preserve">
IF($B869 = 1,
    0,
    RANDBETWEEN(5,COUNT('Last name'!$A:$A) + 1)
)</f>
        <v>84</v>
      </c>
      <c r="H869" s="7" t="str">
        <f ca="1" xml:space="preserve">
IF($B869 = 1 + N("Presidente"),
    "de Orléans e Bragança",
    VLOOKUP($G869,'Last name'!$A:$B,2,FALSE) &amp; " " &amp; VLOOKUP(RANDBETWEEN(5,COUNT('Last name'!$A:$A) + 1),'Last name'!$A:$B,2,FALSE)
)</f>
        <v>Fernandes Conti</v>
      </c>
      <c r="I869" s="7" t="str">
        <f t="shared" ca="1" si="171"/>
        <v>Byatriz Fernandes Conti</v>
      </c>
      <c r="J869" s="7" t="str" cm="1">
        <f t="array" aca="1" ref="J869" ca="1">SHA1HASH($I869)</f>
        <v>8c21683df308af453a3a512d42644c97e9587cb8</v>
      </c>
      <c r="K869" s="7" cm="1">
        <f t="array" aca="1" ref="K869" ca="1">INDEX(States!$A:$A,M869,1)</f>
        <v>5</v>
      </c>
      <c r="L869" s="7" t="str">
        <f ca="1">VLOOKUP($K869,Countries!$A:$B,2,FALSE)</f>
        <v>Portugal</v>
      </c>
      <c r="M869" s="7" cm="1">
        <f t="array" aca="1" ref="M869" ca="1">INDEX(States!$C:$C,RANDBETWEEN(5,COUNTA(States!$A:$A) + 1),1)</f>
        <v>24</v>
      </c>
      <c r="N869" s="7" t="str">
        <f ca="1">VLOOKUP($M869,States!$C:$D,2,FALSE)</f>
        <v>Brangança</v>
      </c>
      <c r="O869" s="7" t="str">
        <f ca="1">VLOOKUP($E869,Name!$A:$C,3,FALSE)</f>
        <v>F</v>
      </c>
      <c r="P869" s="7" t="str">
        <f ca="1">VLOOKUP($O869,Genders!$B:$C,2,FALSE)</f>
        <v>Female</v>
      </c>
      <c r="Q869" s="7" cm="1">
        <f t="array" aca="1" ref="Q869" ca="1">INDEX('Marital status'!$A:$A,RANDBETWEEN(5,COUNTA('Marital status'!$A:$A) + 1),1)</f>
        <v>0</v>
      </c>
      <c r="R869" s="7" t="e">
        <f ca="1">VLOOKUP($Q869,'Marital status'!$A:$B,2,FALSE)</f>
        <v>#N/A</v>
      </c>
      <c r="S869" s="7">
        <f t="shared" ca="1" si="172"/>
        <v>7</v>
      </c>
      <c r="T869" s="7" t="str">
        <f ca="1">VLOOKUP($S869,Ethnicities!$A:$B,2,FALSE)</f>
        <v>Native Hawaiian or Other Pacific Islander</v>
      </c>
      <c r="U869" s="8">
        <f t="shared" ca="1" si="173"/>
        <v>24716</v>
      </c>
      <c r="V869" s="6">
        <f t="shared" ca="1" si="174"/>
        <v>7</v>
      </c>
      <c r="W869" s="8" t="str">
        <f ca="1">VLOOKUP($V869,'Background education'!$A:$B,2,FALSE)</f>
        <v>Undergraduate degree</v>
      </c>
      <c r="X869" s="7">
        <f ca="1" xml:space="preserve">
  IF(OR($Z869 = 5, $Z869 = 6, $Z869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869" s="7" t="str">
        <f ca="1">VLOOKUP($X869,Departments!$A:$B,2,FALSE)</f>
        <v>Finance</v>
      </c>
      <c r="Z869" s="6">
        <f t="shared" ca="1" si="175"/>
        <v>11</v>
      </c>
      <c r="AA869" s="7" t="str">
        <f ca="1">VLOOKUP($Z869,Roles!$A:$B,2,FALSE)</f>
        <v>Analyst</v>
      </c>
      <c r="AB869" s="6">
        <f t="shared" ca="1" si="176"/>
        <v>7</v>
      </c>
      <c r="AC869" s="7" t="str">
        <f ca="1" xml:space="preserve">
IF(
  ISNA($AB869),
  NA(),
  VLOOKUP($AB869,Levels!$A:$B,2,FALSE)
)</f>
        <v>Senior</v>
      </c>
      <c r="AD869" s="8">
        <f t="shared" ca="1" si="177"/>
        <v>36940</v>
      </c>
      <c r="AE869" s="6">
        <f ca="1">RANDBETWEEN(5,COUNTA('Recruitment source'!$A:$A) + 1)</f>
        <v>13</v>
      </c>
      <c r="AF869" s="6" t="str">
        <f ca="1">VLOOKUP($AE869,'Recruitment source'!$A:$B,2,FALSE)</f>
        <v>Google</v>
      </c>
      <c r="AG869" s="8" t="e">
        <f t="shared" ca="1" si="178"/>
        <v>#N/A</v>
      </c>
      <c r="AH869" s="6" t="e">
        <f t="shared" ca="1" si="179"/>
        <v>#N/A</v>
      </c>
      <c r="AI869" s="6" t="e">
        <f ca="1" xml:space="preserve">
IF(
  ISNA($AH869),
  NA(),
  VLOOKUP($AH869,'Reasons for dismissal'!$A:$B,2,FALSE)
)</f>
        <v>#N/A</v>
      </c>
      <c r="AJ869" s="6">
        <f t="shared" ca="1" si="180"/>
        <v>4</v>
      </c>
      <c r="AK869" s="1">
        <f t="shared" ca="1" si="181"/>
        <v>2500</v>
      </c>
      <c r="AL8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$A869  &amp; ", "   &amp;
$B869  &amp; ", "   &amp;
$D869  &amp; ", '"  &amp;
$I869  &amp; "', '" &amp;
$O869  &amp; "', "  &amp;
$S869  &amp; ", '"  &amp;
TEXT($U869,"dd/mm/aaaa")  &amp; "', "   &amp;
$V869  &amp; ", "   &amp;
$X869  &amp; ", "   &amp;
$Z869  &amp; ", "   &amp;
IF($AB869 &lt;&gt; "", $AB869, "NULL")  &amp; ", "   &amp;
$AK869  &amp; ");"</f>
        <v>#REF!</v>
      </c>
    </row>
    <row r="870" spans="1:38" x14ac:dyDescent="0.2">
      <c r="A870" s="7" cm="1">
        <f t="array" aca="1" ref="A870" ca="1">INDEX(Companies!$A:$A,RANDBETWEEN(2,COUNTA(Companies!$A:$A)),1)</f>
        <v>2</v>
      </c>
      <c r="B870" s="5">
        <f t="shared" si="169"/>
        <v>869</v>
      </c>
      <c r="C870" s="5" t="str" cm="1">
        <f t="array" ref="C870">SHA1HASH($B870)</f>
        <v>7aeed2e80f473370df40802ca57db2a540612fb0</v>
      </c>
      <c r="D870" s="6">
        <f t="shared" ca="1" si="170"/>
        <v>1</v>
      </c>
      <c r="E870" s="7">
        <f ca="1">IF($B870 = 1 + N("Presidente"),
    127,
    IF($B870 = 2 + N("Vice-Presidente"),
        72,
        IF($B870 = 3 + N("Secretária bilíngue"),
            13,
            RANDBETWEEN(5,COUNT(Name!$A:$A) + 1)
        )
    )
)</f>
        <v>154</v>
      </c>
      <c r="F870" s="7" t="str">
        <f ca="1">VLOOKUP($E870,Name!$A:$B,2,FALSE)</f>
        <v>Giovanna</v>
      </c>
      <c r="G870" s="7">
        <f ca="1" xml:space="preserve">
IF($B870 = 1,
    0,
    RANDBETWEEN(5,COUNT('Last name'!$A:$A) + 1)
)</f>
        <v>91</v>
      </c>
      <c r="H870" s="7" t="str">
        <f ca="1" xml:space="preserve">
IF($B870 = 1 + N("Presidente"),
    "de Orléans e Bragança",
    VLOOKUP($G870,'Last name'!$A:$B,2,FALSE) &amp; " " &amp; VLOOKUP(RANDBETWEEN(5,COUNT('Last name'!$A:$A) + 1),'Last name'!$A:$B,2,FALSE)
)</f>
        <v>Frasão Ramos</v>
      </c>
      <c r="I870" s="7" t="str">
        <f t="shared" ca="1" si="171"/>
        <v>Giovanna Frasão Ramos</v>
      </c>
      <c r="J870" s="7" t="str" cm="1">
        <f t="array" aca="1" ref="J870" ca="1">SHA1HASH($I870)</f>
        <v>3a107eee22d69fa0f06807f23ae4967bb550eaf3</v>
      </c>
      <c r="K870" s="7" cm="1">
        <f t="array" aca="1" ref="K870" ca="1">INDEX(States!$A:$A,M870,1)</f>
        <v>5</v>
      </c>
      <c r="L870" s="7" t="str">
        <f ca="1">VLOOKUP($K870,Countries!$A:$B,2,FALSE)</f>
        <v>Portugal</v>
      </c>
      <c r="M870" s="7" cm="1">
        <f t="array" aca="1" ref="M870" ca="1">INDEX(States!$C:$C,RANDBETWEEN(5,COUNTA(States!$A:$A) + 1),1)</f>
        <v>6</v>
      </c>
      <c r="N870" s="7" t="str">
        <f ca="1">VLOOKUP($M870,States!$C:$D,2,FALSE)</f>
        <v>PORTO</v>
      </c>
      <c r="O870" s="7" t="str">
        <f ca="1">VLOOKUP($E870,Name!$A:$C,3,FALSE)</f>
        <v>F</v>
      </c>
      <c r="P870" s="7" t="str">
        <f ca="1">VLOOKUP($O870,Genders!$B:$C,2,FALSE)</f>
        <v>Female</v>
      </c>
      <c r="Q870" s="7" cm="1">
        <f t="array" aca="1" ref="Q870" ca="1">INDEX('Marital status'!$A:$A,RANDBETWEEN(5,COUNTA('Marital status'!$A:$A) + 1),1)</f>
        <v>5</v>
      </c>
      <c r="R870" s="7" t="str">
        <f ca="1">VLOOKUP($Q870,'Marital status'!$A:$B,2,FALSE)</f>
        <v xml:space="preserve"> Separated </v>
      </c>
      <c r="S870" s="7">
        <f t="shared" ca="1" si="172"/>
        <v>5</v>
      </c>
      <c r="T870" s="7" t="str">
        <f ca="1">VLOOKUP($S870,Ethnicities!$A:$B,2,FALSE)</f>
        <v>ASIAN</v>
      </c>
      <c r="U870" s="8">
        <f t="shared" ca="1" si="173"/>
        <v>30994</v>
      </c>
      <c r="V870" s="6">
        <f t="shared" ca="1" si="174"/>
        <v>7</v>
      </c>
      <c r="W870" s="8" t="str">
        <f ca="1">VLOOKUP($V870,'Background education'!$A:$B,2,FALSE)</f>
        <v>Undergraduate degree</v>
      </c>
      <c r="X870" s="7">
        <f ca="1" xml:space="preserve">
  IF(OR($Z870 = 5, $Z870 = 6, $Z870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870" s="7" t="str">
        <f ca="1">VLOOKUP($X870,Departments!$A:$B,2,FALSE)</f>
        <v>Human Resource</v>
      </c>
      <c r="Z870" s="6">
        <f t="shared" ca="1" si="175"/>
        <v>10</v>
      </c>
      <c r="AA870" s="7" t="str">
        <f ca="1">VLOOKUP($Z870,Roles!$A:$B,2,FALSE)</f>
        <v>Trainee</v>
      </c>
      <c r="AB870" s="6" t="e">
        <f t="shared" ca="1" si="176"/>
        <v>#N/A</v>
      </c>
      <c r="AC870" s="7" t="e">
        <f ca="1" xml:space="preserve">
IF(
  ISNA($AB870),
  NA(),
  VLOOKUP($AB870,Levels!$A:$B,2,FALSE)
)</f>
        <v>#N/A</v>
      </c>
      <c r="AD870" s="8">
        <f t="shared" ca="1" si="177"/>
        <v>41265</v>
      </c>
      <c r="AE870" s="6">
        <f ca="1">RANDBETWEEN(5,COUNTA('Recruitment source'!$A:$A) + 1)</f>
        <v>6</v>
      </c>
      <c r="AF870" s="6" t="str">
        <f ca="1">VLOOKUP($AE870,'Recruitment source'!$A:$B,2,FALSE)</f>
        <v>Learn4Good</v>
      </c>
      <c r="AG870" s="8" t="e">
        <f t="shared" ca="1" si="178"/>
        <v>#N/A</v>
      </c>
      <c r="AH870" s="6" t="e">
        <f t="shared" ca="1" si="179"/>
        <v>#N/A</v>
      </c>
      <c r="AI870" s="6" t="e">
        <f ca="1" xml:space="preserve">
IF(
  ISNA($AH870),
  NA(),
  VLOOKUP($AH870,'Reasons for dismissal'!$A:$B,2,FALSE)
)</f>
        <v>#N/A</v>
      </c>
      <c r="AJ870" s="6">
        <f t="shared" ca="1" si="180"/>
        <v>4</v>
      </c>
      <c r="AK870" s="1">
        <f t="shared" ca="1" si="181"/>
        <v>1385</v>
      </c>
      <c r="AL8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$A870  &amp; ", "   &amp;
$B870  &amp; ", "   &amp;
$D870  &amp; ", '"  &amp;
$I870  &amp; "', '" &amp;
$O870  &amp; "', "  &amp;
$S870  &amp; ", '"  &amp;
TEXT($U870,"dd/mm/aaaa")  &amp; "', "   &amp;
$V870  &amp; ", "   &amp;
$X870  &amp; ", "   &amp;
$Z870  &amp; ", "   &amp;
IF($AB870 &lt;&gt; "", $AB870, "NULL")  &amp; ", "   &amp;
$AK870  &amp; ");"</f>
        <v>#REF!</v>
      </c>
    </row>
    <row r="871" spans="1:38" x14ac:dyDescent="0.2">
      <c r="A871" s="7" cm="1">
        <f t="array" aca="1" ref="A871" ca="1">INDEX(Companies!$A:$A,RANDBETWEEN(2,COUNTA(Companies!$A:$A)),1)</f>
        <v>2</v>
      </c>
      <c r="B871" s="5">
        <f t="shared" si="169"/>
        <v>870</v>
      </c>
      <c r="C871" s="5" t="str" cm="1">
        <f t="array" ref="C871">SHA1HASH($B871)</f>
        <v>c43d770fba803a943a7f6130c1315faffe1b0981</v>
      </c>
      <c r="D871" s="6">
        <f t="shared" ca="1" si="170"/>
        <v>1</v>
      </c>
      <c r="E871" s="7">
        <f ca="1">IF($B871 = 1 + N("Presidente"),
    127,
    IF($B871 = 2 + N("Vice-Presidente"),
        72,
        IF($B871 = 3 + N("Secretária bilíngue"),
            13,
            RANDBETWEEN(5,COUNT(Name!$A:$A) + 1)
        )
    )
)</f>
        <v>242</v>
      </c>
      <c r="F871" s="7" t="str">
        <f ca="1">VLOOKUP($E871,Name!$A:$B,2,FALSE)</f>
        <v>Luisa</v>
      </c>
      <c r="G871" s="7">
        <f ca="1" xml:space="preserve">
IF($B871 = 1,
    0,
    RANDBETWEEN(5,COUNT('Last name'!$A:$A) + 1)
)</f>
        <v>192</v>
      </c>
      <c r="H871" s="7" t="str">
        <f ca="1" xml:space="preserve">
IF($B871 = 1 + N("Presidente"),
    "de Orléans e Bragança",
    VLOOKUP($G871,'Last name'!$A:$B,2,FALSE) &amp; " " &amp; VLOOKUP(RANDBETWEEN(5,COUNT('Last name'!$A:$A) + 1),'Last name'!$A:$B,2,FALSE)
)</f>
        <v>Vaz Barboza</v>
      </c>
      <c r="I871" s="7" t="str">
        <f t="shared" ca="1" si="171"/>
        <v>Luisa Vaz Barboza</v>
      </c>
      <c r="J871" s="7" t="str" cm="1">
        <f t="array" aca="1" ref="J871" ca="1">SHA1HASH($I871)</f>
        <v>99fce9ba3394552398044b53ed8873c951140600</v>
      </c>
      <c r="K871" s="7" cm="1">
        <f t="array" aca="1" ref="K871" ca="1">INDEX(States!$A:$A,M871,1)</f>
        <v>5</v>
      </c>
      <c r="L871" s="7" t="str">
        <f ca="1">VLOOKUP($K871,Countries!$A:$B,2,FALSE)</f>
        <v>Portugal</v>
      </c>
      <c r="M871" s="7" cm="1">
        <f t="array" aca="1" ref="M871" ca="1">INDEX(States!$C:$C,RANDBETWEEN(5,COUNTA(States!$A:$A) + 1),1)</f>
        <v>6</v>
      </c>
      <c r="N871" s="7" t="str">
        <f ca="1">VLOOKUP($M871,States!$C:$D,2,FALSE)</f>
        <v>PORTO</v>
      </c>
      <c r="O871" s="7" t="str">
        <f ca="1">VLOOKUP($E871,Name!$A:$C,3,FALSE)</f>
        <v>F</v>
      </c>
      <c r="P871" s="7" t="str">
        <f ca="1">VLOOKUP($O871,Genders!$B:$C,2,FALSE)</f>
        <v>Female</v>
      </c>
      <c r="Q871" s="7" cm="1">
        <f t="array" aca="1" ref="Q871" ca="1">INDEX('Marital status'!$A:$A,RANDBETWEEN(5,COUNTA('Marital status'!$A:$A) + 1),1)</f>
        <v>0</v>
      </c>
      <c r="R871" s="7" t="e">
        <f ca="1">VLOOKUP($Q871,'Marital status'!$A:$B,2,FALSE)</f>
        <v>#N/A</v>
      </c>
      <c r="S871" s="7">
        <f t="shared" ca="1" si="172"/>
        <v>5</v>
      </c>
      <c r="T871" s="7" t="str">
        <f ca="1">VLOOKUP($S871,Ethnicities!$A:$B,2,FALSE)</f>
        <v>ASIAN</v>
      </c>
      <c r="U871" s="8">
        <f t="shared" ca="1" si="173"/>
        <v>30619</v>
      </c>
      <c r="V871" s="6">
        <f t="shared" ca="1" si="174"/>
        <v>8</v>
      </c>
      <c r="W871" s="8" t="str">
        <f ca="1">VLOOKUP($V871,'Background education'!$A:$B,2,FALSE)</f>
        <v>Graduate school</v>
      </c>
      <c r="X871" s="7">
        <f ca="1" xml:space="preserve">
  IF(OR($Z871 = 5, $Z871 = 6, $Z871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871" s="7" t="str">
        <f ca="1">VLOOKUP($X871,Departments!$A:$B,2,FALSE)</f>
        <v>Communication &amp; Marketing</v>
      </c>
      <c r="Z871" s="6">
        <f t="shared" ca="1" si="175"/>
        <v>11</v>
      </c>
      <c r="AA871" s="7" t="str">
        <f ca="1">VLOOKUP($Z871,Roles!$A:$B,2,FALSE)</f>
        <v>Analyst</v>
      </c>
      <c r="AB871" s="6">
        <f t="shared" ca="1" si="176"/>
        <v>6</v>
      </c>
      <c r="AC871" s="7" t="str">
        <f ca="1" xml:space="preserve">
IF(
  ISNA($AB871),
  NA(),
  VLOOKUP($AB871,Levels!$A:$B,2,FALSE)
)</f>
        <v>Pleno</v>
      </c>
      <c r="AD871" s="8">
        <f t="shared" ca="1" si="177"/>
        <v>36961</v>
      </c>
      <c r="AE871" s="6">
        <f ca="1">RANDBETWEEN(5,COUNTA('Recruitment source'!$A:$A) + 1)</f>
        <v>10</v>
      </c>
      <c r="AF871" s="6" t="str">
        <f ca="1">VLOOKUP($AE871,'Recruitment source'!$A:$B,2,FALSE)</f>
        <v>Jobs in Lisbon</v>
      </c>
      <c r="AG871" s="8" t="e">
        <f t="shared" ca="1" si="178"/>
        <v>#N/A</v>
      </c>
      <c r="AH871" s="6" t="e">
        <f t="shared" ca="1" si="179"/>
        <v>#N/A</v>
      </c>
      <c r="AI871" s="6" t="e">
        <f ca="1" xml:space="preserve">
IF(
  ISNA($AH871),
  NA(),
  VLOOKUP($AH871,'Reasons for dismissal'!$A:$B,2,FALSE)
)</f>
        <v>#N/A</v>
      </c>
      <c r="AJ871" s="6">
        <f t="shared" ca="1" si="180"/>
        <v>4</v>
      </c>
      <c r="AK871" s="1">
        <f t="shared" ca="1" si="181"/>
        <v>3080</v>
      </c>
      <c r="AL8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$A871  &amp; ", "   &amp;
$B871  &amp; ", "   &amp;
$D871  &amp; ", '"  &amp;
$I871  &amp; "', '" &amp;
$O871  &amp; "', "  &amp;
$S871  &amp; ", '"  &amp;
TEXT($U871,"dd/mm/aaaa")  &amp; "', "   &amp;
$V871  &amp; ", "   &amp;
$X871  &amp; ", "   &amp;
$Z871  &amp; ", "   &amp;
IF($AB871 &lt;&gt; "", $AB871, "NULL")  &amp; ", "   &amp;
$AK871  &amp; ");"</f>
        <v>#REF!</v>
      </c>
    </row>
    <row r="872" spans="1:38" x14ac:dyDescent="0.2">
      <c r="A872" s="7" cm="1">
        <f t="array" aca="1" ref="A872" ca="1">INDEX(Companies!$A:$A,RANDBETWEEN(2,COUNTA(Companies!$A:$A)),1)</f>
        <v>2</v>
      </c>
      <c r="B872" s="5">
        <f t="shared" si="169"/>
        <v>871</v>
      </c>
      <c r="C872" s="5" t="str" cm="1">
        <f t="array" ref="C872">SHA1HASH($B872)</f>
        <v>edc10c00d8e6e26af72eb3d0aa3f86c48d54cdc1</v>
      </c>
      <c r="D872" s="6">
        <f t="shared" ca="1" si="170"/>
        <v>1</v>
      </c>
      <c r="E872" s="7">
        <f ca="1">IF($B872 = 1 + N("Presidente"),
    127,
    IF($B872 = 2 + N("Vice-Presidente"),
        72,
        IF($B872 = 3 + N("Secretária bilíngue"),
            13,
            RANDBETWEEN(5,COUNT(Name!$A:$A) + 1)
        )
    )
)</f>
        <v>316</v>
      </c>
      <c r="F872" s="7" t="str">
        <f ca="1">VLOOKUP($E872,Name!$A:$B,2,FALSE)</f>
        <v>Pedro</v>
      </c>
      <c r="G872" s="7">
        <f ca="1" xml:space="preserve">
IF($B872 = 1,
    0,
    RANDBETWEEN(5,COUNT('Last name'!$A:$A) + 1)
)</f>
        <v>192</v>
      </c>
      <c r="H872" s="7" t="str">
        <f ca="1" xml:space="preserve">
IF($B872 = 1 + N("Presidente"),
    "de Orléans e Bragança",
    VLOOKUP($G872,'Last name'!$A:$B,2,FALSE) &amp; " " &amp; VLOOKUP(RANDBETWEEN(5,COUNT('Last name'!$A:$A) + 1),'Last name'!$A:$B,2,FALSE)
)</f>
        <v>Vaz Asvilla</v>
      </c>
      <c r="I872" s="7" t="str">
        <f t="shared" ca="1" si="171"/>
        <v>Pedro Vaz Asvilla</v>
      </c>
      <c r="J872" s="7" t="str" cm="1">
        <f t="array" aca="1" ref="J872" ca="1">SHA1HASH($I872)</f>
        <v>887a7e1c135e75c26186c87d96ec527bc84997c4</v>
      </c>
      <c r="K872" s="7" cm="1">
        <f t="array" aca="1" ref="K872" ca="1">INDEX(States!$A:$A,M872,1)</f>
        <v>5</v>
      </c>
      <c r="L872" s="7" t="str">
        <f ca="1">VLOOKUP($K872,Countries!$A:$B,2,FALSE)</f>
        <v>Portugal</v>
      </c>
      <c r="M872" s="7" cm="1">
        <f t="array" aca="1" ref="M872" ca="1">INDEX(States!$C:$C,RANDBETWEEN(5,COUNTA(States!$A:$A) + 1),1)</f>
        <v>10</v>
      </c>
      <c r="N872" s="7" t="str">
        <f ca="1">VLOOKUP($M872,States!$C:$D,2,FALSE)</f>
        <v>Faro</v>
      </c>
      <c r="O872" s="7" t="str">
        <f ca="1">VLOOKUP($E872,Name!$A:$C,3,FALSE)</f>
        <v>M</v>
      </c>
      <c r="P872" s="7" t="str">
        <f ca="1">VLOOKUP($O872,Genders!$B:$C,2,FALSE)</f>
        <v>Male</v>
      </c>
      <c r="Q872" s="7" cm="1">
        <f t="array" aca="1" ref="Q872" ca="1">INDEX('Marital status'!$A:$A,RANDBETWEEN(5,COUNTA('Marital status'!$A:$A) + 1),1)</f>
        <v>6</v>
      </c>
      <c r="R872" s="7" t="str">
        <f ca="1">VLOOKUP($Q872,'Marital status'!$A:$B,2,FALSE)</f>
        <v>DIVORCED</v>
      </c>
      <c r="S872" s="7">
        <f t="shared" ca="1" si="172"/>
        <v>5</v>
      </c>
      <c r="T872" s="7" t="str">
        <f ca="1">VLOOKUP($S872,Ethnicities!$A:$B,2,FALSE)</f>
        <v>ASIAN</v>
      </c>
      <c r="U872" s="8">
        <f t="shared" ca="1" si="173"/>
        <v>19273</v>
      </c>
      <c r="V872" s="6">
        <f t="shared" ca="1" si="174"/>
        <v>7</v>
      </c>
      <c r="W872" s="8" t="str">
        <f ca="1">VLOOKUP($V872,'Background education'!$A:$B,2,FALSE)</f>
        <v>Undergraduate degree</v>
      </c>
      <c r="X872" s="7">
        <f ca="1" xml:space="preserve">
  IF(OR($Z872 = 5, $Z872 = 6, $Z872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872" s="7" t="str">
        <f ca="1">VLOOKUP($X872,Departments!$A:$B,2,FALSE)</f>
        <v>Audit</v>
      </c>
      <c r="Z872" s="6">
        <f t="shared" ca="1" si="175"/>
        <v>9</v>
      </c>
      <c r="AA872" s="7" t="str">
        <f ca="1">VLOOKUP($Z872,Roles!$A:$B,2,FALSE)</f>
        <v>Intern</v>
      </c>
      <c r="AB872" s="6" t="e">
        <f t="shared" ca="1" si="176"/>
        <v>#N/A</v>
      </c>
      <c r="AC872" s="7" t="e">
        <f ca="1" xml:space="preserve">
IF(
  ISNA($AB872),
  NA(),
  VLOOKUP($AB872,Levels!$A:$B,2,FALSE)
)</f>
        <v>#N/A</v>
      </c>
      <c r="AD872" s="8">
        <f t="shared" ca="1" si="177"/>
        <v>44079</v>
      </c>
      <c r="AE872" s="6">
        <f ca="1">RANDBETWEEN(5,COUNTA('Recruitment source'!$A:$A) + 1)</f>
        <v>13</v>
      </c>
      <c r="AF872" s="6" t="str">
        <f ca="1">VLOOKUP($AE872,'Recruitment source'!$A:$B,2,FALSE)</f>
        <v>Google</v>
      </c>
      <c r="AG872" s="8" t="e">
        <f t="shared" ca="1" si="178"/>
        <v>#N/A</v>
      </c>
      <c r="AH872" s="6" t="e">
        <f t="shared" ca="1" si="179"/>
        <v>#N/A</v>
      </c>
      <c r="AI872" s="6" t="e">
        <f ca="1" xml:space="preserve">
IF(
  ISNA($AH872),
  NA(),
  VLOOKUP($AH872,'Reasons for dismissal'!$A:$B,2,FALSE)
)</f>
        <v>#N/A</v>
      </c>
      <c r="AJ872" s="6">
        <f t="shared" ca="1" si="180"/>
        <v>4</v>
      </c>
      <c r="AK872" s="1">
        <f t="shared" ca="1" si="181"/>
        <v>1205</v>
      </c>
      <c r="AL8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$A872  &amp; ", "   &amp;
$B872  &amp; ", "   &amp;
$D872  &amp; ", '"  &amp;
$I872  &amp; "', '" &amp;
$O872  &amp; "', "  &amp;
$S872  &amp; ", '"  &amp;
TEXT($U872,"dd/mm/aaaa")  &amp; "', "   &amp;
$V872  &amp; ", "   &amp;
$X872  &amp; ", "   &amp;
$Z872  &amp; ", "   &amp;
IF($AB872 &lt;&gt; "", $AB872, "NULL")  &amp; ", "   &amp;
$AK872  &amp; ");"</f>
        <v>#REF!</v>
      </c>
    </row>
    <row r="873" spans="1:38" x14ac:dyDescent="0.2">
      <c r="A873" s="7" cm="1">
        <f t="array" aca="1" ref="A873" ca="1">INDEX(Companies!$A:$A,RANDBETWEEN(2,COUNTA(Companies!$A:$A)),1)</f>
        <v>2</v>
      </c>
      <c r="B873" s="5">
        <f t="shared" si="169"/>
        <v>872</v>
      </c>
      <c r="C873" s="5" t="str" cm="1">
        <f t="array" ref="C873">SHA1HASH($B873)</f>
        <v>389b4f6ee5bd60bebd9d0708da23ba8b4134620b</v>
      </c>
      <c r="D873" s="6">
        <f t="shared" ca="1" si="170"/>
        <v>1</v>
      </c>
      <c r="E873" s="7">
        <f ca="1">IF($B873 = 1 + N("Presidente"),
    127,
    IF($B873 = 2 + N("Vice-Presidente"),
        72,
        IF($B873 = 3 + N("Secretária bilíngue"),
            13,
            RANDBETWEEN(5,COUNT(Name!$A:$A) + 1)
        )
    )
)</f>
        <v>116</v>
      </c>
      <c r="F873" s="7" t="str">
        <f ca="1">VLOOKUP($E873,Name!$A:$B,2,FALSE)</f>
        <v>Eduarda</v>
      </c>
      <c r="G873" s="7">
        <f ca="1" xml:space="preserve">
IF($B873 = 1,
    0,
    RANDBETWEEN(5,COUNT('Last name'!$A:$A) + 1)
)</f>
        <v>44</v>
      </c>
      <c r="H873" s="7" t="str">
        <f ca="1" xml:space="preserve">
IF($B873 = 1 + N("Presidente"),
    "de Orléans e Bragança",
    VLOOKUP($G873,'Last name'!$A:$B,2,FALSE) &amp; " " &amp; VLOOKUP(RANDBETWEEN(5,COUNT('Last name'!$A:$A) + 1),'Last name'!$A:$B,2,FALSE)
)</f>
        <v>Botelho Ricci</v>
      </c>
      <c r="I873" s="7" t="str">
        <f t="shared" ca="1" si="171"/>
        <v>Eduarda Botelho Ricci</v>
      </c>
      <c r="J873" s="7" t="str" cm="1">
        <f t="array" aca="1" ref="J873" ca="1">SHA1HASH($I873)</f>
        <v>8b24b83312479ddd6e56fd8d0b5249b67476fcde</v>
      </c>
      <c r="K873" s="7" cm="1">
        <f t="array" aca="1" ref="K873" ca="1">INDEX(States!$A:$A,M873,1)</f>
        <v>5</v>
      </c>
      <c r="L873" s="7" t="str">
        <f ca="1">VLOOKUP($K873,Countries!$A:$B,2,FALSE)</f>
        <v>Portugal</v>
      </c>
      <c r="M873" s="7" cm="1">
        <f t="array" aca="1" ref="M873" ca="1">INDEX(States!$C:$C,RANDBETWEEN(5,COUNTA(States!$A:$A) + 1),1)</f>
        <v>12</v>
      </c>
      <c r="N873" s="7" t="str">
        <f ca="1">VLOOKUP($M873,States!$C:$D,2,FALSE)</f>
        <v>Leiria</v>
      </c>
      <c r="O873" s="7" t="str">
        <f ca="1">VLOOKUP($E873,Name!$A:$C,3,FALSE)</f>
        <v>F</v>
      </c>
      <c r="P873" s="7" t="str">
        <f ca="1">VLOOKUP($O873,Genders!$B:$C,2,FALSE)</f>
        <v>Female</v>
      </c>
      <c r="Q873" s="7" cm="1">
        <f t="array" aca="1" ref="Q873" ca="1">INDEX('Marital status'!$A:$A,RANDBETWEEN(5,COUNTA('Marital status'!$A:$A) + 1),1)</f>
        <v>6</v>
      </c>
      <c r="R873" s="7" t="str">
        <f ca="1">VLOOKUP($Q873,'Marital status'!$A:$B,2,FALSE)</f>
        <v>DIVORCED</v>
      </c>
      <c r="S873" s="7">
        <f t="shared" ca="1" si="172"/>
        <v>5</v>
      </c>
      <c r="T873" s="7" t="str">
        <f ca="1">VLOOKUP($S873,Ethnicities!$A:$B,2,FALSE)</f>
        <v>ASIAN</v>
      </c>
      <c r="U873" s="8">
        <f t="shared" ca="1" si="173"/>
        <v>31379</v>
      </c>
      <c r="V873" s="6">
        <f t="shared" ca="1" si="174"/>
        <v>8</v>
      </c>
      <c r="W873" s="8" t="str">
        <f ca="1">VLOOKUP($V873,'Background education'!$A:$B,2,FALSE)</f>
        <v>Graduate school</v>
      </c>
      <c r="X873" s="7">
        <f ca="1" xml:space="preserve">
  IF(OR($Z873 = 5, $Z873 = 6, $Z873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873" s="7" t="str">
        <f ca="1">VLOOKUP($X873,Departments!$A:$B,2,FALSE)</f>
        <v>Operations</v>
      </c>
      <c r="Z873" s="6">
        <f t="shared" ca="1" si="175"/>
        <v>11</v>
      </c>
      <c r="AA873" s="7" t="str">
        <f ca="1">VLOOKUP($Z873,Roles!$A:$B,2,FALSE)</f>
        <v>Analyst</v>
      </c>
      <c r="AB873" s="6">
        <f t="shared" ca="1" si="176"/>
        <v>5</v>
      </c>
      <c r="AC873" s="7" t="str">
        <f ca="1" xml:space="preserve">
IF(
  ISNA($AB873),
  NA(),
  VLOOKUP($AB873,Levels!$A:$B,2,FALSE)
)</f>
        <v>Junior</v>
      </c>
      <c r="AD873" s="8">
        <f t="shared" ca="1" si="177"/>
        <v>36736</v>
      </c>
      <c r="AE873" s="6">
        <f ca="1">RANDBETWEEN(5,COUNTA('Recruitment source'!$A:$A) + 1)</f>
        <v>13</v>
      </c>
      <c r="AF873" s="6" t="str">
        <f ca="1">VLOOKUP($AE873,'Recruitment source'!$A:$B,2,FALSE)</f>
        <v>Google</v>
      </c>
      <c r="AG873" s="8" t="e">
        <f t="shared" ca="1" si="178"/>
        <v>#N/A</v>
      </c>
      <c r="AH873" s="6" t="e">
        <f t="shared" ca="1" si="179"/>
        <v>#N/A</v>
      </c>
      <c r="AI873" s="6" t="e">
        <f ca="1" xml:space="preserve">
IF(
  ISNA($AH873),
  NA(),
  VLOOKUP($AH873,'Reasons for dismissal'!$A:$B,2,FALSE)
)</f>
        <v>#N/A</v>
      </c>
      <c r="AJ873" s="6">
        <f t="shared" ca="1" si="180"/>
        <v>5</v>
      </c>
      <c r="AK873" s="1">
        <f t="shared" ca="1" si="181"/>
        <v>3000</v>
      </c>
      <c r="AL8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$A873  &amp; ", "   &amp;
$B873  &amp; ", "   &amp;
$D873  &amp; ", '"  &amp;
$I873  &amp; "', '" &amp;
$O873  &amp; "', "  &amp;
$S873  &amp; ", '"  &amp;
TEXT($U873,"dd/mm/aaaa")  &amp; "', "   &amp;
$V873  &amp; ", "   &amp;
$X873  &amp; ", "   &amp;
$Z873  &amp; ", "   &amp;
IF($AB873 &lt;&gt; "", $AB873, "NULL")  &amp; ", "   &amp;
$AK873  &amp; ");"</f>
        <v>#REF!</v>
      </c>
    </row>
    <row r="874" spans="1:38" x14ac:dyDescent="0.2">
      <c r="A874" s="7" cm="1">
        <f t="array" aca="1" ref="A874" ca="1">INDEX(Companies!$A:$A,RANDBETWEEN(2,COUNTA(Companies!$A:$A)),1)</f>
        <v>2</v>
      </c>
      <c r="B874" s="5">
        <f t="shared" si="169"/>
        <v>873</v>
      </c>
      <c r="C874" s="5" t="str" cm="1">
        <f t="array" ref="C874">SHA1HASH($B874)</f>
        <v>eab06fe04deb99232cb1b02d276577f3d78c6a1e</v>
      </c>
      <c r="D874" s="6">
        <f t="shared" ca="1" si="170"/>
        <v>1</v>
      </c>
      <c r="E874" s="7">
        <f ca="1">IF($B874 = 1 + N("Presidente"),
    127,
    IF($B874 = 2 + N("Vice-Presidente"),
        72,
        IF($B874 = 3 + N("Secretária bilíngue"),
            13,
            RANDBETWEEN(5,COUNT(Name!$A:$A) + 1)
        )
    )
)</f>
        <v>144</v>
      </c>
      <c r="F874" s="7" t="str">
        <f ca="1">VLOOKUP($E874,Name!$A:$B,2,FALSE)</f>
        <v>Flávio</v>
      </c>
      <c r="G874" s="7">
        <f ca="1" xml:space="preserve">
IF($B874 = 1,
    0,
    RANDBETWEEN(5,COUNT('Last name'!$A:$A) + 1)
)</f>
        <v>99</v>
      </c>
      <c r="H874" s="7" t="str">
        <f ca="1" xml:space="preserve">
IF($B874 = 1 + N("Presidente"),
    "de Orléans e Bragança",
    VLOOKUP($G874,'Last name'!$A:$B,2,FALSE) &amp; " " &amp; VLOOKUP(RANDBETWEEN(5,COUNT('Last name'!$A:$A) + 1),'Last name'!$A:$B,2,FALSE)
)</f>
        <v>Gomes Lombardi</v>
      </c>
      <c r="I874" s="7" t="str">
        <f t="shared" ca="1" si="171"/>
        <v>Flávio Gomes Lombardi</v>
      </c>
      <c r="J874" s="7" t="str" cm="1">
        <f t="array" aca="1" ref="J874" ca="1">SHA1HASH($I874)</f>
        <v>ad6436647adbffada0daf17468816bd3b7fb314f</v>
      </c>
      <c r="K874" s="7" cm="1">
        <f t="array" aca="1" ref="K874" ca="1">INDEX(States!$A:$A,M874,1)</f>
        <v>5</v>
      </c>
      <c r="L874" s="7" t="str">
        <f ca="1">VLOOKUP($K874,Countries!$A:$B,2,FALSE)</f>
        <v>Portugal</v>
      </c>
      <c r="M874" s="7" cm="1">
        <f t="array" aca="1" ref="M874" ca="1">INDEX(States!$C:$C,RANDBETWEEN(5,COUNTA(States!$A:$A) + 1),1)</f>
        <v>23</v>
      </c>
      <c r="N874" s="7" t="str">
        <f ca="1">VLOOKUP($M874,States!$C:$D,2,FALSE)</f>
        <v>Viana do Castelo</v>
      </c>
      <c r="O874" s="7" t="str">
        <f ca="1">VLOOKUP($E874,Name!$A:$C,3,FALSE)</f>
        <v>M</v>
      </c>
      <c r="P874" s="7" t="str">
        <f ca="1">VLOOKUP($O874,Genders!$B:$C,2,FALSE)</f>
        <v>Male</v>
      </c>
      <c r="Q874" s="7" cm="1">
        <f t="array" aca="1" ref="Q874" ca="1">INDEX('Marital status'!$A:$A,RANDBETWEEN(5,COUNTA('Marital status'!$A:$A) + 1),1)</f>
        <v>5</v>
      </c>
      <c r="R874" s="7" t="str">
        <f ca="1">VLOOKUP($Q874,'Marital status'!$A:$B,2,FALSE)</f>
        <v xml:space="preserve"> Separated </v>
      </c>
      <c r="S874" s="7">
        <f t="shared" ca="1" si="172"/>
        <v>8</v>
      </c>
      <c r="T874" s="7" t="e">
        <f ca="1">VLOOKUP($S874,Ethnicities!$A:$B,2,FALSE)</f>
        <v>#N/A</v>
      </c>
      <c r="U874" s="8">
        <f t="shared" ca="1" si="173"/>
        <v>21966</v>
      </c>
      <c r="V874" s="6">
        <f t="shared" ca="1" si="174"/>
        <v>7</v>
      </c>
      <c r="W874" s="8" t="str">
        <f ca="1">VLOOKUP($V874,'Background education'!$A:$B,2,FALSE)</f>
        <v>Undergraduate degree</v>
      </c>
      <c r="X874" s="7">
        <f ca="1" xml:space="preserve">
  IF(OR($Z874 = 5, $Z874 = 6, $Z874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874" s="7" t="str">
        <f ca="1">VLOOKUP($X874,Departments!$A:$B,2,FALSE)</f>
        <v xml:space="preserve"> Commercial</v>
      </c>
      <c r="Z874" s="6">
        <f t="shared" ca="1" si="175"/>
        <v>10</v>
      </c>
      <c r="AA874" s="7" t="str">
        <f ca="1">VLOOKUP($Z874,Roles!$A:$B,2,FALSE)</f>
        <v>Trainee</v>
      </c>
      <c r="AB874" s="6" t="e">
        <f t="shared" ca="1" si="176"/>
        <v>#N/A</v>
      </c>
      <c r="AC874" s="7" t="e">
        <f ca="1" xml:space="preserve">
IF(
  ISNA($AB874),
  NA(),
  VLOOKUP($AB874,Levels!$A:$B,2,FALSE)
)</f>
        <v>#N/A</v>
      </c>
      <c r="AD874" s="8">
        <f t="shared" ca="1" si="177"/>
        <v>41190</v>
      </c>
      <c r="AE874" s="6">
        <f ca="1">RANDBETWEEN(5,COUNTA('Recruitment source'!$A:$A) + 1)</f>
        <v>8</v>
      </c>
      <c r="AF874" s="6" t="str">
        <f ca="1">VLOOKUP($AE874,'Recruitment source'!$A:$B,2,FALSE)</f>
        <v>Net Empregos</v>
      </c>
      <c r="AG874" s="8" t="e">
        <f t="shared" ca="1" si="178"/>
        <v>#N/A</v>
      </c>
      <c r="AH874" s="6" t="e">
        <f t="shared" ca="1" si="179"/>
        <v>#N/A</v>
      </c>
      <c r="AI874" s="6" t="e">
        <f ca="1" xml:space="preserve">
IF(
  ISNA($AH874),
  NA(),
  VLOOKUP($AH874,'Reasons for dismissal'!$A:$B,2,FALSE)
)</f>
        <v>#N/A</v>
      </c>
      <c r="AJ874" s="6">
        <f t="shared" ca="1" si="180"/>
        <v>4</v>
      </c>
      <c r="AK874" s="1">
        <f t="shared" ca="1" si="181"/>
        <v>1385</v>
      </c>
      <c r="AL8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$A874  &amp; ", "   &amp;
$B874  &amp; ", "   &amp;
$D874  &amp; ", '"  &amp;
$I874  &amp; "', '" &amp;
$O874  &amp; "', "  &amp;
$S874  &amp; ", '"  &amp;
TEXT($U874,"dd/mm/aaaa")  &amp; "', "   &amp;
$V874  &amp; ", "   &amp;
$X874  &amp; ", "   &amp;
$Z874  &amp; ", "   &amp;
IF($AB874 &lt;&gt; "", $AB874, "NULL")  &amp; ", "   &amp;
$AK874  &amp; ");"</f>
        <v>#REF!</v>
      </c>
    </row>
    <row r="875" spans="1:38" x14ac:dyDescent="0.2">
      <c r="A875" s="7" cm="1">
        <f t="array" aca="1" ref="A875" ca="1">INDEX(Companies!$A:$A,RANDBETWEEN(2,COUNTA(Companies!$A:$A)),1)</f>
        <v>2</v>
      </c>
      <c r="B875" s="5">
        <f t="shared" si="169"/>
        <v>874</v>
      </c>
      <c r="C875" s="5" t="str" cm="1">
        <f t="array" ref="C875">SHA1HASH($B875)</f>
        <v>7d9f2b80826508a602a2b4adb20e470d5af19529</v>
      </c>
      <c r="D875" s="6">
        <f t="shared" ca="1" si="170"/>
        <v>1</v>
      </c>
      <c r="E875" s="7">
        <f ca="1">IF($B875 = 1 + N("Presidente"),
    127,
    IF($B875 = 2 + N("Vice-Presidente"),
        72,
        IF($B875 = 3 + N("Secretária bilíngue"),
            13,
            RANDBETWEEN(5,COUNT(Name!$A:$A) + 1)
        )
    )
)</f>
        <v>112</v>
      </c>
      <c r="F875" s="7" t="str">
        <f ca="1">VLOOKUP($E875,Name!$A:$B,2,FALSE)</f>
        <v>Deborah</v>
      </c>
      <c r="G875" s="7">
        <f ca="1" xml:space="preserve">
IF($B875 = 1,
    0,
    RANDBETWEEN(5,COUNT('Last name'!$A:$A) + 1)
)</f>
        <v>161</v>
      </c>
      <c r="H875" s="7" t="str">
        <f ca="1" xml:space="preserve">
IF($B875 = 1 + N("Presidente"),
    "de Orléans e Bragança",
    VLOOKUP($G875,'Last name'!$A:$B,2,FALSE) &amp; " " &amp; VLOOKUP(RANDBETWEEN(5,COUNT('Last name'!$A:$A) + 1),'Last name'!$A:$B,2,FALSE)
)</f>
        <v>Ribeiro Tavares</v>
      </c>
      <c r="I875" s="7" t="str">
        <f t="shared" ca="1" si="171"/>
        <v>Deborah Ribeiro Tavares</v>
      </c>
      <c r="J875" s="7" t="str" cm="1">
        <f t="array" aca="1" ref="J875" ca="1">SHA1HASH($I875)</f>
        <v>61a6e07d3d170df8ec3e31a7158908cad5b9b1fb</v>
      </c>
      <c r="K875" s="7" cm="1">
        <f t="array" aca="1" ref="K875" ca="1">INDEX(States!$A:$A,M875,1)</f>
        <v>5</v>
      </c>
      <c r="L875" s="7" t="str">
        <f ca="1">VLOOKUP($K875,Countries!$A:$B,2,FALSE)</f>
        <v>Portugal</v>
      </c>
      <c r="M875" s="7" cm="1">
        <f t="array" aca="1" ref="M875" ca="1">INDEX(States!$C:$C,RANDBETWEEN(5,COUNTA(States!$A:$A) + 1),1)</f>
        <v>11</v>
      </c>
      <c r="N875" s="7" t="str">
        <f ca="1">VLOOKUP($M875,States!$C:$D,2,FALSE)</f>
        <v>Santarém</v>
      </c>
      <c r="O875" s="7" t="str">
        <f ca="1">VLOOKUP($E875,Name!$A:$C,3,FALSE)</f>
        <v>F</v>
      </c>
      <c r="P875" s="7" t="str">
        <f ca="1">VLOOKUP($O875,Genders!$B:$C,2,FALSE)</f>
        <v>Female</v>
      </c>
      <c r="Q875" s="7" cm="1">
        <f t="array" aca="1" ref="Q875" ca="1">INDEX('Marital status'!$A:$A,RANDBETWEEN(5,COUNTA('Marital status'!$A:$A) + 1),1)</f>
        <v>5</v>
      </c>
      <c r="R875" s="7" t="str">
        <f ca="1">VLOOKUP($Q875,'Marital status'!$A:$B,2,FALSE)</f>
        <v xml:space="preserve"> Separated </v>
      </c>
      <c r="S875" s="7">
        <f t="shared" ca="1" si="172"/>
        <v>6</v>
      </c>
      <c r="T875" s="7" t="str">
        <f ca="1">VLOOKUP($S875,Ethnicities!$A:$B,2,FALSE)</f>
        <v xml:space="preserve">  american Indian or Alaska Native</v>
      </c>
      <c r="U875" s="8">
        <f t="shared" ca="1" si="173"/>
        <v>28164</v>
      </c>
      <c r="V875" s="6">
        <f t="shared" ca="1" si="174"/>
        <v>8</v>
      </c>
      <c r="W875" s="8" t="str">
        <f ca="1">VLOOKUP($V875,'Background education'!$A:$B,2,FALSE)</f>
        <v>Graduate school</v>
      </c>
      <c r="X875" s="7">
        <f ca="1" xml:space="preserve">
  IF(OR($Z875 = 5, $Z875 = 6, $Z875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875" s="7" t="str">
        <f ca="1">VLOOKUP($X875,Departments!$A:$B,2,FALSE)</f>
        <v xml:space="preserve"> Commercial</v>
      </c>
      <c r="Z875" s="6">
        <f t="shared" ca="1" si="175"/>
        <v>11</v>
      </c>
      <c r="AA875" s="7" t="str">
        <f ca="1">VLOOKUP($Z875,Roles!$A:$B,2,FALSE)</f>
        <v>Analyst</v>
      </c>
      <c r="AB875" s="6">
        <f t="shared" ca="1" si="176"/>
        <v>6</v>
      </c>
      <c r="AC875" s="7" t="str">
        <f ca="1" xml:space="preserve">
IF(
  ISNA($AB875),
  NA(),
  VLOOKUP($AB875,Levels!$A:$B,2,FALSE)
)</f>
        <v>Pleno</v>
      </c>
      <c r="AD875" s="8">
        <f t="shared" ca="1" si="177"/>
        <v>40885</v>
      </c>
      <c r="AE875" s="6">
        <f ca="1">RANDBETWEEN(5,COUNTA('Recruitment source'!$A:$A) + 1)</f>
        <v>14</v>
      </c>
      <c r="AF875" s="6" t="str">
        <f ca="1">VLOOKUP($AE875,'Recruitment source'!$A:$B,2,FALSE)</f>
        <v>LinkedIn</v>
      </c>
      <c r="AG875" s="8" t="e">
        <f t="shared" ca="1" si="178"/>
        <v>#N/A</v>
      </c>
      <c r="AH875" s="6" t="e">
        <f t="shared" ca="1" si="179"/>
        <v>#N/A</v>
      </c>
      <c r="AI875" s="6" t="e">
        <f ca="1" xml:space="preserve">
IF(
  ISNA($AH875),
  NA(),
  VLOOKUP($AH875,'Reasons for dismissal'!$A:$B,2,FALSE)
)</f>
        <v>#N/A</v>
      </c>
      <c r="AJ875" s="6">
        <f t="shared" ca="1" si="180"/>
        <v>5</v>
      </c>
      <c r="AK875" s="1">
        <f t="shared" ca="1" si="181"/>
        <v>3080</v>
      </c>
      <c r="AL8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$A875  &amp; ", "   &amp;
$B875  &amp; ", "   &amp;
$D875  &amp; ", '"  &amp;
$I875  &amp; "', '" &amp;
$O875  &amp; "', "  &amp;
$S875  &amp; ", '"  &amp;
TEXT($U875,"dd/mm/aaaa")  &amp; "', "   &amp;
$V875  &amp; ", "   &amp;
$X875  &amp; ", "   &amp;
$Z875  &amp; ", "   &amp;
IF($AB875 &lt;&gt; "", $AB875, "NULL")  &amp; ", "   &amp;
$AK875  &amp; ");"</f>
        <v>#REF!</v>
      </c>
    </row>
    <row r="876" spans="1:38" x14ac:dyDescent="0.2">
      <c r="A876" s="7" cm="1">
        <f t="array" aca="1" ref="A876" ca="1">INDEX(Companies!$A:$A,RANDBETWEEN(2,COUNTA(Companies!$A:$A)),1)</f>
        <v>2</v>
      </c>
      <c r="B876" s="5">
        <f t="shared" si="169"/>
        <v>875</v>
      </c>
      <c r="C876" s="5" t="str" cm="1">
        <f t="array" ref="C876">SHA1HASH($B876)</f>
        <v>c08d9955148bc0199789922ca232a77b69003980</v>
      </c>
      <c r="D876" s="6">
        <f t="shared" ca="1" si="170"/>
        <v>1</v>
      </c>
      <c r="E876" s="7">
        <f ca="1">IF($B876 = 1 + N("Presidente"),
    127,
    IF($B876 = 2 + N("Vice-Presidente"),
        72,
        IF($B876 = 3 + N("Secretária bilíngue"),
            13,
            RANDBETWEEN(5,COUNT(Name!$A:$A) + 1)
        )
    )
)</f>
        <v>107</v>
      </c>
      <c r="F876" s="7" t="str">
        <f ca="1">VLOOKUP($E876,Name!$A:$B,2,FALSE)</f>
        <v>Davi Lucca</v>
      </c>
      <c r="G876" s="7">
        <f ca="1" xml:space="preserve">
IF($B876 = 1,
    0,
    RANDBETWEEN(5,COUNT('Last name'!$A:$A) + 1)
)</f>
        <v>36</v>
      </c>
      <c r="H876" s="7" t="str">
        <f ca="1" xml:space="preserve">
IF($B876 = 1 + N("Presidente"),
    "de Orléans e Bragança",
    VLOOKUP($G876,'Last name'!$A:$B,2,FALSE) &amp; " " &amp; VLOOKUP(RANDBETWEEN(5,COUNT('Last name'!$A:$A) + 1),'Last name'!$A:$B,2,FALSE)
)</f>
        <v>Batista Negrão</v>
      </c>
      <c r="I876" s="7" t="str">
        <f t="shared" ca="1" si="171"/>
        <v>Davi Lucca Batista Negrão</v>
      </c>
      <c r="J876" s="7" t="str" cm="1">
        <f t="array" aca="1" ref="J876" ca="1">SHA1HASH($I876)</f>
        <v>22d3bbe42e42525090d22574470bd9813cc91ea3</v>
      </c>
      <c r="K876" s="7" cm="1">
        <f t="array" aca="1" ref="K876" ca="1">INDEX(States!$A:$A,M876,1)</f>
        <v>5</v>
      </c>
      <c r="L876" s="7" t="str">
        <f ca="1">VLOOKUP($K876,Countries!$A:$B,2,FALSE)</f>
        <v>Portugal</v>
      </c>
      <c r="M876" s="7" cm="1">
        <f t="array" aca="1" ref="M876" ca="1">INDEX(States!$C:$C,RANDBETWEEN(5,COUNTA(States!$A:$A) + 1),1)</f>
        <v>10</v>
      </c>
      <c r="N876" s="7" t="str">
        <f ca="1">VLOOKUP($M876,States!$C:$D,2,FALSE)</f>
        <v>Faro</v>
      </c>
      <c r="O876" s="7" t="str">
        <f ca="1">VLOOKUP($E876,Name!$A:$C,3,FALSE)</f>
        <v>M</v>
      </c>
      <c r="P876" s="7" t="str">
        <f ca="1">VLOOKUP($O876,Genders!$B:$C,2,FALSE)</f>
        <v>Male</v>
      </c>
      <c r="Q876" s="7" cm="1">
        <f t="array" aca="1" ref="Q876" ca="1">INDEX('Marital status'!$A:$A,RANDBETWEEN(5,COUNTA('Marital status'!$A:$A) + 1),1)</f>
        <v>6</v>
      </c>
      <c r="R876" s="7" t="str">
        <f ca="1">VLOOKUP($Q876,'Marital status'!$A:$B,2,FALSE)</f>
        <v>DIVORCED</v>
      </c>
      <c r="S876" s="7">
        <f t="shared" ca="1" si="172"/>
        <v>5</v>
      </c>
      <c r="T876" s="7" t="str">
        <f ca="1">VLOOKUP($S876,Ethnicities!$A:$B,2,FALSE)</f>
        <v>ASIAN</v>
      </c>
      <c r="U876" s="8">
        <f t="shared" ca="1" si="173"/>
        <v>33716</v>
      </c>
      <c r="V876" s="6">
        <f t="shared" ca="1" si="174"/>
        <v>7</v>
      </c>
      <c r="W876" s="8" t="str">
        <f ca="1">VLOOKUP($V876,'Background education'!$A:$B,2,FALSE)</f>
        <v>Undergraduate degree</v>
      </c>
      <c r="X876" s="7">
        <f ca="1" xml:space="preserve">
  IF(OR($Z876 = 5, $Z876 = 6, $Z876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876" s="7" t="str">
        <f ca="1">VLOOKUP($X876,Departments!$A:$B,2,FALSE)</f>
        <v xml:space="preserve"> Commercial</v>
      </c>
      <c r="Z876" s="6">
        <f t="shared" ca="1" si="175"/>
        <v>9</v>
      </c>
      <c r="AA876" s="7" t="str">
        <f ca="1">VLOOKUP($Z876,Roles!$A:$B,2,FALSE)</f>
        <v>Intern</v>
      </c>
      <c r="AB876" s="6" t="e">
        <f t="shared" ca="1" si="176"/>
        <v>#N/A</v>
      </c>
      <c r="AC876" s="7" t="e">
        <f ca="1" xml:space="preserve">
IF(
  ISNA($AB876),
  NA(),
  VLOOKUP($AB876,Levels!$A:$B,2,FALSE)
)</f>
        <v>#N/A</v>
      </c>
      <c r="AD876" s="8">
        <f t="shared" ca="1" si="177"/>
        <v>39555</v>
      </c>
      <c r="AE876" s="6">
        <f ca="1">RANDBETWEEN(5,COUNTA('Recruitment source'!$A:$A) + 1)</f>
        <v>15</v>
      </c>
      <c r="AF876" s="6" t="str">
        <f ca="1">VLOOKUP($AE876,'Recruitment source'!$A:$B,2,FALSE)</f>
        <v>Website</v>
      </c>
      <c r="AG876" s="8" t="e">
        <f t="shared" ca="1" si="178"/>
        <v>#N/A</v>
      </c>
      <c r="AH876" s="6" t="e">
        <f t="shared" ca="1" si="179"/>
        <v>#N/A</v>
      </c>
      <c r="AI876" s="6" t="e">
        <f ca="1" xml:space="preserve">
IF(
  ISNA($AH876),
  NA(),
  VLOOKUP($AH876,'Reasons for dismissal'!$A:$B,2,FALSE)
)</f>
        <v>#N/A</v>
      </c>
      <c r="AJ876" s="6">
        <f t="shared" ca="1" si="180"/>
        <v>4</v>
      </c>
      <c r="AK876" s="1">
        <f t="shared" ca="1" si="181"/>
        <v>1285</v>
      </c>
      <c r="AL8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$A876  &amp; ", "   &amp;
$B876  &amp; ", "   &amp;
$D876  &amp; ", '"  &amp;
$I876  &amp; "', '" &amp;
$O876  &amp; "', "  &amp;
$S876  &amp; ", '"  &amp;
TEXT($U876,"dd/mm/aaaa")  &amp; "', "   &amp;
$V876  &amp; ", "   &amp;
$X876  &amp; ", "   &amp;
$Z876  &amp; ", "   &amp;
IF($AB876 &lt;&gt; "", $AB876, "NULL")  &amp; ", "   &amp;
$AK876  &amp; ");"</f>
        <v>#REF!</v>
      </c>
    </row>
    <row r="877" spans="1:38" x14ac:dyDescent="0.2">
      <c r="A877" s="7" cm="1">
        <f t="array" aca="1" ref="A877" ca="1">INDEX(Companies!$A:$A,RANDBETWEEN(2,COUNTA(Companies!$A:$A)),1)</f>
        <v>2</v>
      </c>
      <c r="B877" s="5">
        <f t="shared" si="169"/>
        <v>876</v>
      </c>
      <c r="C877" s="5" t="str" cm="1">
        <f t="array" ref="C877">SHA1HASH($B877)</f>
        <v>f2edcbe307792dde01089478537248d17cba8620</v>
      </c>
      <c r="D877" s="6">
        <f t="shared" ca="1" si="170"/>
        <v>1</v>
      </c>
      <c r="E877" s="7">
        <f ca="1">IF($B877 = 1 + N("Presidente"),
    127,
    IF($B877 = 2 + N("Vice-Presidente"),
        72,
        IF($B877 = 3 + N("Secretária bilíngue"),
            13,
            RANDBETWEEN(5,COUNT(Name!$A:$A) + 1)
        )
    )
)</f>
        <v>263</v>
      </c>
      <c r="F877" s="7" t="str">
        <f ca="1">VLOOKUP($E877,Name!$A:$B,2,FALSE)</f>
        <v>Maria Fernanda</v>
      </c>
      <c r="G877" s="7">
        <f ca="1" xml:space="preserve">
IF($B877 = 1,
    0,
    RANDBETWEEN(5,COUNT('Last name'!$A:$A) + 1)
)</f>
        <v>81</v>
      </c>
      <c r="H877" s="7" t="str">
        <f ca="1" xml:space="preserve">
IF($B877 = 1 + N("Presidente"),
    "de Orléans e Bragança",
    VLOOKUP($G877,'Last name'!$A:$B,2,FALSE) &amp; " " &amp; VLOOKUP(RANDBETWEEN(5,COUNT('Last name'!$A:$A) + 1),'Last name'!$A:$B,2,FALSE)
)</f>
        <v>Farias Brasão</v>
      </c>
      <c r="I877" s="7" t="str">
        <f t="shared" ca="1" si="171"/>
        <v>Maria Fernanda Farias Brasão</v>
      </c>
      <c r="J877" s="7" t="str" cm="1">
        <f t="array" aca="1" ref="J877" ca="1">SHA1HASH($I877)</f>
        <v>1cd4472543afcadc71f2b0723eaa18ab05e39662</v>
      </c>
      <c r="K877" s="7" cm="1">
        <f t="array" aca="1" ref="K877" ca="1">INDEX(States!$A:$A,M877,1)</f>
        <v>5</v>
      </c>
      <c r="L877" s="7" t="str">
        <f ca="1">VLOOKUP($K877,Countries!$A:$B,2,FALSE)</f>
        <v>Portugal</v>
      </c>
      <c r="M877" s="7" cm="1">
        <f t="array" aca="1" ref="M877" ca="1">INDEX(States!$C:$C,RANDBETWEEN(5,COUNTA(States!$A:$A) + 1),1)</f>
        <v>11</v>
      </c>
      <c r="N877" s="7" t="str">
        <f ca="1">VLOOKUP($M877,States!$C:$D,2,FALSE)</f>
        <v>Santarém</v>
      </c>
      <c r="O877" s="7" t="str">
        <f ca="1">VLOOKUP($E877,Name!$A:$C,3,FALSE)</f>
        <v>F</v>
      </c>
      <c r="P877" s="7" t="str">
        <f ca="1">VLOOKUP($O877,Genders!$B:$C,2,FALSE)</f>
        <v>Female</v>
      </c>
      <c r="Q877" s="7" cm="1">
        <f t="array" aca="1" ref="Q877" ca="1">INDEX('Marital status'!$A:$A,RANDBETWEEN(5,COUNTA('Marital status'!$A:$A) + 1),1)</f>
        <v>5</v>
      </c>
      <c r="R877" s="7" t="str">
        <f ca="1">VLOOKUP($Q877,'Marital status'!$A:$B,2,FALSE)</f>
        <v xml:space="preserve"> Separated </v>
      </c>
      <c r="S877" s="7">
        <f t="shared" ca="1" si="172"/>
        <v>5</v>
      </c>
      <c r="T877" s="7" t="str">
        <f ca="1">VLOOKUP($S877,Ethnicities!$A:$B,2,FALSE)</f>
        <v>ASIAN</v>
      </c>
      <c r="U877" s="8">
        <f t="shared" ca="1" si="173"/>
        <v>18750</v>
      </c>
      <c r="V877" s="6">
        <f t="shared" ca="1" si="174"/>
        <v>8</v>
      </c>
      <c r="W877" s="8" t="str">
        <f ca="1">VLOOKUP($V877,'Background education'!$A:$B,2,FALSE)</f>
        <v>Graduate school</v>
      </c>
      <c r="X877" s="7">
        <f ca="1" xml:space="preserve">
  IF(OR($Z877 = 5, $Z877 = 6, $Z877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877" s="7" t="str">
        <f ca="1">VLOOKUP($X877,Departments!$A:$B,2,FALSE)</f>
        <v>Communication &amp; Marketing</v>
      </c>
      <c r="Z877" s="6">
        <f t="shared" ca="1" si="175"/>
        <v>11</v>
      </c>
      <c r="AA877" s="7" t="str">
        <f ca="1">VLOOKUP($Z877,Roles!$A:$B,2,FALSE)</f>
        <v>Analyst</v>
      </c>
      <c r="AB877" s="6">
        <f t="shared" ca="1" si="176"/>
        <v>7</v>
      </c>
      <c r="AC877" s="7" t="str">
        <f ca="1" xml:space="preserve">
IF(
  ISNA($AB877),
  NA(),
  VLOOKUP($AB877,Levels!$A:$B,2,FALSE)
)</f>
        <v>Senior</v>
      </c>
      <c r="AD877" s="8">
        <f t="shared" ca="1" si="177"/>
        <v>39083</v>
      </c>
      <c r="AE877" s="6">
        <f ca="1">RANDBETWEEN(5,COUNTA('Recruitment source'!$A:$A) + 1)</f>
        <v>10</v>
      </c>
      <c r="AF877" s="6" t="str">
        <f ca="1">VLOOKUP($AE877,'Recruitment source'!$A:$B,2,FALSE)</f>
        <v>Jobs in Lisbon</v>
      </c>
      <c r="AG877" s="8" t="e">
        <f t="shared" ca="1" si="178"/>
        <v>#N/A</v>
      </c>
      <c r="AH877" s="6" t="e">
        <f t="shared" ca="1" si="179"/>
        <v>#N/A</v>
      </c>
      <c r="AI877" s="6" t="e">
        <f ca="1" xml:space="preserve">
IF(
  ISNA($AH877),
  NA(),
  VLOOKUP($AH877,'Reasons for dismissal'!$A:$B,2,FALSE)
)</f>
        <v>#N/A</v>
      </c>
      <c r="AJ877" s="6">
        <f t="shared" ca="1" si="180"/>
        <v>4</v>
      </c>
      <c r="AK877" s="1">
        <f t="shared" ca="1" si="181"/>
        <v>3080</v>
      </c>
      <c r="AL8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$A877  &amp; ", "   &amp;
$B877  &amp; ", "   &amp;
$D877  &amp; ", '"  &amp;
$I877  &amp; "', '" &amp;
$O877  &amp; "', "  &amp;
$S877  &amp; ", '"  &amp;
TEXT($U877,"dd/mm/aaaa")  &amp; "', "   &amp;
$V877  &amp; ", "   &amp;
$X877  &amp; ", "   &amp;
$Z877  &amp; ", "   &amp;
IF($AB877 &lt;&gt; "", $AB877, "NULL")  &amp; ", "   &amp;
$AK877  &amp; ");"</f>
        <v>#REF!</v>
      </c>
    </row>
    <row r="878" spans="1:38" x14ac:dyDescent="0.2">
      <c r="A878" s="7" cm="1">
        <f t="array" aca="1" ref="A878" ca="1">INDEX(Companies!$A:$A,RANDBETWEEN(2,COUNTA(Companies!$A:$A)),1)</f>
        <v>2</v>
      </c>
      <c r="B878" s="5">
        <f t="shared" si="169"/>
        <v>877</v>
      </c>
      <c r="C878" s="5" t="str" cm="1">
        <f t="array" ref="C878">SHA1HASH($B878)</f>
        <v>d24b133ea364c6e908e29d944d2adb8589f973eb</v>
      </c>
      <c r="D878" s="6">
        <f t="shared" ca="1" si="170"/>
        <v>1</v>
      </c>
      <c r="E878" s="7">
        <f ca="1">IF($B878 = 1 + N("Presidente"),
    127,
    IF($B878 = 2 + N("Vice-Presidente"),
        72,
        IF($B878 = 3 + N("Secretária bilíngue"),
            13,
            RANDBETWEEN(5,COUNT(Name!$A:$A) + 1)
        )
    )
)</f>
        <v>267</v>
      </c>
      <c r="F878" s="7" t="str">
        <f ca="1">VLOOKUP($E878,Name!$A:$B,2,FALSE)</f>
        <v>Maria Heloísa</v>
      </c>
      <c r="G878" s="7">
        <f ca="1" xml:space="preserve">
IF($B878 = 1,
    0,
    RANDBETWEEN(5,COUNT('Last name'!$A:$A) + 1)
)</f>
        <v>72</v>
      </c>
      <c r="H878" s="7" t="str">
        <f ca="1" xml:space="preserve">
IF($B878 = 1 + N("Presidente"),
    "de Orléans e Bragança",
    VLOOKUP($G878,'Last name'!$A:$B,2,FALSE) &amp; " " &amp; VLOOKUP(RANDBETWEEN(5,COUNT('Last name'!$A:$A) + 1),'Last name'!$A:$B,2,FALSE)
)</f>
        <v>De Luca Araújo</v>
      </c>
      <c r="I878" s="7" t="str">
        <f t="shared" ca="1" si="171"/>
        <v>Maria Heloísa De Luca Araújo</v>
      </c>
      <c r="J878" s="7" t="str" cm="1">
        <f t="array" aca="1" ref="J878" ca="1">SHA1HASH($I878)</f>
        <v>3b9161a490dc2ad8b32918f533a548aa41ffe1c4</v>
      </c>
      <c r="K878" s="7" cm="1">
        <f t="array" aca="1" ref="K878" ca="1">INDEX(States!$A:$A,M878,1)</f>
        <v>5</v>
      </c>
      <c r="L878" s="7" t="str">
        <f ca="1">VLOOKUP($K878,Countries!$A:$B,2,FALSE)</f>
        <v>Portugal</v>
      </c>
      <c r="M878" s="7" cm="1">
        <f t="array" aca="1" ref="M878" ca="1">INDEX(States!$C:$C,RANDBETWEEN(5,COUNTA(States!$A:$A) + 1),1)</f>
        <v>10</v>
      </c>
      <c r="N878" s="7" t="str">
        <f ca="1">VLOOKUP($M878,States!$C:$D,2,FALSE)</f>
        <v>Faro</v>
      </c>
      <c r="O878" s="7" t="str">
        <f ca="1">VLOOKUP($E878,Name!$A:$C,3,FALSE)</f>
        <v>F</v>
      </c>
      <c r="P878" s="7" t="str">
        <f ca="1">VLOOKUP($O878,Genders!$B:$C,2,FALSE)</f>
        <v>Female</v>
      </c>
      <c r="Q878" s="7" cm="1">
        <f t="array" aca="1" ref="Q878" ca="1">INDEX('Marital status'!$A:$A,RANDBETWEEN(5,COUNTA('Marital status'!$A:$A) + 1),1)</f>
        <v>5</v>
      </c>
      <c r="R878" s="7" t="str">
        <f ca="1">VLOOKUP($Q878,'Marital status'!$A:$B,2,FALSE)</f>
        <v xml:space="preserve"> Separated </v>
      </c>
      <c r="S878" s="7">
        <f t="shared" ca="1" si="172"/>
        <v>5</v>
      </c>
      <c r="T878" s="7" t="str">
        <f ca="1">VLOOKUP($S878,Ethnicities!$A:$B,2,FALSE)</f>
        <v>ASIAN</v>
      </c>
      <c r="U878" s="8">
        <f t="shared" ca="1" si="173"/>
        <v>19381</v>
      </c>
      <c r="V878" s="6">
        <f t="shared" ca="1" si="174"/>
        <v>7</v>
      </c>
      <c r="W878" s="8" t="str">
        <f ca="1">VLOOKUP($V878,'Background education'!$A:$B,2,FALSE)</f>
        <v>Undergraduate degree</v>
      </c>
      <c r="X878" s="7">
        <f ca="1" xml:space="preserve">
  IF(OR($Z878 = 5, $Z878 = 6, $Z878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878" s="7" t="str">
        <f ca="1">VLOOKUP($X878,Departments!$A:$B,2,FALSE)</f>
        <v>Operations</v>
      </c>
      <c r="Z878" s="6">
        <f t="shared" ca="1" si="175"/>
        <v>9</v>
      </c>
      <c r="AA878" s="7" t="str">
        <f ca="1">VLOOKUP($Z878,Roles!$A:$B,2,FALSE)</f>
        <v>Intern</v>
      </c>
      <c r="AB878" s="6" t="e">
        <f t="shared" ca="1" si="176"/>
        <v>#N/A</v>
      </c>
      <c r="AC878" s="7" t="e">
        <f ca="1" xml:space="preserve">
IF(
  ISNA($AB878),
  NA(),
  VLOOKUP($AB878,Levels!$A:$B,2,FALSE)
)</f>
        <v>#N/A</v>
      </c>
      <c r="AD878" s="8">
        <f t="shared" ca="1" si="177"/>
        <v>41776</v>
      </c>
      <c r="AE878" s="6">
        <f ca="1">RANDBETWEEN(5,COUNTA('Recruitment source'!$A:$A) + 1)</f>
        <v>12</v>
      </c>
      <c r="AF878" s="6" t="str">
        <f ca="1">VLOOKUP($AE878,'Recruitment source'!$A:$B,2,FALSE)</f>
        <v xml:space="preserve"> recommendation of employee</v>
      </c>
      <c r="AG878" s="8" t="e">
        <f t="shared" ca="1" si="178"/>
        <v>#N/A</v>
      </c>
      <c r="AH878" s="6" t="e">
        <f t="shared" ca="1" si="179"/>
        <v>#N/A</v>
      </c>
      <c r="AI878" s="6" t="e">
        <f ca="1" xml:space="preserve">
IF(
  ISNA($AH878),
  NA(),
  VLOOKUP($AH878,'Reasons for dismissal'!$A:$B,2,FALSE)
)</f>
        <v>#N/A</v>
      </c>
      <c r="AJ878" s="6">
        <f t="shared" ca="1" si="180"/>
        <v>5</v>
      </c>
      <c r="AK878" s="1">
        <f t="shared" ca="1" si="181"/>
        <v>1205</v>
      </c>
      <c r="AL8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$A878  &amp; ", "   &amp;
$B878  &amp; ", "   &amp;
$D878  &amp; ", '"  &amp;
$I878  &amp; "', '" &amp;
$O878  &amp; "', "  &amp;
$S878  &amp; ", '"  &amp;
TEXT($U878,"dd/mm/aaaa")  &amp; "', "   &amp;
$V878  &amp; ", "   &amp;
$X878  &amp; ", "   &amp;
$Z878  &amp; ", "   &amp;
IF($AB878 &lt;&gt; "", $AB878, "NULL")  &amp; ", "   &amp;
$AK878  &amp; ");"</f>
        <v>#REF!</v>
      </c>
    </row>
    <row r="879" spans="1:38" x14ac:dyDescent="0.2">
      <c r="A879" s="7" cm="1">
        <f t="array" aca="1" ref="A879" ca="1">INDEX(Companies!$A:$A,RANDBETWEEN(2,COUNTA(Companies!$A:$A)),1)</f>
        <v>2</v>
      </c>
      <c r="B879" s="5">
        <f t="shared" si="169"/>
        <v>878</v>
      </c>
      <c r="C879" s="5" t="str" cm="1">
        <f t="array" ref="C879">SHA1HASH($B879)</f>
        <v>02db8e85943ffb476112d800c3010e376f2799e3</v>
      </c>
      <c r="D879" s="6">
        <f t="shared" ca="1" si="170"/>
        <v>1</v>
      </c>
      <c r="E879" s="7">
        <f ca="1">IF($B879 = 1 + N("Presidente"),
    127,
    IF($B879 = 2 + N("Vice-Presidente"),
        72,
        IF($B879 = 3 + N("Secretária bilíngue"),
            13,
            RANDBETWEEN(5,COUNT(Name!$A:$A) + 1)
        )
    )
)</f>
        <v>43</v>
      </c>
      <c r="F879" s="7" t="str">
        <f ca="1">VLOOKUP($E879,Name!$A:$B,2,FALSE)</f>
        <v>Anita</v>
      </c>
      <c r="G879" s="7">
        <f ca="1" xml:space="preserve">
IF($B879 = 1,
    0,
    RANDBETWEEN(5,COUNT('Last name'!$A:$A) + 1)
)</f>
        <v>81</v>
      </c>
      <c r="H879" s="7" t="str">
        <f ca="1" xml:space="preserve">
IF($B879 = 1 + N("Presidente"),
    "de Orléans e Bragança",
    VLOOKUP($G879,'Last name'!$A:$B,2,FALSE) &amp; " " &amp; VLOOKUP(RANDBETWEEN(5,COUNT('Last name'!$A:$A) + 1),'Last name'!$A:$B,2,FALSE)
)</f>
        <v>Farias Peçanha</v>
      </c>
      <c r="I879" s="7" t="str">
        <f t="shared" ca="1" si="171"/>
        <v>Anita Farias Peçanha</v>
      </c>
      <c r="J879" s="7" t="str" cm="1">
        <f t="array" aca="1" ref="J879" ca="1">SHA1HASH($I879)</f>
        <v>86720d8573825c6ba7fda4370ee42d7c043b88fb</v>
      </c>
      <c r="K879" s="7" cm="1">
        <f t="array" aca="1" ref="K879" ca="1">INDEX(States!$A:$A,M879,1)</f>
        <v>5</v>
      </c>
      <c r="L879" s="7" t="str">
        <f ca="1">VLOOKUP($K879,Countries!$A:$B,2,FALSE)</f>
        <v>Portugal</v>
      </c>
      <c r="M879" s="7" cm="1">
        <f t="array" aca="1" ref="M879" ca="1">INDEX(States!$C:$C,RANDBETWEEN(5,COUNTA(States!$A:$A) + 1),1)</f>
        <v>24</v>
      </c>
      <c r="N879" s="7" t="str">
        <f ca="1">VLOOKUP($M879,States!$C:$D,2,FALSE)</f>
        <v>Brangança</v>
      </c>
      <c r="O879" s="7" t="str">
        <f ca="1">VLOOKUP($E879,Name!$A:$C,3,FALSE)</f>
        <v>F</v>
      </c>
      <c r="P879" s="7" t="str">
        <f ca="1">VLOOKUP($O879,Genders!$B:$C,2,FALSE)</f>
        <v>Female</v>
      </c>
      <c r="Q879" s="7" cm="1">
        <f t="array" aca="1" ref="Q879" ca="1">INDEX('Marital status'!$A:$A,RANDBETWEEN(5,COUNTA('Marital status'!$A:$A) + 1),1)</f>
        <v>6</v>
      </c>
      <c r="R879" s="7" t="str">
        <f ca="1">VLOOKUP($Q879,'Marital status'!$A:$B,2,FALSE)</f>
        <v>DIVORCED</v>
      </c>
      <c r="S879" s="7">
        <f t="shared" ca="1" si="172"/>
        <v>5</v>
      </c>
      <c r="T879" s="7" t="str">
        <f ca="1">VLOOKUP($S879,Ethnicities!$A:$B,2,FALSE)</f>
        <v>ASIAN</v>
      </c>
      <c r="U879" s="8">
        <f t="shared" ca="1" si="173"/>
        <v>20561</v>
      </c>
      <c r="V879" s="6">
        <f t="shared" ca="1" si="174"/>
        <v>8</v>
      </c>
      <c r="W879" s="8" t="str">
        <f ca="1">VLOOKUP($V879,'Background education'!$A:$B,2,FALSE)</f>
        <v>Graduate school</v>
      </c>
      <c r="X879" s="7">
        <f ca="1" xml:space="preserve">
  IF(OR($Z879 = 5, $Z879 = 6, $Z879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879" s="7" t="str">
        <f ca="1">VLOOKUP($X879,Departments!$A:$B,2,FALSE)</f>
        <v>Human Resource</v>
      </c>
      <c r="Z879" s="6">
        <f t="shared" ca="1" si="175"/>
        <v>11</v>
      </c>
      <c r="AA879" s="7" t="str">
        <f ca="1">VLOOKUP($Z879,Roles!$A:$B,2,FALSE)</f>
        <v>Analyst</v>
      </c>
      <c r="AB879" s="6">
        <f t="shared" ca="1" si="176"/>
        <v>5</v>
      </c>
      <c r="AC879" s="7" t="str">
        <f ca="1" xml:space="preserve">
IF(
  ISNA($AB879),
  NA(),
  VLOOKUP($AB879,Levels!$A:$B,2,FALSE)
)</f>
        <v>Junior</v>
      </c>
      <c r="AD879" s="8">
        <f t="shared" ca="1" si="177"/>
        <v>39189</v>
      </c>
      <c r="AE879" s="6">
        <f ca="1">RANDBETWEEN(5,COUNTA('Recruitment source'!$A:$A) + 1)</f>
        <v>9</v>
      </c>
      <c r="AF879" s="6" t="str">
        <f ca="1">VLOOKUP($AE879,'Recruitment source'!$A:$B,2,FALSE)</f>
        <v>Empregos Online</v>
      </c>
      <c r="AG879" s="8" t="e">
        <f t="shared" ca="1" si="178"/>
        <v>#N/A</v>
      </c>
      <c r="AH879" s="6" t="e">
        <f t="shared" ca="1" si="179"/>
        <v>#N/A</v>
      </c>
      <c r="AI879" s="6" t="e">
        <f ca="1" xml:space="preserve">
IF(
  ISNA($AH879),
  NA(),
  VLOOKUP($AH879,'Reasons for dismissal'!$A:$B,2,FALSE)
)</f>
        <v>#N/A</v>
      </c>
      <c r="AJ879" s="6">
        <f t="shared" ca="1" si="180"/>
        <v>5</v>
      </c>
      <c r="AK879" s="1">
        <f t="shared" ca="1" si="181"/>
        <v>3080</v>
      </c>
      <c r="AL8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$A879  &amp; ", "   &amp;
$B879  &amp; ", "   &amp;
$D879  &amp; ", '"  &amp;
$I879  &amp; "', '" &amp;
$O879  &amp; "', "  &amp;
$S879  &amp; ", '"  &amp;
TEXT($U879,"dd/mm/aaaa")  &amp; "', "   &amp;
$V879  &amp; ", "   &amp;
$X879  &amp; ", "   &amp;
$Z879  &amp; ", "   &amp;
IF($AB879 &lt;&gt; "", $AB879, "NULL")  &amp; ", "   &amp;
$AK879  &amp; ");"</f>
        <v>#REF!</v>
      </c>
    </row>
    <row r="880" spans="1:38" x14ac:dyDescent="0.2">
      <c r="A880" s="7" cm="1">
        <f t="array" aca="1" ref="A880" ca="1">INDEX(Companies!$A:$A,RANDBETWEEN(2,COUNTA(Companies!$A:$A)),1)</f>
        <v>2</v>
      </c>
      <c r="B880" s="5">
        <f t="shared" si="169"/>
        <v>879</v>
      </c>
      <c r="C880" s="5" t="str" cm="1">
        <f t="array" ref="C880">SHA1HASH($B880)</f>
        <v>339e2ebc99d2a81e7786a466b5cbb9f8b3b81377</v>
      </c>
      <c r="D880" s="6">
        <f t="shared" ca="1" si="170"/>
        <v>1</v>
      </c>
      <c r="E880" s="7">
        <f ca="1">IF($B880 = 1 + N("Presidente"),
    127,
    IF($B880 = 2 + N("Vice-Presidente"),
        72,
        IF($B880 = 3 + N("Secretária bilíngue"),
            13,
            RANDBETWEEN(5,COUNT(Name!$A:$A) + 1)
        )
    )
)</f>
        <v>69</v>
      </c>
      <c r="F880" s="7" t="str">
        <f ca="1">VLOOKUP($E880,Name!$A:$B,2,FALSE)</f>
        <v>Benjamin</v>
      </c>
      <c r="G880" s="7">
        <f ca="1" xml:space="preserve">
IF($B880 = 1,
    0,
    RANDBETWEEN(5,COUNT('Last name'!$A:$A) + 1)
)</f>
        <v>186</v>
      </c>
      <c r="H880" s="7" t="str">
        <f ca="1" xml:space="preserve">
IF($B880 = 1 + N("Presidente"),
    "de Orléans e Bragança",
    VLOOKUP($G880,'Last name'!$A:$B,2,FALSE) &amp; " " &amp; VLOOKUP(RANDBETWEEN(5,COUNT('Last name'!$A:$A) + 1),'Last name'!$A:$B,2,FALSE)
)</f>
        <v>Souza Almeida</v>
      </c>
      <c r="I880" s="7" t="str">
        <f t="shared" ca="1" si="171"/>
        <v>Benjamin Souza Almeida</v>
      </c>
      <c r="J880" s="7" t="str" cm="1">
        <f t="array" aca="1" ref="J880" ca="1">SHA1HASH($I880)</f>
        <v>14f8946a20abac7c24f1630c70ace2d4e6367c91</v>
      </c>
      <c r="K880" s="7" cm="1">
        <f t="array" aca="1" ref="K880" ca="1">INDEX(States!$A:$A,M880,1)</f>
        <v>5</v>
      </c>
      <c r="L880" s="7" t="str">
        <f ca="1">VLOOKUP($K880,Countries!$A:$B,2,FALSE)</f>
        <v>Portugal</v>
      </c>
      <c r="M880" s="7" cm="1">
        <f t="array" aca="1" ref="M880" ca="1">INDEX(States!$C:$C,RANDBETWEEN(5,COUNTA(States!$A:$A) + 1),1)</f>
        <v>14</v>
      </c>
      <c r="N880" s="7" t="str">
        <f ca="1">VLOOKUP($M880,States!$C:$D,2,FALSE)</f>
        <v>Madeira</v>
      </c>
      <c r="O880" s="7" t="str">
        <f ca="1">VLOOKUP($E880,Name!$A:$C,3,FALSE)</f>
        <v>M</v>
      </c>
      <c r="P880" s="7" t="str">
        <f ca="1">VLOOKUP($O880,Genders!$B:$C,2,FALSE)</f>
        <v>Male</v>
      </c>
      <c r="Q880" s="7" cm="1">
        <f t="array" aca="1" ref="Q880" ca="1">INDEX('Marital status'!$A:$A,RANDBETWEEN(5,COUNTA('Marital status'!$A:$A) + 1),1)</f>
        <v>6</v>
      </c>
      <c r="R880" s="7" t="str">
        <f ca="1">VLOOKUP($Q880,'Marital status'!$A:$B,2,FALSE)</f>
        <v>DIVORCED</v>
      </c>
      <c r="S880" s="7">
        <f t="shared" ca="1" si="172"/>
        <v>7</v>
      </c>
      <c r="T880" s="7" t="str">
        <f ca="1">VLOOKUP($S880,Ethnicities!$A:$B,2,FALSE)</f>
        <v>Native Hawaiian or Other Pacific Islander</v>
      </c>
      <c r="U880" s="8">
        <f t="shared" ca="1" si="173"/>
        <v>29904</v>
      </c>
      <c r="V880" s="6">
        <f t="shared" ca="1" si="174"/>
        <v>7</v>
      </c>
      <c r="W880" s="8" t="str">
        <f ca="1">VLOOKUP($V880,'Background education'!$A:$B,2,FALSE)</f>
        <v>Undergraduate degree</v>
      </c>
      <c r="X880" s="7">
        <f ca="1" xml:space="preserve">
  IF(OR($Z880 = 5, $Z880 = 6, $Z880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880" s="7" t="str">
        <f ca="1">VLOOKUP($X880,Departments!$A:$B,2,FALSE)</f>
        <v>Administration</v>
      </c>
      <c r="Z880" s="6">
        <f t="shared" ca="1" si="175"/>
        <v>9</v>
      </c>
      <c r="AA880" s="7" t="str">
        <f ca="1">VLOOKUP($Z880,Roles!$A:$B,2,FALSE)</f>
        <v>Intern</v>
      </c>
      <c r="AB880" s="6" t="e">
        <f t="shared" ca="1" si="176"/>
        <v>#N/A</v>
      </c>
      <c r="AC880" s="7" t="e">
        <f ca="1" xml:space="preserve">
IF(
  ISNA($AB880),
  NA(),
  VLOOKUP($AB880,Levels!$A:$B,2,FALSE)
)</f>
        <v>#N/A</v>
      </c>
      <c r="AD880" s="8">
        <f t="shared" ca="1" si="177"/>
        <v>37485</v>
      </c>
      <c r="AE880" s="6">
        <f ca="1">RANDBETWEEN(5,COUNTA('Recruitment source'!$A:$A) + 1)</f>
        <v>11</v>
      </c>
      <c r="AF880" s="6" t="str">
        <f ca="1">VLOOKUP($AE880,'Recruitment source'!$A:$B,2,FALSE)</f>
        <v>Next Station</v>
      </c>
      <c r="AG880" s="8" t="e">
        <f t="shared" ca="1" si="178"/>
        <v>#N/A</v>
      </c>
      <c r="AH880" s="6" t="e">
        <f t="shared" ca="1" si="179"/>
        <v>#N/A</v>
      </c>
      <c r="AI880" s="6" t="e">
        <f ca="1" xml:space="preserve">
IF(
  ISNA($AH880),
  NA(),
  VLOOKUP($AH880,'Reasons for dismissal'!$A:$B,2,FALSE)
)</f>
        <v>#N/A</v>
      </c>
      <c r="AJ880" s="6">
        <f t="shared" ca="1" si="180"/>
        <v>4</v>
      </c>
      <c r="AK880" s="1">
        <f t="shared" ca="1" si="181"/>
        <v>1205</v>
      </c>
      <c r="AL8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$A880  &amp; ", "   &amp;
$B880  &amp; ", "   &amp;
$D880  &amp; ", '"  &amp;
$I880  &amp; "', '" &amp;
$O880  &amp; "', "  &amp;
$S880  &amp; ", '"  &amp;
TEXT($U880,"dd/mm/aaaa")  &amp; "', "   &amp;
$V880  &amp; ", "   &amp;
$X880  &amp; ", "   &amp;
$Z880  &amp; ", "   &amp;
IF($AB880 &lt;&gt; "", $AB880, "NULL")  &amp; ", "   &amp;
$AK880  &amp; ");"</f>
        <v>#REF!</v>
      </c>
    </row>
    <row r="881" spans="1:38" x14ac:dyDescent="0.2">
      <c r="A881" s="7" cm="1">
        <f t="array" aca="1" ref="A881" ca="1">INDEX(Companies!$A:$A,RANDBETWEEN(2,COUNTA(Companies!$A:$A)),1)</f>
        <v>2</v>
      </c>
      <c r="B881" s="5">
        <f t="shared" si="169"/>
        <v>880</v>
      </c>
      <c r="C881" s="5" t="str" cm="1">
        <f t="array" ref="C881">SHA1HASH($B881)</f>
        <v>0b5e7f0138ad72cf4f28d2ee0b0364e1071af9be</v>
      </c>
      <c r="D881" s="6">
        <f t="shared" ca="1" si="170"/>
        <v>1</v>
      </c>
      <c r="E881" s="7">
        <f ca="1">IF($B881 = 1 + N("Presidente"),
    127,
    IF($B881 = 2 + N("Vice-Presidente"),
        72,
        IF($B881 = 3 + N("Secretária bilíngue"),
            13,
            RANDBETWEEN(5,COUNT(Name!$A:$A) + 1)
        )
    )
)</f>
        <v>142</v>
      </c>
      <c r="F881" s="7" t="str">
        <f ca="1">VLOOKUP($E881,Name!$A:$B,2,FALSE)</f>
        <v>Flaviano</v>
      </c>
      <c r="G881" s="7">
        <f ca="1" xml:space="preserve">
IF($B881 = 1,
    0,
    RANDBETWEEN(5,COUNT('Last name'!$A:$A) + 1)
)</f>
        <v>85</v>
      </c>
      <c r="H881" s="7" t="str">
        <f ca="1" xml:space="preserve">
IF($B881 = 1 + N("Presidente"),
    "de Orléans e Bragança",
    VLOOKUP($G881,'Last name'!$A:$B,2,FALSE) &amp; " " &amp; VLOOKUP(RANDBETWEEN(5,COUNT('Last name'!$A:$A) + 1),'Last name'!$A:$B,2,FALSE)
)</f>
        <v>Ferrão Arruda</v>
      </c>
      <c r="I881" s="7" t="str">
        <f t="shared" ca="1" si="171"/>
        <v>Flaviano Ferrão Arruda</v>
      </c>
      <c r="J881" s="7" t="str" cm="1">
        <f t="array" aca="1" ref="J881" ca="1">SHA1HASH($I881)</f>
        <v>990ac25288bec908061875b34cad2d416daee8cf</v>
      </c>
      <c r="K881" s="7" cm="1">
        <f t="array" aca="1" ref="K881" ca="1">INDEX(States!$A:$A,M881,1)</f>
        <v>5</v>
      </c>
      <c r="L881" s="7" t="str">
        <f ca="1">VLOOKUP($K881,Countries!$A:$B,2,FALSE)</f>
        <v>Portugal</v>
      </c>
      <c r="M881" s="7" cm="1">
        <f t="array" aca="1" ref="M881" ca="1">INDEX(States!$C:$C,RANDBETWEEN(5,COUNTA(States!$A:$A) + 1),1)</f>
        <v>17</v>
      </c>
      <c r="N881" s="7" t="str">
        <f ca="1">VLOOKUP($M881,States!$C:$D,2,FALSE)</f>
        <v>Viseu</v>
      </c>
      <c r="O881" s="7" t="str">
        <f ca="1">VLOOKUP($E881,Name!$A:$C,3,FALSE)</f>
        <v>M</v>
      </c>
      <c r="P881" s="7" t="str">
        <f ca="1">VLOOKUP($O881,Genders!$B:$C,2,FALSE)</f>
        <v>Male</v>
      </c>
      <c r="Q881" s="7" cm="1">
        <f t="array" aca="1" ref="Q881" ca="1">INDEX('Marital status'!$A:$A,RANDBETWEEN(5,COUNTA('Marital status'!$A:$A) + 1),1)</f>
        <v>5</v>
      </c>
      <c r="R881" s="7" t="str">
        <f ca="1">VLOOKUP($Q881,'Marital status'!$A:$B,2,FALSE)</f>
        <v xml:space="preserve"> Separated </v>
      </c>
      <c r="S881" s="7">
        <f t="shared" ca="1" si="172"/>
        <v>5</v>
      </c>
      <c r="T881" s="7" t="str">
        <f ca="1">VLOOKUP($S881,Ethnicities!$A:$B,2,FALSE)</f>
        <v>ASIAN</v>
      </c>
      <c r="U881" s="8">
        <f t="shared" ca="1" si="173"/>
        <v>24944</v>
      </c>
      <c r="V881" s="6">
        <f t="shared" ca="1" si="174"/>
        <v>7</v>
      </c>
      <c r="W881" s="8" t="str">
        <f ca="1">VLOOKUP($V881,'Background education'!$A:$B,2,FALSE)</f>
        <v>Undergraduate degree</v>
      </c>
      <c r="X881" s="7">
        <f ca="1" xml:space="preserve">
  IF(OR($Z881 = 5, $Z881 = 6, $Z881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881" s="7" t="str">
        <f ca="1">VLOOKUP($X881,Departments!$A:$B,2,FALSE)</f>
        <v xml:space="preserve"> Presidency</v>
      </c>
      <c r="Z881" s="6">
        <f t="shared" ca="1" si="175"/>
        <v>11</v>
      </c>
      <c r="AA881" s="7" t="str">
        <f ca="1">VLOOKUP($Z881,Roles!$A:$B,2,FALSE)</f>
        <v>Analyst</v>
      </c>
      <c r="AB881" s="6">
        <f t="shared" ca="1" si="176"/>
        <v>7</v>
      </c>
      <c r="AC881" s="7" t="str">
        <f ca="1" xml:space="preserve">
IF(
  ISNA($AB881),
  NA(),
  VLOOKUP($AB881,Levels!$A:$B,2,FALSE)
)</f>
        <v>Senior</v>
      </c>
      <c r="AD881" s="8">
        <f t="shared" ca="1" si="177"/>
        <v>38363</v>
      </c>
      <c r="AE881" s="6">
        <f ca="1">RANDBETWEEN(5,COUNTA('Recruitment source'!$A:$A) + 1)</f>
        <v>13</v>
      </c>
      <c r="AF881" s="6" t="str">
        <f ca="1">VLOOKUP($AE881,'Recruitment source'!$A:$B,2,FALSE)</f>
        <v>Google</v>
      </c>
      <c r="AG881" s="8" t="e">
        <f t="shared" ca="1" si="178"/>
        <v>#N/A</v>
      </c>
      <c r="AH881" s="6" t="e">
        <f t="shared" ca="1" si="179"/>
        <v>#N/A</v>
      </c>
      <c r="AI881" s="6" t="e">
        <f ca="1" xml:space="preserve">
IF(
  ISNA($AH881),
  NA(),
  VLOOKUP($AH881,'Reasons for dismissal'!$A:$B,2,FALSE)
)</f>
        <v>#N/A</v>
      </c>
      <c r="AJ881" s="6">
        <f t="shared" ca="1" si="180"/>
        <v>5</v>
      </c>
      <c r="AK881" s="1">
        <f t="shared" ca="1" si="181"/>
        <v>2500</v>
      </c>
      <c r="AL8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$A881  &amp; ", "   &amp;
$B881  &amp; ", "   &amp;
$D881  &amp; ", '"  &amp;
$I881  &amp; "', '" &amp;
$O881  &amp; "', "  &amp;
$S881  &amp; ", '"  &amp;
TEXT($U881,"dd/mm/aaaa")  &amp; "', "   &amp;
$V881  &amp; ", "   &amp;
$X881  &amp; ", "   &amp;
$Z881  &amp; ", "   &amp;
IF($AB881 &lt;&gt; "", $AB881, "NULL")  &amp; ", "   &amp;
$AK881  &amp; ");"</f>
        <v>#REF!</v>
      </c>
    </row>
    <row r="882" spans="1:38" x14ac:dyDescent="0.2">
      <c r="A882" s="7" cm="1">
        <f t="array" aca="1" ref="A882" ca="1">INDEX(Companies!$A:$A,RANDBETWEEN(2,COUNTA(Companies!$A:$A)),1)</f>
        <v>2</v>
      </c>
      <c r="B882" s="5">
        <f t="shared" si="169"/>
        <v>881</v>
      </c>
      <c r="C882" s="5" t="str" cm="1">
        <f t="array" ref="C882">SHA1HASH($B882)</f>
        <v>c425c670244a64c875ef504945726c6ce2f74b63</v>
      </c>
      <c r="D882" s="6">
        <f t="shared" ca="1" si="170"/>
        <v>1</v>
      </c>
      <c r="E882" s="7">
        <f ca="1">IF($B882 = 1 + N("Presidente"),
    127,
    IF($B882 = 2 + N("Vice-Presidente"),
        72,
        IF($B882 = 3 + N("Secretária bilíngue"),
            13,
            RANDBETWEEN(5,COUNT(Name!$A:$A) + 1)
        )
    )
)</f>
        <v>98</v>
      </c>
      <c r="F882" s="7" t="str">
        <f ca="1">VLOOKUP($E882,Name!$A:$B,2,FALSE)</f>
        <v>Claudio</v>
      </c>
      <c r="G882" s="7">
        <f ca="1" xml:space="preserve">
IF($B882 = 1,
    0,
    RANDBETWEEN(5,COUNT('Last name'!$A:$A) + 1)
)</f>
        <v>150</v>
      </c>
      <c r="H882" s="7" t="str">
        <f ca="1" xml:space="preserve">
IF($B882 = 1 + N("Presidente"),
    "de Orléans e Bragança",
    VLOOKUP($G882,'Last name'!$A:$B,2,FALSE) &amp; " " &amp; VLOOKUP(RANDBETWEEN(5,COUNT('Last name'!$A:$A) + 1),'Last name'!$A:$B,2,FALSE)
)</f>
        <v>Pellegrini Ferrara</v>
      </c>
      <c r="I882" s="7" t="str">
        <f t="shared" ca="1" si="171"/>
        <v>Claudio Pellegrini Ferrara</v>
      </c>
      <c r="J882" s="7" t="str" cm="1">
        <f t="array" aca="1" ref="J882" ca="1">SHA1HASH($I882)</f>
        <v>dec1b9b5ee8c2b678613fbd40a658fc48ddd384a</v>
      </c>
      <c r="K882" s="7" cm="1">
        <f t="array" aca="1" ref="K882" ca="1">INDEX(States!$A:$A,M882,1)</f>
        <v>5</v>
      </c>
      <c r="L882" s="7" t="str">
        <f ca="1">VLOOKUP($K882,Countries!$A:$B,2,FALSE)</f>
        <v>Portugal</v>
      </c>
      <c r="M882" s="7" cm="1">
        <f t="array" aca="1" ref="M882" ca="1">INDEX(States!$C:$C,RANDBETWEEN(5,COUNTA(States!$A:$A) + 1),1)</f>
        <v>15</v>
      </c>
      <c r="N882" s="7" t="str">
        <f ca="1">VLOOKUP($M882,States!$C:$D,2,FALSE)</f>
        <v xml:space="preserve"> ÉVORA</v>
      </c>
      <c r="O882" s="7" t="str">
        <f ca="1">VLOOKUP($E882,Name!$A:$C,3,FALSE)</f>
        <v>M</v>
      </c>
      <c r="P882" s="7" t="str">
        <f ca="1">VLOOKUP($O882,Genders!$B:$C,2,FALSE)</f>
        <v>Male</v>
      </c>
      <c r="Q882" s="7" cm="1">
        <f t="array" aca="1" ref="Q882" ca="1">INDEX('Marital status'!$A:$A,RANDBETWEEN(5,COUNTA('Marital status'!$A:$A) + 1),1)</f>
        <v>5</v>
      </c>
      <c r="R882" s="7" t="str">
        <f ca="1">VLOOKUP($Q882,'Marital status'!$A:$B,2,FALSE)</f>
        <v xml:space="preserve"> Separated </v>
      </c>
      <c r="S882" s="7">
        <f t="shared" ca="1" si="172"/>
        <v>6</v>
      </c>
      <c r="T882" s="7" t="str">
        <f ca="1">VLOOKUP($S882,Ethnicities!$A:$B,2,FALSE)</f>
        <v xml:space="preserve">  american Indian or Alaska Native</v>
      </c>
      <c r="U882" s="8">
        <f t="shared" ca="1" si="173"/>
        <v>25221</v>
      </c>
      <c r="V882" s="6">
        <f t="shared" ca="1" si="174"/>
        <v>7</v>
      </c>
      <c r="W882" s="8" t="str">
        <f ca="1">VLOOKUP($V882,'Background education'!$A:$B,2,FALSE)</f>
        <v>Undergraduate degree</v>
      </c>
      <c r="X882" s="7">
        <f ca="1" xml:space="preserve">
  IF(OR($Z882 = 5, $Z882 = 6, $Z882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882" s="7" t="str">
        <f ca="1">VLOOKUP($X882,Departments!$A:$B,2,FALSE)</f>
        <v>Audit</v>
      </c>
      <c r="Z882" s="6">
        <f t="shared" ca="1" si="175"/>
        <v>9</v>
      </c>
      <c r="AA882" s="7" t="str">
        <f ca="1">VLOOKUP($Z882,Roles!$A:$B,2,FALSE)</f>
        <v>Intern</v>
      </c>
      <c r="AB882" s="6" t="e">
        <f t="shared" ca="1" si="176"/>
        <v>#N/A</v>
      </c>
      <c r="AC882" s="7" t="e">
        <f ca="1" xml:space="preserve">
IF(
  ISNA($AB882),
  NA(),
  VLOOKUP($AB882,Levels!$A:$B,2,FALSE)
)</f>
        <v>#N/A</v>
      </c>
      <c r="AD882" s="8">
        <f t="shared" ca="1" si="177"/>
        <v>37155</v>
      </c>
      <c r="AE882" s="6">
        <f ca="1">RANDBETWEEN(5,COUNTA('Recruitment source'!$A:$A) + 1)</f>
        <v>8</v>
      </c>
      <c r="AF882" s="6" t="str">
        <f ca="1">VLOOKUP($AE882,'Recruitment source'!$A:$B,2,FALSE)</f>
        <v>Net Empregos</v>
      </c>
      <c r="AG882" s="8" t="e">
        <f t="shared" ca="1" si="178"/>
        <v>#N/A</v>
      </c>
      <c r="AH882" s="6" t="e">
        <f t="shared" ca="1" si="179"/>
        <v>#N/A</v>
      </c>
      <c r="AI882" s="6" t="e">
        <f ca="1" xml:space="preserve">
IF(
  ISNA($AH882),
  NA(),
  VLOOKUP($AH882,'Reasons for dismissal'!$A:$B,2,FALSE)
)</f>
        <v>#N/A</v>
      </c>
      <c r="AJ882" s="6">
        <f t="shared" ca="1" si="180"/>
        <v>4</v>
      </c>
      <c r="AK882" s="1">
        <f t="shared" ca="1" si="181"/>
        <v>1205</v>
      </c>
      <c r="AL8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$A882  &amp; ", "   &amp;
$B882  &amp; ", "   &amp;
$D882  &amp; ", '"  &amp;
$I882  &amp; "', '" &amp;
$O882  &amp; "', "  &amp;
$S882  &amp; ", '"  &amp;
TEXT($U882,"dd/mm/aaaa")  &amp; "', "   &amp;
$V882  &amp; ", "   &amp;
$X882  &amp; ", "   &amp;
$Z882  &amp; ", "   &amp;
IF($AB882 &lt;&gt; "", $AB882, "NULL")  &amp; ", "   &amp;
$AK882  &amp; ");"</f>
        <v>#REF!</v>
      </c>
    </row>
    <row r="883" spans="1:38" x14ac:dyDescent="0.2">
      <c r="A883" s="7" cm="1">
        <f t="array" aca="1" ref="A883" ca="1">INDEX(Companies!$A:$A,RANDBETWEEN(2,COUNTA(Companies!$A:$A)),1)</f>
        <v>2</v>
      </c>
      <c r="B883" s="5">
        <f t="shared" si="169"/>
        <v>882</v>
      </c>
      <c r="C883" s="5" t="str" cm="1">
        <f t="array" ref="C883">SHA1HASH($B883)</f>
        <v>042ccdc6d60fbc84d9c1b0396ab0a6de37e41766</v>
      </c>
      <c r="D883" s="6">
        <f t="shared" ca="1" si="170"/>
        <v>1</v>
      </c>
      <c r="E883" s="7">
        <f ca="1">IF($B883 = 1 + N("Presidente"),
    127,
    IF($B883 = 2 + N("Vice-Presidente"),
        72,
        IF($B883 = 3 + N("Secretária bilíngue"),
            13,
            RANDBETWEEN(5,COUNT(Name!$A:$A) + 1)
        )
    )
)</f>
        <v>101</v>
      </c>
      <c r="F883" s="7" t="str">
        <f ca="1">VLOOKUP($E883,Name!$A:$B,2,FALSE)</f>
        <v>Daniel</v>
      </c>
      <c r="G883" s="7">
        <f ca="1" xml:space="preserve">
IF($B883 = 1,
    0,
    RANDBETWEEN(5,COUNT('Last name'!$A:$A) + 1)
)</f>
        <v>91</v>
      </c>
      <c r="H883" s="7" t="str">
        <f ca="1" xml:space="preserve">
IF($B883 = 1 + N("Presidente"),
    "de Orléans e Bragança",
    VLOOKUP($G883,'Last name'!$A:$B,2,FALSE) &amp; " " &amp; VLOOKUP(RANDBETWEEN(5,COUNT('Last name'!$A:$A) + 1),'Last name'!$A:$B,2,FALSE)
)</f>
        <v>Frasão Pedrosa</v>
      </c>
      <c r="I883" s="7" t="str">
        <f t="shared" ca="1" si="171"/>
        <v>Daniel Frasão Pedrosa</v>
      </c>
      <c r="J883" s="7" t="str" cm="1">
        <f t="array" aca="1" ref="J883" ca="1">SHA1HASH($I883)</f>
        <v>ed603fcbf2145418e17186703aa81eea90805159</v>
      </c>
      <c r="K883" s="7" cm="1">
        <f t="array" aca="1" ref="K883" ca="1">INDEX(States!$A:$A,M883,1)</f>
        <v>5</v>
      </c>
      <c r="L883" s="7" t="str">
        <f ca="1">VLOOKUP($K883,Countries!$A:$B,2,FALSE)</f>
        <v>Portugal</v>
      </c>
      <c r="M883" s="7" cm="1">
        <f t="array" aca="1" ref="M883" ca="1">INDEX(States!$C:$C,RANDBETWEEN(5,COUNTA(States!$A:$A) + 1),1)</f>
        <v>24</v>
      </c>
      <c r="N883" s="7" t="str">
        <f ca="1">VLOOKUP($M883,States!$C:$D,2,FALSE)</f>
        <v>Brangança</v>
      </c>
      <c r="O883" s="7" t="str">
        <f ca="1">VLOOKUP($E883,Name!$A:$C,3,FALSE)</f>
        <v>M</v>
      </c>
      <c r="P883" s="7" t="str">
        <f ca="1">VLOOKUP($O883,Genders!$B:$C,2,FALSE)</f>
        <v>Male</v>
      </c>
      <c r="Q883" s="7" cm="1">
        <f t="array" aca="1" ref="Q883" ca="1">INDEX('Marital status'!$A:$A,RANDBETWEEN(5,COUNTA('Marital status'!$A:$A) + 1),1)</f>
        <v>0</v>
      </c>
      <c r="R883" s="7" t="e">
        <f ca="1">VLOOKUP($Q883,'Marital status'!$A:$B,2,FALSE)</f>
        <v>#N/A</v>
      </c>
      <c r="S883" s="7">
        <f t="shared" ca="1" si="172"/>
        <v>5</v>
      </c>
      <c r="T883" s="7" t="str">
        <f ca="1">VLOOKUP($S883,Ethnicities!$A:$B,2,FALSE)</f>
        <v>ASIAN</v>
      </c>
      <c r="U883" s="8">
        <f t="shared" ca="1" si="173"/>
        <v>22035</v>
      </c>
      <c r="V883" s="6">
        <f t="shared" ca="1" si="174"/>
        <v>8</v>
      </c>
      <c r="W883" s="8" t="str">
        <f ca="1">VLOOKUP($V883,'Background education'!$A:$B,2,FALSE)</f>
        <v>Graduate school</v>
      </c>
      <c r="X883" s="7">
        <f ca="1" xml:space="preserve">
  IF(OR($Z883 = 5, $Z883 = 6, $Z883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883" s="7" t="str">
        <f ca="1">VLOOKUP($X883,Departments!$A:$B,2,FALSE)</f>
        <v>Finance</v>
      </c>
      <c r="Z883" s="6">
        <f t="shared" ca="1" si="175"/>
        <v>11</v>
      </c>
      <c r="AA883" s="7" t="str">
        <f ca="1">VLOOKUP($Z883,Roles!$A:$B,2,FALSE)</f>
        <v>Analyst</v>
      </c>
      <c r="AB883" s="6">
        <f t="shared" ca="1" si="176"/>
        <v>6</v>
      </c>
      <c r="AC883" s="7" t="str">
        <f ca="1" xml:space="preserve">
IF(
  ISNA($AB883),
  NA(),
  VLOOKUP($AB883,Levels!$A:$B,2,FALSE)
)</f>
        <v>Pleno</v>
      </c>
      <c r="AD883" s="8">
        <f t="shared" ca="1" si="177"/>
        <v>41438</v>
      </c>
      <c r="AE883" s="6">
        <f ca="1">RANDBETWEEN(5,COUNTA('Recruitment source'!$A:$A) + 1)</f>
        <v>13</v>
      </c>
      <c r="AF883" s="6" t="str">
        <f ca="1">VLOOKUP($AE883,'Recruitment source'!$A:$B,2,FALSE)</f>
        <v>Google</v>
      </c>
      <c r="AG883" s="8" t="e">
        <f t="shared" ca="1" si="178"/>
        <v>#N/A</v>
      </c>
      <c r="AH883" s="6" t="e">
        <f t="shared" ca="1" si="179"/>
        <v>#N/A</v>
      </c>
      <c r="AI883" s="6" t="e">
        <f ca="1" xml:space="preserve">
IF(
  ISNA($AH883),
  NA(),
  VLOOKUP($AH883,'Reasons for dismissal'!$A:$B,2,FALSE)
)</f>
        <v>#N/A</v>
      </c>
      <c r="AJ883" s="6">
        <f t="shared" ca="1" si="180"/>
        <v>5</v>
      </c>
      <c r="AK883" s="1">
        <f t="shared" ca="1" si="181"/>
        <v>3000</v>
      </c>
      <c r="AL8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$A883  &amp; ", "   &amp;
$B883  &amp; ", "   &amp;
$D883  &amp; ", '"  &amp;
$I883  &amp; "', '" &amp;
$O883  &amp; "', "  &amp;
$S883  &amp; ", '"  &amp;
TEXT($U883,"dd/mm/aaaa")  &amp; "', "   &amp;
$V883  &amp; ", "   &amp;
$X883  &amp; ", "   &amp;
$Z883  &amp; ", "   &amp;
IF($AB883 &lt;&gt; "", $AB883, "NULL")  &amp; ", "   &amp;
$AK883  &amp; ");"</f>
        <v>#REF!</v>
      </c>
    </row>
    <row r="884" spans="1:38" x14ac:dyDescent="0.2">
      <c r="A884" s="7" cm="1">
        <f t="array" aca="1" ref="A884" ca="1">INDEX(Companies!$A:$A,RANDBETWEEN(2,COUNTA(Companies!$A:$A)),1)</f>
        <v>2</v>
      </c>
      <c r="B884" s="5">
        <f t="shared" si="169"/>
        <v>883</v>
      </c>
      <c r="C884" s="5" t="str" cm="1">
        <f t="array" ref="C884">SHA1HASH($B884)</f>
        <v>fa988283d77ce82140f0d1d6899e142c0072793e</v>
      </c>
      <c r="D884" s="6">
        <f t="shared" ca="1" si="170"/>
        <v>1</v>
      </c>
      <c r="E884" s="7">
        <f ca="1">IF($B884 = 1 + N("Presidente"),
    127,
    IF($B884 = 2 + N("Vice-Presidente"),
        72,
        IF($B884 = 3 + N("Secretária bilíngue"),
            13,
            RANDBETWEEN(5,COUNT(Name!$A:$A) + 1)
        )
    )
)</f>
        <v>147</v>
      </c>
      <c r="F884" s="7" t="str">
        <f ca="1">VLOOKUP($E884,Name!$A:$B,2,FALSE)</f>
        <v>Francisco Emanuel</v>
      </c>
      <c r="G884" s="7">
        <f ca="1" xml:space="preserve">
IF($B884 = 1,
    0,
    RANDBETWEEN(5,COUNT('Last name'!$A:$A) + 1)
)</f>
        <v>143</v>
      </c>
      <c r="H884" s="7" t="str">
        <f ca="1" xml:space="preserve">
IF($B884 = 1 + N("Presidente"),
    "de Orléans e Bragança",
    VLOOKUP($G884,'Last name'!$A:$B,2,FALSE) &amp; " " &amp; VLOOKUP(RANDBETWEEN(5,COUNT('Last name'!$A:$A) + 1),'Last name'!$A:$B,2,FALSE)
)</f>
        <v>Oliveira Resende</v>
      </c>
      <c r="I884" s="7" t="str">
        <f t="shared" ca="1" si="171"/>
        <v>Francisco Emanuel Oliveira Resende</v>
      </c>
      <c r="J884" s="7" t="str" cm="1">
        <f t="array" aca="1" ref="J884" ca="1">SHA1HASH($I884)</f>
        <v>445fbc0202d4533d76f265bd8a8263e65d92dd76</v>
      </c>
      <c r="K884" s="7" cm="1">
        <f t="array" aca="1" ref="K884" ca="1">INDEX(States!$A:$A,M884,1)</f>
        <v>5</v>
      </c>
      <c r="L884" s="7" t="str">
        <f ca="1">VLOOKUP($K884,Countries!$A:$B,2,FALSE)</f>
        <v>Portugal</v>
      </c>
      <c r="M884" s="7" cm="1">
        <f t="array" aca="1" ref="M884" ca="1">INDEX(States!$C:$C,RANDBETWEEN(5,COUNTA(States!$A:$A) + 1),1)</f>
        <v>9</v>
      </c>
      <c r="N884" s="7" t="str">
        <f ca="1">VLOOKUP($M884,States!$C:$D,2,FALSE)</f>
        <v>braga</v>
      </c>
      <c r="O884" s="7" t="str">
        <f ca="1">VLOOKUP($E884,Name!$A:$C,3,FALSE)</f>
        <v>M</v>
      </c>
      <c r="P884" s="7" t="str">
        <f ca="1">VLOOKUP($O884,Genders!$B:$C,2,FALSE)</f>
        <v>Male</v>
      </c>
      <c r="Q884" s="7" cm="1">
        <f t="array" aca="1" ref="Q884" ca="1">INDEX('Marital status'!$A:$A,RANDBETWEEN(5,COUNTA('Marital status'!$A:$A) + 1),1)</f>
        <v>5</v>
      </c>
      <c r="R884" s="7" t="str">
        <f ca="1">VLOOKUP($Q884,'Marital status'!$A:$B,2,FALSE)</f>
        <v xml:space="preserve"> Separated </v>
      </c>
      <c r="S884" s="7">
        <f t="shared" ca="1" si="172"/>
        <v>5</v>
      </c>
      <c r="T884" s="7" t="str">
        <f ca="1">VLOOKUP($S884,Ethnicities!$A:$B,2,FALSE)</f>
        <v>ASIAN</v>
      </c>
      <c r="U884" s="8">
        <f t="shared" ca="1" si="173"/>
        <v>22801</v>
      </c>
      <c r="V884" s="6">
        <f t="shared" ca="1" si="174"/>
        <v>7</v>
      </c>
      <c r="W884" s="8" t="str">
        <f ca="1">VLOOKUP($V884,'Background education'!$A:$B,2,FALSE)</f>
        <v>Undergraduate degree</v>
      </c>
      <c r="X884" s="7">
        <f ca="1" xml:space="preserve">
  IF(OR($Z884 = 5, $Z884 = 6, $Z884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884" s="7" t="str">
        <f ca="1">VLOOKUP($X884,Departments!$A:$B,2,FALSE)</f>
        <v>Finance</v>
      </c>
      <c r="Z884" s="6">
        <f t="shared" ca="1" si="175"/>
        <v>10</v>
      </c>
      <c r="AA884" s="7" t="str">
        <f ca="1">VLOOKUP($Z884,Roles!$A:$B,2,FALSE)</f>
        <v>Trainee</v>
      </c>
      <c r="AB884" s="6" t="e">
        <f t="shared" ca="1" si="176"/>
        <v>#N/A</v>
      </c>
      <c r="AC884" s="7" t="e">
        <f ca="1" xml:space="preserve">
IF(
  ISNA($AB884),
  NA(),
  VLOOKUP($AB884,Levels!$A:$B,2,FALSE)
)</f>
        <v>#N/A</v>
      </c>
      <c r="AD884" s="8">
        <f t="shared" ca="1" si="177"/>
        <v>36518</v>
      </c>
      <c r="AE884" s="6">
        <f ca="1">RANDBETWEEN(5,COUNTA('Recruitment source'!$A:$A) + 1)</f>
        <v>6</v>
      </c>
      <c r="AF884" s="6" t="str">
        <f ca="1">VLOOKUP($AE884,'Recruitment source'!$A:$B,2,FALSE)</f>
        <v>Learn4Good</v>
      </c>
      <c r="AG884" s="8" t="e">
        <f t="shared" ca="1" si="178"/>
        <v>#N/A</v>
      </c>
      <c r="AH884" s="6" t="e">
        <f t="shared" ca="1" si="179"/>
        <v>#N/A</v>
      </c>
      <c r="AI884" s="6" t="e">
        <f ca="1" xml:space="preserve">
IF(
  ISNA($AH884),
  NA(),
  VLOOKUP($AH884,'Reasons for dismissal'!$A:$B,2,FALSE)
)</f>
        <v>#N/A</v>
      </c>
      <c r="AJ884" s="6">
        <f t="shared" ca="1" si="180"/>
        <v>5</v>
      </c>
      <c r="AK884" s="1">
        <f t="shared" ca="1" si="181"/>
        <v>1305</v>
      </c>
      <c r="AL8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$A884  &amp; ", "   &amp;
$B884  &amp; ", "   &amp;
$D884  &amp; ", '"  &amp;
$I884  &amp; "', '" &amp;
$O884  &amp; "', "  &amp;
$S884  &amp; ", '"  &amp;
TEXT($U884,"dd/mm/aaaa")  &amp; "', "   &amp;
$V884  &amp; ", "   &amp;
$X884  &amp; ", "   &amp;
$Z884  &amp; ", "   &amp;
IF($AB884 &lt;&gt; "", $AB884, "NULL")  &amp; ", "   &amp;
$AK884  &amp; ");"</f>
        <v>#REF!</v>
      </c>
    </row>
    <row r="885" spans="1:38" x14ac:dyDescent="0.2">
      <c r="A885" s="7" cm="1">
        <f t="array" aca="1" ref="A885" ca="1">INDEX(Companies!$A:$A,RANDBETWEEN(2,COUNTA(Companies!$A:$A)),1)</f>
        <v>2</v>
      </c>
      <c r="B885" s="5">
        <f t="shared" si="169"/>
        <v>884</v>
      </c>
      <c r="C885" s="5" t="str" cm="1">
        <f t="array" ref="C885">SHA1HASH($B885)</f>
        <v>8cc981aa1ecd37ee3376cacc031a214e24416c28</v>
      </c>
      <c r="D885" s="6">
        <f t="shared" ca="1" si="170"/>
        <v>1</v>
      </c>
      <c r="E885" s="7">
        <f ca="1">IF($B885 = 1 + N("Presidente"),
    127,
    IF($B885 = 2 + N("Vice-Presidente"),
        72,
        IF($B885 = 3 + N("Secretária bilíngue"),
            13,
            RANDBETWEEN(5,COUNT(Name!$A:$A) + 1)
        )
    )
)</f>
        <v>165</v>
      </c>
      <c r="F885" s="7" t="str">
        <f ca="1">VLOOKUP($E885,Name!$A:$B,2,FALSE)</f>
        <v>Heloise</v>
      </c>
      <c r="G885" s="7">
        <f ca="1" xml:space="preserve">
IF($B885 = 1,
    0,
    RANDBETWEEN(5,COUNT('Last name'!$A:$A) + 1)
)</f>
        <v>174</v>
      </c>
      <c r="H885" s="7" t="str">
        <f ca="1" xml:space="preserve">
IF($B885 = 1 + N("Presidente"),
    "de Orléans e Bragança",
    VLOOKUP($G885,'Last name'!$A:$B,2,FALSE) &amp; " " &amp; VLOOKUP(RANDBETWEEN(5,COUNT('Last name'!$A:$A) + 1),'Last name'!$A:$B,2,FALSE)
)</f>
        <v>Santana Santana</v>
      </c>
      <c r="I885" s="7" t="str">
        <f t="shared" ca="1" si="171"/>
        <v>Heloise Santana Santana</v>
      </c>
      <c r="J885" s="7" t="str" cm="1">
        <f t="array" aca="1" ref="J885" ca="1">SHA1HASH($I885)</f>
        <v>033c24a195b25910c5981d8d1858b9f9aed23b43</v>
      </c>
      <c r="K885" s="7" cm="1">
        <f t="array" aca="1" ref="K885" ca="1">INDEX(States!$A:$A,M885,1)</f>
        <v>5</v>
      </c>
      <c r="L885" s="7" t="str">
        <f ca="1">VLOOKUP($K885,Countries!$A:$B,2,FALSE)</f>
        <v>Portugal</v>
      </c>
      <c r="M885" s="7" cm="1">
        <f t="array" aca="1" ref="M885" ca="1">INDEX(States!$C:$C,RANDBETWEEN(5,COUNTA(States!$A:$A) + 1),1)</f>
        <v>24</v>
      </c>
      <c r="N885" s="7" t="str">
        <f ca="1">VLOOKUP($M885,States!$C:$D,2,FALSE)</f>
        <v>Brangança</v>
      </c>
      <c r="O885" s="7" t="str">
        <f ca="1">VLOOKUP($E885,Name!$A:$C,3,FALSE)</f>
        <v>F</v>
      </c>
      <c r="P885" s="7" t="str">
        <f ca="1">VLOOKUP($O885,Genders!$B:$C,2,FALSE)</f>
        <v>Female</v>
      </c>
      <c r="Q885" s="7" cm="1">
        <f t="array" aca="1" ref="Q885" ca="1">INDEX('Marital status'!$A:$A,RANDBETWEEN(5,COUNTA('Marital status'!$A:$A) + 1),1)</f>
        <v>6</v>
      </c>
      <c r="R885" s="7" t="str">
        <f ca="1">VLOOKUP($Q885,'Marital status'!$A:$B,2,FALSE)</f>
        <v>DIVORCED</v>
      </c>
      <c r="S885" s="7">
        <f t="shared" ca="1" si="172"/>
        <v>5</v>
      </c>
      <c r="T885" s="7" t="str">
        <f ca="1">VLOOKUP($S885,Ethnicities!$A:$B,2,FALSE)</f>
        <v>ASIAN</v>
      </c>
      <c r="U885" s="8">
        <f t="shared" ca="1" si="173"/>
        <v>22992</v>
      </c>
      <c r="V885" s="6">
        <f t="shared" ca="1" si="174"/>
        <v>8</v>
      </c>
      <c r="W885" s="8" t="str">
        <f ca="1">VLOOKUP($V885,'Background education'!$A:$B,2,FALSE)</f>
        <v>Graduate school</v>
      </c>
      <c r="X885" s="7">
        <f ca="1" xml:space="preserve">
  IF(OR($Z885 = 5, $Z885 = 6, $Z885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885" s="7" t="str">
        <f ca="1">VLOOKUP($X885,Departments!$A:$B,2,FALSE)</f>
        <v>Finance</v>
      </c>
      <c r="Z885" s="6">
        <f t="shared" ca="1" si="175"/>
        <v>11</v>
      </c>
      <c r="AA885" s="7" t="str">
        <f ca="1">VLOOKUP($Z885,Roles!$A:$B,2,FALSE)</f>
        <v>Analyst</v>
      </c>
      <c r="AB885" s="6">
        <f t="shared" ca="1" si="176"/>
        <v>7</v>
      </c>
      <c r="AC885" s="7" t="str">
        <f ca="1" xml:space="preserve">
IF(
  ISNA($AB885),
  NA(),
  VLOOKUP($AB885,Levels!$A:$B,2,FALSE)
)</f>
        <v>Senior</v>
      </c>
      <c r="AD885" s="8">
        <f t="shared" ca="1" si="177"/>
        <v>41439</v>
      </c>
      <c r="AE885" s="6">
        <f ca="1">RANDBETWEEN(5,COUNTA('Recruitment source'!$A:$A) + 1)</f>
        <v>5</v>
      </c>
      <c r="AF885" s="6" t="str">
        <f ca="1">VLOOKUP($AE885,'Recruitment source'!$A:$B,2,FALSE)</f>
        <v>Indeed</v>
      </c>
      <c r="AG885" s="8" t="e">
        <f t="shared" ca="1" si="178"/>
        <v>#N/A</v>
      </c>
      <c r="AH885" s="6" t="e">
        <f t="shared" ca="1" si="179"/>
        <v>#N/A</v>
      </c>
      <c r="AI885" s="6" t="e">
        <f ca="1" xml:space="preserve">
IF(
  ISNA($AH885),
  NA(),
  VLOOKUP($AH885,'Reasons for dismissal'!$A:$B,2,FALSE)
)</f>
        <v>#N/A</v>
      </c>
      <c r="AJ885" s="6">
        <f t="shared" ca="1" si="180"/>
        <v>4</v>
      </c>
      <c r="AK885" s="1">
        <f t="shared" ca="1" si="181"/>
        <v>3000</v>
      </c>
      <c r="AL8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$A885  &amp; ", "   &amp;
$B885  &amp; ", "   &amp;
$D885  &amp; ", '"  &amp;
$I885  &amp; "', '" &amp;
$O885  &amp; "', "  &amp;
$S885  &amp; ", '"  &amp;
TEXT($U885,"dd/mm/aaaa")  &amp; "', "   &amp;
$V885  &amp; ", "   &amp;
$X885  &amp; ", "   &amp;
$Z885  &amp; ", "   &amp;
IF($AB885 &lt;&gt; "", $AB885, "NULL")  &amp; ", "   &amp;
$AK885  &amp; ");"</f>
        <v>#REF!</v>
      </c>
    </row>
    <row r="886" spans="1:38" x14ac:dyDescent="0.2">
      <c r="A886" s="7" cm="1">
        <f t="array" aca="1" ref="A886" ca="1">INDEX(Companies!$A:$A,RANDBETWEEN(2,COUNTA(Companies!$A:$A)),1)</f>
        <v>2</v>
      </c>
      <c r="B886" s="5">
        <f t="shared" si="169"/>
        <v>885</v>
      </c>
      <c r="C886" s="5" t="str" cm="1">
        <f t="array" ref="C886">SHA1HASH($B886)</f>
        <v>c5f2486dc8a9ff70c8047c5d500cf9530ba8c1d3</v>
      </c>
      <c r="D886" s="6">
        <f t="shared" ca="1" si="170"/>
        <v>1</v>
      </c>
      <c r="E886" s="7">
        <f ca="1">IF($B886 = 1 + N("Presidente"),
    127,
    IF($B886 = 2 + N("Vice-Presidente"),
        72,
        IF($B886 = 3 + N("Secretária bilíngue"),
            13,
            RANDBETWEEN(5,COUNT(Name!$A:$A) + 1)
        )
    )
)</f>
        <v>127</v>
      </c>
      <c r="F886" s="7" t="str">
        <f ca="1">VLOOKUP($E886,Name!$A:$B,2,FALSE)</f>
        <v>Enzo</v>
      </c>
      <c r="G886" s="7">
        <f ca="1" xml:space="preserve">
IF($B886 = 1,
    0,
    RANDBETWEEN(5,COUNT('Last name'!$A:$A) + 1)
)</f>
        <v>59</v>
      </c>
      <c r="H886" s="7" t="str">
        <f ca="1" xml:space="preserve">
IF($B886 = 1 + N("Presidente"),
    "de Orléans e Bragança",
    VLOOKUP($G886,'Last name'!$A:$B,2,FALSE) &amp; " " &amp; VLOOKUP(RANDBETWEEN(5,COUNT('Last name'!$A:$A) + 1),'Last name'!$A:$B,2,FALSE)
)</f>
        <v>Cardozo Carvalho</v>
      </c>
      <c r="I886" s="7" t="str">
        <f t="shared" ca="1" si="171"/>
        <v>Enzo Cardozo Carvalho</v>
      </c>
      <c r="J886" s="7" t="str" cm="1">
        <f t="array" aca="1" ref="J886" ca="1">SHA1HASH($I886)</f>
        <v>f8a748ff70f1d5ed18a0ff080febe2c43dd395d0</v>
      </c>
      <c r="K886" s="7" cm="1">
        <f t="array" aca="1" ref="K886" ca="1">INDEX(States!$A:$A,M886,1)</f>
        <v>5</v>
      </c>
      <c r="L886" s="7" t="str">
        <f ca="1">VLOOKUP($K886,Countries!$A:$B,2,FALSE)</f>
        <v>Portugal</v>
      </c>
      <c r="M886" s="7" cm="1">
        <f t="array" aca="1" ref="M886" ca="1">INDEX(States!$C:$C,RANDBETWEEN(5,COUNTA(States!$A:$A) + 1),1)</f>
        <v>15</v>
      </c>
      <c r="N886" s="7" t="str">
        <f ca="1">VLOOKUP($M886,States!$C:$D,2,FALSE)</f>
        <v xml:space="preserve"> ÉVORA</v>
      </c>
      <c r="O886" s="7" t="str">
        <f ca="1">VLOOKUP($E886,Name!$A:$C,3,FALSE)</f>
        <v>M</v>
      </c>
      <c r="P886" s="7" t="str">
        <f ca="1">VLOOKUP($O886,Genders!$B:$C,2,FALSE)</f>
        <v>Male</v>
      </c>
      <c r="Q886" s="7" cm="1">
        <f t="array" aca="1" ref="Q886" ca="1">INDEX('Marital status'!$A:$A,RANDBETWEEN(5,COUNTA('Marital status'!$A:$A) + 1),1)</f>
        <v>0</v>
      </c>
      <c r="R886" s="7" t="e">
        <f ca="1">VLOOKUP($Q886,'Marital status'!$A:$B,2,FALSE)</f>
        <v>#N/A</v>
      </c>
      <c r="S886" s="7">
        <f t="shared" ca="1" si="172"/>
        <v>5</v>
      </c>
      <c r="T886" s="7" t="str">
        <f ca="1">VLOOKUP($S886,Ethnicities!$A:$B,2,FALSE)</f>
        <v>ASIAN</v>
      </c>
      <c r="U886" s="8">
        <f t="shared" ca="1" si="173"/>
        <v>23518</v>
      </c>
      <c r="V886" s="6">
        <f t="shared" ca="1" si="174"/>
        <v>7</v>
      </c>
      <c r="W886" s="8" t="str">
        <f ca="1">VLOOKUP($V886,'Background education'!$A:$B,2,FALSE)</f>
        <v>Undergraduate degree</v>
      </c>
      <c r="X886" s="7">
        <f ca="1" xml:space="preserve">
  IF(OR($Z886 = 5, $Z886 = 6, $Z886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886" s="7" t="str">
        <f ca="1">VLOOKUP($X886,Departments!$A:$B,2,FALSE)</f>
        <v>Human Resource</v>
      </c>
      <c r="Z886" s="6">
        <f t="shared" ca="1" si="175"/>
        <v>9</v>
      </c>
      <c r="AA886" s="7" t="str">
        <f ca="1">VLOOKUP($Z886,Roles!$A:$B,2,FALSE)</f>
        <v>Intern</v>
      </c>
      <c r="AB886" s="6" t="e">
        <f t="shared" ca="1" si="176"/>
        <v>#N/A</v>
      </c>
      <c r="AC886" s="7" t="e">
        <f ca="1" xml:space="preserve">
IF(
  ISNA($AB886),
  NA(),
  VLOOKUP($AB886,Levels!$A:$B,2,FALSE)
)</f>
        <v>#N/A</v>
      </c>
      <c r="AD886" s="8">
        <f t="shared" ca="1" si="177"/>
        <v>43142</v>
      </c>
      <c r="AE886" s="6">
        <f ca="1">RANDBETWEEN(5,COUNTA('Recruitment source'!$A:$A) + 1)</f>
        <v>15</v>
      </c>
      <c r="AF886" s="6" t="str">
        <f ca="1">VLOOKUP($AE886,'Recruitment source'!$A:$B,2,FALSE)</f>
        <v>Website</v>
      </c>
      <c r="AG886" s="8" t="e">
        <f t="shared" ca="1" si="178"/>
        <v>#N/A</v>
      </c>
      <c r="AH886" s="6" t="e">
        <f t="shared" ca="1" si="179"/>
        <v>#N/A</v>
      </c>
      <c r="AI886" s="6" t="e">
        <f ca="1" xml:space="preserve">
IF(
  ISNA($AH886),
  NA(),
  VLOOKUP($AH886,'Reasons for dismissal'!$A:$B,2,FALSE)
)</f>
        <v>#N/A</v>
      </c>
      <c r="AJ886" s="6">
        <f t="shared" ca="1" si="180"/>
        <v>5</v>
      </c>
      <c r="AK886" s="1">
        <f t="shared" ca="1" si="181"/>
        <v>1285</v>
      </c>
      <c r="AL8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$A886  &amp; ", "   &amp;
$B886  &amp; ", "   &amp;
$D886  &amp; ", '"  &amp;
$I886  &amp; "', '" &amp;
$O886  &amp; "', "  &amp;
$S886  &amp; ", '"  &amp;
TEXT($U886,"dd/mm/aaaa")  &amp; "', "   &amp;
$V886  &amp; ", "   &amp;
$X886  &amp; ", "   &amp;
$Z886  &amp; ", "   &amp;
IF($AB886 &lt;&gt; "", $AB886, "NULL")  &amp; ", "   &amp;
$AK886  &amp; ");"</f>
        <v>#REF!</v>
      </c>
    </row>
    <row r="887" spans="1:38" x14ac:dyDescent="0.2">
      <c r="A887" s="7" cm="1">
        <f t="array" aca="1" ref="A887" ca="1">INDEX(Companies!$A:$A,RANDBETWEEN(2,COUNTA(Companies!$A:$A)),1)</f>
        <v>2</v>
      </c>
      <c r="B887" s="5">
        <f t="shared" si="169"/>
        <v>886</v>
      </c>
      <c r="C887" s="5" t="str" cm="1">
        <f t="array" ref="C887">SHA1HASH($B887)</f>
        <v>f2d28ed87a287564c1ede7c7828e871bb90acf6c</v>
      </c>
      <c r="D887" s="6">
        <f t="shared" ca="1" si="170"/>
        <v>1</v>
      </c>
      <c r="E887" s="7">
        <f ca="1">IF($B887 = 1 + N("Presidente"),
    127,
    IF($B887 = 2 + N("Vice-Presidente"),
        72,
        IF($B887 = 3 + N("Secretária bilíngue"),
            13,
            RANDBETWEEN(5,COUNT(Name!$A:$A) + 1)
        )
    )
)</f>
        <v>64</v>
      </c>
      <c r="F887" s="7" t="str">
        <f ca="1">VLOOKUP($E887,Name!$A:$B,2,FALSE)</f>
        <v>Ayla</v>
      </c>
      <c r="G887" s="7">
        <f ca="1" xml:space="preserve">
IF($B887 = 1,
    0,
    RANDBETWEEN(5,COUNT('Last name'!$A:$A) + 1)
)</f>
        <v>98</v>
      </c>
      <c r="H887" s="7" t="str">
        <f ca="1" xml:space="preserve">
IF($B887 = 1 + N("Presidente"),
    "de Orléans e Bragança",
    VLOOKUP($G887,'Last name'!$A:$B,2,FALSE) &amp; " " &amp; VLOOKUP(RANDBETWEEN(5,COUNT('Last name'!$A:$A) + 1),'Last name'!$A:$B,2,FALSE)
)</f>
        <v>Giordano Cardoso</v>
      </c>
      <c r="I887" s="7" t="str">
        <f t="shared" ca="1" si="171"/>
        <v>Ayla Giordano Cardoso</v>
      </c>
      <c r="J887" s="7" t="str" cm="1">
        <f t="array" aca="1" ref="J887" ca="1">SHA1HASH($I887)</f>
        <v>1a8c6d2f26f1ae29394048ec68f36ba4398f9791</v>
      </c>
      <c r="K887" s="7" cm="1">
        <f t="array" aca="1" ref="K887" ca="1">INDEX(States!$A:$A,M887,1)</f>
        <v>5</v>
      </c>
      <c r="L887" s="7" t="str">
        <f ca="1">VLOOKUP($K887,Countries!$A:$B,2,FALSE)</f>
        <v>Portugal</v>
      </c>
      <c r="M887" s="7" cm="1">
        <f t="array" aca="1" ref="M887" ca="1">INDEX(States!$C:$C,RANDBETWEEN(5,COUNTA(States!$A:$A) + 1),1)</f>
        <v>15</v>
      </c>
      <c r="N887" s="7" t="str">
        <f ca="1">VLOOKUP($M887,States!$C:$D,2,FALSE)</f>
        <v xml:space="preserve"> ÉVORA</v>
      </c>
      <c r="O887" s="7" t="str">
        <f ca="1">VLOOKUP($E887,Name!$A:$C,3,FALSE)</f>
        <v>F</v>
      </c>
      <c r="P887" s="7" t="str">
        <f ca="1">VLOOKUP($O887,Genders!$B:$C,2,FALSE)</f>
        <v>Female</v>
      </c>
      <c r="Q887" s="7" cm="1">
        <f t="array" aca="1" ref="Q887" ca="1">INDEX('Marital status'!$A:$A,RANDBETWEEN(5,COUNTA('Marital status'!$A:$A) + 1),1)</f>
        <v>0</v>
      </c>
      <c r="R887" s="7" t="e">
        <f ca="1">VLOOKUP($Q887,'Marital status'!$A:$B,2,FALSE)</f>
        <v>#N/A</v>
      </c>
      <c r="S887" s="7">
        <f t="shared" ca="1" si="172"/>
        <v>5</v>
      </c>
      <c r="T887" s="7" t="str">
        <f ca="1">VLOOKUP($S887,Ethnicities!$A:$B,2,FALSE)</f>
        <v>ASIAN</v>
      </c>
      <c r="U887" s="8">
        <f t="shared" ca="1" si="173"/>
        <v>20765</v>
      </c>
      <c r="V887" s="6">
        <f t="shared" ca="1" si="174"/>
        <v>8</v>
      </c>
      <c r="W887" s="8" t="str">
        <f ca="1">VLOOKUP($V887,'Background education'!$A:$B,2,FALSE)</f>
        <v>Graduate school</v>
      </c>
      <c r="X887" s="7">
        <f ca="1" xml:space="preserve">
  IF(OR($Z887 = 5, $Z887 = 6, $Z887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887" s="7" t="str">
        <f ca="1">VLOOKUP($X887,Departments!$A:$B,2,FALSE)</f>
        <v>Human Resource</v>
      </c>
      <c r="Z887" s="6">
        <f t="shared" ca="1" si="175"/>
        <v>11</v>
      </c>
      <c r="AA887" s="7" t="str">
        <f ca="1">VLOOKUP($Z887,Roles!$A:$B,2,FALSE)</f>
        <v>Analyst</v>
      </c>
      <c r="AB887" s="6">
        <f t="shared" ca="1" si="176"/>
        <v>6</v>
      </c>
      <c r="AC887" s="7" t="str">
        <f ca="1" xml:space="preserve">
IF(
  ISNA($AB887),
  NA(),
  VLOOKUP($AB887,Levels!$A:$B,2,FALSE)
)</f>
        <v>Pleno</v>
      </c>
      <c r="AD887" s="8">
        <f t="shared" ca="1" si="177"/>
        <v>37783</v>
      </c>
      <c r="AE887" s="6">
        <f ca="1">RANDBETWEEN(5,COUNTA('Recruitment source'!$A:$A) + 1)</f>
        <v>13</v>
      </c>
      <c r="AF887" s="6" t="str">
        <f ca="1">VLOOKUP($AE887,'Recruitment source'!$A:$B,2,FALSE)</f>
        <v>Google</v>
      </c>
      <c r="AG887" s="8" t="e">
        <f t="shared" ca="1" si="178"/>
        <v>#N/A</v>
      </c>
      <c r="AH887" s="6" t="e">
        <f t="shared" ca="1" si="179"/>
        <v>#N/A</v>
      </c>
      <c r="AI887" s="6" t="e">
        <f ca="1" xml:space="preserve">
IF(
  ISNA($AH887),
  NA(),
  VLOOKUP($AH887,'Reasons for dismissal'!$A:$B,2,FALSE)
)</f>
        <v>#N/A</v>
      </c>
      <c r="AJ887" s="6">
        <f t="shared" ca="1" si="180"/>
        <v>5</v>
      </c>
      <c r="AK887" s="1">
        <f t="shared" ca="1" si="181"/>
        <v>3080</v>
      </c>
      <c r="AL8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$A887  &amp; ", "   &amp;
$B887  &amp; ", "   &amp;
$D887  &amp; ", '"  &amp;
$I887  &amp; "', '" &amp;
$O887  &amp; "', "  &amp;
$S887  &amp; ", '"  &amp;
TEXT($U887,"dd/mm/aaaa")  &amp; "', "   &amp;
$V887  &amp; ", "   &amp;
$X887  &amp; ", "   &amp;
$Z887  &amp; ", "   &amp;
IF($AB887 &lt;&gt; "", $AB887, "NULL")  &amp; ", "   &amp;
$AK887  &amp; ");"</f>
        <v>#REF!</v>
      </c>
    </row>
    <row r="888" spans="1:38" x14ac:dyDescent="0.2">
      <c r="A888" s="7" cm="1">
        <f t="array" aca="1" ref="A888" ca="1">INDEX(Companies!$A:$A,RANDBETWEEN(2,COUNTA(Companies!$A:$A)),1)</f>
        <v>2</v>
      </c>
      <c r="B888" s="5">
        <f t="shared" si="169"/>
        <v>887</v>
      </c>
      <c r="C888" s="5" t="str" cm="1">
        <f t="array" ref="C888">SHA1HASH($B888)</f>
        <v>ca29faeab6a0e17f067743a18b778011a48b2a17</v>
      </c>
      <c r="D888" s="6">
        <f t="shared" ca="1" si="170"/>
        <v>0</v>
      </c>
      <c r="E888" s="7">
        <f ca="1">IF($B888 = 1 + N("Presidente"),
    127,
    IF($B888 = 2 + N("Vice-Presidente"),
        72,
        IF($B888 = 3 + N("Secretária bilíngue"),
            13,
            RANDBETWEEN(5,COUNT(Name!$A:$A) + 1)
        )
    )
)</f>
        <v>135</v>
      </c>
      <c r="F888" s="7" t="str">
        <f ca="1">VLOOKUP($E888,Name!$A:$B,2,FALSE)</f>
        <v>Felipe</v>
      </c>
      <c r="G888" s="7">
        <f ca="1" xml:space="preserve">
IF($B888 = 1,
    0,
    RANDBETWEEN(5,COUNT('Last name'!$A:$A) + 1)
)</f>
        <v>77</v>
      </c>
      <c r="H888" s="7" t="str">
        <f ca="1" xml:space="preserve">
IF($B888 = 1 + N("Presidente"),
    "de Orléans e Bragança",
    VLOOKUP($G888,'Last name'!$A:$B,2,FALSE) &amp; " " &amp; VLOOKUP(RANDBETWEEN(5,COUNT('Last name'!$A:$A) + 1),'Last name'!$A:$B,2,FALSE)
)</f>
        <v>Esposito Costatini</v>
      </c>
      <c r="I888" s="7" t="str">
        <f t="shared" ca="1" si="171"/>
        <v>Felipe Esposito Costatini</v>
      </c>
      <c r="J888" s="7" t="str" cm="1">
        <f t="array" aca="1" ref="J888" ca="1">SHA1HASH($I888)</f>
        <v>65e6e43135fcb3b92528873d2036126edb44ffe7</v>
      </c>
      <c r="K888" s="7" cm="1">
        <f t="array" aca="1" ref="K888" ca="1">INDEX(States!$A:$A,M888,1)</f>
        <v>5</v>
      </c>
      <c r="L888" s="7" t="str">
        <f ca="1">VLOOKUP($K888,Countries!$A:$B,2,FALSE)</f>
        <v>Portugal</v>
      </c>
      <c r="M888" s="7" cm="1">
        <f t="array" aca="1" ref="M888" ca="1">INDEX(States!$C:$C,RANDBETWEEN(5,COUNTA(States!$A:$A) + 1),1)</f>
        <v>15</v>
      </c>
      <c r="N888" s="7" t="str">
        <f ca="1">VLOOKUP($M888,States!$C:$D,2,FALSE)</f>
        <v xml:space="preserve"> ÉVORA</v>
      </c>
      <c r="O888" s="7" t="str">
        <f ca="1">VLOOKUP($E888,Name!$A:$C,3,FALSE)</f>
        <v>M</v>
      </c>
      <c r="P888" s="7" t="str">
        <f ca="1">VLOOKUP($O888,Genders!$B:$C,2,FALSE)</f>
        <v>Male</v>
      </c>
      <c r="Q888" s="7" cm="1">
        <f t="array" aca="1" ref="Q888" ca="1">INDEX('Marital status'!$A:$A,RANDBETWEEN(5,COUNTA('Marital status'!$A:$A) + 1),1)</f>
        <v>5</v>
      </c>
      <c r="R888" s="7" t="str">
        <f ca="1">VLOOKUP($Q888,'Marital status'!$A:$B,2,FALSE)</f>
        <v xml:space="preserve"> Separated </v>
      </c>
      <c r="S888" s="7">
        <f t="shared" ca="1" si="172"/>
        <v>5</v>
      </c>
      <c r="T888" s="7" t="str">
        <f ca="1">VLOOKUP($S888,Ethnicities!$A:$B,2,FALSE)</f>
        <v>ASIAN</v>
      </c>
      <c r="U888" s="8">
        <f t="shared" ca="1" si="173"/>
        <v>32667</v>
      </c>
      <c r="V888" s="6">
        <f t="shared" ca="1" si="174"/>
        <v>7</v>
      </c>
      <c r="W888" s="8" t="str">
        <f ca="1">VLOOKUP($V888,'Background education'!$A:$B,2,FALSE)</f>
        <v>Undergraduate degree</v>
      </c>
      <c r="X888" s="7">
        <f ca="1" xml:space="preserve">
  IF(OR($Z888 = 5, $Z888 = 6, $Z888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888" s="7" t="str">
        <f ca="1">VLOOKUP($X888,Departments!$A:$B,2,FALSE)</f>
        <v>Finance</v>
      </c>
      <c r="Z888" s="6">
        <f t="shared" ca="1" si="175"/>
        <v>9</v>
      </c>
      <c r="AA888" s="7" t="str">
        <f ca="1">VLOOKUP($Z888,Roles!$A:$B,2,FALSE)</f>
        <v>Intern</v>
      </c>
      <c r="AB888" s="6" t="e">
        <f t="shared" ca="1" si="176"/>
        <v>#N/A</v>
      </c>
      <c r="AC888" s="7" t="e">
        <f ca="1" xml:space="preserve">
IF(
  ISNA($AB888),
  NA(),
  VLOOKUP($AB888,Levels!$A:$B,2,FALSE)
)</f>
        <v>#N/A</v>
      </c>
      <c r="AD888" s="8">
        <f t="shared" ca="1" si="177"/>
        <v>36526</v>
      </c>
      <c r="AE888" s="6">
        <f ca="1">RANDBETWEEN(5,COUNTA('Recruitment source'!$A:$A) + 1)</f>
        <v>10</v>
      </c>
      <c r="AF888" s="6" t="str">
        <f ca="1">VLOOKUP($AE888,'Recruitment source'!$A:$B,2,FALSE)</f>
        <v>Jobs in Lisbon</v>
      </c>
      <c r="AG888" s="8">
        <f t="shared" ca="1" si="178"/>
        <v>44359</v>
      </c>
      <c r="AH888" s="6">
        <f t="shared" ca="1" si="179"/>
        <v>7</v>
      </c>
      <c r="AI888" s="6" t="str">
        <f ca="1" xml:space="preserve">
IF(
  ISNA($AH888),
  NA(),
  VLOOKUP($AH888,'Reasons for dismissal'!$A:$B,2,FALSE)
)</f>
        <v>Unhappy</v>
      </c>
      <c r="AJ888" s="6">
        <f t="shared" ca="1" si="180"/>
        <v>2</v>
      </c>
      <c r="AK888" s="1">
        <f t="shared" ca="1" si="181"/>
        <v>1205</v>
      </c>
      <c r="AL8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$A888  &amp; ", "   &amp;
$B888  &amp; ", "   &amp;
$D888  &amp; ", '"  &amp;
$I888  &amp; "', '" &amp;
$O888  &amp; "', "  &amp;
$S888  &amp; ", '"  &amp;
TEXT($U888,"dd/mm/aaaa")  &amp; "', "   &amp;
$V888  &amp; ", "   &amp;
$X888  &amp; ", "   &amp;
$Z888  &amp; ", "   &amp;
IF($AB888 &lt;&gt; "", $AB888, "NULL")  &amp; ", "   &amp;
$AK888  &amp; ");"</f>
        <v>#REF!</v>
      </c>
    </row>
    <row r="889" spans="1:38" x14ac:dyDescent="0.2">
      <c r="A889" s="7" cm="1">
        <f t="array" aca="1" ref="A889" ca="1">INDEX(Companies!$A:$A,RANDBETWEEN(2,COUNTA(Companies!$A:$A)),1)</f>
        <v>2</v>
      </c>
      <c r="B889" s="5">
        <f t="shared" si="169"/>
        <v>888</v>
      </c>
      <c r="C889" s="5" t="str" cm="1">
        <f t="array" ref="C889">SHA1HASH($B889)</f>
        <v>eaa67f3a93d0acb08d8a5e8ff9866f51983b3c3b</v>
      </c>
      <c r="D889" s="6">
        <f t="shared" ca="1" si="170"/>
        <v>1</v>
      </c>
      <c r="E889" s="7">
        <f ca="1">IF($B889 = 1 + N("Presidente"),
    127,
    IF($B889 = 2 + N("Vice-Presidente"),
        72,
        IF($B889 = 3 + N("Secretária bilíngue"),
            13,
            RANDBETWEEN(5,COUNT(Name!$A:$A) + 1)
        )
    )
)</f>
        <v>125</v>
      </c>
      <c r="F889" s="7" t="str">
        <f ca="1">VLOOKUP($E889,Name!$A:$B,2,FALSE)</f>
        <v>Emmanuel</v>
      </c>
      <c r="G889" s="7">
        <f ca="1" xml:space="preserve">
IF($B889 = 1,
    0,
    RANDBETWEEN(5,COUNT('Last name'!$A:$A) + 1)
)</f>
        <v>178</v>
      </c>
      <c r="H889" s="7" t="str">
        <f ca="1" xml:space="preserve">
IF($B889 = 1 + N("Presidente"),
    "de Orléans e Bragança",
    VLOOKUP($G889,'Last name'!$A:$B,2,FALSE) &amp; " " &amp; VLOOKUP(RANDBETWEEN(5,COUNT('Last name'!$A:$A) + 1),'Last name'!$A:$B,2,FALSE)
)</f>
        <v>Seixas Braga</v>
      </c>
      <c r="I889" s="7" t="str">
        <f t="shared" ca="1" si="171"/>
        <v>Emmanuel Seixas Braga</v>
      </c>
      <c r="J889" s="7" t="str" cm="1">
        <f t="array" aca="1" ref="J889" ca="1">SHA1HASH($I889)</f>
        <v>2626d6f026abd1aeda9ac8e7f09ea1017d048229</v>
      </c>
      <c r="K889" s="7" cm="1">
        <f t="array" aca="1" ref="K889" ca="1">INDEX(States!$A:$A,M889,1)</f>
        <v>5</v>
      </c>
      <c r="L889" s="7" t="str">
        <f ca="1">VLOOKUP($K889,Countries!$A:$B,2,FALSE)</f>
        <v>Portugal</v>
      </c>
      <c r="M889" s="7" cm="1">
        <f t="array" aca="1" ref="M889" ca="1">INDEX(States!$C:$C,RANDBETWEEN(5,COUNTA(States!$A:$A) + 1),1)</f>
        <v>9</v>
      </c>
      <c r="N889" s="7" t="str">
        <f ca="1">VLOOKUP($M889,States!$C:$D,2,FALSE)</f>
        <v>braga</v>
      </c>
      <c r="O889" s="7" t="str">
        <f ca="1">VLOOKUP($E889,Name!$A:$C,3,FALSE)</f>
        <v>M</v>
      </c>
      <c r="P889" s="7" t="str">
        <f ca="1">VLOOKUP($O889,Genders!$B:$C,2,FALSE)</f>
        <v>Male</v>
      </c>
      <c r="Q889" s="7" cm="1">
        <f t="array" aca="1" ref="Q889" ca="1">INDEX('Marital status'!$A:$A,RANDBETWEEN(5,COUNTA('Marital status'!$A:$A) + 1),1)</f>
        <v>6</v>
      </c>
      <c r="R889" s="7" t="str">
        <f ca="1">VLOOKUP($Q889,'Marital status'!$A:$B,2,FALSE)</f>
        <v>DIVORCED</v>
      </c>
      <c r="S889" s="7">
        <f t="shared" ca="1" si="172"/>
        <v>6</v>
      </c>
      <c r="T889" s="7" t="str">
        <f ca="1">VLOOKUP($S889,Ethnicities!$A:$B,2,FALSE)</f>
        <v xml:space="preserve">  american Indian or Alaska Native</v>
      </c>
      <c r="U889" s="8">
        <f t="shared" ca="1" si="173"/>
        <v>19796</v>
      </c>
      <c r="V889" s="6">
        <f t="shared" ca="1" si="174"/>
        <v>7</v>
      </c>
      <c r="W889" s="8" t="str">
        <f ca="1">VLOOKUP($V889,'Background education'!$A:$B,2,FALSE)</f>
        <v>Undergraduate degree</v>
      </c>
      <c r="X889" s="7">
        <f ca="1" xml:space="preserve">
  IF(OR($Z889 = 5, $Z889 = 6, $Z889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889" s="7" t="str">
        <f ca="1">VLOOKUP($X889,Departments!$A:$B,2,FALSE)</f>
        <v>Audit</v>
      </c>
      <c r="Z889" s="6">
        <f t="shared" ca="1" si="175"/>
        <v>11</v>
      </c>
      <c r="AA889" s="7" t="str">
        <f ca="1">VLOOKUP($Z889,Roles!$A:$B,2,FALSE)</f>
        <v>Analyst</v>
      </c>
      <c r="AB889" s="6">
        <f t="shared" ca="1" si="176"/>
        <v>7</v>
      </c>
      <c r="AC889" s="7" t="str">
        <f ca="1" xml:space="preserve">
IF(
  ISNA($AB889),
  NA(),
  VLOOKUP($AB889,Levels!$A:$B,2,FALSE)
)</f>
        <v>Senior</v>
      </c>
      <c r="AD889" s="8">
        <f t="shared" ca="1" si="177"/>
        <v>39534</v>
      </c>
      <c r="AE889" s="6">
        <f ca="1">RANDBETWEEN(5,COUNTA('Recruitment source'!$A:$A) + 1)</f>
        <v>15</v>
      </c>
      <c r="AF889" s="6" t="str">
        <f ca="1">VLOOKUP($AE889,'Recruitment source'!$A:$B,2,FALSE)</f>
        <v>Website</v>
      </c>
      <c r="AG889" s="8" t="e">
        <f t="shared" ca="1" si="178"/>
        <v>#N/A</v>
      </c>
      <c r="AH889" s="6" t="e">
        <f t="shared" ca="1" si="179"/>
        <v>#N/A</v>
      </c>
      <c r="AI889" s="6" t="e">
        <f ca="1" xml:space="preserve">
IF(
  ISNA($AH889),
  NA(),
  VLOOKUP($AH889,'Reasons for dismissal'!$A:$B,2,FALSE)
)</f>
        <v>#N/A</v>
      </c>
      <c r="AJ889" s="6">
        <f t="shared" ca="1" si="180"/>
        <v>4</v>
      </c>
      <c r="AK889" s="1">
        <f t="shared" ca="1" si="181"/>
        <v>2500</v>
      </c>
      <c r="AL8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$A889  &amp; ", "   &amp;
$B889  &amp; ", "   &amp;
$D889  &amp; ", '"  &amp;
$I889  &amp; "', '" &amp;
$O889  &amp; "', "  &amp;
$S889  &amp; ", '"  &amp;
TEXT($U889,"dd/mm/aaaa")  &amp; "', "   &amp;
$V889  &amp; ", "   &amp;
$X889  &amp; ", "   &amp;
$Z889  &amp; ", "   &amp;
IF($AB889 &lt;&gt; "", $AB889, "NULL")  &amp; ", "   &amp;
$AK889  &amp; ");"</f>
        <v>#REF!</v>
      </c>
    </row>
    <row r="890" spans="1:38" x14ac:dyDescent="0.2">
      <c r="A890" s="7" cm="1">
        <f t="array" aca="1" ref="A890" ca="1">INDEX(Companies!$A:$A,RANDBETWEEN(2,COUNTA(Companies!$A:$A)),1)</f>
        <v>2</v>
      </c>
      <c r="B890" s="5">
        <f t="shared" si="169"/>
        <v>889</v>
      </c>
      <c r="C890" s="5" t="str" cm="1">
        <f t="array" ref="C890">SHA1HASH($B890)</f>
        <v>4d7adc253fb88e2a45a2eb91e43b6e0ff7614587</v>
      </c>
      <c r="D890" s="6">
        <f t="shared" ca="1" si="170"/>
        <v>1</v>
      </c>
      <c r="E890" s="7">
        <f ca="1">IF($B890 = 1 + N("Presidente"),
    127,
    IF($B890 = 2 + N("Vice-Presidente"),
        72,
        IF($B890 = 3 + N("Secretária bilíngue"),
            13,
            RANDBETWEEN(5,COUNT(Name!$A:$A) + 1)
        )
    )
)</f>
        <v>107</v>
      </c>
      <c r="F890" s="7" t="str">
        <f ca="1">VLOOKUP($E890,Name!$A:$B,2,FALSE)</f>
        <v>Davi Lucca</v>
      </c>
      <c r="G890" s="7">
        <f ca="1" xml:space="preserve">
IF($B890 = 1,
    0,
    RANDBETWEEN(5,COUNT('Last name'!$A:$A) + 1)
)</f>
        <v>39</v>
      </c>
      <c r="H890" s="7" t="str">
        <f ca="1" xml:space="preserve">
IF($B890 = 1 + N("Presidente"),
    "de Orléans e Bragança",
    VLOOKUP($G890,'Last name'!$A:$B,2,FALSE) &amp; " " &amp; VLOOKUP(RANDBETWEEN(5,COUNT('Last name'!$A:$A) + 1),'Last name'!$A:$B,2,FALSE)
)</f>
        <v>Bianchi Morato</v>
      </c>
      <c r="I890" s="7" t="str">
        <f t="shared" ca="1" si="171"/>
        <v>Davi Lucca Bianchi Morato</v>
      </c>
      <c r="J890" s="7" t="str" cm="1">
        <f t="array" aca="1" ref="J890" ca="1">SHA1HASH($I890)</f>
        <v>ffab611fd438f9684eaba52622bce83e46a1deb5</v>
      </c>
      <c r="K890" s="7" cm="1">
        <f t="array" aca="1" ref="K890" ca="1">INDEX(States!$A:$A,M890,1)</f>
        <v>5</v>
      </c>
      <c r="L890" s="7" t="str">
        <f ca="1">VLOOKUP($K890,Countries!$A:$B,2,FALSE)</f>
        <v>Portugal</v>
      </c>
      <c r="M890" s="7" cm="1">
        <f t="array" aca="1" ref="M890" ca="1">INDEX(States!$C:$C,RANDBETWEEN(5,COUNTA(States!$A:$A) + 1),1)</f>
        <v>14</v>
      </c>
      <c r="N890" s="7" t="str">
        <f ca="1">VLOOKUP($M890,States!$C:$D,2,FALSE)</f>
        <v>Madeira</v>
      </c>
      <c r="O890" s="7" t="str">
        <f ca="1">VLOOKUP($E890,Name!$A:$C,3,FALSE)</f>
        <v>M</v>
      </c>
      <c r="P890" s="7" t="str">
        <f ca="1">VLOOKUP($O890,Genders!$B:$C,2,FALSE)</f>
        <v>Male</v>
      </c>
      <c r="Q890" s="7" cm="1">
        <f t="array" aca="1" ref="Q890" ca="1">INDEX('Marital status'!$A:$A,RANDBETWEEN(5,COUNTA('Marital status'!$A:$A) + 1),1)</f>
        <v>0</v>
      </c>
      <c r="R890" s="7" t="e">
        <f ca="1">VLOOKUP($Q890,'Marital status'!$A:$B,2,FALSE)</f>
        <v>#N/A</v>
      </c>
      <c r="S890" s="7">
        <f t="shared" ca="1" si="172"/>
        <v>5</v>
      </c>
      <c r="T890" s="7" t="str">
        <f ca="1">VLOOKUP($S890,Ethnicities!$A:$B,2,FALSE)</f>
        <v>ASIAN</v>
      </c>
      <c r="U890" s="8">
        <f t="shared" ca="1" si="173"/>
        <v>27807</v>
      </c>
      <c r="V890" s="6">
        <f t="shared" ca="1" si="174"/>
        <v>7</v>
      </c>
      <c r="W890" s="8" t="str">
        <f ca="1">VLOOKUP($V890,'Background education'!$A:$B,2,FALSE)</f>
        <v>Undergraduate degree</v>
      </c>
      <c r="X890" s="7">
        <f ca="1" xml:space="preserve">
  IF(OR($Z890 = 5, $Z890 = 6, $Z890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890" s="7" t="str">
        <f ca="1">VLOOKUP($X890,Departments!$A:$B,2,FALSE)</f>
        <v xml:space="preserve"> Presidency</v>
      </c>
      <c r="Z890" s="6">
        <f t="shared" ca="1" si="175"/>
        <v>9</v>
      </c>
      <c r="AA890" s="7" t="str">
        <f ca="1">VLOOKUP($Z890,Roles!$A:$B,2,FALSE)</f>
        <v>Intern</v>
      </c>
      <c r="AB890" s="6" t="e">
        <f t="shared" ca="1" si="176"/>
        <v>#N/A</v>
      </c>
      <c r="AC890" s="7" t="e">
        <f ca="1" xml:space="preserve">
IF(
  ISNA($AB890),
  NA(),
  VLOOKUP($AB890,Levels!$A:$B,2,FALSE)
)</f>
        <v>#N/A</v>
      </c>
      <c r="AD890" s="8">
        <f t="shared" ca="1" si="177"/>
        <v>43726</v>
      </c>
      <c r="AE890" s="6">
        <f ca="1">RANDBETWEEN(5,COUNTA('Recruitment source'!$A:$A) + 1)</f>
        <v>14</v>
      </c>
      <c r="AF890" s="6" t="str">
        <f ca="1">VLOOKUP($AE890,'Recruitment source'!$A:$B,2,FALSE)</f>
        <v>LinkedIn</v>
      </c>
      <c r="AG890" s="8" t="e">
        <f t="shared" ca="1" si="178"/>
        <v>#N/A</v>
      </c>
      <c r="AH890" s="6" t="e">
        <f t="shared" ca="1" si="179"/>
        <v>#N/A</v>
      </c>
      <c r="AI890" s="6" t="e">
        <f ca="1" xml:space="preserve">
IF(
  ISNA($AH890),
  NA(),
  VLOOKUP($AH890,'Reasons for dismissal'!$A:$B,2,FALSE)
)</f>
        <v>#N/A</v>
      </c>
      <c r="AJ890" s="6">
        <f t="shared" ca="1" si="180"/>
        <v>5</v>
      </c>
      <c r="AK890" s="1">
        <f t="shared" ca="1" si="181"/>
        <v>1205</v>
      </c>
      <c r="AL8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$A890  &amp; ", "   &amp;
$B890  &amp; ", "   &amp;
$D890  &amp; ", '"  &amp;
$I890  &amp; "', '" &amp;
$O890  &amp; "', "  &amp;
$S890  &amp; ", '"  &amp;
TEXT($U890,"dd/mm/aaaa")  &amp; "', "   &amp;
$V890  &amp; ", "   &amp;
$X890  &amp; ", "   &amp;
$Z890  &amp; ", "   &amp;
IF($AB890 &lt;&gt; "", $AB890, "NULL")  &amp; ", "   &amp;
$AK890  &amp; ");"</f>
        <v>#REF!</v>
      </c>
    </row>
    <row r="891" spans="1:38" x14ac:dyDescent="0.2">
      <c r="A891" s="7" cm="1">
        <f t="array" aca="1" ref="A891" ca="1">INDEX(Companies!$A:$A,RANDBETWEEN(2,COUNTA(Companies!$A:$A)),1)</f>
        <v>2</v>
      </c>
      <c r="B891" s="5">
        <f t="shared" si="169"/>
        <v>890</v>
      </c>
      <c r="C891" s="5" t="str" cm="1">
        <f t="array" ref="C891">SHA1HASH($B891)</f>
        <v>749bc367fd90880f2d6dbe578e98e14645b0b26d</v>
      </c>
      <c r="D891" s="6">
        <f t="shared" ca="1" si="170"/>
        <v>1</v>
      </c>
      <c r="E891" s="7">
        <f ca="1">IF($B891 = 1 + N("Presidente"),
    127,
    IF($B891 = 2 + N("Vice-Presidente"),
        72,
        IF($B891 = 3 + N("Secretária bilíngue"),
            13,
            RANDBETWEEN(5,COUNT(Name!$A:$A) + 1)
        )
    )
)</f>
        <v>213</v>
      </c>
      <c r="F891" s="7" t="str">
        <f ca="1">VLOOKUP($E891,Name!$A:$B,2,FALSE)</f>
        <v>Kelvin</v>
      </c>
      <c r="G891" s="7">
        <f ca="1" xml:space="preserve">
IF($B891 = 1,
    0,
    RANDBETWEEN(5,COUNT('Last name'!$A:$A) + 1)
)</f>
        <v>137</v>
      </c>
      <c r="H891" s="7" t="str">
        <f ca="1" xml:space="preserve">
IF($B891 = 1 + N("Presidente"),
    "de Orléans e Bragança",
    VLOOKUP($G891,'Last name'!$A:$B,2,FALSE) &amp; " " &amp; VLOOKUP(RANDBETWEEN(5,COUNT('Last name'!$A:$A) + 1),'Last name'!$A:$B,2,FALSE)
)</f>
        <v>Moura Rocha</v>
      </c>
      <c r="I891" s="7" t="str">
        <f t="shared" ca="1" si="171"/>
        <v>Kelvin Moura Rocha</v>
      </c>
      <c r="J891" s="7" t="str" cm="1">
        <f t="array" aca="1" ref="J891" ca="1">SHA1HASH($I891)</f>
        <v>067a8dfdcba810aa7b9c0766394164f987dd7dc9</v>
      </c>
      <c r="K891" s="7" cm="1">
        <f t="array" aca="1" ref="K891" ca="1">INDEX(States!$A:$A,M891,1)</f>
        <v>5</v>
      </c>
      <c r="L891" s="7" t="str">
        <f ca="1">VLOOKUP($K891,Countries!$A:$B,2,FALSE)</f>
        <v>Portugal</v>
      </c>
      <c r="M891" s="7" cm="1">
        <f t="array" aca="1" ref="M891" ca="1">INDEX(States!$C:$C,RANDBETWEEN(5,COUNTA(States!$A:$A) + 1),1)</f>
        <v>18</v>
      </c>
      <c r="N891" s="7" t="str">
        <f ca="1">VLOOKUP($M891,States!$C:$D,2,FALSE)</f>
        <v>Castelo Branco</v>
      </c>
      <c r="O891" s="7" t="str">
        <f ca="1">VLOOKUP($E891,Name!$A:$C,3,FALSE)</f>
        <v>M</v>
      </c>
      <c r="P891" s="7" t="str">
        <f ca="1">VLOOKUP($O891,Genders!$B:$C,2,FALSE)</f>
        <v>Male</v>
      </c>
      <c r="Q891" s="7" cm="1">
        <f t="array" aca="1" ref="Q891" ca="1">INDEX('Marital status'!$A:$A,RANDBETWEEN(5,COUNTA('Marital status'!$A:$A) + 1),1)</f>
        <v>5</v>
      </c>
      <c r="R891" s="7" t="str">
        <f ca="1">VLOOKUP($Q891,'Marital status'!$A:$B,2,FALSE)</f>
        <v xml:space="preserve"> Separated </v>
      </c>
      <c r="S891" s="7">
        <f t="shared" ca="1" si="172"/>
        <v>7</v>
      </c>
      <c r="T891" s="7" t="str">
        <f ca="1">VLOOKUP($S891,Ethnicities!$A:$B,2,FALSE)</f>
        <v>Native Hawaiian or Other Pacific Islander</v>
      </c>
      <c r="U891" s="8">
        <f t="shared" ca="1" si="173"/>
        <v>28877</v>
      </c>
      <c r="V891" s="6">
        <f t="shared" ca="1" si="174"/>
        <v>8</v>
      </c>
      <c r="W891" s="8" t="str">
        <f ca="1">VLOOKUP($V891,'Background education'!$A:$B,2,FALSE)</f>
        <v>Graduate school</v>
      </c>
      <c r="X891" s="7">
        <f ca="1" xml:space="preserve">
  IF(OR($Z891 = 5, $Z891 = 6, $Z891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891" s="7" t="str">
        <f ca="1">VLOOKUP($X891,Departments!$A:$B,2,FALSE)</f>
        <v>Human Resource</v>
      </c>
      <c r="Z891" s="6">
        <f t="shared" ca="1" si="175"/>
        <v>11</v>
      </c>
      <c r="AA891" s="7" t="str">
        <f ca="1">VLOOKUP($Z891,Roles!$A:$B,2,FALSE)</f>
        <v>Analyst</v>
      </c>
      <c r="AB891" s="6">
        <f t="shared" ca="1" si="176"/>
        <v>6</v>
      </c>
      <c r="AC891" s="7" t="str">
        <f ca="1" xml:space="preserve">
IF(
  ISNA($AB891),
  NA(),
  VLOOKUP($AB891,Levels!$A:$B,2,FALSE)
)</f>
        <v>Pleno</v>
      </c>
      <c r="AD891" s="8">
        <f t="shared" ca="1" si="177"/>
        <v>37014</v>
      </c>
      <c r="AE891" s="6">
        <f ca="1">RANDBETWEEN(5,COUNTA('Recruitment source'!$A:$A) + 1)</f>
        <v>10</v>
      </c>
      <c r="AF891" s="6" t="str">
        <f ca="1">VLOOKUP($AE891,'Recruitment source'!$A:$B,2,FALSE)</f>
        <v>Jobs in Lisbon</v>
      </c>
      <c r="AG891" s="8" t="e">
        <f t="shared" ca="1" si="178"/>
        <v>#N/A</v>
      </c>
      <c r="AH891" s="6" t="e">
        <f t="shared" ca="1" si="179"/>
        <v>#N/A</v>
      </c>
      <c r="AI891" s="6" t="e">
        <f ca="1" xml:space="preserve">
IF(
  ISNA($AH891),
  NA(),
  VLOOKUP($AH891,'Reasons for dismissal'!$A:$B,2,FALSE)
)</f>
        <v>#N/A</v>
      </c>
      <c r="AJ891" s="6">
        <f t="shared" ca="1" si="180"/>
        <v>5</v>
      </c>
      <c r="AK891" s="1">
        <f t="shared" ca="1" si="181"/>
        <v>3080</v>
      </c>
      <c r="AL8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$A891  &amp; ", "   &amp;
$B891  &amp; ", "   &amp;
$D891  &amp; ", '"  &amp;
$I891  &amp; "', '" &amp;
$O891  &amp; "', "  &amp;
$S891  &amp; ", '"  &amp;
TEXT($U891,"dd/mm/aaaa")  &amp; "', "   &amp;
$V891  &amp; ", "   &amp;
$X891  &amp; ", "   &amp;
$Z891  &amp; ", "   &amp;
IF($AB891 &lt;&gt; "", $AB891, "NULL")  &amp; ", "   &amp;
$AK891  &amp; ");"</f>
        <v>#REF!</v>
      </c>
    </row>
    <row r="892" spans="1:38" x14ac:dyDescent="0.2">
      <c r="A892" s="7" cm="1">
        <f t="array" aca="1" ref="A892" ca="1">INDEX(Companies!$A:$A,RANDBETWEEN(2,COUNTA(Companies!$A:$A)),1)</f>
        <v>2</v>
      </c>
      <c r="B892" s="5">
        <f t="shared" si="169"/>
        <v>891</v>
      </c>
      <c r="C892" s="5" t="str" cm="1">
        <f t="array" ref="C892">SHA1HASH($B892)</f>
        <v>a0308ad7144dc96e564746d6109ec1939e897137</v>
      </c>
      <c r="D892" s="6">
        <f t="shared" ca="1" si="170"/>
        <v>1</v>
      </c>
      <c r="E892" s="7">
        <f ca="1">IF($B892 = 1 + N("Presidente"),
    127,
    IF($B892 = 2 + N("Vice-Presidente"),
        72,
        IF($B892 = 3 + N("Secretária bilíngue"),
            13,
            RANDBETWEEN(5,COUNT(Name!$A:$A) + 1)
        )
    )
)</f>
        <v>169</v>
      </c>
      <c r="F892" s="7" t="str">
        <f ca="1">VLOOKUP($E892,Name!$A:$B,2,FALSE)</f>
        <v>Ian</v>
      </c>
      <c r="G892" s="7">
        <f ca="1" xml:space="preserve">
IF($B892 = 1,
    0,
    RANDBETWEEN(5,COUNT('Last name'!$A:$A) + 1)
)</f>
        <v>47</v>
      </c>
      <c r="H892" s="7" t="str">
        <f ca="1" xml:space="preserve">
IF($B892 = 1 + N("Presidente"),
    "de Orléans e Bragança",
    VLOOKUP($G892,'Last name'!$A:$B,2,FALSE) &amp; " " &amp; VLOOKUP(RANDBETWEEN(5,COUNT('Last name'!$A:$A) + 1),'Last name'!$A:$B,2,FALSE)
)</f>
        <v>Brasão Bispo</v>
      </c>
      <c r="I892" s="7" t="str">
        <f t="shared" ca="1" si="171"/>
        <v>Ian Brasão Bispo</v>
      </c>
      <c r="J892" s="7" t="str" cm="1">
        <f t="array" aca="1" ref="J892" ca="1">SHA1HASH($I892)</f>
        <v>0be1caaa2c822842aa1ea52af65051dbd0b9847e</v>
      </c>
      <c r="K892" s="7" cm="1">
        <f t="array" aca="1" ref="K892" ca="1">INDEX(States!$A:$A,M892,1)</f>
        <v>5</v>
      </c>
      <c r="L892" s="7" t="str">
        <f ca="1">VLOOKUP($K892,Countries!$A:$B,2,FALSE)</f>
        <v>Portugal</v>
      </c>
      <c r="M892" s="7" cm="1">
        <f t="array" aca="1" ref="M892" ca="1">INDEX(States!$C:$C,RANDBETWEEN(5,COUNTA(States!$A:$A) + 1),1)</f>
        <v>15</v>
      </c>
      <c r="N892" s="7" t="str">
        <f ca="1">VLOOKUP($M892,States!$C:$D,2,FALSE)</f>
        <v xml:space="preserve"> ÉVORA</v>
      </c>
      <c r="O892" s="7" t="str">
        <f ca="1">VLOOKUP($E892,Name!$A:$C,3,FALSE)</f>
        <v>M</v>
      </c>
      <c r="P892" s="7" t="str">
        <f ca="1">VLOOKUP($O892,Genders!$B:$C,2,FALSE)</f>
        <v>Male</v>
      </c>
      <c r="Q892" s="7" cm="1">
        <f t="array" aca="1" ref="Q892" ca="1">INDEX('Marital status'!$A:$A,RANDBETWEEN(5,COUNTA('Marital status'!$A:$A) + 1),1)</f>
        <v>0</v>
      </c>
      <c r="R892" s="7" t="e">
        <f ca="1">VLOOKUP($Q892,'Marital status'!$A:$B,2,FALSE)</f>
        <v>#N/A</v>
      </c>
      <c r="S892" s="7">
        <f t="shared" ca="1" si="172"/>
        <v>5</v>
      </c>
      <c r="T892" s="7" t="str">
        <f ca="1">VLOOKUP($S892,Ethnicities!$A:$B,2,FALSE)</f>
        <v>ASIAN</v>
      </c>
      <c r="U892" s="8">
        <f t="shared" ca="1" si="173"/>
        <v>32834</v>
      </c>
      <c r="V892" s="6">
        <f t="shared" ca="1" si="174"/>
        <v>7</v>
      </c>
      <c r="W892" s="8" t="str">
        <f ca="1">VLOOKUP($V892,'Background education'!$A:$B,2,FALSE)</f>
        <v>Undergraduate degree</v>
      </c>
      <c r="X892" s="7">
        <f ca="1" xml:space="preserve">
  IF(OR($Z892 = 5, $Z892 = 6, $Z892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892" s="7" t="str">
        <f ca="1">VLOOKUP($X892,Departments!$A:$B,2,FALSE)</f>
        <v>Finance</v>
      </c>
      <c r="Z892" s="6">
        <f t="shared" ca="1" si="175"/>
        <v>9</v>
      </c>
      <c r="AA892" s="7" t="str">
        <f ca="1">VLOOKUP($Z892,Roles!$A:$B,2,FALSE)</f>
        <v>Intern</v>
      </c>
      <c r="AB892" s="6" t="e">
        <f t="shared" ca="1" si="176"/>
        <v>#N/A</v>
      </c>
      <c r="AC892" s="7" t="e">
        <f ca="1" xml:space="preserve">
IF(
  ISNA($AB892),
  NA(),
  VLOOKUP($AB892,Levels!$A:$B,2,FALSE)
)</f>
        <v>#N/A</v>
      </c>
      <c r="AD892" s="8">
        <f t="shared" ca="1" si="177"/>
        <v>42410</v>
      </c>
      <c r="AE892" s="6">
        <f ca="1">RANDBETWEEN(5,COUNTA('Recruitment source'!$A:$A) + 1)</f>
        <v>10</v>
      </c>
      <c r="AF892" s="6" t="str">
        <f ca="1">VLOOKUP($AE892,'Recruitment source'!$A:$B,2,FALSE)</f>
        <v>Jobs in Lisbon</v>
      </c>
      <c r="AG892" s="8" t="e">
        <f t="shared" ca="1" si="178"/>
        <v>#N/A</v>
      </c>
      <c r="AH892" s="6" t="e">
        <f t="shared" ca="1" si="179"/>
        <v>#N/A</v>
      </c>
      <c r="AI892" s="6" t="e">
        <f ca="1" xml:space="preserve">
IF(
  ISNA($AH892),
  NA(),
  VLOOKUP($AH892,'Reasons for dismissal'!$A:$B,2,FALSE)
)</f>
        <v>#N/A</v>
      </c>
      <c r="AJ892" s="6">
        <f t="shared" ca="1" si="180"/>
        <v>5</v>
      </c>
      <c r="AK892" s="1">
        <f t="shared" ca="1" si="181"/>
        <v>1205</v>
      </c>
      <c r="AL8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$A892  &amp; ", "   &amp;
$B892  &amp; ", "   &amp;
$D892  &amp; ", '"  &amp;
$I892  &amp; "', '" &amp;
$O892  &amp; "', "  &amp;
$S892  &amp; ", '"  &amp;
TEXT($U892,"dd/mm/aaaa")  &amp; "', "   &amp;
$V892  &amp; ", "   &amp;
$X892  &amp; ", "   &amp;
$Z892  &amp; ", "   &amp;
IF($AB892 &lt;&gt; "", $AB892, "NULL")  &amp; ", "   &amp;
$AK892  &amp; ");"</f>
        <v>#REF!</v>
      </c>
    </row>
    <row r="893" spans="1:38" x14ac:dyDescent="0.2">
      <c r="A893" s="7" cm="1">
        <f t="array" aca="1" ref="A893" ca="1">INDEX(Companies!$A:$A,RANDBETWEEN(2,COUNTA(Companies!$A:$A)),1)</f>
        <v>2</v>
      </c>
      <c r="B893" s="5">
        <f t="shared" si="169"/>
        <v>892</v>
      </c>
      <c r="C893" s="5" t="str" cm="1">
        <f t="array" ref="C893">SHA1HASH($B893)</f>
        <v>162cdc2a8b567050eae25592eeedaf33464a7a76</v>
      </c>
      <c r="D893" s="6">
        <f t="shared" ca="1" si="170"/>
        <v>1</v>
      </c>
      <c r="E893" s="7">
        <f ca="1">IF($B893 = 1 + N("Presidente"),
    127,
    IF($B893 = 2 + N("Vice-Presidente"),
        72,
        IF($B893 = 3 + N("Secretária bilíngue"),
            13,
            RANDBETWEEN(5,COUNT(Name!$A:$A) + 1)
        )
    )
)</f>
        <v>130</v>
      </c>
      <c r="F893" s="7" t="str">
        <f ca="1">VLOOKUP($E893,Name!$A:$B,2,FALSE)</f>
        <v>Enzzo</v>
      </c>
      <c r="G893" s="7">
        <f ca="1" xml:space="preserve">
IF($B893 = 1,
    0,
    RANDBETWEEN(5,COUNT('Last name'!$A:$A) + 1)
)</f>
        <v>168</v>
      </c>
      <c r="H893" s="7" t="str">
        <f ca="1" xml:space="preserve">
IF($B893 = 1 + N("Presidente"),
    "de Orléans e Bragança",
    VLOOKUP($G893,'Last name'!$A:$B,2,FALSE) &amp; " " &amp; VLOOKUP(RANDBETWEEN(5,COUNT('Last name'!$A:$A) + 1),'Last name'!$A:$B,2,FALSE)
)</f>
        <v>Rossi Alvim</v>
      </c>
      <c r="I893" s="7" t="str">
        <f t="shared" ca="1" si="171"/>
        <v>Enzzo Rossi Alvim</v>
      </c>
      <c r="J893" s="7" t="str" cm="1">
        <f t="array" aca="1" ref="J893" ca="1">SHA1HASH($I893)</f>
        <v>283fb1518d849a3a19c687974ce70e5ffeeaba51</v>
      </c>
      <c r="K893" s="7" cm="1">
        <f t="array" aca="1" ref="K893" ca="1">INDEX(States!$A:$A,M893,1)</f>
        <v>5</v>
      </c>
      <c r="L893" s="7" t="str">
        <f ca="1">VLOOKUP($K893,Countries!$A:$B,2,FALSE)</f>
        <v>Portugal</v>
      </c>
      <c r="M893" s="7" cm="1">
        <f t="array" aca="1" ref="M893" ca="1">INDEX(States!$C:$C,RANDBETWEEN(5,COUNTA(States!$A:$A) + 1),1)</f>
        <v>18</v>
      </c>
      <c r="N893" s="7" t="str">
        <f ca="1">VLOOKUP($M893,States!$C:$D,2,FALSE)</f>
        <v>Castelo Branco</v>
      </c>
      <c r="O893" s="7" t="str">
        <f ca="1">VLOOKUP($E893,Name!$A:$C,3,FALSE)</f>
        <v>M</v>
      </c>
      <c r="P893" s="7" t="str">
        <f ca="1">VLOOKUP($O893,Genders!$B:$C,2,FALSE)</f>
        <v>Male</v>
      </c>
      <c r="Q893" s="7" cm="1">
        <f t="array" aca="1" ref="Q893" ca="1">INDEX('Marital status'!$A:$A,RANDBETWEEN(5,COUNTA('Marital status'!$A:$A) + 1),1)</f>
        <v>0</v>
      </c>
      <c r="R893" s="7" t="e">
        <f ca="1">VLOOKUP($Q893,'Marital status'!$A:$B,2,FALSE)</f>
        <v>#N/A</v>
      </c>
      <c r="S893" s="7">
        <f t="shared" ca="1" si="172"/>
        <v>8</v>
      </c>
      <c r="T893" s="7" t="e">
        <f ca="1">VLOOKUP($S893,Ethnicities!$A:$B,2,FALSE)</f>
        <v>#N/A</v>
      </c>
      <c r="U893" s="8">
        <f t="shared" ca="1" si="173"/>
        <v>30982</v>
      </c>
      <c r="V893" s="6">
        <f t="shared" ca="1" si="174"/>
        <v>7</v>
      </c>
      <c r="W893" s="8" t="str">
        <f ca="1">VLOOKUP($V893,'Background education'!$A:$B,2,FALSE)</f>
        <v>Undergraduate degree</v>
      </c>
      <c r="X893" s="7">
        <f ca="1" xml:space="preserve">
  IF(OR($Z893 = 5, $Z893 = 6, $Z893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893" s="7" t="str">
        <f ca="1">VLOOKUP($X893,Departments!$A:$B,2,FALSE)</f>
        <v>Audit</v>
      </c>
      <c r="Z893" s="6">
        <f t="shared" ca="1" si="175"/>
        <v>11</v>
      </c>
      <c r="AA893" s="7" t="str">
        <f ca="1">VLOOKUP($Z893,Roles!$A:$B,2,FALSE)</f>
        <v>Analyst</v>
      </c>
      <c r="AB893" s="6">
        <f t="shared" ca="1" si="176"/>
        <v>6</v>
      </c>
      <c r="AC893" s="7" t="str">
        <f ca="1" xml:space="preserve">
IF(
  ISNA($AB893),
  NA(),
  VLOOKUP($AB893,Levels!$A:$B,2,FALSE)
)</f>
        <v>Pleno</v>
      </c>
      <c r="AD893" s="8">
        <f t="shared" ca="1" si="177"/>
        <v>41669</v>
      </c>
      <c r="AE893" s="6">
        <f ca="1">RANDBETWEEN(5,COUNTA('Recruitment source'!$A:$A) + 1)</f>
        <v>13</v>
      </c>
      <c r="AF893" s="6" t="str">
        <f ca="1">VLOOKUP($AE893,'Recruitment source'!$A:$B,2,FALSE)</f>
        <v>Google</v>
      </c>
      <c r="AG893" s="8" t="e">
        <f t="shared" ca="1" si="178"/>
        <v>#N/A</v>
      </c>
      <c r="AH893" s="6" t="e">
        <f t="shared" ca="1" si="179"/>
        <v>#N/A</v>
      </c>
      <c r="AI893" s="6" t="e">
        <f ca="1" xml:space="preserve">
IF(
  ISNA($AH893),
  NA(),
  VLOOKUP($AH893,'Reasons for dismissal'!$A:$B,2,FALSE)
)</f>
        <v>#N/A</v>
      </c>
      <c r="AJ893" s="6">
        <f t="shared" ca="1" si="180"/>
        <v>4</v>
      </c>
      <c r="AK893" s="1">
        <f t="shared" ca="1" si="181"/>
        <v>2500</v>
      </c>
      <c r="AL8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$A893  &amp; ", "   &amp;
$B893  &amp; ", "   &amp;
$D893  &amp; ", '"  &amp;
$I893  &amp; "', '" &amp;
$O893  &amp; "', "  &amp;
$S893  &amp; ", '"  &amp;
TEXT($U893,"dd/mm/aaaa")  &amp; "', "   &amp;
$V893  &amp; ", "   &amp;
$X893  &amp; ", "   &amp;
$Z893  &amp; ", "   &amp;
IF($AB893 &lt;&gt; "", $AB893, "NULL")  &amp; ", "   &amp;
$AK893  &amp; ");"</f>
        <v>#REF!</v>
      </c>
    </row>
    <row r="894" spans="1:38" x14ac:dyDescent="0.2">
      <c r="A894" s="7" cm="1">
        <f t="array" aca="1" ref="A894" ca="1">INDEX(Companies!$A:$A,RANDBETWEEN(2,COUNTA(Companies!$A:$A)),1)</f>
        <v>2</v>
      </c>
      <c r="B894" s="5">
        <f t="shared" si="169"/>
        <v>893</v>
      </c>
      <c r="C894" s="5" t="str" cm="1">
        <f t="array" ref="C894">SHA1HASH($B894)</f>
        <v>20b550ed90307eb97a123e00807de98b8a7bf13b</v>
      </c>
      <c r="D894" s="6">
        <f t="shared" ca="1" si="170"/>
        <v>1</v>
      </c>
      <c r="E894" s="7">
        <f ca="1">IF($B894 = 1 + N("Presidente"),
    127,
    IF($B894 = 2 + N("Vice-Presidente"),
        72,
        IF($B894 = 3 + N("Secretária bilíngue"),
            13,
            RANDBETWEEN(5,COUNT(Name!$A:$A) + 1)
        )
    )
)</f>
        <v>139</v>
      </c>
      <c r="F894" s="7" t="str">
        <f ca="1">VLOOKUP($E894,Name!$A:$B,2,FALSE)</f>
        <v>Fernando Mariano</v>
      </c>
      <c r="G894" s="7">
        <f ca="1" xml:space="preserve">
IF($B894 = 1,
    0,
    RANDBETWEEN(5,COUNT('Last name'!$A:$A) + 1)
)</f>
        <v>20</v>
      </c>
      <c r="H894" s="7" t="str">
        <f ca="1" xml:space="preserve">
IF($B894 = 1 + N("Presidente"),
    "de Orléans e Bragança",
    VLOOKUP($G894,'Last name'!$A:$B,2,FALSE) &amp; " " &amp; VLOOKUP(RANDBETWEEN(5,COUNT('Last name'!$A:$A) + 1),'Last name'!$A:$B,2,FALSE)
)</f>
        <v>Anunciação Braga</v>
      </c>
      <c r="I894" s="7" t="str">
        <f t="shared" ca="1" si="171"/>
        <v>Fernando Mariano Anunciação Braga</v>
      </c>
      <c r="J894" s="7" t="str" cm="1">
        <f t="array" aca="1" ref="J894" ca="1">SHA1HASH($I894)</f>
        <v>c977bd67b346c84e73c20285db6331475e3a859c</v>
      </c>
      <c r="K894" s="7" cm="1">
        <f t="array" aca="1" ref="K894" ca="1">INDEX(States!$A:$A,M894,1)</f>
        <v>5</v>
      </c>
      <c r="L894" s="7" t="str">
        <f ca="1">VLOOKUP($K894,Countries!$A:$B,2,FALSE)</f>
        <v>Portugal</v>
      </c>
      <c r="M894" s="7" cm="1">
        <f t="array" aca="1" ref="M894" ca="1">INDEX(States!$C:$C,RANDBETWEEN(5,COUNTA(States!$A:$A) + 1),1)</f>
        <v>10</v>
      </c>
      <c r="N894" s="7" t="str">
        <f ca="1">VLOOKUP($M894,States!$C:$D,2,FALSE)</f>
        <v>Faro</v>
      </c>
      <c r="O894" s="7" t="str">
        <f ca="1">VLOOKUP($E894,Name!$A:$C,3,FALSE)</f>
        <v>M</v>
      </c>
      <c r="P894" s="7" t="str">
        <f ca="1">VLOOKUP($O894,Genders!$B:$C,2,FALSE)</f>
        <v>Male</v>
      </c>
      <c r="Q894" s="7" cm="1">
        <f t="array" aca="1" ref="Q894" ca="1">INDEX('Marital status'!$A:$A,RANDBETWEEN(5,COUNTA('Marital status'!$A:$A) + 1),1)</f>
        <v>0</v>
      </c>
      <c r="R894" s="7" t="e">
        <f ca="1">VLOOKUP($Q894,'Marital status'!$A:$B,2,FALSE)</f>
        <v>#N/A</v>
      </c>
      <c r="S894" s="7">
        <f t="shared" ca="1" si="172"/>
        <v>5</v>
      </c>
      <c r="T894" s="7" t="str">
        <f ca="1">VLOOKUP($S894,Ethnicities!$A:$B,2,FALSE)</f>
        <v>ASIAN</v>
      </c>
      <c r="U894" s="8">
        <f t="shared" ca="1" si="173"/>
        <v>27926</v>
      </c>
      <c r="V894" s="6">
        <f t="shared" ca="1" si="174"/>
        <v>7</v>
      </c>
      <c r="W894" s="8" t="str">
        <f ca="1">VLOOKUP($V894,'Background education'!$A:$B,2,FALSE)</f>
        <v>Undergraduate degree</v>
      </c>
      <c r="X894" s="7">
        <f ca="1" xml:space="preserve">
  IF(OR($Z894 = 5, $Z894 = 6, $Z894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894" s="7" t="str">
        <f ca="1">VLOOKUP($X894,Departments!$A:$B,2,FALSE)</f>
        <v>Controlling</v>
      </c>
      <c r="Z894" s="6">
        <f t="shared" ca="1" si="175"/>
        <v>10</v>
      </c>
      <c r="AA894" s="7" t="str">
        <f ca="1">VLOOKUP($Z894,Roles!$A:$B,2,FALSE)</f>
        <v>Trainee</v>
      </c>
      <c r="AB894" s="6" t="e">
        <f t="shared" ca="1" si="176"/>
        <v>#N/A</v>
      </c>
      <c r="AC894" s="7" t="e">
        <f ca="1" xml:space="preserve">
IF(
  ISNA($AB894),
  NA(),
  VLOOKUP($AB894,Levels!$A:$B,2,FALSE)
)</f>
        <v>#N/A</v>
      </c>
      <c r="AD894" s="8">
        <f t="shared" ca="1" si="177"/>
        <v>37437</v>
      </c>
      <c r="AE894" s="6">
        <f ca="1">RANDBETWEEN(5,COUNTA('Recruitment source'!$A:$A) + 1)</f>
        <v>13</v>
      </c>
      <c r="AF894" s="6" t="str">
        <f ca="1">VLOOKUP($AE894,'Recruitment source'!$A:$B,2,FALSE)</f>
        <v>Google</v>
      </c>
      <c r="AG894" s="8" t="e">
        <f t="shared" ca="1" si="178"/>
        <v>#N/A</v>
      </c>
      <c r="AH894" s="6" t="e">
        <f t="shared" ca="1" si="179"/>
        <v>#N/A</v>
      </c>
      <c r="AI894" s="6" t="e">
        <f ca="1" xml:space="preserve">
IF(
  ISNA($AH894),
  NA(),
  VLOOKUP($AH894,'Reasons for dismissal'!$A:$B,2,FALSE)
)</f>
        <v>#N/A</v>
      </c>
      <c r="AJ894" s="6">
        <f t="shared" ca="1" si="180"/>
        <v>5</v>
      </c>
      <c r="AK894" s="1">
        <f t="shared" ca="1" si="181"/>
        <v>1305</v>
      </c>
      <c r="AL8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$A894  &amp; ", "   &amp;
$B894  &amp; ", "   &amp;
$D894  &amp; ", '"  &amp;
$I894  &amp; "', '" &amp;
$O894  &amp; "', "  &amp;
$S894  &amp; ", '"  &amp;
TEXT($U894,"dd/mm/aaaa")  &amp; "', "   &amp;
$V894  &amp; ", "   &amp;
$X894  &amp; ", "   &amp;
$Z894  &amp; ", "   &amp;
IF($AB894 &lt;&gt; "", $AB894, "NULL")  &amp; ", "   &amp;
$AK894  &amp; ");"</f>
        <v>#REF!</v>
      </c>
    </row>
    <row r="895" spans="1:38" x14ac:dyDescent="0.2">
      <c r="A895" s="7" cm="1">
        <f t="array" aca="1" ref="A895" ca="1">INDEX(Companies!$A:$A,RANDBETWEEN(2,COUNTA(Companies!$A:$A)),1)</f>
        <v>2</v>
      </c>
      <c r="B895" s="5">
        <f t="shared" si="169"/>
        <v>894</v>
      </c>
      <c r="C895" s="5" t="str" cm="1">
        <f t="array" ref="C895">SHA1HASH($B895)</f>
        <v>1ecaebc17c517485f0abe45d78a7bc38d58268ad</v>
      </c>
      <c r="D895" s="6">
        <f t="shared" ca="1" si="170"/>
        <v>1</v>
      </c>
      <c r="E895" s="7">
        <f ca="1">IF($B895 = 1 + N("Presidente"),
    127,
    IF($B895 = 2 + N("Vice-Presidente"),
        72,
        IF($B895 = 3 + N("Secretária bilíngue"),
            13,
            RANDBETWEEN(5,COUNT(Name!$A:$A) + 1)
        )
    )
)</f>
        <v>92</v>
      </c>
      <c r="F895" s="7" t="str">
        <f ca="1">VLOOKUP($E895,Name!$A:$B,2,FALSE)</f>
        <v>Cecília</v>
      </c>
      <c r="G895" s="7">
        <f ca="1" xml:space="preserve">
IF($B895 = 1,
    0,
    RANDBETWEEN(5,COUNT('Last name'!$A:$A) + 1)
)</f>
        <v>168</v>
      </c>
      <c r="H895" s="7" t="str">
        <f ca="1" xml:space="preserve">
IF($B895 = 1 + N("Presidente"),
    "de Orléans e Bragança",
    VLOOKUP($G895,'Last name'!$A:$B,2,FALSE) &amp; " " &amp; VLOOKUP(RANDBETWEEN(5,COUNT('Last name'!$A:$A) + 1),'Last name'!$A:$B,2,FALSE)
)</f>
        <v>Rossi Martini</v>
      </c>
      <c r="I895" s="7" t="str">
        <f t="shared" ca="1" si="171"/>
        <v>Cecília Rossi Martini</v>
      </c>
      <c r="J895" s="7" t="str" cm="1">
        <f t="array" aca="1" ref="J895" ca="1">SHA1HASH($I895)</f>
        <v>6e8086364507d317d84504a7dc3ef15079ab8f25</v>
      </c>
      <c r="K895" s="7" cm="1">
        <f t="array" aca="1" ref="K895" ca="1">INDEX(States!$A:$A,M895,1)</f>
        <v>5</v>
      </c>
      <c r="L895" s="7" t="str">
        <f ca="1">VLOOKUP($K895,Countries!$A:$B,2,FALSE)</f>
        <v>Portugal</v>
      </c>
      <c r="M895" s="7" cm="1">
        <f t="array" aca="1" ref="M895" ca="1">INDEX(States!$C:$C,RANDBETWEEN(5,COUNTA(States!$A:$A) + 1),1)</f>
        <v>16</v>
      </c>
      <c r="N895" s="7" t="str">
        <f ca="1">VLOOKUP($M895,States!$C:$D,2,FALSE)</f>
        <v>Azores</v>
      </c>
      <c r="O895" s="7" t="str">
        <f ca="1">VLOOKUP($E895,Name!$A:$C,3,FALSE)</f>
        <v>F</v>
      </c>
      <c r="P895" s="7" t="str">
        <f ca="1">VLOOKUP($O895,Genders!$B:$C,2,FALSE)</f>
        <v>Female</v>
      </c>
      <c r="Q895" s="7" cm="1">
        <f t="array" aca="1" ref="Q895" ca="1">INDEX('Marital status'!$A:$A,RANDBETWEEN(5,COUNTA('Marital status'!$A:$A) + 1),1)</f>
        <v>0</v>
      </c>
      <c r="R895" s="7" t="e">
        <f ca="1">VLOOKUP($Q895,'Marital status'!$A:$B,2,FALSE)</f>
        <v>#N/A</v>
      </c>
      <c r="S895" s="7">
        <f t="shared" ca="1" si="172"/>
        <v>5</v>
      </c>
      <c r="T895" s="7" t="str">
        <f ca="1">VLOOKUP($S895,Ethnicities!$A:$B,2,FALSE)</f>
        <v>ASIAN</v>
      </c>
      <c r="U895" s="8">
        <f t="shared" ca="1" si="173"/>
        <v>23134</v>
      </c>
      <c r="V895" s="6">
        <f t="shared" ca="1" si="174"/>
        <v>8</v>
      </c>
      <c r="W895" s="8" t="str">
        <f ca="1">VLOOKUP($V895,'Background education'!$A:$B,2,FALSE)</f>
        <v>Graduate school</v>
      </c>
      <c r="X895" s="7">
        <f ca="1" xml:space="preserve">
  IF(OR($Z895 = 5, $Z895 = 6, $Z895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895" s="7" t="str">
        <f ca="1">VLOOKUP($X895,Departments!$A:$B,2,FALSE)</f>
        <v>Administration</v>
      </c>
      <c r="Z895" s="6">
        <f t="shared" ca="1" si="175"/>
        <v>11</v>
      </c>
      <c r="AA895" s="7" t="str">
        <f ca="1">VLOOKUP($Z895,Roles!$A:$B,2,FALSE)</f>
        <v>Analyst</v>
      </c>
      <c r="AB895" s="6">
        <f t="shared" ca="1" si="176"/>
        <v>7</v>
      </c>
      <c r="AC895" s="7" t="str">
        <f ca="1" xml:space="preserve">
IF(
  ISNA($AB895),
  NA(),
  VLOOKUP($AB895,Levels!$A:$B,2,FALSE)
)</f>
        <v>Senior</v>
      </c>
      <c r="AD895" s="8">
        <f t="shared" ca="1" si="177"/>
        <v>41705</v>
      </c>
      <c r="AE895" s="6">
        <f ca="1">RANDBETWEEN(5,COUNTA('Recruitment source'!$A:$A) + 1)</f>
        <v>12</v>
      </c>
      <c r="AF895" s="6" t="str">
        <f ca="1">VLOOKUP($AE895,'Recruitment source'!$A:$B,2,FALSE)</f>
        <v xml:space="preserve"> recommendation of employee</v>
      </c>
      <c r="AG895" s="8" t="e">
        <f t="shared" ca="1" si="178"/>
        <v>#N/A</v>
      </c>
      <c r="AH895" s="6" t="e">
        <f t="shared" ca="1" si="179"/>
        <v>#N/A</v>
      </c>
      <c r="AI895" s="6" t="e">
        <f ca="1" xml:space="preserve">
IF(
  ISNA($AH895),
  NA(),
  VLOOKUP($AH895,'Reasons for dismissal'!$A:$B,2,FALSE)
)</f>
        <v>#N/A</v>
      </c>
      <c r="AJ895" s="6">
        <f t="shared" ca="1" si="180"/>
        <v>5</v>
      </c>
      <c r="AK895" s="1">
        <f t="shared" ca="1" si="181"/>
        <v>3000</v>
      </c>
      <c r="AL8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$A895  &amp; ", "   &amp;
$B895  &amp; ", "   &amp;
$D895  &amp; ", '"  &amp;
$I895  &amp; "', '" &amp;
$O895  &amp; "', "  &amp;
$S895  &amp; ", '"  &amp;
TEXT($U895,"dd/mm/aaaa")  &amp; "', "   &amp;
$V895  &amp; ", "   &amp;
$X895  &amp; ", "   &amp;
$Z895  &amp; ", "   &amp;
IF($AB895 &lt;&gt; "", $AB895, "NULL")  &amp; ", "   &amp;
$AK895  &amp; ");"</f>
        <v>#REF!</v>
      </c>
    </row>
    <row r="896" spans="1:38" x14ac:dyDescent="0.2">
      <c r="A896" s="7" cm="1">
        <f t="array" aca="1" ref="A896" ca="1">INDEX(Companies!$A:$A,RANDBETWEEN(2,COUNTA(Companies!$A:$A)),1)</f>
        <v>2</v>
      </c>
      <c r="B896" s="5">
        <f t="shared" si="169"/>
        <v>895</v>
      </c>
      <c r="C896" s="5" t="str" cm="1">
        <f t="array" ref="C896">SHA1HASH($B896)</f>
        <v>f1c6feb7a3622b32bac480cf859a255cfaa778b9</v>
      </c>
      <c r="D896" s="6">
        <f t="shared" ca="1" si="170"/>
        <v>1</v>
      </c>
      <c r="E896" s="7">
        <f ca="1">IF($B896 = 1 + N("Presidente"),
    127,
    IF($B896 = 2 + N("Vice-Presidente"),
        72,
        IF($B896 = 3 + N("Secretária bilíngue"),
            13,
            RANDBETWEEN(5,COUNT(Name!$A:$A) + 1)
        )
    )
)</f>
        <v>320</v>
      </c>
      <c r="F896" s="7" t="str">
        <f ca="1">VLOOKUP($E896,Name!$A:$B,2,FALSE)</f>
        <v>Péricles</v>
      </c>
      <c r="G896" s="7">
        <f ca="1" xml:space="preserve">
IF($B896 = 1,
    0,
    RANDBETWEEN(5,COUNT('Last name'!$A:$A) + 1)
)</f>
        <v>166</v>
      </c>
      <c r="H896" s="7" t="str">
        <f ca="1" xml:space="preserve">
IF($B896 = 1 + N("Presidente"),
    "de Orléans e Bragança",
    VLOOKUP($G896,'Last name'!$A:$B,2,FALSE) &amp; " " &amp; VLOOKUP(RANDBETWEEN(5,COUNT('Last name'!$A:$A) + 1),'Last name'!$A:$B,2,FALSE)
)</f>
        <v>Rodrigues Duarte</v>
      </c>
      <c r="I896" s="7" t="str">
        <f t="shared" ca="1" si="171"/>
        <v>Péricles Rodrigues Duarte</v>
      </c>
      <c r="J896" s="7" t="str" cm="1">
        <f t="array" aca="1" ref="J896" ca="1">SHA1HASH($I896)</f>
        <v>77193cc1d6770874457f6786e9cd2ae1b29f99f1</v>
      </c>
      <c r="K896" s="7" cm="1">
        <f t="array" aca="1" ref="K896" ca="1">INDEX(States!$A:$A,M896,1)</f>
        <v>5</v>
      </c>
      <c r="L896" s="7" t="str">
        <f ca="1">VLOOKUP($K896,Countries!$A:$B,2,FALSE)</f>
        <v>Portugal</v>
      </c>
      <c r="M896" s="7" cm="1">
        <f t="array" aca="1" ref="M896" ca="1">INDEX(States!$C:$C,RANDBETWEEN(5,COUNTA(States!$A:$A) + 1),1)</f>
        <v>19</v>
      </c>
      <c r="N896" s="7" t="str">
        <f ca="1">VLOOKUP($M896,States!$C:$D,2,FALSE)</f>
        <v>Beja</v>
      </c>
      <c r="O896" s="7" t="str">
        <f ca="1">VLOOKUP($E896,Name!$A:$C,3,FALSE)</f>
        <v>M</v>
      </c>
      <c r="P896" s="7" t="str">
        <f ca="1">VLOOKUP($O896,Genders!$B:$C,2,FALSE)</f>
        <v>Male</v>
      </c>
      <c r="Q896" s="7" cm="1">
        <f t="array" aca="1" ref="Q896" ca="1">INDEX('Marital status'!$A:$A,RANDBETWEEN(5,COUNTA('Marital status'!$A:$A) + 1),1)</f>
        <v>6</v>
      </c>
      <c r="R896" s="7" t="str">
        <f ca="1">VLOOKUP($Q896,'Marital status'!$A:$B,2,FALSE)</f>
        <v>DIVORCED</v>
      </c>
      <c r="S896" s="7">
        <f t="shared" ca="1" si="172"/>
        <v>6</v>
      </c>
      <c r="T896" s="7" t="str">
        <f ca="1">VLOOKUP($S896,Ethnicities!$A:$B,2,FALSE)</f>
        <v xml:space="preserve">  american Indian or Alaska Native</v>
      </c>
      <c r="U896" s="8">
        <f t="shared" ca="1" si="173"/>
        <v>26177</v>
      </c>
      <c r="V896" s="6">
        <f t="shared" ca="1" si="174"/>
        <v>7</v>
      </c>
      <c r="W896" s="8" t="str">
        <f ca="1">VLOOKUP($V896,'Background education'!$A:$B,2,FALSE)</f>
        <v>Undergraduate degree</v>
      </c>
      <c r="X896" s="7">
        <f ca="1" xml:space="preserve">
  IF(OR($Z896 = 5, $Z896 = 6, $Z896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896" s="7" t="str">
        <f ca="1">VLOOKUP($X896,Departments!$A:$B,2,FALSE)</f>
        <v xml:space="preserve"> Presidency</v>
      </c>
      <c r="Z896" s="6">
        <f t="shared" ca="1" si="175"/>
        <v>9</v>
      </c>
      <c r="AA896" s="7" t="str">
        <f ca="1">VLOOKUP($Z896,Roles!$A:$B,2,FALSE)</f>
        <v>Intern</v>
      </c>
      <c r="AB896" s="6" t="e">
        <f t="shared" ca="1" si="176"/>
        <v>#N/A</v>
      </c>
      <c r="AC896" s="7" t="e">
        <f ca="1" xml:space="preserve">
IF(
  ISNA($AB896),
  NA(),
  VLOOKUP($AB896,Levels!$A:$B,2,FALSE)
)</f>
        <v>#N/A</v>
      </c>
      <c r="AD896" s="8">
        <f t="shared" ca="1" si="177"/>
        <v>37491</v>
      </c>
      <c r="AE896" s="6">
        <f ca="1">RANDBETWEEN(5,COUNTA('Recruitment source'!$A:$A) + 1)</f>
        <v>12</v>
      </c>
      <c r="AF896" s="6" t="str">
        <f ca="1">VLOOKUP($AE896,'Recruitment source'!$A:$B,2,FALSE)</f>
        <v xml:space="preserve"> recommendation of employee</v>
      </c>
      <c r="AG896" s="8" t="e">
        <f t="shared" ca="1" si="178"/>
        <v>#N/A</v>
      </c>
      <c r="AH896" s="6" t="e">
        <f t="shared" ca="1" si="179"/>
        <v>#N/A</v>
      </c>
      <c r="AI896" s="6" t="e">
        <f ca="1" xml:space="preserve">
IF(
  ISNA($AH896),
  NA(),
  VLOOKUP($AH896,'Reasons for dismissal'!$A:$B,2,FALSE)
)</f>
        <v>#N/A</v>
      </c>
      <c r="AJ896" s="6">
        <f t="shared" ca="1" si="180"/>
        <v>4</v>
      </c>
      <c r="AK896" s="1">
        <f t="shared" ca="1" si="181"/>
        <v>1205</v>
      </c>
      <c r="AL8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$A896  &amp; ", "   &amp;
$B896  &amp; ", "   &amp;
$D896  &amp; ", '"  &amp;
$I896  &amp; "', '" &amp;
$O896  &amp; "', "  &amp;
$S896  &amp; ", '"  &amp;
TEXT($U896,"dd/mm/aaaa")  &amp; "', "   &amp;
$V896  &amp; ", "   &amp;
$X896  &amp; ", "   &amp;
$Z896  &amp; ", "   &amp;
IF($AB896 &lt;&gt; "", $AB896, "NULL")  &amp; ", "   &amp;
$AK896  &amp; ");"</f>
        <v>#REF!</v>
      </c>
    </row>
    <row r="897" spans="1:38" x14ac:dyDescent="0.2">
      <c r="A897" s="7" cm="1">
        <f t="array" aca="1" ref="A897" ca="1">INDEX(Companies!$A:$A,RANDBETWEEN(2,COUNTA(Companies!$A:$A)),1)</f>
        <v>2</v>
      </c>
      <c r="B897" s="5">
        <f t="shared" si="169"/>
        <v>896</v>
      </c>
      <c r="C897" s="5" t="str" cm="1">
        <f t="array" ref="C897">SHA1HASH($B897)</f>
        <v>4ef47a459efc0cd5b5f9b48f87dcd9277d97129b</v>
      </c>
      <c r="D897" s="6">
        <f t="shared" ca="1" si="170"/>
        <v>1</v>
      </c>
      <c r="E897" s="7">
        <f ca="1">IF($B897 = 1 + N("Presidente"),
    127,
    IF($B897 = 2 + N("Vice-Presidente"),
        72,
        IF($B897 = 3 + N("Secretária bilíngue"),
            13,
            RANDBETWEEN(5,COUNT(Name!$A:$A) + 1)
        )
    )
)</f>
        <v>278</v>
      </c>
      <c r="F897" s="7" t="str">
        <f ca="1">VLOOKUP($E897,Name!$A:$B,2,FALSE)</f>
        <v>Mariana</v>
      </c>
      <c r="G897" s="7">
        <f ca="1" xml:space="preserve">
IF($B897 = 1,
    0,
    RANDBETWEEN(5,COUNT('Last name'!$A:$A) + 1)
)</f>
        <v>120</v>
      </c>
      <c r="H897" s="7" t="str">
        <f ca="1" xml:space="preserve">
IF($B897 = 1 + N("Presidente"),
    "de Orléans e Bragança",
    VLOOKUP($G897,'Last name'!$A:$B,2,FALSE) &amp; " " &amp; VLOOKUP(RANDBETWEEN(5,COUNT('Last name'!$A:$A) + 1),'Last name'!$A:$B,2,FALSE)
)</f>
        <v>Marques Soares</v>
      </c>
      <c r="I897" s="7" t="str">
        <f t="shared" ca="1" si="171"/>
        <v>Mariana Marques Soares</v>
      </c>
      <c r="J897" s="7" t="str" cm="1">
        <f t="array" aca="1" ref="J897" ca="1">SHA1HASH($I897)</f>
        <v>556b572cca29b27baa10b7a9c91a0fa50e285502</v>
      </c>
      <c r="K897" s="7" cm="1">
        <f t="array" aca="1" ref="K897" ca="1">INDEX(States!$A:$A,M897,1)</f>
        <v>5</v>
      </c>
      <c r="L897" s="7" t="str">
        <f ca="1">VLOOKUP($K897,Countries!$A:$B,2,FALSE)</f>
        <v>Portugal</v>
      </c>
      <c r="M897" s="7" cm="1">
        <f t="array" aca="1" ref="M897" ca="1">INDEX(States!$C:$C,RANDBETWEEN(5,COUNTA(States!$A:$A) + 1),1)</f>
        <v>21</v>
      </c>
      <c r="N897" s="7" t="str">
        <f ca="1">VLOOKUP($M897,States!$C:$D,2,FALSE)</f>
        <v>Guarda</v>
      </c>
      <c r="O897" s="7" t="str">
        <f ca="1">VLOOKUP($E897,Name!$A:$C,3,FALSE)</f>
        <v>F</v>
      </c>
      <c r="P897" s="7" t="str">
        <f ca="1">VLOOKUP($O897,Genders!$B:$C,2,FALSE)</f>
        <v>Female</v>
      </c>
      <c r="Q897" s="7" cm="1">
        <f t="array" aca="1" ref="Q897" ca="1">INDEX('Marital status'!$A:$A,RANDBETWEEN(5,COUNTA('Marital status'!$A:$A) + 1),1)</f>
        <v>6</v>
      </c>
      <c r="R897" s="7" t="str">
        <f ca="1">VLOOKUP($Q897,'Marital status'!$A:$B,2,FALSE)</f>
        <v>DIVORCED</v>
      </c>
      <c r="S897" s="7">
        <f t="shared" ca="1" si="172"/>
        <v>5</v>
      </c>
      <c r="T897" s="7" t="str">
        <f ca="1">VLOOKUP($S897,Ethnicities!$A:$B,2,FALSE)</f>
        <v>ASIAN</v>
      </c>
      <c r="U897" s="8">
        <f t="shared" ca="1" si="173"/>
        <v>24650</v>
      </c>
      <c r="V897" s="6">
        <f t="shared" ca="1" si="174"/>
        <v>7</v>
      </c>
      <c r="W897" s="8" t="str">
        <f ca="1">VLOOKUP($V897,'Background education'!$A:$B,2,FALSE)</f>
        <v>Undergraduate degree</v>
      </c>
      <c r="X897" s="7">
        <f ca="1" xml:space="preserve">
  IF(OR($Z897 = 5, $Z897 = 6, $Z897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897" s="7" t="str">
        <f ca="1">VLOOKUP($X897,Departments!$A:$B,2,FALSE)</f>
        <v xml:space="preserve"> Commercial</v>
      </c>
      <c r="Z897" s="6">
        <f t="shared" ca="1" si="175"/>
        <v>11</v>
      </c>
      <c r="AA897" s="7" t="str">
        <f ca="1">VLOOKUP($Z897,Roles!$A:$B,2,FALSE)</f>
        <v>Analyst</v>
      </c>
      <c r="AB897" s="6">
        <f t="shared" ca="1" si="176"/>
        <v>5</v>
      </c>
      <c r="AC897" s="7" t="str">
        <f ca="1" xml:space="preserve">
IF(
  ISNA($AB897),
  NA(),
  VLOOKUP($AB897,Levels!$A:$B,2,FALSE)
)</f>
        <v>Junior</v>
      </c>
      <c r="AD897" s="8">
        <f t="shared" ca="1" si="177"/>
        <v>42674</v>
      </c>
      <c r="AE897" s="6">
        <f ca="1">RANDBETWEEN(5,COUNTA('Recruitment source'!$A:$A) + 1)</f>
        <v>5</v>
      </c>
      <c r="AF897" s="6" t="str">
        <f ca="1">VLOOKUP($AE897,'Recruitment source'!$A:$B,2,FALSE)</f>
        <v>Indeed</v>
      </c>
      <c r="AG897" s="8" t="e">
        <f t="shared" ca="1" si="178"/>
        <v>#N/A</v>
      </c>
      <c r="AH897" s="6" t="e">
        <f t="shared" ca="1" si="179"/>
        <v>#N/A</v>
      </c>
      <c r="AI897" s="6" t="e">
        <f ca="1" xml:space="preserve">
IF(
  ISNA($AH897),
  NA(),
  VLOOKUP($AH897,'Reasons for dismissal'!$A:$B,2,FALSE)
)</f>
        <v>#N/A</v>
      </c>
      <c r="AJ897" s="6">
        <f t="shared" ca="1" si="180"/>
        <v>4</v>
      </c>
      <c r="AK897" s="1">
        <f t="shared" ca="1" si="181"/>
        <v>2580</v>
      </c>
      <c r="AL8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$A897  &amp; ", "   &amp;
$B897  &amp; ", "   &amp;
$D897  &amp; ", '"  &amp;
$I897  &amp; "', '" &amp;
$O897  &amp; "', "  &amp;
$S897  &amp; ", '"  &amp;
TEXT($U897,"dd/mm/aaaa")  &amp; "', "   &amp;
$V897  &amp; ", "   &amp;
$X897  &amp; ", "   &amp;
$Z897  &amp; ", "   &amp;
IF($AB897 &lt;&gt; "", $AB897, "NULL")  &amp; ", "   &amp;
$AK897  &amp; ");"</f>
        <v>#REF!</v>
      </c>
    </row>
    <row r="898" spans="1:38" x14ac:dyDescent="0.2">
      <c r="A898" s="7" cm="1">
        <f t="array" aca="1" ref="A898" ca="1">INDEX(Companies!$A:$A,RANDBETWEEN(2,COUNTA(Companies!$A:$A)),1)</f>
        <v>2</v>
      </c>
      <c r="B898" s="5">
        <f t="shared" si="169"/>
        <v>897</v>
      </c>
      <c r="C898" s="5" t="str" cm="1">
        <f t="array" ref="C898">SHA1HASH($B898)</f>
        <v>0bab1dd8bdb38481cdd144b3acb6368847c0c662</v>
      </c>
      <c r="D898" s="6">
        <f t="shared" ca="1" si="170"/>
        <v>1</v>
      </c>
      <c r="E898" s="7">
        <f ca="1">IF($B898 = 1 + N("Presidente"),
    127,
    IF($B898 = 2 + N("Vice-Presidente"),
        72,
        IF($B898 = 3 + N("Secretária bilíngue"),
            13,
            RANDBETWEEN(5,COUNT(Name!$A:$A) + 1)
        )
    )
)</f>
        <v>68</v>
      </c>
      <c r="F898" s="7" t="str">
        <f ca="1">VLOOKUP($E898,Name!$A:$B,2,FALSE)</f>
        <v>Benício</v>
      </c>
      <c r="G898" s="7">
        <f ca="1" xml:space="preserve">
IF($B898 = 1,
    0,
    RANDBETWEEN(5,COUNT('Last name'!$A:$A) + 1)
)</f>
        <v>5</v>
      </c>
      <c r="H898" s="7" t="str">
        <f ca="1" xml:space="preserve">
IF($B898 = 1 + N("Presidente"),
    "de Orléans e Bragança",
    VLOOKUP($G898,'Last name'!$A:$B,2,FALSE) &amp; " " &amp; VLOOKUP(RANDBETWEEN(5,COUNT('Last name'!$A:$A) + 1),'Last name'!$A:$B,2,FALSE)
)</f>
        <v>Abranches Alcantara</v>
      </c>
      <c r="I898" s="7" t="str">
        <f t="shared" ca="1" si="171"/>
        <v>Benício Abranches Alcantara</v>
      </c>
      <c r="J898" s="7" t="str" cm="1">
        <f t="array" aca="1" ref="J898" ca="1">SHA1HASH($I898)</f>
        <v>e24221fe5869173a517245a2b87d265b428af4da</v>
      </c>
      <c r="K898" s="7" cm="1">
        <f t="array" aca="1" ref="K898" ca="1">INDEX(States!$A:$A,M898,1)</f>
        <v>5</v>
      </c>
      <c r="L898" s="7" t="str">
        <f ca="1">VLOOKUP($K898,Countries!$A:$B,2,FALSE)</f>
        <v>Portugal</v>
      </c>
      <c r="M898" s="7" cm="1">
        <f t="array" aca="1" ref="M898" ca="1">INDEX(States!$C:$C,RANDBETWEEN(5,COUNTA(States!$A:$A) + 1),1)</f>
        <v>5</v>
      </c>
      <c r="N898" s="7" t="str">
        <f ca="1">VLOOKUP($M898,States!$C:$D,2,FALSE)</f>
        <v xml:space="preserve"> Lisboa</v>
      </c>
      <c r="O898" s="7" t="str">
        <f ca="1">VLOOKUP($E898,Name!$A:$C,3,FALSE)</f>
        <v>M</v>
      </c>
      <c r="P898" s="7" t="str">
        <f ca="1">VLOOKUP($O898,Genders!$B:$C,2,FALSE)</f>
        <v>Male</v>
      </c>
      <c r="Q898" s="7" cm="1">
        <f t="array" aca="1" ref="Q898" ca="1">INDEX('Marital status'!$A:$A,RANDBETWEEN(5,COUNTA('Marital status'!$A:$A) + 1),1)</f>
        <v>6</v>
      </c>
      <c r="R898" s="7" t="str">
        <f ca="1">VLOOKUP($Q898,'Marital status'!$A:$B,2,FALSE)</f>
        <v>DIVORCED</v>
      </c>
      <c r="S898" s="7">
        <f t="shared" ca="1" si="172"/>
        <v>5</v>
      </c>
      <c r="T898" s="7" t="str">
        <f ca="1">VLOOKUP($S898,Ethnicities!$A:$B,2,FALSE)</f>
        <v>ASIAN</v>
      </c>
      <c r="U898" s="8">
        <f t="shared" ca="1" si="173"/>
        <v>27351</v>
      </c>
      <c r="V898" s="6">
        <f t="shared" ca="1" si="174"/>
        <v>7</v>
      </c>
      <c r="W898" s="8" t="str">
        <f ca="1">VLOOKUP($V898,'Background education'!$A:$B,2,FALSE)</f>
        <v>Undergraduate degree</v>
      </c>
      <c r="X898" s="7">
        <f ca="1" xml:space="preserve">
  IF(OR($Z898 = 5, $Z898 = 6, $Z898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898" s="7" t="str">
        <f ca="1">VLOOKUP($X898,Departments!$A:$B,2,FALSE)</f>
        <v>Operations</v>
      </c>
      <c r="Z898" s="6">
        <f t="shared" ca="1" si="175"/>
        <v>9</v>
      </c>
      <c r="AA898" s="7" t="str">
        <f ca="1">VLOOKUP($Z898,Roles!$A:$B,2,FALSE)</f>
        <v>Intern</v>
      </c>
      <c r="AB898" s="6" t="e">
        <f t="shared" ca="1" si="176"/>
        <v>#N/A</v>
      </c>
      <c r="AC898" s="7" t="e">
        <f ca="1" xml:space="preserve">
IF(
  ISNA($AB898),
  NA(),
  VLOOKUP($AB898,Levels!$A:$B,2,FALSE)
)</f>
        <v>#N/A</v>
      </c>
      <c r="AD898" s="8">
        <f t="shared" ca="1" si="177"/>
        <v>41845</v>
      </c>
      <c r="AE898" s="6">
        <f ca="1">RANDBETWEEN(5,COUNTA('Recruitment source'!$A:$A) + 1)</f>
        <v>13</v>
      </c>
      <c r="AF898" s="6" t="str">
        <f ca="1">VLOOKUP($AE898,'Recruitment source'!$A:$B,2,FALSE)</f>
        <v>Google</v>
      </c>
      <c r="AG898" s="8" t="e">
        <f t="shared" ca="1" si="178"/>
        <v>#N/A</v>
      </c>
      <c r="AH898" s="6" t="e">
        <f t="shared" ca="1" si="179"/>
        <v>#N/A</v>
      </c>
      <c r="AI898" s="6" t="e">
        <f ca="1" xml:space="preserve">
IF(
  ISNA($AH898),
  NA(),
  VLOOKUP($AH898,'Reasons for dismissal'!$A:$B,2,FALSE)
)</f>
        <v>#N/A</v>
      </c>
      <c r="AJ898" s="6">
        <f t="shared" ca="1" si="180"/>
        <v>5</v>
      </c>
      <c r="AK898" s="1">
        <f t="shared" ca="1" si="181"/>
        <v>1205</v>
      </c>
      <c r="AL8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$A898  &amp; ", "   &amp;
$B898  &amp; ", "   &amp;
$D898  &amp; ", '"  &amp;
$I898  &amp; "', '" &amp;
$O898  &amp; "', "  &amp;
$S898  &amp; ", '"  &amp;
TEXT($U898,"dd/mm/aaaa")  &amp; "', "   &amp;
$V898  &amp; ", "   &amp;
$X898  &amp; ", "   &amp;
$Z898  &amp; ", "   &amp;
IF($AB898 &lt;&gt; "", $AB898, "NULL")  &amp; ", "   &amp;
$AK898  &amp; ");"</f>
        <v>#REF!</v>
      </c>
    </row>
    <row r="899" spans="1:38" x14ac:dyDescent="0.2">
      <c r="A899" s="7" cm="1">
        <f t="array" aca="1" ref="A899" ca="1">INDEX(Companies!$A:$A,RANDBETWEEN(2,COUNTA(Companies!$A:$A)),1)</f>
        <v>2</v>
      </c>
      <c r="B899" s="5">
        <f t="shared" ref="B899:B962" si="182">ROW() - 1</f>
        <v>898</v>
      </c>
      <c r="C899" s="5" t="str" cm="1">
        <f t="array" ref="C899">SHA1HASH($B899)</f>
        <v>6b2e24cf8d9de573219178fdf7baa3a32db4c4c2</v>
      </c>
      <c r="D899" s="6">
        <f t="shared" ref="D899:D962" ca="1" si="183">IF(ISNA($AG899),1,0)</f>
        <v>1</v>
      </c>
      <c r="E899" s="7">
        <f ca="1">IF($B899 = 1 + N("Presidente"),
    127,
    IF($B899 = 2 + N("Vice-Presidente"),
        72,
        IF($B899 = 3 + N("Secretária bilíngue"),
            13,
            RANDBETWEEN(5,COUNT(Name!$A:$A) + 1)
        )
    )
)</f>
        <v>115</v>
      </c>
      <c r="F899" s="7" t="str">
        <f ca="1">VLOOKUP($E899,Name!$A:$B,2,FALSE)</f>
        <v>Dulce</v>
      </c>
      <c r="G899" s="7">
        <f ca="1" xml:space="preserve">
IF($B899 = 1,
    0,
    RANDBETWEEN(5,COUNT('Last name'!$A:$A) + 1)
)</f>
        <v>35</v>
      </c>
      <c r="H899" s="7" t="str">
        <f ca="1" xml:space="preserve">
IF($B899 = 1 + N("Presidente"),
    "de Orléans e Bragança",
    VLOOKUP($G899,'Last name'!$A:$B,2,FALSE) &amp; " " &amp; VLOOKUP(RANDBETWEEN(5,COUNT('Last name'!$A:$A) + 1),'Last name'!$A:$B,2,FALSE)
)</f>
        <v>Barroso Dantas</v>
      </c>
      <c r="I899" s="7" t="str">
        <f t="shared" ref="I899:I962" ca="1" si="184">$F899 &amp; " " &amp; $H899</f>
        <v>Dulce Barroso Dantas</v>
      </c>
      <c r="J899" s="7" t="str" cm="1">
        <f t="array" aca="1" ref="J899" ca="1">SHA1HASH($I899)</f>
        <v>537aa6eea4a84168eca66b91d1ac2aa51b54fa6d</v>
      </c>
      <c r="K899" s="7" cm="1">
        <f t="array" aca="1" ref="K899" ca="1">INDEX(States!$A:$A,M899,1)</f>
        <v>5</v>
      </c>
      <c r="L899" s="7" t="str">
        <f ca="1">VLOOKUP($K899,Countries!$A:$B,2,FALSE)</f>
        <v>Portugal</v>
      </c>
      <c r="M899" s="7" cm="1">
        <f t="array" aca="1" ref="M899" ca="1">INDEX(States!$C:$C,RANDBETWEEN(5,COUNTA(States!$A:$A) + 1),1)</f>
        <v>24</v>
      </c>
      <c r="N899" s="7" t="str">
        <f ca="1">VLOOKUP($M899,States!$C:$D,2,FALSE)</f>
        <v>Brangança</v>
      </c>
      <c r="O899" s="7" t="str">
        <f ca="1">VLOOKUP($E899,Name!$A:$C,3,FALSE)</f>
        <v>F</v>
      </c>
      <c r="P899" s="7" t="str">
        <f ca="1">VLOOKUP($O899,Genders!$B:$C,2,FALSE)</f>
        <v>Female</v>
      </c>
      <c r="Q899" s="7" cm="1">
        <f t="array" aca="1" ref="Q899" ca="1">INDEX('Marital status'!$A:$A,RANDBETWEEN(5,COUNTA('Marital status'!$A:$A) + 1),1)</f>
        <v>5</v>
      </c>
      <c r="R899" s="7" t="str">
        <f ca="1">VLOOKUP($Q899,'Marital status'!$A:$B,2,FALSE)</f>
        <v xml:space="preserve"> Separated </v>
      </c>
      <c r="S899" s="7">
        <f t="shared" ref="S899:S962" ca="1" si="185" xml:space="preserve">
IF(AND($Z899 &gt;= 5, $Z899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899" s="7" t="str">
        <f ca="1">VLOOKUP($S899,Ethnicities!$A:$B,2,FALSE)</f>
        <v>ASIAN</v>
      </c>
      <c r="U899" s="8">
        <f t="shared" ref="U899:U962" ca="1" si="186" xml:space="preserve">
IF($Z899 = 5 + N("CEO"),
    TODAY() - 16340,
    IF($Z899 = 8 + N("Secretary"),
        RANDBETWEEN(TODAY() - 12418.5, TODAY()-6574.5),
        IF(OR($Z899 = 7, $Z899 = 14),
            RANDBETWEEN(TODAY() - 16071, TODAY() - 8766),
            IF(OR($Z899 = 13, $Z899 = 12, $Z899 = 11),
                RANDBETWEEN(TODAY() - 27393.75, TODAY() - 12783.75),
                RANDBETWEEN(TODAY() - 27393.75, TODAY()-10957.5)
            )
        )
    )
)</f>
        <v>26741</v>
      </c>
      <c r="V899" s="6">
        <f t="shared" ref="V899:V962" ca="1" si="187" xml:space="preserve">
IF(OR($Z899 = 5, $Z899 = 6) + N("Se for presidente ou vice-presidente"),
    10 + N("Doutor"),
    IF($Z899 = 7 + N("Se for diretor"),
        RANDBETWEEN(8,10) + N("Graduate school or Master’s degree or Doctorate"),
        IF($Z899 = 14 + N("If a manager"),
            RANDBETWEEN(7,9),
            IF(OR($Z899 = 13, $Z899 = 12, $Z899 = 11) + N("If coordinator or specialist or analyst"),
                RANDBETWEEN(7,8),
                7
            )
        )
    )
)</f>
        <v>7</v>
      </c>
      <c r="W899" s="8" t="str">
        <f ca="1">VLOOKUP($V899,'Background education'!$A:$B,2,FALSE)</f>
        <v>Undergraduate degree</v>
      </c>
      <c r="X899" s="7">
        <f ca="1" xml:space="preserve">
  IF(OR($Z899 = 5, $Z899 = 6, $Z899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899" s="7" t="str">
        <f ca="1">VLOOKUP($X899,Departments!$A:$B,2,FALSE)</f>
        <v>Administration</v>
      </c>
      <c r="Z899" s="6">
        <f t="shared" ref="Z899:Z962" ca="1" si="188" xml:space="preserve">
IF($B899 = 1 + N("Se matrícula for 1"),
  5 + N("Presidente"),
  IF($B899 = 2 + N("Se matrícula for 2"),
    6 + N("Vice-presidente"),
    IF($B899 = 3 + N("Se matrícula for 3"),
      8 + N("Secretária bilíngue"),
      IF(AND($B899 &gt;= 4, $B899 &lt;=14),
        7 + N("Diretor"),
        IF(AND($B899 &gt;= 15, $B899 &lt;= 25),
          14 + N("Manager"),
          IF(AND($B899 &gt;= 26, $B899 &lt;= 36),
            13 + N("Coordinador"),
            IF(AND($B899 &gt;= 37, $B899 &lt;= 47),
              12 + N("Especialista"),
                IF(MOD($B899,2) = 0,
                  11 + N("Analista"),
                  RANDBETWEEN(9,10) + N("Estagiário ou Trainee")
                )
            )
          )
        )
      )
    )
  )
)</f>
        <v>11</v>
      </c>
      <c r="AA899" s="7" t="str">
        <f ca="1">VLOOKUP($Z899,Roles!$A:$B,2,FALSE)</f>
        <v>Analyst</v>
      </c>
      <c r="AB899" s="6">
        <f t="shared" ref="AB899:AB962" ca="1" si="189" xml:space="preserve">
IF($Z899 = 11 + N("Analyst"),
    RANDBETWEEN(5, 7) + N("Jr, Pleno, Sr"),
    NA()
)</f>
        <v>5</v>
      </c>
      <c r="AC899" s="7" t="str">
        <f ca="1" xml:space="preserve">
IF(
  ISNA($AB899),
  NA(),
  VLOOKUP($AB899,Levels!$A:$B,2,FALSE)
)</f>
        <v>Junior</v>
      </c>
      <c r="AD899" s="8">
        <f t="shared" ref="AD899:AD962" ca="1" si="190" xml:space="preserve">
IF(
  OR(
    $Z899=5,$Z899=6,$Z899=7,$Z899=8,$Z899=14
  ),
  36161,
  IF(
     (
      (TODAY() - $U899) / 365
     ) &lt; 19,
      TODAY(),
      RANDBETWEEN(36161,TODAY())
  )
)</f>
        <v>39644</v>
      </c>
      <c r="AE899" s="6">
        <f ca="1">RANDBETWEEN(5,COUNTA('Recruitment source'!$A:$A) + 1)</f>
        <v>6</v>
      </c>
      <c r="AF899" s="6" t="str">
        <f ca="1">VLOOKUP($AE899,'Recruitment source'!$A:$B,2,FALSE)</f>
        <v>Learn4Good</v>
      </c>
      <c r="AG899" s="8" t="e">
        <f t="shared" ref="AG899:AG962" ca="1" si="191" xml:space="preserve">
IF(MOD(
     ROW(),111
   )=0,
   RANDBETWEEN($AD899 + 1,TODAY() - 1),NA()
)</f>
        <v>#N/A</v>
      </c>
      <c r="AH899" s="6" t="e">
        <f t="shared" ref="AH899:AH962" ca="1" si="192" xml:space="preserve">
IF(
  ISNA(AG899),
  NA(),
  RANDBETWEEN(5,IF($O899="F",13,12))
)</f>
        <v>#N/A</v>
      </c>
      <c r="AI899" s="6" t="e">
        <f ca="1" xml:space="preserve">
IF(
  ISNA($AH899),
  NA(),
  VLOOKUP($AH899,'Reasons for dismissal'!$A:$B,2,FALSE)
)</f>
        <v>#N/A</v>
      </c>
      <c r="AJ899" s="6">
        <f t="shared" ref="AJ899:AJ962" ca="1" si="193" xml:space="preserve">
IF(
 ISNA($AG899),
 IF(
   $Z899=5,
   5,
   IF(
     OR($Z899=6,$Z899=7,$Z899=14,8),
     RANDBETWEEN(4,5),
     IF(
       OR($Z899=12,$Z899=13),
       RANDBETWEEN(3,5),
       RANDBETWEEN(1,5)
     )
   )
 ),
 RANDBETWEEN(1,3)
)</f>
        <v>5</v>
      </c>
      <c r="AK899" s="1">
        <f t="shared" ref="AK899:AK962" ca="1" si="194" xml:space="preserve">
IF($Z899 = 5 + N("Presidente"),
    27000,
    IF($Z899 = 6 + N("Vice-presidente"),
        23000,
        IF(OR($Z899 = 8, $Z899= 13, $Z899 = 12) + N("Secretária bilíngue ou coordenador ou especialista"),
            8000,
            IF($Z899 = 7 + N("Diretor"),
                15000,
                IF($Z899 = 14 + N("Gerente"),
                    12000,
                    IF($Z899 = 9 + N("Estagiário"),
                        705,
                        IF($Z899 = 10 + N("Trainee"),
                            805,
                            IF($Z899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IF($V899 = 7,
  500,
  IF($V899 = 8,
    1000,
    IF($V899 = 9,
      1500,
      IF($V899 = 10,
        2000,
        0
      )
    )
  )
)
+
N("Adicional no salário por área")
+
IF($X899 = 14 + N("Tecnologia da Informação"),
  120,
  IF($X899 = 16 + N("Vendas"),
    110,
    IF($X899 = 15 + N("Jurídico"),
      100,
      IF(OR($X899 = 8, $X899 = 9, $X899 = 11) + N("Recursos humanos ou comercial ou comunicação e marketing"),
        80,
        0
      )
    )
  )
)
+
N("Adicionando pegadinha")
+
IF(AND($X899 = 16, $V899 = 9, $Z899 = 11) + N("Se for de vendas, com mestrado, analista sênior"),
  IF($S899 = 5,
    100,
    0
  )
  +
  IF($O899 = "M",
    200,
    0
  ),
  0
)</f>
        <v>2500</v>
      </c>
      <c r="AL8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$A899  &amp; ", "   &amp;
$B899  &amp; ", "   &amp;
$D899  &amp; ", '"  &amp;
$I899  &amp; "', '" &amp;
$O899  &amp; "', "  &amp;
$S899  &amp; ", '"  &amp;
TEXT($U899,"dd/mm/aaaa")  &amp; "', "   &amp;
$V899  &amp; ", "   &amp;
$X899  &amp; ", "   &amp;
$Z899  &amp; ", "   &amp;
IF($AB899 &lt;&gt; "", $AB899, "NULL")  &amp; ", "   &amp;
$AK899  &amp; ");"</f>
        <v>#REF!</v>
      </c>
    </row>
    <row r="900" spans="1:38" x14ac:dyDescent="0.2">
      <c r="A900" s="7" cm="1">
        <f t="array" aca="1" ref="A900" ca="1">INDEX(Companies!$A:$A,RANDBETWEEN(2,COUNTA(Companies!$A:$A)),1)</f>
        <v>2</v>
      </c>
      <c r="B900" s="5">
        <f t="shared" si="182"/>
        <v>899</v>
      </c>
      <c r="C900" s="5" t="str" cm="1">
        <f t="array" ref="C900">SHA1HASH($B900)</f>
        <v>49ca49195c1b0aa585c76d6fa558694c89a7cba1</v>
      </c>
      <c r="D900" s="6">
        <f t="shared" ca="1" si="183"/>
        <v>1</v>
      </c>
      <c r="E900" s="7">
        <f ca="1">IF($B900 = 1 + N("Presidente"),
    127,
    IF($B900 = 2 + N("Vice-Presidente"),
        72,
        IF($B900 = 3 + N("Secretária bilíngue"),
            13,
            RANDBETWEEN(5,COUNT(Name!$A:$A) + 1)
        )
    )
)</f>
        <v>66</v>
      </c>
      <c r="F900" s="7" t="str">
        <f ca="1">VLOOKUP($E900,Name!$A:$B,2,FALSE)</f>
        <v>Bartolomeo</v>
      </c>
      <c r="G900" s="7">
        <f ca="1" xml:space="preserve">
IF($B900 = 1,
    0,
    RANDBETWEEN(5,COUNT('Last name'!$A:$A) + 1)
)</f>
        <v>164</v>
      </c>
      <c r="H900" s="7" t="str">
        <f ca="1" xml:space="preserve">
IF($B900 = 1 + N("Presidente"),
    "de Orléans e Bragança",
    VLOOKUP($G900,'Last name'!$A:$B,2,FALSE) &amp; " " &amp; VLOOKUP(RANDBETWEEN(5,COUNT('Last name'!$A:$A) + 1),'Last name'!$A:$B,2,FALSE)
)</f>
        <v>Rizzo Russo</v>
      </c>
      <c r="I900" s="7" t="str">
        <f t="shared" ca="1" si="184"/>
        <v>Bartolomeo Rizzo Russo</v>
      </c>
      <c r="J900" s="7" t="str" cm="1">
        <f t="array" aca="1" ref="J900" ca="1">SHA1HASH($I900)</f>
        <v>eb2da544210929fb7c95301271e681b1857aeec3</v>
      </c>
      <c r="K900" s="7" cm="1">
        <f t="array" aca="1" ref="K900" ca="1">INDEX(States!$A:$A,M900,1)</f>
        <v>5</v>
      </c>
      <c r="L900" s="7" t="str">
        <f ca="1">VLOOKUP($K900,Countries!$A:$B,2,FALSE)</f>
        <v>Portugal</v>
      </c>
      <c r="M900" s="7" cm="1">
        <f t="array" aca="1" ref="M900" ca="1">INDEX(States!$C:$C,RANDBETWEEN(5,COUNTA(States!$A:$A) + 1),1)</f>
        <v>14</v>
      </c>
      <c r="N900" s="7" t="str">
        <f ca="1">VLOOKUP($M900,States!$C:$D,2,FALSE)</f>
        <v>Madeira</v>
      </c>
      <c r="O900" s="7" t="str">
        <f ca="1">VLOOKUP($E900,Name!$A:$C,3,FALSE)</f>
        <v>M</v>
      </c>
      <c r="P900" s="7" t="str">
        <f ca="1">VLOOKUP($O900,Genders!$B:$C,2,FALSE)</f>
        <v>Male</v>
      </c>
      <c r="Q900" s="7" cm="1">
        <f t="array" aca="1" ref="Q900" ca="1">INDEX('Marital status'!$A:$A,RANDBETWEEN(5,COUNTA('Marital status'!$A:$A) + 1),1)</f>
        <v>5</v>
      </c>
      <c r="R900" s="7" t="str">
        <f ca="1">VLOOKUP($Q900,'Marital status'!$A:$B,2,FALSE)</f>
        <v xml:space="preserve"> Separated </v>
      </c>
      <c r="S900" s="7">
        <f t="shared" ca="1" si="185"/>
        <v>5</v>
      </c>
      <c r="T900" s="7" t="str">
        <f ca="1">VLOOKUP($S900,Ethnicities!$A:$B,2,FALSE)</f>
        <v>ASIAN</v>
      </c>
      <c r="U900" s="8">
        <f t="shared" ca="1" si="186"/>
        <v>29206</v>
      </c>
      <c r="V900" s="6">
        <f t="shared" ca="1" si="187"/>
        <v>7</v>
      </c>
      <c r="W900" s="8" t="str">
        <f ca="1">VLOOKUP($V900,'Background education'!$A:$B,2,FALSE)</f>
        <v>Undergraduate degree</v>
      </c>
      <c r="X900" s="7">
        <f ca="1" xml:space="preserve">
  IF(OR($Z900 = 5, $Z900 = 6, $Z900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900" s="7" t="str">
        <f ca="1">VLOOKUP($X900,Departments!$A:$B,2,FALSE)</f>
        <v>Operations</v>
      </c>
      <c r="Z900" s="6">
        <f t="shared" ca="1" si="188"/>
        <v>10</v>
      </c>
      <c r="AA900" s="7" t="str">
        <f ca="1">VLOOKUP($Z900,Roles!$A:$B,2,FALSE)</f>
        <v>Trainee</v>
      </c>
      <c r="AB900" s="6" t="e">
        <f t="shared" ca="1" si="189"/>
        <v>#N/A</v>
      </c>
      <c r="AC900" s="7" t="e">
        <f ca="1" xml:space="preserve">
IF(
  ISNA($AB900),
  NA(),
  VLOOKUP($AB900,Levels!$A:$B,2,FALSE)
)</f>
        <v>#N/A</v>
      </c>
      <c r="AD900" s="8">
        <f t="shared" ca="1" si="190"/>
        <v>37472</v>
      </c>
      <c r="AE900" s="6">
        <f ca="1">RANDBETWEEN(5,COUNTA('Recruitment source'!$A:$A) + 1)</f>
        <v>5</v>
      </c>
      <c r="AF900" s="6" t="str">
        <f ca="1">VLOOKUP($AE900,'Recruitment source'!$A:$B,2,FALSE)</f>
        <v>Indeed</v>
      </c>
      <c r="AG900" s="8" t="e">
        <f t="shared" ca="1" si="191"/>
        <v>#N/A</v>
      </c>
      <c r="AH900" s="6" t="e">
        <f t="shared" ca="1" si="192"/>
        <v>#N/A</v>
      </c>
      <c r="AI900" s="6" t="e">
        <f ca="1" xml:space="preserve">
IF(
  ISNA($AH900),
  NA(),
  VLOOKUP($AH900,'Reasons for dismissal'!$A:$B,2,FALSE)
)</f>
        <v>#N/A</v>
      </c>
      <c r="AJ900" s="6">
        <f t="shared" ca="1" si="193"/>
        <v>4</v>
      </c>
      <c r="AK900" s="1">
        <f t="shared" ca="1" si="194"/>
        <v>1305</v>
      </c>
      <c r="AL9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$A900  &amp; ", "   &amp;
$B900  &amp; ", "   &amp;
$D900  &amp; ", '"  &amp;
$I900  &amp; "', '" &amp;
$O900  &amp; "', "  &amp;
$S900  &amp; ", '"  &amp;
TEXT($U900,"dd/mm/aaaa")  &amp; "', "   &amp;
$V900  &amp; ", "   &amp;
$X900  &amp; ", "   &amp;
$Z900  &amp; ", "   &amp;
IF($AB900 &lt;&gt; "", $AB900, "NULL")  &amp; ", "   &amp;
$AK900  &amp; ");"</f>
        <v>#REF!</v>
      </c>
    </row>
    <row r="901" spans="1:38" x14ac:dyDescent="0.2">
      <c r="A901" s="7" cm="1">
        <f t="array" aca="1" ref="A901" ca="1">INDEX(Companies!$A:$A,RANDBETWEEN(2,COUNTA(Companies!$A:$A)),1)</f>
        <v>2</v>
      </c>
      <c r="B901" s="5">
        <f t="shared" si="182"/>
        <v>900</v>
      </c>
      <c r="C901" s="5" t="str" cm="1">
        <f t="array" ref="C901">SHA1HASH($B901)</f>
        <v>28cc2209b234d9183848f1c6a8ff13e0311057b9</v>
      </c>
      <c r="D901" s="6">
        <f t="shared" ca="1" si="183"/>
        <v>1</v>
      </c>
      <c r="E901" s="7">
        <f ca="1">IF($B901 = 1 + N("Presidente"),
    127,
    IF($B901 = 2 + N("Vice-Presidente"),
        72,
        IF($B901 = 3 + N("Secretária bilíngue"),
            13,
            RANDBETWEEN(5,COUNT(Name!$A:$A) + 1)
        )
    )
)</f>
        <v>149</v>
      </c>
      <c r="F901" s="7" t="str">
        <f ca="1">VLOOKUP($E901,Name!$A:$B,2,FALSE)</f>
        <v>Gabriel</v>
      </c>
      <c r="G901" s="7">
        <f ca="1" xml:space="preserve">
IF($B901 = 1,
    0,
    RANDBETWEEN(5,COUNT('Last name'!$A:$A) + 1)
)</f>
        <v>99</v>
      </c>
      <c r="H901" s="7" t="str">
        <f ca="1" xml:space="preserve">
IF($B901 = 1 + N("Presidente"),
    "de Orléans e Bragança",
    VLOOKUP($G901,'Last name'!$A:$B,2,FALSE) &amp; " " &amp; VLOOKUP(RANDBETWEEN(5,COUNT('Last name'!$A:$A) + 1),'Last name'!$A:$B,2,FALSE)
)</f>
        <v>Gomes Rizzo</v>
      </c>
      <c r="I901" s="7" t="str">
        <f t="shared" ca="1" si="184"/>
        <v>Gabriel Gomes Rizzo</v>
      </c>
      <c r="J901" s="7" t="str" cm="1">
        <f t="array" aca="1" ref="J901" ca="1">SHA1HASH($I901)</f>
        <v>7e63ac5d5137bf7b8317897154f32f0a0a073cb4</v>
      </c>
      <c r="K901" s="7" cm="1">
        <f t="array" aca="1" ref="K901" ca="1">INDEX(States!$A:$A,M901,1)</f>
        <v>5</v>
      </c>
      <c r="L901" s="7" t="str">
        <f ca="1">VLOOKUP($K901,Countries!$A:$B,2,FALSE)</f>
        <v>Portugal</v>
      </c>
      <c r="M901" s="7" cm="1">
        <f t="array" aca="1" ref="M901" ca="1">INDEX(States!$C:$C,RANDBETWEEN(5,COUNTA(States!$A:$A) + 1),1)</f>
        <v>23</v>
      </c>
      <c r="N901" s="7" t="str">
        <f ca="1">VLOOKUP($M901,States!$C:$D,2,FALSE)</f>
        <v>Viana do Castelo</v>
      </c>
      <c r="O901" s="7" t="str">
        <f ca="1">VLOOKUP($E901,Name!$A:$C,3,FALSE)</f>
        <v>M</v>
      </c>
      <c r="P901" s="7" t="str">
        <f ca="1">VLOOKUP($O901,Genders!$B:$C,2,FALSE)</f>
        <v>Male</v>
      </c>
      <c r="Q901" s="7" cm="1">
        <f t="array" aca="1" ref="Q901" ca="1">INDEX('Marital status'!$A:$A,RANDBETWEEN(5,COUNTA('Marital status'!$A:$A) + 1),1)</f>
        <v>6</v>
      </c>
      <c r="R901" s="7" t="str">
        <f ca="1">VLOOKUP($Q901,'Marital status'!$A:$B,2,FALSE)</f>
        <v>DIVORCED</v>
      </c>
      <c r="S901" s="7">
        <f t="shared" ca="1" si="185"/>
        <v>5</v>
      </c>
      <c r="T901" s="7" t="str">
        <f ca="1">VLOOKUP($S901,Ethnicities!$A:$B,2,FALSE)</f>
        <v>ASIAN</v>
      </c>
      <c r="U901" s="8">
        <f t="shared" ca="1" si="186"/>
        <v>26731</v>
      </c>
      <c r="V901" s="6">
        <f t="shared" ca="1" si="187"/>
        <v>7</v>
      </c>
      <c r="W901" s="8" t="str">
        <f ca="1">VLOOKUP($V901,'Background education'!$A:$B,2,FALSE)</f>
        <v>Undergraduate degree</v>
      </c>
      <c r="X901" s="7">
        <f ca="1" xml:space="preserve">
  IF(OR($Z901 = 5, $Z901 = 6, $Z901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901" s="7" t="str">
        <f ca="1">VLOOKUP($X901,Departments!$A:$B,2,FALSE)</f>
        <v>Finance</v>
      </c>
      <c r="Z901" s="6">
        <f t="shared" ca="1" si="188"/>
        <v>11</v>
      </c>
      <c r="AA901" s="7" t="str">
        <f ca="1">VLOOKUP($Z901,Roles!$A:$B,2,FALSE)</f>
        <v>Analyst</v>
      </c>
      <c r="AB901" s="6">
        <f t="shared" ca="1" si="189"/>
        <v>5</v>
      </c>
      <c r="AC901" s="7" t="str">
        <f ca="1" xml:space="preserve">
IF(
  ISNA($AB901),
  NA(),
  VLOOKUP($AB901,Levels!$A:$B,2,FALSE)
)</f>
        <v>Junior</v>
      </c>
      <c r="AD901" s="8">
        <f t="shared" ca="1" si="190"/>
        <v>40464</v>
      </c>
      <c r="AE901" s="6">
        <f ca="1">RANDBETWEEN(5,COUNTA('Recruitment source'!$A:$A) + 1)</f>
        <v>8</v>
      </c>
      <c r="AF901" s="6" t="str">
        <f ca="1">VLOOKUP($AE901,'Recruitment source'!$A:$B,2,FALSE)</f>
        <v>Net Empregos</v>
      </c>
      <c r="AG901" s="8" t="e">
        <f t="shared" ca="1" si="191"/>
        <v>#N/A</v>
      </c>
      <c r="AH901" s="6" t="e">
        <f t="shared" ca="1" si="192"/>
        <v>#N/A</v>
      </c>
      <c r="AI901" s="6" t="e">
        <f ca="1" xml:space="preserve">
IF(
  ISNA($AH901),
  NA(),
  VLOOKUP($AH901,'Reasons for dismissal'!$A:$B,2,FALSE)
)</f>
        <v>#N/A</v>
      </c>
      <c r="AJ901" s="6">
        <f t="shared" ca="1" si="193"/>
        <v>5</v>
      </c>
      <c r="AK901" s="1">
        <f t="shared" ca="1" si="194"/>
        <v>2500</v>
      </c>
      <c r="AL9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$A901  &amp; ", "   &amp;
$B901  &amp; ", "   &amp;
$D901  &amp; ", '"  &amp;
$I901  &amp; "', '" &amp;
$O901  &amp; "', "  &amp;
$S901  &amp; ", '"  &amp;
TEXT($U901,"dd/mm/aaaa")  &amp; "', "   &amp;
$V901  &amp; ", "   &amp;
$X901  &amp; ", "   &amp;
$Z901  &amp; ", "   &amp;
IF($AB901 &lt;&gt; "", $AB901, "NULL")  &amp; ", "   &amp;
$AK901  &amp; ");"</f>
        <v>#REF!</v>
      </c>
    </row>
    <row r="902" spans="1:38" x14ac:dyDescent="0.2">
      <c r="A902" s="7" cm="1">
        <f t="array" aca="1" ref="A902" ca="1">INDEX(Companies!$A:$A,RANDBETWEEN(2,COUNTA(Companies!$A:$A)),1)</f>
        <v>2</v>
      </c>
      <c r="B902" s="5">
        <f t="shared" si="182"/>
        <v>901</v>
      </c>
      <c r="C902" s="5" t="str" cm="1">
        <f t="array" ref="C902">SHA1HASH($B902)</f>
        <v>a071f3cf900d868205b8cc4c7e6aa7885cac3643</v>
      </c>
      <c r="D902" s="6">
        <f t="shared" ca="1" si="183"/>
        <v>1</v>
      </c>
      <c r="E902" s="7">
        <f ca="1">IF($B902 = 1 + N("Presidente"),
    127,
    IF($B902 = 2 + N("Vice-Presidente"),
        72,
        IF($B902 = 3 + N("Secretária bilíngue"),
            13,
            RANDBETWEEN(5,COUNT(Name!$A:$A) + 1)
        )
    )
)</f>
        <v>276</v>
      </c>
      <c r="F902" s="7" t="str">
        <f ca="1">VLOOKUP($E902,Name!$A:$B,2,FALSE)</f>
        <v>Mariah</v>
      </c>
      <c r="G902" s="7">
        <f ca="1" xml:space="preserve">
IF($B902 = 1,
    0,
    RANDBETWEEN(5,COUNT('Last name'!$A:$A) + 1)
)</f>
        <v>6</v>
      </c>
      <c r="H902" s="7" t="str">
        <f ca="1" xml:space="preserve">
IF($B902 = 1 + N("Presidente"),
    "de Orléans e Bragança",
    VLOOKUP($G902,'Last name'!$A:$B,2,FALSE) &amp; " " &amp; VLOOKUP(RANDBETWEEN(5,COUNT('Last name'!$A:$A) + 1),'Last name'!$A:$B,2,FALSE)
)</f>
        <v>Aguiar Anjos</v>
      </c>
      <c r="I902" s="7" t="str">
        <f t="shared" ca="1" si="184"/>
        <v>Mariah Aguiar Anjos</v>
      </c>
      <c r="J902" s="7" t="str" cm="1">
        <f t="array" aca="1" ref="J902" ca="1">SHA1HASH($I902)</f>
        <v>06a6f8a40020e11ae0a8017356dd6a9bea23a652</v>
      </c>
      <c r="K902" s="7" cm="1">
        <f t="array" aca="1" ref="K902" ca="1">INDEX(States!$A:$A,M902,1)</f>
        <v>5</v>
      </c>
      <c r="L902" s="7" t="str">
        <f ca="1">VLOOKUP($K902,Countries!$A:$B,2,FALSE)</f>
        <v>Portugal</v>
      </c>
      <c r="M902" s="7" cm="1">
        <f t="array" aca="1" ref="M902" ca="1">INDEX(States!$C:$C,RANDBETWEEN(5,COUNTA(States!$A:$A) + 1),1)</f>
        <v>5</v>
      </c>
      <c r="N902" s="7" t="str">
        <f ca="1">VLOOKUP($M902,States!$C:$D,2,FALSE)</f>
        <v xml:space="preserve"> Lisboa</v>
      </c>
      <c r="O902" s="7" t="str">
        <f ca="1">VLOOKUP($E902,Name!$A:$C,3,FALSE)</f>
        <v>F</v>
      </c>
      <c r="P902" s="7" t="str">
        <f ca="1">VLOOKUP($O902,Genders!$B:$C,2,FALSE)</f>
        <v>Female</v>
      </c>
      <c r="Q902" s="7" cm="1">
        <f t="array" aca="1" ref="Q902" ca="1">INDEX('Marital status'!$A:$A,RANDBETWEEN(5,COUNTA('Marital status'!$A:$A) + 1),1)</f>
        <v>6</v>
      </c>
      <c r="R902" s="7" t="str">
        <f ca="1">VLOOKUP($Q902,'Marital status'!$A:$B,2,FALSE)</f>
        <v>DIVORCED</v>
      </c>
      <c r="S902" s="7">
        <f t="shared" ca="1" si="185"/>
        <v>7</v>
      </c>
      <c r="T902" s="7" t="str">
        <f ca="1">VLOOKUP($S902,Ethnicities!$A:$B,2,FALSE)</f>
        <v>Native Hawaiian or Other Pacific Islander</v>
      </c>
      <c r="U902" s="8">
        <f t="shared" ca="1" si="186"/>
        <v>20803</v>
      </c>
      <c r="V902" s="6">
        <f t="shared" ca="1" si="187"/>
        <v>7</v>
      </c>
      <c r="W902" s="8" t="str">
        <f ca="1">VLOOKUP($V902,'Background education'!$A:$B,2,FALSE)</f>
        <v>Undergraduate degree</v>
      </c>
      <c r="X902" s="7">
        <f ca="1" xml:space="preserve">
  IF(OR($Z902 = 5, $Z902 = 6, $Z902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902" s="7" t="str">
        <f ca="1">VLOOKUP($X902,Departments!$A:$B,2,FALSE)</f>
        <v xml:space="preserve"> Presidency</v>
      </c>
      <c r="Z902" s="6">
        <f t="shared" ca="1" si="188"/>
        <v>10</v>
      </c>
      <c r="AA902" s="7" t="str">
        <f ca="1">VLOOKUP($Z902,Roles!$A:$B,2,FALSE)</f>
        <v>Trainee</v>
      </c>
      <c r="AB902" s="6" t="e">
        <f t="shared" ca="1" si="189"/>
        <v>#N/A</v>
      </c>
      <c r="AC902" s="7" t="e">
        <f ca="1" xml:space="preserve">
IF(
  ISNA($AB902),
  NA(),
  VLOOKUP($AB902,Levels!$A:$B,2,FALSE)
)</f>
        <v>#N/A</v>
      </c>
      <c r="AD902" s="8">
        <f t="shared" ca="1" si="190"/>
        <v>36185</v>
      </c>
      <c r="AE902" s="6">
        <f ca="1">RANDBETWEEN(5,COUNTA('Recruitment source'!$A:$A) + 1)</f>
        <v>5</v>
      </c>
      <c r="AF902" s="6" t="str">
        <f ca="1">VLOOKUP($AE902,'Recruitment source'!$A:$B,2,FALSE)</f>
        <v>Indeed</v>
      </c>
      <c r="AG902" s="8" t="e">
        <f t="shared" ca="1" si="191"/>
        <v>#N/A</v>
      </c>
      <c r="AH902" s="6" t="e">
        <f t="shared" ca="1" si="192"/>
        <v>#N/A</v>
      </c>
      <c r="AI902" s="6" t="e">
        <f ca="1" xml:space="preserve">
IF(
  ISNA($AH902),
  NA(),
  VLOOKUP($AH902,'Reasons for dismissal'!$A:$B,2,FALSE)
)</f>
        <v>#N/A</v>
      </c>
      <c r="AJ902" s="6">
        <f t="shared" ca="1" si="193"/>
        <v>5</v>
      </c>
      <c r="AK902" s="1">
        <f t="shared" ca="1" si="194"/>
        <v>1305</v>
      </c>
      <c r="AL9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$A902  &amp; ", "   &amp;
$B902  &amp; ", "   &amp;
$D902  &amp; ", '"  &amp;
$I902  &amp; "', '" &amp;
$O902  &amp; "', "  &amp;
$S902  &amp; ", '"  &amp;
TEXT($U902,"dd/mm/aaaa")  &amp; "', "   &amp;
$V902  &amp; ", "   &amp;
$X902  &amp; ", "   &amp;
$Z902  &amp; ", "   &amp;
IF($AB902 &lt;&gt; "", $AB902, "NULL")  &amp; ", "   &amp;
$AK902  &amp; ");"</f>
        <v>#REF!</v>
      </c>
    </row>
    <row r="903" spans="1:38" x14ac:dyDescent="0.2">
      <c r="A903" s="7" cm="1">
        <f t="array" aca="1" ref="A903" ca="1">INDEX(Companies!$A:$A,RANDBETWEEN(2,COUNTA(Companies!$A:$A)),1)</f>
        <v>2</v>
      </c>
      <c r="B903" s="5">
        <f t="shared" si="182"/>
        <v>902</v>
      </c>
      <c r="C903" s="5" t="str" cm="1">
        <f t="array" ref="C903">SHA1HASH($B903)</f>
        <v>0e2a8d2c235e4c425c2afa27ca7a0d089e5116ef</v>
      </c>
      <c r="D903" s="6">
        <f t="shared" ca="1" si="183"/>
        <v>1</v>
      </c>
      <c r="E903" s="7">
        <f ca="1">IF($B903 = 1 + N("Presidente"),
    127,
    IF($B903 = 2 + N("Vice-Presidente"),
        72,
        IF($B903 = 3 + N("Secretária bilíngue"),
            13,
            RANDBETWEEN(5,COUNT(Name!$A:$A) + 1)
        )
    )
)</f>
        <v>312</v>
      </c>
      <c r="F903" s="7" t="str">
        <f ca="1">VLOOKUP($E903,Name!$A:$B,2,FALSE)</f>
        <v>Otávio</v>
      </c>
      <c r="G903" s="7">
        <f ca="1" xml:space="preserve">
IF($B903 = 1,
    0,
    RANDBETWEEN(5,COUNT('Last name'!$A:$A) + 1)
)</f>
        <v>44</v>
      </c>
      <c r="H903" s="7" t="str">
        <f ca="1" xml:space="preserve">
IF($B903 = 1 + N("Presidente"),
    "de Orléans e Bragança",
    VLOOKUP($G903,'Last name'!$A:$B,2,FALSE) &amp; " " &amp; VLOOKUP(RANDBETWEEN(5,COUNT('Last name'!$A:$A) + 1),'Last name'!$A:$B,2,FALSE)
)</f>
        <v>Botelho Gallo</v>
      </c>
      <c r="I903" s="7" t="str">
        <f t="shared" ca="1" si="184"/>
        <v>Otávio Botelho Gallo</v>
      </c>
      <c r="J903" s="7" t="str" cm="1">
        <f t="array" aca="1" ref="J903" ca="1">SHA1HASH($I903)</f>
        <v>9f96729e4a8b9f900ad2fb43719477d6e74a997c</v>
      </c>
      <c r="K903" s="7" cm="1">
        <f t="array" aca="1" ref="K903" ca="1">INDEX(States!$A:$A,M903,1)</f>
        <v>5</v>
      </c>
      <c r="L903" s="7" t="str">
        <f ca="1">VLOOKUP($K903,Countries!$A:$B,2,FALSE)</f>
        <v>Portugal</v>
      </c>
      <c r="M903" s="7" cm="1">
        <f t="array" aca="1" ref="M903" ca="1">INDEX(States!$C:$C,RANDBETWEEN(5,COUNTA(States!$A:$A) + 1),1)</f>
        <v>23</v>
      </c>
      <c r="N903" s="7" t="str">
        <f ca="1">VLOOKUP($M903,States!$C:$D,2,FALSE)</f>
        <v>Viana do Castelo</v>
      </c>
      <c r="O903" s="7" t="str">
        <f ca="1">VLOOKUP($E903,Name!$A:$C,3,FALSE)</f>
        <v>M</v>
      </c>
      <c r="P903" s="7" t="str">
        <f ca="1">VLOOKUP($O903,Genders!$B:$C,2,FALSE)</f>
        <v>Male</v>
      </c>
      <c r="Q903" s="7" cm="1">
        <f t="array" aca="1" ref="Q903" ca="1">INDEX('Marital status'!$A:$A,RANDBETWEEN(5,COUNTA('Marital status'!$A:$A) + 1),1)</f>
        <v>5</v>
      </c>
      <c r="R903" s="7" t="str">
        <f ca="1">VLOOKUP($Q903,'Marital status'!$A:$B,2,FALSE)</f>
        <v xml:space="preserve"> Separated </v>
      </c>
      <c r="S903" s="7">
        <f t="shared" ca="1" si="185"/>
        <v>6</v>
      </c>
      <c r="T903" s="7" t="str">
        <f ca="1">VLOOKUP($S903,Ethnicities!$A:$B,2,FALSE)</f>
        <v xml:space="preserve">  american Indian or Alaska Native</v>
      </c>
      <c r="U903" s="8">
        <f t="shared" ca="1" si="186"/>
        <v>26575</v>
      </c>
      <c r="V903" s="6">
        <f t="shared" ca="1" si="187"/>
        <v>7</v>
      </c>
      <c r="W903" s="8" t="str">
        <f ca="1">VLOOKUP($V903,'Background education'!$A:$B,2,FALSE)</f>
        <v>Undergraduate degree</v>
      </c>
      <c r="X903" s="7">
        <f ca="1" xml:space="preserve">
  IF(OR($Z903 = 5, $Z903 = 6, $Z903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903" s="7" t="str">
        <f ca="1">VLOOKUP($X903,Departments!$A:$B,2,FALSE)</f>
        <v>Controlling</v>
      </c>
      <c r="Z903" s="6">
        <f t="shared" ca="1" si="188"/>
        <v>11</v>
      </c>
      <c r="AA903" s="7" t="str">
        <f ca="1">VLOOKUP($Z903,Roles!$A:$B,2,FALSE)</f>
        <v>Analyst</v>
      </c>
      <c r="AB903" s="6">
        <f t="shared" ca="1" si="189"/>
        <v>7</v>
      </c>
      <c r="AC903" s="7" t="str">
        <f ca="1" xml:space="preserve">
IF(
  ISNA($AB903),
  NA(),
  VLOOKUP($AB903,Levels!$A:$B,2,FALSE)
)</f>
        <v>Senior</v>
      </c>
      <c r="AD903" s="8">
        <f t="shared" ca="1" si="190"/>
        <v>40876</v>
      </c>
      <c r="AE903" s="6">
        <f ca="1">RANDBETWEEN(5,COUNTA('Recruitment source'!$A:$A) + 1)</f>
        <v>15</v>
      </c>
      <c r="AF903" s="6" t="str">
        <f ca="1">VLOOKUP($AE903,'Recruitment source'!$A:$B,2,FALSE)</f>
        <v>Website</v>
      </c>
      <c r="AG903" s="8" t="e">
        <f t="shared" ca="1" si="191"/>
        <v>#N/A</v>
      </c>
      <c r="AH903" s="6" t="e">
        <f t="shared" ca="1" si="192"/>
        <v>#N/A</v>
      </c>
      <c r="AI903" s="6" t="e">
        <f ca="1" xml:space="preserve">
IF(
  ISNA($AH903),
  NA(),
  VLOOKUP($AH903,'Reasons for dismissal'!$A:$B,2,FALSE)
)</f>
        <v>#N/A</v>
      </c>
      <c r="AJ903" s="6">
        <f t="shared" ca="1" si="193"/>
        <v>5</v>
      </c>
      <c r="AK903" s="1">
        <f t="shared" ca="1" si="194"/>
        <v>2500</v>
      </c>
      <c r="AL9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$A903  &amp; ", "   &amp;
$B903  &amp; ", "   &amp;
$D903  &amp; ", '"  &amp;
$I903  &amp; "', '" &amp;
$O903  &amp; "', "  &amp;
$S903  &amp; ", '"  &amp;
TEXT($U903,"dd/mm/aaaa")  &amp; "', "   &amp;
$V903  &amp; ", "   &amp;
$X903  &amp; ", "   &amp;
$Z903  &amp; ", "   &amp;
IF($AB903 &lt;&gt; "", $AB903, "NULL")  &amp; ", "   &amp;
$AK903  &amp; ");"</f>
        <v>#REF!</v>
      </c>
    </row>
    <row r="904" spans="1:38" x14ac:dyDescent="0.2">
      <c r="A904" s="7" cm="1">
        <f t="array" aca="1" ref="A904" ca="1">INDEX(Companies!$A:$A,RANDBETWEEN(2,COUNTA(Companies!$A:$A)),1)</f>
        <v>2</v>
      </c>
      <c r="B904" s="5">
        <f t="shared" si="182"/>
        <v>903</v>
      </c>
      <c r="C904" s="5" t="str" cm="1">
        <f t="array" ref="C904">SHA1HASH($B904)</f>
        <v>437aa7b54ef6800c19f152c9ddcfebee7dd315e9</v>
      </c>
      <c r="D904" s="6">
        <f t="shared" ca="1" si="183"/>
        <v>1</v>
      </c>
      <c r="E904" s="7">
        <f ca="1">IF($B904 = 1 + N("Presidente"),
    127,
    IF($B904 = 2 + N("Vice-Presidente"),
        72,
        IF($B904 = 3 + N("Secretária bilíngue"),
            13,
            RANDBETWEEN(5,COUNT(Name!$A:$A) + 1)
        )
    )
)</f>
        <v>268</v>
      </c>
      <c r="F904" s="7" t="str">
        <f ca="1">VLOOKUP($E904,Name!$A:$B,2,FALSE)</f>
        <v>Maria Isis</v>
      </c>
      <c r="G904" s="7">
        <f ca="1" xml:space="preserve">
IF($B904 = 1,
    0,
    RANDBETWEEN(5,COUNT('Last name'!$A:$A) + 1)
)</f>
        <v>85</v>
      </c>
      <c r="H904" s="7" t="str">
        <f ca="1" xml:space="preserve">
IF($B904 = 1 + N("Presidente"),
    "de Orléans e Bragança",
    VLOOKUP($G904,'Last name'!$A:$B,2,FALSE) &amp; " " &amp; VLOOKUP(RANDBETWEEN(5,COUNT('Last name'!$A:$A) + 1),'Last name'!$A:$B,2,FALSE)
)</f>
        <v>Ferrão Silva</v>
      </c>
      <c r="I904" s="7" t="str">
        <f t="shared" ca="1" si="184"/>
        <v>Maria Isis Ferrão Silva</v>
      </c>
      <c r="J904" s="7" t="str" cm="1">
        <f t="array" aca="1" ref="J904" ca="1">SHA1HASH($I904)</f>
        <v>0b86f4218df81a79807b693ac7797f5072581b86</v>
      </c>
      <c r="K904" s="7" cm="1">
        <f t="array" aca="1" ref="K904" ca="1">INDEX(States!$A:$A,M904,1)</f>
        <v>5</v>
      </c>
      <c r="L904" s="7" t="str">
        <f ca="1">VLOOKUP($K904,Countries!$A:$B,2,FALSE)</f>
        <v>Portugal</v>
      </c>
      <c r="M904" s="7" cm="1">
        <f t="array" aca="1" ref="M904" ca="1">INDEX(States!$C:$C,RANDBETWEEN(5,COUNTA(States!$A:$A) + 1),1)</f>
        <v>16</v>
      </c>
      <c r="N904" s="7" t="str">
        <f ca="1">VLOOKUP($M904,States!$C:$D,2,FALSE)</f>
        <v>Azores</v>
      </c>
      <c r="O904" s="7" t="str">
        <f ca="1">VLOOKUP($E904,Name!$A:$C,3,FALSE)</f>
        <v>F</v>
      </c>
      <c r="P904" s="7" t="str">
        <f ca="1">VLOOKUP($O904,Genders!$B:$C,2,FALSE)</f>
        <v>Female</v>
      </c>
      <c r="Q904" s="7" cm="1">
        <f t="array" aca="1" ref="Q904" ca="1">INDEX('Marital status'!$A:$A,RANDBETWEEN(5,COUNTA('Marital status'!$A:$A) + 1),1)</f>
        <v>6</v>
      </c>
      <c r="R904" s="7" t="str">
        <f ca="1">VLOOKUP($Q904,'Marital status'!$A:$B,2,FALSE)</f>
        <v>DIVORCED</v>
      </c>
      <c r="S904" s="7">
        <f t="shared" ca="1" si="185"/>
        <v>5</v>
      </c>
      <c r="T904" s="7" t="str">
        <f ca="1">VLOOKUP($S904,Ethnicities!$A:$B,2,FALSE)</f>
        <v>ASIAN</v>
      </c>
      <c r="U904" s="8">
        <f t="shared" ca="1" si="186"/>
        <v>27641</v>
      </c>
      <c r="V904" s="6">
        <f t="shared" ca="1" si="187"/>
        <v>7</v>
      </c>
      <c r="W904" s="8" t="str">
        <f ca="1">VLOOKUP($V904,'Background education'!$A:$B,2,FALSE)</f>
        <v>Undergraduate degree</v>
      </c>
      <c r="X904" s="7">
        <f ca="1" xml:space="preserve">
  IF(OR($Z904 = 5, $Z904 = 6, $Z904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904" s="7" t="str">
        <f ca="1">VLOOKUP($X904,Departments!$A:$B,2,FALSE)</f>
        <v>Human Resource</v>
      </c>
      <c r="Z904" s="6">
        <f t="shared" ca="1" si="188"/>
        <v>10</v>
      </c>
      <c r="AA904" s="7" t="str">
        <f ca="1">VLOOKUP($Z904,Roles!$A:$B,2,FALSE)</f>
        <v>Trainee</v>
      </c>
      <c r="AB904" s="6" t="e">
        <f t="shared" ca="1" si="189"/>
        <v>#N/A</v>
      </c>
      <c r="AC904" s="7" t="e">
        <f ca="1" xml:space="preserve">
IF(
  ISNA($AB904),
  NA(),
  VLOOKUP($AB904,Levels!$A:$B,2,FALSE)
)</f>
        <v>#N/A</v>
      </c>
      <c r="AD904" s="8">
        <f t="shared" ca="1" si="190"/>
        <v>43667</v>
      </c>
      <c r="AE904" s="6">
        <f ca="1">RANDBETWEEN(5,COUNTA('Recruitment source'!$A:$A) + 1)</f>
        <v>13</v>
      </c>
      <c r="AF904" s="6" t="str">
        <f ca="1">VLOOKUP($AE904,'Recruitment source'!$A:$B,2,FALSE)</f>
        <v>Google</v>
      </c>
      <c r="AG904" s="8" t="e">
        <f t="shared" ca="1" si="191"/>
        <v>#N/A</v>
      </c>
      <c r="AH904" s="6" t="e">
        <f t="shared" ca="1" si="192"/>
        <v>#N/A</v>
      </c>
      <c r="AI904" s="6" t="e">
        <f ca="1" xml:space="preserve">
IF(
  ISNA($AH904),
  NA(),
  VLOOKUP($AH904,'Reasons for dismissal'!$A:$B,2,FALSE)
)</f>
        <v>#N/A</v>
      </c>
      <c r="AJ904" s="6">
        <f t="shared" ca="1" si="193"/>
        <v>5</v>
      </c>
      <c r="AK904" s="1">
        <f t="shared" ca="1" si="194"/>
        <v>1385</v>
      </c>
      <c r="AL9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$A904  &amp; ", "   &amp;
$B904  &amp; ", "   &amp;
$D904  &amp; ", '"  &amp;
$I904  &amp; "', '" &amp;
$O904  &amp; "', "  &amp;
$S904  &amp; ", '"  &amp;
TEXT($U904,"dd/mm/aaaa")  &amp; "', "   &amp;
$V904  &amp; ", "   &amp;
$X904  &amp; ", "   &amp;
$Z904  &amp; ", "   &amp;
IF($AB904 &lt;&gt; "", $AB904, "NULL")  &amp; ", "   &amp;
$AK904  &amp; ");"</f>
        <v>#REF!</v>
      </c>
    </row>
    <row r="905" spans="1:38" x14ac:dyDescent="0.2">
      <c r="A905" s="7" cm="1">
        <f t="array" aca="1" ref="A905" ca="1">INDEX(Companies!$A:$A,RANDBETWEEN(2,COUNTA(Companies!$A:$A)),1)</f>
        <v>2</v>
      </c>
      <c r="B905" s="5">
        <f t="shared" si="182"/>
        <v>904</v>
      </c>
      <c r="C905" s="5" t="str" cm="1">
        <f t="array" ref="C905">SHA1HASH($B905)</f>
        <v>6f2c73e47a4a7da5ed35dc3954c0ea3e2fe863a3</v>
      </c>
      <c r="D905" s="6">
        <f t="shared" ca="1" si="183"/>
        <v>1</v>
      </c>
      <c r="E905" s="7">
        <f ca="1">IF($B905 = 1 + N("Presidente"),
    127,
    IF($B905 = 2 + N("Vice-Presidente"),
        72,
        IF($B905 = 3 + N("Secretária bilíngue"),
            13,
            RANDBETWEEN(5,COUNT(Name!$A:$A) + 1)
        )
    )
)</f>
        <v>101</v>
      </c>
      <c r="F905" s="7" t="str">
        <f ca="1">VLOOKUP($E905,Name!$A:$B,2,FALSE)</f>
        <v>Daniel</v>
      </c>
      <c r="G905" s="7">
        <f ca="1" xml:space="preserve">
IF($B905 = 1,
    0,
    RANDBETWEEN(5,COUNT('Last name'!$A:$A) + 1)
)</f>
        <v>40</v>
      </c>
      <c r="H905" s="7" t="str">
        <f ca="1" xml:space="preserve">
IF($B905 = 1 + N("Presidente"),
    "de Orléans e Bragança",
    VLOOKUP($G905,'Last name'!$A:$B,2,FALSE) &amp; " " &amp; VLOOKUP(RANDBETWEEN(5,COUNT('Last name'!$A:$A) + 1),'Last name'!$A:$B,2,FALSE)
)</f>
        <v>Bicalho Lombardi</v>
      </c>
      <c r="I905" s="7" t="str">
        <f t="shared" ca="1" si="184"/>
        <v>Daniel Bicalho Lombardi</v>
      </c>
      <c r="J905" s="7" t="str" cm="1">
        <f t="array" aca="1" ref="J905" ca="1">SHA1HASH($I905)</f>
        <v>c3fc28026487dcf28eb11f2ce52bb9c82cac35d5</v>
      </c>
      <c r="K905" s="7" cm="1">
        <f t="array" aca="1" ref="K905" ca="1">INDEX(States!$A:$A,M905,1)</f>
        <v>5</v>
      </c>
      <c r="L905" s="7" t="str">
        <f ca="1">VLOOKUP($K905,Countries!$A:$B,2,FALSE)</f>
        <v>Portugal</v>
      </c>
      <c r="M905" s="7" cm="1">
        <f t="array" aca="1" ref="M905" ca="1">INDEX(States!$C:$C,RANDBETWEEN(5,COUNTA(States!$A:$A) + 1),1)</f>
        <v>10</v>
      </c>
      <c r="N905" s="7" t="str">
        <f ca="1">VLOOKUP($M905,States!$C:$D,2,FALSE)</f>
        <v>Faro</v>
      </c>
      <c r="O905" s="7" t="str">
        <f ca="1">VLOOKUP($E905,Name!$A:$C,3,FALSE)</f>
        <v>M</v>
      </c>
      <c r="P905" s="7" t="str">
        <f ca="1">VLOOKUP($O905,Genders!$B:$C,2,FALSE)</f>
        <v>Male</v>
      </c>
      <c r="Q905" s="7" cm="1">
        <f t="array" aca="1" ref="Q905" ca="1">INDEX('Marital status'!$A:$A,RANDBETWEEN(5,COUNTA('Marital status'!$A:$A) + 1),1)</f>
        <v>5</v>
      </c>
      <c r="R905" s="7" t="str">
        <f ca="1">VLOOKUP($Q905,'Marital status'!$A:$B,2,FALSE)</f>
        <v xml:space="preserve"> Separated </v>
      </c>
      <c r="S905" s="7">
        <f t="shared" ca="1" si="185"/>
        <v>5</v>
      </c>
      <c r="T905" s="7" t="str">
        <f ca="1">VLOOKUP($S905,Ethnicities!$A:$B,2,FALSE)</f>
        <v>ASIAN</v>
      </c>
      <c r="U905" s="8">
        <f t="shared" ca="1" si="186"/>
        <v>22473</v>
      </c>
      <c r="V905" s="6">
        <f t="shared" ca="1" si="187"/>
        <v>7</v>
      </c>
      <c r="W905" s="8" t="str">
        <f ca="1">VLOOKUP($V905,'Background education'!$A:$B,2,FALSE)</f>
        <v>Undergraduate degree</v>
      </c>
      <c r="X905" s="7">
        <f ca="1" xml:space="preserve">
  IF(OR($Z905 = 5, $Z905 = 6, $Z905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905" s="7" t="str">
        <f ca="1">VLOOKUP($X905,Departments!$A:$B,2,FALSE)</f>
        <v>Administration</v>
      </c>
      <c r="Z905" s="6">
        <f t="shared" ca="1" si="188"/>
        <v>11</v>
      </c>
      <c r="AA905" s="7" t="str">
        <f ca="1">VLOOKUP($Z905,Roles!$A:$B,2,FALSE)</f>
        <v>Analyst</v>
      </c>
      <c r="AB905" s="6">
        <f t="shared" ca="1" si="189"/>
        <v>7</v>
      </c>
      <c r="AC905" s="7" t="str">
        <f ca="1" xml:space="preserve">
IF(
  ISNA($AB905),
  NA(),
  VLOOKUP($AB905,Levels!$A:$B,2,FALSE)
)</f>
        <v>Senior</v>
      </c>
      <c r="AD905" s="8">
        <f t="shared" ca="1" si="190"/>
        <v>42571</v>
      </c>
      <c r="AE905" s="6">
        <f ca="1">RANDBETWEEN(5,COUNTA('Recruitment source'!$A:$A) + 1)</f>
        <v>12</v>
      </c>
      <c r="AF905" s="6" t="str">
        <f ca="1">VLOOKUP($AE905,'Recruitment source'!$A:$B,2,FALSE)</f>
        <v xml:space="preserve"> recommendation of employee</v>
      </c>
      <c r="AG905" s="8" t="e">
        <f t="shared" ca="1" si="191"/>
        <v>#N/A</v>
      </c>
      <c r="AH905" s="6" t="e">
        <f t="shared" ca="1" si="192"/>
        <v>#N/A</v>
      </c>
      <c r="AI905" s="6" t="e">
        <f ca="1" xml:space="preserve">
IF(
  ISNA($AH905),
  NA(),
  VLOOKUP($AH905,'Reasons for dismissal'!$A:$B,2,FALSE)
)</f>
        <v>#N/A</v>
      </c>
      <c r="AJ905" s="6">
        <f t="shared" ca="1" si="193"/>
        <v>5</v>
      </c>
      <c r="AK905" s="1">
        <f t="shared" ca="1" si="194"/>
        <v>2500</v>
      </c>
      <c r="AL9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$A905  &amp; ", "   &amp;
$B905  &amp; ", "   &amp;
$D905  &amp; ", '"  &amp;
$I905  &amp; "', '" &amp;
$O905  &amp; "', "  &amp;
$S905  &amp; ", '"  &amp;
TEXT($U905,"dd/mm/aaaa")  &amp; "', "   &amp;
$V905  &amp; ", "   &amp;
$X905  &amp; ", "   &amp;
$Z905  &amp; ", "   &amp;
IF($AB905 &lt;&gt; "", $AB905, "NULL")  &amp; ", "   &amp;
$AK905  &amp; ");"</f>
        <v>#REF!</v>
      </c>
    </row>
    <row r="906" spans="1:38" x14ac:dyDescent="0.2">
      <c r="A906" s="7" cm="1">
        <f t="array" aca="1" ref="A906" ca="1">INDEX(Companies!$A:$A,RANDBETWEEN(2,COUNTA(Companies!$A:$A)),1)</f>
        <v>2</v>
      </c>
      <c r="B906" s="5">
        <f t="shared" si="182"/>
        <v>905</v>
      </c>
      <c r="C906" s="5" t="str" cm="1">
        <f t="array" ref="C906">SHA1HASH($B906)</f>
        <v>71ef3ed0695341b63e469eea3478e82b3aab9a27</v>
      </c>
      <c r="D906" s="6">
        <f t="shared" ca="1" si="183"/>
        <v>1</v>
      </c>
      <c r="E906" s="7">
        <f ca="1">IF($B906 = 1 + N("Presidente"),
    127,
    IF($B906 = 2 + N("Vice-Presidente"),
        72,
        IF($B906 = 3 + N("Secretária bilíngue"),
            13,
            RANDBETWEEN(5,COUNT(Name!$A:$A) + 1)
        )
    )
)</f>
        <v>90</v>
      </c>
      <c r="F906" s="7" t="str">
        <f ca="1">VLOOKUP($E906,Name!$A:$B,2,FALSE)</f>
        <v>Caue</v>
      </c>
      <c r="G906" s="7">
        <f ca="1" xml:space="preserve">
IF($B906 = 1,
    0,
    RANDBETWEEN(5,COUNT('Last name'!$A:$A) + 1)
)</f>
        <v>50</v>
      </c>
      <c r="H906" s="7" t="str">
        <f ca="1" xml:space="preserve">
IF($B906 = 1 + N("Presidente"),
    "de Orléans e Bragança",
    VLOOKUP($G906,'Last name'!$A:$B,2,FALSE) &amp; " " &amp; VLOOKUP(RANDBETWEEN(5,COUNT('Last name'!$A:$A) + 1),'Last name'!$A:$B,2,FALSE)
)</f>
        <v>Cabral Azeredo</v>
      </c>
      <c r="I906" s="7" t="str">
        <f t="shared" ca="1" si="184"/>
        <v>Caue Cabral Azeredo</v>
      </c>
      <c r="J906" s="7" t="str" cm="1">
        <f t="array" aca="1" ref="J906" ca="1">SHA1HASH($I906)</f>
        <v>62d2d98b8d4df0a8b638362280443b8260a544b7</v>
      </c>
      <c r="K906" s="7" cm="1">
        <f t="array" aca="1" ref="K906" ca="1">INDEX(States!$A:$A,M906,1)</f>
        <v>5</v>
      </c>
      <c r="L906" s="7" t="str">
        <f ca="1">VLOOKUP($K906,Countries!$A:$B,2,FALSE)</f>
        <v>Portugal</v>
      </c>
      <c r="M906" s="7" cm="1">
        <f t="array" aca="1" ref="M906" ca="1">INDEX(States!$C:$C,RANDBETWEEN(5,COUNTA(States!$A:$A) + 1),1)</f>
        <v>20</v>
      </c>
      <c r="N906" s="7" t="str">
        <f ca="1">VLOOKUP($M906,States!$C:$D,2,FALSE)</f>
        <v>Portalegre</v>
      </c>
      <c r="O906" s="7" t="str">
        <f ca="1">VLOOKUP($E906,Name!$A:$C,3,FALSE)</f>
        <v>M</v>
      </c>
      <c r="P906" s="7" t="str">
        <f ca="1">VLOOKUP($O906,Genders!$B:$C,2,FALSE)</f>
        <v>Male</v>
      </c>
      <c r="Q906" s="7" cm="1">
        <f t="array" aca="1" ref="Q906" ca="1">INDEX('Marital status'!$A:$A,RANDBETWEEN(5,COUNTA('Marital status'!$A:$A) + 1),1)</f>
        <v>6</v>
      </c>
      <c r="R906" s="7" t="str">
        <f ca="1">VLOOKUP($Q906,'Marital status'!$A:$B,2,FALSE)</f>
        <v>DIVORCED</v>
      </c>
      <c r="S906" s="7">
        <f t="shared" ca="1" si="185"/>
        <v>5</v>
      </c>
      <c r="T906" s="7" t="str">
        <f ca="1">VLOOKUP($S906,Ethnicities!$A:$B,2,FALSE)</f>
        <v>ASIAN</v>
      </c>
      <c r="U906" s="8">
        <f t="shared" ca="1" si="186"/>
        <v>23890</v>
      </c>
      <c r="V906" s="6">
        <f t="shared" ca="1" si="187"/>
        <v>7</v>
      </c>
      <c r="W906" s="8" t="str">
        <f ca="1">VLOOKUP($V906,'Background education'!$A:$B,2,FALSE)</f>
        <v>Undergraduate degree</v>
      </c>
      <c r="X906" s="7">
        <f ca="1" xml:space="preserve">
  IF(OR($Z906 = 5, $Z906 = 6, $Z906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906" s="7" t="str">
        <f ca="1">VLOOKUP($X906,Departments!$A:$B,2,FALSE)</f>
        <v>Administration</v>
      </c>
      <c r="Z906" s="6">
        <f t="shared" ca="1" si="188"/>
        <v>9</v>
      </c>
      <c r="AA906" s="7" t="str">
        <f ca="1">VLOOKUP($Z906,Roles!$A:$B,2,FALSE)</f>
        <v>Intern</v>
      </c>
      <c r="AB906" s="6" t="e">
        <f t="shared" ca="1" si="189"/>
        <v>#N/A</v>
      </c>
      <c r="AC906" s="7" t="e">
        <f ca="1" xml:space="preserve">
IF(
  ISNA($AB906),
  NA(),
  VLOOKUP($AB906,Levels!$A:$B,2,FALSE)
)</f>
        <v>#N/A</v>
      </c>
      <c r="AD906" s="8">
        <f t="shared" ca="1" si="190"/>
        <v>37869</v>
      </c>
      <c r="AE906" s="6">
        <f ca="1">RANDBETWEEN(5,COUNTA('Recruitment source'!$A:$A) + 1)</f>
        <v>8</v>
      </c>
      <c r="AF906" s="6" t="str">
        <f ca="1">VLOOKUP($AE906,'Recruitment source'!$A:$B,2,FALSE)</f>
        <v>Net Empregos</v>
      </c>
      <c r="AG906" s="8" t="e">
        <f t="shared" ca="1" si="191"/>
        <v>#N/A</v>
      </c>
      <c r="AH906" s="6" t="e">
        <f t="shared" ca="1" si="192"/>
        <v>#N/A</v>
      </c>
      <c r="AI906" s="6" t="e">
        <f ca="1" xml:space="preserve">
IF(
  ISNA($AH906),
  NA(),
  VLOOKUP($AH906,'Reasons for dismissal'!$A:$B,2,FALSE)
)</f>
        <v>#N/A</v>
      </c>
      <c r="AJ906" s="6">
        <f t="shared" ca="1" si="193"/>
        <v>5</v>
      </c>
      <c r="AK906" s="1">
        <f t="shared" ca="1" si="194"/>
        <v>1205</v>
      </c>
      <c r="AL9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$A906  &amp; ", "   &amp;
$B906  &amp; ", "   &amp;
$D906  &amp; ", '"  &amp;
$I906  &amp; "', '" &amp;
$O906  &amp; "', "  &amp;
$S906  &amp; ", '"  &amp;
TEXT($U906,"dd/mm/aaaa")  &amp; "', "   &amp;
$V906  &amp; ", "   &amp;
$X906  &amp; ", "   &amp;
$Z906  &amp; ", "   &amp;
IF($AB906 &lt;&gt; "", $AB906, "NULL")  &amp; ", "   &amp;
$AK906  &amp; ");"</f>
        <v>#REF!</v>
      </c>
    </row>
    <row r="907" spans="1:38" x14ac:dyDescent="0.2">
      <c r="A907" s="7" cm="1">
        <f t="array" aca="1" ref="A907" ca="1">INDEX(Companies!$A:$A,RANDBETWEEN(2,COUNTA(Companies!$A:$A)),1)</f>
        <v>2</v>
      </c>
      <c r="B907" s="5">
        <f t="shared" si="182"/>
        <v>906</v>
      </c>
      <c r="C907" s="5" t="str" cm="1">
        <f t="array" ref="C907">SHA1HASH($B907)</f>
        <v>624ec06de69083ea715768cae1166b0f194c7639</v>
      </c>
      <c r="D907" s="6">
        <f t="shared" ca="1" si="183"/>
        <v>1</v>
      </c>
      <c r="E907" s="7">
        <f ca="1">IF($B907 = 1 + N("Presidente"),
    127,
    IF($B907 = 2 + N("Vice-Presidente"),
        72,
        IF($B907 = 3 + N("Secretária bilíngue"),
            13,
            RANDBETWEEN(5,COUNT(Name!$A:$A) + 1)
        )
    )
)</f>
        <v>195</v>
      </c>
      <c r="F907" s="7" t="str">
        <f ca="1">VLOOKUP($E907,Name!$A:$B,2,FALSE)</f>
        <v>Joaquim</v>
      </c>
      <c r="G907" s="7">
        <f ca="1" xml:space="preserve">
IF($B907 = 1,
    0,
    RANDBETWEEN(5,COUNT('Last name'!$A:$A) + 1)
)</f>
        <v>103</v>
      </c>
      <c r="H907" s="7" t="str">
        <f ca="1" xml:space="preserve">
IF($B907 = 1 + N("Presidente"),
    "de Orléans e Bragança",
    VLOOKUP($G907,'Last name'!$A:$B,2,FALSE) &amp; " " &amp; VLOOKUP(RANDBETWEEN(5,COUNT('Last name'!$A:$A) + 1),'Last name'!$A:$B,2,FALSE)
)</f>
        <v>Holanda Rodrigues</v>
      </c>
      <c r="I907" s="7" t="str">
        <f t="shared" ca="1" si="184"/>
        <v>Joaquim Holanda Rodrigues</v>
      </c>
      <c r="J907" s="7" t="str" cm="1">
        <f t="array" aca="1" ref="J907" ca="1">SHA1HASH($I907)</f>
        <v>1eae633a405690b4f044cdc752404b496d5fbda7</v>
      </c>
      <c r="K907" s="7" cm="1">
        <f t="array" aca="1" ref="K907" ca="1">INDEX(States!$A:$A,M907,1)</f>
        <v>5</v>
      </c>
      <c r="L907" s="7" t="str">
        <f ca="1">VLOOKUP($K907,Countries!$A:$B,2,FALSE)</f>
        <v>Portugal</v>
      </c>
      <c r="M907" s="7" cm="1">
        <f t="array" aca="1" ref="M907" ca="1">INDEX(States!$C:$C,RANDBETWEEN(5,COUNTA(States!$A:$A) + 1),1)</f>
        <v>24</v>
      </c>
      <c r="N907" s="7" t="str">
        <f ca="1">VLOOKUP($M907,States!$C:$D,2,FALSE)</f>
        <v>Brangança</v>
      </c>
      <c r="O907" s="7" t="str">
        <f ca="1">VLOOKUP($E907,Name!$A:$C,3,FALSE)</f>
        <v>M</v>
      </c>
      <c r="P907" s="7" t="str">
        <f ca="1">VLOOKUP($O907,Genders!$B:$C,2,FALSE)</f>
        <v>Male</v>
      </c>
      <c r="Q907" s="7" cm="1">
        <f t="array" aca="1" ref="Q907" ca="1">INDEX('Marital status'!$A:$A,RANDBETWEEN(5,COUNTA('Marital status'!$A:$A) + 1),1)</f>
        <v>0</v>
      </c>
      <c r="R907" s="7" t="e">
        <f ca="1">VLOOKUP($Q907,'Marital status'!$A:$B,2,FALSE)</f>
        <v>#N/A</v>
      </c>
      <c r="S907" s="7">
        <f t="shared" ca="1" si="185"/>
        <v>5</v>
      </c>
      <c r="T907" s="7" t="str">
        <f ca="1">VLOOKUP($S907,Ethnicities!$A:$B,2,FALSE)</f>
        <v>ASIAN</v>
      </c>
      <c r="U907" s="8">
        <f t="shared" ca="1" si="186"/>
        <v>31827</v>
      </c>
      <c r="V907" s="6">
        <f t="shared" ca="1" si="187"/>
        <v>7</v>
      </c>
      <c r="W907" s="8" t="str">
        <f ca="1">VLOOKUP($V907,'Background education'!$A:$B,2,FALSE)</f>
        <v>Undergraduate degree</v>
      </c>
      <c r="X907" s="7">
        <f ca="1" xml:space="preserve">
  IF(OR($Z907 = 5, $Z907 = 6, $Z907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907" s="7" t="str">
        <f ca="1">VLOOKUP($X907,Departments!$A:$B,2,FALSE)</f>
        <v>Operations</v>
      </c>
      <c r="Z907" s="6">
        <f t="shared" ca="1" si="188"/>
        <v>11</v>
      </c>
      <c r="AA907" s="7" t="str">
        <f ca="1">VLOOKUP($Z907,Roles!$A:$B,2,FALSE)</f>
        <v>Analyst</v>
      </c>
      <c r="AB907" s="6">
        <f t="shared" ca="1" si="189"/>
        <v>7</v>
      </c>
      <c r="AC907" s="7" t="str">
        <f ca="1" xml:space="preserve">
IF(
  ISNA($AB907),
  NA(),
  VLOOKUP($AB907,Levels!$A:$B,2,FALSE)
)</f>
        <v>Senior</v>
      </c>
      <c r="AD907" s="8">
        <f t="shared" ca="1" si="190"/>
        <v>41259</v>
      </c>
      <c r="AE907" s="6">
        <f ca="1">RANDBETWEEN(5,COUNTA('Recruitment source'!$A:$A) + 1)</f>
        <v>14</v>
      </c>
      <c r="AF907" s="6" t="str">
        <f ca="1">VLOOKUP($AE907,'Recruitment source'!$A:$B,2,FALSE)</f>
        <v>LinkedIn</v>
      </c>
      <c r="AG907" s="8" t="e">
        <f t="shared" ca="1" si="191"/>
        <v>#N/A</v>
      </c>
      <c r="AH907" s="6" t="e">
        <f t="shared" ca="1" si="192"/>
        <v>#N/A</v>
      </c>
      <c r="AI907" s="6" t="e">
        <f ca="1" xml:space="preserve">
IF(
  ISNA($AH907),
  NA(),
  VLOOKUP($AH907,'Reasons for dismissal'!$A:$B,2,FALSE)
)</f>
        <v>#N/A</v>
      </c>
      <c r="AJ907" s="6">
        <f t="shared" ca="1" si="193"/>
        <v>4</v>
      </c>
      <c r="AK907" s="1">
        <f t="shared" ca="1" si="194"/>
        <v>2500</v>
      </c>
      <c r="AL9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$A907  &amp; ", "   &amp;
$B907  &amp; ", "   &amp;
$D907  &amp; ", '"  &amp;
$I907  &amp; "', '" &amp;
$O907  &amp; "', "  &amp;
$S907  &amp; ", '"  &amp;
TEXT($U907,"dd/mm/aaaa")  &amp; "', "   &amp;
$V907  &amp; ", "   &amp;
$X907  &amp; ", "   &amp;
$Z907  &amp; ", "   &amp;
IF($AB907 &lt;&gt; "", $AB907, "NULL")  &amp; ", "   &amp;
$AK907  &amp; ");"</f>
        <v>#REF!</v>
      </c>
    </row>
    <row r="908" spans="1:38" x14ac:dyDescent="0.2">
      <c r="A908" s="7" cm="1">
        <f t="array" aca="1" ref="A908" ca="1">INDEX(Companies!$A:$A,RANDBETWEEN(2,COUNTA(Companies!$A:$A)),1)</f>
        <v>2</v>
      </c>
      <c r="B908" s="5">
        <f t="shared" si="182"/>
        <v>907</v>
      </c>
      <c r="C908" s="5" t="str" cm="1">
        <f t="array" ref="C908">SHA1HASH($B908)</f>
        <v>bd7c809d7d47026e7390ba3c6b253d24efcbe8cf</v>
      </c>
      <c r="D908" s="6">
        <f t="shared" ca="1" si="183"/>
        <v>1</v>
      </c>
      <c r="E908" s="7">
        <f ca="1">IF($B908 = 1 + N("Presidente"),
    127,
    IF($B908 = 2 + N("Vice-Presidente"),
        72,
        IF($B908 = 3 + N("Secretária bilíngue"),
            13,
            RANDBETWEEN(5,COUNT(Name!$A:$A) + 1)
        )
    )
)</f>
        <v>295</v>
      </c>
      <c r="F908" s="7" t="str">
        <f ca="1">VLOOKUP($E908,Name!$A:$B,2,FALSE)</f>
        <v>Miguel</v>
      </c>
      <c r="G908" s="7">
        <f ca="1" xml:space="preserve">
IF($B908 = 1,
    0,
    RANDBETWEEN(5,COUNT('Last name'!$A:$A) + 1)
)</f>
        <v>178</v>
      </c>
      <c r="H908" s="7" t="str">
        <f ca="1" xml:space="preserve">
IF($B908 = 1 + N("Presidente"),
    "de Orléans e Bragança",
    VLOOKUP($G908,'Last name'!$A:$B,2,FALSE) &amp; " " &amp; VLOOKUP(RANDBETWEEN(5,COUNT('Last name'!$A:$A) + 1),'Last name'!$A:$B,2,FALSE)
)</f>
        <v>Seixas Bispo</v>
      </c>
      <c r="I908" s="7" t="str">
        <f t="shared" ca="1" si="184"/>
        <v>Miguel Seixas Bispo</v>
      </c>
      <c r="J908" s="7" t="str" cm="1">
        <f t="array" aca="1" ref="J908" ca="1">SHA1HASH($I908)</f>
        <v>8dfd03cbd4e40a7728163f087bc9d2447b066d63</v>
      </c>
      <c r="K908" s="7" cm="1">
        <f t="array" aca="1" ref="K908" ca="1">INDEX(States!$A:$A,M908,1)</f>
        <v>5</v>
      </c>
      <c r="L908" s="7" t="str">
        <f ca="1">VLOOKUP($K908,Countries!$A:$B,2,FALSE)</f>
        <v>Portugal</v>
      </c>
      <c r="M908" s="7" cm="1">
        <f t="array" aca="1" ref="M908" ca="1">INDEX(States!$C:$C,RANDBETWEEN(5,COUNTA(States!$A:$A) + 1),1)</f>
        <v>7</v>
      </c>
      <c r="N908" s="7" t="str">
        <f ca="1">VLOOKUP($M908,States!$C:$D,2,FALSE)</f>
        <v xml:space="preserve"> Setúbal </v>
      </c>
      <c r="O908" s="7" t="str">
        <f ca="1">VLOOKUP($E908,Name!$A:$C,3,FALSE)</f>
        <v>M</v>
      </c>
      <c r="P908" s="7" t="str">
        <f ca="1">VLOOKUP($O908,Genders!$B:$C,2,FALSE)</f>
        <v>Male</v>
      </c>
      <c r="Q908" s="7" cm="1">
        <f t="array" aca="1" ref="Q908" ca="1">INDEX('Marital status'!$A:$A,RANDBETWEEN(5,COUNTA('Marital status'!$A:$A) + 1),1)</f>
        <v>0</v>
      </c>
      <c r="R908" s="7" t="e">
        <f ca="1">VLOOKUP($Q908,'Marital status'!$A:$B,2,FALSE)</f>
        <v>#N/A</v>
      </c>
      <c r="S908" s="7">
        <f t="shared" ca="1" si="185"/>
        <v>5</v>
      </c>
      <c r="T908" s="7" t="str">
        <f ca="1">VLOOKUP($S908,Ethnicities!$A:$B,2,FALSE)</f>
        <v>ASIAN</v>
      </c>
      <c r="U908" s="8">
        <f t="shared" ca="1" si="186"/>
        <v>27358</v>
      </c>
      <c r="V908" s="6">
        <f t="shared" ca="1" si="187"/>
        <v>7</v>
      </c>
      <c r="W908" s="8" t="str">
        <f ca="1">VLOOKUP($V908,'Background education'!$A:$B,2,FALSE)</f>
        <v>Undergraduate degree</v>
      </c>
      <c r="X908" s="7">
        <f ca="1" xml:space="preserve">
  IF(OR($Z908 = 5, $Z908 = 6, $Z908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908" s="7" t="str">
        <f ca="1">VLOOKUP($X908,Departments!$A:$B,2,FALSE)</f>
        <v>Controlling</v>
      </c>
      <c r="Z908" s="6">
        <f t="shared" ca="1" si="188"/>
        <v>10</v>
      </c>
      <c r="AA908" s="7" t="str">
        <f ca="1">VLOOKUP($Z908,Roles!$A:$B,2,FALSE)</f>
        <v>Trainee</v>
      </c>
      <c r="AB908" s="6" t="e">
        <f t="shared" ca="1" si="189"/>
        <v>#N/A</v>
      </c>
      <c r="AC908" s="7" t="e">
        <f ca="1" xml:space="preserve">
IF(
  ISNA($AB908),
  NA(),
  VLOOKUP($AB908,Levels!$A:$B,2,FALSE)
)</f>
        <v>#N/A</v>
      </c>
      <c r="AD908" s="8">
        <f t="shared" ca="1" si="190"/>
        <v>44649</v>
      </c>
      <c r="AE908" s="6">
        <f ca="1">RANDBETWEEN(5,COUNTA('Recruitment source'!$A:$A) + 1)</f>
        <v>8</v>
      </c>
      <c r="AF908" s="6" t="str">
        <f ca="1">VLOOKUP($AE908,'Recruitment source'!$A:$B,2,FALSE)</f>
        <v>Net Empregos</v>
      </c>
      <c r="AG908" s="8" t="e">
        <f t="shared" ca="1" si="191"/>
        <v>#N/A</v>
      </c>
      <c r="AH908" s="6" t="e">
        <f t="shared" ca="1" si="192"/>
        <v>#N/A</v>
      </c>
      <c r="AI908" s="6" t="e">
        <f ca="1" xml:space="preserve">
IF(
  ISNA($AH908),
  NA(),
  VLOOKUP($AH908,'Reasons for dismissal'!$A:$B,2,FALSE)
)</f>
        <v>#N/A</v>
      </c>
      <c r="AJ908" s="6">
        <f t="shared" ca="1" si="193"/>
        <v>5</v>
      </c>
      <c r="AK908" s="1">
        <f t="shared" ca="1" si="194"/>
        <v>1305</v>
      </c>
      <c r="AL9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$A908  &amp; ", "   &amp;
$B908  &amp; ", "   &amp;
$D908  &amp; ", '"  &amp;
$I908  &amp; "', '" &amp;
$O908  &amp; "', "  &amp;
$S908  &amp; ", '"  &amp;
TEXT($U908,"dd/mm/aaaa")  &amp; "', "   &amp;
$V908  &amp; ", "   &amp;
$X908  &amp; ", "   &amp;
$Z908  &amp; ", "   &amp;
IF($AB908 &lt;&gt; "", $AB908, "NULL")  &amp; ", "   &amp;
$AK908  &amp; ");"</f>
        <v>#REF!</v>
      </c>
    </row>
    <row r="909" spans="1:38" x14ac:dyDescent="0.2">
      <c r="A909" s="7" cm="1">
        <f t="array" aca="1" ref="A909" ca="1">INDEX(Companies!$A:$A,RANDBETWEEN(2,COUNTA(Companies!$A:$A)),1)</f>
        <v>2</v>
      </c>
      <c r="B909" s="5">
        <f t="shared" si="182"/>
        <v>908</v>
      </c>
      <c r="C909" s="5" t="str" cm="1">
        <f t="array" ref="C909">SHA1HASH($B909)</f>
        <v>2262b29b0cc33c64b49508a2c98aec7ccc60c51d</v>
      </c>
      <c r="D909" s="6">
        <f t="shared" ca="1" si="183"/>
        <v>1</v>
      </c>
      <c r="E909" s="7">
        <f ca="1">IF($B909 = 1 + N("Presidente"),
    127,
    IF($B909 = 2 + N("Vice-Presidente"),
        72,
        IF($B909 = 3 + N("Secretária bilíngue"),
            13,
            RANDBETWEEN(5,COUNT(Name!$A:$A) + 1)
        )
    )
)</f>
        <v>191</v>
      </c>
      <c r="F909" s="7" t="str">
        <f ca="1">VLOOKUP($E909,Name!$A:$B,2,FALSE)</f>
        <v>João Paulo</v>
      </c>
      <c r="G909" s="7">
        <f ca="1" xml:space="preserve">
IF($B909 = 1,
    0,
    RANDBETWEEN(5,COUNT('Last name'!$A:$A) + 1)
)</f>
        <v>102</v>
      </c>
      <c r="H909" s="7" t="str">
        <f ca="1" xml:space="preserve">
IF($B909 = 1 + N("Presidente"),
    "de Orléans e Bragança",
    VLOOKUP($G909,'Last name'!$A:$B,2,FALSE) &amp; " " &amp; VLOOKUP(RANDBETWEEN(5,COUNT('Last name'!$A:$A) + 1),'Last name'!$A:$B,2,FALSE)
)</f>
        <v>Greco Bicalho</v>
      </c>
      <c r="I909" s="7" t="str">
        <f t="shared" ca="1" si="184"/>
        <v>João Paulo Greco Bicalho</v>
      </c>
      <c r="J909" s="7" t="str" cm="1">
        <f t="array" aca="1" ref="J909" ca="1">SHA1HASH($I909)</f>
        <v>a9dbc3be7574d93c01b69cfe38c5fec17978447c</v>
      </c>
      <c r="K909" s="7" cm="1">
        <f t="array" aca="1" ref="K909" ca="1">INDEX(States!$A:$A,M909,1)</f>
        <v>5</v>
      </c>
      <c r="L909" s="7" t="str">
        <f ca="1">VLOOKUP($K909,Countries!$A:$B,2,FALSE)</f>
        <v>Portugal</v>
      </c>
      <c r="M909" s="7" cm="1">
        <f t="array" aca="1" ref="M909" ca="1">INDEX(States!$C:$C,RANDBETWEEN(5,COUNTA(States!$A:$A) + 1),1)</f>
        <v>19</v>
      </c>
      <c r="N909" s="7" t="str">
        <f ca="1">VLOOKUP($M909,States!$C:$D,2,FALSE)</f>
        <v>Beja</v>
      </c>
      <c r="O909" s="7" t="str">
        <f ca="1">VLOOKUP($E909,Name!$A:$C,3,FALSE)</f>
        <v>M</v>
      </c>
      <c r="P909" s="7" t="str">
        <f ca="1">VLOOKUP($O909,Genders!$B:$C,2,FALSE)</f>
        <v>Male</v>
      </c>
      <c r="Q909" s="7" cm="1">
        <f t="array" aca="1" ref="Q909" ca="1">INDEX('Marital status'!$A:$A,RANDBETWEEN(5,COUNTA('Marital status'!$A:$A) + 1),1)</f>
        <v>6</v>
      </c>
      <c r="R909" s="7" t="str">
        <f ca="1">VLOOKUP($Q909,'Marital status'!$A:$B,2,FALSE)</f>
        <v>DIVORCED</v>
      </c>
      <c r="S909" s="7">
        <f t="shared" ca="1" si="185"/>
        <v>5</v>
      </c>
      <c r="T909" s="7" t="str">
        <f ca="1">VLOOKUP($S909,Ethnicities!$A:$B,2,FALSE)</f>
        <v>ASIAN</v>
      </c>
      <c r="U909" s="8">
        <f t="shared" ca="1" si="186"/>
        <v>32020</v>
      </c>
      <c r="V909" s="6">
        <f t="shared" ca="1" si="187"/>
        <v>8</v>
      </c>
      <c r="W909" s="8" t="str">
        <f ca="1">VLOOKUP($V909,'Background education'!$A:$B,2,FALSE)</f>
        <v>Graduate school</v>
      </c>
      <c r="X909" s="7">
        <f ca="1" xml:space="preserve">
  IF(OR($Z909 = 5, $Z909 = 6, $Z909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909" s="7" t="str">
        <f ca="1">VLOOKUP($X909,Departments!$A:$B,2,FALSE)</f>
        <v>Controlling</v>
      </c>
      <c r="Z909" s="6">
        <f t="shared" ca="1" si="188"/>
        <v>11</v>
      </c>
      <c r="AA909" s="7" t="str">
        <f ca="1">VLOOKUP($Z909,Roles!$A:$B,2,FALSE)</f>
        <v>Analyst</v>
      </c>
      <c r="AB909" s="6">
        <f t="shared" ca="1" si="189"/>
        <v>5</v>
      </c>
      <c r="AC909" s="7" t="str">
        <f ca="1" xml:space="preserve">
IF(
  ISNA($AB909),
  NA(),
  VLOOKUP($AB909,Levels!$A:$B,2,FALSE)
)</f>
        <v>Junior</v>
      </c>
      <c r="AD909" s="8">
        <f t="shared" ca="1" si="190"/>
        <v>40379</v>
      </c>
      <c r="AE909" s="6">
        <f ca="1">RANDBETWEEN(5,COUNTA('Recruitment source'!$A:$A) + 1)</f>
        <v>12</v>
      </c>
      <c r="AF909" s="6" t="str">
        <f ca="1">VLOOKUP($AE909,'Recruitment source'!$A:$B,2,FALSE)</f>
        <v xml:space="preserve"> recommendation of employee</v>
      </c>
      <c r="AG909" s="8" t="e">
        <f t="shared" ca="1" si="191"/>
        <v>#N/A</v>
      </c>
      <c r="AH909" s="6" t="e">
        <f t="shared" ca="1" si="192"/>
        <v>#N/A</v>
      </c>
      <c r="AI909" s="6" t="e">
        <f ca="1" xml:space="preserve">
IF(
  ISNA($AH909),
  NA(),
  VLOOKUP($AH909,'Reasons for dismissal'!$A:$B,2,FALSE)
)</f>
        <v>#N/A</v>
      </c>
      <c r="AJ909" s="6">
        <f t="shared" ca="1" si="193"/>
        <v>4</v>
      </c>
      <c r="AK909" s="1">
        <f t="shared" ca="1" si="194"/>
        <v>3000</v>
      </c>
      <c r="AL9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$A909  &amp; ", "   &amp;
$B909  &amp; ", "   &amp;
$D909  &amp; ", '"  &amp;
$I909  &amp; "', '" &amp;
$O909  &amp; "', "  &amp;
$S909  &amp; ", '"  &amp;
TEXT($U909,"dd/mm/aaaa")  &amp; "', "   &amp;
$V909  &amp; ", "   &amp;
$X909  &amp; ", "   &amp;
$Z909  &amp; ", "   &amp;
IF($AB909 &lt;&gt; "", $AB909, "NULL")  &amp; ", "   &amp;
$AK909  &amp; ");"</f>
        <v>#REF!</v>
      </c>
    </row>
    <row r="910" spans="1:38" x14ac:dyDescent="0.2">
      <c r="A910" s="7" cm="1">
        <f t="array" aca="1" ref="A910" ca="1">INDEX(Companies!$A:$A,RANDBETWEEN(2,COUNTA(Companies!$A:$A)),1)</f>
        <v>2</v>
      </c>
      <c r="B910" s="5">
        <f t="shared" si="182"/>
        <v>909</v>
      </c>
      <c r="C910" s="5" t="str" cm="1">
        <f t="array" ref="C910">SHA1HASH($B910)</f>
        <v>ed665fd661589a7a1e89af479e198fcea0048c15</v>
      </c>
      <c r="D910" s="6">
        <f t="shared" ca="1" si="183"/>
        <v>1</v>
      </c>
      <c r="E910" s="7">
        <f ca="1">IF($B910 = 1 + N("Presidente"),
    127,
    IF($B910 = 2 + N("Vice-Presidente"),
        72,
        IF($B910 = 3 + N("Secretária bilíngue"),
            13,
            RANDBETWEEN(5,COUNT(Name!$A:$A) + 1)
        )
    )
)</f>
        <v>255</v>
      </c>
      <c r="F910" s="7" t="str">
        <f ca="1">VLOOKUP($E910,Name!$A:$B,2,FALSE)</f>
        <v>Manuela</v>
      </c>
      <c r="G910" s="7">
        <f ca="1" xml:space="preserve">
IF($B910 = 1,
    0,
    RANDBETWEEN(5,COUNT('Last name'!$A:$A) + 1)
)</f>
        <v>83</v>
      </c>
      <c r="H910" s="7" t="str">
        <f ca="1" xml:space="preserve">
IF($B910 = 1 + N("Presidente"),
    "de Orléans e Bragança",
    VLOOKUP($G910,'Last name'!$A:$B,2,FALSE) &amp; " " &amp; VLOOKUP(RANDBETWEEN(5,COUNT('Last name'!$A:$A) + 1),'Last name'!$A:$B,2,FALSE)
)</f>
        <v>Faro Bicalho</v>
      </c>
      <c r="I910" s="7" t="str">
        <f t="shared" ca="1" si="184"/>
        <v>Manuela Faro Bicalho</v>
      </c>
      <c r="J910" s="7" t="str" cm="1">
        <f t="array" aca="1" ref="J910" ca="1">SHA1HASH($I910)</f>
        <v>ecad4d1d5b31379f37b6ba0d05aaaa484012b558</v>
      </c>
      <c r="K910" s="7" cm="1">
        <f t="array" aca="1" ref="K910" ca="1">INDEX(States!$A:$A,M910,1)</f>
        <v>5</v>
      </c>
      <c r="L910" s="7" t="str">
        <f ca="1">VLOOKUP($K910,Countries!$A:$B,2,FALSE)</f>
        <v>Portugal</v>
      </c>
      <c r="M910" s="7" cm="1">
        <f t="array" aca="1" ref="M910" ca="1">INDEX(States!$C:$C,RANDBETWEEN(5,COUNTA(States!$A:$A) + 1),1)</f>
        <v>8</v>
      </c>
      <c r="N910" s="7" t="str">
        <f ca="1">VLOOKUP($M910,States!$C:$D,2,FALSE)</f>
        <v>AveirO</v>
      </c>
      <c r="O910" s="7" t="str">
        <f ca="1">VLOOKUP($E910,Name!$A:$C,3,FALSE)</f>
        <v>F</v>
      </c>
      <c r="P910" s="7" t="str">
        <f ca="1">VLOOKUP($O910,Genders!$B:$C,2,FALSE)</f>
        <v>Female</v>
      </c>
      <c r="Q910" s="7" cm="1">
        <f t="array" aca="1" ref="Q910" ca="1">INDEX('Marital status'!$A:$A,RANDBETWEEN(5,COUNTA('Marital status'!$A:$A) + 1),1)</f>
        <v>6</v>
      </c>
      <c r="R910" s="7" t="str">
        <f ca="1">VLOOKUP($Q910,'Marital status'!$A:$B,2,FALSE)</f>
        <v>DIVORCED</v>
      </c>
      <c r="S910" s="7">
        <f t="shared" ca="1" si="185"/>
        <v>6</v>
      </c>
      <c r="T910" s="7" t="str">
        <f ca="1">VLOOKUP($S910,Ethnicities!$A:$B,2,FALSE)</f>
        <v xml:space="preserve">  american Indian or Alaska Native</v>
      </c>
      <c r="U910" s="8">
        <f t="shared" ca="1" si="186"/>
        <v>24547</v>
      </c>
      <c r="V910" s="6">
        <f t="shared" ca="1" si="187"/>
        <v>7</v>
      </c>
      <c r="W910" s="8" t="str">
        <f ca="1">VLOOKUP($V910,'Background education'!$A:$B,2,FALSE)</f>
        <v>Undergraduate degree</v>
      </c>
      <c r="X910" s="7">
        <f ca="1" xml:space="preserve">
  IF(OR($Z910 = 5, $Z910 = 6, $Z910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910" s="7" t="str">
        <f ca="1">VLOOKUP($X910,Departments!$A:$B,2,FALSE)</f>
        <v>Audit</v>
      </c>
      <c r="Z910" s="6">
        <f t="shared" ca="1" si="188"/>
        <v>10</v>
      </c>
      <c r="AA910" s="7" t="str">
        <f ca="1">VLOOKUP($Z910,Roles!$A:$B,2,FALSE)</f>
        <v>Trainee</v>
      </c>
      <c r="AB910" s="6" t="e">
        <f t="shared" ca="1" si="189"/>
        <v>#N/A</v>
      </c>
      <c r="AC910" s="7" t="e">
        <f ca="1" xml:space="preserve">
IF(
  ISNA($AB910),
  NA(),
  VLOOKUP($AB910,Levels!$A:$B,2,FALSE)
)</f>
        <v>#N/A</v>
      </c>
      <c r="AD910" s="8">
        <f t="shared" ca="1" si="190"/>
        <v>38010</v>
      </c>
      <c r="AE910" s="6">
        <f ca="1">RANDBETWEEN(5,COUNTA('Recruitment source'!$A:$A) + 1)</f>
        <v>10</v>
      </c>
      <c r="AF910" s="6" t="str">
        <f ca="1">VLOOKUP($AE910,'Recruitment source'!$A:$B,2,FALSE)</f>
        <v>Jobs in Lisbon</v>
      </c>
      <c r="AG910" s="8" t="e">
        <f t="shared" ca="1" si="191"/>
        <v>#N/A</v>
      </c>
      <c r="AH910" s="6" t="e">
        <f t="shared" ca="1" si="192"/>
        <v>#N/A</v>
      </c>
      <c r="AI910" s="6" t="e">
        <f ca="1" xml:space="preserve">
IF(
  ISNA($AH910),
  NA(),
  VLOOKUP($AH910,'Reasons for dismissal'!$A:$B,2,FALSE)
)</f>
        <v>#N/A</v>
      </c>
      <c r="AJ910" s="6">
        <f t="shared" ca="1" si="193"/>
        <v>5</v>
      </c>
      <c r="AK910" s="1">
        <f t="shared" ca="1" si="194"/>
        <v>1305</v>
      </c>
      <c r="AL9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$A910  &amp; ", "   &amp;
$B910  &amp; ", "   &amp;
$D910  &amp; ", '"  &amp;
$I910  &amp; "', '" &amp;
$O910  &amp; "', "  &amp;
$S910  &amp; ", '"  &amp;
TEXT($U910,"dd/mm/aaaa")  &amp; "', "   &amp;
$V910  &amp; ", "   &amp;
$X910  &amp; ", "   &amp;
$Z910  &amp; ", "   &amp;
IF($AB910 &lt;&gt; "", $AB910, "NULL")  &amp; ", "   &amp;
$AK910  &amp; ");"</f>
        <v>#REF!</v>
      </c>
    </row>
    <row r="911" spans="1:38" x14ac:dyDescent="0.2">
      <c r="A911" s="7" cm="1">
        <f t="array" aca="1" ref="A911" ca="1">INDEX(Companies!$A:$A,RANDBETWEEN(2,COUNTA(Companies!$A:$A)),1)</f>
        <v>2</v>
      </c>
      <c r="B911" s="5">
        <f t="shared" si="182"/>
        <v>910</v>
      </c>
      <c r="C911" s="5" t="str" cm="1">
        <f t="array" ref="C911">SHA1HASH($B911)</f>
        <v>c70dfb07dc67c9dd6a8bc01130acf68d1fbf035f</v>
      </c>
      <c r="D911" s="6">
        <f t="shared" ca="1" si="183"/>
        <v>1</v>
      </c>
      <c r="E911" s="7">
        <f ca="1">IF($B911 = 1 + N("Presidente"),
    127,
    IF($B911 = 2 + N("Vice-Presidente"),
        72,
        IF($B911 = 3 + N("Secretária bilíngue"),
            13,
            RANDBETWEEN(5,COUNT(Name!$A:$A) + 1)
        )
    )
)</f>
        <v>229</v>
      </c>
      <c r="F911" s="7" t="str">
        <f ca="1">VLOOKUP($E911,Name!$A:$B,2,FALSE)</f>
        <v>Liz</v>
      </c>
      <c r="G911" s="7">
        <f ca="1" xml:space="preserve">
IF($B911 = 1,
    0,
    RANDBETWEEN(5,COUNT('Last name'!$A:$A) + 1)
)</f>
        <v>76</v>
      </c>
      <c r="H911" s="7" t="str">
        <f ca="1" xml:space="preserve">
IF($B911 = 1 + N("Presidente"),
    "de Orléans e Bragança",
    VLOOKUP($G911,'Last name'!$A:$B,2,FALSE) &amp; " " &amp; VLOOKUP(RANDBETWEEN(5,COUNT('Last name'!$A:$A) + 1),'Last name'!$A:$B,2,FALSE)
)</f>
        <v>Duarte Lima</v>
      </c>
      <c r="I911" s="7" t="str">
        <f t="shared" ca="1" si="184"/>
        <v>Liz Duarte Lima</v>
      </c>
      <c r="J911" s="7" t="str" cm="1">
        <f t="array" aca="1" ref="J911" ca="1">SHA1HASH($I911)</f>
        <v>b73d0f964ae566926da31dfc0edf3c885cdcb1a3</v>
      </c>
      <c r="K911" s="7" cm="1">
        <f t="array" aca="1" ref="K911" ca="1">INDEX(States!$A:$A,M911,1)</f>
        <v>5</v>
      </c>
      <c r="L911" s="7" t="str">
        <f ca="1">VLOOKUP($K911,Countries!$A:$B,2,FALSE)</f>
        <v>Portugal</v>
      </c>
      <c r="M911" s="7" cm="1">
        <f t="array" aca="1" ref="M911" ca="1">INDEX(States!$C:$C,RANDBETWEEN(5,COUNTA(States!$A:$A) + 1),1)</f>
        <v>14</v>
      </c>
      <c r="N911" s="7" t="str">
        <f ca="1">VLOOKUP($M911,States!$C:$D,2,FALSE)</f>
        <v>Madeira</v>
      </c>
      <c r="O911" s="7" t="str">
        <f ca="1">VLOOKUP($E911,Name!$A:$C,3,FALSE)</f>
        <v>F</v>
      </c>
      <c r="P911" s="7" t="str">
        <f ca="1">VLOOKUP($O911,Genders!$B:$C,2,FALSE)</f>
        <v>Female</v>
      </c>
      <c r="Q911" s="7" cm="1">
        <f t="array" aca="1" ref="Q911" ca="1">INDEX('Marital status'!$A:$A,RANDBETWEEN(5,COUNTA('Marital status'!$A:$A) + 1),1)</f>
        <v>6</v>
      </c>
      <c r="R911" s="7" t="str">
        <f ca="1">VLOOKUP($Q911,'Marital status'!$A:$B,2,FALSE)</f>
        <v>DIVORCED</v>
      </c>
      <c r="S911" s="7">
        <f t="shared" ca="1" si="185"/>
        <v>5</v>
      </c>
      <c r="T911" s="7" t="str">
        <f ca="1">VLOOKUP($S911,Ethnicities!$A:$B,2,FALSE)</f>
        <v>ASIAN</v>
      </c>
      <c r="U911" s="8">
        <f t="shared" ca="1" si="186"/>
        <v>28557</v>
      </c>
      <c r="V911" s="6">
        <f t="shared" ca="1" si="187"/>
        <v>7</v>
      </c>
      <c r="W911" s="8" t="str">
        <f ca="1">VLOOKUP($V911,'Background education'!$A:$B,2,FALSE)</f>
        <v>Undergraduate degree</v>
      </c>
      <c r="X911" s="7">
        <f ca="1" xml:space="preserve">
  IF(OR($Z911 = 5, $Z911 = 6, $Z911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911" s="7" t="str">
        <f ca="1">VLOOKUP($X911,Departments!$A:$B,2,FALSE)</f>
        <v>Communication &amp; Marketing</v>
      </c>
      <c r="Z911" s="6">
        <f t="shared" ca="1" si="188"/>
        <v>11</v>
      </c>
      <c r="AA911" s="7" t="str">
        <f ca="1">VLOOKUP($Z911,Roles!$A:$B,2,FALSE)</f>
        <v>Analyst</v>
      </c>
      <c r="AB911" s="6">
        <f t="shared" ca="1" si="189"/>
        <v>5</v>
      </c>
      <c r="AC911" s="7" t="str">
        <f ca="1" xml:space="preserve">
IF(
  ISNA($AB911),
  NA(),
  VLOOKUP($AB911,Levels!$A:$B,2,FALSE)
)</f>
        <v>Junior</v>
      </c>
      <c r="AD911" s="8">
        <f t="shared" ca="1" si="190"/>
        <v>40810</v>
      </c>
      <c r="AE911" s="6">
        <f ca="1">RANDBETWEEN(5,COUNTA('Recruitment source'!$A:$A) + 1)</f>
        <v>9</v>
      </c>
      <c r="AF911" s="6" t="str">
        <f ca="1">VLOOKUP($AE911,'Recruitment source'!$A:$B,2,FALSE)</f>
        <v>Empregos Online</v>
      </c>
      <c r="AG911" s="8" t="e">
        <f t="shared" ca="1" si="191"/>
        <v>#N/A</v>
      </c>
      <c r="AH911" s="6" t="e">
        <f t="shared" ca="1" si="192"/>
        <v>#N/A</v>
      </c>
      <c r="AI911" s="6" t="e">
        <f ca="1" xml:space="preserve">
IF(
  ISNA($AH911),
  NA(),
  VLOOKUP($AH911,'Reasons for dismissal'!$A:$B,2,FALSE)
)</f>
        <v>#N/A</v>
      </c>
      <c r="AJ911" s="6">
        <f t="shared" ca="1" si="193"/>
        <v>4</v>
      </c>
      <c r="AK911" s="1">
        <f t="shared" ca="1" si="194"/>
        <v>2580</v>
      </c>
      <c r="AL9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$A911  &amp; ", "   &amp;
$B911  &amp; ", "   &amp;
$D911  &amp; ", '"  &amp;
$I911  &amp; "', '" &amp;
$O911  &amp; "', "  &amp;
$S911  &amp; ", '"  &amp;
TEXT($U911,"dd/mm/aaaa")  &amp; "', "   &amp;
$V911  &amp; ", "   &amp;
$X911  &amp; ", "   &amp;
$Z911  &amp; ", "   &amp;
IF($AB911 &lt;&gt; "", $AB911, "NULL")  &amp; ", "   &amp;
$AK911  &amp; ");"</f>
        <v>#REF!</v>
      </c>
    </row>
    <row r="912" spans="1:38" x14ac:dyDescent="0.2">
      <c r="A912" s="7" cm="1">
        <f t="array" aca="1" ref="A912" ca="1">INDEX(Companies!$A:$A,RANDBETWEEN(2,COUNTA(Companies!$A:$A)),1)</f>
        <v>2</v>
      </c>
      <c r="B912" s="5">
        <f t="shared" si="182"/>
        <v>911</v>
      </c>
      <c r="C912" s="5" t="str" cm="1">
        <f t="array" ref="C912">SHA1HASH($B912)</f>
        <v>f3751173cf413033da9676f3ac6086157005059c</v>
      </c>
      <c r="D912" s="6">
        <f t="shared" ca="1" si="183"/>
        <v>1</v>
      </c>
      <c r="E912" s="7">
        <f ca="1">IF($B912 = 1 + N("Presidente"),
    127,
    IF($B912 = 2 + N("Vice-Presidente"),
        72,
        IF($B912 = 3 + N("Secretária bilíngue"),
            13,
            RANDBETWEEN(5,COUNT(Name!$A:$A) + 1)
        )
    )
)</f>
        <v>264</v>
      </c>
      <c r="F912" s="7" t="str">
        <f ca="1">VLOOKUP($E912,Name!$A:$B,2,FALSE)</f>
        <v>Maria Flor</v>
      </c>
      <c r="G912" s="7">
        <f ca="1" xml:space="preserve">
IF($B912 = 1,
    0,
    RANDBETWEEN(5,COUNT('Last name'!$A:$A) + 1)
)</f>
        <v>74</v>
      </c>
      <c r="H912" s="7" t="str">
        <f ca="1" xml:space="preserve">
IF($B912 = 1 + N("Presidente"),
    "de Orléans e Bragança",
    VLOOKUP($G912,'Last name'!$A:$B,2,FALSE) &amp; " " &amp; VLOOKUP(RANDBETWEEN(5,COUNT('Last name'!$A:$A) + 1),'Last name'!$A:$B,2,FALSE)
)</f>
        <v>Dias Bispo</v>
      </c>
      <c r="I912" s="7" t="str">
        <f t="shared" ca="1" si="184"/>
        <v>Maria Flor Dias Bispo</v>
      </c>
      <c r="J912" s="7" t="str" cm="1">
        <f t="array" aca="1" ref="J912" ca="1">SHA1HASH($I912)</f>
        <v>567ba486ed1150aa760a57477f0992c1ed68b12e</v>
      </c>
      <c r="K912" s="7" cm="1">
        <f t="array" aca="1" ref="K912" ca="1">INDEX(States!$A:$A,M912,1)</f>
        <v>5</v>
      </c>
      <c r="L912" s="7" t="str">
        <f ca="1">VLOOKUP($K912,Countries!$A:$B,2,FALSE)</f>
        <v>Portugal</v>
      </c>
      <c r="M912" s="7" cm="1">
        <f t="array" aca="1" ref="M912" ca="1">INDEX(States!$C:$C,RANDBETWEEN(5,COUNTA(States!$A:$A) + 1),1)</f>
        <v>9</v>
      </c>
      <c r="N912" s="7" t="str">
        <f ca="1">VLOOKUP($M912,States!$C:$D,2,FALSE)</f>
        <v>braga</v>
      </c>
      <c r="O912" s="7" t="str">
        <f ca="1">VLOOKUP($E912,Name!$A:$C,3,FALSE)</f>
        <v>F</v>
      </c>
      <c r="P912" s="7" t="str">
        <f ca="1">VLOOKUP($O912,Genders!$B:$C,2,FALSE)</f>
        <v>Female</v>
      </c>
      <c r="Q912" s="7" cm="1">
        <f t="array" aca="1" ref="Q912" ca="1">INDEX('Marital status'!$A:$A,RANDBETWEEN(5,COUNTA('Marital status'!$A:$A) + 1),1)</f>
        <v>5</v>
      </c>
      <c r="R912" s="7" t="str">
        <f ca="1">VLOOKUP($Q912,'Marital status'!$A:$B,2,FALSE)</f>
        <v xml:space="preserve"> Separated </v>
      </c>
      <c r="S912" s="7">
        <f t="shared" ca="1" si="185"/>
        <v>8</v>
      </c>
      <c r="T912" s="7" t="e">
        <f ca="1">VLOOKUP($S912,Ethnicities!$A:$B,2,FALSE)</f>
        <v>#N/A</v>
      </c>
      <c r="U912" s="8">
        <f t="shared" ca="1" si="186"/>
        <v>32107</v>
      </c>
      <c r="V912" s="6">
        <f t="shared" ca="1" si="187"/>
        <v>7</v>
      </c>
      <c r="W912" s="8" t="str">
        <f ca="1">VLOOKUP($V912,'Background education'!$A:$B,2,FALSE)</f>
        <v>Undergraduate degree</v>
      </c>
      <c r="X912" s="7">
        <f ca="1" xml:space="preserve">
  IF(OR($Z912 = 5, $Z912 = 6, $Z912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912" s="7" t="str">
        <f ca="1">VLOOKUP($X912,Departments!$A:$B,2,FALSE)</f>
        <v>Finance</v>
      </c>
      <c r="Z912" s="6">
        <f t="shared" ca="1" si="188"/>
        <v>9</v>
      </c>
      <c r="AA912" s="7" t="str">
        <f ca="1">VLOOKUP($Z912,Roles!$A:$B,2,FALSE)</f>
        <v>Intern</v>
      </c>
      <c r="AB912" s="6" t="e">
        <f t="shared" ca="1" si="189"/>
        <v>#N/A</v>
      </c>
      <c r="AC912" s="7" t="e">
        <f ca="1" xml:space="preserve">
IF(
  ISNA($AB912),
  NA(),
  VLOOKUP($AB912,Levels!$A:$B,2,FALSE)
)</f>
        <v>#N/A</v>
      </c>
      <c r="AD912" s="8">
        <f t="shared" ca="1" si="190"/>
        <v>36481</v>
      </c>
      <c r="AE912" s="6">
        <f ca="1">RANDBETWEEN(5,COUNTA('Recruitment source'!$A:$A) + 1)</f>
        <v>5</v>
      </c>
      <c r="AF912" s="6" t="str">
        <f ca="1">VLOOKUP($AE912,'Recruitment source'!$A:$B,2,FALSE)</f>
        <v>Indeed</v>
      </c>
      <c r="AG912" s="8" t="e">
        <f t="shared" ca="1" si="191"/>
        <v>#N/A</v>
      </c>
      <c r="AH912" s="6" t="e">
        <f t="shared" ca="1" si="192"/>
        <v>#N/A</v>
      </c>
      <c r="AI912" s="6" t="e">
        <f ca="1" xml:space="preserve">
IF(
  ISNA($AH912),
  NA(),
  VLOOKUP($AH912,'Reasons for dismissal'!$A:$B,2,FALSE)
)</f>
        <v>#N/A</v>
      </c>
      <c r="AJ912" s="6">
        <f t="shared" ca="1" si="193"/>
        <v>4</v>
      </c>
      <c r="AK912" s="1">
        <f t="shared" ca="1" si="194"/>
        <v>1205</v>
      </c>
      <c r="AL9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$A912  &amp; ", "   &amp;
$B912  &amp; ", "   &amp;
$D912  &amp; ", '"  &amp;
$I912  &amp; "', '" &amp;
$O912  &amp; "', "  &amp;
$S912  &amp; ", '"  &amp;
TEXT($U912,"dd/mm/aaaa")  &amp; "', "   &amp;
$V912  &amp; ", "   &amp;
$X912  &amp; ", "   &amp;
$Z912  &amp; ", "   &amp;
IF($AB912 &lt;&gt; "", $AB912, "NULL")  &amp; ", "   &amp;
$AK912  &amp; ");"</f>
        <v>#REF!</v>
      </c>
    </row>
    <row r="913" spans="1:38" x14ac:dyDescent="0.2">
      <c r="A913" s="7" cm="1">
        <f t="array" aca="1" ref="A913" ca="1">INDEX(Companies!$A:$A,RANDBETWEEN(2,COUNTA(Companies!$A:$A)),1)</f>
        <v>2</v>
      </c>
      <c r="B913" s="5">
        <f t="shared" si="182"/>
        <v>912</v>
      </c>
      <c r="C913" s="5" t="str" cm="1">
        <f t="array" ref="C913">SHA1HASH($B913)</f>
        <v>3f989fc069ba7bf9afc1fa53d31e8cb4210e246f</v>
      </c>
      <c r="D913" s="6">
        <f t="shared" ca="1" si="183"/>
        <v>1</v>
      </c>
      <c r="E913" s="7">
        <f ca="1">IF($B913 = 1 + N("Presidente"),
    127,
    IF($B913 = 2 + N("Vice-Presidente"),
        72,
        IF($B913 = 3 + N("Secretária bilíngue"),
            13,
            RANDBETWEEN(5,COUNT(Name!$A:$A) + 1)
        )
    )
)</f>
        <v>323</v>
      </c>
      <c r="F913" s="7" t="str">
        <f ca="1">VLOOKUP($E913,Name!$A:$B,2,FALSE)</f>
        <v>Rachel</v>
      </c>
      <c r="G913" s="7">
        <f ca="1" xml:space="preserve">
IF($B913 = 1,
    0,
    RANDBETWEEN(5,COUNT('Last name'!$A:$A) + 1)
)</f>
        <v>12</v>
      </c>
      <c r="H913" s="7" t="str">
        <f ca="1" xml:space="preserve">
IF($B913 = 1 + N("Presidente"),
    "de Orléans e Bragança",
    VLOOKUP($G913,'Last name'!$A:$B,2,FALSE) &amp; " " &amp; VLOOKUP(RANDBETWEEN(5,COUNT('Last name'!$A:$A) + 1),'Last name'!$A:$B,2,FALSE)
)</f>
        <v>Alvaregna Santacruz</v>
      </c>
      <c r="I913" s="7" t="str">
        <f t="shared" ca="1" si="184"/>
        <v>Rachel Alvaregna Santacruz</v>
      </c>
      <c r="J913" s="7" t="str" cm="1">
        <f t="array" aca="1" ref="J913" ca="1">SHA1HASH($I913)</f>
        <v>8391183785e95d80142ca9e4aa5068d891d3829c</v>
      </c>
      <c r="K913" s="7" cm="1">
        <f t="array" aca="1" ref="K913" ca="1">INDEX(States!$A:$A,M913,1)</f>
        <v>5</v>
      </c>
      <c r="L913" s="7" t="str">
        <f ca="1">VLOOKUP($K913,Countries!$A:$B,2,FALSE)</f>
        <v>Portugal</v>
      </c>
      <c r="M913" s="7" cm="1">
        <f t="array" aca="1" ref="M913" ca="1">INDEX(States!$C:$C,RANDBETWEEN(5,COUNTA(States!$A:$A) + 1),1)</f>
        <v>5</v>
      </c>
      <c r="N913" s="7" t="str">
        <f ca="1">VLOOKUP($M913,States!$C:$D,2,FALSE)</f>
        <v xml:space="preserve"> Lisboa</v>
      </c>
      <c r="O913" s="7" t="str">
        <f ca="1">VLOOKUP($E913,Name!$A:$C,3,FALSE)</f>
        <v>F</v>
      </c>
      <c r="P913" s="7" t="str">
        <f ca="1">VLOOKUP($O913,Genders!$B:$C,2,FALSE)</f>
        <v>Female</v>
      </c>
      <c r="Q913" s="7" cm="1">
        <f t="array" aca="1" ref="Q913" ca="1">INDEX('Marital status'!$A:$A,RANDBETWEEN(5,COUNTA('Marital status'!$A:$A) + 1),1)</f>
        <v>5</v>
      </c>
      <c r="R913" s="7" t="str">
        <f ca="1">VLOOKUP($Q913,'Marital status'!$A:$B,2,FALSE)</f>
        <v xml:space="preserve"> Separated </v>
      </c>
      <c r="S913" s="7">
        <f t="shared" ca="1" si="185"/>
        <v>7</v>
      </c>
      <c r="T913" s="7" t="str">
        <f ca="1">VLOOKUP($S913,Ethnicities!$A:$B,2,FALSE)</f>
        <v>Native Hawaiian or Other Pacific Islander</v>
      </c>
      <c r="U913" s="8">
        <f t="shared" ca="1" si="186"/>
        <v>28966</v>
      </c>
      <c r="V913" s="6">
        <f t="shared" ca="1" si="187"/>
        <v>7</v>
      </c>
      <c r="W913" s="8" t="str">
        <f ca="1">VLOOKUP($V913,'Background education'!$A:$B,2,FALSE)</f>
        <v>Undergraduate degree</v>
      </c>
      <c r="X913" s="7">
        <f ca="1" xml:space="preserve">
  IF(OR($Z913 = 5, $Z913 = 6, $Z913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913" s="7" t="str">
        <f ca="1">VLOOKUP($X913,Departments!$A:$B,2,FALSE)</f>
        <v>Communication &amp; Marketing</v>
      </c>
      <c r="Z913" s="6">
        <f t="shared" ca="1" si="188"/>
        <v>11</v>
      </c>
      <c r="AA913" s="7" t="str">
        <f ca="1">VLOOKUP($Z913,Roles!$A:$B,2,FALSE)</f>
        <v>Analyst</v>
      </c>
      <c r="AB913" s="6">
        <f t="shared" ca="1" si="189"/>
        <v>7</v>
      </c>
      <c r="AC913" s="7" t="str">
        <f ca="1" xml:space="preserve">
IF(
  ISNA($AB913),
  NA(),
  VLOOKUP($AB913,Levels!$A:$B,2,FALSE)
)</f>
        <v>Senior</v>
      </c>
      <c r="AD913" s="8">
        <f t="shared" ca="1" si="190"/>
        <v>44629</v>
      </c>
      <c r="AE913" s="6">
        <f ca="1">RANDBETWEEN(5,COUNTA('Recruitment source'!$A:$A) + 1)</f>
        <v>12</v>
      </c>
      <c r="AF913" s="6" t="str">
        <f ca="1">VLOOKUP($AE913,'Recruitment source'!$A:$B,2,FALSE)</f>
        <v xml:space="preserve"> recommendation of employee</v>
      </c>
      <c r="AG913" s="8" t="e">
        <f t="shared" ca="1" si="191"/>
        <v>#N/A</v>
      </c>
      <c r="AH913" s="6" t="e">
        <f t="shared" ca="1" si="192"/>
        <v>#N/A</v>
      </c>
      <c r="AI913" s="6" t="e">
        <f ca="1" xml:space="preserve">
IF(
  ISNA($AH913),
  NA(),
  VLOOKUP($AH913,'Reasons for dismissal'!$A:$B,2,FALSE)
)</f>
        <v>#N/A</v>
      </c>
      <c r="AJ913" s="6">
        <f t="shared" ca="1" si="193"/>
        <v>5</v>
      </c>
      <c r="AK913" s="1">
        <f t="shared" ca="1" si="194"/>
        <v>2580</v>
      </c>
      <c r="AL9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$A913  &amp; ", "   &amp;
$B913  &amp; ", "   &amp;
$D913  &amp; ", '"  &amp;
$I913  &amp; "', '" &amp;
$O913  &amp; "', "  &amp;
$S913  &amp; ", '"  &amp;
TEXT($U913,"dd/mm/aaaa")  &amp; "', "   &amp;
$V913  &amp; ", "   &amp;
$X913  &amp; ", "   &amp;
$Z913  &amp; ", "   &amp;
IF($AB913 &lt;&gt; "", $AB913, "NULL")  &amp; ", "   &amp;
$AK913  &amp; ");"</f>
        <v>#REF!</v>
      </c>
    </row>
    <row r="914" spans="1:38" x14ac:dyDescent="0.2">
      <c r="A914" s="7" cm="1">
        <f t="array" aca="1" ref="A914" ca="1">INDEX(Companies!$A:$A,RANDBETWEEN(2,COUNTA(Companies!$A:$A)),1)</f>
        <v>2</v>
      </c>
      <c r="B914" s="5">
        <f t="shared" si="182"/>
        <v>913</v>
      </c>
      <c r="C914" s="5" t="str" cm="1">
        <f t="array" ref="C914">SHA1HASH($B914)</f>
        <v>fa5b7e293127b3837c39f7fbd05598f32c8ce1c9</v>
      </c>
      <c r="D914" s="6">
        <f t="shared" ca="1" si="183"/>
        <v>1</v>
      </c>
      <c r="E914" s="7">
        <f ca="1">IF($B914 = 1 + N("Presidente"),
    127,
    IF($B914 = 2 + N("Vice-Presidente"),
        72,
        IF($B914 = 3 + N("Secretária bilíngue"),
            13,
            RANDBETWEEN(5,COUNT(Name!$A:$A) + 1)
        )
    )
)</f>
        <v>173</v>
      </c>
      <c r="F914" s="7" t="str">
        <f ca="1">VLOOKUP($E914,Name!$A:$B,2,FALSE)</f>
        <v>Isaac</v>
      </c>
      <c r="G914" s="7">
        <f ca="1" xml:space="preserve">
IF($B914 = 1,
    0,
    RANDBETWEEN(5,COUNT('Last name'!$A:$A) + 1)
)</f>
        <v>83</v>
      </c>
      <c r="H914" s="7" t="str">
        <f ca="1" xml:space="preserve">
IF($B914 = 1 + N("Presidente"),
    "de Orléans e Bragança",
    VLOOKUP($G914,'Last name'!$A:$B,2,FALSE) &amp; " " &amp; VLOOKUP(RANDBETWEEN(5,COUNT('Last name'!$A:$A) + 1),'Last name'!$A:$B,2,FALSE)
)</f>
        <v>Faro Aragão</v>
      </c>
      <c r="I914" s="7" t="str">
        <f t="shared" ca="1" si="184"/>
        <v>Isaac Faro Aragão</v>
      </c>
      <c r="J914" s="7" t="str" cm="1">
        <f t="array" aca="1" ref="J914" ca="1">SHA1HASH($I914)</f>
        <v>d5a02512e5eabbc3a3b42df765284460046e26ce</v>
      </c>
      <c r="K914" s="7" cm="1">
        <f t="array" aca="1" ref="K914" ca="1">INDEX(States!$A:$A,M914,1)</f>
        <v>5</v>
      </c>
      <c r="L914" s="7" t="str">
        <f ca="1">VLOOKUP($K914,Countries!$A:$B,2,FALSE)</f>
        <v>Portugal</v>
      </c>
      <c r="M914" s="7" cm="1">
        <f t="array" aca="1" ref="M914" ca="1">INDEX(States!$C:$C,RANDBETWEEN(5,COUNTA(States!$A:$A) + 1),1)</f>
        <v>5</v>
      </c>
      <c r="N914" s="7" t="str">
        <f ca="1">VLOOKUP($M914,States!$C:$D,2,FALSE)</f>
        <v xml:space="preserve"> Lisboa</v>
      </c>
      <c r="O914" s="7" t="str">
        <f ca="1">VLOOKUP($E914,Name!$A:$C,3,FALSE)</f>
        <v>M</v>
      </c>
      <c r="P914" s="7" t="str">
        <f ca="1">VLOOKUP($O914,Genders!$B:$C,2,FALSE)</f>
        <v>Male</v>
      </c>
      <c r="Q914" s="7" cm="1">
        <f t="array" aca="1" ref="Q914" ca="1">INDEX('Marital status'!$A:$A,RANDBETWEEN(5,COUNTA('Marital status'!$A:$A) + 1),1)</f>
        <v>0</v>
      </c>
      <c r="R914" s="7" t="e">
        <f ca="1">VLOOKUP($Q914,'Marital status'!$A:$B,2,FALSE)</f>
        <v>#N/A</v>
      </c>
      <c r="S914" s="7">
        <f t="shared" ca="1" si="185"/>
        <v>5</v>
      </c>
      <c r="T914" s="7" t="str">
        <f ca="1">VLOOKUP($S914,Ethnicities!$A:$B,2,FALSE)</f>
        <v>ASIAN</v>
      </c>
      <c r="U914" s="8">
        <f t="shared" ca="1" si="186"/>
        <v>32956</v>
      </c>
      <c r="V914" s="6">
        <f t="shared" ca="1" si="187"/>
        <v>7</v>
      </c>
      <c r="W914" s="8" t="str">
        <f ca="1">VLOOKUP($V914,'Background education'!$A:$B,2,FALSE)</f>
        <v>Undergraduate degree</v>
      </c>
      <c r="X914" s="7">
        <f ca="1" xml:space="preserve">
  IF(OR($Z914 = 5, $Z914 = 6, $Z914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914" s="7" t="str">
        <f ca="1">VLOOKUP($X914,Departments!$A:$B,2,FALSE)</f>
        <v>Finance</v>
      </c>
      <c r="Z914" s="6">
        <f t="shared" ca="1" si="188"/>
        <v>9</v>
      </c>
      <c r="AA914" s="7" t="str">
        <f ca="1">VLOOKUP($Z914,Roles!$A:$B,2,FALSE)</f>
        <v>Intern</v>
      </c>
      <c r="AB914" s="6" t="e">
        <f t="shared" ca="1" si="189"/>
        <v>#N/A</v>
      </c>
      <c r="AC914" s="7" t="e">
        <f ca="1" xml:space="preserve">
IF(
  ISNA($AB914),
  NA(),
  VLOOKUP($AB914,Levels!$A:$B,2,FALSE)
)</f>
        <v>#N/A</v>
      </c>
      <c r="AD914" s="8">
        <f t="shared" ca="1" si="190"/>
        <v>40594</v>
      </c>
      <c r="AE914" s="6">
        <f ca="1">RANDBETWEEN(5,COUNTA('Recruitment source'!$A:$A) + 1)</f>
        <v>7</v>
      </c>
      <c r="AF914" s="6" t="str">
        <f ca="1">VLOOKUP($AE914,'Recruitment source'!$A:$B,2,FALSE)</f>
        <v>SAPO Emprego</v>
      </c>
      <c r="AG914" s="8" t="e">
        <f t="shared" ca="1" si="191"/>
        <v>#N/A</v>
      </c>
      <c r="AH914" s="6" t="e">
        <f t="shared" ca="1" si="192"/>
        <v>#N/A</v>
      </c>
      <c r="AI914" s="6" t="e">
        <f ca="1" xml:space="preserve">
IF(
  ISNA($AH914),
  NA(),
  VLOOKUP($AH914,'Reasons for dismissal'!$A:$B,2,FALSE)
)</f>
        <v>#N/A</v>
      </c>
      <c r="AJ914" s="6">
        <f t="shared" ca="1" si="193"/>
        <v>4</v>
      </c>
      <c r="AK914" s="1">
        <f t="shared" ca="1" si="194"/>
        <v>1205</v>
      </c>
      <c r="AL9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$A914  &amp; ", "   &amp;
$B914  &amp; ", "   &amp;
$D914  &amp; ", '"  &amp;
$I914  &amp; "', '" &amp;
$O914  &amp; "', "  &amp;
$S914  &amp; ", '"  &amp;
TEXT($U914,"dd/mm/aaaa")  &amp; "', "   &amp;
$V914  &amp; ", "   &amp;
$X914  &amp; ", "   &amp;
$Z914  &amp; ", "   &amp;
IF($AB914 &lt;&gt; "", $AB914, "NULL")  &amp; ", "   &amp;
$AK914  &amp; ");"</f>
        <v>#REF!</v>
      </c>
    </row>
    <row r="915" spans="1:38" x14ac:dyDescent="0.2">
      <c r="A915" s="7" cm="1">
        <f t="array" aca="1" ref="A915" ca="1">INDEX(Companies!$A:$A,RANDBETWEEN(2,COUNTA(Companies!$A:$A)),1)</f>
        <v>2</v>
      </c>
      <c r="B915" s="5">
        <f t="shared" si="182"/>
        <v>914</v>
      </c>
      <c r="C915" s="5" t="str" cm="1">
        <f t="array" ref="C915">SHA1HASH($B915)</f>
        <v>b70158055ed1d6180d8028abe679b0c239c372c5</v>
      </c>
      <c r="D915" s="6">
        <f t="shared" ca="1" si="183"/>
        <v>1</v>
      </c>
      <c r="E915" s="7">
        <f ca="1">IF($B915 = 1 + N("Presidente"),
    127,
    IF($B915 = 2 + N("Vice-Presidente"),
        72,
        IF($B915 = 3 + N("Secretária bilíngue"),
            13,
            RANDBETWEEN(5,COUNT(Name!$A:$A) + 1)
        )
    )
)</f>
        <v>333</v>
      </c>
      <c r="F915" s="7" t="str">
        <f ca="1">VLOOKUP($E915,Name!$A:$B,2,FALSE)</f>
        <v>Ruan</v>
      </c>
      <c r="G915" s="7">
        <f ca="1" xml:space="preserve">
IF($B915 = 1,
    0,
    RANDBETWEEN(5,COUNT('Last name'!$A:$A) + 1)
)</f>
        <v>149</v>
      </c>
      <c r="H915" s="7" t="str">
        <f ca="1" xml:space="preserve">
IF($B915 = 1 + N("Presidente"),
    "de Orléans e Bragança",
    VLOOKUP($G915,'Last name'!$A:$B,2,FALSE) &amp; " " &amp; VLOOKUP(RANDBETWEEN(5,COUNT('Last name'!$A:$A) + 1),'Last name'!$A:$B,2,FALSE)
)</f>
        <v>Pedroso Cabral</v>
      </c>
      <c r="I915" s="7" t="str">
        <f t="shared" ca="1" si="184"/>
        <v>Ruan Pedroso Cabral</v>
      </c>
      <c r="J915" s="7" t="str" cm="1">
        <f t="array" aca="1" ref="J915" ca="1">SHA1HASH($I915)</f>
        <v>dedbfde4e314cda3142b32b0a3fbf44e242ac6f2</v>
      </c>
      <c r="K915" s="7" cm="1">
        <f t="array" aca="1" ref="K915" ca="1">INDEX(States!$A:$A,M915,1)</f>
        <v>5</v>
      </c>
      <c r="L915" s="7" t="str">
        <f ca="1">VLOOKUP($K915,Countries!$A:$B,2,FALSE)</f>
        <v>Portugal</v>
      </c>
      <c r="M915" s="7" cm="1">
        <f t="array" aca="1" ref="M915" ca="1">INDEX(States!$C:$C,RANDBETWEEN(5,COUNTA(States!$A:$A) + 1),1)</f>
        <v>7</v>
      </c>
      <c r="N915" s="7" t="str">
        <f ca="1">VLOOKUP($M915,States!$C:$D,2,FALSE)</f>
        <v xml:space="preserve"> Setúbal </v>
      </c>
      <c r="O915" s="7" t="str">
        <f ca="1">VLOOKUP($E915,Name!$A:$C,3,FALSE)</f>
        <v>M</v>
      </c>
      <c r="P915" s="7" t="str">
        <f ca="1">VLOOKUP($O915,Genders!$B:$C,2,FALSE)</f>
        <v>Male</v>
      </c>
      <c r="Q915" s="7" cm="1">
        <f t="array" aca="1" ref="Q915" ca="1">INDEX('Marital status'!$A:$A,RANDBETWEEN(5,COUNTA('Marital status'!$A:$A) + 1),1)</f>
        <v>5</v>
      </c>
      <c r="R915" s="7" t="str">
        <f ca="1">VLOOKUP($Q915,'Marital status'!$A:$B,2,FALSE)</f>
        <v xml:space="preserve"> Separated </v>
      </c>
      <c r="S915" s="7">
        <f t="shared" ca="1" si="185"/>
        <v>5</v>
      </c>
      <c r="T915" s="7" t="str">
        <f ca="1">VLOOKUP($S915,Ethnicities!$A:$B,2,FALSE)</f>
        <v>ASIAN</v>
      </c>
      <c r="U915" s="8">
        <f t="shared" ca="1" si="186"/>
        <v>30017</v>
      </c>
      <c r="V915" s="6">
        <f t="shared" ca="1" si="187"/>
        <v>8</v>
      </c>
      <c r="W915" s="8" t="str">
        <f ca="1">VLOOKUP($V915,'Background education'!$A:$B,2,FALSE)</f>
        <v>Graduate school</v>
      </c>
      <c r="X915" s="7">
        <f ca="1" xml:space="preserve">
  IF(OR($Z915 = 5, $Z915 = 6, $Z915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915" s="7" t="str">
        <f ca="1">VLOOKUP($X915,Departments!$A:$B,2,FALSE)</f>
        <v>Administration</v>
      </c>
      <c r="Z915" s="6">
        <f t="shared" ca="1" si="188"/>
        <v>11</v>
      </c>
      <c r="AA915" s="7" t="str">
        <f ca="1">VLOOKUP($Z915,Roles!$A:$B,2,FALSE)</f>
        <v>Analyst</v>
      </c>
      <c r="AB915" s="6">
        <f t="shared" ca="1" si="189"/>
        <v>5</v>
      </c>
      <c r="AC915" s="7" t="str">
        <f ca="1" xml:space="preserve">
IF(
  ISNA($AB915),
  NA(),
  VLOOKUP($AB915,Levels!$A:$B,2,FALSE)
)</f>
        <v>Junior</v>
      </c>
      <c r="AD915" s="8">
        <f t="shared" ca="1" si="190"/>
        <v>37438</v>
      </c>
      <c r="AE915" s="6">
        <f ca="1">RANDBETWEEN(5,COUNTA('Recruitment source'!$A:$A) + 1)</f>
        <v>11</v>
      </c>
      <c r="AF915" s="6" t="str">
        <f ca="1">VLOOKUP($AE915,'Recruitment source'!$A:$B,2,FALSE)</f>
        <v>Next Station</v>
      </c>
      <c r="AG915" s="8" t="e">
        <f t="shared" ca="1" si="191"/>
        <v>#N/A</v>
      </c>
      <c r="AH915" s="6" t="e">
        <f t="shared" ca="1" si="192"/>
        <v>#N/A</v>
      </c>
      <c r="AI915" s="6" t="e">
        <f ca="1" xml:space="preserve">
IF(
  ISNA($AH915),
  NA(),
  VLOOKUP($AH915,'Reasons for dismissal'!$A:$B,2,FALSE)
)</f>
        <v>#N/A</v>
      </c>
      <c r="AJ915" s="6">
        <f t="shared" ca="1" si="193"/>
        <v>4</v>
      </c>
      <c r="AK915" s="1">
        <f t="shared" ca="1" si="194"/>
        <v>3000</v>
      </c>
      <c r="AL9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$A915  &amp; ", "   &amp;
$B915  &amp; ", "   &amp;
$D915  &amp; ", '"  &amp;
$I915  &amp; "', '" &amp;
$O915  &amp; "', "  &amp;
$S915  &amp; ", '"  &amp;
TEXT($U915,"dd/mm/aaaa")  &amp; "', "   &amp;
$V915  &amp; ", "   &amp;
$X915  &amp; ", "   &amp;
$Z915  &amp; ", "   &amp;
IF($AB915 &lt;&gt; "", $AB915, "NULL")  &amp; ", "   &amp;
$AK915  &amp; ");"</f>
        <v>#REF!</v>
      </c>
    </row>
    <row r="916" spans="1:38" x14ac:dyDescent="0.2">
      <c r="A916" s="7" cm="1">
        <f t="array" aca="1" ref="A916" ca="1">INDEX(Companies!$A:$A,RANDBETWEEN(2,COUNTA(Companies!$A:$A)),1)</f>
        <v>2</v>
      </c>
      <c r="B916" s="5">
        <f t="shared" si="182"/>
        <v>915</v>
      </c>
      <c r="C916" s="5" t="str" cm="1">
        <f t="array" ref="C916">SHA1HASH($B916)</f>
        <v>95ba225d2fecda66129fea8e09e4ef3ef67967a2</v>
      </c>
      <c r="D916" s="6">
        <f t="shared" ca="1" si="183"/>
        <v>1</v>
      </c>
      <c r="E916" s="7">
        <f ca="1">IF($B916 = 1 + N("Presidente"),
    127,
    IF($B916 = 2 + N("Vice-Presidente"),
        72,
        IF($B916 = 3 + N("Secretária bilíngue"),
            13,
            RANDBETWEEN(5,COUNT(Name!$A:$A) + 1)
        )
    )
)</f>
        <v>194</v>
      </c>
      <c r="F916" s="7" t="str">
        <f ca="1">VLOOKUP($E916,Name!$A:$B,2,FALSE)</f>
        <v>João Vitor</v>
      </c>
      <c r="G916" s="7">
        <f ca="1" xml:space="preserve">
IF($B916 = 1,
    0,
    RANDBETWEEN(5,COUNT('Last name'!$A:$A) + 1)
)</f>
        <v>192</v>
      </c>
      <c r="H916" s="7" t="str">
        <f ca="1" xml:space="preserve">
IF($B916 = 1 + N("Presidente"),
    "de Orléans e Bragança",
    VLOOKUP($G916,'Last name'!$A:$B,2,FALSE) &amp; " " &amp; VLOOKUP(RANDBETWEEN(5,COUNT('Last name'!$A:$A) + 1),'Last name'!$A:$B,2,FALSE)
)</f>
        <v>Vaz Saragoça</v>
      </c>
      <c r="I916" s="7" t="str">
        <f t="shared" ca="1" si="184"/>
        <v>João Vitor Vaz Saragoça</v>
      </c>
      <c r="J916" s="7" t="str" cm="1">
        <f t="array" aca="1" ref="J916" ca="1">SHA1HASH($I916)</f>
        <v>87b69d04c5aee6ecaf03155680836ccc1d604934</v>
      </c>
      <c r="K916" s="7" cm="1">
        <f t="array" aca="1" ref="K916" ca="1">INDEX(States!$A:$A,M916,1)</f>
        <v>5</v>
      </c>
      <c r="L916" s="7" t="str">
        <f ca="1">VLOOKUP($K916,Countries!$A:$B,2,FALSE)</f>
        <v>Portugal</v>
      </c>
      <c r="M916" s="7" cm="1">
        <f t="array" aca="1" ref="M916" ca="1">INDEX(States!$C:$C,RANDBETWEEN(5,COUNTA(States!$A:$A) + 1),1)</f>
        <v>22</v>
      </c>
      <c r="N916" s="7" t="str">
        <f ca="1">VLOOKUP($M916,States!$C:$D,2,FALSE)</f>
        <v>Vila Real</v>
      </c>
      <c r="O916" s="7" t="str">
        <f ca="1">VLOOKUP($E916,Name!$A:$C,3,FALSE)</f>
        <v>M</v>
      </c>
      <c r="P916" s="7" t="str">
        <f ca="1">VLOOKUP($O916,Genders!$B:$C,2,FALSE)</f>
        <v>Male</v>
      </c>
      <c r="Q916" s="7" cm="1">
        <f t="array" aca="1" ref="Q916" ca="1">INDEX('Marital status'!$A:$A,RANDBETWEEN(5,COUNTA('Marital status'!$A:$A) + 1),1)</f>
        <v>6</v>
      </c>
      <c r="R916" s="7" t="str">
        <f ca="1">VLOOKUP($Q916,'Marital status'!$A:$B,2,FALSE)</f>
        <v>DIVORCED</v>
      </c>
      <c r="S916" s="7">
        <f t="shared" ca="1" si="185"/>
        <v>5</v>
      </c>
      <c r="T916" s="7" t="str">
        <f ca="1">VLOOKUP($S916,Ethnicities!$A:$B,2,FALSE)</f>
        <v>ASIAN</v>
      </c>
      <c r="U916" s="8">
        <f t="shared" ca="1" si="186"/>
        <v>21072</v>
      </c>
      <c r="V916" s="6">
        <f t="shared" ca="1" si="187"/>
        <v>7</v>
      </c>
      <c r="W916" s="8" t="str">
        <f ca="1">VLOOKUP($V916,'Background education'!$A:$B,2,FALSE)</f>
        <v>Undergraduate degree</v>
      </c>
      <c r="X916" s="7">
        <f ca="1" xml:space="preserve">
  IF(OR($Z916 = 5, $Z916 = 6, $Z916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916" s="7" t="str">
        <f ca="1">VLOOKUP($X916,Departments!$A:$B,2,FALSE)</f>
        <v>Administration</v>
      </c>
      <c r="Z916" s="6">
        <f t="shared" ca="1" si="188"/>
        <v>9</v>
      </c>
      <c r="AA916" s="7" t="str">
        <f ca="1">VLOOKUP($Z916,Roles!$A:$B,2,FALSE)</f>
        <v>Intern</v>
      </c>
      <c r="AB916" s="6" t="e">
        <f t="shared" ca="1" si="189"/>
        <v>#N/A</v>
      </c>
      <c r="AC916" s="7" t="e">
        <f ca="1" xml:space="preserve">
IF(
  ISNA($AB916),
  NA(),
  VLOOKUP($AB916,Levels!$A:$B,2,FALSE)
)</f>
        <v>#N/A</v>
      </c>
      <c r="AD916" s="8">
        <f t="shared" ca="1" si="190"/>
        <v>43080</v>
      </c>
      <c r="AE916" s="6">
        <f ca="1">RANDBETWEEN(5,COUNTA('Recruitment source'!$A:$A) + 1)</f>
        <v>9</v>
      </c>
      <c r="AF916" s="6" t="str">
        <f ca="1">VLOOKUP($AE916,'Recruitment source'!$A:$B,2,FALSE)</f>
        <v>Empregos Online</v>
      </c>
      <c r="AG916" s="8" t="e">
        <f t="shared" ca="1" si="191"/>
        <v>#N/A</v>
      </c>
      <c r="AH916" s="6" t="e">
        <f t="shared" ca="1" si="192"/>
        <v>#N/A</v>
      </c>
      <c r="AI916" s="6" t="e">
        <f ca="1" xml:space="preserve">
IF(
  ISNA($AH916),
  NA(),
  VLOOKUP($AH916,'Reasons for dismissal'!$A:$B,2,FALSE)
)</f>
        <v>#N/A</v>
      </c>
      <c r="AJ916" s="6">
        <f t="shared" ca="1" si="193"/>
        <v>4</v>
      </c>
      <c r="AK916" s="1">
        <f t="shared" ca="1" si="194"/>
        <v>1205</v>
      </c>
      <c r="AL9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$A916  &amp; ", "   &amp;
$B916  &amp; ", "   &amp;
$D916  &amp; ", '"  &amp;
$I916  &amp; "', '" &amp;
$O916  &amp; "', "  &amp;
$S916  &amp; ", '"  &amp;
TEXT($U916,"dd/mm/aaaa")  &amp; "', "   &amp;
$V916  &amp; ", "   &amp;
$X916  &amp; ", "   &amp;
$Z916  &amp; ", "   &amp;
IF($AB916 &lt;&gt; "", $AB916, "NULL")  &amp; ", "   &amp;
$AK916  &amp; ");"</f>
        <v>#REF!</v>
      </c>
    </row>
    <row r="917" spans="1:38" x14ac:dyDescent="0.2">
      <c r="A917" s="7" cm="1">
        <f t="array" aca="1" ref="A917" ca="1">INDEX(Companies!$A:$A,RANDBETWEEN(2,COUNTA(Companies!$A:$A)),1)</f>
        <v>2</v>
      </c>
      <c r="B917" s="5">
        <f t="shared" si="182"/>
        <v>916</v>
      </c>
      <c r="C917" s="5" t="str" cm="1">
        <f t="array" ref="C917">SHA1HASH($B917)</f>
        <v>5a4b369c668f56e4b7362c58f40cef5390b90822</v>
      </c>
      <c r="D917" s="6">
        <f t="shared" ca="1" si="183"/>
        <v>1</v>
      </c>
      <c r="E917" s="7">
        <f ca="1">IF($B917 = 1 + N("Presidente"),
    127,
    IF($B917 = 2 + N("Vice-Presidente"),
        72,
        IF($B917 = 3 + N("Secretária bilíngue"),
            13,
            RANDBETWEEN(5,COUNT(Name!$A:$A) + 1)
        )
    )
)</f>
        <v>278</v>
      </c>
      <c r="F917" s="7" t="str">
        <f ca="1">VLOOKUP($E917,Name!$A:$B,2,FALSE)</f>
        <v>Mariana</v>
      </c>
      <c r="G917" s="7">
        <f ca="1" xml:space="preserve">
IF($B917 = 1,
    0,
    RANDBETWEEN(5,COUNT('Last name'!$A:$A) + 1)
)</f>
        <v>40</v>
      </c>
      <c r="H917" s="7" t="str">
        <f ca="1" xml:space="preserve">
IF($B917 = 1 + N("Presidente"),
    "de Orléans e Bragança",
    VLOOKUP($G917,'Last name'!$A:$B,2,FALSE) &amp; " " &amp; VLOOKUP(RANDBETWEEN(5,COUNT('Last name'!$A:$A) + 1),'Last name'!$A:$B,2,FALSE)
)</f>
        <v>Bicalho Brito</v>
      </c>
      <c r="I917" s="7" t="str">
        <f t="shared" ca="1" si="184"/>
        <v>Mariana Bicalho Brito</v>
      </c>
      <c r="J917" s="7" t="str" cm="1">
        <f t="array" aca="1" ref="J917" ca="1">SHA1HASH($I917)</f>
        <v>7873e0c163b06fbbe63c7c2710349bbfe6c87744</v>
      </c>
      <c r="K917" s="7" cm="1">
        <f t="array" aca="1" ref="K917" ca="1">INDEX(States!$A:$A,M917,1)</f>
        <v>5</v>
      </c>
      <c r="L917" s="7" t="str">
        <f ca="1">VLOOKUP($K917,Countries!$A:$B,2,FALSE)</f>
        <v>Portugal</v>
      </c>
      <c r="M917" s="7" cm="1">
        <f t="array" aca="1" ref="M917" ca="1">INDEX(States!$C:$C,RANDBETWEEN(5,COUNTA(States!$A:$A) + 1),1)</f>
        <v>20</v>
      </c>
      <c r="N917" s="7" t="str">
        <f ca="1">VLOOKUP($M917,States!$C:$D,2,FALSE)</f>
        <v>Portalegre</v>
      </c>
      <c r="O917" s="7" t="str">
        <f ca="1">VLOOKUP($E917,Name!$A:$C,3,FALSE)</f>
        <v>F</v>
      </c>
      <c r="P917" s="7" t="str">
        <f ca="1">VLOOKUP($O917,Genders!$B:$C,2,FALSE)</f>
        <v>Female</v>
      </c>
      <c r="Q917" s="7" cm="1">
        <f t="array" aca="1" ref="Q917" ca="1">INDEX('Marital status'!$A:$A,RANDBETWEEN(5,COUNTA('Marital status'!$A:$A) + 1),1)</f>
        <v>0</v>
      </c>
      <c r="R917" s="7" t="e">
        <f ca="1">VLOOKUP($Q917,'Marital status'!$A:$B,2,FALSE)</f>
        <v>#N/A</v>
      </c>
      <c r="S917" s="7">
        <f t="shared" ca="1" si="185"/>
        <v>6</v>
      </c>
      <c r="T917" s="7" t="str">
        <f ca="1">VLOOKUP($S917,Ethnicities!$A:$B,2,FALSE)</f>
        <v xml:space="preserve">  american Indian or Alaska Native</v>
      </c>
      <c r="U917" s="8">
        <f t="shared" ca="1" si="186"/>
        <v>27792</v>
      </c>
      <c r="V917" s="6">
        <f t="shared" ca="1" si="187"/>
        <v>8</v>
      </c>
      <c r="W917" s="8" t="str">
        <f ca="1">VLOOKUP($V917,'Background education'!$A:$B,2,FALSE)</f>
        <v>Graduate school</v>
      </c>
      <c r="X917" s="7">
        <f ca="1" xml:space="preserve">
  IF(OR($Z917 = 5, $Z917 = 6, $Z917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917" s="7" t="str">
        <f ca="1">VLOOKUP($X917,Departments!$A:$B,2,FALSE)</f>
        <v>Operations</v>
      </c>
      <c r="Z917" s="6">
        <f t="shared" ca="1" si="188"/>
        <v>11</v>
      </c>
      <c r="AA917" s="7" t="str">
        <f ca="1">VLOOKUP($Z917,Roles!$A:$B,2,FALSE)</f>
        <v>Analyst</v>
      </c>
      <c r="AB917" s="6">
        <f t="shared" ca="1" si="189"/>
        <v>5</v>
      </c>
      <c r="AC917" s="7" t="str">
        <f ca="1" xml:space="preserve">
IF(
  ISNA($AB917),
  NA(),
  VLOOKUP($AB917,Levels!$A:$B,2,FALSE)
)</f>
        <v>Junior</v>
      </c>
      <c r="AD917" s="8">
        <f t="shared" ca="1" si="190"/>
        <v>41298</v>
      </c>
      <c r="AE917" s="6">
        <f ca="1">RANDBETWEEN(5,COUNTA('Recruitment source'!$A:$A) + 1)</f>
        <v>9</v>
      </c>
      <c r="AF917" s="6" t="str">
        <f ca="1">VLOOKUP($AE917,'Recruitment source'!$A:$B,2,FALSE)</f>
        <v>Empregos Online</v>
      </c>
      <c r="AG917" s="8" t="e">
        <f t="shared" ca="1" si="191"/>
        <v>#N/A</v>
      </c>
      <c r="AH917" s="6" t="e">
        <f t="shared" ca="1" si="192"/>
        <v>#N/A</v>
      </c>
      <c r="AI917" s="6" t="e">
        <f ca="1" xml:space="preserve">
IF(
  ISNA($AH917),
  NA(),
  VLOOKUP($AH917,'Reasons for dismissal'!$A:$B,2,FALSE)
)</f>
        <v>#N/A</v>
      </c>
      <c r="AJ917" s="6">
        <f t="shared" ca="1" si="193"/>
        <v>5</v>
      </c>
      <c r="AK917" s="1">
        <f t="shared" ca="1" si="194"/>
        <v>3000</v>
      </c>
      <c r="AL9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$A917  &amp; ", "   &amp;
$B917  &amp; ", "   &amp;
$D917  &amp; ", '"  &amp;
$I917  &amp; "', '" &amp;
$O917  &amp; "', "  &amp;
$S917  &amp; ", '"  &amp;
TEXT($U917,"dd/mm/aaaa")  &amp; "', "   &amp;
$V917  &amp; ", "   &amp;
$X917  &amp; ", "   &amp;
$Z917  &amp; ", "   &amp;
IF($AB917 &lt;&gt; "", $AB917, "NULL")  &amp; ", "   &amp;
$AK917  &amp; ");"</f>
        <v>#REF!</v>
      </c>
    </row>
    <row r="918" spans="1:38" x14ac:dyDescent="0.2">
      <c r="A918" s="7" cm="1">
        <f t="array" aca="1" ref="A918" ca="1">INDEX(Companies!$A:$A,RANDBETWEEN(2,COUNTA(Companies!$A:$A)),1)</f>
        <v>2</v>
      </c>
      <c r="B918" s="5">
        <f t="shared" si="182"/>
        <v>917</v>
      </c>
      <c r="C918" s="5" t="str" cm="1">
        <f t="array" ref="C918">SHA1HASH($B918)</f>
        <v>bd358eb39360c15b66de4295f1a299ed46740267</v>
      </c>
      <c r="D918" s="6">
        <f t="shared" ca="1" si="183"/>
        <v>1</v>
      </c>
      <c r="E918" s="7">
        <f ca="1">IF($B918 = 1 + N("Presidente"),
    127,
    IF($B918 = 2 + N("Vice-Presidente"),
        72,
        IF($B918 = 3 + N("Secretária bilíngue"),
            13,
            RANDBETWEEN(5,COUNT(Name!$A:$A) + 1)
        )
    )
)</f>
        <v>236</v>
      </c>
      <c r="F918" s="7" t="str">
        <f ca="1">VLOOKUP($E918,Name!$A:$B,2,FALSE)</f>
        <v>Luana</v>
      </c>
      <c r="G918" s="7">
        <f ca="1" xml:space="preserve">
IF($B918 = 1,
    0,
    RANDBETWEEN(5,COUNT('Last name'!$A:$A) + 1)
)</f>
        <v>113</v>
      </c>
      <c r="H918" s="7" t="str">
        <f ca="1" xml:space="preserve">
IF($B918 = 1 + N("Presidente"),
    "de Orléans e Bragança",
    VLOOKUP($G918,'Last name'!$A:$B,2,FALSE) &amp; " " &amp; VLOOKUP(RANDBETWEEN(5,COUNT('Last name'!$A:$A) + 1),'Last name'!$A:$B,2,FALSE)
)</f>
        <v>Luz Mello</v>
      </c>
      <c r="I918" s="7" t="str">
        <f t="shared" ca="1" si="184"/>
        <v>Luana Luz Mello</v>
      </c>
      <c r="J918" s="7" t="str" cm="1">
        <f t="array" aca="1" ref="J918" ca="1">SHA1HASH($I918)</f>
        <v>92958244ca1db37f5173635071bb2f49f8860c0c</v>
      </c>
      <c r="K918" s="7" cm="1">
        <f t="array" aca="1" ref="K918" ca="1">INDEX(States!$A:$A,M918,1)</f>
        <v>5</v>
      </c>
      <c r="L918" s="7" t="str">
        <f ca="1">VLOOKUP($K918,Countries!$A:$B,2,FALSE)</f>
        <v>Portugal</v>
      </c>
      <c r="M918" s="7" cm="1">
        <f t="array" aca="1" ref="M918" ca="1">INDEX(States!$C:$C,RANDBETWEEN(5,COUNTA(States!$A:$A) + 1),1)</f>
        <v>15</v>
      </c>
      <c r="N918" s="7" t="str">
        <f ca="1">VLOOKUP($M918,States!$C:$D,2,FALSE)</f>
        <v xml:space="preserve"> ÉVORA</v>
      </c>
      <c r="O918" s="7" t="str">
        <f ca="1">VLOOKUP($E918,Name!$A:$C,3,FALSE)</f>
        <v>F</v>
      </c>
      <c r="P918" s="7" t="str">
        <f ca="1">VLOOKUP($O918,Genders!$B:$C,2,FALSE)</f>
        <v>Female</v>
      </c>
      <c r="Q918" s="7" cm="1">
        <f t="array" aca="1" ref="Q918" ca="1">INDEX('Marital status'!$A:$A,RANDBETWEEN(5,COUNTA('Marital status'!$A:$A) + 1),1)</f>
        <v>5</v>
      </c>
      <c r="R918" s="7" t="str">
        <f ca="1">VLOOKUP($Q918,'Marital status'!$A:$B,2,FALSE)</f>
        <v xml:space="preserve"> Separated </v>
      </c>
      <c r="S918" s="7">
        <f t="shared" ca="1" si="185"/>
        <v>5</v>
      </c>
      <c r="T918" s="7" t="str">
        <f ca="1">VLOOKUP($S918,Ethnicities!$A:$B,2,FALSE)</f>
        <v>ASIAN</v>
      </c>
      <c r="U918" s="8">
        <f t="shared" ca="1" si="186"/>
        <v>23142</v>
      </c>
      <c r="V918" s="6">
        <f t="shared" ca="1" si="187"/>
        <v>7</v>
      </c>
      <c r="W918" s="8" t="str">
        <f ca="1">VLOOKUP($V918,'Background education'!$A:$B,2,FALSE)</f>
        <v>Undergraduate degree</v>
      </c>
      <c r="X918" s="7">
        <f ca="1" xml:space="preserve">
  IF(OR($Z918 = 5, $Z918 = 6, $Z918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918" s="7" t="str">
        <f ca="1">VLOOKUP($X918,Departments!$A:$B,2,FALSE)</f>
        <v>Operations</v>
      </c>
      <c r="Z918" s="6">
        <f t="shared" ca="1" si="188"/>
        <v>9</v>
      </c>
      <c r="AA918" s="7" t="str">
        <f ca="1">VLOOKUP($Z918,Roles!$A:$B,2,FALSE)</f>
        <v>Intern</v>
      </c>
      <c r="AB918" s="6" t="e">
        <f t="shared" ca="1" si="189"/>
        <v>#N/A</v>
      </c>
      <c r="AC918" s="7" t="e">
        <f ca="1" xml:space="preserve">
IF(
  ISNA($AB918),
  NA(),
  VLOOKUP($AB918,Levels!$A:$B,2,FALSE)
)</f>
        <v>#N/A</v>
      </c>
      <c r="AD918" s="8">
        <f t="shared" ca="1" si="190"/>
        <v>39156</v>
      </c>
      <c r="AE918" s="6">
        <f ca="1">RANDBETWEEN(5,COUNTA('Recruitment source'!$A:$A) + 1)</f>
        <v>9</v>
      </c>
      <c r="AF918" s="6" t="str">
        <f ca="1">VLOOKUP($AE918,'Recruitment source'!$A:$B,2,FALSE)</f>
        <v>Empregos Online</v>
      </c>
      <c r="AG918" s="8" t="e">
        <f t="shared" ca="1" si="191"/>
        <v>#N/A</v>
      </c>
      <c r="AH918" s="6" t="e">
        <f t="shared" ca="1" si="192"/>
        <v>#N/A</v>
      </c>
      <c r="AI918" s="6" t="e">
        <f ca="1" xml:space="preserve">
IF(
  ISNA($AH918),
  NA(),
  VLOOKUP($AH918,'Reasons for dismissal'!$A:$B,2,FALSE)
)</f>
        <v>#N/A</v>
      </c>
      <c r="AJ918" s="6">
        <f t="shared" ca="1" si="193"/>
        <v>4</v>
      </c>
      <c r="AK918" s="1">
        <f t="shared" ca="1" si="194"/>
        <v>1205</v>
      </c>
      <c r="AL9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$A918  &amp; ", "   &amp;
$B918  &amp; ", "   &amp;
$D918  &amp; ", '"  &amp;
$I918  &amp; "', '" &amp;
$O918  &amp; "', "  &amp;
$S918  &amp; ", '"  &amp;
TEXT($U918,"dd/mm/aaaa")  &amp; "', "   &amp;
$V918  &amp; ", "   &amp;
$X918  &amp; ", "   &amp;
$Z918  &amp; ", "   &amp;
IF($AB918 &lt;&gt; "", $AB918, "NULL")  &amp; ", "   &amp;
$AK918  &amp; ");"</f>
        <v>#REF!</v>
      </c>
    </row>
    <row r="919" spans="1:38" x14ac:dyDescent="0.2">
      <c r="A919" s="7" cm="1">
        <f t="array" aca="1" ref="A919" ca="1">INDEX(Companies!$A:$A,RANDBETWEEN(2,COUNTA(Companies!$A:$A)),1)</f>
        <v>2</v>
      </c>
      <c r="B919" s="5">
        <f t="shared" si="182"/>
        <v>918</v>
      </c>
      <c r="C919" s="5" t="str" cm="1">
        <f t="array" ref="C919">SHA1HASH($B919)</f>
        <v>96086e4f73c9e38874b64c0b6f1777396309956e</v>
      </c>
      <c r="D919" s="6">
        <f t="shared" ca="1" si="183"/>
        <v>1</v>
      </c>
      <c r="E919" s="7">
        <f ca="1">IF($B919 = 1 + N("Presidente"),
    127,
    IF($B919 = 2 + N("Vice-Presidente"),
        72,
        IF($B919 = 3 + N("Secretária bilíngue"),
            13,
            RANDBETWEEN(5,COUNT(Name!$A:$A) + 1)
        )
    )
)</f>
        <v>154</v>
      </c>
      <c r="F919" s="7" t="str">
        <f ca="1">VLOOKUP($E919,Name!$A:$B,2,FALSE)</f>
        <v>Giovanna</v>
      </c>
      <c r="G919" s="7">
        <f ca="1" xml:space="preserve">
IF($B919 = 1,
    0,
    RANDBETWEEN(5,COUNT('Last name'!$A:$A) + 1)
)</f>
        <v>140</v>
      </c>
      <c r="H919" s="7" t="str">
        <f ca="1" xml:space="preserve">
IF($B919 = 1 + N("Presidente"),
    "de Orléans e Bragança",
    VLOOKUP($G919,'Last name'!$A:$B,2,FALSE) &amp; " " &amp; VLOOKUP(RANDBETWEEN(5,COUNT('Last name'!$A:$A) + 1),'Last name'!$A:$B,2,FALSE)
)</f>
        <v>Negreiros Amor</v>
      </c>
      <c r="I919" s="7" t="str">
        <f t="shared" ca="1" si="184"/>
        <v>Giovanna Negreiros Amor</v>
      </c>
      <c r="J919" s="7" t="str" cm="1">
        <f t="array" aca="1" ref="J919" ca="1">SHA1HASH($I919)</f>
        <v>3d5f4b1b7b95189dd61a50b948f90c581bcd6e32</v>
      </c>
      <c r="K919" s="7" cm="1">
        <f t="array" aca="1" ref="K919" ca="1">INDEX(States!$A:$A,M919,1)</f>
        <v>5</v>
      </c>
      <c r="L919" s="7" t="str">
        <f ca="1">VLOOKUP($K919,Countries!$A:$B,2,FALSE)</f>
        <v>Portugal</v>
      </c>
      <c r="M919" s="7" cm="1">
        <f t="array" aca="1" ref="M919" ca="1">INDEX(States!$C:$C,RANDBETWEEN(5,COUNTA(States!$A:$A) + 1),1)</f>
        <v>7</v>
      </c>
      <c r="N919" s="7" t="str">
        <f ca="1">VLOOKUP($M919,States!$C:$D,2,FALSE)</f>
        <v xml:space="preserve"> Setúbal </v>
      </c>
      <c r="O919" s="7" t="str">
        <f ca="1">VLOOKUP($E919,Name!$A:$C,3,FALSE)</f>
        <v>F</v>
      </c>
      <c r="P919" s="7" t="str">
        <f ca="1">VLOOKUP($O919,Genders!$B:$C,2,FALSE)</f>
        <v>Female</v>
      </c>
      <c r="Q919" s="7" cm="1">
        <f t="array" aca="1" ref="Q919" ca="1">INDEX('Marital status'!$A:$A,RANDBETWEEN(5,COUNTA('Marital status'!$A:$A) + 1),1)</f>
        <v>5</v>
      </c>
      <c r="R919" s="7" t="str">
        <f ca="1">VLOOKUP($Q919,'Marital status'!$A:$B,2,FALSE)</f>
        <v xml:space="preserve"> Separated </v>
      </c>
      <c r="S919" s="7">
        <f t="shared" ca="1" si="185"/>
        <v>5</v>
      </c>
      <c r="T919" s="7" t="str">
        <f ca="1">VLOOKUP($S919,Ethnicities!$A:$B,2,FALSE)</f>
        <v>ASIAN</v>
      </c>
      <c r="U919" s="8">
        <f t="shared" ca="1" si="186"/>
        <v>31181</v>
      </c>
      <c r="V919" s="6">
        <f t="shared" ca="1" si="187"/>
        <v>8</v>
      </c>
      <c r="W919" s="8" t="str">
        <f ca="1">VLOOKUP($V919,'Background education'!$A:$B,2,FALSE)</f>
        <v>Graduate school</v>
      </c>
      <c r="X919" s="7">
        <f ca="1" xml:space="preserve">
  IF(OR($Z919 = 5, $Z919 = 6, $Z919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919" s="7" t="str">
        <f ca="1">VLOOKUP($X919,Departments!$A:$B,2,FALSE)</f>
        <v>Human Resource</v>
      </c>
      <c r="Z919" s="6">
        <f t="shared" ca="1" si="188"/>
        <v>11</v>
      </c>
      <c r="AA919" s="7" t="str">
        <f ca="1">VLOOKUP($Z919,Roles!$A:$B,2,FALSE)</f>
        <v>Analyst</v>
      </c>
      <c r="AB919" s="6">
        <f t="shared" ca="1" si="189"/>
        <v>5</v>
      </c>
      <c r="AC919" s="7" t="str">
        <f ca="1" xml:space="preserve">
IF(
  ISNA($AB919),
  NA(),
  VLOOKUP($AB919,Levels!$A:$B,2,FALSE)
)</f>
        <v>Junior</v>
      </c>
      <c r="AD919" s="8">
        <f t="shared" ca="1" si="190"/>
        <v>42567</v>
      </c>
      <c r="AE919" s="6">
        <f ca="1">RANDBETWEEN(5,COUNTA('Recruitment source'!$A:$A) + 1)</f>
        <v>9</v>
      </c>
      <c r="AF919" s="6" t="str">
        <f ca="1">VLOOKUP($AE919,'Recruitment source'!$A:$B,2,FALSE)</f>
        <v>Empregos Online</v>
      </c>
      <c r="AG919" s="8" t="e">
        <f t="shared" ca="1" si="191"/>
        <v>#N/A</v>
      </c>
      <c r="AH919" s="6" t="e">
        <f t="shared" ca="1" si="192"/>
        <v>#N/A</v>
      </c>
      <c r="AI919" s="6" t="e">
        <f ca="1" xml:space="preserve">
IF(
  ISNA($AH919),
  NA(),
  VLOOKUP($AH919,'Reasons for dismissal'!$A:$B,2,FALSE)
)</f>
        <v>#N/A</v>
      </c>
      <c r="AJ919" s="6">
        <f t="shared" ca="1" si="193"/>
        <v>5</v>
      </c>
      <c r="AK919" s="1">
        <f t="shared" ca="1" si="194"/>
        <v>3080</v>
      </c>
      <c r="AL9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$A919  &amp; ", "   &amp;
$B919  &amp; ", "   &amp;
$D919  &amp; ", '"  &amp;
$I919  &amp; "', '" &amp;
$O919  &amp; "', "  &amp;
$S919  &amp; ", '"  &amp;
TEXT($U919,"dd/mm/aaaa")  &amp; "', "   &amp;
$V919  &amp; ", "   &amp;
$X919  &amp; ", "   &amp;
$Z919  &amp; ", "   &amp;
IF($AB919 &lt;&gt; "", $AB919, "NULL")  &amp; ", "   &amp;
$AK919  &amp; ");"</f>
        <v>#REF!</v>
      </c>
    </row>
    <row r="920" spans="1:38" x14ac:dyDescent="0.2">
      <c r="A920" s="7" cm="1">
        <f t="array" aca="1" ref="A920" ca="1">INDEX(Companies!$A:$A,RANDBETWEEN(2,COUNTA(Companies!$A:$A)),1)</f>
        <v>2</v>
      </c>
      <c r="B920" s="5">
        <f t="shared" si="182"/>
        <v>919</v>
      </c>
      <c r="C920" s="5" t="str" cm="1">
        <f t="array" ref="C920">SHA1HASH($B920)</f>
        <v>3c155cb18334d1656a1d5dbca9eaabb27c2dcd32</v>
      </c>
      <c r="D920" s="6">
        <f t="shared" ca="1" si="183"/>
        <v>1</v>
      </c>
      <c r="E920" s="7">
        <f ca="1">IF($B920 = 1 + N("Presidente"),
    127,
    IF($B920 = 2 + N("Vice-Presidente"),
        72,
        IF($B920 = 3 + N("Secretária bilíngue"),
            13,
            RANDBETWEEN(5,COUNT(Name!$A:$A) + 1)
        )
    )
)</f>
        <v>49</v>
      </c>
      <c r="F920" s="7" t="str">
        <f ca="1">VLOOKUP($E920,Name!$A:$B,2,FALSE)</f>
        <v>Anthony Gabriel</v>
      </c>
      <c r="G920" s="7">
        <f ca="1" xml:space="preserve">
IF($B920 = 1,
    0,
    RANDBETWEEN(5,COUNT('Last name'!$A:$A) + 1)
)</f>
        <v>159</v>
      </c>
      <c r="H920" s="7" t="str">
        <f ca="1" xml:space="preserve">
IF($B920 = 1 + N("Presidente"),
    "de Orléans e Bragança",
    VLOOKUP($G920,'Last name'!$A:$B,2,FALSE) &amp; " " &amp; VLOOKUP(RANDBETWEEN(5,COUNT('Last name'!$A:$A) + 1),'Last name'!$A:$B,2,FALSE)
)</f>
        <v>Reis Borges</v>
      </c>
      <c r="I920" s="7" t="str">
        <f t="shared" ca="1" si="184"/>
        <v>Anthony Gabriel Reis Borges</v>
      </c>
      <c r="J920" s="7" t="str" cm="1">
        <f t="array" aca="1" ref="J920" ca="1">SHA1HASH($I920)</f>
        <v>01dbde1db7500b80880d3dcda370210d4c77d037</v>
      </c>
      <c r="K920" s="7" cm="1">
        <f t="array" aca="1" ref="K920" ca="1">INDEX(States!$A:$A,M920,1)</f>
        <v>5</v>
      </c>
      <c r="L920" s="7" t="str">
        <f ca="1">VLOOKUP($K920,Countries!$A:$B,2,FALSE)</f>
        <v>Portugal</v>
      </c>
      <c r="M920" s="7" cm="1">
        <f t="array" aca="1" ref="M920" ca="1">INDEX(States!$C:$C,RANDBETWEEN(5,COUNTA(States!$A:$A) + 1),1)</f>
        <v>24</v>
      </c>
      <c r="N920" s="7" t="str">
        <f ca="1">VLOOKUP($M920,States!$C:$D,2,FALSE)</f>
        <v>Brangança</v>
      </c>
      <c r="O920" s="7" t="str">
        <f ca="1">VLOOKUP($E920,Name!$A:$C,3,FALSE)</f>
        <v>M</v>
      </c>
      <c r="P920" s="7" t="str">
        <f ca="1">VLOOKUP($O920,Genders!$B:$C,2,FALSE)</f>
        <v>Male</v>
      </c>
      <c r="Q920" s="7" cm="1">
        <f t="array" aca="1" ref="Q920" ca="1">INDEX('Marital status'!$A:$A,RANDBETWEEN(5,COUNTA('Marital status'!$A:$A) + 1),1)</f>
        <v>6</v>
      </c>
      <c r="R920" s="7" t="str">
        <f ca="1">VLOOKUP($Q920,'Marital status'!$A:$B,2,FALSE)</f>
        <v>DIVORCED</v>
      </c>
      <c r="S920" s="7">
        <f t="shared" ca="1" si="185"/>
        <v>5</v>
      </c>
      <c r="T920" s="7" t="str">
        <f ca="1">VLOOKUP($S920,Ethnicities!$A:$B,2,FALSE)</f>
        <v>ASIAN</v>
      </c>
      <c r="U920" s="8">
        <f t="shared" ca="1" si="186"/>
        <v>33117</v>
      </c>
      <c r="V920" s="6">
        <f t="shared" ca="1" si="187"/>
        <v>7</v>
      </c>
      <c r="W920" s="8" t="str">
        <f ca="1">VLOOKUP($V920,'Background education'!$A:$B,2,FALSE)</f>
        <v>Undergraduate degree</v>
      </c>
      <c r="X920" s="7">
        <f ca="1" xml:space="preserve">
  IF(OR($Z920 = 5, $Z920 = 6, $Z920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920" s="7" t="str">
        <f ca="1">VLOOKUP($X920,Departments!$A:$B,2,FALSE)</f>
        <v>Administration</v>
      </c>
      <c r="Z920" s="6">
        <f t="shared" ca="1" si="188"/>
        <v>10</v>
      </c>
      <c r="AA920" s="7" t="str">
        <f ca="1">VLOOKUP($Z920,Roles!$A:$B,2,FALSE)</f>
        <v>Trainee</v>
      </c>
      <c r="AB920" s="6" t="e">
        <f t="shared" ca="1" si="189"/>
        <v>#N/A</v>
      </c>
      <c r="AC920" s="7" t="e">
        <f ca="1" xml:space="preserve">
IF(
  ISNA($AB920),
  NA(),
  VLOOKUP($AB920,Levels!$A:$B,2,FALSE)
)</f>
        <v>#N/A</v>
      </c>
      <c r="AD920" s="8">
        <f t="shared" ca="1" si="190"/>
        <v>39681</v>
      </c>
      <c r="AE920" s="6">
        <f ca="1">RANDBETWEEN(5,COUNTA('Recruitment source'!$A:$A) + 1)</f>
        <v>9</v>
      </c>
      <c r="AF920" s="6" t="str">
        <f ca="1">VLOOKUP($AE920,'Recruitment source'!$A:$B,2,FALSE)</f>
        <v>Empregos Online</v>
      </c>
      <c r="AG920" s="8" t="e">
        <f t="shared" ca="1" si="191"/>
        <v>#N/A</v>
      </c>
      <c r="AH920" s="6" t="e">
        <f t="shared" ca="1" si="192"/>
        <v>#N/A</v>
      </c>
      <c r="AI920" s="6" t="e">
        <f ca="1" xml:space="preserve">
IF(
  ISNA($AH920),
  NA(),
  VLOOKUP($AH920,'Reasons for dismissal'!$A:$B,2,FALSE)
)</f>
        <v>#N/A</v>
      </c>
      <c r="AJ920" s="6">
        <f t="shared" ca="1" si="193"/>
        <v>5</v>
      </c>
      <c r="AK920" s="1">
        <f t="shared" ca="1" si="194"/>
        <v>1305</v>
      </c>
      <c r="AL9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$A920  &amp; ", "   &amp;
$B920  &amp; ", "   &amp;
$D920  &amp; ", '"  &amp;
$I920  &amp; "', '" &amp;
$O920  &amp; "', "  &amp;
$S920  &amp; ", '"  &amp;
TEXT($U920,"dd/mm/aaaa")  &amp; "', "   &amp;
$V920  &amp; ", "   &amp;
$X920  &amp; ", "   &amp;
$Z920  &amp; ", "   &amp;
IF($AB920 &lt;&gt; "", $AB920, "NULL")  &amp; ", "   &amp;
$AK920  &amp; ");"</f>
        <v>#REF!</v>
      </c>
    </row>
    <row r="921" spans="1:38" x14ac:dyDescent="0.2">
      <c r="A921" s="7" cm="1">
        <f t="array" aca="1" ref="A921" ca="1">INDEX(Companies!$A:$A,RANDBETWEEN(2,COUNTA(Companies!$A:$A)),1)</f>
        <v>2</v>
      </c>
      <c r="B921" s="5">
        <f t="shared" si="182"/>
        <v>920</v>
      </c>
      <c r="C921" s="5" t="str" cm="1">
        <f t="array" ref="C921">SHA1HASH($B921)</f>
        <v>c9a4b8932ab905578b42be4b50eee08fb6883a3f</v>
      </c>
      <c r="D921" s="6">
        <f t="shared" ca="1" si="183"/>
        <v>1</v>
      </c>
      <c r="E921" s="7">
        <f ca="1">IF($B921 = 1 + N("Presidente"),
    127,
    IF($B921 = 2 + N("Vice-Presidente"),
        72,
        IF($B921 = 3 + N("Secretária bilíngue"),
            13,
            RANDBETWEEN(5,COUNT(Name!$A:$A) + 1)
        )
    )
)</f>
        <v>17</v>
      </c>
      <c r="F921" s="7" t="str">
        <f ca="1">VLOOKUP($E921,Name!$A:$B,2,FALSE)</f>
        <v>Alicia</v>
      </c>
      <c r="G921" s="7">
        <f ca="1" xml:space="preserve">
IF($B921 = 1,
    0,
    RANDBETWEEN(5,COUNT('Last name'!$A:$A) + 1)
)</f>
        <v>167</v>
      </c>
      <c r="H921" s="7" t="str">
        <f ca="1" xml:space="preserve">
IF($B921 = 1 + N("Presidente"),
    "de Orléans e Bragança",
    VLOOKUP($G921,'Last name'!$A:$B,2,FALSE) &amp; " " &amp; VLOOKUP(RANDBETWEEN(5,COUNT('Last name'!$A:$A) + 1),'Last name'!$A:$B,2,FALSE)
)</f>
        <v>Romano Alvim</v>
      </c>
      <c r="I921" s="7" t="str">
        <f t="shared" ca="1" si="184"/>
        <v>Alicia Romano Alvim</v>
      </c>
      <c r="J921" s="7" t="str" cm="1">
        <f t="array" aca="1" ref="J921" ca="1">SHA1HASH($I921)</f>
        <v>6407cd19d62f80a938ba510e2b181aa134936cb1</v>
      </c>
      <c r="K921" s="7" cm="1">
        <f t="array" aca="1" ref="K921" ca="1">INDEX(States!$A:$A,M921,1)</f>
        <v>5</v>
      </c>
      <c r="L921" s="7" t="str">
        <f ca="1">VLOOKUP($K921,Countries!$A:$B,2,FALSE)</f>
        <v>Portugal</v>
      </c>
      <c r="M921" s="7" cm="1">
        <f t="array" aca="1" ref="M921" ca="1">INDEX(States!$C:$C,RANDBETWEEN(5,COUNTA(States!$A:$A) + 1),1)</f>
        <v>24</v>
      </c>
      <c r="N921" s="7" t="str">
        <f ca="1">VLOOKUP($M921,States!$C:$D,2,FALSE)</f>
        <v>Brangança</v>
      </c>
      <c r="O921" s="7" t="str">
        <f ca="1">VLOOKUP($E921,Name!$A:$C,3,FALSE)</f>
        <v>F</v>
      </c>
      <c r="P921" s="7" t="str">
        <f ca="1">VLOOKUP($O921,Genders!$B:$C,2,FALSE)</f>
        <v>Female</v>
      </c>
      <c r="Q921" s="7" cm="1">
        <f t="array" aca="1" ref="Q921" ca="1">INDEX('Marital status'!$A:$A,RANDBETWEEN(5,COUNTA('Marital status'!$A:$A) + 1),1)</f>
        <v>5</v>
      </c>
      <c r="R921" s="7" t="str">
        <f ca="1">VLOOKUP($Q921,'Marital status'!$A:$B,2,FALSE)</f>
        <v xml:space="preserve"> Separated </v>
      </c>
      <c r="S921" s="7">
        <f t="shared" ca="1" si="185"/>
        <v>5</v>
      </c>
      <c r="T921" s="7" t="str">
        <f ca="1">VLOOKUP($S921,Ethnicities!$A:$B,2,FALSE)</f>
        <v>ASIAN</v>
      </c>
      <c r="U921" s="8">
        <f t="shared" ca="1" si="186"/>
        <v>17767</v>
      </c>
      <c r="V921" s="6">
        <f t="shared" ca="1" si="187"/>
        <v>8</v>
      </c>
      <c r="W921" s="8" t="str">
        <f ca="1">VLOOKUP($V921,'Background education'!$A:$B,2,FALSE)</f>
        <v>Graduate school</v>
      </c>
      <c r="X921" s="7">
        <f ca="1" xml:space="preserve">
  IF(OR($Z921 = 5, $Z921 = 6, $Z921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921" s="7" t="str">
        <f ca="1">VLOOKUP($X921,Departments!$A:$B,2,FALSE)</f>
        <v>Administration</v>
      </c>
      <c r="Z921" s="6">
        <f t="shared" ca="1" si="188"/>
        <v>11</v>
      </c>
      <c r="AA921" s="7" t="str">
        <f ca="1">VLOOKUP($Z921,Roles!$A:$B,2,FALSE)</f>
        <v>Analyst</v>
      </c>
      <c r="AB921" s="6">
        <f t="shared" ca="1" si="189"/>
        <v>6</v>
      </c>
      <c r="AC921" s="7" t="str">
        <f ca="1" xml:space="preserve">
IF(
  ISNA($AB921),
  NA(),
  VLOOKUP($AB921,Levels!$A:$B,2,FALSE)
)</f>
        <v>Pleno</v>
      </c>
      <c r="AD921" s="8">
        <f t="shared" ca="1" si="190"/>
        <v>43149</v>
      </c>
      <c r="AE921" s="6">
        <f ca="1">RANDBETWEEN(5,COUNTA('Recruitment source'!$A:$A) + 1)</f>
        <v>9</v>
      </c>
      <c r="AF921" s="6" t="str">
        <f ca="1">VLOOKUP($AE921,'Recruitment source'!$A:$B,2,FALSE)</f>
        <v>Empregos Online</v>
      </c>
      <c r="AG921" s="8" t="e">
        <f t="shared" ca="1" si="191"/>
        <v>#N/A</v>
      </c>
      <c r="AH921" s="6" t="e">
        <f t="shared" ca="1" si="192"/>
        <v>#N/A</v>
      </c>
      <c r="AI921" s="6" t="e">
        <f ca="1" xml:space="preserve">
IF(
  ISNA($AH921),
  NA(),
  VLOOKUP($AH921,'Reasons for dismissal'!$A:$B,2,FALSE)
)</f>
        <v>#N/A</v>
      </c>
      <c r="AJ921" s="6">
        <f t="shared" ca="1" si="193"/>
        <v>5</v>
      </c>
      <c r="AK921" s="1">
        <f t="shared" ca="1" si="194"/>
        <v>3000</v>
      </c>
      <c r="AL9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$A921  &amp; ", "   &amp;
$B921  &amp; ", "   &amp;
$D921  &amp; ", '"  &amp;
$I921  &amp; "', '" &amp;
$O921  &amp; "', "  &amp;
$S921  &amp; ", '"  &amp;
TEXT($U921,"dd/mm/aaaa")  &amp; "', "   &amp;
$V921  &amp; ", "   &amp;
$X921  &amp; ", "   &amp;
$Z921  &amp; ", "   &amp;
IF($AB921 &lt;&gt; "", $AB921, "NULL")  &amp; ", "   &amp;
$AK921  &amp; ");"</f>
        <v>#REF!</v>
      </c>
    </row>
    <row r="922" spans="1:38" x14ac:dyDescent="0.2">
      <c r="A922" s="7" cm="1">
        <f t="array" aca="1" ref="A922" ca="1">INDEX(Companies!$A:$A,RANDBETWEEN(2,COUNTA(Companies!$A:$A)),1)</f>
        <v>2</v>
      </c>
      <c r="B922" s="5">
        <f t="shared" si="182"/>
        <v>921</v>
      </c>
      <c r="C922" s="5" t="str" cm="1">
        <f t="array" ref="C922">SHA1HASH($B922)</f>
        <v>502845c58c2c863cc56309a21287940ae0f42aaf</v>
      </c>
      <c r="D922" s="6">
        <f t="shared" ca="1" si="183"/>
        <v>1</v>
      </c>
      <c r="E922" s="7">
        <f ca="1">IF($B922 = 1 + N("Presidente"),
    127,
    IF($B922 = 2 + N("Vice-Presidente"),
        72,
        IF($B922 = 3 + N("Secretária bilíngue"),
            13,
            RANDBETWEEN(5,COUNT(Name!$A:$A) + 1)
        )
    )
)</f>
        <v>185</v>
      </c>
      <c r="F922" s="7" t="str">
        <f ca="1">VLOOKUP($E922,Name!$A:$B,2,FALSE)</f>
        <v>João</v>
      </c>
      <c r="G922" s="7">
        <f ca="1" xml:space="preserve">
IF($B922 = 1,
    0,
    RANDBETWEEN(5,COUNT('Last name'!$A:$A) + 1)
)</f>
        <v>51</v>
      </c>
      <c r="H922" s="7" t="str">
        <f ca="1" xml:space="preserve">
IF($B922 = 1 + N("Presidente"),
    "de Orléans e Bragança",
    VLOOKUP($G922,'Last name'!$A:$B,2,FALSE) &amp; " " &amp; VLOOKUP(RANDBETWEEN(5,COUNT('Last name'!$A:$A) + 1),'Last name'!$A:$B,2,FALSE)
)</f>
        <v>Café Moura</v>
      </c>
      <c r="I922" s="7" t="str">
        <f t="shared" ca="1" si="184"/>
        <v>João Café Moura</v>
      </c>
      <c r="J922" s="7" t="str" cm="1">
        <f t="array" aca="1" ref="J922" ca="1">SHA1HASH($I922)</f>
        <v>7ac88d8b60568a0661a0c0f4475bca6ac3c3d839</v>
      </c>
      <c r="K922" s="7" cm="1">
        <f t="array" aca="1" ref="K922" ca="1">INDEX(States!$A:$A,M922,1)</f>
        <v>5</v>
      </c>
      <c r="L922" s="7" t="str">
        <f ca="1">VLOOKUP($K922,Countries!$A:$B,2,FALSE)</f>
        <v>Portugal</v>
      </c>
      <c r="M922" s="7" cm="1">
        <f t="array" aca="1" ref="M922" ca="1">INDEX(States!$C:$C,RANDBETWEEN(5,COUNTA(States!$A:$A) + 1),1)</f>
        <v>10</v>
      </c>
      <c r="N922" s="7" t="str">
        <f ca="1">VLOOKUP($M922,States!$C:$D,2,FALSE)</f>
        <v>Faro</v>
      </c>
      <c r="O922" s="7" t="str">
        <f ca="1">VLOOKUP($E922,Name!$A:$C,3,FALSE)</f>
        <v>M</v>
      </c>
      <c r="P922" s="7" t="str">
        <f ca="1">VLOOKUP($O922,Genders!$B:$C,2,FALSE)</f>
        <v>Male</v>
      </c>
      <c r="Q922" s="7" cm="1">
        <f t="array" aca="1" ref="Q922" ca="1">INDEX('Marital status'!$A:$A,RANDBETWEEN(5,COUNTA('Marital status'!$A:$A) + 1),1)</f>
        <v>0</v>
      </c>
      <c r="R922" s="7" t="e">
        <f ca="1">VLOOKUP($Q922,'Marital status'!$A:$B,2,FALSE)</f>
        <v>#N/A</v>
      </c>
      <c r="S922" s="7">
        <f t="shared" ca="1" si="185"/>
        <v>5</v>
      </c>
      <c r="T922" s="7" t="str">
        <f ca="1">VLOOKUP($S922,Ethnicities!$A:$B,2,FALSE)</f>
        <v>ASIAN</v>
      </c>
      <c r="U922" s="8">
        <f t="shared" ca="1" si="186"/>
        <v>31273</v>
      </c>
      <c r="V922" s="6">
        <f t="shared" ca="1" si="187"/>
        <v>7</v>
      </c>
      <c r="W922" s="8" t="str">
        <f ca="1">VLOOKUP($V922,'Background education'!$A:$B,2,FALSE)</f>
        <v>Undergraduate degree</v>
      </c>
      <c r="X922" s="7">
        <f ca="1" xml:space="preserve">
  IF(OR($Z922 = 5, $Z922 = 6, $Z922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922" s="7" t="str">
        <f ca="1">VLOOKUP($X922,Departments!$A:$B,2,FALSE)</f>
        <v>Audit</v>
      </c>
      <c r="Z922" s="6">
        <f t="shared" ca="1" si="188"/>
        <v>9</v>
      </c>
      <c r="AA922" s="7" t="str">
        <f ca="1">VLOOKUP($Z922,Roles!$A:$B,2,FALSE)</f>
        <v>Intern</v>
      </c>
      <c r="AB922" s="6" t="e">
        <f t="shared" ca="1" si="189"/>
        <v>#N/A</v>
      </c>
      <c r="AC922" s="7" t="e">
        <f ca="1" xml:space="preserve">
IF(
  ISNA($AB922),
  NA(),
  VLOOKUP($AB922,Levels!$A:$B,2,FALSE)
)</f>
        <v>#N/A</v>
      </c>
      <c r="AD922" s="8">
        <f t="shared" ca="1" si="190"/>
        <v>40691</v>
      </c>
      <c r="AE922" s="6">
        <f ca="1">RANDBETWEEN(5,COUNTA('Recruitment source'!$A:$A) + 1)</f>
        <v>6</v>
      </c>
      <c r="AF922" s="6" t="str">
        <f ca="1">VLOOKUP($AE922,'Recruitment source'!$A:$B,2,FALSE)</f>
        <v>Learn4Good</v>
      </c>
      <c r="AG922" s="8" t="e">
        <f t="shared" ca="1" si="191"/>
        <v>#N/A</v>
      </c>
      <c r="AH922" s="6" t="e">
        <f t="shared" ca="1" si="192"/>
        <v>#N/A</v>
      </c>
      <c r="AI922" s="6" t="e">
        <f ca="1" xml:space="preserve">
IF(
  ISNA($AH922),
  NA(),
  VLOOKUP($AH922,'Reasons for dismissal'!$A:$B,2,FALSE)
)</f>
        <v>#N/A</v>
      </c>
      <c r="AJ922" s="6">
        <f t="shared" ca="1" si="193"/>
        <v>5</v>
      </c>
      <c r="AK922" s="1">
        <f t="shared" ca="1" si="194"/>
        <v>1205</v>
      </c>
      <c r="AL9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$A922  &amp; ", "   &amp;
$B922  &amp; ", "   &amp;
$D922  &amp; ", '"  &amp;
$I922  &amp; "', '" &amp;
$O922  &amp; "', "  &amp;
$S922  &amp; ", '"  &amp;
TEXT($U922,"dd/mm/aaaa")  &amp; "', "   &amp;
$V922  &amp; ", "   &amp;
$X922  &amp; ", "   &amp;
$Z922  &amp; ", "   &amp;
IF($AB922 &lt;&gt; "", $AB922, "NULL")  &amp; ", "   &amp;
$AK922  &amp; ");"</f>
        <v>#REF!</v>
      </c>
    </row>
    <row r="923" spans="1:38" x14ac:dyDescent="0.2">
      <c r="A923" s="7" cm="1">
        <f t="array" aca="1" ref="A923" ca="1">INDEX(Companies!$A:$A,RANDBETWEEN(2,COUNTA(Companies!$A:$A)),1)</f>
        <v>2</v>
      </c>
      <c r="B923" s="5">
        <f t="shared" si="182"/>
        <v>922</v>
      </c>
      <c r="C923" s="5" t="str" cm="1">
        <f t="array" ref="C923">SHA1HASH($B923)</f>
        <v>4707f92226a773ddf1b2602948b881004c8a96e9</v>
      </c>
      <c r="D923" s="6">
        <f t="shared" ca="1" si="183"/>
        <v>1</v>
      </c>
      <c r="E923" s="7">
        <f ca="1">IF($B923 = 1 + N("Presidente"),
    127,
    IF($B923 = 2 + N("Vice-Presidente"),
        72,
        IF($B923 = 3 + N("Secretária bilíngue"),
            13,
            RANDBETWEEN(5,COUNT(Name!$A:$A) + 1)
        )
    )
)</f>
        <v>263</v>
      </c>
      <c r="F923" s="7" t="str">
        <f ca="1">VLOOKUP($E923,Name!$A:$B,2,FALSE)</f>
        <v>Maria Fernanda</v>
      </c>
      <c r="G923" s="7">
        <f ca="1" xml:space="preserve">
IF($B923 = 1,
    0,
    RANDBETWEEN(5,COUNT('Last name'!$A:$A) + 1)
)</f>
        <v>107</v>
      </c>
      <c r="H923" s="7" t="str">
        <f ca="1" xml:space="preserve">
IF($B923 = 1 + N("Presidente"),
    "de Orléans e Bragança",
    VLOOKUP($G923,'Last name'!$A:$B,2,FALSE) &amp; " " &amp; VLOOKUP(RANDBETWEEN(5,COUNT('Last name'!$A:$A) + 1),'Last name'!$A:$B,2,FALSE)
)</f>
        <v>Leite Negrão</v>
      </c>
      <c r="I923" s="7" t="str">
        <f t="shared" ca="1" si="184"/>
        <v>Maria Fernanda Leite Negrão</v>
      </c>
      <c r="J923" s="7" t="str" cm="1">
        <f t="array" aca="1" ref="J923" ca="1">SHA1HASH($I923)</f>
        <v>6b706fba1103c421e25e66fc5b9547152a153324</v>
      </c>
      <c r="K923" s="7" cm="1">
        <f t="array" aca="1" ref="K923" ca="1">INDEX(States!$A:$A,M923,1)</f>
        <v>5</v>
      </c>
      <c r="L923" s="7" t="str">
        <f ca="1">VLOOKUP($K923,Countries!$A:$B,2,FALSE)</f>
        <v>Portugal</v>
      </c>
      <c r="M923" s="7" cm="1">
        <f t="array" aca="1" ref="M923" ca="1">INDEX(States!$C:$C,RANDBETWEEN(5,COUNTA(States!$A:$A) + 1),1)</f>
        <v>21</v>
      </c>
      <c r="N923" s="7" t="str">
        <f ca="1">VLOOKUP($M923,States!$C:$D,2,FALSE)</f>
        <v>Guarda</v>
      </c>
      <c r="O923" s="7" t="str">
        <f ca="1">VLOOKUP($E923,Name!$A:$C,3,FALSE)</f>
        <v>F</v>
      </c>
      <c r="P923" s="7" t="str">
        <f ca="1">VLOOKUP($O923,Genders!$B:$C,2,FALSE)</f>
        <v>Female</v>
      </c>
      <c r="Q923" s="7" cm="1">
        <f t="array" aca="1" ref="Q923" ca="1">INDEX('Marital status'!$A:$A,RANDBETWEEN(5,COUNTA('Marital status'!$A:$A) + 1),1)</f>
        <v>6</v>
      </c>
      <c r="R923" s="7" t="str">
        <f ca="1">VLOOKUP($Q923,'Marital status'!$A:$B,2,FALSE)</f>
        <v>DIVORCED</v>
      </c>
      <c r="S923" s="7">
        <f t="shared" ca="1" si="185"/>
        <v>5</v>
      </c>
      <c r="T923" s="7" t="str">
        <f ca="1">VLOOKUP($S923,Ethnicities!$A:$B,2,FALSE)</f>
        <v>ASIAN</v>
      </c>
      <c r="U923" s="8">
        <f t="shared" ca="1" si="186"/>
        <v>22725</v>
      </c>
      <c r="V923" s="6">
        <f t="shared" ca="1" si="187"/>
        <v>8</v>
      </c>
      <c r="W923" s="8" t="str">
        <f ca="1">VLOOKUP($V923,'Background education'!$A:$B,2,FALSE)</f>
        <v>Graduate school</v>
      </c>
      <c r="X923" s="7">
        <f ca="1" xml:space="preserve">
  IF(OR($Z923 = 5, $Z923 = 6, $Z923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923" s="7" t="str">
        <f ca="1">VLOOKUP($X923,Departments!$A:$B,2,FALSE)</f>
        <v>Controlling</v>
      </c>
      <c r="Z923" s="6">
        <f t="shared" ca="1" si="188"/>
        <v>11</v>
      </c>
      <c r="AA923" s="7" t="str">
        <f ca="1">VLOOKUP($Z923,Roles!$A:$B,2,FALSE)</f>
        <v>Analyst</v>
      </c>
      <c r="AB923" s="6">
        <f t="shared" ca="1" si="189"/>
        <v>5</v>
      </c>
      <c r="AC923" s="7" t="str">
        <f ca="1" xml:space="preserve">
IF(
  ISNA($AB923),
  NA(),
  VLOOKUP($AB923,Levels!$A:$B,2,FALSE)
)</f>
        <v>Junior</v>
      </c>
      <c r="AD923" s="8">
        <f t="shared" ca="1" si="190"/>
        <v>42772</v>
      </c>
      <c r="AE923" s="6">
        <f ca="1">RANDBETWEEN(5,COUNTA('Recruitment source'!$A:$A) + 1)</f>
        <v>5</v>
      </c>
      <c r="AF923" s="6" t="str">
        <f ca="1">VLOOKUP($AE923,'Recruitment source'!$A:$B,2,FALSE)</f>
        <v>Indeed</v>
      </c>
      <c r="AG923" s="8" t="e">
        <f t="shared" ca="1" si="191"/>
        <v>#N/A</v>
      </c>
      <c r="AH923" s="6" t="e">
        <f t="shared" ca="1" si="192"/>
        <v>#N/A</v>
      </c>
      <c r="AI923" s="6" t="e">
        <f ca="1" xml:space="preserve">
IF(
  ISNA($AH923),
  NA(),
  VLOOKUP($AH923,'Reasons for dismissal'!$A:$B,2,FALSE)
)</f>
        <v>#N/A</v>
      </c>
      <c r="AJ923" s="6">
        <f t="shared" ca="1" si="193"/>
        <v>4</v>
      </c>
      <c r="AK923" s="1">
        <f t="shared" ca="1" si="194"/>
        <v>3000</v>
      </c>
      <c r="AL9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$A923  &amp; ", "   &amp;
$B923  &amp; ", "   &amp;
$D923  &amp; ", '"  &amp;
$I923  &amp; "', '" &amp;
$O923  &amp; "', "  &amp;
$S923  &amp; ", '"  &amp;
TEXT($U923,"dd/mm/aaaa")  &amp; "', "   &amp;
$V923  &amp; ", "   &amp;
$X923  &amp; ", "   &amp;
$Z923  &amp; ", "   &amp;
IF($AB923 &lt;&gt; "", $AB923, "NULL")  &amp; ", "   &amp;
$AK923  &amp; ");"</f>
        <v>#REF!</v>
      </c>
    </row>
    <row r="924" spans="1:38" x14ac:dyDescent="0.2">
      <c r="A924" s="7" cm="1">
        <f t="array" aca="1" ref="A924" ca="1">INDEX(Companies!$A:$A,RANDBETWEEN(2,COUNTA(Companies!$A:$A)),1)</f>
        <v>2</v>
      </c>
      <c r="B924" s="5">
        <f t="shared" si="182"/>
        <v>923</v>
      </c>
      <c r="C924" s="5" t="str" cm="1">
        <f t="array" ref="C924">SHA1HASH($B924)</f>
        <v>07127c678f054242aa8adff217db10ac8aee409d</v>
      </c>
      <c r="D924" s="6">
        <f t="shared" ca="1" si="183"/>
        <v>1</v>
      </c>
      <c r="E924" s="7">
        <f ca="1">IF($B924 = 1 + N("Presidente"),
    127,
    IF($B924 = 2 + N("Vice-Presidente"),
        72,
        IF($B924 = 3 + N("Secretária bilíngue"),
            13,
            RANDBETWEEN(5,COUNT(Name!$A:$A) + 1)
        )
    )
)</f>
        <v>216</v>
      </c>
      <c r="F924" s="7" t="str">
        <f ca="1">VLOOKUP($E924,Name!$A:$B,2,FALSE)</f>
        <v>Laís</v>
      </c>
      <c r="G924" s="7">
        <f ca="1" xml:space="preserve">
IF($B924 = 1,
    0,
    RANDBETWEEN(5,COUNT('Last name'!$A:$A) + 1)
)</f>
        <v>186</v>
      </c>
      <c r="H924" s="7" t="str">
        <f ca="1" xml:space="preserve">
IF($B924 = 1 + N("Presidente"),
    "de Orléans e Bragança",
    VLOOKUP($G924,'Last name'!$A:$B,2,FALSE) &amp; " " &amp; VLOOKUP(RANDBETWEEN(5,COUNT('Last name'!$A:$A) + 1),'Last name'!$A:$B,2,FALSE)
)</f>
        <v>Souza Mello</v>
      </c>
      <c r="I924" s="7" t="str">
        <f t="shared" ca="1" si="184"/>
        <v>Laís Souza Mello</v>
      </c>
      <c r="J924" s="7" t="str" cm="1">
        <f t="array" aca="1" ref="J924" ca="1">SHA1HASH($I924)</f>
        <v>4ed897f7bb60ef630da2c85351d05abf34459a5a</v>
      </c>
      <c r="K924" s="7" cm="1">
        <f t="array" aca="1" ref="K924" ca="1">INDEX(States!$A:$A,M924,1)</f>
        <v>5</v>
      </c>
      <c r="L924" s="7" t="str">
        <f ca="1">VLOOKUP($K924,Countries!$A:$B,2,FALSE)</f>
        <v>Portugal</v>
      </c>
      <c r="M924" s="7" cm="1">
        <f t="array" aca="1" ref="M924" ca="1">INDEX(States!$C:$C,RANDBETWEEN(5,COUNTA(States!$A:$A) + 1),1)</f>
        <v>5</v>
      </c>
      <c r="N924" s="7" t="str">
        <f ca="1">VLOOKUP($M924,States!$C:$D,2,FALSE)</f>
        <v xml:space="preserve"> Lisboa</v>
      </c>
      <c r="O924" s="7" t="str">
        <f ca="1">VLOOKUP($E924,Name!$A:$C,3,FALSE)</f>
        <v>F</v>
      </c>
      <c r="P924" s="7" t="str">
        <f ca="1">VLOOKUP($O924,Genders!$B:$C,2,FALSE)</f>
        <v>Female</v>
      </c>
      <c r="Q924" s="7" cm="1">
        <f t="array" aca="1" ref="Q924" ca="1">INDEX('Marital status'!$A:$A,RANDBETWEEN(5,COUNTA('Marital status'!$A:$A) + 1),1)</f>
        <v>0</v>
      </c>
      <c r="R924" s="7" t="e">
        <f ca="1">VLOOKUP($Q924,'Marital status'!$A:$B,2,FALSE)</f>
        <v>#N/A</v>
      </c>
      <c r="S924" s="7">
        <f t="shared" ca="1" si="185"/>
        <v>7</v>
      </c>
      <c r="T924" s="7" t="str">
        <f ca="1">VLOOKUP($S924,Ethnicities!$A:$B,2,FALSE)</f>
        <v>Native Hawaiian or Other Pacific Islander</v>
      </c>
      <c r="U924" s="8">
        <f t="shared" ca="1" si="186"/>
        <v>18634</v>
      </c>
      <c r="V924" s="6">
        <f t="shared" ca="1" si="187"/>
        <v>7</v>
      </c>
      <c r="W924" s="8" t="str">
        <f ca="1">VLOOKUP($V924,'Background education'!$A:$B,2,FALSE)</f>
        <v>Undergraduate degree</v>
      </c>
      <c r="X924" s="7">
        <f ca="1" xml:space="preserve">
  IF(OR($Z924 = 5, $Z924 = 6, $Z924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924" s="7" t="str">
        <f ca="1">VLOOKUP($X924,Departments!$A:$B,2,FALSE)</f>
        <v>Communication &amp; Marketing</v>
      </c>
      <c r="Z924" s="6">
        <f t="shared" ca="1" si="188"/>
        <v>9</v>
      </c>
      <c r="AA924" s="7" t="str">
        <f ca="1">VLOOKUP($Z924,Roles!$A:$B,2,FALSE)</f>
        <v>Intern</v>
      </c>
      <c r="AB924" s="6" t="e">
        <f t="shared" ca="1" si="189"/>
        <v>#N/A</v>
      </c>
      <c r="AC924" s="7" t="e">
        <f ca="1" xml:space="preserve">
IF(
  ISNA($AB924),
  NA(),
  VLOOKUP($AB924,Levels!$A:$B,2,FALSE)
)</f>
        <v>#N/A</v>
      </c>
      <c r="AD924" s="8">
        <f t="shared" ca="1" si="190"/>
        <v>40346</v>
      </c>
      <c r="AE924" s="6">
        <f ca="1">RANDBETWEEN(5,COUNTA('Recruitment source'!$A:$A) + 1)</f>
        <v>9</v>
      </c>
      <c r="AF924" s="6" t="str">
        <f ca="1">VLOOKUP($AE924,'Recruitment source'!$A:$B,2,FALSE)</f>
        <v>Empregos Online</v>
      </c>
      <c r="AG924" s="8" t="e">
        <f t="shared" ca="1" si="191"/>
        <v>#N/A</v>
      </c>
      <c r="AH924" s="6" t="e">
        <f t="shared" ca="1" si="192"/>
        <v>#N/A</v>
      </c>
      <c r="AI924" s="6" t="e">
        <f ca="1" xml:space="preserve">
IF(
  ISNA($AH924),
  NA(),
  VLOOKUP($AH924,'Reasons for dismissal'!$A:$B,2,FALSE)
)</f>
        <v>#N/A</v>
      </c>
      <c r="AJ924" s="6">
        <f t="shared" ca="1" si="193"/>
        <v>5</v>
      </c>
      <c r="AK924" s="1">
        <f t="shared" ca="1" si="194"/>
        <v>1285</v>
      </c>
      <c r="AL9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$A924  &amp; ", "   &amp;
$B924  &amp; ", "   &amp;
$D924  &amp; ", '"  &amp;
$I924  &amp; "', '" &amp;
$O924  &amp; "', "  &amp;
$S924  &amp; ", '"  &amp;
TEXT($U924,"dd/mm/aaaa")  &amp; "', "   &amp;
$V924  &amp; ", "   &amp;
$X924  &amp; ", "   &amp;
$Z924  &amp; ", "   &amp;
IF($AB924 &lt;&gt; "", $AB924, "NULL")  &amp; ", "   &amp;
$AK924  &amp; ");"</f>
        <v>#REF!</v>
      </c>
    </row>
    <row r="925" spans="1:38" x14ac:dyDescent="0.2">
      <c r="A925" s="7" cm="1">
        <f t="array" aca="1" ref="A925" ca="1">INDEX(Companies!$A:$A,RANDBETWEEN(2,COUNTA(Companies!$A:$A)),1)</f>
        <v>2</v>
      </c>
      <c r="B925" s="5">
        <f t="shared" si="182"/>
        <v>924</v>
      </c>
      <c r="C925" s="5" t="str" cm="1">
        <f t="array" ref="C925">SHA1HASH($B925)</f>
        <v>27e7efd0c42c796ed39618e9b5a4b05a9b2e0fb0</v>
      </c>
      <c r="D925" s="6">
        <f t="shared" ca="1" si="183"/>
        <v>1</v>
      </c>
      <c r="E925" s="7">
        <f ca="1">IF($B925 = 1 + N("Presidente"),
    127,
    IF($B925 = 2 + N("Vice-Presidente"),
        72,
        IF($B925 = 3 + N("Secretária bilíngue"),
            13,
            RANDBETWEEN(5,COUNT(Name!$A:$A) + 1)
        )
    )
)</f>
        <v>364</v>
      </c>
      <c r="F925" s="7" t="str">
        <f ca="1">VLOOKUP($E925,Name!$A:$B,2,FALSE)</f>
        <v>Yasmin</v>
      </c>
      <c r="G925" s="7">
        <f ca="1" xml:space="preserve">
IF($B925 = 1,
    0,
    RANDBETWEEN(5,COUNT('Last name'!$A:$A) + 1)
)</f>
        <v>120</v>
      </c>
      <c r="H925" s="7" t="str">
        <f ca="1" xml:space="preserve">
IF($B925 = 1 + N("Presidente"),
    "de Orléans e Bragança",
    VLOOKUP($G925,'Last name'!$A:$B,2,FALSE) &amp; " " &amp; VLOOKUP(RANDBETWEEN(5,COUNT('Last name'!$A:$A) + 1),'Last name'!$A:$B,2,FALSE)
)</f>
        <v>Marques Garcia</v>
      </c>
      <c r="I925" s="7" t="str">
        <f t="shared" ca="1" si="184"/>
        <v>Yasmin Marques Garcia</v>
      </c>
      <c r="J925" s="7" t="str" cm="1">
        <f t="array" aca="1" ref="J925" ca="1">SHA1HASH($I925)</f>
        <v>0e7aa68af32d5740419f25553b9178676d8ea984</v>
      </c>
      <c r="K925" s="7" cm="1">
        <f t="array" aca="1" ref="K925" ca="1">INDEX(States!$A:$A,M925,1)</f>
        <v>5</v>
      </c>
      <c r="L925" s="7" t="str">
        <f ca="1">VLOOKUP($K925,Countries!$A:$B,2,FALSE)</f>
        <v>Portugal</v>
      </c>
      <c r="M925" s="7" cm="1">
        <f t="array" aca="1" ref="M925" ca="1">INDEX(States!$C:$C,RANDBETWEEN(5,COUNTA(States!$A:$A) + 1),1)</f>
        <v>8</v>
      </c>
      <c r="N925" s="7" t="str">
        <f ca="1">VLOOKUP($M925,States!$C:$D,2,FALSE)</f>
        <v>AveirO</v>
      </c>
      <c r="O925" s="7" t="str">
        <f ca="1">VLOOKUP($E925,Name!$A:$C,3,FALSE)</f>
        <v>F</v>
      </c>
      <c r="P925" s="7" t="str">
        <f ca="1">VLOOKUP($O925,Genders!$B:$C,2,FALSE)</f>
        <v>Female</v>
      </c>
      <c r="Q925" s="7" cm="1">
        <f t="array" aca="1" ref="Q925" ca="1">INDEX('Marital status'!$A:$A,RANDBETWEEN(5,COUNTA('Marital status'!$A:$A) + 1),1)</f>
        <v>5</v>
      </c>
      <c r="R925" s="7" t="str">
        <f ca="1">VLOOKUP($Q925,'Marital status'!$A:$B,2,FALSE)</f>
        <v xml:space="preserve"> Separated </v>
      </c>
      <c r="S925" s="7">
        <f t="shared" ca="1" si="185"/>
        <v>5</v>
      </c>
      <c r="T925" s="7" t="str">
        <f ca="1">VLOOKUP($S925,Ethnicities!$A:$B,2,FALSE)</f>
        <v>ASIAN</v>
      </c>
      <c r="U925" s="8">
        <f t="shared" ca="1" si="186"/>
        <v>20729</v>
      </c>
      <c r="V925" s="6">
        <f t="shared" ca="1" si="187"/>
        <v>7</v>
      </c>
      <c r="W925" s="8" t="str">
        <f ca="1">VLOOKUP($V925,'Background education'!$A:$B,2,FALSE)</f>
        <v>Undergraduate degree</v>
      </c>
      <c r="X925" s="7">
        <f ca="1" xml:space="preserve">
  IF(OR($Z925 = 5, $Z925 = 6, $Z925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925" s="7" t="str">
        <f ca="1">VLOOKUP($X925,Departments!$A:$B,2,FALSE)</f>
        <v>Human Resource</v>
      </c>
      <c r="Z925" s="6">
        <f t="shared" ca="1" si="188"/>
        <v>11</v>
      </c>
      <c r="AA925" s="7" t="str">
        <f ca="1">VLOOKUP($Z925,Roles!$A:$B,2,FALSE)</f>
        <v>Analyst</v>
      </c>
      <c r="AB925" s="6">
        <f t="shared" ca="1" si="189"/>
        <v>6</v>
      </c>
      <c r="AC925" s="7" t="str">
        <f ca="1" xml:space="preserve">
IF(
  ISNA($AB925),
  NA(),
  VLOOKUP($AB925,Levels!$A:$B,2,FALSE)
)</f>
        <v>Pleno</v>
      </c>
      <c r="AD925" s="8">
        <f t="shared" ca="1" si="190"/>
        <v>37976</v>
      </c>
      <c r="AE925" s="6">
        <f ca="1">RANDBETWEEN(5,COUNTA('Recruitment source'!$A:$A) + 1)</f>
        <v>15</v>
      </c>
      <c r="AF925" s="6" t="str">
        <f ca="1">VLOOKUP($AE925,'Recruitment source'!$A:$B,2,FALSE)</f>
        <v>Website</v>
      </c>
      <c r="AG925" s="8" t="e">
        <f t="shared" ca="1" si="191"/>
        <v>#N/A</v>
      </c>
      <c r="AH925" s="6" t="e">
        <f t="shared" ca="1" si="192"/>
        <v>#N/A</v>
      </c>
      <c r="AI925" s="6" t="e">
        <f ca="1" xml:space="preserve">
IF(
  ISNA($AH925),
  NA(),
  VLOOKUP($AH925,'Reasons for dismissal'!$A:$B,2,FALSE)
)</f>
        <v>#N/A</v>
      </c>
      <c r="AJ925" s="6">
        <f t="shared" ca="1" si="193"/>
        <v>5</v>
      </c>
      <c r="AK925" s="1">
        <f t="shared" ca="1" si="194"/>
        <v>2580</v>
      </c>
      <c r="AL9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$A925  &amp; ", "   &amp;
$B925  &amp; ", "   &amp;
$D925  &amp; ", '"  &amp;
$I925  &amp; "', '" &amp;
$O925  &amp; "', "  &amp;
$S925  &amp; ", '"  &amp;
TEXT($U925,"dd/mm/aaaa")  &amp; "', "   &amp;
$V925  &amp; ", "   &amp;
$X925  &amp; ", "   &amp;
$Z925  &amp; ", "   &amp;
IF($AB925 &lt;&gt; "", $AB925, "NULL")  &amp; ", "   &amp;
$AK925  &amp; ");"</f>
        <v>#REF!</v>
      </c>
    </row>
    <row r="926" spans="1:38" x14ac:dyDescent="0.2">
      <c r="A926" s="7" cm="1">
        <f t="array" aca="1" ref="A926" ca="1">INDEX(Companies!$A:$A,RANDBETWEEN(2,COUNTA(Companies!$A:$A)),1)</f>
        <v>2</v>
      </c>
      <c r="B926" s="5">
        <f t="shared" si="182"/>
        <v>925</v>
      </c>
      <c r="C926" s="5" t="str" cm="1">
        <f t="array" ref="C926">SHA1HASH($B926)</f>
        <v>5994e39b009fc3e1a82400b36732a5b9ba86b9bf</v>
      </c>
      <c r="D926" s="6">
        <f t="shared" ca="1" si="183"/>
        <v>1</v>
      </c>
      <c r="E926" s="7">
        <f ca="1">IF($B926 = 1 + N("Presidente"),
    127,
    IF($B926 = 2 + N("Vice-Presidente"),
        72,
        IF($B926 = 3 + N("Secretária bilíngue"),
            13,
            RANDBETWEEN(5,COUNT(Name!$A:$A) + 1)
        )
    )
)</f>
        <v>151</v>
      </c>
      <c r="F926" s="7" t="str">
        <f ca="1">VLOOKUP($E926,Name!$A:$B,2,FALSE)</f>
        <v>Gabrielly</v>
      </c>
      <c r="G926" s="7">
        <f ca="1" xml:space="preserve">
IF($B926 = 1,
    0,
    RANDBETWEEN(5,COUNT('Last name'!$A:$A) + 1)
)</f>
        <v>87</v>
      </c>
      <c r="H926" s="7" t="str">
        <f ca="1" xml:space="preserve">
IF($B926 = 1 + N("Presidente"),
    "de Orléans e Bragança",
    VLOOKUP($G926,'Last name'!$A:$B,2,FALSE) &amp; " " &amp; VLOOKUP(RANDBETWEEN(5,COUNT('Last name'!$A:$A) + 1),'Last name'!$A:$B,2,FALSE)
)</f>
        <v>Ferrari Dantas</v>
      </c>
      <c r="I926" s="7" t="str">
        <f t="shared" ca="1" si="184"/>
        <v>Gabrielly Ferrari Dantas</v>
      </c>
      <c r="J926" s="7" t="str" cm="1">
        <f t="array" aca="1" ref="J926" ca="1">SHA1HASH($I926)</f>
        <v>0cc94460d25461f36c489aa3844609faba8f88a0</v>
      </c>
      <c r="K926" s="7" cm="1">
        <f t="array" aca="1" ref="K926" ca="1">INDEX(States!$A:$A,M926,1)</f>
        <v>5</v>
      </c>
      <c r="L926" s="7" t="str">
        <f ca="1">VLOOKUP($K926,Countries!$A:$B,2,FALSE)</f>
        <v>Portugal</v>
      </c>
      <c r="M926" s="7" cm="1">
        <f t="array" aca="1" ref="M926" ca="1">INDEX(States!$C:$C,RANDBETWEEN(5,COUNTA(States!$A:$A) + 1),1)</f>
        <v>10</v>
      </c>
      <c r="N926" s="7" t="str">
        <f ca="1">VLOOKUP($M926,States!$C:$D,2,FALSE)</f>
        <v>Faro</v>
      </c>
      <c r="O926" s="7" t="str">
        <f ca="1">VLOOKUP($E926,Name!$A:$C,3,FALSE)</f>
        <v>F</v>
      </c>
      <c r="P926" s="7" t="str">
        <f ca="1">VLOOKUP($O926,Genders!$B:$C,2,FALSE)</f>
        <v>Female</v>
      </c>
      <c r="Q926" s="7" cm="1">
        <f t="array" aca="1" ref="Q926" ca="1">INDEX('Marital status'!$A:$A,RANDBETWEEN(5,COUNTA('Marital status'!$A:$A) + 1),1)</f>
        <v>5</v>
      </c>
      <c r="R926" s="7" t="str">
        <f ca="1">VLOOKUP($Q926,'Marital status'!$A:$B,2,FALSE)</f>
        <v xml:space="preserve"> Separated </v>
      </c>
      <c r="S926" s="7">
        <f t="shared" ca="1" si="185"/>
        <v>5</v>
      </c>
      <c r="T926" s="7" t="str">
        <f ca="1">VLOOKUP($S926,Ethnicities!$A:$B,2,FALSE)</f>
        <v>ASIAN</v>
      </c>
      <c r="U926" s="8">
        <f t="shared" ca="1" si="186"/>
        <v>24131</v>
      </c>
      <c r="V926" s="6">
        <f t="shared" ca="1" si="187"/>
        <v>7</v>
      </c>
      <c r="W926" s="8" t="str">
        <f ca="1">VLOOKUP($V926,'Background education'!$A:$B,2,FALSE)</f>
        <v>Undergraduate degree</v>
      </c>
      <c r="X926" s="7">
        <f ca="1" xml:space="preserve">
  IF(OR($Z926 = 5, $Z926 = 6, $Z926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926" s="7" t="str">
        <f ca="1">VLOOKUP($X926,Departments!$A:$B,2,FALSE)</f>
        <v>Communication &amp; Marketing</v>
      </c>
      <c r="Z926" s="6">
        <f t="shared" ca="1" si="188"/>
        <v>10</v>
      </c>
      <c r="AA926" s="7" t="str">
        <f ca="1">VLOOKUP($Z926,Roles!$A:$B,2,FALSE)</f>
        <v>Trainee</v>
      </c>
      <c r="AB926" s="6" t="e">
        <f t="shared" ca="1" si="189"/>
        <v>#N/A</v>
      </c>
      <c r="AC926" s="7" t="e">
        <f ca="1" xml:space="preserve">
IF(
  ISNA($AB926),
  NA(),
  VLOOKUP($AB926,Levels!$A:$B,2,FALSE)
)</f>
        <v>#N/A</v>
      </c>
      <c r="AD926" s="8">
        <f t="shared" ca="1" si="190"/>
        <v>36784</v>
      </c>
      <c r="AE926" s="6">
        <f ca="1">RANDBETWEEN(5,COUNTA('Recruitment source'!$A:$A) + 1)</f>
        <v>11</v>
      </c>
      <c r="AF926" s="6" t="str">
        <f ca="1">VLOOKUP($AE926,'Recruitment source'!$A:$B,2,FALSE)</f>
        <v>Next Station</v>
      </c>
      <c r="AG926" s="8" t="e">
        <f t="shared" ca="1" si="191"/>
        <v>#N/A</v>
      </c>
      <c r="AH926" s="6" t="e">
        <f t="shared" ca="1" si="192"/>
        <v>#N/A</v>
      </c>
      <c r="AI926" s="6" t="e">
        <f ca="1" xml:space="preserve">
IF(
  ISNA($AH926),
  NA(),
  VLOOKUP($AH926,'Reasons for dismissal'!$A:$B,2,FALSE)
)</f>
        <v>#N/A</v>
      </c>
      <c r="AJ926" s="6">
        <f t="shared" ca="1" si="193"/>
        <v>5</v>
      </c>
      <c r="AK926" s="1">
        <f t="shared" ca="1" si="194"/>
        <v>1385</v>
      </c>
      <c r="AL9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$A926  &amp; ", "   &amp;
$B926  &amp; ", "   &amp;
$D926  &amp; ", '"  &amp;
$I926  &amp; "', '" &amp;
$O926  &amp; "', "  &amp;
$S926  &amp; ", '"  &amp;
TEXT($U926,"dd/mm/aaaa")  &amp; "', "   &amp;
$V926  &amp; ", "   &amp;
$X926  &amp; ", "   &amp;
$Z926  &amp; ", "   &amp;
IF($AB926 &lt;&gt; "", $AB926, "NULL")  &amp; ", "   &amp;
$AK926  &amp; ");"</f>
        <v>#REF!</v>
      </c>
    </row>
    <row r="927" spans="1:38" x14ac:dyDescent="0.2">
      <c r="A927" s="7" cm="1">
        <f t="array" aca="1" ref="A927" ca="1">INDEX(Companies!$A:$A,RANDBETWEEN(2,COUNTA(Companies!$A:$A)),1)</f>
        <v>2</v>
      </c>
      <c r="B927" s="5">
        <f t="shared" si="182"/>
        <v>926</v>
      </c>
      <c r="C927" s="5" t="str" cm="1">
        <f t="array" ref="C927">SHA1HASH($B927)</f>
        <v>89da3d8a3c24dbd3e5e96f7f3896866f5e5eb878</v>
      </c>
      <c r="D927" s="6">
        <f t="shared" ca="1" si="183"/>
        <v>1</v>
      </c>
      <c r="E927" s="7">
        <f ca="1">IF($B927 = 1 + N("Presidente"),
    127,
    IF($B927 = 2 + N("Vice-Presidente"),
        72,
        IF($B927 = 3 + N("Secretária bilíngue"),
            13,
            RANDBETWEEN(5,COUNT(Name!$A:$A) + 1)
        )
    )
)</f>
        <v>150</v>
      </c>
      <c r="F927" s="7" t="str">
        <f ca="1">VLOOKUP($E927,Name!$A:$B,2,FALSE)</f>
        <v>Gabriela</v>
      </c>
      <c r="G927" s="7">
        <f ca="1" xml:space="preserve">
IF($B927 = 1,
    0,
    RANDBETWEEN(5,COUNT('Last name'!$A:$A) + 1)
)</f>
        <v>38</v>
      </c>
      <c r="H927" s="7" t="str">
        <f ca="1" xml:space="preserve">
IF($B927 = 1 + N("Presidente"),
    "de Orléans e Bragança",
    VLOOKUP($G927,'Last name'!$A:$B,2,FALSE) &amp; " " &amp; VLOOKUP(RANDBETWEEN(5,COUNT('Last name'!$A:$A) + 1),'Last name'!$A:$B,2,FALSE)
)</f>
        <v>Bermudes Bragança</v>
      </c>
      <c r="I927" s="7" t="str">
        <f t="shared" ca="1" si="184"/>
        <v>Gabriela Bermudes Bragança</v>
      </c>
      <c r="J927" s="7" t="str" cm="1">
        <f t="array" aca="1" ref="J927" ca="1">SHA1HASH($I927)</f>
        <v>fcd1d9e6a302aa61a29d8d0704c6e651ae4d7079</v>
      </c>
      <c r="K927" s="7" cm="1">
        <f t="array" aca="1" ref="K927" ca="1">INDEX(States!$A:$A,M927,1)</f>
        <v>5</v>
      </c>
      <c r="L927" s="7" t="str">
        <f ca="1">VLOOKUP($K927,Countries!$A:$B,2,FALSE)</f>
        <v>Portugal</v>
      </c>
      <c r="M927" s="7" cm="1">
        <f t="array" aca="1" ref="M927" ca="1">INDEX(States!$C:$C,RANDBETWEEN(5,COUNTA(States!$A:$A) + 1),1)</f>
        <v>21</v>
      </c>
      <c r="N927" s="7" t="str">
        <f ca="1">VLOOKUP($M927,States!$C:$D,2,FALSE)</f>
        <v>Guarda</v>
      </c>
      <c r="O927" s="7" t="str">
        <f ca="1">VLOOKUP($E927,Name!$A:$C,3,FALSE)</f>
        <v>F</v>
      </c>
      <c r="P927" s="7" t="str">
        <f ca="1">VLOOKUP($O927,Genders!$B:$C,2,FALSE)</f>
        <v>Female</v>
      </c>
      <c r="Q927" s="7" cm="1">
        <f t="array" aca="1" ref="Q927" ca="1">INDEX('Marital status'!$A:$A,RANDBETWEEN(5,COUNTA('Marital status'!$A:$A) + 1),1)</f>
        <v>0</v>
      </c>
      <c r="R927" s="7" t="e">
        <f ca="1">VLOOKUP($Q927,'Marital status'!$A:$B,2,FALSE)</f>
        <v>#N/A</v>
      </c>
      <c r="S927" s="7">
        <f t="shared" ca="1" si="185"/>
        <v>5</v>
      </c>
      <c r="T927" s="7" t="str">
        <f ca="1">VLOOKUP($S927,Ethnicities!$A:$B,2,FALSE)</f>
        <v>ASIAN</v>
      </c>
      <c r="U927" s="8">
        <f t="shared" ca="1" si="186"/>
        <v>23933</v>
      </c>
      <c r="V927" s="6">
        <f t="shared" ca="1" si="187"/>
        <v>7</v>
      </c>
      <c r="W927" s="8" t="str">
        <f ca="1">VLOOKUP($V927,'Background education'!$A:$B,2,FALSE)</f>
        <v>Undergraduate degree</v>
      </c>
      <c r="X927" s="7">
        <f ca="1" xml:space="preserve">
  IF(OR($Z927 = 5, $Z927 = 6, $Z927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927" s="7" t="str">
        <f ca="1">VLOOKUP($X927,Departments!$A:$B,2,FALSE)</f>
        <v>Operations</v>
      </c>
      <c r="Z927" s="6">
        <f t="shared" ca="1" si="188"/>
        <v>11</v>
      </c>
      <c r="AA927" s="7" t="str">
        <f ca="1">VLOOKUP($Z927,Roles!$A:$B,2,FALSE)</f>
        <v>Analyst</v>
      </c>
      <c r="AB927" s="6">
        <f t="shared" ca="1" si="189"/>
        <v>5</v>
      </c>
      <c r="AC927" s="7" t="str">
        <f ca="1" xml:space="preserve">
IF(
  ISNA($AB927),
  NA(),
  VLOOKUP($AB927,Levels!$A:$B,2,FALSE)
)</f>
        <v>Junior</v>
      </c>
      <c r="AD927" s="8">
        <f t="shared" ca="1" si="190"/>
        <v>43302</v>
      </c>
      <c r="AE927" s="6">
        <f ca="1">RANDBETWEEN(5,COUNTA('Recruitment source'!$A:$A) + 1)</f>
        <v>11</v>
      </c>
      <c r="AF927" s="6" t="str">
        <f ca="1">VLOOKUP($AE927,'Recruitment source'!$A:$B,2,FALSE)</f>
        <v>Next Station</v>
      </c>
      <c r="AG927" s="8" t="e">
        <f t="shared" ca="1" si="191"/>
        <v>#N/A</v>
      </c>
      <c r="AH927" s="6" t="e">
        <f t="shared" ca="1" si="192"/>
        <v>#N/A</v>
      </c>
      <c r="AI927" s="6" t="e">
        <f ca="1" xml:space="preserve">
IF(
  ISNA($AH927),
  NA(),
  VLOOKUP($AH927,'Reasons for dismissal'!$A:$B,2,FALSE)
)</f>
        <v>#N/A</v>
      </c>
      <c r="AJ927" s="6">
        <f t="shared" ca="1" si="193"/>
        <v>4</v>
      </c>
      <c r="AK927" s="1">
        <f t="shared" ca="1" si="194"/>
        <v>2500</v>
      </c>
      <c r="AL9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$A927  &amp; ", "   &amp;
$B927  &amp; ", "   &amp;
$D927  &amp; ", '"  &amp;
$I927  &amp; "', '" &amp;
$O927  &amp; "', "  &amp;
$S927  &amp; ", '"  &amp;
TEXT($U927,"dd/mm/aaaa")  &amp; "', "   &amp;
$V927  &amp; ", "   &amp;
$X927  &amp; ", "   &amp;
$Z927  &amp; ", "   &amp;
IF($AB927 &lt;&gt; "", $AB927, "NULL")  &amp; ", "   &amp;
$AK927  &amp; ");"</f>
        <v>#REF!</v>
      </c>
    </row>
    <row r="928" spans="1:38" x14ac:dyDescent="0.2">
      <c r="A928" s="7" cm="1">
        <f t="array" aca="1" ref="A928" ca="1">INDEX(Companies!$A:$A,RANDBETWEEN(2,COUNTA(Companies!$A:$A)),1)</f>
        <v>2</v>
      </c>
      <c r="B928" s="5">
        <f t="shared" si="182"/>
        <v>927</v>
      </c>
      <c r="C928" s="5" t="str" cm="1">
        <f t="array" ref="C928">SHA1HASH($B928)</f>
        <v>62e5be992581c471abb1a11a6f5057aa70309f79</v>
      </c>
      <c r="D928" s="6">
        <f t="shared" ca="1" si="183"/>
        <v>1</v>
      </c>
      <c r="E928" s="7">
        <f ca="1">IF($B928 = 1 + N("Presidente"),
    127,
    IF($B928 = 2 + N("Vice-Presidente"),
        72,
        IF($B928 = 3 + N("Secretária bilíngue"),
            13,
            RANDBETWEEN(5,COUNT(Name!$A:$A) + 1)
        )
    )
)</f>
        <v>233</v>
      </c>
      <c r="F928" s="7" t="str">
        <f ca="1">VLOOKUP($E928,Name!$A:$B,2,FALSE)</f>
        <v>Lorenzo Augusto</v>
      </c>
      <c r="G928" s="7">
        <f ca="1" xml:space="preserve">
IF($B928 = 1,
    0,
    RANDBETWEEN(5,COUNT('Last name'!$A:$A) + 1)
)</f>
        <v>183</v>
      </c>
      <c r="H928" s="7" t="str">
        <f ca="1" xml:space="preserve">
IF($B928 = 1 + N("Presidente"),
    "de Orléans e Bragança",
    VLOOKUP($G928,'Last name'!$A:$B,2,FALSE) &amp; " " &amp; VLOOKUP(RANDBETWEEN(5,COUNT('Last name'!$A:$A) + 1),'Last name'!$A:$B,2,FALSE)
)</f>
        <v>Soares Poeta</v>
      </c>
      <c r="I928" s="7" t="str">
        <f t="shared" ca="1" si="184"/>
        <v>Lorenzo Augusto Soares Poeta</v>
      </c>
      <c r="J928" s="7" t="str" cm="1">
        <f t="array" aca="1" ref="J928" ca="1">SHA1HASH($I928)</f>
        <v>8e30aecb74accd5a4506ebd8fc1c8ebdbce4a187</v>
      </c>
      <c r="K928" s="7" cm="1">
        <f t="array" aca="1" ref="K928" ca="1">INDEX(States!$A:$A,M928,1)</f>
        <v>5</v>
      </c>
      <c r="L928" s="7" t="str">
        <f ca="1">VLOOKUP($K928,Countries!$A:$B,2,FALSE)</f>
        <v>Portugal</v>
      </c>
      <c r="M928" s="7" cm="1">
        <f t="array" aca="1" ref="M928" ca="1">INDEX(States!$C:$C,RANDBETWEEN(5,COUNTA(States!$A:$A) + 1),1)</f>
        <v>20</v>
      </c>
      <c r="N928" s="7" t="str">
        <f ca="1">VLOOKUP($M928,States!$C:$D,2,FALSE)</f>
        <v>Portalegre</v>
      </c>
      <c r="O928" s="7" t="str">
        <f ca="1">VLOOKUP($E928,Name!$A:$C,3,FALSE)</f>
        <v>M</v>
      </c>
      <c r="P928" s="7" t="str">
        <f ca="1">VLOOKUP($O928,Genders!$B:$C,2,FALSE)</f>
        <v>Male</v>
      </c>
      <c r="Q928" s="7" cm="1">
        <f t="array" aca="1" ref="Q928" ca="1">INDEX('Marital status'!$A:$A,RANDBETWEEN(5,COUNTA('Marital status'!$A:$A) + 1),1)</f>
        <v>6</v>
      </c>
      <c r="R928" s="7" t="str">
        <f ca="1">VLOOKUP($Q928,'Marital status'!$A:$B,2,FALSE)</f>
        <v>DIVORCED</v>
      </c>
      <c r="S928" s="7">
        <f t="shared" ca="1" si="185"/>
        <v>5</v>
      </c>
      <c r="T928" s="7" t="str">
        <f ca="1">VLOOKUP($S928,Ethnicities!$A:$B,2,FALSE)</f>
        <v>ASIAN</v>
      </c>
      <c r="U928" s="8">
        <f t="shared" ca="1" si="186"/>
        <v>25724</v>
      </c>
      <c r="V928" s="6">
        <f t="shared" ca="1" si="187"/>
        <v>7</v>
      </c>
      <c r="W928" s="8" t="str">
        <f ca="1">VLOOKUP($V928,'Background education'!$A:$B,2,FALSE)</f>
        <v>Undergraduate degree</v>
      </c>
      <c r="X928" s="7">
        <f ca="1" xml:space="preserve">
  IF(OR($Z928 = 5, $Z928 = 6, $Z928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928" s="7" t="str">
        <f ca="1">VLOOKUP($X928,Departments!$A:$B,2,FALSE)</f>
        <v>Finance</v>
      </c>
      <c r="Z928" s="6">
        <f t="shared" ca="1" si="188"/>
        <v>9</v>
      </c>
      <c r="AA928" s="7" t="str">
        <f ca="1">VLOOKUP($Z928,Roles!$A:$B,2,FALSE)</f>
        <v>Intern</v>
      </c>
      <c r="AB928" s="6" t="e">
        <f t="shared" ca="1" si="189"/>
        <v>#N/A</v>
      </c>
      <c r="AC928" s="7" t="e">
        <f ca="1" xml:space="preserve">
IF(
  ISNA($AB928),
  NA(),
  VLOOKUP($AB928,Levels!$A:$B,2,FALSE)
)</f>
        <v>#N/A</v>
      </c>
      <c r="AD928" s="8">
        <f t="shared" ca="1" si="190"/>
        <v>40319</v>
      </c>
      <c r="AE928" s="6">
        <f ca="1">RANDBETWEEN(5,COUNTA('Recruitment source'!$A:$A) + 1)</f>
        <v>5</v>
      </c>
      <c r="AF928" s="6" t="str">
        <f ca="1">VLOOKUP($AE928,'Recruitment source'!$A:$B,2,FALSE)</f>
        <v>Indeed</v>
      </c>
      <c r="AG928" s="8" t="e">
        <f t="shared" ca="1" si="191"/>
        <v>#N/A</v>
      </c>
      <c r="AH928" s="6" t="e">
        <f t="shared" ca="1" si="192"/>
        <v>#N/A</v>
      </c>
      <c r="AI928" s="6" t="e">
        <f ca="1" xml:space="preserve">
IF(
  ISNA($AH928),
  NA(),
  VLOOKUP($AH928,'Reasons for dismissal'!$A:$B,2,FALSE)
)</f>
        <v>#N/A</v>
      </c>
      <c r="AJ928" s="6">
        <f t="shared" ca="1" si="193"/>
        <v>5</v>
      </c>
      <c r="AK928" s="1">
        <f t="shared" ca="1" si="194"/>
        <v>1205</v>
      </c>
      <c r="AL9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$A928  &amp; ", "   &amp;
$B928  &amp; ", "   &amp;
$D928  &amp; ", '"  &amp;
$I928  &amp; "', '" &amp;
$O928  &amp; "', "  &amp;
$S928  &amp; ", '"  &amp;
TEXT($U928,"dd/mm/aaaa")  &amp; "', "   &amp;
$V928  &amp; ", "   &amp;
$X928  &amp; ", "   &amp;
$Z928  &amp; ", "   &amp;
IF($AB928 &lt;&gt; "", $AB928, "NULL")  &amp; ", "   &amp;
$AK928  &amp; ");"</f>
        <v>#REF!</v>
      </c>
    </row>
    <row r="929" spans="1:38" x14ac:dyDescent="0.2">
      <c r="A929" s="7" cm="1">
        <f t="array" aca="1" ref="A929" ca="1">INDEX(Companies!$A:$A,RANDBETWEEN(2,COUNTA(Companies!$A:$A)),1)</f>
        <v>2</v>
      </c>
      <c r="B929" s="5">
        <f t="shared" si="182"/>
        <v>928</v>
      </c>
      <c r="C929" s="5" t="str" cm="1">
        <f t="array" ref="C929">SHA1HASH($B929)</f>
        <v>3eac69f45044ab34a31ceb69ec9db9dda561ee5d</v>
      </c>
      <c r="D929" s="6">
        <f t="shared" ca="1" si="183"/>
        <v>1</v>
      </c>
      <c r="E929" s="7">
        <f ca="1">IF($B929 = 1 + N("Presidente"),
    127,
    IF($B929 = 2 + N("Vice-Presidente"),
        72,
        IF($B929 = 3 + N("Secretária bilíngue"),
            13,
            RANDBETWEEN(5,COUNT(Name!$A:$A) + 1)
        )
    )
)</f>
        <v>156</v>
      </c>
      <c r="F929" s="7" t="str">
        <f ca="1">VLOOKUP($E929,Name!$A:$B,2,FALSE)</f>
        <v>Glória Maria</v>
      </c>
      <c r="G929" s="7">
        <f ca="1" xml:space="preserve">
IF($B929 = 1,
    0,
    RANDBETWEEN(5,COUNT('Last name'!$A:$A) + 1)
)</f>
        <v>113</v>
      </c>
      <c r="H929" s="7" t="str">
        <f ca="1" xml:space="preserve">
IF($B929 = 1 + N("Presidente"),
    "de Orléans e Bragança",
    VLOOKUP($G929,'Last name'!$A:$B,2,FALSE) &amp; " " &amp; VLOOKUP(RANDBETWEEN(5,COUNT('Last name'!$A:$A) + 1),'Last name'!$A:$B,2,FALSE)
)</f>
        <v>Luz Pedrosa</v>
      </c>
      <c r="I929" s="7" t="str">
        <f t="shared" ca="1" si="184"/>
        <v>Glória Maria Luz Pedrosa</v>
      </c>
      <c r="J929" s="7" t="str" cm="1">
        <f t="array" aca="1" ref="J929" ca="1">SHA1HASH($I929)</f>
        <v>ab95678c36581c69186dce2519737cdf9e9502dc</v>
      </c>
      <c r="K929" s="7" cm="1">
        <f t="array" aca="1" ref="K929" ca="1">INDEX(States!$A:$A,M929,1)</f>
        <v>5</v>
      </c>
      <c r="L929" s="7" t="str">
        <f ca="1">VLOOKUP($K929,Countries!$A:$B,2,FALSE)</f>
        <v>Portugal</v>
      </c>
      <c r="M929" s="7" cm="1">
        <f t="array" aca="1" ref="M929" ca="1">INDEX(States!$C:$C,RANDBETWEEN(5,COUNTA(States!$A:$A) + 1),1)</f>
        <v>6</v>
      </c>
      <c r="N929" s="7" t="str">
        <f ca="1">VLOOKUP($M929,States!$C:$D,2,FALSE)</f>
        <v>PORTO</v>
      </c>
      <c r="O929" s="7" t="str">
        <f ca="1">VLOOKUP($E929,Name!$A:$C,3,FALSE)</f>
        <v>F</v>
      </c>
      <c r="P929" s="7" t="str">
        <f ca="1">VLOOKUP($O929,Genders!$B:$C,2,FALSE)</f>
        <v>Female</v>
      </c>
      <c r="Q929" s="7" cm="1">
        <f t="array" aca="1" ref="Q929" ca="1">INDEX('Marital status'!$A:$A,RANDBETWEEN(5,COUNTA('Marital status'!$A:$A) + 1),1)</f>
        <v>0</v>
      </c>
      <c r="R929" s="7" t="e">
        <f ca="1">VLOOKUP($Q929,'Marital status'!$A:$B,2,FALSE)</f>
        <v>#N/A</v>
      </c>
      <c r="S929" s="7">
        <f t="shared" ca="1" si="185"/>
        <v>5</v>
      </c>
      <c r="T929" s="7" t="str">
        <f ca="1">VLOOKUP($S929,Ethnicities!$A:$B,2,FALSE)</f>
        <v>ASIAN</v>
      </c>
      <c r="U929" s="8">
        <f t="shared" ca="1" si="186"/>
        <v>29703</v>
      </c>
      <c r="V929" s="6">
        <f t="shared" ca="1" si="187"/>
        <v>8</v>
      </c>
      <c r="W929" s="8" t="str">
        <f ca="1">VLOOKUP($V929,'Background education'!$A:$B,2,FALSE)</f>
        <v>Graduate school</v>
      </c>
      <c r="X929" s="7">
        <f ca="1" xml:space="preserve">
  IF(OR($Z929 = 5, $Z929 = 6, $Z929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929" s="7" t="str">
        <f ca="1">VLOOKUP($X929,Departments!$A:$B,2,FALSE)</f>
        <v xml:space="preserve"> Presidency</v>
      </c>
      <c r="Z929" s="6">
        <f t="shared" ca="1" si="188"/>
        <v>11</v>
      </c>
      <c r="AA929" s="7" t="str">
        <f ca="1">VLOOKUP($Z929,Roles!$A:$B,2,FALSE)</f>
        <v>Analyst</v>
      </c>
      <c r="AB929" s="6">
        <f t="shared" ca="1" si="189"/>
        <v>6</v>
      </c>
      <c r="AC929" s="7" t="str">
        <f ca="1" xml:space="preserve">
IF(
  ISNA($AB929),
  NA(),
  VLOOKUP($AB929,Levels!$A:$B,2,FALSE)
)</f>
        <v>Pleno</v>
      </c>
      <c r="AD929" s="8">
        <f t="shared" ca="1" si="190"/>
        <v>39953</v>
      </c>
      <c r="AE929" s="6">
        <f ca="1">RANDBETWEEN(5,COUNTA('Recruitment source'!$A:$A) + 1)</f>
        <v>6</v>
      </c>
      <c r="AF929" s="6" t="str">
        <f ca="1">VLOOKUP($AE929,'Recruitment source'!$A:$B,2,FALSE)</f>
        <v>Learn4Good</v>
      </c>
      <c r="AG929" s="8" t="e">
        <f t="shared" ca="1" si="191"/>
        <v>#N/A</v>
      </c>
      <c r="AH929" s="6" t="e">
        <f t="shared" ca="1" si="192"/>
        <v>#N/A</v>
      </c>
      <c r="AI929" s="6" t="e">
        <f ca="1" xml:space="preserve">
IF(
  ISNA($AH929),
  NA(),
  VLOOKUP($AH929,'Reasons for dismissal'!$A:$B,2,FALSE)
)</f>
        <v>#N/A</v>
      </c>
      <c r="AJ929" s="6">
        <f t="shared" ca="1" si="193"/>
        <v>5</v>
      </c>
      <c r="AK929" s="1">
        <f t="shared" ca="1" si="194"/>
        <v>3000</v>
      </c>
      <c r="AL9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$A929  &amp; ", "   &amp;
$B929  &amp; ", "   &amp;
$D929  &amp; ", '"  &amp;
$I929  &amp; "', '" &amp;
$O929  &amp; "', "  &amp;
$S929  &amp; ", '"  &amp;
TEXT($U929,"dd/mm/aaaa")  &amp; "', "   &amp;
$V929  &amp; ", "   &amp;
$X929  &amp; ", "   &amp;
$Z929  &amp; ", "   &amp;
IF($AB929 &lt;&gt; "", $AB929, "NULL")  &amp; ", "   &amp;
$AK929  &amp; ");"</f>
        <v>#REF!</v>
      </c>
    </row>
    <row r="930" spans="1:38" x14ac:dyDescent="0.2">
      <c r="A930" s="7" cm="1">
        <f t="array" aca="1" ref="A930" ca="1">INDEX(Companies!$A:$A,RANDBETWEEN(2,COUNTA(Companies!$A:$A)),1)</f>
        <v>2</v>
      </c>
      <c r="B930" s="5">
        <f t="shared" si="182"/>
        <v>929</v>
      </c>
      <c r="C930" s="5" t="str" cm="1">
        <f t="array" ref="C930">SHA1HASH($B930)</f>
        <v>e29f7b5c0960d53d40bc673a6b2cccd378f24e4b</v>
      </c>
      <c r="D930" s="6">
        <f t="shared" ca="1" si="183"/>
        <v>1</v>
      </c>
      <c r="E930" s="7">
        <f ca="1">IF($B930 = 1 + N("Presidente"),
    127,
    IF($B930 = 2 + N("Vice-Presidente"),
        72,
        IF($B930 = 3 + N("Secretária bilíngue"),
            13,
            RANDBETWEEN(5,COUNT(Name!$A:$A) + 1)
        )
    )
)</f>
        <v>343</v>
      </c>
      <c r="F930" s="7" t="str">
        <f ca="1">VLOOKUP($E930,Name!$A:$B,2,FALSE)</f>
        <v>Thiago</v>
      </c>
      <c r="G930" s="7">
        <f ca="1" xml:space="preserve">
IF($B930 = 1,
    0,
    RANDBETWEEN(5,COUNT('Last name'!$A:$A) + 1)
)</f>
        <v>66</v>
      </c>
      <c r="H930" s="7" t="str">
        <f ca="1" xml:space="preserve">
IF($B930 = 1 + N("Presidente"),
    "de Orléans e Bragança",
    VLOOKUP($G930,'Last name'!$A:$B,2,FALSE) &amp; " " &amp; VLOOKUP(RANDBETWEEN(5,COUNT('Last name'!$A:$A) + 1),'Last name'!$A:$B,2,FALSE)
)</f>
        <v>Colombo Sousa</v>
      </c>
      <c r="I930" s="7" t="str">
        <f t="shared" ca="1" si="184"/>
        <v>Thiago Colombo Sousa</v>
      </c>
      <c r="J930" s="7" t="str" cm="1">
        <f t="array" aca="1" ref="J930" ca="1">SHA1HASH($I930)</f>
        <v>19edbddfb8ecd31b7fa2e2198cbf37483c1842b4</v>
      </c>
      <c r="K930" s="7" cm="1">
        <f t="array" aca="1" ref="K930" ca="1">INDEX(States!$A:$A,M930,1)</f>
        <v>5</v>
      </c>
      <c r="L930" s="7" t="str">
        <f ca="1">VLOOKUP($K930,Countries!$A:$B,2,FALSE)</f>
        <v>Portugal</v>
      </c>
      <c r="M930" s="7" cm="1">
        <f t="array" aca="1" ref="M930" ca="1">INDEX(States!$C:$C,RANDBETWEEN(5,COUNTA(States!$A:$A) + 1),1)</f>
        <v>6</v>
      </c>
      <c r="N930" s="7" t="str">
        <f ca="1">VLOOKUP($M930,States!$C:$D,2,FALSE)</f>
        <v>PORTO</v>
      </c>
      <c r="O930" s="7" t="str">
        <f ca="1">VLOOKUP($E930,Name!$A:$C,3,FALSE)</f>
        <v>M</v>
      </c>
      <c r="P930" s="7" t="str">
        <f ca="1">VLOOKUP($O930,Genders!$B:$C,2,FALSE)</f>
        <v>Male</v>
      </c>
      <c r="Q930" s="7" cm="1">
        <f t="array" aca="1" ref="Q930" ca="1">INDEX('Marital status'!$A:$A,RANDBETWEEN(5,COUNTA('Marital status'!$A:$A) + 1),1)</f>
        <v>0</v>
      </c>
      <c r="R930" s="7" t="e">
        <f ca="1">VLOOKUP($Q930,'Marital status'!$A:$B,2,FALSE)</f>
        <v>#N/A</v>
      </c>
      <c r="S930" s="7">
        <f t="shared" ca="1" si="185"/>
        <v>5</v>
      </c>
      <c r="T930" s="7" t="str">
        <f ca="1">VLOOKUP($S930,Ethnicities!$A:$B,2,FALSE)</f>
        <v>ASIAN</v>
      </c>
      <c r="U930" s="8">
        <f t="shared" ca="1" si="186"/>
        <v>33525</v>
      </c>
      <c r="V930" s="6">
        <f t="shared" ca="1" si="187"/>
        <v>7</v>
      </c>
      <c r="W930" s="8" t="str">
        <f ca="1">VLOOKUP($V930,'Background education'!$A:$B,2,FALSE)</f>
        <v>Undergraduate degree</v>
      </c>
      <c r="X930" s="7">
        <f ca="1" xml:space="preserve">
  IF(OR($Z930 = 5, $Z930 = 6, $Z930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930" s="7" t="str">
        <f ca="1">VLOOKUP($X930,Departments!$A:$B,2,FALSE)</f>
        <v xml:space="preserve"> Commercial</v>
      </c>
      <c r="Z930" s="6">
        <f t="shared" ca="1" si="188"/>
        <v>10</v>
      </c>
      <c r="AA930" s="7" t="str">
        <f ca="1">VLOOKUP($Z930,Roles!$A:$B,2,FALSE)</f>
        <v>Trainee</v>
      </c>
      <c r="AB930" s="6" t="e">
        <f t="shared" ca="1" si="189"/>
        <v>#N/A</v>
      </c>
      <c r="AC930" s="7" t="e">
        <f ca="1" xml:space="preserve">
IF(
  ISNA($AB930),
  NA(),
  VLOOKUP($AB930,Levels!$A:$B,2,FALSE)
)</f>
        <v>#N/A</v>
      </c>
      <c r="AD930" s="8">
        <f t="shared" ca="1" si="190"/>
        <v>37700</v>
      </c>
      <c r="AE930" s="6">
        <f ca="1">RANDBETWEEN(5,COUNTA('Recruitment source'!$A:$A) + 1)</f>
        <v>10</v>
      </c>
      <c r="AF930" s="6" t="str">
        <f ca="1">VLOOKUP($AE930,'Recruitment source'!$A:$B,2,FALSE)</f>
        <v>Jobs in Lisbon</v>
      </c>
      <c r="AG930" s="8" t="e">
        <f t="shared" ca="1" si="191"/>
        <v>#N/A</v>
      </c>
      <c r="AH930" s="6" t="e">
        <f t="shared" ca="1" si="192"/>
        <v>#N/A</v>
      </c>
      <c r="AI930" s="6" t="e">
        <f ca="1" xml:space="preserve">
IF(
  ISNA($AH930),
  NA(),
  VLOOKUP($AH930,'Reasons for dismissal'!$A:$B,2,FALSE)
)</f>
        <v>#N/A</v>
      </c>
      <c r="AJ930" s="6">
        <f t="shared" ca="1" si="193"/>
        <v>4</v>
      </c>
      <c r="AK930" s="1">
        <f t="shared" ca="1" si="194"/>
        <v>1385</v>
      </c>
      <c r="AL9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$A930  &amp; ", "   &amp;
$B930  &amp; ", "   &amp;
$D930  &amp; ", '"  &amp;
$I930  &amp; "', '" &amp;
$O930  &amp; "', "  &amp;
$S930  &amp; ", '"  &amp;
TEXT($U930,"dd/mm/aaaa")  &amp; "', "   &amp;
$V930  &amp; ", "   &amp;
$X930  &amp; ", "   &amp;
$Z930  &amp; ", "   &amp;
IF($AB930 &lt;&gt; "", $AB930, "NULL")  &amp; ", "   &amp;
$AK930  &amp; ");"</f>
        <v>#REF!</v>
      </c>
    </row>
    <row r="931" spans="1:38" x14ac:dyDescent="0.2">
      <c r="A931" s="7" cm="1">
        <f t="array" aca="1" ref="A931" ca="1">INDEX(Companies!$A:$A,RANDBETWEEN(2,COUNTA(Companies!$A:$A)),1)</f>
        <v>2</v>
      </c>
      <c r="B931" s="5">
        <f t="shared" si="182"/>
        <v>930</v>
      </c>
      <c r="C931" s="5" t="str" cm="1">
        <f t="array" ref="C931">SHA1HASH($B931)</f>
        <v>5cff99d9ee987e698a99ea820734b378ef524bff</v>
      </c>
      <c r="D931" s="6">
        <f t="shared" ca="1" si="183"/>
        <v>1</v>
      </c>
      <c r="E931" s="7">
        <f ca="1">IF($B931 = 1 + N("Presidente"),
    127,
    IF($B931 = 2 + N("Vice-Presidente"),
        72,
        IF($B931 = 3 + N("Secretária bilíngue"),
            13,
            RANDBETWEEN(5,COUNT(Name!$A:$A) + 1)
        )
    )
)</f>
        <v>163</v>
      </c>
      <c r="F931" s="7" t="str">
        <f ca="1">VLOOKUP($E931,Name!$A:$B,2,FALSE)</f>
        <v>Heloísa</v>
      </c>
      <c r="G931" s="7">
        <f ca="1" xml:space="preserve">
IF($B931 = 1,
    0,
    RANDBETWEEN(5,COUNT('Last name'!$A:$A) + 1)
)</f>
        <v>171</v>
      </c>
      <c r="H931" s="7" t="str">
        <f ca="1" xml:space="preserve">
IF($B931 = 1 + N("Presidente"),
    "de Orléans e Bragança",
    VLOOKUP($G931,'Last name'!$A:$B,2,FALSE) &amp; " " &amp; VLOOKUP(RANDBETWEEN(5,COUNT('Last name'!$A:$A) + 1),'Last name'!$A:$B,2,FALSE)
)</f>
        <v>Sacramento Salvador</v>
      </c>
      <c r="I931" s="7" t="str">
        <f t="shared" ca="1" si="184"/>
        <v>Heloísa Sacramento Salvador</v>
      </c>
      <c r="J931" s="7" t="str" cm="1">
        <f t="array" aca="1" ref="J931" ca="1">SHA1HASH($I931)</f>
        <v>c4879ac006a35c72db10f32d9689c445975e48cf</v>
      </c>
      <c r="K931" s="7" cm="1">
        <f t="array" aca="1" ref="K931" ca="1">INDEX(States!$A:$A,M931,1)</f>
        <v>5</v>
      </c>
      <c r="L931" s="7" t="str">
        <f ca="1">VLOOKUP($K931,Countries!$A:$B,2,FALSE)</f>
        <v>Portugal</v>
      </c>
      <c r="M931" s="7" cm="1">
        <f t="array" aca="1" ref="M931" ca="1">INDEX(States!$C:$C,RANDBETWEEN(5,COUNTA(States!$A:$A) + 1),1)</f>
        <v>12</v>
      </c>
      <c r="N931" s="7" t="str">
        <f ca="1">VLOOKUP($M931,States!$C:$D,2,FALSE)</f>
        <v>Leiria</v>
      </c>
      <c r="O931" s="7" t="str">
        <f ca="1">VLOOKUP($E931,Name!$A:$C,3,FALSE)</f>
        <v>F</v>
      </c>
      <c r="P931" s="7" t="str">
        <f ca="1">VLOOKUP($O931,Genders!$B:$C,2,FALSE)</f>
        <v>Female</v>
      </c>
      <c r="Q931" s="7" cm="1">
        <f t="array" aca="1" ref="Q931" ca="1">INDEX('Marital status'!$A:$A,RANDBETWEEN(5,COUNTA('Marital status'!$A:$A) + 1),1)</f>
        <v>0</v>
      </c>
      <c r="R931" s="7" t="e">
        <f ca="1">VLOOKUP($Q931,'Marital status'!$A:$B,2,FALSE)</f>
        <v>#N/A</v>
      </c>
      <c r="S931" s="7">
        <f t="shared" ca="1" si="185"/>
        <v>8</v>
      </c>
      <c r="T931" s="7" t="e">
        <f ca="1">VLOOKUP($S931,Ethnicities!$A:$B,2,FALSE)</f>
        <v>#N/A</v>
      </c>
      <c r="U931" s="8">
        <f t="shared" ca="1" si="186"/>
        <v>20461</v>
      </c>
      <c r="V931" s="6">
        <f t="shared" ca="1" si="187"/>
        <v>7</v>
      </c>
      <c r="W931" s="8" t="str">
        <f ca="1">VLOOKUP($V931,'Background education'!$A:$B,2,FALSE)</f>
        <v>Undergraduate degree</v>
      </c>
      <c r="X931" s="7">
        <f ca="1" xml:space="preserve">
  IF(OR($Z931 = 5, $Z931 = 6, $Z931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931" s="7" t="str">
        <f ca="1">VLOOKUP($X931,Departments!$A:$B,2,FALSE)</f>
        <v xml:space="preserve"> Presidency</v>
      </c>
      <c r="Z931" s="6">
        <f t="shared" ca="1" si="188"/>
        <v>11</v>
      </c>
      <c r="AA931" s="7" t="str">
        <f ca="1">VLOOKUP($Z931,Roles!$A:$B,2,FALSE)</f>
        <v>Analyst</v>
      </c>
      <c r="AB931" s="6">
        <f t="shared" ca="1" si="189"/>
        <v>6</v>
      </c>
      <c r="AC931" s="7" t="str">
        <f ca="1" xml:space="preserve">
IF(
  ISNA($AB931),
  NA(),
  VLOOKUP($AB931,Levels!$A:$B,2,FALSE)
)</f>
        <v>Pleno</v>
      </c>
      <c r="AD931" s="8">
        <f t="shared" ca="1" si="190"/>
        <v>40157</v>
      </c>
      <c r="AE931" s="6">
        <f ca="1">RANDBETWEEN(5,COUNTA('Recruitment source'!$A:$A) + 1)</f>
        <v>11</v>
      </c>
      <c r="AF931" s="6" t="str">
        <f ca="1">VLOOKUP($AE931,'Recruitment source'!$A:$B,2,FALSE)</f>
        <v>Next Station</v>
      </c>
      <c r="AG931" s="8" t="e">
        <f t="shared" ca="1" si="191"/>
        <v>#N/A</v>
      </c>
      <c r="AH931" s="6" t="e">
        <f t="shared" ca="1" si="192"/>
        <v>#N/A</v>
      </c>
      <c r="AI931" s="6" t="e">
        <f ca="1" xml:space="preserve">
IF(
  ISNA($AH931),
  NA(),
  VLOOKUP($AH931,'Reasons for dismissal'!$A:$B,2,FALSE)
)</f>
        <v>#N/A</v>
      </c>
      <c r="AJ931" s="6">
        <f t="shared" ca="1" si="193"/>
        <v>4</v>
      </c>
      <c r="AK931" s="1">
        <f t="shared" ca="1" si="194"/>
        <v>2500</v>
      </c>
      <c r="AL9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$A931  &amp; ", "   &amp;
$B931  &amp; ", "   &amp;
$D931  &amp; ", '"  &amp;
$I931  &amp; "', '" &amp;
$O931  &amp; "', "  &amp;
$S931  &amp; ", '"  &amp;
TEXT($U931,"dd/mm/aaaa")  &amp; "', "   &amp;
$V931  &amp; ", "   &amp;
$X931  &amp; ", "   &amp;
$Z931  &amp; ", "   &amp;
IF($AB931 &lt;&gt; "", $AB931, "NULL")  &amp; ", "   &amp;
$AK931  &amp; ");"</f>
        <v>#REF!</v>
      </c>
    </row>
    <row r="932" spans="1:38" x14ac:dyDescent="0.2">
      <c r="A932" s="7" cm="1">
        <f t="array" aca="1" ref="A932" ca="1">INDEX(Companies!$A:$A,RANDBETWEEN(2,COUNTA(Companies!$A:$A)),1)</f>
        <v>2</v>
      </c>
      <c r="B932" s="5">
        <f t="shared" si="182"/>
        <v>931</v>
      </c>
      <c r="C932" s="5" t="str" cm="1">
        <f t="array" ref="C932">SHA1HASH($B932)</f>
        <v>93acc66a6e5f774385d481147f4c00e167992708</v>
      </c>
      <c r="D932" s="6">
        <f t="shared" ca="1" si="183"/>
        <v>1</v>
      </c>
      <c r="E932" s="7">
        <f ca="1">IF($B932 = 1 + N("Presidente"),
    127,
    IF($B932 = 2 + N("Vice-Presidente"),
        72,
        IF($B932 = 3 + N("Secretária bilíngue"),
            13,
            RANDBETWEEN(5,COUNT(Name!$A:$A) + 1)
        )
    )
)</f>
        <v>327</v>
      </c>
      <c r="F932" s="7" t="str">
        <f ca="1">VLOOKUP($E932,Name!$A:$B,2,FALSE)</f>
        <v>Raquel</v>
      </c>
      <c r="G932" s="7">
        <f ca="1" xml:space="preserve">
IF($B932 = 1,
    0,
    RANDBETWEEN(5,COUNT('Last name'!$A:$A) + 1)
)</f>
        <v>105</v>
      </c>
      <c r="H932" s="7" t="str">
        <f ca="1" xml:space="preserve">
IF($B932 = 1 + N("Presidente"),
    "de Orléans e Bragança",
    VLOOKUP($G932,'Last name'!$A:$B,2,FALSE) &amp; " " &amp; VLOOKUP(RANDBETWEEN(5,COUNT('Last name'!$A:$A) + 1),'Last name'!$A:$B,2,FALSE)
)</f>
        <v>Junqueira Barboza</v>
      </c>
      <c r="I932" s="7" t="str">
        <f t="shared" ca="1" si="184"/>
        <v>Raquel Junqueira Barboza</v>
      </c>
      <c r="J932" s="7" t="str" cm="1">
        <f t="array" aca="1" ref="J932" ca="1">SHA1HASH($I932)</f>
        <v>98faa3be295f55b45550c81d148709f97865951f</v>
      </c>
      <c r="K932" s="7" cm="1">
        <f t="array" aca="1" ref="K932" ca="1">INDEX(States!$A:$A,M932,1)</f>
        <v>5</v>
      </c>
      <c r="L932" s="7" t="str">
        <f ca="1">VLOOKUP($K932,Countries!$A:$B,2,FALSE)</f>
        <v>Portugal</v>
      </c>
      <c r="M932" s="7" cm="1">
        <f t="array" aca="1" ref="M932" ca="1">INDEX(States!$C:$C,RANDBETWEEN(5,COUNTA(States!$A:$A) + 1),1)</f>
        <v>20</v>
      </c>
      <c r="N932" s="7" t="str">
        <f ca="1">VLOOKUP($M932,States!$C:$D,2,FALSE)</f>
        <v>Portalegre</v>
      </c>
      <c r="O932" s="7" t="str">
        <f ca="1">VLOOKUP($E932,Name!$A:$C,3,FALSE)</f>
        <v>F</v>
      </c>
      <c r="P932" s="7" t="str">
        <f ca="1">VLOOKUP($O932,Genders!$B:$C,2,FALSE)</f>
        <v>Female</v>
      </c>
      <c r="Q932" s="7" cm="1">
        <f t="array" aca="1" ref="Q932" ca="1">INDEX('Marital status'!$A:$A,RANDBETWEEN(5,COUNTA('Marital status'!$A:$A) + 1),1)</f>
        <v>6</v>
      </c>
      <c r="R932" s="7" t="str">
        <f ca="1">VLOOKUP($Q932,'Marital status'!$A:$B,2,FALSE)</f>
        <v>DIVORCED</v>
      </c>
      <c r="S932" s="7">
        <f t="shared" ca="1" si="185"/>
        <v>5</v>
      </c>
      <c r="T932" s="7" t="str">
        <f ca="1">VLOOKUP($S932,Ethnicities!$A:$B,2,FALSE)</f>
        <v>ASIAN</v>
      </c>
      <c r="U932" s="8">
        <f t="shared" ca="1" si="186"/>
        <v>25562</v>
      </c>
      <c r="V932" s="6">
        <f t="shared" ca="1" si="187"/>
        <v>7</v>
      </c>
      <c r="W932" s="8" t="str">
        <f ca="1">VLOOKUP($V932,'Background education'!$A:$B,2,FALSE)</f>
        <v>Undergraduate degree</v>
      </c>
      <c r="X932" s="7">
        <f ca="1" xml:space="preserve">
  IF(OR($Z932 = 5, $Z932 = 6, $Z932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932" s="7" t="str">
        <f ca="1">VLOOKUP($X932,Departments!$A:$B,2,FALSE)</f>
        <v>Communication &amp; Marketing</v>
      </c>
      <c r="Z932" s="6">
        <f t="shared" ca="1" si="188"/>
        <v>9</v>
      </c>
      <c r="AA932" s="7" t="str">
        <f ca="1">VLOOKUP($Z932,Roles!$A:$B,2,FALSE)</f>
        <v>Intern</v>
      </c>
      <c r="AB932" s="6" t="e">
        <f t="shared" ca="1" si="189"/>
        <v>#N/A</v>
      </c>
      <c r="AC932" s="7" t="e">
        <f ca="1" xml:space="preserve">
IF(
  ISNA($AB932),
  NA(),
  VLOOKUP($AB932,Levels!$A:$B,2,FALSE)
)</f>
        <v>#N/A</v>
      </c>
      <c r="AD932" s="8">
        <f t="shared" ca="1" si="190"/>
        <v>42310</v>
      </c>
      <c r="AE932" s="6">
        <f ca="1">RANDBETWEEN(5,COUNTA('Recruitment source'!$A:$A) + 1)</f>
        <v>7</v>
      </c>
      <c r="AF932" s="6" t="str">
        <f ca="1">VLOOKUP($AE932,'Recruitment source'!$A:$B,2,FALSE)</f>
        <v>SAPO Emprego</v>
      </c>
      <c r="AG932" s="8" t="e">
        <f t="shared" ca="1" si="191"/>
        <v>#N/A</v>
      </c>
      <c r="AH932" s="6" t="e">
        <f t="shared" ca="1" si="192"/>
        <v>#N/A</v>
      </c>
      <c r="AI932" s="6" t="e">
        <f ca="1" xml:space="preserve">
IF(
  ISNA($AH932),
  NA(),
  VLOOKUP($AH932,'Reasons for dismissal'!$A:$B,2,FALSE)
)</f>
        <v>#N/A</v>
      </c>
      <c r="AJ932" s="6">
        <f t="shared" ca="1" si="193"/>
        <v>4</v>
      </c>
      <c r="AK932" s="1">
        <f t="shared" ca="1" si="194"/>
        <v>1285</v>
      </c>
      <c r="AL9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$A932  &amp; ", "   &amp;
$B932  &amp; ", "   &amp;
$D932  &amp; ", '"  &amp;
$I932  &amp; "', '" &amp;
$O932  &amp; "', "  &amp;
$S932  &amp; ", '"  &amp;
TEXT($U932,"dd/mm/aaaa")  &amp; "', "   &amp;
$V932  &amp; ", "   &amp;
$X932  &amp; ", "   &amp;
$Z932  &amp; ", "   &amp;
IF($AB932 &lt;&gt; "", $AB932, "NULL")  &amp; ", "   &amp;
$AK932  &amp; ");"</f>
        <v>#REF!</v>
      </c>
    </row>
    <row r="933" spans="1:38" x14ac:dyDescent="0.2">
      <c r="A933" s="7" cm="1">
        <f t="array" aca="1" ref="A933" ca="1">INDEX(Companies!$A:$A,RANDBETWEEN(2,COUNTA(Companies!$A:$A)),1)</f>
        <v>2</v>
      </c>
      <c r="B933" s="5">
        <f t="shared" si="182"/>
        <v>932</v>
      </c>
      <c r="C933" s="5" t="str" cm="1">
        <f t="array" ref="C933">SHA1HASH($B933)</f>
        <v>a8833c7535d845800e2f2def1ca24a26e4c8a831</v>
      </c>
      <c r="D933" s="6">
        <f t="shared" ca="1" si="183"/>
        <v>1</v>
      </c>
      <c r="E933" s="7">
        <f ca="1">IF($B933 = 1 + N("Presidente"),
    127,
    IF($B933 = 2 + N("Vice-Presidente"),
        72,
        IF($B933 = 3 + N("Secretária bilíngue"),
            13,
            RANDBETWEEN(5,COUNT(Name!$A:$A) + 1)
        )
    )
)</f>
        <v>167</v>
      </c>
      <c r="F933" s="7" t="str">
        <f ca="1">VLOOKUP($E933,Name!$A:$B,2,FALSE)</f>
        <v>Henrique</v>
      </c>
      <c r="G933" s="7">
        <f ca="1" xml:space="preserve">
IF($B933 = 1,
    0,
    RANDBETWEEN(5,COUNT('Last name'!$A:$A) + 1)
)</f>
        <v>140</v>
      </c>
      <c r="H933" s="7" t="str">
        <f ca="1" xml:space="preserve">
IF($B933 = 1 + N("Presidente"),
    "de Orléans e Bragança",
    VLOOKUP($G933,'Last name'!$A:$B,2,FALSE) &amp; " " &amp; VLOOKUP(RANDBETWEEN(5,COUNT('Last name'!$A:$A) + 1),'Last name'!$A:$B,2,FALSE)
)</f>
        <v>Negreiros Lopes</v>
      </c>
      <c r="I933" s="7" t="str">
        <f t="shared" ca="1" si="184"/>
        <v>Henrique Negreiros Lopes</v>
      </c>
      <c r="J933" s="7" t="str" cm="1">
        <f t="array" aca="1" ref="J933" ca="1">SHA1HASH($I933)</f>
        <v>02e33a056f215424b6927c66d170040afeb1b1f1</v>
      </c>
      <c r="K933" s="7" cm="1">
        <f t="array" aca="1" ref="K933" ca="1">INDEX(States!$A:$A,M933,1)</f>
        <v>5</v>
      </c>
      <c r="L933" s="7" t="str">
        <f ca="1">VLOOKUP($K933,Countries!$A:$B,2,FALSE)</f>
        <v>Portugal</v>
      </c>
      <c r="M933" s="7" cm="1">
        <f t="array" aca="1" ref="M933" ca="1">INDEX(States!$C:$C,RANDBETWEEN(5,COUNTA(States!$A:$A) + 1),1)</f>
        <v>5</v>
      </c>
      <c r="N933" s="7" t="str">
        <f ca="1">VLOOKUP($M933,States!$C:$D,2,FALSE)</f>
        <v xml:space="preserve"> Lisboa</v>
      </c>
      <c r="O933" s="7" t="str">
        <f ca="1">VLOOKUP($E933,Name!$A:$C,3,FALSE)</f>
        <v>M</v>
      </c>
      <c r="P933" s="7" t="str">
        <f ca="1">VLOOKUP($O933,Genders!$B:$C,2,FALSE)</f>
        <v>Male</v>
      </c>
      <c r="Q933" s="7" cm="1">
        <f t="array" aca="1" ref="Q933" ca="1">INDEX('Marital status'!$A:$A,RANDBETWEEN(5,COUNTA('Marital status'!$A:$A) + 1),1)</f>
        <v>0</v>
      </c>
      <c r="R933" s="7" t="e">
        <f ca="1">VLOOKUP($Q933,'Marital status'!$A:$B,2,FALSE)</f>
        <v>#N/A</v>
      </c>
      <c r="S933" s="7">
        <f t="shared" ca="1" si="185"/>
        <v>5</v>
      </c>
      <c r="T933" s="7" t="str">
        <f ca="1">VLOOKUP($S933,Ethnicities!$A:$B,2,FALSE)</f>
        <v>ASIAN</v>
      </c>
      <c r="U933" s="8">
        <f t="shared" ca="1" si="186"/>
        <v>24976</v>
      </c>
      <c r="V933" s="6">
        <f t="shared" ca="1" si="187"/>
        <v>8</v>
      </c>
      <c r="W933" s="8" t="str">
        <f ca="1">VLOOKUP($V933,'Background education'!$A:$B,2,FALSE)</f>
        <v>Graduate school</v>
      </c>
      <c r="X933" s="7">
        <f ca="1" xml:space="preserve">
  IF(OR($Z933 = 5, $Z933 = 6, $Z933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933" s="7" t="str">
        <f ca="1">VLOOKUP($X933,Departments!$A:$B,2,FALSE)</f>
        <v>Controlling</v>
      </c>
      <c r="Z933" s="6">
        <f t="shared" ca="1" si="188"/>
        <v>11</v>
      </c>
      <c r="AA933" s="7" t="str">
        <f ca="1">VLOOKUP($Z933,Roles!$A:$B,2,FALSE)</f>
        <v>Analyst</v>
      </c>
      <c r="AB933" s="6">
        <f t="shared" ca="1" si="189"/>
        <v>5</v>
      </c>
      <c r="AC933" s="7" t="str">
        <f ca="1" xml:space="preserve">
IF(
  ISNA($AB933),
  NA(),
  VLOOKUP($AB933,Levels!$A:$B,2,FALSE)
)</f>
        <v>Junior</v>
      </c>
      <c r="AD933" s="8">
        <f t="shared" ca="1" si="190"/>
        <v>37775</v>
      </c>
      <c r="AE933" s="6">
        <f ca="1">RANDBETWEEN(5,COUNTA('Recruitment source'!$A:$A) + 1)</f>
        <v>11</v>
      </c>
      <c r="AF933" s="6" t="str">
        <f ca="1">VLOOKUP($AE933,'Recruitment source'!$A:$B,2,FALSE)</f>
        <v>Next Station</v>
      </c>
      <c r="AG933" s="8" t="e">
        <f t="shared" ca="1" si="191"/>
        <v>#N/A</v>
      </c>
      <c r="AH933" s="6" t="e">
        <f t="shared" ca="1" si="192"/>
        <v>#N/A</v>
      </c>
      <c r="AI933" s="6" t="e">
        <f ca="1" xml:space="preserve">
IF(
  ISNA($AH933),
  NA(),
  VLOOKUP($AH933,'Reasons for dismissal'!$A:$B,2,FALSE)
)</f>
        <v>#N/A</v>
      </c>
      <c r="AJ933" s="6">
        <f t="shared" ca="1" si="193"/>
        <v>5</v>
      </c>
      <c r="AK933" s="1">
        <f t="shared" ca="1" si="194"/>
        <v>3000</v>
      </c>
      <c r="AL9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$A933  &amp; ", "   &amp;
$B933  &amp; ", "   &amp;
$D933  &amp; ", '"  &amp;
$I933  &amp; "', '" &amp;
$O933  &amp; "', "  &amp;
$S933  &amp; ", '"  &amp;
TEXT($U933,"dd/mm/aaaa")  &amp; "', "   &amp;
$V933  &amp; ", "   &amp;
$X933  &amp; ", "   &amp;
$Z933  &amp; ", "   &amp;
IF($AB933 &lt;&gt; "", $AB933, "NULL")  &amp; ", "   &amp;
$AK933  &amp; ");"</f>
        <v>#REF!</v>
      </c>
    </row>
    <row r="934" spans="1:38" x14ac:dyDescent="0.2">
      <c r="A934" s="7" cm="1">
        <f t="array" aca="1" ref="A934" ca="1">INDEX(Companies!$A:$A,RANDBETWEEN(2,COUNTA(Companies!$A:$A)),1)</f>
        <v>2</v>
      </c>
      <c r="B934" s="5">
        <f t="shared" si="182"/>
        <v>933</v>
      </c>
      <c r="C934" s="5" t="str" cm="1">
        <f t="array" ref="C934">SHA1HASH($B934)</f>
        <v>a51c55ccd92d606a8027eb583e6cba25eb786891</v>
      </c>
      <c r="D934" s="6">
        <f t="shared" ca="1" si="183"/>
        <v>1</v>
      </c>
      <c r="E934" s="7">
        <f ca="1">IF($B934 = 1 + N("Presidente"),
    127,
    IF($B934 = 2 + N("Vice-Presidente"),
        72,
        IF($B934 = 3 + N("Secretária bilíngue"),
            13,
            RANDBETWEEN(5,COUNT(Name!$A:$A) + 1)
        )
    )
)</f>
        <v>114</v>
      </c>
      <c r="F934" s="7" t="str">
        <f ca="1">VLOOKUP($E934,Name!$A:$B,2,FALSE)</f>
        <v>Domingos</v>
      </c>
      <c r="G934" s="7">
        <f ca="1" xml:space="preserve">
IF($B934 = 1,
    0,
    RANDBETWEEN(5,COUNT('Last name'!$A:$A) + 1)
)</f>
        <v>42</v>
      </c>
      <c r="H934" s="7" t="str">
        <f ca="1" xml:space="preserve">
IF($B934 = 1 + N("Presidente"),
    "de Orléans e Bragança",
    VLOOKUP($G934,'Last name'!$A:$B,2,FALSE) &amp; " " &amp; VLOOKUP(RANDBETWEEN(5,COUNT('Last name'!$A:$A) + 1),'Last name'!$A:$B,2,FALSE)
)</f>
        <v>Borba Junqueira</v>
      </c>
      <c r="I934" s="7" t="str">
        <f t="shared" ca="1" si="184"/>
        <v>Domingos Borba Junqueira</v>
      </c>
      <c r="J934" s="7" t="str" cm="1">
        <f t="array" aca="1" ref="J934" ca="1">SHA1HASH($I934)</f>
        <v>02934ce33fcbb3e0e9343749764cfc8df02a2ebf</v>
      </c>
      <c r="K934" s="7" cm="1">
        <f t="array" aca="1" ref="K934" ca="1">INDEX(States!$A:$A,M934,1)</f>
        <v>5</v>
      </c>
      <c r="L934" s="7" t="str">
        <f ca="1">VLOOKUP($K934,Countries!$A:$B,2,FALSE)</f>
        <v>Portugal</v>
      </c>
      <c r="M934" s="7" cm="1">
        <f t="array" aca="1" ref="M934" ca="1">INDEX(States!$C:$C,RANDBETWEEN(5,COUNTA(States!$A:$A) + 1),1)</f>
        <v>24</v>
      </c>
      <c r="N934" s="7" t="str">
        <f ca="1">VLOOKUP($M934,States!$C:$D,2,FALSE)</f>
        <v>Brangança</v>
      </c>
      <c r="O934" s="7" t="str">
        <f ca="1">VLOOKUP($E934,Name!$A:$C,3,FALSE)</f>
        <v>M</v>
      </c>
      <c r="P934" s="7" t="str">
        <f ca="1">VLOOKUP($O934,Genders!$B:$C,2,FALSE)</f>
        <v>Male</v>
      </c>
      <c r="Q934" s="7" cm="1">
        <f t="array" aca="1" ref="Q934" ca="1">INDEX('Marital status'!$A:$A,RANDBETWEEN(5,COUNTA('Marital status'!$A:$A) + 1),1)</f>
        <v>5</v>
      </c>
      <c r="R934" s="7" t="str">
        <f ca="1">VLOOKUP($Q934,'Marital status'!$A:$B,2,FALSE)</f>
        <v xml:space="preserve"> Separated </v>
      </c>
      <c r="S934" s="7">
        <f t="shared" ca="1" si="185"/>
        <v>5</v>
      </c>
      <c r="T934" s="7" t="str">
        <f ca="1">VLOOKUP($S934,Ethnicities!$A:$B,2,FALSE)</f>
        <v>ASIAN</v>
      </c>
      <c r="U934" s="8">
        <f t="shared" ca="1" si="186"/>
        <v>20194</v>
      </c>
      <c r="V934" s="6">
        <f t="shared" ca="1" si="187"/>
        <v>7</v>
      </c>
      <c r="W934" s="8" t="str">
        <f ca="1">VLOOKUP($V934,'Background education'!$A:$B,2,FALSE)</f>
        <v>Undergraduate degree</v>
      </c>
      <c r="X934" s="7">
        <f ca="1" xml:space="preserve">
  IF(OR($Z934 = 5, $Z934 = 6, $Z934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934" s="7" t="str">
        <f ca="1">VLOOKUP($X934,Departments!$A:$B,2,FALSE)</f>
        <v>Communication &amp; Marketing</v>
      </c>
      <c r="Z934" s="6">
        <f t="shared" ca="1" si="188"/>
        <v>10</v>
      </c>
      <c r="AA934" s="7" t="str">
        <f ca="1">VLOOKUP($Z934,Roles!$A:$B,2,FALSE)</f>
        <v>Trainee</v>
      </c>
      <c r="AB934" s="6" t="e">
        <f t="shared" ca="1" si="189"/>
        <v>#N/A</v>
      </c>
      <c r="AC934" s="7" t="e">
        <f ca="1" xml:space="preserve">
IF(
  ISNA($AB934),
  NA(),
  VLOOKUP($AB934,Levels!$A:$B,2,FALSE)
)</f>
        <v>#N/A</v>
      </c>
      <c r="AD934" s="8">
        <f t="shared" ca="1" si="190"/>
        <v>36654</v>
      </c>
      <c r="AE934" s="6">
        <f ca="1">RANDBETWEEN(5,COUNTA('Recruitment source'!$A:$A) + 1)</f>
        <v>5</v>
      </c>
      <c r="AF934" s="6" t="str">
        <f ca="1">VLOOKUP($AE934,'Recruitment source'!$A:$B,2,FALSE)</f>
        <v>Indeed</v>
      </c>
      <c r="AG934" s="8" t="e">
        <f t="shared" ca="1" si="191"/>
        <v>#N/A</v>
      </c>
      <c r="AH934" s="6" t="e">
        <f t="shared" ca="1" si="192"/>
        <v>#N/A</v>
      </c>
      <c r="AI934" s="6" t="e">
        <f ca="1" xml:space="preserve">
IF(
  ISNA($AH934),
  NA(),
  VLOOKUP($AH934,'Reasons for dismissal'!$A:$B,2,FALSE)
)</f>
        <v>#N/A</v>
      </c>
      <c r="AJ934" s="6">
        <f t="shared" ca="1" si="193"/>
        <v>4</v>
      </c>
      <c r="AK934" s="1">
        <f t="shared" ca="1" si="194"/>
        <v>1385</v>
      </c>
      <c r="AL9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$A934  &amp; ", "   &amp;
$B934  &amp; ", "   &amp;
$D934  &amp; ", '"  &amp;
$I934  &amp; "', '" &amp;
$O934  &amp; "', "  &amp;
$S934  &amp; ", '"  &amp;
TEXT($U934,"dd/mm/aaaa")  &amp; "', "   &amp;
$V934  &amp; ", "   &amp;
$X934  &amp; ", "   &amp;
$Z934  &amp; ", "   &amp;
IF($AB934 &lt;&gt; "", $AB934, "NULL")  &amp; ", "   &amp;
$AK934  &amp; ");"</f>
        <v>#REF!</v>
      </c>
    </row>
    <row r="935" spans="1:38" x14ac:dyDescent="0.2">
      <c r="A935" s="7" cm="1">
        <f t="array" aca="1" ref="A935" ca="1">INDEX(Companies!$A:$A,RANDBETWEEN(2,COUNTA(Companies!$A:$A)),1)</f>
        <v>2</v>
      </c>
      <c r="B935" s="5">
        <f t="shared" si="182"/>
        <v>934</v>
      </c>
      <c r="C935" s="5" t="str" cm="1">
        <f t="array" ref="C935">SHA1HASH($B935)</f>
        <v>fc4bcf654beeff467f578848a0ac77b9e212366c</v>
      </c>
      <c r="D935" s="6">
        <f t="shared" ca="1" si="183"/>
        <v>1</v>
      </c>
      <c r="E935" s="7">
        <f ca="1">IF($B935 = 1 + N("Presidente"),
    127,
    IF($B935 = 2 + N("Vice-Presidente"),
        72,
        IF($B935 = 3 + N("Secretária bilíngue"),
            13,
            RANDBETWEEN(5,COUNT(Name!$A:$A) + 1)
        )
    )
)</f>
        <v>306</v>
      </c>
      <c r="F935" s="7" t="str">
        <f ca="1">VLOOKUP($E935,Name!$A:$B,2,FALSE)</f>
        <v>Nicolas</v>
      </c>
      <c r="G935" s="7">
        <f ca="1" xml:space="preserve">
IF($B935 = 1,
    0,
    RANDBETWEEN(5,COUNT('Last name'!$A:$A) + 1)
)</f>
        <v>148</v>
      </c>
      <c r="H935" s="7" t="str">
        <f ca="1" xml:space="preserve">
IF($B935 = 1 + N("Presidente"),
    "de Orléans e Bragança",
    VLOOKUP($G935,'Last name'!$A:$B,2,FALSE) &amp; " " &amp; VLOOKUP(RANDBETWEEN(5,COUNT('Last name'!$A:$A) + 1),'Last name'!$A:$B,2,FALSE)
)</f>
        <v>Pedrosa Bermudes</v>
      </c>
      <c r="I935" s="7" t="str">
        <f t="shared" ca="1" si="184"/>
        <v>Nicolas Pedrosa Bermudes</v>
      </c>
      <c r="J935" s="7" t="str" cm="1">
        <f t="array" aca="1" ref="J935" ca="1">SHA1HASH($I935)</f>
        <v>3dabb28b4f372de684cfcdfa1f4d394e59965520</v>
      </c>
      <c r="K935" s="7" cm="1">
        <f t="array" aca="1" ref="K935" ca="1">INDEX(States!$A:$A,M935,1)</f>
        <v>5</v>
      </c>
      <c r="L935" s="7" t="str">
        <f ca="1">VLOOKUP($K935,Countries!$A:$B,2,FALSE)</f>
        <v>Portugal</v>
      </c>
      <c r="M935" s="7" cm="1">
        <f t="array" aca="1" ref="M935" ca="1">INDEX(States!$C:$C,RANDBETWEEN(5,COUNTA(States!$A:$A) + 1),1)</f>
        <v>11</v>
      </c>
      <c r="N935" s="7" t="str">
        <f ca="1">VLOOKUP($M935,States!$C:$D,2,FALSE)</f>
        <v>Santarém</v>
      </c>
      <c r="O935" s="7" t="str">
        <f ca="1">VLOOKUP($E935,Name!$A:$C,3,FALSE)</f>
        <v>M</v>
      </c>
      <c r="P935" s="7" t="str">
        <f ca="1">VLOOKUP($O935,Genders!$B:$C,2,FALSE)</f>
        <v>Male</v>
      </c>
      <c r="Q935" s="7" cm="1">
        <f t="array" aca="1" ref="Q935" ca="1">INDEX('Marital status'!$A:$A,RANDBETWEEN(5,COUNTA('Marital status'!$A:$A) + 1),1)</f>
        <v>5</v>
      </c>
      <c r="R935" s="7" t="str">
        <f ca="1">VLOOKUP($Q935,'Marital status'!$A:$B,2,FALSE)</f>
        <v xml:space="preserve"> Separated </v>
      </c>
      <c r="S935" s="7">
        <f t="shared" ca="1" si="185"/>
        <v>7</v>
      </c>
      <c r="T935" s="7" t="str">
        <f ca="1">VLOOKUP($S935,Ethnicities!$A:$B,2,FALSE)</f>
        <v>Native Hawaiian or Other Pacific Islander</v>
      </c>
      <c r="U935" s="8">
        <f t="shared" ca="1" si="186"/>
        <v>21817</v>
      </c>
      <c r="V935" s="6">
        <f t="shared" ca="1" si="187"/>
        <v>8</v>
      </c>
      <c r="W935" s="8" t="str">
        <f ca="1">VLOOKUP($V935,'Background education'!$A:$B,2,FALSE)</f>
        <v>Graduate school</v>
      </c>
      <c r="X935" s="7">
        <f ca="1" xml:space="preserve">
  IF(OR($Z935 = 5, $Z935 = 6, $Z935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935" s="7" t="str">
        <f ca="1">VLOOKUP($X935,Departments!$A:$B,2,FALSE)</f>
        <v xml:space="preserve"> Presidency</v>
      </c>
      <c r="Z935" s="6">
        <f t="shared" ca="1" si="188"/>
        <v>11</v>
      </c>
      <c r="AA935" s="7" t="str">
        <f ca="1">VLOOKUP($Z935,Roles!$A:$B,2,FALSE)</f>
        <v>Analyst</v>
      </c>
      <c r="AB935" s="6">
        <f t="shared" ca="1" si="189"/>
        <v>6</v>
      </c>
      <c r="AC935" s="7" t="str">
        <f ca="1" xml:space="preserve">
IF(
  ISNA($AB935),
  NA(),
  VLOOKUP($AB935,Levels!$A:$B,2,FALSE)
)</f>
        <v>Pleno</v>
      </c>
      <c r="AD935" s="8">
        <f t="shared" ca="1" si="190"/>
        <v>36374</v>
      </c>
      <c r="AE935" s="6">
        <f ca="1">RANDBETWEEN(5,COUNTA('Recruitment source'!$A:$A) + 1)</f>
        <v>11</v>
      </c>
      <c r="AF935" s="6" t="str">
        <f ca="1">VLOOKUP($AE935,'Recruitment source'!$A:$B,2,FALSE)</f>
        <v>Next Station</v>
      </c>
      <c r="AG935" s="8" t="e">
        <f t="shared" ca="1" si="191"/>
        <v>#N/A</v>
      </c>
      <c r="AH935" s="6" t="e">
        <f t="shared" ca="1" si="192"/>
        <v>#N/A</v>
      </c>
      <c r="AI935" s="6" t="e">
        <f ca="1" xml:space="preserve">
IF(
  ISNA($AH935),
  NA(),
  VLOOKUP($AH935,'Reasons for dismissal'!$A:$B,2,FALSE)
)</f>
        <v>#N/A</v>
      </c>
      <c r="AJ935" s="6">
        <f t="shared" ca="1" si="193"/>
        <v>5</v>
      </c>
      <c r="AK935" s="1">
        <f t="shared" ca="1" si="194"/>
        <v>3000</v>
      </c>
      <c r="AL9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$A935  &amp; ", "   &amp;
$B935  &amp; ", "   &amp;
$D935  &amp; ", '"  &amp;
$I935  &amp; "', '" &amp;
$O935  &amp; "', "  &amp;
$S935  &amp; ", '"  &amp;
TEXT($U935,"dd/mm/aaaa")  &amp; "', "   &amp;
$V935  &amp; ", "   &amp;
$X935  &amp; ", "   &amp;
$Z935  &amp; ", "   &amp;
IF($AB935 &lt;&gt; "", $AB935, "NULL")  &amp; ", "   &amp;
$AK935  &amp; ");"</f>
        <v>#REF!</v>
      </c>
    </row>
    <row r="936" spans="1:38" x14ac:dyDescent="0.2">
      <c r="A936" s="7" cm="1">
        <f t="array" aca="1" ref="A936" ca="1">INDEX(Companies!$A:$A,RANDBETWEEN(2,COUNTA(Companies!$A:$A)),1)</f>
        <v>2</v>
      </c>
      <c r="B936" s="5">
        <f t="shared" si="182"/>
        <v>935</v>
      </c>
      <c r="C936" s="5" t="str" cm="1">
        <f t="array" ref="C936">SHA1HASH($B936)</f>
        <v>991e279c936f9745f8efaedcf46a7e25c14bb8df</v>
      </c>
      <c r="D936" s="6">
        <f t="shared" ca="1" si="183"/>
        <v>1</v>
      </c>
      <c r="E936" s="7">
        <f ca="1">IF($B936 = 1 + N("Presidente"),
    127,
    IF($B936 = 2 + N("Vice-Presidente"),
        72,
        IF($B936 = 3 + N("Secretária bilíngue"),
            13,
            RANDBETWEEN(5,COUNT(Name!$A:$A) + 1)
        )
    )
)</f>
        <v>99</v>
      </c>
      <c r="F936" s="7" t="str">
        <f ca="1">VLOOKUP($E936,Name!$A:$B,2,FALSE)</f>
        <v>Cloe</v>
      </c>
      <c r="G936" s="7">
        <f ca="1" xml:space="preserve">
IF($B936 = 1,
    0,
    RANDBETWEEN(5,COUNT('Last name'!$A:$A) + 1)
)</f>
        <v>89</v>
      </c>
      <c r="H936" s="7" t="str">
        <f ca="1" xml:space="preserve">
IF($B936 = 1 + N("Presidente"),
    "de Orléans e Bragança",
    VLOOKUP($G936,'Last name'!$A:$B,2,FALSE) &amp; " " &amp; VLOOKUP(RANDBETWEEN(5,COUNT('Last name'!$A:$A) + 1),'Last name'!$A:$B,2,FALSE)
)</f>
        <v>Figo Bispo</v>
      </c>
      <c r="I936" s="7" t="str">
        <f t="shared" ca="1" si="184"/>
        <v>Cloe Figo Bispo</v>
      </c>
      <c r="J936" s="7" t="str" cm="1">
        <f t="array" aca="1" ref="J936" ca="1">SHA1HASH($I936)</f>
        <v>e86cad7fc72c0d1574e627dafe44330f8513d393</v>
      </c>
      <c r="K936" s="7" cm="1">
        <f t="array" aca="1" ref="K936" ca="1">INDEX(States!$A:$A,M936,1)</f>
        <v>5</v>
      </c>
      <c r="L936" s="7" t="str">
        <f ca="1">VLOOKUP($K936,Countries!$A:$B,2,FALSE)</f>
        <v>Portugal</v>
      </c>
      <c r="M936" s="7" cm="1">
        <f t="array" aca="1" ref="M936" ca="1">INDEX(States!$C:$C,RANDBETWEEN(5,COUNTA(States!$A:$A) + 1),1)</f>
        <v>7</v>
      </c>
      <c r="N936" s="7" t="str">
        <f ca="1">VLOOKUP($M936,States!$C:$D,2,FALSE)</f>
        <v xml:space="preserve"> Setúbal </v>
      </c>
      <c r="O936" s="7" t="str">
        <f ca="1">VLOOKUP($E936,Name!$A:$C,3,FALSE)</f>
        <v>F</v>
      </c>
      <c r="P936" s="7" t="str">
        <f ca="1">VLOOKUP($O936,Genders!$B:$C,2,FALSE)</f>
        <v>Female</v>
      </c>
      <c r="Q936" s="7" cm="1">
        <f t="array" aca="1" ref="Q936" ca="1">INDEX('Marital status'!$A:$A,RANDBETWEEN(5,COUNTA('Marital status'!$A:$A) + 1),1)</f>
        <v>0</v>
      </c>
      <c r="R936" s="7" t="e">
        <f ca="1">VLOOKUP($Q936,'Marital status'!$A:$B,2,FALSE)</f>
        <v>#N/A</v>
      </c>
      <c r="S936" s="7">
        <f t="shared" ca="1" si="185"/>
        <v>5</v>
      </c>
      <c r="T936" s="7" t="str">
        <f ca="1">VLOOKUP($S936,Ethnicities!$A:$B,2,FALSE)</f>
        <v>ASIAN</v>
      </c>
      <c r="U936" s="8">
        <f t="shared" ca="1" si="186"/>
        <v>29196</v>
      </c>
      <c r="V936" s="6">
        <f t="shared" ca="1" si="187"/>
        <v>7</v>
      </c>
      <c r="W936" s="8" t="str">
        <f ca="1">VLOOKUP($V936,'Background education'!$A:$B,2,FALSE)</f>
        <v>Undergraduate degree</v>
      </c>
      <c r="X936" s="7">
        <f ca="1" xml:space="preserve">
  IF(OR($Z936 = 5, $Z936 = 6, $Z936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936" s="7" t="str">
        <f ca="1">VLOOKUP($X936,Departments!$A:$B,2,FALSE)</f>
        <v xml:space="preserve"> Commercial</v>
      </c>
      <c r="Z936" s="6">
        <f t="shared" ca="1" si="188"/>
        <v>10</v>
      </c>
      <c r="AA936" s="7" t="str">
        <f ca="1">VLOOKUP($Z936,Roles!$A:$B,2,FALSE)</f>
        <v>Trainee</v>
      </c>
      <c r="AB936" s="6" t="e">
        <f t="shared" ca="1" si="189"/>
        <v>#N/A</v>
      </c>
      <c r="AC936" s="7" t="e">
        <f ca="1" xml:space="preserve">
IF(
  ISNA($AB936),
  NA(),
  VLOOKUP($AB936,Levels!$A:$B,2,FALSE)
)</f>
        <v>#N/A</v>
      </c>
      <c r="AD936" s="8">
        <f t="shared" ca="1" si="190"/>
        <v>41728</v>
      </c>
      <c r="AE936" s="6">
        <f ca="1">RANDBETWEEN(5,COUNTA('Recruitment source'!$A:$A) + 1)</f>
        <v>5</v>
      </c>
      <c r="AF936" s="6" t="str">
        <f ca="1">VLOOKUP($AE936,'Recruitment source'!$A:$B,2,FALSE)</f>
        <v>Indeed</v>
      </c>
      <c r="AG936" s="8" t="e">
        <f t="shared" ca="1" si="191"/>
        <v>#N/A</v>
      </c>
      <c r="AH936" s="6" t="e">
        <f t="shared" ca="1" si="192"/>
        <v>#N/A</v>
      </c>
      <c r="AI936" s="6" t="e">
        <f ca="1" xml:space="preserve">
IF(
  ISNA($AH936),
  NA(),
  VLOOKUP($AH936,'Reasons for dismissal'!$A:$B,2,FALSE)
)</f>
        <v>#N/A</v>
      </c>
      <c r="AJ936" s="6">
        <f t="shared" ca="1" si="193"/>
        <v>5</v>
      </c>
      <c r="AK936" s="1">
        <f t="shared" ca="1" si="194"/>
        <v>1385</v>
      </c>
      <c r="AL9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$A936  &amp; ", "   &amp;
$B936  &amp; ", "   &amp;
$D936  &amp; ", '"  &amp;
$I936  &amp; "', '" &amp;
$O936  &amp; "', "  &amp;
$S936  &amp; ", '"  &amp;
TEXT($U936,"dd/mm/aaaa")  &amp; "', "   &amp;
$V936  &amp; ", "   &amp;
$X936  &amp; ", "   &amp;
$Z936  &amp; ", "   &amp;
IF($AB936 &lt;&gt; "", $AB936, "NULL")  &amp; ", "   &amp;
$AK936  &amp; ");"</f>
        <v>#REF!</v>
      </c>
    </row>
    <row r="937" spans="1:38" x14ac:dyDescent="0.2">
      <c r="A937" s="7" cm="1">
        <f t="array" aca="1" ref="A937" ca="1">INDEX(Companies!$A:$A,RANDBETWEEN(2,COUNTA(Companies!$A:$A)),1)</f>
        <v>2</v>
      </c>
      <c r="B937" s="5">
        <f t="shared" si="182"/>
        <v>936</v>
      </c>
      <c r="C937" s="5" t="str" cm="1">
        <f t="array" ref="C937">SHA1HASH($B937)</f>
        <v>1a16327c0d874646ac918dada4ce6e12cbe77074</v>
      </c>
      <c r="D937" s="6">
        <f t="shared" ca="1" si="183"/>
        <v>1</v>
      </c>
      <c r="E937" s="7">
        <f ca="1">IF($B937 = 1 + N("Presidente"),
    127,
    IF($B937 = 2 + N("Vice-Presidente"),
        72,
        IF($B937 = 3 + N("Secretária bilíngue"),
            13,
            RANDBETWEEN(5,COUNT(Name!$A:$A) + 1)
        )
    )
)</f>
        <v>363</v>
      </c>
      <c r="F937" s="7" t="str">
        <f ca="1">VLOOKUP($E937,Name!$A:$B,2,FALSE)</f>
        <v>Yago</v>
      </c>
      <c r="G937" s="7">
        <f ca="1" xml:space="preserve">
IF($B937 = 1,
    0,
    RANDBETWEEN(5,COUNT('Last name'!$A:$A) + 1)
)</f>
        <v>37</v>
      </c>
      <c r="H937" s="7" t="str">
        <f ca="1" xml:space="preserve">
IF($B937 = 1 + N("Presidente"),
    "de Orléans e Bragança",
    VLOOKUP($G937,'Last name'!$A:$B,2,FALSE) &amp; " " &amp; VLOOKUP(RANDBETWEEN(5,COUNT('Last name'!$A:$A) + 1),'Last name'!$A:$B,2,FALSE)
)</f>
        <v>Battaglia Evangelista</v>
      </c>
      <c r="I937" s="7" t="str">
        <f t="shared" ca="1" si="184"/>
        <v>Yago Battaglia Evangelista</v>
      </c>
      <c r="J937" s="7" t="str" cm="1">
        <f t="array" aca="1" ref="J937" ca="1">SHA1HASH($I937)</f>
        <v>9e01c89689aa0215bbf6ac002d93a842e530b977</v>
      </c>
      <c r="K937" s="7" cm="1">
        <f t="array" aca="1" ref="K937" ca="1">INDEX(States!$A:$A,M937,1)</f>
        <v>5</v>
      </c>
      <c r="L937" s="7" t="str">
        <f ca="1">VLOOKUP($K937,Countries!$A:$B,2,FALSE)</f>
        <v>Portugal</v>
      </c>
      <c r="M937" s="7" cm="1">
        <f t="array" aca="1" ref="M937" ca="1">INDEX(States!$C:$C,RANDBETWEEN(5,COUNTA(States!$A:$A) + 1),1)</f>
        <v>10</v>
      </c>
      <c r="N937" s="7" t="str">
        <f ca="1">VLOOKUP($M937,States!$C:$D,2,FALSE)</f>
        <v>Faro</v>
      </c>
      <c r="O937" s="7" t="str">
        <f ca="1">VLOOKUP($E937,Name!$A:$C,3,FALSE)</f>
        <v>M</v>
      </c>
      <c r="P937" s="7" t="str">
        <f ca="1">VLOOKUP($O937,Genders!$B:$C,2,FALSE)</f>
        <v>Male</v>
      </c>
      <c r="Q937" s="7" cm="1">
        <f t="array" aca="1" ref="Q937" ca="1">INDEX('Marital status'!$A:$A,RANDBETWEEN(5,COUNTA('Marital status'!$A:$A) + 1),1)</f>
        <v>6</v>
      </c>
      <c r="R937" s="7" t="str">
        <f ca="1">VLOOKUP($Q937,'Marital status'!$A:$B,2,FALSE)</f>
        <v>DIVORCED</v>
      </c>
      <c r="S937" s="7">
        <f t="shared" ca="1" si="185"/>
        <v>5</v>
      </c>
      <c r="T937" s="7" t="str">
        <f ca="1">VLOOKUP($S937,Ethnicities!$A:$B,2,FALSE)</f>
        <v>ASIAN</v>
      </c>
      <c r="U937" s="8">
        <f t="shared" ca="1" si="186"/>
        <v>22532</v>
      </c>
      <c r="V937" s="6">
        <f t="shared" ca="1" si="187"/>
        <v>7</v>
      </c>
      <c r="W937" s="8" t="str">
        <f ca="1">VLOOKUP($V937,'Background education'!$A:$B,2,FALSE)</f>
        <v>Undergraduate degree</v>
      </c>
      <c r="X937" s="7">
        <f ca="1" xml:space="preserve">
  IF(OR($Z937 = 5, $Z937 = 6, $Z937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937" s="7" t="str">
        <f ca="1">VLOOKUP($X937,Departments!$A:$B,2,FALSE)</f>
        <v>Administration</v>
      </c>
      <c r="Z937" s="6">
        <f t="shared" ca="1" si="188"/>
        <v>11</v>
      </c>
      <c r="AA937" s="7" t="str">
        <f ca="1">VLOOKUP($Z937,Roles!$A:$B,2,FALSE)</f>
        <v>Analyst</v>
      </c>
      <c r="AB937" s="6">
        <f t="shared" ca="1" si="189"/>
        <v>6</v>
      </c>
      <c r="AC937" s="7" t="str">
        <f ca="1" xml:space="preserve">
IF(
  ISNA($AB937),
  NA(),
  VLOOKUP($AB937,Levels!$A:$B,2,FALSE)
)</f>
        <v>Pleno</v>
      </c>
      <c r="AD937" s="8">
        <f t="shared" ca="1" si="190"/>
        <v>39058</v>
      </c>
      <c r="AE937" s="6">
        <f ca="1">RANDBETWEEN(5,COUNTA('Recruitment source'!$A:$A) + 1)</f>
        <v>7</v>
      </c>
      <c r="AF937" s="6" t="str">
        <f ca="1">VLOOKUP($AE937,'Recruitment source'!$A:$B,2,FALSE)</f>
        <v>SAPO Emprego</v>
      </c>
      <c r="AG937" s="8" t="e">
        <f t="shared" ca="1" si="191"/>
        <v>#N/A</v>
      </c>
      <c r="AH937" s="6" t="e">
        <f t="shared" ca="1" si="192"/>
        <v>#N/A</v>
      </c>
      <c r="AI937" s="6" t="e">
        <f ca="1" xml:space="preserve">
IF(
  ISNA($AH937),
  NA(),
  VLOOKUP($AH937,'Reasons for dismissal'!$A:$B,2,FALSE)
)</f>
        <v>#N/A</v>
      </c>
      <c r="AJ937" s="6">
        <f t="shared" ca="1" si="193"/>
        <v>5</v>
      </c>
      <c r="AK937" s="1">
        <f t="shared" ca="1" si="194"/>
        <v>2500</v>
      </c>
      <c r="AL9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$A937  &amp; ", "   &amp;
$B937  &amp; ", "   &amp;
$D937  &amp; ", '"  &amp;
$I937  &amp; "', '" &amp;
$O937  &amp; "', "  &amp;
$S937  &amp; ", '"  &amp;
TEXT($U937,"dd/mm/aaaa")  &amp; "', "   &amp;
$V937  &amp; ", "   &amp;
$X937  &amp; ", "   &amp;
$Z937  &amp; ", "   &amp;
IF($AB937 &lt;&gt; "", $AB937, "NULL")  &amp; ", "   &amp;
$AK937  &amp; ");"</f>
        <v>#REF!</v>
      </c>
    </row>
    <row r="938" spans="1:38" x14ac:dyDescent="0.2">
      <c r="A938" s="7" cm="1">
        <f t="array" aca="1" ref="A938" ca="1">INDEX(Companies!$A:$A,RANDBETWEEN(2,COUNTA(Companies!$A:$A)),1)</f>
        <v>2</v>
      </c>
      <c r="B938" s="5">
        <f t="shared" si="182"/>
        <v>937</v>
      </c>
      <c r="C938" s="5" t="str" cm="1">
        <f t="array" ref="C938">SHA1HASH($B938)</f>
        <v>7884821233b445e6204ce5d4ba2dbb79d8c9cfa6</v>
      </c>
      <c r="D938" s="6">
        <f t="shared" ca="1" si="183"/>
        <v>1</v>
      </c>
      <c r="E938" s="7">
        <f ca="1">IF($B938 = 1 + N("Presidente"),
    127,
    IF($B938 = 2 + N("Vice-Presidente"),
        72,
        IF($B938 = 3 + N("Secretária bilíngue"),
            13,
            RANDBETWEEN(5,COUNT(Name!$A:$A) + 1)
        )
    )
)</f>
        <v>7</v>
      </c>
      <c r="F938" s="7" t="str">
        <f ca="1">VLOOKUP($E938,Name!$A:$B,2,FALSE)</f>
        <v>Adelaide</v>
      </c>
      <c r="G938" s="7">
        <f ca="1" xml:space="preserve">
IF($B938 = 1,
    0,
    RANDBETWEEN(5,COUNT('Last name'!$A:$A) + 1)
)</f>
        <v>158</v>
      </c>
      <c r="H938" s="7" t="str">
        <f ca="1" xml:space="preserve">
IF($B938 = 1 + N("Presidente"),
    "de Orléans e Bragança",
    VLOOKUP($G938,'Last name'!$A:$B,2,FALSE) &amp; " " &amp; VLOOKUP(RANDBETWEEN(5,COUNT('Last name'!$A:$A) + 1),'Last name'!$A:$B,2,FALSE)
)</f>
        <v>Rangel Soares</v>
      </c>
      <c r="I938" s="7" t="str">
        <f t="shared" ca="1" si="184"/>
        <v>Adelaide Rangel Soares</v>
      </c>
      <c r="J938" s="7" t="str" cm="1">
        <f t="array" aca="1" ref="J938" ca="1">SHA1HASH($I938)</f>
        <v>80931b74adf1c26beba895bf7917fe02bf6807a3</v>
      </c>
      <c r="K938" s="7" cm="1">
        <f t="array" aca="1" ref="K938" ca="1">INDEX(States!$A:$A,M938,1)</f>
        <v>5</v>
      </c>
      <c r="L938" s="7" t="str">
        <f ca="1">VLOOKUP($K938,Countries!$A:$B,2,FALSE)</f>
        <v>Portugal</v>
      </c>
      <c r="M938" s="7" cm="1">
        <f t="array" aca="1" ref="M938" ca="1">INDEX(States!$C:$C,RANDBETWEEN(5,COUNTA(States!$A:$A) + 1),1)</f>
        <v>5</v>
      </c>
      <c r="N938" s="7" t="str">
        <f ca="1">VLOOKUP($M938,States!$C:$D,2,FALSE)</f>
        <v xml:space="preserve"> Lisboa</v>
      </c>
      <c r="O938" s="7" t="str">
        <f ca="1">VLOOKUP($E938,Name!$A:$C,3,FALSE)</f>
        <v>F</v>
      </c>
      <c r="P938" s="7" t="str">
        <f ca="1">VLOOKUP($O938,Genders!$B:$C,2,FALSE)</f>
        <v>Female</v>
      </c>
      <c r="Q938" s="7" cm="1">
        <f t="array" aca="1" ref="Q938" ca="1">INDEX('Marital status'!$A:$A,RANDBETWEEN(5,COUNTA('Marital status'!$A:$A) + 1),1)</f>
        <v>5</v>
      </c>
      <c r="R938" s="7" t="str">
        <f ca="1">VLOOKUP($Q938,'Marital status'!$A:$B,2,FALSE)</f>
        <v xml:space="preserve"> Separated </v>
      </c>
      <c r="S938" s="7">
        <f t="shared" ca="1" si="185"/>
        <v>6</v>
      </c>
      <c r="T938" s="7" t="str">
        <f ca="1">VLOOKUP($S938,Ethnicities!$A:$B,2,FALSE)</f>
        <v xml:space="preserve">  american Indian or Alaska Native</v>
      </c>
      <c r="U938" s="8">
        <f t="shared" ca="1" si="186"/>
        <v>33431</v>
      </c>
      <c r="V938" s="6">
        <f t="shared" ca="1" si="187"/>
        <v>7</v>
      </c>
      <c r="W938" s="8" t="str">
        <f ca="1">VLOOKUP($V938,'Background education'!$A:$B,2,FALSE)</f>
        <v>Undergraduate degree</v>
      </c>
      <c r="X938" s="7">
        <f ca="1" xml:space="preserve">
  IF(OR($Z938 = 5, $Z938 = 6, $Z938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938" s="7" t="str">
        <f ca="1">VLOOKUP($X938,Departments!$A:$B,2,FALSE)</f>
        <v>Human Resource</v>
      </c>
      <c r="Z938" s="6">
        <f t="shared" ca="1" si="188"/>
        <v>9</v>
      </c>
      <c r="AA938" s="7" t="str">
        <f ca="1">VLOOKUP($Z938,Roles!$A:$B,2,FALSE)</f>
        <v>Intern</v>
      </c>
      <c r="AB938" s="6" t="e">
        <f t="shared" ca="1" si="189"/>
        <v>#N/A</v>
      </c>
      <c r="AC938" s="7" t="e">
        <f ca="1" xml:space="preserve">
IF(
  ISNA($AB938),
  NA(),
  VLOOKUP($AB938,Levels!$A:$B,2,FALSE)
)</f>
        <v>#N/A</v>
      </c>
      <c r="AD938" s="8">
        <f t="shared" ca="1" si="190"/>
        <v>41705</v>
      </c>
      <c r="AE938" s="6">
        <f ca="1">RANDBETWEEN(5,COUNTA('Recruitment source'!$A:$A) + 1)</f>
        <v>9</v>
      </c>
      <c r="AF938" s="6" t="str">
        <f ca="1">VLOOKUP($AE938,'Recruitment source'!$A:$B,2,FALSE)</f>
        <v>Empregos Online</v>
      </c>
      <c r="AG938" s="8" t="e">
        <f t="shared" ca="1" si="191"/>
        <v>#N/A</v>
      </c>
      <c r="AH938" s="6" t="e">
        <f t="shared" ca="1" si="192"/>
        <v>#N/A</v>
      </c>
      <c r="AI938" s="6" t="e">
        <f ca="1" xml:space="preserve">
IF(
  ISNA($AH938),
  NA(),
  VLOOKUP($AH938,'Reasons for dismissal'!$A:$B,2,FALSE)
)</f>
        <v>#N/A</v>
      </c>
      <c r="AJ938" s="6">
        <f t="shared" ca="1" si="193"/>
        <v>5</v>
      </c>
      <c r="AK938" s="1">
        <f t="shared" ca="1" si="194"/>
        <v>1285</v>
      </c>
      <c r="AL9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$A938  &amp; ", "   &amp;
$B938  &amp; ", "   &amp;
$D938  &amp; ", '"  &amp;
$I938  &amp; "', '" &amp;
$O938  &amp; "', "  &amp;
$S938  &amp; ", '"  &amp;
TEXT($U938,"dd/mm/aaaa")  &amp; "', "   &amp;
$V938  &amp; ", "   &amp;
$X938  &amp; ", "   &amp;
$Z938  &amp; ", "   &amp;
IF($AB938 &lt;&gt; "", $AB938, "NULL")  &amp; ", "   &amp;
$AK938  &amp; ");"</f>
        <v>#REF!</v>
      </c>
    </row>
    <row r="939" spans="1:38" x14ac:dyDescent="0.2">
      <c r="A939" s="7" cm="1">
        <f t="array" aca="1" ref="A939" ca="1">INDEX(Companies!$A:$A,RANDBETWEEN(2,COUNTA(Companies!$A:$A)),1)</f>
        <v>2</v>
      </c>
      <c r="B939" s="5">
        <f t="shared" si="182"/>
        <v>938</v>
      </c>
      <c r="C939" s="5" t="str" cm="1">
        <f t="array" ref="C939">SHA1HASH($B939)</f>
        <v>392330c06545067ca3809362e16f2b8e6d210e68</v>
      </c>
      <c r="D939" s="6">
        <f t="shared" ca="1" si="183"/>
        <v>1</v>
      </c>
      <c r="E939" s="7">
        <f ca="1">IF($B939 = 1 + N("Presidente"),
    127,
    IF($B939 = 2 + N("Vice-Presidente"),
        72,
        IF($B939 = 3 + N("Secretária bilíngue"),
            13,
            RANDBETWEEN(5,COUNT(Name!$A:$A) + 1)
        )
    )
)</f>
        <v>85</v>
      </c>
      <c r="F939" s="7" t="str">
        <f ca="1">VLOOKUP($E939,Name!$A:$B,2,FALSE)</f>
        <v>Carlos Eduardo</v>
      </c>
      <c r="G939" s="7">
        <f ca="1" xml:space="preserve">
IF($B939 = 1,
    0,
    RANDBETWEEN(5,COUNT('Last name'!$A:$A) + 1)
)</f>
        <v>103</v>
      </c>
      <c r="H939" s="7" t="str">
        <f ca="1" xml:space="preserve">
IF($B939 = 1 + N("Presidente"),
    "de Orléans e Bragança",
    VLOOKUP($G939,'Last name'!$A:$B,2,FALSE) &amp; " " &amp; VLOOKUP(RANDBETWEEN(5,COUNT('Last name'!$A:$A) + 1),'Last name'!$A:$B,2,FALSE)
)</f>
        <v>Holanda Trindade</v>
      </c>
      <c r="I939" s="7" t="str">
        <f t="shared" ca="1" si="184"/>
        <v>Carlos Eduardo Holanda Trindade</v>
      </c>
      <c r="J939" s="7" t="str" cm="1">
        <f t="array" aca="1" ref="J939" ca="1">SHA1HASH($I939)</f>
        <v>5497b1daf1932d3052de0681898e17fdd71d2488</v>
      </c>
      <c r="K939" s="7" cm="1">
        <f t="array" aca="1" ref="K939" ca="1">INDEX(States!$A:$A,M939,1)</f>
        <v>5</v>
      </c>
      <c r="L939" s="7" t="str">
        <f ca="1">VLOOKUP($K939,Countries!$A:$B,2,FALSE)</f>
        <v>Portugal</v>
      </c>
      <c r="M939" s="7" cm="1">
        <f t="array" aca="1" ref="M939" ca="1">INDEX(States!$C:$C,RANDBETWEEN(5,COUNTA(States!$A:$A) + 1),1)</f>
        <v>7</v>
      </c>
      <c r="N939" s="7" t="str">
        <f ca="1">VLOOKUP($M939,States!$C:$D,2,FALSE)</f>
        <v xml:space="preserve"> Setúbal </v>
      </c>
      <c r="O939" s="7" t="str">
        <f ca="1">VLOOKUP($E939,Name!$A:$C,3,FALSE)</f>
        <v>M</v>
      </c>
      <c r="P939" s="7" t="str">
        <f ca="1">VLOOKUP($O939,Genders!$B:$C,2,FALSE)</f>
        <v>Male</v>
      </c>
      <c r="Q939" s="7" cm="1">
        <f t="array" aca="1" ref="Q939" ca="1">INDEX('Marital status'!$A:$A,RANDBETWEEN(5,COUNTA('Marital status'!$A:$A) + 1),1)</f>
        <v>5</v>
      </c>
      <c r="R939" s="7" t="str">
        <f ca="1">VLOOKUP($Q939,'Marital status'!$A:$B,2,FALSE)</f>
        <v xml:space="preserve"> Separated </v>
      </c>
      <c r="S939" s="7">
        <f t="shared" ca="1" si="185"/>
        <v>5</v>
      </c>
      <c r="T939" s="7" t="str">
        <f ca="1">VLOOKUP($S939,Ethnicities!$A:$B,2,FALSE)</f>
        <v>ASIAN</v>
      </c>
      <c r="U939" s="8">
        <f t="shared" ca="1" si="186"/>
        <v>31593</v>
      </c>
      <c r="V939" s="6">
        <f t="shared" ca="1" si="187"/>
        <v>8</v>
      </c>
      <c r="W939" s="8" t="str">
        <f ca="1">VLOOKUP($V939,'Background education'!$A:$B,2,FALSE)</f>
        <v>Graduate school</v>
      </c>
      <c r="X939" s="7">
        <f ca="1" xml:space="preserve">
  IF(OR($Z939 = 5, $Z939 = 6, $Z939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939" s="7" t="str">
        <f ca="1">VLOOKUP($X939,Departments!$A:$B,2,FALSE)</f>
        <v>Operations</v>
      </c>
      <c r="Z939" s="6">
        <f t="shared" ca="1" si="188"/>
        <v>11</v>
      </c>
      <c r="AA939" s="7" t="str">
        <f ca="1">VLOOKUP($Z939,Roles!$A:$B,2,FALSE)</f>
        <v>Analyst</v>
      </c>
      <c r="AB939" s="6">
        <f t="shared" ca="1" si="189"/>
        <v>6</v>
      </c>
      <c r="AC939" s="7" t="str">
        <f ca="1" xml:space="preserve">
IF(
  ISNA($AB939),
  NA(),
  VLOOKUP($AB939,Levels!$A:$B,2,FALSE)
)</f>
        <v>Pleno</v>
      </c>
      <c r="AD939" s="8">
        <f t="shared" ca="1" si="190"/>
        <v>43903</v>
      </c>
      <c r="AE939" s="6">
        <f ca="1">RANDBETWEEN(5,COUNTA('Recruitment source'!$A:$A) + 1)</f>
        <v>10</v>
      </c>
      <c r="AF939" s="6" t="str">
        <f ca="1">VLOOKUP($AE939,'Recruitment source'!$A:$B,2,FALSE)</f>
        <v>Jobs in Lisbon</v>
      </c>
      <c r="AG939" s="8" t="e">
        <f t="shared" ca="1" si="191"/>
        <v>#N/A</v>
      </c>
      <c r="AH939" s="6" t="e">
        <f t="shared" ca="1" si="192"/>
        <v>#N/A</v>
      </c>
      <c r="AI939" s="6" t="e">
        <f ca="1" xml:space="preserve">
IF(
  ISNA($AH939),
  NA(),
  VLOOKUP($AH939,'Reasons for dismissal'!$A:$B,2,FALSE)
)</f>
        <v>#N/A</v>
      </c>
      <c r="AJ939" s="6">
        <f t="shared" ca="1" si="193"/>
        <v>4</v>
      </c>
      <c r="AK939" s="1">
        <f t="shared" ca="1" si="194"/>
        <v>3000</v>
      </c>
      <c r="AL9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$A939  &amp; ", "   &amp;
$B939  &amp; ", "   &amp;
$D939  &amp; ", '"  &amp;
$I939  &amp; "', '" &amp;
$O939  &amp; "', "  &amp;
$S939  &amp; ", '"  &amp;
TEXT($U939,"dd/mm/aaaa")  &amp; "', "   &amp;
$V939  &amp; ", "   &amp;
$X939  &amp; ", "   &amp;
$Z939  &amp; ", "   &amp;
IF($AB939 &lt;&gt; "", $AB939, "NULL")  &amp; ", "   &amp;
$AK939  &amp; ");"</f>
        <v>#REF!</v>
      </c>
    </row>
    <row r="940" spans="1:38" x14ac:dyDescent="0.2">
      <c r="A940" s="7" cm="1">
        <f t="array" aca="1" ref="A940" ca="1">INDEX(Companies!$A:$A,RANDBETWEEN(2,COUNTA(Companies!$A:$A)),1)</f>
        <v>2</v>
      </c>
      <c r="B940" s="5">
        <f t="shared" si="182"/>
        <v>939</v>
      </c>
      <c r="C940" s="5" t="str" cm="1">
        <f t="array" ref="C940">SHA1HASH($B940)</f>
        <v>89f549b2a5341a05a7e4afeb364599158a03a47f</v>
      </c>
      <c r="D940" s="6">
        <f t="shared" ca="1" si="183"/>
        <v>1</v>
      </c>
      <c r="E940" s="7">
        <f ca="1">IF($B940 = 1 + N("Presidente"),
    127,
    IF($B940 = 2 + N("Vice-Presidente"),
        72,
        IF($B940 = 3 + N("Secretária bilíngue"),
            13,
            RANDBETWEEN(5,COUNT(Name!$A:$A) + 1)
        )
    )
)</f>
        <v>64</v>
      </c>
      <c r="F940" s="7" t="str">
        <f ca="1">VLOOKUP($E940,Name!$A:$B,2,FALSE)</f>
        <v>Ayla</v>
      </c>
      <c r="G940" s="7">
        <f ca="1" xml:space="preserve">
IF($B940 = 1,
    0,
    RANDBETWEEN(5,COUNT('Last name'!$A:$A) + 1)
)</f>
        <v>121</v>
      </c>
      <c r="H940" s="7" t="str">
        <f ca="1" xml:space="preserve">
IF($B940 = 1 + N("Presidente"),
    "de Orléans e Bragança",
    VLOOKUP($G940,'Last name'!$A:$B,2,FALSE) &amp; " " &amp; VLOOKUP(RANDBETWEEN(5,COUNT('Last name'!$A:$A) + 1),'Last name'!$A:$B,2,FALSE)
)</f>
        <v>Martinelli Moraes</v>
      </c>
      <c r="I940" s="7" t="str">
        <f t="shared" ca="1" si="184"/>
        <v>Ayla Martinelli Moraes</v>
      </c>
      <c r="J940" s="7" t="str" cm="1">
        <f t="array" aca="1" ref="J940" ca="1">SHA1HASH($I940)</f>
        <v>e25d7f609266e642aa5aa51ffcab2357bc454b5a</v>
      </c>
      <c r="K940" s="7" cm="1">
        <f t="array" aca="1" ref="K940" ca="1">INDEX(States!$A:$A,M940,1)</f>
        <v>5</v>
      </c>
      <c r="L940" s="7" t="str">
        <f ca="1">VLOOKUP($K940,Countries!$A:$B,2,FALSE)</f>
        <v>Portugal</v>
      </c>
      <c r="M940" s="7" cm="1">
        <f t="array" aca="1" ref="M940" ca="1">INDEX(States!$C:$C,RANDBETWEEN(5,COUNTA(States!$A:$A) + 1),1)</f>
        <v>8</v>
      </c>
      <c r="N940" s="7" t="str">
        <f ca="1">VLOOKUP($M940,States!$C:$D,2,FALSE)</f>
        <v>AveirO</v>
      </c>
      <c r="O940" s="7" t="str">
        <f ca="1">VLOOKUP($E940,Name!$A:$C,3,FALSE)</f>
        <v>F</v>
      </c>
      <c r="P940" s="7" t="str">
        <f ca="1">VLOOKUP($O940,Genders!$B:$C,2,FALSE)</f>
        <v>Female</v>
      </c>
      <c r="Q940" s="7" cm="1">
        <f t="array" aca="1" ref="Q940" ca="1">INDEX('Marital status'!$A:$A,RANDBETWEEN(5,COUNTA('Marital status'!$A:$A) + 1),1)</f>
        <v>5</v>
      </c>
      <c r="R940" s="7" t="str">
        <f ca="1">VLOOKUP($Q940,'Marital status'!$A:$B,2,FALSE)</f>
        <v xml:space="preserve"> Separated </v>
      </c>
      <c r="S940" s="7">
        <f t="shared" ca="1" si="185"/>
        <v>5</v>
      </c>
      <c r="T940" s="7" t="str">
        <f ca="1">VLOOKUP($S940,Ethnicities!$A:$B,2,FALSE)</f>
        <v>ASIAN</v>
      </c>
      <c r="U940" s="8">
        <f t="shared" ca="1" si="186"/>
        <v>32883</v>
      </c>
      <c r="V940" s="6">
        <f t="shared" ca="1" si="187"/>
        <v>7</v>
      </c>
      <c r="W940" s="8" t="str">
        <f ca="1">VLOOKUP($V940,'Background education'!$A:$B,2,FALSE)</f>
        <v>Undergraduate degree</v>
      </c>
      <c r="X940" s="7">
        <f ca="1" xml:space="preserve">
  IF(OR($Z940 = 5, $Z940 = 6, $Z940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940" s="7" t="str">
        <f ca="1">VLOOKUP($X940,Departments!$A:$B,2,FALSE)</f>
        <v xml:space="preserve"> Commercial</v>
      </c>
      <c r="Z940" s="6">
        <f t="shared" ca="1" si="188"/>
        <v>10</v>
      </c>
      <c r="AA940" s="7" t="str">
        <f ca="1">VLOOKUP($Z940,Roles!$A:$B,2,FALSE)</f>
        <v>Trainee</v>
      </c>
      <c r="AB940" s="6" t="e">
        <f t="shared" ca="1" si="189"/>
        <v>#N/A</v>
      </c>
      <c r="AC940" s="7" t="e">
        <f ca="1" xml:space="preserve">
IF(
  ISNA($AB940),
  NA(),
  VLOOKUP($AB940,Levels!$A:$B,2,FALSE)
)</f>
        <v>#N/A</v>
      </c>
      <c r="AD940" s="8">
        <f t="shared" ca="1" si="190"/>
        <v>36715</v>
      </c>
      <c r="AE940" s="6">
        <f ca="1">RANDBETWEEN(5,COUNTA('Recruitment source'!$A:$A) + 1)</f>
        <v>12</v>
      </c>
      <c r="AF940" s="6" t="str">
        <f ca="1">VLOOKUP($AE940,'Recruitment source'!$A:$B,2,FALSE)</f>
        <v xml:space="preserve"> recommendation of employee</v>
      </c>
      <c r="AG940" s="8" t="e">
        <f t="shared" ca="1" si="191"/>
        <v>#N/A</v>
      </c>
      <c r="AH940" s="6" t="e">
        <f t="shared" ca="1" si="192"/>
        <v>#N/A</v>
      </c>
      <c r="AI940" s="6" t="e">
        <f ca="1" xml:space="preserve">
IF(
  ISNA($AH940),
  NA(),
  VLOOKUP($AH940,'Reasons for dismissal'!$A:$B,2,FALSE)
)</f>
        <v>#N/A</v>
      </c>
      <c r="AJ940" s="6">
        <f t="shared" ca="1" si="193"/>
        <v>4</v>
      </c>
      <c r="AK940" s="1">
        <f t="shared" ca="1" si="194"/>
        <v>1385</v>
      </c>
      <c r="AL9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$A940  &amp; ", "   &amp;
$B940  &amp; ", "   &amp;
$D940  &amp; ", '"  &amp;
$I940  &amp; "', '" &amp;
$O940  &amp; "', "  &amp;
$S940  &amp; ", '"  &amp;
TEXT($U940,"dd/mm/aaaa")  &amp; "', "   &amp;
$V940  &amp; ", "   &amp;
$X940  &amp; ", "   &amp;
$Z940  &amp; ", "   &amp;
IF($AB940 &lt;&gt; "", $AB940, "NULL")  &amp; ", "   &amp;
$AK940  &amp; ");"</f>
        <v>#REF!</v>
      </c>
    </row>
    <row r="941" spans="1:38" x14ac:dyDescent="0.2">
      <c r="A941" s="7" cm="1">
        <f t="array" aca="1" ref="A941" ca="1">INDEX(Companies!$A:$A,RANDBETWEEN(2,COUNTA(Companies!$A:$A)),1)</f>
        <v>2</v>
      </c>
      <c r="B941" s="5">
        <f t="shared" si="182"/>
        <v>940</v>
      </c>
      <c r="C941" s="5" t="str" cm="1">
        <f t="array" ref="C941">SHA1HASH($B941)</f>
        <v>0f3c97b08484e459263448e551ae79f2d31ca102</v>
      </c>
      <c r="D941" s="6">
        <f t="shared" ca="1" si="183"/>
        <v>1</v>
      </c>
      <c r="E941" s="7">
        <f ca="1">IF($B941 = 1 + N("Presidente"),
    127,
    IF($B941 = 2 + N("Vice-Presidente"),
        72,
        IF($B941 = 3 + N("Secretária bilíngue"),
            13,
            RANDBETWEEN(5,COUNT(Name!$A:$A) + 1)
        )
    )
)</f>
        <v>358</v>
      </c>
      <c r="F941" s="7" t="str">
        <f ca="1">VLOOKUP($E941,Name!$A:$B,2,FALSE)</f>
        <v>Vinícius</v>
      </c>
      <c r="G941" s="7">
        <f ca="1" xml:space="preserve">
IF($B941 = 1,
    0,
    RANDBETWEEN(5,COUNT('Last name'!$A:$A) + 1)
)</f>
        <v>23</v>
      </c>
      <c r="H941" s="7" t="str">
        <f ca="1" xml:space="preserve">
IF($B941 = 1 + N("Presidente"),
    "de Orléans e Bragança",
    VLOOKUP($G941,'Last name'!$A:$B,2,FALSE) &amp; " " &amp; VLOOKUP(RANDBETWEEN(5,COUNT('Last name'!$A:$A) + 1),'Last name'!$A:$B,2,FALSE)
)</f>
        <v>Arruda Café</v>
      </c>
      <c r="I941" s="7" t="str">
        <f t="shared" ca="1" si="184"/>
        <v>Vinícius Arruda Café</v>
      </c>
      <c r="J941" s="7" t="str" cm="1">
        <f t="array" aca="1" ref="J941" ca="1">SHA1HASH($I941)</f>
        <v>b76299475ccfb511e8113d494031d43dcc561496</v>
      </c>
      <c r="K941" s="7" cm="1">
        <f t="array" aca="1" ref="K941" ca="1">INDEX(States!$A:$A,M941,1)</f>
        <v>5</v>
      </c>
      <c r="L941" s="7" t="str">
        <f ca="1">VLOOKUP($K941,Countries!$A:$B,2,FALSE)</f>
        <v>Portugal</v>
      </c>
      <c r="M941" s="7" cm="1">
        <f t="array" aca="1" ref="M941" ca="1">INDEX(States!$C:$C,RANDBETWEEN(5,COUNTA(States!$A:$A) + 1),1)</f>
        <v>22</v>
      </c>
      <c r="N941" s="7" t="str">
        <f ca="1">VLOOKUP($M941,States!$C:$D,2,FALSE)</f>
        <v>Vila Real</v>
      </c>
      <c r="O941" s="7" t="str">
        <f ca="1">VLOOKUP($E941,Name!$A:$C,3,FALSE)</f>
        <v>M</v>
      </c>
      <c r="P941" s="7" t="str">
        <f ca="1">VLOOKUP($O941,Genders!$B:$C,2,FALSE)</f>
        <v>Male</v>
      </c>
      <c r="Q941" s="7" cm="1">
        <f t="array" aca="1" ref="Q941" ca="1">INDEX('Marital status'!$A:$A,RANDBETWEEN(5,COUNTA('Marital status'!$A:$A) + 1),1)</f>
        <v>6</v>
      </c>
      <c r="R941" s="7" t="str">
        <f ca="1">VLOOKUP($Q941,'Marital status'!$A:$B,2,FALSE)</f>
        <v>DIVORCED</v>
      </c>
      <c r="S941" s="7">
        <f t="shared" ca="1" si="185"/>
        <v>5</v>
      </c>
      <c r="T941" s="7" t="str">
        <f ca="1">VLOOKUP($S941,Ethnicities!$A:$B,2,FALSE)</f>
        <v>ASIAN</v>
      </c>
      <c r="U941" s="8">
        <f t="shared" ca="1" si="186"/>
        <v>19063</v>
      </c>
      <c r="V941" s="6">
        <f t="shared" ca="1" si="187"/>
        <v>7</v>
      </c>
      <c r="W941" s="8" t="str">
        <f ca="1">VLOOKUP($V941,'Background education'!$A:$B,2,FALSE)</f>
        <v>Undergraduate degree</v>
      </c>
      <c r="X941" s="7">
        <f ca="1" xml:space="preserve">
  IF(OR($Z941 = 5, $Z941 = 6, $Z941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941" s="7" t="str">
        <f ca="1">VLOOKUP($X941,Departments!$A:$B,2,FALSE)</f>
        <v>Operations</v>
      </c>
      <c r="Z941" s="6">
        <f t="shared" ca="1" si="188"/>
        <v>11</v>
      </c>
      <c r="AA941" s="7" t="str">
        <f ca="1">VLOOKUP($Z941,Roles!$A:$B,2,FALSE)</f>
        <v>Analyst</v>
      </c>
      <c r="AB941" s="6">
        <f t="shared" ca="1" si="189"/>
        <v>5</v>
      </c>
      <c r="AC941" s="7" t="str">
        <f ca="1" xml:space="preserve">
IF(
  ISNA($AB941),
  NA(),
  VLOOKUP($AB941,Levels!$A:$B,2,FALSE)
)</f>
        <v>Junior</v>
      </c>
      <c r="AD941" s="8">
        <f t="shared" ca="1" si="190"/>
        <v>39210</v>
      </c>
      <c r="AE941" s="6">
        <f ca="1">RANDBETWEEN(5,COUNTA('Recruitment source'!$A:$A) + 1)</f>
        <v>6</v>
      </c>
      <c r="AF941" s="6" t="str">
        <f ca="1">VLOOKUP($AE941,'Recruitment source'!$A:$B,2,FALSE)</f>
        <v>Learn4Good</v>
      </c>
      <c r="AG941" s="8" t="e">
        <f t="shared" ca="1" si="191"/>
        <v>#N/A</v>
      </c>
      <c r="AH941" s="6" t="e">
        <f t="shared" ca="1" si="192"/>
        <v>#N/A</v>
      </c>
      <c r="AI941" s="6" t="e">
        <f ca="1" xml:space="preserve">
IF(
  ISNA($AH941),
  NA(),
  VLOOKUP($AH941,'Reasons for dismissal'!$A:$B,2,FALSE)
)</f>
        <v>#N/A</v>
      </c>
      <c r="AJ941" s="6">
        <f t="shared" ca="1" si="193"/>
        <v>5</v>
      </c>
      <c r="AK941" s="1">
        <f t="shared" ca="1" si="194"/>
        <v>2500</v>
      </c>
      <c r="AL9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$A941  &amp; ", "   &amp;
$B941  &amp; ", "   &amp;
$D941  &amp; ", '"  &amp;
$I941  &amp; "', '" &amp;
$O941  &amp; "', "  &amp;
$S941  &amp; ", '"  &amp;
TEXT($U941,"dd/mm/aaaa")  &amp; "', "   &amp;
$V941  &amp; ", "   &amp;
$X941  &amp; ", "   &amp;
$Z941  &amp; ", "   &amp;
IF($AB941 &lt;&gt; "", $AB941, "NULL")  &amp; ", "   &amp;
$AK941  &amp; ");"</f>
        <v>#REF!</v>
      </c>
    </row>
    <row r="942" spans="1:38" x14ac:dyDescent="0.2">
      <c r="A942" s="7" cm="1">
        <f t="array" aca="1" ref="A942" ca="1">INDEX(Companies!$A:$A,RANDBETWEEN(2,COUNTA(Companies!$A:$A)),1)</f>
        <v>2</v>
      </c>
      <c r="B942" s="5">
        <f t="shared" si="182"/>
        <v>941</v>
      </c>
      <c r="C942" s="5" t="str" cm="1">
        <f t="array" ref="C942">SHA1HASH($B942)</f>
        <v>f8e20fddd3e45ed2936ab88dd39d7ae2466b21ed</v>
      </c>
      <c r="D942" s="6">
        <f t="shared" ca="1" si="183"/>
        <v>1</v>
      </c>
      <c r="E942" s="7">
        <f ca="1">IF($B942 = 1 + N("Presidente"),
    127,
    IF($B942 = 2 + N("Vice-Presidente"),
        72,
        IF($B942 = 3 + N("Secretária bilíngue"),
            13,
            RANDBETWEEN(5,COUNT(Name!$A:$A) + 1)
        )
    )
)</f>
        <v>31</v>
      </c>
      <c r="F942" s="7" t="str">
        <f ca="1">VLOOKUP($E942,Name!$A:$B,2,FALSE)</f>
        <v>Ana Júlia</v>
      </c>
      <c r="G942" s="7">
        <f ca="1" xml:space="preserve">
IF($B942 = 1,
    0,
    RANDBETWEEN(5,COUNT('Last name'!$A:$A) + 1)
)</f>
        <v>40</v>
      </c>
      <c r="H942" s="7" t="str">
        <f ca="1" xml:space="preserve">
IF($B942 = 1 + N("Presidente"),
    "de Orléans e Bragança",
    VLOOKUP($G942,'Last name'!$A:$B,2,FALSE) &amp; " " &amp; VLOOKUP(RANDBETWEEN(5,COUNT('Last name'!$A:$A) + 1),'Last name'!$A:$B,2,FALSE)
)</f>
        <v>Bicalho Leite</v>
      </c>
      <c r="I942" s="7" t="str">
        <f t="shared" ca="1" si="184"/>
        <v>Ana Júlia Bicalho Leite</v>
      </c>
      <c r="J942" s="7" t="str" cm="1">
        <f t="array" aca="1" ref="J942" ca="1">SHA1HASH($I942)</f>
        <v>c3d187523cdf8e1ea94a6846dc504ba5fd4007c4</v>
      </c>
      <c r="K942" s="7" cm="1">
        <f t="array" aca="1" ref="K942" ca="1">INDEX(States!$A:$A,M942,1)</f>
        <v>5</v>
      </c>
      <c r="L942" s="7" t="str">
        <f ca="1">VLOOKUP($K942,Countries!$A:$B,2,FALSE)</f>
        <v>Portugal</v>
      </c>
      <c r="M942" s="7" cm="1">
        <f t="array" aca="1" ref="M942" ca="1">INDEX(States!$C:$C,RANDBETWEEN(5,COUNTA(States!$A:$A) + 1),1)</f>
        <v>9</v>
      </c>
      <c r="N942" s="7" t="str">
        <f ca="1">VLOOKUP($M942,States!$C:$D,2,FALSE)</f>
        <v>braga</v>
      </c>
      <c r="O942" s="7" t="str">
        <f ca="1">VLOOKUP($E942,Name!$A:$C,3,FALSE)</f>
        <v>F</v>
      </c>
      <c r="P942" s="7" t="str">
        <f ca="1">VLOOKUP($O942,Genders!$B:$C,2,FALSE)</f>
        <v>Female</v>
      </c>
      <c r="Q942" s="7" cm="1">
        <f t="array" aca="1" ref="Q942" ca="1">INDEX('Marital status'!$A:$A,RANDBETWEEN(5,COUNTA('Marital status'!$A:$A) + 1),1)</f>
        <v>5</v>
      </c>
      <c r="R942" s="7" t="str">
        <f ca="1">VLOOKUP($Q942,'Marital status'!$A:$B,2,FALSE)</f>
        <v xml:space="preserve"> Separated </v>
      </c>
      <c r="S942" s="7">
        <f t="shared" ca="1" si="185"/>
        <v>5</v>
      </c>
      <c r="T942" s="7" t="str">
        <f ca="1">VLOOKUP($S942,Ethnicities!$A:$B,2,FALSE)</f>
        <v>ASIAN</v>
      </c>
      <c r="U942" s="8">
        <f t="shared" ca="1" si="186"/>
        <v>30747</v>
      </c>
      <c r="V942" s="6">
        <f t="shared" ca="1" si="187"/>
        <v>7</v>
      </c>
      <c r="W942" s="8" t="str">
        <f ca="1">VLOOKUP($V942,'Background education'!$A:$B,2,FALSE)</f>
        <v>Undergraduate degree</v>
      </c>
      <c r="X942" s="7">
        <f ca="1" xml:space="preserve">
  IF(OR($Z942 = 5, $Z942 = 6, $Z942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942" s="7" t="str">
        <f ca="1">VLOOKUP($X942,Departments!$A:$B,2,FALSE)</f>
        <v xml:space="preserve"> Commercial</v>
      </c>
      <c r="Z942" s="6">
        <f t="shared" ca="1" si="188"/>
        <v>9</v>
      </c>
      <c r="AA942" s="7" t="str">
        <f ca="1">VLOOKUP($Z942,Roles!$A:$B,2,FALSE)</f>
        <v>Intern</v>
      </c>
      <c r="AB942" s="6" t="e">
        <f t="shared" ca="1" si="189"/>
        <v>#N/A</v>
      </c>
      <c r="AC942" s="7" t="e">
        <f ca="1" xml:space="preserve">
IF(
  ISNA($AB942),
  NA(),
  VLOOKUP($AB942,Levels!$A:$B,2,FALSE)
)</f>
        <v>#N/A</v>
      </c>
      <c r="AD942" s="8">
        <f t="shared" ca="1" si="190"/>
        <v>39285</v>
      </c>
      <c r="AE942" s="6">
        <f ca="1">RANDBETWEEN(5,COUNTA('Recruitment source'!$A:$A) + 1)</f>
        <v>7</v>
      </c>
      <c r="AF942" s="6" t="str">
        <f ca="1">VLOOKUP($AE942,'Recruitment source'!$A:$B,2,FALSE)</f>
        <v>SAPO Emprego</v>
      </c>
      <c r="AG942" s="8" t="e">
        <f t="shared" ca="1" si="191"/>
        <v>#N/A</v>
      </c>
      <c r="AH942" s="6" t="e">
        <f t="shared" ca="1" si="192"/>
        <v>#N/A</v>
      </c>
      <c r="AI942" s="6" t="e">
        <f ca="1" xml:space="preserve">
IF(
  ISNA($AH942),
  NA(),
  VLOOKUP($AH942,'Reasons for dismissal'!$A:$B,2,FALSE)
)</f>
        <v>#N/A</v>
      </c>
      <c r="AJ942" s="6">
        <f t="shared" ca="1" si="193"/>
        <v>5</v>
      </c>
      <c r="AK942" s="1">
        <f t="shared" ca="1" si="194"/>
        <v>1285</v>
      </c>
      <c r="AL9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$A942  &amp; ", "   &amp;
$B942  &amp; ", "   &amp;
$D942  &amp; ", '"  &amp;
$I942  &amp; "', '" &amp;
$O942  &amp; "', "  &amp;
$S942  &amp; ", '"  &amp;
TEXT($U942,"dd/mm/aaaa")  &amp; "', "   &amp;
$V942  &amp; ", "   &amp;
$X942  &amp; ", "   &amp;
$Z942  &amp; ", "   &amp;
IF($AB942 &lt;&gt; "", $AB942, "NULL")  &amp; ", "   &amp;
$AK942  &amp; ");"</f>
        <v>#REF!</v>
      </c>
    </row>
    <row r="943" spans="1:38" x14ac:dyDescent="0.2">
      <c r="A943" s="7" cm="1">
        <f t="array" aca="1" ref="A943" ca="1">INDEX(Companies!$A:$A,RANDBETWEEN(2,COUNTA(Companies!$A:$A)),1)</f>
        <v>2</v>
      </c>
      <c r="B943" s="5">
        <f t="shared" si="182"/>
        <v>942</v>
      </c>
      <c r="C943" s="5" t="str" cm="1">
        <f t="array" ref="C943">SHA1HASH($B943)</f>
        <v>999bda026be38397da36b3a974e7ba9f40275f69</v>
      </c>
      <c r="D943" s="6">
        <f t="shared" ca="1" si="183"/>
        <v>1</v>
      </c>
      <c r="E943" s="7">
        <f ca="1">IF($B943 = 1 + N("Presidente"),
    127,
    IF($B943 = 2 + N("Vice-Presidente"),
        72,
        IF($B943 = 3 + N("Secretária bilíngue"),
            13,
            RANDBETWEEN(5,COUNT(Name!$A:$A) + 1)
        )
    )
)</f>
        <v>315</v>
      </c>
      <c r="F943" s="7" t="str">
        <f ca="1">VLOOKUP($E943,Name!$A:$B,2,FALSE)</f>
        <v>Peter</v>
      </c>
      <c r="G943" s="7">
        <f ca="1" xml:space="preserve">
IF($B943 = 1,
    0,
    RANDBETWEEN(5,COUNT('Last name'!$A:$A) + 1)
)</f>
        <v>142</v>
      </c>
      <c r="H943" s="7" t="str">
        <f ca="1" xml:space="preserve">
IF($B943 = 1 + N("Presidente"),
    "de Orléans e Bragança",
    VLOOKUP($G943,'Last name'!$A:$B,2,FALSE) &amp; " " &amp; VLOOKUP(RANDBETWEEN(5,COUNT('Last name'!$A:$A) + 1),'Last name'!$A:$B,2,FALSE)
)</f>
        <v>Nunes Barros</v>
      </c>
      <c r="I943" s="7" t="str">
        <f t="shared" ca="1" si="184"/>
        <v>Peter Nunes Barros</v>
      </c>
      <c r="J943" s="7" t="str" cm="1">
        <f t="array" aca="1" ref="J943" ca="1">SHA1HASH($I943)</f>
        <v>e1081ed26034faa612e3849bd73cf00be34f44a0</v>
      </c>
      <c r="K943" s="7" cm="1">
        <f t="array" aca="1" ref="K943" ca="1">INDEX(States!$A:$A,M943,1)</f>
        <v>5</v>
      </c>
      <c r="L943" s="7" t="str">
        <f ca="1">VLOOKUP($K943,Countries!$A:$B,2,FALSE)</f>
        <v>Portugal</v>
      </c>
      <c r="M943" s="7" cm="1">
        <f t="array" aca="1" ref="M943" ca="1">INDEX(States!$C:$C,RANDBETWEEN(5,COUNTA(States!$A:$A) + 1),1)</f>
        <v>11</v>
      </c>
      <c r="N943" s="7" t="str">
        <f ca="1">VLOOKUP($M943,States!$C:$D,2,FALSE)</f>
        <v>Santarém</v>
      </c>
      <c r="O943" s="7" t="str">
        <f ca="1">VLOOKUP($E943,Name!$A:$C,3,FALSE)</f>
        <v>M</v>
      </c>
      <c r="P943" s="7" t="str">
        <f ca="1">VLOOKUP($O943,Genders!$B:$C,2,FALSE)</f>
        <v>Male</v>
      </c>
      <c r="Q943" s="7" cm="1">
        <f t="array" aca="1" ref="Q943" ca="1">INDEX('Marital status'!$A:$A,RANDBETWEEN(5,COUNTA('Marital status'!$A:$A) + 1),1)</f>
        <v>6</v>
      </c>
      <c r="R943" s="7" t="str">
        <f ca="1">VLOOKUP($Q943,'Marital status'!$A:$B,2,FALSE)</f>
        <v>DIVORCED</v>
      </c>
      <c r="S943" s="7">
        <f t="shared" ca="1" si="185"/>
        <v>5</v>
      </c>
      <c r="T943" s="7" t="str">
        <f ca="1">VLOOKUP($S943,Ethnicities!$A:$B,2,FALSE)</f>
        <v>ASIAN</v>
      </c>
      <c r="U943" s="8">
        <f t="shared" ca="1" si="186"/>
        <v>24669</v>
      </c>
      <c r="V943" s="6">
        <f t="shared" ca="1" si="187"/>
        <v>7</v>
      </c>
      <c r="W943" s="8" t="str">
        <f ca="1">VLOOKUP($V943,'Background education'!$A:$B,2,FALSE)</f>
        <v>Undergraduate degree</v>
      </c>
      <c r="X943" s="7">
        <f ca="1" xml:space="preserve">
  IF(OR($Z943 = 5, $Z943 = 6, $Z943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943" s="7" t="str">
        <f ca="1">VLOOKUP($X943,Departments!$A:$B,2,FALSE)</f>
        <v xml:space="preserve"> Presidency</v>
      </c>
      <c r="Z943" s="6">
        <f t="shared" ca="1" si="188"/>
        <v>11</v>
      </c>
      <c r="AA943" s="7" t="str">
        <f ca="1">VLOOKUP($Z943,Roles!$A:$B,2,FALSE)</f>
        <v>Analyst</v>
      </c>
      <c r="AB943" s="6">
        <f t="shared" ca="1" si="189"/>
        <v>7</v>
      </c>
      <c r="AC943" s="7" t="str">
        <f ca="1" xml:space="preserve">
IF(
  ISNA($AB943),
  NA(),
  VLOOKUP($AB943,Levels!$A:$B,2,FALSE)
)</f>
        <v>Senior</v>
      </c>
      <c r="AD943" s="8">
        <f t="shared" ca="1" si="190"/>
        <v>36871</v>
      </c>
      <c r="AE943" s="6">
        <f ca="1">RANDBETWEEN(5,COUNTA('Recruitment source'!$A:$A) + 1)</f>
        <v>9</v>
      </c>
      <c r="AF943" s="6" t="str">
        <f ca="1">VLOOKUP($AE943,'Recruitment source'!$A:$B,2,FALSE)</f>
        <v>Empregos Online</v>
      </c>
      <c r="AG943" s="8" t="e">
        <f t="shared" ca="1" si="191"/>
        <v>#N/A</v>
      </c>
      <c r="AH943" s="6" t="e">
        <f t="shared" ca="1" si="192"/>
        <v>#N/A</v>
      </c>
      <c r="AI943" s="6" t="e">
        <f ca="1" xml:space="preserve">
IF(
  ISNA($AH943),
  NA(),
  VLOOKUP($AH943,'Reasons for dismissal'!$A:$B,2,FALSE)
)</f>
        <v>#N/A</v>
      </c>
      <c r="AJ943" s="6">
        <f t="shared" ca="1" si="193"/>
        <v>4</v>
      </c>
      <c r="AK943" s="1">
        <f t="shared" ca="1" si="194"/>
        <v>2500</v>
      </c>
      <c r="AL9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$A943  &amp; ", "   &amp;
$B943  &amp; ", "   &amp;
$D943  &amp; ", '"  &amp;
$I943  &amp; "', '" &amp;
$O943  &amp; "', "  &amp;
$S943  &amp; ", '"  &amp;
TEXT($U943,"dd/mm/aaaa")  &amp; "', "   &amp;
$V943  &amp; ", "   &amp;
$X943  &amp; ", "   &amp;
$Z943  &amp; ", "   &amp;
IF($AB943 &lt;&gt; "", $AB943, "NULL")  &amp; ", "   &amp;
$AK943  &amp; ");"</f>
        <v>#REF!</v>
      </c>
    </row>
    <row r="944" spans="1:38" x14ac:dyDescent="0.2">
      <c r="A944" s="7" cm="1">
        <f t="array" aca="1" ref="A944" ca="1">INDEX(Companies!$A:$A,RANDBETWEEN(2,COUNTA(Companies!$A:$A)),1)</f>
        <v>2</v>
      </c>
      <c r="B944" s="5">
        <f t="shared" si="182"/>
        <v>943</v>
      </c>
      <c r="C944" s="5" t="str" cm="1">
        <f t="array" ref="C944">SHA1HASH($B944)</f>
        <v>cce637a738cef6fac143931ad866d768e84f2260</v>
      </c>
      <c r="D944" s="6">
        <f t="shared" ca="1" si="183"/>
        <v>1</v>
      </c>
      <c r="E944" s="7">
        <f ca="1">IF($B944 = 1 + N("Presidente"),
    127,
    IF($B944 = 2 + N("Vice-Presidente"),
        72,
        IF($B944 = 3 + N("Secretária bilíngue"),
            13,
            RANDBETWEEN(5,COUNT(Name!$A:$A) + 1)
        )
    )
)</f>
        <v>219</v>
      </c>
      <c r="F944" s="7" t="str">
        <f ca="1">VLOOKUP($E944,Name!$A:$B,2,FALSE)</f>
        <v>Larissa</v>
      </c>
      <c r="G944" s="7">
        <f ca="1" xml:space="preserve">
IF($B944 = 1,
    0,
    RANDBETWEEN(5,COUNT('Last name'!$A:$A) + 1)
)</f>
        <v>126</v>
      </c>
      <c r="H944" s="7" t="str">
        <f ca="1" xml:space="preserve">
IF($B944 = 1 + N("Presidente"),
    "de Orléans e Bragança",
    VLOOKUP($G944,'Last name'!$A:$B,2,FALSE) &amp; " " &amp; VLOOKUP(RANDBETWEEN(5,COUNT('Last name'!$A:$A) + 1),'Last name'!$A:$B,2,FALSE)
)</f>
        <v>Mello Siqueira</v>
      </c>
      <c r="I944" s="7" t="str">
        <f t="shared" ca="1" si="184"/>
        <v>Larissa Mello Siqueira</v>
      </c>
      <c r="J944" s="7" t="str" cm="1">
        <f t="array" aca="1" ref="J944" ca="1">SHA1HASH($I944)</f>
        <v>eaaedc50c96d24d06dca1aae04c2836226187839</v>
      </c>
      <c r="K944" s="7" cm="1">
        <f t="array" aca="1" ref="K944" ca="1">INDEX(States!$A:$A,M944,1)</f>
        <v>5</v>
      </c>
      <c r="L944" s="7" t="str">
        <f ca="1">VLOOKUP($K944,Countries!$A:$B,2,FALSE)</f>
        <v>Portugal</v>
      </c>
      <c r="M944" s="7" cm="1">
        <f t="array" aca="1" ref="M944" ca="1">INDEX(States!$C:$C,RANDBETWEEN(5,COUNTA(States!$A:$A) + 1),1)</f>
        <v>17</v>
      </c>
      <c r="N944" s="7" t="str">
        <f ca="1">VLOOKUP($M944,States!$C:$D,2,FALSE)</f>
        <v>Viseu</v>
      </c>
      <c r="O944" s="7" t="str">
        <f ca="1">VLOOKUP($E944,Name!$A:$C,3,FALSE)</f>
        <v>F</v>
      </c>
      <c r="P944" s="7" t="str">
        <f ca="1">VLOOKUP($O944,Genders!$B:$C,2,FALSE)</f>
        <v>Female</v>
      </c>
      <c r="Q944" s="7" cm="1">
        <f t="array" aca="1" ref="Q944" ca="1">INDEX('Marital status'!$A:$A,RANDBETWEEN(5,COUNTA('Marital status'!$A:$A) + 1),1)</f>
        <v>5</v>
      </c>
      <c r="R944" s="7" t="str">
        <f ca="1">VLOOKUP($Q944,'Marital status'!$A:$B,2,FALSE)</f>
        <v xml:space="preserve"> Separated </v>
      </c>
      <c r="S944" s="7">
        <f t="shared" ca="1" si="185"/>
        <v>5</v>
      </c>
      <c r="T944" s="7" t="str">
        <f ca="1">VLOOKUP($S944,Ethnicities!$A:$B,2,FALSE)</f>
        <v>ASIAN</v>
      </c>
      <c r="U944" s="8">
        <f t="shared" ca="1" si="186"/>
        <v>30238</v>
      </c>
      <c r="V944" s="6">
        <f t="shared" ca="1" si="187"/>
        <v>7</v>
      </c>
      <c r="W944" s="8" t="str">
        <f ca="1">VLOOKUP($V944,'Background education'!$A:$B,2,FALSE)</f>
        <v>Undergraduate degree</v>
      </c>
      <c r="X944" s="7">
        <f ca="1" xml:space="preserve">
  IF(OR($Z944 = 5, $Z944 = 6, $Z944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944" s="7" t="str">
        <f ca="1">VLOOKUP($X944,Departments!$A:$B,2,FALSE)</f>
        <v>Administration</v>
      </c>
      <c r="Z944" s="6">
        <f t="shared" ca="1" si="188"/>
        <v>10</v>
      </c>
      <c r="AA944" s="7" t="str">
        <f ca="1">VLOOKUP($Z944,Roles!$A:$B,2,FALSE)</f>
        <v>Trainee</v>
      </c>
      <c r="AB944" s="6" t="e">
        <f t="shared" ca="1" si="189"/>
        <v>#N/A</v>
      </c>
      <c r="AC944" s="7" t="e">
        <f ca="1" xml:space="preserve">
IF(
  ISNA($AB944),
  NA(),
  VLOOKUP($AB944,Levels!$A:$B,2,FALSE)
)</f>
        <v>#N/A</v>
      </c>
      <c r="AD944" s="8">
        <f t="shared" ca="1" si="190"/>
        <v>37546</v>
      </c>
      <c r="AE944" s="6">
        <f ca="1">RANDBETWEEN(5,COUNTA('Recruitment source'!$A:$A) + 1)</f>
        <v>14</v>
      </c>
      <c r="AF944" s="6" t="str">
        <f ca="1">VLOOKUP($AE944,'Recruitment source'!$A:$B,2,FALSE)</f>
        <v>LinkedIn</v>
      </c>
      <c r="AG944" s="8" t="e">
        <f t="shared" ca="1" si="191"/>
        <v>#N/A</v>
      </c>
      <c r="AH944" s="6" t="e">
        <f t="shared" ca="1" si="192"/>
        <v>#N/A</v>
      </c>
      <c r="AI944" s="6" t="e">
        <f ca="1" xml:space="preserve">
IF(
  ISNA($AH944),
  NA(),
  VLOOKUP($AH944,'Reasons for dismissal'!$A:$B,2,FALSE)
)</f>
        <v>#N/A</v>
      </c>
      <c r="AJ944" s="6">
        <f t="shared" ca="1" si="193"/>
        <v>4</v>
      </c>
      <c r="AK944" s="1">
        <f t="shared" ca="1" si="194"/>
        <v>1305</v>
      </c>
      <c r="AL9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$A944  &amp; ", "   &amp;
$B944  &amp; ", "   &amp;
$D944  &amp; ", '"  &amp;
$I944  &amp; "', '" &amp;
$O944  &amp; "', "  &amp;
$S944  &amp; ", '"  &amp;
TEXT($U944,"dd/mm/aaaa")  &amp; "', "   &amp;
$V944  &amp; ", "   &amp;
$X944  &amp; ", "   &amp;
$Z944  &amp; ", "   &amp;
IF($AB944 &lt;&gt; "", $AB944, "NULL")  &amp; ", "   &amp;
$AK944  &amp; ");"</f>
        <v>#REF!</v>
      </c>
    </row>
    <row r="945" spans="1:38" x14ac:dyDescent="0.2">
      <c r="A945" s="7" cm="1">
        <f t="array" aca="1" ref="A945" ca="1">INDEX(Companies!$A:$A,RANDBETWEEN(2,COUNTA(Companies!$A:$A)),1)</f>
        <v>2</v>
      </c>
      <c r="B945" s="5">
        <f t="shared" si="182"/>
        <v>944</v>
      </c>
      <c r="C945" s="5" t="str" cm="1">
        <f t="array" ref="C945">SHA1HASH($B945)</f>
        <v>5959ddf778480d6def414be823854d561c30923b</v>
      </c>
      <c r="D945" s="6">
        <f t="shared" ca="1" si="183"/>
        <v>1</v>
      </c>
      <c r="E945" s="7">
        <f ca="1">IF($B945 = 1 + N("Presidente"),
    127,
    IF($B945 = 2 + N("Vice-Presidente"),
        72,
        IF($B945 = 3 + N("Secretária bilíngue"),
            13,
            RANDBETWEEN(5,COUNT(Name!$A:$A) + 1)
        )
    )
)</f>
        <v>297</v>
      </c>
      <c r="F945" s="7" t="str">
        <f ca="1">VLOOKUP($E945,Name!$A:$B,2,FALSE)</f>
        <v>Miguelito</v>
      </c>
      <c r="G945" s="7">
        <f ca="1" xml:space="preserve">
IF($B945 = 1,
    0,
    RANDBETWEEN(5,COUNT('Last name'!$A:$A) + 1)
)</f>
        <v>145</v>
      </c>
      <c r="H945" s="7" t="str">
        <f ca="1" xml:space="preserve">
IF($B945 = 1 + N("Presidente"),
    "de Orléans e Bragança",
    VLOOKUP($G945,'Last name'!$A:$B,2,FALSE) &amp; " " &amp; VLOOKUP(RANDBETWEEN(5,COUNT('Last name'!$A:$A) + 1),'Last name'!$A:$B,2,FALSE)
)</f>
        <v>Pasquim Almeida</v>
      </c>
      <c r="I945" s="7" t="str">
        <f t="shared" ca="1" si="184"/>
        <v>Miguelito Pasquim Almeida</v>
      </c>
      <c r="J945" s="7" t="str" cm="1">
        <f t="array" aca="1" ref="J945" ca="1">SHA1HASH($I945)</f>
        <v>1f2382c2c05641625cf47e707ddd3712126c24d6</v>
      </c>
      <c r="K945" s="7" cm="1">
        <f t="array" aca="1" ref="K945" ca="1">INDEX(States!$A:$A,M945,1)</f>
        <v>5</v>
      </c>
      <c r="L945" s="7" t="str">
        <f ca="1">VLOOKUP($K945,Countries!$A:$B,2,FALSE)</f>
        <v>Portugal</v>
      </c>
      <c r="M945" s="7" cm="1">
        <f t="array" aca="1" ref="M945" ca="1">INDEX(States!$C:$C,RANDBETWEEN(5,COUNTA(States!$A:$A) + 1),1)</f>
        <v>6</v>
      </c>
      <c r="N945" s="7" t="str">
        <f ca="1">VLOOKUP($M945,States!$C:$D,2,FALSE)</f>
        <v>PORTO</v>
      </c>
      <c r="O945" s="7" t="str">
        <f ca="1">VLOOKUP($E945,Name!$A:$C,3,FALSE)</f>
        <v>M</v>
      </c>
      <c r="P945" s="7" t="str">
        <f ca="1">VLOOKUP($O945,Genders!$B:$C,2,FALSE)</f>
        <v>Male</v>
      </c>
      <c r="Q945" s="7" cm="1">
        <f t="array" aca="1" ref="Q945" ca="1">INDEX('Marital status'!$A:$A,RANDBETWEEN(5,COUNTA('Marital status'!$A:$A) + 1),1)</f>
        <v>5</v>
      </c>
      <c r="R945" s="7" t="str">
        <f ca="1">VLOOKUP($Q945,'Marital status'!$A:$B,2,FALSE)</f>
        <v xml:space="preserve"> Separated </v>
      </c>
      <c r="S945" s="7">
        <f t="shared" ca="1" si="185"/>
        <v>6</v>
      </c>
      <c r="T945" s="7" t="str">
        <f ca="1">VLOOKUP($S945,Ethnicities!$A:$B,2,FALSE)</f>
        <v xml:space="preserve">  american Indian or Alaska Native</v>
      </c>
      <c r="U945" s="8">
        <f t="shared" ca="1" si="186"/>
        <v>28053</v>
      </c>
      <c r="V945" s="6">
        <f t="shared" ca="1" si="187"/>
        <v>7</v>
      </c>
      <c r="W945" s="8" t="str">
        <f ca="1">VLOOKUP($V945,'Background education'!$A:$B,2,FALSE)</f>
        <v>Undergraduate degree</v>
      </c>
      <c r="X945" s="7">
        <f ca="1" xml:space="preserve">
  IF(OR($Z945 = 5, $Z945 = 6, $Z945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945" s="7" t="str">
        <f ca="1">VLOOKUP($X945,Departments!$A:$B,2,FALSE)</f>
        <v xml:space="preserve"> Commercial</v>
      </c>
      <c r="Z945" s="6">
        <f t="shared" ca="1" si="188"/>
        <v>11</v>
      </c>
      <c r="AA945" s="7" t="str">
        <f ca="1">VLOOKUP($Z945,Roles!$A:$B,2,FALSE)</f>
        <v>Analyst</v>
      </c>
      <c r="AB945" s="6">
        <f t="shared" ca="1" si="189"/>
        <v>5</v>
      </c>
      <c r="AC945" s="7" t="str">
        <f ca="1" xml:space="preserve">
IF(
  ISNA($AB945),
  NA(),
  VLOOKUP($AB945,Levels!$A:$B,2,FALSE)
)</f>
        <v>Junior</v>
      </c>
      <c r="AD945" s="8">
        <f t="shared" ca="1" si="190"/>
        <v>37178</v>
      </c>
      <c r="AE945" s="6">
        <f ca="1">RANDBETWEEN(5,COUNTA('Recruitment source'!$A:$A) + 1)</f>
        <v>13</v>
      </c>
      <c r="AF945" s="6" t="str">
        <f ca="1">VLOOKUP($AE945,'Recruitment source'!$A:$B,2,FALSE)</f>
        <v>Google</v>
      </c>
      <c r="AG945" s="8" t="e">
        <f t="shared" ca="1" si="191"/>
        <v>#N/A</v>
      </c>
      <c r="AH945" s="6" t="e">
        <f t="shared" ca="1" si="192"/>
        <v>#N/A</v>
      </c>
      <c r="AI945" s="6" t="e">
        <f ca="1" xml:space="preserve">
IF(
  ISNA($AH945),
  NA(),
  VLOOKUP($AH945,'Reasons for dismissal'!$A:$B,2,FALSE)
)</f>
        <v>#N/A</v>
      </c>
      <c r="AJ945" s="6">
        <f t="shared" ca="1" si="193"/>
        <v>5</v>
      </c>
      <c r="AK945" s="1">
        <f t="shared" ca="1" si="194"/>
        <v>2580</v>
      </c>
      <c r="AL9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$A945  &amp; ", "   &amp;
$B945  &amp; ", "   &amp;
$D945  &amp; ", '"  &amp;
$I945  &amp; "', '" &amp;
$O945  &amp; "', "  &amp;
$S945  &amp; ", '"  &amp;
TEXT($U945,"dd/mm/aaaa")  &amp; "', "   &amp;
$V945  &amp; ", "   &amp;
$X945  &amp; ", "   &amp;
$Z945  &amp; ", "   &amp;
IF($AB945 &lt;&gt; "", $AB945, "NULL")  &amp; ", "   &amp;
$AK945  &amp; ");"</f>
        <v>#REF!</v>
      </c>
    </row>
    <row r="946" spans="1:38" x14ac:dyDescent="0.2">
      <c r="A946" s="7" cm="1">
        <f t="array" aca="1" ref="A946" ca="1">INDEX(Companies!$A:$A,RANDBETWEEN(2,COUNTA(Companies!$A:$A)),1)</f>
        <v>2</v>
      </c>
      <c r="B946" s="5">
        <f t="shared" si="182"/>
        <v>945</v>
      </c>
      <c r="C946" s="5" t="str" cm="1">
        <f t="array" ref="C946">SHA1HASH($B946)</f>
        <v>929545a027825daea55353fab18e4dd87fd8c581</v>
      </c>
      <c r="D946" s="6">
        <f t="shared" ca="1" si="183"/>
        <v>1</v>
      </c>
      <c r="E946" s="7">
        <f ca="1">IF($B946 = 1 + N("Presidente"),
    127,
    IF($B946 = 2 + N("Vice-Presidente"),
        72,
        IF($B946 = 3 + N("Secretária bilíngue"),
            13,
            RANDBETWEEN(5,COUNT(Name!$A:$A) + 1)
        )
    )
)</f>
        <v>180</v>
      </c>
      <c r="F946" s="7" t="str">
        <f ca="1">VLOOKUP($E946,Name!$A:$B,2,FALSE)</f>
        <v>Isis</v>
      </c>
      <c r="G946" s="7">
        <f ca="1" xml:space="preserve">
IF($B946 = 1,
    0,
    RANDBETWEEN(5,COUNT('Last name'!$A:$A) + 1)
)</f>
        <v>63</v>
      </c>
      <c r="H946" s="7" t="str">
        <f ca="1" xml:space="preserve">
IF($B946 = 1 + N("Presidente"),
    "de Orléans e Bragança",
    VLOOKUP($G946,'Last name'!$A:$B,2,FALSE) &amp; " " &amp; VLOOKUP(RANDBETWEEN(5,COUNT('Last name'!$A:$A) + 1),'Last name'!$A:$B,2,FALSE)
)</f>
        <v>Castro Soares</v>
      </c>
      <c r="I946" s="7" t="str">
        <f t="shared" ca="1" si="184"/>
        <v>Isis Castro Soares</v>
      </c>
      <c r="J946" s="7" t="str" cm="1">
        <f t="array" aca="1" ref="J946" ca="1">SHA1HASH($I946)</f>
        <v>bade07b1077710e820c4bc362f7cdd99b05bfcbd</v>
      </c>
      <c r="K946" s="7" cm="1">
        <f t="array" aca="1" ref="K946" ca="1">INDEX(States!$A:$A,M946,1)</f>
        <v>5</v>
      </c>
      <c r="L946" s="7" t="str">
        <f ca="1">VLOOKUP($K946,Countries!$A:$B,2,FALSE)</f>
        <v>Portugal</v>
      </c>
      <c r="M946" s="7" cm="1">
        <f t="array" aca="1" ref="M946" ca="1">INDEX(States!$C:$C,RANDBETWEEN(5,COUNTA(States!$A:$A) + 1),1)</f>
        <v>13</v>
      </c>
      <c r="N946" s="7" t="str">
        <f ca="1">VLOOKUP($M946,States!$C:$D,2,FALSE)</f>
        <v>Coimbra</v>
      </c>
      <c r="O946" s="7" t="str">
        <f ca="1">VLOOKUP($E946,Name!$A:$C,3,FALSE)</f>
        <v>F</v>
      </c>
      <c r="P946" s="7" t="str">
        <f ca="1">VLOOKUP($O946,Genders!$B:$C,2,FALSE)</f>
        <v>Female</v>
      </c>
      <c r="Q946" s="7" cm="1">
        <f t="array" aca="1" ref="Q946" ca="1">INDEX('Marital status'!$A:$A,RANDBETWEEN(5,COUNTA('Marital status'!$A:$A) + 1),1)</f>
        <v>0</v>
      </c>
      <c r="R946" s="7" t="e">
        <f ca="1">VLOOKUP($Q946,'Marital status'!$A:$B,2,FALSE)</f>
        <v>#N/A</v>
      </c>
      <c r="S946" s="7">
        <f t="shared" ca="1" si="185"/>
        <v>7</v>
      </c>
      <c r="T946" s="7" t="str">
        <f ca="1">VLOOKUP($S946,Ethnicities!$A:$B,2,FALSE)</f>
        <v>Native Hawaiian or Other Pacific Islander</v>
      </c>
      <c r="U946" s="8">
        <f t="shared" ca="1" si="186"/>
        <v>21049</v>
      </c>
      <c r="V946" s="6">
        <f t="shared" ca="1" si="187"/>
        <v>7</v>
      </c>
      <c r="W946" s="8" t="str">
        <f ca="1">VLOOKUP($V946,'Background education'!$A:$B,2,FALSE)</f>
        <v>Undergraduate degree</v>
      </c>
      <c r="X946" s="7">
        <f ca="1" xml:space="preserve">
  IF(OR($Z946 = 5, $Z946 = 6, $Z946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946" s="7" t="str">
        <f ca="1">VLOOKUP($X946,Departments!$A:$B,2,FALSE)</f>
        <v xml:space="preserve"> Presidency</v>
      </c>
      <c r="Z946" s="6">
        <f t="shared" ca="1" si="188"/>
        <v>9</v>
      </c>
      <c r="AA946" s="7" t="str">
        <f ca="1">VLOOKUP($Z946,Roles!$A:$B,2,FALSE)</f>
        <v>Intern</v>
      </c>
      <c r="AB946" s="6" t="e">
        <f t="shared" ca="1" si="189"/>
        <v>#N/A</v>
      </c>
      <c r="AC946" s="7" t="e">
        <f ca="1" xml:space="preserve">
IF(
  ISNA($AB946),
  NA(),
  VLOOKUP($AB946,Levels!$A:$B,2,FALSE)
)</f>
        <v>#N/A</v>
      </c>
      <c r="AD946" s="8">
        <f t="shared" ca="1" si="190"/>
        <v>43520</v>
      </c>
      <c r="AE946" s="6">
        <f ca="1">RANDBETWEEN(5,COUNTA('Recruitment source'!$A:$A) + 1)</f>
        <v>13</v>
      </c>
      <c r="AF946" s="6" t="str">
        <f ca="1">VLOOKUP($AE946,'Recruitment source'!$A:$B,2,FALSE)</f>
        <v>Google</v>
      </c>
      <c r="AG946" s="8" t="e">
        <f t="shared" ca="1" si="191"/>
        <v>#N/A</v>
      </c>
      <c r="AH946" s="6" t="e">
        <f t="shared" ca="1" si="192"/>
        <v>#N/A</v>
      </c>
      <c r="AI946" s="6" t="e">
        <f ca="1" xml:space="preserve">
IF(
  ISNA($AH946),
  NA(),
  VLOOKUP($AH946,'Reasons for dismissal'!$A:$B,2,FALSE)
)</f>
        <v>#N/A</v>
      </c>
      <c r="AJ946" s="6">
        <f t="shared" ca="1" si="193"/>
        <v>4</v>
      </c>
      <c r="AK946" s="1">
        <f t="shared" ca="1" si="194"/>
        <v>1205</v>
      </c>
      <c r="AL9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$A946  &amp; ", "   &amp;
$B946  &amp; ", "   &amp;
$D946  &amp; ", '"  &amp;
$I946  &amp; "', '" &amp;
$O946  &amp; "', "  &amp;
$S946  &amp; ", '"  &amp;
TEXT($U946,"dd/mm/aaaa")  &amp; "', "   &amp;
$V946  &amp; ", "   &amp;
$X946  &amp; ", "   &amp;
$Z946  &amp; ", "   &amp;
IF($AB946 &lt;&gt; "", $AB946, "NULL")  &amp; ", "   &amp;
$AK946  &amp; ");"</f>
        <v>#REF!</v>
      </c>
    </row>
    <row r="947" spans="1:38" x14ac:dyDescent="0.2">
      <c r="A947" s="7" cm="1">
        <f t="array" aca="1" ref="A947" ca="1">INDEX(Companies!$A:$A,RANDBETWEEN(2,COUNTA(Companies!$A:$A)),1)</f>
        <v>2</v>
      </c>
      <c r="B947" s="5">
        <f t="shared" si="182"/>
        <v>946</v>
      </c>
      <c r="C947" s="5" t="str" cm="1">
        <f t="array" ref="C947">SHA1HASH($B947)</f>
        <v>c26ab3bbd8b137f99cd83c2c1c0963bcc1a35cad</v>
      </c>
      <c r="D947" s="6">
        <f t="shared" ca="1" si="183"/>
        <v>1</v>
      </c>
      <c r="E947" s="7">
        <f ca="1">IF($B947 = 1 + N("Presidente"),
    127,
    IF($B947 = 2 + N("Vice-Presidente"),
        72,
        IF($B947 = 3 + N("Secretária bilíngue"),
            13,
            RANDBETWEEN(5,COUNT(Name!$A:$A) + 1)
        )
    )
)</f>
        <v>116</v>
      </c>
      <c r="F947" s="7" t="str">
        <f ca="1">VLOOKUP($E947,Name!$A:$B,2,FALSE)</f>
        <v>Eduarda</v>
      </c>
      <c r="G947" s="7">
        <f ca="1" xml:space="preserve">
IF($B947 = 1,
    0,
    RANDBETWEEN(5,COUNT('Last name'!$A:$A) + 1)
)</f>
        <v>26</v>
      </c>
      <c r="H947" s="7" t="str">
        <f ca="1" xml:space="preserve">
IF($B947 = 1 + N("Presidente"),
    "de Orléans e Bragança",
    VLOOKUP($G947,'Last name'!$A:$B,2,FALSE) &amp; " " &amp; VLOOKUP(RANDBETWEEN(5,COUNT('Last name'!$A:$A) + 1),'Last name'!$A:$B,2,FALSE)
)</f>
        <v>Azeredo Malafaia</v>
      </c>
      <c r="I947" s="7" t="str">
        <f t="shared" ca="1" si="184"/>
        <v>Eduarda Azeredo Malafaia</v>
      </c>
      <c r="J947" s="7" t="str" cm="1">
        <f t="array" aca="1" ref="J947" ca="1">SHA1HASH($I947)</f>
        <v>a4095b817b97e16e2142a1dbb92c3e1361852a0a</v>
      </c>
      <c r="K947" s="7" cm="1">
        <f t="array" aca="1" ref="K947" ca="1">INDEX(States!$A:$A,M947,1)</f>
        <v>5</v>
      </c>
      <c r="L947" s="7" t="str">
        <f ca="1">VLOOKUP($K947,Countries!$A:$B,2,FALSE)</f>
        <v>Portugal</v>
      </c>
      <c r="M947" s="7" cm="1">
        <f t="array" aca="1" ref="M947" ca="1">INDEX(States!$C:$C,RANDBETWEEN(5,COUNTA(States!$A:$A) + 1),1)</f>
        <v>23</v>
      </c>
      <c r="N947" s="7" t="str">
        <f ca="1">VLOOKUP($M947,States!$C:$D,2,FALSE)</f>
        <v>Viana do Castelo</v>
      </c>
      <c r="O947" s="7" t="str">
        <f ca="1">VLOOKUP($E947,Name!$A:$C,3,FALSE)</f>
        <v>F</v>
      </c>
      <c r="P947" s="7" t="str">
        <f ca="1">VLOOKUP($O947,Genders!$B:$C,2,FALSE)</f>
        <v>Female</v>
      </c>
      <c r="Q947" s="7" cm="1">
        <f t="array" aca="1" ref="Q947" ca="1">INDEX('Marital status'!$A:$A,RANDBETWEEN(5,COUNTA('Marital status'!$A:$A) + 1),1)</f>
        <v>0</v>
      </c>
      <c r="R947" s="7" t="e">
        <f ca="1">VLOOKUP($Q947,'Marital status'!$A:$B,2,FALSE)</f>
        <v>#N/A</v>
      </c>
      <c r="S947" s="7">
        <f t="shared" ca="1" si="185"/>
        <v>5</v>
      </c>
      <c r="T947" s="7" t="str">
        <f ca="1">VLOOKUP($S947,Ethnicities!$A:$B,2,FALSE)</f>
        <v>ASIAN</v>
      </c>
      <c r="U947" s="8">
        <f t="shared" ca="1" si="186"/>
        <v>20952</v>
      </c>
      <c r="V947" s="6">
        <f t="shared" ca="1" si="187"/>
        <v>8</v>
      </c>
      <c r="W947" s="8" t="str">
        <f ca="1">VLOOKUP($V947,'Background education'!$A:$B,2,FALSE)</f>
        <v>Graduate school</v>
      </c>
      <c r="X947" s="7">
        <f ca="1" xml:space="preserve">
  IF(OR($Z947 = 5, $Z947 = 6, $Z947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947" s="7" t="str">
        <f ca="1">VLOOKUP($X947,Departments!$A:$B,2,FALSE)</f>
        <v>Operations</v>
      </c>
      <c r="Z947" s="6">
        <f t="shared" ca="1" si="188"/>
        <v>11</v>
      </c>
      <c r="AA947" s="7" t="str">
        <f ca="1">VLOOKUP($Z947,Roles!$A:$B,2,FALSE)</f>
        <v>Analyst</v>
      </c>
      <c r="AB947" s="6">
        <f t="shared" ca="1" si="189"/>
        <v>6</v>
      </c>
      <c r="AC947" s="7" t="str">
        <f ca="1" xml:space="preserve">
IF(
  ISNA($AB947),
  NA(),
  VLOOKUP($AB947,Levels!$A:$B,2,FALSE)
)</f>
        <v>Pleno</v>
      </c>
      <c r="AD947" s="8">
        <f t="shared" ca="1" si="190"/>
        <v>38823</v>
      </c>
      <c r="AE947" s="6">
        <f ca="1">RANDBETWEEN(5,COUNTA('Recruitment source'!$A:$A) + 1)</f>
        <v>11</v>
      </c>
      <c r="AF947" s="6" t="str">
        <f ca="1">VLOOKUP($AE947,'Recruitment source'!$A:$B,2,FALSE)</f>
        <v>Next Station</v>
      </c>
      <c r="AG947" s="8" t="e">
        <f t="shared" ca="1" si="191"/>
        <v>#N/A</v>
      </c>
      <c r="AH947" s="6" t="e">
        <f t="shared" ca="1" si="192"/>
        <v>#N/A</v>
      </c>
      <c r="AI947" s="6" t="e">
        <f ca="1" xml:space="preserve">
IF(
  ISNA($AH947),
  NA(),
  VLOOKUP($AH947,'Reasons for dismissal'!$A:$B,2,FALSE)
)</f>
        <v>#N/A</v>
      </c>
      <c r="AJ947" s="6">
        <f t="shared" ca="1" si="193"/>
        <v>5</v>
      </c>
      <c r="AK947" s="1">
        <f t="shared" ca="1" si="194"/>
        <v>3000</v>
      </c>
      <c r="AL9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$A947  &amp; ", "   &amp;
$B947  &amp; ", "   &amp;
$D947  &amp; ", '"  &amp;
$I947  &amp; "', '" &amp;
$O947  &amp; "', "  &amp;
$S947  &amp; ", '"  &amp;
TEXT($U947,"dd/mm/aaaa")  &amp; "', "   &amp;
$V947  &amp; ", "   &amp;
$X947  &amp; ", "   &amp;
$Z947  &amp; ", "   &amp;
IF($AB947 &lt;&gt; "", $AB947, "NULL")  &amp; ", "   &amp;
$AK947  &amp; ");"</f>
        <v>#REF!</v>
      </c>
    </row>
    <row r="948" spans="1:38" x14ac:dyDescent="0.2">
      <c r="A948" s="7" cm="1">
        <f t="array" aca="1" ref="A948" ca="1">INDEX(Companies!$A:$A,RANDBETWEEN(2,COUNTA(Companies!$A:$A)),1)</f>
        <v>2</v>
      </c>
      <c r="B948" s="5">
        <f t="shared" si="182"/>
        <v>947</v>
      </c>
      <c r="C948" s="5" t="str" cm="1">
        <f t="array" ref="C948">SHA1HASH($B948)</f>
        <v>e5cb675577c0197c6f178ec03244a6e40ec0a49d</v>
      </c>
      <c r="D948" s="6">
        <f t="shared" ca="1" si="183"/>
        <v>1</v>
      </c>
      <c r="E948" s="7">
        <f ca="1">IF($B948 = 1 + N("Presidente"),
    127,
    IF($B948 = 2 + N("Vice-Presidente"),
        72,
        IF($B948 = 3 + N("Secretária bilíngue"),
            13,
            RANDBETWEEN(5,COUNT(Name!$A:$A) + 1)
        )
    )
)</f>
        <v>335</v>
      </c>
      <c r="F948" s="7" t="str">
        <f ca="1">VLOOKUP($E948,Name!$A:$B,2,FALSE)</f>
        <v>Sammuel</v>
      </c>
      <c r="G948" s="7">
        <f ca="1" xml:space="preserve">
IF($B948 = 1,
    0,
    RANDBETWEEN(5,COUNT('Last name'!$A:$A) + 1)
)</f>
        <v>17</v>
      </c>
      <c r="H948" s="7" t="str">
        <f ca="1" xml:space="preserve">
IF($B948 = 1 + N("Presidente"),
    "de Orléans e Bragança",
    VLOOKUP($G948,'Last name'!$A:$B,2,FALSE) &amp; " " &amp; VLOOKUP(RANDBETWEEN(5,COUNT('Last name'!$A:$A) + 1),'Last name'!$A:$B,2,FALSE)
)</f>
        <v>Andrade Colombo</v>
      </c>
      <c r="I948" s="7" t="str">
        <f t="shared" ca="1" si="184"/>
        <v>Sammuel Andrade Colombo</v>
      </c>
      <c r="J948" s="7" t="str" cm="1">
        <f t="array" aca="1" ref="J948" ca="1">SHA1HASH($I948)</f>
        <v>61b2b54804d250177aea9fcefec1b8a673cd199f</v>
      </c>
      <c r="K948" s="7" cm="1">
        <f t="array" aca="1" ref="K948" ca="1">INDEX(States!$A:$A,M948,1)</f>
        <v>5</v>
      </c>
      <c r="L948" s="7" t="str">
        <f ca="1">VLOOKUP($K948,Countries!$A:$B,2,FALSE)</f>
        <v>Portugal</v>
      </c>
      <c r="M948" s="7" cm="1">
        <f t="array" aca="1" ref="M948" ca="1">INDEX(States!$C:$C,RANDBETWEEN(5,COUNTA(States!$A:$A) + 1),1)</f>
        <v>24</v>
      </c>
      <c r="N948" s="7" t="str">
        <f ca="1">VLOOKUP($M948,States!$C:$D,2,FALSE)</f>
        <v>Brangança</v>
      </c>
      <c r="O948" s="7" t="str">
        <f ca="1">VLOOKUP($E948,Name!$A:$C,3,FALSE)</f>
        <v>M</v>
      </c>
      <c r="P948" s="7" t="str">
        <f ca="1">VLOOKUP($O948,Genders!$B:$C,2,FALSE)</f>
        <v>Male</v>
      </c>
      <c r="Q948" s="7" cm="1">
        <f t="array" aca="1" ref="Q948" ca="1">INDEX('Marital status'!$A:$A,RANDBETWEEN(5,COUNTA('Marital status'!$A:$A) + 1),1)</f>
        <v>0</v>
      </c>
      <c r="R948" s="7" t="e">
        <f ca="1">VLOOKUP($Q948,'Marital status'!$A:$B,2,FALSE)</f>
        <v>#N/A</v>
      </c>
      <c r="S948" s="7">
        <f t="shared" ca="1" si="185"/>
        <v>5</v>
      </c>
      <c r="T948" s="7" t="str">
        <f ca="1">VLOOKUP($S948,Ethnicities!$A:$B,2,FALSE)</f>
        <v>ASIAN</v>
      </c>
      <c r="U948" s="8">
        <f t="shared" ca="1" si="186"/>
        <v>30369</v>
      </c>
      <c r="V948" s="6">
        <f t="shared" ca="1" si="187"/>
        <v>7</v>
      </c>
      <c r="W948" s="8" t="str">
        <f ca="1">VLOOKUP($V948,'Background education'!$A:$B,2,FALSE)</f>
        <v>Undergraduate degree</v>
      </c>
      <c r="X948" s="7">
        <f ca="1" xml:space="preserve">
  IF(OR($Z948 = 5, $Z948 = 6, $Z948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948" s="7" t="str">
        <f ca="1">VLOOKUP($X948,Departments!$A:$B,2,FALSE)</f>
        <v>Communication &amp; Marketing</v>
      </c>
      <c r="Z948" s="6">
        <f t="shared" ca="1" si="188"/>
        <v>10</v>
      </c>
      <c r="AA948" s="7" t="str">
        <f ca="1">VLOOKUP($Z948,Roles!$A:$B,2,FALSE)</f>
        <v>Trainee</v>
      </c>
      <c r="AB948" s="6" t="e">
        <f t="shared" ca="1" si="189"/>
        <v>#N/A</v>
      </c>
      <c r="AC948" s="7" t="e">
        <f ca="1" xml:space="preserve">
IF(
  ISNA($AB948),
  NA(),
  VLOOKUP($AB948,Levels!$A:$B,2,FALSE)
)</f>
        <v>#N/A</v>
      </c>
      <c r="AD948" s="8">
        <f t="shared" ca="1" si="190"/>
        <v>38238</v>
      </c>
      <c r="AE948" s="6">
        <f ca="1">RANDBETWEEN(5,COUNTA('Recruitment source'!$A:$A) + 1)</f>
        <v>14</v>
      </c>
      <c r="AF948" s="6" t="str">
        <f ca="1">VLOOKUP($AE948,'Recruitment source'!$A:$B,2,FALSE)</f>
        <v>LinkedIn</v>
      </c>
      <c r="AG948" s="8" t="e">
        <f t="shared" ca="1" si="191"/>
        <v>#N/A</v>
      </c>
      <c r="AH948" s="6" t="e">
        <f t="shared" ca="1" si="192"/>
        <v>#N/A</v>
      </c>
      <c r="AI948" s="6" t="e">
        <f ca="1" xml:space="preserve">
IF(
  ISNA($AH948),
  NA(),
  VLOOKUP($AH948,'Reasons for dismissal'!$A:$B,2,FALSE)
)</f>
        <v>#N/A</v>
      </c>
      <c r="AJ948" s="6">
        <f t="shared" ca="1" si="193"/>
        <v>4</v>
      </c>
      <c r="AK948" s="1">
        <f t="shared" ca="1" si="194"/>
        <v>1385</v>
      </c>
      <c r="AL9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$A948  &amp; ", "   &amp;
$B948  &amp; ", "   &amp;
$D948  &amp; ", '"  &amp;
$I948  &amp; "', '" &amp;
$O948  &amp; "', "  &amp;
$S948  &amp; ", '"  &amp;
TEXT($U948,"dd/mm/aaaa")  &amp; "', "   &amp;
$V948  &amp; ", "   &amp;
$X948  &amp; ", "   &amp;
$Z948  &amp; ", "   &amp;
IF($AB948 &lt;&gt; "", $AB948, "NULL")  &amp; ", "   &amp;
$AK948  &amp; ");"</f>
        <v>#REF!</v>
      </c>
    </row>
    <row r="949" spans="1:38" x14ac:dyDescent="0.2">
      <c r="A949" s="7" cm="1">
        <f t="array" aca="1" ref="A949" ca="1">INDEX(Companies!$A:$A,RANDBETWEEN(2,COUNTA(Companies!$A:$A)),1)</f>
        <v>2</v>
      </c>
      <c r="B949" s="5">
        <f t="shared" si="182"/>
        <v>948</v>
      </c>
      <c r="C949" s="5" t="str" cm="1">
        <f t="array" ref="C949">SHA1HASH($B949)</f>
        <v>0a6bd727548a5af89987f1aa4017003b32f96fd0</v>
      </c>
      <c r="D949" s="6">
        <f t="shared" ca="1" si="183"/>
        <v>1</v>
      </c>
      <c r="E949" s="7">
        <f ca="1">IF($B949 = 1 + N("Presidente"),
    127,
    IF($B949 = 2 + N("Vice-Presidente"),
        72,
        IF($B949 = 3 + N("Secretária bilíngue"),
            13,
            RANDBETWEEN(5,COUNT(Name!$A:$A) + 1)
        )
    )
)</f>
        <v>63</v>
      </c>
      <c r="F949" s="7" t="str">
        <f ca="1">VLOOKUP($E949,Name!$A:$B,2,FALSE)</f>
        <v>Aurorah</v>
      </c>
      <c r="G949" s="7">
        <f ca="1" xml:space="preserve">
IF($B949 = 1,
    0,
    RANDBETWEEN(5,COUNT('Last name'!$A:$A) + 1)
)</f>
        <v>188</v>
      </c>
      <c r="H949" s="7" t="str">
        <f ca="1" xml:space="preserve">
IF($B949 = 1 + N("Presidente"),
    "de Orléans e Bragança",
    VLOOKUP($G949,'Last name'!$A:$B,2,FALSE) &amp; " " &amp; VLOOKUP(RANDBETWEEN(5,COUNT('Last name'!$A:$A) + 1),'Last name'!$A:$B,2,FALSE)
)</f>
        <v>Tavarez Serra</v>
      </c>
      <c r="I949" s="7" t="str">
        <f t="shared" ca="1" si="184"/>
        <v>Aurorah Tavarez Serra</v>
      </c>
      <c r="J949" s="7" t="str" cm="1">
        <f t="array" aca="1" ref="J949" ca="1">SHA1HASH($I949)</f>
        <v>35402833bf9a07592edc9b443c7ea53dd5a0dbac</v>
      </c>
      <c r="K949" s="7" cm="1">
        <f t="array" aca="1" ref="K949" ca="1">INDEX(States!$A:$A,M949,1)</f>
        <v>5</v>
      </c>
      <c r="L949" s="7" t="str">
        <f ca="1">VLOOKUP($K949,Countries!$A:$B,2,FALSE)</f>
        <v>Portugal</v>
      </c>
      <c r="M949" s="7" cm="1">
        <f t="array" aca="1" ref="M949" ca="1">INDEX(States!$C:$C,RANDBETWEEN(5,COUNTA(States!$A:$A) + 1),1)</f>
        <v>15</v>
      </c>
      <c r="N949" s="7" t="str">
        <f ca="1">VLOOKUP($M949,States!$C:$D,2,FALSE)</f>
        <v xml:space="preserve"> ÉVORA</v>
      </c>
      <c r="O949" s="7" t="str">
        <f ca="1">VLOOKUP($E949,Name!$A:$C,3,FALSE)</f>
        <v>F</v>
      </c>
      <c r="P949" s="7" t="str">
        <f ca="1">VLOOKUP($O949,Genders!$B:$C,2,FALSE)</f>
        <v>Female</v>
      </c>
      <c r="Q949" s="7" cm="1">
        <f t="array" aca="1" ref="Q949" ca="1">INDEX('Marital status'!$A:$A,RANDBETWEEN(5,COUNTA('Marital status'!$A:$A) + 1),1)</f>
        <v>5</v>
      </c>
      <c r="R949" s="7" t="str">
        <f ca="1">VLOOKUP($Q949,'Marital status'!$A:$B,2,FALSE)</f>
        <v xml:space="preserve"> Separated </v>
      </c>
      <c r="S949" s="7">
        <f t="shared" ca="1" si="185"/>
        <v>5</v>
      </c>
      <c r="T949" s="7" t="str">
        <f ca="1">VLOOKUP($S949,Ethnicities!$A:$B,2,FALSE)</f>
        <v>ASIAN</v>
      </c>
      <c r="U949" s="8">
        <f t="shared" ca="1" si="186"/>
        <v>19444</v>
      </c>
      <c r="V949" s="6">
        <f t="shared" ca="1" si="187"/>
        <v>7</v>
      </c>
      <c r="W949" s="8" t="str">
        <f ca="1">VLOOKUP($V949,'Background education'!$A:$B,2,FALSE)</f>
        <v>Undergraduate degree</v>
      </c>
      <c r="X949" s="7">
        <f ca="1" xml:space="preserve">
  IF(OR($Z949 = 5, $Z949 = 6, $Z949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949" s="7" t="str">
        <f ca="1">VLOOKUP($X949,Departments!$A:$B,2,FALSE)</f>
        <v>Finance</v>
      </c>
      <c r="Z949" s="6">
        <f t="shared" ca="1" si="188"/>
        <v>11</v>
      </c>
      <c r="AA949" s="7" t="str">
        <f ca="1">VLOOKUP($Z949,Roles!$A:$B,2,FALSE)</f>
        <v>Analyst</v>
      </c>
      <c r="AB949" s="6">
        <f t="shared" ca="1" si="189"/>
        <v>5</v>
      </c>
      <c r="AC949" s="7" t="str">
        <f ca="1" xml:space="preserve">
IF(
  ISNA($AB949),
  NA(),
  VLOOKUP($AB949,Levels!$A:$B,2,FALSE)
)</f>
        <v>Junior</v>
      </c>
      <c r="AD949" s="8">
        <f t="shared" ca="1" si="190"/>
        <v>44516</v>
      </c>
      <c r="AE949" s="6">
        <f ca="1">RANDBETWEEN(5,COUNTA('Recruitment source'!$A:$A) + 1)</f>
        <v>11</v>
      </c>
      <c r="AF949" s="6" t="str">
        <f ca="1">VLOOKUP($AE949,'Recruitment source'!$A:$B,2,FALSE)</f>
        <v>Next Station</v>
      </c>
      <c r="AG949" s="8" t="e">
        <f t="shared" ca="1" si="191"/>
        <v>#N/A</v>
      </c>
      <c r="AH949" s="6" t="e">
        <f t="shared" ca="1" si="192"/>
        <v>#N/A</v>
      </c>
      <c r="AI949" s="6" t="e">
        <f ca="1" xml:space="preserve">
IF(
  ISNA($AH949),
  NA(),
  VLOOKUP($AH949,'Reasons for dismissal'!$A:$B,2,FALSE)
)</f>
        <v>#N/A</v>
      </c>
      <c r="AJ949" s="6">
        <f t="shared" ca="1" si="193"/>
        <v>5</v>
      </c>
      <c r="AK949" s="1">
        <f t="shared" ca="1" si="194"/>
        <v>2500</v>
      </c>
      <c r="AL9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$A949  &amp; ", "   &amp;
$B949  &amp; ", "   &amp;
$D949  &amp; ", '"  &amp;
$I949  &amp; "', '" &amp;
$O949  &amp; "', "  &amp;
$S949  &amp; ", '"  &amp;
TEXT($U949,"dd/mm/aaaa")  &amp; "', "   &amp;
$V949  &amp; ", "   &amp;
$X949  &amp; ", "   &amp;
$Z949  &amp; ", "   &amp;
IF($AB949 &lt;&gt; "", $AB949, "NULL")  &amp; ", "   &amp;
$AK949  &amp; ");"</f>
        <v>#REF!</v>
      </c>
    </row>
    <row r="950" spans="1:38" x14ac:dyDescent="0.2">
      <c r="A950" s="7" cm="1">
        <f t="array" aca="1" ref="A950" ca="1">INDEX(Companies!$A:$A,RANDBETWEEN(2,COUNTA(Companies!$A:$A)),1)</f>
        <v>2</v>
      </c>
      <c r="B950" s="5">
        <f t="shared" si="182"/>
        <v>949</v>
      </c>
      <c r="C950" s="5" t="str" cm="1">
        <f t="array" ref="C950">SHA1HASH($B950)</f>
        <v>83b84c4e157eee972abbaa81a99395c3b7c6d367</v>
      </c>
      <c r="D950" s="6">
        <f t="shared" ca="1" si="183"/>
        <v>1</v>
      </c>
      <c r="E950" s="7">
        <f ca="1">IF($B950 = 1 + N("Presidente"),
    127,
    IF($B950 = 2 + N("Vice-Presidente"),
        72,
        IF($B950 = 3 + N("Secretária bilíngue"),
            13,
            RANDBETWEEN(5,COUNT(Name!$A:$A) + 1)
        )
    )
)</f>
        <v>363</v>
      </c>
      <c r="F950" s="7" t="str">
        <f ca="1">VLOOKUP($E950,Name!$A:$B,2,FALSE)</f>
        <v>Yago</v>
      </c>
      <c r="G950" s="7">
        <f ca="1" xml:space="preserve">
IF($B950 = 1,
    0,
    RANDBETWEEN(5,COUNT('Last name'!$A:$A) + 1)
)</f>
        <v>126</v>
      </c>
      <c r="H950" s="7" t="str">
        <f ca="1" xml:space="preserve">
IF($B950 = 1 + N("Presidente"),
    "de Orléans e Bragança",
    VLOOKUP($G950,'Last name'!$A:$B,2,FALSE) &amp; " " &amp; VLOOKUP(RANDBETWEEN(5,COUNT('Last name'!$A:$A) + 1),'Last name'!$A:$B,2,FALSE)
)</f>
        <v>Mello Soares</v>
      </c>
      <c r="I950" s="7" t="str">
        <f t="shared" ca="1" si="184"/>
        <v>Yago Mello Soares</v>
      </c>
      <c r="J950" s="7" t="str" cm="1">
        <f t="array" aca="1" ref="J950" ca="1">SHA1HASH($I950)</f>
        <v>cb4070d269c89eb3fd9a0fd691c7e6f980db7589</v>
      </c>
      <c r="K950" s="7" cm="1">
        <f t="array" aca="1" ref="K950" ca="1">INDEX(States!$A:$A,M950,1)</f>
        <v>5</v>
      </c>
      <c r="L950" s="7" t="str">
        <f ca="1">VLOOKUP($K950,Countries!$A:$B,2,FALSE)</f>
        <v>Portugal</v>
      </c>
      <c r="M950" s="7" cm="1">
        <f t="array" aca="1" ref="M950" ca="1">INDEX(States!$C:$C,RANDBETWEEN(5,COUNTA(States!$A:$A) + 1),1)</f>
        <v>21</v>
      </c>
      <c r="N950" s="7" t="str">
        <f ca="1">VLOOKUP($M950,States!$C:$D,2,FALSE)</f>
        <v>Guarda</v>
      </c>
      <c r="O950" s="7" t="str">
        <f ca="1">VLOOKUP($E950,Name!$A:$C,3,FALSE)</f>
        <v>M</v>
      </c>
      <c r="P950" s="7" t="str">
        <f ca="1">VLOOKUP($O950,Genders!$B:$C,2,FALSE)</f>
        <v>Male</v>
      </c>
      <c r="Q950" s="7" cm="1">
        <f t="array" aca="1" ref="Q950" ca="1">INDEX('Marital status'!$A:$A,RANDBETWEEN(5,COUNTA('Marital status'!$A:$A) + 1),1)</f>
        <v>6</v>
      </c>
      <c r="R950" s="7" t="str">
        <f ca="1">VLOOKUP($Q950,'Marital status'!$A:$B,2,FALSE)</f>
        <v>DIVORCED</v>
      </c>
      <c r="S950" s="7">
        <f t="shared" ca="1" si="185"/>
        <v>8</v>
      </c>
      <c r="T950" s="7" t="e">
        <f ca="1">VLOOKUP($S950,Ethnicities!$A:$B,2,FALSE)</f>
        <v>#N/A</v>
      </c>
      <c r="U950" s="8">
        <f t="shared" ca="1" si="186"/>
        <v>22595</v>
      </c>
      <c r="V950" s="6">
        <f t="shared" ca="1" si="187"/>
        <v>7</v>
      </c>
      <c r="W950" s="8" t="str">
        <f ca="1">VLOOKUP($V950,'Background education'!$A:$B,2,FALSE)</f>
        <v>Undergraduate degree</v>
      </c>
      <c r="X950" s="7">
        <f ca="1" xml:space="preserve">
  IF(OR($Z950 = 5, $Z950 = 6, $Z950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950" s="7" t="str">
        <f ca="1">VLOOKUP($X950,Departments!$A:$B,2,FALSE)</f>
        <v xml:space="preserve"> Commercial</v>
      </c>
      <c r="Z950" s="6">
        <f t="shared" ca="1" si="188"/>
        <v>10</v>
      </c>
      <c r="AA950" s="7" t="str">
        <f ca="1">VLOOKUP($Z950,Roles!$A:$B,2,FALSE)</f>
        <v>Trainee</v>
      </c>
      <c r="AB950" s="6" t="e">
        <f t="shared" ca="1" si="189"/>
        <v>#N/A</v>
      </c>
      <c r="AC950" s="7" t="e">
        <f ca="1" xml:space="preserve">
IF(
  ISNA($AB950),
  NA(),
  VLOOKUP($AB950,Levels!$A:$B,2,FALSE)
)</f>
        <v>#N/A</v>
      </c>
      <c r="AD950" s="8">
        <f t="shared" ca="1" si="190"/>
        <v>36830</v>
      </c>
      <c r="AE950" s="6">
        <f ca="1">RANDBETWEEN(5,COUNTA('Recruitment source'!$A:$A) + 1)</f>
        <v>15</v>
      </c>
      <c r="AF950" s="6" t="str">
        <f ca="1">VLOOKUP($AE950,'Recruitment source'!$A:$B,2,FALSE)</f>
        <v>Website</v>
      </c>
      <c r="AG950" s="8" t="e">
        <f t="shared" ca="1" si="191"/>
        <v>#N/A</v>
      </c>
      <c r="AH950" s="6" t="e">
        <f t="shared" ca="1" si="192"/>
        <v>#N/A</v>
      </c>
      <c r="AI950" s="6" t="e">
        <f ca="1" xml:space="preserve">
IF(
  ISNA($AH950),
  NA(),
  VLOOKUP($AH950,'Reasons for dismissal'!$A:$B,2,FALSE)
)</f>
        <v>#N/A</v>
      </c>
      <c r="AJ950" s="6">
        <f t="shared" ca="1" si="193"/>
        <v>5</v>
      </c>
      <c r="AK950" s="1">
        <f t="shared" ca="1" si="194"/>
        <v>1385</v>
      </c>
      <c r="AL9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$A950  &amp; ", "   &amp;
$B950  &amp; ", "   &amp;
$D950  &amp; ", '"  &amp;
$I950  &amp; "', '" &amp;
$O950  &amp; "', "  &amp;
$S950  &amp; ", '"  &amp;
TEXT($U950,"dd/mm/aaaa")  &amp; "', "   &amp;
$V950  &amp; ", "   &amp;
$X950  &amp; ", "   &amp;
$Z950  &amp; ", "   &amp;
IF($AB950 &lt;&gt; "", $AB950, "NULL")  &amp; ", "   &amp;
$AK950  &amp; ");"</f>
        <v>#REF!</v>
      </c>
    </row>
    <row r="951" spans="1:38" x14ac:dyDescent="0.2">
      <c r="A951" s="7" cm="1">
        <f t="array" aca="1" ref="A951" ca="1">INDEX(Companies!$A:$A,RANDBETWEEN(2,COUNTA(Companies!$A:$A)),1)</f>
        <v>2</v>
      </c>
      <c r="B951" s="5">
        <f t="shared" si="182"/>
        <v>950</v>
      </c>
      <c r="C951" s="5" t="str" cm="1">
        <f t="array" ref="C951">SHA1HASH($B951)</f>
        <v>b63c6a708fdbc915f27e637f1fb6bc411ffa0052</v>
      </c>
      <c r="D951" s="6">
        <f t="shared" ca="1" si="183"/>
        <v>1</v>
      </c>
      <c r="E951" s="7">
        <f ca="1">IF($B951 = 1 + N("Presidente"),
    127,
    IF($B951 = 2 + N("Vice-Presidente"),
        72,
        IF($B951 = 3 + N("Secretária bilíngue"),
            13,
            RANDBETWEEN(5,COUNT(Name!$A:$A) + 1)
        )
    )
)</f>
        <v>24</v>
      </c>
      <c r="F951" s="7" t="str">
        <f ca="1">VLOOKUP($E951,Name!$A:$B,2,FALSE)</f>
        <v>Ammanda</v>
      </c>
      <c r="G951" s="7">
        <f ca="1" xml:space="preserve">
IF($B951 = 1,
    0,
    RANDBETWEEN(5,COUNT('Last name'!$A:$A) + 1)
)</f>
        <v>166</v>
      </c>
      <c r="H951" s="7" t="str">
        <f ca="1" xml:space="preserve">
IF($B951 = 1 + N("Presidente"),
    "de Orléans e Bragança",
    VLOOKUP($G951,'Last name'!$A:$B,2,FALSE) &amp; " " &amp; VLOOKUP(RANDBETWEEN(5,COUNT('Last name'!$A:$A) + 1),'Last name'!$A:$B,2,FALSE)
)</f>
        <v>Rodrigues Pinheiro</v>
      </c>
      <c r="I951" s="7" t="str">
        <f t="shared" ca="1" si="184"/>
        <v>Ammanda Rodrigues Pinheiro</v>
      </c>
      <c r="J951" s="7" t="str" cm="1">
        <f t="array" aca="1" ref="J951" ca="1">SHA1HASH($I951)</f>
        <v>18f16ca49c696c656e47a0afe4860537c06a5693</v>
      </c>
      <c r="K951" s="7" cm="1">
        <f t="array" aca="1" ref="K951" ca="1">INDEX(States!$A:$A,M951,1)</f>
        <v>5</v>
      </c>
      <c r="L951" s="7" t="str">
        <f ca="1">VLOOKUP($K951,Countries!$A:$B,2,FALSE)</f>
        <v>Portugal</v>
      </c>
      <c r="M951" s="7" cm="1">
        <f t="array" aca="1" ref="M951" ca="1">INDEX(States!$C:$C,RANDBETWEEN(5,COUNTA(States!$A:$A) + 1),1)</f>
        <v>6</v>
      </c>
      <c r="N951" s="7" t="str">
        <f ca="1">VLOOKUP($M951,States!$C:$D,2,FALSE)</f>
        <v>PORTO</v>
      </c>
      <c r="O951" s="7" t="str">
        <f ca="1">VLOOKUP($E951,Name!$A:$C,3,FALSE)</f>
        <v>F</v>
      </c>
      <c r="P951" s="7" t="str">
        <f ca="1">VLOOKUP($O951,Genders!$B:$C,2,FALSE)</f>
        <v>Female</v>
      </c>
      <c r="Q951" s="7" cm="1">
        <f t="array" aca="1" ref="Q951" ca="1">INDEX('Marital status'!$A:$A,RANDBETWEEN(5,COUNTA('Marital status'!$A:$A) + 1),1)</f>
        <v>5</v>
      </c>
      <c r="R951" s="7" t="str">
        <f ca="1">VLOOKUP($Q951,'Marital status'!$A:$B,2,FALSE)</f>
        <v xml:space="preserve"> Separated </v>
      </c>
      <c r="S951" s="7">
        <f t="shared" ca="1" si="185"/>
        <v>5</v>
      </c>
      <c r="T951" s="7" t="str">
        <f ca="1">VLOOKUP($S951,Ethnicities!$A:$B,2,FALSE)</f>
        <v>ASIAN</v>
      </c>
      <c r="U951" s="8">
        <f t="shared" ca="1" si="186"/>
        <v>24717</v>
      </c>
      <c r="V951" s="6">
        <f t="shared" ca="1" si="187"/>
        <v>7</v>
      </c>
      <c r="W951" s="8" t="str">
        <f ca="1">VLOOKUP($V951,'Background education'!$A:$B,2,FALSE)</f>
        <v>Undergraduate degree</v>
      </c>
      <c r="X951" s="7">
        <f ca="1" xml:space="preserve">
  IF(OR($Z951 = 5, $Z951 = 6, $Z951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951" s="7" t="str">
        <f ca="1">VLOOKUP($X951,Departments!$A:$B,2,FALSE)</f>
        <v>Audit</v>
      </c>
      <c r="Z951" s="6">
        <f t="shared" ca="1" si="188"/>
        <v>11</v>
      </c>
      <c r="AA951" s="7" t="str">
        <f ca="1">VLOOKUP($Z951,Roles!$A:$B,2,FALSE)</f>
        <v>Analyst</v>
      </c>
      <c r="AB951" s="6">
        <f t="shared" ca="1" si="189"/>
        <v>7</v>
      </c>
      <c r="AC951" s="7" t="str">
        <f ca="1" xml:space="preserve">
IF(
  ISNA($AB951),
  NA(),
  VLOOKUP($AB951,Levels!$A:$B,2,FALSE)
)</f>
        <v>Senior</v>
      </c>
      <c r="AD951" s="8">
        <f t="shared" ca="1" si="190"/>
        <v>37648</v>
      </c>
      <c r="AE951" s="6">
        <f ca="1">RANDBETWEEN(5,COUNTA('Recruitment source'!$A:$A) + 1)</f>
        <v>15</v>
      </c>
      <c r="AF951" s="6" t="str">
        <f ca="1">VLOOKUP($AE951,'Recruitment source'!$A:$B,2,FALSE)</f>
        <v>Website</v>
      </c>
      <c r="AG951" s="8" t="e">
        <f t="shared" ca="1" si="191"/>
        <v>#N/A</v>
      </c>
      <c r="AH951" s="6" t="e">
        <f t="shared" ca="1" si="192"/>
        <v>#N/A</v>
      </c>
      <c r="AI951" s="6" t="e">
        <f ca="1" xml:space="preserve">
IF(
  ISNA($AH951),
  NA(),
  VLOOKUP($AH951,'Reasons for dismissal'!$A:$B,2,FALSE)
)</f>
        <v>#N/A</v>
      </c>
      <c r="AJ951" s="6">
        <f t="shared" ca="1" si="193"/>
        <v>5</v>
      </c>
      <c r="AK951" s="1">
        <f t="shared" ca="1" si="194"/>
        <v>2500</v>
      </c>
      <c r="AL9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$A951  &amp; ", "   &amp;
$B951  &amp; ", "   &amp;
$D951  &amp; ", '"  &amp;
$I951  &amp; "', '" &amp;
$O951  &amp; "', "  &amp;
$S951  &amp; ", '"  &amp;
TEXT($U951,"dd/mm/aaaa")  &amp; "', "   &amp;
$V951  &amp; ", "   &amp;
$X951  &amp; ", "   &amp;
$Z951  &amp; ", "   &amp;
IF($AB951 &lt;&gt; "", $AB951, "NULL")  &amp; ", "   &amp;
$AK951  &amp; ");"</f>
        <v>#REF!</v>
      </c>
    </row>
    <row r="952" spans="1:38" x14ac:dyDescent="0.2">
      <c r="A952" s="7" cm="1">
        <f t="array" aca="1" ref="A952" ca="1">INDEX(Companies!$A:$A,RANDBETWEEN(2,COUNTA(Companies!$A:$A)),1)</f>
        <v>2</v>
      </c>
      <c r="B952" s="5">
        <f t="shared" si="182"/>
        <v>951</v>
      </c>
      <c r="C952" s="5" t="str" cm="1">
        <f t="array" ref="C952">SHA1HASH($B952)</f>
        <v>69fa6513b84b61771964c90b552608300fca5914</v>
      </c>
      <c r="D952" s="6">
        <f t="shared" ca="1" si="183"/>
        <v>1</v>
      </c>
      <c r="E952" s="7">
        <f ca="1">IF($B952 = 1 + N("Presidente"),
    127,
    IF($B952 = 2 + N("Vice-Presidente"),
        72,
        IF($B952 = 3 + N("Secretária bilíngue"),
            13,
            RANDBETWEEN(5,COUNT(Name!$A:$A) + 1)
        )
    )
)</f>
        <v>99</v>
      </c>
      <c r="F952" s="7" t="str">
        <f ca="1">VLOOKUP($E952,Name!$A:$B,2,FALSE)</f>
        <v>Cloe</v>
      </c>
      <c r="G952" s="7">
        <f ca="1" xml:space="preserve">
IF($B952 = 1,
    0,
    RANDBETWEEN(5,COUNT('Last name'!$A:$A) + 1)
)</f>
        <v>59</v>
      </c>
      <c r="H952" s="7" t="str">
        <f ca="1" xml:space="preserve">
IF($B952 = 1 + N("Presidente"),
    "de Orléans e Bragança",
    VLOOKUP($G952,'Last name'!$A:$B,2,FALSE) &amp; " " &amp; VLOOKUP(RANDBETWEEN(5,COUNT('Last name'!$A:$A) + 1),'Last name'!$A:$B,2,FALSE)
)</f>
        <v>Cardozo Pellegrini</v>
      </c>
      <c r="I952" s="7" t="str">
        <f t="shared" ca="1" si="184"/>
        <v>Cloe Cardozo Pellegrini</v>
      </c>
      <c r="J952" s="7" t="str" cm="1">
        <f t="array" aca="1" ref="J952" ca="1">SHA1HASH($I952)</f>
        <v>00f7f3f692ae59c40c3f914697719ac74326f327</v>
      </c>
      <c r="K952" s="7" cm="1">
        <f t="array" aca="1" ref="K952" ca="1">INDEX(States!$A:$A,M952,1)</f>
        <v>5</v>
      </c>
      <c r="L952" s="7" t="str">
        <f ca="1">VLOOKUP($K952,Countries!$A:$B,2,FALSE)</f>
        <v>Portugal</v>
      </c>
      <c r="M952" s="7" cm="1">
        <f t="array" aca="1" ref="M952" ca="1">INDEX(States!$C:$C,RANDBETWEEN(5,COUNTA(States!$A:$A) + 1),1)</f>
        <v>23</v>
      </c>
      <c r="N952" s="7" t="str">
        <f ca="1">VLOOKUP($M952,States!$C:$D,2,FALSE)</f>
        <v>Viana do Castelo</v>
      </c>
      <c r="O952" s="7" t="str">
        <f ca="1">VLOOKUP($E952,Name!$A:$C,3,FALSE)</f>
        <v>F</v>
      </c>
      <c r="P952" s="7" t="str">
        <f ca="1">VLOOKUP($O952,Genders!$B:$C,2,FALSE)</f>
        <v>Female</v>
      </c>
      <c r="Q952" s="7" cm="1">
        <f t="array" aca="1" ref="Q952" ca="1">INDEX('Marital status'!$A:$A,RANDBETWEEN(5,COUNTA('Marital status'!$A:$A) + 1),1)</f>
        <v>0</v>
      </c>
      <c r="R952" s="7" t="e">
        <f ca="1">VLOOKUP($Q952,'Marital status'!$A:$B,2,FALSE)</f>
        <v>#N/A</v>
      </c>
      <c r="S952" s="7">
        <f t="shared" ca="1" si="185"/>
        <v>6</v>
      </c>
      <c r="T952" s="7" t="str">
        <f ca="1">VLOOKUP($S952,Ethnicities!$A:$B,2,FALSE)</f>
        <v xml:space="preserve">  american Indian or Alaska Native</v>
      </c>
      <c r="U952" s="8">
        <f t="shared" ca="1" si="186"/>
        <v>21708</v>
      </c>
      <c r="V952" s="6">
        <f t="shared" ca="1" si="187"/>
        <v>7</v>
      </c>
      <c r="W952" s="8" t="str">
        <f ca="1">VLOOKUP($V952,'Background education'!$A:$B,2,FALSE)</f>
        <v>Undergraduate degree</v>
      </c>
      <c r="X952" s="7">
        <f ca="1" xml:space="preserve">
  IF(OR($Z952 = 5, $Z952 = 6, $Z952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952" s="7" t="str">
        <f ca="1">VLOOKUP($X952,Departments!$A:$B,2,FALSE)</f>
        <v>Controlling</v>
      </c>
      <c r="Z952" s="6">
        <f t="shared" ca="1" si="188"/>
        <v>10</v>
      </c>
      <c r="AA952" s="7" t="str">
        <f ca="1">VLOOKUP($Z952,Roles!$A:$B,2,FALSE)</f>
        <v>Trainee</v>
      </c>
      <c r="AB952" s="6" t="e">
        <f t="shared" ca="1" si="189"/>
        <v>#N/A</v>
      </c>
      <c r="AC952" s="7" t="e">
        <f ca="1" xml:space="preserve">
IF(
  ISNA($AB952),
  NA(),
  VLOOKUP($AB952,Levels!$A:$B,2,FALSE)
)</f>
        <v>#N/A</v>
      </c>
      <c r="AD952" s="8">
        <f t="shared" ca="1" si="190"/>
        <v>43172</v>
      </c>
      <c r="AE952" s="6">
        <f ca="1">RANDBETWEEN(5,COUNTA('Recruitment source'!$A:$A) + 1)</f>
        <v>6</v>
      </c>
      <c r="AF952" s="6" t="str">
        <f ca="1">VLOOKUP($AE952,'Recruitment source'!$A:$B,2,FALSE)</f>
        <v>Learn4Good</v>
      </c>
      <c r="AG952" s="8" t="e">
        <f t="shared" ca="1" si="191"/>
        <v>#N/A</v>
      </c>
      <c r="AH952" s="6" t="e">
        <f t="shared" ca="1" si="192"/>
        <v>#N/A</v>
      </c>
      <c r="AI952" s="6" t="e">
        <f ca="1" xml:space="preserve">
IF(
  ISNA($AH952),
  NA(),
  VLOOKUP($AH952,'Reasons for dismissal'!$A:$B,2,FALSE)
)</f>
        <v>#N/A</v>
      </c>
      <c r="AJ952" s="6">
        <f t="shared" ca="1" si="193"/>
        <v>4</v>
      </c>
      <c r="AK952" s="1">
        <f t="shared" ca="1" si="194"/>
        <v>1305</v>
      </c>
      <c r="AL9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$A952  &amp; ", "   &amp;
$B952  &amp; ", "   &amp;
$D952  &amp; ", '"  &amp;
$I952  &amp; "', '" &amp;
$O952  &amp; "', "  &amp;
$S952  &amp; ", '"  &amp;
TEXT($U952,"dd/mm/aaaa")  &amp; "', "   &amp;
$V952  &amp; ", "   &amp;
$X952  &amp; ", "   &amp;
$Z952  &amp; ", "   &amp;
IF($AB952 &lt;&gt; "", $AB952, "NULL")  &amp; ", "   &amp;
$AK952  &amp; ");"</f>
        <v>#REF!</v>
      </c>
    </row>
    <row r="953" spans="1:38" x14ac:dyDescent="0.2">
      <c r="A953" s="7" cm="1">
        <f t="array" aca="1" ref="A953" ca="1">INDEX(Companies!$A:$A,RANDBETWEEN(2,COUNTA(Companies!$A:$A)),1)</f>
        <v>2</v>
      </c>
      <c r="B953" s="5">
        <f t="shared" si="182"/>
        <v>952</v>
      </c>
      <c r="C953" s="5" t="str" cm="1">
        <f t="array" ref="C953">SHA1HASH($B953)</f>
        <v>da5e0596682ba273067955b008fa4acc159bce0e</v>
      </c>
      <c r="D953" s="6">
        <f t="shared" ca="1" si="183"/>
        <v>1</v>
      </c>
      <c r="E953" s="7">
        <f ca="1">IF($B953 = 1 + N("Presidente"),
    127,
    IF($B953 = 2 + N("Vice-Presidente"),
        72,
        IF($B953 = 3 + N("Secretária bilíngue"),
            13,
            RANDBETWEEN(5,COUNT(Name!$A:$A) + 1)
        )
    )
)</f>
        <v>46</v>
      </c>
      <c r="F953" s="7" t="str">
        <f ca="1">VLOOKUP($E953,Name!$A:$B,2,FALSE)</f>
        <v>Anna Julia</v>
      </c>
      <c r="G953" s="7">
        <f ca="1" xml:space="preserve">
IF($B953 = 1,
    0,
    RANDBETWEEN(5,COUNT('Last name'!$A:$A) + 1)
)</f>
        <v>104</v>
      </c>
      <c r="H953" s="7" t="str">
        <f ca="1" xml:space="preserve">
IF($B953 = 1 + N("Presidente"),
    "de Orléans e Bragança",
    VLOOKUP($G953,'Last name'!$A:$B,2,FALSE) &amp; " " &amp; VLOOKUP(RANDBETWEEN(5,COUNT('Last name'!$A:$A) + 1),'Last name'!$A:$B,2,FALSE)
)</f>
        <v>Ildelfonso Camargo</v>
      </c>
      <c r="I953" s="7" t="str">
        <f t="shared" ca="1" si="184"/>
        <v>Anna Julia Ildelfonso Camargo</v>
      </c>
      <c r="J953" s="7" t="str" cm="1">
        <f t="array" aca="1" ref="J953" ca="1">SHA1HASH($I953)</f>
        <v>fc3723caf35fbba96b56c1166023f01b3e599594</v>
      </c>
      <c r="K953" s="7" cm="1">
        <f t="array" aca="1" ref="K953" ca="1">INDEX(States!$A:$A,M953,1)</f>
        <v>5</v>
      </c>
      <c r="L953" s="7" t="str">
        <f ca="1">VLOOKUP($K953,Countries!$A:$B,2,FALSE)</f>
        <v>Portugal</v>
      </c>
      <c r="M953" s="7" cm="1">
        <f t="array" aca="1" ref="M953" ca="1">INDEX(States!$C:$C,RANDBETWEEN(5,COUNTA(States!$A:$A) + 1),1)</f>
        <v>23</v>
      </c>
      <c r="N953" s="7" t="str">
        <f ca="1">VLOOKUP($M953,States!$C:$D,2,FALSE)</f>
        <v>Viana do Castelo</v>
      </c>
      <c r="O953" s="7" t="str">
        <f ca="1">VLOOKUP($E953,Name!$A:$C,3,FALSE)</f>
        <v>F</v>
      </c>
      <c r="P953" s="7" t="str">
        <f ca="1">VLOOKUP($O953,Genders!$B:$C,2,FALSE)</f>
        <v>Female</v>
      </c>
      <c r="Q953" s="7" cm="1">
        <f t="array" aca="1" ref="Q953" ca="1">INDEX('Marital status'!$A:$A,RANDBETWEEN(5,COUNTA('Marital status'!$A:$A) + 1),1)</f>
        <v>0</v>
      </c>
      <c r="R953" s="7" t="e">
        <f ca="1">VLOOKUP($Q953,'Marital status'!$A:$B,2,FALSE)</f>
        <v>#N/A</v>
      </c>
      <c r="S953" s="7">
        <f t="shared" ca="1" si="185"/>
        <v>5</v>
      </c>
      <c r="T953" s="7" t="str">
        <f ca="1">VLOOKUP($S953,Ethnicities!$A:$B,2,FALSE)</f>
        <v>ASIAN</v>
      </c>
      <c r="U953" s="8">
        <f t="shared" ca="1" si="186"/>
        <v>25476</v>
      </c>
      <c r="V953" s="6">
        <f t="shared" ca="1" si="187"/>
        <v>8</v>
      </c>
      <c r="W953" s="8" t="str">
        <f ca="1">VLOOKUP($V953,'Background education'!$A:$B,2,FALSE)</f>
        <v>Graduate school</v>
      </c>
      <c r="X953" s="7">
        <f ca="1" xml:space="preserve">
  IF(OR($Z953 = 5, $Z953 = 6, $Z953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953" s="7" t="str">
        <f ca="1">VLOOKUP($X953,Departments!$A:$B,2,FALSE)</f>
        <v>Operations</v>
      </c>
      <c r="Z953" s="6">
        <f t="shared" ca="1" si="188"/>
        <v>11</v>
      </c>
      <c r="AA953" s="7" t="str">
        <f ca="1">VLOOKUP($Z953,Roles!$A:$B,2,FALSE)</f>
        <v>Analyst</v>
      </c>
      <c r="AB953" s="6">
        <f t="shared" ca="1" si="189"/>
        <v>7</v>
      </c>
      <c r="AC953" s="7" t="str">
        <f ca="1" xml:space="preserve">
IF(
  ISNA($AB953),
  NA(),
  VLOOKUP($AB953,Levels!$A:$B,2,FALSE)
)</f>
        <v>Senior</v>
      </c>
      <c r="AD953" s="8">
        <f t="shared" ca="1" si="190"/>
        <v>42142</v>
      </c>
      <c r="AE953" s="6">
        <f ca="1">RANDBETWEEN(5,COUNTA('Recruitment source'!$A:$A) + 1)</f>
        <v>15</v>
      </c>
      <c r="AF953" s="6" t="str">
        <f ca="1">VLOOKUP($AE953,'Recruitment source'!$A:$B,2,FALSE)</f>
        <v>Website</v>
      </c>
      <c r="AG953" s="8" t="e">
        <f t="shared" ca="1" si="191"/>
        <v>#N/A</v>
      </c>
      <c r="AH953" s="6" t="e">
        <f t="shared" ca="1" si="192"/>
        <v>#N/A</v>
      </c>
      <c r="AI953" s="6" t="e">
        <f ca="1" xml:space="preserve">
IF(
  ISNA($AH953),
  NA(),
  VLOOKUP($AH953,'Reasons for dismissal'!$A:$B,2,FALSE)
)</f>
        <v>#N/A</v>
      </c>
      <c r="AJ953" s="6">
        <f t="shared" ca="1" si="193"/>
        <v>5</v>
      </c>
      <c r="AK953" s="1">
        <f t="shared" ca="1" si="194"/>
        <v>3000</v>
      </c>
      <c r="AL9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$A953  &amp; ", "   &amp;
$B953  &amp; ", "   &amp;
$D953  &amp; ", '"  &amp;
$I953  &amp; "', '" &amp;
$O953  &amp; "', "  &amp;
$S953  &amp; ", '"  &amp;
TEXT($U953,"dd/mm/aaaa")  &amp; "', "   &amp;
$V953  &amp; ", "   &amp;
$X953  &amp; ", "   &amp;
$Z953  &amp; ", "   &amp;
IF($AB953 &lt;&gt; "", $AB953, "NULL")  &amp; ", "   &amp;
$AK953  &amp; ");"</f>
        <v>#REF!</v>
      </c>
    </row>
    <row r="954" spans="1:38" x14ac:dyDescent="0.2">
      <c r="A954" s="7" cm="1">
        <f t="array" aca="1" ref="A954" ca="1">INDEX(Companies!$A:$A,RANDBETWEEN(2,COUNTA(Companies!$A:$A)),1)</f>
        <v>2</v>
      </c>
      <c r="B954" s="5">
        <f t="shared" si="182"/>
        <v>953</v>
      </c>
      <c r="C954" s="5" t="str" cm="1">
        <f t="array" ref="C954">SHA1HASH($B954)</f>
        <v>9335809622570e8aeb98a74c24d3281e4191bf13</v>
      </c>
      <c r="D954" s="6">
        <f t="shared" ca="1" si="183"/>
        <v>1</v>
      </c>
      <c r="E954" s="7">
        <f ca="1">IF($B954 = 1 + N("Presidente"),
    127,
    IF($B954 = 2 + N("Vice-Presidente"),
        72,
        IF($B954 = 3 + N("Secretária bilíngue"),
            13,
            RANDBETWEEN(5,COUNT(Name!$A:$A) + 1)
        )
    )
)</f>
        <v>179</v>
      </c>
      <c r="F954" s="7" t="str">
        <f ca="1">VLOOKUP($E954,Name!$A:$B,2,FALSE)</f>
        <v>Isadora</v>
      </c>
      <c r="G954" s="7">
        <f ca="1" xml:space="preserve">
IF($B954 = 1,
    0,
    RANDBETWEEN(5,COUNT('Last name'!$A:$A) + 1)
)</f>
        <v>93</v>
      </c>
      <c r="H954" s="7" t="str">
        <f ca="1" xml:space="preserve">
IF($B954 = 1 + N("Presidente"),
    "de Orléans e Bragança",
    VLOOKUP($G954,'Last name'!$A:$B,2,FALSE) &amp; " " &amp; VLOOKUP(RANDBETWEEN(5,COUNT('Last name'!$A:$A) + 1),'Last name'!$A:$B,2,FALSE)
)</f>
        <v>Frois Barbosa</v>
      </c>
      <c r="I954" s="7" t="str">
        <f t="shared" ca="1" si="184"/>
        <v>Isadora Frois Barbosa</v>
      </c>
      <c r="J954" s="7" t="str" cm="1">
        <f t="array" aca="1" ref="J954" ca="1">SHA1HASH($I954)</f>
        <v>b254269786b8989265b4a834c9ccfc069190106b</v>
      </c>
      <c r="K954" s="7" cm="1">
        <f t="array" aca="1" ref="K954" ca="1">INDEX(States!$A:$A,M954,1)</f>
        <v>5</v>
      </c>
      <c r="L954" s="7" t="str">
        <f ca="1">VLOOKUP($K954,Countries!$A:$B,2,FALSE)</f>
        <v>Portugal</v>
      </c>
      <c r="M954" s="7" cm="1">
        <f t="array" aca="1" ref="M954" ca="1">INDEX(States!$C:$C,RANDBETWEEN(5,COUNTA(States!$A:$A) + 1),1)</f>
        <v>20</v>
      </c>
      <c r="N954" s="7" t="str">
        <f ca="1">VLOOKUP($M954,States!$C:$D,2,FALSE)</f>
        <v>Portalegre</v>
      </c>
      <c r="O954" s="7" t="str">
        <f ca="1">VLOOKUP($E954,Name!$A:$C,3,FALSE)</f>
        <v>F</v>
      </c>
      <c r="P954" s="7" t="str">
        <f ca="1">VLOOKUP($O954,Genders!$B:$C,2,FALSE)</f>
        <v>Female</v>
      </c>
      <c r="Q954" s="7" cm="1">
        <f t="array" aca="1" ref="Q954" ca="1">INDEX('Marital status'!$A:$A,RANDBETWEEN(5,COUNTA('Marital status'!$A:$A) + 1),1)</f>
        <v>0</v>
      </c>
      <c r="R954" s="7" t="e">
        <f ca="1">VLOOKUP($Q954,'Marital status'!$A:$B,2,FALSE)</f>
        <v>#N/A</v>
      </c>
      <c r="S954" s="7">
        <f t="shared" ca="1" si="185"/>
        <v>5</v>
      </c>
      <c r="T954" s="7" t="str">
        <f ca="1">VLOOKUP($S954,Ethnicities!$A:$B,2,FALSE)</f>
        <v>ASIAN</v>
      </c>
      <c r="U954" s="8">
        <f t="shared" ca="1" si="186"/>
        <v>32496</v>
      </c>
      <c r="V954" s="6">
        <f t="shared" ca="1" si="187"/>
        <v>7</v>
      </c>
      <c r="W954" s="8" t="str">
        <f ca="1">VLOOKUP($V954,'Background education'!$A:$B,2,FALSE)</f>
        <v>Undergraduate degree</v>
      </c>
      <c r="X954" s="7">
        <f ca="1" xml:space="preserve">
  IF(OR($Z954 = 5, $Z954 = 6, $Z954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954" s="7" t="str">
        <f ca="1">VLOOKUP($X954,Departments!$A:$B,2,FALSE)</f>
        <v>Communication &amp; Marketing</v>
      </c>
      <c r="Z954" s="6">
        <f t="shared" ca="1" si="188"/>
        <v>9</v>
      </c>
      <c r="AA954" s="7" t="str">
        <f ca="1">VLOOKUP($Z954,Roles!$A:$B,2,FALSE)</f>
        <v>Intern</v>
      </c>
      <c r="AB954" s="6" t="e">
        <f t="shared" ca="1" si="189"/>
        <v>#N/A</v>
      </c>
      <c r="AC954" s="7" t="e">
        <f ca="1" xml:space="preserve">
IF(
  ISNA($AB954),
  NA(),
  VLOOKUP($AB954,Levels!$A:$B,2,FALSE)
)</f>
        <v>#N/A</v>
      </c>
      <c r="AD954" s="8">
        <f t="shared" ca="1" si="190"/>
        <v>41374</v>
      </c>
      <c r="AE954" s="6">
        <f ca="1">RANDBETWEEN(5,COUNTA('Recruitment source'!$A:$A) + 1)</f>
        <v>15</v>
      </c>
      <c r="AF954" s="6" t="str">
        <f ca="1">VLOOKUP($AE954,'Recruitment source'!$A:$B,2,FALSE)</f>
        <v>Website</v>
      </c>
      <c r="AG954" s="8" t="e">
        <f t="shared" ca="1" si="191"/>
        <v>#N/A</v>
      </c>
      <c r="AH954" s="6" t="e">
        <f t="shared" ca="1" si="192"/>
        <v>#N/A</v>
      </c>
      <c r="AI954" s="6" t="e">
        <f ca="1" xml:space="preserve">
IF(
  ISNA($AH954),
  NA(),
  VLOOKUP($AH954,'Reasons for dismissal'!$A:$B,2,FALSE)
)</f>
        <v>#N/A</v>
      </c>
      <c r="AJ954" s="6">
        <f t="shared" ca="1" si="193"/>
        <v>4</v>
      </c>
      <c r="AK954" s="1">
        <f t="shared" ca="1" si="194"/>
        <v>1285</v>
      </c>
      <c r="AL9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$A954  &amp; ", "   &amp;
$B954  &amp; ", "   &amp;
$D954  &amp; ", '"  &amp;
$I954  &amp; "', '" &amp;
$O954  &amp; "', "  &amp;
$S954  &amp; ", '"  &amp;
TEXT($U954,"dd/mm/aaaa")  &amp; "', "   &amp;
$V954  &amp; ", "   &amp;
$X954  &amp; ", "   &amp;
$Z954  &amp; ", "   &amp;
IF($AB954 &lt;&gt; "", $AB954, "NULL")  &amp; ", "   &amp;
$AK954  &amp; ");"</f>
        <v>#REF!</v>
      </c>
    </row>
    <row r="955" spans="1:38" x14ac:dyDescent="0.2">
      <c r="A955" s="7" cm="1">
        <f t="array" aca="1" ref="A955" ca="1">INDEX(Companies!$A:$A,RANDBETWEEN(2,COUNTA(Companies!$A:$A)),1)</f>
        <v>2</v>
      </c>
      <c r="B955" s="5">
        <f t="shared" si="182"/>
        <v>954</v>
      </c>
      <c r="C955" s="5" t="str" cm="1">
        <f t="array" ref="C955">SHA1HASH($B955)</f>
        <v>b3be0e5932b8baa2c9dd9c33206c31b95f78be2f</v>
      </c>
      <c r="D955" s="6">
        <f t="shared" ca="1" si="183"/>
        <v>1</v>
      </c>
      <c r="E955" s="7">
        <f ca="1">IF($B955 = 1 + N("Presidente"),
    127,
    IF($B955 = 2 + N("Vice-Presidente"),
        72,
        IF($B955 = 3 + N("Secretária bilíngue"),
            13,
            RANDBETWEEN(5,COUNT(Name!$A:$A) + 1)
        )
    )
)</f>
        <v>253</v>
      </c>
      <c r="F955" s="7" t="str">
        <f ca="1">VLOOKUP($E955,Name!$A:$B,2,FALSE)</f>
        <v>Malu</v>
      </c>
      <c r="G955" s="7">
        <f ca="1" xml:space="preserve">
IF($B955 = 1,
    0,
    RANDBETWEEN(5,COUNT('Last name'!$A:$A) + 1)
)</f>
        <v>153</v>
      </c>
      <c r="H955" s="7" t="str">
        <f ca="1" xml:space="preserve">
IF($B955 = 1 + N("Presidente"),
    "de Orléans e Bragança",
    VLOOKUP($G955,'Last name'!$A:$B,2,FALSE) &amp; " " &amp; VLOOKUP(RANDBETWEEN(5,COUNT('Last name'!$A:$A) + 1),'Last name'!$A:$B,2,FALSE)
)</f>
        <v>Pimentel Freitas</v>
      </c>
      <c r="I955" s="7" t="str">
        <f t="shared" ca="1" si="184"/>
        <v>Malu Pimentel Freitas</v>
      </c>
      <c r="J955" s="7" t="str" cm="1">
        <f t="array" aca="1" ref="J955" ca="1">SHA1HASH($I955)</f>
        <v>7ceb9c33e2d5f25701643bb3504c762ed1547cf8</v>
      </c>
      <c r="K955" s="7" cm="1">
        <f t="array" aca="1" ref="K955" ca="1">INDEX(States!$A:$A,M955,1)</f>
        <v>5</v>
      </c>
      <c r="L955" s="7" t="str">
        <f ca="1">VLOOKUP($K955,Countries!$A:$B,2,FALSE)</f>
        <v>Portugal</v>
      </c>
      <c r="M955" s="7" cm="1">
        <f t="array" aca="1" ref="M955" ca="1">INDEX(States!$C:$C,RANDBETWEEN(5,COUNTA(States!$A:$A) + 1),1)</f>
        <v>22</v>
      </c>
      <c r="N955" s="7" t="str">
        <f ca="1">VLOOKUP($M955,States!$C:$D,2,FALSE)</f>
        <v>Vila Real</v>
      </c>
      <c r="O955" s="7" t="str">
        <f ca="1">VLOOKUP($E955,Name!$A:$C,3,FALSE)</f>
        <v>F</v>
      </c>
      <c r="P955" s="7" t="str">
        <f ca="1">VLOOKUP($O955,Genders!$B:$C,2,FALSE)</f>
        <v>Female</v>
      </c>
      <c r="Q955" s="7" cm="1">
        <f t="array" aca="1" ref="Q955" ca="1">INDEX('Marital status'!$A:$A,RANDBETWEEN(5,COUNTA('Marital status'!$A:$A) + 1),1)</f>
        <v>0</v>
      </c>
      <c r="R955" s="7" t="e">
        <f ca="1">VLOOKUP($Q955,'Marital status'!$A:$B,2,FALSE)</f>
        <v>#N/A</v>
      </c>
      <c r="S955" s="7">
        <f t="shared" ca="1" si="185"/>
        <v>5</v>
      </c>
      <c r="T955" s="7" t="str">
        <f ca="1">VLOOKUP($S955,Ethnicities!$A:$B,2,FALSE)</f>
        <v>ASIAN</v>
      </c>
      <c r="U955" s="8">
        <f t="shared" ca="1" si="186"/>
        <v>17617</v>
      </c>
      <c r="V955" s="6">
        <f t="shared" ca="1" si="187"/>
        <v>7</v>
      </c>
      <c r="W955" s="8" t="str">
        <f ca="1">VLOOKUP($V955,'Background education'!$A:$B,2,FALSE)</f>
        <v>Undergraduate degree</v>
      </c>
      <c r="X955" s="7">
        <f ca="1" xml:space="preserve">
  IF(OR($Z955 = 5, $Z955 = 6, $Z955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955" s="7" t="str">
        <f ca="1">VLOOKUP($X955,Departments!$A:$B,2,FALSE)</f>
        <v>Human Resource</v>
      </c>
      <c r="Z955" s="6">
        <f t="shared" ca="1" si="188"/>
        <v>11</v>
      </c>
      <c r="AA955" s="7" t="str">
        <f ca="1">VLOOKUP($Z955,Roles!$A:$B,2,FALSE)</f>
        <v>Analyst</v>
      </c>
      <c r="AB955" s="6">
        <f t="shared" ca="1" si="189"/>
        <v>5</v>
      </c>
      <c r="AC955" s="7" t="str">
        <f ca="1" xml:space="preserve">
IF(
  ISNA($AB955),
  NA(),
  VLOOKUP($AB955,Levels!$A:$B,2,FALSE)
)</f>
        <v>Junior</v>
      </c>
      <c r="AD955" s="8">
        <f t="shared" ca="1" si="190"/>
        <v>40945</v>
      </c>
      <c r="AE955" s="6">
        <f ca="1">RANDBETWEEN(5,COUNTA('Recruitment source'!$A:$A) + 1)</f>
        <v>15</v>
      </c>
      <c r="AF955" s="6" t="str">
        <f ca="1">VLOOKUP($AE955,'Recruitment source'!$A:$B,2,FALSE)</f>
        <v>Website</v>
      </c>
      <c r="AG955" s="8" t="e">
        <f t="shared" ca="1" si="191"/>
        <v>#N/A</v>
      </c>
      <c r="AH955" s="6" t="e">
        <f t="shared" ca="1" si="192"/>
        <v>#N/A</v>
      </c>
      <c r="AI955" s="6" t="e">
        <f ca="1" xml:space="preserve">
IF(
  ISNA($AH955),
  NA(),
  VLOOKUP($AH955,'Reasons for dismissal'!$A:$B,2,FALSE)
)</f>
        <v>#N/A</v>
      </c>
      <c r="AJ955" s="6">
        <f t="shared" ca="1" si="193"/>
        <v>5</v>
      </c>
      <c r="AK955" s="1">
        <f t="shared" ca="1" si="194"/>
        <v>2580</v>
      </c>
      <c r="AL9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$A955  &amp; ", "   &amp;
$B955  &amp; ", "   &amp;
$D955  &amp; ", '"  &amp;
$I955  &amp; "', '" &amp;
$O955  &amp; "', "  &amp;
$S955  &amp; ", '"  &amp;
TEXT($U955,"dd/mm/aaaa")  &amp; "', "   &amp;
$V955  &amp; ", "   &amp;
$X955  &amp; ", "   &amp;
$Z955  &amp; ", "   &amp;
IF($AB955 &lt;&gt; "", $AB955, "NULL")  &amp; ", "   &amp;
$AK955  &amp; ");"</f>
        <v>#REF!</v>
      </c>
    </row>
    <row r="956" spans="1:38" x14ac:dyDescent="0.2">
      <c r="A956" s="7" cm="1">
        <f t="array" aca="1" ref="A956" ca="1">INDEX(Companies!$A:$A,RANDBETWEEN(2,COUNTA(Companies!$A:$A)),1)</f>
        <v>2</v>
      </c>
      <c r="B956" s="5">
        <f t="shared" si="182"/>
        <v>955</v>
      </c>
      <c r="C956" s="5" t="str" cm="1">
        <f t="array" ref="C956">SHA1HASH($B956)</f>
        <v>42220fe138b215debde3a938972db4573aa36b63</v>
      </c>
      <c r="D956" s="6">
        <f t="shared" ca="1" si="183"/>
        <v>1</v>
      </c>
      <c r="E956" s="7">
        <f ca="1">IF($B956 = 1 + N("Presidente"),
    127,
    IF($B956 = 2 + N("Vice-Presidente"),
        72,
        IF($B956 = 3 + N("Secretária bilíngue"),
            13,
            RANDBETWEEN(5,COUNT(Name!$A:$A) + 1)
        )
    )
)</f>
        <v>299</v>
      </c>
      <c r="F956" s="7" t="str">
        <f ca="1">VLOOKUP($E956,Name!$A:$B,2,FALSE)</f>
        <v>Mirella</v>
      </c>
      <c r="G956" s="7">
        <f ca="1" xml:space="preserve">
IF($B956 = 1,
    0,
    RANDBETWEEN(5,COUNT('Last name'!$A:$A) + 1)
)</f>
        <v>175</v>
      </c>
      <c r="H956" s="7" t="str">
        <f ca="1" xml:space="preserve">
IF($B956 = 1 + N("Presidente"),
    "de Orléans e Bragança",
    VLOOKUP($G956,'Last name'!$A:$B,2,FALSE) &amp; " " &amp; VLOOKUP(RANDBETWEEN(5,COUNT('Last name'!$A:$A) + 1),'Last name'!$A:$B,2,FALSE)
)</f>
        <v>Santoro Miranda</v>
      </c>
      <c r="I956" s="7" t="str">
        <f t="shared" ca="1" si="184"/>
        <v>Mirella Santoro Miranda</v>
      </c>
      <c r="J956" s="7" t="str" cm="1">
        <f t="array" aca="1" ref="J956" ca="1">SHA1HASH($I956)</f>
        <v>da5b8d7b90f12e4e576eada90d81b809f830be83</v>
      </c>
      <c r="K956" s="7" cm="1">
        <f t="array" aca="1" ref="K956" ca="1">INDEX(States!$A:$A,M956,1)</f>
        <v>5</v>
      </c>
      <c r="L956" s="7" t="str">
        <f ca="1">VLOOKUP($K956,Countries!$A:$B,2,FALSE)</f>
        <v>Portugal</v>
      </c>
      <c r="M956" s="7" cm="1">
        <f t="array" aca="1" ref="M956" ca="1">INDEX(States!$C:$C,RANDBETWEEN(5,COUNTA(States!$A:$A) + 1),1)</f>
        <v>20</v>
      </c>
      <c r="N956" s="7" t="str">
        <f ca="1">VLOOKUP($M956,States!$C:$D,2,FALSE)</f>
        <v>Portalegre</v>
      </c>
      <c r="O956" s="7" t="str">
        <f ca="1">VLOOKUP($E956,Name!$A:$C,3,FALSE)</f>
        <v>F</v>
      </c>
      <c r="P956" s="7" t="str">
        <f ca="1">VLOOKUP($O956,Genders!$B:$C,2,FALSE)</f>
        <v>Female</v>
      </c>
      <c r="Q956" s="7" cm="1">
        <f t="array" aca="1" ref="Q956" ca="1">INDEX('Marital status'!$A:$A,RANDBETWEEN(5,COUNTA('Marital status'!$A:$A) + 1),1)</f>
        <v>6</v>
      </c>
      <c r="R956" s="7" t="str">
        <f ca="1">VLOOKUP($Q956,'Marital status'!$A:$B,2,FALSE)</f>
        <v>DIVORCED</v>
      </c>
      <c r="S956" s="7">
        <f t="shared" ca="1" si="185"/>
        <v>5</v>
      </c>
      <c r="T956" s="7" t="str">
        <f ca="1">VLOOKUP($S956,Ethnicities!$A:$B,2,FALSE)</f>
        <v>ASIAN</v>
      </c>
      <c r="U956" s="8">
        <f t="shared" ca="1" si="186"/>
        <v>17714</v>
      </c>
      <c r="V956" s="6">
        <f t="shared" ca="1" si="187"/>
        <v>7</v>
      </c>
      <c r="W956" s="8" t="str">
        <f ca="1">VLOOKUP($V956,'Background education'!$A:$B,2,FALSE)</f>
        <v>Undergraduate degree</v>
      </c>
      <c r="X956" s="7">
        <f ca="1" xml:space="preserve">
  IF(OR($Z956 = 5, $Z956 = 6, $Z956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956" s="7" t="str">
        <f ca="1">VLOOKUP($X956,Departments!$A:$B,2,FALSE)</f>
        <v>Administration</v>
      </c>
      <c r="Z956" s="6">
        <f t="shared" ca="1" si="188"/>
        <v>9</v>
      </c>
      <c r="AA956" s="7" t="str">
        <f ca="1">VLOOKUP($Z956,Roles!$A:$B,2,FALSE)</f>
        <v>Intern</v>
      </c>
      <c r="AB956" s="6" t="e">
        <f t="shared" ca="1" si="189"/>
        <v>#N/A</v>
      </c>
      <c r="AC956" s="7" t="e">
        <f ca="1" xml:space="preserve">
IF(
  ISNA($AB956),
  NA(),
  VLOOKUP($AB956,Levels!$A:$B,2,FALSE)
)</f>
        <v>#N/A</v>
      </c>
      <c r="AD956" s="8">
        <f t="shared" ca="1" si="190"/>
        <v>42420</v>
      </c>
      <c r="AE956" s="6">
        <f ca="1">RANDBETWEEN(5,COUNTA('Recruitment source'!$A:$A) + 1)</f>
        <v>13</v>
      </c>
      <c r="AF956" s="6" t="str">
        <f ca="1">VLOOKUP($AE956,'Recruitment source'!$A:$B,2,FALSE)</f>
        <v>Google</v>
      </c>
      <c r="AG956" s="8" t="e">
        <f t="shared" ca="1" si="191"/>
        <v>#N/A</v>
      </c>
      <c r="AH956" s="6" t="e">
        <f t="shared" ca="1" si="192"/>
        <v>#N/A</v>
      </c>
      <c r="AI956" s="6" t="e">
        <f ca="1" xml:space="preserve">
IF(
  ISNA($AH956),
  NA(),
  VLOOKUP($AH956,'Reasons for dismissal'!$A:$B,2,FALSE)
)</f>
        <v>#N/A</v>
      </c>
      <c r="AJ956" s="6">
        <f t="shared" ca="1" si="193"/>
        <v>5</v>
      </c>
      <c r="AK956" s="1">
        <f t="shared" ca="1" si="194"/>
        <v>1205</v>
      </c>
      <c r="AL9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$A956  &amp; ", "   &amp;
$B956  &amp; ", "   &amp;
$D956  &amp; ", '"  &amp;
$I956  &amp; "', '" &amp;
$O956  &amp; "', "  &amp;
$S956  &amp; ", '"  &amp;
TEXT($U956,"dd/mm/aaaa")  &amp; "', "   &amp;
$V956  &amp; ", "   &amp;
$X956  &amp; ", "   &amp;
$Z956  &amp; ", "   &amp;
IF($AB956 &lt;&gt; "", $AB956, "NULL")  &amp; ", "   &amp;
$AK956  &amp; ");"</f>
        <v>#REF!</v>
      </c>
    </row>
    <row r="957" spans="1:38" x14ac:dyDescent="0.2">
      <c r="A957" s="7" cm="1">
        <f t="array" aca="1" ref="A957" ca="1">INDEX(Companies!$A:$A,RANDBETWEEN(2,COUNTA(Companies!$A:$A)),1)</f>
        <v>2</v>
      </c>
      <c r="B957" s="5">
        <f t="shared" si="182"/>
        <v>956</v>
      </c>
      <c r="C957" s="5" t="str" cm="1">
        <f t="array" ref="C957">SHA1HASH($B957)</f>
        <v>5b0e281496c19db095942ec9983d904312de50bc</v>
      </c>
      <c r="D957" s="6">
        <f t="shared" ca="1" si="183"/>
        <v>1</v>
      </c>
      <c r="E957" s="7">
        <f ca="1">IF($B957 = 1 + N("Presidente"),
    127,
    IF($B957 = 2 + N("Vice-Presidente"),
        72,
        IF($B957 = 3 + N("Secretária bilíngue"),
            13,
            RANDBETWEEN(5,COUNT(Name!$A:$A) + 1)
        )
    )
)</f>
        <v>147</v>
      </c>
      <c r="F957" s="7" t="str">
        <f ca="1">VLOOKUP($E957,Name!$A:$B,2,FALSE)</f>
        <v>Francisco Emanuel</v>
      </c>
      <c r="G957" s="7">
        <f ca="1" xml:space="preserve">
IF($B957 = 1,
    0,
    RANDBETWEEN(5,COUNT('Last name'!$A:$A) + 1)
)</f>
        <v>52</v>
      </c>
      <c r="H957" s="7" t="str">
        <f ca="1" xml:space="preserve">
IF($B957 = 1 + N("Presidente"),
    "de Orléans e Bragança",
    VLOOKUP($G957,'Last name'!$A:$B,2,FALSE) &amp; " " &amp; VLOOKUP(RANDBETWEEN(5,COUNT('Last name'!$A:$A) + 1),'Last name'!$A:$B,2,FALSE)
)</f>
        <v>Camacho Faro</v>
      </c>
      <c r="I957" s="7" t="str">
        <f t="shared" ca="1" si="184"/>
        <v>Francisco Emanuel Camacho Faro</v>
      </c>
      <c r="J957" s="7" t="str" cm="1">
        <f t="array" aca="1" ref="J957" ca="1">SHA1HASH($I957)</f>
        <v>fc423090158734c19e01fbc6ede7128313e9fff3</v>
      </c>
      <c r="K957" s="7" cm="1">
        <f t="array" aca="1" ref="K957" ca="1">INDEX(States!$A:$A,M957,1)</f>
        <v>5</v>
      </c>
      <c r="L957" s="7" t="str">
        <f ca="1">VLOOKUP($K957,Countries!$A:$B,2,FALSE)</f>
        <v>Portugal</v>
      </c>
      <c r="M957" s="7" cm="1">
        <f t="array" aca="1" ref="M957" ca="1">INDEX(States!$C:$C,RANDBETWEEN(5,COUNTA(States!$A:$A) + 1),1)</f>
        <v>22</v>
      </c>
      <c r="N957" s="7" t="str">
        <f ca="1">VLOOKUP($M957,States!$C:$D,2,FALSE)</f>
        <v>Vila Real</v>
      </c>
      <c r="O957" s="7" t="str">
        <f ca="1">VLOOKUP($E957,Name!$A:$C,3,FALSE)</f>
        <v>M</v>
      </c>
      <c r="P957" s="7" t="str">
        <f ca="1">VLOOKUP($O957,Genders!$B:$C,2,FALSE)</f>
        <v>Male</v>
      </c>
      <c r="Q957" s="7" cm="1">
        <f t="array" aca="1" ref="Q957" ca="1">INDEX('Marital status'!$A:$A,RANDBETWEEN(5,COUNTA('Marital status'!$A:$A) + 1),1)</f>
        <v>6</v>
      </c>
      <c r="R957" s="7" t="str">
        <f ca="1">VLOOKUP($Q957,'Marital status'!$A:$B,2,FALSE)</f>
        <v>DIVORCED</v>
      </c>
      <c r="S957" s="7">
        <f t="shared" ca="1" si="185"/>
        <v>7</v>
      </c>
      <c r="T957" s="7" t="str">
        <f ca="1">VLOOKUP($S957,Ethnicities!$A:$B,2,FALSE)</f>
        <v>Native Hawaiian or Other Pacific Islander</v>
      </c>
      <c r="U957" s="8">
        <f t="shared" ca="1" si="186"/>
        <v>19467</v>
      </c>
      <c r="V957" s="6">
        <f t="shared" ca="1" si="187"/>
        <v>7</v>
      </c>
      <c r="W957" s="8" t="str">
        <f ca="1">VLOOKUP($V957,'Background education'!$A:$B,2,FALSE)</f>
        <v>Undergraduate degree</v>
      </c>
      <c r="X957" s="7">
        <f ca="1" xml:space="preserve">
  IF(OR($Z957 = 5, $Z957 = 6, $Z957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957" s="7" t="str">
        <f ca="1">VLOOKUP($X957,Departments!$A:$B,2,FALSE)</f>
        <v>Audit</v>
      </c>
      <c r="Z957" s="6">
        <f t="shared" ca="1" si="188"/>
        <v>11</v>
      </c>
      <c r="AA957" s="7" t="str">
        <f ca="1">VLOOKUP($Z957,Roles!$A:$B,2,FALSE)</f>
        <v>Analyst</v>
      </c>
      <c r="AB957" s="6">
        <f t="shared" ca="1" si="189"/>
        <v>5</v>
      </c>
      <c r="AC957" s="7" t="str">
        <f ca="1" xml:space="preserve">
IF(
  ISNA($AB957),
  NA(),
  VLOOKUP($AB957,Levels!$A:$B,2,FALSE)
)</f>
        <v>Junior</v>
      </c>
      <c r="AD957" s="8">
        <f t="shared" ca="1" si="190"/>
        <v>40011</v>
      </c>
      <c r="AE957" s="6">
        <f ca="1">RANDBETWEEN(5,COUNTA('Recruitment source'!$A:$A) + 1)</f>
        <v>5</v>
      </c>
      <c r="AF957" s="6" t="str">
        <f ca="1">VLOOKUP($AE957,'Recruitment source'!$A:$B,2,FALSE)</f>
        <v>Indeed</v>
      </c>
      <c r="AG957" s="8" t="e">
        <f t="shared" ca="1" si="191"/>
        <v>#N/A</v>
      </c>
      <c r="AH957" s="6" t="e">
        <f t="shared" ca="1" si="192"/>
        <v>#N/A</v>
      </c>
      <c r="AI957" s="6" t="e">
        <f ca="1" xml:space="preserve">
IF(
  ISNA($AH957),
  NA(),
  VLOOKUP($AH957,'Reasons for dismissal'!$A:$B,2,FALSE)
)</f>
        <v>#N/A</v>
      </c>
      <c r="AJ957" s="6">
        <f t="shared" ca="1" si="193"/>
        <v>4</v>
      </c>
      <c r="AK957" s="1">
        <f t="shared" ca="1" si="194"/>
        <v>2500</v>
      </c>
      <c r="AL9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$A957  &amp; ", "   &amp;
$B957  &amp; ", "   &amp;
$D957  &amp; ", '"  &amp;
$I957  &amp; "', '" &amp;
$O957  &amp; "', "  &amp;
$S957  &amp; ", '"  &amp;
TEXT($U957,"dd/mm/aaaa")  &amp; "', "   &amp;
$V957  &amp; ", "   &amp;
$X957  &amp; ", "   &amp;
$Z957  &amp; ", "   &amp;
IF($AB957 &lt;&gt; "", $AB957, "NULL")  &amp; ", "   &amp;
$AK957  &amp; ");"</f>
        <v>#REF!</v>
      </c>
    </row>
    <row r="958" spans="1:38" x14ac:dyDescent="0.2">
      <c r="A958" s="7" cm="1">
        <f t="array" aca="1" ref="A958" ca="1">INDEX(Companies!$A:$A,RANDBETWEEN(2,COUNTA(Companies!$A:$A)),1)</f>
        <v>2</v>
      </c>
      <c r="B958" s="5">
        <f t="shared" si="182"/>
        <v>957</v>
      </c>
      <c r="C958" s="5" t="str" cm="1">
        <f t="array" ref="C958">SHA1HASH($B958)</f>
        <v>192a0ec9b5d2ce313556e280b29940db5ef9fb07</v>
      </c>
      <c r="D958" s="6">
        <f t="shared" ca="1" si="183"/>
        <v>1</v>
      </c>
      <c r="E958" s="7">
        <f ca="1">IF($B958 = 1 + N("Presidente"),
    127,
    IF($B958 = 2 + N("Vice-Presidente"),
        72,
        IF($B958 = 3 + N("Secretária bilíngue"),
            13,
            RANDBETWEEN(5,COUNT(Name!$A:$A) + 1)
        )
    )
)</f>
        <v>203</v>
      </c>
      <c r="F958" s="7" t="str">
        <f ca="1">VLOOKUP($E958,Name!$A:$B,2,FALSE)</f>
        <v>Juliana</v>
      </c>
      <c r="G958" s="7">
        <f ca="1" xml:space="preserve">
IF($B958 = 1,
    0,
    RANDBETWEEN(5,COUNT('Last name'!$A:$A) + 1)
)</f>
        <v>145</v>
      </c>
      <c r="H958" s="7" t="str">
        <f ca="1" xml:space="preserve">
IF($B958 = 1 + N("Presidente"),
    "de Orléans e Bragança",
    VLOOKUP($G958,'Last name'!$A:$B,2,FALSE) &amp; " " &amp; VLOOKUP(RANDBETWEEN(5,COUNT('Last name'!$A:$A) + 1),'Last name'!$A:$B,2,FALSE)
)</f>
        <v>Pasquim Cardoso</v>
      </c>
      <c r="I958" s="7" t="str">
        <f t="shared" ca="1" si="184"/>
        <v>Juliana Pasquim Cardoso</v>
      </c>
      <c r="J958" s="7" t="str" cm="1">
        <f t="array" aca="1" ref="J958" ca="1">SHA1HASH($I958)</f>
        <v>008eb0964ceb81846f265f1ab303aa3635bac505</v>
      </c>
      <c r="K958" s="7" cm="1">
        <f t="array" aca="1" ref="K958" ca="1">INDEX(States!$A:$A,M958,1)</f>
        <v>5</v>
      </c>
      <c r="L958" s="7" t="str">
        <f ca="1">VLOOKUP($K958,Countries!$A:$B,2,FALSE)</f>
        <v>Portugal</v>
      </c>
      <c r="M958" s="7" cm="1">
        <f t="array" aca="1" ref="M958" ca="1">INDEX(States!$C:$C,RANDBETWEEN(5,COUNTA(States!$A:$A) + 1),1)</f>
        <v>24</v>
      </c>
      <c r="N958" s="7" t="str">
        <f ca="1">VLOOKUP($M958,States!$C:$D,2,FALSE)</f>
        <v>Brangança</v>
      </c>
      <c r="O958" s="7" t="str">
        <f ca="1">VLOOKUP($E958,Name!$A:$C,3,FALSE)</f>
        <v>F</v>
      </c>
      <c r="P958" s="7" t="str">
        <f ca="1">VLOOKUP($O958,Genders!$B:$C,2,FALSE)</f>
        <v>Female</v>
      </c>
      <c r="Q958" s="7" cm="1">
        <f t="array" aca="1" ref="Q958" ca="1">INDEX('Marital status'!$A:$A,RANDBETWEEN(5,COUNTA('Marital status'!$A:$A) + 1),1)</f>
        <v>6</v>
      </c>
      <c r="R958" s="7" t="str">
        <f ca="1">VLOOKUP($Q958,'Marital status'!$A:$B,2,FALSE)</f>
        <v>DIVORCED</v>
      </c>
      <c r="S958" s="7">
        <f t="shared" ca="1" si="185"/>
        <v>5</v>
      </c>
      <c r="T958" s="7" t="str">
        <f ca="1">VLOOKUP($S958,Ethnicities!$A:$B,2,FALSE)</f>
        <v>ASIAN</v>
      </c>
      <c r="U958" s="8">
        <f t="shared" ca="1" si="186"/>
        <v>23147</v>
      </c>
      <c r="V958" s="6">
        <f t="shared" ca="1" si="187"/>
        <v>7</v>
      </c>
      <c r="W958" s="8" t="str">
        <f ca="1">VLOOKUP($V958,'Background education'!$A:$B,2,FALSE)</f>
        <v>Undergraduate degree</v>
      </c>
      <c r="X958" s="7">
        <f ca="1" xml:space="preserve">
  IF(OR($Z958 = 5, $Z958 = 6, $Z958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958" s="7" t="str">
        <f ca="1">VLOOKUP($X958,Departments!$A:$B,2,FALSE)</f>
        <v xml:space="preserve"> Presidency</v>
      </c>
      <c r="Z958" s="6">
        <f t="shared" ca="1" si="188"/>
        <v>10</v>
      </c>
      <c r="AA958" s="7" t="str">
        <f ca="1">VLOOKUP($Z958,Roles!$A:$B,2,FALSE)</f>
        <v>Trainee</v>
      </c>
      <c r="AB958" s="6" t="e">
        <f t="shared" ca="1" si="189"/>
        <v>#N/A</v>
      </c>
      <c r="AC958" s="7" t="e">
        <f ca="1" xml:space="preserve">
IF(
  ISNA($AB958),
  NA(),
  VLOOKUP($AB958,Levels!$A:$B,2,FALSE)
)</f>
        <v>#N/A</v>
      </c>
      <c r="AD958" s="8">
        <f t="shared" ca="1" si="190"/>
        <v>43371</v>
      </c>
      <c r="AE958" s="6">
        <f ca="1">RANDBETWEEN(5,COUNTA('Recruitment source'!$A:$A) + 1)</f>
        <v>7</v>
      </c>
      <c r="AF958" s="6" t="str">
        <f ca="1">VLOOKUP($AE958,'Recruitment source'!$A:$B,2,FALSE)</f>
        <v>SAPO Emprego</v>
      </c>
      <c r="AG958" s="8" t="e">
        <f t="shared" ca="1" si="191"/>
        <v>#N/A</v>
      </c>
      <c r="AH958" s="6" t="e">
        <f t="shared" ca="1" si="192"/>
        <v>#N/A</v>
      </c>
      <c r="AI958" s="6" t="e">
        <f ca="1" xml:space="preserve">
IF(
  ISNA($AH958),
  NA(),
  VLOOKUP($AH958,'Reasons for dismissal'!$A:$B,2,FALSE)
)</f>
        <v>#N/A</v>
      </c>
      <c r="AJ958" s="6">
        <f t="shared" ca="1" si="193"/>
        <v>5</v>
      </c>
      <c r="AK958" s="1">
        <f t="shared" ca="1" si="194"/>
        <v>1305</v>
      </c>
      <c r="AL9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$A958  &amp; ", "   &amp;
$B958  &amp; ", "   &amp;
$D958  &amp; ", '"  &amp;
$I958  &amp; "', '" &amp;
$O958  &amp; "', "  &amp;
$S958  &amp; ", '"  &amp;
TEXT($U958,"dd/mm/aaaa")  &amp; "', "   &amp;
$V958  &amp; ", "   &amp;
$X958  &amp; ", "   &amp;
$Z958  &amp; ", "   &amp;
IF($AB958 &lt;&gt; "", $AB958, "NULL")  &amp; ", "   &amp;
$AK958  &amp; ");"</f>
        <v>#REF!</v>
      </c>
    </row>
    <row r="959" spans="1:38" x14ac:dyDescent="0.2">
      <c r="A959" s="7" cm="1">
        <f t="array" aca="1" ref="A959" ca="1">INDEX(Companies!$A:$A,RANDBETWEEN(2,COUNTA(Companies!$A:$A)),1)</f>
        <v>2</v>
      </c>
      <c r="B959" s="5">
        <f t="shared" si="182"/>
        <v>958</v>
      </c>
      <c r="C959" s="5" t="str" cm="1">
        <f t="array" ref="C959">SHA1HASH($B959)</f>
        <v>cde51585f2fe2beb601c24a05d2eaf66e765ec55</v>
      </c>
      <c r="D959" s="6">
        <f t="shared" ca="1" si="183"/>
        <v>1</v>
      </c>
      <c r="E959" s="7">
        <f ca="1">IF($B959 = 1 + N("Presidente"),
    127,
    IF($B959 = 2 + N("Vice-Presidente"),
        72,
        IF($B959 = 3 + N("Secretária bilíngue"),
            13,
            RANDBETWEEN(5,COUNT(Name!$A:$A) + 1)
        )
    )
)</f>
        <v>214</v>
      </c>
      <c r="F959" s="7" t="str">
        <f ca="1">VLOOKUP($E959,Name!$A:$B,2,FALSE)</f>
        <v>Kleriston</v>
      </c>
      <c r="G959" s="7">
        <f ca="1" xml:space="preserve">
IF($B959 = 1,
    0,
    RANDBETWEEN(5,COUNT('Last name'!$A:$A) + 1)
)</f>
        <v>61</v>
      </c>
      <c r="H959" s="7" t="str">
        <f ca="1" xml:space="preserve">
IF($B959 = 1 + N("Presidente"),
    "de Orléans e Bragança",
    VLOOKUP($G959,'Last name'!$A:$B,2,FALSE) &amp; " " &amp; VLOOKUP(RANDBETWEEN(5,COUNT('Last name'!$A:$A) + 1),'Last name'!$A:$B,2,FALSE)
)</f>
        <v>Caruso Pimenta</v>
      </c>
      <c r="I959" s="7" t="str">
        <f t="shared" ca="1" si="184"/>
        <v>Kleriston Caruso Pimenta</v>
      </c>
      <c r="J959" s="7" t="str" cm="1">
        <f t="array" aca="1" ref="J959" ca="1">SHA1HASH($I959)</f>
        <v>b630f93b61646f4a7926823922ad6ae4c99d2e40</v>
      </c>
      <c r="K959" s="7" cm="1">
        <f t="array" aca="1" ref="K959" ca="1">INDEX(States!$A:$A,M959,1)</f>
        <v>5</v>
      </c>
      <c r="L959" s="7" t="str">
        <f ca="1">VLOOKUP($K959,Countries!$A:$B,2,FALSE)</f>
        <v>Portugal</v>
      </c>
      <c r="M959" s="7" cm="1">
        <f t="array" aca="1" ref="M959" ca="1">INDEX(States!$C:$C,RANDBETWEEN(5,COUNTA(States!$A:$A) + 1),1)</f>
        <v>6</v>
      </c>
      <c r="N959" s="7" t="str">
        <f ca="1">VLOOKUP($M959,States!$C:$D,2,FALSE)</f>
        <v>PORTO</v>
      </c>
      <c r="O959" s="7" t="str">
        <f ca="1">VLOOKUP($E959,Name!$A:$C,3,FALSE)</f>
        <v>M</v>
      </c>
      <c r="P959" s="7" t="str">
        <f ca="1">VLOOKUP($O959,Genders!$B:$C,2,FALSE)</f>
        <v>Male</v>
      </c>
      <c r="Q959" s="7" cm="1">
        <f t="array" aca="1" ref="Q959" ca="1">INDEX('Marital status'!$A:$A,RANDBETWEEN(5,COUNTA('Marital status'!$A:$A) + 1),1)</f>
        <v>5</v>
      </c>
      <c r="R959" s="7" t="str">
        <f ca="1">VLOOKUP($Q959,'Marital status'!$A:$B,2,FALSE)</f>
        <v xml:space="preserve"> Separated </v>
      </c>
      <c r="S959" s="7">
        <f t="shared" ca="1" si="185"/>
        <v>6</v>
      </c>
      <c r="T959" s="7" t="str">
        <f ca="1">VLOOKUP($S959,Ethnicities!$A:$B,2,FALSE)</f>
        <v xml:space="preserve">  american Indian or Alaska Native</v>
      </c>
      <c r="U959" s="8">
        <f t="shared" ca="1" si="186"/>
        <v>31087</v>
      </c>
      <c r="V959" s="6">
        <f t="shared" ca="1" si="187"/>
        <v>7</v>
      </c>
      <c r="W959" s="8" t="str">
        <f ca="1">VLOOKUP($V959,'Background education'!$A:$B,2,FALSE)</f>
        <v>Undergraduate degree</v>
      </c>
      <c r="X959" s="7">
        <f ca="1" xml:space="preserve">
  IF(OR($Z959 = 5, $Z959 = 6, $Z959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959" s="7" t="str">
        <f ca="1">VLOOKUP($X959,Departments!$A:$B,2,FALSE)</f>
        <v>Human Resource</v>
      </c>
      <c r="Z959" s="6">
        <f t="shared" ca="1" si="188"/>
        <v>11</v>
      </c>
      <c r="AA959" s="7" t="str">
        <f ca="1">VLOOKUP($Z959,Roles!$A:$B,2,FALSE)</f>
        <v>Analyst</v>
      </c>
      <c r="AB959" s="6">
        <f t="shared" ca="1" si="189"/>
        <v>5</v>
      </c>
      <c r="AC959" s="7" t="str">
        <f ca="1" xml:space="preserve">
IF(
  ISNA($AB959),
  NA(),
  VLOOKUP($AB959,Levels!$A:$B,2,FALSE)
)</f>
        <v>Junior</v>
      </c>
      <c r="AD959" s="8">
        <f t="shared" ca="1" si="190"/>
        <v>44452</v>
      </c>
      <c r="AE959" s="6">
        <f ca="1">RANDBETWEEN(5,COUNTA('Recruitment source'!$A:$A) + 1)</f>
        <v>13</v>
      </c>
      <c r="AF959" s="6" t="str">
        <f ca="1">VLOOKUP($AE959,'Recruitment source'!$A:$B,2,FALSE)</f>
        <v>Google</v>
      </c>
      <c r="AG959" s="8" t="e">
        <f t="shared" ca="1" si="191"/>
        <v>#N/A</v>
      </c>
      <c r="AH959" s="6" t="e">
        <f t="shared" ca="1" si="192"/>
        <v>#N/A</v>
      </c>
      <c r="AI959" s="6" t="e">
        <f ca="1" xml:space="preserve">
IF(
  ISNA($AH959),
  NA(),
  VLOOKUP($AH959,'Reasons for dismissal'!$A:$B,2,FALSE)
)</f>
        <v>#N/A</v>
      </c>
      <c r="AJ959" s="6">
        <f t="shared" ca="1" si="193"/>
        <v>5</v>
      </c>
      <c r="AK959" s="1">
        <f t="shared" ca="1" si="194"/>
        <v>2580</v>
      </c>
      <c r="AL9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$A959  &amp; ", "   &amp;
$B959  &amp; ", "   &amp;
$D959  &amp; ", '"  &amp;
$I959  &amp; "', '" &amp;
$O959  &amp; "', "  &amp;
$S959  &amp; ", '"  &amp;
TEXT($U959,"dd/mm/aaaa")  &amp; "', "   &amp;
$V959  &amp; ", "   &amp;
$X959  &amp; ", "   &amp;
$Z959  &amp; ", "   &amp;
IF($AB959 &lt;&gt; "", $AB959, "NULL")  &amp; ", "   &amp;
$AK959  &amp; ");"</f>
        <v>#REF!</v>
      </c>
    </row>
    <row r="960" spans="1:38" x14ac:dyDescent="0.2">
      <c r="A960" s="7" cm="1">
        <f t="array" aca="1" ref="A960" ca="1">INDEX(Companies!$A:$A,RANDBETWEEN(2,COUNTA(Companies!$A:$A)),1)</f>
        <v>2</v>
      </c>
      <c r="B960" s="5">
        <f t="shared" si="182"/>
        <v>959</v>
      </c>
      <c r="C960" s="5" t="str" cm="1">
        <f t="array" ref="C960">SHA1HASH($B960)</f>
        <v>bb3612a0cf3e7e69f1be97829008c1c0cf943363</v>
      </c>
      <c r="D960" s="6">
        <f t="shared" ca="1" si="183"/>
        <v>1</v>
      </c>
      <c r="E960" s="7">
        <f ca="1">IF($B960 = 1 + N("Presidente"),
    127,
    IF($B960 = 2 + N("Vice-Presidente"),
        72,
        IF($B960 = 3 + N("Secretária bilíngue"),
            13,
            RANDBETWEEN(5,COUNT(Name!$A:$A) + 1)
        )
    )
)</f>
        <v>242</v>
      </c>
      <c r="F960" s="7" t="str">
        <f ca="1">VLOOKUP($E960,Name!$A:$B,2,FALSE)</f>
        <v>Luisa</v>
      </c>
      <c r="G960" s="7">
        <f ca="1" xml:space="preserve">
IF($B960 = 1,
    0,
    RANDBETWEEN(5,COUNT('Last name'!$A:$A) + 1)
)</f>
        <v>76</v>
      </c>
      <c r="H960" s="7" t="str">
        <f ca="1" xml:space="preserve">
IF($B960 = 1 + N("Presidente"),
    "de Orléans e Bragança",
    VLOOKUP($G960,'Last name'!$A:$B,2,FALSE) &amp; " " &amp; VLOOKUP(RANDBETWEEN(5,COUNT('Last name'!$A:$A) + 1),'Last name'!$A:$B,2,FALSE)
)</f>
        <v>Duarte Marino</v>
      </c>
      <c r="I960" s="7" t="str">
        <f t="shared" ca="1" si="184"/>
        <v>Luisa Duarte Marino</v>
      </c>
      <c r="J960" s="7" t="str" cm="1">
        <f t="array" aca="1" ref="J960" ca="1">SHA1HASH($I960)</f>
        <v>1778696b4b70a23c9ae4c6e0b1ff4295c81a5830</v>
      </c>
      <c r="K960" s="7" cm="1">
        <f t="array" aca="1" ref="K960" ca="1">INDEX(States!$A:$A,M960,1)</f>
        <v>5</v>
      </c>
      <c r="L960" s="7" t="str">
        <f ca="1">VLOOKUP($K960,Countries!$A:$B,2,FALSE)</f>
        <v>Portugal</v>
      </c>
      <c r="M960" s="7" cm="1">
        <f t="array" aca="1" ref="M960" ca="1">INDEX(States!$C:$C,RANDBETWEEN(5,COUNTA(States!$A:$A) + 1),1)</f>
        <v>8</v>
      </c>
      <c r="N960" s="7" t="str">
        <f ca="1">VLOOKUP($M960,States!$C:$D,2,FALSE)</f>
        <v>AveirO</v>
      </c>
      <c r="O960" s="7" t="str">
        <f ca="1">VLOOKUP($E960,Name!$A:$C,3,FALSE)</f>
        <v>F</v>
      </c>
      <c r="P960" s="7" t="str">
        <f ca="1">VLOOKUP($O960,Genders!$B:$C,2,FALSE)</f>
        <v>Female</v>
      </c>
      <c r="Q960" s="7" cm="1">
        <f t="array" aca="1" ref="Q960" ca="1">INDEX('Marital status'!$A:$A,RANDBETWEEN(5,COUNTA('Marital status'!$A:$A) + 1),1)</f>
        <v>6</v>
      </c>
      <c r="R960" s="7" t="str">
        <f ca="1">VLOOKUP($Q960,'Marital status'!$A:$B,2,FALSE)</f>
        <v>DIVORCED</v>
      </c>
      <c r="S960" s="7">
        <f t="shared" ca="1" si="185"/>
        <v>5</v>
      </c>
      <c r="T960" s="7" t="str">
        <f ca="1">VLOOKUP($S960,Ethnicities!$A:$B,2,FALSE)</f>
        <v>ASIAN</v>
      </c>
      <c r="U960" s="8">
        <f t="shared" ca="1" si="186"/>
        <v>33621</v>
      </c>
      <c r="V960" s="6">
        <f t="shared" ca="1" si="187"/>
        <v>7</v>
      </c>
      <c r="W960" s="8" t="str">
        <f ca="1">VLOOKUP($V960,'Background education'!$A:$B,2,FALSE)</f>
        <v>Undergraduate degree</v>
      </c>
      <c r="X960" s="7">
        <f ca="1" xml:space="preserve">
  IF(OR($Z960 = 5, $Z960 = 6, $Z960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960" s="7" t="str">
        <f ca="1">VLOOKUP($X960,Departments!$A:$B,2,FALSE)</f>
        <v>Administration</v>
      </c>
      <c r="Z960" s="6">
        <f t="shared" ca="1" si="188"/>
        <v>9</v>
      </c>
      <c r="AA960" s="7" t="str">
        <f ca="1">VLOOKUP($Z960,Roles!$A:$B,2,FALSE)</f>
        <v>Intern</v>
      </c>
      <c r="AB960" s="6" t="e">
        <f t="shared" ca="1" si="189"/>
        <v>#N/A</v>
      </c>
      <c r="AC960" s="7" t="e">
        <f ca="1" xml:space="preserve">
IF(
  ISNA($AB960),
  NA(),
  VLOOKUP($AB960,Levels!$A:$B,2,FALSE)
)</f>
        <v>#N/A</v>
      </c>
      <c r="AD960" s="8">
        <f t="shared" ca="1" si="190"/>
        <v>40831</v>
      </c>
      <c r="AE960" s="6">
        <f ca="1">RANDBETWEEN(5,COUNTA('Recruitment source'!$A:$A) + 1)</f>
        <v>12</v>
      </c>
      <c r="AF960" s="6" t="str">
        <f ca="1">VLOOKUP($AE960,'Recruitment source'!$A:$B,2,FALSE)</f>
        <v xml:space="preserve"> recommendation of employee</v>
      </c>
      <c r="AG960" s="8" t="e">
        <f t="shared" ca="1" si="191"/>
        <v>#N/A</v>
      </c>
      <c r="AH960" s="6" t="e">
        <f t="shared" ca="1" si="192"/>
        <v>#N/A</v>
      </c>
      <c r="AI960" s="6" t="e">
        <f ca="1" xml:space="preserve">
IF(
  ISNA($AH960),
  NA(),
  VLOOKUP($AH960,'Reasons for dismissal'!$A:$B,2,FALSE)
)</f>
        <v>#N/A</v>
      </c>
      <c r="AJ960" s="6">
        <f t="shared" ca="1" si="193"/>
        <v>5</v>
      </c>
      <c r="AK960" s="1">
        <f t="shared" ca="1" si="194"/>
        <v>1205</v>
      </c>
      <c r="AL9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$A960  &amp; ", "   &amp;
$B960  &amp; ", "   &amp;
$D960  &amp; ", '"  &amp;
$I960  &amp; "', '" &amp;
$O960  &amp; "', "  &amp;
$S960  &amp; ", '"  &amp;
TEXT($U960,"dd/mm/aaaa")  &amp; "', "   &amp;
$V960  &amp; ", "   &amp;
$X960  &amp; ", "   &amp;
$Z960  &amp; ", "   &amp;
IF($AB960 &lt;&gt; "", $AB960, "NULL")  &amp; ", "   &amp;
$AK960  &amp; ");"</f>
        <v>#REF!</v>
      </c>
    </row>
    <row r="961" spans="1:38" x14ac:dyDescent="0.2">
      <c r="A961" s="7" cm="1">
        <f t="array" aca="1" ref="A961" ca="1">INDEX(Companies!$A:$A,RANDBETWEEN(2,COUNTA(Companies!$A:$A)),1)</f>
        <v>2</v>
      </c>
      <c r="B961" s="5">
        <f t="shared" si="182"/>
        <v>960</v>
      </c>
      <c r="C961" s="5" t="str" cm="1">
        <f t="array" ref="C961">SHA1HASH($B961)</f>
        <v>5af8ec20d4b1198738df2967a01b0d7c52246b97</v>
      </c>
      <c r="D961" s="6">
        <f t="shared" ca="1" si="183"/>
        <v>1</v>
      </c>
      <c r="E961" s="7">
        <f ca="1">IF($B961 = 1 + N("Presidente"),
    127,
    IF($B961 = 2 + N("Vice-Presidente"),
        72,
        IF($B961 = 3 + N("Secretária bilíngue"),
            13,
            RANDBETWEEN(5,COUNT(Name!$A:$A) + 1)
        )
    )
)</f>
        <v>334</v>
      </c>
      <c r="F961" s="7" t="str">
        <f ca="1">VLOOKUP($E961,Name!$A:$B,2,FALSE)</f>
        <v>Ryan</v>
      </c>
      <c r="G961" s="7">
        <f ca="1" xml:space="preserve">
IF($B961 = 1,
    0,
    RANDBETWEEN(5,COUNT('Last name'!$A:$A) + 1)
)</f>
        <v>24</v>
      </c>
      <c r="H961" s="7" t="str">
        <f ca="1" xml:space="preserve">
IF($B961 = 1 + N("Presidente"),
    "de Orléans e Bragança",
    VLOOKUP($G961,'Last name'!$A:$B,2,FALSE) &amp; " " &amp; VLOOKUP(RANDBETWEEN(5,COUNT('Last name'!$A:$A) + 1),'Last name'!$A:$B,2,FALSE)
)</f>
        <v>Asvilla Andrioli</v>
      </c>
      <c r="I961" s="7" t="str">
        <f t="shared" ca="1" si="184"/>
        <v>Ryan Asvilla Andrioli</v>
      </c>
      <c r="J961" s="7" t="str" cm="1">
        <f t="array" aca="1" ref="J961" ca="1">SHA1HASH($I961)</f>
        <v>820628bf7db72e2ad62e6f77c1b7f4b9f1472899</v>
      </c>
      <c r="K961" s="7" cm="1">
        <f t="array" aca="1" ref="K961" ca="1">INDEX(States!$A:$A,M961,1)</f>
        <v>5</v>
      </c>
      <c r="L961" s="7" t="str">
        <f ca="1">VLOOKUP($K961,Countries!$A:$B,2,FALSE)</f>
        <v>Portugal</v>
      </c>
      <c r="M961" s="7" cm="1">
        <f t="array" aca="1" ref="M961" ca="1">INDEX(States!$C:$C,RANDBETWEEN(5,COUNTA(States!$A:$A) + 1),1)</f>
        <v>8</v>
      </c>
      <c r="N961" s="7" t="str">
        <f ca="1">VLOOKUP($M961,States!$C:$D,2,FALSE)</f>
        <v>AveirO</v>
      </c>
      <c r="O961" s="7" t="str">
        <f ca="1">VLOOKUP($E961,Name!$A:$C,3,FALSE)</f>
        <v>M</v>
      </c>
      <c r="P961" s="7" t="str">
        <f ca="1">VLOOKUP($O961,Genders!$B:$C,2,FALSE)</f>
        <v>Male</v>
      </c>
      <c r="Q961" s="7" cm="1">
        <f t="array" aca="1" ref="Q961" ca="1">INDEX('Marital status'!$A:$A,RANDBETWEEN(5,COUNTA('Marital status'!$A:$A) + 1),1)</f>
        <v>6</v>
      </c>
      <c r="R961" s="7" t="str">
        <f ca="1">VLOOKUP($Q961,'Marital status'!$A:$B,2,FALSE)</f>
        <v>DIVORCED</v>
      </c>
      <c r="S961" s="7">
        <f t="shared" ca="1" si="185"/>
        <v>5</v>
      </c>
      <c r="T961" s="7" t="str">
        <f ca="1">VLOOKUP($S961,Ethnicities!$A:$B,2,FALSE)</f>
        <v>ASIAN</v>
      </c>
      <c r="U961" s="8">
        <f t="shared" ca="1" si="186"/>
        <v>23968</v>
      </c>
      <c r="V961" s="6">
        <f t="shared" ca="1" si="187"/>
        <v>7</v>
      </c>
      <c r="W961" s="8" t="str">
        <f ca="1">VLOOKUP($V961,'Background education'!$A:$B,2,FALSE)</f>
        <v>Undergraduate degree</v>
      </c>
      <c r="X961" s="7">
        <f ca="1" xml:space="preserve">
  IF(OR($Z961 = 5, $Z961 = 6, $Z961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961" s="7" t="str">
        <f ca="1">VLOOKUP($X961,Departments!$A:$B,2,FALSE)</f>
        <v>Controlling</v>
      </c>
      <c r="Z961" s="6">
        <f t="shared" ca="1" si="188"/>
        <v>11</v>
      </c>
      <c r="AA961" s="7" t="str">
        <f ca="1">VLOOKUP($Z961,Roles!$A:$B,2,FALSE)</f>
        <v>Analyst</v>
      </c>
      <c r="AB961" s="6">
        <f t="shared" ca="1" si="189"/>
        <v>6</v>
      </c>
      <c r="AC961" s="7" t="str">
        <f ca="1" xml:space="preserve">
IF(
  ISNA($AB961),
  NA(),
  VLOOKUP($AB961,Levels!$A:$B,2,FALSE)
)</f>
        <v>Pleno</v>
      </c>
      <c r="AD961" s="8">
        <f t="shared" ca="1" si="190"/>
        <v>41510</v>
      </c>
      <c r="AE961" s="6">
        <f ca="1">RANDBETWEEN(5,COUNTA('Recruitment source'!$A:$A) + 1)</f>
        <v>6</v>
      </c>
      <c r="AF961" s="6" t="str">
        <f ca="1">VLOOKUP($AE961,'Recruitment source'!$A:$B,2,FALSE)</f>
        <v>Learn4Good</v>
      </c>
      <c r="AG961" s="8" t="e">
        <f t="shared" ca="1" si="191"/>
        <v>#N/A</v>
      </c>
      <c r="AH961" s="6" t="e">
        <f t="shared" ca="1" si="192"/>
        <v>#N/A</v>
      </c>
      <c r="AI961" s="6" t="e">
        <f ca="1" xml:space="preserve">
IF(
  ISNA($AH961),
  NA(),
  VLOOKUP($AH961,'Reasons for dismissal'!$A:$B,2,FALSE)
)</f>
        <v>#N/A</v>
      </c>
      <c r="AJ961" s="6">
        <f t="shared" ca="1" si="193"/>
        <v>5</v>
      </c>
      <c r="AK961" s="1">
        <f t="shared" ca="1" si="194"/>
        <v>2500</v>
      </c>
      <c r="AL9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$A961  &amp; ", "   &amp;
$B961  &amp; ", "   &amp;
$D961  &amp; ", '"  &amp;
$I961  &amp; "', '" &amp;
$O961  &amp; "', "  &amp;
$S961  &amp; ", '"  &amp;
TEXT($U961,"dd/mm/aaaa")  &amp; "', "   &amp;
$V961  &amp; ", "   &amp;
$X961  &amp; ", "   &amp;
$Z961  &amp; ", "   &amp;
IF($AB961 &lt;&gt; "", $AB961, "NULL")  &amp; ", "   &amp;
$AK961  &amp; ");"</f>
        <v>#REF!</v>
      </c>
    </row>
    <row r="962" spans="1:38" x14ac:dyDescent="0.2">
      <c r="A962" s="7" cm="1">
        <f t="array" aca="1" ref="A962" ca="1">INDEX(Companies!$A:$A,RANDBETWEEN(2,COUNTA(Companies!$A:$A)),1)</f>
        <v>2</v>
      </c>
      <c r="B962" s="5">
        <f t="shared" si="182"/>
        <v>961</v>
      </c>
      <c r="C962" s="5" t="str" cm="1">
        <f t="array" ref="C962">SHA1HASH($B962)</f>
        <v>1f37ad2bad2f9295271415eea34a6cb99a79575b</v>
      </c>
      <c r="D962" s="6">
        <f t="shared" ca="1" si="183"/>
        <v>1</v>
      </c>
      <c r="E962" s="7">
        <f ca="1">IF($B962 = 1 + N("Presidente"),
    127,
    IF($B962 = 2 + N("Vice-Presidente"),
        72,
        IF($B962 = 3 + N("Secretária bilíngue"),
            13,
            RANDBETWEEN(5,COUNT(Name!$A:$A) + 1)
        )
    )
)</f>
        <v>27</v>
      </c>
      <c r="F962" s="7" t="str">
        <f ca="1">VLOOKUP($E962,Name!$A:$B,2,FALSE)</f>
        <v>Ana Carolina</v>
      </c>
      <c r="G962" s="7">
        <f ca="1" xml:space="preserve">
IF($B962 = 1,
    0,
    RANDBETWEEN(5,COUNT('Last name'!$A:$A) + 1)
)</f>
        <v>73</v>
      </c>
      <c r="H962" s="7" t="str">
        <f ca="1" xml:space="preserve">
IF($B962 = 1 + N("Presidente"),
    "de Orléans e Bragança",
    VLOOKUP($G962,'Last name'!$A:$B,2,FALSE) &amp; " " &amp; VLOOKUP(RANDBETWEEN(5,COUNT('Last name'!$A:$A) + 1),'Last name'!$A:$B,2,FALSE)
)</f>
        <v>de Oliveira Mello</v>
      </c>
      <c r="I962" s="7" t="str">
        <f t="shared" ca="1" si="184"/>
        <v>Ana Carolina de Oliveira Mello</v>
      </c>
      <c r="J962" s="7" t="str" cm="1">
        <f t="array" aca="1" ref="J962" ca="1">SHA1HASH($I962)</f>
        <v>5cfe41074ded899aa554144286a75d2a10032456</v>
      </c>
      <c r="K962" s="7" cm="1">
        <f t="array" aca="1" ref="K962" ca="1">INDEX(States!$A:$A,M962,1)</f>
        <v>5</v>
      </c>
      <c r="L962" s="7" t="str">
        <f ca="1">VLOOKUP($K962,Countries!$A:$B,2,FALSE)</f>
        <v>Portugal</v>
      </c>
      <c r="M962" s="7" cm="1">
        <f t="array" aca="1" ref="M962" ca="1">INDEX(States!$C:$C,RANDBETWEEN(5,COUNTA(States!$A:$A) + 1),1)</f>
        <v>20</v>
      </c>
      <c r="N962" s="7" t="str">
        <f ca="1">VLOOKUP($M962,States!$C:$D,2,FALSE)</f>
        <v>Portalegre</v>
      </c>
      <c r="O962" s="7" t="str">
        <f ca="1">VLOOKUP($E962,Name!$A:$C,3,FALSE)</f>
        <v>F</v>
      </c>
      <c r="P962" s="7" t="str">
        <f ca="1">VLOOKUP($O962,Genders!$B:$C,2,FALSE)</f>
        <v>Female</v>
      </c>
      <c r="Q962" s="7" cm="1">
        <f t="array" aca="1" ref="Q962" ca="1">INDEX('Marital status'!$A:$A,RANDBETWEEN(5,COUNTA('Marital status'!$A:$A) + 1),1)</f>
        <v>6</v>
      </c>
      <c r="R962" s="7" t="str">
        <f ca="1">VLOOKUP($Q962,'Marital status'!$A:$B,2,FALSE)</f>
        <v>DIVORCED</v>
      </c>
      <c r="S962" s="7">
        <f t="shared" ca="1" si="185"/>
        <v>5</v>
      </c>
      <c r="T962" s="7" t="str">
        <f ca="1">VLOOKUP($S962,Ethnicities!$A:$B,2,FALSE)</f>
        <v>ASIAN</v>
      </c>
      <c r="U962" s="8">
        <f t="shared" ca="1" si="186"/>
        <v>24891</v>
      </c>
      <c r="V962" s="6">
        <f t="shared" ca="1" si="187"/>
        <v>7</v>
      </c>
      <c r="W962" s="8" t="str">
        <f ca="1">VLOOKUP($V962,'Background education'!$A:$B,2,FALSE)</f>
        <v>Undergraduate degree</v>
      </c>
      <c r="X962" s="7">
        <f ca="1" xml:space="preserve">
  IF(OR($Z962 = 5, $Z962 = 6, $Z962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962" s="7" t="str">
        <f ca="1">VLOOKUP($X962,Departments!$A:$B,2,FALSE)</f>
        <v xml:space="preserve"> Commercial</v>
      </c>
      <c r="Z962" s="6">
        <f t="shared" ca="1" si="188"/>
        <v>10</v>
      </c>
      <c r="AA962" s="7" t="str">
        <f ca="1">VLOOKUP($Z962,Roles!$A:$B,2,FALSE)</f>
        <v>Trainee</v>
      </c>
      <c r="AB962" s="6" t="e">
        <f t="shared" ca="1" si="189"/>
        <v>#N/A</v>
      </c>
      <c r="AC962" s="7" t="e">
        <f ca="1" xml:space="preserve">
IF(
  ISNA($AB962),
  NA(),
  VLOOKUP($AB962,Levels!$A:$B,2,FALSE)
)</f>
        <v>#N/A</v>
      </c>
      <c r="AD962" s="8">
        <f t="shared" ca="1" si="190"/>
        <v>44682</v>
      </c>
      <c r="AE962" s="6">
        <f ca="1">RANDBETWEEN(5,COUNTA('Recruitment source'!$A:$A) + 1)</f>
        <v>9</v>
      </c>
      <c r="AF962" s="6" t="str">
        <f ca="1">VLOOKUP($AE962,'Recruitment source'!$A:$B,2,FALSE)</f>
        <v>Empregos Online</v>
      </c>
      <c r="AG962" s="8" t="e">
        <f t="shared" ca="1" si="191"/>
        <v>#N/A</v>
      </c>
      <c r="AH962" s="6" t="e">
        <f t="shared" ca="1" si="192"/>
        <v>#N/A</v>
      </c>
      <c r="AI962" s="6" t="e">
        <f ca="1" xml:space="preserve">
IF(
  ISNA($AH962),
  NA(),
  VLOOKUP($AH962,'Reasons for dismissal'!$A:$B,2,FALSE)
)</f>
        <v>#N/A</v>
      </c>
      <c r="AJ962" s="6">
        <f t="shared" ca="1" si="193"/>
        <v>5</v>
      </c>
      <c r="AK962" s="1">
        <f t="shared" ca="1" si="194"/>
        <v>1385</v>
      </c>
      <c r="AL9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$A962  &amp; ", "   &amp;
$B962  &amp; ", "   &amp;
$D962  &amp; ", '"  &amp;
$I962  &amp; "', '" &amp;
$O962  &amp; "', "  &amp;
$S962  &amp; ", '"  &amp;
TEXT($U962,"dd/mm/aaaa")  &amp; "', "   &amp;
$V962  &amp; ", "   &amp;
$X962  &amp; ", "   &amp;
$Z962  &amp; ", "   &amp;
IF($AB962 &lt;&gt; "", $AB962, "NULL")  &amp; ", "   &amp;
$AK962  &amp; ");"</f>
        <v>#REF!</v>
      </c>
    </row>
    <row r="963" spans="1:38" x14ac:dyDescent="0.2">
      <c r="A963" s="7" cm="1">
        <f t="array" aca="1" ref="A963" ca="1">INDEX(Companies!$A:$A,RANDBETWEEN(2,COUNTA(Companies!$A:$A)),1)</f>
        <v>2</v>
      </c>
      <c r="B963" s="5">
        <f t="shared" ref="B963:B1026" si="195">ROW() - 1</f>
        <v>962</v>
      </c>
      <c r="C963" s="5" t="str" cm="1">
        <f t="array" ref="C963">SHA1HASH($B963)</f>
        <v>89c48c47268eee4dcf7c4d1629c9876f49285cfb</v>
      </c>
      <c r="D963" s="6">
        <f t="shared" ref="D963:D1026" ca="1" si="196">IF(ISNA($AG963),1,0)</f>
        <v>1</v>
      </c>
      <c r="E963" s="7">
        <f ca="1">IF($B963 = 1 + N("Presidente"),
    127,
    IF($B963 = 2 + N("Vice-Presidente"),
        72,
        IF($B963 = 3 + N("Secretária bilíngue"),
            13,
            RANDBETWEEN(5,COUNT(Name!$A:$A) + 1)
        )
    )
)</f>
        <v>357</v>
      </c>
      <c r="F963" s="7" t="str">
        <f ca="1">VLOOKUP($E963,Name!$A:$B,2,FALSE)</f>
        <v>Vinicios</v>
      </c>
      <c r="G963" s="7">
        <f ca="1" xml:space="preserve">
IF($B963 = 1,
    0,
    RANDBETWEEN(5,COUNT('Last name'!$A:$A) + 1)
)</f>
        <v>96</v>
      </c>
      <c r="H963" s="7" t="str">
        <f ca="1" xml:space="preserve">
IF($B963 = 1 + N("Presidente"),
    "de Orléans e Bragança",
    VLOOKUP($G963,'Last name'!$A:$B,2,FALSE) &amp; " " &amp; VLOOKUP(RANDBETWEEN(5,COUNT('Last name'!$A:$A) + 1),'Last name'!$A:$B,2,FALSE)
)</f>
        <v>Gallo Madureira</v>
      </c>
      <c r="I963" s="7" t="str">
        <f t="shared" ref="I963:I1026" ca="1" si="197">$F963 &amp; " " &amp; $H963</f>
        <v>Vinicios Gallo Madureira</v>
      </c>
      <c r="J963" s="7" t="str" cm="1">
        <f t="array" aca="1" ref="J963" ca="1">SHA1HASH($I963)</f>
        <v>fb1d3e37fc5eeda746c0a017a3e65e7adb93185a</v>
      </c>
      <c r="K963" s="7" cm="1">
        <f t="array" aca="1" ref="K963" ca="1">INDEX(States!$A:$A,M963,1)</f>
        <v>5</v>
      </c>
      <c r="L963" s="7" t="str">
        <f ca="1">VLOOKUP($K963,Countries!$A:$B,2,FALSE)</f>
        <v>Portugal</v>
      </c>
      <c r="M963" s="7" cm="1">
        <f t="array" aca="1" ref="M963" ca="1">INDEX(States!$C:$C,RANDBETWEEN(5,COUNTA(States!$A:$A) + 1),1)</f>
        <v>11</v>
      </c>
      <c r="N963" s="7" t="str">
        <f ca="1">VLOOKUP($M963,States!$C:$D,2,FALSE)</f>
        <v>Santarém</v>
      </c>
      <c r="O963" s="7" t="str">
        <f ca="1">VLOOKUP($E963,Name!$A:$C,3,FALSE)</f>
        <v>M</v>
      </c>
      <c r="P963" s="7" t="str">
        <f ca="1">VLOOKUP($O963,Genders!$B:$C,2,FALSE)</f>
        <v>Male</v>
      </c>
      <c r="Q963" s="7" cm="1">
        <f t="array" aca="1" ref="Q963" ca="1">INDEX('Marital status'!$A:$A,RANDBETWEEN(5,COUNTA('Marital status'!$A:$A) + 1),1)</f>
        <v>6</v>
      </c>
      <c r="R963" s="7" t="str">
        <f ca="1">VLOOKUP($Q963,'Marital status'!$A:$B,2,FALSE)</f>
        <v>DIVORCED</v>
      </c>
      <c r="S963" s="7">
        <f t="shared" ref="S963:S1026" ca="1" si="198" xml:space="preserve">
IF(AND($Z963 &gt;= 5, $Z963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963" s="7" t="str">
        <f ca="1">VLOOKUP($S963,Ethnicities!$A:$B,2,FALSE)</f>
        <v>ASIAN</v>
      </c>
      <c r="U963" s="8">
        <f t="shared" ref="U963:U1026" ca="1" si="199" xml:space="preserve">
IF($Z963 = 5 + N("CEO"),
    TODAY() - 16340,
    IF($Z963 = 8 + N("Secretary"),
        RANDBETWEEN(TODAY() - 12418.5, TODAY()-6574.5),
        IF(OR($Z963 = 7, $Z963 = 14),
            RANDBETWEEN(TODAY() - 16071, TODAY() - 8766),
            IF(OR($Z963 = 13, $Z963 = 12, $Z963 = 11),
                RANDBETWEEN(TODAY() - 27393.75, TODAY() - 12783.75),
                RANDBETWEEN(TODAY() - 27393.75, TODAY()-10957.5)
            )
        )
    )
)</f>
        <v>29292</v>
      </c>
      <c r="V963" s="6">
        <f t="shared" ref="V963:V1026" ca="1" si="200" xml:space="preserve">
IF(OR($Z963 = 5, $Z963 = 6) + N("Se for presidente ou vice-presidente"),
    10 + N("Doutor"),
    IF($Z963 = 7 + N("Se for diretor"),
        RANDBETWEEN(8,10) + N("Graduate school or Master’s degree or Doctorate"),
        IF($Z963 = 14 + N("If a manager"),
            RANDBETWEEN(7,9),
            IF(OR($Z963 = 13, $Z963 = 12, $Z963 = 11) + N("If coordinator or specialist or analyst"),
                RANDBETWEEN(7,8),
                7
            )
        )
    )
)</f>
        <v>8</v>
      </c>
      <c r="W963" s="8" t="str">
        <f ca="1">VLOOKUP($V963,'Background education'!$A:$B,2,FALSE)</f>
        <v>Graduate school</v>
      </c>
      <c r="X963" s="7">
        <f ca="1" xml:space="preserve">
  IF(OR($Z963 = 5, $Z963 = 6, $Z963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963" s="7" t="str">
        <f ca="1">VLOOKUP($X963,Departments!$A:$B,2,FALSE)</f>
        <v>Operations</v>
      </c>
      <c r="Z963" s="6">
        <f t="shared" ref="Z963:Z1026" ca="1" si="201" xml:space="preserve">
IF($B963 = 1 + N("Se matrícula for 1"),
  5 + N("Presidente"),
  IF($B963 = 2 + N("Se matrícula for 2"),
    6 + N("Vice-presidente"),
    IF($B963 = 3 + N("Se matrícula for 3"),
      8 + N("Secretária bilíngue"),
      IF(AND($B963 &gt;= 4, $B963 &lt;=14),
        7 + N("Diretor"),
        IF(AND($B963 &gt;= 15, $B963 &lt;= 25),
          14 + N("Manager"),
          IF(AND($B963 &gt;= 26, $B963 &lt;= 36),
            13 + N("Coordinador"),
            IF(AND($B963 &gt;= 37, $B963 &lt;= 47),
              12 + N("Especialista"),
                IF(MOD($B963,2) = 0,
                  11 + N("Analista"),
                  RANDBETWEEN(9,10) + N("Estagiário ou Trainee")
                )
            )
          )
        )
      )
    )
  )
)</f>
        <v>11</v>
      </c>
      <c r="AA963" s="7" t="str">
        <f ca="1">VLOOKUP($Z963,Roles!$A:$B,2,FALSE)</f>
        <v>Analyst</v>
      </c>
      <c r="AB963" s="6">
        <f t="shared" ref="AB963:AB1026" ca="1" si="202" xml:space="preserve">
IF($Z963 = 11 + N("Analyst"),
    RANDBETWEEN(5, 7) + N("Jr, Pleno, Sr"),
    NA()
)</f>
        <v>5</v>
      </c>
      <c r="AC963" s="7" t="str">
        <f ca="1" xml:space="preserve">
IF(
  ISNA($AB963),
  NA(),
  VLOOKUP($AB963,Levels!$A:$B,2,FALSE)
)</f>
        <v>Junior</v>
      </c>
      <c r="AD963" s="8">
        <f t="shared" ref="AD963:AD1026" ca="1" si="203" xml:space="preserve">
IF(
  OR(
    $Z963=5,$Z963=6,$Z963=7,$Z963=8,$Z963=14
  ),
  36161,
  IF(
     (
      (TODAY() - $U963) / 365
     ) &lt; 19,
      TODAY(),
      RANDBETWEEN(36161,TODAY())
  )
)</f>
        <v>39161</v>
      </c>
      <c r="AE963" s="6">
        <f ca="1">RANDBETWEEN(5,COUNTA('Recruitment source'!$A:$A) + 1)</f>
        <v>14</v>
      </c>
      <c r="AF963" s="6" t="str">
        <f ca="1">VLOOKUP($AE963,'Recruitment source'!$A:$B,2,FALSE)</f>
        <v>LinkedIn</v>
      </c>
      <c r="AG963" s="8" t="e">
        <f t="shared" ref="AG963:AG1026" ca="1" si="204" xml:space="preserve">
IF(MOD(
     ROW(),111
   )=0,
   RANDBETWEEN($AD963 + 1,TODAY() - 1),NA()
)</f>
        <v>#N/A</v>
      </c>
      <c r="AH963" s="6" t="e">
        <f t="shared" ref="AH963:AH1026" ca="1" si="205" xml:space="preserve">
IF(
  ISNA(AG963),
  NA(),
  RANDBETWEEN(5,IF($O963="F",13,12))
)</f>
        <v>#N/A</v>
      </c>
      <c r="AI963" s="6" t="e">
        <f ca="1" xml:space="preserve">
IF(
  ISNA($AH963),
  NA(),
  VLOOKUP($AH963,'Reasons for dismissal'!$A:$B,2,FALSE)
)</f>
        <v>#N/A</v>
      </c>
      <c r="AJ963" s="6">
        <f t="shared" ref="AJ963:AJ1026" ca="1" si="206" xml:space="preserve">
IF(
 ISNA($AG963),
 IF(
   $Z963=5,
   5,
   IF(
     OR($Z963=6,$Z963=7,$Z963=14,8),
     RANDBETWEEN(4,5),
     IF(
       OR($Z963=12,$Z963=13),
       RANDBETWEEN(3,5),
       RANDBETWEEN(1,5)
     )
   )
 ),
 RANDBETWEEN(1,3)
)</f>
        <v>4</v>
      </c>
      <c r="AK963" s="1">
        <f t="shared" ref="AK963:AK1026" ca="1" si="207" xml:space="preserve">
IF($Z963 = 5 + N("Presidente"),
    27000,
    IF($Z963 = 6 + N("Vice-presidente"),
        23000,
        IF(OR($Z963 = 8, $Z963= 13, $Z963 = 12) + N("Secretária bilíngue ou coordenador ou especialista"),
            8000,
            IF($Z963 = 7 + N("Diretor"),
                15000,
                IF($Z963 = 14 + N("Gerente"),
                    12000,
                    IF($Z963 = 9 + N("Estagiário"),
                        705,
                        IF($Z963 = 10 + N("Trainee"),
                            805,
                            IF($Z963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IF($V963 = 7,
  500,
  IF($V963 = 8,
    1000,
    IF($V963 = 9,
      1500,
      IF($V963 = 10,
        2000,
        0
      )
    )
  )
)
+
N("Adicional no salário por área")
+
IF($X963 = 14 + N("Tecnologia da Informação"),
  120,
  IF($X963 = 16 + N("Vendas"),
    110,
    IF($X963 = 15 + N("Jurídico"),
      100,
      IF(OR($X963 = 8, $X963 = 9, $X963 = 11) + N("Recursos humanos ou comercial ou comunicação e marketing"),
        80,
        0
      )
    )
  )
)
+
N("Adicionando pegadinha")
+
IF(AND($X963 = 16, $V963 = 9, $Z963 = 11) + N("Se for de vendas, com mestrado, analista sênior"),
  IF($S963 = 5,
    100,
    0
  )
  +
  IF($O963 = "M",
    200,
    0
  ),
  0
)</f>
        <v>3000</v>
      </c>
      <c r="AL9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$A963  &amp; ", "   &amp;
$B963  &amp; ", "   &amp;
$D963  &amp; ", '"  &amp;
$I963  &amp; "', '" &amp;
$O963  &amp; "', "  &amp;
$S963  &amp; ", '"  &amp;
TEXT($U963,"dd/mm/aaaa")  &amp; "', "   &amp;
$V963  &amp; ", "   &amp;
$X963  &amp; ", "   &amp;
$Z963  &amp; ", "   &amp;
IF($AB963 &lt;&gt; "", $AB963, "NULL")  &amp; ", "   &amp;
$AK963  &amp; ");"</f>
        <v>#REF!</v>
      </c>
    </row>
    <row r="964" spans="1:38" x14ac:dyDescent="0.2">
      <c r="A964" s="7" cm="1">
        <f t="array" aca="1" ref="A964" ca="1">INDEX(Companies!$A:$A,RANDBETWEEN(2,COUNTA(Companies!$A:$A)),1)</f>
        <v>2</v>
      </c>
      <c r="B964" s="5">
        <f t="shared" si="195"/>
        <v>963</v>
      </c>
      <c r="C964" s="5" t="str" cm="1">
        <f t="array" ref="C964">SHA1HASH($B964)</f>
        <v>4b1a62d54f5d635ceffa0118244d63e07779e04a</v>
      </c>
      <c r="D964" s="6">
        <f t="shared" ca="1" si="196"/>
        <v>1</v>
      </c>
      <c r="E964" s="7">
        <f ca="1">IF($B964 = 1 + N("Presidente"),
    127,
    IF($B964 = 2 + N("Vice-Presidente"),
        72,
        IF($B964 = 3 + N("Secretária bilíngue"),
            13,
            RANDBETWEEN(5,COUNT(Name!$A:$A) + 1)
        )
    )
)</f>
        <v>283</v>
      </c>
      <c r="F964" s="7" t="str">
        <f ca="1">VLOOKUP($E964,Name!$A:$B,2,FALSE)</f>
        <v>Marta</v>
      </c>
      <c r="G964" s="7">
        <f ca="1" xml:space="preserve">
IF($B964 = 1,
    0,
    RANDBETWEEN(5,COUNT('Last name'!$A:$A) + 1)
)</f>
        <v>140</v>
      </c>
      <c r="H964" s="7" t="str">
        <f ca="1" xml:space="preserve">
IF($B964 = 1 + N("Presidente"),
    "de Orléans e Bragança",
    VLOOKUP($G964,'Last name'!$A:$B,2,FALSE) &amp; " " &amp; VLOOKUP(RANDBETWEEN(5,COUNT('Last name'!$A:$A) + 1),'Last name'!$A:$B,2,FALSE)
)</f>
        <v>Negreiros Costatini</v>
      </c>
      <c r="I964" s="7" t="str">
        <f t="shared" ca="1" si="197"/>
        <v>Marta Negreiros Costatini</v>
      </c>
      <c r="J964" s="7" t="str" cm="1">
        <f t="array" aca="1" ref="J964" ca="1">SHA1HASH($I964)</f>
        <v>ece4ef50c1ffdc184dde5e65c3c58e5ae85113e4</v>
      </c>
      <c r="K964" s="7" cm="1">
        <f t="array" aca="1" ref="K964" ca="1">INDEX(States!$A:$A,M964,1)</f>
        <v>5</v>
      </c>
      <c r="L964" s="7" t="str">
        <f ca="1">VLOOKUP($K964,Countries!$A:$B,2,FALSE)</f>
        <v>Portugal</v>
      </c>
      <c r="M964" s="7" cm="1">
        <f t="array" aca="1" ref="M964" ca="1">INDEX(States!$C:$C,RANDBETWEEN(5,COUNTA(States!$A:$A) + 1),1)</f>
        <v>24</v>
      </c>
      <c r="N964" s="7" t="str">
        <f ca="1">VLOOKUP($M964,States!$C:$D,2,FALSE)</f>
        <v>Brangança</v>
      </c>
      <c r="O964" s="7" t="str">
        <f ca="1">VLOOKUP($E964,Name!$A:$C,3,FALSE)</f>
        <v>F</v>
      </c>
      <c r="P964" s="7" t="str">
        <f ca="1">VLOOKUP($O964,Genders!$B:$C,2,FALSE)</f>
        <v>Female</v>
      </c>
      <c r="Q964" s="7" cm="1">
        <f t="array" aca="1" ref="Q964" ca="1">INDEX('Marital status'!$A:$A,RANDBETWEEN(5,COUNTA('Marital status'!$A:$A) + 1),1)</f>
        <v>0</v>
      </c>
      <c r="R964" s="7" t="e">
        <f ca="1">VLOOKUP($Q964,'Marital status'!$A:$B,2,FALSE)</f>
        <v>#N/A</v>
      </c>
      <c r="S964" s="7">
        <f t="shared" ca="1" si="198"/>
        <v>5</v>
      </c>
      <c r="T964" s="7" t="str">
        <f ca="1">VLOOKUP($S964,Ethnicities!$A:$B,2,FALSE)</f>
        <v>ASIAN</v>
      </c>
      <c r="U964" s="8">
        <f t="shared" ca="1" si="199"/>
        <v>31927</v>
      </c>
      <c r="V964" s="6">
        <f t="shared" ca="1" si="200"/>
        <v>7</v>
      </c>
      <c r="W964" s="8" t="str">
        <f ca="1">VLOOKUP($V964,'Background education'!$A:$B,2,FALSE)</f>
        <v>Undergraduate degree</v>
      </c>
      <c r="X964" s="7">
        <f ca="1" xml:space="preserve">
  IF(OR($Z964 = 5, $Z964 = 6, $Z964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964" s="7" t="str">
        <f ca="1">VLOOKUP($X964,Departments!$A:$B,2,FALSE)</f>
        <v>Controlling</v>
      </c>
      <c r="Z964" s="6">
        <f t="shared" ca="1" si="201"/>
        <v>9</v>
      </c>
      <c r="AA964" s="7" t="str">
        <f ca="1">VLOOKUP($Z964,Roles!$A:$B,2,FALSE)</f>
        <v>Intern</v>
      </c>
      <c r="AB964" s="6" t="e">
        <f t="shared" ca="1" si="202"/>
        <v>#N/A</v>
      </c>
      <c r="AC964" s="7" t="e">
        <f ca="1" xml:space="preserve">
IF(
  ISNA($AB964),
  NA(),
  VLOOKUP($AB964,Levels!$A:$B,2,FALSE)
)</f>
        <v>#N/A</v>
      </c>
      <c r="AD964" s="8">
        <f t="shared" ca="1" si="203"/>
        <v>39767</v>
      </c>
      <c r="AE964" s="6">
        <f ca="1">RANDBETWEEN(5,COUNTA('Recruitment source'!$A:$A) + 1)</f>
        <v>5</v>
      </c>
      <c r="AF964" s="6" t="str">
        <f ca="1">VLOOKUP($AE964,'Recruitment source'!$A:$B,2,FALSE)</f>
        <v>Indeed</v>
      </c>
      <c r="AG964" s="8" t="e">
        <f t="shared" ca="1" si="204"/>
        <v>#N/A</v>
      </c>
      <c r="AH964" s="6" t="e">
        <f t="shared" ca="1" si="205"/>
        <v>#N/A</v>
      </c>
      <c r="AI964" s="6" t="e">
        <f ca="1" xml:space="preserve">
IF(
  ISNA($AH964),
  NA(),
  VLOOKUP($AH964,'Reasons for dismissal'!$A:$B,2,FALSE)
)</f>
        <v>#N/A</v>
      </c>
      <c r="AJ964" s="6">
        <f t="shared" ca="1" si="206"/>
        <v>4</v>
      </c>
      <c r="AK964" s="1">
        <f t="shared" ca="1" si="207"/>
        <v>1205</v>
      </c>
      <c r="AL9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$A964  &amp; ", "   &amp;
$B964  &amp; ", "   &amp;
$D964  &amp; ", '"  &amp;
$I964  &amp; "', '" &amp;
$O964  &amp; "', "  &amp;
$S964  &amp; ", '"  &amp;
TEXT($U964,"dd/mm/aaaa")  &amp; "', "   &amp;
$V964  &amp; ", "   &amp;
$X964  &amp; ", "   &amp;
$Z964  &amp; ", "   &amp;
IF($AB964 &lt;&gt; "", $AB964, "NULL")  &amp; ", "   &amp;
$AK964  &amp; ");"</f>
        <v>#REF!</v>
      </c>
    </row>
    <row r="965" spans="1:38" x14ac:dyDescent="0.2">
      <c r="A965" s="7" cm="1">
        <f t="array" aca="1" ref="A965" ca="1">INDEX(Companies!$A:$A,RANDBETWEEN(2,COUNTA(Companies!$A:$A)),1)</f>
        <v>2</v>
      </c>
      <c r="B965" s="5">
        <f t="shared" si="195"/>
        <v>964</v>
      </c>
      <c r="C965" s="5" t="str" cm="1">
        <f t="array" ref="C965">SHA1HASH($B965)</f>
        <v>f03ac204449806e98d4e390480277e6542c95161</v>
      </c>
      <c r="D965" s="6">
        <f t="shared" ca="1" si="196"/>
        <v>1</v>
      </c>
      <c r="E965" s="7">
        <f ca="1">IF($B965 = 1 + N("Presidente"),
    127,
    IF($B965 = 2 + N("Vice-Presidente"),
        72,
        IF($B965 = 3 + N("Secretária bilíngue"),
            13,
            RANDBETWEEN(5,COUNT(Name!$A:$A) + 1)
        )
    )
)</f>
        <v>323</v>
      </c>
      <c r="F965" s="7" t="str">
        <f ca="1">VLOOKUP($E965,Name!$A:$B,2,FALSE)</f>
        <v>Rachel</v>
      </c>
      <c r="G965" s="7">
        <f ca="1" xml:space="preserve">
IF($B965 = 1,
    0,
    RANDBETWEEN(5,COUNT('Last name'!$A:$A) + 1)
)</f>
        <v>54</v>
      </c>
      <c r="H965" s="7" t="str">
        <f ca="1" xml:space="preserve">
IF($B965 = 1 + N("Presidente"),
    "de Orléans e Bragança",
    VLOOKUP($G965,'Last name'!$A:$B,2,FALSE) &amp; " " &amp; VLOOKUP(RANDBETWEEN(5,COUNT('Last name'!$A:$A) + 1),'Last name'!$A:$B,2,FALSE)
)</f>
        <v>Caminha Padrão</v>
      </c>
      <c r="I965" s="7" t="str">
        <f t="shared" ca="1" si="197"/>
        <v>Rachel Caminha Padrão</v>
      </c>
      <c r="J965" s="7" t="str" cm="1">
        <f t="array" aca="1" ref="J965" ca="1">SHA1HASH($I965)</f>
        <v>477b6a35040abbf93ac38a6103a9a4a14e54f67f</v>
      </c>
      <c r="K965" s="7" cm="1">
        <f t="array" aca="1" ref="K965" ca="1">INDEX(States!$A:$A,M965,1)</f>
        <v>5</v>
      </c>
      <c r="L965" s="7" t="str">
        <f ca="1">VLOOKUP($K965,Countries!$A:$B,2,FALSE)</f>
        <v>Portugal</v>
      </c>
      <c r="M965" s="7" cm="1">
        <f t="array" aca="1" ref="M965" ca="1">INDEX(States!$C:$C,RANDBETWEEN(5,COUNTA(States!$A:$A) + 1),1)</f>
        <v>8</v>
      </c>
      <c r="N965" s="7" t="str">
        <f ca="1">VLOOKUP($M965,States!$C:$D,2,FALSE)</f>
        <v>AveirO</v>
      </c>
      <c r="O965" s="7" t="str">
        <f ca="1">VLOOKUP($E965,Name!$A:$C,3,FALSE)</f>
        <v>F</v>
      </c>
      <c r="P965" s="7" t="str">
        <f ca="1">VLOOKUP($O965,Genders!$B:$C,2,FALSE)</f>
        <v>Female</v>
      </c>
      <c r="Q965" s="7" cm="1">
        <f t="array" aca="1" ref="Q965" ca="1">INDEX('Marital status'!$A:$A,RANDBETWEEN(5,COUNTA('Marital status'!$A:$A) + 1),1)</f>
        <v>5</v>
      </c>
      <c r="R965" s="7" t="str">
        <f ca="1">VLOOKUP($Q965,'Marital status'!$A:$B,2,FALSE)</f>
        <v xml:space="preserve"> Separated </v>
      </c>
      <c r="S965" s="7">
        <f t="shared" ca="1" si="198"/>
        <v>5</v>
      </c>
      <c r="T965" s="7" t="str">
        <f ca="1">VLOOKUP($S965,Ethnicities!$A:$B,2,FALSE)</f>
        <v>ASIAN</v>
      </c>
      <c r="U965" s="8">
        <f t="shared" ca="1" si="199"/>
        <v>28578</v>
      </c>
      <c r="V965" s="6">
        <f t="shared" ca="1" si="200"/>
        <v>8</v>
      </c>
      <c r="W965" s="8" t="str">
        <f ca="1">VLOOKUP($V965,'Background education'!$A:$B,2,FALSE)</f>
        <v>Graduate school</v>
      </c>
      <c r="X965" s="7">
        <f ca="1" xml:space="preserve">
  IF(OR($Z965 = 5, $Z965 = 6, $Z965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965" s="7" t="str">
        <f ca="1">VLOOKUP($X965,Departments!$A:$B,2,FALSE)</f>
        <v>Communication &amp; Marketing</v>
      </c>
      <c r="Z965" s="6">
        <f t="shared" ca="1" si="201"/>
        <v>11</v>
      </c>
      <c r="AA965" s="7" t="str">
        <f ca="1">VLOOKUP($Z965,Roles!$A:$B,2,FALSE)</f>
        <v>Analyst</v>
      </c>
      <c r="AB965" s="6">
        <f t="shared" ca="1" si="202"/>
        <v>5</v>
      </c>
      <c r="AC965" s="7" t="str">
        <f ca="1" xml:space="preserve">
IF(
  ISNA($AB965),
  NA(),
  VLOOKUP($AB965,Levels!$A:$B,2,FALSE)
)</f>
        <v>Junior</v>
      </c>
      <c r="AD965" s="8">
        <f t="shared" ca="1" si="203"/>
        <v>38334</v>
      </c>
      <c r="AE965" s="6">
        <f ca="1">RANDBETWEEN(5,COUNTA('Recruitment source'!$A:$A) + 1)</f>
        <v>9</v>
      </c>
      <c r="AF965" s="6" t="str">
        <f ca="1">VLOOKUP($AE965,'Recruitment source'!$A:$B,2,FALSE)</f>
        <v>Empregos Online</v>
      </c>
      <c r="AG965" s="8" t="e">
        <f t="shared" ca="1" si="204"/>
        <v>#N/A</v>
      </c>
      <c r="AH965" s="6" t="e">
        <f t="shared" ca="1" si="205"/>
        <v>#N/A</v>
      </c>
      <c r="AI965" s="6" t="e">
        <f ca="1" xml:space="preserve">
IF(
  ISNA($AH965),
  NA(),
  VLOOKUP($AH965,'Reasons for dismissal'!$A:$B,2,FALSE)
)</f>
        <v>#N/A</v>
      </c>
      <c r="AJ965" s="6">
        <f t="shared" ca="1" si="206"/>
        <v>5</v>
      </c>
      <c r="AK965" s="1">
        <f t="shared" ca="1" si="207"/>
        <v>3080</v>
      </c>
      <c r="AL9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$A965  &amp; ", "   &amp;
$B965  &amp; ", "   &amp;
$D965  &amp; ", '"  &amp;
$I965  &amp; "', '" &amp;
$O965  &amp; "', "  &amp;
$S965  &amp; ", '"  &amp;
TEXT($U965,"dd/mm/aaaa")  &amp; "', "   &amp;
$V965  &amp; ", "   &amp;
$X965  &amp; ", "   &amp;
$Z965  &amp; ", "   &amp;
IF($AB965 &lt;&gt; "", $AB965, "NULL")  &amp; ", "   &amp;
$AK965  &amp; ");"</f>
        <v>#REF!</v>
      </c>
    </row>
    <row r="966" spans="1:38" x14ac:dyDescent="0.2">
      <c r="A966" s="7" cm="1">
        <f t="array" aca="1" ref="A966" ca="1">INDEX(Companies!$A:$A,RANDBETWEEN(2,COUNTA(Companies!$A:$A)),1)</f>
        <v>2</v>
      </c>
      <c r="B966" s="5">
        <f t="shared" si="195"/>
        <v>965</v>
      </c>
      <c r="C966" s="5" t="str" cm="1">
        <f t="array" ref="C966">SHA1HASH($B966)</f>
        <v>ab71032b46410c97eefb49af7d10d8a10796db6a</v>
      </c>
      <c r="D966" s="6">
        <f t="shared" ca="1" si="196"/>
        <v>1</v>
      </c>
      <c r="E966" s="7">
        <f ca="1">IF($B966 = 1 + N("Presidente"),
    127,
    IF($B966 = 2 + N("Vice-Presidente"),
        72,
        IF($B966 = 3 + N("Secretária bilíngue"),
            13,
            RANDBETWEEN(5,COUNT(Name!$A:$A) + 1)
        )
    )
)</f>
        <v>329</v>
      </c>
      <c r="F966" s="7" t="str">
        <f ca="1">VLOOKUP($E966,Name!$A:$B,2,FALSE)</f>
        <v>Rebeca</v>
      </c>
      <c r="G966" s="7">
        <f ca="1" xml:space="preserve">
IF($B966 = 1,
    0,
    RANDBETWEEN(5,COUNT('Last name'!$A:$A) + 1)
)</f>
        <v>64</v>
      </c>
      <c r="H966" s="7" t="str">
        <f ca="1" xml:space="preserve">
IF($B966 = 1 + N("Presidente"),
    "de Orléans e Bragança",
    VLOOKUP($G966,'Last name'!$A:$B,2,FALSE) &amp; " " &amp; VLOOKUP(RANDBETWEEN(5,COUNT('Last name'!$A:$A) + 1),'Last name'!$A:$B,2,FALSE)
)</f>
        <v>Chaves Bactista</v>
      </c>
      <c r="I966" s="7" t="str">
        <f t="shared" ca="1" si="197"/>
        <v>Rebeca Chaves Bactista</v>
      </c>
      <c r="J966" s="7" t="str" cm="1">
        <f t="array" aca="1" ref="J966" ca="1">SHA1HASH($I966)</f>
        <v>3622d4889e27950dde9b71f2599daa1bc17ad658</v>
      </c>
      <c r="K966" s="7" cm="1">
        <f t="array" aca="1" ref="K966" ca="1">INDEX(States!$A:$A,M966,1)</f>
        <v>5</v>
      </c>
      <c r="L966" s="7" t="str">
        <f ca="1">VLOOKUP($K966,Countries!$A:$B,2,FALSE)</f>
        <v>Portugal</v>
      </c>
      <c r="M966" s="7" cm="1">
        <f t="array" aca="1" ref="M966" ca="1">INDEX(States!$C:$C,RANDBETWEEN(5,COUNTA(States!$A:$A) + 1),1)</f>
        <v>11</v>
      </c>
      <c r="N966" s="7" t="str">
        <f ca="1">VLOOKUP($M966,States!$C:$D,2,FALSE)</f>
        <v>Santarém</v>
      </c>
      <c r="O966" s="7" t="str">
        <f ca="1">VLOOKUP($E966,Name!$A:$C,3,FALSE)</f>
        <v>F</v>
      </c>
      <c r="P966" s="7" t="str">
        <f ca="1">VLOOKUP($O966,Genders!$B:$C,2,FALSE)</f>
        <v>Female</v>
      </c>
      <c r="Q966" s="7" cm="1">
        <f t="array" aca="1" ref="Q966" ca="1">INDEX('Marital status'!$A:$A,RANDBETWEEN(5,COUNTA('Marital status'!$A:$A) + 1),1)</f>
        <v>5</v>
      </c>
      <c r="R966" s="7" t="str">
        <f ca="1">VLOOKUP($Q966,'Marital status'!$A:$B,2,FALSE)</f>
        <v xml:space="preserve"> Separated </v>
      </c>
      <c r="S966" s="7">
        <f t="shared" ca="1" si="198"/>
        <v>6</v>
      </c>
      <c r="T966" s="7" t="str">
        <f ca="1">VLOOKUP($S966,Ethnicities!$A:$B,2,FALSE)</f>
        <v xml:space="preserve">  american Indian or Alaska Native</v>
      </c>
      <c r="U966" s="8">
        <f t="shared" ca="1" si="199"/>
        <v>22996</v>
      </c>
      <c r="V966" s="6">
        <f t="shared" ca="1" si="200"/>
        <v>7</v>
      </c>
      <c r="W966" s="8" t="str">
        <f ca="1">VLOOKUP($V966,'Background education'!$A:$B,2,FALSE)</f>
        <v>Undergraduate degree</v>
      </c>
      <c r="X966" s="7">
        <f ca="1" xml:space="preserve">
  IF(OR($Z966 = 5, $Z966 = 6, $Z966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966" s="7" t="str">
        <f ca="1">VLOOKUP($X966,Departments!$A:$B,2,FALSE)</f>
        <v xml:space="preserve"> Commercial</v>
      </c>
      <c r="Z966" s="6">
        <f t="shared" ca="1" si="201"/>
        <v>10</v>
      </c>
      <c r="AA966" s="7" t="str">
        <f ca="1">VLOOKUP($Z966,Roles!$A:$B,2,FALSE)</f>
        <v>Trainee</v>
      </c>
      <c r="AB966" s="6" t="e">
        <f t="shared" ca="1" si="202"/>
        <v>#N/A</v>
      </c>
      <c r="AC966" s="7" t="e">
        <f ca="1" xml:space="preserve">
IF(
  ISNA($AB966),
  NA(),
  VLOOKUP($AB966,Levels!$A:$B,2,FALSE)
)</f>
        <v>#N/A</v>
      </c>
      <c r="AD966" s="8">
        <f t="shared" ca="1" si="203"/>
        <v>38783</v>
      </c>
      <c r="AE966" s="6">
        <f ca="1">RANDBETWEEN(5,COUNTA('Recruitment source'!$A:$A) + 1)</f>
        <v>5</v>
      </c>
      <c r="AF966" s="6" t="str">
        <f ca="1">VLOOKUP($AE966,'Recruitment source'!$A:$B,2,FALSE)</f>
        <v>Indeed</v>
      </c>
      <c r="AG966" s="8" t="e">
        <f t="shared" ca="1" si="204"/>
        <v>#N/A</v>
      </c>
      <c r="AH966" s="6" t="e">
        <f t="shared" ca="1" si="205"/>
        <v>#N/A</v>
      </c>
      <c r="AI966" s="6" t="e">
        <f ca="1" xml:space="preserve">
IF(
  ISNA($AH966),
  NA(),
  VLOOKUP($AH966,'Reasons for dismissal'!$A:$B,2,FALSE)
)</f>
        <v>#N/A</v>
      </c>
      <c r="AJ966" s="6">
        <f t="shared" ca="1" si="206"/>
        <v>4</v>
      </c>
      <c r="AK966" s="1">
        <f t="shared" ca="1" si="207"/>
        <v>1385</v>
      </c>
      <c r="AL9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$A966  &amp; ", "   &amp;
$B966  &amp; ", "   &amp;
$D966  &amp; ", '"  &amp;
$I966  &amp; "', '" &amp;
$O966  &amp; "', "  &amp;
$S966  &amp; ", '"  &amp;
TEXT($U966,"dd/mm/aaaa")  &amp; "', "   &amp;
$V966  &amp; ", "   &amp;
$X966  &amp; ", "   &amp;
$Z966  &amp; ", "   &amp;
IF($AB966 &lt;&gt; "", $AB966, "NULL")  &amp; ", "   &amp;
$AK966  &amp; ");"</f>
        <v>#REF!</v>
      </c>
    </row>
    <row r="967" spans="1:38" x14ac:dyDescent="0.2">
      <c r="A967" s="7" cm="1">
        <f t="array" aca="1" ref="A967" ca="1">INDEX(Companies!$A:$A,RANDBETWEEN(2,COUNTA(Companies!$A:$A)),1)</f>
        <v>2</v>
      </c>
      <c r="B967" s="5">
        <f t="shared" si="195"/>
        <v>966</v>
      </c>
      <c r="C967" s="5" t="str" cm="1">
        <f t="array" ref="C967">SHA1HASH($B967)</f>
        <v>bdf59a109a30762380d851c187b7ec5256d89b72</v>
      </c>
      <c r="D967" s="6">
        <f t="shared" ca="1" si="196"/>
        <v>1</v>
      </c>
      <c r="E967" s="7">
        <f ca="1">IF($B967 = 1 + N("Presidente"),
    127,
    IF($B967 = 2 + N("Vice-Presidente"),
        72,
        IF($B967 = 3 + N("Secretária bilíngue"),
            13,
            RANDBETWEEN(5,COUNT(Name!$A:$A) + 1)
        )
    )
)</f>
        <v>171</v>
      </c>
      <c r="F967" s="7" t="str">
        <f ca="1">VLOOKUP($E967,Name!$A:$B,2,FALSE)</f>
        <v>Íris</v>
      </c>
      <c r="G967" s="7">
        <f ca="1" xml:space="preserve">
IF($B967 = 1,
    0,
    RANDBETWEEN(5,COUNT('Last name'!$A:$A) + 1)
)</f>
        <v>14</v>
      </c>
      <c r="H967" s="7" t="str">
        <f ca="1" xml:space="preserve">
IF($B967 = 1 + N("Presidente"),
    "de Orléans e Bragança",
    VLOOKUP($G967,'Last name'!$A:$B,2,FALSE) &amp; " " &amp; VLOOKUP(RANDBETWEEN(5,COUNT('Last name'!$A:$A) + 1),'Last name'!$A:$B,2,FALSE)
)</f>
        <v>Alves Alvim</v>
      </c>
      <c r="I967" s="7" t="str">
        <f t="shared" ca="1" si="197"/>
        <v>Íris Alves Alvim</v>
      </c>
      <c r="J967" s="7" t="str" cm="1">
        <f t="array" aca="1" ref="J967" ca="1">SHA1HASH($I967)</f>
        <v>c593a0d561a3660e6f703e77c62a514f655f5906</v>
      </c>
      <c r="K967" s="7" cm="1">
        <f t="array" aca="1" ref="K967" ca="1">INDEX(States!$A:$A,M967,1)</f>
        <v>5</v>
      </c>
      <c r="L967" s="7" t="str">
        <f ca="1">VLOOKUP($K967,Countries!$A:$B,2,FALSE)</f>
        <v>Portugal</v>
      </c>
      <c r="M967" s="7" cm="1">
        <f t="array" aca="1" ref="M967" ca="1">INDEX(States!$C:$C,RANDBETWEEN(5,COUNTA(States!$A:$A) + 1),1)</f>
        <v>19</v>
      </c>
      <c r="N967" s="7" t="str">
        <f ca="1">VLOOKUP($M967,States!$C:$D,2,FALSE)</f>
        <v>Beja</v>
      </c>
      <c r="O967" s="7" t="str">
        <f ca="1">VLOOKUP($E967,Name!$A:$C,3,FALSE)</f>
        <v>F</v>
      </c>
      <c r="P967" s="7" t="str">
        <f ca="1">VLOOKUP($O967,Genders!$B:$C,2,FALSE)</f>
        <v>Female</v>
      </c>
      <c r="Q967" s="7" cm="1">
        <f t="array" aca="1" ref="Q967" ca="1">INDEX('Marital status'!$A:$A,RANDBETWEEN(5,COUNTA('Marital status'!$A:$A) + 1),1)</f>
        <v>0</v>
      </c>
      <c r="R967" s="7" t="e">
        <f ca="1">VLOOKUP($Q967,'Marital status'!$A:$B,2,FALSE)</f>
        <v>#N/A</v>
      </c>
      <c r="S967" s="7">
        <f t="shared" ca="1" si="198"/>
        <v>5</v>
      </c>
      <c r="T967" s="7" t="str">
        <f ca="1">VLOOKUP($S967,Ethnicities!$A:$B,2,FALSE)</f>
        <v>ASIAN</v>
      </c>
      <c r="U967" s="8">
        <f t="shared" ca="1" si="199"/>
        <v>22134</v>
      </c>
      <c r="V967" s="6">
        <f t="shared" ca="1" si="200"/>
        <v>8</v>
      </c>
      <c r="W967" s="8" t="str">
        <f ca="1">VLOOKUP($V967,'Background education'!$A:$B,2,FALSE)</f>
        <v>Graduate school</v>
      </c>
      <c r="X967" s="7">
        <f ca="1" xml:space="preserve">
  IF(OR($Z967 = 5, $Z967 = 6, $Z967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967" s="7" t="str">
        <f ca="1">VLOOKUP($X967,Departments!$A:$B,2,FALSE)</f>
        <v xml:space="preserve"> Commercial</v>
      </c>
      <c r="Z967" s="6">
        <f t="shared" ca="1" si="201"/>
        <v>11</v>
      </c>
      <c r="AA967" s="7" t="str">
        <f ca="1">VLOOKUP($Z967,Roles!$A:$B,2,FALSE)</f>
        <v>Analyst</v>
      </c>
      <c r="AB967" s="6">
        <f t="shared" ca="1" si="202"/>
        <v>6</v>
      </c>
      <c r="AC967" s="7" t="str">
        <f ca="1" xml:space="preserve">
IF(
  ISNA($AB967),
  NA(),
  VLOOKUP($AB967,Levels!$A:$B,2,FALSE)
)</f>
        <v>Pleno</v>
      </c>
      <c r="AD967" s="8">
        <f t="shared" ca="1" si="203"/>
        <v>41982</v>
      </c>
      <c r="AE967" s="6">
        <f ca="1">RANDBETWEEN(5,COUNTA('Recruitment source'!$A:$A) + 1)</f>
        <v>8</v>
      </c>
      <c r="AF967" s="6" t="str">
        <f ca="1">VLOOKUP($AE967,'Recruitment source'!$A:$B,2,FALSE)</f>
        <v>Net Empregos</v>
      </c>
      <c r="AG967" s="8" t="e">
        <f t="shared" ca="1" si="204"/>
        <v>#N/A</v>
      </c>
      <c r="AH967" s="6" t="e">
        <f t="shared" ca="1" si="205"/>
        <v>#N/A</v>
      </c>
      <c r="AI967" s="6" t="e">
        <f ca="1" xml:space="preserve">
IF(
  ISNA($AH967),
  NA(),
  VLOOKUP($AH967,'Reasons for dismissal'!$A:$B,2,FALSE)
)</f>
        <v>#N/A</v>
      </c>
      <c r="AJ967" s="6">
        <f t="shared" ca="1" si="206"/>
        <v>4</v>
      </c>
      <c r="AK967" s="1">
        <f t="shared" ca="1" si="207"/>
        <v>3080</v>
      </c>
      <c r="AL9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$A967  &amp; ", "   &amp;
$B967  &amp; ", "   &amp;
$D967  &amp; ", '"  &amp;
$I967  &amp; "', '" &amp;
$O967  &amp; "', "  &amp;
$S967  &amp; ", '"  &amp;
TEXT($U967,"dd/mm/aaaa")  &amp; "', "   &amp;
$V967  &amp; ", "   &amp;
$X967  &amp; ", "   &amp;
$Z967  &amp; ", "   &amp;
IF($AB967 &lt;&gt; "", $AB967, "NULL")  &amp; ", "   &amp;
$AK967  &amp; ");"</f>
        <v>#REF!</v>
      </c>
    </row>
    <row r="968" spans="1:38" x14ac:dyDescent="0.2">
      <c r="A968" s="7" cm="1">
        <f t="array" aca="1" ref="A968" ca="1">INDEX(Companies!$A:$A,RANDBETWEEN(2,COUNTA(Companies!$A:$A)),1)</f>
        <v>2</v>
      </c>
      <c r="B968" s="5">
        <f t="shared" si="195"/>
        <v>967</v>
      </c>
      <c r="C968" s="5" t="str" cm="1">
        <f t="array" ref="C968">SHA1HASH($B968)</f>
        <v>7d5e6660e54fec3122bc54a9fc39dc5c9f1a17a7</v>
      </c>
      <c r="D968" s="6">
        <f t="shared" ca="1" si="196"/>
        <v>1</v>
      </c>
      <c r="E968" s="7">
        <f ca="1">IF($B968 = 1 + N("Presidente"),
    127,
    IF($B968 = 2 + N("Vice-Presidente"),
        72,
        IF($B968 = 3 + N("Secretária bilíngue"),
            13,
            RANDBETWEEN(5,COUNT(Name!$A:$A) + 1)
        )
    )
)</f>
        <v>250</v>
      </c>
      <c r="F968" s="7" t="str">
        <f ca="1">VLOOKUP($E968,Name!$A:$B,2,FALSE)</f>
        <v>Madalena</v>
      </c>
      <c r="G968" s="7">
        <f ca="1" xml:space="preserve">
IF($B968 = 1,
    0,
    RANDBETWEEN(5,COUNT('Last name'!$A:$A) + 1)
)</f>
        <v>41</v>
      </c>
      <c r="H968" s="7" t="str">
        <f ca="1" xml:space="preserve">
IF($B968 = 1 + N("Presidente"),
    "de Orléans e Bragança",
    VLOOKUP($G968,'Last name'!$A:$B,2,FALSE) &amp; " " &amp; VLOOKUP(RANDBETWEEN(5,COUNT('Last name'!$A:$A) + 1),'Last name'!$A:$B,2,FALSE)
)</f>
        <v>Bispo Sá</v>
      </c>
      <c r="I968" s="7" t="str">
        <f t="shared" ca="1" si="197"/>
        <v>Madalena Bispo Sá</v>
      </c>
      <c r="J968" s="7" t="str" cm="1">
        <f t="array" aca="1" ref="J968" ca="1">SHA1HASH($I968)</f>
        <v>d00bb15ada3ba91a68e57cf3428f77c354136439</v>
      </c>
      <c r="K968" s="7" cm="1">
        <f t="array" aca="1" ref="K968" ca="1">INDEX(States!$A:$A,M968,1)</f>
        <v>5</v>
      </c>
      <c r="L968" s="7" t="str">
        <f ca="1">VLOOKUP($K968,Countries!$A:$B,2,FALSE)</f>
        <v>Portugal</v>
      </c>
      <c r="M968" s="7" cm="1">
        <f t="array" aca="1" ref="M968" ca="1">INDEX(States!$C:$C,RANDBETWEEN(5,COUNTA(States!$A:$A) + 1),1)</f>
        <v>13</v>
      </c>
      <c r="N968" s="7" t="str">
        <f ca="1">VLOOKUP($M968,States!$C:$D,2,FALSE)</f>
        <v>Coimbra</v>
      </c>
      <c r="O968" s="7" t="str">
        <f ca="1">VLOOKUP($E968,Name!$A:$C,3,FALSE)</f>
        <v>F</v>
      </c>
      <c r="P968" s="7" t="str">
        <f ca="1">VLOOKUP($O968,Genders!$B:$C,2,FALSE)</f>
        <v>Female</v>
      </c>
      <c r="Q968" s="7" cm="1">
        <f t="array" aca="1" ref="Q968" ca="1">INDEX('Marital status'!$A:$A,RANDBETWEEN(5,COUNTA('Marital status'!$A:$A) + 1),1)</f>
        <v>5</v>
      </c>
      <c r="R968" s="7" t="str">
        <f ca="1">VLOOKUP($Q968,'Marital status'!$A:$B,2,FALSE)</f>
        <v xml:space="preserve"> Separated </v>
      </c>
      <c r="S968" s="7">
        <f t="shared" ca="1" si="198"/>
        <v>7</v>
      </c>
      <c r="T968" s="7" t="str">
        <f ca="1">VLOOKUP($S968,Ethnicities!$A:$B,2,FALSE)</f>
        <v>Native Hawaiian or Other Pacific Islander</v>
      </c>
      <c r="U968" s="8">
        <f t="shared" ca="1" si="199"/>
        <v>33788</v>
      </c>
      <c r="V968" s="6">
        <f t="shared" ca="1" si="200"/>
        <v>7</v>
      </c>
      <c r="W968" s="8" t="str">
        <f ca="1">VLOOKUP($V968,'Background education'!$A:$B,2,FALSE)</f>
        <v>Undergraduate degree</v>
      </c>
      <c r="X968" s="7">
        <f ca="1" xml:space="preserve">
  IF(OR($Z968 = 5, $Z968 = 6, $Z968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968" s="7" t="str">
        <f ca="1">VLOOKUP($X968,Departments!$A:$B,2,FALSE)</f>
        <v>Audit</v>
      </c>
      <c r="Z968" s="6">
        <f t="shared" ca="1" si="201"/>
        <v>10</v>
      </c>
      <c r="AA968" s="7" t="str">
        <f ca="1">VLOOKUP($Z968,Roles!$A:$B,2,FALSE)</f>
        <v>Trainee</v>
      </c>
      <c r="AB968" s="6" t="e">
        <f t="shared" ca="1" si="202"/>
        <v>#N/A</v>
      </c>
      <c r="AC968" s="7" t="e">
        <f ca="1" xml:space="preserve">
IF(
  ISNA($AB968),
  NA(),
  VLOOKUP($AB968,Levels!$A:$B,2,FALSE)
)</f>
        <v>#N/A</v>
      </c>
      <c r="AD968" s="8">
        <f t="shared" ca="1" si="203"/>
        <v>36819</v>
      </c>
      <c r="AE968" s="6">
        <f ca="1">RANDBETWEEN(5,COUNTA('Recruitment source'!$A:$A) + 1)</f>
        <v>15</v>
      </c>
      <c r="AF968" s="6" t="str">
        <f ca="1">VLOOKUP($AE968,'Recruitment source'!$A:$B,2,FALSE)</f>
        <v>Website</v>
      </c>
      <c r="AG968" s="8" t="e">
        <f t="shared" ca="1" si="204"/>
        <v>#N/A</v>
      </c>
      <c r="AH968" s="6" t="e">
        <f t="shared" ca="1" si="205"/>
        <v>#N/A</v>
      </c>
      <c r="AI968" s="6" t="e">
        <f ca="1" xml:space="preserve">
IF(
  ISNA($AH968),
  NA(),
  VLOOKUP($AH968,'Reasons for dismissal'!$A:$B,2,FALSE)
)</f>
        <v>#N/A</v>
      </c>
      <c r="AJ968" s="6">
        <f t="shared" ca="1" si="206"/>
        <v>4</v>
      </c>
      <c r="AK968" s="1">
        <f t="shared" ca="1" si="207"/>
        <v>1305</v>
      </c>
      <c r="AL9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$A968  &amp; ", "   &amp;
$B968  &amp; ", "   &amp;
$D968  &amp; ", '"  &amp;
$I968  &amp; "', '" &amp;
$O968  &amp; "', "  &amp;
$S968  &amp; ", '"  &amp;
TEXT($U968,"dd/mm/aaaa")  &amp; "', "   &amp;
$V968  &amp; ", "   &amp;
$X968  &amp; ", "   &amp;
$Z968  &amp; ", "   &amp;
IF($AB968 &lt;&gt; "", $AB968, "NULL")  &amp; ", "   &amp;
$AK968  &amp; ");"</f>
        <v>#REF!</v>
      </c>
    </row>
    <row r="969" spans="1:38" x14ac:dyDescent="0.2">
      <c r="A969" s="7" cm="1">
        <f t="array" aca="1" ref="A969" ca="1">INDEX(Companies!$A:$A,RANDBETWEEN(2,COUNTA(Companies!$A:$A)),1)</f>
        <v>2</v>
      </c>
      <c r="B969" s="5">
        <f t="shared" si="195"/>
        <v>968</v>
      </c>
      <c r="C969" s="5" t="str" cm="1">
        <f t="array" ref="C969">SHA1HASH($B969)</f>
        <v>b3bf2140cfa214f15ab2fa9fa0d4817cb7dca3ac</v>
      </c>
      <c r="D969" s="6">
        <f t="shared" ca="1" si="196"/>
        <v>1</v>
      </c>
      <c r="E969" s="7">
        <f ca="1">IF($B969 = 1 + N("Presidente"),
    127,
    IF($B969 = 2 + N("Vice-Presidente"),
        72,
        IF($B969 = 3 + N("Secretária bilíngue"),
            13,
            RANDBETWEEN(5,COUNT(Name!$A:$A) + 1)
        )
    )
)</f>
        <v>292</v>
      </c>
      <c r="F969" s="7" t="str">
        <f ca="1">VLOOKUP($E969,Name!$A:$B,2,FALSE)</f>
        <v>Micaela</v>
      </c>
      <c r="G969" s="7">
        <f ca="1" xml:space="preserve">
IF($B969 = 1,
    0,
    RANDBETWEEN(5,COUNT('Last name'!$A:$A) + 1)
)</f>
        <v>168</v>
      </c>
      <c r="H969" s="7" t="str">
        <f ca="1" xml:space="preserve">
IF($B969 = 1 + N("Presidente"),
    "de Orléans e Bragança",
    VLOOKUP($G969,'Last name'!$A:$B,2,FALSE) &amp; " " &amp; VLOOKUP(RANDBETWEEN(5,COUNT('Last name'!$A:$A) + 1),'Last name'!$A:$B,2,FALSE)
)</f>
        <v>Rossi Alencar</v>
      </c>
      <c r="I969" s="7" t="str">
        <f t="shared" ca="1" si="197"/>
        <v>Micaela Rossi Alencar</v>
      </c>
      <c r="J969" s="7" t="str" cm="1">
        <f t="array" aca="1" ref="J969" ca="1">SHA1HASH($I969)</f>
        <v>9830d802247a39ec187e6ef1631256099efc21ba</v>
      </c>
      <c r="K969" s="7" cm="1">
        <f t="array" aca="1" ref="K969" ca="1">INDEX(States!$A:$A,M969,1)</f>
        <v>5</v>
      </c>
      <c r="L969" s="7" t="str">
        <f ca="1">VLOOKUP($K969,Countries!$A:$B,2,FALSE)</f>
        <v>Portugal</v>
      </c>
      <c r="M969" s="7" cm="1">
        <f t="array" aca="1" ref="M969" ca="1">INDEX(States!$C:$C,RANDBETWEEN(5,COUNTA(States!$A:$A) + 1),1)</f>
        <v>13</v>
      </c>
      <c r="N969" s="7" t="str">
        <f ca="1">VLOOKUP($M969,States!$C:$D,2,FALSE)</f>
        <v>Coimbra</v>
      </c>
      <c r="O969" s="7" t="str">
        <f ca="1">VLOOKUP($E969,Name!$A:$C,3,FALSE)</f>
        <v>F</v>
      </c>
      <c r="P969" s="7" t="str">
        <f ca="1">VLOOKUP($O969,Genders!$B:$C,2,FALSE)</f>
        <v>Female</v>
      </c>
      <c r="Q969" s="7" cm="1">
        <f t="array" aca="1" ref="Q969" ca="1">INDEX('Marital status'!$A:$A,RANDBETWEEN(5,COUNTA('Marital status'!$A:$A) + 1),1)</f>
        <v>0</v>
      </c>
      <c r="R969" s="7" t="e">
        <f ca="1">VLOOKUP($Q969,'Marital status'!$A:$B,2,FALSE)</f>
        <v>#N/A</v>
      </c>
      <c r="S969" s="7">
        <f t="shared" ca="1" si="198"/>
        <v>8</v>
      </c>
      <c r="T969" s="7" t="e">
        <f ca="1">VLOOKUP($S969,Ethnicities!$A:$B,2,FALSE)</f>
        <v>#N/A</v>
      </c>
      <c r="U969" s="8">
        <f t="shared" ca="1" si="199"/>
        <v>26943</v>
      </c>
      <c r="V969" s="6">
        <f t="shared" ca="1" si="200"/>
        <v>7</v>
      </c>
      <c r="W969" s="8" t="str">
        <f ca="1">VLOOKUP($V969,'Background education'!$A:$B,2,FALSE)</f>
        <v>Undergraduate degree</v>
      </c>
      <c r="X969" s="7">
        <f ca="1" xml:space="preserve">
  IF(OR($Z969 = 5, $Z969 = 6, $Z969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969" s="7" t="str">
        <f ca="1">VLOOKUP($X969,Departments!$A:$B,2,FALSE)</f>
        <v>Communication &amp; Marketing</v>
      </c>
      <c r="Z969" s="6">
        <f t="shared" ca="1" si="201"/>
        <v>11</v>
      </c>
      <c r="AA969" s="7" t="str">
        <f ca="1">VLOOKUP($Z969,Roles!$A:$B,2,FALSE)</f>
        <v>Analyst</v>
      </c>
      <c r="AB969" s="6">
        <f t="shared" ca="1" si="202"/>
        <v>5</v>
      </c>
      <c r="AC969" s="7" t="str">
        <f ca="1" xml:space="preserve">
IF(
  ISNA($AB969),
  NA(),
  VLOOKUP($AB969,Levels!$A:$B,2,FALSE)
)</f>
        <v>Junior</v>
      </c>
      <c r="AD969" s="8">
        <f t="shared" ca="1" si="203"/>
        <v>39042</v>
      </c>
      <c r="AE969" s="6">
        <f ca="1">RANDBETWEEN(5,COUNTA('Recruitment source'!$A:$A) + 1)</f>
        <v>15</v>
      </c>
      <c r="AF969" s="6" t="str">
        <f ca="1">VLOOKUP($AE969,'Recruitment source'!$A:$B,2,FALSE)</f>
        <v>Website</v>
      </c>
      <c r="AG969" s="8" t="e">
        <f t="shared" ca="1" si="204"/>
        <v>#N/A</v>
      </c>
      <c r="AH969" s="6" t="e">
        <f t="shared" ca="1" si="205"/>
        <v>#N/A</v>
      </c>
      <c r="AI969" s="6" t="e">
        <f ca="1" xml:space="preserve">
IF(
  ISNA($AH969),
  NA(),
  VLOOKUP($AH969,'Reasons for dismissal'!$A:$B,2,FALSE)
)</f>
        <v>#N/A</v>
      </c>
      <c r="AJ969" s="6">
        <f t="shared" ca="1" si="206"/>
        <v>5</v>
      </c>
      <c r="AK969" s="1">
        <f t="shared" ca="1" si="207"/>
        <v>2580</v>
      </c>
      <c r="AL9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$A969  &amp; ", "   &amp;
$B969  &amp; ", "   &amp;
$D969  &amp; ", '"  &amp;
$I969  &amp; "', '" &amp;
$O969  &amp; "', "  &amp;
$S969  &amp; ", '"  &amp;
TEXT($U969,"dd/mm/aaaa")  &amp; "', "   &amp;
$V969  &amp; ", "   &amp;
$X969  &amp; ", "   &amp;
$Z969  &amp; ", "   &amp;
IF($AB969 &lt;&gt; "", $AB969, "NULL")  &amp; ", "   &amp;
$AK969  &amp; ");"</f>
        <v>#REF!</v>
      </c>
    </row>
    <row r="970" spans="1:38" x14ac:dyDescent="0.2">
      <c r="A970" s="7" cm="1">
        <f t="array" aca="1" ref="A970" ca="1">INDEX(Companies!$A:$A,RANDBETWEEN(2,COUNTA(Companies!$A:$A)),1)</f>
        <v>2</v>
      </c>
      <c r="B970" s="5">
        <f t="shared" si="195"/>
        <v>969</v>
      </c>
      <c r="C970" s="5" t="str" cm="1">
        <f t="array" ref="C970">SHA1HASH($B970)</f>
        <v>aa2dcf3d29d072a67b5602eb70a22b35ae79c3e4</v>
      </c>
      <c r="D970" s="6">
        <f t="shared" ca="1" si="196"/>
        <v>1</v>
      </c>
      <c r="E970" s="7">
        <f ca="1">IF($B970 = 1 + N("Presidente"),
    127,
    IF($B970 = 2 + N("Vice-Presidente"),
        72,
        IF($B970 = 3 + N("Secretária bilíngue"),
            13,
            RANDBETWEEN(5,COUNT(Name!$A:$A) + 1)
        )
    )
)</f>
        <v>246</v>
      </c>
      <c r="F970" s="7" t="str">
        <f ca="1">VLOOKUP($E970,Name!$A:$B,2,FALSE)</f>
        <v>Luiz Miguel</v>
      </c>
      <c r="G970" s="7">
        <f ca="1" xml:space="preserve">
IF($B970 = 1,
    0,
    RANDBETWEEN(5,COUNT('Last name'!$A:$A) + 1)
)</f>
        <v>9</v>
      </c>
      <c r="H970" s="7" t="str">
        <f ca="1" xml:space="preserve">
IF($B970 = 1 + N("Presidente"),
    "de Orléans e Bragança",
    VLOOKUP($G970,'Last name'!$A:$B,2,FALSE) &amp; " " &amp; VLOOKUP(RANDBETWEEN(5,COUNT('Last name'!$A:$A) + 1),'Last name'!$A:$B,2,FALSE)
)</f>
        <v>Aleluia Trindade</v>
      </c>
      <c r="I970" s="7" t="str">
        <f t="shared" ca="1" si="197"/>
        <v>Luiz Miguel Aleluia Trindade</v>
      </c>
      <c r="J970" s="7" t="str" cm="1">
        <f t="array" aca="1" ref="J970" ca="1">SHA1HASH($I970)</f>
        <v>123fccf8f2067961a19b1317d9802be3cc42a301</v>
      </c>
      <c r="K970" s="7" cm="1">
        <f t="array" aca="1" ref="K970" ca="1">INDEX(States!$A:$A,M970,1)</f>
        <v>5</v>
      </c>
      <c r="L970" s="7" t="str">
        <f ca="1">VLOOKUP($K970,Countries!$A:$B,2,FALSE)</f>
        <v>Portugal</v>
      </c>
      <c r="M970" s="7" cm="1">
        <f t="array" aca="1" ref="M970" ca="1">INDEX(States!$C:$C,RANDBETWEEN(5,COUNTA(States!$A:$A) + 1),1)</f>
        <v>13</v>
      </c>
      <c r="N970" s="7" t="str">
        <f ca="1">VLOOKUP($M970,States!$C:$D,2,FALSE)</f>
        <v>Coimbra</v>
      </c>
      <c r="O970" s="7" t="str">
        <f ca="1">VLOOKUP($E970,Name!$A:$C,3,FALSE)</f>
        <v>M</v>
      </c>
      <c r="P970" s="7" t="str">
        <f ca="1">VLOOKUP($O970,Genders!$B:$C,2,FALSE)</f>
        <v>Male</v>
      </c>
      <c r="Q970" s="7" cm="1">
        <f t="array" aca="1" ref="Q970" ca="1">INDEX('Marital status'!$A:$A,RANDBETWEEN(5,COUNTA('Marital status'!$A:$A) + 1),1)</f>
        <v>0</v>
      </c>
      <c r="R970" s="7" t="e">
        <f ca="1">VLOOKUP($Q970,'Marital status'!$A:$B,2,FALSE)</f>
        <v>#N/A</v>
      </c>
      <c r="S970" s="7">
        <f t="shared" ca="1" si="198"/>
        <v>5</v>
      </c>
      <c r="T970" s="7" t="str">
        <f ca="1">VLOOKUP($S970,Ethnicities!$A:$B,2,FALSE)</f>
        <v>ASIAN</v>
      </c>
      <c r="U970" s="8">
        <f t="shared" ca="1" si="199"/>
        <v>18322</v>
      </c>
      <c r="V970" s="6">
        <f t="shared" ca="1" si="200"/>
        <v>7</v>
      </c>
      <c r="W970" s="8" t="str">
        <f ca="1">VLOOKUP($V970,'Background education'!$A:$B,2,FALSE)</f>
        <v>Undergraduate degree</v>
      </c>
      <c r="X970" s="7">
        <f ca="1" xml:space="preserve">
  IF(OR($Z970 = 5, $Z970 = 6, $Z970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970" s="7" t="str">
        <f ca="1">VLOOKUP($X970,Departments!$A:$B,2,FALSE)</f>
        <v>Administration</v>
      </c>
      <c r="Z970" s="6">
        <f t="shared" ca="1" si="201"/>
        <v>10</v>
      </c>
      <c r="AA970" s="7" t="str">
        <f ca="1">VLOOKUP($Z970,Roles!$A:$B,2,FALSE)</f>
        <v>Trainee</v>
      </c>
      <c r="AB970" s="6" t="e">
        <f t="shared" ca="1" si="202"/>
        <v>#N/A</v>
      </c>
      <c r="AC970" s="7" t="e">
        <f ca="1" xml:space="preserve">
IF(
  ISNA($AB970),
  NA(),
  VLOOKUP($AB970,Levels!$A:$B,2,FALSE)
)</f>
        <v>#N/A</v>
      </c>
      <c r="AD970" s="8">
        <f t="shared" ca="1" si="203"/>
        <v>40174</v>
      </c>
      <c r="AE970" s="6">
        <f ca="1">RANDBETWEEN(5,COUNTA('Recruitment source'!$A:$A) + 1)</f>
        <v>7</v>
      </c>
      <c r="AF970" s="6" t="str">
        <f ca="1">VLOOKUP($AE970,'Recruitment source'!$A:$B,2,FALSE)</f>
        <v>SAPO Emprego</v>
      </c>
      <c r="AG970" s="8" t="e">
        <f t="shared" ca="1" si="204"/>
        <v>#N/A</v>
      </c>
      <c r="AH970" s="6" t="e">
        <f t="shared" ca="1" si="205"/>
        <v>#N/A</v>
      </c>
      <c r="AI970" s="6" t="e">
        <f ca="1" xml:space="preserve">
IF(
  ISNA($AH970),
  NA(),
  VLOOKUP($AH970,'Reasons for dismissal'!$A:$B,2,FALSE)
)</f>
        <v>#N/A</v>
      </c>
      <c r="AJ970" s="6">
        <f t="shared" ca="1" si="206"/>
        <v>4</v>
      </c>
      <c r="AK970" s="1">
        <f t="shared" ca="1" si="207"/>
        <v>1305</v>
      </c>
      <c r="AL9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$A970  &amp; ", "   &amp;
$B970  &amp; ", "   &amp;
$D970  &amp; ", '"  &amp;
$I970  &amp; "', '" &amp;
$O970  &amp; "', "  &amp;
$S970  &amp; ", '"  &amp;
TEXT($U970,"dd/mm/aaaa")  &amp; "', "   &amp;
$V970  &amp; ", "   &amp;
$X970  &amp; ", "   &amp;
$Z970  &amp; ", "   &amp;
IF($AB970 &lt;&gt; "", $AB970, "NULL")  &amp; ", "   &amp;
$AK970  &amp; ");"</f>
        <v>#REF!</v>
      </c>
    </row>
    <row r="971" spans="1:38" x14ac:dyDescent="0.2">
      <c r="A971" s="7" cm="1">
        <f t="array" aca="1" ref="A971" ca="1">INDEX(Companies!$A:$A,RANDBETWEEN(2,COUNTA(Companies!$A:$A)),1)</f>
        <v>2</v>
      </c>
      <c r="B971" s="5">
        <f t="shared" si="195"/>
        <v>970</v>
      </c>
      <c r="C971" s="5" t="str" cm="1">
        <f t="array" ref="C971">SHA1HASH($B971)</f>
        <v>636fd04ebe81c6118b43c88dba88b3af34ba4c12</v>
      </c>
      <c r="D971" s="6">
        <f t="shared" ca="1" si="196"/>
        <v>1</v>
      </c>
      <c r="E971" s="7">
        <f ca="1">IF($B971 = 1 + N("Presidente"),
    127,
    IF($B971 = 2 + N("Vice-Presidente"),
        72,
        IF($B971 = 3 + N("Secretária bilíngue"),
            13,
            RANDBETWEEN(5,COUNT(Name!$A:$A) + 1)
        )
    )
)</f>
        <v>73</v>
      </c>
      <c r="F971" s="7" t="str">
        <f ca="1">VLOOKUP($E971,Name!$A:$B,2,FALSE)</f>
        <v>Bianca</v>
      </c>
      <c r="G971" s="7">
        <f ca="1" xml:space="preserve">
IF($B971 = 1,
    0,
    RANDBETWEEN(5,COUNT('Last name'!$A:$A) + 1)
)</f>
        <v>187</v>
      </c>
      <c r="H971" s="7" t="str">
        <f ca="1" xml:space="preserve">
IF($B971 = 1 + N("Presidente"),
    "de Orléans e Bragança",
    VLOOKUP($G971,'Last name'!$A:$B,2,FALSE) &amp; " " &amp; VLOOKUP(RANDBETWEEN(5,COUNT('Last name'!$A:$A) + 1),'Last name'!$A:$B,2,FALSE)
)</f>
        <v>Tavares Martinelli</v>
      </c>
      <c r="I971" s="7" t="str">
        <f t="shared" ca="1" si="197"/>
        <v>Bianca Tavares Martinelli</v>
      </c>
      <c r="J971" s="7" t="str" cm="1">
        <f t="array" aca="1" ref="J971" ca="1">SHA1HASH($I971)</f>
        <v>54e34c1a917af72d69cbf9dd0d4b884a6611d999</v>
      </c>
      <c r="K971" s="7" cm="1">
        <f t="array" aca="1" ref="K971" ca="1">INDEX(States!$A:$A,M971,1)</f>
        <v>5</v>
      </c>
      <c r="L971" s="7" t="str">
        <f ca="1">VLOOKUP($K971,Countries!$A:$B,2,FALSE)</f>
        <v>Portugal</v>
      </c>
      <c r="M971" s="7" cm="1">
        <f t="array" aca="1" ref="M971" ca="1">INDEX(States!$C:$C,RANDBETWEEN(5,COUNTA(States!$A:$A) + 1),1)</f>
        <v>11</v>
      </c>
      <c r="N971" s="7" t="str">
        <f ca="1">VLOOKUP($M971,States!$C:$D,2,FALSE)</f>
        <v>Santarém</v>
      </c>
      <c r="O971" s="7" t="str">
        <f ca="1">VLOOKUP($E971,Name!$A:$C,3,FALSE)</f>
        <v>F</v>
      </c>
      <c r="P971" s="7" t="str">
        <f ca="1">VLOOKUP($O971,Genders!$B:$C,2,FALSE)</f>
        <v>Female</v>
      </c>
      <c r="Q971" s="7" cm="1">
        <f t="array" aca="1" ref="Q971" ca="1">INDEX('Marital status'!$A:$A,RANDBETWEEN(5,COUNTA('Marital status'!$A:$A) + 1),1)</f>
        <v>6</v>
      </c>
      <c r="R971" s="7" t="str">
        <f ca="1">VLOOKUP($Q971,'Marital status'!$A:$B,2,FALSE)</f>
        <v>DIVORCED</v>
      </c>
      <c r="S971" s="7">
        <f t="shared" ca="1" si="198"/>
        <v>5</v>
      </c>
      <c r="T971" s="7" t="str">
        <f ca="1">VLOOKUP($S971,Ethnicities!$A:$B,2,FALSE)</f>
        <v>ASIAN</v>
      </c>
      <c r="U971" s="8">
        <f t="shared" ca="1" si="199"/>
        <v>29290</v>
      </c>
      <c r="V971" s="6">
        <f t="shared" ca="1" si="200"/>
        <v>8</v>
      </c>
      <c r="W971" s="8" t="str">
        <f ca="1">VLOOKUP($V971,'Background education'!$A:$B,2,FALSE)</f>
        <v>Graduate school</v>
      </c>
      <c r="X971" s="7">
        <f ca="1" xml:space="preserve">
  IF(OR($Z971 = 5, $Z971 = 6, $Z971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971" s="7" t="str">
        <f ca="1">VLOOKUP($X971,Departments!$A:$B,2,FALSE)</f>
        <v>Human Resource</v>
      </c>
      <c r="Z971" s="6">
        <f t="shared" ca="1" si="201"/>
        <v>11</v>
      </c>
      <c r="AA971" s="7" t="str">
        <f ca="1">VLOOKUP($Z971,Roles!$A:$B,2,FALSE)</f>
        <v>Analyst</v>
      </c>
      <c r="AB971" s="6">
        <f t="shared" ca="1" si="202"/>
        <v>6</v>
      </c>
      <c r="AC971" s="7" t="str">
        <f ca="1" xml:space="preserve">
IF(
  ISNA($AB971),
  NA(),
  VLOOKUP($AB971,Levels!$A:$B,2,FALSE)
)</f>
        <v>Pleno</v>
      </c>
      <c r="AD971" s="8">
        <f t="shared" ca="1" si="203"/>
        <v>43842</v>
      </c>
      <c r="AE971" s="6">
        <f ca="1">RANDBETWEEN(5,COUNTA('Recruitment source'!$A:$A) + 1)</f>
        <v>12</v>
      </c>
      <c r="AF971" s="6" t="str">
        <f ca="1">VLOOKUP($AE971,'Recruitment source'!$A:$B,2,FALSE)</f>
        <v xml:space="preserve"> recommendation of employee</v>
      </c>
      <c r="AG971" s="8" t="e">
        <f t="shared" ca="1" si="204"/>
        <v>#N/A</v>
      </c>
      <c r="AH971" s="6" t="e">
        <f t="shared" ca="1" si="205"/>
        <v>#N/A</v>
      </c>
      <c r="AI971" s="6" t="e">
        <f ca="1" xml:space="preserve">
IF(
  ISNA($AH971),
  NA(),
  VLOOKUP($AH971,'Reasons for dismissal'!$A:$B,2,FALSE)
)</f>
        <v>#N/A</v>
      </c>
      <c r="AJ971" s="6">
        <f t="shared" ca="1" si="206"/>
        <v>4</v>
      </c>
      <c r="AK971" s="1">
        <f t="shared" ca="1" si="207"/>
        <v>3080</v>
      </c>
      <c r="AL9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$A971  &amp; ", "   &amp;
$B971  &amp; ", "   &amp;
$D971  &amp; ", '"  &amp;
$I971  &amp; "', '" &amp;
$O971  &amp; "', "  &amp;
$S971  &amp; ", '"  &amp;
TEXT($U971,"dd/mm/aaaa")  &amp; "', "   &amp;
$V971  &amp; ", "   &amp;
$X971  &amp; ", "   &amp;
$Z971  &amp; ", "   &amp;
IF($AB971 &lt;&gt; "", $AB971, "NULL")  &amp; ", "   &amp;
$AK971  &amp; ");"</f>
        <v>#REF!</v>
      </c>
    </row>
    <row r="972" spans="1:38" x14ac:dyDescent="0.2">
      <c r="A972" s="7" cm="1">
        <f t="array" aca="1" ref="A972" ca="1">INDEX(Companies!$A:$A,RANDBETWEEN(2,COUNTA(Companies!$A:$A)),1)</f>
        <v>2</v>
      </c>
      <c r="B972" s="5">
        <f t="shared" si="195"/>
        <v>971</v>
      </c>
      <c r="C972" s="5" t="str" cm="1">
        <f t="array" ref="C972">SHA1HASH($B972)</f>
        <v>a4fc566c789cd0998efce12dbd3513e79eb93bbc</v>
      </c>
      <c r="D972" s="6">
        <f t="shared" ca="1" si="196"/>
        <v>1</v>
      </c>
      <c r="E972" s="7">
        <f ca="1">IF($B972 = 1 + N("Presidente"),
    127,
    IF($B972 = 2 + N("Vice-Presidente"),
        72,
        IF($B972 = 3 + N("Secretária bilíngue"),
            13,
            RANDBETWEEN(5,COUNT(Name!$A:$A) + 1)
        )
    )
)</f>
        <v>242</v>
      </c>
      <c r="F972" s="7" t="str">
        <f ca="1">VLOOKUP($E972,Name!$A:$B,2,FALSE)</f>
        <v>Luisa</v>
      </c>
      <c r="G972" s="7">
        <f ca="1" xml:space="preserve">
IF($B972 = 1,
    0,
    RANDBETWEEN(5,COUNT('Last name'!$A:$A) + 1)
)</f>
        <v>60</v>
      </c>
      <c r="H972" s="7" t="str">
        <f ca="1" xml:space="preserve">
IF($B972 = 1 + N("Presidente"),
    "de Orléans e Bragança",
    VLOOKUP($G972,'Last name'!$A:$B,2,FALSE) &amp; " " &amp; VLOOKUP(RANDBETWEEN(5,COUNT('Last name'!$A:$A) + 1),'Last name'!$A:$B,2,FALSE)
)</f>
        <v>Carneiro Mariani</v>
      </c>
      <c r="I972" s="7" t="str">
        <f t="shared" ca="1" si="197"/>
        <v>Luisa Carneiro Mariani</v>
      </c>
      <c r="J972" s="7" t="str" cm="1">
        <f t="array" aca="1" ref="J972" ca="1">SHA1HASH($I972)</f>
        <v>a1000ccb26f98f5c735589a6999e4afda2409acd</v>
      </c>
      <c r="K972" s="7" cm="1">
        <f t="array" aca="1" ref="K972" ca="1">INDEX(States!$A:$A,M972,1)</f>
        <v>5</v>
      </c>
      <c r="L972" s="7" t="str">
        <f ca="1">VLOOKUP($K972,Countries!$A:$B,2,FALSE)</f>
        <v>Portugal</v>
      </c>
      <c r="M972" s="7" cm="1">
        <f t="array" aca="1" ref="M972" ca="1">INDEX(States!$C:$C,RANDBETWEEN(5,COUNTA(States!$A:$A) + 1),1)</f>
        <v>23</v>
      </c>
      <c r="N972" s="7" t="str">
        <f ca="1">VLOOKUP($M972,States!$C:$D,2,FALSE)</f>
        <v>Viana do Castelo</v>
      </c>
      <c r="O972" s="7" t="str">
        <f ca="1">VLOOKUP($E972,Name!$A:$C,3,FALSE)</f>
        <v>F</v>
      </c>
      <c r="P972" s="7" t="str">
        <f ca="1">VLOOKUP($O972,Genders!$B:$C,2,FALSE)</f>
        <v>Female</v>
      </c>
      <c r="Q972" s="7" cm="1">
        <f t="array" aca="1" ref="Q972" ca="1">INDEX('Marital status'!$A:$A,RANDBETWEEN(5,COUNTA('Marital status'!$A:$A) + 1),1)</f>
        <v>5</v>
      </c>
      <c r="R972" s="7" t="str">
        <f ca="1">VLOOKUP($Q972,'Marital status'!$A:$B,2,FALSE)</f>
        <v xml:space="preserve"> Separated </v>
      </c>
      <c r="S972" s="7">
        <f t="shared" ca="1" si="198"/>
        <v>5</v>
      </c>
      <c r="T972" s="7" t="str">
        <f ca="1">VLOOKUP($S972,Ethnicities!$A:$B,2,FALSE)</f>
        <v>ASIAN</v>
      </c>
      <c r="U972" s="8">
        <f t="shared" ca="1" si="199"/>
        <v>26054</v>
      </c>
      <c r="V972" s="6">
        <f t="shared" ca="1" si="200"/>
        <v>7</v>
      </c>
      <c r="W972" s="8" t="str">
        <f ca="1">VLOOKUP($V972,'Background education'!$A:$B,2,FALSE)</f>
        <v>Undergraduate degree</v>
      </c>
      <c r="X972" s="7">
        <f ca="1" xml:space="preserve">
  IF(OR($Z972 = 5, $Z972 = 6, $Z972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972" s="7" t="str">
        <f ca="1">VLOOKUP($X972,Departments!$A:$B,2,FALSE)</f>
        <v>Human Resource</v>
      </c>
      <c r="Z972" s="6">
        <f t="shared" ca="1" si="201"/>
        <v>9</v>
      </c>
      <c r="AA972" s="7" t="str">
        <f ca="1">VLOOKUP($Z972,Roles!$A:$B,2,FALSE)</f>
        <v>Intern</v>
      </c>
      <c r="AB972" s="6" t="e">
        <f t="shared" ca="1" si="202"/>
        <v>#N/A</v>
      </c>
      <c r="AC972" s="7" t="e">
        <f ca="1" xml:space="preserve">
IF(
  ISNA($AB972),
  NA(),
  VLOOKUP($AB972,Levels!$A:$B,2,FALSE)
)</f>
        <v>#N/A</v>
      </c>
      <c r="AD972" s="8">
        <f t="shared" ca="1" si="203"/>
        <v>40252</v>
      </c>
      <c r="AE972" s="6">
        <f ca="1">RANDBETWEEN(5,COUNTA('Recruitment source'!$A:$A) + 1)</f>
        <v>15</v>
      </c>
      <c r="AF972" s="6" t="str">
        <f ca="1">VLOOKUP($AE972,'Recruitment source'!$A:$B,2,FALSE)</f>
        <v>Website</v>
      </c>
      <c r="AG972" s="8" t="e">
        <f t="shared" ca="1" si="204"/>
        <v>#N/A</v>
      </c>
      <c r="AH972" s="6" t="e">
        <f t="shared" ca="1" si="205"/>
        <v>#N/A</v>
      </c>
      <c r="AI972" s="6" t="e">
        <f ca="1" xml:space="preserve">
IF(
  ISNA($AH972),
  NA(),
  VLOOKUP($AH972,'Reasons for dismissal'!$A:$B,2,FALSE)
)</f>
        <v>#N/A</v>
      </c>
      <c r="AJ972" s="6">
        <f t="shared" ca="1" si="206"/>
        <v>5</v>
      </c>
      <c r="AK972" s="1">
        <f t="shared" ca="1" si="207"/>
        <v>1285</v>
      </c>
      <c r="AL9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$A972  &amp; ", "   &amp;
$B972  &amp; ", "   &amp;
$D972  &amp; ", '"  &amp;
$I972  &amp; "', '" &amp;
$O972  &amp; "', "  &amp;
$S972  &amp; ", '"  &amp;
TEXT($U972,"dd/mm/aaaa")  &amp; "', "   &amp;
$V972  &amp; ", "   &amp;
$X972  &amp; ", "   &amp;
$Z972  &amp; ", "   &amp;
IF($AB972 &lt;&gt; "", $AB972, "NULL")  &amp; ", "   &amp;
$AK972  &amp; ");"</f>
        <v>#REF!</v>
      </c>
    </row>
    <row r="973" spans="1:38" x14ac:dyDescent="0.2">
      <c r="A973" s="7" cm="1">
        <f t="array" aca="1" ref="A973" ca="1">INDEX(Companies!$A:$A,RANDBETWEEN(2,COUNTA(Companies!$A:$A)),1)</f>
        <v>2</v>
      </c>
      <c r="B973" s="5">
        <f t="shared" si="195"/>
        <v>972</v>
      </c>
      <c r="C973" s="5" t="str" cm="1">
        <f t="array" ref="C973">SHA1HASH($B973)</f>
        <v>5a14ec71168ce0b15c0e9cece3865e308e28e32b</v>
      </c>
      <c r="D973" s="6">
        <f t="shared" ca="1" si="196"/>
        <v>1</v>
      </c>
      <c r="E973" s="7">
        <f ca="1">IF($B973 = 1 + N("Presidente"),
    127,
    IF($B973 = 2 + N("Vice-Presidente"),
        72,
        IF($B973 = 3 + N("Secretária bilíngue"),
            13,
            RANDBETWEEN(5,COUNT(Name!$A:$A) + 1)
        )
    )
)</f>
        <v>86</v>
      </c>
      <c r="F973" s="7" t="str">
        <f ca="1">VLOOKUP($E973,Name!$A:$B,2,FALSE)</f>
        <v>Carolina</v>
      </c>
      <c r="G973" s="7">
        <f ca="1" xml:space="preserve">
IF($B973 = 1,
    0,
    RANDBETWEEN(5,COUNT('Last name'!$A:$A) + 1)
)</f>
        <v>90</v>
      </c>
      <c r="H973" s="7" t="str">
        <f ca="1" xml:space="preserve">
IF($B973 = 1 + N("Presidente"),
    "de Orléans e Bragança",
    VLOOKUP($G973,'Last name'!$A:$B,2,FALSE) &amp; " " &amp; VLOOKUP(RANDBETWEEN(5,COUNT('Last name'!$A:$A) + 1),'Last name'!$A:$B,2,FALSE)
)</f>
        <v>Fontana Frasão</v>
      </c>
      <c r="I973" s="7" t="str">
        <f t="shared" ca="1" si="197"/>
        <v>Carolina Fontana Frasão</v>
      </c>
      <c r="J973" s="7" t="str" cm="1">
        <f t="array" aca="1" ref="J973" ca="1">SHA1HASH($I973)</f>
        <v>f2b822148947f78bb54c04990fa88503f21ec152</v>
      </c>
      <c r="K973" s="7" cm="1">
        <f t="array" aca="1" ref="K973" ca="1">INDEX(States!$A:$A,M973,1)</f>
        <v>5</v>
      </c>
      <c r="L973" s="7" t="str">
        <f ca="1">VLOOKUP($K973,Countries!$A:$B,2,FALSE)</f>
        <v>Portugal</v>
      </c>
      <c r="M973" s="7" cm="1">
        <f t="array" aca="1" ref="M973" ca="1">INDEX(States!$C:$C,RANDBETWEEN(5,COUNTA(States!$A:$A) + 1),1)</f>
        <v>8</v>
      </c>
      <c r="N973" s="7" t="str">
        <f ca="1">VLOOKUP($M973,States!$C:$D,2,FALSE)</f>
        <v>AveirO</v>
      </c>
      <c r="O973" s="7" t="str">
        <f ca="1">VLOOKUP($E973,Name!$A:$C,3,FALSE)</f>
        <v>F</v>
      </c>
      <c r="P973" s="7" t="str">
        <f ca="1">VLOOKUP($O973,Genders!$B:$C,2,FALSE)</f>
        <v>Female</v>
      </c>
      <c r="Q973" s="7" cm="1">
        <f t="array" aca="1" ref="Q973" ca="1">INDEX('Marital status'!$A:$A,RANDBETWEEN(5,COUNTA('Marital status'!$A:$A) + 1),1)</f>
        <v>6</v>
      </c>
      <c r="R973" s="7" t="str">
        <f ca="1">VLOOKUP($Q973,'Marital status'!$A:$B,2,FALSE)</f>
        <v>DIVORCED</v>
      </c>
      <c r="S973" s="7">
        <f t="shared" ca="1" si="198"/>
        <v>6</v>
      </c>
      <c r="T973" s="7" t="str">
        <f ca="1">VLOOKUP($S973,Ethnicities!$A:$B,2,FALSE)</f>
        <v xml:space="preserve">  american Indian or Alaska Native</v>
      </c>
      <c r="U973" s="8">
        <f t="shared" ca="1" si="199"/>
        <v>17553</v>
      </c>
      <c r="V973" s="6">
        <f t="shared" ca="1" si="200"/>
        <v>8</v>
      </c>
      <c r="W973" s="8" t="str">
        <f ca="1">VLOOKUP($V973,'Background education'!$A:$B,2,FALSE)</f>
        <v>Graduate school</v>
      </c>
      <c r="X973" s="7">
        <f ca="1" xml:space="preserve">
  IF(OR($Z973 = 5, $Z973 = 6, $Z973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973" s="7" t="str">
        <f ca="1">VLOOKUP($X973,Departments!$A:$B,2,FALSE)</f>
        <v>Administration</v>
      </c>
      <c r="Z973" s="6">
        <f t="shared" ca="1" si="201"/>
        <v>11</v>
      </c>
      <c r="AA973" s="7" t="str">
        <f ca="1">VLOOKUP($Z973,Roles!$A:$B,2,FALSE)</f>
        <v>Analyst</v>
      </c>
      <c r="AB973" s="6">
        <f t="shared" ca="1" si="202"/>
        <v>6</v>
      </c>
      <c r="AC973" s="7" t="str">
        <f ca="1" xml:space="preserve">
IF(
  ISNA($AB973),
  NA(),
  VLOOKUP($AB973,Levels!$A:$B,2,FALSE)
)</f>
        <v>Pleno</v>
      </c>
      <c r="AD973" s="8">
        <f t="shared" ca="1" si="203"/>
        <v>37909</v>
      </c>
      <c r="AE973" s="6">
        <f ca="1">RANDBETWEEN(5,COUNTA('Recruitment source'!$A:$A) + 1)</f>
        <v>15</v>
      </c>
      <c r="AF973" s="6" t="str">
        <f ca="1">VLOOKUP($AE973,'Recruitment source'!$A:$B,2,FALSE)</f>
        <v>Website</v>
      </c>
      <c r="AG973" s="8" t="e">
        <f t="shared" ca="1" si="204"/>
        <v>#N/A</v>
      </c>
      <c r="AH973" s="6" t="e">
        <f t="shared" ca="1" si="205"/>
        <v>#N/A</v>
      </c>
      <c r="AI973" s="6" t="e">
        <f ca="1" xml:space="preserve">
IF(
  ISNA($AH973),
  NA(),
  VLOOKUP($AH973,'Reasons for dismissal'!$A:$B,2,FALSE)
)</f>
        <v>#N/A</v>
      </c>
      <c r="AJ973" s="6">
        <f t="shared" ca="1" si="206"/>
        <v>4</v>
      </c>
      <c r="AK973" s="1">
        <f t="shared" ca="1" si="207"/>
        <v>3000</v>
      </c>
      <c r="AL9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$A973  &amp; ", "   &amp;
$B973  &amp; ", "   &amp;
$D973  &amp; ", '"  &amp;
$I973  &amp; "', '" &amp;
$O973  &amp; "', "  &amp;
$S973  &amp; ", '"  &amp;
TEXT($U973,"dd/mm/aaaa")  &amp; "', "   &amp;
$V973  &amp; ", "   &amp;
$X973  &amp; ", "   &amp;
$Z973  &amp; ", "   &amp;
IF($AB973 &lt;&gt; "", $AB973, "NULL")  &amp; ", "   &amp;
$AK973  &amp; ");"</f>
        <v>#REF!</v>
      </c>
    </row>
    <row r="974" spans="1:38" x14ac:dyDescent="0.2">
      <c r="A974" s="7" cm="1">
        <f t="array" aca="1" ref="A974" ca="1">INDEX(Companies!$A:$A,RANDBETWEEN(2,COUNTA(Companies!$A:$A)),1)</f>
        <v>2</v>
      </c>
      <c r="B974" s="5">
        <f t="shared" si="195"/>
        <v>973</v>
      </c>
      <c r="C974" s="5" t="str" cm="1">
        <f t="array" ref="C974">SHA1HASH($B974)</f>
        <v>12b15c8db6c703fe4c7f4f8b71ca4ead06cca8b5</v>
      </c>
      <c r="D974" s="6">
        <f t="shared" ca="1" si="196"/>
        <v>1</v>
      </c>
      <c r="E974" s="7">
        <f ca="1">IF($B974 = 1 + N("Presidente"),
    127,
    IF($B974 = 2 + N("Vice-Presidente"),
        72,
        IF($B974 = 3 + N("Secretária bilíngue"),
            13,
            RANDBETWEEN(5,COUNT(Name!$A:$A) + 1)
        )
    )
)</f>
        <v>303</v>
      </c>
      <c r="F974" s="7" t="str">
        <f ca="1">VLOOKUP($E974,Name!$A:$B,2,FALSE)</f>
        <v>Nathália</v>
      </c>
      <c r="G974" s="7">
        <f ca="1" xml:space="preserve">
IF($B974 = 1,
    0,
    RANDBETWEEN(5,COUNT('Last name'!$A:$A) + 1)
)</f>
        <v>113</v>
      </c>
      <c r="H974" s="7" t="str">
        <f ca="1" xml:space="preserve">
IF($B974 = 1 + N("Presidente"),
    "de Orléans e Bragança",
    VLOOKUP($G974,'Last name'!$A:$B,2,FALSE) &amp; " " &amp; VLOOKUP(RANDBETWEEN(5,COUNT('Last name'!$A:$A) + 1),'Last name'!$A:$B,2,FALSE)
)</f>
        <v>Luz Coelho</v>
      </c>
      <c r="I974" s="7" t="str">
        <f t="shared" ca="1" si="197"/>
        <v>Nathália Luz Coelho</v>
      </c>
      <c r="J974" s="7" t="str" cm="1">
        <f t="array" aca="1" ref="J974" ca="1">SHA1HASH($I974)</f>
        <v>b9eb669704ada85f37c1e987d565c88425d88861</v>
      </c>
      <c r="K974" s="7" cm="1">
        <f t="array" aca="1" ref="K974" ca="1">INDEX(States!$A:$A,M974,1)</f>
        <v>5</v>
      </c>
      <c r="L974" s="7" t="str">
        <f ca="1">VLOOKUP($K974,Countries!$A:$B,2,FALSE)</f>
        <v>Portugal</v>
      </c>
      <c r="M974" s="7" cm="1">
        <f t="array" aca="1" ref="M974" ca="1">INDEX(States!$C:$C,RANDBETWEEN(5,COUNTA(States!$A:$A) + 1),1)</f>
        <v>7</v>
      </c>
      <c r="N974" s="7" t="str">
        <f ca="1">VLOOKUP($M974,States!$C:$D,2,FALSE)</f>
        <v xml:space="preserve"> Setúbal </v>
      </c>
      <c r="O974" s="7" t="str">
        <f ca="1">VLOOKUP($E974,Name!$A:$C,3,FALSE)</f>
        <v>F</v>
      </c>
      <c r="P974" s="7" t="str">
        <f ca="1">VLOOKUP($O974,Genders!$B:$C,2,FALSE)</f>
        <v>Female</v>
      </c>
      <c r="Q974" s="7" cm="1">
        <f t="array" aca="1" ref="Q974" ca="1">INDEX('Marital status'!$A:$A,RANDBETWEEN(5,COUNTA('Marital status'!$A:$A) + 1),1)</f>
        <v>5</v>
      </c>
      <c r="R974" s="7" t="str">
        <f ca="1">VLOOKUP($Q974,'Marital status'!$A:$B,2,FALSE)</f>
        <v xml:space="preserve"> Separated </v>
      </c>
      <c r="S974" s="7">
        <f t="shared" ca="1" si="198"/>
        <v>5</v>
      </c>
      <c r="T974" s="7" t="str">
        <f ca="1">VLOOKUP($S974,Ethnicities!$A:$B,2,FALSE)</f>
        <v>ASIAN</v>
      </c>
      <c r="U974" s="8">
        <f t="shared" ca="1" si="199"/>
        <v>19918</v>
      </c>
      <c r="V974" s="6">
        <f t="shared" ca="1" si="200"/>
        <v>7</v>
      </c>
      <c r="W974" s="8" t="str">
        <f ca="1">VLOOKUP($V974,'Background education'!$A:$B,2,FALSE)</f>
        <v>Undergraduate degree</v>
      </c>
      <c r="X974" s="7">
        <f ca="1" xml:space="preserve">
  IF(OR($Z974 = 5, $Z974 = 6, $Z974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974" s="7" t="str">
        <f ca="1">VLOOKUP($X974,Departments!$A:$B,2,FALSE)</f>
        <v>Controlling</v>
      </c>
      <c r="Z974" s="6">
        <f t="shared" ca="1" si="201"/>
        <v>10</v>
      </c>
      <c r="AA974" s="7" t="str">
        <f ca="1">VLOOKUP($Z974,Roles!$A:$B,2,FALSE)</f>
        <v>Trainee</v>
      </c>
      <c r="AB974" s="6" t="e">
        <f t="shared" ca="1" si="202"/>
        <v>#N/A</v>
      </c>
      <c r="AC974" s="7" t="e">
        <f ca="1" xml:space="preserve">
IF(
  ISNA($AB974),
  NA(),
  VLOOKUP($AB974,Levels!$A:$B,2,FALSE)
)</f>
        <v>#N/A</v>
      </c>
      <c r="AD974" s="8">
        <f t="shared" ca="1" si="203"/>
        <v>43660</v>
      </c>
      <c r="AE974" s="6">
        <f ca="1">RANDBETWEEN(5,COUNTA('Recruitment source'!$A:$A) + 1)</f>
        <v>5</v>
      </c>
      <c r="AF974" s="6" t="str">
        <f ca="1">VLOOKUP($AE974,'Recruitment source'!$A:$B,2,FALSE)</f>
        <v>Indeed</v>
      </c>
      <c r="AG974" s="8" t="e">
        <f t="shared" ca="1" si="204"/>
        <v>#N/A</v>
      </c>
      <c r="AH974" s="6" t="e">
        <f t="shared" ca="1" si="205"/>
        <v>#N/A</v>
      </c>
      <c r="AI974" s="6" t="e">
        <f ca="1" xml:space="preserve">
IF(
  ISNA($AH974),
  NA(),
  VLOOKUP($AH974,'Reasons for dismissal'!$A:$B,2,FALSE)
)</f>
        <v>#N/A</v>
      </c>
      <c r="AJ974" s="6">
        <f t="shared" ca="1" si="206"/>
        <v>5</v>
      </c>
      <c r="AK974" s="1">
        <f t="shared" ca="1" si="207"/>
        <v>1305</v>
      </c>
      <c r="AL9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$A974  &amp; ", "   &amp;
$B974  &amp; ", "   &amp;
$D974  &amp; ", '"  &amp;
$I974  &amp; "', '" &amp;
$O974  &amp; "', "  &amp;
$S974  &amp; ", '"  &amp;
TEXT($U974,"dd/mm/aaaa")  &amp; "', "   &amp;
$V974  &amp; ", "   &amp;
$X974  &amp; ", "   &amp;
$Z974  &amp; ", "   &amp;
IF($AB974 &lt;&gt; "", $AB974, "NULL")  &amp; ", "   &amp;
$AK974  &amp; ");"</f>
        <v>#REF!</v>
      </c>
    </row>
    <row r="975" spans="1:38" x14ac:dyDescent="0.2">
      <c r="A975" s="7" cm="1">
        <f t="array" aca="1" ref="A975" ca="1">INDEX(Companies!$A:$A,RANDBETWEEN(2,COUNTA(Companies!$A:$A)),1)</f>
        <v>2</v>
      </c>
      <c r="B975" s="5">
        <f t="shared" si="195"/>
        <v>974</v>
      </c>
      <c r="C975" s="5" t="str" cm="1">
        <f t="array" ref="C975">SHA1HASH($B975)</f>
        <v>8383da94fbc3893a50deddfd249fa33c22a1d215</v>
      </c>
      <c r="D975" s="6">
        <f t="shared" ca="1" si="196"/>
        <v>1</v>
      </c>
      <c r="E975" s="7">
        <f ca="1">IF($B975 = 1 + N("Presidente"),
    127,
    IF($B975 = 2 + N("Vice-Presidente"),
        72,
        IF($B975 = 3 + N("Secretária bilíngue"),
            13,
            RANDBETWEEN(5,COUNT(Name!$A:$A) + 1)
        )
    )
)</f>
        <v>327</v>
      </c>
      <c r="F975" s="7" t="str">
        <f ca="1">VLOOKUP($E975,Name!$A:$B,2,FALSE)</f>
        <v>Raquel</v>
      </c>
      <c r="G975" s="7">
        <f ca="1" xml:space="preserve">
IF($B975 = 1,
    0,
    RANDBETWEEN(5,COUNT('Last name'!$A:$A) + 1)
)</f>
        <v>5</v>
      </c>
      <c r="H975" s="7" t="str">
        <f ca="1" xml:space="preserve">
IF($B975 = 1 + N("Presidente"),
    "de Orléans e Bragança",
    VLOOKUP($G975,'Last name'!$A:$B,2,FALSE) &amp; " " &amp; VLOOKUP(RANDBETWEEN(5,COUNT('Last name'!$A:$A) + 1),'Last name'!$A:$B,2,FALSE)
)</f>
        <v>Abranches Pimenta</v>
      </c>
      <c r="I975" s="7" t="str">
        <f t="shared" ca="1" si="197"/>
        <v>Raquel Abranches Pimenta</v>
      </c>
      <c r="J975" s="7" t="str" cm="1">
        <f t="array" aca="1" ref="J975" ca="1">SHA1HASH($I975)</f>
        <v>7eeab3887623006af58dfe3c357d0e1003c41330</v>
      </c>
      <c r="K975" s="7" cm="1">
        <f t="array" aca="1" ref="K975" ca="1">INDEX(States!$A:$A,M975,1)</f>
        <v>5</v>
      </c>
      <c r="L975" s="7" t="str">
        <f ca="1">VLOOKUP($K975,Countries!$A:$B,2,FALSE)</f>
        <v>Portugal</v>
      </c>
      <c r="M975" s="7" cm="1">
        <f t="array" aca="1" ref="M975" ca="1">INDEX(States!$C:$C,RANDBETWEEN(5,COUNTA(States!$A:$A) + 1),1)</f>
        <v>9</v>
      </c>
      <c r="N975" s="7" t="str">
        <f ca="1">VLOOKUP($M975,States!$C:$D,2,FALSE)</f>
        <v>braga</v>
      </c>
      <c r="O975" s="7" t="str">
        <f ca="1">VLOOKUP($E975,Name!$A:$C,3,FALSE)</f>
        <v>F</v>
      </c>
      <c r="P975" s="7" t="str">
        <f ca="1">VLOOKUP($O975,Genders!$B:$C,2,FALSE)</f>
        <v>Female</v>
      </c>
      <c r="Q975" s="7" cm="1">
        <f t="array" aca="1" ref="Q975" ca="1">INDEX('Marital status'!$A:$A,RANDBETWEEN(5,COUNTA('Marital status'!$A:$A) + 1),1)</f>
        <v>5</v>
      </c>
      <c r="R975" s="7" t="str">
        <f ca="1">VLOOKUP($Q975,'Marital status'!$A:$B,2,FALSE)</f>
        <v xml:space="preserve"> Separated </v>
      </c>
      <c r="S975" s="7">
        <f t="shared" ca="1" si="198"/>
        <v>5</v>
      </c>
      <c r="T975" s="7" t="str">
        <f ca="1">VLOOKUP($S975,Ethnicities!$A:$B,2,FALSE)</f>
        <v>ASIAN</v>
      </c>
      <c r="U975" s="8">
        <f t="shared" ca="1" si="199"/>
        <v>26250</v>
      </c>
      <c r="V975" s="6">
        <f t="shared" ca="1" si="200"/>
        <v>7</v>
      </c>
      <c r="W975" s="8" t="str">
        <f ca="1">VLOOKUP($V975,'Background education'!$A:$B,2,FALSE)</f>
        <v>Undergraduate degree</v>
      </c>
      <c r="X975" s="7">
        <f ca="1" xml:space="preserve">
  IF(OR($Z975 = 5, $Z975 = 6, $Z975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975" s="7" t="str">
        <f ca="1">VLOOKUP($X975,Departments!$A:$B,2,FALSE)</f>
        <v>Finance</v>
      </c>
      <c r="Z975" s="6">
        <f t="shared" ca="1" si="201"/>
        <v>11</v>
      </c>
      <c r="AA975" s="7" t="str">
        <f ca="1">VLOOKUP($Z975,Roles!$A:$B,2,FALSE)</f>
        <v>Analyst</v>
      </c>
      <c r="AB975" s="6">
        <f t="shared" ca="1" si="202"/>
        <v>6</v>
      </c>
      <c r="AC975" s="7" t="str">
        <f ca="1" xml:space="preserve">
IF(
  ISNA($AB975),
  NA(),
  VLOOKUP($AB975,Levels!$A:$B,2,FALSE)
)</f>
        <v>Pleno</v>
      </c>
      <c r="AD975" s="8">
        <f t="shared" ca="1" si="203"/>
        <v>36208</v>
      </c>
      <c r="AE975" s="6">
        <f ca="1">RANDBETWEEN(5,COUNTA('Recruitment source'!$A:$A) + 1)</f>
        <v>6</v>
      </c>
      <c r="AF975" s="6" t="str">
        <f ca="1">VLOOKUP($AE975,'Recruitment source'!$A:$B,2,FALSE)</f>
        <v>Learn4Good</v>
      </c>
      <c r="AG975" s="8" t="e">
        <f t="shared" ca="1" si="204"/>
        <v>#N/A</v>
      </c>
      <c r="AH975" s="6" t="e">
        <f t="shared" ca="1" si="205"/>
        <v>#N/A</v>
      </c>
      <c r="AI975" s="6" t="e">
        <f ca="1" xml:space="preserve">
IF(
  ISNA($AH975),
  NA(),
  VLOOKUP($AH975,'Reasons for dismissal'!$A:$B,2,FALSE)
)</f>
        <v>#N/A</v>
      </c>
      <c r="AJ975" s="6">
        <f t="shared" ca="1" si="206"/>
        <v>4</v>
      </c>
      <c r="AK975" s="1">
        <f t="shared" ca="1" si="207"/>
        <v>2500</v>
      </c>
      <c r="AL9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$A975  &amp; ", "   &amp;
$B975  &amp; ", "   &amp;
$D975  &amp; ", '"  &amp;
$I975  &amp; "', '" &amp;
$O975  &amp; "', "  &amp;
$S975  &amp; ", '"  &amp;
TEXT($U975,"dd/mm/aaaa")  &amp; "', "   &amp;
$V975  &amp; ", "   &amp;
$X975  &amp; ", "   &amp;
$Z975  &amp; ", "   &amp;
IF($AB975 &lt;&gt; "", $AB975, "NULL")  &amp; ", "   &amp;
$AK975  &amp; ");"</f>
        <v>#REF!</v>
      </c>
    </row>
    <row r="976" spans="1:38" x14ac:dyDescent="0.2">
      <c r="A976" s="7" cm="1">
        <f t="array" aca="1" ref="A976" ca="1">INDEX(Companies!$A:$A,RANDBETWEEN(2,COUNTA(Companies!$A:$A)),1)</f>
        <v>2</v>
      </c>
      <c r="B976" s="5">
        <f t="shared" si="195"/>
        <v>975</v>
      </c>
      <c r="C976" s="5" t="str" cm="1">
        <f t="array" ref="C976">SHA1HASH($B976)</f>
        <v>7698330419d7539e743e9f4985411faf76e64261</v>
      </c>
      <c r="D976" s="6">
        <f t="shared" ca="1" si="196"/>
        <v>1</v>
      </c>
      <c r="E976" s="7">
        <f ca="1">IF($B976 = 1 + N("Presidente"),
    127,
    IF($B976 = 2 + N("Vice-Presidente"),
        72,
        IF($B976 = 3 + N("Secretária bilíngue"),
            13,
            RANDBETWEEN(5,COUNT(Name!$A:$A) + 1)
        )
    )
)</f>
        <v>96</v>
      </c>
      <c r="F976" s="7" t="str">
        <f ca="1">VLOOKUP($E976,Name!$A:$B,2,FALSE)</f>
        <v>Clarisse</v>
      </c>
      <c r="G976" s="7">
        <f ca="1" xml:space="preserve">
IF($B976 = 1,
    0,
    RANDBETWEEN(5,COUNT('Last name'!$A:$A) + 1)
)</f>
        <v>30</v>
      </c>
      <c r="H976" s="7" t="str">
        <f ca="1" xml:space="preserve">
IF($B976 = 1 + N("Presidente"),
    "de Orléans e Bragança",
    VLOOKUP($G976,'Last name'!$A:$B,2,FALSE) &amp; " " &amp; VLOOKUP(RANDBETWEEN(5,COUNT('Last name'!$A:$A) + 1),'Last name'!$A:$B,2,FALSE)
)</f>
        <v>Barbieri Mazza</v>
      </c>
      <c r="I976" s="7" t="str">
        <f t="shared" ca="1" si="197"/>
        <v>Clarisse Barbieri Mazza</v>
      </c>
      <c r="J976" s="7" t="str" cm="1">
        <f t="array" aca="1" ref="J976" ca="1">SHA1HASH($I976)</f>
        <v>6bc868f5c9961cd06fc3d8fb503f5c642c7c4f2f</v>
      </c>
      <c r="K976" s="7" cm="1">
        <f t="array" aca="1" ref="K976" ca="1">INDEX(States!$A:$A,M976,1)</f>
        <v>5</v>
      </c>
      <c r="L976" s="7" t="str">
        <f ca="1">VLOOKUP($K976,Countries!$A:$B,2,FALSE)</f>
        <v>Portugal</v>
      </c>
      <c r="M976" s="7" cm="1">
        <f t="array" aca="1" ref="M976" ca="1">INDEX(States!$C:$C,RANDBETWEEN(5,COUNTA(States!$A:$A) + 1),1)</f>
        <v>23</v>
      </c>
      <c r="N976" s="7" t="str">
        <f ca="1">VLOOKUP($M976,States!$C:$D,2,FALSE)</f>
        <v>Viana do Castelo</v>
      </c>
      <c r="O976" s="7" t="str">
        <f ca="1">VLOOKUP($E976,Name!$A:$C,3,FALSE)</f>
        <v>F</v>
      </c>
      <c r="P976" s="7" t="str">
        <f ca="1">VLOOKUP($O976,Genders!$B:$C,2,FALSE)</f>
        <v>Female</v>
      </c>
      <c r="Q976" s="7" cm="1">
        <f t="array" aca="1" ref="Q976" ca="1">INDEX('Marital status'!$A:$A,RANDBETWEEN(5,COUNTA('Marital status'!$A:$A) + 1),1)</f>
        <v>0</v>
      </c>
      <c r="R976" s="7" t="e">
        <f ca="1">VLOOKUP($Q976,'Marital status'!$A:$B,2,FALSE)</f>
        <v>#N/A</v>
      </c>
      <c r="S976" s="7">
        <f t="shared" ca="1" si="198"/>
        <v>5</v>
      </c>
      <c r="T976" s="7" t="str">
        <f ca="1">VLOOKUP($S976,Ethnicities!$A:$B,2,FALSE)</f>
        <v>ASIAN</v>
      </c>
      <c r="U976" s="8">
        <f t="shared" ca="1" si="199"/>
        <v>18135</v>
      </c>
      <c r="V976" s="6">
        <f t="shared" ca="1" si="200"/>
        <v>7</v>
      </c>
      <c r="W976" s="8" t="str">
        <f ca="1">VLOOKUP($V976,'Background education'!$A:$B,2,FALSE)</f>
        <v>Undergraduate degree</v>
      </c>
      <c r="X976" s="7">
        <f ca="1" xml:space="preserve">
  IF(OR($Z976 = 5, $Z976 = 6, $Z976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976" s="7" t="str">
        <f ca="1">VLOOKUP($X976,Departments!$A:$B,2,FALSE)</f>
        <v>Finance</v>
      </c>
      <c r="Z976" s="6">
        <f t="shared" ca="1" si="201"/>
        <v>9</v>
      </c>
      <c r="AA976" s="7" t="str">
        <f ca="1">VLOOKUP($Z976,Roles!$A:$B,2,FALSE)</f>
        <v>Intern</v>
      </c>
      <c r="AB976" s="6" t="e">
        <f t="shared" ca="1" si="202"/>
        <v>#N/A</v>
      </c>
      <c r="AC976" s="7" t="e">
        <f ca="1" xml:space="preserve">
IF(
  ISNA($AB976),
  NA(),
  VLOOKUP($AB976,Levels!$A:$B,2,FALSE)
)</f>
        <v>#N/A</v>
      </c>
      <c r="AD976" s="8">
        <f t="shared" ca="1" si="203"/>
        <v>41637</v>
      </c>
      <c r="AE976" s="6">
        <f ca="1">RANDBETWEEN(5,COUNTA('Recruitment source'!$A:$A) + 1)</f>
        <v>12</v>
      </c>
      <c r="AF976" s="6" t="str">
        <f ca="1">VLOOKUP($AE976,'Recruitment source'!$A:$B,2,FALSE)</f>
        <v xml:space="preserve"> recommendation of employee</v>
      </c>
      <c r="AG976" s="8" t="e">
        <f t="shared" ca="1" si="204"/>
        <v>#N/A</v>
      </c>
      <c r="AH976" s="6" t="e">
        <f t="shared" ca="1" si="205"/>
        <v>#N/A</v>
      </c>
      <c r="AI976" s="6" t="e">
        <f ca="1" xml:space="preserve">
IF(
  ISNA($AH976),
  NA(),
  VLOOKUP($AH976,'Reasons for dismissal'!$A:$B,2,FALSE)
)</f>
        <v>#N/A</v>
      </c>
      <c r="AJ976" s="6">
        <f t="shared" ca="1" si="206"/>
        <v>5</v>
      </c>
      <c r="AK976" s="1">
        <f t="shared" ca="1" si="207"/>
        <v>1205</v>
      </c>
      <c r="AL9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$A976  &amp; ", "   &amp;
$B976  &amp; ", "   &amp;
$D976  &amp; ", '"  &amp;
$I976  &amp; "', '" &amp;
$O976  &amp; "', "  &amp;
$S976  &amp; ", '"  &amp;
TEXT($U976,"dd/mm/aaaa")  &amp; "', "   &amp;
$V976  &amp; ", "   &amp;
$X976  &amp; ", "   &amp;
$Z976  &amp; ", "   &amp;
IF($AB976 &lt;&gt; "", $AB976, "NULL")  &amp; ", "   &amp;
$AK976  &amp; ");"</f>
        <v>#REF!</v>
      </c>
    </row>
    <row r="977" spans="1:38" x14ac:dyDescent="0.2">
      <c r="A977" s="7" cm="1">
        <f t="array" aca="1" ref="A977" ca="1">INDEX(Companies!$A:$A,RANDBETWEEN(2,COUNTA(Companies!$A:$A)),1)</f>
        <v>2</v>
      </c>
      <c r="B977" s="5">
        <f t="shared" si="195"/>
        <v>976</v>
      </c>
      <c r="C977" s="5" t="str" cm="1">
        <f t="array" ref="C977">SHA1HASH($B977)</f>
        <v>fbdd85a95ef4b3ec95cdc5580b2883d2ad82f597</v>
      </c>
      <c r="D977" s="6">
        <f t="shared" ca="1" si="196"/>
        <v>1</v>
      </c>
      <c r="E977" s="7">
        <f ca="1">IF($B977 = 1 + N("Presidente"),
    127,
    IF($B977 = 2 + N("Vice-Presidente"),
        72,
        IF($B977 = 3 + N("Secretária bilíngue"),
            13,
            RANDBETWEEN(5,COUNT(Name!$A:$A) + 1)
        )
    )
)</f>
        <v>309</v>
      </c>
      <c r="F977" s="7" t="str">
        <f ca="1">VLOOKUP($E977,Name!$A:$B,2,FALSE)</f>
        <v>Octávio</v>
      </c>
      <c r="G977" s="7">
        <f ca="1" xml:space="preserve">
IF($B977 = 1,
    0,
    RANDBETWEEN(5,COUNT('Last name'!$A:$A) + 1)
)</f>
        <v>126</v>
      </c>
      <c r="H977" s="7" t="str">
        <f ca="1" xml:space="preserve">
IF($B977 = 1 + N("Presidente"),
    "de Orléans e Bragança",
    VLOOKUP($G977,'Last name'!$A:$B,2,FALSE) &amp; " " &amp; VLOOKUP(RANDBETWEEN(5,COUNT('Last name'!$A:$A) + 1),'Last name'!$A:$B,2,FALSE)
)</f>
        <v>Mello Moraes</v>
      </c>
      <c r="I977" s="7" t="str">
        <f t="shared" ca="1" si="197"/>
        <v>Octávio Mello Moraes</v>
      </c>
      <c r="J977" s="7" t="str" cm="1">
        <f t="array" aca="1" ref="J977" ca="1">SHA1HASH($I977)</f>
        <v>f42224f582f8e64d7dacb7c85343653e12080f6c</v>
      </c>
      <c r="K977" s="7" cm="1">
        <f t="array" aca="1" ref="K977" ca="1">INDEX(States!$A:$A,M977,1)</f>
        <v>5</v>
      </c>
      <c r="L977" s="7" t="str">
        <f ca="1">VLOOKUP($K977,Countries!$A:$B,2,FALSE)</f>
        <v>Portugal</v>
      </c>
      <c r="M977" s="7" cm="1">
        <f t="array" aca="1" ref="M977" ca="1">INDEX(States!$C:$C,RANDBETWEEN(5,COUNTA(States!$A:$A) + 1),1)</f>
        <v>6</v>
      </c>
      <c r="N977" s="7" t="str">
        <f ca="1">VLOOKUP($M977,States!$C:$D,2,FALSE)</f>
        <v>PORTO</v>
      </c>
      <c r="O977" s="7" t="str">
        <f ca="1">VLOOKUP($E977,Name!$A:$C,3,FALSE)</f>
        <v>M</v>
      </c>
      <c r="P977" s="7" t="str">
        <f ca="1">VLOOKUP($O977,Genders!$B:$C,2,FALSE)</f>
        <v>Male</v>
      </c>
      <c r="Q977" s="7" cm="1">
        <f t="array" aca="1" ref="Q977" ca="1">INDEX('Marital status'!$A:$A,RANDBETWEEN(5,COUNTA('Marital status'!$A:$A) + 1),1)</f>
        <v>5</v>
      </c>
      <c r="R977" s="7" t="str">
        <f ca="1">VLOOKUP($Q977,'Marital status'!$A:$B,2,FALSE)</f>
        <v xml:space="preserve"> Separated </v>
      </c>
      <c r="S977" s="7">
        <f t="shared" ca="1" si="198"/>
        <v>5</v>
      </c>
      <c r="T977" s="7" t="str">
        <f ca="1">VLOOKUP($S977,Ethnicities!$A:$B,2,FALSE)</f>
        <v>ASIAN</v>
      </c>
      <c r="U977" s="8">
        <f t="shared" ca="1" si="199"/>
        <v>23541</v>
      </c>
      <c r="V977" s="6">
        <f t="shared" ca="1" si="200"/>
        <v>8</v>
      </c>
      <c r="W977" s="8" t="str">
        <f ca="1">VLOOKUP($V977,'Background education'!$A:$B,2,FALSE)</f>
        <v>Graduate school</v>
      </c>
      <c r="X977" s="7">
        <f ca="1" xml:space="preserve">
  IF(OR($Z977 = 5, $Z977 = 6, $Z977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977" s="7" t="str">
        <f ca="1">VLOOKUP($X977,Departments!$A:$B,2,FALSE)</f>
        <v xml:space="preserve"> Commercial</v>
      </c>
      <c r="Z977" s="6">
        <f t="shared" ca="1" si="201"/>
        <v>11</v>
      </c>
      <c r="AA977" s="7" t="str">
        <f ca="1">VLOOKUP($Z977,Roles!$A:$B,2,FALSE)</f>
        <v>Analyst</v>
      </c>
      <c r="AB977" s="6">
        <f t="shared" ca="1" si="202"/>
        <v>6</v>
      </c>
      <c r="AC977" s="7" t="str">
        <f ca="1" xml:space="preserve">
IF(
  ISNA($AB977),
  NA(),
  VLOOKUP($AB977,Levels!$A:$B,2,FALSE)
)</f>
        <v>Pleno</v>
      </c>
      <c r="AD977" s="8">
        <f t="shared" ca="1" si="203"/>
        <v>37756</v>
      </c>
      <c r="AE977" s="6">
        <f ca="1">RANDBETWEEN(5,COUNTA('Recruitment source'!$A:$A) + 1)</f>
        <v>14</v>
      </c>
      <c r="AF977" s="6" t="str">
        <f ca="1">VLOOKUP($AE977,'Recruitment source'!$A:$B,2,FALSE)</f>
        <v>LinkedIn</v>
      </c>
      <c r="AG977" s="8" t="e">
        <f t="shared" ca="1" si="204"/>
        <v>#N/A</v>
      </c>
      <c r="AH977" s="6" t="e">
        <f t="shared" ca="1" si="205"/>
        <v>#N/A</v>
      </c>
      <c r="AI977" s="6" t="e">
        <f ca="1" xml:space="preserve">
IF(
  ISNA($AH977),
  NA(),
  VLOOKUP($AH977,'Reasons for dismissal'!$A:$B,2,FALSE)
)</f>
        <v>#N/A</v>
      </c>
      <c r="AJ977" s="6">
        <f t="shared" ca="1" si="206"/>
        <v>5</v>
      </c>
      <c r="AK977" s="1">
        <f t="shared" ca="1" si="207"/>
        <v>3080</v>
      </c>
      <c r="AL9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$A977  &amp; ", "   &amp;
$B977  &amp; ", "   &amp;
$D977  &amp; ", '"  &amp;
$I977  &amp; "', '" &amp;
$O977  &amp; "', "  &amp;
$S977  &amp; ", '"  &amp;
TEXT($U977,"dd/mm/aaaa")  &amp; "', "   &amp;
$V977  &amp; ", "   &amp;
$X977  &amp; ", "   &amp;
$Z977  &amp; ", "   &amp;
IF($AB977 &lt;&gt; "", $AB977, "NULL")  &amp; ", "   &amp;
$AK977  &amp; ");"</f>
        <v>#REF!</v>
      </c>
    </row>
    <row r="978" spans="1:38" x14ac:dyDescent="0.2">
      <c r="A978" s="7" cm="1">
        <f t="array" aca="1" ref="A978" ca="1">INDEX(Companies!$A:$A,RANDBETWEEN(2,COUNTA(Companies!$A:$A)),1)</f>
        <v>2</v>
      </c>
      <c r="B978" s="5">
        <f t="shared" si="195"/>
        <v>977</v>
      </c>
      <c r="C978" s="5" t="str" cm="1">
        <f t="array" ref="C978">SHA1HASH($B978)</f>
        <v>46a83636b1307bc646f0de50a607839c3f19d300</v>
      </c>
      <c r="D978" s="6">
        <f t="shared" ca="1" si="196"/>
        <v>1</v>
      </c>
      <c r="E978" s="7">
        <f ca="1">IF($B978 = 1 + N("Presidente"),
    127,
    IF($B978 = 2 + N("Vice-Presidente"),
        72,
        IF($B978 = 3 + N("Secretária bilíngue"),
            13,
            RANDBETWEEN(5,COUNT(Name!$A:$A) + 1)
        )
    )
)</f>
        <v>98</v>
      </c>
      <c r="F978" s="7" t="str">
        <f ca="1">VLOOKUP($E978,Name!$A:$B,2,FALSE)</f>
        <v>Claudio</v>
      </c>
      <c r="G978" s="7">
        <f ca="1" xml:space="preserve">
IF($B978 = 1,
    0,
    RANDBETWEEN(5,COUNT('Last name'!$A:$A) + 1)
)</f>
        <v>43</v>
      </c>
      <c r="H978" s="7" t="str">
        <f ca="1" xml:space="preserve">
IF($B978 = 1 + N("Presidente"),
    "de Orléans e Bragança",
    VLOOKUP($G978,'Last name'!$A:$B,2,FALSE) &amp; " " &amp; VLOOKUP(RANDBETWEEN(5,COUNT('Last name'!$A:$A) + 1),'Last name'!$A:$B,2,FALSE)
)</f>
        <v>Borges Ildelfonso</v>
      </c>
      <c r="I978" s="7" t="str">
        <f t="shared" ca="1" si="197"/>
        <v>Claudio Borges Ildelfonso</v>
      </c>
      <c r="J978" s="7" t="str" cm="1">
        <f t="array" aca="1" ref="J978" ca="1">SHA1HASH($I978)</f>
        <v>367398a6c7bed5039b5fbf01f169aac959fbade2</v>
      </c>
      <c r="K978" s="7" cm="1">
        <f t="array" aca="1" ref="K978" ca="1">INDEX(States!$A:$A,M978,1)</f>
        <v>5</v>
      </c>
      <c r="L978" s="7" t="str">
        <f ca="1">VLOOKUP($K978,Countries!$A:$B,2,FALSE)</f>
        <v>Portugal</v>
      </c>
      <c r="M978" s="7" cm="1">
        <f t="array" aca="1" ref="M978" ca="1">INDEX(States!$C:$C,RANDBETWEEN(5,COUNTA(States!$A:$A) + 1),1)</f>
        <v>11</v>
      </c>
      <c r="N978" s="7" t="str">
        <f ca="1">VLOOKUP($M978,States!$C:$D,2,FALSE)</f>
        <v>Santarém</v>
      </c>
      <c r="O978" s="7" t="str">
        <f ca="1">VLOOKUP($E978,Name!$A:$C,3,FALSE)</f>
        <v>M</v>
      </c>
      <c r="P978" s="7" t="str">
        <f ca="1">VLOOKUP($O978,Genders!$B:$C,2,FALSE)</f>
        <v>Male</v>
      </c>
      <c r="Q978" s="7" cm="1">
        <f t="array" aca="1" ref="Q978" ca="1">INDEX('Marital status'!$A:$A,RANDBETWEEN(5,COUNTA('Marital status'!$A:$A) + 1),1)</f>
        <v>0</v>
      </c>
      <c r="R978" s="7" t="e">
        <f ca="1">VLOOKUP($Q978,'Marital status'!$A:$B,2,FALSE)</f>
        <v>#N/A</v>
      </c>
      <c r="S978" s="7">
        <f t="shared" ca="1" si="198"/>
        <v>5</v>
      </c>
      <c r="T978" s="7" t="str">
        <f ca="1">VLOOKUP($S978,Ethnicities!$A:$B,2,FALSE)</f>
        <v>ASIAN</v>
      </c>
      <c r="U978" s="8">
        <f t="shared" ca="1" si="199"/>
        <v>23795</v>
      </c>
      <c r="V978" s="6">
        <f t="shared" ca="1" si="200"/>
        <v>7</v>
      </c>
      <c r="W978" s="8" t="str">
        <f ca="1">VLOOKUP($V978,'Background education'!$A:$B,2,FALSE)</f>
        <v>Undergraduate degree</v>
      </c>
      <c r="X978" s="7">
        <f ca="1" xml:space="preserve">
  IF(OR($Z978 = 5, $Z978 = 6, $Z978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978" s="7" t="str">
        <f ca="1">VLOOKUP($X978,Departments!$A:$B,2,FALSE)</f>
        <v>Audit</v>
      </c>
      <c r="Z978" s="6">
        <f t="shared" ca="1" si="201"/>
        <v>10</v>
      </c>
      <c r="AA978" s="7" t="str">
        <f ca="1">VLOOKUP($Z978,Roles!$A:$B,2,FALSE)</f>
        <v>Trainee</v>
      </c>
      <c r="AB978" s="6" t="e">
        <f t="shared" ca="1" si="202"/>
        <v>#N/A</v>
      </c>
      <c r="AC978" s="7" t="e">
        <f ca="1" xml:space="preserve">
IF(
  ISNA($AB978),
  NA(),
  VLOOKUP($AB978,Levels!$A:$B,2,FALSE)
)</f>
        <v>#N/A</v>
      </c>
      <c r="AD978" s="8">
        <f t="shared" ca="1" si="203"/>
        <v>39635</v>
      </c>
      <c r="AE978" s="6">
        <f ca="1">RANDBETWEEN(5,COUNTA('Recruitment source'!$A:$A) + 1)</f>
        <v>14</v>
      </c>
      <c r="AF978" s="6" t="str">
        <f ca="1">VLOOKUP($AE978,'Recruitment source'!$A:$B,2,FALSE)</f>
        <v>LinkedIn</v>
      </c>
      <c r="AG978" s="8" t="e">
        <f t="shared" ca="1" si="204"/>
        <v>#N/A</v>
      </c>
      <c r="AH978" s="6" t="e">
        <f t="shared" ca="1" si="205"/>
        <v>#N/A</v>
      </c>
      <c r="AI978" s="6" t="e">
        <f ca="1" xml:space="preserve">
IF(
  ISNA($AH978),
  NA(),
  VLOOKUP($AH978,'Reasons for dismissal'!$A:$B,2,FALSE)
)</f>
        <v>#N/A</v>
      </c>
      <c r="AJ978" s="6">
        <f t="shared" ca="1" si="206"/>
        <v>4</v>
      </c>
      <c r="AK978" s="1">
        <f t="shared" ca="1" si="207"/>
        <v>1305</v>
      </c>
      <c r="AL9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$A978  &amp; ", "   &amp;
$B978  &amp; ", "   &amp;
$D978  &amp; ", '"  &amp;
$I978  &amp; "', '" &amp;
$O978  &amp; "', "  &amp;
$S978  &amp; ", '"  &amp;
TEXT($U978,"dd/mm/aaaa")  &amp; "', "   &amp;
$V978  &amp; ", "   &amp;
$X978  &amp; ", "   &amp;
$Z978  &amp; ", "   &amp;
IF($AB978 &lt;&gt; "", $AB978, "NULL")  &amp; ", "   &amp;
$AK978  &amp; ");"</f>
        <v>#REF!</v>
      </c>
    </row>
    <row r="979" spans="1:38" x14ac:dyDescent="0.2">
      <c r="A979" s="7" cm="1">
        <f t="array" aca="1" ref="A979" ca="1">INDEX(Companies!$A:$A,RANDBETWEEN(2,COUNTA(Companies!$A:$A)),1)</f>
        <v>2</v>
      </c>
      <c r="B979" s="5">
        <f t="shared" si="195"/>
        <v>978</v>
      </c>
      <c r="C979" s="5" t="str" cm="1">
        <f t="array" ref="C979">SHA1HASH($B979)</f>
        <v>acca5b51d1713598f4e5a9e2c571e22bffbc235f</v>
      </c>
      <c r="D979" s="6">
        <f t="shared" ca="1" si="196"/>
        <v>1</v>
      </c>
      <c r="E979" s="7">
        <f ca="1">IF($B979 = 1 + N("Presidente"),
    127,
    IF($B979 = 2 + N("Vice-Presidente"),
        72,
        IF($B979 = 3 + N("Secretária bilíngue"),
            13,
            RANDBETWEEN(5,COUNT(Name!$A:$A) + 1)
        )
    )
)</f>
        <v>335</v>
      </c>
      <c r="F979" s="7" t="str">
        <f ca="1">VLOOKUP($E979,Name!$A:$B,2,FALSE)</f>
        <v>Sammuel</v>
      </c>
      <c r="G979" s="7">
        <f ca="1" xml:space="preserve">
IF($B979 = 1,
    0,
    RANDBETWEEN(5,COUNT('Last name'!$A:$A) + 1)
)</f>
        <v>5</v>
      </c>
      <c r="H979" s="7" t="str">
        <f ca="1" xml:space="preserve">
IF($B979 = 1 + N("Presidente"),
    "de Orléans e Bragança",
    VLOOKUP($G979,'Last name'!$A:$B,2,FALSE) &amp; " " &amp; VLOOKUP(RANDBETWEEN(5,COUNT('Last name'!$A:$A) + 1),'Last name'!$A:$B,2,FALSE)
)</f>
        <v>Abranches Rossi</v>
      </c>
      <c r="I979" s="7" t="str">
        <f t="shared" ca="1" si="197"/>
        <v>Sammuel Abranches Rossi</v>
      </c>
      <c r="J979" s="7" t="str" cm="1">
        <f t="array" aca="1" ref="J979" ca="1">SHA1HASH($I979)</f>
        <v>5202e10aad2c7049731bc4e2d58ace18d8ff2534</v>
      </c>
      <c r="K979" s="7" cm="1">
        <f t="array" aca="1" ref="K979" ca="1">INDEX(States!$A:$A,M979,1)</f>
        <v>5</v>
      </c>
      <c r="L979" s="7" t="str">
        <f ca="1">VLOOKUP($K979,Countries!$A:$B,2,FALSE)</f>
        <v>Portugal</v>
      </c>
      <c r="M979" s="7" cm="1">
        <f t="array" aca="1" ref="M979" ca="1">INDEX(States!$C:$C,RANDBETWEEN(5,COUNTA(States!$A:$A) + 1),1)</f>
        <v>18</v>
      </c>
      <c r="N979" s="7" t="str">
        <f ca="1">VLOOKUP($M979,States!$C:$D,2,FALSE)</f>
        <v>Castelo Branco</v>
      </c>
      <c r="O979" s="7" t="str">
        <f ca="1">VLOOKUP($E979,Name!$A:$C,3,FALSE)</f>
        <v>M</v>
      </c>
      <c r="P979" s="7" t="str">
        <f ca="1">VLOOKUP($O979,Genders!$B:$C,2,FALSE)</f>
        <v>Male</v>
      </c>
      <c r="Q979" s="7" cm="1">
        <f t="array" aca="1" ref="Q979" ca="1">INDEX('Marital status'!$A:$A,RANDBETWEEN(5,COUNTA('Marital status'!$A:$A) + 1),1)</f>
        <v>6</v>
      </c>
      <c r="R979" s="7" t="str">
        <f ca="1">VLOOKUP($Q979,'Marital status'!$A:$B,2,FALSE)</f>
        <v>DIVORCED</v>
      </c>
      <c r="S979" s="7">
        <f t="shared" ca="1" si="198"/>
        <v>7</v>
      </c>
      <c r="T979" s="7" t="str">
        <f ca="1">VLOOKUP($S979,Ethnicities!$A:$B,2,FALSE)</f>
        <v>Native Hawaiian or Other Pacific Islander</v>
      </c>
      <c r="U979" s="8">
        <f t="shared" ca="1" si="199"/>
        <v>29512</v>
      </c>
      <c r="V979" s="6">
        <f t="shared" ca="1" si="200"/>
        <v>8</v>
      </c>
      <c r="W979" s="8" t="str">
        <f ca="1">VLOOKUP($V979,'Background education'!$A:$B,2,FALSE)</f>
        <v>Graduate school</v>
      </c>
      <c r="X979" s="7">
        <f ca="1" xml:space="preserve">
  IF(OR($Z979 = 5, $Z979 = 6, $Z979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979" s="7" t="str">
        <f ca="1">VLOOKUP($X979,Departments!$A:$B,2,FALSE)</f>
        <v>Communication &amp; Marketing</v>
      </c>
      <c r="Z979" s="6">
        <f t="shared" ca="1" si="201"/>
        <v>11</v>
      </c>
      <c r="AA979" s="7" t="str">
        <f ca="1">VLOOKUP($Z979,Roles!$A:$B,2,FALSE)</f>
        <v>Analyst</v>
      </c>
      <c r="AB979" s="6">
        <f t="shared" ca="1" si="202"/>
        <v>6</v>
      </c>
      <c r="AC979" s="7" t="str">
        <f ca="1" xml:space="preserve">
IF(
  ISNA($AB979),
  NA(),
  VLOOKUP($AB979,Levels!$A:$B,2,FALSE)
)</f>
        <v>Pleno</v>
      </c>
      <c r="AD979" s="8">
        <f t="shared" ca="1" si="203"/>
        <v>40404</v>
      </c>
      <c r="AE979" s="6">
        <f ca="1">RANDBETWEEN(5,COUNTA('Recruitment source'!$A:$A) + 1)</f>
        <v>7</v>
      </c>
      <c r="AF979" s="6" t="str">
        <f ca="1">VLOOKUP($AE979,'Recruitment source'!$A:$B,2,FALSE)</f>
        <v>SAPO Emprego</v>
      </c>
      <c r="AG979" s="8" t="e">
        <f t="shared" ca="1" si="204"/>
        <v>#N/A</v>
      </c>
      <c r="AH979" s="6" t="e">
        <f t="shared" ca="1" si="205"/>
        <v>#N/A</v>
      </c>
      <c r="AI979" s="6" t="e">
        <f ca="1" xml:space="preserve">
IF(
  ISNA($AH979),
  NA(),
  VLOOKUP($AH979,'Reasons for dismissal'!$A:$B,2,FALSE)
)</f>
        <v>#N/A</v>
      </c>
      <c r="AJ979" s="6">
        <f t="shared" ca="1" si="206"/>
        <v>4</v>
      </c>
      <c r="AK979" s="1">
        <f t="shared" ca="1" si="207"/>
        <v>3080</v>
      </c>
      <c r="AL9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$A979  &amp; ", "   &amp;
$B979  &amp; ", "   &amp;
$D979  &amp; ", '"  &amp;
$I979  &amp; "', '" &amp;
$O979  &amp; "', "  &amp;
$S979  &amp; ", '"  &amp;
TEXT($U979,"dd/mm/aaaa")  &amp; "', "   &amp;
$V979  &amp; ", "   &amp;
$X979  &amp; ", "   &amp;
$Z979  &amp; ", "   &amp;
IF($AB979 &lt;&gt; "", $AB979, "NULL")  &amp; ", "   &amp;
$AK979  &amp; ");"</f>
        <v>#REF!</v>
      </c>
    </row>
    <row r="980" spans="1:38" x14ac:dyDescent="0.2">
      <c r="A980" s="7" cm="1">
        <f t="array" aca="1" ref="A980" ca="1">INDEX(Companies!$A:$A,RANDBETWEEN(2,COUNTA(Companies!$A:$A)),1)</f>
        <v>2</v>
      </c>
      <c r="B980" s="5">
        <f t="shared" si="195"/>
        <v>979</v>
      </c>
      <c r="C980" s="5" t="str" cm="1">
        <f t="array" ref="C980">SHA1HASH($B980)</f>
        <v>7dcd5ff96b80f1bb263084ecb01e7696484613fd</v>
      </c>
      <c r="D980" s="6">
        <f t="shared" ca="1" si="196"/>
        <v>1</v>
      </c>
      <c r="E980" s="7">
        <f ca="1">IF($B980 = 1 + N("Presidente"),
    127,
    IF($B980 = 2 + N("Vice-Presidente"),
        72,
        IF($B980 = 3 + N("Secretária bilíngue"),
            13,
            RANDBETWEEN(5,COUNT(Name!$A:$A) + 1)
        )
    )
)</f>
        <v>167</v>
      </c>
      <c r="F980" s="7" t="str">
        <f ca="1">VLOOKUP($E980,Name!$A:$B,2,FALSE)</f>
        <v>Henrique</v>
      </c>
      <c r="G980" s="7">
        <f ca="1" xml:space="preserve">
IF($B980 = 1,
    0,
    RANDBETWEEN(5,COUNT('Last name'!$A:$A) + 1)
)</f>
        <v>143</v>
      </c>
      <c r="H980" s="7" t="str">
        <f ca="1" xml:space="preserve">
IF($B980 = 1 + N("Presidente"),
    "de Orléans e Bragança",
    VLOOKUP($G980,'Last name'!$A:$B,2,FALSE) &amp; " " &amp; VLOOKUP(RANDBETWEEN(5,COUNT('Last name'!$A:$A) + 1),'Last name'!$A:$B,2,FALSE)
)</f>
        <v>Oliveira Brasil</v>
      </c>
      <c r="I980" s="7" t="str">
        <f t="shared" ca="1" si="197"/>
        <v>Henrique Oliveira Brasil</v>
      </c>
      <c r="J980" s="7" t="str" cm="1">
        <f t="array" aca="1" ref="J980" ca="1">SHA1HASH($I980)</f>
        <v>23f53dc232d670f76b0d4b1efe3bdd356357273f</v>
      </c>
      <c r="K980" s="7" cm="1">
        <f t="array" aca="1" ref="K980" ca="1">INDEX(States!$A:$A,M980,1)</f>
        <v>5</v>
      </c>
      <c r="L980" s="7" t="str">
        <f ca="1">VLOOKUP($K980,Countries!$A:$B,2,FALSE)</f>
        <v>Portugal</v>
      </c>
      <c r="M980" s="7" cm="1">
        <f t="array" aca="1" ref="M980" ca="1">INDEX(States!$C:$C,RANDBETWEEN(5,COUNTA(States!$A:$A) + 1),1)</f>
        <v>21</v>
      </c>
      <c r="N980" s="7" t="str">
        <f ca="1">VLOOKUP($M980,States!$C:$D,2,FALSE)</f>
        <v>Guarda</v>
      </c>
      <c r="O980" s="7" t="str">
        <f ca="1">VLOOKUP($E980,Name!$A:$C,3,FALSE)</f>
        <v>M</v>
      </c>
      <c r="P980" s="7" t="str">
        <f ca="1">VLOOKUP($O980,Genders!$B:$C,2,FALSE)</f>
        <v>Male</v>
      </c>
      <c r="Q980" s="7" cm="1">
        <f t="array" aca="1" ref="Q980" ca="1">INDEX('Marital status'!$A:$A,RANDBETWEEN(5,COUNTA('Marital status'!$A:$A) + 1),1)</f>
        <v>0</v>
      </c>
      <c r="R980" s="7" t="e">
        <f ca="1">VLOOKUP($Q980,'Marital status'!$A:$B,2,FALSE)</f>
        <v>#N/A</v>
      </c>
      <c r="S980" s="7">
        <f t="shared" ca="1" si="198"/>
        <v>6</v>
      </c>
      <c r="T980" s="7" t="str">
        <f ca="1">VLOOKUP($S980,Ethnicities!$A:$B,2,FALSE)</f>
        <v xml:space="preserve">  american Indian or Alaska Native</v>
      </c>
      <c r="U980" s="8">
        <f t="shared" ca="1" si="199"/>
        <v>30104</v>
      </c>
      <c r="V980" s="6">
        <f t="shared" ca="1" si="200"/>
        <v>7</v>
      </c>
      <c r="W980" s="8" t="str">
        <f ca="1">VLOOKUP($V980,'Background education'!$A:$B,2,FALSE)</f>
        <v>Undergraduate degree</v>
      </c>
      <c r="X980" s="7">
        <f ca="1" xml:space="preserve">
  IF(OR($Z980 = 5, $Z980 = 6, $Z980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980" s="7" t="str">
        <f ca="1">VLOOKUP($X980,Departments!$A:$B,2,FALSE)</f>
        <v>Operations</v>
      </c>
      <c r="Z980" s="6">
        <f t="shared" ca="1" si="201"/>
        <v>9</v>
      </c>
      <c r="AA980" s="7" t="str">
        <f ca="1">VLOOKUP($Z980,Roles!$A:$B,2,FALSE)</f>
        <v>Intern</v>
      </c>
      <c r="AB980" s="6" t="e">
        <f t="shared" ca="1" si="202"/>
        <v>#N/A</v>
      </c>
      <c r="AC980" s="7" t="e">
        <f ca="1" xml:space="preserve">
IF(
  ISNA($AB980),
  NA(),
  VLOOKUP($AB980,Levels!$A:$B,2,FALSE)
)</f>
        <v>#N/A</v>
      </c>
      <c r="AD980" s="8">
        <f t="shared" ca="1" si="203"/>
        <v>37334</v>
      </c>
      <c r="AE980" s="6">
        <f ca="1">RANDBETWEEN(5,COUNTA('Recruitment source'!$A:$A) + 1)</f>
        <v>8</v>
      </c>
      <c r="AF980" s="6" t="str">
        <f ca="1">VLOOKUP($AE980,'Recruitment source'!$A:$B,2,FALSE)</f>
        <v>Net Empregos</v>
      </c>
      <c r="AG980" s="8" t="e">
        <f t="shared" ca="1" si="204"/>
        <v>#N/A</v>
      </c>
      <c r="AH980" s="6" t="e">
        <f t="shared" ca="1" si="205"/>
        <v>#N/A</v>
      </c>
      <c r="AI980" s="6" t="e">
        <f ca="1" xml:space="preserve">
IF(
  ISNA($AH980),
  NA(),
  VLOOKUP($AH980,'Reasons for dismissal'!$A:$B,2,FALSE)
)</f>
        <v>#N/A</v>
      </c>
      <c r="AJ980" s="6">
        <f t="shared" ca="1" si="206"/>
        <v>5</v>
      </c>
      <c r="AK980" s="1">
        <f t="shared" ca="1" si="207"/>
        <v>1205</v>
      </c>
      <c r="AL9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$A980  &amp; ", "   &amp;
$B980  &amp; ", "   &amp;
$D980  &amp; ", '"  &amp;
$I980  &amp; "', '" &amp;
$O980  &amp; "', "  &amp;
$S980  &amp; ", '"  &amp;
TEXT($U980,"dd/mm/aaaa")  &amp; "', "   &amp;
$V980  &amp; ", "   &amp;
$X980  &amp; ", "   &amp;
$Z980  &amp; ", "   &amp;
IF($AB980 &lt;&gt; "", $AB980, "NULL")  &amp; ", "   &amp;
$AK980  &amp; ");"</f>
        <v>#REF!</v>
      </c>
    </row>
    <row r="981" spans="1:38" x14ac:dyDescent="0.2">
      <c r="A981" s="7" cm="1">
        <f t="array" aca="1" ref="A981" ca="1">INDEX(Companies!$A:$A,RANDBETWEEN(2,COUNTA(Companies!$A:$A)),1)</f>
        <v>2</v>
      </c>
      <c r="B981" s="5">
        <f t="shared" si="195"/>
        <v>980</v>
      </c>
      <c r="C981" s="5" t="str" cm="1">
        <f t="array" ref="C981">SHA1HASH($B981)</f>
        <v>cb6c53bcb82b2a866cdadf97967e79a974478a88</v>
      </c>
      <c r="D981" s="6">
        <f t="shared" ca="1" si="196"/>
        <v>1</v>
      </c>
      <c r="E981" s="7">
        <f ca="1">IF($B981 = 1 + N("Presidente"),
    127,
    IF($B981 = 2 + N("Vice-Presidente"),
        72,
        IF($B981 = 3 + N("Secretária bilíngue"),
            13,
            RANDBETWEEN(5,COUNT(Name!$A:$A) + 1)
        )
    )
)</f>
        <v>343</v>
      </c>
      <c r="F981" s="7" t="str">
        <f ca="1">VLOOKUP($E981,Name!$A:$B,2,FALSE)</f>
        <v>Thiago</v>
      </c>
      <c r="G981" s="7">
        <f ca="1" xml:space="preserve">
IF($B981 = 1,
    0,
    RANDBETWEEN(5,COUNT('Last name'!$A:$A) + 1)
)</f>
        <v>112</v>
      </c>
      <c r="H981" s="7" t="str">
        <f ca="1" xml:space="preserve">
IF($B981 = 1 + N("Presidente"),
    "de Orléans e Bragança",
    VLOOKUP($G981,'Last name'!$A:$B,2,FALSE) &amp; " " &amp; VLOOKUP(RANDBETWEEN(5,COUNT('Last name'!$A:$A) + 1),'Last name'!$A:$B,2,FALSE)
)</f>
        <v>Lopes Almeida</v>
      </c>
      <c r="I981" s="7" t="str">
        <f t="shared" ca="1" si="197"/>
        <v>Thiago Lopes Almeida</v>
      </c>
      <c r="J981" s="7" t="str" cm="1">
        <f t="array" aca="1" ref="J981" ca="1">SHA1HASH($I981)</f>
        <v>456d29c9fbc24589436a66e12c81af3ce7c60412</v>
      </c>
      <c r="K981" s="7" cm="1">
        <f t="array" aca="1" ref="K981" ca="1">INDEX(States!$A:$A,M981,1)</f>
        <v>5</v>
      </c>
      <c r="L981" s="7" t="str">
        <f ca="1">VLOOKUP($K981,Countries!$A:$B,2,FALSE)</f>
        <v>Portugal</v>
      </c>
      <c r="M981" s="7" cm="1">
        <f t="array" aca="1" ref="M981" ca="1">INDEX(States!$C:$C,RANDBETWEEN(5,COUNTA(States!$A:$A) + 1),1)</f>
        <v>22</v>
      </c>
      <c r="N981" s="7" t="str">
        <f ca="1">VLOOKUP($M981,States!$C:$D,2,FALSE)</f>
        <v>Vila Real</v>
      </c>
      <c r="O981" s="7" t="str">
        <f ca="1">VLOOKUP($E981,Name!$A:$C,3,FALSE)</f>
        <v>M</v>
      </c>
      <c r="P981" s="7" t="str">
        <f ca="1">VLOOKUP($O981,Genders!$B:$C,2,FALSE)</f>
        <v>Male</v>
      </c>
      <c r="Q981" s="7" cm="1">
        <f t="array" aca="1" ref="Q981" ca="1">INDEX('Marital status'!$A:$A,RANDBETWEEN(5,COUNTA('Marital status'!$A:$A) + 1),1)</f>
        <v>0</v>
      </c>
      <c r="R981" s="7" t="e">
        <f ca="1">VLOOKUP($Q981,'Marital status'!$A:$B,2,FALSE)</f>
        <v>#N/A</v>
      </c>
      <c r="S981" s="7">
        <f t="shared" ca="1" si="198"/>
        <v>5</v>
      </c>
      <c r="T981" s="7" t="str">
        <f ca="1">VLOOKUP($S981,Ethnicities!$A:$B,2,FALSE)</f>
        <v>ASIAN</v>
      </c>
      <c r="U981" s="8">
        <f t="shared" ca="1" si="199"/>
        <v>19235</v>
      </c>
      <c r="V981" s="6">
        <f t="shared" ca="1" si="200"/>
        <v>7</v>
      </c>
      <c r="W981" s="8" t="str">
        <f ca="1">VLOOKUP($V981,'Background education'!$A:$B,2,FALSE)</f>
        <v>Undergraduate degree</v>
      </c>
      <c r="X981" s="7">
        <f ca="1" xml:space="preserve">
  IF(OR($Z981 = 5, $Z981 = 6, $Z981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981" s="7" t="str">
        <f ca="1">VLOOKUP($X981,Departments!$A:$B,2,FALSE)</f>
        <v>Controlling</v>
      </c>
      <c r="Z981" s="6">
        <f t="shared" ca="1" si="201"/>
        <v>11</v>
      </c>
      <c r="AA981" s="7" t="str">
        <f ca="1">VLOOKUP($Z981,Roles!$A:$B,2,FALSE)</f>
        <v>Analyst</v>
      </c>
      <c r="AB981" s="6">
        <f t="shared" ca="1" si="202"/>
        <v>6</v>
      </c>
      <c r="AC981" s="7" t="str">
        <f ca="1" xml:space="preserve">
IF(
  ISNA($AB981),
  NA(),
  VLOOKUP($AB981,Levels!$A:$B,2,FALSE)
)</f>
        <v>Pleno</v>
      </c>
      <c r="AD981" s="8">
        <f t="shared" ca="1" si="203"/>
        <v>42276</v>
      </c>
      <c r="AE981" s="6">
        <f ca="1">RANDBETWEEN(5,COUNTA('Recruitment source'!$A:$A) + 1)</f>
        <v>10</v>
      </c>
      <c r="AF981" s="6" t="str">
        <f ca="1">VLOOKUP($AE981,'Recruitment source'!$A:$B,2,FALSE)</f>
        <v>Jobs in Lisbon</v>
      </c>
      <c r="AG981" s="8" t="e">
        <f t="shared" ca="1" si="204"/>
        <v>#N/A</v>
      </c>
      <c r="AH981" s="6" t="e">
        <f t="shared" ca="1" si="205"/>
        <v>#N/A</v>
      </c>
      <c r="AI981" s="6" t="e">
        <f ca="1" xml:space="preserve">
IF(
  ISNA($AH981),
  NA(),
  VLOOKUP($AH981,'Reasons for dismissal'!$A:$B,2,FALSE)
)</f>
        <v>#N/A</v>
      </c>
      <c r="AJ981" s="6">
        <f t="shared" ca="1" si="206"/>
        <v>5</v>
      </c>
      <c r="AK981" s="1">
        <f t="shared" ca="1" si="207"/>
        <v>2500</v>
      </c>
      <c r="AL9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$A981  &amp; ", "   &amp;
$B981  &amp; ", "   &amp;
$D981  &amp; ", '"  &amp;
$I981  &amp; "', '" &amp;
$O981  &amp; "', "  &amp;
$S981  &amp; ", '"  &amp;
TEXT($U981,"dd/mm/aaaa")  &amp; "', "   &amp;
$V981  &amp; ", "   &amp;
$X981  &amp; ", "   &amp;
$Z981  &amp; ", "   &amp;
IF($AB981 &lt;&gt; "", $AB981, "NULL")  &amp; ", "   &amp;
$AK981  &amp; ");"</f>
        <v>#REF!</v>
      </c>
    </row>
    <row r="982" spans="1:38" x14ac:dyDescent="0.2">
      <c r="A982" s="7" cm="1">
        <f t="array" aca="1" ref="A982" ca="1">INDEX(Companies!$A:$A,RANDBETWEEN(2,COUNTA(Companies!$A:$A)),1)</f>
        <v>2</v>
      </c>
      <c r="B982" s="5">
        <f t="shared" si="195"/>
        <v>981</v>
      </c>
      <c r="C982" s="5" t="str" cm="1">
        <f t="array" ref="C982">SHA1HASH($B982)</f>
        <v>32f9e6523b5b6b4675045d799fd81b11645b3cfb</v>
      </c>
      <c r="D982" s="6">
        <f t="shared" ca="1" si="196"/>
        <v>1</v>
      </c>
      <c r="E982" s="7">
        <f ca="1">IF($B982 = 1 + N("Presidente"),
    127,
    IF($B982 = 2 + N("Vice-Presidente"),
        72,
        IF($B982 = 3 + N("Secretária bilíngue"),
            13,
            RANDBETWEEN(5,COUNT(Name!$A:$A) + 1)
        )
    )
)</f>
        <v>191</v>
      </c>
      <c r="F982" s="7" t="str">
        <f ca="1">VLOOKUP($E982,Name!$A:$B,2,FALSE)</f>
        <v>João Paulo</v>
      </c>
      <c r="G982" s="7">
        <f ca="1" xml:space="preserve">
IF($B982 = 1,
    0,
    RANDBETWEEN(5,COUNT('Last name'!$A:$A) + 1)
)</f>
        <v>27</v>
      </c>
      <c r="H982" s="7" t="str">
        <f ca="1" xml:space="preserve">
IF($B982 = 1 + N("Presidente"),
    "de Orléans e Bragança",
    VLOOKUP($G982,'Last name'!$A:$B,2,FALSE) &amp; " " &amp; VLOOKUP(RANDBETWEEN(5,COUNT('Last name'!$A:$A) + 1),'Last name'!$A:$B,2,FALSE)
)</f>
        <v>Bactista Auth</v>
      </c>
      <c r="I982" s="7" t="str">
        <f t="shared" ca="1" si="197"/>
        <v>João Paulo Bactista Auth</v>
      </c>
      <c r="J982" s="7" t="str" cm="1">
        <f t="array" aca="1" ref="J982" ca="1">SHA1HASH($I982)</f>
        <v>3fe808cf80aab1ef73e6d76dbc19394bdbc00028</v>
      </c>
      <c r="K982" s="7" cm="1">
        <f t="array" aca="1" ref="K982" ca="1">INDEX(States!$A:$A,M982,1)</f>
        <v>5</v>
      </c>
      <c r="L982" s="7" t="str">
        <f ca="1">VLOOKUP($K982,Countries!$A:$B,2,FALSE)</f>
        <v>Portugal</v>
      </c>
      <c r="M982" s="7" cm="1">
        <f t="array" aca="1" ref="M982" ca="1">INDEX(States!$C:$C,RANDBETWEEN(5,COUNTA(States!$A:$A) + 1),1)</f>
        <v>16</v>
      </c>
      <c r="N982" s="7" t="str">
        <f ca="1">VLOOKUP($M982,States!$C:$D,2,FALSE)</f>
        <v>Azores</v>
      </c>
      <c r="O982" s="7" t="str">
        <f ca="1">VLOOKUP($E982,Name!$A:$C,3,FALSE)</f>
        <v>M</v>
      </c>
      <c r="P982" s="7" t="str">
        <f ca="1">VLOOKUP($O982,Genders!$B:$C,2,FALSE)</f>
        <v>Male</v>
      </c>
      <c r="Q982" s="7" cm="1">
        <f t="array" aca="1" ref="Q982" ca="1">INDEX('Marital status'!$A:$A,RANDBETWEEN(5,COUNTA('Marital status'!$A:$A) + 1),1)</f>
        <v>0</v>
      </c>
      <c r="R982" s="7" t="e">
        <f ca="1">VLOOKUP($Q982,'Marital status'!$A:$B,2,FALSE)</f>
        <v>#N/A</v>
      </c>
      <c r="S982" s="7">
        <f t="shared" ca="1" si="198"/>
        <v>5</v>
      </c>
      <c r="T982" s="7" t="str">
        <f ca="1">VLOOKUP($S982,Ethnicities!$A:$B,2,FALSE)</f>
        <v>ASIAN</v>
      </c>
      <c r="U982" s="8">
        <f t="shared" ca="1" si="199"/>
        <v>19843</v>
      </c>
      <c r="V982" s="6">
        <f t="shared" ca="1" si="200"/>
        <v>7</v>
      </c>
      <c r="W982" s="8" t="str">
        <f ca="1">VLOOKUP($V982,'Background education'!$A:$B,2,FALSE)</f>
        <v>Undergraduate degree</v>
      </c>
      <c r="X982" s="7">
        <f ca="1" xml:space="preserve">
  IF(OR($Z982 = 5, $Z982 = 6, $Z982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982" s="7" t="str">
        <f ca="1">VLOOKUP($X982,Departments!$A:$B,2,FALSE)</f>
        <v>Controlling</v>
      </c>
      <c r="Z982" s="6">
        <f t="shared" ca="1" si="201"/>
        <v>10</v>
      </c>
      <c r="AA982" s="7" t="str">
        <f ca="1">VLOOKUP($Z982,Roles!$A:$B,2,FALSE)</f>
        <v>Trainee</v>
      </c>
      <c r="AB982" s="6" t="e">
        <f t="shared" ca="1" si="202"/>
        <v>#N/A</v>
      </c>
      <c r="AC982" s="7" t="e">
        <f ca="1" xml:space="preserve">
IF(
  ISNA($AB982),
  NA(),
  VLOOKUP($AB982,Levels!$A:$B,2,FALSE)
)</f>
        <v>#N/A</v>
      </c>
      <c r="AD982" s="8">
        <f t="shared" ca="1" si="203"/>
        <v>42644</v>
      </c>
      <c r="AE982" s="6">
        <f ca="1">RANDBETWEEN(5,COUNTA('Recruitment source'!$A:$A) + 1)</f>
        <v>5</v>
      </c>
      <c r="AF982" s="6" t="str">
        <f ca="1">VLOOKUP($AE982,'Recruitment source'!$A:$B,2,FALSE)</f>
        <v>Indeed</v>
      </c>
      <c r="AG982" s="8" t="e">
        <f t="shared" ca="1" si="204"/>
        <v>#N/A</v>
      </c>
      <c r="AH982" s="6" t="e">
        <f t="shared" ca="1" si="205"/>
        <v>#N/A</v>
      </c>
      <c r="AI982" s="6" t="e">
        <f ca="1" xml:space="preserve">
IF(
  ISNA($AH982),
  NA(),
  VLOOKUP($AH982,'Reasons for dismissal'!$A:$B,2,FALSE)
)</f>
        <v>#N/A</v>
      </c>
      <c r="AJ982" s="6">
        <f t="shared" ca="1" si="206"/>
        <v>4</v>
      </c>
      <c r="AK982" s="1">
        <f t="shared" ca="1" si="207"/>
        <v>1305</v>
      </c>
      <c r="AL9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$A982  &amp; ", "   &amp;
$B982  &amp; ", "   &amp;
$D982  &amp; ", '"  &amp;
$I982  &amp; "', '" &amp;
$O982  &amp; "', "  &amp;
$S982  &amp; ", '"  &amp;
TEXT($U982,"dd/mm/aaaa")  &amp; "', "   &amp;
$V982  &amp; ", "   &amp;
$X982  &amp; ", "   &amp;
$Z982  &amp; ", "   &amp;
IF($AB982 &lt;&gt; "", $AB982, "NULL")  &amp; ", "   &amp;
$AK982  &amp; ");"</f>
        <v>#REF!</v>
      </c>
    </row>
    <row r="983" spans="1:38" x14ac:dyDescent="0.2">
      <c r="A983" s="7" cm="1">
        <f t="array" aca="1" ref="A983" ca="1">INDEX(Companies!$A:$A,RANDBETWEEN(2,COUNTA(Companies!$A:$A)),1)</f>
        <v>2</v>
      </c>
      <c r="B983" s="5">
        <f t="shared" si="195"/>
        <v>982</v>
      </c>
      <c r="C983" s="5" t="str" cm="1">
        <f t="array" ref="C983">SHA1HASH($B983)</f>
        <v>1047b56881438260286a8e7a57e07c53445ceb19</v>
      </c>
      <c r="D983" s="6">
        <f t="shared" ca="1" si="196"/>
        <v>1</v>
      </c>
      <c r="E983" s="7">
        <f ca="1">IF($B983 = 1 + N("Presidente"),
    127,
    IF($B983 = 2 + N("Vice-Presidente"),
        72,
        IF($B983 = 3 + N("Secretária bilíngue"),
            13,
            RANDBETWEEN(5,COUNT(Name!$A:$A) + 1)
        )
    )
)</f>
        <v>353</v>
      </c>
      <c r="F983" s="7" t="str">
        <f ca="1">VLOOKUP($E983,Name!$A:$B,2,FALSE)</f>
        <v>Vicente</v>
      </c>
      <c r="G983" s="7">
        <f ca="1" xml:space="preserve">
IF($B983 = 1,
    0,
    RANDBETWEEN(5,COUNT('Last name'!$A:$A) + 1)
)</f>
        <v>140</v>
      </c>
      <c r="H983" s="7" t="str">
        <f ca="1" xml:space="preserve">
IF($B983 = 1 + N("Presidente"),
    "de Orléans e Bragança",
    VLOOKUP($G983,'Last name'!$A:$B,2,FALSE) &amp; " " &amp; VLOOKUP(RANDBETWEEN(5,COUNT('Last name'!$A:$A) + 1),'Last name'!$A:$B,2,FALSE)
)</f>
        <v>Negreiros Melo</v>
      </c>
      <c r="I983" s="7" t="str">
        <f t="shared" ca="1" si="197"/>
        <v>Vicente Negreiros Melo</v>
      </c>
      <c r="J983" s="7" t="str" cm="1">
        <f t="array" aca="1" ref="J983" ca="1">SHA1HASH($I983)</f>
        <v>c0544b84cb7a445117f356fdbb218e8d5b3533fa</v>
      </c>
      <c r="K983" s="7" cm="1">
        <f t="array" aca="1" ref="K983" ca="1">INDEX(States!$A:$A,M983,1)</f>
        <v>5</v>
      </c>
      <c r="L983" s="7" t="str">
        <f ca="1">VLOOKUP($K983,Countries!$A:$B,2,FALSE)</f>
        <v>Portugal</v>
      </c>
      <c r="M983" s="7" cm="1">
        <f t="array" aca="1" ref="M983" ca="1">INDEX(States!$C:$C,RANDBETWEEN(5,COUNTA(States!$A:$A) + 1),1)</f>
        <v>8</v>
      </c>
      <c r="N983" s="7" t="str">
        <f ca="1">VLOOKUP($M983,States!$C:$D,2,FALSE)</f>
        <v>AveirO</v>
      </c>
      <c r="O983" s="7" t="str">
        <f ca="1">VLOOKUP($E983,Name!$A:$C,3,FALSE)</f>
        <v>M</v>
      </c>
      <c r="P983" s="7" t="str">
        <f ca="1">VLOOKUP($O983,Genders!$B:$C,2,FALSE)</f>
        <v>Male</v>
      </c>
      <c r="Q983" s="7" cm="1">
        <f t="array" aca="1" ref="Q983" ca="1">INDEX('Marital status'!$A:$A,RANDBETWEEN(5,COUNTA('Marital status'!$A:$A) + 1),1)</f>
        <v>5</v>
      </c>
      <c r="R983" s="7" t="str">
        <f ca="1">VLOOKUP($Q983,'Marital status'!$A:$B,2,FALSE)</f>
        <v xml:space="preserve"> Separated </v>
      </c>
      <c r="S983" s="7">
        <f t="shared" ca="1" si="198"/>
        <v>5</v>
      </c>
      <c r="T983" s="7" t="str">
        <f ca="1">VLOOKUP($S983,Ethnicities!$A:$B,2,FALSE)</f>
        <v>ASIAN</v>
      </c>
      <c r="U983" s="8">
        <f t="shared" ca="1" si="199"/>
        <v>29014</v>
      </c>
      <c r="V983" s="6">
        <f t="shared" ca="1" si="200"/>
        <v>7</v>
      </c>
      <c r="W983" s="8" t="str">
        <f ca="1">VLOOKUP($V983,'Background education'!$A:$B,2,FALSE)</f>
        <v>Undergraduate degree</v>
      </c>
      <c r="X983" s="7">
        <f ca="1" xml:space="preserve">
  IF(OR($Z983 = 5, $Z983 = 6, $Z983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983" s="7" t="str">
        <f ca="1">VLOOKUP($X983,Departments!$A:$B,2,FALSE)</f>
        <v xml:space="preserve"> Presidency</v>
      </c>
      <c r="Z983" s="6">
        <f t="shared" ca="1" si="201"/>
        <v>11</v>
      </c>
      <c r="AA983" s="7" t="str">
        <f ca="1">VLOOKUP($Z983,Roles!$A:$B,2,FALSE)</f>
        <v>Analyst</v>
      </c>
      <c r="AB983" s="6">
        <f t="shared" ca="1" si="202"/>
        <v>7</v>
      </c>
      <c r="AC983" s="7" t="str">
        <f ca="1" xml:space="preserve">
IF(
  ISNA($AB983),
  NA(),
  VLOOKUP($AB983,Levels!$A:$B,2,FALSE)
)</f>
        <v>Senior</v>
      </c>
      <c r="AD983" s="8">
        <f t="shared" ca="1" si="203"/>
        <v>41168</v>
      </c>
      <c r="AE983" s="6">
        <f ca="1">RANDBETWEEN(5,COUNTA('Recruitment source'!$A:$A) + 1)</f>
        <v>15</v>
      </c>
      <c r="AF983" s="6" t="str">
        <f ca="1">VLOOKUP($AE983,'Recruitment source'!$A:$B,2,FALSE)</f>
        <v>Website</v>
      </c>
      <c r="AG983" s="8" t="e">
        <f t="shared" ca="1" si="204"/>
        <v>#N/A</v>
      </c>
      <c r="AH983" s="6" t="e">
        <f t="shared" ca="1" si="205"/>
        <v>#N/A</v>
      </c>
      <c r="AI983" s="6" t="e">
        <f ca="1" xml:space="preserve">
IF(
  ISNA($AH983),
  NA(),
  VLOOKUP($AH983,'Reasons for dismissal'!$A:$B,2,FALSE)
)</f>
        <v>#N/A</v>
      </c>
      <c r="AJ983" s="6">
        <f t="shared" ca="1" si="206"/>
        <v>5</v>
      </c>
      <c r="AK983" s="1">
        <f t="shared" ca="1" si="207"/>
        <v>2500</v>
      </c>
      <c r="AL9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$A983  &amp; ", "   &amp;
$B983  &amp; ", "   &amp;
$D983  &amp; ", '"  &amp;
$I983  &amp; "', '" &amp;
$O983  &amp; "', "  &amp;
$S983  &amp; ", '"  &amp;
TEXT($U983,"dd/mm/aaaa")  &amp; "', "   &amp;
$V983  &amp; ", "   &amp;
$X983  &amp; ", "   &amp;
$Z983  &amp; ", "   &amp;
IF($AB983 &lt;&gt; "", $AB983, "NULL")  &amp; ", "   &amp;
$AK983  &amp; ");"</f>
        <v>#REF!</v>
      </c>
    </row>
    <row r="984" spans="1:38" x14ac:dyDescent="0.2">
      <c r="A984" s="7" cm="1">
        <f t="array" aca="1" ref="A984" ca="1">INDEX(Companies!$A:$A,RANDBETWEEN(2,COUNTA(Companies!$A:$A)),1)</f>
        <v>2</v>
      </c>
      <c r="B984" s="5">
        <f t="shared" si="195"/>
        <v>983</v>
      </c>
      <c r="C984" s="5" t="str" cm="1">
        <f t="array" ref="C984">SHA1HASH($B984)</f>
        <v>0514ab1836089bf8a100d7009abb5c5a02ed9388</v>
      </c>
      <c r="D984" s="6">
        <f t="shared" ca="1" si="196"/>
        <v>1</v>
      </c>
      <c r="E984" s="7">
        <f ca="1">IF($B984 = 1 + N("Presidente"),
    127,
    IF($B984 = 2 + N("Vice-Presidente"),
        72,
        IF($B984 = 3 + N("Secretária bilíngue"),
            13,
            RANDBETWEEN(5,COUNT(Name!$A:$A) + 1)
        )
    )
)</f>
        <v>238</v>
      </c>
      <c r="F984" s="7" t="str">
        <f ca="1">VLOOKUP($E984,Name!$A:$B,2,FALSE)</f>
        <v>Lucas</v>
      </c>
      <c r="G984" s="7">
        <f ca="1" xml:space="preserve">
IF($B984 = 1,
    0,
    RANDBETWEEN(5,COUNT('Last name'!$A:$A) + 1)
)</f>
        <v>140</v>
      </c>
      <c r="H984" s="7" t="str">
        <f ca="1" xml:space="preserve">
IF($B984 = 1 + N("Presidente"),
    "de Orléans e Bragança",
    VLOOKUP($G984,'Last name'!$A:$B,2,FALSE) &amp; " " &amp; VLOOKUP(RANDBETWEEN(5,COUNT('Last name'!$A:$A) + 1),'Last name'!$A:$B,2,FALSE)
)</f>
        <v>Negreiros Madureira</v>
      </c>
      <c r="I984" s="7" t="str">
        <f t="shared" ca="1" si="197"/>
        <v>Lucas Negreiros Madureira</v>
      </c>
      <c r="J984" s="7" t="str" cm="1">
        <f t="array" aca="1" ref="J984" ca="1">SHA1HASH($I984)</f>
        <v>7c92fa0da4c176ac012ce89f7a8400d96ca8630b</v>
      </c>
      <c r="K984" s="7" cm="1">
        <f t="array" aca="1" ref="K984" ca="1">INDEX(States!$A:$A,M984,1)</f>
        <v>5</v>
      </c>
      <c r="L984" s="7" t="str">
        <f ca="1">VLOOKUP($K984,Countries!$A:$B,2,FALSE)</f>
        <v>Portugal</v>
      </c>
      <c r="M984" s="7" cm="1">
        <f t="array" aca="1" ref="M984" ca="1">INDEX(States!$C:$C,RANDBETWEEN(5,COUNTA(States!$A:$A) + 1),1)</f>
        <v>8</v>
      </c>
      <c r="N984" s="7" t="str">
        <f ca="1">VLOOKUP($M984,States!$C:$D,2,FALSE)</f>
        <v>AveirO</v>
      </c>
      <c r="O984" s="7" t="str">
        <f ca="1">VLOOKUP($E984,Name!$A:$C,3,FALSE)</f>
        <v>M</v>
      </c>
      <c r="P984" s="7" t="str">
        <f ca="1">VLOOKUP($O984,Genders!$B:$C,2,FALSE)</f>
        <v>Male</v>
      </c>
      <c r="Q984" s="7" cm="1">
        <f t="array" aca="1" ref="Q984" ca="1">INDEX('Marital status'!$A:$A,RANDBETWEEN(5,COUNTA('Marital status'!$A:$A) + 1),1)</f>
        <v>5</v>
      </c>
      <c r="R984" s="7" t="str">
        <f ca="1">VLOOKUP($Q984,'Marital status'!$A:$B,2,FALSE)</f>
        <v xml:space="preserve"> Separated </v>
      </c>
      <c r="S984" s="7">
        <f t="shared" ca="1" si="198"/>
        <v>5</v>
      </c>
      <c r="T984" s="7" t="str">
        <f ca="1">VLOOKUP($S984,Ethnicities!$A:$B,2,FALSE)</f>
        <v>ASIAN</v>
      </c>
      <c r="U984" s="8">
        <f t="shared" ca="1" si="199"/>
        <v>19531</v>
      </c>
      <c r="V984" s="6">
        <f t="shared" ca="1" si="200"/>
        <v>7</v>
      </c>
      <c r="W984" s="8" t="str">
        <f ca="1">VLOOKUP($V984,'Background education'!$A:$B,2,FALSE)</f>
        <v>Undergraduate degree</v>
      </c>
      <c r="X984" s="7">
        <f ca="1" xml:space="preserve">
  IF(OR($Z984 = 5, $Z984 = 6, $Z984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984" s="7" t="str">
        <f ca="1">VLOOKUP($X984,Departments!$A:$B,2,FALSE)</f>
        <v>Finance</v>
      </c>
      <c r="Z984" s="6">
        <f t="shared" ca="1" si="201"/>
        <v>9</v>
      </c>
      <c r="AA984" s="7" t="str">
        <f ca="1">VLOOKUP($Z984,Roles!$A:$B,2,FALSE)</f>
        <v>Intern</v>
      </c>
      <c r="AB984" s="6" t="e">
        <f t="shared" ca="1" si="202"/>
        <v>#N/A</v>
      </c>
      <c r="AC984" s="7" t="e">
        <f ca="1" xml:space="preserve">
IF(
  ISNA($AB984),
  NA(),
  VLOOKUP($AB984,Levels!$A:$B,2,FALSE)
)</f>
        <v>#N/A</v>
      </c>
      <c r="AD984" s="8">
        <f t="shared" ca="1" si="203"/>
        <v>37967</v>
      </c>
      <c r="AE984" s="6">
        <f ca="1">RANDBETWEEN(5,COUNTA('Recruitment source'!$A:$A) + 1)</f>
        <v>11</v>
      </c>
      <c r="AF984" s="6" t="str">
        <f ca="1">VLOOKUP($AE984,'Recruitment source'!$A:$B,2,FALSE)</f>
        <v>Next Station</v>
      </c>
      <c r="AG984" s="8" t="e">
        <f t="shared" ca="1" si="204"/>
        <v>#N/A</v>
      </c>
      <c r="AH984" s="6" t="e">
        <f t="shared" ca="1" si="205"/>
        <v>#N/A</v>
      </c>
      <c r="AI984" s="6" t="e">
        <f ca="1" xml:space="preserve">
IF(
  ISNA($AH984),
  NA(),
  VLOOKUP($AH984,'Reasons for dismissal'!$A:$B,2,FALSE)
)</f>
        <v>#N/A</v>
      </c>
      <c r="AJ984" s="6">
        <f t="shared" ca="1" si="206"/>
        <v>4</v>
      </c>
      <c r="AK984" s="1">
        <f t="shared" ca="1" si="207"/>
        <v>1205</v>
      </c>
      <c r="AL9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$A984  &amp; ", "   &amp;
$B984  &amp; ", "   &amp;
$D984  &amp; ", '"  &amp;
$I984  &amp; "', '" &amp;
$O984  &amp; "', "  &amp;
$S984  &amp; ", '"  &amp;
TEXT($U984,"dd/mm/aaaa")  &amp; "', "   &amp;
$V984  &amp; ", "   &amp;
$X984  &amp; ", "   &amp;
$Z984  &amp; ", "   &amp;
IF($AB984 &lt;&gt; "", $AB984, "NULL")  &amp; ", "   &amp;
$AK984  &amp; ");"</f>
        <v>#REF!</v>
      </c>
    </row>
    <row r="985" spans="1:38" x14ac:dyDescent="0.2">
      <c r="A985" s="7" cm="1">
        <f t="array" aca="1" ref="A985" ca="1">INDEX(Companies!$A:$A,RANDBETWEEN(2,COUNTA(Companies!$A:$A)),1)</f>
        <v>2</v>
      </c>
      <c r="B985" s="5">
        <f t="shared" si="195"/>
        <v>984</v>
      </c>
      <c r="C985" s="5" t="str" cm="1">
        <f t="array" ref="C985">SHA1HASH($B985)</f>
        <v>388e77e8949de491d4cc79ff92ad3b0a4ba7831b</v>
      </c>
      <c r="D985" s="6">
        <f t="shared" ca="1" si="196"/>
        <v>1</v>
      </c>
      <c r="E985" s="7">
        <f ca="1">IF($B985 = 1 + N("Presidente"),
    127,
    IF($B985 = 2 + N("Vice-Presidente"),
        72,
        IF($B985 = 3 + N("Secretária bilíngue"),
            13,
            RANDBETWEEN(5,COUNT(Name!$A:$A) + 1)
        )
    )
)</f>
        <v>159</v>
      </c>
      <c r="F985" s="7" t="str">
        <f ca="1">VLOOKUP($E985,Name!$A:$B,2,FALSE)</f>
        <v>Gustavo</v>
      </c>
      <c r="G985" s="7">
        <f ca="1" xml:space="preserve">
IF($B985 = 1,
    0,
    RANDBETWEEN(5,COUNT('Last name'!$A:$A) + 1)
)</f>
        <v>51</v>
      </c>
      <c r="H985" s="7" t="str">
        <f ca="1" xml:space="preserve">
IF($B985 = 1 + N("Presidente"),
    "de Orléans e Bragança",
    VLOOKUP($G985,'Last name'!$A:$B,2,FALSE) &amp; " " &amp; VLOOKUP(RANDBETWEEN(5,COUNT('Last name'!$A:$A) + 1),'Last name'!$A:$B,2,FALSE)
)</f>
        <v>Café sobrenome</v>
      </c>
      <c r="I985" s="7" t="str">
        <f t="shared" ca="1" si="197"/>
        <v>Gustavo Café sobrenome</v>
      </c>
      <c r="J985" s="7" t="str" cm="1">
        <f t="array" aca="1" ref="J985" ca="1">SHA1HASH($I985)</f>
        <v>260f073a6546e63513359a935df5f3d97d46db9a</v>
      </c>
      <c r="K985" s="7" cm="1">
        <f t="array" aca="1" ref="K985" ca="1">INDEX(States!$A:$A,M985,1)</f>
        <v>5</v>
      </c>
      <c r="L985" s="7" t="str">
        <f ca="1">VLOOKUP($K985,Countries!$A:$B,2,FALSE)</f>
        <v>Portugal</v>
      </c>
      <c r="M985" s="7" cm="1">
        <f t="array" aca="1" ref="M985" ca="1">INDEX(States!$C:$C,RANDBETWEEN(5,COUNTA(States!$A:$A) + 1),1)</f>
        <v>13</v>
      </c>
      <c r="N985" s="7" t="str">
        <f ca="1">VLOOKUP($M985,States!$C:$D,2,FALSE)</f>
        <v>Coimbra</v>
      </c>
      <c r="O985" s="7" t="str">
        <f ca="1">VLOOKUP($E985,Name!$A:$C,3,FALSE)</f>
        <v>M</v>
      </c>
      <c r="P985" s="7" t="str">
        <f ca="1">VLOOKUP($O985,Genders!$B:$C,2,FALSE)</f>
        <v>Male</v>
      </c>
      <c r="Q985" s="7" cm="1">
        <f t="array" aca="1" ref="Q985" ca="1">INDEX('Marital status'!$A:$A,RANDBETWEEN(5,COUNTA('Marital status'!$A:$A) + 1),1)</f>
        <v>5</v>
      </c>
      <c r="R985" s="7" t="str">
        <f ca="1">VLOOKUP($Q985,'Marital status'!$A:$B,2,FALSE)</f>
        <v xml:space="preserve"> Separated </v>
      </c>
      <c r="S985" s="7">
        <f t="shared" ca="1" si="198"/>
        <v>5</v>
      </c>
      <c r="T985" s="7" t="str">
        <f ca="1">VLOOKUP($S985,Ethnicities!$A:$B,2,FALSE)</f>
        <v>ASIAN</v>
      </c>
      <c r="U985" s="8">
        <f t="shared" ca="1" si="199"/>
        <v>31362</v>
      </c>
      <c r="V985" s="6">
        <f t="shared" ca="1" si="200"/>
        <v>8</v>
      </c>
      <c r="W985" s="8" t="str">
        <f ca="1">VLOOKUP($V985,'Background education'!$A:$B,2,FALSE)</f>
        <v>Graduate school</v>
      </c>
      <c r="X985" s="7">
        <f ca="1" xml:space="preserve">
  IF(OR($Z985 = 5, $Z985 = 6, $Z985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985" s="7" t="str">
        <f ca="1">VLOOKUP($X985,Departments!$A:$B,2,FALSE)</f>
        <v xml:space="preserve"> Commercial</v>
      </c>
      <c r="Z985" s="6">
        <f t="shared" ca="1" si="201"/>
        <v>11</v>
      </c>
      <c r="AA985" s="7" t="str">
        <f ca="1">VLOOKUP($Z985,Roles!$A:$B,2,FALSE)</f>
        <v>Analyst</v>
      </c>
      <c r="AB985" s="6">
        <f t="shared" ca="1" si="202"/>
        <v>6</v>
      </c>
      <c r="AC985" s="7" t="str">
        <f ca="1" xml:space="preserve">
IF(
  ISNA($AB985),
  NA(),
  VLOOKUP($AB985,Levels!$A:$B,2,FALSE)
)</f>
        <v>Pleno</v>
      </c>
      <c r="AD985" s="8">
        <f t="shared" ca="1" si="203"/>
        <v>36752</v>
      </c>
      <c r="AE985" s="6">
        <f ca="1">RANDBETWEEN(5,COUNTA('Recruitment source'!$A:$A) + 1)</f>
        <v>7</v>
      </c>
      <c r="AF985" s="6" t="str">
        <f ca="1">VLOOKUP($AE985,'Recruitment source'!$A:$B,2,FALSE)</f>
        <v>SAPO Emprego</v>
      </c>
      <c r="AG985" s="8" t="e">
        <f t="shared" ca="1" si="204"/>
        <v>#N/A</v>
      </c>
      <c r="AH985" s="6" t="e">
        <f t="shared" ca="1" si="205"/>
        <v>#N/A</v>
      </c>
      <c r="AI985" s="6" t="e">
        <f ca="1" xml:space="preserve">
IF(
  ISNA($AH985),
  NA(),
  VLOOKUP($AH985,'Reasons for dismissal'!$A:$B,2,FALSE)
)</f>
        <v>#N/A</v>
      </c>
      <c r="AJ985" s="6">
        <f t="shared" ca="1" si="206"/>
        <v>5</v>
      </c>
      <c r="AK985" s="1">
        <f t="shared" ca="1" si="207"/>
        <v>3080</v>
      </c>
      <c r="AL9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$A985  &amp; ", "   &amp;
$B985  &amp; ", "   &amp;
$D985  &amp; ", '"  &amp;
$I985  &amp; "', '" &amp;
$O985  &amp; "', "  &amp;
$S985  &amp; ", '"  &amp;
TEXT($U985,"dd/mm/aaaa")  &amp; "', "   &amp;
$V985  &amp; ", "   &amp;
$X985  &amp; ", "   &amp;
$Z985  &amp; ", "   &amp;
IF($AB985 &lt;&gt; "", $AB985, "NULL")  &amp; ", "   &amp;
$AK985  &amp; ");"</f>
        <v>#REF!</v>
      </c>
    </row>
    <row r="986" spans="1:38" x14ac:dyDescent="0.2">
      <c r="A986" s="7" cm="1">
        <f t="array" aca="1" ref="A986" ca="1">INDEX(Companies!$A:$A,RANDBETWEEN(2,COUNTA(Companies!$A:$A)),1)</f>
        <v>2</v>
      </c>
      <c r="B986" s="5">
        <f t="shared" si="195"/>
        <v>985</v>
      </c>
      <c r="C986" s="5" t="str" cm="1">
        <f t="array" ref="C986">SHA1HASH($B986)</f>
        <v>9486dd60074058ff0fb315c5185d182479035c69</v>
      </c>
      <c r="D986" s="6">
        <f t="shared" ca="1" si="196"/>
        <v>1</v>
      </c>
      <c r="E986" s="7">
        <f ca="1">IF($B986 = 1 + N("Presidente"),
    127,
    IF($B986 = 2 + N("Vice-Presidente"),
        72,
        IF($B986 = 3 + N("Secretária bilíngue"),
            13,
            RANDBETWEEN(5,COUNT(Name!$A:$A) + 1)
        )
    )
)</f>
        <v>117</v>
      </c>
      <c r="F986" s="7" t="str">
        <f ca="1">VLOOKUP($E986,Name!$A:$B,2,FALSE)</f>
        <v>Eduardo</v>
      </c>
      <c r="G986" s="7">
        <f ca="1" xml:space="preserve">
IF($B986 = 1,
    0,
    RANDBETWEEN(5,COUNT('Last name'!$A:$A) + 1)
)</f>
        <v>104</v>
      </c>
      <c r="H986" s="7" t="str">
        <f ca="1" xml:space="preserve">
IF($B986 = 1 + N("Presidente"),
    "de Orléans e Bragança",
    VLOOKUP($G986,'Last name'!$A:$B,2,FALSE) &amp; " " &amp; VLOOKUP(RANDBETWEEN(5,COUNT('Last name'!$A:$A) + 1),'Last name'!$A:$B,2,FALSE)
)</f>
        <v>Ildelfonso Ferrari</v>
      </c>
      <c r="I986" s="7" t="str">
        <f t="shared" ca="1" si="197"/>
        <v>Eduardo Ildelfonso Ferrari</v>
      </c>
      <c r="J986" s="7" t="str" cm="1">
        <f t="array" aca="1" ref="J986" ca="1">SHA1HASH($I986)</f>
        <v>7df1907b75476e40522b0f383a2234998a985edb</v>
      </c>
      <c r="K986" s="7" cm="1">
        <f t="array" aca="1" ref="K986" ca="1">INDEX(States!$A:$A,M986,1)</f>
        <v>5</v>
      </c>
      <c r="L986" s="7" t="str">
        <f ca="1">VLOOKUP($K986,Countries!$A:$B,2,FALSE)</f>
        <v>Portugal</v>
      </c>
      <c r="M986" s="7" cm="1">
        <f t="array" aca="1" ref="M986" ca="1">INDEX(States!$C:$C,RANDBETWEEN(5,COUNTA(States!$A:$A) + 1),1)</f>
        <v>16</v>
      </c>
      <c r="N986" s="7" t="str">
        <f ca="1">VLOOKUP($M986,States!$C:$D,2,FALSE)</f>
        <v>Azores</v>
      </c>
      <c r="O986" s="7" t="str">
        <f ca="1">VLOOKUP($E986,Name!$A:$C,3,FALSE)</f>
        <v>M</v>
      </c>
      <c r="P986" s="7" t="str">
        <f ca="1">VLOOKUP($O986,Genders!$B:$C,2,FALSE)</f>
        <v>Male</v>
      </c>
      <c r="Q986" s="7" cm="1">
        <f t="array" aca="1" ref="Q986" ca="1">INDEX('Marital status'!$A:$A,RANDBETWEEN(5,COUNTA('Marital status'!$A:$A) + 1),1)</f>
        <v>6</v>
      </c>
      <c r="R986" s="7" t="str">
        <f ca="1">VLOOKUP($Q986,'Marital status'!$A:$B,2,FALSE)</f>
        <v>DIVORCED</v>
      </c>
      <c r="S986" s="7">
        <f t="shared" ca="1" si="198"/>
        <v>5</v>
      </c>
      <c r="T986" s="7" t="str">
        <f ca="1">VLOOKUP($S986,Ethnicities!$A:$B,2,FALSE)</f>
        <v>ASIAN</v>
      </c>
      <c r="U986" s="8">
        <f t="shared" ca="1" si="199"/>
        <v>19037</v>
      </c>
      <c r="V986" s="6">
        <f t="shared" ca="1" si="200"/>
        <v>7</v>
      </c>
      <c r="W986" s="8" t="str">
        <f ca="1">VLOOKUP($V986,'Background education'!$A:$B,2,FALSE)</f>
        <v>Undergraduate degree</v>
      </c>
      <c r="X986" s="7">
        <f ca="1" xml:space="preserve">
  IF(OR($Z986 = 5, $Z986 = 6, $Z986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986" s="7" t="str">
        <f ca="1">VLOOKUP($X986,Departments!$A:$B,2,FALSE)</f>
        <v>Communication &amp; Marketing</v>
      </c>
      <c r="Z986" s="6">
        <f t="shared" ca="1" si="201"/>
        <v>10</v>
      </c>
      <c r="AA986" s="7" t="str">
        <f ca="1">VLOOKUP($Z986,Roles!$A:$B,2,FALSE)</f>
        <v>Trainee</v>
      </c>
      <c r="AB986" s="6" t="e">
        <f t="shared" ca="1" si="202"/>
        <v>#N/A</v>
      </c>
      <c r="AC986" s="7" t="e">
        <f ca="1" xml:space="preserve">
IF(
  ISNA($AB986),
  NA(),
  VLOOKUP($AB986,Levels!$A:$B,2,FALSE)
)</f>
        <v>#N/A</v>
      </c>
      <c r="AD986" s="8">
        <f t="shared" ca="1" si="203"/>
        <v>38604</v>
      </c>
      <c r="AE986" s="6">
        <f ca="1">RANDBETWEEN(5,COUNTA('Recruitment source'!$A:$A) + 1)</f>
        <v>15</v>
      </c>
      <c r="AF986" s="6" t="str">
        <f ca="1">VLOOKUP($AE986,'Recruitment source'!$A:$B,2,FALSE)</f>
        <v>Website</v>
      </c>
      <c r="AG986" s="8" t="e">
        <f t="shared" ca="1" si="204"/>
        <v>#N/A</v>
      </c>
      <c r="AH986" s="6" t="e">
        <f t="shared" ca="1" si="205"/>
        <v>#N/A</v>
      </c>
      <c r="AI986" s="6" t="e">
        <f ca="1" xml:space="preserve">
IF(
  ISNA($AH986),
  NA(),
  VLOOKUP($AH986,'Reasons for dismissal'!$A:$B,2,FALSE)
)</f>
        <v>#N/A</v>
      </c>
      <c r="AJ986" s="6">
        <f t="shared" ca="1" si="206"/>
        <v>5</v>
      </c>
      <c r="AK986" s="1">
        <f t="shared" ca="1" si="207"/>
        <v>1385</v>
      </c>
      <c r="AL9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$A986  &amp; ", "   &amp;
$B986  &amp; ", "   &amp;
$D986  &amp; ", '"  &amp;
$I986  &amp; "', '" &amp;
$O986  &amp; "', "  &amp;
$S986  &amp; ", '"  &amp;
TEXT($U986,"dd/mm/aaaa")  &amp; "', "   &amp;
$V986  &amp; ", "   &amp;
$X986  &amp; ", "   &amp;
$Z986  &amp; ", "   &amp;
IF($AB986 &lt;&gt; "", $AB986, "NULL")  &amp; ", "   &amp;
$AK986  &amp; ");"</f>
        <v>#REF!</v>
      </c>
    </row>
    <row r="987" spans="1:38" x14ac:dyDescent="0.2">
      <c r="A987" s="7" cm="1">
        <f t="array" aca="1" ref="A987" ca="1">INDEX(Companies!$A:$A,RANDBETWEEN(2,COUNTA(Companies!$A:$A)),1)</f>
        <v>2</v>
      </c>
      <c r="B987" s="5">
        <f t="shared" si="195"/>
        <v>986</v>
      </c>
      <c r="C987" s="5" t="str" cm="1">
        <f t="array" ref="C987">SHA1HASH($B987)</f>
        <v>cfd97391bd487ee1a2763054678f99f0b9bc94af</v>
      </c>
      <c r="D987" s="6">
        <f t="shared" ca="1" si="196"/>
        <v>1</v>
      </c>
      <c r="E987" s="7">
        <f ca="1">IF($B987 = 1 + N("Presidente"),
    127,
    IF($B987 = 2 + N("Vice-Presidente"),
        72,
        IF($B987 = 3 + N("Secretária bilíngue"),
            13,
            RANDBETWEEN(5,COUNT(Name!$A:$A) + 1)
        )
    )
)</f>
        <v>172</v>
      </c>
      <c r="F987" s="7" t="str">
        <f ca="1">VLOOKUP($E987,Name!$A:$B,2,FALSE)</f>
        <v>Isa</v>
      </c>
      <c r="G987" s="7">
        <f ca="1" xml:space="preserve">
IF($B987 = 1,
    0,
    RANDBETWEEN(5,COUNT('Last name'!$A:$A) + 1)
)</f>
        <v>72</v>
      </c>
      <c r="H987" s="7" t="str">
        <f ca="1" xml:space="preserve">
IF($B987 = 1 + N("Presidente"),
    "de Orléans e Bragança",
    VLOOKUP($G987,'Last name'!$A:$B,2,FALSE) &amp; " " &amp; VLOOKUP(RANDBETWEEN(5,COUNT('Last name'!$A:$A) + 1),'Last name'!$A:$B,2,FALSE)
)</f>
        <v>De Luca Salvador</v>
      </c>
      <c r="I987" s="7" t="str">
        <f t="shared" ca="1" si="197"/>
        <v>Isa De Luca Salvador</v>
      </c>
      <c r="J987" s="7" t="str" cm="1">
        <f t="array" aca="1" ref="J987" ca="1">SHA1HASH($I987)</f>
        <v>6d11cc9f7d05ad545d21dce24bc6524593decc60</v>
      </c>
      <c r="K987" s="7" cm="1">
        <f t="array" aca="1" ref="K987" ca="1">INDEX(States!$A:$A,M987,1)</f>
        <v>5</v>
      </c>
      <c r="L987" s="7" t="str">
        <f ca="1">VLOOKUP($K987,Countries!$A:$B,2,FALSE)</f>
        <v>Portugal</v>
      </c>
      <c r="M987" s="7" cm="1">
        <f t="array" aca="1" ref="M987" ca="1">INDEX(States!$C:$C,RANDBETWEEN(5,COUNTA(States!$A:$A) + 1),1)</f>
        <v>12</v>
      </c>
      <c r="N987" s="7" t="str">
        <f ca="1">VLOOKUP($M987,States!$C:$D,2,FALSE)</f>
        <v>Leiria</v>
      </c>
      <c r="O987" s="7" t="str">
        <f ca="1">VLOOKUP($E987,Name!$A:$C,3,FALSE)</f>
        <v>F</v>
      </c>
      <c r="P987" s="7" t="str">
        <f ca="1">VLOOKUP($O987,Genders!$B:$C,2,FALSE)</f>
        <v>Female</v>
      </c>
      <c r="Q987" s="7" cm="1">
        <f t="array" aca="1" ref="Q987" ca="1">INDEX('Marital status'!$A:$A,RANDBETWEEN(5,COUNTA('Marital status'!$A:$A) + 1),1)</f>
        <v>6</v>
      </c>
      <c r="R987" s="7" t="str">
        <f ca="1">VLOOKUP($Q987,'Marital status'!$A:$B,2,FALSE)</f>
        <v>DIVORCED</v>
      </c>
      <c r="S987" s="7">
        <f t="shared" ca="1" si="198"/>
        <v>6</v>
      </c>
      <c r="T987" s="7" t="str">
        <f ca="1">VLOOKUP($S987,Ethnicities!$A:$B,2,FALSE)</f>
        <v xml:space="preserve">  american Indian or Alaska Native</v>
      </c>
      <c r="U987" s="8">
        <f t="shared" ca="1" si="199"/>
        <v>21924</v>
      </c>
      <c r="V987" s="6">
        <f t="shared" ca="1" si="200"/>
        <v>7</v>
      </c>
      <c r="W987" s="8" t="str">
        <f ca="1">VLOOKUP($V987,'Background education'!$A:$B,2,FALSE)</f>
        <v>Undergraduate degree</v>
      </c>
      <c r="X987" s="7">
        <f ca="1" xml:space="preserve">
  IF(OR($Z987 = 5, $Z987 = 6, $Z987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987" s="7" t="str">
        <f ca="1">VLOOKUP($X987,Departments!$A:$B,2,FALSE)</f>
        <v>Communication &amp; Marketing</v>
      </c>
      <c r="Z987" s="6">
        <f t="shared" ca="1" si="201"/>
        <v>11</v>
      </c>
      <c r="AA987" s="7" t="str">
        <f ca="1">VLOOKUP($Z987,Roles!$A:$B,2,FALSE)</f>
        <v>Analyst</v>
      </c>
      <c r="AB987" s="6">
        <f t="shared" ca="1" si="202"/>
        <v>6</v>
      </c>
      <c r="AC987" s="7" t="str">
        <f ca="1" xml:space="preserve">
IF(
  ISNA($AB987),
  NA(),
  VLOOKUP($AB987,Levels!$A:$B,2,FALSE)
)</f>
        <v>Pleno</v>
      </c>
      <c r="AD987" s="8">
        <f t="shared" ca="1" si="203"/>
        <v>36271</v>
      </c>
      <c r="AE987" s="6">
        <f ca="1">RANDBETWEEN(5,COUNTA('Recruitment source'!$A:$A) + 1)</f>
        <v>11</v>
      </c>
      <c r="AF987" s="6" t="str">
        <f ca="1">VLOOKUP($AE987,'Recruitment source'!$A:$B,2,FALSE)</f>
        <v>Next Station</v>
      </c>
      <c r="AG987" s="8" t="e">
        <f t="shared" ca="1" si="204"/>
        <v>#N/A</v>
      </c>
      <c r="AH987" s="6" t="e">
        <f t="shared" ca="1" si="205"/>
        <v>#N/A</v>
      </c>
      <c r="AI987" s="6" t="e">
        <f ca="1" xml:space="preserve">
IF(
  ISNA($AH987),
  NA(),
  VLOOKUP($AH987,'Reasons for dismissal'!$A:$B,2,FALSE)
)</f>
        <v>#N/A</v>
      </c>
      <c r="AJ987" s="6">
        <f t="shared" ca="1" si="206"/>
        <v>5</v>
      </c>
      <c r="AK987" s="1">
        <f t="shared" ca="1" si="207"/>
        <v>2580</v>
      </c>
      <c r="AL9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$A987  &amp; ", "   &amp;
$B987  &amp; ", "   &amp;
$D987  &amp; ", '"  &amp;
$I987  &amp; "', '" &amp;
$O987  &amp; "', "  &amp;
$S987  &amp; ", '"  &amp;
TEXT($U987,"dd/mm/aaaa")  &amp; "', "   &amp;
$V987  &amp; ", "   &amp;
$X987  &amp; ", "   &amp;
$Z987  &amp; ", "   &amp;
IF($AB987 &lt;&gt; "", $AB987, "NULL")  &amp; ", "   &amp;
$AK987  &amp; ");"</f>
        <v>#REF!</v>
      </c>
    </row>
    <row r="988" spans="1:38" x14ac:dyDescent="0.2">
      <c r="A988" s="7" cm="1">
        <f t="array" aca="1" ref="A988" ca="1">INDEX(Companies!$A:$A,RANDBETWEEN(2,COUNTA(Companies!$A:$A)),1)</f>
        <v>2</v>
      </c>
      <c r="B988" s="5">
        <f t="shared" si="195"/>
        <v>987</v>
      </c>
      <c r="C988" s="5" t="str" cm="1">
        <f t="array" ref="C988">SHA1HASH($B988)</f>
        <v>8abcda2dba9a5c5c674e659333828582122c5f56</v>
      </c>
      <c r="D988" s="6">
        <f t="shared" ca="1" si="196"/>
        <v>1</v>
      </c>
      <c r="E988" s="7">
        <f ca="1">IF($B988 = 1 + N("Presidente"),
    127,
    IF($B988 = 2 + N("Vice-Presidente"),
        72,
        IF($B988 = 3 + N("Secretária bilíngue"),
            13,
            RANDBETWEEN(5,COUNT(Name!$A:$A) + 1)
        )
    )
)</f>
        <v>50</v>
      </c>
      <c r="F988" s="7" t="str">
        <f ca="1">VLOOKUP($E988,Name!$A:$B,2,FALSE)</f>
        <v>Antonella</v>
      </c>
      <c r="G988" s="7">
        <f ca="1" xml:space="preserve">
IF($B988 = 1,
    0,
    RANDBETWEEN(5,COUNT('Last name'!$A:$A) + 1)
)</f>
        <v>89</v>
      </c>
      <c r="H988" s="7" t="str">
        <f ca="1" xml:space="preserve">
IF($B988 = 1 + N("Presidente"),
    "de Orléans e Bragança",
    VLOOKUP($G988,'Last name'!$A:$B,2,FALSE) &amp; " " &amp; VLOOKUP(RANDBETWEEN(5,COUNT('Last name'!$A:$A) + 1),'Last name'!$A:$B,2,FALSE)
)</f>
        <v>Figo Longo</v>
      </c>
      <c r="I988" s="7" t="str">
        <f t="shared" ca="1" si="197"/>
        <v>Antonella Figo Longo</v>
      </c>
      <c r="J988" s="7" t="str" cm="1">
        <f t="array" aca="1" ref="J988" ca="1">SHA1HASH($I988)</f>
        <v>74762743181ed9becef36ea9eb6b46f746623ef7</v>
      </c>
      <c r="K988" s="7" cm="1">
        <f t="array" aca="1" ref="K988" ca="1">INDEX(States!$A:$A,M988,1)</f>
        <v>5</v>
      </c>
      <c r="L988" s="7" t="str">
        <f ca="1">VLOOKUP($K988,Countries!$A:$B,2,FALSE)</f>
        <v>Portugal</v>
      </c>
      <c r="M988" s="7" cm="1">
        <f t="array" aca="1" ref="M988" ca="1">INDEX(States!$C:$C,RANDBETWEEN(5,COUNTA(States!$A:$A) + 1),1)</f>
        <v>13</v>
      </c>
      <c r="N988" s="7" t="str">
        <f ca="1">VLOOKUP($M988,States!$C:$D,2,FALSE)</f>
        <v>Coimbra</v>
      </c>
      <c r="O988" s="7" t="str">
        <f ca="1">VLOOKUP($E988,Name!$A:$C,3,FALSE)</f>
        <v>F</v>
      </c>
      <c r="P988" s="7" t="str">
        <f ca="1">VLOOKUP($O988,Genders!$B:$C,2,FALSE)</f>
        <v>Female</v>
      </c>
      <c r="Q988" s="7" cm="1">
        <f t="array" aca="1" ref="Q988" ca="1">INDEX('Marital status'!$A:$A,RANDBETWEEN(5,COUNTA('Marital status'!$A:$A) + 1),1)</f>
        <v>0</v>
      </c>
      <c r="R988" s="7" t="e">
        <f ca="1">VLOOKUP($Q988,'Marital status'!$A:$B,2,FALSE)</f>
        <v>#N/A</v>
      </c>
      <c r="S988" s="7">
        <f t="shared" ca="1" si="198"/>
        <v>8</v>
      </c>
      <c r="T988" s="7" t="e">
        <f ca="1">VLOOKUP($S988,Ethnicities!$A:$B,2,FALSE)</f>
        <v>#N/A</v>
      </c>
      <c r="U988" s="8">
        <f t="shared" ca="1" si="199"/>
        <v>28205</v>
      </c>
      <c r="V988" s="6">
        <f t="shared" ca="1" si="200"/>
        <v>7</v>
      </c>
      <c r="W988" s="8" t="str">
        <f ca="1">VLOOKUP($V988,'Background education'!$A:$B,2,FALSE)</f>
        <v>Undergraduate degree</v>
      </c>
      <c r="X988" s="7">
        <f ca="1" xml:space="preserve">
  IF(OR($Z988 = 5, $Z988 = 6, $Z988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988" s="7" t="str">
        <f ca="1">VLOOKUP($X988,Departments!$A:$B,2,FALSE)</f>
        <v>Human Resource</v>
      </c>
      <c r="Z988" s="6">
        <f t="shared" ca="1" si="201"/>
        <v>9</v>
      </c>
      <c r="AA988" s="7" t="str">
        <f ca="1">VLOOKUP($Z988,Roles!$A:$B,2,FALSE)</f>
        <v>Intern</v>
      </c>
      <c r="AB988" s="6" t="e">
        <f t="shared" ca="1" si="202"/>
        <v>#N/A</v>
      </c>
      <c r="AC988" s="7" t="e">
        <f ca="1" xml:space="preserve">
IF(
  ISNA($AB988),
  NA(),
  VLOOKUP($AB988,Levels!$A:$B,2,FALSE)
)</f>
        <v>#N/A</v>
      </c>
      <c r="AD988" s="8">
        <f t="shared" ca="1" si="203"/>
        <v>43881</v>
      </c>
      <c r="AE988" s="6">
        <f ca="1">RANDBETWEEN(5,COUNTA('Recruitment source'!$A:$A) + 1)</f>
        <v>8</v>
      </c>
      <c r="AF988" s="6" t="str">
        <f ca="1">VLOOKUP($AE988,'Recruitment source'!$A:$B,2,FALSE)</f>
        <v>Net Empregos</v>
      </c>
      <c r="AG988" s="8" t="e">
        <f t="shared" ca="1" si="204"/>
        <v>#N/A</v>
      </c>
      <c r="AH988" s="6" t="e">
        <f t="shared" ca="1" si="205"/>
        <v>#N/A</v>
      </c>
      <c r="AI988" s="6" t="e">
        <f ca="1" xml:space="preserve">
IF(
  ISNA($AH988),
  NA(),
  VLOOKUP($AH988,'Reasons for dismissal'!$A:$B,2,FALSE)
)</f>
        <v>#N/A</v>
      </c>
      <c r="AJ988" s="6">
        <f t="shared" ca="1" si="206"/>
        <v>5</v>
      </c>
      <c r="AK988" s="1">
        <f t="shared" ca="1" si="207"/>
        <v>1285</v>
      </c>
      <c r="AL9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$A988  &amp; ", "   &amp;
$B988  &amp; ", "   &amp;
$D988  &amp; ", '"  &amp;
$I988  &amp; "', '" &amp;
$O988  &amp; "', "  &amp;
$S988  &amp; ", '"  &amp;
TEXT($U988,"dd/mm/aaaa")  &amp; "', "   &amp;
$V988  &amp; ", "   &amp;
$X988  &amp; ", "   &amp;
$Z988  &amp; ", "   &amp;
IF($AB988 &lt;&gt; "", $AB988, "NULL")  &amp; ", "   &amp;
$AK988  &amp; ");"</f>
        <v>#REF!</v>
      </c>
    </row>
    <row r="989" spans="1:38" x14ac:dyDescent="0.2">
      <c r="A989" s="7" cm="1">
        <f t="array" aca="1" ref="A989" ca="1">INDEX(Companies!$A:$A,RANDBETWEEN(2,COUNTA(Companies!$A:$A)),1)</f>
        <v>2</v>
      </c>
      <c r="B989" s="5">
        <f t="shared" si="195"/>
        <v>988</v>
      </c>
      <c r="C989" s="5" t="str" cm="1">
        <f t="array" ref="C989">SHA1HASH($B989)</f>
        <v>1368d271ae6a831386917603bd1f80b959a5c7dd</v>
      </c>
      <c r="D989" s="6">
        <f t="shared" ca="1" si="196"/>
        <v>1</v>
      </c>
      <c r="E989" s="7">
        <f ca="1">IF($B989 = 1 + N("Presidente"),
    127,
    IF($B989 = 2 + N("Vice-Presidente"),
        72,
        IF($B989 = 3 + N("Secretária bilíngue"),
            13,
            RANDBETWEEN(5,COUNT(Name!$A:$A) + 1)
        )
    )
)</f>
        <v>93</v>
      </c>
      <c r="F989" s="7" t="str">
        <f ca="1">VLOOKUP($E989,Name!$A:$B,2,FALSE)</f>
        <v>César</v>
      </c>
      <c r="G989" s="7">
        <f ca="1" xml:space="preserve">
IF($B989 = 1,
    0,
    RANDBETWEEN(5,COUNT('Last name'!$A:$A) + 1)
)</f>
        <v>109</v>
      </c>
      <c r="H989" s="7" t="str">
        <f ca="1" xml:space="preserve">
IF($B989 = 1 + N("Presidente"),
    "de Orléans e Bragança",
    VLOOKUP($G989,'Last name'!$A:$B,2,FALSE) &amp; " " &amp; VLOOKUP(RANDBETWEEN(5,COUNT('Last name'!$A:$A) + 1),'Last name'!$A:$B,2,FALSE)
)</f>
        <v>Lima Ricci</v>
      </c>
      <c r="I989" s="7" t="str">
        <f t="shared" ca="1" si="197"/>
        <v>César Lima Ricci</v>
      </c>
      <c r="J989" s="7" t="str" cm="1">
        <f t="array" aca="1" ref="J989" ca="1">SHA1HASH($I989)</f>
        <v>8afb4184b14e30e9857727638bd2e51f37aec1db</v>
      </c>
      <c r="K989" s="7" cm="1">
        <f t="array" aca="1" ref="K989" ca="1">INDEX(States!$A:$A,M989,1)</f>
        <v>5</v>
      </c>
      <c r="L989" s="7" t="str">
        <f ca="1">VLOOKUP($K989,Countries!$A:$B,2,FALSE)</f>
        <v>Portugal</v>
      </c>
      <c r="M989" s="7" cm="1">
        <f t="array" aca="1" ref="M989" ca="1">INDEX(States!$C:$C,RANDBETWEEN(5,COUNTA(States!$A:$A) + 1),1)</f>
        <v>6</v>
      </c>
      <c r="N989" s="7" t="str">
        <f ca="1">VLOOKUP($M989,States!$C:$D,2,FALSE)</f>
        <v>PORTO</v>
      </c>
      <c r="O989" s="7" t="str">
        <f ca="1">VLOOKUP($E989,Name!$A:$C,3,FALSE)</f>
        <v>M</v>
      </c>
      <c r="P989" s="7" t="str">
        <f ca="1">VLOOKUP($O989,Genders!$B:$C,2,FALSE)</f>
        <v>Male</v>
      </c>
      <c r="Q989" s="7" cm="1">
        <f t="array" aca="1" ref="Q989" ca="1">INDEX('Marital status'!$A:$A,RANDBETWEEN(5,COUNTA('Marital status'!$A:$A) + 1),1)</f>
        <v>0</v>
      </c>
      <c r="R989" s="7" t="e">
        <f ca="1">VLOOKUP($Q989,'Marital status'!$A:$B,2,FALSE)</f>
        <v>#N/A</v>
      </c>
      <c r="S989" s="7">
        <f t="shared" ca="1" si="198"/>
        <v>5</v>
      </c>
      <c r="T989" s="7" t="str">
        <f ca="1">VLOOKUP($S989,Ethnicities!$A:$B,2,FALSE)</f>
        <v>ASIAN</v>
      </c>
      <c r="U989" s="8">
        <f t="shared" ca="1" si="199"/>
        <v>30796</v>
      </c>
      <c r="V989" s="6">
        <f t="shared" ca="1" si="200"/>
        <v>8</v>
      </c>
      <c r="W989" s="8" t="str">
        <f ca="1">VLOOKUP($V989,'Background education'!$A:$B,2,FALSE)</f>
        <v>Graduate school</v>
      </c>
      <c r="X989" s="7">
        <f ca="1" xml:space="preserve">
  IF(OR($Z989 = 5, $Z989 = 6, $Z989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989" s="7" t="str">
        <f ca="1">VLOOKUP($X989,Departments!$A:$B,2,FALSE)</f>
        <v>Operations</v>
      </c>
      <c r="Z989" s="6">
        <f t="shared" ca="1" si="201"/>
        <v>11</v>
      </c>
      <c r="AA989" s="7" t="str">
        <f ca="1">VLOOKUP($Z989,Roles!$A:$B,2,FALSE)</f>
        <v>Analyst</v>
      </c>
      <c r="AB989" s="6">
        <f t="shared" ca="1" si="202"/>
        <v>7</v>
      </c>
      <c r="AC989" s="7" t="str">
        <f ca="1" xml:space="preserve">
IF(
  ISNA($AB989),
  NA(),
  VLOOKUP($AB989,Levels!$A:$B,2,FALSE)
)</f>
        <v>Senior</v>
      </c>
      <c r="AD989" s="8">
        <f t="shared" ca="1" si="203"/>
        <v>41561</v>
      </c>
      <c r="AE989" s="6">
        <f ca="1">RANDBETWEEN(5,COUNTA('Recruitment source'!$A:$A) + 1)</f>
        <v>9</v>
      </c>
      <c r="AF989" s="6" t="str">
        <f ca="1">VLOOKUP($AE989,'Recruitment source'!$A:$B,2,FALSE)</f>
        <v>Empregos Online</v>
      </c>
      <c r="AG989" s="8" t="e">
        <f t="shared" ca="1" si="204"/>
        <v>#N/A</v>
      </c>
      <c r="AH989" s="6" t="e">
        <f t="shared" ca="1" si="205"/>
        <v>#N/A</v>
      </c>
      <c r="AI989" s="6" t="e">
        <f ca="1" xml:space="preserve">
IF(
  ISNA($AH989),
  NA(),
  VLOOKUP($AH989,'Reasons for dismissal'!$A:$B,2,FALSE)
)</f>
        <v>#N/A</v>
      </c>
      <c r="AJ989" s="6">
        <f t="shared" ca="1" si="206"/>
        <v>4</v>
      </c>
      <c r="AK989" s="1">
        <f t="shared" ca="1" si="207"/>
        <v>3000</v>
      </c>
      <c r="AL9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$A989  &amp; ", "   &amp;
$B989  &amp; ", "   &amp;
$D989  &amp; ", '"  &amp;
$I989  &amp; "', '" &amp;
$O989  &amp; "', "  &amp;
$S989  &amp; ", '"  &amp;
TEXT($U989,"dd/mm/aaaa")  &amp; "', "   &amp;
$V989  &amp; ", "   &amp;
$X989  &amp; ", "   &amp;
$Z989  &amp; ", "   &amp;
IF($AB989 &lt;&gt; "", $AB989, "NULL")  &amp; ", "   &amp;
$AK989  &amp; ");"</f>
        <v>#REF!</v>
      </c>
    </row>
    <row r="990" spans="1:38" x14ac:dyDescent="0.2">
      <c r="A990" s="7" cm="1">
        <f t="array" aca="1" ref="A990" ca="1">INDEX(Companies!$A:$A,RANDBETWEEN(2,COUNTA(Companies!$A:$A)),1)</f>
        <v>2</v>
      </c>
      <c r="B990" s="5">
        <f t="shared" si="195"/>
        <v>989</v>
      </c>
      <c r="C990" s="5" t="str" cm="1">
        <f t="array" ref="C990">SHA1HASH($B990)</f>
        <v>2eab55ee69163f8454c57d780d7e9dbba68f2b0d</v>
      </c>
      <c r="D990" s="6">
        <f t="shared" ca="1" si="196"/>
        <v>1</v>
      </c>
      <c r="E990" s="7">
        <f ca="1">IF($B990 = 1 + N("Presidente"),
    127,
    IF($B990 = 2 + N("Vice-Presidente"),
        72,
        IF($B990 = 3 + N("Secretária bilíngue"),
            13,
            RANDBETWEEN(5,COUNT(Name!$A:$A) + 1)
        )
    )
)</f>
        <v>131</v>
      </c>
      <c r="F990" s="7" t="str">
        <f ca="1">VLOOKUP($E990,Name!$A:$B,2,FALSE)</f>
        <v>Erick</v>
      </c>
      <c r="G990" s="7">
        <f ca="1" xml:space="preserve">
IF($B990 = 1,
    0,
    RANDBETWEEN(5,COUNT('Last name'!$A:$A) + 1)
)</f>
        <v>36</v>
      </c>
      <c r="H990" s="7" t="str">
        <f ca="1" xml:space="preserve">
IF($B990 = 1 + N("Presidente"),
    "de Orléans e Bragança",
    VLOOKUP($G990,'Last name'!$A:$B,2,FALSE) &amp; " " &amp; VLOOKUP(RANDBETWEEN(5,COUNT('Last name'!$A:$A) + 1),'Last name'!$A:$B,2,FALSE)
)</f>
        <v>Batista Garcia</v>
      </c>
      <c r="I990" s="7" t="str">
        <f t="shared" ca="1" si="197"/>
        <v>Erick Batista Garcia</v>
      </c>
      <c r="J990" s="7" t="str" cm="1">
        <f t="array" aca="1" ref="J990" ca="1">SHA1HASH($I990)</f>
        <v>01888979b6ba0ed6284d2cc10e69ed15db23a00f</v>
      </c>
      <c r="K990" s="7" cm="1">
        <f t="array" aca="1" ref="K990" ca="1">INDEX(States!$A:$A,M990,1)</f>
        <v>5</v>
      </c>
      <c r="L990" s="7" t="str">
        <f ca="1">VLOOKUP($K990,Countries!$A:$B,2,FALSE)</f>
        <v>Portugal</v>
      </c>
      <c r="M990" s="7" cm="1">
        <f t="array" aca="1" ref="M990" ca="1">INDEX(States!$C:$C,RANDBETWEEN(5,COUNTA(States!$A:$A) + 1),1)</f>
        <v>13</v>
      </c>
      <c r="N990" s="7" t="str">
        <f ca="1">VLOOKUP($M990,States!$C:$D,2,FALSE)</f>
        <v>Coimbra</v>
      </c>
      <c r="O990" s="7" t="str">
        <f ca="1">VLOOKUP($E990,Name!$A:$C,3,FALSE)</f>
        <v>M</v>
      </c>
      <c r="P990" s="7" t="str">
        <f ca="1">VLOOKUP($O990,Genders!$B:$C,2,FALSE)</f>
        <v>Male</v>
      </c>
      <c r="Q990" s="7" cm="1">
        <f t="array" aca="1" ref="Q990" ca="1">INDEX('Marital status'!$A:$A,RANDBETWEEN(5,COUNTA('Marital status'!$A:$A) + 1),1)</f>
        <v>5</v>
      </c>
      <c r="R990" s="7" t="str">
        <f ca="1">VLOOKUP($Q990,'Marital status'!$A:$B,2,FALSE)</f>
        <v xml:space="preserve"> Separated </v>
      </c>
      <c r="S990" s="7">
        <f t="shared" ca="1" si="198"/>
        <v>7</v>
      </c>
      <c r="T990" s="7" t="str">
        <f ca="1">VLOOKUP($S990,Ethnicities!$A:$B,2,FALSE)</f>
        <v>Native Hawaiian or Other Pacific Islander</v>
      </c>
      <c r="U990" s="8">
        <f t="shared" ca="1" si="199"/>
        <v>23543</v>
      </c>
      <c r="V990" s="6">
        <f t="shared" ca="1" si="200"/>
        <v>7</v>
      </c>
      <c r="W990" s="8" t="str">
        <f ca="1">VLOOKUP($V990,'Background education'!$A:$B,2,FALSE)</f>
        <v>Undergraduate degree</v>
      </c>
      <c r="X990" s="7">
        <f ca="1" xml:space="preserve">
  IF(OR($Z990 = 5, $Z990 = 6, $Z990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990" s="7" t="str">
        <f ca="1">VLOOKUP($X990,Departments!$A:$B,2,FALSE)</f>
        <v>Controlling</v>
      </c>
      <c r="Z990" s="6">
        <f t="shared" ca="1" si="201"/>
        <v>10</v>
      </c>
      <c r="AA990" s="7" t="str">
        <f ca="1">VLOOKUP($Z990,Roles!$A:$B,2,FALSE)</f>
        <v>Trainee</v>
      </c>
      <c r="AB990" s="6" t="e">
        <f t="shared" ca="1" si="202"/>
        <v>#N/A</v>
      </c>
      <c r="AC990" s="7" t="e">
        <f ca="1" xml:space="preserve">
IF(
  ISNA($AB990),
  NA(),
  VLOOKUP($AB990,Levels!$A:$B,2,FALSE)
)</f>
        <v>#N/A</v>
      </c>
      <c r="AD990" s="8">
        <f t="shared" ca="1" si="203"/>
        <v>42044</v>
      </c>
      <c r="AE990" s="6">
        <f ca="1">RANDBETWEEN(5,COUNTA('Recruitment source'!$A:$A) + 1)</f>
        <v>11</v>
      </c>
      <c r="AF990" s="6" t="str">
        <f ca="1">VLOOKUP($AE990,'Recruitment source'!$A:$B,2,FALSE)</f>
        <v>Next Station</v>
      </c>
      <c r="AG990" s="8" t="e">
        <f t="shared" ca="1" si="204"/>
        <v>#N/A</v>
      </c>
      <c r="AH990" s="6" t="e">
        <f t="shared" ca="1" si="205"/>
        <v>#N/A</v>
      </c>
      <c r="AI990" s="6" t="e">
        <f ca="1" xml:space="preserve">
IF(
  ISNA($AH990),
  NA(),
  VLOOKUP($AH990,'Reasons for dismissal'!$A:$B,2,FALSE)
)</f>
        <v>#N/A</v>
      </c>
      <c r="AJ990" s="6">
        <f t="shared" ca="1" si="206"/>
        <v>5</v>
      </c>
      <c r="AK990" s="1">
        <f t="shared" ca="1" si="207"/>
        <v>1305</v>
      </c>
      <c r="AL9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$A990  &amp; ", "   &amp;
$B990  &amp; ", "   &amp;
$D990  &amp; ", '"  &amp;
$I990  &amp; "', '" &amp;
$O990  &amp; "', "  &amp;
$S990  &amp; ", '"  &amp;
TEXT($U990,"dd/mm/aaaa")  &amp; "', "   &amp;
$V990  &amp; ", "   &amp;
$X990  &amp; ", "   &amp;
$Z990  &amp; ", "   &amp;
IF($AB990 &lt;&gt; "", $AB990, "NULL")  &amp; ", "   &amp;
$AK990  &amp; ");"</f>
        <v>#REF!</v>
      </c>
    </row>
    <row r="991" spans="1:38" x14ac:dyDescent="0.2">
      <c r="A991" s="7" cm="1">
        <f t="array" aca="1" ref="A991" ca="1">INDEX(Companies!$A:$A,RANDBETWEEN(2,COUNTA(Companies!$A:$A)),1)</f>
        <v>2</v>
      </c>
      <c r="B991" s="5">
        <f t="shared" si="195"/>
        <v>990</v>
      </c>
      <c r="C991" s="5" t="str" cm="1">
        <f t="array" ref="C991">SHA1HASH($B991)</f>
        <v>639d67af2a68eab848d5a1febd5f8d565abb85ba</v>
      </c>
      <c r="D991" s="6">
        <f t="shared" ca="1" si="196"/>
        <v>1</v>
      </c>
      <c r="E991" s="7">
        <f ca="1">IF($B991 = 1 + N("Presidente"),
    127,
    IF($B991 = 2 + N("Vice-Presidente"),
        72,
        IF($B991 = 3 + N("Secretária bilíngue"),
            13,
            RANDBETWEEN(5,COUNT(Name!$A:$A) + 1)
        )
    )
)</f>
        <v>299</v>
      </c>
      <c r="F991" s="7" t="str">
        <f ca="1">VLOOKUP($E991,Name!$A:$B,2,FALSE)</f>
        <v>Mirella</v>
      </c>
      <c r="G991" s="7">
        <f ca="1" xml:space="preserve">
IF($B991 = 1,
    0,
    RANDBETWEEN(5,COUNT('Last name'!$A:$A) + 1)
)</f>
        <v>126</v>
      </c>
      <c r="H991" s="7" t="str">
        <f ca="1" xml:space="preserve">
IF($B991 = 1 + N("Presidente"),
    "de Orléans e Bragança",
    VLOOKUP($G991,'Last name'!$A:$B,2,FALSE) &amp; " " &amp; VLOOKUP(RANDBETWEEN(5,COUNT('Last name'!$A:$A) + 1),'Last name'!$A:$B,2,FALSE)
)</f>
        <v>Mello Andrioli</v>
      </c>
      <c r="I991" s="7" t="str">
        <f t="shared" ca="1" si="197"/>
        <v>Mirella Mello Andrioli</v>
      </c>
      <c r="J991" s="7" t="str" cm="1">
        <f t="array" aca="1" ref="J991" ca="1">SHA1HASH($I991)</f>
        <v>a6b4e16f45198f0a24ae231306034af513d787c2</v>
      </c>
      <c r="K991" s="7" cm="1">
        <f t="array" aca="1" ref="K991" ca="1">INDEX(States!$A:$A,M991,1)</f>
        <v>5</v>
      </c>
      <c r="L991" s="7" t="str">
        <f ca="1">VLOOKUP($K991,Countries!$A:$B,2,FALSE)</f>
        <v>Portugal</v>
      </c>
      <c r="M991" s="7" cm="1">
        <f t="array" aca="1" ref="M991" ca="1">INDEX(States!$C:$C,RANDBETWEEN(5,COUNTA(States!$A:$A) + 1),1)</f>
        <v>24</v>
      </c>
      <c r="N991" s="7" t="str">
        <f ca="1">VLOOKUP($M991,States!$C:$D,2,FALSE)</f>
        <v>Brangança</v>
      </c>
      <c r="O991" s="7" t="str">
        <f ca="1">VLOOKUP($E991,Name!$A:$C,3,FALSE)</f>
        <v>F</v>
      </c>
      <c r="P991" s="7" t="str">
        <f ca="1">VLOOKUP($O991,Genders!$B:$C,2,FALSE)</f>
        <v>Female</v>
      </c>
      <c r="Q991" s="7" cm="1">
        <f t="array" aca="1" ref="Q991" ca="1">INDEX('Marital status'!$A:$A,RANDBETWEEN(5,COUNTA('Marital status'!$A:$A) + 1),1)</f>
        <v>5</v>
      </c>
      <c r="R991" s="7" t="str">
        <f ca="1">VLOOKUP($Q991,'Marital status'!$A:$B,2,FALSE)</f>
        <v xml:space="preserve"> Separated </v>
      </c>
      <c r="S991" s="7">
        <f t="shared" ca="1" si="198"/>
        <v>5</v>
      </c>
      <c r="T991" s="7" t="str">
        <f ca="1">VLOOKUP($S991,Ethnicities!$A:$B,2,FALSE)</f>
        <v>ASIAN</v>
      </c>
      <c r="U991" s="8">
        <f t="shared" ca="1" si="199"/>
        <v>29973</v>
      </c>
      <c r="V991" s="6">
        <f t="shared" ca="1" si="200"/>
        <v>8</v>
      </c>
      <c r="W991" s="8" t="str">
        <f ca="1">VLOOKUP($V991,'Background education'!$A:$B,2,FALSE)</f>
        <v>Graduate school</v>
      </c>
      <c r="X991" s="7">
        <f ca="1" xml:space="preserve">
  IF(OR($Z991 = 5, $Z991 = 6, $Z991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991" s="7" t="str">
        <f ca="1">VLOOKUP($X991,Departments!$A:$B,2,FALSE)</f>
        <v xml:space="preserve"> Commercial</v>
      </c>
      <c r="Z991" s="6">
        <f t="shared" ca="1" si="201"/>
        <v>11</v>
      </c>
      <c r="AA991" s="7" t="str">
        <f ca="1">VLOOKUP($Z991,Roles!$A:$B,2,FALSE)</f>
        <v>Analyst</v>
      </c>
      <c r="AB991" s="6">
        <f t="shared" ca="1" si="202"/>
        <v>5</v>
      </c>
      <c r="AC991" s="7" t="str">
        <f ca="1" xml:space="preserve">
IF(
  ISNA($AB991),
  NA(),
  VLOOKUP($AB991,Levels!$A:$B,2,FALSE)
)</f>
        <v>Junior</v>
      </c>
      <c r="AD991" s="8">
        <f t="shared" ca="1" si="203"/>
        <v>38111</v>
      </c>
      <c r="AE991" s="6">
        <f ca="1">RANDBETWEEN(5,COUNTA('Recruitment source'!$A:$A) + 1)</f>
        <v>15</v>
      </c>
      <c r="AF991" s="6" t="str">
        <f ca="1">VLOOKUP($AE991,'Recruitment source'!$A:$B,2,FALSE)</f>
        <v>Website</v>
      </c>
      <c r="AG991" s="8" t="e">
        <f t="shared" ca="1" si="204"/>
        <v>#N/A</v>
      </c>
      <c r="AH991" s="6" t="e">
        <f t="shared" ca="1" si="205"/>
        <v>#N/A</v>
      </c>
      <c r="AI991" s="6" t="e">
        <f ca="1" xml:space="preserve">
IF(
  ISNA($AH991),
  NA(),
  VLOOKUP($AH991,'Reasons for dismissal'!$A:$B,2,FALSE)
)</f>
        <v>#N/A</v>
      </c>
      <c r="AJ991" s="6">
        <f t="shared" ca="1" si="206"/>
        <v>5</v>
      </c>
      <c r="AK991" s="1">
        <f t="shared" ca="1" si="207"/>
        <v>3080</v>
      </c>
      <c r="AL9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$A991  &amp; ", "   &amp;
$B991  &amp; ", "   &amp;
$D991  &amp; ", '"  &amp;
$I991  &amp; "', '" &amp;
$O991  &amp; "', "  &amp;
$S991  &amp; ", '"  &amp;
TEXT($U991,"dd/mm/aaaa")  &amp; "', "   &amp;
$V991  &amp; ", "   &amp;
$X991  &amp; ", "   &amp;
$Z991  &amp; ", "   &amp;
IF($AB991 &lt;&gt; "", $AB991, "NULL")  &amp; ", "   &amp;
$AK991  &amp; ");"</f>
        <v>#REF!</v>
      </c>
    </row>
    <row r="992" spans="1:38" x14ac:dyDescent="0.2">
      <c r="A992" s="7" cm="1">
        <f t="array" aca="1" ref="A992" ca="1">INDEX(Companies!$A:$A,RANDBETWEEN(2,COUNTA(Companies!$A:$A)),1)</f>
        <v>2</v>
      </c>
      <c r="B992" s="5">
        <f t="shared" si="195"/>
        <v>991</v>
      </c>
      <c r="C992" s="5" t="str" cm="1">
        <f t="array" ref="C992">SHA1HASH($B992)</f>
        <v>e9c535583dbe9b33c317f674d1942accca79f1b3</v>
      </c>
      <c r="D992" s="6">
        <f t="shared" ca="1" si="196"/>
        <v>1</v>
      </c>
      <c r="E992" s="7">
        <f ca="1">IF($B992 = 1 + N("Presidente"),
    127,
    IF($B992 = 2 + N("Vice-Presidente"),
        72,
        IF($B992 = 3 + N("Secretária bilíngue"),
            13,
            RANDBETWEEN(5,COUNT(Name!$A:$A) + 1)
        )
    )
)</f>
        <v>252</v>
      </c>
      <c r="F992" s="7" t="str">
        <f ca="1">VLOOKUP($E992,Name!$A:$B,2,FALSE)</f>
        <v>Malco</v>
      </c>
      <c r="G992" s="7">
        <f ca="1" xml:space="preserve">
IF($B992 = 1,
    0,
    RANDBETWEEN(5,COUNT('Last name'!$A:$A) + 1)
)</f>
        <v>95</v>
      </c>
      <c r="H992" s="7" t="str">
        <f ca="1" xml:space="preserve">
IF($B992 = 1 + N("Presidente"),
    "de Orléans e Bragança",
    VLOOKUP($G992,'Last name'!$A:$B,2,FALSE) &amp; " " &amp; VLOOKUP(RANDBETWEEN(5,COUNT('Last name'!$A:$A) + 1),'Last name'!$A:$B,2,FALSE)
)</f>
        <v>Galli Azeredo</v>
      </c>
      <c r="I992" s="7" t="str">
        <f t="shared" ca="1" si="197"/>
        <v>Malco Galli Azeredo</v>
      </c>
      <c r="J992" s="7" t="str" cm="1">
        <f t="array" aca="1" ref="J992" ca="1">SHA1HASH($I992)</f>
        <v>9a86823bda7d016be53212af39b8dbdebe6394f5</v>
      </c>
      <c r="K992" s="7" cm="1">
        <f t="array" aca="1" ref="K992" ca="1">INDEX(States!$A:$A,M992,1)</f>
        <v>5</v>
      </c>
      <c r="L992" s="7" t="str">
        <f ca="1">VLOOKUP($K992,Countries!$A:$B,2,FALSE)</f>
        <v>Portugal</v>
      </c>
      <c r="M992" s="7" cm="1">
        <f t="array" aca="1" ref="M992" ca="1">INDEX(States!$C:$C,RANDBETWEEN(5,COUNTA(States!$A:$A) + 1),1)</f>
        <v>21</v>
      </c>
      <c r="N992" s="7" t="str">
        <f ca="1">VLOOKUP($M992,States!$C:$D,2,FALSE)</f>
        <v>Guarda</v>
      </c>
      <c r="O992" s="7" t="str">
        <f ca="1">VLOOKUP($E992,Name!$A:$C,3,FALSE)</f>
        <v>M</v>
      </c>
      <c r="P992" s="7" t="str">
        <f ca="1">VLOOKUP($O992,Genders!$B:$C,2,FALSE)</f>
        <v>Male</v>
      </c>
      <c r="Q992" s="7" cm="1">
        <f t="array" aca="1" ref="Q992" ca="1">INDEX('Marital status'!$A:$A,RANDBETWEEN(5,COUNTA('Marital status'!$A:$A) + 1),1)</f>
        <v>6</v>
      </c>
      <c r="R992" s="7" t="str">
        <f ca="1">VLOOKUP($Q992,'Marital status'!$A:$B,2,FALSE)</f>
        <v>DIVORCED</v>
      </c>
      <c r="S992" s="7">
        <f t="shared" ca="1" si="198"/>
        <v>5</v>
      </c>
      <c r="T992" s="7" t="str">
        <f ca="1">VLOOKUP($S992,Ethnicities!$A:$B,2,FALSE)</f>
        <v>ASIAN</v>
      </c>
      <c r="U992" s="8">
        <f t="shared" ca="1" si="199"/>
        <v>20795</v>
      </c>
      <c r="V992" s="6">
        <f t="shared" ca="1" si="200"/>
        <v>7</v>
      </c>
      <c r="W992" s="8" t="str">
        <f ca="1">VLOOKUP($V992,'Background education'!$A:$B,2,FALSE)</f>
        <v>Undergraduate degree</v>
      </c>
      <c r="X992" s="7">
        <f ca="1" xml:space="preserve">
  IF(OR($Z992 = 5, $Z992 = 6, $Z992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992" s="7" t="str">
        <f ca="1">VLOOKUP($X992,Departments!$A:$B,2,FALSE)</f>
        <v xml:space="preserve"> Commercial</v>
      </c>
      <c r="Z992" s="6">
        <f t="shared" ca="1" si="201"/>
        <v>9</v>
      </c>
      <c r="AA992" s="7" t="str">
        <f ca="1">VLOOKUP($Z992,Roles!$A:$B,2,FALSE)</f>
        <v>Intern</v>
      </c>
      <c r="AB992" s="6" t="e">
        <f t="shared" ca="1" si="202"/>
        <v>#N/A</v>
      </c>
      <c r="AC992" s="7" t="e">
        <f ca="1" xml:space="preserve">
IF(
  ISNA($AB992),
  NA(),
  VLOOKUP($AB992,Levels!$A:$B,2,FALSE)
)</f>
        <v>#N/A</v>
      </c>
      <c r="AD992" s="8">
        <f t="shared" ca="1" si="203"/>
        <v>40424</v>
      </c>
      <c r="AE992" s="6">
        <f ca="1">RANDBETWEEN(5,COUNTA('Recruitment source'!$A:$A) + 1)</f>
        <v>10</v>
      </c>
      <c r="AF992" s="6" t="str">
        <f ca="1">VLOOKUP($AE992,'Recruitment source'!$A:$B,2,FALSE)</f>
        <v>Jobs in Lisbon</v>
      </c>
      <c r="AG992" s="8" t="e">
        <f t="shared" ca="1" si="204"/>
        <v>#N/A</v>
      </c>
      <c r="AH992" s="6" t="e">
        <f t="shared" ca="1" si="205"/>
        <v>#N/A</v>
      </c>
      <c r="AI992" s="6" t="e">
        <f ca="1" xml:space="preserve">
IF(
  ISNA($AH992),
  NA(),
  VLOOKUP($AH992,'Reasons for dismissal'!$A:$B,2,FALSE)
)</f>
        <v>#N/A</v>
      </c>
      <c r="AJ992" s="6">
        <f t="shared" ca="1" si="206"/>
        <v>5</v>
      </c>
      <c r="AK992" s="1">
        <f t="shared" ca="1" si="207"/>
        <v>1285</v>
      </c>
      <c r="AL9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$A992  &amp; ", "   &amp;
$B992  &amp; ", "   &amp;
$D992  &amp; ", '"  &amp;
$I992  &amp; "', '" &amp;
$O992  &amp; "', "  &amp;
$S992  &amp; ", '"  &amp;
TEXT($U992,"dd/mm/aaaa")  &amp; "', "   &amp;
$V992  &amp; ", "   &amp;
$X992  &amp; ", "   &amp;
$Z992  &amp; ", "   &amp;
IF($AB992 &lt;&gt; "", $AB992, "NULL")  &amp; ", "   &amp;
$AK992  &amp; ");"</f>
        <v>#REF!</v>
      </c>
    </row>
    <row r="993" spans="1:38" x14ac:dyDescent="0.2">
      <c r="A993" s="7" cm="1">
        <f t="array" aca="1" ref="A993" ca="1">INDEX(Companies!$A:$A,RANDBETWEEN(2,COUNTA(Companies!$A:$A)),1)</f>
        <v>2</v>
      </c>
      <c r="B993" s="5">
        <f t="shared" si="195"/>
        <v>992</v>
      </c>
      <c r="C993" s="5" t="str" cm="1">
        <f t="array" ref="C993">SHA1HASH($B993)</f>
        <v>fad3ea4094a1e0792528fd5419b68db5ce72e603</v>
      </c>
      <c r="D993" s="6">
        <f t="shared" ca="1" si="196"/>
        <v>1</v>
      </c>
      <c r="E993" s="7">
        <f ca="1">IF($B993 = 1 + N("Presidente"),
    127,
    IF($B993 = 2 + N("Vice-Presidente"),
        72,
        IF($B993 = 3 + N("Secretária bilíngue"),
            13,
            RANDBETWEEN(5,COUNT(Name!$A:$A) + 1)
        )
    )
)</f>
        <v>101</v>
      </c>
      <c r="F993" s="7" t="str">
        <f ca="1">VLOOKUP($E993,Name!$A:$B,2,FALSE)</f>
        <v>Daniel</v>
      </c>
      <c r="G993" s="7">
        <f ca="1" xml:space="preserve">
IF($B993 = 1,
    0,
    RANDBETWEEN(5,COUNT('Last name'!$A:$A) + 1)
)</f>
        <v>28</v>
      </c>
      <c r="H993" s="7" t="str">
        <f ca="1" xml:space="preserve">
IF($B993 = 1 + N("Presidente"),
    "de Orléans e Bragança",
    VLOOKUP($G993,'Last name'!$A:$B,2,FALSE) &amp; " " &amp; VLOOKUP(RANDBETWEEN(5,COUNT('Last name'!$A:$A) + 1),'Last name'!$A:$B,2,FALSE)
)</f>
        <v>Badu Trindade</v>
      </c>
      <c r="I993" s="7" t="str">
        <f t="shared" ca="1" si="197"/>
        <v>Daniel Badu Trindade</v>
      </c>
      <c r="J993" s="7" t="str" cm="1">
        <f t="array" aca="1" ref="J993" ca="1">SHA1HASH($I993)</f>
        <v>3416ca90799c3007f291af308b93484934cd3c64</v>
      </c>
      <c r="K993" s="7" cm="1">
        <f t="array" aca="1" ref="K993" ca="1">INDEX(States!$A:$A,M993,1)</f>
        <v>5</v>
      </c>
      <c r="L993" s="7" t="str">
        <f ca="1">VLOOKUP($K993,Countries!$A:$B,2,FALSE)</f>
        <v>Portugal</v>
      </c>
      <c r="M993" s="7" cm="1">
        <f t="array" aca="1" ref="M993" ca="1">INDEX(States!$C:$C,RANDBETWEEN(5,COUNTA(States!$A:$A) + 1),1)</f>
        <v>7</v>
      </c>
      <c r="N993" s="7" t="str">
        <f ca="1">VLOOKUP($M993,States!$C:$D,2,FALSE)</f>
        <v xml:space="preserve"> Setúbal </v>
      </c>
      <c r="O993" s="7" t="str">
        <f ca="1">VLOOKUP($E993,Name!$A:$C,3,FALSE)</f>
        <v>M</v>
      </c>
      <c r="P993" s="7" t="str">
        <f ca="1">VLOOKUP($O993,Genders!$B:$C,2,FALSE)</f>
        <v>Male</v>
      </c>
      <c r="Q993" s="7" cm="1">
        <f t="array" aca="1" ref="Q993" ca="1">INDEX('Marital status'!$A:$A,RANDBETWEEN(5,COUNTA('Marital status'!$A:$A) + 1),1)</f>
        <v>0</v>
      </c>
      <c r="R993" s="7" t="e">
        <f ca="1">VLOOKUP($Q993,'Marital status'!$A:$B,2,FALSE)</f>
        <v>#N/A</v>
      </c>
      <c r="S993" s="7">
        <f t="shared" ca="1" si="198"/>
        <v>5</v>
      </c>
      <c r="T993" s="7" t="str">
        <f ca="1">VLOOKUP($S993,Ethnicities!$A:$B,2,FALSE)</f>
        <v>ASIAN</v>
      </c>
      <c r="U993" s="8">
        <f t="shared" ca="1" si="199"/>
        <v>18962</v>
      </c>
      <c r="V993" s="6">
        <f t="shared" ca="1" si="200"/>
        <v>7</v>
      </c>
      <c r="W993" s="8" t="str">
        <f ca="1">VLOOKUP($V993,'Background education'!$A:$B,2,FALSE)</f>
        <v>Undergraduate degree</v>
      </c>
      <c r="X993" s="7">
        <f ca="1" xml:space="preserve">
  IF(OR($Z993 = 5, $Z993 = 6, $Z993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993" s="7" t="str">
        <f ca="1">VLOOKUP($X993,Departments!$A:$B,2,FALSE)</f>
        <v>Controlling</v>
      </c>
      <c r="Z993" s="6">
        <f t="shared" ca="1" si="201"/>
        <v>11</v>
      </c>
      <c r="AA993" s="7" t="str">
        <f ca="1">VLOOKUP($Z993,Roles!$A:$B,2,FALSE)</f>
        <v>Analyst</v>
      </c>
      <c r="AB993" s="6">
        <f t="shared" ca="1" si="202"/>
        <v>7</v>
      </c>
      <c r="AC993" s="7" t="str">
        <f ca="1" xml:space="preserve">
IF(
  ISNA($AB993),
  NA(),
  VLOOKUP($AB993,Levels!$A:$B,2,FALSE)
)</f>
        <v>Senior</v>
      </c>
      <c r="AD993" s="8">
        <f t="shared" ca="1" si="203"/>
        <v>44831</v>
      </c>
      <c r="AE993" s="6">
        <f ca="1">RANDBETWEEN(5,COUNTA('Recruitment source'!$A:$A) + 1)</f>
        <v>11</v>
      </c>
      <c r="AF993" s="6" t="str">
        <f ca="1">VLOOKUP($AE993,'Recruitment source'!$A:$B,2,FALSE)</f>
        <v>Next Station</v>
      </c>
      <c r="AG993" s="8" t="e">
        <f t="shared" ca="1" si="204"/>
        <v>#N/A</v>
      </c>
      <c r="AH993" s="6" t="e">
        <f t="shared" ca="1" si="205"/>
        <v>#N/A</v>
      </c>
      <c r="AI993" s="6" t="e">
        <f ca="1" xml:space="preserve">
IF(
  ISNA($AH993),
  NA(),
  VLOOKUP($AH993,'Reasons for dismissal'!$A:$B,2,FALSE)
)</f>
        <v>#N/A</v>
      </c>
      <c r="AJ993" s="6">
        <f t="shared" ca="1" si="206"/>
        <v>5</v>
      </c>
      <c r="AK993" s="1">
        <f t="shared" ca="1" si="207"/>
        <v>2500</v>
      </c>
      <c r="AL9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$A993  &amp; ", "   &amp;
$B993  &amp; ", "   &amp;
$D993  &amp; ", '"  &amp;
$I993  &amp; "', '" &amp;
$O993  &amp; "', "  &amp;
$S993  &amp; ", '"  &amp;
TEXT($U993,"dd/mm/aaaa")  &amp; "', "   &amp;
$V993  &amp; ", "   &amp;
$X993  &amp; ", "   &amp;
$Z993  &amp; ", "   &amp;
IF($AB993 &lt;&gt; "", $AB993, "NULL")  &amp; ", "   &amp;
$AK993  &amp; ");"</f>
        <v>#REF!</v>
      </c>
    </row>
    <row r="994" spans="1:38" x14ac:dyDescent="0.2">
      <c r="A994" s="7" cm="1">
        <f t="array" aca="1" ref="A994" ca="1">INDEX(Companies!$A:$A,RANDBETWEEN(2,COUNTA(Companies!$A:$A)),1)</f>
        <v>2</v>
      </c>
      <c r="B994" s="5">
        <f t="shared" si="195"/>
        <v>993</v>
      </c>
      <c r="C994" s="5" t="str" cm="1">
        <f t="array" ref="C994">SHA1HASH($B994)</f>
        <v>2c82513e25c553dfece46c99b6462368eb7f1b40</v>
      </c>
      <c r="D994" s="6">
        <f t="shared" ca="1" si="196"/>
        <v>1</v>
      </c>
      <c r="E994" s="7">
        <f ca="1">IF($B994 = 1 + N("Presidente"),
    127,
    IF($B994 = 2 + N("Vice-Presidente"),
        72,
        IF($B994 = 3 + N("Secretária bilíngue"),
            13,
            RANDBETWEEN(5,COUNT(Name!$A:$A) + 1)
        )
    )
)</f>
        <v>113</v>
      </c>
      <c r="F994" s="7" t="str">
        <f ca="1">VLOOKUP($E994,Name!$A:$B,2,FALSE)</f>
        <v>Desiré</v>
      </c>
      <c r="G994" s="7">
        <f ca="1" xml:space="preserve">
IF($B994 = 1,
    0,
    RANDBETWEEN(5,COUNT('Last name'!$A:$A) + 1)
)</f>
        <v>8</v>
      </c>
      <c r="H994" s="7" t="str">
        <f ca="1" xml:space="preserve">
IF($B994 = 1 + N("Presidente"),
    "de Orléans e Bragança",
    VLOOKUP($G994,'Last name'!$A:$B,2,FALSE) &amp; " " &amp; VLOOKUP(RANDBETWEEN(5,COUNT('Last name'!$A:$A) + 1),'Last name'!$A:$B,2,FALSE)
)</f>
        <v>Alcantara Seixas</v>
      </c>
      <c r="I994" s="7" t="str">
        <f t="shared" ca="1" si="197"/>
        <v>Desiré Alcantara Seixas</v>
      </c>
      <c r="J994" s="7" t="str" cm="1">
        <f t="array" aca="1" ref="J994" ca="1">SHA1HASH($I994)</f>
        <v>f2c8838ddcdf277a50743a8df35ecfb58c300eb6</v>
      </c>
      <c r="K994" s="7" cm="1">
        <f t="array" aca="1" ref="K994" ca="1">INDEX(States!$A:$A,M994,1)</f>
        <v>5</v>
      </c>
      <c r="L994" s="7" t="str">
        <f ca="1">VLOOKUP($K994,Countries!$A:$B,2,FALSE)</f>
        <v>Portugal</v>
      </c>
      <c r="M994" s="7" cm="1">
        <f t="array" aca="1" ref="M994" ca="1">INDEX(States!$C:$C,RANDBETWEEN(5,COUNTA(States!$A:$A) + 1),1)</f>
        <v>24</v>
      </c>
      <c r="N994" s="7" t="str">
        <f ca="1">VLOOKUP($M994,States!$C:$D,2,FALSE)</f>
        <v>Brangança</v>
      </c>
      <c r="O994" s="7" t="str">
        <f ca="1">VLOOKUP($E994,Name!$A:$C,3,FALSE)</f>
        <v>F</v>
      </c>
      <c r="P994" s="7" t="str">
        <f ca="1">VLOOKUP($O994,Genders!$B:$C,2,FALSE)</f>
        <v>Female</v>
      </c>
      <c r="Q994" s="7" cm="1">
        <f t="array" aca="1" ref="Q994" ca="1">INDEX('Marital status'!$A:$A,RANDBETWEEN(5,COUNTA('Marital status'!$A:$A) + 1),1)</f>
        <v>0</v>
      </c>
      <c r="R994" s="7" t="e">
        <f ca="1">VLOOKUP($Q994,'Marital status'!$A:$B,2,FALSE)</f>
        <v>#N/A</v>
      </c>
      <c r="S994" s="7">
        <f t="shared" ca="1" si="198"/>
        <v>6</v>
      </c>
      <c r="T994" s="7" t="str">
        <f ca="1">VLOOKUP($S994,Ethnicities!$A:$B,2,FALSE)</f>
        <v xml:space="preserve">  american Indian or Alaska Native</v>
      </c>
      <c r="U994" s="8">
        <f t="shared" ca="1" si="199"/>
        <v>24342</v>
      </c>
      <c r="V994" s="6">
        <f t="shared" ca="1" si="200"/>
        <v>7</v>
      </c>
      <c r="W994" s="8" t="str">
        <f ca="1">VLOOKUP($V994,'Background education'!$A:$B,2,FALSE)</f>
        <v>Undergraduate degree</v>
      </c>
      <c r="X994" s="7">
        <f ca="1" xml:space="preserve">
  IF(OR($Z994 = 5, $Z994 = 6, $Z994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994" s="7" t="str">
        <f ca="1">VLOOKUP($X994,Departments!$A:$B,2,FALSE)</f>
        <v>Operations</v>
      </c>
      <c r="Z994" s="6">
        <f t="shared" ca="1" si="201"/>
        <v>10</v>
      </c>
      <c r="AA994" s="7" t="str">
        <f ca="1">VLOOKUP($Z994,Roles!$A:$B,2,FALSE)</f>
        <v>Trainee</v>
      </c>
      <c r="AB994" s="6" t="e">
        <f t="shared" ca="1" si="202"/>
        <v>#N/A</v>
      </c>
      <c r="AC994" s="7" t="e">
        <f ca="1" xml:space="preserve">
IF(
  ISNA($AB994),
  NA(),
  VLOOKUP($AB994,Levels!$A:$B,2,FALSE)
)</f>
        <v>#N/A</v>
      </c>
      <c r="AD994" s="8">
        <f t="shared" ca="1" si="203"/>
        <v>37675</v>
      </c>
      <c r="AE994" s="6">
        <f ca="1">RANDBETWEEN(5,COUNTA('Recruitment source'!$A:$A) + 1)</f>
        <v>5</v>
      </c>
      <c r="AF994" s="6" t="str">
        <f ca="1">VLOOKUP($AE994,'Recruitment source'!$A:$B,2,FALSE)</f>
        <v>Indeed</v>
      </c>
      <c r="AG994" s="8" t="e">
        <f t="shared" ca="1" si="204"/>
        <v>#N/A</v>
      </c>
      <c r="AH994" s="6" t="e">
        <f t="shared" ca="1" si="205"/>
        <v>#N/A</v>
      </c>
      <c r="AI994" s="6" t="e">
        <f ca="1" xml:space="preserve">
IF(
  ISNA($AH994),
  NA(),
  VLOOKUP($AH994,'Reasons for dismissal'!$A:$B,2,FALSE)
)</f>
        <v>#N/A</v>
      </c>
      <c r="AJ994" s="6">
        <f t="shared" ca="1" si="206"/>
        <v>4</v>
      </c>
      <c r="AK994" s="1">
        <f t="shared" ca="1" si="207"/>
        <v>1305</v>
      </c>
      <c r="AL9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$A994  &amp; ", "   &amp;
$B994  &amp; ", "   &amp;
$D994  &amp; ", '"  &amp;
$I994  &amp; "', '" &amp;
$O994  &amp; "', "  &amp;
$S994  &amp; ", '"  &amp;
TEXT($U994,"dd/mm/aaaa")  &amp; "', "   &amp;
$V994  &amp; ", "   &amp;
$X994  &amp; ", "   &amp;
$Z994  &amp; ", "   &amp;
IF($AB994 &lt;&gt; "", $AB994, "NULL")  &amp; ", "   &amp;
$AK994  &amp; ");"</f>
        <v>#REF!</v>
      </c>
    </row>
    <row r="995" spans="1:38" x14ac:dyDescent="0.2">
      <c r="A995" s="7" cm="1">
        <f t="array" aca="1" ref="A995" ca="1">INDEX(Companies!$A:$A,RANDBETWEEN(2,COUNTA(Companies!$A:$A)),1)</f>
        <v>2</v>
      </c>
      <c r="B995" s="5">
        <f t="shared" si="195"/>
        <v>994</v>
      </c>
      <c r="C995" s="5" t="str" cm="1">
        <f t="array" ref="C995">SHA1HASH($B995)</f>
        <v>f22fe10d168fce2f05483b4520bb3be16826a496</v>
      </c>
      <c r="D995" s="6">
        <f t="shared" ca="1" si="196"/>
        <v>1</v>
      </c>
      <c r="E995" s="7">
        <f ca="1">IF($B995 = 1 + N("Presidente"),
    127,
    IF($B995 = 2 + N("Vice-Presidente"),
        72,
        IF($B995 = 3 + N("Secretária bilíngue"),
            13,
            RANDBETWEEN(5,COUNT(Name!$A:$A) + 1)
        )
    )
)</f>
        <v>73</v>
      </c>
      <c r="F995" s="7" t="str">
        <f ca="1">VLOOKUP($E995,Name!$A:$B,2,FALSE)</f>
        <v>Bianca</v>
      </c>
      <c r="G995" s="7">
        <f ca="1" xml:space="preserve">
IF($B995 = 1,
    0,
    RANDBETWEEN(5,COUNT('Last name'!$A:$A) + 1)
)</f>
        <v>94</v>
      </c>
      <c r="H995" s="7" t="str">
        <f ca="1" xml:space="preserve">
IF($B995 = 1 + N("Presidente"),
    "de Orléans e Bragança",
    VLOOKUP($G995,'Last name'!$A:$B,2,FALSE) &amp; " " &amp; VLOOKUP(RANDBETWEEN(5,COUNT('Last name'!$A:$A) + 1),'Last name'!$A:$B,2,FALSE)
)</f>
        <v>Furtado Russo</v>
      </c>
      <c r="I995" s="7" t="str">
        <f t="shared" ca="1" si="197"/>
        <v>Bianca Furtado Russo</v>
      </c>
      <c r="J995" s="7" t="str" cm="1">
        <f t="array" aca="1" ref="J995" ca="1">SHA1HASH($I995)</f>
        <v>ae837be703556e58b70e926792bd7136afbe9715</v>
      </c>
      <c r="K995" s="7" cm="1">
        <f t="array" aca="1" ref="K995" ca="1">INDEX(States!$A:$A,M995,1)</f>
        <v>5</v>
      </c>
      <c r="L995" s="7" t="str">
        <f ca="1">VLOOKUP($K995,Countries!$A:$B,2,FALSE)</f>
        <v>Portugal</v>
      </c>
      <c r="M995" s="7" cm="1">
        <f t="array" aca="1" ref="M995" ca="1">INDEX(States!$C:$C,RANDBETWEEN(5,COUNTA(States!$A:$A) + 1),1)</f>
        <v>11</v>
      </c>
      <c r="N995" s="7" t="str">
        <f ca="1">VLOOKUP($M995,States!$C:$D,2,FALSE)</f>
        <v>Santarém</v>
      </c>
      <c r="O995" s="7" t="str">
        <f ca="1">VLOOKUP($E995,Name!$A:$C,3,FALSE)</f>
        <v>F</v>
      </c>
      <c r="P995" s="7" t="str">
        <f ca="1">VLOOKUP($O995,Genders!$B:$C,2,FALSE)</f>
        <v>Female</v>
      </c>
      <c r="Q995" s="7" cm="1">
        <f t="array" aca="1" ref="Q995" ca="1">INDEX('Marital status'!$A:$A,RANDBETWEEN(5,COUNTA('Marital status'!$A:$A) + 1),1)</f>
        <v>6</v>
      </c>
      <c r="R995" s="7" t="str">
        <f ca="1">VLOOKUP($Q995,'Marital status'!$A:$B,2,FALSE)</f>
        <v>DIVORCED</v>
      </c>
      <c r="S995" s="7">
        <f t="shared" ca="1" si="198"/>
        <v>5</v>
      </c>
      <c r="T995" s="7" t="str">
        <f ca="1">VLOOKUP($S995,Ethnicities!$A:$B,2,FALSE)</f>
        <v>ASIAN</v>
      </c>
      <c r="U995" s="8">
        <f t="shared" ca="1" si="199"/>
        <v>20037</v>
      </c>
      <c r="V995" s="6">
        <f t="shared" ca="1" si="200"/>
        <v>7</v>
      </c>
      <c r="W995" s="8" t="str">
        <f ca="1">VLOOKUP($V995,'Background education'!$A:$B,2,FALSE)</f>
        <v>Undergraduate degree</v>
      </c>
      <c r="X995" s="7">
        <f ca="1" xml:space="preserve">
  IF(OR($Z995 = 5, $Z995 = 6, $Z995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995" s="7" t="str">
        <f ca="1">VLOOKUP($X995,Departments!$A:$B,2,FALSE)</f>
        <v xml:space="preserve"> Presidency</v>
      </c>
      <c r="Z995" s="6">
        <f t="shared" ca="1" si="201"/>
        <v>11</v>
      </c>
      <c r="AA995" s="7" t="str">
        <f ca="1">VLOOKUP($Z995,Roles!$A:$B,2,FALSE)</f>
        <v>Analyst</v>
      </c>
      <c r="AB995" s="6">
        <f t="shared" ca="1" si="202"/>
        <v>5</v>
      </c>
      <c r="AC995" s="7" t="str">
        <f ca="1" xml:space="preserve">
IF(
  ISNA($AB995),
  NA(),
  VLOOKUP($AB995,Levels!$A:$B,2,FALSE)
)</f>
        <v>Junior</v>
      </c>
      <c r="AD995" s="8">
        <f t="shared" ca="1" si="203"/>
        <v>40547</v>
      </c>
      <c r="AE995" s="6">
        <f ca="1">RANDBETWEEN(5,COUNTA('Recruitment source'!$A:$A) + 1)</f>
        <v>14</v>
      </c>
      <c r="AF995" s="6" t="str">
        <f ca="1">VLOOKUP($AE995,'Recruitment source'!$A:$B,2,FALSE)</f>
        <v>LinkedIn</v>
      </c>
      <c r="AG995" s="8" t="e">
        <f t="shared" ca="1" si="204"/>
        <v>#N/A</v>
      </c>
      <c r="AH995" s="6" t="e">
        <f t="shared" ca="1" si="205"/>
        <v>#N/A</v>
      </c>
      <c r="AI995" s="6" t="e">
        <f ca="1" xml:space="preserve">
IF(
  ISNA($AH995),
  NA(),
  VLOOKUP($AH995,'Reasons for dismissal'!$A:$B,2,FALSE)
)</f>
        <v>#N/A</v>
      </c>
      <c r="AJ995" s="6">
        <f t="shared" ca="1" si="206"/>
        <v>4</v>
      </c>
      <c r="AK995" s="1">
        <f t="shared" ca="1" si="207"/>
        <v>2500</v>
      </c>
      <c r="AL9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$A995  &amp; ", "   &amp;
$B995  &amp; ", "   &amp;
$D995  &amp; ", '"  &amp;
$I995  &amp; "', '" &amp;
$O995  &amp; "', "  &amp;
$S995  &amp; ", '"  &amp;
TEXT($U995,"dd/mm/aaaa")  &amp; "', "   &amp;
$V995  &amp; ", "   &amp;
$X995  &amp; ", "   &amp;
$Z995  &amp; ", "   &amp;
IF($AB995 &lt;&gt; "", $AB995, "NULL")  &amp; ", "   &amp;
$AK995  &amp; ");"</f>
        <v>#REF!</v>
      </c>
    </row>
    <row r="996" spans="1:38" x14ac:dyDescent="0.2">
      <c r="A996" s="7" cm="1">
        <f t="array" aca="1" ref="A996" ca="1">INDEX(Companies!$A:$A,RANDBETWEEN(2,COUNTA(Companies!$A:$A)),1)</f>
        <v>2</v>
      </c>
      <c r="B996" s="5">
        <f t="shared" si="195"/>
        <v>995</v>
      </c>
      <c r="C996" s="5" t="str" cm="1">
        <f t="array" ref="C996">SHA1HASH($B996)</f>
        <v>42405d7bf8a6c5d1cbf57dd8a4411bdf0b188b58</v>
      </c>
      <c r="D996" s="6">
        <f t="shared" ca="1" si="196"/>
        <v>1</v>
      </c>
      <c r="E996" s="7">
        <f ca="1">IF($B996 = 1 + N("Presidente"),
    127,
    IF($B996 = 2 + N("Vice-Presidente"),
        72,
        IF($B996 = 3 + N("Secretária bilíngue"),
            13,
            RANDBETWEEN(5,COUNT(Name!$A:$A) + 1)
        )
    )
)</f>
        <v>21</v>
      </c>
      <c r="F996" s="7" t="str">
        <f ca="1">VLOOKUP($E996,Name!$A:$B,2,FALSE)</f>
        <v>Allana</v>
      </c>
      <c r="G996" s="7">
        <f ca="1" xml:space="preserve">
IF($B996 = 1,
    0,
    RANDBETWEEN(5,COUNT('Last name'!$A:$A) + 1)
)</f>
        <v>93</v>
      </c>
      <c r="H996" s="7" t="str">
        <f ca="1" xml:space="preserve">
IF($B996 = 1 + N("Presidente"),
    "de Orléans e Bragança",
    VLOOKUP($G996,'Last name'!$A:$B,2,FALSE) &amp; " " &amp; VLOOKUP(RANDBETWEEN(5,COUNT('Last name'!$A:$A) + 1),'Last name'!$A:$B,2,FALSE)
)</f>
        <v>Frois Aguiar</v>
      </c>
      <c r="I996" s="7" t="str">
        <f t="shared" ca="1" si="197"/>
        <v>Allana Frois Aguiar</v>
      </c>
      <c r="J996" s="7" t="str" cm="1">
        <f t="array" aca="1" ref="J996" ca="1">SHA1HASH($I996)</f>
        <v>c51d3955e4dcf2513ab4869146bb8960aced267c</v>
      </c>
      <c r="K996" s="7" cm="1">
        <f t="array" aca="1" ref="K996" ca="1">INDEX(States!$A:$A,M996,1)</f>
        <v>5</v>
      </c>
      <c r="L996" s="7" t="str">
        <f ca="1">VLOOKUP($K996,Countries!$A:$B,2,FALSE)</f>
        <v>Portugal</v>
      </c>
      <c r="M996" s="7" cm="1">
        <f t="array" aca="1" ref="M996" ca="1">INDEX(States!$C:$C,RANDBETWEEN(5,COUNTA(States!$A:$A) + 1),1)</f>
        <v>13</v>
      </c>
      <c r="N996" s="7" t="str">
        <f ca="1">VLOOKUP($M996,States!$C:$D,2,FALSE)</f>
        <v>Coimbra</v>
      </c>
      <c r="O996" s="7" t="str">
        <f ca="1">VLOOKUP($E996,Name!$A:$C,3,FALSE)</f>
        <v>F</v>
      </c>
      <c r="P996" s="7" t="str">
        <f ca="1">VLOOKUP($O996,Genders!$B:$C,2,FALSE)</f>
        <v>Female</v>
      </c>
      <c r="Q996" s="7" cm="1">
        <f t="array" aca="1" ref="Q996" ca="1">INDEX('Marital status'!$A:$A,RANDBETWEEN(5,COUNTA('Marital status'!$A:$A) + 1),1)</f>
        <v>6</v>
      </c>
      <c r="R996" s="7" t="str">
        <f ca="1">VLOOKUP($Q996,'Marital status'!$A:$B,2,FALSE)</f>
        <v>DIVORCED</v>
      </c>
      <c r="S996" s="7">
        <f t="shared" ca="1" si="198"/>
        <v>5</v>
      </c>
      <c r="T996" s="7" t="str">
        <f ca="1">VLOOKUP($S996,Ethnicities!$A:$B,2,FALSE)</f>
        <v>ASIAN</v>
      </c>
      <c r="U996" s="8">
        <f t="shared" ca="1" si="199"/>
        <v>21711</v>
      </c>
      <c r="V996" s="6">
        <f t="shared" ca="1" si="200"/>
        <v>7</v>
      </c>
      <c r="W996" s="8" t="str">
        <f ca="1">VLOOKUP($V996,'Background education'!$A:$B,2,FALSE)</f>
        <v>Undergraduate degree</v>
      </c>
      <c r="X996" s="7">
        <f ca="1" xml:space="preserve">
  IF(OR($Z996 = 5, $Z996 = 6, $Z996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996" s="7" t="str">
        <f ca="1">VLOOKUP($X996,Departments!$A:$B,2,FALSE)</f>
        <v>Communication &amp; Marketing</v>
      </c>
      <c r="Z996" s="6">
        <f t="shared" ca="1" si="201"/>
        <v>10</v>
      </c>
      <c r="AA996" s="7" t="str">
        <f ca="1">VLOOKUP($Z996,Roles!$A:$B,2,FALSE)</f>
        <v>Trainee</v>
      </c>
      <c r="AB996" s="6" t="e">
        <f t="shared" ca="1" si="202"/>
        <v>#N/A</v>
      </c>
      <c r="AC996" s="7" t="e">
        <f ca="1" xml:space="preserve">
IF(
  ISNA($AB996),
  NA(),
  VLOOKUP($AB996,Levels!$A:$B,2,FALSE)
)</f>
        <v>#N/A</v>
      </c>
      <c r="AD996" s="8">
        <f t="shared" ca="1" si="203"/>
        <v>39543</v>
      </c>
      <c r="AE996" s="6">
        <f ca="1">RANDBETWEEN(5,COUNTA('Recruitment source'!$A:$A) + 1)</f>
        <v>14</v>
      </c>
      <c r="AF996" s="6" t="str">
        <f ca="1">VLOOKUP($AE996,'Recruitment source'!$A:$B,2,FALSE)</f>
        <v>LinkedIn</v>
      </c>
      <c r="AG996" s="8" t="e">
        <f t="shared" ca="1" si="204"/>
        <v>#N/A</v>
      </c>
      <c r="AH996" s="6" t="e">
        <f t="shared" ca="1" si="205"/>
        <v>#N/A</v>
      </c>
      <c r="AI996" s="6" t="e">
        <f ca="1" xml:space="preserve">
IF(
  ISNA($AH996),
  NA(),
  VLOOKUP($AH996,'Reasons for dismissal'!$A:$B,2,FALSE)
)</f>
        <v>#N/A</v>
      </c>
      <c r="AJ996" s="6">
        <f t="shared" ca="1" si="206"/>
        <v>4</v>
      </c>
      <c r="AK996" s="1">
        <f t="shared" ca="1" si="207"/>
        <v>1385</v>
      </c>
      <c r="AL9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$A996  &amp; ", "   &amp;
$B996  &amp; ", "   &amp;
$D996  &amp; ", '"  &amp;
$I996  &amp; "', '" &amp;
$O996  &amp; "', "  &amp;
$S996  &amp; ", '"  &amp;
TEXT($U996,"dd/mm/aaaa")  &amp; "', "   &amp;
$V996  &amp; ", "   &amp;
$X996  &amp; ", "   &amp;
$Z996  &amp; ", "   &amp;
IF($AB996 &lt;&gt; "", $AB996, "NULL")  &amp; ", "   &amp;
$AK996  &amp; ");"</f>
        <v>#REF!</v>
      </c>
    </row>
    <row r="997" spans="1:38" x14ac:dyDescent="0.2">
      <c r="A997" s="7" cm="1">
        <f t="array" aca="1" ref="A997" ca="1">INDEX(Companies!$A:$A,RANDBETWEEN(2,COUNTA(Companies!$A:$A)),1)</f>
        <v>2</v>
      </c>
      <c r="B997" s="5">
        <f t="shared" si="195"/>
        <v>996</v>
      </c>
      <c r="C997" s="5" t="str" cm="1">
        <f t="array" ref="C997">SHA1HASH($B997)</f>
        <v>ae7b4b79bbda7972ec40d8cd085c7875087973cc</v>
      </c>
      <c r="D997" s="6">
        <f t="shared" ca="1" si="196"/>
        <v>1</v>
      </c>
      <c r="E997" s="7">
        <f ca="1">IF($B997 = 1 + N("Presidente"),
    127,
    IF($B997 = 2 + N("Vice-Presidente"),
        72,
        IF($B997 = 3 + N("Secretária bilíngue"),
            13,
            RANDBETWEEN(5,COUNT(Name!$A:$A) + 1)
        )
    )
)</f>
        <v>364</v>
      </c>
      <c r="F997" s="7" t="str">
        <f ca="1">VLOOKUP($E997,Name!$A:$B,2,FALSE)</f>
        <v>Yasmin</v>
      </c>
      <c r="G997" s="7">
        <f ca="1" xml:space="preserve">
IF($B997 = 1,
    0,
    RANDBETWEEN(5,COUNT('Last name'!$A:$A) + 1)
)</f>
        <v>35</v>
      </c>
      <c r="H997" s="7" t="str">
        <f ca="1" xml:space="preserve">
IF($B997 = 1 + N("Presidente"),
    "de Orléans e Bragança",
    VLOOKUP($G997,'Last name'!$A:$B,2,FALSE) &amp; " " &amp; VLOOKUP(RANDBETWEEN(5,COUNT('Last name'!$A:$A) + 1),'Last name'!$A:$B,2,FALSE)
)</f>
        <v>Barroso Negreiros</v>
      </c>
      <c r="I997" s="7" t="str">
        <f t="shared" ca="1" si="197"/>
        <v>Yasmin Barroso Negreiros</v>
      </c>
      <c r="J997" s="7" t="str" cm="1">
        <f t="array" aca="1" ref="J997" ca="1">SHA1HASH($I997)</f>
        <v>7ae57f34ffb1ed8893683622da7e193f6fa2e3d9</v>
      </c>
      <c r="K997" s="7" cm="1">
        <f t="array" aca="1" ref="K997" ca="1">INDEX(States!$A:$A,M997,1)</f>
        <v>5</v>
      </c>
      <c r="L997" s="7" t="str">
        <f ca="1">VLOOKUP($K997,Countries!$A:$B,2,FALSE)</f>
        <v>Portugal</v>
      </c>
      <c r="M997" s="7" cm="1">
        <f t="array" aca="1" ref="M997" ca="1">INDEX(States!$C:$C,RANDBETWEEN(5,COUNTA(States!$A:$A) + 1),1)</f>
        <v>14</v>
      </c>
      <c r="N997" s="7" t="str">
        <f ca="1">VLOOKUP($M997,States!$C:$D,2,FALSE)</f>
        <v>Madeira</v>
      </c>
      <c r="O997" s="7" t="str">
        <f ca="1">VLOOKUP($E997,Name!$A:$C,3,FALSE)</f>
        <v>F</v>
      </c>
      <c r="P997" s="7" t="str">
        <f ca="1">VLOOKUP($O997,Genders!$B:$C,2,FALSE)</f>
        <v>Female</v>
      </c>
      <c r="Q997" s="7" cm="1">
        <f t="array" aca="1" ref="Q997" ca="1">INDEX('Marital status'!$A:$A,RANDBETWEEN(5,COUNTA('Marital status'!$A:$A) + 1),1)</f>
        <v>0</v>
      </c>
      <c r="R997" s="7" t="e">
        <f ca="1">VLOOKUP($Q997,'Marital status'!$A:$B,2,FALSE)</f>
        <v>#N/A</v>
      </c>
      <c r="S997" s="7">
        <f t="shared" ca="1" si="198"/>
        <v>5</v>
      </c>
      <c r="T997" s="7" t="str">
        <f ca="1">VLOOKUP($S997,Ethnicities!$A:$B,2,FALSE)</f>
        <v>ASIAN</v>
      </c>
      <c r="U997" s="8">
        <f t="shared" ca="1" si="199"/>
        <v>18582</v>
      </c>
      <c r="V997" s="6">
        <f t="shared" ca="1" si="200"/>
        <v>8</v>
      </c>
      <c r="W997" s="8" t="str">
        <f ca="1">VLOOKUP($V997,'Background education'!$A:$B,2,FALSE)</f>
        <v>Graduate school</v>
      </c>
      <c r="X997" s="7">
        <f ca="1" xml:space="preserve">
  IF(OR($Z997 = 5, $Z997 = 6, $Z997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997" s="7" t="str">
        <f ca="1">VLOOKUP($X997,Departments!$A:$B,2,FALSE)</f>
        <v xml:space="preserve"> Presidency</v>
      </c>
      <c r="Z997" s="6">
        <f t="shared" ca="1" si="201"/>
        <v>11</v>
      </c>
      <c r="AA997" s="7" t="str">
        <f ca="1">VLOOKUP($Z997,Roles!$A:$B,2,FALSE)</f>
        <v>Analyst</v>
      </c>
      <c r="AB997" s="6">
        <f t="shared" ca="1" si="202"/>
        <v>5</v>
      </c>
      <c r="AC997" s="7" t="str">
        <f ca="1" xml:space="preserve">
IF(
  ISNA($AB997),
  NA(),
  VLOOKUP($AB997,Levels!$A:$B,2,FALSE)
)</f>
        <v>Junior</v>
      </c>
      <c r="AD997" s="8">
        <f t="shared" ca="1" si="203"/>
        <v>42708</v>
      </c>
      <c r="AE997" s="6">
        <f ca="1">RANDBETWEEN(5,COUNTA('Recruitment source'!$A:$A) + 1)</f>
        <v>11</v>
      </c>
      <c r="AF997" s="6" t="str">
        <f ca="1">VLOOKUP($AE997,'Recruitment source'!$A:$B,2,FALSE)</f>
        <v>Next Station</v>
      </c>
      <c r="AG997" s="8" t="e">
        <f t="shared" ca="1" si="204"/>
        <v>#N/A</v>
      </c>
      <c r="AH997" s="6" t="e">
        <f t="shared" ca="1" si="205"/>
        <v>#N/A</v>
      </c>
      <c r="AI997" s="6" t="e">
        <f ca="1" xml:space="preserve">
IF(
  ISNA($AH997),
  NA(),
  VLOOKUP($AH997,'Reasons for dismissal'!$A:$B,2,FALSE)
)</f>
        <v>#N/A</v>
      </c>
      <c r="AJ997" s="6">
        <f t="shared" ca="1" si="206"/>
        <v>4</v>
      </c>
      <c r="AK997" s="1">
        <f t="shared" ca="1" si="207"/>
        <v>3000</v>
      </c>
      <c r="AL9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$A997  &amp; ", "   &amp;
$B997  &amp; ", "   &amp;
$D997  &amp; ", '"  &amp;
$I997  &amp; "', '" &amp;
$O997  &amp; "', "  &amp;
$S997  &amp; ", '"  &amp;
TEXT($U997,"dd/mm/aaaa")  &amp; "', "   &amp;
$V997  &amp; ", "   &amp;
$X997  &amp; ", "   &amp;
$Z997  &amp; ", "   &amp;
IF($AB997 &lt;&gt; "", $AB997, "NULL")  &amp; ", "   &amp;
$AK997  &amp; ");"</f>
        <v>#REF!</v>
      </c>
    </row>
    <row r="998" spans="1:38" x14ac:dyDescent="0.2">
      <c r="A998" s="7" cm="1">
        <f t="array" aca="1" ref="A998" ca="1">INDEX(Companies!$A:$A,RANDBETWEEN(2,COUNTA(Companies!$A:$A)),1)</f>
        <v>2</v>
      </c>
      <c r="B998" s="5">
        <f t="shared" si="195"/>
        <v>997</v>
      </c>
      <c r="C998" s="5" t="str" cm="1">
        <f t="array" ref="C998">SHA1HASH($B998)</f>
        <v>4a839f86b122140fda5b48dc57e2f0fc170d0356</v>
      </c>
      <c r="D998" s="6">
        <f t="shared" ca="1" si="196"/>
        <v>1</v>
      </c>
      <c r="E998" s="7">
        <f ca="1">IF($B998 = 1 + N("Presidente"),
    127,
    IF($B998 = 2 + N("Vice-Presidente"),
        72,
        IF($B998 = 3 + N("Secretária bilíngue"),
            13,
            RANDBETWEEN(5,COUNT(Name!$A:$A) + 1)
        )
    )
)</f>
        <v>352</v>
      </c>
      <c r="F998" s="7" t="str">
        <f ca="1">VLOOKUP($E998,Name!$A:$B,2,FALSE)</f>
        <v>Vicent</v>
      </c>
      <c r="G998" s="7">
        <f ca="1" xml:space="preserve">
IF($B998 = 1,
    0,
    RANDBETWEEN(5,COUNT('Last name'!$A:$A) + 1)
)</f>
        <v>68</v>
      </c>
      <c r="H998" s="7" t="str">
        <f ca="1" xml:space="preserve">
IF($B998 = 1 + N("Presidente"),
    "de Orléans e Bragança",
    VLOOKUP($G998,'Last name'!$A:$B,2,FALSE) &amp; " " &amp; VLOOKUP(RANDBETWEEN(5,COUNT('Last name'!$A:$A) + 1),'Last name'!$A:$B,2,FALSE)
)</f>
        <v>Costa Alves</v>
      </c>
      <c r="I998" s="7" t="str">
        <f t="shared" ca="1" si="197"/>
        <v>Vicent Costa Alves</v>
      </c>
      <c r="J998" s="7" t="str" cm="1">
        <f t="array" aca="1" ref="J998" ca="1">SHA1HASH($I998)</f>
        <v>b8a7e909d9c4cd1a1d9559877067c2c8f8c6de0c</v>
      </c>
      <c r="K998" s="7" cm="1">
        <f t="array" aca="1" ref="K998" ca="1">INDEX(States!$A:$A,M998,1)</f>
        <v>5</v>
      </c>
      <c r="L998" s="7" t="str">
        <f ca="1">VLOOKUP($K998,Countries!$A:$B,2,FALSE)</f>
        <v>Portugal</v>
      </c>
      <c r="M998" s="7" cm="1">
        <f t="array" aca="1" ref="M998" ca="1">INDEX(States!$C:$C,RANDBETWEEN(5,COUNTA(States!$A:$A) + 1),1)</f>
        <v>13</v>
      </c>
      <c r="N998" s="7" t="str">
        <f ca="1">VLOOKUP($M998,States!$C:$D,2,FALSE)</f>
        <v>Coimbra</v>
      </c>
      <c r="O998" s="7" t="str">
        <f ca="1">VLOOKUP($E998,Name!$A:$C,3,FALSE)</f>
        <v>M</v>
      </c>
      <c r="P998" s="7" t="str">
        <f ca="1">VLOOKUP($O998,Genders!$B:$C,2,FALSE)</f>
        <v>Male</v>
      </c>
      <c r="Q998" s="7" cm="1">
        <f t="array" aca="1" ref="Q998" ca="1">INDEX('Marital status'!$A:$A,RANDBETWEEN(5,COUNTA('Marital status'!$A:$A) + 1),1)</f>
        <v>0</v>
      </c>
      <c r="R998" s="7" t="e">
        <f ca="1">VLOOKUP($Q998,'Marital status'!$A:$B,2,FALSE)</f>
        <v>#N/A</v>
      </c>
      <c r="S998" s="7">
        <f t="shared" ca="1" si="198"/>
        <v>5</v>
      </c>
      <c r="T998" s="7" t="str">
        <f ca="1">VLOOKUP($S998,Ethnicities!$A:$B,2,FALSE)</f>
        <v>ASIAN</v>
      </c>
      <c r="U998" s="8">
        <f t="shared" ca="1" si="199"/>
        <v>26709</v>
      </c>
      <c r="V998" s="6">
        <f t="shared" ca="1" si="200"/>
        <v>7</v>
      </c>
      <c r="W998" s="8" t="str">
        <f ca="1">VLOOKUP($V998,'Background education'!$A:$B,2,FALSE)</f>
        <v>Undergraduate degree</v>
      </c>
      <c r="X998" s="7">
        <f ca="1" xml:space="preserve">
  IF(OR($Z998 = 5, $Z998 = 6, $Z998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998" s="7" t="str">
        <f ca="1">VLOOKUP($X998,Departments!$A:$B,2,FALSE)</f>
        <v>Operations</v>
      </c>
      <c r="Z998" s="6">
        <f t="shared" ca="1" si="201"/>
        <v>10</v>
      </c>
      <c r="AA998" s="7" t="str">
        <f ca="1">VLOOKUP($Z998,Roles!$A:$B,2,FALSE)</f>
        <v>Trainee</v>
      </c>
      <c r="AB998" s="6" t="e">
        <f t="shared" ca="1" si="202"/>
        <v>#N/A</v>
      </c>
      <c r="AC998" s="7" t="e">
        <f ca="1" xml:space="preserve">
IF(
  ISNA($AB998),
  NA(),
  VLOOKUP($AB998,Levels!$A:$B,2,FALSE)
)</f>
        <v>#N/A</v>
      </c>
      <c r="AD998" s="8">
        <f t="shared" ca="1" si="203"/>
        <v>42953</v>
      </c>
      <c r="AE998" s="6">
        <f ca="1">RANDBETWEEN(5,COUNTA('Recruitment source'!$A:$A) + 1)</f>
        <v>10</v>
      </c>
      <c r="AF998" s="6" t="str">
        <f ca="1">VLOOKUP($AE998,'Recruitment source'!$A:$B,2,FALSE)</f>
        <v>Jobs in Lisbon</v>
      </c>
      <c r="AG998" s="8" t="e">
        <f t="shared" ca="1" si="204"/>
        <v>#N/A</v>
      </c>
      <c r="AH998" s="6" t="e">
        <f t="shared" ca="1" si="205"/>
        <v>#N/A</v>
      </c>
      <c r="AI998" s="6" t="e">
        <f ca="1" xml:space="preserve">
IF(
  ISNA($AH998),
  NA(),
  VLOOKUP($AH998,'Reasons for dismissal'!$A:$B,2,FALSE)
)</f>
        <v>#N/A</v>
      </c>
      <c r="AJ998" s="6">
        <f t="shared" ca="1" si="206"/>
        <v>4</v>
      </c>
      <c r="AK998" s="1">
        <f t="shared" ca="1" si="207"/>
        <v>1305</v>
      </c>
      <c r="AL9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$A998  &amp; ", "   &amp;
$B998  &amp; ", "   &amp;
$D998  &amp; ", '"  &amp;
$I998  &amp; "', '" &amp;
$O998  &amp; "', "  &amp;
$S998  &amp; ", '"  &amp;
TEXT($U998,"dd/mm/aaaa")  &amp; "', "   &amp;
$V998  &amp; ", "   &amp;
$X998  &amp; ", "   &amp;
$Z998  &amp; ", "   &amp;
IF($AB998 &lt;&gt; "", $AB998, "NULL")  &amp; ", "   &amp;
$AK998  &amp; ");"</f>
        <v>#REF!</v>
      </c>
    </row>
    <row r="999" spans="1:38" x14ac:dyDescent="0.2">
      <c r="A999" s="7" cm="1">
        <f t="array" aca="1" ref="A999" ca="1">INDEX(Companies!$A:$A,RANDBETWEEN(2,COUNTA(Companies!$A:$A)),1)</f>
        <v>2</v>
      </c>
      <c r="B999" s="5">
        <f t="shared" si="195"/>
        <v>998</v>
      </c>
      <c r="C999" s="5" t="str" cm="1">
        <f t="array" ref="C999">SHA1HASH($B999)</f>
        <v>f66b7dcd21696a4242e1ff93608c405741802c92</v>
      </c>
      <c r="D999" s="6">
        <f t="shared" ca="1" si="196"/>
        <v>0</v>
      </c>
      <c r="E999" s="7">
        <f ca="1">IF($B999 = 1 + N("Presidente"),
    127,
    IF($B999 = 2 + N("Vice-Presidente"),
        72,
        IF($B999 = 3 + N("Secretária bilíngue"),
            13,
            RANDBETWEEN(5,COUNT(Name!$A:$A) + 1)
        )
    )
)</f>
        <v>283</v>
      </c>
      <c r="F999" s="7" t="str">
        <f ca="1">VLOOKUP($E999,Name!$A:$B,2,FALSE)</f>
        <v>Marta</v>
      </c>
      <c r="G999" s="7">
        <f ca="1" xml:space="preserve">
IF($B999 = 1,
    0,
    RANDBETWEEN(5,COUNT('Last name'!$A:$A) + 1)
)</f>
        <v>99</v>
      </c>
      <c r="H999" s="7" t="str">
        <f ca="1" xml:space="preserve">
IF($B999 = 1 + N("Presidente"),
    "de Orléans e Bragança",
    VLOOKUP($G999,'Last name'!$A:$B,2,FALSE) &amp; " " &amp; VLOOKUP(RANDBETWEEN(5,COUNT('Last name'!$A:$A) + 1),'Last name'!$A:$B,2,FALSE)
)</f>
        <v>Gomes Giordano</v>
      </c>
      <c r="I999" s="7" t="str">
        <f t="shared" ca="1" si="197"/>
        <v>Marta Gomes Giordano</v>
      </c>
      <c r="J999" s="7" t="str" cm="1">
        <f t="array" aca="1" ref="J999" ca="1">SHA1HASH($I999)</f>
        <v>70efdf9a856c50d5b7878854b73422e92f73b9f8</v>
      </c>
      <c r="K999" s="7" cm="1">
        <f t="array" aca="1" ref="K999" ca="1">INDEX(States!$A:$A,M999,1)</f>
        <v>5</v>
      </c>
      <c r="L999" s="7" t="str">
        <f ca="1">VLOOKUP($K999,Countries!$A:$B,2,FALSE)</f>
        <v>Portugal</v>
      </c>
      <c r="M999" s="7" cm="1">
        <f t="array" aca="1" ref="M999" ca="1">INDEX(States!$C:$C,RANDBETWEEN(5,COUNTA(States!$A:$A) + 1),1)</f>
        <v>14</v>
      </c>
      <c r="N999" s="7" t="str">
        <f ca="1">VLOOKUP($M999,States!$C:$D,2,FALSE)</f>
        <v>Madeira</v>
      </c>
      <c r="O999" s="7" t="str">
        <f ca="1">VLOOKUP($E999,Name!$A:$C,3,FALSE)</f>
        <v>F</v>
      </c>
      <c r="P999" s="7" t="str">
        <f ca="1">VLOOKUP($O999,Genders!$B:$C,2,FALSE)</f>
        <v>Female</v>
      </c>
      <c r="Q999" s="7" cm="1">
        <f t="array" aca="1" ref="Q999" ca="1">INDEX('Marital status'!$A:$A,RANDBETWEEN(5,COUNTA('Marital status'!$A:$A) + 1),1)</f>
        <v>5</v>
      </c>
      <c r="R999" s="7" t="str">
        <f ca="1">VLOOKUP($Q999,'Marital status'!$A:$B,2,FALSE)</f>
        <v xml:space="preserve"> Separated </v>
      </c>
      <c r="S999" s="7">
        <f t="shared" ca="1" si="198"/>
        <v>5</v>
      </c>
      <c r="T999" s="7" t="str">
        <f ca="1">VLOOKUP($S999,Ethnicities!$A:$B,2,FALSE)</f>
        <v>ASIAN</v>
      </c>
      <c r="U999" s="8">
        <f t="shared" ca="1" si="199"/>
        <v>26928</v>
      </c>
      <c r="V999" s="6">
        <f t="shared" ca="1" si="200"/>
        <v>8</v>
      </c>
      <c r="W999" s="8" t="str">
        <f ca="1">VLOOKUP($V999,'Background education'!$A:$B,2,FALSE)</f>
        <v>Graduate school</v>
      </c>
      <c r="X999" s="7">
        <f ca="1" xml:space="preserve">
  IF(OR($Z999 = 5, $Z999 = 6, $Z999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999" s="7" t="str">
        <f ca="1">VLOOKUP($X999,Departments!$A:$B,2,FALSE)</f>
        <v>Controlling</v>
      </c>
      <c r="Z999" s="6">
        <f t="shared" ca="1" si="201"/>
        <v>11</v>
      </c>
      <c r="AA999" s="7" t="str">
        <f ca="1">VLOOKUP($Z999,Roles!$A:$B,2,FALSE)</f>
        <v>Analyst</v>
      </c>
      <c r="AB999" s="6">
        <f t="shared" ca="1" si="202"/>
        <v>7</v>
      </c>
      <c r="AC999" s="7" t="str">
        <f ca="1" xml:space="preserve">
IF(
  ISNA($AB999),
  NA(),
  VLOOKUP($AB999,Levels!$A:$B,2,FALSE)
)</f>
        <v>Senior</v>
      </c>
      <c r="AD999" s="8">
        <f t="shared" ca="1" si="203"/>
        <v>44354</v>
      </c>
      <c r="AE999" s="6">
        <f ca="1">RANDBETWEEN(5,COUNTA('Recruitment source'!$A:$A) + 1)</f>
        <v>15</v>
      </c>
      <c r="AF999" s="6" t="str">
        <f ca="1">VLOOKUP($AE999,'Recruitment source'!$A:$B,2,FALSE)</f>
        <v>Website</v>
      </c>
      <c r="AG999" s="8">
        <f t="shared" ca="1" si="204"/>
        <v>44688</v>
      </c>
      <c r="AH999" s="6">
        <f t="shared" ca="1" si="205"/>
        <v>11</v>
      </c>
      <c r="AI999" s="6" t="str">
        <f ca="1" xml:space="preserve">
IF(
  ISNA($AH999),
  NA(),
  VLOOKUP($AH999,'Reasons for dismissal'!$A:$B,2,FALSE)
)</f>
        <v>gross misconduct</v>
      </c>
      <c r="AJ999" s="6">
        <f t="shared" ca="1" si="206"/>
        <v>1</v>
      </c>
      <c r="AK999" s="1">
        <f t="shared" ca="1" si="207"/>
        <v>3000</v>
      </c>
      <c r="AL9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$A999  &amp; ", "   &amp;
$B999  &amp; ", "   &amp;
$D999  &amp; ", '"  &amp;
$I999  &amp; "', '" &amp;
$O999  &amp; "', "  &amp;
$S999  &amp; ", '"  &amp;
TEXT($U999,"dd/mm/aaaa")  &amp; "', "   &amp;
$V999  &amp; ", "   &amp;
$X999  &amp; ", "   &amp;
$Z999  &amp; ", "   &amp;
IF($AB999 &lt;&gt; "", $AB999, "NULL")  &amp; ", "   &amp;
$AK999  &amp; ");"</f>
        <v>#REF!</v>
      </c>
    </row>
    <row r="1000" spans="1:38" x14ac:dyDescent="0.2">
      <c r="A1000" s="7" cm="1">
        <f t="array" aca="1" ref="A1000" ca="1">INDEX(Companies!$A:$A,RANDBETWEEN(2,COUNTA(Companies!$A:$A)),1)</f>
        <v>2</v>
      </c>
      <c r="B1000" s="5">
        <f t="shared" si="195"/>
        <v>999</v>
      </c>
      <c r="C1000" s="5" t="str" cm="1">
        <f t="array" ref="C1000">SHA1HASH($B1000)</f>
        <v>afc97ea131fd7e2695a98ef34013608f97f34e1d</v>
      </c>
      <c r="D1000" s="6">
        <f t="shared" ca="1" si="196"/>
        <v>1</v>
      </c>
      <c r="E1000" s="7">
        <f ca="1">IF($B1000 = 1 + N("Presidente"),
    127,
    IF($B1000 = 2 + N("Vice-Presidente"),
        72,
        IF($B1000 = 3 + N("Secretária bilíngue"),
            13,
            RANDBETWEEN(5,COUNT(Name!$A:$A) + 1)
        )
    )
)</f>
        <v>306</v>
      </c>
      <c r="F1000" s="7" t="str">
        <f ca="1">VLOOKUP($E1000,Name!$A:$B,2,FALSE)</f>
        <v>Nicolas</v>
      </c>
      <c r="G1000" s="7">
        <f ca="1" xml:space="preserve">
IF($B1000 = 1,
    0,
    RANDBETWEEN(5,COUNT('Last name'!$A:$A) + 1)
)</f>
        <v>140</v>
      </c>
      <c r="H1000" s="7" t="str">
        <f ca="1" xml:space="preserve">
IF($B1000 = 1 + N("Presidente"),
    "de Orléans e Bragança",
    VLOOKUP($G1000,'Last name'!$A:$B,2,FALSE) &amp; " " &amp; VLOOKUP(RANDBETWEEN(5,COUNT('Last name'!$A:$A) + 1),'Last name'!$A:$B,2,FALSE)
)</f>
        <v>Negreiros Faro</v>
      </c>
      <c r="I1000" s="7" t="str">
        <f t="shared" ca="1" si="197"/>
        <v>Nicolas Negreiros Faro</v>
      </c>
      <c r="J1000" s="7" t="str" cm="1">
        <f t="array" aca="1" ref="J1000" ca="1">SHA1HASH($I1000)</f>
        <v>236514bdc4c387d762cbf67d10f4ca0ae930b98a</v>
      </c>
      <c r="K1000" s="7" cm="1">
        <f t="array" aca="1" ref="K1000" ca="1">INDEX(States!$A:$A,M1000,1)</f>
        <v>5</v>
      </c>
      <c r="L1000" s="7" t="str">
        <f ca="1">VLOOKUP($K1000,Countries!$A:$B,2,FALSE)</f>
        <v>Portugal</v>
      </c>
      <c r="M1000" s="7" cm="1">
        <f t="array" aca="1" ref="M1000" ca="1">INDEX(States!$C:$C,RANDBETWEEN(5,COUNTA(States!$A:$A) + 1),1)</f>
        <v>10</v>
      </c>
      <c r="N1000" s="7" t="str">
        <f ca="1">VLOOKUP($M1000,States!$C:$D,2,FALSE)</f>
        <v>Faro</v>
      </c>
      <c r="O1000" s="7" t="str">
        <f ca="1">VLOOKUP($E1000,Name!$A:$C,3,FALSE)</f>
        <v>M</v>
      </c>
      <c r="P1000" s="7" t="str">
        <f ca="1">VLOOKUP($O1000,Genders!$B:$C,2,FALSE)</f>
        <v>Male</v>
      </c>
      <c r="Q1000" s="7" cm="1">
        <f t="array" aca="1" ref="Q1000" ca="1">INDEX('Marital status'!$A:$A,RANDBETWEEN(5,COUNTA('Marital status'!$A:$A) + 1),1)</f>
        <v>6</v>
      </c>
      <c r="R1000" s="7" t="str">
        <f ca="1">VLOOKUP($Q1000,'Marital status'!$A:$B,2,FALSE)</f>
        <v>DIVORCED</v>
      </c>
      <c r="S1000" s="7">
        <f t="shared" ca="1" si="198"/>
        <v>5</v>
      </c>
      <c r="T1000" s="7" t="str">
        <f ca="1">VLOOKUP($S1000,Ethnicities!$A:$B,2,FALSE)</f>
        <v>ASIAN</v>
      </c>
      <c r="U1000" s="8">
        <f t="shared" ca="1" si="199"/>
        <v>22788</v>
      </c>
      <c r="V1000" s="6">
        <f t="shared" ca="1" si="200"/>
        <v>7</v>
      </c>
      <c r="W1000" s="8" t="str">
        <f ca="1">VLOOKUP($V1000,'Background education'!$A:$B,2,FALSE)</f>
        <v>Undergraduate degree</v>
      </c>
      <c r="X1000" s="7">
        <f ca="1" xml:space="preserve">
  IF(OR($Z1000 = 5, $Z1000 = 6, $Z1000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000" s="7" t="str">
        <f ca="1">VLOOKUP($X1000,Departments!$A:$B,2,FALSE)</f>
        <v>Audit</v>
      </c>
      <c r="Z1000" s="6">
        <f t="shared" ca="1" si="201"/>
        <v>9</v>
      </c>
      <c r="AA1000" s="7" t="str">
        <f ca="1">VLOOKUP($Z1000,Roles!$A:$B,2,FALSE)</f>
        <v>Intern</v>
      </c>
      <c r="AB1000" s="6" t="e">
        <f t="shared" ca="1" si="202"/>
        <v>#N/A</v>
      </c>
      <c r="AC1000" s="7" t="e">
        <f ca="1" xml:space="preserve">
IF(
  ISNA($AB1000),
  NA(),
  VLOOKUP($AB1000,Levels!$A:$B,2,FALSE)
)</f>
        <v>#N/A</v>
      </c>
      <c r="AD1000" s="8">
        <f t="shared" ca="1" si="203"/>
        <v>37727</v>
      </c>
      <c r="AE1000" s="6">
        <f ca="1">RANDBETWEEN(5,COUNTA('Recruitment source'!$A:$A) + 1)</f>
        <v>10</v>
      </c>
      <c r="AF1000" s="6" t="str">
        <f ca="1">VLOOKUP($AE1000,'Recruitment source'!$A:$B,2,FALSE)</f>
        <v>Jobs in Lisbon</v>
      </c>
      <c r="AG1000" s="8" t="e">
        <f t="shared" ca="1" si="204"/>
        <v>#N/A</v>
      </c>
      <c r="AH1000" s="6" t="e">
        <f t="shared" ca="1" si="205"/>
        <v>#N/A</v>
      </c>
      <c r="AI1000" s="6" t="e">
        <f ca="1" xml:space="preserve">
IF(
  ISNA($AH1000),
  NA(),
  VLOOKUP($AH1000,'Reasons for dismissal'!$A:$B,2,FALSE)
)</f>
        <v>#N/A</v>
      </c>
      <c r="AJ1000" s="6">
        <f t="shared" ca="1" si="206"/>
        <v>5</v>
      </c>
      <c r="AK1000" s="1">
        <f t="shared" ca="1" si="207"/>
        <v>1205</v>
      </c>
      <c r="AL10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$A1000  &amp; ", "   &amp;
$B1000  &amp; ", "   &amp;
$D1000  &amp; ", '"  &amp;
$I1000  &amp; "', '" &amp;
$O1000  &amp; "', "  &amp;
$S1000  &amp; ", '"  &amp;
TEXT($U1000,"dd/mm/aaaa")  &amp; "', "   &amp;
$V1000  &amp; ", "   &amp;
$X1000  &amp; ", "   &amp;
$Z1000  &amp; ", "   &amp;
IF($AB1000 &lt;&gt; "", $AB1000, "NULL")  &amp; ", "   &amp;
$AK1000  &amp; ");"</f>
        <v>#REF!</v>
      </c>
    </row>
    <row r="1001" spans="1:38" x14ac:dyDescent="0.2">
      <c r="A1001" s="7" cm="1">
        <f t="array" aca="1" ref="A1001" ca="1">INDEX(Companies!$A:$A,RANDBETWEEN(2,COUNTA(Companies!$A:$A)),1)</f>
        <v>2</v>
      </c>
      <c r="B1001" s="5">
        <f t="shared" si="195"/>
        <v>1000</v>
      </c>
      <c r="C1001" s="5" t="str" cm="1">
        <f t="array" ref="C1001">SHA1HASH($B1001)</f>
        <v>e3cbba8883fe746c6e35783c9404b4bc0c7ee9eb</v>
      </c>
      <c r="D1001" s="6">
        <f t="shared" ca="1" si="196"/>
        <v>1</v>
      </c>
      <c r="E1001" s="7">
        <f ca="1">IF($B1001 = 1 + N("Presidente"),
    127,
    IF($B1001 = 2 + N("Vice-Presidente"),
        72,
        IF($B1001 = 3 + N("Secretária bilíngue"),
            13,
            RANDBETWEEN(5,COUNT(Name!$A:$A) + 1)
        )
    )
)</f>
        <v>255</v>
      </c>
      <c r="F1001" s="7" t="str">
        <f ca="1">VLOOKUP($E1001,Name!$A:$B,2,FALSE)</f>
        <v>Manuela</v>
      </c>
      <c r="G1001" s="7">
        <f ca="1" xml:space="preserve">
IF($B1001 = 1,
    0,
    RANDBETWEEN(5,COUNT('Last name'!$A:$A) + 1)
)</f>
        <v>60</v>
      </c>
      <c r="H1001" s="7" t="str">
        <f ca="1" xml:space="preserve">
IF($B1001 = 1 + N("Presidente"),
    "de Orléans e Bragança",
    VLOOKUP($G1001,'Last name'!$A:$B,2,FALSE) &amp; " " &amp; VLOOKUP(RANDBETWEEN(5,COUNT('Last name'!$A:$A) + 1),'Last name'!$A:$B,2,FALSE)
)</f>
        <v>Carneiro Bandeira</v>
      </c>
      <c r="I1001" s="7" t="str">
        <f t="shared" ca="1" si="197"/>
        <v>Manuela Carneiro Bandeira</v>
      </c>
      <c r="J1001" s="7" t="str" cm="1">
        <f t="array" aca="1" ref="J1001" ca="1">SHA1HASH($I1001)</f>
        <v>735849634b3a7bf869ce402636990cc2adc78909</v>
      </c>
      <c r="K1001" s="7" cm="1">
        <f t="array" aca="1" ref="K1001" ca="1">INDEX(States!$A:$A,M1001,1)</f>
        <v>5</v>
      </c>
      <c r="L1001" s="7" t="str">
        <f ca="1">VLOOKUP($K1001,Countries!$A:$B,2,FALSE)</f>
        <v>Portugal</v>
      </c>
      <c r="M1001" s="7" cm="1">
        <f t="array" aca="1" ref="M1001" ca="1">INDEX(States!$C:$C,RANDBETWEEN(5,COUNTA(States!$A:$A) + 1),1)</f>
        <v>20</v>
      </c>
      <c r="N1001" s="7" t="str">
        <f ca="1">VLOOKUP($M1001,States!$C:$D,2,FALSE)</f>
        <v>Portalegre</v>
      </c>
      <c r="O1001" s="7" t="str">
        <f ca="1">VLOOKUP($E1001,Name!$A:$C,3,FALSE)</f>
        <v>F</v>
      </c>
      <c r="P1001" s="7" t="str">
        <f ca="1">VLOOKUP($O1001,Genders!$B:$C,2,FALSE)</f>
        <v>Female</v>
      </c>
      <c r="Q1001" s="7" cm="1">
        <f t="array" aca="1" ref="Q1001" ca="1">INDEX('Marital status'!$A:$A,RANDBETWEEN(5,COUNTA('Marital status'!$A:$A) + 1),1)</f>
        <v>0</v>
      </c>
      <c r="R1001" s="7" t="e">
        <f ca="1">VLOOKUP($Q1001,'Marital status'!$A:$B,2,FALSE)</f>
        <v>#N/A</v>
      </c>
      <c r="S1001" s="7">
        <f t="shared" ca="1" si="198"/>
        <v>7</v>
      </c>
      <c r="T1001" s="7" t="str">
        <f ca="1">VLOOKUP($S1001,Ethnicities!$A:$B,2,FALSE)</f>
        <v>Native Hawaiian or Other Pacific Islander</v>
      </c>
      <c r="U1001" s="8">
        <f t="shared" ca="1" si="199"/>
        <v>27606</v>
      </c>
      <c r="V1001" s="6">
        <f t="shared" ca="1" si="200"/>
        <v>8</v>
      </c>
      <c r="W1001" s="8" t="str">
        <f ca="1">VLOOKUP($V1001,'Background education'!$A:$B,2,FALSE)</f>
        <v>Graduate school</v>
      </c>
      <c r="X1001" s="7">
        <f ca="1" xml:space="preserve">
  IF(OR($Z1001 = 5, $Z1001 = 6, $Z1001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001" s="7" t="str">
        <f ca="1">VLOOKUP($X1001,Departments!$A:$B,2,FALSE)</f>
        <v>Finance</v>
      </c>
      <c r="Z1001" s="6">
        <f t="shared" ca="1" si="201"/>
        <v>11</v>
      </c>
      <c r="AA1001" s="7" t="str">
        <f ca="1">VLOOKUP($Z1001,Roles!$A:$B,2,FALSE)</f>
        <v>Analyst</v>
      </c>
      <c r="AB1001" s="6">
        <f t="shared" ca="1" si="202"/>
        <v>5</v>
      </c>
      <c r="AC1001" s="7" t="str">
        <f ca="1" xml:space="preserve">
IF(
  ISNA($AB1001),
  NA(),
  VLOOKUP($AB1001,Levels!$A:$B,2,FALSE)
)</f>
        <v>Junior</v>
      </c>
      <c r="AD1001" s="8">
        <f t="shared" ca="1" si="203"/>
        <v>36655</v>
      </c>
      <c r="AE1001" s="6">
        <f ca="1">RANDBETWEEN(5,COUNTA('Recruitment source'!$A:$A) + 1)</f>
        <v>12</v>
      </c>
      <c r="AF1001" s="6" t="str">
        <f ca="1">VLOOKUP($AE1001,'Recruitment source'!$A:$B,2,FALSE)</f>
        <v xml:space="preserve"> recommendation of employee</v>
      </c>
      <c r="AG1001" s="8" t="e">
        <f t="shared" ca="1" si="204"/>
        <v>#N/A</v>
      </c>
      <c r="AH1001" s="6" t="e">
        <f t="shared" ca="1" si="205"/>
        <v>#N/A</v>
      </c>
      <c r="AI1001" s="6" t="e">
        <f ca="1" xml:space="preserve">
IF(
  ISNA($AH1001),
  NA(),
  VLOOKUP($AH1001,'Reasons for dismissal'!$A:$B,2,FALSE)
)</f>
        <v>#N/A</v>
      </c>
      <c r="AJ1001" s="6">
        <f t="shared" ca="1" si="206"/>
        <v>5</v>
      </c>
      <c r="AK1001" s="1">
        <f t="shared" ca="1" si="207"/>
        <v>3000</v>
      </c>
      <c r="AL10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$A1001  &amp; ", "   &amp;
$B1001  &amp; ", "   &amp;
$D1001  &amp; ", '"  &amp;
$I1001  &amp; "', '" &amp;
$O1001  &amp; "', "  &amp;
$S1001  &amp; ", '"  &amp;
TEXT($U1001,"dd/mm/aaaa")  &amp; "', "   &amp;
$V1001  &amp; ", "   &amp;
$X1001  &amp; ", "   &amp;
$Z1001  &amp; ", "   &amp;
IF($AB1001 &lt;&gt; "", $AB1001, "NULL")  &amp; ", "   &amp;
$AK1001  &amp; ");"</f>
        <v>#REF!</v>
      </c>
    </row>
    <row r="1002" spans="1:38" x14ac:dyDescent="0.2">
      <c r="A1002" s="7" cm="1">
        <f t="array" aca="1" ref="A1002" ca="1">INDEX(Companies!$A:$A,RANDBETWEEN(2,COUNTA(Companies!$A:$A)),1)</f>
        <v>2</v>
      </c>
      <c r="B1002" s="5">
        <f t="shared" si="195"/>
        <v>1001</v>
      </c>
      <c r="C1002" s="5" t="str" cm="1">
        <f t="array" ref="C1002">SHA1HASH($B1002)</f>
        <v>dd01903921ea24941c26a48f2cec24e0bb0e8cc7</v>
      </c>
      <c r="D1002" s="6">
        <f t="shared" ca="1" si="196"/>
        <v>1</v>
      </c>
      <c r="E1002" s="7">
        <f ca="1">IF($B1002 = 1 + N("Presidente"),
    127,
    IF($B1002 = 2 + N("Vice-Presidente"),
        72,
        IF($B1002 = 3 + N("Secretária bilíngue"),
            13,
            RANDBETWEEN(5,COUNT(Name!$A:$A) + 1)
        )
    )
)</f>
        <v>343</v>
      </c>
      <c r="F1002" s="7" t="str">
        <f ca="1">VLOOKUP($E1002,Name!$A:$B,2,FALSE)</f>
        <v>Thiago</v>
      </c>
      <c r="G1002" s="7">
        <f ca="1" xml:space="preserve">
IF($B1002 = 1,
    0,
    RANDBETWEEN(5,COUNT('Last name'!$A:$A) + 1)
)</f>
        <v>163</v>
      </c>
      <c r="H1002" s="7" t="str">
        <f ca="1" xml:space="preserve">
IF($B1002 = 1 + N("Presidente"),
    "de Orléans e Bragança",
    VLOOKUP($G1002,'Last name'!$A:$B,2,FALSE) &amp; " " &amp; VLOOKUP(RANDBETWEEN(5,COUNT('Last name'!$A:$A) + 1),'Last name'!$A:$B,2,FALSE)
)</f>
        <v>Rinaldi Fernandes</v>
      </c>
      <c r="I1002" s="7" t="str">
        <f t="shared" ca="1" si="197"/>
        <v>Thiago Rinaldi Fernandes</v>
      </c>
      <c r="J1002" s="7" t="str" cm="1">
        <f t="array" aca="1" ref="J1002" ca="1">SHA1HASH($I1002)</f>
        <v>d7a9587dbcd19cfa4b22f3e3828679576891e62c</v>
      </c>
      <c r="K1002" s="7" cm="1">
        <f t="array" aca="1" ref="K1002" ca="1">INDEX(States!$A:$A,M1002,1)</f>
        <v>5</v>
      </c>
      <c r="L1002" s="7" t="str">
        <f ca="1">VLOOKUP($K1002,Countries!$A:$B,2,FALSE)</f>
        <v>Portugal</v>
      </c>
      <c r="M1002" s="7" cm="1">
        <f t="array" aca="1" ref="M1002" ca="1">INDEX(States!$C:$C,RANDBETWEEN(5,COUNTA(States!$A:$A) + 1),1)</f>
        <v>20</v>
      </c>
      <c r="N1002" s="7" t="str">
        <f ca="1">VLOOKUP($M1002,States!$C:$D,2,FALSE)</f>
        <v>Portalegre</v>
      </c>
      <c r="O1002" s="7" t="str">
        <f ca="1">VLOOKUP($E1002,Name!$A:$C,3,FALSE)</f>
        <v>M</v>
      </c>
      <c r="P1002" s="7" t="str">
        <f ca="1">VLOOKUP($O1002,Genders!$B:$C,2,FALSE)</f>
        <v>Male</v>
      </c>
      <c r="Q1002" s="7" cm="1">
        <f t="array" aca="1" ref="Q1002" ca="1">INDEX('Marital status'!$A:$A,RANDBETWEEN(5,COUNTA('Marital status'!$A:$A) + 1),1)</f>
        <v>5</v>
      </c>
      <c r="R1002" s="7" t="str">
        <f ca="1">VLOOKUP($Q1002,'Marital status'!$A:$B,2,FALSE)</f>
        <v xml:space="preserve"> Separated </v>
      </c>
      <c r="S1002" s="7">
        <f t="shared" ca="1" si="198"/>
        <v>5</v>
      </c>
      <c r="T1002" s="7" t="str">
        <f ca="1">VLOOKUP($S1002,Ethnicities!$A:$B,2,FALSE)</f>
        <v>ASIAN</v>
      </c>
      <c r="U1002" s="8">
        <f t="shared" ca="1" si="199"/>
        <v>17881</v>
      </c>
      <c r="V1002" s="6">
        <f t="shared" ca="1" si="200"/>
        <v>7</v>
      </c>
      <c r="W1002" s="8" t="str">
        <f ca="1">VLOOKUP($V1002,'Background education'!$A:$B,2,FALSE)</f>
        <v>Undergraduate degree</v>
      </c>
      <c r="X1002" s="7">
        <f ca="1" xml:space="preserve">
  IF(OR($Z1002 = 5, $Z1002 = 6, $Z1002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002" s="7" t="str">
        <f ca="1">VLOOKUP($X1002,Departments!$A:$B,2,FALSE)</f>
        <v>Controlling</v>
      </c>
      <c r="Z1002" s="6">
        <f t="shared" ca="1" si="201"/>
        <v>10</v>
      </c>
      <c r="AA1002" s="7" t="str">
        <f ca="1">VLOOKUP($Z1002,Roles!$A:$B,2,FALSE)</f>
        <v>Trainee</v>
      </c>
      <c r="AB1002" s="6" t="e">
        <f t="shared" ca="1" si="202"/>
        <v>#N/A</v>
      </c>
      <c r="AC1002" s="7" t="e">
        <f ca="1" xml:space="preserve">
IF(
  ISNA($AB1002),
  NA(),
  VLOOKUP($AB1002,Levels!$A:$B,2,FALSE)
)</f>
        <v>#N/A</v>
      </c>
      <c r="AD1002" s="8">
        <f t="shared" ca="1" si="203"/>
        <v>44291</v>
      </c>
      <c r="AE1002" s="6">
        <f ca="1">RANDBETWEEN(5,COUNTA('Recruitment source'!$A:$A) + 1)</f>
        <v>12</v>
      </c>
      <c r="AF1002" s="6" t="str">
        <f ca="1">VLOOKUP($AE1002,'Recruitment source'!$A:$B,2,FALSE)</f>
        <v xml:space="preserve"> recommendation of employee</v>
      </c>
      <c r="AG1002" s="8" t="e">
        <f t="shared" ca="1" si="204"/>
        <v>#N/A</v>
      </c>
      <c r="AH1002" s="6" t="e">
        <f t="shared" ca="1" si="205"/>
        <v>#N/A</v>
      </c>
      <c r="AI1002" s="6" t="e">
        <f ca="1" xml:space="preserve">
IF(
  ISNA($AH1002),
  NA(),
  VLOOKUP($AH1002,'Reasons for dismissal'!$A:$B,2,FALSE)
)</f>
        <v>#N/A</v>
      </c>
      <c r="AJ1002" s="6">
        <f t="shared" ca="1" si="206"/>
        <v>4</v>
      </c>
      <c r="AK1002" s="1">
        <f t="shared" ca="1" si="207"/>
        <v>1305</v>
      </c>
      <c r="AL10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$A1002  &amp; ", "   &amp;
$B1002  &amp; ", "   &amp;
$D1002  &amp; ", '"  &amp;
$I1002  &amp; "', '" &amp;
$O1002  &amp; "', "  &amp;
$S1002  &amp; ", '"  &amp;
TEXT($U1002,"dd/mm/aaaa")  &amp; "', "   &amp;
$V1002  &amp; ", "   &amp;
$X1002  &amp; ", "   &amp;
$Z1002  &amp; ", "   &amp;
IF($AB1002 &lt;&gt; "", $AB1002, "NULL")  &amp; ", "   &amp;
$AK1002  &amp; ");"</f>
        <v>#REF!</v>
      </c>
    </row>
    <row r="1003" spans="1:38" x14ac:dyDescent="0.2">
      <c r="A1003" s="7" cm="1">
        <f t="array" aca="1" ref="A1003" ca="1">INDEX(Companies!$A:$A,RANDBETWEEN(2,COUNTA(Companies!$A:$A)),1)</f>
        <v>2</v>
      </c>
      <c r="B1003" s="5">
        <f t="shared" si="195"/>
        <v>1002</v>
      </c>
      <c r="C1003" s="5" t="str" cm="1">
        <f t="array" ref="C1003">SHA1HASH($B1003)</f>
        <v>a5b1d7e217aa227d5b2b8a84920780cf637960e2</v>
      </c>
      <c r="D1003" s="6">
        <f t="shared" ca="1" si="196"/>
        <v>1</v>
      </c>
      <c r="E1003" s="7">
        <f ca="1">IF($B1003 = 1 + N("Presidente"),
    127,
    IF($B1003 = 2 + N("Vice-Presidente"),
        72,
        IF($B1003 = 3 + N("Secretária bilíngue"),
            13,
            RANDBETWEEN(5,COUNT(Name!$A:$A) + 1)
        )
    )
)</f>
        <v>339</v>
      </c>
      <c r="F1003" s="7" t="str">
        <f ca="1">VLOOKUP($E1003,Name!$A:$B,2,FALSE)</f>
        <v>Sophie</v>
      </c>
      <c r="G1003" s="7">
        <f ca="1" xml:space="preserve">
IF($B1003 = 1,
    0,
    RANDBETWEEN(5,COUNT('Last name'!$A:$A) + 1)
)</f>
        <v>56</v>
      </c>
      <c r="H1003" s="7" t="str">
        <f ca="1" xml:space="preserve">
IF($B1003 = 1 + N("Presidente"),
    "de Orléans e Bragança",
    VLOOKUP($G1003,'Last name'!$A:$B,2,FALSE) &amp; " " &amp; VLOOKUP(RANDBETWEEN(5,COUNT('Last name'!$A:$A) + 1),'Last name'!$A:$B,2,FALSE)
)</f>
        <v>Campos Arruda</v>
      </c>
      <c r="I1003" s="7" t="str">
        <f t="shared" ca="1" si="197"/>
        <v>Sophie Campos Arruda</v>
      </c>
      <c r="J1003" s="7" t="str" cm="1">
        <f t="array" aca="1" ref="J1003" ca="1">SHA1HASH($I1003)</f>
        <v>f7571466aac38eaa96f6e3f229eaeda526c7e05b</v>
      </c>
      <c r="K1003" s="7" cm="1">
        <f t="array" aca="1" ref="K1003" ca="1">INDEX(States!$A:$A,M1003,1)</f>
        <v>5</v>
      </c>
      <c r="L1003" s="7" t="str">
        <f ca="1">VLOOKUP($K1003,Countries!$A:$B,2,FALSE)</f>
        <v>Portugal</v>
      </c>
      <c r="M1003" s="7" cm="1">
        <f t="array" aca="1" ref="M1003" ca="1">INDEX(States!$C:$C,RANDBETWEEN(5,COUNTA(States!$A:$A) + 1),1)</f>
        <v>18</v>
      </c>
      <c r="N1003" s="7" t="str">
        <f ca="1">VLOOKUP($M1003,States!$C:$D,2,FALSE)</f>
        <v>Castelo Branco</v>
      </c>
      <c r="O1003" s="7" t="str">
        <f ca="1">VLOOKUP($E1003,Name!$A:$C,3,FALSE)</f>
        <v>F</v>
      </c>
      <c r="P1003" s="7" t="str">
        <f ca="1">VLOOKUP($O1003,Genders!$B:$C,2,FALSE)</f>
        <v>Female</v>
      </c>
      <c r="Q1003" s="7" cm="1">
        <f t="array" aca="1" ref="Q1003" ca="1">INDEX('Marital status'!$A:$A,RANDBETWEEN(5,COUNTA('Marital status'!$A:$A) + 1),1)</f>
        <v>0</v>
      </c>
      <c r="R1003" s="7" t="e">
        <f ca="1">VLOOKUP($Q1003,'Marital status'!$A:$B,2,FALSE)</f>
        <v>#N/A</v>
      </c>
      <c r="S1003" s="7">
        <f t="shared" ca="1" si="198"/>
        <v>5</v>
      </c>
      <c r="T1003" s="7" t="str">
        <f ca="1">VLOOKUP($S1003,Ethnicities!$A:$B,2,FALSE)</f>
        <v>ASIAN</v>
      </c>
      <c r="U1003" s="8">
        <f t="shared" ca="1" si="199"/>
        <v>24490</v>
      </c>
      <c r="V1003" s="6">
        <f t="shared" ca="1" si="200"/>
        <v>7</v>
      </c>
      <c r="W1003" s="8" t="str">
        <f ca="1">VLOOKUP($V1003,'Background education'!$A:$B,2,FALSE)</f>
        <v>Undergraduate degree</v>
      </c>
      <c r="X1003" s="7">
        <f ca="1" xml:space="preserve">
  IF(OR($Z1003 = 5, $Z1003 = 6, $Z1003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003" s="7" t="str">
        <f ca="1">VLOOKUP($X1003,Departments!$A:$B,2,FALSE)</f>
        <v>Finance</v>
      </c>
      <c r="Z1003" s="6">
        <f t="shared" ca="1" si="201"/>
        <v>11</v>
      </c>
      <c r="AA1003" s="7" t="str">
        <f ca="1">VLOOKUP($Z1003,Roles!$A:$B,2,FALSE)</f>
        <v>Analyst</v>
      </c>
      <c r="AB1003" s="6">
        <f t="shared" ca="1" si="202"/>
        <v>7</v>
      </c>
      <c r="AC1003" s="7" t="str">
        <f ca="1" xml:space="preserve">
IF(
  ISNA($AB1003),
  NA(),
  VLOOKUP($AB1003,Levels!$A:$B,2,FALSE)
)</f>
        <v>Senior</v>
      </c>
      <c r="AD1003" s="8">
        <f t="shared" ca="1" si="203"/>
        <v>38729</v>
      </c>
      <c r="AE1003" s="6">
        <f ca="1">RANDBETWEEN(5,COUNTA('Recruitment source'!$A:$A) + 1)</f>
        <v>10</v>
      </c>
      <c r="AF1003" s="6" t="str">
        <f ca="1">VLOOKUP($AE1003,'Recruitment source'!$A:$B,2,FALSE)</f>
        <v>Jobs in Lisbon</v>
      </c>
      <c r="AG1003" s="8" t="e">
        <f t="shared" ca="1" si="204"/>
        <v>#N/A</v>
      </c>
      <c r="AH1003" s="6" t="e">
        <f t="shared" ca="1" si="205"/>
        <v>#N/A</v>
      </c>
      <c r="AI1003" s="6" t="e">
        <f ca="1" xml:space="preserve">
IF(
  ISNA($AH1003),
  NA(),
  VLOOKUP($AH1003,'Reasons for dismissal'!$A:$B,2,FALSE)
)</f>
        <v>#N/A</v>
      </c>
      <c r="AJ1003" s="6">
        <f t="shared" ca="1" si="206"/>
        <v>5</v>
      </c>
      <c r="AK1003" s="1">
        <f t="shared" ca="1" si="207"/>
        <v>2500</v>
      </c>
      <c r="AL10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$A1003  &amp; ", "   &amp;
$B1003  &amp; ", "   &amp;
$D1003  &amp; ", '"  &amp;
$I1003  &amp; "', '" &amp;
$O1003  &amp; "', "  &amp;
$S1003  &amp; ", '"  &amp;
TEXT($U1003,"dd/mm/aaaa")  &amp; "', "   &amp;
$V1003  &amp; ", "   &amp;
$X1003  &amp; ", "   &amp;
$Z1003  &amp; ", "   &amp;
IF($AB1003 &lt;&gt; "", $AB1003, "NULL")  &amp; ", "   &amp;
$AK1003  &amp; ");"</f>
        <v>#REF!</v>
      </c>
    </row>
    <row r="1004" spans="1:38" x14ac:dyDescent="0.2">
      <c r="A1004" s="7" cm="1">
        <f t="array" aca="1" ref="A1004" ca="1">INDEX(Companies!$A:$A,RANDBETWEEN(2,COUNTA(Companies!$A:$A)),1)</f>
        <v>2</v>
      </c>
      <c r="B1004" s="5">
        <f t="shared" si="195"/>
        <v>1003</v>
      </c>
      <c r="C1004" s="5" t="str" cm="1">
        <f t="array" ref="C1004">SHA1HASH($B1004)</f>
        <v>9f6bf828c80134b8d3e07b058045fba6acd4e9ac</v>
      </c>
      <c r="D1004" s="6">
        <f t="shared" ca="1" si="196"/>
        <v>1</v>
      </c>
      <c r="E1004" s="7">
        <f ca="1">IF($B1004 = 1 + N("Presidente"),
    127,
    IF($B1004 = 2 + N("Vice-Presidente"),
        72,
        IF($B1004 = 3 + N("Secretária bilíngue"),
            13,
            RANDBETWEEN(5,COUNT(Name!$A:$A) + 1)
        )
    )
)</f>
        <v>235</v>
      </c>
      <c r="F1004" s="7" t="str">
        <f ca="1">VLOOKUP($E1004,Name!$A:$B,2,FALSE)</f>
        <v>Luan</v>
      </c>
      <c r="G1004" s="7">
        <f ca="1" xml:space="preserve">
IF($B1004 = 1,
    0,
    RANDBETWEEN(5,COUNT('Last name'!$A:$A) + 1)
)</f>
        <v>38</v>
      </c>
      <c r="H1004" s="7" t="str">
        <f ca="1" xml:space="preserve">
IF($B1004 = 1 + N("Presidente"),
    "de Orléans e Bragança",
    VLOOKUP($G1004,'Last name'!$A:$B,2,FALSE) &amp; " " &amp; VLOOKUP(RANDBETWEEN(5,COUNT('Last name'!$A:$A) + 1),'Last name'!$A:$B,2,FALSE)
)</f>
        <v>Bermudes Carvalho</v>
      </c>
      <c r="I1004" s="7" t="str">
        <f t="shared" ca="1" si="197"/>
        <v>Luan Bermudes Carvalho</v>
      </c>
      <c r="J1004" s="7" t="str" cm="1">
        <f t="array" aca="1" ref="J1004" ca="1">SHA1HASH($I1004)</f>
        <v>55b5baf9729104c157eeb2d01aaa4e1aa7ef5fad</v>
      </c>
      <c r="K1004" s="7" cm="1">
        <f t="array" aca="1" ref="K1004" ca="1">INDEX(States!$A:$A,M1004,1)</f>
        <v>5</v>
      </c>
      <c r="L1004" s="7" t="str">
        <f ca="1">VLOOKUP($K1004,Countries!$A:$B,2,FALSE)</f>
        <v>Portugal</v>
      </c>
      <c r="M1004" s="7" cm="1">
        <f t="array" aca="1" ref="M1004" ca="1">INDEX(States!$C:$C,RANDBETWEEN(5,COUNTA(States!$A:$A) + 1),1)</f>
        <v>8</v>
      </c>
      <c r="N1004" s="7" t="str">
        <f ca="1">VLOOKUP($M1004,States!$C:$D,2,FALSE)</f>
        <v>AveirO</v>
      </c>
      <c r="O1004" s="7" t="str">
        <f ca="1">VLOOKUP($E1004,Name!$A:$C,3,FALSE)</f>
        <v>M</v>
      </c>
      <c r="P1004" s="7" t="str">
        <f ca="1">VLOOKUP($O1004,Genders!$B:$C,2,FALSE)</f>
        <v>Male</v>
      </c>
      <c r="Q1004" s="7" cm="1">
        <f t="array" aca="1" ref="Q1004" ca="1">INDEX('Marital status'!$A:$A,RANDBETWEEN(5,COUNTA('Marital status'!$A:$A) + 1),1)</f>
        <v>5</v>
      </c>
      <c r="R1004" s="7" t="str">
        <f ca="1">VLOOKUP($Q1004,'Marital status'!$A:$B,2,FALSE)</f>
        <v xml:space="preserve"> Separated </v>
      </c>
      <c r="S1004" s="7">
        <f t="shared" ca="1" si="198"/>
        <v>5</v>
      </c>
      <c r="T1004" s="7" t="str">
        <f ca="1">VLOOKUP($S1004,Ethnicities!$A:$B,2,FALSE)</f>
        <v>ASIAN</v>
      </c>
      <c r="U1004" s="8">
        <f t="shared" ca="1" si="199"/>
        <v>26519</v>
      </c>
      <c r="V1004" s="6">
        <f t="shared" ca="1" si="200"/>
        <v>7</v>
      </c>
      <c r="W1004" s="8" t="str">
        <f ca="1">VLOOKUP($V1004,'Background education'!$A:$B,2,FALSE)</f>
        <v>Undergraduate degree</v>
      </c>
      <c r="X1004" s="7">
        <f ca="1" xml:space="preserve">
  IF(OR($Z1004 = 5, $Z1004 = 6, $Z1004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004" s="7" t="str">
        <f ca="1">VLOOKUP($X1004,Departments!$A:$B,2,FALSE)</f>
        <v>Controlling</v>
      </c>
      <c r="Z1004" s="6">
        <f t="shared" ca="1" si="201"/>
        <v>10</v>
      </c>
      <c r="AA1004" s="7" t="str">
        <f ca="1">VLOOKUP($Z1004,Roles!$A:$B,2,FALSE)</f>
        <v>Trainee</v>
      </c>
      <c r="AB1004" s="6" t="e">
        <f t="shared" ca="1" si="202"/>
        <v>#N/A</v>
      </c>
      <c r="AC1004" s="7" t="e">
        <f ca="1" xml:space="preserve">
IF(
  ISNA($AB1004),
  NA(),
  VLOOKUP($AB1004,Levels!$A:$B,2,FALSE)
)</f>
        <v>#N/A</v>
      </c>
      <c r="AD1004" s="8">
        <f t="shared" ca="1" si="203"/>
        <v>39996</v>
      </c>
      <c r="AE1004" s="6">
        <f ca="1">RANDBETWEEN(5,COUNTA('Recruitment source'!$A:$A) + 1)</f>
        <v>15</v>
      </c>
      <c r="AF1004" s="6" t="str">
        <f ca="1">VLOOKUP($AE1004,'Recruitment source'!$A:$B,2,FALSE)</f>
        <v>Website</v>
      </c>
      <c r="AG1004" s="8" t="e">
        <f t="shared" ca="1" si="204"/>
        <v>#N/A</v>
      </c>
      <c r="AH1004" s="6" t="e">
        <f t="shared" ca="1" si="205"/>
        <v>#N/A</v>
      </c>
      <c r="AI1004" s="6" t="e">
        <f ca="1" xml:space="preserve">
IF(
  ISNA($AH1004),
  NA(),
  VLOOKUP($AH1004,'Reasons for dismissal'!$A:$B,2,FALSE)
)</f>
        <v>#N/A</v>
      </c>
      <c r="AJ1004" s="6">
        <f t="shared" ca="1" si="206"/>
        <v>4</v>
      </c>
      <c r="AK1004" s="1">
        <f t="shared" ca="1" si="207"/>
        <v>1305</v>
      </c>
      <c r="AL10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$A1004  &amp; ", "   &amp;
$B1004  &amp; ", "   &amp;
$D1004  &amp; ", '"  &amp;
$I1004  &amp; "', '" &amp;
$O1004  &amp; "', "  &amp;
$S1004  &amp; ", '"  &amp;
TEXT($U1004,"dd/mm/aaaa")  &amp; "', "   &amp;
$V1004  &amp; ", "   &amp;
$X1004  &amp; ", "   &amp;
$Z1004  &amp; ", "   &amp;
IF($AB1004 &lt;&gt; "", $AB1004, "NULL")  &amp; ", "   &amp;
$AK1004  &amp; ");"</f>
        <v>#REF!</v>
      </c>
    </row>
    <row r="1005" spans="1:38" x14ac:dyDescent="0.2">
      <c r="A1005" s="7" cm="1">
        <f t="array" aca="1" ref="A1005" ca="1">INDEX(Companies!$A:$A,RANDBETWEEN(2,COUNTA(Companies!$A:$A)),1)</f>
        <v>2</v>
      </c>
      <c r="B1005" s="5">
        <f t="shared" si="195"/>
        <v>1004</v>
      </c>
      <c r="C1005" s="5" t="str" cm="1">
        <f t="array" ref="C1005">SHA1HASH($B1005)</f>
        <v>70b8dcb93382715a55ce5f2a8356ef5636a2d2da</v>
      </c>
      <c r="D1005" s="6">
        <f t="shared" ca="1" si="196"/>
        <v>1</v>
      </c>
      <c r="E1005" s="7">
        <f ca="1">IF($B1005 = 1 + N("Presidente"),
    127,
    IF($B1005 = 2 + N("Vice-Presidente"),
        72,
        IF($B1005 = 3 + N("Secretária bilíngue"),
            13,
            RANDBETWEEN(5,COUNT(Name!$A:$A) + 1)
        )
    )
)</f>
        <v>96</v>
      </c>
      <c r="F1005" s="7" t="str">
        <f ca="1">VLOOKUP($E1005,Name!$A:$B,2,FALSE)</f>
        <v>Clarisse</v>
      </c>
      <c r="G1005" s="7">
        <f ca="1" xml:space="preserve">
IF($B1005 = 1,
    0,
    RANDBETWEEN(5,COUNT('Last name'!$A:$A) + 1)
)</f>
        <v>138</v>
      </c>
      <c r="H1005" s="7" t="str">
        <f ca="1" xml:space="preserve">
IF($B1005 = 1 + N("Presidente"),
    "de Orléans e Bragança",
    VLOOKUP($G1005,'Last name'!$A:$B,2,FALSE) &amp; " " &amp; VLOOKUP(RANDBETWEEN(5,COUNT('Last name'!$A:$A) + 1),'Last name'!$A:$B,2,FALSE)
)</f>
        <v>Nascimento Brito</v>
      </c>
      <c r="I1005" s="7" t="str">
        <f t="shared" ca="1" si="197"/>
        <v>Clarisse Nascimento Brito</v>
      </c>
      <c r="J1005" s="7" t="str" cm="1">
        <f t="array" aca="1" ref="J1005" ca="1">SHA1HASH($I1005)</f>
        <v>0879c5d8f86d750be84c90cafe4869907e291f69</v>
      </c>
      <c r="K1005" s="7" cm="1">
        <f t="array" aca="1" ref="K1005" ca="1">INDEX(States!$A:$A,M1005,1)</f>
        <v>5</v>
      </c>
      <c r="L1005" s="7" t="str">
        <f ca="1">VLOOKUP($K1005,Countries!$A:$B,2,FALSE)</f>
        <v>Portugal</v>
      </c>
      <c r="M1005" s="7" cm="1">
        <f t="array" aca="1" ref="M1005" ca="1">INDEX(States!$C:$C,RANDBETWEEN(5,COUNTA(States!$A:$A) + 1),1)</f>
        <v>17</v>
      </c>
      <c r="N1005" s="7" t="str">
        <f ca="1">VLOOKUP($M1005,States!$C:$D,2,FALSE)</f>
        <v>Viseu</v>
      </c>
      <c r="O1005" s="7" t="str">
        <f ca="1">VLOOKUP($E1005,Name!$A:$C,3,FALSE)</f>
        <v>F</v>
      </c>
      <c r="P1005" s="7" t="str">
        <f ca="1">VLOOKUP($O1005,Genders!$B:$C,2,FALSE)</f>
        <v>Female</v>
      </c>
      <c r="Q1005" s="7" cm="1">
        <f t="array" aca="1" ref="Q1005" ca="1">INDEX('Marital status'!$A:$A,RANDBETWEEN(5,COUNTA('Marital status'!$A:$A) + 1),1)</f>
        <v>6</v>
      </c>
      <c r="R1005" s="7" t="str">
        <f ca="1">VLOOKUP($Q1005,'Marital status'!$A:$B,2,FALSE)</f>
        <v>DIVORCED</v>
      </c>
      <c r="S1005" s="7">
        <f t="shared" ca="1" si="198"/>
        <v>5</v>
      </c>
      <c r="T1005" s="7" t="str">
        <f ca="1">VLOOKUP($S1005,Ethnicities!$A:$B,2,FALSE)</f>
        <v>ASIAN</v>
      </c>
      <c r="U1005" s="8">
        <f t="shared" ca="1" si="199"/>
        <v>21231</v>
      </c>
      <c r="V1005" s="6">
        <f t="shared" ca="1" si="200"/>
        <v>8</v>
      </c>
      <c r="W1005" s="8" t="str">
        <f ca="1">VLOOKUP($V1005,'Background education'!$A:$B,2,FALSE)</f>
        <v>Graduate school</v>
      </c>
      <c r="X1005" s="7">
        <f ca="1" xml:space="preserve">
  IF(OR($Z1005 = 5, $Z1005 = 6, $Z1005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005" s="7" t="str">
        <f ca="1">VLOOKUP($X1005,Departments!$A:$B,2,FALSE)</f>
        <v xml:space="preserve"> Commercial</v>
      </c>
      <c r="Z1005" s="6">
        <f t="shared" ca="1" si="201"/>
        <v>11</v>
      </c>
      <c r="AA1005" s="7" t="str">
        <f ca="1">VLOOKUP($Z1005,Roles!$A:$B,2,FALSE)</f>
        <v>Analyst</v>
      </c>
      <c r="AB1005" s="6">
        <f t="shared" ca="1" si="202"/>
        <v>5</v>
      </c>
      <c r="AC1005" s="7" t="str">
        <f ca="1" xml:space="preserve">
IF(
  ISNA($AB1005),
  NA(),
  VLOOKUP($AB1005,Levels!$A:$B,2,FALSE)
)</f>
        <v>Junior</v>
      </c>
      <c r="AD1005" s="8">
        <f t="shared" ca="1" si="203"/>
        <v>44814</v>
      </c>
      <c r="AE1005" s="6">
        <f ca="1">RANDBETWEEN(5,COUNTA('Recruitment source'!$A:$A) + 1)</f>
        <v>10</v>
      </c>
      <c r="AF1005" s="6" t="str">
        <f ca="1">VLOOKUP($AE1005,'Recruitment source'!$A:$B,2,FALSE)</f>
        <v>Jobs in Lisbon</v>
      </c>
      <c r="AG1005" s="8" t="e">
        <f t="shared" ca="1" si="204"/>
        <v>#N/A</v>
      </c>
      <c r="AH1005" s="6" t="e">
        <f t="shared" ca="1" si="205"/>
        <v>#N/A</v>
      </c>
      <c r="AI1005" s="6" t="e">
        <f ca="1" xml:space="preserve">
IF(
  ISNA($AH1005),
  NA(),
  VLOOKUP($AH1005,'Reasons for dismissal'!$A:$B,2,FALSE)
)</f>
        <v>#N/A</v>
      </c>
      <c r="AJ1005" s="6">
        <f t="shared" ca="1" si="206"/>
        <v>5</v>
      </c>
      <c r="AK1005" s="1">
        <f t="shared" ca="1" si="207"/>
        <v>3080</v>
      </c>
      <c r="AL10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$A1005  &amp; ", "   &amp;
$B1005  &amp; ", "   &amp;
$D1005  &amp; ", '"  &amp;
$I1005  &amp; "', '" &amp;
$O1005  &amp; "', "  &amp;
$S1005  &amp; ", '"  &amp;
TEXT($U1005,"dd/mm/aaaa")  &amp; "', "   &amp;
$V1005  &amp; ", "   &amp;
$X1005  &amp; ", "   &amp;
$Z1005  &amp; ", "   &amp;
IF($AB1005 &lt;&gt; "", $AB1005, "NULL")  &amp; ", "   &amp;
$AK1005  &amp; ");"</f>
        <v>#REF!</v>
      </c>
    </row>
    <row r="1006" spans="1:38" x14ac:dyDescent="0.2">
      <c r="A1006" s="7" cm="1">
        <f t="array" aca="1" ref="A1006" ca="1">INDEX(Companies!$A:$A,RANDBETWEEN(2,COUNTA(Companies!$A:$A)),1)</f>
        <v>2</v>
      </c>
      <c r="B1006" s="5">
        <f t="shared" si="195"/>
        <v>1005</v>
      </c>
      <c r="C1006" s="5" t="str" cm="1">
        <f t="array" ref="C1006">SHA1HASH($B1006)</f>
        <v>0477d720adf7c715b04850723531a5fb1bc5334b</v>
      </c>
      <c r="D1006" s="6">
        <f t="shared" ca="1" si="196"/>
        <v>1</v>
      </c>
      <c r="E1006" s="7">
        <f ca="1">IF($B1006 = 1 + N("Presidente"),
    127,
    IF($B1006 = 2 + N("Vice-Presidente"),
        72,
        IF($B1006 = 3 + N("Secretária bilíngue"),
            13,
            RANDBETWEEN(5,COUNT(Name!$A:$A) + 1)
        )
    )
)</f>
        <v>283</v>
      </c>
      <c r="F1006" s="7" t="str">
        <f ca="1">VLOOKUP($E1006,Name!$A:$B,2,FALSE)</f>
        <v>Marta</v>
      </c>
      <c r="G1006" s="7">
        <f ca="1" xml:space="preserve">
IF($B1006 = 1,
    0,
    RANDBETWEEN(5,COUNT('Last name'!$A:$A) + 1)
)</f>
        <v>7</v>
      </c>
      <c r="H1006" s="7" t="str">
        <f ca="1" xml:space="preserve">
IF($B1006 = 1 + N("Presidente"),
    "de Orléans e Bragança",
    VLOOKUP($G1006,'Last name'!$A:$B,2,FALSE) &amp; " " &amp; VLOOKUP(RANDBETWEEN(5,COUNT('Last name'!$A:$A) + 1),'Last name'!$A:$B,2,FALSE)
)</f>
        <v>Albuquerque Madureira</v>
      </c>
      <c r="I1006" s="7" t="str">
        <f t="shared" ca="1" si="197"/>
        <v>Marta Albuquerque Madureira</v>
      </c>
      <c r="J1006" s="7" t="str" cm="1">
        <f t="array" aca="1" ref="J1006" ca="1">SHA1HASH($I1006)</f>
        <v>6c3e3c36f865dee97f5c894500f500c339fe48a2</v>
      </c>
      <c r="K1006" s="7" cm="1">
        <f t="array" aca="1" ref="K1006" ca="1">INDEX(States!$A:$A,M1006,1)</f>
        <v>5</v>
      </c>
      <c r="L1006" s="7" t="str">
        <f ca="1">VLOOKUP($K1006,Countries!$A:$B,2,FALSE)</f>
        <v>Portugal</v>
      </c>
      <c r="M1006" s="7" cm="1">
        <f t="array" aca="1" ref="M1006" ca="1">INDEX(States!$C:$C,RANDBETWEEN(5,COUNTA(States!$A:$A) + 1),1)</f>
        <v>7</v>
      </c>
      <c r="N1006" s="7" t="str">
        <f ca="1">VLOOKUP($M1006,States!$C:$D,2,FALSE)</f>
        <v xml:space="preserve"> Setúbal </v>
      </c>
      <c r="O1006" s="7" t="str">
        <f ca="1">VLOOKUP($E1006,Name!$A:$C,3,FALSE)</f>
        <v>F</v>
      </c>
      <c r="P1006" s="7" t="str">
        <f ca="1">VLOOKUP($O1006,Genders!$B:$C,2,FALSE)</f>
        <v>Female</v>
      </c>
      <c r="Q1006" s="7" cm="1">
        <f t="array" aca="1" ref="Q1006" ca="1">INDEX('Marital status'!$A:$A,RANDBETWEEN(5,COUNTA('Marital status'!$A:$A) + 1),1)</f>
        <v>6</v>
      </c>
      <c r="R1006" s="7" t="str">
        <f ca="1">VLOOKUP($Q1006,'Marital status'!$A:$B,2,FALSE)</f>
        <v>DIVORCED</v>
      </c>
      <c r="S1006" s="7">
        <f t="shared" ca="1" si="198"/>
        <v>5</v>
      </c>
      <c r="T1006" s="7" t="str">
        <f ca="1">VLOOKUP($S1006,Ethnicities!$A:$B,2,FALSE)</f>
        <v>ASIAN</v>
      </c>
      <c r="U1006" s="8">
        <f t="shared" ca="1" si="199"/>
        <v>25460</v>
      </c>
      <c r="V1006" s="6">
        <f t="shared" ca="1" si="200"/>
        <v>7</v>
      </c>
      <c r="W1006" s="8" t="str">
        <f ca="1">VLOOKUP($V1006,'Background education'!$A:$B,2,FALSE)</f>
        <v>Undergraduate degree</v>
      </c>
      <c r="X1006" s="7">
        <f ca="1" xml:space="preserve">
  IF(OR($Z1006 = 5, $Z1006 = 6, $Z1006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006" s="7" t="str">
        <f ca="1">VLOOKUP($X1006,Departments!$A:$B,2,FALSE)</f>
        <v>Operations</v>
      </c>
      <c r="Z1006" s="6">
        <f t="shared" ca="1" si="201"/>
        <v>10</v>
      </c>
      <c r="AA1006" s="7" t="str">
        <f ca="1">VLOOKUP($Z1006,Roles!$A:$B,2,FALSE)</f>
        <v>Trainee</v>
      </c>
      <c r="AB1006" s="6" t="e">
        <f t="shared" ca="1" si="202"/>
        <v>#N/A</v>
      </c>
      <c r="AC1006" s="7" t="e">
        <f ca="1" xml:space="preserve">
IF(
  ISNA($AB1006),
  NA(),
  VLOOKUP($AB1006,Levels!$A:$B,2,FALSE)
)</f>
        <v>#N/A</v>
      </c>
      <c r="AD1006" s="8">
        <f t="shared" ca="1" si="203"/>
        <v>43009</v>
      </c>
      <c r="AE1006" s="6">
        <f ca="1">RANDBETWEEN(5,COUNTA('Recruitment source'!$A:$A) + 1)</f>
        <v>6</v>
      </c>
      <c r="AF1006" s="6" t="str">
        <f ca="1">VLOOKUP($AE1006,'Recruitment source'!$A:$B,2,FALSE)</f>
        <v>Learn4Good</v>
      </c>
      <c r="AG1006" s="8" t="e">
        <f t="shared" ca="1" si="204"/>
        <v>#N/A</v>
      </c>
      <c r="AH1006" s="6" t="e">
        <f t="shared" ca="1" si="205"/>
        <v>#N/A</v>
      </c>
      <c r="AI1006" s="6" t="e">
        <f ca="1" xml:space="preserve">
IF(
  ISNA($AH1006),
  NA(),
  VLOOKUP($AH1006,'Reasons for dismissal'!$A:$B,2,FALSE)
)</f>
        <v>#N/A</v>
      </c>
      <c r="AJ1006" s="6">
        <f t="shared" ca="1" si="206"/>
        <v>5</v>
      </c>
      <c r="AK1006" s="1">
        <f t="shared" ca="1" si="207"/>
        <v>1305</v>
      </c>
      <c r="AL10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$A1006  &amp; ", "   &amp;
$B1006  &amp; ", "   &amp;
$D1006  &amp; ", '"  &amp;
$I1006  &amp; "', '" &amp;
$O1006  &amp; "', "  &amp;
$S1006  &amp; ", '"  &amp;
TEXT($U1006,"dd/mm/aaaa")  &amp; "', "   &amp;
$V1006  &amp; ", "   &amp;
$X1006  &amp; ", "   &amp;
$Z1006  &amp; ", "   &amp;
IF($AB1006 &lt;&gt; "", $AB1006, "NULL")  &amp; ", "   &amp;
$AK1006  &amp; ");"</f>
        <v>#REF!</v>
      </c>
    </row>
    <row r="1007" spans="1:38" x14ac:dyDescent="0.2">
      <c r="A1007" s="7" cm="1">
        <f t="array" aca="1" ref="A1007" ca="1">INDEX(Companies!$A:$A,RANDBETWEEN(2,COUNTA(Companies!$A:$A)),1)</f>
        <v>2</v>
      </c>
      <c r="B1007" s="5">
        <f t="shared" si="195"/>
        <v>1006</v>
      </c>
      <c r="C1007" s="5" t="str" cm="1">
        <f t="array" ref="C1007">SHA1HASH($B1007)</f>
        <v>8554fe9ee0ed24d97cc3b500a33d4320c0fcd5a3</v>
      </c>
      <c r="D1007" s="6">
        <f t="shared" ca="1" si="196"/>
        <v>1</v>
      </c>
      <c r="E1007" s="7">
        <f ca="1">IF($B1007 = 1 + N("Presidente"),
    127,
    IF($B1007 = 2 + N("Vice-Presidente"),
        72,
        IF($B1007 = 3 + N("Secretária bilíngue"),
            13,
            RANDBETWEEN(5,COUNT(Name!$A:$A) + 1)
        )
    )
)</f>
        <v>6</v>
      </c>
      <c r="F1007" s="7" t="str">
        <f ca="1">VLOOKUP($E1007,Name!$A:$B,2,FALSE)</f>
        <v>Abigail</v>
      </c>
      <c r="G1007" s="7">
        <f ca="1" xml:space="preserve">
IF($B1007 = 1,
    0,
    RANDBETWEEN(5,COUNT('Last name'!$A:$A) + 1)
)</f>
        <v>51</v>
      </c>
      <c r="H1007" s="7" t="str">
        <f ca="1" xml:space="preserve">
IF($B1007 = 1 + N("Presidente"),
    "de Orléans e Bragança",
    VLOOKUP($G1007,'Last name'!$A:$B,2,FALSE) &amp; " " &amp; VLOOKUP(RANDBETWEEN(5,COUNT('Last name'!$A:$A) + 1),'Last name'!$A:$B,2,FALSE)
)</f>
        <v>Café Leone</v>
      </c>
      <c r="I1007" s="7" t="str">
        <f t="shared" ca="1" si="197"/>
        <v>Abigail Café Leone</v>
      </c>
      <c r="J1007" s="7" t="str" cm="1">
        <f t="array" aca="1" ref="J1007" ca="1">SHA1HASH($I1007)</f>
        <v>615fbea9aba49f5b6c07f8d15e477fc6b606e156</v>
      </c>
      <c r="K1007" s="7" cm="1">
        <f t="array" aca="1" ref="K1007" ca="1">INDEX(States!$A:$A,M1007,1)</f>
        <v>5</v>
      </c>
      <c r="L1007" s="7" t="str">
        <f ca="1">VLOOKUP($K1007,Countries!$A:$B,2,FALSE)</f>
        <v>Portugal</v>
      </c>
      <c r="M1007" s="7" cm="1">
        <f t="array" aca="1" ref="M1007" ca="1">INDEX(States!$C:$C,RANDBETWEEN(5,COUNTA(States!$A:$A) + 1),1)</f>
        <v>5</v>
      </c>
      <c r="N1007" s="7" t="str">
        <f ca="1">VLOOKUP($M1007,States!$C:$D,2,FALSE)</f>
        <v xml:space="preserve"> Lisboa</v>
      </c>
      <c r="O1007" s="7" t="str">
        <f ca="1">VLOOKUP($E1007,Name!$A:$C,3,FALSE)</f>
        <v>F</v>
      </c>
      <c r="P1007" s="7" t="str">
        <f ca="1">VLOOKUP($O1007,Genders!$B:$C,2,FALSE)</f>
        <v>Female</v>
      </c>
      <c r="Q1007" s="7" cm="1">
        <f t="array" aca="1" ref="Q1007" ca="1">INDEX('Marital status'!$A:$A,RANDBETWEEN(5,COUNTA('Marital status'!$A:$A) + 1),1)</f>
        <v>0</v>
      </c>
      <c r="R1007" s="7" t="e">
        <f ca="1">VLOOKUP($Q1007,'Marital status'!$A:$B,2,FALSE)</f>
        <v>#N/A</v>
      </c>
      <c r="S1007" s="7">
        <f t="shared" ca="1" si="198"/>
        <v>8</v>
      </c>
      <c r="T1007" s="7" t="e">
        <f ca="1">VLOOKUP($S1007,Ethnicities!$A:$B,2,FALSE)</f>
        <v>#N/A</v>
      </c>
      <c r="U1007" s="8">
        <f t="shared" ca="1" si="199"/>
        <v>19667</v>
      </c>
      <c r="V1007" s="6">
        <f t="shared" ca="1" si="200"/>
        <v>7</v>
      </c>
      <c r="W1007" s="8" t="str">
        <f ca="1">VLOOKUP($V1007,'Background education'!$A:$B,2,FALSE)</f>
        <v>Undergraduate degree</v>
      </c>
      <c r="X1007" s="7">
        <f ca="1" xml:space="preserve">
  IF(OR($Z1007 = 5, $Z1007 = 6, $Z1007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007" s="7" t="str">
        <f ca="1">VLOOKUP($X1007,Departments!$A:$B,2,FALSE)</f>
        <v>Administration</v>
      </c>
      <c r="Z1007" s="6">
        <f t="shared" ca="1" si="201"/>
        <v>11</v>
      </c>
      <c r="AA1007" s="7" t="str">
        <f ca="1">VLOOKUP($Z1007,Roles!$A:$B,2,FALSE)</f>
        <v>Analyst</v>
      </c>
      <c r="AB1007" s="6">
        <f t="shared" ca="1" si="202"/>
        <v>7</v>
      </c>
      <c r="AC1007" s="7" t="str">
        <f ca="1" xml:space="preserve">
IF(
  ISNA($AB1007),
  NA(),
  VLOOKUP($AB1007,Levels!$A:$B,2,FALSE)
)</f>
        <v>Senior</v>
      </c>
      <c r="AD1007" s="8">
        <f t="shared" ca="1" si="203"/>
        <v>36263</v>
      </c>
      <c r="AE1007" s="6">
        <f ca="1">RANDBETWEEN(5,COUNTA('Recruitment source'!$A:$A) + 1)</f>
        <v>15</v>
      </c>
      <c r="AF1007" s="6" t="str">
        <f ca="1">VLOOKUP($AE1007,'Recruitment source'!$A:$B,2,FALSE)</f>
        <v>Website</v>
      </c>
      <c r="AG1007" s="8" t="e">
        <f t="shared" ca="1" si="204"/>
        <v>#N/A</v>
      </c>
      <c r="AH1007" s="6" t="e">
        <f t="shared" ca="1" si="205"/>
        <v>#N/A</v>
      </c>
      <c r="AI1007" s="6" t="e">
        <f ca="1" xml:space="preserve">
IF(
  ISNA($AH1007),
  NA(),
  VLOOKUP($AH1007,'Reasons for dismissal'!$A:$B,2,FALSE)
)</f>
        <v>#N/A</v>
      </c>
      <c r="AJ1007" s="6">
        <f t="shared" ca="1" si="206"/>
        <v>5</v>
      </c>
      <c r="AK1007" s="1">
        <f t="shared" ca="1" si="207"/>
        <v>2500</v>
      </c>
      <c r="AL10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$A1007  &amp; ", "   &amp;
$B1007  &amp; ", "   &amp;
$D1007  &amp; ", '"  &amp;
$I1007  &amp; "', '" &amp;
$O1007  &amp; "', "  &amp;
$S1007  &amp; ", '"  &amp;
TEXT($U1007,"dd/mm/aaaa")  &amp; "', "   &amp;
$V1007  &amp; ", "   &amp;
$X1007  &amp; ", "   &amp;
$Z1007  &amp; ", "   &amp;
IF($AB1007 &lt;&gt; "", $AB1007, "NULL")  &amp; ", "   &amp;
$AK1007  &amp; ");"</f>
        <v>#REF!</v>
      </c>
    </row>
    <row r="1008" spans="1:38" x14ac:dyDescent="0.2">
      <c r="A1008" s="7" cm="1">
        <f t="array" aca="1" ref="A1008" ca="1">INDEX(Companies!$A:$A,RANDBETWEEN(2,COUNTA(Companies!$A:$A)),1)</f>
        <v>2</v>
      </c>
      <c r="B1008" s="5">
        <f t="shared" si="195"/>
        <v>1007</v>
      </c>
      <c r="C1008" s="5" t="str" cm="1">
        <f t="array" ref="C1008">SHA1HASH($B1008)</f>
        <v>1ccacea16652f70da4bfc9232ee20176fe1dc596</v>
      </c>
      <c r="D1008" s="6">
        <f t="shared" ca="1" si="196"/>
        <v>1</v>
      </c>
      <c r="E1008" s="7">
        <f ca="1">IF($B1008 = 1 + N("Presidente"),
    127,
    IF($B1008 = 2 + N("Vice-Presidente"),
        72,
        IF($B1008 = 3 + N("Secretária bilíngue"),
            13,
            RANDBETWEEN(5,COUNT(Name!$A:$A) + 1)
        )
    )
)</f>
        <v>231</v>
      </c>
      <c r="F1008" s="7" t="str">
        <f ca="1">VLOOKUP($E1008,Name!$A:$B,2,FALSE)</f>
        <v>Lorenna</v>
      </c>
      <c r="G1008" s="7">
        <f ca="1" xml:space="preserve">
IF($B1008 = 1,
    0,
    RANDBETWEEN(5,COUNT('Last name'!$A:$A) + 1)
)</f>
        <v>137</v>
      </c>
      <c r="H1008" s="7" t="str">
        <f ca="1" xml:space="preserve">
IF($B1008 = 1 + N("Presidente"),
    "de Orléans e Bragança",
    VLOOKUP($G1008,'Last name'!$A:$B,2,FALSE) &amp; " " &amp; VLOOKUP(RANDBETWEEN(5,COUNT('Last name'!$A:$A) + 1),'Last name'!$A:$B,2,FALSE)
)</f>
        <v>Moura Melo</v>
      </c>
      <c r="I1008" s="7" t="str">
        <f t="shared" ca="1" si="197"/>
        <v>Lorenna Moura Melo</v>
      </c>
      <c r="J1008" s="7" t="str" cm="1">
        <f t="array" aca="1" ref="J1008" ca="1">SHA1HASH($I1008)</f>
        <v>115ac1a0d7a3c8529ae5f5f9ee0ac2657aad3d20</v>
      </c>
      <c r="K1008" s="7" cm="1">
        <f t="array" aca="1" ref="K1008" ca="1">INDEX(States!$A:$A,M1008,1)</f>
        <v>5</v>
      </c>
      <c r="L1008" s="7" t="str">
        <f ca="1">VLOOKUP($K1008,Countries!$A:$B,2,FALSE)</f>
        <v>Portugal</v>
      </c>
      <c r="M1008" s="7" cm="1">
        <f t="array" aca="1" ref="M1008" ca="1">INDEX(States!$C:$C,RANDBETWEEN(5,COUNTA(States!$A:$A) + 1),1)</f>
        <v>6</v>
      </c>
      <c r="N1008" s="7" t="str">
        <f ca="1">VLOOKUP($M1008,States!$C:$D,2,FALSE)</f>
        <v>PORTO</v>
      </c>
      <c r="O1008" s="7" t="str">
        <f ca="1">VLOOKUP($E1008,Name!$A:$C,3,FALSE)</f>
        <v>F</v>
      </c>
      <c r="P1008" s="7" t="str">
        <f ca="1">VLOOKUP($O1008,Genders!$B:$C,2,FALSE)</f>
        <v>Female</v>
      </c>
      <c r="Q1008" s="7" cm="1">
        <f t="array" aca="1" ref="Q1008" ca="1">INDEX('Marital status'!$A:$A,RANDBETWEEN(5,COUNTA('Marital status'!$A:$A) + 1),1)</f>
        <v>6</v>
      </c>
      <c r="R1008" s="7" t="str">
        <f ca="1">VLOOKUP($Q1008,'Marital status'!$A:$B,2,FALSE)</f>
        <v>DIVORCED</v>
      </c>
      <c r="S1008" s="7">
        <f t="shared" ca="1" si="198"/>
        <v>6</v>
      </c>
      <c r="T1008" s="7" t="str">
        <f ca="1">VLOOKUP($S1008,Ethnicities!$A:$B,2,FALSE)</f>
        <v xml:space="preserve">  american Indian or Alaska Native</v>
      </c>
      <c r="U1008" s="8">
        <f t="shared" ca="1" si="199"/>
        <v>27717</v>
      </c>
      <c r="V1008" s="6">
        <f t="shared" ca="1" si="200"/>
        <v>7</v>
      </c>
      <c r="W1008" s="8" t="str">
        <f ca="1">VLOOKUP($V1008,'Background education'!$A:$B,2,FALSE)</f>
        <v>Undergraduate degree</v>
      </c>
      <c r="X1008" s="7">
        <f ca="1" xml:space="preserve">
  IF(OR($Z1008 = 5, $Z1008 = 6, $Z1008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008" s="7" t="str">
        <f ca="1">VLOOKUP($X1008,Departments!$A:$B,2,FALSE)</f>
        <v>Finance</v>
      </c>
      <c r="Z1008" s="6">
        <f t="shared" ca="1" si="201"/>
        <v>10</v>
      </c>
      <c r="AA1008" s="7" t="str">
        <f ca="1">VLOOKUP($Z1008,Roles!$A:$B,2,FALSE)</f>
        <v>Trainee</v>
      </c>
      <c r="AB1008" s="6" t="e">
        <f t="shared" ca="1" si="202"/>
        <v>#N/A</v>
      </c>
      <c r="AC1008" s="7" t="e">
        <f ca="1" xml:space="preserve">
IF(
  ISNA($AB1008),
  NA(),
  VLOOKUP($AB1008,Levels!$A:$B,2,FALSE)
)</f>
        <v>#N/A</v>
      </c>
      <c r="AD1008" s="8">
        <f t="shared" ca="1" si="203"/>
        <v>39548</v>
      </c>
      <c r="AE1008" s="6">
        <f ca="1">RANDBETWEEN(5,COUNTA('Recruitment source'!$A:$A) + 1)</f>
        <v>5</v>
      </c>
      <c r="AF1008" s="6" t="str">
        <f ca="1">VLOOKUP($AE1008,'Recruitment source'!$A:$B,2,FALSE)</f>
        <v>Indeed</v>
      </c>
      <c r="AG1008" s="8" t="e">
        <f t="shared" ca="1" si="204"/>
        <v>#N/A</v>
      </c>
      <c r="AH1008" s="6" t="e">
        <f t="shared" ca="1" si="205"/>
        <v>#N/A</v>
      </c>
      <c r="AI1008" s="6" t="e">
        <f ca="1" xml:space="preserve">
IF(
  ISNA($AH1008),
  NA(),
  VLOOKUP($AH1008,'Reasons for dismissal'!$A:$B,2,FALSE)
)</f>
        <v>#N/A</v>
      </c>
      <c r="AJ1008" s="6">
        <f t="shared" ca="1" si="206"/>
        <v>5</v>
      </c>
      <c r="AK1008" s="1">
        <f t="shared" ca="1" si="207"/>
        <v>1305</v>
      </c>
      <c r="AL10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$A1008  &amp; ", "   &amp;
$B1008  &amp; ", "   &amp;
$D1008  &amp; ", '"  &amp;
$I1008  &amp; "', '" &amp;
$O1008  &amp; "', "  &amp;
$S1008  &amp; ", '"  &amp;
TEXT($U1008,"dd/mm/aaaa")  &amp; "', "   &amp;
$V1008  &amp; ", "   &amp;
$X1008  &amp; ", "   &amp;
$Z1008  &amp; ", "   &amp;
IF($AB1008 &lt;&gt; "", $AB1008, "NULL")  &amp; ", "   &amp;
$AK1008  &amp; ");"</f>
        <v>#REF!</v>
      </c>
    </row>
    <row r="1009" spans="1:38" x14ac:dyDescent="0.2">
      <c r="A1009" s="7" cm="1">
        <f t="array" aca="1" ref="A1009" ca="1">INDEX(Companies!$A:$A,RANDBETWEEN(2,COUNTA(Companies!$A:$A)),1)</f>
        <v>2</v>
      </c>
      <c r="B1009" s="5">
        <f t="shared" si="195"/>
        <v>1008</v>
      </c>
      <c r="C1009" s="5" t="str" cm="1">
        <f t="array" ref="C1009">SHA1HASH($B1009)</f>
        <v>ff1eb8bd6cb17940ab78c0eeecf66268772f2061</v>
      </c>
      <c r="D1009" s="6">
        <f t="shared" ca="1" si="196"/>
        <v>1</v>
      </c>
      <c r="E1009" s="7">
        <f ca="1">IF($B1009 = 1 + N("Presidente"),
    127,
    IF($B1009 = 2 + N("Vice-Presidente"),
        72,
        IF($B1009 = 3 + N("Secretária bilíngue"),
            13,
            RANDBETWEEN(5,COUNT(Name!$A:$A) + 1)
        )
    )
)</f>
        <v>226</v>
      </c>
      <c r="F1009" s="7" t="str">
        <f ca="1">VLOOKUP($E1009,Name!$A:$B,2,FALSE)</f>
        <v>Levy</v>
      </c>
      <c r="G1009" s="7">
        <f ca="1" xml:space="preserve">
IF($B1009 = 1,
    0,
    RANDBETWEEN(5,COUNT('Last name'!$A:$A) + 1)
)</f>
        <v>104</v>
      </c>
      <c r="H1009" s="7" t="str">
        <f ca="1" xml:space="preserve">
IF($B1009 = 1 + N("Presidente"),
    "de Orléans e Bragança",
    VLOOKUP($G1009,'Last name'!$A:$B,2,FALSE) &amp; " " &amp; VLOOKUP(RANDBETWEEN(5,COUNT('Last name'!$A:$A) + 1),'Last name'!$A:$B,2,FALSE)
)</f>
        <v>Ildelfonso Andrade</v>
      </c>
      <c r="I1009" s="7" t="str">
        <f t="shared" ca="1" si="197"/>
        <v>Levy Ildelfonso Andrade</v>
      </c>
      <c r="J1009" s="7" t="str" cm="1">
        <f t="array" aca="1" ref="J1009" ca="1">SHA1HASH($I1009)</f>
        <v>c3190f12aedba39cd148f4e3adc5f3b2948d342f</v>
      </c>
      <c r="K1009" s="7" cm="1">
        <f t="array" aca="1" ref="K1009" ca="1">INDEX(States!$A:$A,M1009,1)</f>
        <v>5</v>
      </c>
      <c r="L1009" s="7" t="str">
        <f ca="1">VLOOKUP($K1009,Countries!$A:$B,2,FALSE)</f>
        <v>Portugal</v>
      </c>
      <c r="M1009" s="7" cm="1">
        <f t="array" aca="1" ref="M1009" ca="1">INDEX(States!$C:$C,RANDBETWEEN(5,COUNTA(States!$A:$A) + 1),1)</f>
        <v>18</v>
      </c>
      <c r="N1009" s="7" t="str">
        <f ca="1">VLOOKUP($M1009,States!$C:$D,2,FALSE)</f>
        <v>Castelo Branco</v>
      </c>
      <c r="O1009" s="7" t="str">
        <f ca="1">VLOOKUP($E1009,Name!$A:$C,3,FALSE)</f>
        <v>M</v>
      </c>
      <c r="P1009" s="7" t="str">
        <f ca="1">VLOOKUP($O1009,Genders!$B:$C,2,FALSE)</f>
        <v>Male</v>
      </c>
      <c r="Q1009" s="7" cm="1">
        <f t="array" aca="1" ref="Q1009" ca="1">INDEX('Marital status'!$A:$A,RANDBETWEEN(5,COUNTA('Marital status'!$A:$A) + 1),1)</f>
        <v>0</v>
      </c>
      <c r="R1009" s="7" t="e">
        <f ca="1">VLOOKUP($Q1009,'Marital status'!$A:$B,2,FALSE)</f>
        <v>#N/A</v>
      </c>
      <c r="S1009" s="7">
        <f t="shared" ca="1" si="198"/>
        <v>5</v>
      </c>
      <c r="T1009" s="7" t="str">
        <f ca="1">VLOOKUP($S1009,Ethnicities!$A:$B,2,FALSE)</f>
        <v>ASIAN</v>
      </c>
      <c r="U1009" s="8">
        <f t="shared" ca="1" si="199"/>
        <v>26207</v>
      </c>
      <c r="V1009" s="6">
        <f t="shared" ca="1" si="200"/>
        <v>8</v>
      </c>
      <c r="W1009" s="8" t="str">
        <f ca="1">VLOOKUP($V1009,'Background education'!$A:$B,2,FALSE)</f>
        <v>Graduate school</v>
      </c>
      <c r="X1009" s="7">
        <f ca="1" xml:space="preserve">
  IF(OR($Z1009 = 5, $Z1009 = 6, $Z1009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009" s="7" t="str">
        <f ca="1">VLOOKUP($X1009,Departments!$A:$B,2,FALSE)</f>
        <v>Communication &amp; Marketing</v>
      </c>
      <c r="Z1009" s="6">
        <f t="shared" ca="1" si="201"/>
        <v>11</v>
      </c>
      <c r="AA1009" s="7" t="str">
        <f ca="1">VLOOKUP($Z1009,Roles!$A:$B,2,FALSE)</f>
        <v>Analyst</v>
      </c>
      <c r="AB1009" s="6">
        <f t="shared" ca="1" si="202"/>
        <v>7</v>
      </c>
      <c r="AC1009" s="7" t="str">
        <f ca="1" xml:space="preserve">
IF(
  ISNA($AB1009),
  NA(),
  VLOOKUP($AB1009,Levels!$A:$B,2,FALSE)
)</f>
        <v>Senior</v>
      </c>
      <c r="AD1009" s="8">
        <f t="shared" ca="1" si="203"/>
        <v>42359</v>
      </c>
      <c r="AE1009" s="6">
        <f ca="1">RANDBETWEEN(5,COUNTA('Recruitment source'!$A:$A) + 1)</f>
        <v>8</v>
      </c>
      <c r="AF1009" s="6" t="str">
        <f ca="1">VLOOKUP($AE1009,'Recruitment source'!$A:$B,2,FALSE)</f>
        <v>Net Empregos</v>
      </c>
      <c r="AG1009" s="8" t="e">
        <f t="shared" ca="1" si="204"/>
        <v>#N/A</v>
      </c>
      <c r="AH1009" s="6" t="e">
        <f t="shared" ca="1" si="205"/>
        <v>#N/A</v>
      </c>
      <c r="AI1009" s="6" t="e">
        <f ca="1" xml:space="preserve">
IF(
  ISNA($AH1009),
  NA(),
  VLOOKUP($AH1009,'Reasons for dismissal'!$A:$B,2,FALSE)
)</f>
        <v>#N/A</v>
      </c>
      <c r="AJ1009" s="6">
        <f t="shared" ca="1" si="206"/>
        <v>5</v>
      </c>
      <c r="AK1009" s="1">
        <f t="shared" ca="1" si="207"/>
        <v>3080</v>
      </c>
      <c r="AL10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$A1009  &amp; ", "   &amp;
$B1009  &amp; ", "   &amp;
$D1009  &amp; ", '"  &amp;
$I1009  &amp; "', '" &amp;
$O1009  &amp; "', "  &amp;
$S1009  &amp; ", '"  &amp;
TEXT($U1009,"dd/mm/aaaa")  &amp; "', "   &amp;
$V1009  &amp; ", "   &amp;
$X1009  &amp; ", "   &amp;
$Z1009  &amp; ", "   &amp;
IF($AB1009 &lt;&gt; "", $AB1009, "NULL")  &amp; ", "   &amp;
$AK1009  &amp; ");"</f>
        <v>#REF!</v>
      </c>
    </row>
    <row r="1010" spans="1:38" x14ac:dyDescent="0.2">
      <c r="A1010" s="7" cm="1">
        <f t="array" aca="1" ref="A1010" ca="1">INDEX(Companies!$A:$A,RANDBETWEEN(2,COUNTA(Companies!$A:$A)),1)</f>
        <v>2</v>
      </c>
      <c r="B1010" s="5">
        <f t="shared" si="195"/>
        <v>1009</v>
      </c>
      <c r="C1010" s="5" t="str" cm="1">
        <f t="array" ref="C1010">SHA1HASH($B1010)</f>
        <v>ab68fc51497db0ca21119091a92e418e8a27984f</v>
      </c>
      <c r="D1010" s="6">
        <f t="shared" ca="1" si="196"/>
        <v>1</v>
      </c>
      <c r="E1010" s="7">
        <f ca="1">IF($B1010 = 1 + N("Presidente"),
    127,
    IF($B1010 = 2 + N("Vice-Presidente"),
        72,
        IF($B1010 = 3 + N("Secretária bilíngue"),
            13,
            RANDBETWEEN(5,COUNT(Name!$A:$A) + 1)
        )
    )
)</f>
        <v>153</v>
      </c>
      <c r="F1010" s="7" t="str">
        <f ca="1">VLOOKUP($E1010,Name!$A:$B,2,FALSE)</f>
        <v>Giovana</v>
      </c>
      <c r="G1010" s="7">
        <f ca="1" xml:space="preserve">
IF($B1010 = 1,
    0,
    RANDBETWEEN(5,COUNT('Last name'!$A:$A) + 1)
)</f>
        <v>164</v>
      </c>
      <c r="H1010" s="7" t="str">
        <f ca="1" xml:space="preserve">
IF($B1010 = 1 + N("Presidente"),
    "de Orléans e Bragança",
    VLOOKUP($G1010,'Last name'!$A:$B,2,FALSE) &amp; " " &amp; VLOOKUP(RANDBETWEEN(5,COUNT('Last name'!$A:$A) + 1),'Last name'!$A:$B,2,FALSE)
)</f>
        <v>Rizzo Teixeira</v>
      </c>
      <c r="I1010" s="7" t="str">
        <f t="shared" ca="1" si="197"/>
        <v>Giovana Rizzo Teixeira</v>
      </c>
      <c r="J1010" s="7" t="str" cm="1">
        <f t="array" aca="1" ref="J1010" ca="1">SHA1HASH($I1010)</f>
        <v>ec9d5b493222b4501e4db9aea0b9b0bbcb1cf8d7</v>
      </c>
      <c r="K1010" s="7" cm="1">
        <f t="array" aca="1" ref="K1010" ca="1">INDEX(States!$A:$A,M1010,1)</f>
        <v>5</v>
      </c>
      <c r="L1010" s="7" t="str">
        <f ca="1">VLOOKUP($K1010,Countries!$A:$B,2,FALSE)</f>
        <v>Portugal</v>
      </c>
      <c r="M1010" s="7" cm="1">
        <f t="array" aca="1" ref="M1010" ca="1">INDEX(States!$C:$C,RANDBETWEEN(5,COUNTA(States!$A:$A) + 1),1)</f>
        <v>24</v>
      </c>
      <c r="N1010" s="7" t="str">
        <f ca="1">VLOOKUP($M1010,States!$C:$D,2,FALSE)</f>
        <v>Brangança</v>
      </c>
      <c r="O1010" s="7" t="str">
        <f ca="1">VLOOKUP($E1010,Name!$A:$C,3,FALSE)</f>
        <v>F</v>
      </c>
      <c r="P1010" s="7" t="str">
        <f ca="1">VLOOKUP($O1010,Genders!$B:$C,2,FALSE)</f>
        <v>Female</v>
      </c>
      <c r="Q1010" s="7" cm="1">
        <f t="array" aca="1" ref="Q1010" ca="1">INDEX('Marital status'!$A:$A,RANDBETWEEN(5,COUNTA('Marital status'!$A:$A) + 1),1)</f>
        <v>0</v>
      </c>
      <c r="R1010" s="7" t="e">
        <f ca="1">VLOOKUP($Q1010,'Marital status'!$A:$B,2,FALSE)</f>
        <v>#N/A</v>
      </c>
      <c r="S1010" s="7">
        <f t="shared" ca="1" si="198"/>
        <v>5</v>
      </c>
      <c r="T1010" s="7" t="str">
        <f ca="1">VLOOKUP($S1010,Ethnicities!$A:$B,2,FALSE)</f>
        <v>ASIAN</v>
      </c>
      <c r="U1010" s="8">
        <f t="shared" ca="1" si="199"/>
        <v>27021</v>
      </c>
      <c r="V1010" s="6">
        <f t="shared" ca="1" si="200"/>
        <v>7</v>
      </c>
      <c r="W1010" s="8" t="str">
        <f ca="1">VLOOKUP($V1010,'Background education'!$A:$B,2,FALSE)</f>
        <v>Undergraduate degree</v>
      </c>
      <c r="X1010" s="7">
        <f ca="1" xml:space="preserve">
  IF(OR($Z1010 = 5, $Z1010 = 6, $Z1010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010" s="7" t="str">
        <f ca="1">VLOOKUP($X1010,Departments!$A:$B,2,FALSE)</f>
        <v>Finance</v>
      </c>
      <c r="Z1010" s="6">
        <f t="shared" ca="1" si="201"/>
        <v>10</v>
      </c>
      <c r="AA1010" s="7" t="str">
        <f ca="1">VLOOKUP($Z1010,Roles!$A:$B,2,FALSE)</f>
        <v>Trainee</v>
      </c>
      <c r="AB1010" s="6" t="e">
        <f t="shared" ca="1" si="202"/>
        <v>#N/A</v>
      </c>
      <c r="AC1010" s="7" t="e">
        <f ca="1" xml:space="preserve">
IF(
  ISNA($AB1010),
  NA(),
  VLOOKUP($AB1010,Levels!$A:$B,2,FALSE)
)</f>
        <v>#N/A</v>
      </c>
      <c r="AD1010" s="8">
        <f t="shared" ca="1" si="203"/>
        <v>43258</v>
      </c>
      <c r="AE1010" s="6">
        <f ca="1">RANDBETWEEN(5,COUNTA('Recruitment source'!$A:$A) + 1)</f>
        <v>5</v>
      </c>
      <c r="AF1010" s="6" t="str">
        <f ca="1">VLOOKUP($AE1010,'Recruitment source'!$A:$B,2,FALSE)</f>
        <v>Indeed</v>
      </c>
      <c r="AG1010" s="8" t="e">
        <f t="shared" ca="1" si="204"/>
        <v>#N/A</v>
      </c>
      <c r="AH1010" s="6" t="e">
        <f t="shared" ca="1" si="205"/>
        <v>#N/A</v>
      </c>
      <c r="AI1010" s="6" t="e">
        <f ca="1" xml:space="preserve">
IF(
  ISNA($AH1010),
  NA(),
  VLOOKUP($AH1010,'Reasons for dismissal'!$A:$B,2,FALSE)
)</f>
        <v>#N/A</v>
      </c>
      <c r="AJ1010" s="6">
        <f t="shared" ca="1" si="206"/>
        <v>4</v>
      </c>
      <c r="AK1010" s="1">
        <f t="shared" ca="1" si="207"/>
        <v>1305</v>
      </c>
      <c r="AL10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$A1010  &amp; ", "   &amp;
$B1010  &amp; ", "   &amp;
$D1010  &amp; ", '"  &amp;
$I1010  &amp; "', '" &amp;
$O1010  &amp; "', "  &amp;
$S1010  &amp; ", '"  &amp;
TEXT($U1010,"dd/mm/aaaa")  &amp; "', "   &amp;
$V1010  &amp; ", "   &amp;
$X1010  &amp; ", "   &amp;
$Z1010  &amp; ", "   &amp;
IF($AB1010 &lt;&gt; "", $AB1010, "NULL")  &amp; ", "   &amp;
$AK1010  &amp; ");"</f>
        <v>#REF!</v>
      </c>
    </row>
    <row r="1011" spans="1:38" x14ac:dyDescent="0.2">
      <c r="A1011" s="7" cm="1">
        <f t="array" aca="1" ref="A1011" ca="1">INDEX(Companies!$A:$A,RANDBETWEEN(2,COUNTA(Companies!$A:$A)),1)</f>
        <v>2</v>
      </c>
      <c r="B1011" s="5">
        <f t="shared" si="195"/>
        <v>1010</v>
      </c>
      <c r="C1011" s="5" t="str" cm="1">
        <f t="array" ref="C1011">SHA1HASH($B1011)</f>
        <v>1966e694bad90686516f99cdf432800fdca39290</v>
      </c>
      <c r="D1011" s="6">
        <f t="shared" ca="1" si="196"/>
        <v>1</v>
      </c>
      <c r="E1011" s="7">
        <f ca="1">IF($B1011 = 1 + N("Presidente"),
    127,
    IF($B1011 = 2 + N("Vice-Presidente"),
        72,
        IF($B1011 = 3 + N("Secretária bilíngue"),
            13,
            RANDBETWEEN(5,COUNT(Name!$A:$A) + 1)
        )
    )
)</f>
        <v>9</v>
      </c>
      <c r="F1011" s="7" t="str">
        <f ca="1">VLOOKUP($E1011,Name!$A:$B,2,FALSE)</f>
        <v>Adélio</v>
      </c>
      <c r="G1011" s="7">
        <f ca="1" xml:space="preserve">
IF($B1011 = 1,
    0,
    RANDBETWEEN(5,COUNT('Last name'!$A:$A) + 1)
)</f>
        <v>77</v>
      </c>
      <c r="H1011" s="7" t="str">
        <f ca="1" xml:space="preserve">
IF($B1011 = 1 + N("Presidente"),
    "de Orléans e Bragança",
    VLOOKUP($G1011,'Last name'!$A:$B,2,FALSE) &amp; " " &amp; VLOOKUP(RANDBETWEEN(5,COUNT('Last name'!$A:$A) + 1),'Last name'!$A:$B,2,FALSE)
)</f>
        <v>Esposito Ricci</v>
      </c>
      <c r="I1011" s="7" t="str">
        <f t="shared" ca="1" si="197"/>
        <v>Adélio Esposito Ricci</v>
      </c>
      <c r="J1011" s="7" t="str" cm="1">
        <f t="array" aca="1" ref="J1011" ca="1">SHA1HASH($I1011)</f>
        <v>a47eb4ded9c659fe567f363633e33602a1ffcdd4</v>
      </c>
      <c r="K1011" s="7" cm="1">
        <f t="array" aca="1" ref="K1011" ca="1">INDEX(States!$A:$A,M1011,1)</f>
        <v>5</v>
      </c>
      <c r="L1011" s="7" t="str">
        <f ca="1">VLOOKUP($K1011,Countries!$A:$B,2,FALSE)</f>
        <v>Portugal</v>
      </c>
      <c r="M1011" s="7" cm="1">
        <f t="array" aca="1" ref="M1011" ca="1">INDEX(States!$C:$C,RANDBETWEEN(5,COUNTA(States!$A:$A) + 1),1)</f>
        <v>17</v>
      </c>
      <c r="N1011" s="7" t="str">
        <f ca="1">VLOOKUP($M1011,States!$C:$D,2,FALSE)</f>
        <v>Viseu</v>
      </c>
      <c r="O1011" s="7" t="str">
        <f ca="1">VLOOKUP($E1011,Name!$A:$C,3,FALSE)</f>
        <v>M</v>
      </c>
      <c r="P1011" s="7" t="str">
        <f ca="1">VLOOKUP($O1011,Genders!$B:$C,2,FALSE)</f>
        <v>Male</v>
      </c>
      <c r="Q1011" s="7" cm="1">
        <f t="array" aca="1" ref="Q1011" ca="1">INDEX('Marital status'!$A:$A,RANDBETWEEN(5,COUNTA('Marital status'!$A:$A) + 1),1)</f>
        <v>0</v>
      </c>
      <c r="R1011" s="7" t="e">
        <f ca="1">VLOOKUP($Q1011,'Marital status'!$A:$B,2,FALSE)</f>
        <v>#N/A</v>
      </c>
      <c r="S1011" s="7">
        <f t="shared" ca="1" si="198"/>
        <v>5</v>
      </c>
      <c r="T1011" s="7" t="str">
        <f ca="1">VLOOKUP($S1011,Ethnicities!$A:$B,2,FALSE)</f>
        <v>ASIAN</v>
      </c>
      <c r="U1011" s="8">
        <f t="shared" ca="1" si="199"/>
        <v>23993</v>
      </c>
      <c r="V1011" s="6">
        <f t="shared" ca="1" si="200"/>
        <v>8</v>
      </c>
      <c r="W1011" s="8" t="str">
        <f ca="1">VLOOKUP($V1011,'Background education'!$A:$B,2,FALSE)</f>
        <v>Graduate school</v>
      </c>
      <c r="X1011" s="7">
        <f ca="1" xml:space="preserve">
  IF(OR($Z1011 = 5, $Z1011 = 6, $Z1011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011" s="7" t="str">
        <f ca="1">VLOOKUP($X1011,Departments!$A:$B,2,FALSE)</f>
        <v>Controlling</v>
      </c>
      <c r="Z1011" s="6">
        <f t="shared" ca="1" si="201"/>
        <v>11</v>
      </c>
      <c r="AA1011" s="7" t="str">
        <f ca="1">VLOOKUP($Z1011,Roles!$A:$B,2,FALSE)</f>
        <v>Analyst</v>
      </c>
      <c r="AB1011" s="6">
        <f t="shared" ca="1" si="202"/>
        <v>5</v>
      </c>
      <c r="AC1011" s="7" t="str">
        <f ca="1" xml:space="preserve">
IF(
  ISNA($AB1011),
  NA(),
  VLOOKUP($AB1011,Levels!$A:$B,2,FALSE)
)</f>
        <v>Junior</v>
      </c>
      <c r="AD1011" s="8">
        <f t="shared" ca="1" si="203"/>
        <v>39124</v>
      </c>
      <c r="AE1011" s="6">
        <f ca="1">RANDBETWEEN(5,COUNTA('Recruitment source'!$A:$A) + 1)</f>
        <v>7</v>
      </c>
      <c r="AF1011" s="6" t="str">
        <f ca="1">VLOOKUP($AE1011,'Recruitment source'!$A:$B,2,FALSE)</f>
        <v>SAPO Emprego</v>
      </c>
      <c r="AG1011" s="8" t="e">
        <f t="shared" ca="1" si="204"/>
        <v>#N/A</v>
      </c>
      <c r="AH1011" s="6" t="e">
        <f t="shared" ca="1" si="205"/>
        <v>#N/A</v>
      </c>
      <c r="AI1011" s="6" t="e">
        <f ca="1" xml:space="preserve">
IF(
  ISNA($AH1011),
  NA(),
  VLOOKUP($AH1011,'Reasons for dismissal'!$A:$B,2,FALSE)
)</f>
        <v>#N/A</v>
      </c>
      <c r="AJ1011" s="6">
        <f t="shared" ca="1" si="206"/>
        <v>4</v>
      </c>
      <c r="AK1011" s="1">
        <f t="shared" ca="1" si="207"/>
        <v>3000</v>
      </c>
      <c r="AL10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$A1011  &amp; ", "   &amp;
$B1011  &amp; ", "   &amp;
$D1011  &amp; ", '"  &amp;
$I1011  &amp; "', '" &amp;
$O1011  &amp; "', "  &amp;
$S1011  &amp; ", '"  &amp;
TEXT($U1011,"dd/mm/aaaa")  &amp; "', "   &amp;
$V1011  &amp; ", "   &amp;
$X1011  &amp; ", "   &amp;
$Z1011  &amp; ", "   &amp;
IF($AB1011 &lt;&gt; "", $AB1011, "NULL")  &amp; ", "   &amp;
$AK1011  &amp; ");"</f>
        <v>#REF!</v>
      </c>
    </row>
    <row r="1012" spans="1:38" x14ac:dyDescent="0.2">
      <c r="A1012" s="7" cm="1">
        <f t="array" aca="1" ref="A1012" ca="1">INDEX(Companies!$A:$A,RANDBETWEEN(2,COUNTA(Companies!$A:$A)),1)</f>
        <v>2</v>
      </c>
      <c r="B1012" s="5">
        <f t="shared" si="195"/>
        <v>1011</v>
      </c>
      <c r="C1012" s="5" t="str" cm="1">
        <f t="array" ref="C1012">SHA1HASH($B1012)</f>
        <v>dd2dfa50dc8feca1e5303a87b2c6a42db3ebe102</v>
      </c>
      <c r="D1012" s="6">
        <f t="shared" ca="1" si="196"/>
        <v>1</v>
      </c>
      <c r="E1012" s="7">
        <f ca="1">IF($B1012 = 1 + N("Presidente"),
    127,
    IF($B1012 = 2 + N("Vice-Presidente"),
        72,
        IF($B1012 = 3 + N("Secretária bilíngue"),
            13,
            RANDBETWEEN(5,COUNT(Name!$A:$A) + 1)
        )
    )
)</f>
        <v>97</v>
      </c>
      <c r="F1012" s="7" t="str">
        <f ca="1">VLOOKUP($E1012,Name!$A:$B,2,FALSE)</f>
        <v>Claudia</v>
      </c>
      <c r="G1012" s="7">
        <f ca="1" xml:space="preserve">
IF($B1012 = 1,
    0,
    RANDBETWEEN(5,COUNT('Last name'!$A:$A) + 1)
)</f>
        <v>150</v>
      </c>
      <c r="H1012" s="7" t="str">
        <f ca="1" xml:space="preserve">
IF($B1012 = 1 + N("Presidente"),
    "de Orléans e Bragança",
    VLOOKUP($G1012,'Last name'!$A:$B,2,FALSE) &amp; " " &amp; VLOOKUP(RANDBETWEEN(5,COUNT('Last name'!$A:$A) + 1),'Last name'!$A:$B,2,FALSE)
)</f>
        <v>Pellegrini Moura</v>
      </c>
      <c r="I1012" s="7" t="str">
        <f t="shared" ca="1" si="197"/>
        <v>Claudia Pellegrini Moura</v>
      </c>
      <c r="J1012" s="7" t="str" cm="1">
        <f t="array" aca="1" ref="J1012" ca="1">SHA1HASH($I1012)</f>
        <v>9bf41cccf07d19caaa6867c7896484901df2a631</v>
      </c>
      <c r="K1012" s="7" cm="1">
        <f t="array" aca="1" ref="K1012" ca="1">INDEX(States!$A:$A,M1012,1)</f>
        <v>5</v>
      </c>
      <c r="L1012" s="7" t="str">
        <f ca="1">VLOOKUP($K1012,Countries!$A:$B,2,FALSE)</f>
        <v>Portugal</v>
      </c>
      <c r="M1012" s="7" cm="1">
        <f t="array" aca="1" ref="M1012" ca="1">INDEX(States!$C:$C,RANDBETWEEN(5,COUNTA(States!$A:$A) + 1),1)</f>
        <v>8</v>
      </c>
      <c r="N1012" s="7" t="str">
        <f ca="1">VLOOKUP($M1012,States!$C:$D,2,FALSE)</f>
        <v>AveirO</v>
      </c>
      <c r="O1012" s="7" t="str">
        <f ca="1">VLOOKUP($E1012,Name!$A:$C,3,FALSE)</f>
        <v>F</v>
      </c>
      <c r="P1012" s="7" t="str">
        <f ca="1">VLOOKUP($O1012,Genders!$B:$C,2,FALSE)</f>
        <v>Female</v>
      </c>
      <c r="Q1012" s="7" cm="1">
        <f t="array" aca="1" ref="Q1012" ca="1">INDEX('Marital status'!$A:$A,RANDBETWEEN(5,COUNTA('Marital status'!$A:$A) + 1),1)</f>
        <v>6</v>
      </c>
      <c r="R1012" s="7" t="str">
        <f ca="1">VLOOKUP($Q1012,'Marital status'!$A:$B,2,FALSE)</f>
        <v>DIVORCED</v>
      </c>
      <c r="S1012" s="7">
        <f t="shared" ca="1" si="198"/>
        <v>7</v>
      </c>
      <c r="T1012" s="7" t="str">
        <f ca="1">VLOOKUP($S1012,Ethnicities!$A:$B,2,FALSE)</f>
        <v>Native Hawaiian or Other Pacific Islander</v>
      </c>
      <c r="U1012" s="8">
        <f t="shared" ca="1" si="199"/>
        <v>18744</v>
      </c>
      <c r="V1012" s="6">
        <f t="shared" ca="1" si="200"/>
        <v>7</v>
      </c>
      <c r="W1012" s="8" t="str">
        <f ca="1">VLOOKUP($V1012,'Background education'!$A:$B,2,FALSE)</f>
        <v>Undergraduate degree</v>
      </c>
      <c r="X1012" s="7">
        <f ca="1" xml:space="preserve">
  IF(OR($Z1012 = 5, $Z1012 = 6, $Z1012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012" s="7" t="str">
        <f ca="1">VLOOKUP($X1012,Departments!$A:$B,2,FALSE)</f>
        <v>Finance</v>
      </c>
      <c r="Z1012" s="6">
        <f t="shared" ca="1" si="201"/>
        <v>9</v>
      </c>
      <c r="AA1012" s="7" t="str">
        <f ca="1">VLOOKUP($Z1012,Roles!$A:$B,2,FALSE)</f>
        <v>Intern</v>
      </c>
      <c r="AB1012" s="6" t="e">
        <f t="shared" ca="1" si="202"/>
        <v>#N/A</v>
      </c>
      <c r="AC1012" s="7" t="e">
        <f ca="1" xml:space="preserve">
IF(
  ISNA($AB1012),
  NA(),
  VLOOKUP($AB1012,Levels!$A:$B,2,FALSE)
)</f>
        <v>#N/A</v>
      </c>
      <c r="AD1012" s="8">
        <f t="shared" ca="1" si="203"/>
        <v>41256</v>
      </c>
      <c r="AE1012" s="6">
        <f ca="1">RANDBETWEEN(5,COUNTA('Recruitment source'!$A:$A) + 1)</f>
        <v>15</v>
      </c>
      <c r="AF1012" s="6" t="str">
        <f ca="1">VLOOKUP($AE1012,'Recruitment source'!$A:$B,2,FALSE)</f>
        <v>Website</v>
      </c>
      <c r="AG1012" s="8" t="e">
        <f t="shared" ca="1" si="204"/>
        <v>#N/A</v>
      </c>
      <c r="AH1012" s="6" t="e">
        <f t="shared" ca="1" si="205"/>
        <v>#N/A</v>
      </c>
      <c r="AI1012" s="6" t="e">
        <f ca="1" xml:space="preserve">
IF(
  ISNA($AH1012),
  NA(),
  VLOOKUP($AH1012,'Reasons for dismissal'!$A:$B,2,FALSE)
)</f>
        <v>#N/A</v>
      </c>
      <c r="AJ1012" s="6">
        <f t="shared" ca="1" si="206"/>
        <v>4</v>
      </c>
      <c r="AK1012" s="1">
        <f t="shared" ca="1" si="207"/>
        <v>1205</v>
      </c>
      <c r="AL10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$A1012  &amp; ", "   &amp;
$B1012  &amp; ", "   &amp;
$D1012  &amp; ", '"  &amp;
$I1012  &amp; "', '" &amp;
$O1012  &amp; "', "  &amp;
$S1012  &amp; ", '"  &amp;
TEXT($U1012,"dd/mm/aaaa")  &amp; "', "   &amp;
$V1012  &amp; ", "   &amp;
$X1012  &amp; ", "   &amp;
$Z1012  &amp; ", "   &amp;
IF($AB1012 &lt;&gt; "", $AB1012, "NULL")  &amp; ", "   &amp;
$AK1012  &amp; ");"</f>
        <v>#REF!</v>
      </c>
    </row>
    <row r="1013" spans="1:38" x14ac:dyDescent="0.2">
      <c r="A1013" s="7" cm="1">
        <f t="array" aca="1" ref="A1013" ca="1">INDEX(Companies!$A:$A,RANDBETWEEN(2,COUNTA(Companies!$A:$A)),1)</f>
        <v>2</v>
      </c>
      <c r="B1013" s="5">
        <f t="shared" si="195"/>
        <v>1012</v>
      </c>
      <c r="C1013" s="5" t="str" cm="1">
        <f t="array" ref="C1013">SHA1HASH($B1013)</f>
        <v>899a19b6bec5cddc50179f183ba138b628cf94b3</v>
      </c>
      <c r="D1013" s="6">
        <f t="shared" ca="1" si="196"/>
        <v>1</v>
      </c>
      <c r="E1013" s="7">
        <f ca="1">IF($B1013 = 1 + N("Presidente"),
    127,
    IF($B1013 = 2 + N("Vice-Presidente"),
        72,
        IF($B1013 = 3 + N("Secretária bilíngue"),
            13,
            RANDBETWEEN(5,COUNT(Name!$A:$A) + 1)
        )
    )
)</f>
        <v>11</v>
      </c>
      <c r="F1013" s="7" t="str">
        <f ca="1">VLOOKUP($E1013,Name!$A:$B,2,FALSE)</f>
        <v>Agatha</v>
      </c>
      <c r="G1013" s="7">
        <f ca="1" xml:space="preserve">
IF($B1013 = 1,
    0,
    RANDBETWEEN(5,COUNT('Last name'!$A:$A) + 1)
)</f>
        <v>34</v>
      </c>
      <c r="H1013" s="7" t="str">
        <f ca="1" xml:space="preserve">
IF($B1013 = 1 + N("Presidente"),
    "de Orléans e Bragança",
    VLOOKUP($G1013,'Last name'!$A:$B,2,FALSE) &amp; " " &amp; VLOOKUP(RANDBETWEEN(5,COUNT('Last name'!$A:$A) + 1),'Last name'!$A:$B,2,FALSE)
)</f>
        <v>Barros Borba</v>
      </c>
      <c r="I1013" s="7" t="str">
        <f t="shared" ca="1" si="197"/>
        <v>Agatha Barros Borba</v>
      </c>
      <c r="J1013" s="7" t="str" cm="1">
        <f t="array" aca="1" ref="J1013" ca="1">SHA1HASH($I1013)</f>
        <v>960b9230fe558b940d7832003a14f684e330e2d2</v>
      </c>
      <c r="K1013" s="7" cm="1">
        <f t="array" aca="1" ref="K1013" ca="1">INDEX(States!$A:$A,M1013,1)</f>
        <v>5</v>
      </c>
      <c r="L1013" s="7" t="str">
        <f ca="1">VLOOKUP($K1013,Countries!$A:$B,2,FALSE)</f>
        <v>Portugal</v>
      </c>
      <c r="M1013" s="7" cm="1">
        <f t="array" aca="1" ref="M1013" ca="1">INDEX(States!$C:$C,RANDBETWEEN(5,COUNTA(States!$A:$A) + 1),1)</f>
        <v>6</v>
      </c>
      <c r="N1013" s="7" t="str">
        <f ca="1">VLOOKUP($M1013,States!$C:$D,2,FALSE)</f>
        <v>PORTO</v>
      </c>
      <c r="O1013" s="7" t="str">
        <f ca="1">VLOOKUP($E1013,Name!$A:$C,3,FALSE)</f>
        <v>F</v>
      </c>
      <c r="P1013" s="7" t="str">
        <f ca="1">VLOOKUP($O1013,Genders!$B:$C,2,FALSE)</f>
        <v>Female</v>
      </c>
      <c r="Q1013" s="7" cm="1">
        <f t="array" aca="1" ref="Q1013" ca="1">INDEX('Marital status'!$A:$A,RANDBETWEEN(5,COUNTA('Marital status'!$A:$A) + 1),1)</f>
        <v>6</v>
      </c>
      <c r="R1013" s="7" t="str">
        <f ca="1">VLOOKUP($Q1013,'Marital status'!$A:$B,2,FALSE)</f>
        <v>DIVORCED</v>
      </c>
      <c r="S1013" s="7">
        <f t="shared" ca="1" si="198"/>
        <v>5</v>
      </c>
      <c r="T1013" s="7" t="str">
        <f ca="1">VLOOKUP($S1013,Ethnicities!$A:$B,2,FALSE)</f>
        <v>ASIAN</v>
      </c>
      <c r="U1013" s="8">
        <f t="shared" ca="1" si="199"/>
        <v>28551</v>
      </c>
      <c r="V1013" s="6">
        <f t="shared" ca="1" si="200"/>
        <v>8</v>
      </c>
      <c r="W1013" s="8" t="str">
        <f ca="1">VLOOKUP($V1013,'Background education'!$A:$B,2,FALSE)</f>
        <v>Graduate school</v>
      </c>
      <c r="X1013" s="7">
        <f ca="1" xml:space="preserve">
  IF(OR($Z1013 = 5, $Z1013 = 6, $Z1013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013" s="7" t="str">
        <f ca="1">VLOOKUP($X1013,Departments!$A:$B,2,FALSE)</f>
        <v>Human Resource</v>
      </c>
      <c r="Z1013" s="6">
        <f t="shared" ca="1" si="201"/>
        <v>11</v>
      </c>
      <c r="AA1013" s="7" t="str">
        <f ca="1">VLOOKUP($Z1013,Roles!$A:$B,2,FALSE)</f>
        <v>Analyst</v>
      </c>
      <c r="AB1013" s="6">
        <f t="shared" ca="1" si="202"/>
        <v>5</v>
      </c>
      <c r="AC1013" s="7" t="str">
        <f ca="1" xml:space="preserve">
IF(
  ISNA($AB1013),
  NA(),
  VLOOKUP($AB1013,Levels!$A:$B,2,FALSE)
)</f>
        <v>Junior</v>
      </c>
      <c r="AD1013" s="8">
        <f t="shared" ca="1" si="203"/>
        <v>39143</v>
      </c>
      <c r="AE1013" s="6">
        <f ca="1">RANDBETWEEN(5,COUNTA('Recruitment source'!$A:$A) + 1)</f>
        <v>7</v>
      </c>
      <c r="AF1013" s="6" t="str">
        <f ca="1">VLOOKUP($AE1013,'Recruitment source'!$A:$B,2,FALSE)</f>
        <v>SAPO Emprego</v>
      </c>
      <c r="AG1013" s="8" t="e">
        <f t="shared" ca="1" si="204"/>
        <v>#N/A</v>
      </c>
      <c r="AH1013" s="6" t="e">
        <f t="shared" ca="1" si="205"/>
        <v>#N/A</v>
      </c>
      <c r="AI1013" s="6" t="e">
        <f ca="1" xml:space="preserve">
IF(
  ISNA($AH1013),
  NA(),
  VLOOKUP($AH1013,'Reasons for dismissal'!$A:$B,2,FALSE)
)</f>
        <v>#N/A</v>
      </c>
      <c r="AJ1013" s="6">
        <f t="shared" ca="1" si="206"/>
        <v>5</v>
      </c>
      <c r="AK1013" s="1">
        <f t="shared" ca="1" si="207"/>
        <v>3080</v>
      </c>
      <c r="AL10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$A1013  &amp; ", "   &amp;
$B1013  &amp; ", "   &amp;
$D1013  &amp; ", '"  &amp;
$I1013  &amp; "', '" &amp;
$O1013  &amp; "', "  &amp;
$S1013  &amp; ", '"  &amp;
TEXT($U1013,"dd/mm/aaaa")  &amp; "', "   &amp;
$V1013  &amp; ", "   &amp;
$X1013  &amp; ", "   &amp;
$Z1013  &amp; ", "   &amp;
IF($AB1013 &lt;&gt; "", $AB1013, "NULL")  &amp; ", "   &amp;
$AK1013  &amp; ");"</f>
        <v>#REF!</v>
      </c>
    </row>
    <row r="1014" spans="1:38" x14ac:dyDescent="0.2">
      <c r="A1014" s="7" cm="1">
        <f t="array" aca="1" ref="A1014" ca="1">INDEX(Companies!$A:$A,RANDBETWEEN(2,COUNTA(Companies!$A:$A)),1)</f>
        <v>2</v>
      </c>
      <c r="B1014" s="5">
        <f t="shared" si="195"/>
        <v>1013</v>
      </c>
      <c r="C1014" s="5" t="str" cm="1">
        <f t="array" ref="C1014">SHA1HASH($B1014)</f>
        <v>ba5bfc9d29e57bda5c45cf82d9fff043329f313a</v>
      </c>
      <c r="D1014" s="6">
        <f t="shared" ca="1" si="196"/>
        <v>1</v>
      </c>
      <c r="E1014" s="7">
        <f ca="1">IF($B1014 = 1 + N("Presidente"),
    127,
    IF($B1014 = 2 + N("Vice-Presidente"),
        72,
        IF($B1014 = 3 + N("Secretária bilíngue"),
            13,
            RANDBETWEEN(5,COUNT(Name!$A:$A) + 1)
        )
    )
)</f>
        <v>151</v>
      </c>
      <c r="F1014" s="7" t="str">
        <f ca="1">VLOOKUP($E1014,Name!$A:$B,2,FALSE)</f>
        <v>Gabrielly</v>
      </c>
      <c r="G1014" s="7">
        <f ca="1" xml:space="preserve">
IF($B1014 = 1,
    0,
    RANDBETWEEN(5,COUNT('Last name'!$A:$A) + 1)
)</f>
        <v>60</v>
      </c>
      <c r="H1014" s="7" t="str">
        <f ca="1" xml:space="preserve">
IF($B1014 = 1 + N("Presidente"),
    "de Orléans e Bragança",
    VLOOKUP($G1014,'Last name'!$A:$B,2,FALSE) &amp; " " &amp; VLOOKUP(RANDBETWEEN(5,COUNT('Last name'!$A:$A) + 1),'Last name'!$A:$B,2,FALSE)
)</f>
        <v>Carneiro Rizzo</v>
      </c>
      <c r="I1014" s="7" t="str">
        <f t="shared" ca="1" si="197"/>
        <v>Gabrielly Carneiro Rizzo</v>
      </c>
      <c r="J1014" s="7" t="str" cm="1">
        <f t="array" aca="1" ref="J1014" ca="1">SHA1HASH($I1014)</f>
        <v>22d0290d9c8287f785e9c40d0d58dca6a8e30481</v>
      </c>
      <c r="K1014" s="7" cm="1">
        <f t="array" aca="1" ref="K1014" ca="1">INDEX(States!$A:$A,M1014,1)</f>
        <v>5</v>
      </c>
      <c r="L1014" s="7" t="str">
        <f ca="1">VLOOKUP($K1014,Countries!$A:$B,2,FALSE)</f>
        <v>Portugal</v>
      </c>
      <c r="M1014" s="7" cm="1">
        <f t="array" aca="1" ref="M1014" ca="1">INDEX(States!$C:$C,RANDBETWEEN(5,COUNTA(States!$A:$A) + 1),1)</f>
        <v>12</v>
      </c>
      <c r="N1014" s="7" t="str">
        <f ca="1">VLOOKUP($M1014,States!$C:$D,2,FALSE)</f>
        <v>Leiria</v>
      </c>
      <c r="O1014" s="7" t="str">
        <f ca="1">VLOOKUP($E1014,Name!$A:$C,3,FALSE)</f>
        <v>F</v>
      </c>
      <c r="P1014" s="7" t="str">
        <f ca="1">VLOOKUP($O1014,Genders!$B:$C,2,FALSE)</f>
        <v>Female</v>
      </c>
      <c r="Q1014" s="7" cm="1">
        <f t="array" aca="1" ref="Q1014" ca="1">INDEX('Marital status'!$A:$A,RANDBETWEEN(5,COUNTA('Marital status'!$A:$A) + 1),1)</f>
        <v>5</v>
      </c>
      <c r="R1014" s="7" t="str">
        <f ca="1">VLOOKUP($Q1014,'Marital status'!$A:$B,2,FALSE)</f>
        <v xml:space="preserve"> Separated </v>
      </c>
      <c r="S1014" s="7">
        <f t="shared" ca="1" si="198"/>
        <v>5</v>
      </c>
      <c r="T1014" s="7" t="str">
        <f ca="1">VLOOKUP($S1014,Ethnicities!$A:$B,2,FALSE)</f>
        <v>ASIAN</v>
      </c>
      <c r="U1014" s="8">
        <f t="shared" ca="1" si="199"/>
        <v>21027</v>
      </c>
      <c r="V1014" s="6">
        <f t="shared" ca="1" si="200"/>
        <v>7</v>
      </c>
      <c r="W1014" s="8" t="str">
        <f ca="1">VLOOKUP($V1014,'Background education'!$A:$B,2,FALSE)</f>
        <v>Undergraduate degree</v>
      </c>
      <c r="X1014" s="7">
        <f ca="1" xml:space="preserve">
  IF(OR($Z1014 = 5, $Z1014 = 6, $Z1014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014" s="7" t="str">
        <f ca="1">VLOOKUP($X1014,Departments!$A:$B,2,FALSE)</f>
        <v>Operations</v>
      </c>
      <c r="Z1014" s="6">
        <f t="shared" ca="1" si="201"/>
        <v>10</v>
      </c>
      <c r="AA1014" s="7" t="str">
        <f ca="1">VLOOKUP($Z1014,Roles!$A:$B,2,FALSE)</f>
        <v>Trainee</v>
      </c>
      <c r="AB1014" s="6" t="e">
        <f t="shared" ca="1" si="202"/>
        <v>#N/A</v>
      </c>
      <c r="AC1014" s="7" t="e">
        <f ca="1" xml:space="preserve">
IF(
  ISNA($AB1014),
  NA(),
  VLOOKUP($AB1014,Levels!$A:$B,2,FALSE)
)</f>
        <v>#N/A</v>
      </c>
      <c r="AD1014" s="8">
        <f t="shared" ca="1" si="203"/>
        <v>40444</v>
      </c>
      <c r="AE1014" s="6">
        <f ca="1">RANDBETWEEN(5,COUNTA('Recruitment source'!$A:$A) + 1)</f>
        <v>7</v>
      </c>
      <c r="AF1014" s="6" t="str">
        <f ca="1">VLOOKUP($AE1014,'Recruitment source'!$A:$B,2,FALSE)</f>
        <v>SAPO Emprego</v>
      </c>
      <c r="AG1014" s="8" t="e">
        <f t="shared" ca="1" si="204"/>
        <v>#N/A</v>
      </c>
      <c r="AH1014" s="6" t="e">
        <f t="shared" ca="1" si="205"/>
        <v>#N/A</v>
      </c>
      <c r="AI1014" s="6" t="e">
        <f ca="1" xml:space="preserve">
IF(
  ISNA($AH1014),
  NA(),
  VLOOKUP($AH1014,'Reasons for dismissal'!$A:$B,2,FALSE)
)</f>
        <v>#N/A</v>
      </c>
      <c r="AJ1014" s="6">
        <f t="shared" ca="1" si="206"/>
        <v>4</v>
      </c>
      <c r="AK1014" s="1">
        <f t="shared" ca="1" si="207"/>
        <v>1305</v>
      </c>
      <c r="AL10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$A1014  &amp; ", "   &amp;
$B1014  &amp; ", "   &amp;
$D1014  &amp; ", '"  &amp;
$I1014  &amp; "', '" &amp;
$O1014  &amp; "', "  &amp;
$S1014  &amp; ", '"  &amp;
TEXT($U1014,"dd/mm/aaaa")  &amp; "', "   &amp;
$V1014  &amp; ", "   &amp;
$X1014  &amp; ", "   &amp;
$Z1014  &amp; ", "   &amp;
IF($AB1014 &lt;&gt; "", $AB1014, "NULL")  &amp; ", "   &amp;
$AK1014  &amp; ");"</f>
        <v>#REF!</v>
      </c>
    </row>
    <row r="1015" spans="1:38" x14ac:dyDescent="0.2">
      <c r="A1015" s="7" cm="1">
        <f t="array" aca="1" ref="A1015" ca="1">INDEX(Companies!$A:$A,RANDBETWEEN(2,COUNTA(Companies!$A:$A)),1)</f>
        <v>2</v>
      </c>
      <c r="B1015" s="5">
        <f t="shared" si="195"/>
        <v>1014</v>
      </c>
      <c r="C1015" s="5" t="str" cm="1">
        <f t="array" ref="C1015">SHA1HASH($B1015)</f>
        <v>54ea9be9d0b2076fa355586c14cc03b84ad13c70</v>
      </c>
      <c r="D1015" s="6">
        <f t="shared" ca="1" si="196"/>
        <v>1</v>
      </c>
      <c r="E1015" s="7">
        <f ca="1">IF($B1015 = 1 + N("Presidente"),
    127,
    IF($B1015 = 2 + N("Vice-Presidente"),
        72,
        IF($B1015 = 3 + N("Secretária bilíngue"),
            13,
            RANDBETWEEN(5,COUNT(Name!$A:$A) + 1)
        )
    )
)</f>
        <v>176</v>
      </c>
      <c r="F1015" s="7" t="str">
        <f ca="1">VLOOKUP($E1015,Name!$A:$B,2,FALSE)</f>
        <v>Isabelle</v>
      </c>
      <c r="G1015" s="7">
        <f ca="1" xml:space="preserve">
IF($B1015 = 1,
    0,
    RANDBETWEEN(5,COUNT('Last name'!$A:$A) + 1)
)</f>
        <v>93</v>
      </c>
      <c r="H1015" s="7" t="str">
        <f ca="1" xml:space="preserve">
IF($B1015 = 1 + N("Presidente"),
    "de Orléans e Bragança",
    VLOOKUP($G1015,'Last name'!$A:$B,2,FALSE) &amp; " " &amp; VLOOKUP(RANDBETWEEN(5,COUNT('Last name'!$A:$A) + 1),'Last name'!$A:$B,2,FALSE)
)</f>
        <v>Frois Castro</v>
      </c>
      <c r="I1015" s="7" t="str">
        <f t="shared" ca="1" si="197"/>
        <v>Isabelle Frois Castro</v>
      </c>
      <c r="J1015" s="7" t="str" cm="1">
        <f t="array" aca="1" ref="J1015" ca="1">SHA1HASH($I1015)</f>
        <v>fdb1e5624df614202e835ec46362e1d9aa72e3dc</v>
      </c>
      <c r="K1015" s="7" cm="1">
        <f t="array" aca="1" ref="K1015" ca="1">INDEX(States!$A:$A,M1015,1)</f>
        <v>5</v>
      </c>
      <c r="L1015" s="7" t="str">
        <f ca="1">VLOOKUP($K1015,Countries!$A:$B,2,FALSE)</f>
        <v>Portugal</v>
      </c>
      <c r="M1015" s="7" cm="1">
        <f t="array" aca="1" ref="M1015" ca="1">INDEX(States!$C:$C,RANDBETWEEN(5,COUNTA(States!$A:$A) + 1),1)</f>
        <v>5</v>
      </c>
      <c r="N1015" s="7" t="str">
        <f ca="1">VLOOKUP($M1015,States!$C:$D,2,FALSE)</f>
        <v xml:space="preserve"> Lisboa</v>
      </c>
      <c r="O1015" s="7" t="str">
        <f ca="1">VLOOKUP($E1015,Name!$A:$C,3,FALSE)</f>
        <v>F</v>
      </c>
      <c r="P1015" s="7" t="str">
        <f ca="1">VLOOKUP($O1015,Genders!$B:$C,2,FALSE)</f>
        <v>Female</v>
      </c>
      <c r="Q1015" s="7" cm="1">
        <f t="array" aca="1" ref="Q1015" ca="1">INDEX('Marital status'!$A:$A,RANDBETWEEN(5,COUNTA('Marital status'!$A:$A) + 1),1)</f>
        <v>5</v>
      </c>
      <c r="R1015" s="7" t="str">
        <f ca="1">VLOOKUP($Q1015,'Marital status'!$A:$B,2,FALSE)</f>
        <v xml:space="preserve"> Separated </v>
      </c>
      <c r="S1015" s="7">
        <f t="shared" ca="1" si="198"/>
        <v>6</v>
      </c>
      <c r="T1015" s="7" t="str">
        <f ca="1">VLOOKUP($S1015,Ethnicities!$A:$B,2,FALSE)</f>
        <v xml:space="preserve">  american Indian or Alaska Native</v>
      </c>
      <c r="U1015" s="8">
        <f t="shared" ca="1" si="199"/>
        <v>23742</v>
      </c>
      <c r="V1015" s="6">
        <f t="shared" ca="1" si="200"/>
        <v>7</v>
      </c>
      <c r="W1015" s="8" t="str">
        <f ca="1">VLOOKUP($V1015,'Background education'!$A:$B,2,FALSE)</f>
        <v>Undergraduate degree</v>
      </c>
      <c r="X1015" s="7">
        <f ca="1" xml:space="preserve">
  IF(OR($Z1015 = 5, $Z1015 = 6, $Z1015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015" s="7" t="str">
        <f ca="1">VLOOKUP($X1015,Departments!$A:$B,2,FALSE)</f>
        <v>Operations</v>
      </c>
      <c r="Z1015" s="6">
        <f t="shared" ca="1" si="201"/>
        <v>11</v>
      </c>
      <c r="AA1015" s="7" t="str">
        <f ca="1">VLOOKUP($Z1015,Roles!$A:$B,2,FALSE)</f>
        <v>Analyst</v>
      </c>
      <c r="AB1015" s="6">
        <f t="shared" ca="1" si="202"/>
        <v>5</v>
      </c>
      <c r="AC1015" s="7" t="str">
        <f ca="1" xml:space="preserve">
IF(
  ISNA($AB1015),
  NA(),
  VLOOKUP($AB1015,Levels!$A:$B,2,FALSE)
)</f>
        <v>Junior</v>
      </c>
      <c r="AD1015" s="8">
        <f t="shared" ca="1" si="203"/>
        <v>44307</v>
      </c>
      <c r="AE1015" s="6">
        <f ca="1">RANDBETWEEN(5,COUNTA('Recruitment source'!$A:$A) + 1)</f>
        <v>8</v>
      </c>
      <c r="AF1015" s="6" t="str">
        <f ca="1">VLOOKUP($AE1015,'Recruitment source'!$A:$B,2,FALSE)</f>
        <v>Net Empregos</v>
      </c>
      <c r="AG1015" s="8" t="e">
        <f t="shared" ca="1" si="204"/>
        <v>#N/A</v>
      </c>
      <c r="AH1015" s="6" t="e">
        <f t="shared" ca="1" si="205"/>
        <v>#N/A</v>
      </c>
      <c r="AI1015" s="6" t="e">
        <f ca="1" xml:space="preserve">
IF(
  ISNA($AH1015),
  NA(),
  VLOOKUP($AH1015,'Reasons for dismissal'!$A:$B,2,FALSE)
)</f>
        <v>#N/A</v>
      </c>
      <c r="AJ1015" s="6">
        <f t="shared" ca="1" si="206"/>
        <v>4</v>
      </c>
      <c r="AK1015" s="1">
        <f t="shared" ca="1" si="207"/>
        <v>2500</v>
      </c>
      <c r="AL10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$A1015  &amp; ", "   &amp;
$B1015  &amp; ", "   &amp;
$D1015  &amp; ", '"  &amp;
$I1015  &amp; "', '" &amp;
$O1015  &amp; "', "  &amp;
$S1015  &amp; ", '"  &amp;
TEXT($U1015,"dd/mm/aaaa")  &amp; "', "   &amp;
$V1015  &amp; ", "   &amp;
$X1015  &amp; ", "   &amp;
$Z1015  &amp; ", "   &amp;
IF($AB1015 &lt;&gt; "", $AB1015, "NULL")  &amp; ", "   &amp;
$AK1015  &amp; ");"</f>
        <v>#REF!</v>
      </c>
    </row>
    <row r="1016" spans="1:38" x14ac:dyDescent="0.2">
      <c r="A1016" s="7" cm="1">
        <f t="array" aca="1" ref="A1016" ca="1">INDEX(Companies!$A:$A,RANDBETWEEN(2,COUNTA(Companies!$A:$A)),1)</f>
        <v>2</v>
      </c>
      <c r="B1016" s="5">
        <f t="shared" si="195"/>
        <v>1015</v>
      </c>
      <c r="C1016" s="5" t="str" cm="1">
        <f t="array" ref="C1016">SHA1HASH($B1016)</f>
        <v>6ab9e3dd3a09945b25c4ab04a708c23b087fe7e6</v>
      </c>
      <c r="D1016" s="6">
        <f t="shared" ca="1" si="196"/>
        <v>1</v>
      </c>
      <c r="E1016" s="7">
        <f ca="1">IF($B1016 = 1 + N("Presidente"),
    127,
    IF($B1016 = 2 + N("Vice-Presidente"),
        72,
        IF($B1016 = 3 + N("Secretária bilíngue"),
            13,
            RANDBETWEEN(5,COUNT(Name!$A:$A) + 1)
        )
    )
)</f>
        <v>258</v>
      </c>
      <c r="F1016" s="7" t="str">
        <f ca="1">VLOOKUP($E1016,Name!$A:$B,2,FALSE)</f>
        <v>Maria Alice</v>
      </c>
      <c r="G1016" s="7">
        <f ca="1" xml:space="preserve">
IF($B1016 = 1,
    0,
    RANDBETWEEN(5,COUNT('Last name'!$A:$A) + 1)
)</f>
        <v>119</v>
      </c>
      <c r="H1016" s="7" t="str">
        <f ca="1" xml:space="preserve">
IF($B1016 = 1 + N("Presidente"),
    "de Orléans e Bragança",
    VLOOKUP($G1016,'Last name'!$A:$B,2,FALSE) &amp; " " &amp; VLOOKUP(RANDBETWEEN(5,COUNT('Last name'!$A:$A) + 1),'Last name'!$A:$B,2,FALSE)
)</f>
        <v>Marino Camacho</v>
      </c>
      <c r="I1016" s="7" t="str">
        <f t="shared" ca="1" si="197"/>
        <v>Maria Alice Marino Camacho</v>
      </c>
      <c r="J1016" s="7" t="str" cm="1">
        <f t="array" aca="1" ref="J1016" ca="1">SHA1HASH($I1016)</f>
        <v>e6dc90802ad2914b81da603a304f59eb7e4f158c</v>
      </c>
      <c r="K1016" s="7" cm="1">
        <f t="array" aca="1" ref="K1016" ca="1">INDEX(States!$A:$A,M1016,1)</f>
        <v>5</v>
      </c>
      <c r="L1016" s="7" t="str">
        <f ca="1">VLOOKUP($K1016,Countries!$A:$B,2,FALSE)</f>
        <v>Portugal</v>
      </c>
      <c r="M1016" s="7" cm="1">
        <f t="array" aca="1" ref="M1016" ca="1">INDEX(States!$C:$C,RANDBETWEEN(5,COUNTA(States!$A:$A) + 1),1)</f>
        <v>19</v>
      </c>
      <c r="N1016" s="7" t="str">
        <f ca="1">VLOOKUP($M1016,States!$C:$D,2,FALSE)</f>
        <v>Beja</v>
      </c>
      <c r="O1016" s="7" t="str">
        <f ca="1">VLOOKUP($E1016,Name!$A:$C,3,FALSE)</f>
        <v>F</v>
      </c>
      <c r="P1016" s="7" t="str">
        <f ca="1">VLOOKUP($O1016,Genders!$B:$C,2,FALSE)</f>
        <v>Female</v>
      </c>
      <c r="Q1016" s="7" cm="1">
        <f t="array" aca="1" ref="Q1016" ca="1">INDEX('Marital status'!$A:$A,RANDBETWEEN(5,COUNTA('Marital status'!$A:$A) + 1),1)</f>
        <v>0</v>
      </c>
      <c r="R1016" s="7" t="e">
        <f ca="1">VLOOKUP($Q1016,'Marital status'!$A:$B,2,FALSE)</f>
        <v>#N/A</v>
      </c>
      <c r="S1016" s="7">
        <f t="shared" ca="1" si="198"/>
        <v>5</v>
      </c>
      <c r="T1016" s="7" t="str">
        <f ca="1">VLOOKUP($S1016,Ethnicities!$A:$B,2,FALSE)</f>
        <v>ASIAN</v>
      </c>
      <c r="U1016" s="8">
        <f t="shared" ca="1" si="199"/>
        <v>26174</v>
      </c>
      <c r="V1016" s="6">
        <f t="shared" ca="1" si="200"/>
        <v>7</v>
      </c>
      <c r="W1016" s="8" t="str">
        <f ca="1">VLOOKUP($V1016,'Background education'!$A:$B,2,FALSE)</f>
        <v>Undergraduate degree</v>
      </c>
      <c r="X1016" s="7">
        <f ca="1" xml:space="preserve">
  IF(OR($Z1016 = 5, $Z1016 = 6, $Z1016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016" s="7" t="str">
        <f ca="1">VLOOKUP($X1016,Departments!$A:$B,2,FALSE)</f>
        <v>Human Resource</v>
      </c>
      <c r="Z1016" s="6">
        <f t="shared" ca="1" si="201"/>
        <v>10</v>
      </c>
      <c r="AA1016" s="7" t="str">
        <f ca="1">VLOOKUP($Z1016,Roles!$A:$B,2,FALSE)</f>
        <v>Trainee</v>
      </c>
      <c r="AB1016" s="6" t="e">
        <f t="shared" ca="1" si="202"/>
        <v>#N/A</v>
      </c>
      <c r="AC1016" s="7" t="e">
        <f ca="1" xml:space="preserve">
IF(
  ISNA($AB1016),
  NA(),
  VLOOKUP($AB1016,Levels!$A:$B,2,FALSE)
)</f>
        <v>#N/A</v>
      </c>
      <c r="AD1016" s="8">
        <f t="shared" ca="1" si="203"/>
        <v>38427</v>
      </c>
      <c r="AE1016" s="6">
        <f ca="1">RANDBETWEEN(5,COUNTA('Recruitment source'!$A:$A) + 1)</f>
        <v>13</v>
      </c>
      <c r="AF1016" s="6" t="str">
        <f ca="1">VLOOKUP($AE1016,'Recruitment source'!$A:$B,2,FALSE)</f>
        <v>Google</v>
      </c>
      <c r="AG1016" s="8" t="e">
        <f t="shared" ca="1" si="204"/>
        <v>#N/A</v>
      </c>
      <c r="AH1016" s="6" t="e">
        <f t="shared" ca="1" si="205"/>
        <v>#N/A</v>
      </c>
      <c r="AI1016" s="6" t="e">
        <f ca="1" xml:space="preserve">
IF(
  ISNA($AH1016),
  NA(),
  VLOOKUP($AH1016,'Reasons for dismissal'!$A:$B,2,FALSE)
)</f>
        <v>#N/A</v>
      </c>
      <c r="AJ1016" s="6">
        <f t="shared" ca="1" si="206"/>
        <v>5</v>
      </c>
      <c r="AK1016" s="1">
        <f t="shared" ca="1" si="207"/>
        <v>1385</v>
      </c>
      <c r="AL10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$A1016  &amp; ", "   &amp;
$B1016  &amp; ", "   &amp;
$D1016  &amp; ", '"  &amp;
$I1016  &amp; "', '" &amp;
$O1016  &amp; "', "  &amp;
$S1016  &amp; ", '"  &amp;
TEXT($U1016,"dd/mm/aaaa")  &amp; "', "   &amp;
$V1016  &amp; ", "   &amp;
$X1016  &amp; ", "   &amp;
$Z1016  &amp; ", "   &amp;
IF($AB1016 &lt;&gt; "", $AB1016, "NULL")  &amp; ", "   &amp;
$AK1016  &amp; ");"</f>
        <v>#REF!</v>
      </c>
    </row>
    <row r="1017" spans="1:38" x14ac:dyDescent="0.2">
      <c r="A1017" s="7" cm="1">
        <f t="array" aca="1" ref="A1017" ca="1">INDEX(Companies!$A:$A,RANDBETWEEN(2,COUNTA(Companies!$A:$A)),1)</f>
        <v>2</v>
      </c>
      <c r="B1017" s="5">
        <f t="shared" si="195"/>
        <v>1016</v>
      </c>
      <c r="C1017" s="5" t="str" cm="1">
        <f t="array" ref="C1017">SHA1HASH($B1017)</f>
        <v>49ae64f7fd1d3f88bba01cfdf9cfbf9a68886037</v>
      </c>
      <c r="D1017" s="6">
        <f t="shared" ca="1" si="196"/>
        <v>1</v>
      </c>
      <c r="E1017" s="7">
        <f ca="1">IF($B1017 = 1 + N("Presidente"),
    127,
    IF($B1017 = 2 + N("Vice-Presidente"),
        72,
        IF($B1017 = 3 + N("Secretária bilíngue"),
            13,
            RANDBETWEEN(5,COUNT(Name!$A:$A) + 1)
        )
    )
)</f>
        <v>113</v>
      </c>
      <c r="F1017" s="7" t="str">
        <f ca="1">VLOOKUP($E1017,Name!$A:$B,2,FALSE)</f>
        <v>Desiré</v>
      </c>
      <c r="G1017" s="7">
        <f ca="1" xml:space="preserve">
IF($B1017 = 1,
    0,
    RANDBETWEEN(5,COUNT('Last name'!$A:$A) + 1)
)</f>
        <v>38</v>
      </c>
      <c r="H1017" s="7" t="str">
        <f ca="1" xml:space="preserve">
IF($B1017 = 1 + N("Presidente"),
    "de Orléans e Bragança",
    VLOOKUP($G1017,'Last name'!$A:$B,2,FALSE) &amp; " " &amp; VLOOKUP(RANDBETWEEN(5,COUNT('Last name'!$A:$A) + 1),'Last name'!$A:$B,2,FALSE)
)</f>
        <v>Bermudes Batista</v>
      </c>
      <c r="I1017" s="7" t="str">
        <f t="shared" ca="1" si="197"/>
        <v>Desiré Bermudes Batista</v>
      </c>
      <c r="J1017" s="7" t="str" cm="1">
        <f t="array" aca="1" ref="J1017" ca="1">SHA1HASH($I1017)</f>
        <v>6345f531575a65c1d14d064ad25ff0d646a97d25</v>
      </c>
      <c r="K1017" s="7" cm="1">
        <f t="array" aca="1" ref="K1017" ca="1">INDEX(States!$A:$A,M1017,1)</f>
        <v>5</v>
      </c>
      <c r="L1017" s="7" t="str">
        <f ca="1">VLOOKUP($K1017,Countries!$A:$B,2,FALSE)</f>
        <v>Portugal</v>
      </c>
      <c r="M1017" s="7" cm="1">
        <f t="array" aca="1" ref="M1017" ca="1">INDEX(States!$C:$C,RANDBETWEEN(5,COUNTA(States!$A:$A) + 1),1)</f>
        <v>13</v>
      </c>
      <c r="N1017" s="7" t="str">
        <f ca="1">VLOOKUP($M1017,States!$C:$D,2,FALSE)</f>
        <v>Coimbra</v>
      </c>
      <c r="O1017" s="7" t="str">
        <f ca="1">VLOOKUP($E1017,Name!$A:$C,3,FALSE)</f>
        <v>F</v>
      </c>
      <c r="P1017" s="7" t="str">
        <f ca="1">VLOOKUP($O1017,Genders!$B:$C,2,FALSE)</f>
        <v>Female</v>
      </c>
      <c r="Q1017" s="7" cm="1">
        <f t="array" aca="1" ref="Q1017" ca="1">INDEX('Marital status'!$A:$A,RANDBETWEEN(5,COUNTA('Marital status'!$A:$A) + 1),1)</f>
        <v>6</v>
      </c>
      <c r="R1017" s="7" t="str">
        <f ca="1">VLOOKUP($Q1017,'Marital status'!$A:$B,2,FALSE)</f>
        <v>DIVORCED</v>
      </c>
      <c r="S1017" s="7">
        <f t="shared" ca="1" si="198"/>
        <v>5</v>
      </c>
      <c r="T1017" s="7" t="str">
        <f ca="1">VLOOKUP($S1017,Ethnicities!$A:$B,2,FALSE)</f>
        <v>ASIAN</v>
      </c>
      <c r="U1017" s="8">
        <f t="shared" ca="1" si="199"/>
        <v>29928</v>
      </c>
      <c r="V1017" s="6">
        <f t="shared" ca="1" si="200"/>
        <v>8</v>
      </c>
      <c r="W1017" s="8" t="str">
        <f ca="1">VLOOKUP($V1017,'Background education'!$A:$B,2,FALSE)</f>
        <v>Graduate school</v>
      </c>
      <c r="X1017" s="7">
        <f ca="1" xml:space="preserve">
  IF(OR($Z1017 = 5, $Z1017 = 6, $Z1017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017" s="7" t="str">
        <f ca="1">VLOOKUP($X1017,Departments!$A:$B,2,FALSE)</f>
        <v xml:space="preserve"> Presidency</v>
      </c>
      <c r="Z1017" s="6">
        <f t="shared" ca="1" si="201"/>
        <v>11</v>
      </c>
      <c r="AA1017" s="7" t="str">
        <f ca="1">VLOOKUP($Z1017,Roles!$A:$B,2,FALSE)</f>
        <v>Analyst</v>
      </c>
      <c r="AB1017" s="6">
        <f t="shared" ca="1" si="202"/>
        <v>7</v>
      </c>
      <c r="AC1017" s="7" t="str">
        <f ca="1" xml:space="preserve">
IF(
  ISNA($AB1017),
  NA(),
  VLOOKUP($AB1017,Levels!$A:$B,2,FALSE)
)</f>
        <v>Senior</v>
      </c>
      <c r="AD1017" s="8">
        <f t="shared" ca="1" si="203"/>
        <v>39196</v>
      </c>
      <c r="AE1017" s="6">
        <f ca="1">RANDBETWEEN(5,COUNTA('Recruitment source'!$A:$A) + 1)</f>
        <v>5</v>
      </c>
      <c r="AF1017" s="6" t="str">
        <f ca="1">VLOOKUP($AE1017,'Recruitment source'!$A:$B,2,FALSE)</f>
        <v>Indeed</v>
      </c>
      <c r="AG1017" s="8" t="e">
        <f t="shared" ca="1" si="204"/>
        <v>#N/A</v>
      </c>
      <c r="AH1017" s="6" t="e">
        <f t="shared" ca="1" si="205"/>
        <v>#N/A</v>
      </c>
      <c r="AI1017" s="6" t="e">
        <f ca="1" xml:space="preserve">
IF(
  ISNA($AH1017),
  NA(),
  VLOOKUP($AH1017,'Reasons for dismissal'!$A:$B,2,FALSE)
)</f>
        <v>#N/A</v>
      </c>
      <c r="AJ1017" s="6">
        <f t="shared" ca="1" si="206"/>
        <v>4</v>
      </c>
      <c r="AK1017" s="1">
        <f t="shared" ca="1" si="207"/>
        <v>3000</v>
      </c>
      <c r="AL10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$A1017  &amp; ", "   &amp;
$B1017  &amp; ", "   &amp;
$D1017  &amp; ", '"  &amp;
$I1017  &amp; "', '" &amp;
$O1017  &amp; "', "  &amp;
$S1017  &amp; ", '"  &amp;
TEXT($U1017,"dd/mm/aaaa")  &amp; "', "   &amp;
$V1017  &amp; ", "   &amp;
$X1017  &amp; ", "   &amp;
$Z1017  &amp; ", "   &amp;
IF($AB1017 &lt;&gt; "", $AB1017, "NULL")  &amp; ", "   &amp;
$AK1017  &amp; ");"</f>
        <v>#REF!</v>
      </c>
    </row>
    <row r="1018" spans="1:38" x14ac:dyDescent="0.2">
      <c r="A1018" s="7" cm="1">
        <f t="array" aca="1" ref="A1018" ca="1">INDEX(Companies!$A:$A,RANDBETWEEN(2,COUNTA(Companies!$A:$A)),1)</f>
        <v>2</v>
      </c>
      <c r="B1018" s="5">
        <f t="shared" si="195"/>
        <v>1017</v>
      </c>
      <c r="C1018" s="5" t="str" cm="1">
        <f t="array" ref="C1018">SHA1HASH($B1018)</f>
        <v>4dd260501dec55caaf354185b0aa99c8e05c045a</v>
      </c>
      <c r="D1018" s="6">
        <f t="shared" ca="1" si="196"/>
        <v>1</v>
      </c>
      <c r="E1018" s="7">
        <f ca="1">IF($B1018 = 1 + N("Presidente"),
    127,
    IF($B1018 = 2 + N("Vice-Presidente"),
        72,
        IF($B1018 = 3 + N("Secretária bilíngue"),
            13,
            RANDBETWEEN(5,COUNT(Name!$A:$A) + 1)
        )
    )
)</f>
        <v>332</v>
      </c>
      <c r="F1018" s="7" t="str">
        <f ca="1">VLOOKUP($E1018,Name!$A:$B,2,FALSE)</f>
        <v>Rodrigo</v>
      </c>
      <c r="G1018" s="7">
        <f ca="1" xml:space="preserve">
IF($B1018 = 1,
    0,
    RANDBETWEEN(5,COUNT('Last name'!$A:$A) + 1)
)</f>
        <v>106</v>
      </c>
      <c r="H1018" s="7" t="str">
        <f ca="1" xml:space="preserve">
IF($B1018 = 1 + N("Presidente"),
    "de Orléans e Bragança",
    VLOOKUP($G1018,'Last name'!$A:$B,2,FALSE) &amp; " " &amp; VLOOKUP(RANDBETWEEN(5,COUNT('Last name'!$A:$A) + 1),'Last name'!$A:$B,2,FALSE)
)</f>
        <v>Leitão de Oliveira</v>
      </c>
      <c r="I1018" s="7" t="str">
        <f t="shared" ca="1" si="197"/>
        <v>Rodrigo Leitão de Oliveira</v>
      </c>
      <c r="J1018" s="7" t="str" cm="1">
        <f t="array" aca="1" ref="J1018" ca="1">SHA1HASH($I1018)</f>
        <v>035573c6b8aa6465de4a5410c40d71c27c0cd0e1</v>
      </c>
      <c r="K1018" s="7" cm="1">
        <f t="array" aca="1" ref="K1018" ca="1">INDEX(States!$A:$A,M1018,1)</f>
        <v>5</v>
      </c>
      <c r="L1018" s="7" t="str">
        <f ca="1">VLOOKUP($K1018,Countries!$A:$B,2,FALSE)</f>
        <v>Portugal</v>
      </c>
      <c r="M1018" s="7" cm="1">
        <f t="array" aca="1" ref="M1018" ca="1">INDEX(States!$C:$C,RANDBETWEEN(5,COUNTA(States!$A:$A) + 1),1)</f>
        <v>23</v>
      </c>
      <c r="N1018" s="7" t="str">
        <f ca="1">VLOOKUP($M1018,States!$C:$D,2,FALSE)</f>
        <v>Viana do Castelo</v>
      </c>
      <c r="O1018" s="7" t="str">
        <f ca="1">VLOOKUP($E1018,Name!$A:$C,3,FALSE)</f>
        <v>M</v>
      </c>
      <c r="P1018" s="7" t="str">
        <f ca="1">VLOOKUP($O1018,Genders!$B:$C,2,FALSE)</f>
        <v>Male</v>
      </c>
      <c r="Q1018" s="7" cm="1">
        <f t="array" aca="1" ref="Q1018" ca="1">INDEX('Marital status'!$A:$A,RANDBETWEEN(5,COUNTA('Marital status'!$A:$A) + 1),1)</f>
        <v>5</v>
      </c>
      <c r="R1018" s="7" t="str">
        <f ca="1">VLOOKUP($Q1018,'Marital status'!$A:$B,2,FALSE)</f>
        <v xml:space="preserve"> Separated </v>
      </c>
      <c r="S1018" s="7">
        <f t="shared" ca="1" si="198"/>
        <v>5</v>
      </c>
      <c r="T1018" s="7" t="str">
        <f ca="1">VLOOKUP($S1018,Ethnicities!$A:$B,2,FALSE)</f>
        <v>ASIAN</v>
      </c>
      <c r="U1018" s="8">
        <f t="shared" ca="1" si="199"/>
        <v>19038</v>
      </c>
      <c r="V1018" s="6">
        <f t="shared" ca="1" si="200"/>
        <v>7</v>
      </c>
      <c r="W1018" s="8" t="str">
        <f ca="1">VLOOKUP($V1018,'Background education'!$A:$B,2,FALSE)</f>
        <v>Undergraduate degree</v>
      </c>
      <c r="X1018" s="7">
        <f ca="1" xml:space="preserve">
  IF(OR($Z1018 = 5, $Z1018 = 6, $Z1018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018" s="7" t="str">
        <f ca="1">VLOOKUP($X1018,Departments!$A:$B,2,FALSE)</f>
        <v>Administration</v>
      </c>
      <c r="Z1018" s="6">
        <f t="shared" ca="1" si="201"/>
        <v>10</v>
      </c>
      <c r="AA1018" s="7" t="str">
        <f ca="1">VLOOKUP($Z1018,Roles!$A:$B,2,FALSE)</f>
        <v>Trainee</v>
      </c>
      <c r="AB1018" s="6" t="e">
        <f t="shared" ca="1" si="202"/>
        <v>#N/A</v>
      </c>
      <c r="AC1018" s="7" t="e">
        <f ca="1" xml:space="preserve">
IF(
  ISNA($AB1018),
  NA(),
  VLOOKUP($AB1018,Levels!$A:$B,2,FALSE)
)</f>
        <v>#N/A</v>
      </c>
      <c r="AD1018" s="8">
        <f t="shared" ca="1" si="203"/>
        <v>41654</v>
      </c>
      <c r="AE1018" s="6">
        <f ca="1">RANDBETWEEN(5,COUNTA('Recruitment source'!$A:$A) + 1)</f>
        <v>13</v>
      </c>
      <c r="AF1018" s="6" t="str">
        <f ca="1">VLOOKUP($AE1018,'Recruitment source'!$A:$B,2,FALSE)</f>
        <v>Google</v>
      </c>
      <c r="AG1018" s="8" t="e">
        <f t="shared" ca="1" si="204"/>
        <v>#N/A</v>
      </c>
      <c r="AH1018" s="6" t="e">
        <f t="shared" ca="1" si="205"/>
        <v>#N/A</v>
      </c>
      <c r="AI1018" s="6" t="e">
        <f ca="1" xml:space="preserve">
IF(
  ISNA($AH1018),
  NA(),
  VLOOKUP($AH1018,'Reasons for dismissal'!$A:$B,2,FALSE)
)</f>
        <v>#N/A</v>
      </c>
      <c r="AJ1018" s="6">
        <f t="shared" ca="1" si="206"/>
        <v>4</v>
      </c>
      <c r="AK1018" s="1">
        <f t="shared" ca="1" si="207"/>
        <v>1305</v>
      </c>
      <c r="AL10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$A1018  &amp; ", "   &amp;
$B1018  &amp; ", "   &amp;
$D1018  &amp; ", '"  &amp;
$I1018  &amp; "', '" &amp;
$O1018  &amp; "', "  &amp;
$S1018  &amp; ", '"  &amp;
TEXT($U1018,"dd/mm/aaaa")  &amp; "', "   &amp;
$V1018  &amp; ", "   &amp;
$X1018  &amp; ", "   &amp;
$Z1018  &amp; ", "   &amp;
IF($AB1018 &lt;&gt; "", $AB1018, "NULL")  &amp; ", "   &amp;
$AK1018  &amp; ");"</f>
        <v>#REF!</v>
      </c>
    </row>
    <row r="1019" spans="1:38" x14ac:dyDescent="0.2">
      <c r="A1019" s="7" cm="1">
        <f t="array" aca="1" ref="A1019" ca="1">INDEX(Companies!$A:$A,RANDBETWEEN(2,COUNTA(Companies!$A:$A)),1)</f>
        <v>2</v>
      </c>
      <c r="B1019" s="5">
        <f t="shared" si="195"/>
        <v>1018</v>
      </c>
      <c r="C1019" s="5" t="str" cm="1">
        <f t="array" ref="C1019">SHA1HASH($B1019)</f>
        <v>cea8be18f8249fdbaaa535b000505661dd160000</v>
      </c>
      <c r="D1019" s="6">
        <f t="shared" ca="1" si="196"/>
        <v>1</v>
      </c>
      <c r="E1019" s="7">
        <f ca="1">IF($B1019 = 1 + N("Presidente"),
    127,
    IF($B1019 = 2 + N("Vice-Presidente"),
        72,
        IF($B1019 = 3 + N("Secretária bilíngue"),
            13,
            RANDBETWEEN(5,COUNT(Name!$A:$A) + 1)
        )
    )
)</f>
        <v>333</v>
      </c>
      <c r="F1019" s="7" t="str">
        <f ca="1">VLOOKUP($E1019,Name!$A:$B,2,FALSE)</f>
        <v>Ruan</v>
      </c>
      <c r="G1019" s="7">
        <f ca="1" xml:space="preserve">
IF($B1019 = 1,
    0,
    RANDBETWEEN(5,COUNT('Last name'!$A:$A) + 1)
)</f>
        <v>76</v>
      </c>
      <c r="H1019" s="7" t="str">
        <f ca="1" xml:space="preserve">
IF($B1019 = 1 + N("Presidente"),
    "de Orléans e Bragança",
    VLOOKUP($G1019,'Last name'!$A:$B,2,FALSE) &amp; " " &amp; VLOOKUP(RANDBETWEEN(5,COUNT('Last name'!$A:$A) + 1),'Last name'!$A:$B,2,FALSE)
)</f>
        <v>Duarte Melo</v>
      </c>
      <c r="I1019" s="7" t="str">
        <f t="shared" ca="1" si="197"/>
        <v>Ruan Duarte Melo</v>
      </c>
      <c r="J1019" s="7" t="str" cm="1">
        <f t="array" aca="1" ref="J1019" ca="1">SHA1HASH($I1019)</f>
        <v>9611e4106ff9117c2f52dc9e3c671dbd0787950a</v>
      </c>
      <c r="K1019" s="7" cm="1">
        <f t="array" aca="1" ref="K1019" ca="1">INDEX(States!$A:$A,M1019,1)</f>
        <v>5</v>
      </c>
      <c r="L1019" s="7" t="str">
        <f ca="1">VLOOKUP($K1019,Countries!$A:$B,2,FALSE)</f>
        <v>Portugal</v>
      </c>
      <c r="M1019" s="7" cm="1">
        <f t="array" aca="1" ref="M1019" ca="1">INDEX(States!$C:$C,RANDBETWEEN(5,COUNTA(States!$A:$A) + 1),1)</f>
        <v>16</v>
      </c>
      <c r="N1019" s="7" t="str">
        <f ca="1">VLOOKUP($M1019,States!$C:$D,2,FALSE)</f>
        <v>Azores</v>
      </c>
      <c r="O1019" s="7" t="str">
        <f ca="1">VLOOKUP($E1019,Name!$A:$C,3,FALSE)</f>
        <v>M</v>
      </c>
      <c r="P1019" s="7" t="str">
        <f ca="1">VLOOKUP($O1019,Genders!$B:$C,2,FALSE)</f>
        <v>Male</v>
      </c>
      <c r="Q1019" s="7" cm="1">
        <f t="array" aca="1" ref="Q1019" ca="1">INDEX('Marital status'!$A:$A,RANDBETWEEN(5,COUNTA('Marital status'!$A:$A) + 1),1)</f>
        <v>6</v>
      </c>
      <c r="R1019" s="7" t="str">
        <f ca="1">VLOOKUP($Q1019,'Marital status'!$A:$B,2,FALSE)</f>
        <v>DIVORCED</v>
      </c>
      <c r="S1019" s="7">
        <f t="shared" ca="1" si="198"/>
        <v>5</v>
      </c>
      <c r="T1019" s="7" t="str">
        <f ca="1">VLOOKUP($S1019,Ethnicities!$A:$B,2,FALSE)</f>
        <v>ASIAN</v>
      </c>
      <c r="U1019" s="8">
        <f t="shared" ca="1" si="199"/>
        <v>23058</v>
      </c>
      <c r="V1019" s="6">
        <f t="shared" ca="1" si="200"/>
        <v>8</v>
      </c>
      <c r="W1019" s="8" t="str">
        <f ca="1">VLOOKUP($V1019,'Background education'!$A:$B,2,FALSE)</f>
        <v>Graduate school</v>
      </c>
      <c r="X1019" s="7">
        <f ca="1" xml:space="preserve">
  IF(OR($Z1019 = 5, $Z1019 = 6, $Z1019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019" s="7" t="str">
        <f ca="1">VLOOKUP($X1019,Departments!$A:$B,2,FALSE)</f>
        <v>Administration</v>
      </c>
      <c r="Z1019" s="6">
        <f t="shared" ca="1" si="201"/>
        <v>11</v>
      </c>
      <c r="AA1019" s="7" t="str">
        <f ca="1">VLOOKUP($Z1019,Roles!$A:$B,2,FALSE)</f>
        <v>Analyst</v>
      </c>
      <c r="AB1019" s="6">
        <f t="shared" ca="1" si="202"/>
        <v>6</v>
      </c>
      <c r="AC1019" s="7" t="str">
        <f ca="1" xml:space="preserve">
IF(
  ISNA($AB1019),
  NA(),
  VLOOKUP($AB1019,Levels!$A:$B,2,FALSE)
)</f>
        <v>Pleno</v>
      </c>
      <c r="AD1019" s="8">
        <f t="shared" ca="1" si="203"/>
        <v>44196</v>
      </c>
      <c r="AE1019" s="6">
        <f ca="1">RANDBETWEEN(5,COUNTA('Recruitment source'!$A:$A) + 1)</f>
        <v>12</v>
      </c>
      <c r="AF1019" s="6" t="str">
        <f ca="1">VLOOKUP($AE1019,'Recruitment source'!$A:$B,2,FALSE)</f>
        <v xml:space="preserve"> recommendation of employee</v>
      </c>
      <c r="AG1019" s="8" t="e">
        <f t="shared" ca="1" si="204"/>
        <v>#N/A</v>
      </c>
      <c r="AH1019" s="6" t="e">
        <f t="shared" ca="1" si="205"/>
        <v>#N/A</v>
      </c>
      <c r="AI1019" s="6" t="e">
        <f ca="1" xml:space="preserve">
IF(
  ISNA($AH1019),
  NA(),
  VLOOKUP($AH1019,'Reasons for dismissal'!$A:$B,2,FALSE)
)</f>
        <v>#N/A</v>
      </c>
      <c r="AJ1019" s="6">
        <f t="shared" ca="1" si="206"/>
        <v>5</v>
      </c>
      <c r="AK1019" s="1">
        <f t="shared" ca="1" si="207"/>
        <v>3000</v>
      </c>
      <c r="AL10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$A1019  &amp; ", "   &amp;
$B1019  &amp; ", "   &amp;
$D1019  &amp; ", '"  &amp;
$I1019  &amp; "', '" &amp;
$O1019  &amp; "', "  &amp;
$S1019  &amp; ", '"  &amp;
TEXT($U1019,"dd/mm/aaaa")  &amp; "', "   &amp;
$V1019  &amp; ", "   &amp;
$X1019  &amp; ", "   &amp;
$Z1019  &amp; ", "   &amp;
IF($AB1019 &lt;&gt; "", $AB1019, "NULL")  &amp; ", "   &amp;
$AK1019  &amp; ");"</f>
        <v>#REF!</v>
      </c>
    </row>
    <row r="1020" spans="1:38" x14ac:dyDescent="0.2">
      <c r="A1020" s="7" cm="1">
        <f t="array" aca="1" ref="A1020" ca="1">INDEX(Companies!$A:$A,RANDBETWEEN(2,COUNTA(Companies!$A:$A)),1)</f>
        <v>2</v>
      </c>
      <c r="B1020" s="5">
        <f t="shared" si="195"/>
        <v>1019</v>
      </c>
      <c r="C1020" s="5" t="str" cm="1">
        <f t="array" ref="C1020">SHA1HASH($B1020)</f>
        <v>8b05af0ef2eac32530836bcebd512f38e0beae64</v>
      </c>
      <c r="D1020" s="6">
        <f t="shared" ca="1" si="196"/>
        <v>1</v>
      </c>
      <c r="E1020" s="7">
        <f ca="1">IF($B1020 = 1 + N("Presidente"),
    127,
    IF($B1020 = 2 + N("Vice-Presidente"),
        72,
        IF($B1020 = 3 + N("Secretária bilíngue"),
            13,
            RANDBETWEEN(5,COUNT(Name!$A:$A) + 1)
        )
    )
)</f>
        <v>38</v>
      </c>
      <c r="F1020" s="7" t="str">
        <f ca="1">VLOOKUP($E1020,Name!$A:$B,2,FALSE)</f>
        <v>Analu</v>
      </c>
      <c r="G1020" s="7">
        <f ca="1" xml:space="preserve">
IF($B1020 = 1,
    0,
    RANDBETWEEN(5,COUNT('Last name'!$A:$A) + 1)
)</f>
        <v>40</v>
      </c>
      <c r="H1020" s="7" t="str">
        <f ca="1" xml:space="preserve">
IF($B1020 = 1 + N("Presidente"),
    "de Orléans e Bragança",
    VLOOKUP($G1020,'Last name'!$A:$B,2,FALSE) &amp; " " &amp; VLOOKUP(RANDBETWEEN(5,COUNT('Last name'!$A:$A) + 1),'Last name'!$A:$B,2,FALSE)
)</f>
        <v>Bicalho Martinelli</v>
      </c>
      <c r="I1020" s="7" t="str">
        <f t="shared" ca="1" si="197"/>
        <v>Analu Bicalho Martinelli</v>
      </c>
      <c r="J1020" s="7" t="str" cm="1">
        <f t="array" aca="1" ref="J1020" ca="1">SHA1HASH($I1020)</f>
        <v>3a86cbef25151c853816fc361df33ba75086c59d</v>
      </c>
      <c r="K1020" s="7" cm="1">
        <f t="array" aca="1" ref="K1020" ca="1">INDEX(States!$A:$A,M1020,1)</f>
        <v>5</v>
      </c>
      <c r="L1020" s="7" t="str">
        <f ca="1">VLOOKUP($K1020,Countries!$A:$B,2,FALSE)</f>
        <v>Portugal</v>
      </c>
      <c r="M1020" s="7" cm="1">
        <f t="array" aca="1" ref="M1020" ca="1">INDEX(States!$C:$C,RANDBETWEEN(5,COUNTA(States!$A:$A) + 1),1)</f>
        <v>18</v>
      </c>
      <c r="N1020" s="7" t="str">
        <f ca="1">VLOOKUP($M1020,States!$C:$D,2,FALSE)</f>
        <v>Castelo Branco</v>
      </c>
      <c r="O1020" s="7" t="str">
        <f ca="1">VLOOKUP($E1020,Name!$A:$C,3,FALSE)</f>
        <v>F</v>
      </c>
      <c r="P1020" s="7" t="str">
        <f ca="1">VLOOKUP($O1020,Genders!$B:$C,2,FALSE)</f>
        <v>Female</v>
      </c>
      <c r="Q1020" s="7" cm="1">
        <f t="array" aca="1" ref="Q1020" ca="1">INDEX('Marital status'!$A:$A,RANDBETWEEN(5,COUNTA('Marital status'!$A:$A) + 1),1)</f>
        <v>5</v>
      </c>
      <c r="R1020" s="7" t="str">
        <f ca="1">VLOOKUP($Q1020,'Marital status'!$A:$B,2,FALSE)</f>
        <v xml:space="preserve"> Separated </v>
      </c>
      <c r="S1020" s="7">
        <f t="shared" ca="1" si="198"/>
        <v>5</v>
      </c>
      <c r="T1020" s="7" t="str">
        <f ca="1">VLOOKUP($S1020,Ethnicities!$A:$B,2,FALSE)</f>
        <v>ASIAN</v>
      </c>
      <c r="U1020" s="8">
        <f t="shared" ca="1" si="199"/>
        <v>19795</v>
      </c>
      <c r="V1020" s="6">
        <f t="shared" ca="1" si="200"/>
        <v>7</v>
      </c>
      <c r="W1020" s="8" t="str">
        <f ca="1">VLOOKUP($V1020,'Background education'!$A:$B,2,FALSE)</f>
        <v>Undergraduate degree</v>
      </c>
      <c r="X1020" s="7">
        <f ca="1" xml:space="preserve">
  IF(OR($Z1020 = 5, $Z1020 = 6, $Z1020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020" s="7" t="str">
        <f ca="1">VLOOKUP($X1020,Departments!$A:$B,2,FALSE)</f>
        <v>Audit</v>
      </c>
      <c r="Z1020" s="6">
        <f t="shared" ca="1" si="201"/>
        <v>9</v>
      </c>
      <c r="AA1020" s="7" t="str">
        <f ca="1">VLOOKUP($Z1020,Roles!$A:$B,2,FALSE)</f>
        <v>Intern</v>
      </c>
      <c r="AB1020" s="6" t="e">
        <f t="shared" ca="1" si="202"/>
        <v>#N/A</v>
      </c>
      <c r="AC1020" s="7" t="e">
        <f ca="1" xml:space="preserve">
IF(
  ISNA($AB1020),
  NA(),
  VLOOKUP($AB1020,Levels!$A:$B,2,FALSE)
)</f>
        <v>#N/A</v>
      </c>
      <c r="AD1020" s="8">
        <f t="shared" ca="1" si="203"/>
        <v>37153</v>
      </c>
      <c r="AE1020" s="6">
        <f ca="1">RANDBETWEEN(5,COUNTA('Recruitment source'!$A:$A) + 1)</f>
        <v>13</v>
      </c>
      <c r="AF1020" s="6" t="str">
        <f ca="1">VLOOKUP($AE1020,'Recruitment source'!$A:$B,2,FALSE)</f>
        <v>Google</v>
      </c>
      <c r="AG1020" s="8" t="e">
        <f t="shared" ca="1" si="204"/>
        <v>#N/A</v>
      </c>
      <c r="AH1020" s="6" t="e">
        <f t="shared" ca="1" si="205"/>
        <v>#N/A</v>
      </c>
      <c r="AI1020" s="6" t="e">
        <f ca="1" xml:space="preserve">
IF(
  ISNA($AH1020),
  NA(),
  VLOOKUP($AH1020,'Reasons for dismissal'!$A:$B,2,FALSE)
)</f>
        <v>#N/A</v>
      </c>
      <c r="AJ1020" s="6">
        <f t="shared" ca="1" si="206"/>
        <v>4</v>
      </c>
      <c r="AK1020" s="1">
        <f t="shared" ca="1" si="207"/>
        <v>1205</v>
      </c>
      <c r="AL10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$A1020  &amp; ", "   &amp;
$B1020  &amp; ", "   &amp;
$D1020  &amp; ", '"  &amp;
$I1020  &amp; "', '" &amp;
$O1020  &amp; "', "  &amp;
$S1020  &amp; ", '"  &amp;
TEXT($U1020,"dd/mm/aaaa")  &amp; "', "   &amp;
$V1020  &amp; ", "   &amp;
$X1020  &amp; ", "   &amp;
$Z1020  &amp; ", "   &amp;
IF($AB1020 &lt;&gt; "", $AB1020, "NULL")  &amp; ", "   &amp;
$AK1020  &amp; ");"</f>
        <v>#REF!</v>
      </c>
    </row>
    <row r="1021" spans="1:38" x14ac:dyDescent="0.2">
      <c r="A1021" s="7" cm="1">
        <f t="array" aca="1" ref="A1021" ca="1">INDEX(Companies!$A:$A,RANDBETWEEN(2,COUNTA(Companies!$A:$A)),1)</f>
        <v>2</v>
      </c>
      <c r="B1021" s="5">
        <f t="shared" si="195"/>
        <v>1020</v>
      </c>
      <c r="C1021" s="5" t="str" cm="1">
        <f t="array" ref="C1021">SHA1HASH($B1021)</f>
        <v>6d1270b059e6137ec41ef691abd46e1c01a3a0f5</v>
      </c>
      <c r="D1021" s="6">
        <f t="shared" ca="1" si="196"/>
        <v>1</v>
      </c>
      <c r="E1021" s="7">
        <f ca="1">IF($B1021 = 1 + N("Presidente"),
    127,
    IF($B1021 = 2 + N("Vice-Presidente"),
        72,
        IF($B1021 = 3 + N("Secretária bilíngue"),
            13,
            RANDBETWEEN(5,COUNT(Name!$A:$A) + 1)
        )
    )
)</f>
        <v>159</v>
      </c>
      <c r="F1021" s="7" t="str">
        <f ca="1">VLOOKUP($E1021,Name!$A:$B,2,FALSE)</f>
        <v>Gustavo</v>
      </c>
      <c r="G1021" s="7">
        <f ca="1" xml:space="preserve">
IF($B1021 = 1,
    0,
    RANDBETWEEN(5,COUNT('Last name'!$A:$A) + 1)
)</f>
        <v>43</v>
      </c>
      <c r="H1021" s="7" t="str">
        <f ca="1" xml:space="preserve">
IF($B1021 = 1 + N("Presidente"),
    "de Orléans e Bragança",
    VLOOKUP($G1021,'Last name'!$A:$B,2,FALSE) &amp; " " &amp; VLOOKUP(RANDBETWEEN(5,COUNT('Last name'!$A:$A) + 1),'Last name'!$A:$B,2,FALSE)
)</f>
        <v>Borges Medeiros</v>
      </c>
      <c r="I1021" s="7" t="str">
        <f t="shared" ca="1" si="197"/>
        <v>Gustavo Borges Medeiros</v>
      </c>
      <c r="J1021" s="7" t="str" cm="1">
        <f t="array" aca="1" ref="J1021" ca="1">SHA1HASH($I1021)</f>
        <v>14cf2b7eb61fc1009d8a4226ae37bac493bc6f18</v>
      </c>
      <c r="K1021" s="7" cm="1">
        <f t="array" aca="1" ref="K1021" ca="1">INDEX(States!$A:$A,M1021,1)</f>
        <v>5</v>
      </c>
      <c r="L1021" s="7" t="str">
        <f ca="1">VLOOKUP($K1021,Countries!$A:$B,2,FALSE)</f>
        <v>Portugal</v>
      </c>
      <c r="M1021" s="7" cm="1">
        <f t="array" aca="1" ref="M1021" ca="1">INDEX(States!$C:$C,RANDBETWEEN(5,COUNTA(States!$A:$A) + 1),1)</f>
        <v>7</v>
      </c>
      <c r="N1021" s="7" t="str">
        <f ca="1">VLOOKUP($M1021,States!$C:$D,2,FALSE)</f>
        <v xml:space="preserve"> Setúbal </v>
      </c>
      <c r="O1021" s="7" t="str">
        <f ca="1">VLOOKUP($E1021,Name!$A:$C,3,FALSE)</f>
        <v>M</v>
      </c>
      <c r="P1021" s="7" t="str">
        <f ca="1">VLOOKUP($O1021,Genders!$B:$C,2,FALSE)</f>
        <v>Male</v>
      </c>
      <c r="Q1021" s="7" cm="1">
        <f t="array" aca="1" ref="Q1021" ca="1">INDEX('Marital status'!$A:$A,RANDBETWEEN(5,COUNTA('Marital status'!$A:$A) + 1),1)</f>
        <v>6</v>
      </c>
      <c r="R1021" s="7" t="str">
        <f ca="1">VLOOKUP($Q1021,'Marital status'!$A:$B,2,FALSE)</f>
        <v>DIVORCED</v>
      </c>
      <c r="S1021" s="7">
        <f t="shared" ca="1" si="198"/>
        <v>5</v>
      </c>
      <c r="T1021" s="7" t="str">
        <f ca="1">VLOOKUP($S1021,Ethnicities!$A:$B,2,FALSE)</f>
        <v>ASIAN</v>
      </c>
      <c r="U1021" s="8">
        <f t="shared" ca="1" si="199"/>
        <v>19649</v>
      </c>
      <c r="V1021" s="6">
        <f t="shared" ca="1" si="200"/>
        <v>8</v>
      </c>
      <c r="W1021" s="8" t="str">
        <f ca="1">VLOOKUP($V1021,'Background education'!$A:$B,2,FALSE)</f>
        <v>Graduate school</v>
      </c>
      <c r="X1021" s="7">
        <f ca="1" xml:space="preserve">
  IF(OR($Z1021 = 5, $Z1021 = 6, $Z1021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021" s="7" t="str">
        <f ca="1">VLOOKUP($X1021,Departments!$A:$B,2,FALSE)</f>
        <v>Controlling</v>
      </c>
      <c r="Z1021" s="6">
        <f t="shared" ca="1" si="201"/>
        <v>11</v>
      </c>
      <c r="AA1021" s="7" t="str">
        <f ca="1">VLOOKUP($Z1021,Roles!$A:$B,2,FALSE)</f>
        <v>Analyst</v>
      </c>
      <c r="AB1021" s="6">
        <f t="shared" ca="1" si="202"/>
        <v>5</v>
      </c>
      <c r="AC1021" s="7" t="str">
        <f ca="1" xml:space="preserve">
IF(
  ISNA($AB1021),
  NA(),
  VLOOKUP($AB1021,Levels!$A:$B,2,FALSE)
)</f>
        <v>Junior</v>
      </c>
      <c r="AD1021" s="8">
        <f t="shared" ca="1" si="203"/>
        <v>38101</v>
      </c>
      <c r="AE1021" s="6">
        <f ca="1">RANDBETWEEN(5,COUNTA('Recruitment source'!$A:$A) + 1)</f>
        <v>6</v>
      </c>
      <c r="AF1021" s="6" t="str">
        <f ca="1">VLOOKUP($AE1021,'Recruitment source'!$A:$B,2,FALSE)</f>
        <v>Learn4Good</v>
      </c>
      <c r="AG1021" s="8" t="e">
        <f t="shared" ca="1" si="204"/>
        <v>#N/A</v>
      </c>
      <c r="AH1021" s="6" t="e">
        <f t="shared" ca="1" si="205"/>
        <v>#N/A</v>
      </c>
      <c r="AI1021" s="6" t="e">
        <f ca="1" xml:space="preserve">
IF(
  ISNA($AH1021),
  NA(),
  VLOOKUP($AH1021,'Reasons for dismissal'!$A:$B,2,FALSE)
)</f>
        <v>#N/A</v>
      </c>
      <c r="AJ1021" s="6">
        <f t="shared" ca="1" si="206"/>
        <v>4</v>
      </c>
      <c r="AK1021" s="1">
        <f t="shared" ca="1" si="207"/>
        <v>3000</v>
      </c>
      <c r="AL10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$A1021  &amp; ", "   &amp;
$B1021  &amp; ", "   &amp;
$D1021  &amp; ", '"  &amp;
$I1021  &amp; "', '" &amp;
$O1021  &amp; "', "  &amp;
$S1021  &amp; ", '"  &amp;
TEXT($U1021,"dd/mm/aaaa")  &amp; "', "   &amp;
$V1021  &amp; ", "   &amp;
$X1021  &amp; ", "   &amp;
$Z1021  &amp; ", "   &amp;
IF($AB1021 &lt;&gt; "", $AB1021, "NULL")  &amp; ", "   &amp;
$AK1021  &amp; ");"</f>
        <v>#REF!</v>
      </c>
    </row>
    <row r="1022" spans="1:38" x14ac:dyDescent="0.2">
      <c r="A1022" s="7" cm="1">
        <f t="array" aca="1" ref="A1022" ca="1">INDEX(Companies!$A:$A,RANDBETWEEN(2,COUNTA(Companies!$A:$A)),1)</f>
        <v>2</v>
      </c>
      <c r="B1022" s="5">
        <f t="shared" si="195"/>
        <v>1021</v>
      </c>
      <c r="C1022" s="5" t="str" cm="1">
        <f t="array" ref="C1022">SHA1HASH($B1022)</f>
        <v>00e263ff6806064c016a643c6587b0d607a6a42d</v>
      </c>
      <c r="D1022" s="6">
        <f t="shared" ca="1" si="196"/>
        <v>1</v>
      </c>
      <c r="E1022" s="7">
        <f ca="1">IF($B1022 = 1 + N("Presidente"),
    127,
    IF($B1022 = 2 + N("Vice-Presidente"),
        72,
        IF($B1022 = 3 + N("Secretária bilíngue"),
            13,
            RANDBETWEEN(5,COUNT(Name!$A:$A) + 1)
        )
    )
)</f>
        <v>138</v>
      </c>
      <c r="F1022" s="7" t="str">
        <f ca="1">VLOOKUP($E1022,Name!$A:$B,2,FALSE)</f>
        <v>Fernando</v>
      </c>
      <c r="G1022" s="7">
        <f ca="1" xml:space="preserve">
IF($B1022 = 1,
    0,
    RANDBETWEEN(5,COUNT('Last name'!$A:$A) + 1)
)</f>
        <v>22</v>
      </c>
      <c r="H1022" s="7" t="str">
        <f ca="1" xml:space="preserve">
IF($B1022 = 1 + N("Presidente"),
    "de Orléans e Bragança",
    VLOOKUP($G1022,'Last name'!$A:$B,2,FALSE) &amp; " " &amp; VLOOKUP(RANDBETWEEN(5,COUNT('Last name'!$A:$A) + 1),'Last name'!$A:$B,2,FALSE)
)</f>
        <v>Araújo Moreira</v>
      </c>
      <c r="I1022" s="7" t="str">
        <f t="shared" ca="1" si="197"/>
        <v>Fernando Araújo Moreira</v>
      </c>
      <c r="J1022" s="7" t="str" cm="1">
        <f t="array" aca="1" ref="J1022" ca="1">SHA1HASH($I1022)</f>
        <v>ccfc915be8569b4dcd2d35b05e79d1a1a43537cc</v>
      </c>
      <c r="K1022" s="7" cm="1">
        <f t="array" aca="1" ref="K1022" ca="1">INDEX(States!$A:$A,M1022,1)</f>
        <v>5</v>
      </c>
      <c r="L1022" s="7" t="str">
        <f ca="1">VLOOKUP($K1022,Countries!$A:$B,2,FALSE)</f>
        <v>Portugal</v>
      </c>
      <c r="M1022" s="7" cm="1">
        <f t="array" aca="1" ref="M1022" ca="1">INDEX(States!$C:$C,RANDBETWEEN(5,COUNTA(States!$A:$A) + 1),1)</f>
        <v>17</v>
      </c>
      <c r="N1022" s="7" t="str">
        <f ca="1">VLOOKUP($M1022,States!$C:$D,2,FALSE)</f>
        <v>Viseu</v>
      </c>
      <c r="O1022" s="7" t="str">
        <f ca="1">VLOOKUP($E1022,Name!$A:$C,3,FALSE)</f>
        <v>M</v>
      </c>
      <c r="P1022" s="7" t="str">
        <f ca="1">VLOOKUP($O1022,Genders!$B:$C,2,FALSE)</f>
        <v>Male</v>
      </c>
      <c r="Q1022" s="7" cm="1">
        <f t="array" aca="1" ref="Q1022" ca="1">INDEX('Marital status'!$A:$A,RANDBETWEEN(5,COUNTA('Marital status'!$A:$A) + 1),1)</f>
        <v>0</v>
      </c>
      <c r="R1022" s="7" t="e">
        <f ca="1">VLOOKUP($Q1022,'Marital status'!$A:$B,2,FALSE)</f>
        <v>#N/A</v>
      </c>
      <c r="S1022" s="7">
        <f t="shared" ca="1" si="198"/>
        <v>6</v>
      </c>
      <c r="T1022" s="7" t="str">
        <f ca="1">VLOOKUP($S1022,Ethnicities!$A:$B,2,FALSE)</f>
        <v xml:space="preserve">  american Indian or Alaska Native</v>
      </c>
      <c r="U1022" s="8">
        <f t="shared" ca="1" si="199"/>
        <v>22650</v>
      </c>
      <c r="V1022" s="6">
        <f t="shared" ca="1" si="200"/>
        <v>7</v>
      </c>
      <c r="W1022" s="8" t="str">
        <f ca="1">VLOOKUP($V1022,'Background education'!$A:$B,2,FALSE)</f>
        <v>Undergraduate degree</v>
      </c>
      <c r="X1022" s="7">
        <f ca="1" xml:space="preserve">
  IF(OR($Z1022 = 5, $Z1022 = 6, $Z1022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022" s="7" t="str">
        <f ca="1">VLOOKUP($X1022,Departments!$A:$B,2,FALSE)</f>
        <v>Administration</v>
      </c>
      <c r="Z1022" s="6">
        <f t="shared" ca="1" si="201"/>
        <v>9</v>
      </c>
      <c r="AA1022" s="7" t="str">
        <f ca="1">VLOOKUP($Z1022,Roles!$A:$B,2,FALSE)</f>
        <v>Intern</v>
      </c>
      <c r="AB1022" s="6" t="e">
        <f t="shared" ca="1" si="202"/>
        <v>#N/A</v>
      </c>
      <c r="AC1022" s="7" t="e">
        <f ca="1" xml:space="preserve">
IF(
  ISNA($AB1022),
  NA(),
  VLOOKUP($AB1022,Levels!$A:$B,2,FALSE)
)</f>
        <v>#N/A</v>
      </c>
      <c r="AD1022" s="8">
        <f t="shared" ca="1" si="203"/>
        <v>37649</v>
      </c>
      <c r="AE1022" s="6">
        <f ca="1">RANDBETWEEN(5,COUNTA('Recruitment source'!$A:$A) + 1)</f>
        <v>13</v>
      </c>
      <c r="AF1022" s="6" t="str">
        <f ca="1">VLOOKUP($AE1022,'Recruitment source'!$A:$B,2,FALSE)</f>
        <v>Google</v>
      </c>
      <c r="AG1022" s="8" t="e">
        <f t="shared" ca="1" si="204"/>
        <v>#N/A</v>
      </c>
      <c r="AH1022" s="6" t="e">
        <f t="shared" ca="1" si="205"/>
        <v>#N/A</v>
      </c>
      <c r="AI1022" s="6" t="e">
        <f ca="1" xml:space="preserve">
IF(
  ISNA($AH1022),
  NA(),
  VLOOKUP($AH1022,'Reasons for dismissal'!$A:$B,2,FALSE)
)</f>
        <v>#N/A</v>
      </c>
      <c r="AJ1022" s="6">
        <f t="shared" ca="1" si="206"/>
        <v>4</v>
      </c>
      <c r="AK1022" s="1">
        <f t="shared" ca="1" si="207"/>
        <v>1205</v>
      </c>
      <c r="AL10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$A1022  &amp; ", "   &amp;
$B1022  &amp; ", "   &amp;
$D1022  &amp; ", '"  &amp;
$I1022  &amp; "', '" &amp;
$O1022  &amp; "', "  &amp;
$S1022  &amp; ", '"  &amp;
TEXT($U1022,"dd/mm/aaaa")  &amp; "', "   &amp;
$V1022  &amp; ", "   &amp;
$X1022  &amp; ", "   &amp;
$Z1022  &amp; ", "   &amp;
IF($AB1022 &lt;&gt; "", $AB1022, "NULL")  &amp; ", "   &amp;
$AK1022  &amp; ");"</f>
        <v>#REF!</v>
      </c>
    </row>
    <row r="1023" spans="1:38" x14ac:dyDescent="0.2">
      <c r="A1023" s="7" cm="1">
        <f t="array" aca="1" ref="A1023" ca="1">INDEX(Companies!$A:$A,RANDBETWEEN(2,COUNTA(Companies!$A:$A)),1)</f>
        <v>2</v>
      </c>
      <c r="B1023" s="5">
        <f t="shared" si="195"/>
        <v>1022</v>
      </c>
      <c r="C1023" s="5" t="str" cm="1">
        <f t="array" ref="C1023">SHA1HASH($B1023)</f>
        <v>2e2f7b99fbabb51ec37d8f54b164f309b2a6fc36</v>
      </c>
      <c r="D1023" s="6">
        <f t="shared" ca="1" si="196"/>
        <v>1</v>
      </c>
      <c r="E1023" s="7">
        <f ca="1">IF($B1023 = 1 + N("Presidente"),
    127,
    IF($B1023 = 2 + N("Vice-Presidente"),
        72,
        IF($B1023 = 3 + N("Secretária bilíngue"),
            13,
            RANDBETWEEN(5,COUNT(Name!$A:$A) + 1)
        )
    )
)</f>
        <v>144</v>
      </c>
      <c r="F1023" s="7" t="str">
        <f ca="1">VLOOKUP($E1023,Name!$A:$B,2,FALSE)</f>
        <v>Flávio</v>
      </c>
      <c r="G1023" s="7">
        <f ca="1" xml:space="preserve">
IF($B1023 = 1,
    0,
    RANDBETWEEN(5,COUNT('Last name'!$A:$A) + 1)
)</f>
        <v>122</v>
      </c>
      <c r="H1023" s="7" t="str">
        <f ca="1" xml:space="preserve">
IF($B1023 = 1 + N("Presidente"),
    "de Orléans e Bragança",
    VLOOKUP($G1023,'Last name'!$A:$B,2,FALSE) &amp; " " &amp; VLOOKUP(RANDBETWEEN(5,COUNT('Last name'!$A:$A) + 1),'Last name'!$A:$B,2,FALSE)
)</f>
        <v>Martini Pereira</v>
      </c>
      <c r="I1023" s="7" t="str">
        <f t="shared" ca="1" si="197"/>
        <v>Flávio Martini Pereira</v>
      </c>
      <c r="J1023" s="7" t="str" cm="1">
        <f t="array" aca="1" ref="J1023" ca="1">SHA1HASH($I1023)</f>
        <v>e1df8b7d1ee9102d99a14fcebb6f415d50609af1</v>
      </c>
      <c r="K1023" s="7" cm="1">
        <f t="array" aca="1" ref="K1023" ca="1">INDEX(States!$A:$A,M1023,1)</f>
        <v>5</v>
      </c>
      <c r="L1023" s="7" t="str">
        <f ca="1">VLOOKUP($K1023,Countries!$A:$B,2,FALSE)</f>
        <v>Portugal</v>
      </c>
      <c r="M1023" s="7" cm="1">
        <f t="array" aca="1" ref="M1023" ca="1">INDEX(States!$C:$C,RANDBETWEEN(5,COUNTA(States!$A:$A) + 1),1)</f>
        <v>13</v>
      </c>
      <c r="N1023" s="7" t="str">
        <f ca="1">VLOOKUP($M1023,States!$C:$D,2,FALSE)</f>
        <v>Coimbra</v>
      </c>
      <c r="O1023" s="7" t="str">
        <f ca="1">VLOOKUP($E1023,Name!$A:$C,3,FALSE)</f>
        <v>M</v>
      </c>
      <c r="P1023" s="7" t="str">
        <f ca="1">VLOOKUP($O1023,Genders!$B:$C,2,FALSE)</f>
        <v>Male</v>
      </c>
      <c r="Q1023" s="7" cm="1">
        <f t="array" aca="1" ref="Q1023" ca="1">INDEX('Marital status'!$A:$A,RANDBETWEEN(5,COUNTA('Marital status'!$A:$A) + 1),1)</f>
        <v>5</v>
      </c>
      <c r="R1023" s="7" t="str">
        <f ca="1">VLOOKUP($Q1023,'Marital status'!$A:$B,2,FALSE)</f>
        <v xml:space="preserve"> Separated </v>
      </c>
      <c r="S1023" s="7">
        <f t="shared" ca="1" si="198"/>
        <v>7</v>
      </c>
      <c r="T1023" s="7" t="str">
        <f ca="1">VLOOKUP($S1023,Ethnicities!$A:$B,2,FALSE)</f>
        <v>Native Hawaiian or Other Pacific Islander</v>
      </c>
      <c r="U1023" s="8">
        <f t="shared" ca="1" si="199"/>
        <v>27352</v>
      </c>
      <c r="V1023" s="6">
        <f t="shared" ca="1" si="200"/>
        <v>8</v>
      </c>
      <c r="W1023" s="8" t="str">
        <f ca="1">VLOOKUP($V1023,'Background education'!$A:$B,2,FALSE)</f>
        <v>Graduate school</v>
      </c>
      <c r="X1023" s="7">
        <f ca="1" xml:space="preserve">
  IF(OR($Z1023 = 5, $Z1023 = 6, $Z1023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023" s="7" t="str">
        <f ca="1">VLOOKUP($X1023,Departments!$A:$B,2,FALSE)</f>
        <v>Controlling</v>
      </c>
      <c r="Z1023" s="6">
        <f t="shared" ca="1" si="201"/>
        <v>11</v>
      </c>
      <c r="AA1023" s="7" t="str">
        <f ca="1">VLOOKUP($Z1023,Roles!$A:$B,2,FALSE)</f>
        <v>Analyst</v>
      </c>
      <c r="AB1023" s="6">
        <f t="shared" ca="1" si="202"/>
        <v>5</v>
      </c>
      <c r="AC1023" s="7" t="str">
        <f ca="1" xml:space="preserve">
IF(
  ISNA($AB1023),
  NA(),
  VLOOKUP($AB1023,Levels!$A:$B,2,FALSE)
)</f>
        <v>Junior</v>
      </c>
      <c r="AD1023" s="8">
        <f t="shared" ca="1" si="203"/>
        <v>39015</v>
      </c>
      <c r="AE1023" s="6">
        <f ca="1">RANDBETWEEN(5,COUNTA('Recruitment source'!$A:$A) + 1)</f>
        <v>8</v>
      </c>
      <c r="AF1023" s="6" t="str">
        <f ca="1">VLOOKUP($AE1023,'Recruitment source'!$A:$B,2,FALSE)</f>
        <v>Net Empregos</v>
      </c>
      <c r="AG1023" s="8" t="e">
        <f t="shared" ca="1" si="204"/>
        <v>#N/A</v>
      </c>
      <c r="AH1023" s="6" t="e">
        <f t="shared" ca="1" si="205"/>
        <v>#N/A</v>
      </c>
      <c r="AI1023" s="6" t="e">
        <f ca="1" xml:space="preserve">
IF(
  ISNA($AH1023),
  NA(),
  VLOOKUP($AH1023,'Reasons for dismissal'!$A:$B,2,FALSE)
)</f>
        <v>#N/A</v>
      </c>
      <c r="AJ1023" s="6">
        <f t="shared" ca="1" si="206"/>
        <v>5</v>
      </c>
      <c r="AK1023" s="1">
        <f t="shared" ca="1" si="207"/>
        <v>3000</v>
      </c>
      <c r="AL10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$A1023  &amp; ", "   &amp;
$B1023  &amp; ", "   &amp;
$D1023  &amp; ", '"  &amp;
$I1023  &amp; "', '" &amp;
$O1023  &amp; "', "  &amp;
$S1023  &amp; ", '"  &amp;
TEXT($U1023,"dd/mm/aaaa")  &amp; "', "   &amp;
$V1023  &amp; ", "   &amp;
$X1023  &amp; ", "   &amp;
$Z1023  &amp; ", "   &amp;
IF($AB1023 &lt;&gt; "", $AB1023, "NULL")  &amp; ", "   &amp;
$AK1023  &amp; ");"</f>
        <v>#REF!</v>
      </c>
    </row>
    <row r="1024" spans="1:38" x14ac:dyDescent="0.2">
      <c r="A1024" s="7" cm="1">
        <f t="array" aca="1" ref="A1024" ca="1">INDEX(Companies!$A:$A,RANDBETWEEN(2,COUNTA(Companies!$A:$A)),1)</f>
        <v>2</v>
      </c>
      <c r="B1024" s="5">
        <f t="shared" si="195"/>
        <v>1023</v>
      </c>
      <c r="C1024" s="5" t="str" cm="1">
        <f t="array" ref="C1024">SHA1HASH($B1024)</f>
        <v>138825ed8f4199d67f9ca400b795b65fec1158ac</v>
      </c>
      <c r="D1024" s="6">
        <f t="shared" ca="1" si="196"/>
        <v>1</v>
      </c>
      <c r="E1024" s="7">
        <f ca="1">IF($B1024 = 1 + N("Presidente"),
    127,
    IF($B1024 = 2 + N("Vice-Presidente"),
        72,
        IF($B1024 = 3 + N("Secretária bilíngue"),
            13,
            RANDBETWEEN(5,COUNT(Name!$A:$A) + 1)
        )
    )
)</f>
        <v>221</v>
      </c>
      <c r="F1024" s="7" t="str">
        <f ca="1">VLOOKUP($E1024,Name!$A:$B,2,FALSE)</f>
        <v>Lavínia</v>
      </c>
      <c r="G1024" s="7">
        <f ca="1" xml:space="preserve">
IF($B1024 = 1,
    0,
    RANDBETWEEN(5,COUNT('Last name'!$A:$A) + 1)
)</f>
        <v>22</v>
      </c>
      <c r="H1024" s="7" t="str">
        <f ca="1" xml:space="preserve">
IF($B1024 = 1 + N("Presidente"),
    "de Orléans e Bragança",
    VLOOKUP($G1024,'Last name'!$A:$B,2,FALSE) &amp; " " &amp; VLOOKUP(RANDBETWEEN(5,COUNT('Last name'!$A:$A) + 1),'Last name'!$A:$B,2,FALSE)
)</f>
        <v>Araújo Lima</v>
      </c>
      <c r="I1024" s="7" t="str">
        <f t="shared" ca="1" si="197"/>
        <v>Lavínia Araújo Lima</v>
      </c>
      <c r="J1024" s="7" t="str" cm="1">
        <f t="array" aca="1" ref="J1024" ca="1">SHA1HASH($I1024)</f>
        <v>7aeefb692454674146ebe8836a3a83547f55f94e</v>
      </c>
      <c r="K1024" s="7" cm="1">
        <f t="array" aca="1" ref="K1024" ca="1">INDEX(States!$A:$A,M1024,1)</f>
        <v>5</v>
      </c>
      <c r="L1024" s="7" t="str">
        <f ca="1">VLOOKUP($K1024,Countries!$A:$B,2,FALSE)</f>
        <v>Portugal</v>
      </c>
      <c r="M1024" s="7" cm="1">
        <f t="array" aca="1" ref="M1024" ca="1">INDEX(States!$C:$C,RANDBETWEEN(5,COUNTA(States!$A:$A) + 1),1)</f>
        <v>21</v>
      </c>
      <c r="N1024" s="7" t="str">
        <f ca="1">VLOOKUP($M1024,States!$C:$D,2,FALSE)</f>
        <v>Guarda</v>
      </c>
      <c r="O1024" s="7" t="str">
        <f ca="1">VLOOKUP($E1024,Name!$A:$C,3,FALSE)</f>
        <v>F</v>
      </c>
      <c r="P1024" s="7" t="str">
        <f ca="1">VLOOKUP($O1024,Genders!$B:$C,2,FALSE)</f>
        <v>Female</v>
      </c>
      <c r="Q1024" s="7" cm="1">
        <f t="array" aca="1" ref="Q1024" ca="1">INDEX('Marital status'!$A:$A,RANDBETWEEN(5,COUNTA('Marital status'!$A:$A) + 1),1)</f>
        <v>0</v>
      </c>
      <c r="R1024" s="7" t="e">
        <f ca="1">VLOOKUP($Q1024,'Marital status'!$A:$B,2,FALSE)</f>
        <v>#N/A</v>
      </c>
      <c r="S1024" s="7">
        <f t="shared" ca="1" si="198"/>
        <v>5</v>
      </c>
      <c r="T1024" s="7" t="str">
        <f ca="1">VLOOKUP($S1024,Ethnicities!$A:$B,2,FALSE)</f>
        <v>ASIAN</v>
      </c>
      <c r="U1024" s="8">
        <f t="shared" ca="1" si="199"/>
        <v>31802</v>
      </c>
      <c r="V1024" s="6">
        <f t="shared" ca="1" si="200"/>
        <v>7</v>
      </c>
      <c r="W1024" s="8" t="str">
        <f ca="1">VLOOKUP($V1024,'Background education'!$A:$B,2,FALSE)</f>
        <v>Undergraduate degree</v>
      </c>
      <c r="X1024" s="7">
        <f ca="1" xml:space="preserve">
  IF(OR($Z1024 = 5, $Z1024 = 6, $Z1024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024" s="7" t="str">
        <f ca="1">VLOOKUP($X1024,Departments!$A:$B,2,FALSE)</f>
        <v xml:space="preserve"> Presidency</v>
      </c>
      <c r="Z1024" s="6">
        <f t="shared" ca="1" si="201"/>
        <v>10</v>
      </c>
      <c r="AA1024" s="7" t="str">
        <f ca="1">VLOOKUP($Z1024,Roles!$A:$B,2,FALSE)</f>
        <v>Trainee</v>
      </c>
      <c r="AB1024" s="6" t="e">
        <f t="shared" ca="1" si="202"/>
        <v>#N/A</v>
      </c>
      <c r="AC1024" s="7" t="e">
        <f ca="1" xml:space="preserve">
IF(
  ISNA($AB1024),
  NA(),
  VLOOKUP($AB1024,Levels!$A:$B,2,FALSE)
)</f>
        <v>#N/A</v>
      </c>
      <c r="AD1024" s="8">
        <f t="shared" ca="1" si="203"/>
        <v>44071</v>
      </c>
      <c r="AE1024" s="6">
        <f ca="1">RANDBETWEEN(5,COUNTA('Recruitment source'!$A:$A) + 1)</f>
        <v>6</v>
      </c>
      <c r="AF1024" s="6" t="str">
        <f ca="1">VLOOKUP($AE1024,'Recruitment source'!$A:$B,2,FALSE)</f>
        <v>Learn4Good</v>
      </c>
      <c r="AG1024" s="8" t="e">
        <f t="shared" ca="1" si="204"/>
        <v>#N/A</v>
      </c>
      <c r="AH1024" s="6" t="e">
        <f t="shared" ca="1" si="205"/>
        <v>#N/A</v>
      </c>
      <c r="AI1024" s="6" t="e">
        <f ca="1" xml:space="preserve">
IF(
  ISNA($AH1024),
  NA(),
  VLOOKUP($AH1024,'Reasons for dismissal'!$A:$B,2,FALSE)
)</f>
        <v>#N/A</v>
      </c>
      <c r="AJ1024" s="6">
        <f t="shared" ca="1" si="206"/>
        <v>4</v>
      </c>
      <c r="AK1024" s="1">
        <f t="shared" ca="1" si="207"/>
        <v>1305</v>
      </c>
      <c r="AL10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$A1024  &amp; ", "   &amp;
$B1024  &amp; ", "   &amp;
$D1024  &amp; ", '"  &amp;
$I1024  &amp; "', '" &amp;
$O1024  &amp; "', "  &amp;
$S1024  &amp; ", '"  &amp;
TEXT($U1024,"dd/mm/aaaa")  &amp; "', "   &amp;
$V1024  &amp; ", "   &amp;
$X1024  &amp; ", "   &amp;
$Z1024  &amp; ", "   &amp;
IF($AB1024 &lt;&gt; "", $AB1024, "NULL")  &amp; ", "   &amp;
$AK1024  &amp; ");"</f>
        <v>#REF!</v>
      </c>
    </row>
    <row r="1025" spans="1:38" x14ac:dyDescent="0.2">
      <c r="A1025" s="7" cm="1">
        <f t="array" aca="1" ref="A1025" ca="1">INDEX(Companies!$A:$A,RANDBETWEEN(2,COUNTA(Companies!$A:$A)),1)</f>
        <v>2</v>
      </c>
      <c r="B1025" s="5">
        <f t="shared" si="195"/>
        <v>1024</v>
      </c>
      <c r="C1025" s="5" t="str" cm="1">
        <f t="array" ref="C1025">SHA1HASH($B1025)</f>
        <v>128351137a9c47206c4507dcf2e6fbeeca3a9079</v>
      </c>
      <c r="D1025" s="6">
        <f t="shared" ca="1" si="196"/>
        <v>1</v>
      </c>
      <c r="E1025" s="7">
        <f ca="1">IF($B1025 = 1 + N("Presidente"),
    127,
    IF($B1025 = 2 + N("Vice-Presidente"),
        72,
        IF($B1025 = 3 + N("Secretária bilíngue"),
            13,
            RANDBETWEEN(5,COUNT(Name!$A:$A) + 1)
        )
    )
)</f>
        <v>73</v>
      </c>
      <c r="F1025" s="7" t="str">
        <f ca="1">VLOOKUP($E1025,Name!$A:$B,2,FALSE)</f>
        <v>Bianca</v>
      </c>
      <c r="G1025" s="7">
        <f ca="1" xml:space="preserve">
IF($B1025 = 1,
    0,
    RANDBETWEEN(5,COUNT('Last name'!$A:$A) + 1)
)</f>
        <v>71</v>
      </c>
      <c r="H1025" s="7" t="str">
        <f ca="1" xml:space="preserve">
IF($B1025 = 1 + N("Presidente"),
    "de Orléans e Bragança",
    VLOOKUP($G1025,'Last name'!$A:$B,2,FALSE) &amp; " " &amp; VLOOKUP(RANDBETWEEN(5,COUNT('Last name'!$A:$A) + 1),'Last name'!$A:$B,2,FALSE)
)</f>
        <v>Dantas Aleluia</v>
      </c>
      <c r="I1025" s="7" t="str">
        <f t="shared" ca="1" si="197"/>
        <v>Bianca Dantas Aleluia</v>
      </c>
      <c r="J1025" s="7" t="str" cm="1">
        <f t="array" aca="1" ref="J1025" ca="1">SHA1HASH($I1025)</f>
        <v>3bd319496fdb27baf40364a09e0fdbda4e8e2761</v>
      </c>
      <c r="K1025" s="7" cm="1">
        <f t="array" aca="1" ref="K1025" ca="1">INDEX(States!$A:$A,M1025,1)</f>
        <v>5</v>
      </c>
      <c r="L1025" s="7" t="str">
        <f ca="1">VLOOKUP($K1025,Countries!$A:$B,2,FALSE)</f>
        <v>Portugal</v>
      </c>
      <c r="M1025" s="7" cm="1">
        <f t="array" aca="1" ref="M1025" ca="1">INDEX(States!$C:$C,RANDBETWEEN(5,COUNTA(States!$A:$A) + 1),1)</f>
        <v>13</v>
      </c>
      <c r="N1025" s="7" t="str">
        <f ca="1">VLOOKUP($M1025,States!$C:$D,2,FALSE)</f>
        <v>Coimbra</v>
      </c>
      <c r="O1025" s="7" t="str">
        <f ca="1">VLOOKUP($E1025,Name!$A:$C,3,FALSE)</f>
        <v>F</v>
      </c>
      <c r="P1025" s="7" t="str">
        <f ca="1">VLOOKUP($O1025,Genders!$B:$C,2,FALSE)</f>
        <v>Female</v>
      </c>
      <c r="Q1025" s="7" cm="1">
        <f t="array" aca="1" ref="Q1025" ca="1">INDEX('Marital status'!$A:$A,RANDBETWEEN(5,COUNTA('Marital status'!$A:$A) + 1),1)</f>
        <v>6</v>
      </c>
      <c r="R1025" s="7" t="str">
        <f ca="1">VLOOKUP($Q1025,'Marital status'!$A:$B,2,FALSE)</f>
        <v>DIVORCED</v>
      </c>
      <c r="S1025" s="7">
        <f t="shared" ca="1" si="198"/>
        <v>5</v>
      </c>
      <c r="T1025" s="7" t="str">
        <f ca="1">VLOOKUP($S1025,Ethnicities!$A:$B,2,FALSE)</f>
        <v>ASIAN</v>
      </c>
      <c r="U1025" s="8">
        <f t="shared" ca="1" si="199"/>
        <v>27281</v>
      </c>
      <c r="V1025" s="6">
        <f t="shared" ca="1" si="200"/>
        <v>8</v>
      </c>
      <c r="W1025" s="8" t="str">
        <f ca="1">VLOOKUP($V1025,'Background education'!$A:$B,2,FALSE)</f>
        <v>Graduate school</v>
      </c>
      <c r="X1025" s="7">
        <f ca="1" xml:space="preserve">
  IF(OR($Z1025 = 5, $Z1025 = 6, $Z1025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025" s="7" t="str">
        <f ca="1">VLOOKUP($X1025,Departments!$A:$B,2,FALSE)</f>
        <v>Communication &amp; Marketing</v>
      </c>
      <c r="Z1025" s="6">
        <f t="shared" ca="1" si="201"/>
        <v>11</v>
      </c>
      <c r="AA1025" s="7" t="str">
        <f ca="1">VLOOKUP($Z1025,Roles!$A:$B,2,FALSE)</f>
        <v>Analyst</v>
      </c>
      <c r="AB1025" s="6">
        <f t="shared" ca="1" si="202"/>
        <v>7</v>
      </c>
      <c r="AC1025" s="7" t="str">
        <f ca="1" xml:space="preserve">
IF(
  ISNA($AB1025),
  NA(),
  VLOOKUP($AB1025,Levels!$A:$B,2,FALSE)
)</f>
        <v>Senior</v>
      </c>
      <c r="AD1025" s="8">
        <f t="shared" ca="1" si="203"/>
        <v>38620</v>
      </c>
      <c r="AE1025" s="6">
        <f ca="1">RANDBETWEEN(5,COUNTA('Recruitment source'!$A:$A) + 1)</f>
        <v>14</v>
      </c>
      <c r="AF1025" s="6" t="str">
        <f ca="1">VLOOKUP($AE1025,'Recruitment source'!$A:$B,2,FALSE)</f>
        <v>LinkedIn</v>
      </c>
      <c r="AG1025" s="8" t="e">
        <f t="shared" ca="1" si="204"/>
        <v>#N/A</v>
      </c>
      <c r="AH1025" s="6" t="e">
        <f t="shared" ca="1" si="205"/>
        <v>#N/A</v>
      </c>
      <c r="AI1025" s="6" t="e">
        <f ca="1" xml:space="preserve">
IF(
  ISNA($AH1025),
  NA(),
  VLOOKUP($AH1025,'Reasons for dismissal'!$A:$B,2,FALSE)
)</f>
        <v>#N/A</v>
      </c>
      <c r="AJ1025" s="6">
        <f t="shared" ca="1" si="206"/>
        <v>4</v>
      </c>
      <c r="AK1025" s="1">
        <f t="shared" ca="1" si="207"/>
        <v>3080</v>
      </c>
      <c r="AL10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$A1025  &amp; ", "   &amp;
$B1025  &amp; ", "   &amp;
$D1025  &amp; ", '"  &amp;
$I1025  &amp; "', '" &amp;
$O1025  &amp; "', "  &amp;
$S1025  &amp; ", '"  &amp;
TEXT($U1025,"dd/mm/aaaa")  &amp; "', "   &amp;
$V1025  &amp; ", "   &amp;
$X1025  &amp; ", "   &amp;
$Z1025  &amp; ", "   &amp;
IF($AB1025 &lt;&gt; "", $AB1025, "NULL")  &amp; ", "   &amp;
$AK1025  &amp; ");"</f>
        <v>#REF!</v>
      </c>
    </row>
    <row r="1026" spans="1:38" x14ac:dyDescent="0.2">
      <c r="A1026" s="7" cm="1">
        <f t="array" aca="1" ref="A1026" ca="1">INDEX(Companies!$A:$A,RANDBETWEEN(2,COUNTA(Companies!$A:$A)),1)</f>
        <v>2</v>
      </c>
      <c r="B1026" s="5">
        <f t="shared" si="195"/>
        <v>1025</v>
      </c>
      <c r="C1026" s="5" t="str" cm="1">
        <f t="array" ref="C1026">SHA1HASH($B1026)</f>
        <v>bca210f878deb70f0575e974e7640fc5b404f4a1</v>
      </c>
      <c r="D1026" s="6">
        <f t="shared" ca="1" si="196"/>
        <v>1</v>
      </c>
      <c r="E1026" s="7">
        <f ca="1">IF($B1026 = 1 + N("Presidente"),
    127,
    IF($B1026 = 2 + N("Vice-Presidente"),
        72,
        IF($B1026 = 3 + N("Secretária bilíngue"),
            13,
            RANDBETWEEN(5,COUNT(Name!$A:$A) + 1)
        )
    )
)</f>
        <v>274</v>
      </c>
      <c r="F1026" s="7" t="str">
        <f ca="1">VLOOKUP($E1026,Name!$A:$B,2,FALSE)</f>
        <v>Maria Valentina</v>
      </c>
      <c r="G1026" s="7">
        <f ca="1" xml:space="preserve">
IF($B1026 = 1,
    0,
    RANDBETWEEN(5,COUNT('Last name'!$A:$A) + 1)
)</f>
        <v>38</v>
      </c>
      <c r="H1026" s="7" t="str">
        <f ca="1" xml:space="preserve">
IF($B1026 = 1 + N("Presidente"),
    "de Orléans e Bragança",
    VLOOKUP($G1026,'Last name'!$A:$B,2,FALSE) &amp; " " &amp; VLOOKUP(RANDBETWEEN(5,COUNT('Last name'!$A:$A) + 1),'Last name'!$A:$B,2,FALSE)
)</f>
        <v>Bermudes Gonçalves</v>
      </c>
      <c r="I1026" s="7" t="str">
        <f t="shared" ca="1" si="197"/>
        <v>Maria Valentina Bermudes Gonçalves</v>
      </c>
      <c r="J1026" s="7" t="str" cm="1">
        <f t="array" aca="1" ref="J1026" ca="1">SHA1HASH($I1026)</f>
        <v>3c162118fcff9f30f05044e679a32ef40694ba8f</v>
      </c>
      <c r="K1026" s="7" cm="1">
        <f t="array" aca="1" ref="K1026" ca="1">INDEX(States!$A:$A,M1026,1)</f>
        <v>5</v>
      </c>
      <c r="L1026" s="7" t="str">
        <f ca="1">VLOOKUP($K1026,Countries!$A:$B,2,FALSE)</f>
        <v>Portugal</v>
      </c>
      <c r="M1026" s="7" cm="1">
        <f t="array" aca="1" ref="M1026" ca="1">INDEX(States!$C:$C,RANDBETWEEN(5,COUNTA(States!$A:$A) + 1),1)</f>
        <v>12</v>
      </c>
      <c r="N1026" s="7" t="str">
        <f ca="1">VLOOKUP($M1026,States!$C:$D,2,FALSE)</f>
        <v>Leiria</v>
      </c>
      <c r="O1026" s="7" t="str">
        <f ca="1">VLOOKUP($E1026,Name!$A:$C,3,FALSE)</f>
        <v>F</v>
      </c>
      <c r="P1026" s="7" t="str">
        <f ca="1">VLOOKUP($O1026,Genders!$B:$C,2,FALSE)</f>
        <v>Female</v>
      </c>
      <c r="Q1026" s="7" cm="1">
        <f t="array" aca="1" ref="Q1026" ca="1">INDEX('Marital status'!$A:$A,RANDBETWEEN(5,COUNTA('Marital status'!$A:$A) + 1),1)</f>
        <v>5</v>
      </c>
      <c r="R1026" s="7" t="str">
        <f ca="1">VLOOKUP($Q1026,'Marital status'!$A:$B,2,FALSE)</f>
        <v xml:space="preserve"> Separated </v>
      </c>
      <c r="S1026" s="7">
        <f t="shared" ca="1" si="198"/>
        <v>8</v>
      </c>
      <c r="T1026" s="7" t="e">
        <f ca="1">VLOOKUP($S1026,Ethnicities!$A:$B,2,FALSE)</f>
        <v>#N/A</v>
      </c>
      <c r="U1026" s="8">
        <f t="shared" ca="1" si="199"/>
        <v>33028</v>
      </c>
      <c r="V1026" s="6">
        <f t="shared" ca="1" si="200"/>
        <v>7</v>
      </c>
      <c r="W1026" s="8" t="str">
        <f ca="1">VLOOKUP($V1026,'Background education'!$A:$B,2,FALSE)</f>
        <v>Undergraduate degree</v>
      </c>
      <c r="X1026" s="7">
        <f ca="1" xml:space="preserve">
  IF(OR($Z1026 = 5, $Z1026 = 6, $Z1026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026" s="7" t="str">
        <f ca="1">VLOOKUP($X1026,Departments!$A:$B,2,FALSE)</f>
        <v>Administration</v>
      </c>
      <c r="Z1026" s="6">
        <f t="shared" ca="1" si="201"/>
        <v>10</v>
      </c>
      <c r="AA1026" s="7" t="str">
        <f ca="1">VLOOKUP($Z1026,Roles!$A:$B,2,FALSE)</f>
        <v>Trainee</v>
      </c>
      <c r="AB1026" s="6" t="e">
        <f t="shared" ca="1" si="202"/>
        <v>#N/A</v>
      </c>
      <c r="AC1026" s="7" t="e">
        <f ca="1" xml:space="preserve">
IF(
  ISNA($AB1026),
  NA(),
  VLOOKUP($AB1026,Levels!$A:$B,2,FALSE)
)</f>
        <v>#N/A</v>
      </c>
      <c r="AD1026" s="8">
        <f t="shared" ca="1" si="203"/>
        <v>41592</v>
      </c>
      <c r="AE1026" s="6">
        <f ca="1">RANDBETWEEN(5,COUNTA('Recruitment source'!$A:$A) + 1)</f>
        <v>7</v>
      </c>
      <c r="AF1026" s="6" t="str">
        <f ca="1">VLOOKUP($AE1026,'Recruitment source'!$A:$B,2,FALSE)</f>
        <v>SAPO Emprego</v>
      </c>
      <c r="AG1026" s="8" t="e">
        <f t="shared" ca="1" si="204"/>
        <v>#N/A</v>
      </c>
      <c r="AH1026" s="6" t="e">
        <f t="shared" ca="1" si="205"/>
        <v>#N/A</v>
      </c>
      <c r="AI1026" s="6" t="e">
        <f ca="1" xml:space="preserve">
IF(
  ISNA($AH1026),
  NA(),
  VLOOKUP($AH1026,'Reasons for dismissal'!$A:$B,2,FALSE)
)</f>
        <v>#N/A</v>
      </c>
      <c r="AJ1026" s="6">
        <f t="shared" ca="1" si="206"/>
        <v>5</v>
      </c>
      <c r="AK1026" s="1">
        <f t="shared" ca="1" si="207"/>
        <v>1305</v>
      </c>
      <c r="AL10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$A1026  &amp; ", "   &amp;
$B1026  &amp; ", "   &amp;
$D1026  &amp; ", '"  &amp;
$I1026  &amp; "', '" &amp;
$O1026  &amp; "', "  &amp;
$S1026  &amp; ", '"  &amp;
TEXT($U1026,"dd/mm/aaaa")  &amp; "', "   &amp;
$V1026  &amp; ", "   &amp;
$X1026  &amp; ", "   &amp;
$Z1026  &amp; ", "   &amp;
IF($AB1026 &lt;&gt; "", $AB1026, "NULL")  &amp; ", "   &amp;
$AK1026  &amp; ");"</f>
        <v>#REF!</v>
      </c>
    </row>
    <row r="1027" spans="1:38" x14ac:dyDescent="0.2">
      <c r="A1027" s="7" cm="1">
        <f t="array" aca="1" ref="A1027" ca="1">INDEX(Companies!$A:$A,RANDBETWEEN(2,COUNTA(Companies!$A:$A)),1)</f>
        <v>2</v>
      </c>
      <c r="B1027" s="5">
        <f t="shared" ref="B1027:B1090" si="208">ROW() - 1</f>
        <v>1026</v>
      </c>
      <c r="C1027" s="5" t="str" cm="1">
        <f t="array" ref="C1027">SHA1HASH($B1027)</f>
        <v>183723726a927563ad46963f2138cc147d04cea0</v>
      </c>
      <c r="D1027" s="6">
        <f t="shared" ref="D1027:D1090" ca="1" si="209">IF(ISNA($AG1027),1,0)</f>
        <v>1</v>
      </c>
      <c r="E1027" s="7">
        <f ca="1">IF($B1027 = 1 + N("Presidente"),
    127,
    IF($B1027 = 2 + N("Vice-Presidente"),
        72,
        IF($B1027 = 3 + N("Secretária bilíngue"),
            13,
            RANDBETWEEN(5,COUNT(Name!$A:$A) + 1)
        )
    )
)</f>
        <v>49</v>
      </c>
      <c r="F1027" s="7" t="str">
        <f ca="1">VLOOKUP($E1027,Name!$A:$B,2,FALSE)</f>
        <v>Anthony Gabriel</v>
      </c>
      <c r="G1027" s="7">
        <f ca="1" xml:space="preserve">
IF($B1027 = 1,
    0,
    RANDBETWEEN(5,COUNT('Last name'!$A:$A) + 1)
)</f>
        <v>98</v>
      </c>
      <c r="H1027" s="7" t="str">
        <f ca="1" xml:space="preserve">
IF($B1027 = 1 + N("Presidente"),
    "de Orléans e Bragança",
    VLOOKUP($G1027,'Last name'!$A:$B,2,FALSE) &amp; " " &amp; VLOOKUP(RANDBETWEEN(5,COUNT('Last name'!$A:$A) + 1),'Last name'!$A:$B,2,FALSE)
)</f>
        <v>Giordano Miranda</v>
      </c>
      <c r="I1027" s="7" t="str">
        <f t="shared" ref="I1027:I1090" ca="1" si="210">$F1027 &amp; " " &amp; $H1027</f>
        <v>Anthony Gabriel Giordano Miranda</v>
      </c>
      <c r="J1027" s="7" t="str" cm="1">
        <f t="array" aca="1" ref="J1027" ca="1">SHA1HASH($I1027)</f>
        <v>e86e1f719b01642b4abeec20802039686d6cd568</v>
      </c>
      <c r="K1027" s="7" cm="1">
        <f t="array" aca="1" ref="K1027" ca="1">INDEX(States!$A:$A,M1027,1)</f>
        <v>5</v>
      </c>
      <c r="L1027" s="7" t="str">
        <f ca="1">VLOOKUP($K1027,Countries!$A:$B,2,FALSE)</f>
        <v>Portugal</v>
      </c>
      <c r="M1027" s="7" cm="1">
        <f t="array" aca="1" ref="M1027" ca="1">INDEX(States!$C:$C,RANDBETWEEN(5,COUNTA(States!$A:$A) + 1),1)</f>
        <v>14</v>
      </c>
      <c r="N1027" s="7" t="str">
        <f ca="1">VLOOKUP($M1027,States!$C:$D,2,FALSE)</f>
        <v>Madeira</v>
      </c>
      <c r="O1027" s="7" t="str">
        <f ca="1">VLOOKUP($E1027,Name!$A:$C,3,FALSE)</f>
        <v>M</v>
      </c>
      <c r="P1027" s="7" t="str">
        <f ca="1">VLOOKUP($O1027,Genders!$B:$C,2,FALSE)</f>
        <v>Male</v>
      </c>
      <c r="Q1027" s="7" cm="1">
        <f t="array" aca="1" ref="Q1027" ca="1">INDEX('Marital status'!$A:$A,RANDBETWEEN(5,COUNTA('Marital status'!$A:$A) + 1),1)</f>
        <v>6</v>
      </c>
      <c r="R1027" s="7" t="str">
        <f ca="1">VLOOKUP($Q1027,'Marital status'!$A:$B,2,FALSE)</f>
        <v>DIVORCED</v>
      </c>
      <c r="S1027" s="7">
        <f t="shared" ref="S1027:S1090" ca="1" si="211" xml:space="preserve">
IF(AND($Z1027 &gt;= 5, $Z1027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1027" s="7" t="str">
        <f ca="1">VLOOKUP($S1027,Ethnicities!$A:$B,2,FALSE)</f>
        <v>ASIAN</v>
      </c>
      <c r="U1027" s="8">
        <f t="shared" ref="U1027:U1090" ca="1" si="212" xml:space="preserve">
IF($Z1027 = 5 + N("CEO"),
    TODAY() - 16340,
    IF($Z1027 = 8 + N("Secretary"),
        RANDBETWEEN(TODAY() - 12418.5, TODAY()-6574.5),
        IF(OR($Z1027 = 7, $Z1027 = 14),
            RANDBETWEEN(TODAY() - 16071, TODAY() - 8766),
            IF(OR($Z1027 = 13, $Z1027 = 12, $Z1027 = 11),
                RANDBETWEEN(TODAY() - 27393.75, TODAY() - 12783.75),
                RANDBETWEEN(TODAY() - 27393.75, TODAY()-10957.5)
            )
        )
    )
)</f>
        <v>25902</v>
      </c>
      <c r="V1027" s="6">
        <f t="shared" ref="V1027:V1090" ca="1" si="213" xml:space="preserve">
IF(OR($Z1027 = 5, $Z1027 = 6) + N("Se for presidente ou vice-presidente"),
    10 + N("Doutor"),
    IF($Z1027 = 7 + N("Se for diretor"),
        RANDBETWEEN(8,10) + N("Graduate school or Master’s degree or Doctorate"),
        IF($Z1027 = 14 + N("If a manager"),
            RANDBETWEEN(7,9),
            IF(OR($Z1027 = 13, $Z1027 = 12, $Z1027 = 11) + N("If coordinator or specialist or analyst"),
                RANDBETWEEN(7,8),
                7
            )
        )
    )
)</f>
        <v>7</v>
      </c>
      <c r="W1027" s="8" t="str">
        <f ca="1">VLOOKUP($V1027,'Background education'!$A:$B,2,FALSE)</f>
        <v>Undergraduate degree</v>
      </c>
      <c r="X1027" s="7">
        <f ca="1" xml:space="preserve">
  IF(OR($Z1027 = 5, $Z1027 = 6, $Z1027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027" s="7" t="str">
        <f ca="1">VLOOKUP($X1027,Departments!$A:$B,2,FALSE)</f>
        <v>Finance</v>
      </c>
      <c r="Z1027" s="6">
        <f t="shared" ref="Z1027:Z1090" ca="1" si="214" xml:space="preserve">
IF($B1027 = 1 + N("Se matrícula for 1"),
  5 + N("Presidente"),
  IF($B1027 = 2 + N("Se matrícula for 2"),
    6 + N("Vice-presidente"),
    IF($B1027 = 3 + N("Se matrícula for 3"),
      8 + N("Secretária bilíngue"),
      IF(AND($B1027 &gt;= 4, $B1027 &lt;=14),
        7 + N("Diretor"),
        IF(AND($B1027 &gt;= 15, $B1027 &lt;= 25),
          14 + N("Manager"),
          IF(AND($B1027 &gt;= 26, $B1027 &lt;= 36),
            13 + N("Coordinador"),
            IF(AND($B1027 &gt;= 37, $B1027 &lt;= 47),
              12 + N("Especialista"),
                IF(MOD($B1027,2) = 0,
                  11 + N("Analista"),
                  RANDBETWEEN(9,10) + N("Estagiário ou Trainee")
                )
            )
          )
        )
      )
    )
  )
)</f>
        <v>11</v>
      </c>
      <c r="AA1027" s="7" t="str">
        <f ca="1">VLOOKUP($Z1027,Roles!$A:$B,2,FALSE)</f>
        <v>Analyst</v>
      </c>
      <c r="AB1027" s="6">
        <f t="shared" ref="AB1027:AB1090" ca="1" si="215" xml:space="preserve">
IF($Z1027 = 11 + N("Analyst"),
    RANDBETWEEN(5, 7) + N("Jr, Pleno, Sr"),
    NA()
)</f>
        <v>5</v>
      </c>
      <c r="AC1027" s="7" t="str">
        <f ca="1" xml:space="preserve">
IF(
  ISNA($AB1027),
  NA(),
  VLOOKUP($AB1027,Levels!$A:$B,2,FALSE)
)</f>
        <v>Junior</v>
      </c>
      <c r="AD1027" s="8">
        <f t="shared" ref="AD1027:AD1090" ca="1" si="216" xml:space="preserve">
IF(
  OR(
    $Z1027=5,$Z1027=6,$Z1027=7,$Z1027=8,$Z1027=14
  ),
  36161,
  IF(
     (
      (TODAY() - $U1027) / 365
     ) &lt; 19,
      TODAY(),
      RANDBETWEEN(36161,TODAY())
  )
)</f>
        <v>38716</v>
      </c>
      <c r="AE1027" s="6">
        <f ca="1">RANDBETWEEN(5,COUNTA('Recruitment source'!$A:$A) + 1)</f>
        <v>10</v>
      </c>
      <c r="AF1027" s="6" t="str">
        <f ca="1">VLOOKUP($AE1027,'Recruitment source'!$A:$B,2,FALSE)</f>
        <v>Jobs in Lisbon</v>
      </c>
      <c r="AG1027" s="8" t="e">
        <f t="shared" ref="AG1027:AG1090" ca="1" si="217" xml:space="preserve">
IF(MOD(
     ROW(),111
   )=0,
   RANDBETWEEN($AD1027 + 1,TODAY() - 1),NA()
)</f>
        <v>#N/A</v>
      </c>
      <c r="AH1027" s="6" t="e">
        <f t="shared" ref="AH1027:AH1090" ca="1" si="218" xml:space="preserve">
IF(
  ISNA(AG1027),
  NA(),
  RANDBETWEEN(5,IF($O1027="F",13,12))
)</f>
        <v>#N/A</v>
      </c>
      <c r="AI1027" s="6" t="e">
        <f ca="1" xml:space="preserve">
IF(
  ISNA($AH1027),
  NA(),
  VLOOKUP($AH1027,'Reasons for dismissal'!$A:$B,2,FALSE)
)</f>
        <v>#N/A</v>
      </c>
      <c r="AJ1027" s="6">
        <f t="shared" ref="AJ1027:AJ1090" ca="1" si="219" xml:space="preserve">
IF(
 ISNA($AG1027),
 IF(
   $Z1027=5,
   5,
   IF(
     OR($Z1027=6,$Z1027=7,$Z1027=14,8),
     RANDBETWEEN(4,5),
     IF(
       OR($Z1027=12,$Z1027=13),
       RANDBETWEEN(3,5),
       RANDBETWEEN(1,5)
     )
   )
 ),
 RANDBETWEEN(1,3)
)</f>
        <v>5</v>
      </c>
      <c r="AK1027" s="1">
        <f t="shared" ref="AK1027:AK1090" ca="1" si="220" xml:space="preserve">
IF($Z1027 = 5 + N("Presidente"),
    27000,
    IF($Z1027 = 6 + N("Vice-presidente"),
        23000,
        IF(OR($Z1027 = 8, $Z1027= 13, $Z1027 = 12) + N("Secretária bilíngue ou coordenador ou especialista"),
            8000,
            IF($Z1027 = 7 + N("Diretor"),
                15000,
                IF($Z1027 = 14 + N("Gerente"),
                    12000,
                    IF($Z1027 = 9 + N("Estagiário"),
                        705,
                        IF($Z1027 = 10 + N("Trainee"),
                            805,
                            IF($Z1027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IF($V1027 = 7,
  500,
  IF($V1027 = 8,
    1000,
    IF($V1027 = 9,
      1500,
      IF($V1027 = 10,
        2000,
        0
      )
    )
  )
)
+
N("Adicional no salário por área")
+
IF($X1027 = 14 + N("Tecnologia da Informação"),
  120,
  IF($X1027 = 16 + N("Vendas"),
    110,
    IF($X1027 = 15 + N("Jurídico"),
      100,
      IF(OR($X1027 = 8, $X1027 = 9, $X1027 = 11) + N("Recursos humanos ou comercial ou comunicação e marketing"),
        80,
        0
      )
    )
  )
)
+
N("Adicionando pegadinha")
+
IF(AND($X1027 = 16, $V1027 = 9, $Z1027 = 11) + N("Se for de vendas, com mestrado, analista sênior"),
  IF($S1027 = 5,
    100,
    0
  )
  +
  IF($O1027 = "M",
    200,
    0
  ),
  0
)</f>
        <v>2500</v>
      </c>
      <c r="AL10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$A1027  &amp; ", "   &amp;
$B1027  &amp; ", "   &amp;
$D1027  &amp; ", '"  &amp;
$I1027  &amp; "', '" &amp;
$O1027  &amp; "', "  &amp;
$S1027  &amp; ", '"  &amp;
TEXT($U1027,"dd/mm/aaaa")  &amp; "', "   &amp;
$V1027  &amp; ", "   &amp;
$X1027  &amp; ", "   &amp;
$Z1027  &amp; ", "   &amp;
IF($AB1027 &lt;&gt; "", $AB1027, "NULL")  &amp; ", "   &amp;
$AK1027  &amp; ");"</f>
        <v>#REF!</v>
      </c>
    </row>
    <row r="1028" spans="1:38" x14ac:dyDescent="0.2">
      <c r="A1028" s="7" cm="1">
        <f t="array" aca="1" ref="A1028" ca="1">INDEX(Companies!$A:$A,RANDBETWEEN(2,COUNTA(Companies!$A:$A)),1)</f>
        <v>2</v>
      </c>
      <c r="B1028" s="5">
        <f t="shared" si="208"/>
        <v>1027</v>
      </c>
      <c r="C1028" s="5" t="str" cm="1">
        <f t="array" ref="C1028">SHA1HASH($B1028)</f>
        <v>e194ee413805ba5a6aabf4d34db2066149dc0369</v>
      </c>
      <c r="D1028" s="6">
        <f t="shared" ca="1" si="209"/>
        <v>1</v>
      </c>
      <c r="E1028" s="7">
        <f ca="1">IF($B1028 = 1 + N("Presidente"),
    127,
    IF($B1028 = 2 + N("Vice-Presidente"),
        72,
        IF($B1028 = 3 + N("Secretária bilíngue"),
            13,
            RANDBETWEEN(5,COUNT(Name!$A:$A) + 1)
        )
    )
)</f>
        <v>216</v>
      </c>
      <c r="F1028" s="7" t="str">
        <f ca="1">VLOOKUP($E1028,Name!$A:$B,2,FALSE)</f>
        <v>Laís</v>
      </c>
      <c r="G1028" s="7">
        <f ca="1" xml:space="preserve">
IF($B1028 = 1,
    0,
    RANDBETWEEN(5,COUNT('Last name'!$A:$A) + 1)
)</f>
        <v>57</v>
      </c>
      <c r="H1028" s="7" t="str">
        <f ca="1" xml:space="preserve">
IF($B1028 = 1 + N("Presidente"),
    "de Orléans e Bragança",
    VLOOKUP($G1028,'Last name'!$A:$B,2,FALSE) &amp; " " &amp; VLOOKUP(RANDBETWEEN(5,COUNT('Last name'!$A:$A) + 1),'Last name'!$A:$B,2,FALSE)
)</f>
        <v>Cândido Alvim</v>
      </c>
      <c r="I1028" s="7" t="str">
        <f t="shared" ca="1" si="210"/>
        <v>Laís Cândido Alvim</v>
      </c>
      <c r="J1028" s="7" t="str" cm="1">
        <f t="array" aca="1" ref="J1028" ca="1">SHA1HASH($I1028)</f>
        <v>1594aea04295c9789aefab263bc4718b69d7300f</v>
      </c>
      <c r="K1028" s="7" cm="1">
        <f t="array" aca="1" ref="K1028" ca="1">INDEX(States!$A:$A,M1028,1)</f>
        <v>5</v>
      </c>
      <c r="L1028" s="7" t="str">
        <f ca="1">VLOOKUP($K1028,Countries!$A:$B,2,FALSE)</f>
        <v>Portugal</v>
      </c>
      <c r="M1028" s="7" cm="1">
        <f t="array" aca="1" ref="M1028" ca="1">INDEX(States!$C:$C,RANDBETWEEN(5,COUNTA(States!$A:$A) + 1),1)</f>
        <v>23</v>
      </c>
      <c r="N1028" s="7" t="str">
        <f ca="1">VLOOKUP($M1028,States!$C:$D,2,FALSE)</f>
        <v>Viana do Castelo</v>
      </c>
      <c r="O1028" s="7" t="str">
        <f ca="1">VLOOKUP($E1028,Name!$A:$C,3,FALSE)</f>
        <v>F</v>
      </c>
      <c r="P1028" s="7" t="str">
        <f ca="1">VLOOKUP($O1028,Genders!$B:$C,2,FALSE)</f>
        <v>Female</v>
      </c>
      <c r="Q1028" s="7" cm="1">
        <f t="array" aca="1" ref="Q1028" ca="1">INDEX('Marital status'!$A:$A,RANDBETWEEN(5,COUNTA('Marital status'!$A:$A) + 1),1)</f>
        <v>5</v>
      </c>
      <c r="R1028" s="7" t="str">
        <f ca="1">VLOOKUP($Q1028,'Marital status'!$A:$B,2,FALSE)</f>
        <v xml:space="preserve"> Separated </v>
      </c>
      <c r="S1028" s="7">
        <f t="shared" ca="1" si="211"/>
        <v>5</v>
      </c>
      <c r="T1028" s="7" t="str">
        <f ca="1">VLOOKUP($S1028,Ethnicities!$A:$B,2,FALSE)</f>
        <v>ASIAN</v>
      </c>
      <c r="U1028" s="8">
        <f t="shared" ca="1" si="212"/>
        <v>30386</v>
      </c>
      <c r="V1028" s="6">
        <f t="shared" ca="1" si="213"/>
        <v>7</v>
      </c>
      <c r="W1028" s="8" t="str">
        <f ca="1">VLOOKUP($V1028,'Background education'!$A:$B,2,FALSE)</f>
        <v>Undergraduate degree</v>
      </c>
      <c r="X1028" s="7">
        <f ca="1" xml:space="preserve">
  IF(OR($Z1028 = 5, $Z1028 = 6, $Z1028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028" s="7" t="str">
        <f ca="1">VLOOKUP($X1028,Departments!$A:$B,2,FALSE)</f>
        <v xml:space="preserve"> Commercial</v>
      </c>
      <c r="Z1028" s="6">
        <f t="shared" ca="1" si="214"/>
        <v>9</v>
      </c>
      <c r="AA1028" s="7" t="str">
        <f ca="1">VLOOKUP($Z1028,Roles!$A:$B,2,FALSE)</f>
        <v>Intern</v>
      </c>
      <c r="AB1028" s="6" t="e">
        <f t="shared" ca="1" si="215"/>
        <v>#N/A</v>
      </c>
      <c r="AC1028" s="7" t="e">
        <f ca="1" xml:space="preserve">
IF(
  ISNA($AB1028),
  NA(),
  VLOOKUP($AB1028,Levels!$A:$B,2,FALSE)
)</f>
        <v>#N/A</v>
      </c>
      <c r="AD1028" s="8">
        <f t="shared" ca="1" si="216"/>
        <v>42619</v>
      </c>
      <c r="AE1028" s="6">
        <f ca="1">RANDBETWEEN(5,COUNTA('Recruitment source'!$A:$A) + 1)</f>
        <v>6</v>
      </c>
      <c r="AF1028" s="6" t="str">
        <f ca="1">VLOOKUP($AE1028,'Recruitment source'!$A:$B,2,FALSE)</f>
        <v>Learn4Good</v>
      </c>
      <c r="AG1028" s="8" t="e">
        <f t="shared" ca="1" si="217"/>
        <v>#N/A</v>
      </c>
      <c r="AH1028" s="6" t="e">
        <f t="shared" ca="1" si="218"/>
        <v>#N/A</v>
      </c>
      <c r="AI1028" s="6" t="e">
        <f ca="1" xml:space="preserve">
IF(
  ISNA($AH1028),
  NA(),
  VLOOKUP($AH1028,'Reasons for dismissal'!$A:$B,2,FALSE)
)</f>
        <v>#N/A</v>
      </c>
      <c r="AJ1028" s="6">
        <f t="shared" ca="1" si="219"/>
        <v>5</v>
      </c>
      <c r="AK1028" s="1">
        <f t="shared" ca="1" si="220"/>
        <v>1285</v>
      </c>
      <c r="AL10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$A1028  &amp; ", "   &amp;
$B1028  &amp; ", "   &amp;
$D1028  &amp; ", '"  &amp;
$I1028  &amp; "', '" &amp;
$O1028  &amp; "', "  &amp;
$S1028  &amp; ", '"  &amp;
TEXT($U1028,"dd/mm/aaaa")  &amp; "', "   &amp;
$V1028  &amp; ", "   &amp;
$X1028  &amp; ", "   &amp;
$Z1028  &amp; ", "   &amp;
IF($AB1028 &lt;&gt; "", $AB1028, "NULL")  &amp; ", "   &amp;
$AK1028  &amp; ");"</f>
        <v>#REF!</v>
      </c>
    </row>
    <row r="1029" spans="1:38" x14ac:dyDescent="0.2">
      <c r="A1029" s="7" cm="1">
        <f t="array" aca="1" ref="A1029" ca="1">INDEX(Companies!$A:$A,RANDBETWEEN(2,COUNTA(Companies!$A:$A)),1)</f>
        <v>2</v>
      </c>
      <c r="B1029" s="5">
        <f t="shared" si="208"/>
        <v>1028</v>
      </c>
      <c r="C1029" s="5" t="str" cm="1">
        <f t="array" ref="C1029">SHA1HASH($B1029)</f>
        <v>d9935e84bd763cd4b8be14cb7861f1266f659f31</v>
      </c>
      <c r="D1029" s="6">
        <f t="shared" ca="1" si="209"/>
        <v>1</v>
      </c>
      <c r="E1029" s="7">
        <f ca="1">IF($B1029 = 1 + N("Presidente"),
    127,
    IF($B1029 = 2 + N("Vice-Presidente"),
        72,
        IF($B1029 = 3 + N("Secretária bilíngue"),
            13,
            RANDBETWEEN(5,COUNT(Name!$A:$A) + 1)
        )
    )
)</f>
        <v>142</v>
      </c>
      <c r="F1029" s="7" t="str">
        <f ca="1">VLOOKUP($E1029,Name!$A:$B,2,FALSE)</f>
        <v>Flaviano</v>
      </c>
      <c r="G1029" s="7">
        <f ca="1" xml:space="preserve">
IF($B1029 = 1,
    0,
    RANDBETWEEN(5,COUNT('Last name'!$A:$A) + 1)
)</f>
        <v>45</v>
      </c>
      <c r="H1029" s="7" t="str">
        <f ca="1" xml:space="preserve">
IF($B1029 = 1 + N("Presidente"),
    "de Orléans e Bragança",
    VLOOKUP($G1029,'Last name'!$A:$B,2,FALSE) &amp; " " &amp; VLOOKUP(RANDBETWEEN(5,COUNT('Last name'!$A:$A) + 1),'Last name'!$A:$B,2,FALSE)
)</f>
        <v>Braga Monteiro</v>
      </c>
      <c r="I1029" s="7" t="str">
        <f t="shared" ca="1" si="210"/>
        <v>Flaviano Braga Monteiro</v>
      </c>
      <c r="J1029" s="7" t="str" cm="1">
        <f t="array" aca="1" ref="J1029" ca="1">SHA1HASH($I1029)</f>
        <v>108fd0f3cb504d8410ca159021b6eb77c88fcc42</v>
      </c>
      <c r="K1029" s="7" cm="1">
        <f t="array" aca="1" ref="K1029" ca="1">INDEX(States!$A:$A,M1029,1)</f>
        <v>5</v>
      </c>
      <c r="L1029" s="7" t="str">
        <f ca="1">VLOOKUP($K1029,Countries!$A:$B,2,FALSE)</f>
        <v>Portugal</v>
      </c>
      <c r="M1029" s="7" cm="1">
        <f t="array" aca="1" ref="M1029" ca="1">INDEX(States!$C:$C,RANDBETWEEN(5,COUNTA(States!$A:$A) + 1),1)</f>
        <v>7</v>
      </c>
      <c r="N1029" s="7" t="str">
        <f ca="1">VLOOKUP($M1029,States!$C:$D,2,FALSE)</f>
        <v xml:space="preserve"> Setúbal </v>
      </c>
      <c r="O1029" s="7" t="str">
        <f ca="1">VLOOKUP($E1029,Name!$A:$C,3,FALSE)</f>
        <v>M</v>
      </c>
      <c r="P1029" s="7" t="str">
        <f ca="1">VLOOKUP($O1029,Genders!$B:$C,2,FALSE)</f>
        <v>Male</v>
      </c>
      <c r="Q1029" s="7" cm="1">
        <f t="array" aca="1" ref="Q1029" ca="1">INDEX('Marital status'!$A:$A,RANDBETWEEN(5,COUNTA('Marital status'!$A:$A) + 1),1)</f>
        <v>0</v>
      </c>
      <c r="R1029" s="7" t="e">
        <f ca="1">VLOOKUP($Q1029,'Marital status'!$A:$B,2,FALSE)</f>
        <v>#N/A</v>
      </c>
      <c r="S1029" s="7">
        <f t="shared" ca="1" si="211"/>
        <v>6</v>
      </c>
      <c r="T1029" s="7" t="str">
        <f ca="1">VLOOKUP($S1029,Ethnicities!$A:$B,2,FALSE)</f>
        <v xml:space="preserve">  american Indian or Alaska Native</v>
      </c>
      <c r="U1029" s="8">
        <f t="shared" ca="1" si="212"/>
        <v>23954</v>
      </c>
      <c r="V1029" s="6">
        <f t="shared" ca="1" si="213"/>
        <v>7</v>
      </c>
      <c r="W1029" s="8" t="str">
        <f ca="1">VLOOKUP($V1029,'Background education'!$A:$B,2,FALSE)</f>
        <v>Undergraduate degree</v>
      </c>
      <c r="X1029" s="7">
        <f ca="1" xml:space="preserve">
  IF(OR($Z1029 = 5, $Z1029 = 6, $Z1029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029" s="7" t="str">
        <f ca="1">VLOOKUP($X1029,Departments!$A:$B,2,FALSE)</f>
        <v xml:space="preserve"> Commercial</v>
      </c>
      <c r="Z1029" s="6">
        <f t="shared" ca="1" si="214"/>
        <v>11</v>
      </c>
      <c r="AA1029" s="7" t="str">
        <f ca="1">VLOOKUP($Z1029,Roles!$A:$B,2,FALSE)</f>
        <v>Analyst</v>
      </c>
      <c r="AB1029" s="6">
        <f t="shared" ca="1" si="215"/>
        <v>5</v>
      </c>
      <c r="AC1029" s="7" t="str">
        <f ca="1" xml:space="preserve">
IF(
  ISNA($AB1029),
  NA(),
  VLOOKUP($AB1029,Levels!$A:$B,2,FALSE)
)</f>
        <v>Junior</v>
      </c>
      <c r="AD1029" s="8">
        <f t="shared" ca="1" si="216"/>
        <v>39931</v>
      </c>
      <c r="AE1029" s="6">
        <f ca="1">RANDBETWEEN(5,COUNTA('Recruitment source'!$A:$A) + 1)</f>
        <v>5</v>
      </c>
      <c r="AF1029" s="6" t="str">
        <f ca="1">VLOOKUP($AE1029,'Recruitment source'!$A:$B,2,FALSE)</f>
        <v>Indeed</v>
      </c>
      <c r="AG1029" s="8" t="e">
        <f t="shared" ca="1" si="217"/>
        <v>#N/A</v>
      </c>
      <c r="AH1029" s="6" t="e">
        <f t="shared" ca="1" si="218"/>
        <v>#N/A</v>
      </c>
      <c r="AI1029" s="6" t="e">
        <f ca="1" xml:space="preserve">
IF(
  ISNA($AH1029),
  NA(),
  VLOOKUP($AH1029,'Reasons for dismissal'!$A:$B,2,FALSE)
)</f>
        <v>#N/A</v>
      </c>
      <c r="AJ1029" s="6">
        <f t="shared" ca="1" si="219"/>
        <v>4</v>
      </c>
      <c r="AK1029" s="1">
        <f t="shared" ca="1" si="220"/>
        <v>2580</v>
      </c>
      <c r="AL10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$A1029  &amp; ", "   &amp;
$B1029  &amp; ", "   &amp;
$D1029  &amp; ", '"  &amp;
$I1029  &amp; "', '" &amp;
$O1029  &amp; "', "  &amp;
$S1029  &amp; ", '"  &amp;
TEXT($U1029,"dd/mm/aaaa")  &amp; "', "   &amp;
$V1029  &amp; ", "   &amp;
$X1029  &amp; ", "   &amp;
$Z1029  &amp; ", "   &amp;
IF($AB1029 &lt;&gt; "", $AB1029, "NULL")  &amp; ", "   &amp;
$AK1029  &amp; ");"</f>
        <v>#REF!</v>
      </c>
    </row>
    <row r="1030" spans="1:38" x14ac:dyDescent="0.2">
      <c r="A1030" s="7" cm="1">
        <f t="array" aca="1" ref="A1030" ca="1">INDEX(Companies!$A:$A,RANDBETWEEN(2,COUNTA(Companies!$A:$A)),1)</f>
        <v>2</v>
      </c>
      <c r="B1030" s="5">
        <f t="shared" si="208"/>
        <v>1029</v>
      </c>
      <c r="C1030" s="5" t="str" cm="1">
        <f t="array" ref="C1030">SHA1HASH($B1030)</f>
        <v>685df181be80ff8d2018d3ff7c61f12c471005d2</v>
      </c>
      <c r="D1030" s="6">
        <f t="shared" ca="1" si="209"/>
        <v>1</v>
      </c>
      <c r="E1030" s="7">
        <f ca="1">IF($B1030 = 1 + N("Presidente"),
    127,
    IF($B1030 = 2 + N("Vice-Presidente"),
        72,
        IF($B1030 = 3 + N("Secretária bilíngue"),
            13,
            RANDBETWEEN(5,COUNT(Name!$A:$A) + 1)
        )
    )
)</f>
        <v>187</v>
      </c>
      <c r="F1030" s="7" t="str">
        <f ca="1">VLOOKUP($E1030,Name!$A:$B,2,FALSE)</f>
        <v>João Guilherme</v>
      </c>
      <c r="G1030" s="7">
        <f ca="1" xml:space="preserve">
IF($B1030 = 1,
    0,
    RANDBETWEEN(5,COUNT('Last name'!$A:$A) + 1)
)</f>
        <v>58</v>
      </c>
      <c r="H1030" s="7" t="str">
        <f ca="1" xml:space="preserve">
IF($B1030 = 1 + N("Presidente"),
    "de Orléans e Bragança",
    VLOOKUP($G1030,'Last name'!$A:$B,2,FALSE) &amp; " " &amp; VLOOKUP(RANDBETWEEN(5,COUNT('Last name'!$A:$A) + 1),'Last name'!$A:$B,2,FALSE)
)</f>
        <v>Cardoso Bispo</v>
      </c>
      <c r="I1030" s="7" t="str">
        <f t="shared" ca="1" si="210"/>
        <v>João Guilherme Cardoso Bispo</v>
      </c>
      <c r="J1030" s="7" t="str" cm="1">
        <f t="array" aca="1" ref="J1030" ca="1">SHA1HASH($I1030)</f>
        <v>4a7fec115160b99b124c3cd047e5f0c5cb87a58f</v>
      </c>
      <c r="K1030" s="7" cm="1">
        <f t="array" aca="1" ref="K1030" ca="1">INDEX(States!$A:$A,M1030,1)</f>
        <v>5</v>
      </c>
      <c r="L1030" s="7" t="str">
        <f ca="1">VLOOKUP($K1030,Countries!$A:$B,2,FALSE)</f>
        <v>Portugal</v>
      </c>
      <c r="M1030" s="7" cm="1">
        <f t="array" aca="1" ref="M1030" ca="1">INDEX(States!$C:$C,RANDBETWEEN(5,COUNTA(States!$A:$A) + 1),1)</f>
        <v>12</v>
      </c>
      <c r="N1030" s="7" t="str">
        <f ca="1">VLOOKUP($M1030,States!$C:$D,2,FALSE)</f>
        <v>Leiria</v>
      </c>
      <c r="O1030" s="7" t="str">
        <f ca="1">VLOOKUP($E1030,Name!$A:$C,3,FALSE)</f>
        <v>M</v>
      </c>
      <c r="P1030" s="7" t="str">
        <f ca="1">VLOOKUP($O1030,Genders!$B:$C,2,FALSE)</f>
        <v>Male</v>
      </c>
      <c r="Q1030" s="7" cm="1">
        <f t="array" aca="1" ref="Q1030" ca="1">INDEX('Marital status'!$A:$A,RANDBETWEEN(5,COUNTA('Marital status'!$A:$A) + 1),1)</f>
        <v>6</v>
      </c>
      <c r="R1030" s="7" t="str">
        <f ca="1">VLOOKUP($Q1030,'Marital status'!$A:$B,2,FALSE)</f>
        <v>DIVORCED</v>
      </c>
      <c r="S1030" s="7">
        <f t="shared" ca="1" si="211"/>
        <v>5</v>
      </c>
      <c r="T1030" s="7" t="str">
        <f ca="1">VLOOKUP($S1030,Ethnicities!$A:$B,2,FALSE)</f>
        <v>ASIAN</v>
      </c>
      <c r="U1030" s="8">
        <f t="shared" ca="1" si="212"/>
        <v>30925</v>
      </c>
      <c r="V1030" s="6">
        <f t="shared" ca="1" si="213"/>
        <v>7</v>
      </c>
      <c r="W1030" s="8" t="str">
        <f ca="1">VLOOKUP($V1030,'Background education'!$A:$B,2,FALSE)</f>
        <v>Undergraduate degree</v>
      </c>
      <c r="X1030" s="7">
        <f ca="1" xml:space="preserve">
  IF(OR($Z1030 = 5, $Z1030 = 6, $Z1030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030" s="7" t="str">
        <f ca="1">VLOOKUP($X1030,Departments!$A:$B,2,FALSE)</f>
        <v>Communication &amp; Marketing</v>
      </c>
      <c r="Z1030" s="6">
        <f t="shared" ca="1" si="214"/>
        <v>9</v>
      </c>
      <c r="AA1030" s="7" t="str">
        <f ca="1">VLOOKUP($Z1030,Roles!$A:$B,2,FALSE)</f>
        <v>Intern</v>
      </c>
      <c r="AB1030" s="6" t="e">
        <f t="shared" ca="1" si="215"/>
        <v>#N/A</v>
      </c>
      <c r="AC1030" s="7" t="e">
        <f ca="1" xml:space="preserve">
IF(
  ISNA($AB1030),
  NA(),
  VLOOKUP($AB1030,Levels!$A:$B,2,FALSE)
)</f>
        <v>#N/A</v>
      </c>
      <c r="AD1030" s="8">
        <f t="shared" ca="1" si="216"/>
        <v>42726</v>
      </c>
      <c r="AE1030" s="6">
        <f ca="1">RANDBETWEEN(5,COUNTA('Recruitment source'!$A:$A) + 1)</f>
        <v>13</v>
      </c>
      <c r="AF1030" s="6" t="str">
        <f ca="1">VLOOKUP($AE1030,'Recruitment source'!$A:$B,2,FALSE)</f>
        <v>Google</v>
      </c>
      <c r="AG1030" s="8" t="e">
        <f t="shared" ca="1" si="217"/>
        <v>#N/A</v>
      </c>
      <c r="AH1030" s="6" t="e">
        <f t="shared" ca="1" si="218"/>
        <v>#N/A</v>
      </c>
      <c r="AI1030" s="6" t="e">
        <f ca="1" xml:space="preserve">
IF(
  ISNA($AH1030),
  NA(),
  VLOOKUP($AH1030,'Reasons for dismissal'!$A:$B,2,FALSE)
)</f>
        <v>#N/A</v>
      </c>
      <c r="AJ1030" s="6">
        <f t="shared" ca="1" si="219"/>
        <v>5</v>
      </c>
      <c r="AK1030" s="1">
        <f t="shared" ca="1" si="220"/>
        <v>1285</v>
      </c>
      <c r="AL10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$A1030  &amp; ", "   &amp;
$B1030  &amp; ", "   &amp;
$D1030  &amp; ", '"  &amp;
$I1030  &amp; "', '" &amp;
$O1030  &amp; "', "  &amp;
$S1030  &amp; ", '"  &amp;
TEXT($U1030,"dd/mm/aaaa")  &amp; "', "   &amp;
$V1030  &amp; ", "   &amp;
$X1030  &amp; ", "   &amp;
$Z1030  &amp; ", "   &amp;
IF($AB1030 &lt;&gt; "", $AB1030, "NULL")  &amp; ", "   &amp;
$AK1030  &amp; ");"</f>
        <v>#REF!</v>
      </c>
    </row>
    <row r="1031" spans="1:38" x14ac:dyDescent="0.2">
      <c r="A1031" s="7" cm="1">
        <f t="array" aca="1" ref="A1031" ca="1">INDEX(Companies!$A:$A,RANDBETWEEN(2,COUNTA(Companies!$A:$A)),1)</f>
        <v>2</v>
      </c>
      <c r="B1031" s="5">
        <f t="shared" si="208"/>
        <v>1030</v>
      </c>
      <c r="C1031" s="5" t="str" cm="1">
        <f t="array" ref="C1031">SHA1HASH($B1031)</f>
        <v>5410535eba45bdd70048c12ae294f3caeddbe6ca</v>
      </c>
      <c r="D1031" s="6">
        <f t="shared" ca="1" si="209"/>
        <v>1</v>
      </c>
      <c r="E1031" s="7">
        <f ca="1">IF($B1031 = 1 + N("Presidente"),
    127,
    IF($B1031 = 2 + N("Vice-Presidente"),
        72,
        IF($B1031 = 3 + N("Secretária bilíngue"),
            13,
            RANDBETWEEN(5,COUNT(Name!$A:$A) + 1)
        )
    )
)</f>
        <v>306</v>
      </c>
      <c r="F1031" s="7" t="str">
        <f ca="1">VLOOKUP($E1031,Name!$A:$B,2,FALSE)</f>
        <v>Nicolas</v>
      </c>
      <c r="G1031" s="7">
        <f ca="1" xml:space="preserve">
IF($B1031 = 1,
    0,
    RANDBETWEEN(5,COUNT('Last name'!$A:$A) + 1)
)</f>
        <v>20</v>
      </c>
      <c r="H1031" s="7" t="str">
        <f ca="1" xml:space="preserve">
IF($B1031 = 1 + N("Presidente"),
    "de Orléans e Bragança",
    VLOOKUP($G1031,'Last name'!$A:$B,2,FALSE) &amp; " " &amp; VLOOKUP(RANDBETWEEN(5,COUNT('Last name'!$A:$A) + 1),'Last name'!$A:$B,2,FALSE)
)</f>
        <v>Anunciação Rocha</v>
      </c>
      <c r="I1031" s="7" t="str">
        <f t="shared" ca="1" si="210"/>
        <v>Nicolas Anunciação Rocha</v>
      </c>
      <c r="J1031" s="7" t="str" cm="1">
        <f t="array" aca="1" ref="J1031" ca="1">SHA1HASH($I1031)</f>
        <v>cef7e9d17bf014238744cff837800b46b994ba6d</v>
      </c>
      <c r="K1031" s="7" cm="1">
        <f t="array" aca="1" ref="K1031" ca="1">INDEX(States!$A:$A,M1031,1)</f>
        <v>5</v>
      </c>
      <c r="L1031" s="7" t="str">
        <f ca="1">VLOOKUP($K1031,Countries!$A:$B,2,FALSE)</f>
        <v>Portugal</v>
      </c>
      <c r="M1031" s="7" cm="1">
        <f t="array" aca="1" ref="M1031" ca="1">INDEX(States!$C:$C,RANDBETWEEN(5,COUNTA(States!$A:$A) + 1),1)</f>
        <v>10</v>
      </c>
      <c r="N1031" s="7" t="str">
        <f ca="1">VLOOKUP($M1031,States!$C:$D,2,FALSE)</f>
        <v>Faro</v>
      </c>
      <c r="O1031" s="7" t="str">
        <f ca="1">VLOOKUP($E1031,Name!$A:$C,3,FALSE)</f>
        <v>M</v>
      </c>
      <c r="P1031" s="7" t="str">
        <f ca="1">VLOOKUP($O1031,Genders!$B:$C,2,FALSE)</f>
        <v>Male</v>
      </c>
      <c r="Q1031" s="7" cm="1">
        <f t="array" aca="1" ref="Q1031" ca="1">INDEX('Marital status'!$A:$A,RANDBETWEEN(5,COUNTA('Marital status'!$A:$A) + 1),1)</f>
        <v>6</v>
      </c>
      <c r="R1031" s="7" t="str">
        <f ca="1">VLOOKUP($Q1031,'Marital status'!$A:$B,2,FALSE)</f>
        <v>DIVORCED</v>
      </c>
      <c r="S1031" s="7">
        <f t="shared" ca="1" si="211"/>
        <v>5</v>
      </c>
      <c r="T1031" s="7" t="str">
        <f ca="1">VLOOKUP($S1031,Ethnicities!$A:$B,2,FALSE)</f>
        <v>ASIAN</v>
      </c>
      <c r="U1031" s="8">
        <f t="shared" ca="1" si="212"/>
        <v>26353</v>
      </c>
      <c r="V1031" s="6">
        <f t="shared" ca="1" si="213"/>
        <v>7</v>
      </c>
      <c r="W1031" s="8" t="str">
        <f ca="1">VLOOKUP($V1031,'Background education'!$A:$B,2,FALSE)</f>
        <v>Undergraduate degree</v>
      </c>
      <c r="X1031" s="7">
        <f ca="1" xml:space="preserve">
  IF(OR($Z1031 = 5, $Z1031 = 6, $Z1031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031" s="7" t="str">
        <f ca="1">VLOOKUP($X1031,Departments!$A:$B,2,FALSE)</f>
        <v xml:space="preserve"> Commercial</v>
      </c>
      <c r="Z1031" s="6">
        <f t="shared" ca="1" si="214"/>
        <v>11</v>
      </c>
      <c r="AA1031" s="7" t="str">
        <f ca="1">VLOOKUP($Z1031,Roles!$A:$B,2,FALSE)</f>
        <v>Analyst</v>
      </c>
      <c r="AB1031" s="6">
        <f t="shared" ca="1" si="215"/>
        <v>7</v>
      </c>
      <c r="AC1031" s="7" t="str">
        <f ca="1" xml:space="preserve">
IF(
  ISNA($AB1031),
  NA(),
  VLOOKUP($AB1031,Levels!$A:$B,2,FALSE)
)</f>
        <v>Senior</v>
      </c>
      <c r="AD1031" s="8">
        <f t="shared" ca="1" si="216"/>
        <v>43319</v>
      </c>
      <c r="AE1031" s="6">
        <f ca="1">RANDBETWEEN(5,COUNTA('Recruitment source'!$A:$A) + 1)</f>
        <v>7</v>
      </c>
      <c r="AF1031" s="6" t="str">
        <f ca="1">VLOOKUP($AE1031,'Recruitment source'!$A:$B,2,FALSE)</f>
        <v>SAPO Emprego</v>
      </c>
      <c r="AG1031" s="8" t="e">
        <f t="shared" ca="1" si="217"/>
        <v>#N/A</v>
      </c>
      <c r="AH1031" s="6" t="e">
        <f t="shared" ca="1" si="218"/>
        <v>#N/A</v>
      </c>
      <c r="AI1031" s="6" t="e">
        <f ca="1" xml:space="preserve">
IF(
  ISNA($AH1031),
  NA(),
  VLOOKUP($AH1031,'Reasons for dismissal'!$A:$B,2,FALSE)
)</f>
        <v>#N/A</v>
      </c>
      <c r="AJ1031" s="6">
        <f t="shared" ca="1" si="219"/>
        <v>4</v>
      </c>
      <c r="AK1031" s="1">
        <f t="shared" ca="1" si="220"/>
        <v>2580</v>
      </c>
      <c r="AL10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$A1031  &amp; ", "   &amp;
$B1031  &amp; ", "   &amp;
$D1031  &amp; ", '"  &amp;
$I1031  &amp; "', '" &amp;
$O1031  &amp; "', "  &amp;
$S1031  &amp; ", '"  &amp;
TEXT($U1031,"dd/mm/aaaa")  &amp; "', "   &amp;
$V1031  &amp; ", "   &amp;
$X1031  &amp; ", "   &amp;
$Z1031  &amp; ", "   &amp;
IF($AB1031 &lt;&gt; "", $AB1031, "NULL")  &amp; ", "   &amp;
$AK1031  &amp; ");"</f>
        <v>#REF!</v>
      </c>
    </row>
    <row r="1032" spans="1:38" x14ac:dyDescent="0.2">
      <c r="A1032" s="7" cm="1">
        <f t="array" aca="1" ref="A1032" ca="1">INDEX(Companies!$A:$A,RANDBETWEEN(2,COUNTA(Companies!$A:$A)),1)</f>
        <v>2</v>
      </c>
      <c r="B1032" s="5">
        <f t="shared" si="208"/>
        <v>1031</v>
      </c>
      <c r="C1032" s="5" t="str" cm="1">
        <f t="array" ref="C1032">SHA1HASH($B1032)</f>
        <v>45ce120feaa2c1a2bb53db6c8fb833e58d6bb661</v>
      </c>
      <c r="D1032" s="6">
        <f t="shared" ca="1" si="209"/>
        <v>1</v>
      </c>
      <c r="E1032" s="7">
        <f ca="1">IF($B1032 = 1 + N("Presidente"),
    127,
    IF($B1032 = 2 + N("Vice-Presidente"),
        72,
        IF($B1032 = 3 + N("Secretária bilíngue"),
            13,
            RANDBETWEEN(5,COUNT(Name!$A:$A) + 1)
        )
    )
)</f>
        <v>160</v>
      </c>
      <c r="F1032" s="7" t="str">
        <f ca="1">VLOOKUP($E1032,Name!$A:$B,2,FALSE)</f>
        <v>Hector</v>
      </c>
      <c r="G1032" s="7">
        <f ca="1" xml:space="preserve">
IF($B1032 = 1,
    0,
    RANDBETWEEN(5,COUNT('Last name'!$A:$A) + 1)
)</f>
        <v>155</v>
      </c>
      <c r="H1032" s="7" t="str">
        <f ca="1" xml:space="preserve">
IF($B1032 = 1 + N("Presidente"),
    "de Orléans e Bragança",
    VLOOKUP($G1032,'Last name'!$A:$B,2,FALSE) &amp; " " &amp; VLOOKUP(RANDBETWEEN(5,COUNT('Last name'!$A:$A) + 1),'Last name'!$A:$B,2,FALSE)
)</f>
        <v>Pinto Conti</v>
      </c>
      <c r="I1032" s="7" t="str">
        <f t="shared" ca="1" si="210"/>
        <v>Hector Pinto Conti</v>
      </c>
      <c r="J1032" s="7" t="str" cm="1">
        <f t="array" aca="1" ref="J1032" ca="1">SHA1HASH($I1032)</f>
        <v>25c00ae53b633b0ce810c7db0212840c40bd76c6</v>
      </c>
      <c r="K1032" s="7" cm="1">
        <f t="array" aca="1" ref="K1032" ca="1">INDEX(States!$A:$A,M1032,1)</f>
        <v>5</v>
      </c>
      <c r="L1032" s="7" t="str">
        <f ca="1">VLOOKUP($K1032,Countries!$A:$B,2,FALSE)</f>
        <v>Portugal</v>
      </c>
      <c r="M1032" s="7" cm="1">
        <f t="array" aca="1" ref="M1032" ca="1">INDEX(States!$C:$C,RANDBETWEEN(5,COUNTA(States!$A:$A) + 1),1)</f>
        <v>13</v>
      </c>
      <c r="N1032" s="7" t="str">
        <f ca="1">VLOOKUP($M1032,States!$C:$D,2,FALSE)</f>
        <v>Coimbra</v>
      </c>
      <c r="O1032" s="7" t="str">
        <f ca="1">VLOOKUP($E1032,Name!$A:$C,3,FALSE)</f>
        <v>M</v>
      </c>
      <c r="P1032" s="7" t="str">
        <f ca="1">VLOOKUP($O1032,Genders!$B:$C,2,FALSE)</f>
        <v>Male</v>
      </c>
      <c r="Q1032" s="7" cm="1">
        <f t="array" aca="1" ref="Q1032" ca="1">INDEX('Marital status'!$A:$A,RANDBETWEEN(5,COUNTA('Marital status'!$A:$A) + 1),1)</f>
        <v>6</v>
      </c>
      <c r="R1032" s="7" t="str">
        <f ca="1">VLOOKUP($Q1032,'Marital status'!$A:$B,2,FALSE)</f>
        <v>DIVORCED</v>
      </c>
      <c r="S1032" s="7">
        <f t="shared" ca="1" si="211"/>
        <v>5</v>
      </c>
      <c r="T1032" s="7" t="str">
        <f ca="1">VLOOKUP($S1032,Ethnicities!$A:$B,2,FALSE)</f>
        <v>ASIAN</v>
      </c>
      <c r="U1032" s="8">
        <f t="shared" ca="1" si="212"/>
        <v>26255</v>
      </c>
      <c r="V1032" s="6">
        <f t="shared" ca="1" si="213"/>
        <v>7</v>
      </c>
      <c r="W1032" s="8" t="str">
        <f ca="1">VLOOKUP($V1032,'Background education'!$A:$B,2,FALSE)</f>
        <v>Undergraduate degree</v>
      </c>
      <c r="X1032" s="7">
        <f ca="1" xml:space="preserve">
  IF(OR($Z1032 = 5, $Z1032 = 6, $Z1032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032" s="7" t="str">
        <f ca="1">VLOOKUP($X1032,Departments!$A:$B,2,FALSE)</f>
        <v xml:space="preserve"> Presidency</v>
      </c>
      <c r="Z1032" s="6">
        <f t="shared" ca="1" si="214"/>
        <v>10</v>
      </c>
      <c r="AA1032" s="7" t="str">
        <f ca="1">VLOOKUP($Z1032,Roles!$A:$B,2,FALSE)</f>
        <v>Trainee</v>
      </c>
      <c r="AB1032" s="6" t="e">
        <f t="shared" ca="1" si="215"/>
        <v>#N/A</v>
      </c>
      <c r="AC1032" s="7" t="e">
        <f ca="1" xml:space="preserve">
IF(
  ISNA($AB1032),
  NA(),
  VLOOKUP($AB1032,Levels!$A:$B,2,FALSE)
)</f>
        <v>#N/A</v>
      </c>
      <c r="AD1032" s="8">
        <f t="shared" ca="1" si="216"/>
        <v>41407</v>
      </c>
      <c r="AE1032" s="6">
        <f ca="1">RANDBETWEEN(5,COUNTA('Recruitment source'!$A:$A) + 1)</f>
        <v>8</v>
      </c>
      <c r="AF1032" s="6" t="str">
        <f ca="1">VLOOKUP($AE1032,'Recruitment source'!$A:$B,2,FALSE)</f>
        <v>Net Empregos</v>
      </c>
      <c r="AG1032" s="8" t="e">
        <f t="shared" ca="1" si="217"/>
        <v>#N/A</v>
      </c>
      <c r="AH1032" s="6" t="e">
        <f t="shared" ca="1" si="218"/>
        <v>#N/A</v>
      </c>
      <c r="AI1032" s="6" t="e">
        <f ca="1" xml:space="preserve">
IF(
  ISNA($AH1032),
  NA(),
  VLOOKUP($AH1032,'Reasons for dismissal'!$A:$B,2,FALSE)
)</f>
        <v>#N/A</v>
      </c>
      <c r="AJ1032" s="6">
        <f t="shared" ca="1" si="219"/>
        <v>5</v>
      </c>
      <c r="AK1032" s="1">
        <f t="shared" ca="1" si="220"/>
        <v>1305</v>
      </c>
      <c r="AL10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$A1032  &amp; ", "   &amp;
$B1032  &amp; ", "   &amp;
$D1032  &amp; ", '"  &amp;
$I1032  &amp; "', '" &amp;
$O1032  &amp; "', "  &amp;
$S1032  &amp; ", '"  &amp;
TEXT($U1032,"dd/mm/aaaa")  &amp; "', "   &amp;
$V1032  &amp; ", "   &amp;
$X1032  &amp; ", "   &amp;
$Z1032  &amp; ", "   &amp;
IF($AB1032 &lt;&gt; "", $AB1032, "NULL")  &amp; ", "   &amp;
$AK1032  &amp; ");"</f>
        <v>#REF!</v>
      </c>
    </row>
    <row r="1033" spans="1:38" x14ac:dyDescent="0.2">
      <c r="A1033" s="7" cm="1">
        <f t="array" aca="1" ref="A1033" ca="1">INDEX(Companies!$A:$A,RANDBETWEEN(2,COUNTA(Companies!$A:$A)),1)</f>
        <v>2</v>
      </c>
      <c r="B1033" s="5">
        <f t="shared" si="208"/>
        <v>1032</v>
      </c>
      <c r="C1033" s="5" t="str" cm="1">
        <f t="array" ref="C1033">SHA1HASH($B1033)</f>
        <v>8422051640d7c9a740564eff35fbdce111c6c557</v>
      </c>
      <c r="D1033" s="6">
        <f t="shared" ca="1" si="209"/>
        <v>1</v>
      </c>
      <c r="E1033" s="7">
        <f ca="1">IF($B1033 = 1 + N("Presidente"),
    127,
    IF($B1033 = 2 + N("Vice-Presidente"),
        72,
        IF($B1033 = 3 + N("Secretária bilíngue"),
            13,
            RANDBETWEEN(5,COUNT(Name!$A:$A) + 1)
        )
    )
)</f>
        <v>194</v>
      </c>
      <c r="F1033" s="7" t="str">
        <f ca="1">VLOOKUP($E1033,Name!$A:$B,2,FALSE)</f>
        <v>João Vitor</v>
      </c>
      <c r="G1033" s="7">
        <f ca="1" xml:space="preserve">
IF($B1033 = 1,
    0,
    RANDBETWEEN(5,COUNT('Last name'!$A:$A) + 1)
)</f>
        <v>104</v>
      </c>
      <c r="H1033" s="7" t="str">
        <f ca="1" xml:space="preserve">
IF($B1033 = 1 + N("Presidente"),
    "de Orléans e Bragança",
    VLOOKUP($G1033,'Last name'!$A:$B,2,FALSE) &amp; " " &amp; VLOOKUP(RANDBETWEEN(5,COUNT('Last name'!$A:$A) + 1),'Last name'!$A:$B,2,FALSE)
)</f>
        <v>Ildelfonso Conti</v>
      </c>
      <c r="I1033" s="7" t="str">
        <f t="shared" ca="1" si="210"/>
        <v>João Vitor Ildelfonso Conti</v>
      </c>
      <c r="J1033" s="7" t="str" cm="1">
        <f t="array" aca="1" ref="J1033" ca="1">SHA1HASH($I1033)</f>
        <v>80d2d083611b0a94d725847ebaecd5d0922142fd</v>
      </c>
      <c r="K1033" s="7" cm="1">
        <f t="array" aca="1" ref="K1033" ca="1">INDEX(States!$A:$A,M1033,1)</f>
        <v>5</v>
      </c>
      <c r="L1033" s="7" t="str">
        <f ca="1">VLOOKUP($K1033,Countries!$A:$B,2,FALSE)</f>
        <v>Portugal</v>
      </c>
      <c r="M1033" s="7" cm="1">
        <f t="array" aca="1" ref="M1033" ca="1">INDEX(States!$C:$C,RANDBETWEEN(5,COUNTA(States!$A:$A) + 1),1)</f>
        <v>15</v>
      </c>
      <c r="N1033" s="7" t="str">
        <f ca="1">VLOOKUP($M1033,States!$C:$D,2,FALSE)</f>
        <v xml:space="preserve"> ÉVORA</v>
      </c>
      <c r="O1033" s="7" t="str">
        <f ca="1">VLOOKUP($E1033,Name!$A:$C,3,FALSE)</f>
        <v>M</v>
      </c>
      <c r="P1033" s="7" t="str">
        <f ca="1">VLOOKUP($O1033,Genders!$B:$C,2,FALSE)</f>
        <v>Male</v>
      </c>
      <c r="Q1033" s="7" cm="1">
        <f t="array" aca="1" ref="Q1033" ca="1">INDEX('Marital status'!$A:$A,RANDBETWEEN(5,COUNTA('Marital status'!$A:$A) + 1),1)</f>
        <v>6</v>
      </c>
      <c r="R1033" s="7" t="str">
        <f ca="1">VLOOKUP($Q1033,'Marital status'!$A:$B,2,FALSE)</f>
        <v>DIVORCED</v>
      </c>
      <c r="S1033" s="7">
        <f t="shared" ca="1" si="211"/>
        <v>5</v>
      </c>
      <c r="T1033" s="7" t="str">
        <f ca="1">VLOOKUP($S1033,Ethnicities!$A:$B,2,FALSE)</f>
        <v>ASIAN</v>
      </c>
      <c r="U1033" s="8">
        <f t="shared" ca="1" si="212"/>
        <v>26021</v>
      </c>
      <c r="V1033" s="6">
        <f t="shared" ca="1" si="213"/>
        <v>8</v>
      </c>
      <c r="W1033" s="8" t="str">
        <f ca="1">VLOOKUP($V1033,'Background education'!$A:$B,2,FALSE)</f>
        <v>Graduate school</v>
      </c>
      <c r="X1033" s="7">
        <f ca="1" xml:space="preserve">
  IF(OR($Z1033 = 5, $Z1033 = 6, $Z1033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033" s="7" t="str">
        <f ca="1">VLOOKUP($X1033,Departments!$A:$B,2,FALSE)</f>
        <v xml:space="preserve"> Commercial</v>
      </c>
      <c r="Z1033" s="6">
        <f t="shared" ca="1" si="214"/>
        <v>11</v>
      </c>
      <c r="AA1033" s="7" t="str">
        <f ca="1">VLOOKUP($Z1033,Roles!$A:$B,2,FALSE)</f>
        <v>Analyst</v>
      </c>
      <c r="AB1033" s="6">
        <f t="shared" ca="1" si="215"/>
        <v>5</v>
      </c>
      <c r="AC1033" s="7" t="str">
        <f ca="1" xml:space="preserve">
IF(
  ISNA($AB1033),
  NA(),
  VLOOKUP($AB1033,Levels!$A:$B,2,FALSE)
)</f>
        <v>Junior</v>
      </c>
      <c r="AD1033" s="8">
        <f t="shared" ca="1" si="216"/>
        <v>38557</v>
      </c>
      <c r="AE1033" s="6">
        <f ca="1">RANDBETWEEN(5,COUNTA('Recruitment source'!$A:$A) + 1)</f>
        <v>6</v>
      </c>
      <c r="AF1033" s="6" t="str">
        <f ca="1">VLOOKUP($AE1033,'Recruitment source'!$A:$B,2,FALSE)</f>
        <v>Learn4Good</v>
      </c>
      <c r="AG1033" s="8" t="e">
        <f t="shared" ca="1" si="217"/>
        <v>#N/A</v>
      </c>
      <c r="AH1033" s="6" t="e">
        <f t="shared" ca="1" si="218"/>
        <v>#N/A</v>
      </c>
      <c r="AI1033" s="6" t="e">
        <f ca="1" xml:space="preserve">
IF(
  ISNA($AH1033),
  NA(),
  VLOOKUP($AH1033,'Reasons for dismissal'!$A:$B,2,FALSE)
)</f>
        <v>#N/A</v>
      </c>
      <c r="AJ1033" s="6">
        <f t="shared" ca="1" si="219"/>
        <v>4</v>
      </c>
      <c r="AK1033" s="1">
        <f t="shared" ca="1" si="220"/>
        <v>3080</v>
      </c>
      <c r="AL10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$A1033  &amp; ", "   &amp;
$B1033  &amp; ", "   &amp;
$D1033  &amp; ", '"  &amp;
$I1033  &amp; "', '" &amp;
$O1033  &amp; "', "  &amp;
$S1033  &amp; ", '"  &amp;
TEXT($U1033,"dd/mm/aaaa")  &amp; "', "   &amp;
$V1033  &amp; ", "   &amp;
$X1033  &amp; ", "   &amp;
$Z1033  &amp; ", "   &amp;
IF($AB1033 &lt;&gt; "", $AB1033, "NULL")  &amp; ", "   &amp;
$AK1033  &amp; ");"</f>
        <v>#REF!</v>
      </c>
    </row>
    <row r="1034" spans="1:38" x14ac:dyDescent="0.2">
      <c r="A1034" s="7" cm="1">
        <f t="array" aca="1" ref="A1034" ca="1">INDEX(Companies!$A:$A,RANDBETWEEN(2,COUNTA(Companies!$A:$A)),1)</f>
        <v>2</v>
      </c>
      <c r="B1034" s="5">
        <f t="shared" si="208"/>
        <v>1033</v>
      </c>
      <c r="C1034" s="5" t="str" cm="1">
        <f t="array" ref="C1034">SHA1HASH($B1034)</f>
        <v>e0f05ed4fd4ffb1af17b55948173bfe2900cefb4</v>
      </c>
      <c r="D1034" s="6">
        <f t="shared" ca="1" si="209"/>
        <v>1</v>
      </c>
      <c r="E1034" s="7">
        <f ca="1">IF($B1034 = 1 + N("Presidente"),
    127,
    IF($B1034 = 2 + N("Vice-Presidente"),
        72,
        IF($B1034 = 3 + N("Secretária bilíngue"),
            13,
            RANDBETWEEN(5,COUNT(Name!$A:$A) + 1)
        )
    )
)</f>
        <v>94</v>
      </c>
      <c r="F1034" s="7" t="str">
        <f ca="1">VLOOKUP($E1034,Name!$A:$B,2,FALSE)</f>
        <v>Clara</v>
      </c>
      <c r="G1034" s="7">
        <f ca="1" xml:space="preserve">
IF($B1034 = 1,
    0,
    RANDBETWEEN(5,COUNT('Last name'!$A:$A) + 1)
)</f>
        <v>83</v>
      </c>
      <c r="H1034" s="7" t="str">
        <f ca="1" xml:space="preserve">
IF($B1034 = 1 + N("Presidente"),
    "de Orléans e Bragança",
    VLOOKUP($G1034,'Last name'!$A:$B,2,FALSE) &amp; " " &amp; VLOOKUP(RANDBETWEEN(5,COUNT('Last name'!$A:$A) + 1),'Last name'!$A:$B,2,FALSE)
)</f>
        <v>Faro Mendes</v>
      </c>
      <c r="I1034" s="7" t="str">
        <f t="shared" ca="1" si="210"/>
        <v>Clara Faro Mendes</v>
      </c>
      <c r="J1034" s="7" t="str" cm="1">
        <f t="array" aca="1" ref="J1034" ca="1">SHA1HASH($I1034)</f>
        <v>597880278a8b4fa4f41bcb779b801fb5a6907073</v>
      </c>
      <c r="K1034" s="7" cm="1">
        <f t="array" aca="1" ref="K1034" ca="1">INDEX(States!$A:$A,M1034,1)</f>
        <v>5</v>
      </c>
      <c r="L1034" s="7" t="str">
        <f ca="1">VLOOKUP($K1034,Countries!$A:$B,2,FALSE)</f>
        <v>Portugal</v>
      </c>
      <c r="M1034" s="7" cm="1">
        <f t="array" aca="1" ref="M1034" ca="1">INDEX(States!$C:$C,RANDBETWEEN(5,COUNTA(States!$A:$A) + 1),1)</f>
        <v>10</v>
      </c>
      <c r="N1034" s="7" t="str">
        <f ca="1">VLOOKUP($M1034,States!$C:$D,2,FALSE)</f>
        <v>Faro</v>
      </c>
      <c r="O1034" s="7" t="str">
        <f ca="1">VLOOKUP($E1034,Name!$A:$C,3,FALSE)</f>
        <v>F</v>
      </c>
      <c r="P1034" s="7" t="str">
        <f ca="1">VLOOKUP($O1034,Genders!$B:$C,2,FALSE)</f>
        <v>Female</v>
      </c>
      <c r="Q1034" s="7" cm="1">
        <f t="array" aca="1" ref="Q1034" ca="1">INDEX('Marital status'!$A:$A,RANDBETWEEN(5,COUNTA('Marital status'!$A:$A) + 1),1)</f>
        <v>6</v>
      </c>
      <c r="R1034" s="7" t="str">
        <f ca="1">VLOOKUP($Q1034,'Marital status'!$A:$B,2,FALSE)</f>
        <v>DIVORCED</v>
      </c>
      <c r="S1034" s="7">
        <f t="shared" ca="1" si="211"/>
        <v>7</v>
      </c>
      <c r="T1034" s="7" t="str">
        <f ca="1">VLOOKUP($S1034,Ethnicities!$A:$B,2,FALSE)</f>
        <v>Native Hawaiian or Other Pacific Islander</v>
      </c>
      <c r="U1034" s="8">
        <f t="shared" ca="1" si="212"/>
        <v>22271</v>
      </c>
      <c r="V1034" s="6">
        <f t="shared" ca="1" si="213"/>
        <v>7</v>
      </c>
      <c r="W1034" s="8" t="str">
        <f ca="1">VLOOKUP($V1034,'Background education'!$A:$B,2,FALSE)</f>
        <v>Undergraduate degree</v>
      </c>
      <c r="X1034" s="7">
        <f ca="1" xml:space="preserve">
  IF(OR($Z1034 = 5, $Z1034 = 6, $Z1034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034" s="7" t="str">
        <f ca="1">VLOOKUP($X1034,Departments!$A:$B,2,FALSE)</f>
        <v>Human Resource</v>
      </c>
      <c r="Z1034" s="6">
        <f t="shared" ca="1" si="214"/>
        <v>9</v>
      </c>
      <c r="AA1034" s="7" t="str">
        <f ca="1">VLOOKUP($Z1034,Roles!$A:$B,2,FALSE)</f>
        <v>Intern</v>
      </c>
      <c r="AB1034" s="6" t="e">
        <f t="shared" ca="1" si="215"/>
        <v>#N/A</v>
      </c>
      <c r="AC1034" s="7" t="e">
        <f ca="1" xml:space="preserve">
IF(
  ISNA($AB1034),
  NA(),
  VLOOKUP($AB1034,Levels!$A:$B,2,FALSE)
)</f>
        <v>#N/A</v>
      </c>
      <c r="AD1034" s="8">
        <f t="shared" ca="1" si="216"/>
        <v>41684</v>
      </c>
      <c r="AE1034" s="6">
        <f ca="1">RANDBETWEEN(5,COUNTA('Recruitment source'!$A:$A) + 1)</f>
        <v>9</v>
      </c>
      <c r="AF1034" s="6" t="str">
        <f ca="1">VLOOKUP($AE1034,'Recruitment source'!$A:$B,2,FALSE)</f>
        <v>Empregos Online</v>
      </c>
      <c r="AG1034" s="8" t="e">
        <f t="shared" ca="1" si="217"/>
        <v>#N/A</v>
      </c>
      <c r="AH1034" s="6" t="e">
        <f t="shared" ca="1" si="218"/>
        <v>#N/A</v>
      </c>
      <c r="AI1034" s="6" t="e">
        <f ca="1" xml:space="preserve">
IF(
  ISNA($AH1034),
  NA(),
  VLOOKUP($AH1034,'Reasons for dismissal'!$A:$B,2,FALSE)
)</f>
        <v>#N/A</v>
      </c>
      <c r="AJ1034" s="6">
        <f t="shared" ca="1" si="219"/>
        <v>5</v>
      </c>
      <c r="AK1034" s="1">
        <f t="shared" ca="1" si="220"/>
        <v>1285</v>
      </c>
      <c r="AL10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$A1034  &amp; ", "   &amp;
$B1034  &amp; ", "   &amp;
$D1034  &amp; ", '"  &amp;
$I1034  &amp; "', '" &amp;
$O1034  &amp; "', "  &amp;
$S1034  &amp; ", '"  &amp;
TEXT($U1034,"dd/mm/aaaa")  &amp; "', "   &amp;
$V1034  &amp; ", "   &amp;
$X1034  &amp; ", "   &amp;
$Z1034  &amp; ", "   &amp;
IF($AB1034 &lt;&gt; "", $AB1034, "NULL")  &amp; ", "   &amp;
$AK1034  &amp; ");"</f>
        <v>#REF!</v>
      </c>
    </row>
    <row r="1035" spans="1:38" x14ac:dyDescent="0.2">
      <c r="A1035" s="7" cm="1">
        <f t="array" aca="1" ref="A1035" ca="1">INDEX(Companies!$A:$A,RANDBETWEEN(2,COUNTA(Companies!$A:$A)),1)</f>
        <v>2</v>
      </c>
      <c r="B1035" s="5">
        <f t="shared" si="208"/>
        <v>1034</v>
      </c>
      <c r="C1035" s="5" t="str" cm="1">
        <f t="array" ref="C1035">SHA1HASH($B1035)</f>
        <v>290448489a06c6a2dc62e82491212444bd6e341f</v>
      </c>
      <c r="D1035" s="6">
        <f t="shared" ca="1" si="209"/>
        <v>1</v>
      </c>
      <c r="E1035" s="7">
        <f ca="1">IF($B1035 = 1 + N("Presidente"),
    127,
    IF($B1035 = 2 + N("Vice-Presidente"),
        72,
        IF($B1035 = 3 + N("Secretária bilíngue"),
            13,
            RANDBETWEEN(5,COUNT(Name!$A:$A) + 1)
        )
    )
)</f>
        <v>297</v>
      </c>
      <c r="F1035" s="7" t="str">
        <f ca="1">VLOOKUP($E1035,Name!$A:$B,2,FALSE)</f>
        <v>Miguelito</v>
      </c>
      <c r="G1035" s="7">
        <f ca="1" xml:space="preserve">
IF($B1035 = 1,
    0,
    RANDBETWEEN(5,COUNT('Last name'!$A:$A) + 1)
)</f>
        <v>44</v>
      </c>
      <c r="H1035" s="7" t="str">
        <f ca="1" xml:space="preserve">
IF($B1035 = 1 + N("Presidente"),
    "de Orléans e Bragança",
    VLOOKUP($G1035,'Last name'!$A:$B,2,FALSE) &amp; " " &amp; VLOOKUP(RANDBETWEEN(5,COUNT('Last name'!$A:$A) + 1),'Last name'!$A:$B,2,FALSE)
)</f>
        <v>Botelho Borges</v>
      </c>
      <c r="I1035" s="7" t="str">
        <f t="shared" ca="1" si="210"/>
        <v>Miguelito Botelho Borges</v>
      </c>
      <c r="J1035" s="7" t="str" cm="1">
        <f t="array" aca="1" ref="J1035" ca="1">SHA1HASH($I1035)</f>
        <v>c8f2750a0a1f24d18cfc0c906b8ca593b31280f8</v>
      </c>
      <c r="K1035" s="7" cm="1">
        <f t="array" aca="1" ref="K1035" ca="1">INDEX(States!$A:$A,M1035,1)</f>
        <v>5</v>
      </c>
      <c r="L1035" s="7" t="str">
        <f ca="1">VLOOKUP($K1035,Countries!$A:$B,2,FALSE)</f>
        <v>Portugal</v>
      </c>
      <c r="M1035" s="7" cm="1">
        <f t="array" aca="1" ref="M1035" ca="1">INDEX(States!$C:$C,RANDBETWEEN(5,COUNTA(States!$A:$A) + 1),1)</f>
        <v>5</v>
      </c>
      <c r="N1035" s="7" t="str">
        <f ca="1">VLOOKUP($M1035,States!$C:$D,2,FALSE)</f>
        <v xml:space="preserve"> Lisboa</v>
      </c>
      <c r="O1035" s="7" t="str">
        <f ca="1">VLOOKUP($E1035,Name!$A:$C,3,FALSE)</f>
        <v>M</v>
      </c>
      <c r="P1035" s="7" t="str">
        <f ca="1">VLOOKUP($O1035,Genders!$B:$C,2,FALSE)</f>
        <v>Male</v>
      </c>
      <c r="Q1035" s="7" cm="1">
        <f t="array" aca="1" ref="Q1035" ca="1">INDEX('Marital status'!$A:$A,RANDBETWEEN(5,COUNTA('Marital status'!$A:$A) + 1),1)</f>
        <v>5</v>
      </c>
      <c r="R1035" s="7" t="str">
        <f ca="1">VLOOKUP($Q1035,'Marital status'!$A:$B,2,FALSE)</f>
        <v xml:space="preserve"> Separated </v>
      </c>
      <c r="S1035" s="7">
        <f t="shared" ca="1" si="211"/>
        <v>5</v>
      </c>
      <c r="T1035" s="7" t="str">
        <f ca="1">VLOOKUP($S1035,Ethnicities!$A:$B,2,FALSE)</f>
        <v>ASIAN</v>
      </c>
      <c r="U1035" s="8">
        <f t="shared" ca="1" si="212"/>
        <v>23498</v>
      </c>
      <c r="V1035" s="6">
        <f t="shared" ca="1" si="213"/>
        <v>7</v>
      </c>
      <c r="W1035" s="8" t="str">
        <f ca="1">VLOOKUP($V1035,'Background education'!$A:$B,2,FALSE)</f>
        <v>Undergraduate degree</v>
      </c>
      <c r="X1035" s="7">
        <f ca="1" xml:space="preserve">
  IF(OR($Z1035 = 5, $Z1035 = 6, $Z1035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035" s="7" t="str">
        <f ca="1">VLOOKUP($X1035,Departments!$A:$B,2,FALSE)</f>
        <v>Controlling</v>
      </c>
      <c r="Z1035" s="6">
        <f t="shared" ca="1" si="214"/>
        <v>11</v>
      </c>
      <c r="AA1035" s="7" t="str">
        <f ca="1">VLOOKUP($Z1035,Roles!$A:$B,2,FALSE)</f>
        <v>Analyst</v>
      </c>
      <c r="AB1035" s="6">
        <f t="shared" ca="1" si="215"/>
        <v>6</v>
      </c>
      <c r="AC1035" s="7" t="str">
        <f ca="1" xml:space="preserve">
IF(
  ISNA($AB1035),
  NA(),
  VLOOKUP($AB1035,Levels!$A:$B,2,FALSE)
)</f>
        <v>Pleno</v>
      </c>
      <c r="AD1035" s="8">
        <f t="shared" ca="1" si="216"/>
        <v>41525</v>
      </c>
      <c r="AE1035" s="6">
        <f ca="1">RANDBETWEEN(5,COUNTA('Recruitment source'!$A:$A) + 1)</f>
        <v>6</v>
      </c>
      <c r="AF1035" s="6" t="str">
        <f ca="1">VLOOKUP($AE1035,'Recruitment source'!$A:$B,2,FALSE)</f>
        <v>Learn4Good</v>
      </c>
      <c r="AG1035" s="8" t="e">
        <f t="shared" ca="1" si="217"/>
        <v>#N/A</v>
      </c>
      <c r="AH1035" s="6" t="e">
        <f t="shared" ca="1" si="218"/>
        <v>#N/A</v>
      </c>
      <c r="AI1035" s="6" t="e">
        <f ca="1" xml:space="preserve">
IF(
  ISNA($AH1035),
  NA(),
  VLOOKUP($AH1035,'Reasons for dismissal'!$A:$B,2,FALSE)
)</f>
        <v>#N/A</v>
      </c>
      <c r="AJ1035" s="6">
        <f t="shared" ca="1" si="219"/>
        <v>5</v>
      </c>
      <c r="AK1035" s="1">
        <f t="shared" ca="1" si="220"/>
        <v>2500</v>
      </c>
      <c r="AL10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$A1035  &amp; ", "   &amp;
$B1035  &amp; ", "   &amp;
$D1035  &amp; ", '"  &amp;
$I1035  &amp; "', '" &amp;
$O1035  &amp; "', "  &amp;
$S1035  &amp; ", '"  &amp;
TEXT($U1035,"dd/mm/aaaa")  &amp; "', "   &amp;
$V1035  &amp; ", "   &amp;
$X1035  &amp; ", "   &amp;
$Z1035  &amp; ", "   &amp;
IF($AB1035 &lt;&gt; "", $AB1035, "NULL")  &amp; ", "   &amp;
$AK1035  &amp; ");"</f>
        <v>#REF!</v>
      </c>
    </row>
    <row r="1036" spans="1:38" x14ac:dyDescent="0.2">
      <c r="A1036" s="7" cm="1">
        <f t="array" aca="1" ref="A1036" ca="1">INDEX(Companies!$A:$A,RANDBETWEEN(2,COUNTA(Companies!$A:$A)),1)</f>
        <v>2</v>
      </c>
      <c r="B1036" s="5">
        <f t="shared" si="208"/>
        <v>1035</v>
      </c>
      <c r="C1036" s="5" t="str" cm="1">
        <f t="array" ref="C1036">SHA1HASH($B1036)</f>
        <v>0284938375fd54f17c4331b8ef9f686bfbda02c3</v>
      </c>
      <c r="D1036" s="6">
        <f t="shared" ca="1" si="209"/>
        <v>1</v>
      </c>
      <c r="E1036" s="7">
        <f ca="1">IF($B1036 = 1 + N("Presidente"),
    127,
    IF($B1036 = 2 + N("Vice-Presidente"),
        72,
        IF($B1036 = 3 + N("Secretária bilíngue"),
            13,
            RANDBETWEEN(5,COUNT(Name!$A:$A) + 1)
        )
    )
)</f>
        <v>252</v>
      </c>
      <c r="F1036" s="7" t="str">
        <f ca="1">VLOOKUP($E1036,Name!$A:$B,2,FALSE)</f>
        <v>Malco</v>
      </c>
      <c r="G1036" s="7">
        <f ca="1" xml:space="preserve">
IF($B1036 = 1,
    0,
    RANDBETWEEN(5,COUNT('Last name'!$A:$A) + 1)
)</f>
        <v>166</v>
      </c>
      <c r="H1036" s="7" t="str">
        <f ca="1" xml:space="preserve">
IF($B1036 = 1 + N("Presidente"),
    "de Orléans e Bragança",
    VLOOKUP($G1036,'Last name'!$A:$B,2,FALSE) &amp; " " &amp; VLOOKUP(RANDBETWEEN(5,COUNT('Last name'!$A:$A) + 1),'Last name'!$A:$B,2,FALSE)
)</f>
        <v>Rodrigues Negreiros</v>
      </c>
      <c r="I1036" s="7" t="str">
        <f t="shared" ca="1" si="210"/>
        <v>Malco Rodrigues Negreiros</v>
      </c>
      <c r="J1036" s="7" t="str" cm="1">
        <f t="array" aca="1" ref="J1036" ca="1">SHA1HASH($I1036)</f>
        <v>1c53a338582200125f8aa6cff557929914610b9a</v>
      </c>
      <c r="K1036" s="7" cm="1">
        <f t="array" aca="1" ref="K1036" ca="1">INDEX(States!$A:$A,M1036,1)</f>
        <v>5</v>
      </c>
      <c r="L1036" s="7" t="str">
        <f ca="1">VLOOKUP($K1036,Countries!$A:$B,2,FALSE)</f>
        <v>Portugal</v>
      </c>
      <c r="M1036" s="7" cm="1">
        <f t="array" aca="1" ref="M1036" ca="1">INDEX(States!$C:$C,RANDBETWEEN(5,COUNTA(States!$A:$A) + 1),1)</f>
        <v>17</v>
      </c>
      <c r="N1036" s="7" t="str">
        <f ca="1">VLOOKUP($M1036,States!$C:$D,2,FALSE)</f>
        <v>Viseu</v>
      </c>
      <c r="O1036" s="7" t="str">
        <f ca="1">VLOOKUP($E1036,Name!$A:$C,3,FALSE)</f>
        <v>M</v>
      </c>
      <c r="P1036" s="7" t="str">
        <f ca="1">VLOOKUP($O1036,Genders!$B:$C,2,FALSE)</f>
        <v>Male</v>
      </c>
      <c r="Q1036" s="7" cm="1">
        <f t="array" aca="1" ref="Q1036" ca="1">INDEX('Marital status'!$A:$A,RANDBETWEEN(5,COUNTA('Marital status'!$A:$A) + 1),1)</f>
        <v>0</v>
      </c>
      <c r="R1036" s="7" t="e">
        <f ca="1">VLOOKUP($Q1036,'Marital status'!$A:$B,2,FALSE)</f>
        <v>#N/A</v>
      </c>
      <c r="S1036" s="7">
        <f t="shared" ca="1" si="211"/>
        <v>6</v>
      </c>
      <c r="T1036" s="7" t="str">
        <f ca="1">VLOOKUP($S1036,Ethnicities!$A:$B,2,FALSE)</f>
        <v xml:space="preserve">  american Indian or Alaska Native</v>
      </c>
      <c r="U1036" s="8">
        <f t="shared" ca="1" si="212"/>
        <v>20483</v>
      </c>
      <c r="V1036" s="6">
        <f t="shared" ca="1" si="213"/>
        <v>7</v>
      </c>
      <c r="W1036" s="8" t="str">
        <f ca="1">VLOOKUP($V1036,'Background education'!$A:$B,2,FALSE)</f>
        <v>Undergraduate degree</v>
      </c>
      <c r="X1036" s="7">
        <f ca="1" xml:space="preserve">
  IF(OR($Z1036 = 5, $Z1036 = 6, $Z1036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036" s="7" t="str">
        <f ca="1">VLOOKUP($X1036,Departments!$A:$B,2,FALSE)</f>
        <v>Human Resource</v>
      </c>
      <c r="Z1036" s="6">
        <f t="shared" ca="1" si="214"/>
        <v>9</v>
      </c>
      <c r="AA1036" s="7" t="str">
        <f ca="1">VLOOKUP($Z1036,Roles!$A:$B,2,FALSE)</f>
        <v>Intern</v>
      </c>
      <c r="AB1036" s="6" t="e">
        <f t="shared" ca="1" si="215"/>
        <v>#N/A</v>
      </c>
      <c r="AC1036" s="7" t="e">
        <f ca="1" xml:space="preserve">
IF(
  ISNA($AB1036),
  NA(),
  VLOOKUP($AB1036,Levels!$A:$B,2,FALSE)
)</f>
        <v>#N/A</v>
      </c>
      <c r="AD1036" s="8">
        <f t="shared" ca="1" si="216"/>
        <v>39477</v>
      </c>
      <c r="AE1036" s="6">
        <f ca="1">RANDBETWEEN(5,COUNTA('Recruitment source'!$A:$A) + 1)</f>
        <v>15</v>
      </c>
      <c r="AF1036" s="6" t="str">
        <f ca="1">VLOOKUP($AE1036,'Recruitment source'!$A:$B,2,FALSE)</f>
        <v>Website</v>
      </c>
      <c r="AG1036" s="8" t="e">
        <f t="shared" ca="1" si="217"/>
        <v>#N/A</v>
      </c>
      <c r="AH1036" s="6" t="e">
        <f t="shared" ca="1" si="218"/>
        <v>#N/A</v>
      </c>
      <c r="AI1036" s="6" t="e">
        <f ca="1" xml:space="preserve">
IF(
  ISNA($AH1036),
  NA(),
  VLOOKUP($AH1036,'Reasons for dismissal'!$A:$B,2,FALSE)
)</f>
        <v>#N/A</v>
      </c>
      <c r="AJ1036" s="6">
        <f t="shared" ca="1" si="219"/>
        <v>5</v>
      </c>
      <c r="AK1036" s="1">
        <f t="shared" ca="1" si="220"/>
        <v>1285</v>
      </c>
      <c r="AL10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$A1036  &amp; ", "   &amp;
$B1036  &amp; ", "   &amp;
$D1036  &amp; ", '"  &amp;
$I1036  &amp; "', '" &amp;
$O1036  &amp; "', "  &amp;
$S1036  &amp; ", '"  &amp;
TEXT($U1036,"dd/mm/aaaa")  &amp; "', "   &amp;
$V1036  &amp; ", "   &amp;
$X1036  &amp; ", "   &amp;
$Z1036  &amp; ", "   &amp;
IF($AB1036 &lt;&gt; "", $AB1036, "NULL")  &amp; ", "   &amp;
$AK1036  &amp; ");"</f>
        <v>#REF!</v>
      </c>
    </row>
    <row r="1037" spans="1:38" x14ac:dyDescent="0.2">
      <c r="A1037" s="7" cm="1">
        <f t="array" aca="1" ref="A1037" ca="1">INDEX(Companies!$A:$A,RANDBETWEEN(2,COUNTA(Companies!$A:$A)),1)</f>
        <v>2</v>
      </c>
      <c r="B1037" s="5">
        <f t="shared" si="208"/>
        <v>1036</v>
      </c>
      <c r="C1037" s="5" t="str" cm="1">
        <f t="array" ref="C1037">SHA1HASH($B1037)</f>
        <v>3d41b7fd29fc9b4ab18b63e1727b59b9eb5df1e2</v>
      </c>
      <c r="D1037" s="6">
        <f t="shared" ca="1" si="209"/>
        <v>1</v>
      </c>
      <c r="E1037" s="7">
        <f ca="1">IF($B1037 = 1 + N("Presidente"),
    127,
    IF($B1037 = 2 + N("Vice-Presidente"),
        72,
        IF($B1037 = 3 + N("Secretária bilíngue"),
            13,
            RANDBETWEEN(5,COUNT(Name!$A:$A) + 1)
        )
    )
)</f>
        <v>227</v>
      </c>
      <c r="F1037" s="7" t="str">
        <f ca="1">VLOOKUP($E1037,Name!$A:$B,2,FALSE)</f>
        <v>Lia</v>
      </c>
      <c r="G1037" s="7">
        <f ca="1" xml:space="preserve">
IF($B1037 = 1,
    0,
    RANDBETWEEN(5,COUNT('Last name'!$A:$A) + 1)
)</f>
        <v>151</v>
      </c>
      <c r="H1037" s="7" t="str">
        <f ca="1" xml:space="preserve">
IF($B1037 = 1 + N("Presidente"),
    "de Orléans e Bragança",
    VLOOKUP($G1037,'Last name'!$A:$B,2,FALSE) &amp; " " &amp; VLOOKUP(RANDBETWEEN(5,COUNT('Last name'!$A:$A) + 1),'Last name'!$A:$B,2,FALSE)
)</f>
        <v>Pereira Holanda</v>
      </c>
      <c r="I1037" s="7" t="str">
        <f t="shared" ca="1" si="210"/>
        <v>Lia Pereira Holanda</v>
      </c>
      <c r="J1037" s="7" t="str" cm="1">
        <f t="array" aca="1" ref="J1037" ca="1">SHA1HASH($I1037)</f>
        <v>0aeba76824dd871dce9a9d407bae2ed3642faf5d</v>
      </c>
      <c r="K1037" s="7" cm="1">
        <f t="array" aca="1" ref="K1037" ca="1">INDEX(States!$A:$A,M1037,1)</f>
        <v>5</v>
      </c>
      <c r="L1037" s="7" t="str">
        <f ca="1">VLOOKUP($K1037,Countries!$A:$B,2,FALSE)</f>
        <v>Portugal</v>
      </c>
      <c r="M1037" s="7" cm="1">
        <f t="array" aca="1" ref="M1037" ca="1">INDEX(States!$C:$C,RANDBETWEEN(5,COUNTA(States!$A:$A) + 1),1)</f>
        <v>20</v>
      </c>
      <c r="N1037" s="7" t="str">
        <f ca="1">VLOOKUP($M1037,States!$C:$D,2,FALSE)</f>
        <v>Portalegre</v>
      </c>
      <c r="O1037" s="7" t="str">
        <f ca="1">VLOOKUP($E1037,Name!$A:$C,3,FALSE)</f>
        <v>F</v>
      </c>
      <c r="P1037" s="7" t="str">
        <f ca="1">VLOOKUP($O1037,Genders!$B:$C,2,FALSE)</f>
        <v>Female</v>
      </c>
      <c r="Q1037" s="7" cm="1">
        <f t="array" aca="1" ref="Q1037" ca="1">INDEX('Marital status'!$A:$A,RANDBETWEEN(5,COUNTA('Marital status'!$A:$A) + 1),1)</f>
        <v>6</v>
      </c>
      <c r="R1037" s="7" t="str">
        <f ca="1">VLOOKUP($Q1037,'Marital status'!$A:$B,2,FALSE)</f>
        <v>DIVORCED</v>
      </c>
      <c r="S1037" s="7">
        <f t="shared" ca="1" si="211"/>
        <v>5</v>
      </c>
      <c r="T1037" s="7" t="str">
        <f ca="1">VLOOKUP($S1037,Ethnicities!$A:$B,2,FALSE)</f>
        <v>ASIAN</v>
      </c>
      <c r="U1037" s="8">
        <f t="shared" ca="1" si="212"/>
        <v>27847</v>
      </c>
      <c r="V1037" s="6">
        <f t="shared" ca="1" si="213"/>
        <v>7</v>
      </c>
      <c r="W1037" s="8" t="str">
        <f ca="1">VLOOKUP($V1037,'Background education'!$A:$B,2,FALSE)</f>
        <v>Undergraduate degree</v>
      </c>
      <c r="X1037" s="7">
        <f ca="1" xml:space="preserve">
  IF(OR($Z1037 = 5, $Z1037 = 6, $Z1037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037" s="7" t="str">
        <f ca="1">VLOOKUP($X1037,Departments!$A:$B,2,FALSE)</f>
        <v>Controlling</v>
      </c>
      <c r="Z1037" s="6">
        <f t="shared" ca="1" si="214"/>
        <v>11</v>
      </c>
      <c r="AA1037" s="7" t="str">
        <f ca="1">VLOOKUP($Z1037,Roles!$A:$B,2,FALSE)</f>
        <v>Analyst</v>
      </c>
      <c r="AB1037" s="6">
        <f t="shared" ca="1" si="215"/>
        <v>6</v>
      </c>
      <c r="AC1037" s="7" t="str">
        <f ca="1" xml:space="preserve">
IF(
  ISNA($AB1037),
  NA(),
  VLOOKUP($AB1037,Levels!$A:$B,2,FALSE)
)</f>
        <v>Pleno</v>
      </c>
      <c r="AD1037" s="8">
        <f t="shared" ca="1" si="216"/>
        <v>38420</v>
      </c>
      <c r="AE1037" s="6">
        <f ca="1">RANDBETWEEN(5,COUNTA('Recruitment source'!$A:$A) + 1)</f>
        <v>12</v>
      </c>
      <c r="AF1037" s="6" t="str">
        <f ca="1">VLOOKUP($AE1037,'Recruitment source'!$A:$B,2,FALSE)</f>
        <v xml:space="preserve"> recommendation of employee</v>
      </c>
      <c r="AG1037" s="8" t="e">
        <f t="shared" ca="1" si="217"/>
        <v>#N/A</v>
      </c>
      <c r="AH1037" s="6" t="e">
        <f t="shared" ca="1" si="218"/>
        <v>#N/A</v>
      </c>
      <c r="AI1037" s="6" t="e">
        <f ca="1" xml:space="preserve">
IF(
  ISNA($AH1037),
  NA(),
  VLOOKUP($AH1037,'Reasons for dismissal'!$A:$B,2,FALSE)
)</f>
        <v>#N/A</v>
      </c>
      <c r="AJ1037" s="6">
        <f t="shared" ca="1" si="219"/>
        <v>4</v>
      </c>
      <c r="AK1037" s="1">
        <f t="shared" ca="1" si="220"/>
        <v>2500</v>
      </c>
      <c r="AL10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$A1037  &amp; ", "   &amp;
$B1037  &amp; ", "   &amp;
$D1037  &amp; ", '"  &amp;
$I1037  &amp; "', '" &amp;
$O1037  &amp; "', "  &amp;
$S1037  &amp; ", '"  &amp;
TEXT($U1037,"dd/mm/aaaa")  &amp; "', "   &amp;
$V1037  &amp; ", "   &amp;
$X1037  &amp; ", "   &amp;
$Z1037  &amp; ", "   &amp;
IF($AB1037 &lt;&gt; "", $AB1037, "NULL")  &amp; ", "   &amp;
$AK1037  &amp; ");"</f>
        <v>#REF!</v>
      </c>
    </row>
    <row r="1038" spans="1:38" x14ac:dyDescent="0.2">
      <c r="A1038" s="7" cm="1">
        <f t="array" aca="1" ref="A1038" ca="1">INDEX(Companies!$A:$A,RANDBETWEEN(2,COUNTA(Companies!$A:$A)),1)</f>
        <v>2</v>
      </c>
      <c r="B1038" s="5">
        <f t="shared" si="208"/>
        <v>1037</v>
      </c>
      <c r="C1038" s="5" t="str" cm="1">
        <f t="array" ref="C1038">SHA1HASH($B1038)</f>
        <v>8fe39caeac3a30f1f5d796c87c71d3a53d8e8bce</v>
      </c>
      <c r="D1038" s="6">
        <f t="shared" ca="1" si="209"/>
        <v>1</v>
      </c>
      <c r="E1038" s="7">
        <f ca="1">IF($B1038 = 1 + N("Presidente"),
    127,
    IF($B1038 = 2 + N("Vice-Presidente"),
        72,
        IF($B1038 = 3 + N("Secretária bilíngue"),
            13,
            RANDBETWEEN(5,COUNT(Name!$A:$A) + 1)
        )
    )
)</f>
        <v>346</v>
      </c>
      <c r="F1038" s="7" t="str">
        <f ca="1">VLOOKUP($E1038,Name!$A:$B,2,FALSE)</f>
        <v>Tomas</v>
      </c>
      <c r="G1038" s="7">
        <f ca="1" xml:space="preserve">
IF($B1038 = 1,
    0,
    RANDBETWEEN(5,COUNT('Last name'!$A:$A) + 1)
)</f>
        <v>179</v>
      </c>
      <c r="H1038" s="7" t="str">
        <f ca="1" xml:space="preserve">
IF($B1038 = 1 + N("Presidente"),
    "de Orléans e Bragança",
    VLOOKUP($G1038,'Last name'!$A:$B,2,FALSE) &amp; " " &amp; VLOOKUP(RANDBETWEEN(5,COUNT('Last name'!$A:$A) + 1),'Last name'!$A:$B,2,FALSE)
)</f>
        <v>Serra Giordano</v>
      </c>
      <c r="I1038" s="7" t="str">
        <f t="shared" ca="1" si="210"/>
        <v>Tomas Serra Giordano</v>
      </c>
      <c r="J1038" s="7" t="str" cm="1">
        <f t="array" aca="1" ref="J1038" ca="1">SHA1HASH($I1038)</f>
        <v>cf2a66279d65f0b9af6cfecaa9a435f57d516cd6</v>
      </c>
      <c r="K1038" s="7" cm="1">
        <f t="array" aca="1" ref="K1038" ca="1">INDEX(States!$A:$A,M1038,1)</f>
        <v>5</v>
      </c>
      <c r="L1038" s="7" t="str">
        <f ca="1">VLOOKUP($K1038,Countries!$A:$B,2,FALSE)</f>
        <v>Portugal</v>
      </c>
      <c r="M1038" s="7" cm="1">
        <f t="array" aca="1" ref="M1038" ca="1">INDEX(States!$C:$C,RANDBETWEEN(5,COUNTA(States!$A:$A) + 1),1)</f>
        <v>7</v>
      </c>
      <c r="N1038" s="7" t="str">
        <f ca="1">VLOOKUP($M1038,States!$C:$D,2,FALSE)</f>
        <v xml:space="preserve"> Setúbal </v>
      </c>
      <c r="O1038" s="7" t="str">
        <f ca="1">VLOOKUP($E1038,Name!$A:$C,3,FALSE)</f>
        <v>M</v>
      </c>
      <c r="P1038" s="7" t="str">
        <f ca="1">VLOOKUP($O1038,Genders!$B:$C,2,FALSE)</f>
        <v>Male</v>
      </c>
      <c r="Q1038" s="7" cm="1">
        <f t="array" aca="1" ref="Q1038" ca="1">INDEX('Marital status'!$A:$A,RANDBETWEEN(5,COUNTA('Marital status'!$A:$A) + 1),1)</f>
        <v>6</v>
      </c>
      <c r="R1038" s="7" t="str">
        <f ca="1">VLOOKUP($Q1038,'Marital status'!$A:$B,2,FALSE)</f>
        <v>DIVORCED</v>
      </c>
      <c r="S1038" s="7">
        <f t="shared" ca="1" si="211"/>
        <v>5</v>
      </c>
      <c r="T1038" s="7" t="str">
        <f ca="1">VLOOKUP($S1038,Ethnicities!$A:$B,2,FALSE)</f>
        <v>ASIAN</v>
      </c>
      <c r="U1038" s="8">
        <f t="shared" ca="1" si="212"/>
        <v>26197</v>
      </c>
      <c r="V1038" s="6">
        <f t="shared" ca="1" si="213"/>
        <v>7</v>
      </c>
      <c r="W1038" s="8" t="str">
        <f ca="1">VLOOKUP($V1038,'Background education'!$A:$B,2,FALSE)</f>
        <v>Undergraduate degree</v>
      </c>
      <c r="X1038" s="7">
        <f ca="1" xml:space="preserve">
  IF(OR($Z1038 = 5, $Z1038 = 6, $Z1038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038" s="7" t="str">
        <f ca="1">VLOOKUP($X1038,Departments!$A:$B,2,FALSE)</f>
        <v>Operations</v>
      </c>
      <c r="Z1038" s="6">
        <f t="shared" ca="1" si="214"/>
        <v>10</v>
      </c>
      <c r="AA1038" s="7" t="str">
        <f ca="1">VLOOKUP($Z1038,Roles!$A:$B,2,FALSE)</f>
        <v>Trainee</v>
      </c>
      <c r="AB1038" s="6" t="e">
        <f t="shared" ca="1" si="215"/>
        <v>#N/A</v>
      </c>
      <c r="AC1038" s="7" t="e">
        <f ca="1" xml:space="preserve">
IF(
  ISNA($AB1038),
  NA(),
  VLOOKUP($AB1038,Levels!$A:$B,2,FALSE)
)</f>
        <v>#N/A</v>
      </c>
      <c r="AD1038" s="8">
        <f t="shared" ca="1" si="216"/>
        <v>39461</v>
      </c>
      <c r="AE1038" s="6">
        <f ca="1">RANDBETWEEN(5,COUNTA('Recruitment source'!$A:$A) + 1)</f>
        <v>5</v>
      </c>
      <c r="AF1038" s="6" t="str">
        <f ca="1">VLOOKUP($AE1038,'Recruitment source'!$A:$B,2,FALSE)</f>
        <v>Indeed</v>
      </c>
      <c r="AG1038" s="8" t="e">
        <f t="shared" ca="1" si="217"/>
        <v>#N/A</v>
      </c>
      <c r="AH1038" s="6" t="e">
        <f t="shared" ca="1" si="218"/>
        <v>#N/A</v>
      </c>
      <c r="AI1038" s="6" t="e">
        <f ca="1" xml:space="preserve">
IF(
  ISNA($AH1038),
  NA(),
  VLOOKUP($AH1038,'Reasons for dismissal'!$A:$B,2,FALSE)
)</f>
        <v>#N/A</v>
      </c>
      <c r="AJ1038" s="6">
        <f t="shared" ca="1" si="219"/>
        <v>5</v>
      </c>
      <c r="AK1038" s="1">
        <f t="shared" ca="1" si="220"/>
        <v>1305</v>
      </c>
      <c r="AL10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$A1038  &amp; ", "   &amp;
$B1038  &amp; ", "   &amp;
$D1038  &amp; ", '"  &amp;
$I1038  &amp; "', '" &amp;
$O1038  &amp; "', "  &amp;
$S1038  &amp; ", '"  &amp;
TEXT($U1038,"dd/mm/aaaa")  &amp; "', "   &amp;
$V1038  &amp; ", "   &amp;
$X1038  &amp; ", "   &amp;
$Z1038  &amp; ", "   &amp;
IF($AB1038 &lt;&gt; "", $AB1038, "NULL")  &amp; ", "   &amp;
$AK1038  &amp; ");"</f>
        <v>#REF!</v>
      </c>
    </row>
    <row r="1039" spans="1:38" x14ac:dyDescent="0.2">
      <c r="A1039" s="7" cm="1">
        <f t="array" aca="1" ref="A1039" ca="1">INDEX(Companies!$A:$A,RANDBETWEEN(2,COUNTA(Companies!$A:$A)),1)</f>
        <v>2</v>
      </c>
      <c r="B1039" s="5">
        <f t="shared" si="208"/>
        <v>1038</v>
      </c>
      <c r="C1039" s="5" t="str" cm="1">
        <f t="array" ref="C1039">SHA1HASH($B1039)</f>
        <v>16da813bd551ff6880e9c1bf6ceb03103ef69db4</v>
      </c>
      <c r="D1039" s="6">
        <f t="shared" ca="1" si="209"/>
        <v>1</v>
      </c>
      <c r="E1039" s="7">
        <f ca="1">IF($B1039 = 1 + N("Presidente"),
    127,
    IF($B1039 = 2 + N("Vice-Presidente"),
        72,
        IF($B1039 = 3 + N("Secretária bilíngue"),
            13,
            RANDBETWEEN(5,COUNT(Name!$A:$A) + 1)
        )
    )
)</f>
        <v>89</v>
      </c>
      <c r="F1039" s="7" t="str">
        <f ca="1">VLOOKUP($E1039,Name!$A:$B,2,FALSE)</f>
        <v>Cauã</v>
      </c>
      <c r="G1039" s="7">
        <f ca="1" xml:space="preserve">
IF($B1039 = 1,
    0,
    RANDBETWEEN(5,COUNT('Last name'!$A:$A) + 1)
)</f>
        <v>32</v>
      </c>
      <c r="H1039" s="7" t="str">
        <f ca="1" xml:space="preserve">
IF($B1039 = 1 + N("Presidente"),
    "de Orléans e Bragança",
    VLOOKUP($G1039,'Last name'!$A:$B,2,FALSE) &amp; " " &amp; VLOOKUP(RANDBETWEEN(5,COUNT('Last name'!$A:$A) + 1),'Last name'!$A:$B,2,FALSE)
)</f>
        <v>Barboza Arruda</v>
      </c>
      <c r="I1039" s="7" t="str">
        <f t="shared" ca="1" si="210"/>
        <v>Cauã Barboza Arruda</v>
      </c>
      <c r="J1039" s="7" t="str" cm="1">
        <f t="array" aca="1" ref="J1039" ca="1">SHA1HASH($I1039)</f>
        <v>4b3b48edc26cbf7cf034d03e161ac2a4d1e70ba5</v>
      </c>
      <c r="K1039" s="7" cm="1">
        <f t="array" aca="1" ref="K1039" ca="1">INDEX(States!$A:$A,M1039,1)</f>
        <v>5</v>
      </c>
      <c r="L1039" s="7" t="str">
        <f ca="1">VLOOKUP($K1039,Countries!$A:$B,2,FALSE)</f>
        <v>Portugal</v>
      </c>
      <c r="M1039" s="7" cm="1">
        <f t="array" aca="1" ref="M1039" ca="1">INDEX(States!$C:$C,RANDBETWEEN(5,COUNTA(States!$A:$A) + 1),1)</f>
        <v>12</v>
      </c>
      <c r="N1039" s="7" t="str">
        <f ca="1">VLOOKUP($M1039,States!$C:$D,2,FALSE)</f>
        <v>Leiria</v>
      </c>
      <c r="O1039" s="7" t="str">
        <f ca="1">VLOOKUP($E1039,Name!$A:$C,3,FALSE)</f>
        <v>M</v>
      </c>
      <c r="P1039" s="7" t="str">
        <f ca="1">VLOOKUP($O1039,Genders!$B:$C,2,FALSE)</f>
        <v>Male</v>
      </c>
      <c r="Q1039" s="7" cm="1">
        <f t="array" aca="1" ref="Q1039" ca="1">INDEX('Marital status'!$A:$A,RANDBETWEEN(5,COUNTA('Marital status'!$A:$A) + 1),1)</f>
        <v>5</v>
      </c>
      <c r="R1039" s="7" t="str">
        <f ca="1">VLOOKUP($Q1039,'Marital status'!$A:$B,2,FALSE)</f>
        <v xml:space="preserve"> Separated </v>
      </c>
      <c r="S1039" s="7">
        <f t="shared" ca="1" si="211"/>
        <v>5</v>
      </c>
      <c r="T1039" s="7" t="str">
        <f ca="1">VLOOKUP($S1039,Ethnicities!$A:$B,2,FALSE)</f>
        <v>ASIAN</v>
      </c>
      <c r="U1039" s="8">
        <f t="shared" ca="1" si="212"/>
        <v>17629</v>
      </c>
      <c r="V1039" s="6">
        <f t="shared" ca="1" si="213"/>
        <v>7</v>
      </c>
      <c r="W1039" s="8" t="str">
        <f ca="1">VLOOKUP($V1039,'Background education'!$A:$B,2,FALSE)</f>
        <v>Undergraduate degree</v>
      </c>
      <c r="X1039" s="7">
        <f ca="1" xml:space="preserve">
  IF(OR($Z1039 = 5, $Z1039 = 6, $Z1039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039" s="7" t="str">
        <f ca="1">VLOOKUP($X1039,Departments!$A:$B,2,FALSE)</f>
        <v>Controlling</v>
      </c>
      <c r="Z1039" s="6">
        <f t="shared" ca="1" si="214"/>
        <v>11</v>
      </c>
      <c r="AA1039" s="7" t="str">
        <f ca="1">VLOOKUP($Z1039,Roles!$A:$B,2,FALSE)</f>
        <v>Analyst</v>
      </c>
      <c r="AB1039" s="6">
        <f t="shared" ca="1" si="215"/>
        <v>7</v>
      </c>
      <c r="AC1039" s="7" t="str">
        <f ca="1" xml:space="preserve">
IF(
  ISNA($AB1039),
  NA(),
  VLOOKUP($AB1039,Levels!$A:$B,2,FALSE)
)</f>
        <v>Senior</v>
      </c>
      <c r="AD1039" s="8">
        <f t="shared" ca="1" si="216"/>
        <v>37339</v>
      </c>
      <c r="AE1039" s="6">
        <f ca="1">RANDBETWEEN(5,COUNTA('Recruitment source'!$A:$A) + 1)</f>
        <v>13</v>
      </c>
      <c r="AF1039" s="6" t="str">
        <f ca="1">VLOOKUP($AE1039,'Recruitment source'!$A:$B,2,FALSE)</f>
        <v>Google</v>
      </c>
      <c r="AG1039" s="8" t="e">
        <f t="shared" ca="1" si="217"/>
        <v>#N/A</v>
      </c>
      <c r="AH1039" s="6" t="e">
        <f t="shared" ca="1" si="218"/>
        <v>#N/A</v>
      </c>
      <c r="AI1039" s="6" t="e">
        <f ca="1" xml:space="preserve">
IF(
  ISNA($AH1039),
  NA(),
  VLOOKUP($AH1039,'Reasons for dismissal'!$A:$B,2,FALSE)
)</f>
        <v>#N/A</v>
      </c>
      <c r="AJ1039" s="6">
        <f t="shared" ca="1" si="219"/>
        <v>4</v>
      </c>
      <c r="AK1039" s="1">
        <f t="shared" ca="1" si="220"/>
        <v>2500</v>
      </c>
      <c r="AL10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$A1039  &amp; ", "   &amp;
$B1039  &amp; ", "   &amp;
$D1039  &amp; ", '"  &amp;
$I1039  &amp; "', '" &amp;
$O1039  &amp; "', "  &amp;
$S1039  &amp; ", '"  &amp;
TEXT($U1039,"dd/mm/aaaa")  &amp; "', "   &amp;
$V1039  &amp; ", "   &amp;
$X1039  &amp; ", "   &amp;
$Z1039  &amp; ", "   &amp;
IF($AB1039 &lt;&gt; "", $AB1039, "NULL")  &amp; ", "   &amp;
$AK1039  &amp; ");"</f>
        <v>#REF!</v>
      </c>
    </row>
    <row r="1040" spans="1:38" x14ac:dyDescent="0.2">
      <c r="A1040" s="7" cm="1">
        <f t="array" aca="1" ref="A1040" ca="1">INDEX(Companies!$A:$A,RANDBETWEEN(2,COUNTA(Companies!$A:$A)),1)</f>
        <v>2</v>
      </c>
      <c r="B1040" s="5">
        <f t="shared" si="208"/>
        <v>1039</v>
      </c>
      <c r="C1040" s="5" t="str" cm="1">
        <f t="array" ref="C1040">SHA1HASH($B1040)</f>
        <v>dff17a997c0881052e744e1a816ecde7332018a3</v>
      </c>
      <c r="D1040" s="6">
        <f t="shared" ca="1" si="209"/>
        <v>1</v>
      </c>
      <c r="E1040" s="7">
        <f ca="1">IF($B1040 = 1 + N("Presidente"),
    127,
    IF($B1040 = 2 + N("Vice-Presidente"),
        72,
        IF($B1040 = 3 + N("Secretária bilíngue"),
            13,
            RANDBETWEEN(5,COUNT(Name!$A:$A) + 1)
        )
    )
)</f>
        <v>142</v>
      </c>
      <c r="F1040" s="7" t="str">
        <f ca="1">VLOOKUP($E1040,Name!$A:$B,2,FALSE)</f>
        <v>Flaviano</v>
      </c>
      <c r="G1040" s="7">
        <f ca="1" xml:space="preserve">
IF($B1040 = 1,
    0,
    RANDBETWEEN(5,COUNT('Last name'!$A:$A) + 1)
)</f>
        <v>33</v>
      </c>
      <c r="H1040" s="7" t="str">
        <f ca="1" xml:space="preserve">
IF($B1040 = 1 + N("Presidente"),
    "de Orléans e Bragança",
    VLOOKUP($G1040,'Last name'!$A:$B,2,FALSE) &amp; " " &amp; VLOOKUP(RANDBETWEEN(5,COUNT('Last name'!$A:$A) + 1),'Last name'!$A:$B,2,FALSE)
)</f>
        <v>Barreto Battaglia</v>
      </c>
      <c r="I1040" s="7" t="str">
        <f t="shared" ca="1" si="210"/>
        <v>Flaviano Barreto Battaglia</v>
      </c>
      <c r="J1040" s="7" t="str" cm="1">
        <f t="array" aca="1" ref="J1040" ca="1">SHA1HASH($I1040)</f>
        <v>c11f8a5ea49c3ee6f8d728c1ba8a755c862b64b6</v>
      </c>
      <c r="K1040" s="7" cm="1">
        <f t="array" aca="1" ref="K1040" ca="1">INDEX(States!$A:$A,M1040,1)</f>
        <v>5</v>
      </c>
      <c r="L1040" s="7" t="str">
        <f ca="1">VLOOKUP($K1040,Countries!$A:$B,2,FALSE)</f>
        <v>Portugal</v>
      </c>
      <c r="M1040" s="7" cm="1">
        <f t="array" aca="1" ref="M1040" ca="1">INDEX(States!$C:$C,RANDBETWEEN(5,COUNTA(States!$A:$A) + 1),1)</f>
        <v>15</v>
      </c>
      <c r="N1040" s="7" t="str">
        <f ca="1">VLOOKUP($M1040,States!$C:$D,2,FALSE)</f>
        <v xml:space="preserve"> ÉVORA</v>
      </c>
      <c r="O1040" s="7" t="str">
        <f ca="1">VLOOKUP($E1040,Name!$A:$C,3,FALSE)</f>
        <v>M</v>
      </c>
      <c r="P1040" s="7" t="str">
        <f ca="1">VLOOKUP($O1040,Genders!$B:$C,2,FALSE)</f>
        <v>Male</v>
      </c>
      <c r="Q1040" s="7" cm="1">
        <f t="array" aca="1" ref="Q1040" ca="1">INDEX('Marital status'!$A:$A,RANDBETWEEN(5,COUNTA('Marital status'!$A:$A) + 1),1)</f>
        <v>5</v>
      </c>
      <c r="R1040" s="7" t="str">
        <f ca="1">VLOOKUP($Q1040,'Marital status'!$A:$B,2,FALSE)</f>
        <v xml:space="preserve"> Separated </v>
      </c>
      <c r="S1040" s="7">
        <f t="shared" ca="1" si="211"/>
        <v>5</v>
      </c>
      <c r="T1040" s="7" t="str">
        <f ca="1">VLOOKUP($S1040,Ethnicities!$A:$B,2,FALSE)</f>
        <v>ASIAN</v>
      </c>
      <c r="U1040" s="8">
        <f t="shared" ca="1" si="212"/>
        <v>29876</v>
      </c>
      <c r="V1040" s="6">
        <f t="shared" ca="1" si="213"/>
        <v>7</v>
      </c>
      <c r="W1040" s="8" t="str">
        <f ca="1">VLOOKUP($V1040,'Background education'!$A:$B,2,FALSE)</f>
        <v>Undergraduate degree</v>
      </c>
      <c r="X1040" s="7">
        <f ca="1" xml:space="preserve">
  IF(OR($Z1040 = 5, $Z1040 = 6, $Z1040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040" s="7" t="str">
        <f ca="1">VLOOKUP($X1040,Departments!$A:$B,2,FALSE)</f>
        <v>Finance</v>
      </c>
      <c r="Z1040" s="6">
        <f t="shared" ca="1" si="214"/>
        <v>10</v>
      </c>
      <c r="AA1040" s="7" t="str">
        <f ca="1">VLOOKUP($Z1040,Roles!$A:$B,2,FALSE)</f>
        <v>Trainee</v>
      </c>
      <c r="AB1040" s="6" t="e">
        <f t="shared" ca="1" si="215"/>
        <v>#N/A</v>
      </c>
      <c r="AC1040" s="7" t="e">
        <f ca="1" xml:space="preserve">
IF(
  ISNA($AB1040),
  NA(),
  VLOOKUP($AB1040,Levels!$A:$B,2,FALSE)
)</f>
        <v>#N/A</v>
      </c>
      <c r="AD1040" s="8">
        <f t="shared" ca="1" si="216"/>
        <v>42516</v>
      </c>
      <c r="AE1040" s="6">
        <f ca="1">RANDBETWEEN(5,COUNTA('Recruitment source'!$A:$A) + 1)</f>
        <v>8</v>
      </c>
      <c r="AF1040" s="6" t="str">
        <f ca="1">VLOOKUP($AE1040,'Recruitment source'!$A:$B,2,FALSE)</f>
        <v>Net Empregos</v>
      </c>
      <c r="AG1040" s="8" t="e">
        <f t="shared" ca="1" si="217"/>
        <v>#N/A</v>
      </c>
      <c r="AH1040" s="6" t="e">
        <f t="shared" ca="1" si="218"/>
        <v>#N/A</v>
      </c>
      <c r="AI1040" s="6" t="e">
        <f ca="1" xml:space="preserve">
IF(
  ISNA($AH1040),
  NA(),
  VLOOKUP($AH1040,'Reasons for dismissal'!$A:$B,2,FALSE)
)</f>
        <v>#N/A</v>
      </c>
      <c r="AJ1040" s="6">
        <f t="shared" ca="1" si="219"/>
        <v>5</v>
      </c>
      <c r="AK1040" s="1">
        <f t="shared" ca="1" si="220"/>
        <v>1305</v>
      </c>
      <c r="AL10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$A1040  &amp; ", "   &amp;
$B1040  &amp; ", "   &amp;
$D1040  &amp; ", '"  &amp;
$I1040  &amp; "', '" &amp;
$O1040  &amp; "', "  &amp;
$S1040  &amp; ", '"  &amp;
TEXT($U1040,"dd/mm/aaaa")  &amp; "', "   &amp;
$V1040  &amp; ", "   &amp;
$X1040  &amp; ", "   &amp;
$Z1040  &amp; ", "   &amp;
IF($AB1040 &lt;&gt; "", $AB1040, "NULL")  &amp; ", "   &amp;
$AK1040  &amp; ");"</f>
        <v>#REF!</v>
      </c>
    </row>
    <row r="1041" spans="1:38" x14ac:dyDescent="0.2">
      <c r="A1041" s="7" cm="1">
        <f t="array" aca="1" ref="A1041" ca="1">INDEX(Companies!$A:$A,RANDBETWEEN(2,COUNTA(Companies!$A:$A)),1)</f>
        <v>2</v>
      </c>
      <c r="B1041" s="5">
        <f t="shared" si="208"/>
        <v>1040</v>
      </c>
      <c r="C1041" s="5" t="str" cm="1">
        <f t="array" ref="C1041">SHA1HASH($B1041)</f>
        <v>ea10e810f96fca6858e37fda9832ace147eed87c</v>
      </c>
      <c r="D1041" s="6">
        <f t="shared" ca="1" si="209"/>
        <v>1</v>
      </c>
      <c r="E1041" s="7">
        <f ca="1">IF($B1041 = 1 + N("Presidente"),
    127,
    IF($B1041 = 2 + N("Vice-Presidente"),
        72,
        IF($B1041 = 3 + N("Secretária bilíngue"),
            13,
            RANDBETWEEN(5,COUNT(Name!$A:$A) + 1)
        )
    )
)</f>
        <v>313</v>
      </c>
      <c r="F1041" s="7" t="str">
        <f ca="1">VLOOKUP($E1041,Name!$A:$B,2,FALSE)</f>
        <v>Pablo</v>
      </c>
      <c r="G1041" s="7">
        <f ca="1" xml:space="preserve">
IF($B1041 = 1,
    0,
    RANDBETWEEN(5,COUNT('Last name'!$A:$A) + 1)
)</f>
        <v>102</v>
      </c>
      <c r="H1041" s="7" t="str">
        <f ca="1" xml:space="preserve">
IF($B1041 = 1 + N("Presidente"),
    "de Orléans e Bragança",
    VLOOKUP($G1041,'Last name'!$A:$B,2,FALSE) &amp; " " &amp; VLOOKUP(RANDBETWEEN(5,COUNT('Last name'!$A:$A) + 1),'Last name'!$A:$B,2,FALSE)
)</f>
        <v>Greco Madureira</v>
      </c>
      <c r="I1041" s="7" t="str">
        <f t="shared" ca="1" si="210"/>
        <v>Pablo Greco Madureira</v>
      </c>
      <c r="J1041" s="7" t="str" cm="1">
        <f t="array" aca="1" ref="J1041" ca="1">SHA1HASH($I1041)</f>
        <v>eb23c698eb17378b77a8786915da953acd68b3af</v>
      </c>
      <c r="K1041" s="7" cm="1">
        <f t="array" aca="1" ref="K1041" ca="1">INDEX(States!$A:$A,M1041,1)</f>
        <v>5</v>
      </c>
      <c r="L1041" s="7" t="str">
        <f ca="1">VLOOKUP($K1041,Countries!$A:$B,2,FALSE)</f>
        <v>Portugal</v>
      </c>
      <c r="M1041" s="7" cm="1">
        <f t="array" aca="1" ref="M1041" ca="1">INDEX(States!$C:$C,RANDBETWEEN(5,COUNTA(States!$A:$A) + 1),1)</f>
        <v>23</v>
      </c>
      <c r="N1041" s="7" t="str">
        <f ca="1">VLOOKUP($M1041,States!$C:$D,2,FALSE)</f>
        <v>Viana do Castelo</v>
      </c>
      <c r="O1041" s="7" t="str">
        <f ca="1">VLOOKUP($E1041,Name!$A:$C,3,FALSE)</f>
        <v>M</v>
      </c>
      <c r="P1041" s="7" t="str">
        <f ca="1">VLOOKUP($O1041,Genders!$B:$C,2,FALSE)</f>
        <v>Male</v>
      </c>
      <c r="Q1041" s="7" cm="1">
        <f t="array" aca="1" ref="Q1041" ca="1">INDEX('Marital status'!$A:$A,RANDBETWEEN(5,COUNTA('Marital status'!$A:$A) + 1),1)</f>
        <v>0</v>
      </c>
      <c r="R1041" s="7" t="e">
        <f ca="1">VLOOKUP($Q1041,'Marital status'!$A:$B,2,FALSE)</f>
        <v>#N/A</v>
      </c>
      <c r="S1041" s="7">
        <f t="shared" ca="1" si="211"/>
        <v>5</v>
      </c>
      <c r="T1041" s="7" t="str">
        <f ca="1">VLOOKUP($S1041,Ethnicities!$A:$B,2,FALSE)</f>
        <v>ASIAN</v>
      </c>
      <c r="U1041" s="8">
        <f t="shared" ca="1" si="212"/>
        <v>24193</v>
      </c>
      <c r="V1041" s="6">
        <f t="shared" ca="1" si="213"/>
        <v>8</v>
      </c>
      <c r="W1041" s="8" t="str">
        <f ca="1">VLOOKUP($V1041,'Background education'!$A:$B,2,FALSE)</f>
        <v>Graduate school</v>
      </c>
      <c r="X1041" s="7">
        <f ca="1" xml:space="preserve">
  IF(OR($Z1041 = 5, $Z1041 = 6, $Z1041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041" s="7" t="str">
        <f ca="1">VLOOKUP($X1041,Departments!$A:$B,2,FALSE)</f>
        <v>Operations</v>
      </c>
      <c r="Z1041" s="6">
        <f t="shared" ca="1" si="214"/>
        <v>11</v>
      </c>
      <c r="AA1041" s="7" t="str">
        <f ca="1">VLOOKUP($Z1041,Roles!$A:$B,2,FALSE)</f>
        <v>Analyst</v>
      </c>
      <c r="AB1041" s="6">
        <f t="shared" ca="1" si="215"/>
        <v>7</v>
      </c>
      <c r="AC1041" s="7" t="str">
        <f ca="1" xml:space="preserve">
IF(
  ISNA($AB1041),
  NA(),
  VLOOKUP($AB1041,Levels!$A:$B,2,FALSE)
)</f>
        <v>Senior</v>
      </c>
      <c r="AD1041" s="8">
        <f t="shared" ca="1" si="216"/>
        <v>36329</v>
      </c>
      <c r="AE1041" s="6">
        <f ca="1">RANDBETWEEN(5,COUNTA('Recruitment source'!$A:$A) + 1)</f>
        <v>13</v>
      </c>
      <c r="AF1041" s="6" t="str">
        <f ca="1">VLOOKUP($AE1041,'Recruitment source'!$A:$B,2,FALSE)</f>
        <v>Google</v>
      </c>
      <c r="AG1041" s="8" t="e">
        <f t="shared" ca="1" si="217"/>
        <v>#N/A</v>
      </c>
      <c r="AH1041" s="6" t="e">
        <f t="shared" ca="1" si="218"/>
        <v>#N/A</v>
      </c>
      <c r="AI1041" s="6" t="e">
        <f ca="1" xml:space="preserve">
IF(
  ISNA($AH1041),
  NA(),
  VLOOKUP($AH1041,'Reasons for dismissal'!$A:$B,2,FALSE)
)</f>
        <v>#N/A</v>
      </c>
      <c r="AJ1041" s="6">
        <f t="shared" ca="1" si="219"/>
        <v>5</v>
      </c>
      <c r="AK1041" s="1">
        <f t="shared" ca="1" si="220"/>
        <v>3000</v>
      </c>
      <c r="AL10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$A1041  &amp; ", "   &amp;
$B1041  &amp; ", "   &amp;
$D1041  &amp; ", '"  &amp;
$I1041  &amp; "', '" &amp;
$O1041  &amp; "', "  &amp;
$S1041  &amp; ", '"  &amp;
TEXT($U1041,"dd/mm/aaaa")  &amp; "', "   &amp;
$V1041  &amp; ", "   &amp;
$X1041  &amp; ", "   &amp;
$Z1041  &amp; ", "   &amp;
IF($AB1041 &lt;&gt; "", $AB1041, "NULL")  &amp; ", "   &amp;
$AK1041  &amp; ");"</f>
        <v>#REF!</v>
      </c>
    </row>
    <row r="1042" spans="1:38" x14ac:dyDescent="0.2">
      <c r="A1042" s="7" cm="1">
        <f t="array" aca="1" ref="A1042" ca="1">INDEX(Companies!$A:$A,RANDBETWEEN(2,COUNTA(Companies!$A:$A)),1)</f>
        <v>2</v>
      </c>
      <c r="B1042" s="5">
        <f t="shared" si="208"/>
        <v>1041</v>
      </c>
      <c r="C1042" s="5" t="str" cm="1">
        <f t="array" ref="C1042">SHA1HASH($B1042)</f>
        <v>8a8ec485492bb9442e4988518bbf5b62ed8501a1</v>
      </c>
      <c r="D1042" s="6">
        <f t="shared" ca="1" si="209"/>
        <v>1</v>
      </c>
      <c r="E1042" s="7">
        <f ca="1">IF($B1042 = 1 + N("Presidente"),
    127,
    IF($B1042 = 2 + N("Vice-Presidente"),
        72,
        IF($B1042 = 3 + N("Secretária bilíngue"),
            13,
            RANDBETWEEN(5,COUNT(Name!$A:$A) + 1)
        )
    )
)</f>
        <v>310</v>
      </c>
      <c r="F1042" s="7" t="str">
        <f ca="1">VLOOKUP($E1042,Name!$A:$B,2,FALSE)</f>
        <v>Oliver</v>
      </c>
      <c r="G1042" s="7">
        <f ca="1" xml:space="preserve">
IF($B1042 = 1,
    0,
    RANDBETWEEN(5,COUNT('Last name'!$A:$A) + 1)
)</f>
        <v>30</v>
      </c>
      <c r="H1042" s="7" t="str">
        <f ca="1" xml:space="preserve">
IF($B1042 = 1 + N("Presidente"),
    "de Orléans e Bragança",
    VLOOKUP($G1042,'Last name'!$A:$B,2,FALSE) &amp; " " &amp; VLOOKUP(RANDBETWEEN(5,COUNT('Last name'!$A:$A) + 1),'Last name'!$A:$B,2,FALSE)
)</f>
        <v>Barbieri Brito</v>
      </c>
      <c r="I1042" s="7" t="str">
        <f t="shared" ca="1" si="210"/>
        <v>Oliver Barbieri Brito</v>
      </c>
      <c r="J1042" s="7" t="str" cm="1">
        <f t="array" aca="1" ref="J1042" ca="1">SHA1HASH($I1042)</f>
        <v>a4188ec7ff35924daacdac757951fbbada01c0ab</v>
      </c>
      <c r="K1042" s="7" cm="1">
        <f t="array" aca="1" ref="K1042" ca="1">INDEX(States!$A:$A,M1042,1)</f>
        <v>5</v>
      </c>
      <c r="L1042" s="7" t="str">
        <f ca="1">VLOOKUP($K1042,Countries!$A:$B,2,FALSE)</f>
        <v>Portugal</v>
      </c>
      <c r="M1042" s="7" cm="1">
        <f t="array" aca="1" ref="M1042" ca="1">INDEX(States!$C:$C,RANDBETWEEN(5,COUNTA(States!$A:$A) + 1),1)</f>
        <v>12</v>
      </c>
      <c r="N1042" s="7" t="str">
        <f ca="1">VLOOKUP($M1042,States!$C:$D,2,FALSE)</f>
        <v>Leiria</v>
      </c>
      <c r="O1042" s="7" t="str">
        <f ca="1">VLOOKUP($E1042,Name!$A:$C,3,FALSE)</f>
        <v>M</v>
      </c>
      <c r="P1042" s="7" t="str">
        <f ca="1">VLOOKUP($O1042,Genders!$B:$C,2,FALSE)</f>
        <v>Male</v>
      </c>
      <c r="Q1042" s="7" cm="1">
        <f t="array" aca="1" ref="Q1042" ca="1">INDEX('Marital status'!$A:$A,RANDBETWEEN(5,COUNTA('Marital status'!$A:$A) + 1),1)</f>
        <v>6</v>
      </c>
      <c r="R1042" s="7" t="str">
        <f ca="1">VLOOKUP($Q1042,'Marital status'!$A:$B,2,FALSE)</f>
        <v>DIVORCED</v>
      </c>
      <c r="S1042" s="7">
        <f t="shared" ca="1" si="211"/>
        <v>5</v>
      </c>
      <c r="T1042" s="7" t="str">
        <f ca="1">VLOOKUP($S1042,Ethnicities!$A:$B,2,FALSE)</f>
        <v>ASIAN</v>
      </c>
      <c r="U1042" s="8">
        <f t="shared" ca="1" si="212"/>
        <v>22647</v>
      </c>
      <c r="V1042" s="6">
        <f t="shared" ca="1" si="213"/>
        <v>7</v>
      </c>
      <c r="W1042" s="8" t="str">
        <f ca="1">VLOOKUP($V1042,'Background education'!$A:$B,2,FALSE)</f>
        <v>Undergraduate degree</v>
      </c>
      <c r="X1042" s="7">
        <f ca="1" xml:space="preserve">
  IF(OR($Z1042 = 5, $Z1042 = 6, $Z1042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042" s="7" t="str">
        <f ca="1">VLOOKUP($X1042,Departments!$A:$B,2,FALSE)</f>
        <v>Audit</v>
      </c>
      <c r="Z1042" s="6">
        <f t="shared" ca="1" si="214"/>
        <v>9</v>
      </c>
      <c r="AA1042" s="7" t="str">
        <f ca="1">VLOOKUP($Z1042,Roles!$A:$B,2,FALSE)</f>
        <v>Intern</v>
      </c>
      <c r="AB1042" s="6" t="e">
        <f t="shared" ca="1" si="215"/>
        <v>#N/A</v>
      </c>
      <c r="AC1042" s="7" t="e">
        <f ca="1" xml:space="preserve">
IF(
  ISNA($AB1042),
  NA(),
  VLOOKUP($AB1042,Levels!$A:$B,2,FALSE)
)</f>
        <v>#N/A</v>
      </c>
      <c r="AD1042" s="8">
        <f t="shared" ca="1" si="216"/>
        <v>42974</v>
      </c>
      <c r="AE1042" s="6">
        <f ca="1">RANDBETWEEN(5,COUNTA('Recruitment source'!$A:$A) + 1)</f>
        <v>11</v>
      </c>
      <c r="AF1042" s="6" t="str">
        <f ca="1">VLOOKUP($AE1042,'Recruitment source'!$A:$B,2,FALSE)</f>
        <v>Next Station</v>
      </c>
      <c r="AG1042" s="8" t="e">
        <f t="shared" ca="1" si="217"/>
        <v>#N/A</v>
      </c>
      <c r="AH1042" s="6" t="e">
        <f t="shared" ca="1" si="218"/>
        <v>#N/A</v>
      </c>
      <c r="AI1042" s="6" t="e">
        <f ca="1" xml:space="preserve">
IF(
  ISNA($AH1042),
  NA(),
  VLOOKUP($AH1042,'Reasons for dismissal'!$A:$B,2,FALSE)
)</f>
        <v>#N/A</v>
      </c>
      <c r="AJ1042" s="6">
        <f t="shared" ca="1" si="219"/>
        <v>5</v>
      </c>
      <c r="AK1042" s="1">
        <f t="shared" ca="1" si="220"/>
        <v>1205</v>
      </c>
      <c r="AL10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$A1042  &amp; ", "   &amp;
$B1042  &amp; ", "   &amp;
$D1042  &amp; ", '"  &amp;
$I1042  &amp; "', '" &amp;
$O1042  &amp; "', "  &amp;
$S1042  &amp; ", '"  &amp;
TEXT($U1042,"dd/mm/aaaa")  &amp; "', "   &amp;
$V1042  &amp; ", "   &amp;
$X1042  &amp; ", "   &amp;
$Z1042  &amp; ", "   &amp;
IF($AB1042 &lt;&gt; "", $AB1042, "NULL")  &amp; ", "   &amp;
$AK1042  &amp; ");"</f>
        <v>#REF!</v>
      </c>
    </row>
    <row r="1043" spans="1:38" x14ac:dyDescent="0.2">
      <c r="A1043" s="7" cm="1">
        <f t="array" aca="1" ref="A1043" ca="1">INDEX(Companies!$A:$A,RANDBETWEEN(2,COUNTA(Companies!$A:$A)),1)</f>
        <v>2</v>
      </c>
      <c r="B1043" s="5">
        <f t="shared" si="208"/>
        <v>1042</v>
      </c>
      <c r="C1043" s="5" t="str" cm="1">
        <f t="array" ref="C1043">SHA1HASH($B1043)</f>
        <v>8b2dd04e87577952ed20d966ffb1e252744cdb5f</v>
      </c>
      <c r="D1043" s="6">
        <f t="shared" ca="1" si="209"/>
        <v>1</v>
      </c>
      <c r="E1043" s="7">
        <f ca="1">IF($B1043 = 1 + N("Presidente"),
    127,
    IF($B1043 = 2 + N("Vice-Presidente"),
        72,
        IF($B1043 = 3 + N("Secretária bilíngue"),
            13,
            RANDBETWEEN(5,COUNT(Name!$A:$A) + 1)
        )
    )
)</f>
        <v>197</v>
      </c>
      <c r="F1043" s="7" t="str">
        <f ca="1">VLOOKUP($E1043,Name!$A:$B,2,FALSE)</f>
        <v>José</v>
      </c>
      <c r="G1043" s="7">
        <f ca="1" xml:space="preserve">
IF($B1043 = 1,
    0,
    RANDBETWEEN(5,COUNT('Last name'!$A:$A) + 1)
)</f>
        <v>172</v>
      </c>
      <c r="H1043" s="7" t="str">
        <f ca="1" xml:space="preserve">
IF($B1043 = 1 + N("Presidente"),
    "de Orléans e Bragança",
    VLOOKUP($G1043,'Last name'!$A:$B,2,FALSE) &amp; " " &amp; VLOOKUP(RANDBETWEEN(5,COUNT('Last name'!$A:$A) + 1),'Last name'!$A:$B,2,FALSE)
)</f>
        <v>Salvador Faro</v>
      </c>
      <c r="I1043" s="7" t="str">
        <f t="shared" ca="1" si="210"/>
        <v>José Salvador Faro</v>
      </c>
      <c r="J1043" s="7" t="str" cm="1">
        <f t="array" aca="1" ref="J1043" ca="1">SHA1HASH($I1043)</f>
        <v>8436ca5d6b95f3f998fe0eca5c4459dd269d7869</v>
      </c>
      <c r="K1043" s="7" cm="1">
        <f t="array" aca="1" ref="K1043" ca="1">INDEX(States!$A:$A,M1043,1)</f>
        <v>5</v>
      </c>
      <c r="L1043" s="7" t="str">
        <f ca="1">VLOOKUP($K1043,Countries!$A:$B,2,FALSE)</f>
        <v>Portugal</v>
      </c>
      <c r="M1043" s="7" cm="1">
        <f t="array" aca="1" ref="M1043" ca="1">INDEX(States!$C:$C,RANDBETWEEN(5,COUNTA(States!$A:$A) + 1),1)</f>
        <v>24</v>
      </c>
      <c r="N1043" s="7" t="str">
        <f ca="1">VLOOKUP($M1043,States!$C:$D,2,FALSE)</f>
        <v>Brangança</v>
      </c>
      <c r="O1043" s="7" t="str">
        <f ca="1">VLOOKUP($E1043,Name!$A:$C,3,FALSE)</f>
        <v>M</v>
      </c>
      <c r="P1043" s="7" t="str">
        <f ca="1">VLOOKUP($O1043,Genders!$B:$C,2,FALSE)</f>
        <v>Male</v>
      </c>
      <c r="Q1043" s="7" cm="1">
        <f t="array" aca="1" ref="Q1043" ca="1">INDEX('Marital status'!$A:$A,RANDBETWEEN(5,COUNTA('Marital status'!$A:$A) + 1),1)</f>
        <v>0</v>
      </c>
      <c r="R1043" s="7" t="e">
        <f ca="1">VLOOKUP($Q1043,'Marital status'!$A:$B,2,FALSE)</f>
        <v>#N/A</v>
      </c>
      <c r="S1043" s="7">
        <f t="shared" ca="1" si="211"/>
        <v>6</v>
      </c>
      <c r="T1043" s="7" t="str">
        <f ca="1">VLOOKUP($S1043,Ethnicities!$A:$B,2,FALSE)</f>
        <v xml:space="preserve">  american Indian or Alaska Native</v>
      </c>
      <c r="U1043" s="8">
        <f t="shared" ca="1" si="212"/>
        <v>19145</v>
      </c>
      <c r="V1043" s="6">
        <f t="shared" ca="1" si="213"/>
        <v>8</v>
      </c>
      <c r="W1043" s="8" t="str">
        <f ca="1">VLOOKUP($V1043,'Background education'!$A:$B,2,FALSE)</f>
        <v>Graduate school</v>
      </c>
      <c r="X1043" s="7">
        <f ca="1" xml:space="preserve">
  IF(OR($Z1043 = 5, $Z1043 = 6, $Z1043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043" s="7" t="str">
        <f ca="1">VLOOKUP($X1043,Departments!$A:$B,2,FALSE)</f>
        <v>Human Resource</v>
      </c>
      <c r="Z1043" s="6">
        <f t="shared" ca="1" si="214"/>
        <v>11</v>
      </c>
      <c r="AA1043" s="7" t="str">
        <f ca="1">VLOOKUP($Z1043,Roles!$A:$B,2,FALSE)</f>
        <v>Analyst</v>
      </c>
      <c r="AB1043" s="6">
        <f t="shared" ca="1" si="215"/>
        <v>5</v>
      </c>
      <c r="AC1043" s="7" t="str">
        <f ca="1" xml:space="preserve">
IF(
  ISNA($AB1043),
  NA(),
  VLOOKUP($AB1043,Levels!$A:$B,2,FALSE)
)</f>
        <v>Junior</v>
      </c>
      <c r="AD1043" s="8">
        <f t="shared" ca="1" si="216"/>
        <v>42661</v>
      </c>
      <c r="AE1043" s="6">
        <f ca="1">RANDBETWEEN(5,COUNTA('Recruitment source'!$A:$A) + 1)</f>
        <v>11</v>
      </c>
      <c r="AF1043" s="6" t="str">
        <f ca="1">VLOOKUP($AE1043,'Recruitment source'!$A:$B,2,FALSE)</f>
        <v>Next Station</v>
      </c>
      <c r="AG1043" s="8" t="e">
        <f t="shared" ca="1" si="217"/>
        <v>#N/A</v>
      </c>
      <c r="AH1043" s="6" t="e">
        <f t="shared" ca="1" si="218"/>
        <v>#N/A</v>
      </c>
      <c r="AI1043" s="6" t="e">
        <f ca="1" xml:space="preserve">
IF(
  ISNA($AH1043),
  NA(),
  VLOOKUP($AH1043,'Reasons for dismissal'!$A:$B,2,FALSE)
)</f>
        <v>#N/A</v>
      </c>
      <c r="AJ1043" s="6">
        <f t="shared" ca="1" si="219"/>
        <v>5</v>
      </c>
      <c r="AK1043" s="1">
        <f t="shared" ca="1" si="220"/>
        <v>3080</v>
      </c>
      <c r="AL10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$A1043  &amp; ", "   &amp;
$B1043  &amp; ", "   &amp;
$D1043  &amp; ", '"  &amp;
$I1043  &amp; "', '" &amp;
$O1043  &amp; "', "  &amp;
$S1043  &amp; ", '"  &amp;
TEXT($U1043,"dd/mm/aaaa")  &amp; "', "   &amp;
$V1043  &amp; ", "   &amp;
$X1043  &amp; ", "   &amp;
$Z1043  &amp; ", "   &amp;
IF($AB1043 &lt;&gt; "", $AB1043, "NULL")  &amp; ", "   &amp;
$AK1043  &amp; ");"</f>
        <v>#REF!</v>
      </c>
    </row>
    <row r="1044" spans="1:38" x14ac:dyDescent="0.2">
      <c r="A1044" s="7" cm="1">
        <f t="array" aca="1" ref="A1044" ca="1">INDEX(Companies!$A:$A,RANDBETWEEN(2,COUNTA(Companies!$A:$A)),1)</f>
        <v>2</v>
      </c>
      <c r="B1044" s="5">
        <f t="shared" si="208"/>
        <v>1043</v>
      </c>
      <c r="C1044" s="5" t="str" cm="1">
        <f t="array" ref="C1044">SHA1HASH($B1044)</f>
        <v>070dafcb55881e67b7fce04cfb94faa33639b865</v>
      </c>
      <c r="D1044" s="6">
        <f t="shared" ca="1" si="209"/>
        <v>1</v>
      </c>
      <c r="E1044" s="7">
        <f ca="1">IF($B1044 = 1 + N("Presidente"),
    127,
    IF($B1044 = 2 + N("Vice-Presidente"),
        72,
        IF($B1044 = 3 + N("Secretária bilíngue"),
            13,
            RANDBETWEEN(5,COUNT(Name!$A:$A) + 1)
        )
    )
)</f>
        <v>139</v>
      </c>
      <c r="F1044" s="7" t="str">
        <f ca="1">VLOOKUP($E1044,Name!$A:$B,2,FALSE)</f>
        <v>Fernando Mariano</v>
      </c>
      <c r="G1044" s="7">
        <f ca="1" xml:space="preserve">
IF($B1044 = 1,
    0,
    RANDBETWEEN(5,COUNT('Last name'!$A:$A) + 1)
)</f>
        <v>60</v>
      </c>
      <c r="H1044" s="7" t="str">
        <f ca="1" xml:space="preserve">
IF($B1044 = 1 + N("Presidente"),
    "de Orléans e Bragança",
    VLOOKUP($G1044,'Last name'!$A:$B,2,FALSE) &amp; " " &amp; VLOOKUP(RANDBETWEEN(5,COUNT('Last name'!$A:$A) + 1),'Last name'!$A:$B,2,FALSE)
)</f>
        <v>Carneiro Souza</v>
      </c>
      <c r="I1044" s="7" t="str">
        <f t="shared" ca="1" si="210"/>
        <v>Fernando Mariano Carneiro Souza</v>
      </c>
      <c r="J1044" s="7" t="str" cm="1">
        <f t="array" aca="1" ref="J1044" ca="1">SHA1HASH($I1044)</f>
        <v>c8113630289bb0c33c82bdb1077a4640a409d1de</v>
      </c>
      <c r="K1044" s="7" cm="1">
        <f t="array" aca="1" ref="K1044" ca="1">INDEX(States!$A:$A,M1044,1)</f>
        <v>5</v>
      </c>
      <c r="L1044" s="7" t="str">
        <f ca="1">VLOOKUP($K1044,Countries!$A:$B,2,FALSE)</f>
        <v>Portugal</v>
      </c>
      <c r="M1044" s="7" cm="1">
        <f t="array" aca="1" ref="M1044" ca="1">INDEX(States!$C:$C,RANDBETWEEN(5,COUNTA(States!$A:$A) + 1),1)</f>
        <v>15</v>
      </c>
      <c r="N1044" s="7" t="str">
        <f ca="1">VLOOKUP($M1044,States!$C:$D,2,FALSE)</f>
        <v xml:space="preserve"> ÉVORA</v>
      </c>
      <c r="O1044" s="7" t="str">
        <f ca="1">VLOOKUP($E1044,Name!$A:$C,3,FALSE)</f>
        <v>M</v>
      </c>
      <c r="P1044" s="7" t="str">
        <f ca="1">VLOOKUP($O1044,Genders!$B:$C,2,FALSE)</f>
        <v>Male</v>
      </c>
      <c r="Q1044" s="7" cm="1">
        <f t="array" aca="1" ref="Q1044" ca="1">INDEX('Marital status'!$A:$A,RANDBETWEEN(5,COUNTA('Marital status'!$A:$A) + 1),1)</f>
        <v>6</v>
      </c>
      <c r="R1044" s="7" t="str">
        <f ca="1">VLOOKUP($Q1044,'Marital status'!$A:$B,2,FALSE)</f>
        <v>DIVORCED</v>
      </c>
      <c r="S1044" s="7">
        <f t="shared" ca="1" si="211"/>
        <v>5</v>
      </c>
      <c r="T1044" s="7" t="str">
        <f ca="1">VLOOKUP($S1044,Ethnicities!$A:$B,2,FALSE)</f>
        <v>ASIAN</v>
      </c>
      <c r="U1044" s="8">
        <f t="shared" ca="1" si="212"/>
        <v>33302</v>
      </c>
      <c r="V1044" s="6">
        <f t="shared" ca="1" si="213"/>
        <v>7</v>
      </c>
      <c r="W1044" s="8" t="str">
        <f ca="1">VLOOKUP($V1044,'Background education'!$A:$B,2,FALSE)</f>
        <v>Undergraduate degree</v>
      </c>
      <c r="X1044" s="7">
        <f ca="1" xml:space="preserve">
  IF(OR($Z1044 = 5, $Z1044 = 6, $Z1044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044" s="7" t="str">
        <f ca="1">VLOOKUP($X1044,Departments!$A:$B,2,FALSE)</f>
        <v xml:space="preserve"> Presidency</v>
      </c>
      <c r="Z1044" s="6">
        <f t="shared" ca="1" si="214"/>
        <v>9</v>
      </c>
      <c r="AA1044" s="7" t="str">
        <f ca="1">VLOOKUP($Z1044,Roles!$A:$B,2,FALSE)</f>
        <v>Intern</v>
      </c>
      <c r="AB1044" s="6" t="e">
        <f t="shared" ca="1" si="215"/>
        <v>#N/A</v>
      </c>
      <c r="AC1044" s="7" t="e">
        <f ca="1" xml:space="preserve">
IF(
  ISNA($AB1044),
  NA(),
  VLOOKUP($AB1044,Levels!$A:$B,2,FALSE)
)</f>
        <v>#N/A</v>
      </c>
      <c r="AD1044" s="8">
        <f t="shared" ca="1" si="216"/>
        <v>42519</v>
      </c>
      <c r="AE1044" s="6">
        <f ca="1">RANDBETWEEN(5,COUNTA('Recruitment source'!$A:$A) + 1)</f>
        <v>9</v>
      </c>
      <c r="AF1044" s="6" t="str">
        <f ca="1">VLOOKUP($AE1044,'Recruitment source'!$A:$B,2,FALSE)</f>
        <v>Empregos Online</v>
      </c>
      <c r="AG1044" s="8" t="e">
        <f t="shared" ca="1" si="217"/>
        <v>#N/A</v>
      </c>
      <c r="AH1044" s="6" t="e">
        <f t="shared" ca="1" si="218"/>
        <v>#N/A</v>
      </c>
      <c r="AI1044" s="6" t="e">
        <f ca="1" xml:space="preserve">
IF(
  ISNA($AH1044),
  NA(),
  VLOOKUP($AH1044,'Reasons for dismissal'!$A:$B,2,FALSE)
)</f>
        <v>#N/A</v>
      </c>
      <c r="AJ1044" s="6">
        <f t="shared" ca="1" si="219"/>
        <v>4</v>
      </c>
      <c r="AK1044" s="1">
        <f t="shared" ca="1" si="220"/>
        <v>1205</v>
      </c>
      <c r="AL10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$A1044  &amp; ", "   &amp;
$B1044  &amp; ", "   &amp;
$D1044  &amp; ", '"  &amp;
$I1044  &amp; "', '" &amp;
$O1044  &amp; "', "  &amp;
$S1044  &amp; ", '"  &amp;
TEXT($U1044,"dd/mm/aaaa")  &amp; "', "   &amp;
$V1044  &amp; ", "   &amp;
$X1044  &amp; ", "   &amp;
$Z1044  &amp; ", "   &amp;
IF($AB1044 &lt;&gt; "", $AB1044, "NULL")  &amp; ", "   &amp;
$AK1044  &amp; ");"</f>
        <v>#REF!</v>
      </c>
    </row>
    <row r="1045" spans="1:38" x14ac:dyDescent="0.2">
      <c r="A1045" s="7" cm="1">
        <f t="array" aca="1" ref="A1045" ca="1">INDEX(Companies!$A:$A,RANDBETWEEN(2,COUNTA(Companies!$A:$A)),1)</f>
        <v>2</v>
      </c>
      <c r="B1045" s="5">
        <f t="shared" si="208"/>
        <v>1044</v>
      </c>
      <c r="C1045" s="5" t="str" cm="1">
        <f t="array" ref="C1045">SHA1HASH($B1045)</f>
        <v>f673929b7ae05128dd473c556386a7b585483947</v>
      </c>
      <c r="D1045" s="6">
        <f t="shared" ca="1" si="209"/>
        <v>1</v>
      </c>
      <c r="E1045" s="7">
        <f ca="1">IF($B1045 = 1 + N("Presidente"),
    127,
    IF($B1045 = 2 + N("Vice-Presidente"),
        72,
        IF($B1045 = 3 + N("Secretária bilíngue"),
            13,
            RANDBETWEEN(5,COUNT(Name!$A:$A) + 1)
        )
    )
)</f>
        <v>301</v>
      </c>
      <c r="F1045" s="7" t="str">
        <f ca="1">VLOOKUP($E1045,Name!$A:$B,2,FALSE)</f>
        <v>Murilo</v>
      </c>
      <c r="G1045" s="7">
        <f ca="1" xml:space="preserve">
IF($B1045 = 1,
    0,
    RANDBETWEEN(5,COUNT('Last name'!$A:$A) + 1)
)</f>
        <v>149</v>
      </c>
      <c r="H1045" s="7" t="str">
        <f ca="1" xml:space="preserve">
IF($B1045 = 1 + N("Presidente"),
    "de Orléans e Bragança",
    VLOOKUP($G1045,'Last name'!$A:$B,2,FALSE) &amp; " " &amp; VLOOKUP(RANDBETWEEN(5,COUNT('Last name'!$A:$A) + 1),'Last name'!$A:$B,2,FALSE)
)</f>
        <v>Pedroso Pasquim</v>
      </c>
      <c r="I1045" s="7" t="str">
        <f t="shared" ca="1" si="210"/>
        <v>Murilo Pedroso Pasquim</v>
      </c>
      <c r="J1045" s="7" t="str" cm="1">
        <f t="array" aca="1" ref="J1045" ca="1">SHA1HASH($I1045)</f>
        <v>aa0f135c8bcc2d20add4446518eef02ee731f561</v>
      </c>
      <c r="K1045" s="7" cm="1">
        <f t="array" aca="1" ref="K1045" ca="1">INDEX(States!$A:$A,M1045,1)</f>
        <v>5</v>
      </c>
      <c r="L1045" s="7" t="str">
        <f ca="1">VLOOKUP($K1045,Countries!$A:$B,2,FALSE)</f>
        <v>Portugal</v>
      </c>
      <c r="M1045" s="7" cm="1">
        <f t="array" aca="1" ref="M1045" ca="1">INDEX(States!$C:$C,RANDBETWEEN(5,COUNTA(States!$A:$A) + 1),1)</f>
        <v>6</v>
      </c>
      <c r="N1045" s="7" t="str">
        <f ca="1">VLOOKUP($M1045,States!$C:$D,2,FALSE)</f>
        <v>PORTO</v>
      </c>
      <c r="O1045" s="7" t="str">
        <f ca="1">VLOOKUP($E1045,Name!$A:$C,3,FALSE)</f>
        <v>M</v>
      </c>
      <c r="P1045" s="7" t="str">
        <f ca="1">VLOOKUP($O1045,Genders!$B:$C,2,FALSE)</f>
        <v>Male</v>
      </c>
      <c r="Q1045" s="7" cm="1">
        <f t="array" aca="1" ref="Q1045" ca="1">INDEX('Marital status'!$A:$A,RANDBETWEEN(5,COUNTA('Marital status'!$A:$A) + 1),1)</f>
        <v>6</v>
      </c>
      <c r="R1045" s="7" t="str">
        <f ca="1">VLOOKUP($Q1045,'Marital status'!$A:$B,2,FALSE)</f>
        <v>DIVORCED</v>
      </c>
      <c r="S1045" s="7">
        <f t="shared" ca="1" si="211"/>
        <v>8</v>
      </c>
      <c r="T1045" s="7" t="e">
        <f ca="1">VLOOKUP($S1045,Ethnicities!$A:$B,2,FALSE)</f>
        <v>#N/A</v>
      </c>
      <c r="U1045" s="8">
        <f t="shared" ca="1" si="212"/>
        <v>21264</v>
      </c>
      <c r="V1045" s="6">
        <f t="shared" ca="1" si="213"/>
        <v>8</v>
      </c>
      <c r="W1045" s="8" t="str">
        <f ca="1">VLOOKUP($V1045,'Background education'!$A:$B,2,FALSE)</f>
        <v>Graduate school</v>
      </c>
      <c r="X1045" s="7">
        <f ca="1" xml:space="preserve">
  IF(OR($Z1045 = 5, $Z1045 = 6, $Z1045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045" s="7" t="str">
        <f ca="1">VLOOKUP($X1045,Departments!$A:$B,2,FALSE)</f>
        <v>Controlling</v>
      </c>
      <c r="Z1045" s="6">
        <f t="shared" ca="1" si="214"/>
        <v>11</v>
      </c>
      <c r="AA1045" s="7" t="str">
        <f ca="1">VLOOKUP($Z1045,Roles!$A:$B,2,FALSE)</f>
        <v>Analyst</v>
      </c>
      <c r="AB1045" s="6">
        <f t="shared" ca="1" si="215"/>
        <v>7</v>
      </c>
      <c r="AC1045" s="7" t="str">
        <f ca="1" xml:space="preserve">
IF(
  ISNA($AB1045),
  NA(),
  VLOOKUP($AB1045,Levels!$A:$B,2,FALSE)
)</f>
        <v>Senior</v>
      </c>
      <c r="AD1045" s="8">
        <f t="shared" ca="1" si="216"/>
        <v>41628</v>
      </c>
      <c r="AE1045" s="6">
        <f ca="1">RANDBETWEEN(5,COUNTA('Recruitment source'!$A:$A) + 1)</f>
        <v>11</v>
      </c>
      <c r="AF1045" s="6" t="str">
        <f ca="1">VLOOKUP($AE1045,'Recruitment source'!$A:$B,2,FALSE)</f>
        <v>Next Station</v>
      </c>
      <c r="AG1045" s="8" t="e">
        <f t="shared" ca="1" si="217"/>
        <v>#N/A</v>
      </c>
      <c r="AH1045" s="6" t="e">
        <f t="shared" ca="1" si="218"/>
        <v>#N/A</v>
      </c>
      <c r="AI1045" s="6" t="e">
        <f ca="1" xml:space="preserve">
IF(
  ISNA($AH1045),
  NA(),
  VLOOKUP($AH1045,'Reasons for dismissal'!$A:$B,2,FALSE)
)</f>
        <v>#N/A</v>
      </c>
      <c r="AJ1045" s="6">
        <f t="shared" ca="1" si="219"/>
        <v>5</v>
      </c>
      <c r="AK1045" s="1">
        <f t="shared" ca="1" si="220"/>
        <v>3000</v>
      </c>
      <c r="AL10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$A1045  &amp; ", "   &amp;
$B1045  &amp; ", "   &amp;
$D1045  &amp; ", '"  &amp;
$I1045  &amp; "', '" &amp;
$O1045  &amp; "', "  &amp;
$S1045  &amp; ", '"  &amp;
TEXT($U1045,"dd/mm/aaaa")  &amp; "', "   &amp;
$V1045  &amp; ", "   &amp;
$X1045  &amp; ", "   &amp;
$Z1045  &amp; ", "   &amp;
IF($AB1045 &lt;&gt; "", $AB1045, "NULL")  &amp; ", "   &amp;
$AK1045  &amp; ");"</f>
        <v>#REF!</v>
      </c>
    </row>
    <row r="1046" spans="1:38" x14ac:dyDescent="0.2">
      <c r="A1046" s="7" cm="1">
        <f t="array" aca="1" ref="A1046" ca="1">INDEX(Companies!$A:$A,RANDBETWEEN(2,COUNTA(Companies!$A:$A)),1)</f>
        <v>2</v>
      </c>
      <c r="B1046" s="5">
        <f t="shared" si="208"/>
        <v>1045</v>
      </c>
      <c r="C1046" s="5" t="str" cm="1">
        <f t="array" ref="C1046">SHA1HASH($B1046)</f>
        <v>ef9cb1abfdb1d45bb08bd2742f179591c8266187</v>
      </c>
      <c r="D1046" s="6">
        <f t="shared" ca="1" si="209"/>
        <v>1</v>
      </c>
      <c r="E1046" s="7">
        <f ca="1">IF($B1046 = 1 + N("Presidente"),
    127,
    IF($B1046 = 2 + N("Vice-Presidente"),
        72,
        IF($B1046 = 3 + N("Secretária bilíngue"),
            13,
            RANDBETWEEN(5,COUNT(Name!$A:$A) + 1)
        )
    )
)</f>
        <v>16</v>
      </c>
      <c r="F1046" s="7" t="str">
        <f ca="1">VLOOKUP($E1046,Name!$A:$B,2,FALSE)</f>
        <v>Alice</v>
      </c>
      <c r="G1046" s="7">
        <f ca="1" xml:space="preserve">
IF($B1046 = 1,
    0,
    RANDBETWEEN(5,COUNT('Last name'!$A:$A) + 1)
)</f>
        <v>142</v>
      </c>
      <c r="H1046" s="7" t="str">
        <f ca="1" xml:space="preserve">
IF($B1046 = 1 + N("Presidente"),
    "de Orléans e Bragança",
    VLOOKUP($G1046,'Last name'!$A:$B,2,FALSE) &amp; " " &amp; VLOOKUP(RANDBETWEEN(5,COUNT('Last name'!$A:$A) + 1),'Last name'!$A:$B,2,FALSE)
)</f>
        <v>Nunes Arruda</v>
      </c>
      <c r="I1046" s="7" t="str">
        <f t="shared" ca="1" si="210"/>
        <v>Alice Nunes Arruda</v>
      </c>
      <c r="J1046" s="7" t="str" cm="1">
        <f t="array" aca="1" ref="J1046" ca="1">SHA1HASH($I1046)</f>
        <v>e460f049eb73ef3ce5e6e1c8ebe63f7f831c2229</v>
      </c>
      <c r="K1046" s="7" cm="1">
        <f t="array" aca="1" ref="K1046" ca="1">INDEX(States!$A:$A,M1046,1)</f>
        <v>5</v>
      </c>
      <c r="L1046" s="7" t="str">
        <f ca="1">VLOOKUP($K1046,Countries!$A:$B,2,FALSE)</f>
        <v>Portugal</v>
      </c>
      <c r="M1046" s="7" cm="1">
        <f t="array" aca="1" ref="M1046" ca="1">INDEX(States!$C:$C,RANDBETWEEN(5,COUNTA(States!$A:$A) + 1),1)</f>
        <v>6</v>
      </c>
      <c r="N1046" s="7" t="str">
        <f ca="1">VLOOKUP($M1046,States!$C:$D,2,FALSE)</f>
        <v>PORTO</v>
      </c>
      <c r="O1046" s="7" t="str">
        <f ca="1">VLOOKUP($E1046,Name!$A:$C,3,FALSE)</f>
        <v>F</v>
      </c>
      <c r="P1046" s="7" t="str">
        <f ca="1">VLOOKUP($O1046,Genders!$B:$C,2,FALSE)</f>
        <v>Female</v>
      </c>
      <c r="Q1046" s="7" cm="1">
        <f t="array" aca="1" ref="Q1046" ca="1">INDEX('Marital status'!$A:$A,RANDBETWEEN(5,COUNTA('Marital status'!$A:$A) + 1),1)</f>
        <v>5</v>
      </c>
      <c r="R1046" s="7" t="str">
        <f ca="1">VLOOKUP($Q1046,'Marital status'!$A:$B,2,FALSE)</f>
        <v xml:space="preserve"> Separated </v>
      </c>
      <c r="S1046" s="7">
        <f t="shared" ca="1" si="211"/>
        <v>5</v>
      </c>
      <c r="T1046" s="7" t="str">
        <f ca="1">VLOOKUP($S1046,Ethnicities!$A:$B,2,FALSE)</f>
        <v>ASIAN</v>
      </c>
      <c r="U1046" s="8">
        <f t="shared" ca="1" si="212"/>
        <v>26887</v>
      </c>
      <c r="V1046" s="6">
        <f t="shared" ca="1" si="213"/>
        <v>7</v>
      </c>
      <c r="W1046" s="8" t="str">
        <f ca="1">VLOOKUP($V1046,'Background education'!$A:$B,2,FALSE)</f>
        <v>Undergraduate degree</v>
      </c>
      <c r="X1046" s="7">
        <f ca="1" xml:space="preserve">
  IF(OR($Z1046 = 5, $Z1046 = 6, $Z1046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046" s="7" t="str">
        <f ca="1">VLOOKUP($X1046,Departments!$A:$B,2,FALSE)</f>
        <v>Human Resource</v>
      </c>
      <c r="Z1046" s="6">
        <f t="shared" ca="1" si="214"/>
        <v>10</v>
      </c>
      <c r="AA1046" s="7" t="str">
        <f ca="1">VLOOKUP($Z1046,Roles!$A:$B,2,FALSE)</f>
        <v>Trainee</v>
      </c>
      <c r="AB1046" s="6" t="e">
        <f t="shared" ca="1" si="215"/>
        <v>#N/A</v>
      </c>
      <c r="AC1046" s="7" t="e">
        <f ca="1" xml:space="preserve">
IF(
  ISNA($AB1046),
  NA(),
  VLOOKUP($AB1046,Levels!$A:$B,2,FALSE)
)</f>
        <v>#N/A</v>
      </c>
      <c r="AD1046" s="8">
        <f t="shared" ca="1" si="216"/>
        <v>42287</v>
      </c>
      <c r="AE1046" s="6">
        <f ca="1">RANDBETWEEN(5,COUNTA('Recruitment source'!$A:$A) + 1)</f>
        <v>8</v>
      </c>
      <c r="AF1046" s="6" t="str">
        <f ca="1">VLOOKUP($AE1046,'Recruitment source'!$A:$B,2,FALSE)</f>
        <v>Net Empregos</v>
      </c>
      <c r="AG1046" s="8" t="e">
        <f t="shared" ca="1" si="217"/>
        <v>#N/A</v>
      </c>
      <c r="AH1046" s="6" t="e">
        <f t="shared" ca="1" si="218"/>
        <v>#N/A</v>
      </c>
      <c r="AI1046" s="6" t="e">
        <f ca="1" xml:space="preserve">
IF(
  ISNA($AH1046),
  NA(),
  VLOOKUP($AH1046,'Reasons for dismissal'!$A:$B,2,FALSE)
)</f>
        <v>#N/A</v>
      </c>
      <c r="AJ1046" s="6">
        <f t="shared" ca="1" si="219"/>
        <v>5</v>
      </c>
      <c r="AK1046" s="1">
        <f t="shared" ca="1" si="220"/>
        <v>1385</v>
      </c>
      <c r="AL10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$A1046  &amp; ", "   &amp;
$B1046  &amp; ", "   &amp;
$D1046  &amp; ", '"  &amp;
$I1046  &amp; "', '" &amp;
$O1046  &amp; "', "  &amp;
$S1046  &amp; ", '"  &amp;
TEXT($U1046,"dd/mm/aaaa")  &amp; "', "   &amp;
$V1046  &amp; ", "   &amp;
$X1046  &amp; ", "   &amp;
$Z1046  &amp; ", "   &amp;
IF($AB1046 &lt;&gt; "", $AB1046, "NULL")  &amp; ", "   &amp;
$AK1046  &amp; ");"</f>
        <v>#REF!</v>
      </c>
    </row>
    <row r="1047" spans="1:38" x14ac:dyDescent="0.2">
      <c r="A1047" s="7" cm="1">
        <f t="array" aca="1" ref="A1047" ca="1">INDEX(Companies!$A:$A,RANDBETWEEN(2,COUNTA(Companies!$A:$A)),1)</f>
        <v>2</v>
      </c>
      <c r="B1047" s="5">
        <f t="shared" si="208"/>
        <v>1046</v>
      </c>
      <c r="C1047" s="5" t="str" cm="1">
        <f t="array" ref="C1047">SHA1HASH($B1047)</f>
        <v>7776f8b9dd913610a9767b419953f947d654c1a7</v>
      </c>
      <c r="D1047" s="6">
        <f t="shared" ca="1" si="209"/>
        <v>1</v>
      </c>
      <c r="E1047" s="7">
        <f ca="1">IF($B1047 = 1 + N("Presidente"),
    127,
    IF($B1047 = 2 + N("Vice-Presidente"),
        72,
        IF($B1047 = 3 + N("Secretária bilíngue"),
            13,
            RANDBETWEEN(5,COUNT(Name!$A:$A) + 1)
        )
    )
)</f>
        <v>272</v>
      </c>
      <c r="F1047" s="7" t="str">
        <f ca="1">VLOOKUP($E1047,Name!$A:$B,2,FALSE)</f>
        <v>Maria Madalena</v>
      </c>
      <c r="G1047" s="7">
        <f ca="1" xml:space="preserve">
IF($B1047 = 1,
    0,
    RANDBETWEEN(5,COUNT('Last name'!$A:$A) + 1)
)</f>
        <v>61</v>
      </c>
      <c r="H1047" s="7" t="str">
        <f ca="1" xml:space="preserve">
IF($B1047 = 1 + N("Presidente"),
    "de Orléans e Bragança",
    VLOOKUP($G1047,'Last name'!$A:$B,2,FALSE) &amp; " " &amp; VLOOKUP(RANDBETWEEN(5,COUNT('Last name'!$A:$A) + 1),'Last name'!$A:$B,2,FALSE)
)</f>
        <v>Caruso Bandeira</v>
      </c>
      <c r="I1047" s="7" t="str">
        <f t="shared" ca="1" si="210"/>
        <v>Maria Madalena Caruso Bandeira</v>
      </c>
      <c r="J1047" s="7" t="str" cm="1">
        <f t="array" aca="1" ref="J1047" ca="1">SHA1HASH($I1047)</f>
        <v>1092c29b6d47b9e060bf43482feb937d6edc005d</v>
      </c>
      <c r="K1047" s="7" cm="1">
        <f t="array" aca="1" ref="K1047" ca="1">INDEX(States!$A:$A,M1047,1)</f>
        <v>5</v>
      </c>
      <c r="L1047" s="7" t="str">
        <f ca="1">VLOOKUP($K1047,Countries!$A:$B,2,FALSE)</f>
        <v>Portugal</v>
      </c>
      <c r="M1047" s="7" cm="1">
        <f t="array" aca="1" ref="M1047" ca="1">INDEX(States!$C:$C,RANDBETWEEN(5,COUNTA(States!$A:$A) + 1),1)</f>
        <v>24</v>
      </c>
      <c r="N1047" s="7" t="str">
        <f ca="1">VLOOKUP($M1047,States!$C:$D,2,FALSE)</f>
        <v>Brangança</v>
      </c>
      <c r="O1047" s="7" t="str">
        <f ca="1">VLOOKUP($E1047,Name!$A:$C,3,FALSE)</f>
        <v>F</v>
      </c>
      <c r="P1047" s="7" t="str">
        <f ca="1">VLOOKUP($O1047,Genders!$B:$C,2,FALSE)</f>
        <v>Female</v>
      </c>
      <c r="Q1047" s="7" cm="1">
        <f t="array" aca="1" ref="Q1047" ca="1">INDEX('Marital status'!$A:$A,RANDBETWEEN(5,COUNTA('Marital status'!$A:$A) + 1),1)</f>
        <v>5</v>
      </c>
      <c r="R1047" s="7" t="str">
        <f ca="1">VLOOKUP($Q1047,'Marital status'!$A:$B,2,FALSE)</f>
        <v xml:space="preserve"> Separated </v>
      </c>
      <c r="S1047" s="7">
        <f t="shared" ca="1" si="211"/>
        <v>5</v>
      </c>
      <c r="T1047" s="7" t="str">
        <f ca="1">VLOOKUP($S1047,Ethnicities!$A:$B,2,FALSE)</f>
        <v>ASIAN</v>
      </c>
      <c r="U1047" s="8">
        <f t="shared" ca="1" si="212"/>
        <v>20141</v>
      </c>
      <c r="V1047" s="6">
        <f t="shared" ca="1" si="213"/>
        <v>8</v>
      </c>
      <c r="W1047" s="8" t="str">
        <f ca="1">VLOOKUP($V1047,'Background education'!$A:$B,2,FALSE)</f>
        <v>Graduate school</v>
      </c>
      <c r="X1047" s="7">
        <f ca="1" xml:space="preserve">
  IF(OR($Z1047 = 5, $Z1047 = 6, $Z1047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047" s="7" t="str">
        <f ca="1">VLOOKUP($X1047,Departments!$A:$B,2,FALSE)</f>
        <v>Audit</v>
      </c>
      <c r="Z1047" s="6">
        <f t="shared" ca="1" si="214"/>
        <v>11</v>
      </c>
      <c r="AA1047" s="7" t="str">
        <f ca="1">VLOOKUP($Z1047,Roles!$A:$B,2,FALSE)</f>
        <v>Analyst</v>
      </c>
      <c r="AB1047" s="6">
        <f t="shared" ca="1" si="215"/>
        <v>5</v>
      </c>
      <c r="AC1047" s="7" t="str">
        <f ca="1" xml:space="preserve">
IF(
  ISNA($AB1047),
  NA(),
  VLOOKUP($AB1047,Levels!$A:$B,2,FALSE)
)</f>
        <v>Junior</v>
      </c>
      <c r="AD1047" s="8">
        <f t="shared" ca="1" si="216"/>
        <v>43175</v>
      </c>
      <c r="AE1047" s="6">
        <f ca="1">RANDBETWEEN(5,COUNTA('Recruitment source'!$A:$A) + 1)</f>
        <v>11</v>
      </c>
      <c r="AF1047" s="6" t="str">
        <f ca="1">VLOOKUP($AE1047,'Recruitment source'!$A:$B,2,FALSE)</f>
        <v>Next Station</v>
      </c>
      <c r="AG1047" s="8" t="e">
        <f t="shared" ca="1" si="217"/>
        <v>#N/A</v>
      </c>
      <c r="AH1047" s="6" t="e">
        <f t="shared" ca="1" si="218"/>
        <v>#N/A</v>
      </c>
      <c r="AI1047" s="6" t="e">
        <f ca="1" xml:space="preserve">
IF(
  ISNA($AH1047),
  NA(),
  VLOOKUP($AH1047,'Reasons for dismissal'!$A:$B,2,FALSE)
)</f>
        <v>#N/A</v>
      </c>
      <c r="AJ1047" s="6">
        <f t="shared" ca="1" si="219"/>
        <v>4</v>
      </c>
      <c r="AK1047" s="1">
        <f t="shared" ca="1" si="220"/>
        <v>3000</v>
      </c>
      <c r="AL10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$A1047  &amp; ", "   &amp;
$B1047  &amp; ", "   &amp;
$D1047  &amp; ", '"  &amp;
$I1047  &amp; "', '" &amp;
$O1047  &amp; "', "  &amp;
$S1047  &amp; ", '"  &amp;
TEXT($U1047,"dd/mm/aaaa")  &amp; "', "   &amp;
$V1047  &amp; ", "   &amp;
$X1047  &amp; ", "   &amp;
$Z1047  &amp; ", "   &amp;
IF($AB1047 &lt;&gt; "", $AB1047, "NULL")  &amp; ", "   &amp;
$AK1047  &amp; ");"</f>
        <v>#REF!</v>
      </c>
    </row>
    <row r="1048" spans="1:38" x14ac:dyDescent="0.2">
      <c r="A1048" s="7" cm="1">
        <f t="array" aca="1" ref="A1048" ca="1">INDEX(Companies!$A:$A,RANDBETWEEN(2,COUNTA(Companies!$A:$A)),1)</f>
        <v>2</v>
      </c>
      <c r="B1048" s="5">
        <f t="shared" si="208"/>
        <v>1047</v>
      </c>
      <c r="C1048" s="5" t="str" cm="1">
        <f t="array" ref="C1048">SHA1HASH($B1048)</f>
        <v>fdcd8c7d50f004639ff415bc2d585fcdd34561b3</v>
      </c>
      <c r="D1048" s="6">
        <f t="shared" ca="1" si="209"/>
        <v>1</v>
      </c>
      <c r="E1048" s="7">
        <f ca="1">IF($B1048 = 1 + N("Presidente"),
    127,
    IF($B1048 = 2 + N("Vice-Presidente"),
        72,
        IF($B1048 = 3 + N("Secretária bilíngue"),
            13,
            RANDBETWEEN(5,COUNT(Name!$A:$A) + 1)
        )
    )
)</f>
        <v>160</v>
      </c>
      <c r="F1048" s="7" t="str">
        <f ca="1">VLOOKUP($E1048,Name!$A:$B,2,FALSE)</f>
        <v>Hector</v>
      </c>
      <c r="G1048" s="7">
        <f ca="1" xml:space="preserve">
IF($B1048 = 1,
    0,
    RANDBETWEEN(5,COUNT('Last name'!$A:$A) + 1)
)</f>
        <v>124</v>
      </c>
      <c r="H1048" s="7" t="str">
        <f ca="1" xml:space="preserve">
IF($B1048 = 1 + N("Presidente"),
    "de Orléans e Bragança",
    VLOOKUP($G1048,'Last name'!$A:$B,2,FALSE) &amp; " " &amp; VLOOKUP(RANDBETWEEN(5,COUNT('Last name'!$A:$A) + 1),'Last name'!$A:$B,2,FALSE)
)</f>
        <v>Mazza Alves</v>
      </c>
      <c r="I1048" s="7" t="str">
        <f t="shared" ca="1" si="210"/>
        <v>Hector Mazza Alves</v>
      </c>
      <c r="J1048" s="7" t="str" cm="1">
        <f t="array" aca="1" ref="J1048" ca="1">SHA1HASH($I1048)</f>
        <v>467af8400bd743d0f586af1fca9b5d60e40e7544</v>
      </c>
      <c r="K1048" s="7" cm="1">
        <f t="array" aca="1" ref="K1048" ca="1">INDEX(States!$A:$A,M1048,1)</f>
        <v>5</v>
      </c>
      <c r="L1048" s="7" t="str">
        <f ca="1">VLOOKUP($K1048,Countries!$A:$B,2,FALSE)</f>
        <v>Portugal</v>
      </c>
      <c r="M1048" s="7" cm="1">
        <f t="array" aca="1" ref="M1048" ca="1">INDEX(States!$C:$C,RANDBETWEEN(5,COUNTA(States!$A:$A) + 1),1)</f>
        <v>10</v>
      </c>
      <c r="N1048" s="7" t="str">
        <f ca="1">VLOOKUP($M1048,States!$C:$D,2,FALSE)</f>
        <v>Faro</v>
      </c>
      <c r="O1048" s="7" t="str">
        <f ca="1">VLOOKUP($E1048,Name!$A:$C,3,FALSE)</f>
        <v>M</v>
      </c>
      <c r="P1048" s="7" t="str">
        <f ca="1">VLOOKUP($O1048,Genders!$B:$C,2,FALSE)</f>
        <v>Male</v>
      </c>
      <c r="Q1048" s="7" cm="1">
        <f t="array" aca="1" ref="Q1048" ca="1">INDEX('Marital status'!$A:$A,RANDBETWEEN(5,COUNTA('Marital status'!$A:$A) + 1),1)</f>
        <v>5</v>
      </c>
      <c r="R1048" s="7" t="str">
        <f ca="1">VLOOKUP($Q1048,'Marital status'!$A:$B,2,FALSE)</f>
        <v xml:space="preserve"> Separated </v>
      </c>
      <c r="S1048" s="7">
        <f t="shared" ca="1" si="211"/>
        <v>5</v>
      </c>
      <c r="T1048" s="7" t="str">
        <f ca="1">VLOOKUP($S1048,Ethnicities!$A:$B,2,FALSE)</f>
        <v>ASIAN</v>
      </c>
      <c r="U1048" s="8">
        <f t="shared" ca="1" si="212"/>
        <v>26386</v>
      </c>
      <c r="V1048" s="6">
        <f t="shared" ca="1" si="213"/>
        <v>7</v>
      </c>
      <c r="W1048" s="8" t="str">
        <f ca="1">VLOOKUP($V1048,'Background education'!$A:$B,2,FALSE)</f>
        <v>Undergraduate degree</v>
      </c>
      <c r="X1048" s="7">
        <f ca="1" xml:space="preserve">
  IF(OR($Z1048 = 5, $Z1048 = 6, $Z1048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048" s="7" t="str">
        <f ca="1">VLOOKUP($X1048,Departments!$A:$B,2,FALSE)</f>
        <v xml:space="preserve"> Presidency</v>
      </c>
      <c r="Z1048" s="6">
        <f t="shared" ca="1" si="214"/>
        <v>9</v>
      </c>
      <c r="AA1048" s="7" t="str">
        <f ca="1">VLOOKUP($Z1048,Roles!$A:$B,2,FALSE)</f>
        <v>Intern</v>
      </c>
      <c r="AB1048" s="6" t="e">
        <f t="shared" ca="1" si="215"/>
        <v>#N/A</v>
      </c>
      <c r="AC1048" s="7" t="e">
        <f ca="1" xml:space="preserve">
IF(
  ISNA($AB1048),
  NA(),
  VLOOKUP($AB1048,Levels!$A:$B,2,FALSE)
)</f>
        <v>#N/A</v>
      </c>
      <c r="AD1048" s="8">
        <f t="shared" ca="1" si="216"/>
        <v>43124</v>
      </c>
      <c r="AE1048" s="6">
        <f ca="1">RANDBETWEEN(5,COUNTA('Recruitment source'!$A:$A) + 1)</f>
        <v>9</v>
      </c>
      <c r="AF1048" s="6" t="str">
        <f ca="1">VLOOKUP($AE1048,'Recruitment source'!$A:$B,2,FALSE)</f>
        <v>Empregos Online</v>
      </c>
      <c r="AG1048" s="8" t="e">
        <f t="shared" ca="1" si="217"/>
        <v>#N/A</v>
      </c>
      <c r="AH1048" s="6" t="e">
        <f t="shared" ca="1" si="218"/>
        <v>#N/A</v>
      </c>
      <c r="AI1048" s="6" t="e">
        <f ca="1" xml:space="preserve">
IF(
  ISNA($AH1048),
  NA(),
  VLOOKUP($AH1048,'Reasons for dismissal'!$A:$B,2,FALSE)
)</f>
        <v>#N/A</v>
      </c>
      <c r="AJ1048" s="6">
        <f t="shared" ca="1" si="219"/>
        <v>5</v>
      </c>
      <c r="AK1048" s="1">
        <f t="shared" ca="1" si="220"/>
        <v>1205</v>
      </c>
      <c r="AL10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$A1048  &amp; ", "   &amp;
$B1048  &amp; ", "   &amp;
$D1048  &amp; ", '"  &amp;
$I1048  &amp; "', '" &amp;
$O1048  &amp; "', "  &amp;
$S1048  &amp; ", '"  &amp;
TEXT($U1048,"dd/mm/aaaa")  &amp; "', "   &amp;
$V1048  &amp; ", "   &amp;
$X1048  &amp; ", "   &amp;
$Z1048  &amp; ", "   &amp;
IF($AB1048 &lt;&gt; "", $AB1048, "NULL")  &amp; ", "   &amp;
$AK1048  &amp; ");"</f>
        <v>#REF!</v>
      </c>
    </row>
    <row r="1049" spans="1:38" x14ac:dyDescent="0.2">
      <c r="A1049" s="7" cm="1">
        <f t="array" aca="1" ref="A1049" ca="1">INDEX(Companies!$A:$A,RANDBETWEEN(2,COUNTA(Companies!$A:$A)),1)</f>
        <v>2</v>
      </c>
      <c r="B1049" s="5">
        <f t="shared" si="208"/>
        <v>1048</v>
      </c>
      <c r="C1049" s="5" t="str" cm="1">
        <f t="array" ref="C1049">SHA1HASH($B1049)</f>
        <v>8d8ebea7b076c177ecd21e2d0d7e52fa74c48f3c</v>
      </c>
      <c r="D1049" s="6">
        <f t="shared" ca="1" si="209"/>
        <v>1</v>
      </c>
      <c r="E1049" s="7">
        <f ca="1">IF($B1049 = 1 + N("Presidente"),
    127,
    IF($B1049 = 2 + N("Vice-Presidente"),
        72,
        IF($B1049 = 3 + N("Secretária bilíngue"),
            13,
            RANDBETWEEN(5,COUNT(Name!$A:$A) + 1)
        )
    )
)</f>
        <v>73</v>
      </c>
      <c r="F1049" s="7" t="str">
        <f ca="1">VLOOKUP($E1049,Name!$A:$B,2,FALSE)</f>
        <v>Bianca</v>
      </c>
      <c r="G1049" s="7">
        <f ca="1" xml:space="preserve">
IF($B1049 = 1,
    0,
    RANDBETWEEN(5,COUNT('Last name'!$A:$A) + 1)
)</f>
        <v>143</v>
      </c>
      <c r="H1049" s="7" t="str">
        <f ca="1" xml:space="preserve">
IF($B1049 = 1 + N("Presidente"),
    "de Orléans e Bragança",
    VLOOKUP($G1049,'Last name'!$A:$B,2,FALSE) &amp; " " &amp; VLOOKUP(RANDBETWEEN(5,COUNT('Last name'!$A:$A) + 1),'Last name'!$A:$B,2,FALSE)
)</f>
        <v>Oliveira Arruda</v>
      </c>
      <c r="I1049" s="7" t="str">
        <f t="shared" ca="1" si="210"/>
        <v>Bianca Oliveira Arruda</v>
      </c>
      <c r="J1049" s="7" t="str" cm="1">
        <f t="array" aca="1" ref="J1049" ca="1">SHA1HASH($I1049)</f>
        <v>44549337b48adcaa3535850662a368da6270d3b7</v>
      </c>
      <c r="K1049" s="7" cm="1">
        <f t="array" aca="1" ref="K1049" ca="1">INDEX(States!$A:$A,M1049,1)</f>
        <v>5</v>
      </c>
      <c r="L1049" s="7" t="str">
        <f ca="1">VLOOKUP($K1049,Countries!$A:$B,2,FALSE)</f>
        <v>Portugal</v>
      </c>
      <c r="M1049" s="7" cm="1">
        <f t="array" aca="1" ref="M1049" ca="1">INDEX(States!$C:$C,RANDBETWEEN(5,COUNTA(States!$A:$A) + 1),1)</f>
        <v>20</v>
      </c>
      <c r="N1049" s="7" t="str">
        <f ca="1">VLOOKUP($M1049,States!$C:$D,2,FALSE)</f>
        <v>Portalegre</v>
      </c>
      <c r="O1049" s="7" t="str">
        <f ca="1">VLOOKUP($E1049,Name!$A:$C,3,FALSE)</f>
        <v>F</v>
      </c>
      <c r="P1049" s="7" t="str">
        <f ca="1">VLOOKUP($O1049,Genders!$B:$C,2,FALSE)</f>
        <v>Female</v>
      </c>
      <c r="Q1049" s="7" cm="1">
        <f t="array" aca="1" ref="Q1049" ca="1">INDEX('Marital status'!$A:$A,RANDBETWEEN(5,COUNTA('Marital status'!$A:$A) + 1),1)</f>
        <v>5</v>
      </c>
      <c r="R1049" s="7" t="str">
        <f ca="1">VLOOKUP($Q1049,'Marital status'!$A:$B,2,FALSE)</f>
        <v xml:space="preserve"> Separated </v>
      </c>
      <c r="S1049" s="7">
        <f t="shared" ca="1" si="211"/>
        <v>5</v>
      </c>
      <c r="T1049" s="7" t="str">
        <f ca="1">VLOOKUP($S1049,Ethnicities!$A:$B,2,FALSE)</f>
        <v>ASIAN</v>
      </c>
      <c r="U1049" s="8">
        <f t="shared" ca="1" si="212"/>
        <v>30274</v>
      </c>
      <c r="V1049" s="6">
        <f t="shared" ca="1" si="213"/>
        <v>8</v>
      </c>
      <c r="W1049" s="8" t="str">
        <f ca="1">VLOOKUP($V1049,'Background education'!$A:$B,2,FALSE)</f>
        <v>Graduate school</v>
      </c>
      <c r="X1049" s="7">
        <f ca="1" xml:space="preserve">
  IF(OR($Z1049 = 5, $Z1049 = 6, $Z1049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049" s="7" t="str">
        <f ca="1">VLOOKUP($X1049,Departments!$A:$B,2,FALSE)</f>
        <v>Administration</v>
      </c>
      <c r="Z1049" s="6">
        <f t="shared" ca="1" si="214"/>
        <v>11</v>
      </c>
      <c r="AA1049" s="7" t="str">
        <f ca="1">VLOOKUP($Z1049,Roles!$A:$B,2,FALSE)</f>
        <v>Analyst</v>
      </c>
      <c r="AB1049" s="6">
        <f t="shared" ca="1" si="215"/>
        <v>6</v>
      </c>
      <c r="AC1049" s="7" t="str">
        <f ca="1" xml:space="preserve">
IF(
  ISNA($AB1049),
  NA(),
  VLOOKUP($AB1049,Levels!$A:$B,2,FALSE)
)</f>
        <v>Pleno</v>
      </c>
      <c r="AD1049" s="8">
        <f t="shared" ca="1" si="216"/>
        <v>43782</v>
      </c>
      <c r="AE1049" s="6">
        <f ca="1">RANDBETWEEN(5,COUNTA('Recruitment source'!$A:$A) + 1)</f>
        <v>13</v>
      </c>
      <c r="AF1049" s="6" t="str">
        <f ca="1">VLOOKUP($AE1049,'Recruitment source'!$A:$B,2,FALSE)</f>
        <v>Google</v>
      </c>
      <c r="AG1049" s="8" t="e">
        <f t="shared" ca="1" si="217"/>
        <v>#N/A</v>
      </c>
      <c r="AH1049" s="6" t="e">
        <f t="shared" ca="1" si="218"/>
        <v>#N/A</v>
      </c>
      <c r="AI1049" s="6" t="e">
        <f ca="1" xml:space="preserve">
IF(
  ISNA($AH1049),
  NA(),
  VLOOKUP($AH1049,'Reasons for dismissal'!$A:$B,2,FALSE)
)</f>
        <v>#N/A</v>
      </c>
      <c r="AJ1049" s="6">
        <f t="shared" ca="1" si="219"/>
        <v>5</v>
      </c>
      <c r="AK1049" s="1">
        <f t="shared" ca="1" si="220"/>
        <v>3000</v>
      </c>
      <c r="AL10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$A1049  &amp; ", "   &amp;
$B1049  &amp; ", "   &amp;
$D1049  &amp; ", '"  &amp;
$I1049  &amp; "', '" &amp;
$O1049  &amp; "', "  &amp;
$S1049  &amp; ", '"  &amp;
TEXT($U1049,"dd/mm/aaaa")  &amp; "', "   &amp;
$V1049  &amp; ", "   &amp;
$X1049  &amp; ", "   &amp;
$Z1049  &amp; ", "   &amp;
IF($AB1049 &lt;&gt; "", $AB1049, "NULL")  &amp; ", "   &amp;
$AK1049  &amp; ");"</f>
        <v>#REF!</v>
      </c>
    </row>
    <row r="1050" spans="1:38" x14ac:dyDescent="0.2">
      <c r="A1050" s="7" cm="1">
        <f t="array" aca="1" ref="A1050" ca="1">INDEX(Companies!$A:$A,RANDBETWEEN(2,COUNTA(Companies!$A:$A)),1)</f>
        <v>2</v>
      </c>
      <c r="B1050" s="5">
        <f t="shared" si="208"/>
        <v>1049</v>
      </c>
      <c r="C1050" s="5" t="str" cm="1">
        <f t="array" ref="C1050">SHA1HASH($B1050)</f>
        <v>23a63310b8e95a3702b44b2f22f3248de1561e88</v>
      </c>
      <c r="D1050" s="6">
        <f t="shared" ca="1" si="209"/>
        <v>1</v>
      </c>
      <c r="E1050" s="7">
        <f ca="1">IF($B1050 = 1 + N("Presidente"),
    127,
    IF($B1050 = 2 + N("Vice-Presidente"),
        72,
        IF($B1050 = 3 + N("Secretária bilíngue"),
            13,
            RANDBETWEEN(5,COUNT(Name!$A:$A) + 1)
        )
    )
)</f>
        <v>248</v>
      </c>
      <c r="F1050" s="7" t="str">
        <f ca="1">VLOOKUP($E1050,Name!$A:$B,2,FALSE)</f>
        <v>Luiza</v>
      </c>
      <c r="G1050" s="7">
        <f ca="1" xml:space="preserve">
IF($B1050 = 1,
    0,
    RANDBETWEEN(5,COUNT('Last name'!$A:$A) + 1)
)</f>
        <v>33</v>
      </c>
      <c r="H1050" s="7" t="str">
        <f ca="1" xml:space="preserve">
IF($B1050 = 1 + N("Presidente"),
    "de Orléans e Bragança",
    VLOOKUP($G1050,'Last name'!$A:$B,2,FALSE) &amp; " " &amp; VLOOKUP(RANDBETWEEN(5,COUNT('Last name'!$A:$A) + 1),'Last name'!$A:$B,2,FALSE)
)</f>
        <v>Barreto Noronha</v>
      </c>
      <c r="I1050" s="7" t="str">
        <f t="shared" ca="1" si="210"/>
        <v>Luiza Barreto Noronha</v>
      </c>
      <c r="J1050" s="7" t="str" cm="1">
        <f t="array" aca="1" ref="J1050" ca="1">SHA1HASH($I1050)</f>
        <v>7c4181aa9d65e2684f198d0c8741e5c5c0cd4c2a</v>
      </c>
      <c r="K1050" s="7" cm="1">
        <f t="array" aca="1" ref="K1050" ca="1">INDEX(States!$A:$A,M1050,1)</f>
        <v>5</v>
      </c>
      <c r="L1050" s="7" t="str">
        <f ca="1">VLOOKUP($K1050,Countries!$A:$B,2,FALSE)</f>
        <v>Portugal</v>
      </c>
      <c r="M1050" s="7" cm="1">
        <f t="array" aca="1" ref="M1050" ca="1">INDEX(States!$C:$C,RANDBETWEEN(5,COUNTA(States!$A:$A) + 1),1)</f>
        <v>16</v>
      </c>
      <c r="N1050" s="7" t="str">
        <f ca="1">VLOOKUP($M1050,States!$C:$D,2,FALSE)</f>
        <v>Azores</v>
      </c>
      <c r="O1050" s="7" t="str">
        <f ca="1">VLOOKUP($E1050,Name!$A:$C,3,FALSE)</f>
        <v>F</v>
      </c>
      <c r="P1050" s="7" t="str">
        <f ca="1">VLOOKUP($O1050,Genders!$B:$C,2,FALSE)</f>
        <v>Female</v>
      </c>
      <c r="Q1050" s="7" cm="1">
        <f t="array" aca="1" ref="Q1050" ca="1">INDEX('Marital status'!$A:$A,RANDBETWEEN(5,COUNTA('Marital status'!$A:$A) + 1),1)</f>
        <v>6</v>
      </c>
      <c r="R1050" s="7" t="str">
        <f ca="1">VLOOKUP($Q1050,'Marital status'!$A:$B,2,FALSE)</f>
        <v>DIVORCED</v>
      </c>
      <c r="S1050" s="7">
        <f t="shared" ca="1" si="211"/>
        <v>6</v>
      </c>
      <c r="T1050" s="7" t="str">
        <f ca="1">VLOOKUP($S1050,Ethnicities!$A:$B,2,FALSE)</f>
        <v xml:space="preserve">  american Indian or Alaska Native</v>
      </c>
      <c r="U1050" s="8">
        <f t="shared" ca="1" si="212"/>
        <v>28315</v>
      </c>
      <c r="V1050" s="6">
        <f t="shared" ca="1" si="213"/>
        <v>7</v>
      </c>
      <c r="W1050" s="8" t="str">
        <f ca="1">VLOOKUP($V1050,'Background education'!$A:$B,2,FALSE)</f>
        <v>Undergraduate degree</v>
      </c>
      <c r="X1050" s="7">
        <f ca="1" xml:space="preserve">
  IF(OR($Z1050 = 5, $Z1050 = 6, $Z1050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050" s="7" t="str">
        <f ca="1">VLOOKUP($X1050,Departments!$A:$B,2,FALSE)</f>
        <v xml:space="preserve"> Presidency</v>
      </c>
      <c r="Z1050" s="6">
        <f t="shared" ca="1" si="214"/>
        <v>9</v>
      </c>
      <c r="AA1050" s="7" t="str">
        <f ca="1">VLOOKUP($Z1050,Roles!$A:$B,2,FALSE)</f>
        <v>Intern</v>
      </c>
      <c r="AB1050" s="6" t="e">
        <f t="shared" ca="1" si="215"/>
        <v>#N/A</v>
      </c>
      <c r="AC1050" s="7" t="e">
        <f ca="1" xml:space="preserve">
IF(
  ISNA($AB1050),
  NA(),
  VLOOKUP($AB1050,Levels!$A:$B,2,FALSE)
)</f>
        <v>#N/A</v>
      </c>
      <c r="AD1050" s="8">
        <f t="shared" ca="1" si="216"/>
        <v>40518</v>
      </c>
      <c r="AE1050" s="6">
        <f ca="1">RANDBETWEEN(5,COUNTA('Recruitment source'!$A:$A) + 1)</f>
        <v>15</v>
      </c>
      <c r="AF1050" s="6" t="str">
        <f ca="1">VLOOKUP($AE1050,'Recruitment source'!$A:$B,2,FALSE)</f>
        <v>Website</v>
      </c>
      <c r="AG1050" s="8" t="e">
        <f t="shared" ca="1" si="217"/>
        <v>#N/A</v>
      </c>
      <c r="AH1050" s="6" t="e">
        <f t="shared" ca="1" si="218"/>
        <v>#N/A</v>
      </c>
      <c r="AI1050" s="6" t="e">
        <f ca="1" xml:space="preserve">
IF(
  ISNA($AH1050),
  NA(),
  VLOOKUP($AH1050,'Reasons for dismissal'!$A:$B,2,FALSE)
)</f>
        <v>#N/A</v>
      </c>
      <c r="AJ1050" s="6">
        <f t="shared" ca="1" si="219"/>
        <v>4</v>
      </c>
      <c r="AK1050" s="1">
        <f t="shared" ca="1" si="220"/>
        <v>1205</v>
      </c>
      <c r="AL10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$A1050  &amp; ", "   &amp;
$B1050  &amp; ", "   &amp;
$D1050  &amp; ", '"  &amp;
$I1050  &amp; "', '" &amp;
$O1050  &amp; "', "  &amp;
$S1050  &amp; ", '"  &amp;
TEXT($U1050,"dd/mm/aaaa")  &amp; "', "   &amp;
$V1050  &amp; ", "   &amp;
$X1050  &amp; ", "   &amp;
$Z1050  &amp; ", "   &amp;
IF($AB1050 &lt;&gt; "", $AB1050, "NULL")  &amp; ", "   &amp;
$AK1050  &amp; ");"</f>
        <v>#REF!</v>
      </c>
    </row>
    <row r="1051" spans="1:38" x14ac:dyDescent="0.2">
      <c r="A1051" s="7" cm="1">
        <f t="array" aca="1" ref="A1051" ca="1">INDEX(Companies!$A:$A,RANDBETWEEN(2,COUNTA(Companies!$A:$A)),1)</f>
        <v>2</v>
      </c>
      <c r="B1051" s="5">
        <f t="shared" si="208"/>
        <v>1050</v>
      </c>
      <c r="C1051" s="5" t="str" cm="1">
        <f t="array" ref="C1051">SHA1HASH($B1051)</f>
        <v>ec883370694191262ca4364fb7b34135e11947b8</v>
      </c>
      <c r="D1051" s="6">
        <f t="shared" ca="1" si="209"/>
        <v>1</v>
      </c>
      <c r="E1051" s="7">
        <f ca="1">IF($B1051 = 1 + N("Presidente"),
    127,
    IF($B1051 = 2 + N("Vice-Presidente"),
        72,
        IF($B1051 = 3 + N("Secretária bilíngue"),
            13,
            RANDBETWEEN(5,COUNT(Name!$A:$A) + 1)
        )
    )
)</f>
        <v>291</v>
      </c>
      <c r="F1051" s="7" t="str">
        <f ca="1">VLOOKUP($E1051,Name!$A:$B,2,FALSE)</f>
        <v>Melyssa</v>
      </c>
      <c r="G1051" s="7">
        <f ca="1" xml:space="preserve">
IF($B1051 = 1,
    0,
    RANDBETWEEN(5,COUNT('Last name'!$A:$A) + 1)
)</f>
        <v>33</v>
      </c>
      <c r="H1051" s="7" t="str">
        <f ca="1" xml:space="preserve">
IF($B1051 = 1 + N("Presidente"),
    "de Orléans e Bragança",
    VLOOKUP($G1051,'Last name'!$A:$B,2,FALSE) &amp; " " &amp; VLOOKUP(RANDBETWEEN(5,COUNT('Last name'!$A:$A) + 1),'Last name'!$A:$B,2,FALSE)
)</f>
        <v>Barreto Medeiros</v>
      </c>
      <c r="I1051" s="7" t="str">
        <f t="shared" ca="1" si="210"/>
        <v>Melyssa Barreto Medeiros</v>
      </c>
      <c r="J1051" s="7" t="str" cm="1">
        <f t="array" aca="1" ref="J1051" ca="1">SHA1HASH($I1051)</f>
        <v>d295bdb6f2fa57414b94a70a2e1cd6c165d0e330</v>
      </c>
      <c r="K1051" s="7" cm="1">
        <f t="array" aca="1" ref="K1051" ca="1">INDEX(States!$A:$A,M1051,1)</f>
        <v>5</v>
      </c>
      <c r="L1051" s="7" t="str">
        <f ca="1">VLOOKUP($K1051,Countries!$A:$B,2,FALSE)</f>
        <v>Portugal</v>
      </c>
      <c r="M1051" s="7" cm="1">
        <f t="array" aca="1" ref="M1051" ca="1">INDEX(States!$C:$C,RANDBETWEEN(5,COUNTA(States!$A:$A) + 1),1)</f>
        <v>15</v>
      </c>
      <c r="N1051" s="7" t="str">
        <f ca="1">VLOOKUP($M1051,States!$C:$D,2,FALSE)</f>
        <v xml:space="preserve"> ÉVORA</v>
      </c>
      <c r="O1051" s="7" t="str">
        <f ca="1">VLOOKUP($E1051,Name!$A:$C,3,FALSE)</f>
        <v>F</v>
      </c>
      <c r="P1051" s="7" t="str">
        <f ca="1">VLOOKUP($O1051,Genders!$B:$C,2,FALSE)</f>
        <v>Female</v>
      </c>
      <c r="Q1051" s="7" cm="1">
        <f t="array" aca="1" ref="Q1051" ca="1">INDEX('Marital status'!$A:$A,RANDBETWEEN(5,COUNTA('Marital status'!$A:$A) + 1),1)</f>
        <v>6</v>
      </c>
      <c r="R1051" s="7" t="str">
        <f ca="1">VLOOKUP($Q1051,'Marital status'!$A:$B,2,FALSE)</f>
        <v>DIVORCED</v>
      </c>
      <c r="S1051" s="7">
        <f t="shared" ca="1" si="211"/>
        <v>5</v>
      </c>
      <c r="T1051" s="7" t="str">
        <f ca="1">VLOOKUP($S1051,Ethnicities!$A:$B,2,FALSE)</f>
        <v>ASIAN</v>
      </c>
      <c r="U1051" s="8">
        <f t="shared" ca="1" si="212"/>
        <v>22107</v>
      </c>
      <c r="V1051" s="6">
        <f t="shared" ca="1" si="213"/>
        <v>8</v>
      </c>
      <c r="W1051" s="8" t="str">
        <f ca="1">VLOOKUP($V1051,'Background education'!$A:$B,2,FALSE)</f>
        <v>Graduate school</v>
      </c>
      <c r="X1051" s="7">
        <f ca="1" xml:space="preserve">
  IF(OR($Z1051 = 5, $Z1051 = 6, $Z1051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051" s="7" t="str">
        <f ca="1">VLOOKUP($X1051,Departments!$A:$B,2,FALSE)</f>
        <v>Controlling</v>
      </c>
      <c r="Z1051" s="6">
        <f t="shared" ca="1" si="214"/>
        <v>11</v>
      </c>
      <c r="AA1051" s="7" t="str">
        <f ca="1">VLOOKUP($Z1051,Roles!$A:$B,2,FALSE)</f>
        <v>Analyst</v>
      </c>
      <c r="AB1051" s="6">
        <f t="shared" ca="1" si="215"/>
        <v>5</v>
      </c>
      <c r="AC1051" s="7" t="str">
        <f ca="1" xml:space="preserve">
IF(
  ISNA($AB1051),
  NA(),
  VLOOKUP($AB1051,Levels!$A:$B,2,FALSE)
)</f>
        <v>Junior</v>
      </c>
      <c r="AD1051" s="8">
        <f t="shared" ca="1" si="216"/>
        <v>40232</v>
      </c>
      <c r="AE1051" s="6">
        <f ca="1">RANDBETWEEN(5,COUNTA('Recruitment source'!$A:$A) + 1)</f>
        <v>9</v>
      </c>
      <c r="AF1051" s="6" t="str">
        <f ca="1">VLOOKUP($AE1051,'Recruitment source'!$A:$B,2,FALSE)</f>
        <v>Empregos Online</v>
      </c>
      <c r="AG1051" s="8" t="e">
        <f t="shared" ca="1" si="217"/>
        <v>#N/A</v>
      </c>
      <c r="AH1051" s="6" t="e">
        <f t="shared" ca="1" si="218"/>
        <v>#N/A</v>
      </c>
      <c r="AI1051" s="6" t="e">
        <f ca="1" xml:space="preserve">
IF(
  ISNA($AH1051),
  NA(),
  VLOOKUP($AH1051,'Reasons for dismissal'!$A:$B,2,FALSE)
)</f>
        <v>#N/A</v>
      </c>
      <c r="AJ1051" s="6">
        <f t="shared" ca="1" si="219"/>
        <v>5</v>
      </c>
      <c r="AK1051" s="1">
        <f t="shared" ca="1" si="220"/>
        <v>3000</v>
      </c>
      <c r="AL10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$A1051  &amp; ", "   &amp;
$B1051  &amp; ", "   &amp;
$D1051  &amp; ", '"  &amp;
$I1051  &amp; "', '" &amp;
$O1051  &amp; "', "  &amp;
$S1051  &amp; ", '"  &amp;
TEXT($U1051,"dd/mm/aaaa")  &amp; "', "   &amp;
$V1051  &amp; ", "   &amp;
$X1051  &amp; ", "   &amp;
$Z1051  &amp; ", "   &amp;
IF($AB1051 &lt;&gt; "", $AB1051, "NULL")  &amp; ", "   &amp;
$AK1051  &amp; ");"</f>
        <v>#REF!</v>
      </c>
    </row>
    <row r="1052" spans="1:38" x14ac:dyDescent="0.2">
      <c r="A1052" s="7" cm="1">
        <f t="array" aca="1" ref="A1052" ca="1">INDEX(Companies!$A:$A,RANDBETWEEN(2,COUNTA(Companies!$A:$A)),1)</f>
        <v>2</v>
      </c>
      <c r="B1052" s="5">
        <f t="shared" si="208"/>
        <v>1051</v>
      </c>
      <c r="C1052" s="5" t="str" cm="1">
        <f t="array" ref="C1052">SHA1HASH($B1052)</f>
        <v>929f9640bc8269918a6209919a8e2cc25ec65bf6</v>
      </c>
      <c r="D1052" s="6">
        <f t="shared" ca="1" si="209"/>
        <v>1</v>
      </c>
      <c r="E1052" s="7">
        <f ca="1">IF($B1052 = 1 + N("Presidente"),
    127,
    IF($B1052 = 2 + N("Vice-Presidente"),
        72,
        IF($B1052 = 3 + N("Secretária bilíngue"),
            13,
            RANDBETWEEN(5,COUNT(Name!$A:$A) + 1)
        )
    )
)</f>
        <v>166</v>
      </c>
      <c r="F1052" s="7" t="str">
        <f ca="1">VLOOKUP($E1052,Name!$A:$B,2,FALSE)</f>
        <v>Henrico</v>
      </c>
      <c r="G1052" s="7">
        <f ca="1" xml:space="preserve">
IF($B1052 = 1,
    0,
    RANDBETWEEN(5,COUNT('Last name'!$A:$A) + 1)
)</f>
        <v>75</v>
      </c>
      <c r="H1052" s="7" t="str">
        <f ca="1" xml:space="preserve">
IF($B1052 = 1 + N("Presidente"),
    "de Orléans e Bragança",
    VLOOKUP($G1052,'Last name'!$A:$B,2,FALSE) &amp; " " &amp; VLOOKUP(RANDBETWEEN(5,COUNT('Last name'!$A:$A) + 1),'Last name'!$A:$B,2,FALSE)
)</f>
        <v>dos Santos Russo</v>
      </c>
      <c r="I1052" s="7" t="str">
        <f t="shared" ca="1" si="210"/>
        <v>Henrico dos Santos Russo</v>
      </c>
      <c r="J1052" s="7" t="str" cm="1">
        <f t="array" aca="1" ref="J1052" ca="1">SHA1HASH($I1052)</f>
        <v>f6fe5c95bd7a6acb806aee215ca46563f8f93e7a</v>
      </c>
      <c r="K1052" s="7" cm="1">
        <f t="array" aca="1" ref="K1052" ca="1">INDEX(States!$A:$A,M1052,1)</f>
        <v>5</v>
      </c>
      <c r="L1052" s="7" t="str">
        <f ca="1">VLOOKUP($K1052,Countries!$A:$B,2,FALSE)</f>
        <v>Portugal</v>
      </c>
      <c r="M1052" s="7" cm="1">
        <f t="array" aca="1" ref="M1052" ca="1">INDEX(States!$C:$C,RANDBETWEEN(5,COUNTA(States!$A:$A) + 1),1)</f>
        <v>20</v>
      </c>
      <c r="N1052" s="7" t="str">
        <f ca="1">VLOOKUP($M1052,States!$C:$D,2,FALSE)</f>
        <v>Portalegre</v>
      </c>
      <c r="O1052" s="7" t="str">
        <f ca="1">VLOOKUP($E1052,Name!$A:$C,3,FALSE)</f>
        <v>M</v>
      </c>
      <c r="P1052" s="7" t="str">
        <f ca="1">VLOOKUP($O1052,Genders!$B:$C,2,FALSE)</f>
        <v>Male</v>
      </c>
      <c r="Q1052" s="7" cm="1">
        <f t="array" aca="1" ref="Q1052" ca="1">INDEX('Marital status'!$A:$A,RANDBETWEEN(5,COUNTA('Marital status'!$A:$A) + 1),1)</f>
        <v>5</v>
      </c>
      <c r="R1052" s="7" t="str">
        <f ca="1">VLOOKUP($Q1052,'Marital status'!$A:$B,2,FALSE)</f>
        <v xml:space="preserve"> Separated </v>
      </c>
      <c r="S1052" s="7">
        <f t="shared" ca="1" si="211"/>
        <v>5</v>
      </c>
      <c r="T1052" s="7" t="str">
        <f ca="1">VLOOKUP($S1052,Ethnicities!$A:$B,2,FALSE)</f>
        <v>ASIAN</v>
      </c>
      <c r="U1052" s="8">
        <f t="shared" ca="1" si="212"/>
        <v>32199</v>
      </c>
      <c r="V1052" s="6">
        <f t="shared" ca="1" si="213"/>
        <v>7</v>
      </c>
      <c r="W1052" s="8" t="str">
        <f ca="1">VLOOKUP($V1052,'Background education'!$A:$B,2,FALSE)</f>
        <v>Undergraduate degree</v>
      </c>
      <c r="X1052" s="7">
        <f ca="1" xml:space="preserve">
  IF(OR($Z1052 = 5, $Z1052 = 6, $Z1052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052" s="7" t="str">
        <f ca="1">VLOOKUP($X1052,Departments!$A:$B,2,FALSE)</f>
        <v>Operations</v>
      </c>
      <c r="Z1052" s="6">
        <f t="shared" ca="1" si="214"/>
        <v>10</v>
      </c>
      <c r="AA1052" s="7" t="str">
        <f ca="1">VLOOKUP($Z1052,Roles!$A:$B,2,FALSE)</f>
        <v>Trainee</v>
      </c>
      <c r="AB1052" s="6" t="e">
        <f t="shared" ca="1" si="215"/>
        <v>#N/A</v>
      </c>
      <c r="AC1052" s="7" t="e">
        <f ca="1" xml:space="preserve">
IF(
  ISNA($AB1052),
  NA(),
  VLOOKUP($AB1052,Levels!$A:$B,2,FALSE)
)</f>
        <v>#N/A</v>
      </c>
      <c r="AD1052" s="8">
        <f t="shared" ca="1" si="216"/>
        <v>43994</v>
      </c>
      <c r="AE1052" s="6">
        <f ca="1">RANDBETWEEN(5,COUNTA('Recruitment source'!$A:$A) + 1)</f>
        <v>11</v>
      </c>
      <c r="AF1052" s="6" t="str">
        <f ca="1">VLOOKUP($AE1052,'Recruitment source'!$A:$B,2,FALSE)</f>
        <v>Next Station</v>
      </c>
      <c r="AG1052" s="8" t="e">
        <f t="shared" ca="1" si="217"/>
        <v>#N/A</v>
      </c>
      <c r="AH1052" s="6" t="e">
        <f t="shared" ca="1" si="218"/>
        <v>#N/A</v>
      </c>
      <c r="AI1052" s="6" t="e">
        <f ca="1" xml:space="preserve">
IF(
  ISNA($AH1052),
  NA(),
  VLOOKUP($AH1052,'Reasons for dismissal'!$A:$B,2,FALSE)
)</f>
        <v>#N/A</v>
      </c>
      <c r="AJ1052" s="6">
        <f t="shared" ca="1" si="219"/>
        <v>4</v>
      </c>
      <c r="AK1052" s="1">
        <f t="shared" ca="1" si="220"/>
        <v>1305</v>
      </c>
      <c r="AL10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$A1052  &amp; ", "   &amp;
$B1052  &amp; ", "   &amp;
$D1052  &amp; ", '"  &amp;
$I1052  &amp; "', '" &amp;
$O1052  &amp; "', "  &amp;
$S1052  &amp; ", '"  &amp;
TEXT($U1052,"dd/mm/aaaa")  &amp; "', "   &amp;
$V1052  &amp; ", "   &amp;
$X1052  &amp; ", "   &amp;
$Z1052  &amp; ", "   &amp;
IF($AB1052 &lt;&gt; "", $AB1052, "NULL")  &amp; ", "   &amp;
$AK1052  &amp; ");"</f>
        <v>#REF!</v>
      </c>
    </row>
    <row r="1053" spans="1:38" x14ac:dyDescent="0.2">
      <c r="A1053" s="7" cm="1">
        <f t="array" aca="1" ref="A1053" ca="1">INDEX(Companies!$A:$A,RANDBETWEEN(2,COUNTA(Companies!$A:$A)),1)</f>
        <v>2</v>
      </c>
      <c r="B1053" s="5">
        <f t="shared" si="208"/>
        <v>1052</v>
      </c>
      <c r="C1053" s="5" t="str" cm="1">
        <f t="array" ref="C1053">SHA1HASH($B1053)</f>
        <v>6896ddc64ef4051e872b1e3b3b37d25e74f3c335</v>
      </c>
      <c r="D1053" s="6">
        <f t="shared" ca="1" si="209"/>
        <v>1</v>
      </c>
      <c r="E1053" s="7">
        <f ca="1">IF($B1053 = 1 + N("Presidente"),
    127,
    IF($B1053 = 2 + N("Vice-Presidente"),
        72,
        IF($B1053 = 3 + N("Secretária bilíngue"),
            13,
            RANDBETWEEN(5,COUNT(Name!$A:$A) + 1)
        )
    )
)</f>
        <v>229</v>
      </c>
      <c r="F1053" s="7" t="str">
        <f ca="1">VLOOKUP($E1053,Name!$A:$B,2,FALSE)</f>
        <v>Liz</v>
      </c>
      <c r="G1053" s="7">
        <f ca="1" xml:space="preserve">
IF($B1053 = 1,
    0,
    RANDBETWEEN(5,COUNT('Last name'!$A:$A) + 1)
)</f>
        <v>35</v>
      </c>
      <c r="H1053" s="7" t="str">
        <f ca="1" xml:space="preserve">
IF($B1053 = 1 + N("Presidente"),
    "de Orléans e Bragança",
    VLOOKUP($G1053,'Last name'!$A:$B,2,FALSE) &amp; " " &amp; VLOOKUP(RANDBETWEEN(5,COUNT('Last name'!$A:$A) + 1),'Last name'!$A:$B,2,FALSE)
)</f>
        <v>Barroso Santos</v>
      </c>
      <c r="I1053" s="7" t="str">
        <f t="shared" ca="1" si="210"/>
        <v>Liz Barroso Santos</v>
      </c>
      <c r="J1053" s="7" t="str" cm="1">
        <f t="array" aca="1" ref="J1053" ca="1">SHA1HASH($I1053)</f>
        <v>02696d6ac585df30e849a44751073646bbec1232</v>
      </c>
      <c r="K1053" s="7" cm="1">
        <f t="array" aca="1" ref="K1053" ca="1">INDEX(States!$A:$A,M1053,1)</f>
        <v>5</v>
      </c>
      <c r="L1053" s="7" t="str">
        <f ca="1">VLOOKUP($K1053,Countries!$A:$B,2,FALSE)</f>
        <v>Portugal</v>
      </c>
      <c r="M1053" s="7" cm="1">
        <f t="array" aca="1" ref="M1053" ca="1">INDEX(States!$C:$C,RANDBETWEEN(5,COUNTA(States!$A:$A) + 1),1)</f>
        <v>16</v>
      </c>
      <c r="N1053" s="7" t="str">
        <f ca="1">VLOOKUP($M1053,States!$C:$D,2,FALSE)</f>
        <v>Azores</v>
      </c>
      <c r="O1053" s="7" t="str">
        <f ca="1">VLOOKUP($E1053,Name!$A:$C,3,FALSE)</f>
        <v>F</v>
      </c>
      <c r="P1053" s="7" t="str">
        <f ca="1">VLOOKUP($O1053,Genders!$B:$C,2,FALSE)</f>
        <v>Female</v>
      </c>
      <c r="Q1053" s="7" cm="1">
        <f t="array" aca="1" ref="Q1053" ca="1">INDEX('Marital status'!$A:$A,RANDBETWEEN(5,COUNTA('Marital status'!$A:$A) + 1),1)</f>
        <v>5</v>
      </c>
      <c r="R1053" s="7" t="str">
        <f ca="1">VLOOKUP($Q1053,'Marital status'!$A:$B,2,FALSE)</f>
        <v xml:space="preserve"> Separated </v>
      </c>
      <c r="S1053" s="7">
        <f t="shared" ca="1" si="211"/>
        <v>5</v>
      </c>
      <c r="T1053" s="7" t="str">
        <f ca="1">VLOOKUP($S1053,Ethnicities!$A:$B,2,FALSE)</f>
        <v>ASIAN</v>
      </c>
      <c r="U1053" s="8">
        <f t="shared" ca="1" si="212"/>
        <v>20644</v>
      </c>
      <c r="V1053" s="6">
        <f t="shared" ca="1" si="213"/>
        <v>8</v>
      </c>
      <c r="W1053" s="8" t="str">
        <f ca="1">VLOOKUP($V1053,'Background education'!$A:$B,2,FALSE)</f>
        <v>Graduate school</v>
      </c>
      <c r="X1053" s="7">
        <f ca="1" xml:space="preserve">
  IF(OR($Z1053 = 5, $Z1053 = 6, $Z1053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053" s="7" t="str">
        <f ca="1">VLOOKUP($X1053,Departments!$A:$B,2,FALSE)</f>
        <v>Human Resource</v>
      </c>
      <c r="Z1053" s="6">
        <f t="shared" ca="1" si="214"/>
        <v>11</v>
      </c>
      <c r="AA1053" s="7" t="str">
        <f ca="1">VLOOKUP($Z1053,Roles!$A:$B,2,FALSE)</f>
        <v>Analyst</v>
      </c>
      <c r="AB1053" s="6">
        <f t="shared" ca="1" si="215"/>
        <v>5</v>
      </c>
      <c r="AC1053" s="7" t="str">
        <f ca="1" xml:space="preserve">
IF(
  ISNA($AB1053),
  NA(),
  VLOOKUP($AB1053,Levels!$A:$B,2,FALSE)
)</f>
        <v>Junior</v>
      </c>
      <c r="AD1053" s="8">
        <f t="shared" ca="1" si="216"/>
        <v>43548</v>
      </c>
      <c r="AE1053" s="6">
        <f ca="1">RANDBETWEEN(5,COUNTA('Recruitment source'!$A:$A) + 1)</f>
        <v>12</v>
      </c>
      <c r="AF1053" s="6" t="str">
        <f ca="1">VLOOKUP($AE1053,'Recruitment source'!$A:$B,2,FALSE)</f>
        <v xml:space="preserve"> recommendation of employee</v>
      </c>
      <c r="AG1053" s="8" t="e">
        <f t="shared" ca="1" si="217"/>
        <v>#N/A</v>
      </c>
      <c r="AH1053" s="6" t="e">
        <f t="shared" ca="1" si="218"/>
        <v>#N/A</v>
      </c>
      <c r="AI1053" s="6" t="e">
        <f ca="1" xml:space="preserve">
IF(
  ISNA($AH1053),
  NA(),
  VLOOKUP($AH1053,'Reasons for dismissal'!$A:$B,2,FALSE)
)</f>
        <v>#N/A</v>
      </c>
      <c r="AJ1053" s="6">
        <f t="shared" ca="1" si="219"/>
        <v>4</v>
      </c>
      <c r="AK1053" s="1">
        <f t="shared" ca="1" si="220"/>
        <v>3080</v>
      </c>
      <c r="AL10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$A1053  &amp; ", "   &amp;
$B1053  &amp; ", "   &amp;
$D1053  &amp; ", '"  &amp;
$I1053  &amp; "', '" &amp;
$O1053  &amp; "', "  &amp;
$S1053  &amp; ", '"  &amp;
TEXT($U1053,"dd/mm/aaaa")  &amp; "', "   &amp;
$V1053  &amp; ", "   &amp;
$X1053  &amp; ", "   &amp;
$Z1053  &amp; ", "   &amp;
IF($AB1053 &lt;&gt; "", $AB1053, "NULL")  &amp; ", "   &amp;
$AK1053  &amp; ");"</f>
        <v>#REF!</v>
      </c>
    </row>
    <row r="1054" spans="1:38" x14ac:dyDescent="0.2">
      <c r="A1054" s="7" cm="1">
        <f t="array" aca="1" ref="A1054" ca="1">INDEX(Companies!$A:$A,RANDBETWEEN(2,COUNTA(Companies!$A:$A)),1)</f>
        <v>2</v>
      </c>
      <c r="B1054" s="5">
        <f t="shared" si="208"/>
        <v>1053</v>
      </c>
      <c r="C1054" s="5" t="str" cm="1">
        <f t="array" ref="C1054">SHA1HASH($B1054)</f>
        <v>17cc4efa7bf7d9e63c99683dd9d8f53590b8fbf5</v>
      </c>
      <c r="D1054" s="6">
        <f t="shared" ca="1" si="209"/>
        <v>1</v>
      </c>
      <c r="E1054" s="7">
        <f ca="1">IF($B1054 = 1 + N("Presidente"),
    127,
    IF($B1054 = 2 + N("Vice-Presidente"),
        72,
        IF($B1054 = 3 + N("Secretária bilíngue"),
            13,
            RANDBETWEEN(5,COUNT(Name!$A:$A) + 1)
        )
    )
)</f>
        <v>328</v>
      </c>
      <c r="F1054" s="7" t="str">
        <f ca="1">VLOOKUP($E1054,Name!$A:$B,2,FALSE)</f>
        <v>Raul</v>
      </c>
      <c r="G1054" s="7">
        <f ca="1" xml:space="preserve">
IF($B1054 = 1,
    0,
    RANDBETWEEN(5,COUNT('Last name'!$A:$A) + 1)
)</f>
        <v>6</v>
      </c>
      <c r="H1054" s="7" t="str">
        <f ca="1" xml:space="preserve">
IF($B1054 = 1 + N("Presidente"),
    "de Orléans e Bragança",
    VLOOKUP($G1054,'Last name'!$A:$B,2,FALSE) &amp; " " &amp; VLOOKUP(RANDBETWEEN(5,COUNT('Last name'!$A:$A) + 1),'Last name'!$A:$B,2,FALSE)
)</f>
        <v>Aguiar Testa</v>
      </c>
      <c r="I1054" s="7" t="str">
        <f t="shared" ca="1" si="210"/>
        <v>Raul Aguiar Testa</v>
      </c>
      <c r="J1054" s="7" t="str" cm="1">
        <f t="array" aca="1" ref="J1054" ca="1">SHA1HASH($I1054)</f>
        <v>2528dff7abac0fd47c1f91e90458208a4313cec7</v>
      </c>
      <c r="K1054" s="7" cm="1">
        <f t="array" aca="1" ref="K1054" ca="1">INDEX(States!$A:$A,M1054,1)</f>
        <v>5</v>
      </c>
      <c r="L1054" s="7" t="str">
        <f ca="1">VLOOKUP($K1054,Countries!$A:$B,2,FALSE)</f>
        <v>Portugal</v>
      </c>
      <c r="M1054" s="7" cm="1">
        <f t="array" aca="1" ref="M1054" ca="1">INDEX(States!$C:$C,RANDBETWEEN(5,COUNTA(States!$A:$A) + 1),1)</f>
        <v>19</v>
      </c>
      <c r="N1054" s="7" t="str">
        <f ca="1">VLOOKUP($M1054,States!$C:$D,2,FALSE)</f>
        <v>Beja</v>
      </c>
      <c r="O1054" s="7" t="str">
        <f ca="1">VLOOKUP($E1054,Name!$A:$C,3,FALSE)</f>
        <v>M</v>
      </c>
      <c r="P1054" s="7" t="str">
        <f ca="1">VLOOKUP($O1054,Genders!$B:$C,2,FALSE)</f>
        <v>Male</v>
      </c>
      <c r="Q1054" s="7" cm="1">
        <f t="array" aca="1" ref="Q1054" ca="1">INDEX('Marital status'!$A:$A,RANDBETWEEN(5,COUNTA('Marital status'!$A:$A) + 1),1)</f>
        <v>6</v>
      </c>
      <c r="R1054" s="7" t="str">
        <f ca="1">VLOOKUP($Q1054,'Marital status'!$A:$B,2,FALSE)</f>
        <v>DIVORCED</v>
      </c>
      <c r="S1054" s="7">
        <f t="shared" ca="1" si="211"/>
        <v>5</v>
      </c>
      <c r="T1054" s="7" t="str">
        <f ca="1">VLOOKUP($S1054,Ethnicities!$A:$B,2,FALSE)</f>
        <v>ASIAN</v>
      </c>
      <c r="U1054" s="8">
        <f t="shared" ca="1" si="212"/>
        <v>17530</v>
      </c>
      <c r="V1054" s="6">
        <f t="shared" ca="1" si="213"/>
        <v>7</v>
      </c>
      <c r="W1054" s="8" t="str">
        <f ca="1">VLOOKUP($V1054,'Background education'!$A:$B,2,FALSE)</f>
        <v>Undergraduate degree</v>
      </c>
      <c r="X1054" s="7">
        <f ca="1" xml:space="preserve">
  IF(OR($Z1054 = 5, $Z1054 = 6, $Z1054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054" s="7" t="str">
        <f ca="1">VLOOKUP($X1054,Departments!$A:$B,2,FALSE)</f>
        <v>Finance</v>
      </c>
      <c r="Z1054" s="6">
        <f t="shared" ca="1" si="214"/>
        <v>10</v>
      </c>
      <c r="AA1054" s="7" t="str">
        <f ca="1">VLOOKUP($Z1054,Roles!$A:$B,2,FALSE)</f>
        <v>Trainee</v>
      </c>
      <c r="AB1054" s="6" t="e">
        <f t="shared" ca="1" si="215"/>
        <v>#N/A</v>
      </c>
      <c r="AC1054" s="7" t="e">
        <f ca="1" xml:space="preserve">
IF(
  ISNA($AB1054),
  NA(),
  VLOOKUP($AB1054,Levels!$A:$B,2,FALSE)
)</f>
        <v>#N/A</v>
      </c>
      <c r="AD1054" s="8">
        <f t="shared" ca="1" si="216"/>
        <v>39739</v>
      </c>
      <c r="AE1054" s="6">
        <f ca="1">RANDBETWEEN(5,COUNTA('Recruitment source'!$A:$A) + 1)</f>
        <v>8</v>
      </c>
      <c r="AF1054" s="6" t="str">
        <f ca="1">VLOOKUP($AE1054,'Recruitment source'!$A:$B,2,FALSE)</f>
        <v>Net Empregos</v>
      </c>
      <c r="AG1054" s="8" t="e">
        <f t="shared" ca="1" si="217"/>
        <v>#N/A</v>
      </c>
      <c r="AH1054" s="6" t="e">
        <f t="shared" ca="1" si="218"/>
        <v>#N/A</v>
      </c>
      <c r="AI1054" s="6" t="e">
        <f ca="1" xml:space="preserve">
IF(
  ISNA($AH1054),
  NA(),
  VLOOKUP($AH1054,'Reasons for dismissal'!$A:$B,2,FALSE)
)</f>
        <v>#N/A</v>
      </c>
      <c r="AJ1054" s="6">
        <f t="shared" ca="1" si="219"/>
        <v>5</v>
      </c>
      <c r="AK1054" s="1">
        <f t="shared" ca="1" si="220"/>
        <v>1305</v>
      </c>
      <c r="AL10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$A1054  &amp; ", "   &amp;
$B1054  &amp; ", "   &amp;
$D1054  &amp; ", '"  &amp;
$I1054  &amp; "', '" &amp;
$O1054  &amp; "', "  &amp;
$S1054  &amp; ", '"  &amp;
TEXT($U1054,"dd/mm/aaaa")  &amp; "', "   &amp;
$V1054  &amp; ", "   &amp;
$X1054  &amp; ", "   &amp;
$Z1054  &amp; ", "   &amp;
IF($AB1054 &lt;&gt; "", $AB1054, "NULL")  &amp; ", "   &amp;
$AK1054  &amp; ");"</f>
        <v>#REF!</v>
      </c>
    </row>
    <row r="1055" spans="1:38" x14ac:dyDescent="0.2">
      <c r="A1055" s="7" cm="1">
        <f t="array" aca="1" ref="A1055" ca="1">INDEX(Companies!$A:$A,RANDBETWEEN(2,COUNTA(Companies!$A:$A)),1)</f>
        <v>2</v>
      </c>
      <c r="B1055" s="5">
        <f t="shared" si="208"/>
        <v>1054</v>
      </c>
      <c r="C1055" s="5" t="str" cm="1">
        <f t="array" ref="C1055">SHA1HASH($B1055)</f>
        <v>6c8e459f96d9cf05e1fac5432df1066b42609e52</v>
      </c>
      <c r="D1055" s="6">
        <f t="shared" ca="1" si="209"/>
        <v>1</v>
      </c>
      <c r="E1055" s="7">
        <f ca="1">IF($B1055 = 1 + N("Presidente"),
    127,
    IF($B1055 = 2 + N("Vice-Presidente"),
        72,
        IF($B1055 = 3 + N("Secretária bilíngue"),
            13,
            RANDBETWEEN(5,COUNT(Name!$A:$A) + 1)
        )
    )
)</f>
        <v>335</v>
      </c>
      <c r="F1055" s="7" t="str">
        <f ca="1">VLOOKUP($E1055,Name!$A:$B,2,FALSE)</f>
        <v>Sammuel</v>
      </c>
      <c r="G1055" s="7">
        <f ca="1" xml:space="preserve">
IF($B1055 = 1,
    0,
    RANDBETWEEN(5,COUNT('Last name'!$A:$A) + 1)
)</f>
        <v>63</v>
      </c>
      <c r="H1055" s="7" t="str">
        <f ca="1" xml:space="preserve">
IF($B1055 = 1 + N("Presidente"),
    "de Orléans e Bragança",
    VLOOKUP($G1055,'Last name'!$A:$B,2,FALSE) &amp; " " &amp; VLOOKUP(RANDBETWEEN(5,COUNT('Last name'!$A:$A) + 1),'Last name'!$A:$B,2,FALSE)
)</f>
        <v>Castro Romano</v>
      </c>
      <c r="I1055" s="7" t="str">
        <f t="shared" ca="1" si="210"/>
        <v>Sammuel Castro Romano</v>
      </c>
      <c r="J1055" s="7" t="str" cm="1">
        <f t="array" aca="1" ref="J1055" ca="1">SHA1HASH($I1055)</f>
        <v>8276ea1ef20bfa6d77abe97ddfd150a6010180a2</v>
      </c>
      <c r="K1055" s="7" cm="1">
        <f t="array" aca="1" ref="K1055" ca="1">INDEX(States!$A:$A,M1055,1)</f>
        <v>5</v>
      </c>
      <c r="L1055" s="7" t="str">
        <f ca="1">VLOOKUP($K1055,Countries!$A:$B,2,FALSE)</f>
        <v>Portugal</v>
      </c>
      <c r="M1055" s="7" cm="1">
        <f t="array" aca="1" ref="M1055" ca="1">INDEX(States!$C:$C,RANDBETWEEN(5,COUNTA(States!$A:$A) + 1),1)</f>
        <v>15</v>
      </c>
      <c r="N1055" s="7" t="str">
        <f ca="1">VLOOKUP($M1055,States!$C:$D,2,FALSE)</f>
        <v xml:space="preserve"> ÉVORA</v>
      </c>
      <c r="O1055" s="7" t="str">
        <f ca="1">VLOOKUP($E1055,Name!$A:$C,3,FALSE)</f>
        <v>M</v>
      </c>
      <c r="P1055" s="7" t="str">
        <f ca="1">VLOOKUP($O1055,Genders!$B:$C,2,FALSE)</f>
        <v>Male</v>
      </c>
      <c r="Q1055" s="7" cm="1">
        <f t="array" aca="1" ref="Q1055" ca="1">INDEX('Marital status'!$A:$A,RANDBETWEEN(5,COUNTA('Marital status'!$A:$A) + 1),1)</f>
        <v>5</v>
      </c>
      <c r="R1055" s="7" t="str">
        <f ca="1">VLOOKUP($Q1055,'Marital status'!$A:$B,2,FALSE)</f>
        <v xml:space="preserve"> Separated </v>
      </c>
      <c r="S1055" s="7">
        <f t="shared" ca="1" si="211"/>
        <v>5</v>
      </c>
      <c r="T1055" s="7" t="str">
        <f ca="1">VLOOKUP($S1055,Ethnicities!$A:$B,2,FALSE)</f>
        <v>ASIAN</v>
      </c>
      <c r="U1055" s="8">
        <f t="shared" ca="1" si="212"/>
        <v>29019</v>
      </c>
      <c r="V1055" s="6">
        <f t="shared" ca="1" si="213"/>
        <v>8</v>
      </c>
      <c r="W1055" s="8" t="str">
        <f ca="1">VLOOKUP($V1055,'Background education'!$A:$B,2,FALSE)</f>
        <v>Graduate school</v>
      </c>
      <c r="X1055" s="7">
        <f ca="1" xml:space="preserve">
  IF(OR($Z1055 = 5, $Z1055 = 6, $Z1055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055" s="7" t="str">
        <f ca="1">VLOOKUP($X1055,Departments!$A:$B,2,FALSE)</f>
        <v xml:space="preserve"> Commercial</v>
      </c>
      <c r="Z1055" s="6">
        <f t="shared" ca="1" si="214"/>
        <v>11</v>
      </c>
      <c r="AA1055" s="7" t="str">
        <f ca="1">VLOOKUP($Z1055,Roles!$A:$B,2,FALSE)</f>
        <v>Analyst</v>
      </c>
      <c r="AB1055" s="6">
        <f t="shared" ca="1" si="215"/>
        <v>6</v>
      </c>
      <c r="AC1055" s="7" t="str">
        <f ca="1" xml:space="preserve">
IF(
  ISNA($AB1055),
  NA(),
  VLOOKUP($AB1055,Levels!$A:$B,2,FALSE)
)</f>
        <v>Pleno</v>
      </c>
      <c r="AD1055" s="8">
        <f t="shared" ca="1" si="216"/>
        <v>43502</v>
      </c>
      <c r="AE1055" s="6">
        <f ca="1">RANDBETWEEN(5,COUNTA('Recruitment source'!$A:$A) + 1)</f>
        <v>15</v>
      </c>
      <c r="AF1055" s="6" t="str">
        <f ca="1">VLOOKUP($AE1055,'Recruitment source'!$A:$B,2,FALSE)</f>
        <v>Website</v>
      </c>
      <c r="AG1055" s="8" t="e">
        <f t="shared" ca="1" si="217"/>
        <v>#N/A</v>
      </c>
      <c r="AH1055" s="6" t="e">
        <f t="shared" ca="1" si="218"/>
        <v>#N/A</v>
      </c>
      <c r="AI1055" s="6" t="e">
        <f ca="1" xml:space="preserve">
IF(
  ISNA($AH1055),
  NA(),
  VLOOKUP($AH1055,'Reasons for dismissal'!$A:$B,2,FALSE)
)</f>
        <v>#N/A</v>
      </c>
      <c r="AJ1055" s="6">
        <f t="shared" ca="1" si="219"/>
        <v>4</v>
      </c>
      <c r="AK1055" s="1">
        <f t="shared" ca="1" si="220"/>
        <v>3080</v>
      </c>
      <c r="AL10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$A1055  &amp; ", "   &amp;
$B1055  &amp; ", "   &amp;
$D1055  &amp; ", '"  &amp;
$I1055  &amp; "', '" &amp;
$O1055  &amp; "', "  &amp;
$S1055  &amp; ", '"  &amp;
TEXT($U1055,"dd/mm/aaaa")  &amp; "', "   &amp;
$V1055  &amp; ", "   &amp;
$X1055  &amp; ", "   &amp;
$Z1055  &amp; ", "   &amp;
IF($AB1055 &lt;&gt; "", $AB1055, "NULL")  &amp; ", "   &amp;
$AK1055  &amp; ");"</f>
        <v>#REF!</v>
      </c>
    </row>
    <row r="1056" spans="1:38" x14ac:dyDescent="0.2">
      <c r="A1056" s="7" cm="1">
        <f t="array" aca="1" ref="A1056" ca="1">INDEX(Companies!$A:$A,RANDBETWEEN(2,COUNTA(Companies!$A:$A)),1)</f>
        <v>2</v>
      </c>
      <c r="B1056" s="5">
        <f t="shared" si="208"/>
        <v>1055</v>
      </c>
      <c r="C1056" s="5" t="str" cm="1">
        <f t="array" ref="C1056">SHA1HASH($B1056)</f>
        <v>54c1792c99a96a96a2881600f0cce1d81061e8b8</v>
      </c>
      <c r="D1056" s="6">
        <f t="shared" ca="1" si="209"/>
        <v>1</v>
      </c>
      <c r="E1056" s="7">
        <f ca="1">IF($B1056 = 1 + N("Presidente"),
    127,
    IF($B1056 = 2 + N("Vice-Presidente"),
        72,
        IF($B1056 = 3 + N("Secretária bilíngue"),
            13,
            RANDBETWEEN(5,COUNT(Name!$A:$A) + 1)
        )
    )
)</f>
        <v>200</v>
      </c>
      <c r="F1056" s="7" t="str">
        <f ca="1">VLOOKUP($E1056,Name!$A:$B,2,FALSE)</f>
        <v>José Heleno</v>
      </c>
      <c r="G1056" s="7">
        <f ca="1" xml:space="preserve">
IF($B1056 = 1,
    0,
    RANDBETWEEN(5,COUNT('Last name'!$A:$A) + 1)
)</f>
        <v>105</v>
      </c>
      <c r="H1056" s="7" t="str">
        <f ca="1" xml:space="preserve">
IF($B1056 = 1 + N("Presidente"),
    "de Orléans e Bragança",
    VLOOKUP($G1056,'Last name'!$A:$B,2,FALSE) &amp; " " &amp; VLOOKUP(RANDBETWEEN(5,COUNT('Last name'!$A:$A) + 1),'Last name'!$A:$B,2,FALSE)
)</f>
        <v>Junqueira Caruso</v>
      </c>
      <c r="I1056" s="7" t="str">
        <f t="shared" ca="1" si="210"/>
        <v>José Heleno Junqueira Caruso</v>
      </c>
      <c r="J1056" s="7" t="str" cm="1">
        <f t="array" aca="1" ref="J1056" ca="1">SHA1HASH($I1056)</f>
        <v>135a7de5ad327ef5748f10ef1a07a41558236b55</v>
      </c>
      <c r="K1056" s="7" cm="1">
        <f t="array" aca="1" ref="K1056" ca="1">INDEX(States!$A:$A,M1056,1)</f>
        <v>5</v>
      </c>
      <c r="L1056" s="7" t="str">
        <f ca="1">VLOOKUP($K1056,Countries!$A:$B,2,FALSE)</f>
        <v>Portugal</v>
      </c>
      <c r="M1056" s="7" cm="1">
        <f t="array" aca="1" ref="M1056" ca="1">INDEX(States!$C:$C,RANDBETWEEN(5,COUNTA(States!$A:$A) + 1),1)</f>
        <v>11</v>
      </c>
      <c r="N1056" s="7" t="str">
        <f ca="1">VLOOKUP($M1056,States!$C:$D,2,FALSE)</f>
        <v>Santarém</v>
      </c>
      <c r="O1056" s="7" t="str">
        <f ca="1">VLOOKUP($E1056,Name!$A:$C,3,FALSE)</f>
        <v>M</v>
      </c>
      <c r="P1056" s="7" t="str">
        <f ca="1">VLOOKUP($O1056,Genders!$B:$C,2,FALSE)</f>
        <v>Male</v>
      </c>
      <c r="Q1056" s="7" cm="1">
        <f t="array" aca="1" ref="Q1056" ca="1">INDEX('Marital status'!$A:$A,RANDBETWEEN(5,COUNTA('Marital status'!$A:$A) + 1),1)</f>
        <v>5</v>
      </c>
      <c r="R1056" s="7" t="str">
        <f ca="1">VLOOKUP($Q1056,'Marital status'!$A:$B,2,FALSE)</f>
        <v xml:space="preserve"> Separated </v>
      </c>
      <c r="S1056" s="7">
        <f t="shared" ca="1" si="211"/>
        <v>7</v>
      </c>
      <c r="T1056" s="7" t="str">
        <f ca="1">VLOOKUP($S1056,Ethnicities!$A:$B,2,FALSE)</f>
        <v>Native Hawaiian or Other Pacific Islander</v>
      </c>
      <c r="U1056" s="8">
        <f t="shared" ca="1" si="212"/>
        <v>27867</v>
      </c>
      <c r="V1056" s="6">
        <f t="shared" ca="1" si="213"/>
        <v>7</v>
      </c>
      <c r="W1056" s="8" t="str">
        <f ca="1">VLOOKUP($V1056,'Background education'!$A:$B,2,FALSE)</f>
        <v>Undergraduate degree</v>
      </c>
      <c r="X1056" s="7">
        <f ca="1" xml:space="preserve">
  IF(OR($Z1056 = 5, $Z1056 = 6, $Z1056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056" s="7" t="str">
        <f ca="1">VLOOKUP($X1056,Departments!$A:$B,2,FALSE)</f>
        <v>Controlling</v>
      </c>
      <c r="Z1056" s="6">
        <f t="shared" ca="1" si="214"/>
        <v>9</v>
      </c>
      <c r="AA1056" s="7" t="str">
        <f ca="1">VLOOKUP($Z1056,Roles!$A:$B,2,FALSE)</f>
        <v>Intern</v>
      </c>
      <c r="AB1056" s="6" t="e">
        <f t="shared" ca="1" si="215"/>
        <v>#N/A</v>
      </c>
      <c r="AC1056" s="7" t="e">
        <f ca="1" xml:space="preserve">
IF(
  ISNA($AB1056),
  NA(),
  VLOOKUP($AB1056,Levels!$A:$B,2,FALSE)
)</f>
        <v>#N/A</v>
      </c>
      <c r="AD1056" s="8">
        <f t="shared" ca="1" si="216"/>
        <v>41359</v>
      </c>
      <c r="AE1056" s="6">
        <f ca="1">RANDBETWEEN(5,COUNTA('Recruitment source'!$A:$A) + 1)</f>
        <v>6</v>
      </c>
      <c r="AF1056" s="6" t="str">
        <f ca="1">VLOOKUP($AE1056,'Recruitment source'!$A:$B,2,FALSE)</f>
        <v>Learn4Good</v>
      </c>
      <c r="AG1056" s="8" t="e">
        <f t="shared" ca="1" si="217"/>
        <v>#N/A</v>
      </c>
      <c r="AH1056" s="6" t="e">
        <f t="shared" ca="1" si="218"/>
        <v>#N/A</v>
      </c>
      <c r="AI1056" s="6" t="e">
        <f ca="1" xml:space="preserve">
IF(
  ISNA($AH1056),
  NA(),
  VLOOKUP($AH1056,'Reasons for dismissal'!$A:$B,2,FALSE)
)</f>
        <v>#N/A</v>
      </c>
      <c r="AJ1056" s="6">
        <f t="shared" ca="1" si="219"/>
        <v>4</v>
      </c>
      <c r="AK1056" s="1">
        <f t="shared" ca="1" si="220"/>
        <v>1205</v>
      </c>
      <c r="AL10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$A1056  &amp; ", "   &amp;
$B1056  &amp; ", "   &amp;
$D1056  &amp; ", '"  &amp;
$I1056  &amp; "', '" &amp;
$O1056  &amp; "', "  &amp;
$S1056  &amp; ", '"  &amp;
TEXT($U1056,"dd/mm/aaaa")  &amp; "', "   &amp;
$V1056  &amp; ", "   &amp;
$X1056  &amp; ", "   &amp;
$Z1056  &amp; ", "   &amp;
IF($AB1056 &lt;&gt; "", $AB1056, "NULL")  &amp; ", "   &amp;
$AK1056  &amp; ");"</f>
        <v>#REF!</v>
      </c>
    </row>
    <row r="1057" spans="1:38" x14ac:dyDescent="0.2">
      <c r="A1057" s="7" cm="1">
        <f t="array" aca="1" ref="A1057" ca="1">INDEX(Companies!$A:$A,RANDBETWEEN(2,COUNTA(Companies!$A:$A)),1)</f>
        <v>2</v>
      </c>
      <c r="B1057" s="5">
        <f t="shared" si="208"/>
        <v>1056</v>
      </c>
      <c r="C1057" s="5" t="str" cm="1">
        <f t="array" ref="C1057">SHA1HASH($B1057)</f>
        <v>99d746fce4f09b8397f84131b830a865ab4308e1</v>
      </c>
      <c r="D1057" s="6">
        <f t="shared" ca="1" si="209"/>
        <v>1</v>
      </c>
      <c r="E1057" s="7">
        <f ca="1">IF($B1057 = 1 + N("Presidente"),
    127,
    IF($B1057 = 2 + N("Vice-Presidente"),
        72,
        IF($B1057 = 3 + N("Secretária bilíngue"),
            13,
            RANDBETWEEN(5,COUNT(Name!$A:$A) + 1)
        )
    )
)</f>
        <v>211</v>
      </c>
      <c r="F1057" s="7" t="str">
        <f ca="1">VLOOKUP($E1057,Name!$A:$B,2,FALSE)</f>
        <v>Kauê</v>
      </c>
      <c r="G1057" s="7">
        <f ca="1" xml:space="preserve">
IF($B1057 = 1,
    0,
    RANDBETWEEN(5,COUNT('Last name'!$A:$A) + 1)
)</f>
        <v>64</v>
      </c>
      <c r="H1057" s="7" t="str">
        <f ca="1" xml:space="preserve">
IF($B1057 = 1 + N("Presidente"),
    "de Orléans e Bragança",
    VLOOKUP($G1057,'Last name'!$A:$B,2,FALSE) &amp; " " &amp; VLOOKUP(RANDBETWEEN(5,COUNT('Last name'!$A:$A) + 1),'Last name'!$A:$B,2,FALSE)
)</f>
        <v>Chaves Serra</v>
      </c>
      <c r="I1057" s="7" t="str">
        <f t="shared" ca="1" si="210"/>
        <v>Kauê Chaves Serra</v>
      </c>
      <c r="J1057" s="7" t="str" cm="1">
        <f t="array" aca="1" ref="J1057" ca="1">SHA1HASH($I1057)</f>
        <v>676b7888cabef2e3262437c769fa71fd352b6ec8</v>
      </c>
      <c r="K1057" s="7" cm="1">
        <f t="array" aca="1" ref="K1057" ca="1">INDEX(States!$A:$A,M1057,1)</f>
        <v>5</v>
      </c>
      <c r="L1057" s="7" t="str">
        <f ca="1">VLOOKUP($K1057,Countries!$A:$B,2,FALSE)</f>
        <v>Portugal</v>
      </c>
      <c r="M1057" s="7" cm="1">
        <f t="array" aca="1" ref="M1057" ca="1">INDEX(States!$C:$C,RANDBETWEEN(5,COUNTA(States!$A:$A) + 1),1)</f>
        <v>13</v>
      </c>
      <c r="N1057" s="7" t="str">
        <f ca="1">VLOOKUP($M1057,States!$C:$D,2,FALSE)</f>
        <v>Coimbra</v>
      </c>
      <c r="O1057" s="7" t="str">
        <f ca="1">VLOOKUP($E1057,Name!$A:$C,3,FALSE)</f>
        <v>M</v>
      </c>
      <c r="P1057" s="7" t="str">
        <f ca="1">VLOOKUP($O1057,Genders!$B:$C,2,FALSE)</f>
        <v>Male</v>
      </c>
      <c r="Q1057" s="7" cm="1">
        <f t="array" aca="1" ref="Q1057" ca="1">INDEX('Marital status'!$A:$A,RANDBETWEEN(5,COUNTA('Marital status'!$A:$A) + 1),1)</f>
        <v>6</v>
      </c>
      <c r="R1057" s="7" t="str">
        <f ca="1">VLOOKUP($Q1057,'Marital status'!$A:$B,2,FALSE)</f>
        <v>DIVORCED</v>
      </c>
      <c r="S1057" s="7">
        <f t="shared" ca="1" si="211"/>
        <v>6</v>
      </c>
      <c r="T1057" s="7" t="str">
        <f ca="1">VLOOKUP($S1057,Ethnicities!$A:$B,2,FALSE)</f>
        <v xml:space="preserve">  american Indian or Alaska Native</v>
      </c>
      <c r="U1057" s="8">
        <f t="shared" ca="1" si="212"/>
        <v>24296</v>
      </c>
      <c r="V1057" s="6">
        <f t="shared" ca="1" si="213"/>
        <v>7</v>
      </c>
      <c r="W1057" s="8" t="str">
        <f ca="1">VLOOKUP($V1057,'Background education'!$A:$B,2,FALSE)</f>
        <v>Undergraduate degree</v>
      </c>
      <c r="X1057" s="7">
        <f ca="1" xml:space="preserve">
  IF(OR($Z1057 = 5, $Z1057 = 6, $Z1057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057" s="7" t="str">
        <f ca="1">VLOOKUP($X1057,Departments!$A:$B,2,FALSE)</f>
        <v xml:space="preserve"> Presidency</v>
      </c>
      <c r="Z1057" s="6">
        <f t="shared" ca="1" si="214"/>
        <v>11</v>
      </c>
      <c r="AA1057" s="7" t="str">
        <f ca="1">VLOOKUP($Z1057,Roles!$A:$B,2,FALSE)</f>
        <v>Analyst</v>
      </c>
      <c r="AB1057" s="6">
        <f t="shared" ca="1" si="215"/>
        <v>7</v>
      </c>
      <c r="AC1057" s="7" t="str">
        <f ca="1" xml:space="preserve">
IF(
  ISNA($AB1057),
  NA(),
  VLOOKUP($AB1057,Levels!$A:$B,2,FALSE)
)</f>
        <v>Senior</v>
      </c>
      <c r="AD1057" s="8">
        <f t="shared" ca="1" si="216"/>
        <v>37167</v>
      </c>
      <c r="AE1057" s="6">
        <f ca="1">RANDBETWEEN(5,COUNTA('Recruitment source'!$A:$A) + 1)</f>
        <v>12</v>
      </c>
      <c r="AF1057" s="6" t="str">
        <f ca="1">VLOOKUP($AE1057,'Recruitment source'!$A:$B,2,FALSE)</f>
        <v xml:space="preserve"> recommendation of employee</v>
      </c>
      <c r="AG1057" s="8" t="e">
        <f t="shared" ca="1" si="217"/>
        <v>#N/A</v>
      </c>
      <c r="AH1057" s="6" t="e">
        <f t="shared" ca="1" si="218"/>
        <v>#N/A</v>
      </c>
      <c r="AI1057" s="6" t="e">
        <f ca="1" xml:space="preserve">
IF(
  ISNA($AH1057),
  NA(),
  VLOOKUP($AH1057,'Reasons for dismissal'!$A:$B,2,FALSE)
)</f>
        <v>#N/A</v>
      </c>
      <c r="AJ1057" s="6">
        <f t="shared" ca="1" si="219"/>
        <v>4</v>
      </c>
      <c r="AK1057" s="1">
        <f t="shared" ca="1" si="220"/>
        <v>2500</v>
      </c>
      <c r="AL10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$A1057  &amp; ", "   &amp;
$B1057  &amp; ", "   &amp;
$D1057  &amp; ", '"  &amp;
$I1057  &amp; "', '" &amp;
$O1057  &amp; "', "  &amp;
$S1057  &amp; ", '"  &amp;
TEXT($U1057,"dd/mm/aaaa")  &amp; "', "   &amp;
$V1057  &amp; ", "   &amp;
$X1057  &amp; ", "   &amp;
$Z1057  &amp; ", "   &amp;
IF($AB1057 &lt;&gt; "", $AB1057, "NULL")  &amp; ", "   &amp;
$AK1057  &amp; ");"</f>
        <v>#REF!</v>
      </c>
    </row>
    <row r="1058" spans="1:38" x14ac:dyDescent="0.2">
      <c r="A1058" s="7" cm="1">
        <f t="array" aca="1" ref="A1058" ca="1">INDEX(Companies!$A:$A,RANDBETWEEN(2,COUNTA(Companies!$A:$A)),1)</f>
        <v>2</v>
      </c>
      <c r="B1058" s="5">
        <f t="shared" si="208"/>
        <v>1057</v>
      </c>
      <c r="C1058" s="5" t="str" cm="1">
        <f t="array" ref="C1058">SHA1HASH($B1058)</f>
        <v>9587915e367335b4e286dbc435585857db78c0c5</v>
      </c>
      <c r="D1058" s="6">
        <f t="shared" ca="1" si="209"/>
        <v>1</v>
      </c>
      <c r="E1058" s="7">
        <f ca="1">IF($B1058 = 1 + N("Presidente"),
    127,
    IF($B1058 = 2 + N("Vice-Presidente"),
        72,
        IF($B1058 = 3 + N("Secretária bilíngue"),
            13,
            RANDBETWEEN(5,COUNT(Name!$A:$A) + 1)
        )
    )
)</f>
        <v>265</v>
      </c>
      <c r="F1058" s="7" t="str">
        <f ca="1">VLOOKUP($E1058,Name!$A:$B,2,FALSE)</f>
        <v>Maria Glória</v>
      </c>
      <c r="G1058" s="7">
        <f ca="1" xml:space="preserve">
IF($B1058 = 1,
    0,
    RANDBETWEEN(5,COUNT('Last name'!$A:$A) + 1)
)</f>
        <v>132</v>
      </c>
      <c r="H1058" s="7" t="str">
        <f ca="1" xml:space="preserve">
IF($B1058 = 1 + N("Presidente"),
    "de Orléans e Bragança",
    VLOOKUP($G1058,'Last name'!$A:$B,2,FALSE) &amp; " " &amp; VLOOKUP(RANDBETWEEN(5,COUNT('Last name'!$A:$A) + 1),'Last name'!$A:$B,2,FALSE)
)</f>
        <v>Moraes Cunha</v>
      </c>
      <c r="I1058" s="7" t="str">
        <f t="shared" ca="1" si="210"/>
        <v>Maria Glória Moraes Cunha</v>
      </c>
      <c r="J1058" s="7" t="str" cm="1">
        <f t="array" aca="1" ref="J1058" ca="1">SHA1HASH($I1058)</f>
        <v>89ee03600156e7123f21afe16a32bb78051aae16</v>
      </c>
      <c r="K1058" s="7" cm="1">
        <f t="array" aca="1" ref="K1058" ca="1">INDEX(States!$A:$A,M1058,1)</f>
        <v>5</v>
      </c>
      <c r="L1058" s="7" t="str">
        <f ca="1">VLOOKUP($K1058,Countries!$A:$B,2,FALSE)</f>
        <v>Portugal</v>
      </c>
      <c r="M1058" s="7" cm="1">
        <f t="array" aca="1" ref="M1058" ca="1">INDEX(States!$C:$C,RANDBETWEEN(5,COUNTA(States!$A:$A) + 1),1)</f>
        <v>6</v>
      </c>
      <c r="N1058" s="7" t="str">
        <f ca="1">VLOOKUP($M1058,States!$C:$D,2,FALSE)</f>
        <v>PORTO</v>
      </c>
      <c r="O1058" s="7" t="str">
        <f ca="1">VLOOKUP($E1058,Name!$A:$C,3,FALSE)</f>
        <v>F</v>
      </c>
      <c r="P1058" s="7" t="str">
        <f ca="1">VLOOKUP($O1058,Genders!$B:$C,2,FALSE)</f>
        <v>Female</v>
      </c>
      <c r="Q1058" s="7" cm="1">
        <f t="array" aca="1" ref="Q1058" ca="1">INDEX('Marital status'!$A:$A,RANDBETWEEN(5,COUNTA('Marital status'!$A:$A) + 1),1)</f>
        <v>0</v>
      </c>
      <c r="R1058" s="7" t="e">
        <f ca="1">VLOOKUP($Q1058,'Marital status'!$A:$B,2,FALSE)</f>
        <v>#N/A</v>
      </c>
      <c r="S1058" s="7">
        <f t="shared" ca="1" si="211"/>
        <v>5</v>
      </c>
      <c r="T1058" s="7" t="str">
        <f ca="1">VLOOKUP($S1058,Ethnicities!$A:$B,2,FALSE)</f>
        <v>ASIAN</v>
      </c>
      <c r="U1058" s="8">
        <f t="shared" ca="1" si="212"/>
        <v>26167</v>
      </c>
      <c r="V1058" s="6">
        <f t="shared" ca="1" si="213"/>
        <v>7</v>
      </c>
      <c r="W1058" s="8" t="str">
        <f ca="1">VLOOKUP($V1058,'Background education'!$A:$B,2,FALSE)</f>
        <v>Undergraduate degree</v>
      </c>
      <c r="X1058" s="7">
        <f ca="1" xml:space="preserve">
  IF(OR($Z1058 = 5, $Z1058 = 6, $Z1058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058" s="7" t="str">
        <f ca="1">VLOOKUP($X1058,Departments!$A:$B,2,FALSE)</f>
        <v>Operations</v>
      </c>
      <c r="Z1058" s="6">
        <f t="shared" ca="1" si="214"/>
        <v>10</v>
      </c>
      <c r="AA1058" s="7" t="str">
        <f ca="1">VLOOKUP($Z1058,Roles!$A:$B,2,FALSE)</f>
        <v>Trainee</v>
      </c>
      <c r="AB1058" s="6" t="e">
        <f t="shared" ca="1" si="215"/>
        <v>#N/A</v>
      </c>
      <c r="AC1058" s="7" t="e">
        <f ca="1" xml:space="preserve">
IF(
  ISNA($AB1058),
  NA(),
  VLOOKUP($AB1058,Levels!$A:$B,2,FALSE)
)</f>
        <v>#N/A</v>
      </c>
      <c r="AD1058" s="8">
        <f t="shared" ca="1" si="216"/>
        <v>37177</v>
      </c>
      <c r="AE1058" s="6">
        <f ca="1">RANDBETWEEN(5,COUNTA('Recruitment source'!$A:$A) + 1)</f>
        <v>11</v>
      </c>
      <c r="AF1058" s="6" t="str">
        <f ca="1">VLOOKUP($AE1058,'Recruitment source'!$A:$B,2,FALSE)</f>
        <v>Next Station</v>
      </c>
      <c r="AG1058" s="8" t="e">
        <f t="shared" ca="1" si="217"/>
        <v>#N/A</v>
      </c>
      <c r="AH1058" s="6" t="e">
        <f t="shared" ca="1" si="218"/>
        <v>#N/A</v>
      </c>
      <c r="AI1058" s="6" t="e">
        <f ca="1" xml:space="preserve">
IF(
  ISNA($AH1058),
  NA(),
  VLOOKUP($AH1058,'Reasons for dismissal'!$A:$B,2,FALSE)
)</f>
        <v>#N/A</v>
      </c>
      <c r="AJ1058" s="6">
        <f t="shared" ca="1" si="219"/>
        <v>4</v>
      </c>
      <c r="AK1058" s="1">
        <f t="shared" ca="1" si="220"/>
        <v>1305</v>
      </c>
      <c r="AL10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$A1058  &amp; ", "   &amp;
$B1058  &amp; ", "   &amp;
$D1058  &amp; ", '"  &amp;
$I1058  &amp; "', '" &amp;
$O1058  &amp; "', "  &amp;
$S1058  &amp; ", '"  &amp;
TEXT($U1058,"dd/mm/aaaa")  &amp; "', "   &amp;
$V1058  &amp; ", "   &amp;
$X1058  &amp; ", "   &amp;
$Z1058  &amp; ", "   &amp;
IF($AB1058 &lt;&gt; "", $AB1058, "NULL")  &amp; ", "   &amp;
$AK1058  &amp; ");"</f>
        <v>#REF!</v>
      </c>
    </row>
    <row r="1059" spans="1:38" x14ac:dyDescent="0.2">
      <c r="A1059" s="7" cm="1">
        <f t="array" aca="1" ref="A1059" ca="1">INDEX(Companies!$A:$A,RANDBETWEEN(2,COUNTA(Companies!$A:$A)),1)</f>
        <v>2</v>
      </c>
      <c r="B1059" s="5">
        <f t="shared" si="208"/>
        <v>1058</v>
      </c>
      <c r="C1059" s="5" t="str" cm="1">
        <f t="array" ref="C1059">SHA1HASH($B1059)</f>
        <v>6185b6dc968a9507570a4bcf063dd40be8d62989</v>
      </c>
      <c r="D1059" s="6">
        <f t="shared" ca="1" si="209"/>
        <v>1</v>
      </c>
      <c r="E1059" s="7">
        <f ca="1">IF($B1059 = 1 + N("Presidente"),
    127,
    IF($B1059 = 2 + N("Vice-Presidente"),
        72,
        IF($B1059 = 3 + N("Secretária bilíngue"),
            13,
            RANDBETWEEN(5,COUNT(Name!$A:$A) + 1)
        )
    )
)</f>
        <v>11</v>
      </c>
      <c r="F1059" s="7" t="str">
        <f ca="1">VLOOKUP($E1059,Name!$A:$B,2,FALSE)</f>
        <v>Agatha</v>
      </c>
      <c r="G1059" s="7">
        <f ca="1" xml:space="preserve">
IF($B1059 = 1,
    0,
    RANDBETWEEN(5,COUNT('Last name'!$A:$A) + 1)
)</f>
        <v>188</v>
      </c>
      <c r="H1059" s="7" t="str">
        <f ca="1" xml:space="preserve">
IF($B1059 = 1 + N("Presidente"),
    "de Orléans e Bragança",
    VLOOKUP($G1059,'Last name'!$A:$B,2,FALSE) &amp; " " &amp; VLOOKUP(RANDBETWEEN(5,COUNT('Last name'!$A:$A) + 1),'Last name'!$A:$B,2,FALSE)
)</f>
        <v>Tavarez Pimenta</v>
      </c>
      <c r="I1059" s="7" t="str">
        <f t="shared" ca="1" si="210"/>
        <v>Agatha Tavarez Pimenta</v>
      </c>
      <c r="J1059" s="7" t="str" cm="1">
        <f t="array" aca="1" ref="J1059" ca="1">SHA1HASH($I1059)</f>
        <v>27eec673bf351afed548618c83ed34da696fd6eb</v>
      </c>
      <c r="K1059" s="7" cm="1">
        <f t="array" aca="1" ref="K1059" ca="1">INDEX(States!$A:$A,M1059,1)</f>
        <v>5</v>
      </c>
      <c r="L1059" s="7" t="str">
        <f ca="1">VLOOKUP($K1059,Countries!$A:$B,2,FALSE)</f>
        <v>Portugal</v>
      </c>
      <c r="M1059" s="7" cm="1">
        <f t="array" aca="1" ref="M1059" ca="1">INDEX(States!$C:$C,RANDBETWEEN(5,COUNTA(States!$A:$A) + 1),1)</f>
        <v>6</v>
      </c>
      <c r="N1059" s="7" t="str">
        <f ca="1">VLOOKUP($M1059,States!$C:$D,2,FALSE)</f>
        <v>PORTO</v>
      </c>
      <c r="O1059" s="7" t="str">
        <f ca="1">VLOOKUP($E1059,Name!$A:$C,3,FALSE)</f>
        <v>F</v>
      </c>
      <c r="P1059" s="7" t="str">
        <f ca="1">VLOOKUP($O1059,Genders!$B:$C,2,FALSE)</f>
        <v>Female</v>
      </c>
      <c r="Q1059" s="7" cm="1">
        <f t="array" aca="1" ref="Q1059" ca="1">INDEX('Marital status'!$A:$A,RANDBETWEEN(5,COUNTA('Marital status'!$A:$A) + 1),1)</f>
        <v>5</v>
      </c>
      <c r="R1059" s="7" t="str">
        <f ca="1">VLOOKUP($Q1059,'Marital status'!$A:$B,2,FALSE)</f>
        <v xml:space="preserve"> Separated </v>
      </c>
      <c r="S1059" s="7">
        <f t="shared" ca="1" si="211"/>
        <v>5</v>
      </c>
      <c r="T1059" s="7" t="str">
        <f ca="1">VLOOKUP($S1059,Ethnicities!$A:$B,2,FALSE)</f>
        <v>ASIAN</v>
      </c>
      <c r="U1059" s="8">
        <f t="shared" ca="1" si="212"/>
        <v>29095</v>
      </c>
      <c r="V1059" s="6">
        <f t="shared" ca="1" si="213"/>
        <v>7</v>
      </c>
      <c r="W1059" s="8" t="str">
        <f ca="1">VLOOKUP($V1059,'Background education'!$A:$B,2,FALSE)</f>
        <v>Undergraduate degree</v>
      </c>
      <c r="X1059" s="7">
        <f ca="1" xml:space="preserve">
  IF(OR($Z1059 = 5, $Z1059 = 6, $Z1059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059" s="7" t="str">
        <f ca="1">VLOOKUP($X1059,Departments!$A:$B,2,FALSE)</f>
        <v>Finance</v>
      </c>
      <c r="Z1059" s="6">
        <f t="shared" ca="1" si="214"/>
        <v>11</v>
      </c>
      <c r="AA1059" s="7" t="str">
        <f ca="1">VLOOKUP($Z1059,Roles!$A:$B,2,FALSE)</f>
        <v>Analyst</v>
      </c>
      <c r="AB1059" s="6">
        <f t="shared" ca="1" si="215"/>
        <v>6</v>
      </c>
      <c r="AC1059" s="7" t="str">
        <f ca="1" xml:space="preserve">
IF(
  ISNA($AB1059),
  NA(),
  VLOOKUP($AB1059,Levels!$A:$B,2,FALSE)
)</f>
        <v>Pleno</v>
      </c>
      <c r="AD1059" s="8">
        <f t="shared" ca="1" si="216"/>
        <v>44012</v>
      </c>
      <c r="AE1059" s="6">
        <f ca="1">RANDBETWEEN(5,COUNTA('Recruitment source'!$A:$A) + 1)</f>
        <v>10</v>
      </c>
      <c r="AF1059" s="6" t="str">
        <f ca="1">VLOOKUP($AE1059,'Recruitment source'!$A:$B,2,FALSE)</f>
        <v>Jobs in Lisbon</v>
      </c>
      <c r="AG1059" s="8" t="e">
        <f t="shared" ca="1" si="217"/>
        <v>#N/A</v>
      </c>
      <c r="AH1059" s="6" t="e">
        <f t="shared" ca="1" si="218"/>
        <v>#N/A</v>
      </c>
      <c r="AI1059" s="6" t="e">
        <f ca="1" xml:space="preserve">
IF(
  ISNA($AH1059),
  NA(),
  VLOOKUP($AH1059,'Reasons for dismissal'!$A:$B,2,FALSE)
)</f>
        <v>#N/A</v>
      </c>
      <c r="AJ1059" s="6">
        <f t="shared" ca="1" si="219"/>
        <v>4</v>
      </c>
      <c r="AK1059" s="1">
        <f t="shared" ca="1" si="220"/>
        <v>2500</v>
      </c>
      <c r="AL10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$A1059  &amp; ", "   &amp;
$B1059  &amp; ", "   &amp;
$D1059  &amp; ", '"  &amp;
$I1059  &amp; "', '" &amp;
$O1059  &amp; "', "  &amp;
$S1059  &amp; ", '"  &amp;
TEXT($U1059,"dd/mm/aaaa")  &amp; "', "   &amp;
$V1059  &amp; ", "   &amp;
$X1059  &amp; ", "   &amp;
$Z1059  &amp; ", "   &amp;
IF($AB1059 &lt;&gt; "", $AB1059, "NULL")  &amp; ", "   &amp;
$AK1059  &amp; ");"</f>
        <v>#REF!</v>
      </c>
    </row>
    <row r="1060" spans="1:38" x14ac:dyDescent="0.2">
      <c r="A1060" s="7" cm="1">
        <f t="array" aca="1" ref="A1060" ca="1">INDEX(Companies!$A:$A,RANDBETWEEN(2,COUNTA(Companies!$A:$A)),1)</f>
        <v>2</v>
      </c>
      <c r="B1060" s="5">
        <f t="shared" si="208"/>
        <v>1059</v>
      </c>
      <c r="C1060" s="5" t="str" cm="1">
        <f t="array" ref="C1060">SHA1HASH($B1060)</f>
        <v>2b669c9296380e84b1308058c9c5e6917a9510e9</v>
      </c>
      <c r="D1060" s="6">
        <f t="shared" ca="1" si="209"/>
        <v>1</v>
      </c>
      <c r="E1060" s="7">
        <f ca="1">IF($B1060 = 1 + N("Presidente"),
    127,
    IF($B1060 = 2 + N("Vice-Presidente"),
        72,
        IF($B1060 = 3 + N("Secretária bilíngue"),
            13,
            RANDBETWEEN(5,COUNT(Name!$A:$A) + 1)
        )
    )
)</f>
        <v>123</v>
      </c>
      <c r="F1060" s="7" t="str">
        <f ca="1">VLOOKUP($E1060,Name!$A:$B,2,FALSE)</f>
        <v>Emanuelly</v>
      </c>
      <c r="G1060" s="7">
        <f ca="1" xml:space="preserve">
IF($B1060 = 1,
    0,
    RANDBETWEEN(5,COUNT('Last name'!$A:$A) + 1)
)</f>
        <v>126</v>
      </c>
      <c r="H1060" s="7" t="str">
        <f ca="1" xml:space="preserve">
IF($B1060 = 1 + N("Presidente"),
    "de Orléans e Bragança",
    VLOOKUP($G1060,'Last name'!$A:$B,2,FALSE) &amp; " " &amp; VLOOKUP(RANDBETWEEN(5,COUNT('Last name'!$A:$A) + 1),'Last name'!$A:$B,2,FALSE)
)</f>
        <v>Mello Bianchi</v>
      </c>
      <c r="I1060" s="7" t="str">
        <f t="shared" ca="1" si="210"/>
        <v>Emanuelly Mello Bianchi</v>
      </c>
      <c r="J1060" s="7" t="str" cm="1">
        <f t="array" aca="1" ref="J1060" ca="1">SHA1HASH($I1060)</f>
        <v>bece7a6faf051b050539e51a9337cde950cbbac7</v>
      </c>
      <c r="K1060" s="7" cm="1">
        <f t="array" aca="1" ref="K1060" ca="1">INDEX(States!$A:$A,M1060,1)</f>
        <v>5</v>
      </c>
      <c r="L1060" s="7" t="str">
        <f ca="1">VLOOKUP($K1060,Countries!$A:$B,2,FALSE)</f>
        <v>Portugal</v>
      </c>
      <c r="M1060" s="7" cm="1">
        <f t="array" aca="1" ref="M1060" ca="1">INDEX(States!$C:$C,RANDBETWEEN(5,COUNTA(States!$A:$A) + 1),1)</f>
        <v>11</v>
      </c>
      <c r="N1060" s="7" t="str">
        <f ca="1">VLOOKUP($M1060,States!$C:$D,2,FALSE)</f>
        <v>Santarém</v>
      </c>
      <c r="O1060" s="7" t="str">
        <f ca="1">VLOOKUP($E1060,Name!$A:$C,3,FALSE)</f>
        <v>F</v>
      </c>
      <c r="P1060" s="7" t="str">
        <f ca="1">VLOOKUP($O1060,Genders!$B:$C,2,FALSE)</f>
        <v>Female</v>
      </c>
      <c r="Q1060" s="7" cm="1">
        <f t="array" aca="1" ref="Q1060" ca="1">INDEX('Marital status'!$A:$A,RANDBETWEEN(5,COUNTA('Marital status'!$A:$A) + 1),1)</f>
        <v>6</v>
      </c>
      <c r="R1060" s="7" t="str">
        <f ca="1">VLOOKUP($Q1060,'Marital status'!$A:$B,2,FALSE)</f>
        <v>DIVORCED</v>
      </c>
      <c r="S1060" s="7">
        <f t="shared" ca="1" si="211"/>
        <v>5</v>
      </c>
      <c r="T1060" s="7" t="str">
        <f ca="1">VLOOKUP($S1060,Ethnicities!$A:$B,2,FALSE)</f>
        <v>ASIAN</v>
      </c>
      <c r="U1060" s="8">
        <f t="shared" ca="1" si="212"/>
        <v>31892</v>
      </c>
      <c r="V1060" s="6">
        <f t="shared" ca="1" si="213"/>
        <v>7</v>
      </c>
      <c r="W1060" s="8" t="str">
        <f ca="1">VLOOKUP($V1060,'Background education'!$A:$B,2,FALSE)</f>
        <v>Undergraduate degree</v>
      </c>
      <c r="X1060" s="7">
        <f ca="1" xml:space="preserve">
  IF(OR($Z1060 = 5, $Z1060 = 6, $Z1060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060" s="7" t="str">
        <f ca="1">VLOOKUP($X1060,Departments!$A:$B,2,FALSE)</f>
        <v xml:space="preserve"> Presidency</v>
      </c>
      <c r="Z1060" s="6">
        <f t="shared" ca="1" si="214"/>
        <v>10</v>
      </c>
      <c r="AA1060" s="7" t="str">
        <f ca="1">VLOOKUP($Z1060,Roles!$A:$B,2,FALSE)</f>
        <v>Trainee</v>
      </c>
      <c r="AB1060" s="6" t="e">
        <f t="shared" ca="1" si="215"/>
        <v>#N/A</v>
      </c>
      <c r="AC1060" s="7" t="e">
        <f ca="1" xml:space="preserve">
IF(
  ISNA($AB1060),
  NA(),
  VLOOKUP($AB1060,Levels!$A:$B,2,FALSE)
)</f>
        <v>#N/A</v>
      </c>
      <c r="AD1060" s="8">
        <f t="shared" ca="1" si="216"/>
        <v>41689</v>
      </c>
      <c r="AE1060" s="6">
        <f ca="1">RANDBETWEEN(5,COUNTA('Recruitment source'!$A:$A) + 1)</f>
        <v>10</v>
      </c>
      <c r="AF1060" s="6" t="str">
        <f ca="1">VLOOKUP($AE1060,'Recruitment source'!$A:$B,2,FALSE)</f>
        <v>Jobs in Lisbon</v>
      </c>
      <c r="AG1060" s="8" t="e">
        <f t="shared" ca="1" si="217"/>
        <v>#N/A</v>
      </c>
      <c r="AH1060" s="6" t="e">
        <f t="shared" ca="1" si="218"/>
        <v>#N/A</v>
      </c>
      <c r="AI1060" s="6" t="e">
        <f ca="1" xml:space="preserve">
IF(
  ISNA($AH1060),
  NA(),
  VLOOKUP($AH1060,'Reasons for dismissal'!$A:$B,2,FALSE)
)</f>
        <v>#N/A</v>
      </c>
      <c r="AJ1060" s="6">
        <f t="shared" ca="1" si="219"/>
        <v>5</v>
      </c>
      <c r="AK1060" s="1">
        <f t="shared" ca="1" si="220"/>
        <v>1305</v>
      </c>
      <c r="AL10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$A1060  &amp; ", "   &amp;
$B1060  &amp; ", "   &amp;
$D1060  &amp; ", '"  &amp;
$I1060  &amp; "', '" &amp;
$O1060  &amp; "', "  &amp;
$S1060  &amp; ", '"  &amp;
TEXT($U1060,"dd/mm/aaaa")  &amp; "', "   &amp;
$V1060  &amp; ", "   &amp;
$X1060  &amp; ", "   &amp;
$Z1060  &amp; ", "   &amp;
IF($AB1060 &lt;&gt; "", $AB1060, "NULL")  &amp; ", "   &amp;
$AK1060  &amp; ");"</f>
        <v>#REF!</v>
      </c>
    </row>
    <row r="1061" spans="1:38" x14ac:dyDescent="0.2">
      <c r="A1061" s="7" cm="1">
        <f t="array" aca="1" ref="A1061" ca="1">INDEX(Companies!$A:$A,RANDBETWEEN(2,COUNTA(Companies!$A:$A)),1)</f>
        <v>2</v>
      </c>
      <c r="B1061" s="5">
        <f t="shared" si="208"/>
        <v>1060</v>
      </c>
      <c r="C1061" s="5" t="str" cm="1">
        <f t="array" ref="C1061">SHA1HASH($B1061)</f>
        <v>02f84308fab673d8332e1ab780a8ade20987e925</v>
      </c>
      <c r="D1061" s="6">
        <f t="shared" ca="1" si="209"/>
        <v>1</v>
      </c>
      <c r="E1061" s="7">
        <f ca="1">IF($B1061 = 1 + N("Presidente"),
    127,
    IF($B1061 = 2 + N("Vice-Presidente"),
        72,
        IF($B1061 = 3 + N("Secretária bilíngue"),
            13,
            RANDBETWEEN(5,COUNT(Name!$A:$A) + 1)
        )
    )
)</f>
        <v>150</v>
      </c>
      <c r="F1061" s="7" t="str">
        <f ca="1">VLOOKUP($E1061,Name!$A:$B,2,FALSE)</f>
        <v>Gabriela</v>
      </c>
      <c r="G1061" s="7">
        <f ca="1" xml:space="preserve">
IF($B1061 = 1,
    0,
    RANDBETWEEN(5,COUNT('Last name'!$A:$A) + 1)
)</f>
        <v>9</v>
      </c>
      <c r="H1061" s="7" t="str">
        <f ca="1" xml:space="preserve">
IF($B1061 = 1 + N("Presidente"),
    "de Orléans e Bragança",
    VLOOKUP($G1061,'Last name'!$A:$B,2,FALSE) &amp; " " &amp; VLOOKUP(RANDBETWEEN(5,COUNT('Last name'!$A:$A) + 1),'Last name'!$A:$B,2,FALSE)
)</f>
        <v>Aleluia Almeida</v>
      </c>
      <c r="I1061" s="7" t="str">
        <f t="shared" ca="1" si="210"/>
        <v>Gabriela Aleluia Almeida</v>
      </c>
      <c r="J1061" s="7" t="str" cm="1">
        <f t="array" aca="1" ref="J1061" ca="1">SHA1HASH($I1061)</f>
        <v>d6a90ec3502017c76e0a464faf1b64534a4edb05</v>
      </c>
      <c r="K1061" s="7" cm="1">
        <f t="array" aca="1" ref="K1061" ca="1">INDEX(States!$A:$A,M1061,1)</f>
        <v>5</v>
      </c>
      <c r="L1061" s="7" t="str">
        <f ca="1">VLOOKUP($K1061,Countries!$A:$B,2,FALSE)</f>
        <v>Portugal</v>
      </c>
      <c r="M1061" s="7" cm="1">
        <f t="array" aca="1" ref="M1061" ca="1">INDEX(States!$C:$C,RANDBETWEEN(5,COUNTA(States!$A:$A) + 1),1)</f>
        <v>8</v>
      </c>
      <c r="N1061" s="7" t="str">
        <f ca="1">VLOOKUP($M1061,States!$C:$D,2,FALSE)</f>
        <v>AveirO</v>
      </c>
      <c r="O1061" s="7" t="str">
        <f ca="1">VLOOKUP($E1061,Name!$A:$C,3,FALSE)</f>
        <v>F</v>
      </c>
      <c r="P1061" s="7" t="str">
        <f ca="1">VLOOKUP($O1061,Genders!$B:$C,2,FALSE)</f>
        <v>Female</v>
      </c>
      <c r="Q1061" s="7" cm="1">
        <f t="array" aca="1" ref="Q1061" ca="1">INDEX('Marital status'!$A:$A,RANDBETWEEN(5,COUNTA('Marital status'!$A:$A) + 1),1)</f>
        <v>5</v>
      </c>
      <c r="R1061" s="7" t="str">
        <f ca="1">VLOOKUP($Q1061,'Marital status'!$A:$B,2,FALSE)</f>
        <v xml:space="preserve"> Separated </v>
      </c>
      <c r="S1061" s="7">
        <f t="shared" ca="1" si="211"/>
        <v>5</v>
      </c>
      <c r="T1061" s="7" t="str">
        <f ca="1">VLOOKUP($S1061,Ethnicities!$A:$B,2,FALSE)</f>
        <v>ASIAN</v>
      </c>
      <c r="U1061" s="8">
        <f t="shared" ca="1" si="212"/>
        <v>26597</v>
      </c>
      <c r="V1061" s="6">
        <f t="shared" ca="1" si="213"/>
        <v>7</v>
      </c>
      <c r="W1061" s="8" t="str">
        <f ca="1">VLOOKUP($V1061,'Background education'!$A:$B,2,FALSE)</f>
        <v>Undergraduate degree</v>
      </c>
      <c r="X1061" s="7">
        <f ca="1" xml:space="preserve">
  IF(OR($Z1061 = 5, $Z1061 = 6, $Z1061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061" s="7" t="str">
        <f ca="1">VLOOKUP($X1061,Departments!$A:$B,2,FALSE)</f>
        <v>Communication &amp; Marketing</v>
      </c>
      <c r="Z1061" s="6">
        <f t="shared" ca="1" si="214"/>
        <v>11</v>
      </c>
      <c r="AA1061" s="7" t="str">
        <f ca="1">VLOOKUP($Z1061,Roles!$A:$B,2,FALSE)</f>
        <v>Analyst</v>
      </c>
      <c r="AB1061" s="6">
        <f t="shared" ca="1" si="215"/>
        <v>7</v>
      </c>
      <c r="AC1061" s="7" t="str">
        <f ca="1" xml:space="preserve">
IF(
  ISNA($AB1061),
  NA(),
  VLOOKUP($AB1061,Levels!$A:$B,2,FALSE)
)</f>
        <v>Senior</v>
      </c>
      <c r="AD1061" s="8">
        <f t="shared" ca="1" si="216"/>
        <v>43951</v>
      </c>
      <c r="AE1061" s="6">
        <f ca="1">RANDBETWEEN(5,COUNTA('Recruitment source'!$A:$A) + 1)</f>
        <v>11</v>
      </c>
      <c r="AF1061" s="6" t="str">
        <f ca="1">VLOOKUP($AE1061,'Recruitment source'!$A:$B,2,FALSE)</f>
        <v>Next Station</v>
      </c>
      <c r="AG1061" s="8" t="e">
        <f t="shared" ca="1" si="217"/>
        <v>#N/A</v>
      </c>
      <c r="AH1061" s="6" t="e">
        <f t="shared" ca="1" si="218"/>
        <v>#N/A</v>
      </c>
      <c r="AI1061" s="6" t="e">
        <f ca="1" xml:space="preserve">
IF(
  ISNA($AH1061),
  NA(),
  VLOOKUP($AH1061,'Reasons for dismissal'!$A:$B,2,FALSE)
)</f>
        <v>#N/A</v>
      </c>
      <c r="AJ1061" s="6">
        <f t="shared" ca="1" si="219"/>
        <v>5</v>
      </c>
      <c r="AK1061" s="1">
        <f t="shared" ca="1" si="220"/>
        <v>2580</v>
      </c>
      <c r="AL10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$A1061  &amp; ", "   &amp;
$B1061  &amp; ", "   &amp;
$D1061  &amp; ", '"  &amp;
$I1061  &amp; "', '" &amp;
$O1061  &amp; "', "  &amp;
$S1061  &amp; ", '"  &amp;
TEXT($U1061,"dd/mm/aaaa")  &amp; "', "   &amp;
$V1061  &amp; ", "   &amp;
$X1061  &amp; ", "   &amp;
$Z1061  &amp; ", "   &amp;
IF($AB1061 &lt;&gt; "", $AB1061, "NULL")  &amp; ", "   &amp;
$AK1061  &amp; ");"</f>
        <v>#REF!</v>
      </c>
    </row>
    <row r="1062" spans="1:38" x14ac:dyDescent="0.2">
      <c r="A1062" s="7" cm="1">
        <f t="array" aca="1" ref="A1062" ca="1">INDEX(Companies!$A:$A,RANDBETWEEN(2,COUNTA(Companies!$A:$A)),1)</f>
        <v>2</v>
      </c>
      <c r="B1062" s="5">
        <f t="shared" si="208"/>
        <v>1061</v>
      </c>
      <c r="C1062" s="5" t="str" cm="1">
        <f t="array" ref="C1062">SHA1HASH($B1062)</f>
        <v>415d2e4353963c539961c46ad289844f4093ba96</v>
      </c>
      <c r="D1062" s="6">
        <f t="shared" ca="1" si="209"/>
        <v>1</v>
      </c>
      <c r="E1062" s="7">
        <f ca="1">IF($B1062 = 1 + N("Presidente"),
    127,
    IF($B1062 = 2 + N("Vice-Presidente"),
        72,
        IF($B1062 = 3 + N("Secretária bilíngue"),
            13,
            RANDBETWEEN(5,COUNT(Name!$A:$A) + 1)
        )
    )
)</f>
        <v>117</v>
      </c>
      <c r="F1062" s="7" t="str">
        <f ca="1">VLOOKUP($E1062,Name!$A:$B,2,FALSE)</f>
        <v>Eduardo</v>
      </c>
      <c r="G1062" s="7">
        <f ca="1" xml:space="preserve">
IF($B1062 = 1,
    0,
    RANDBETWEEN(5,COUNT('Last name'!$A:$A) + 1)
)</f>
        <v>110</v>
      </c>
      <c r="H1062" s="7" t="str">
        <f ca="1" xml:space="preserve">
IF($B1062 = 1 + N("Presidente"),
    "de Orléans e Bragança",
    VLOOKUP($G1062,'Last name'!$A:$B,2,FALSE) &amp; " " &amp; VLOOKUP(RANDBETWEEN(5,COUNT('Last name'!$A:$A) + 1),'Last name'!$A:$B,2,FALSE)
)</f>
        <v>Lombardi Carneiro</v>
      </c>
      <c r="I1062" s="7" t="str">
        <f t="shared" ca="1" si="210"/>
        <v>Eduardo Lombardi Carneiro</v>
      </c>
      <c r="J1062" s="7" t="str" cm="1">
        <f t="array" aca="1" ref="J1062" ca="1">SHA1HASH($I1062)</f>
        <v>3b0d9e3bb572dc11e7d1b660880cc8bb4986f19a</v>
      </c>
      <c r="K1062" s="7" cm="1">
        <f t="array" aca="1" ref="K1062" ca="1">INDEX(States!$A:$A,M1062,1)</f>
        <v>5</v>
      </c>
      <c r="L1062" s="7" t="str">
        <f ca="1">VLOOKUP($K1062,Countries!$A:$B,2,FALSE)</f>
        <v>Portugal</v>
      </c>
      <c r="M1062" s="7" cm="1">
        <f t="array" aca="1" ref="M1062" ca="1">INDEX(States!$C:$C,RANDBETWEEN(5,COUNTA(States!$A:$A) + 1),1)</f>
        <v>6</v>
      </c>
      <c r="N1062" s="7" t="str">
        <f ca="1">VLOOKUP($M1062,States!$C:$D,2,FALSE)</f>
        <v>PORTO</v>
      </c>
      <c r="O1062" s="7" t="str">
        <f ca="1">VLOOKUP($E1062,Name!$A:$C,3,FALSE)</f>
        <v>M</v>
      </c>
      <c r="P1062" s="7" t="str">
        <f ca="1">VLOOKUP($O1062,Genders!$B:$C,2,FALSE)</f>
        <v>Male</v>
      </c>
      <c r="Q1062" s="7" cm="1">
        <f t="array" aca="1" ref="Q1062" ca="1">INDEX('Marital status'!$A:$A,RANDBETWEEN(5,COUNTA('Marital status'!$A:$A) + 1),1)</f>
        <v>6</v>
      </c>
      <c r="R1062" s="7" t="str">
        <f ca="1">VLOOKUP($Q1062,'Marital status'!$A:$B,2,FALSE)</f>
        <v>DIVORCED</v>
      </c>
      <c r="S1062" s="7">
        <f t="shared" ca="1" si="211"/>
        <v>5</v>
      </c>
      <c r="T1062" s="7" t="str">
        <f ca="1">VLOOKUP($S1062,Ethnicities!$A:$B,2,FALSE)</f>
        <v>ASIAN</v>
      </c>
      <c r="U1062" s="8">
        <f t="shared" ca="1" si="212"/>
        <v>29002</v>
      </c>
      <c r="V1062" s="6">
        <f t="shared" ca="1" si="213"/>
        <v>7</v>
      </c>
      <c r="W1062" s="8" t="str">
        <f ca="1">VLOOKUP($V1062,'Background education'!$A:$B,2,FALSE)</f>
        <v>Undergraduate degree</v>
      </c>
      <c r="X1062" s="7">
        <f ca="1" xml:space="preserve">
  IF(OR($Z1062 = 5, $Z1062 = 6, $Z1062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062" s="7" t="str">
        <f ca="1">VLOOKUP($X1062,Departments!$A:$B,2,FALSE)</f>
        <v>Operations</v>
      </c>
      <c r="Z1062" s="6">
        <f t="shared" ca="1" si="214"/>
        <v>10</v>
      </c>
      <c r="AA1062" s="7" t="str">
        <f ca="1">VLOOKUP($Z1062,Roles!$A:$B,2,FALSE)</f>
        <v>Trainee</v>
      </c>
      <c r="AB1062" s="6" t="e">
        <f t="shared" ca="1" si="215"/>
        <v>#N/A</v>
      </c>
      <c r="AC1062" s="7" t="e">
        <f ca="1" xml:space="preserve">
IF(
  ISNA($AB1062),
  NA(),
  VLOOKUP($AB1062,Levels!$A:$B,2,FALSE)
)</f>
        <v>#N/A</v>
      </c>
      <c r="AD1062" s="8">
        <f t="shared" ca="1" si="216"/>
        <v>37404</v>
      </c>
      <c r="AE1062" s="6">
        <f ca="1">RANDBETWEEN(5,COUNTA('Recruitment source'!$A:$A) + 1)</f>
        <v>15</v>
      </c>
      <c r="AF1062" s="6" t="str">
        <f ca="1">VLOOKUP($AE1062,'Recruitment source'!$A:$B,2,FALSE)</f>
        <v>Website</v>
      </c>
      <c r="AG1062" s="8" t="e">
        <f t="shared" ca="1" si="217"/>
        <v>#N/A</v>
      </c>
      <c r="AH1062" s="6" t="e">
        <f t="shared" ca="1" si="218"/>
        <v>#N/A</v>
      </c>
      <c r="AI1062" s="6" t="e">
        <f ca="1" xml:space="preserve">
IF(
  ISNA($AH1062),
  NA(),
  VLOOKUP($AH1062,'Reasons for dismissal'!$A:$B,2,FALSE)
)</f>
        <v>#N/A</v>
      </c>
      <c r="AJ1062" s="6">
        <f t="shared" ca="1" si="219"/>
        <v>5</v>
      </c>
      <c r="AK1062" s="1">
        <f t="shared" ca="1" si="220"/>
        <v>1305</v>
      </c>
      <c r="AL10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$A1062  &amp; ", "   &amp;
$B1062  &amp; ", "   &amp;
$D1062  &amp; ", '"  &amp;
$I1062  &amp; "', '" &amp;
$O1062  &amp; "', "  &amp;
$S1062  &amp; ", '"  &amp;
TEXT($U1062,"dd/mm/aaaa")  &amp; "', "   &amp;
$V1062  &amp; ", "   &amp;
$X1062  &amp; ", "   &amp;
$Z1062  &amp; ", "   &amp;
IF($AB1062 &lt;&gt; "", $AB1062, "NULL")  &amp; ", "   &amp;
$AK1062  &amp; ");"</f>
        <v>#REF!</v>
      </c>
    </row>
    <row r="1063" spans="1:38" x14ac:dyDescent="0.2">
      <c r="A1063" s="7" cm="1">
        <f t="array" aca="1" ref="A1063" ca="1">INDEX(Companies!$A:$A,RANDBETWEEN(2,COUNTA(Companies!$A:$A)),1)</f>
        <v>2</v>
      </c>
      <c r="B1063" s="5">
        <f t="shared" si="208"/>
        <v>1062</v>
      </c>
      <c r="C1063" s="5" t="str" cm="1">
        <f t="array" ref="C1063">SHA1HASH($B1063)</f>
        <v>f69e508a40c73a21d4d2b63aaa03339fe7dbd165</v>
      </c>
      <c r="D1063" s="6">
        <f t="shared" ca="1" si="209"/>
        <v>1</v>
      </c>
      <c r="E1063" s="7">
        <f ca="1">IF($B1063 = 1 + N("Presidente"),
    127,
    IF($B1063 = 2 + N("Vice-Presidente"),
        72,
        IF($B1063 = 3 + N("Secretária bilíngue"),
            13,
            RANDBETWEEN(5,COUNT(Name!$A:$A) + 1)
        )
    )
)</f>
        <v>320</v>
      </c>
      <c r="F1063" s="7" t="str">
        <f ca="1">VLOOKUP($E1063,Name!$A:$B,2,FALSE)</f>
        <v>Péricles</v>
      </c>
      <c r="G1063" s="7">
        <f ca="1" xml:space="preserve">
IF($B1063 = 1,
    0,
    RANDBETWEEN(5,COUNT('Last name'!$A:$A) + 1)
)</f>
        <v>36</v>
      </c>
      <c r="H1063" s="7" t="str">
        <f ca="1" xml:space="preserve">
IF($B1063 = 1 + N("Presidente"),
    "de Orléans e Bragança",
    VLOOKUP($G1063,'Last name'!$A:$B,2,FALSE) &amp; " " &amp; VLOOKUP(RANDBETWEEN(5,COUNT('Last name'!$A:$A) + 1),'Last name'!$A:$B,2,FALSE)
)</f>
        <v>Batista Conti</v>
      </c>
      <c r="I1063" s="7" t="str">
        <f t="shared" ca="1" si="210"/>
        <v>Péricles Batista Conti</v>
      </c>
      <c r="J1063" s="7" t="str" cm="1">
        <f t="array" aca="1" ref="J1063" ca="1">SHA1HASH($I1063)</f>
        <v>8eba3ba5ae33cdebb58df0ca01501d6ac4404841</v>
      </c>
      <c r="K1063" s="7" cm="1">
        <f t="array" aca="1" ref="K1063" ca="1">INDEX(States!$A:$A,M1063,1)</f>
        <v>5</v>
      </c>
      <c r="L1063" s="7" t="str">
        <f ca="1">VLOOKUP($K1063,Countries!$A:$B,2,FALSE)</f>
        <v>Portugal</v>
      </c>
      <c r="M1063" s="7" cm="1">
        <f t="array" aca="1" ref="M1063" ca="1">INDEX(States!$C:$C,RANDBETWEEN(5,COUNTA(States!$A:$A) + 1),1)</f>
        <v>19</v>
      </c>
      <c r="N1063" s="7" t="str">
        <f ca="1">VLOOKUP($M1063,States!$C:$D,2,FALSE)</f>
        <v>Beja</v>
      </c>
      <c r="O1063" s="7" t="str">
        <f ca="1">VLOOKUP($E1063,Name!$A:$C,3,FALSE)</f>
        <v>M</v>
      </c>
      <c r="P1063" s="7" t="str">
        <f ca="1">VLOOKUP($O1063,Genders!$B:$C,2,FALSE)</f>
        <v>Male</v>
      </c>
      <c r="Q1063" s="7" cm="1">
        <f t="array" aca="1" ref="Q1063" ca="1">INDEX('Marital status'!$A:$A,RANDBETWEEN(5,COUNTA('Marital status'!$A:$A) + 1),1)</f>
        <v>0</v>
      </c>
      <c r="R1063" s="7" t="e">
        <f ca="1">VLOOKUP($Q1063,'Marital status'!$A:$B,2,FALSE)</f>
        <v>#N/A</v>
      </c>
      <c r="S1063" s="7">
        <f t="shared" ca="1" si="211"/>
        <v>5</v>
      </c>
      <c r="T1063" s="7" t="str">
        <f ca="1">VLOOKUP($S1063,Ethnicities!$A:$B,2,FALSE)</f>
        <v>ASIAN</v>
      </c>
      <c r="U1063" s="8">
        <f t="shared" ca="1" si="212"/>
        <v>23800</v>
      </c>
      <c r="V1063" s="6">
        <f t="shared" ca="1" si="213"/>
        <v>8</v>
      </c>
      <c r="W1063" s="8" t="str">
        <f ca="1">VLOOKUP($V1063,'Background education'!$A:$B,2,FALSE)</f>
        <v>Graduate school</v>
      </c>
      <c r="X1063" s="7">
        <f ca="1" xml:space="preserve">
  IF(OR($Z1063 = 5, $Z1063 = 6, $Z1063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063" s="7" t="str">
        <f ca="1">VLOOKUP($X1063,Departments!$A:$B,2,FALSE)</f>
        <v>Audit</v>
      </c>
      <c r="Z1063" s="6">
        <f t="shared" ca="1" si="214"/>
        <v>11</v>
      </c>
      <c r="AA1063" s="7" t="str">
        <f ca="1">VLOOKUP($Z1063,Roles!$A:$B,2,FALSE)</f>
        <v>Analyst</v>
      </c>
      <c r="AB1063" s="6">
        <f t="shared" ca="1" si="215"/>
        <v>7</v>
      </c>
      <c r="AC1063" s="7" t="str">
        <f ca="1" xml:space="preserve">
IF(
  ISNA($AB1063),
  NA(),
  VLOOKUP($AB1063,Levels!$A:$B,2,FALSE)
)</f>
        <v>Senior</v>
      </c>
      <c r="AD1063" s="8">
        <f t="shared" ca="1" si="216"/>
        <v>38030</v>
      </c>
      <c r="AE1063" s="6">
        <f ca="1">RANDBETWEEN(5,COUNTA('Recruitment source'!$A:$A) + 1)</f>
        <v>12</v>
      </c>
      <c r="AF1063" s="6" t="str">
        <f ca="1">VLOOKUP($AE1063,'Recruitment source'!$A:$B,2,FALSE)</f>
        <v xml:space="preserve"> recommendation of employee</v>
      </c>
      <c r="AG1063" s="8" t="e">
        <f t="shared" ca="1" si="217"/>
        <v>#N/A</v>
      </c>
      <c r="AH1063" s="6" t="e">
        <f t="shared" ca="1" si="218"/>
        <v>#N/A</v>
      </c>
      <c r="AI1063" s="6" t="e">
        <f ca="1" xml:space="preserve">
IF(
  ISNA($AH1063),
  NA(),
  VLOOKUP($AH1063,'Reasons for dismissal'!$A:$B,2,FALSE)
)</f>
        <v>#N/A</v>
      </c>
      <c r="AJ1063" s="6">
        <f t="shared" ca="1" si="219"/>
        <v>5</v>
      </c>
      <c r="AK1063" s="1">
        <f t="shared" ca="1" si="220"/>
        <v>3000</v>
      </c>
      <c r="AL10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$A1063  &amp; ", "   &amp;
$B1063  &amp; ", "   &amp;
$D1063  &amp; ", '"  &amp;
$I1063  &amp; "', '" &amp;
$O1063  &amp; "', "  &amp;
$S1063  &amp; ", '"  &amp;
TEXT($U1063,"dd/mm/aaaa")  &amp; "', "   &amp;
$V1063  &amp; ", "   &amp;
$X1063  &amp; ", "   &amp;
$Z1063  &amp; ", "   &amp;
IF($AB1063 &lt;&gt; "", $AB1063, "NULL")  &amp; ", "   &amp;
$AK1063  &amp; ");"</f>
        <v>#REF!</v>
      </c>
    </row>
    <row r="1064" spans="1:38" x14ac:dyDescent="0.2">
      <c r="A1064" s="7" cm="1">
        <f t="array" aca="1" ref="A1064" ca="1">INDEX(Companies!$A:$A,RANDBETWEEN(2,COUNTA(Companies!$A:$A)),1)</f>
        <v>2</v>
      </c>
      <c r="B1064" s="5">
        <f t="shared" si="208"/>
        <v>1063</v>
      </c>
      <c r="C1064" s="5" t="str" cm="1">
        <f t="array" ref="C1064">SHA1HASH($B1064)</f>
        <v>578d9283ca503d77b707716d16f3ae71036236d2</v>
      </c>
      <c r="D1064" s="6">
        <f t="shared" ca="1" si="209"/>
        <v>1</v>
      </c>
      <c r="E1064" s="7">
        <f ca="1">IF($B1064 = 1 + N("Presidente"),
    127,
    IF($B1064 = 2 + N("Vice-Presidente"),
        72,
        IF($B1064 = 3 + N("Secretária bilíngue"),
            13,
            RANDBETWEEN(5,COUNT(Name!$A:$A) + 1)
        )
    )
)</f>
        <v>337</v>
      </c>
      <c r="F1064" s="7" t="str">
        <f ca="1">VLOOKUP($E1064,Name!$A:$B,2,FALSE)</f>
        <v>Sarah</v>
      </c>
      <c r="G1064" s="7">
        <f ca="1" xml:space="preserve">
IF($B1064 = 1,
    0,
    RANDBETWEEN(5,COUNT('Last name'!$A:$A) + 1)
)</f>
        <v>140</v>
      </c>
      <c r="H1064" s="7" t="str">
        <f ca="1" xml:space="preserve">
IF($B1064 = 1 + N("Presidente"),
    "de Orléans e Bragança",
    VLOOKUP($G1064,'Last name'!$A:$B,2,FALSE) &amp; " " &amp; VLOOKUP(RANDBETWEEN(5,COUNT('Last name'!$A:$A) + 1),'Last name'!$A:$B,2,FALSE)
)</f>
        <v>Negreiros Faria</v>
      </c>
      <c r="I1064" s="7" t="str">
        <f t="shared" ca="1" si="210"/>
        <v>Sarah Negreiros Faria</v>
      </c>
      <c r="J1064" s="7" t="str" cm="1">
        <f t="array" aca="1" ref="J1064" ca="1">SHA1HASH($I1064)</f>
        <v>1e47aaced44b56f4f58466bb924592d8595c35a0</v>
      </c>
      <c r="K1064" s="7" cm="1">
        <f t="array" aca="1" ref="K1064" ca="1">INDEX(States!$A:$A,M1064,1)</f>
        <v>5</v>
      </c>
      <c r="L1064" s="7" t="str">
        <f ca="1">VLOOKUP($K1064,Countries!$A:$B,2,FALSE)</f>
        <v>Portugal</v>
      </c>
      <c r="M1064" s="7" cm="1">
        <f t="array" aca="1" ref="M1064" ca="1">INDEX(States!$C:$C,RANDBETWEEN(5,COUNTA(States!$A:$A) + 1),1)</f>
        <v>17</v>
      </c>
      <c r="N1064" s="7" t="str">
        <f ca="1">VLOOKUP($M1064,States!$C:$D,2,FALSE)</f>
        <v>Viseu</v>
      </c>
      <c r="O1064" s="7" t="str">
        <f ca="1">VLOOKUP($E1064,Name!$A:$C,3,FALSE)</f>
        <v>F</v>
      </c>
      <c r="P1064" s="7" t="str">
        <f ca="1">VLOOKUP($O1064,Genders!$B:$C,2,FALSE)</f>
        <v>Female</v>
      </c>
      <c r="Q1064" s="7" cm="1">
        <f t="array" aca="1" ref="Q1064" ca="1">INDEX('Marital status'!$A:$A,RANDBETWEEN(5,COUNTA('Marital status'!$A:$A) + 1),1)</f>
        <v>6</v>
      </c>
      <c r="R1064" s="7" t="str">
        <f ca="1">VLOOKUP($Q1064,'Marital status'!$A:$B,2,FALSE)</f>
        <v>DIVORCED</v>
      </c>
      <c r="S1064" s="7">
        <f t="shared" ca="1" si="211"/>
        <v>8</v>
      </c>
      <c r="T1064" s="7" t="e">
        <f ca="1">VLOOKUP($S1064,Ethnicities!$A:$B,2,FALSE)</f>
        <v>#N/A</v>
      </c>
      <c r="U1064" s="8">
        <f t="shared" ca="1" si="212"/>
        <v>32594</v>
      </c>
      <c r="V1064" s="6">
        <f t="shared" ca="1" si="213"/>
        <v>7</v>
      </c>
      <c r="W1064" s="8" t="str">
        <f ca="1">VLOOKUP($V1064,'Background education'!$A:$B,2,FALSE)</f>
        <v>Undergraduate degree</v>
      </c>
      <c r="X1064" s="7">
        <f ca="1" xml:space="preserve">
  IF(OR($Z1064 = 5, $Z1064 = 6, $Z1064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064" s="7" t="str">
        <f ca="1">VLOOKUP($X1064,Departments!$A:$B,2,FALSE)</f>
        <v xml:space="preserve"> Commercial</v>
      </c>
      <c r="Z1064" s="6">
        <f t="shared" ca="1" si="214"/>
        <v>9</v>
      </c>
      <c r="AA1064" s="7" t="str">
        <f ca="1">VLOOKUP($Z1064,Roles!$A:$B,2,FALSE)</f>
        <v>Intern</v>
      </c>
      <c r="AB1064" s="6" t="e">
        <f t="shared" ca="1" si="215"/>
        <v>#N/A</v>
      </c>
      <c r="AC1064" s="7" t="e">
        <f ca="1" xml:space="preserve">
IF(
  ISNA($AB1064),
  NA(),
  VLOOKUP($AB1064,Levels!$A:$B,2,FALSE)
)</f>
        <v>#N/A</v>
      </c>
      <c r="AD1064" s="8">
        <f t="shared" ca="1" si="216"/>
        <v>42859</v>
      </c>
      <c r="AE1064" s="6">
        <f ca="1">RANDBETWEEN(5,COUNTA('Recruitment source'!$A:$A) + 1)</f>
        <v>9</v>
      </c>
      <c r="AF1064" s="6" t="str">
        <f ca="1">VLOOKUP($AE1064,'Recruitment source'!$A:$B,2,FALSE)</f>
        <v>Empregos Online</v>
      </c>
      <c r="AG1064" s="8" t="e">
        <f t="shared" ca="1" si="217"/>
        <v>#N/A</v>
      </c>
      <c r="AH1064" s="6" t="e">
        <f t="shared" ca="1" si="218"/>
        <v>#N/A</v>
      </c>
      <c r="AI1064" s="6" t="e">
        <f ca="1" xml:space="preserve">
IF(
  ISNA($AH1064),
  NA(),
  VLOOKUP($AH1064,'Reasons for dismissal'!$A:$B,2,FALSE)
)</f>
        <v>#N/A</v>
      </c>
      <c r="AJ1064" s="6">
        <f t="shared" ca="1" si="219"/>
        <v>4</v>
      </c>
      <c r="AK1064" s="1">
        <f t="shared" ca="1" si="220"/>
        <v>1285</v>
      </c>
      <c r="AL10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$A1064  &amp; ", "   &amp;
$B1064  &amp; ", "   &amp;
$D1064  &amp; ", '"  &amp;
$I1064  &amp; "', '" &amp;
$O1064  &amp; "', "  &amp;
$S1064  &amp; ", '"  &amp;
TEXT($U1064,"dd/mm/aaaa")  &amp; "', "   &amp;
$V1064  &amp; ", "   &amp;
$X1064  &amp; ", "   &amp;
$Z1064  &amp; ", "   &amp;
IF($AB1064 &lt;&gt; "", $AB1064, "NULL")  &amp; ", "   &amp;
$AK1064  &amp; ");"</f>
        <v>#REF!</v>
      </c>
    </row>
    <row r="1065" spans="1:38" x14ac:dyDescent="0.2">
      <c r="A1065" s="7" cm="1">
        <f t="array" aca="1" ref="A1065" ca="1">INDEX(Companies!$A:$A,RANDBETWEEN(2,COUNTA(Companies!$A:$A)),1)</f>
        <v>2</v>
      </c>
      <c r="B1065" s="5">
        <f t="shared" si="208"/>
        <v>1064</v>
      </c>
      <c r="C1065" s="5" t="str" cm="1">
        <f t="array" ref="C1065">SHA1HASH($B1065)</f>
        <v>76a9e39fc0fb7fefce78c4940c4aa5468c8c8df4</v>
      </c>
      <c r="D1065" s="6">
        <f t="shared" ca="1" si="209"/>
        <v>1</v>
      </c>
      <c r="E1065" s="7">
        <f ca="1">IF($B1065 = 1 + N("Presidente"),
    127,
    IF($B1065 = 2 + N("Vice-Presidente"),
        72,
        IF($B1065 = 3 + N("Secretária bilíngue"),
            13,
            RANDBETWEEN(5,COUNT(Name!$A:$A) + 1)
        )
    )
)</f>
        <v>37</v>
      </c>
      <c r="F1065" s="7" t="str">
        <f ca="1">VLOOKUP($E1065,Name!$A:$B,2,FALSE)</f>
        <v>Ana Vitória</v>
      </c>
      <c r="G1065" s="7">
        <f ca="1" xml:space="preserve">
IF($B1065 = 1,
    0,
    RANDBETWEEN(5,COUNT('Last name'!$A:$A) + 1)
)</f>
        <v>26</v>
      </c>
      <c r="H1065" s="7" t="str">
        <f ca="1" xml:space="preserve">
IF($B1065 = 1 + N("Presidente"),
    "de Orléans e Bragança",
    VLOOKUP($G1065,'Last name'!$A:$B,2,FALSE) &amp; " " &amp; VLOOKUP(RANDBETWEEN(5,COUNT('Last name'!$A:$A) + 1),'Last name'!$A:$B,2,FALSE)
)</f>
        <v>Azeredo Batista</v>
      </c>
      <c r="I1065" s="7" t="str">
        <f t="shared" ca="1" si="210"/>
        <v>Ana Vitória Azeredo Batista</v>
      </c>
      <c r="J1065" s="7" t="str" cm="1">
        <f t="array" aca="1" ref="J1065" ca="1">SHA1HASH($I1065)</f>
        <v>bcfabacd74bb76a27323008ae49d3c350133186a</v>
      </c>
      <c r="K1065" s="7" cm="1">
        <f t="array" aca="1" ref="K1065" ca="1">INDEX(States!$A:$A,M1065,1)</f>
        <v>5</v>
      </c>
      <c r="L1065" s="7" t="str">
        <f ca="1">VLOOKUP($K1065,Countries!$A:$B,2,FALSE)</f>
        <v>Portugal</v>
      </c>
      <c r="M1065" s="7" cm="1">
        <f t="array" aca="1" ref="M1065" ca="1">INDEX(States!$C:$C,RANDBETWEEN(5,COUNTA(States!$A:$A) + 1),1)</f>
        <v>23</v>
      </c>
      <c r="N1065" s="7" t="str">
        <f ca="1">VLOOKUP($M1065,States!$C:$D,2,FALSE)</f>
        <v>Viana do Castelo</v>
      </c>
      <c r="O1065" s="7" t="str">
        <f ca="1">VLOOKUP($E1065,Name!$A:$C,3,FALSE)</f>
        <v>F</v>
      </c>
      <c r="P1065" s="7" t="str">
        <f ca="1">VLOOKUP($O1065,Genders!$B:$C,2,FALSE)</f>
        <v>Female</v>
      </c>
      <c r="Q1065" s="7" cm="1">
        <f t="array" aca="1" ref="Q1065" ca="1">INDEX('Marital status'!$A:$A,RANDBETWEEN(5,COUNTA('Marital status'!$A:$A) + 1),1)</f>
        <v>6</v>
      </c>
      <c r="R1065" s="7" t="str">
        <f ca="1">VLOOKUP($Q1065,'Marital status'!$A:$B,2,FALSE)</f>
        <v>DIVORCED</v>
      </c>
      <c r="S1065" s="7">
        <f t="shared" ca="1" si="211"/>
        <v>5</v>
      </c>
      <c r="T1065" s="7" t="str">
        <f ca="1">VLOOKUP($S1065,Ethnicities!$A:$B,2,FALSE)</f>
        <v>ASIAN</v>
      </c>
      <c r="U1065" s="8">
        <f t="shared" ca="1" si="212"/>
        <v>28713</v>
      </c>
      <c r="V1065" s="6">
        <f t="shared" ca="1" si="213"/>
        <v>8</v>
      </c>
      <c r="W1065" s="8" t="str">
        <f ca="1">VLOOKUP($V1065,'Background education'!$A:$B,2,FALSE)</f>
        <v>Graduate school</v>
      </c>
      <c r="X1065" s="7">
        <f ca="1" xml:space="preserve">
  IF(OR($Z1065 = 5, $Z1065 = 6, $Z1065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065" s="7" t="str">
        <f ca="1">VLOOKUP($X1065,Departments!$A:$B,2,FALSE)</f>
        <v>Audit</v>
      </c>
      <c r="Z1065" s="6">
        <f t="shared" ca="1" si="214"/>
        <v>11</v>
      </c>
      <c r="AA1065" s="7" t="str">
        <f ca="1">VLOOKUP($Z1065,Roles!$A:$B,2,FALSE)</f>
        <v>Analyst</v>
      </c>
      <c r="AB1065" s="6">
        <f t="shared" ca="1" si="215"/>
        <v>7</v>
      </c>
      <c r="AC1065" s="7" t="str">
        <f ca="1" xml:space="preserve">
IF(
  ISNA($AB1065),
  NA(),
  VLOOKUP($AB1065,Levels!$A:$B,2,FALSE)
)</f>
        <v>Senior</v>
      </c>
      <c r="AD1065" s="8">
        <f t="shared" ca="1" si="216"/>
        <v>43261</v>
      </c>
      <c r="AE1065" s="6">
        <f ca="1">RANDBETWEEN(5,COUNTA('Recruitment source'!$A:$A) + 1)</f>
        <v>15</v>
      </c>
      <c r="AF1065" s="6" t="str">
        <f ca="1">VLOOKUP($AE1065,'Recruitment source'!$A:$B,2,FALSE)</f>
        <v>Website</v>
      </c>
      <c r="AG1065" s="8" t="e">
        <f t="shared" ca="1" si="217"/>
        <v>#N/A</v>
      </c>
      <c r="AH1065" s="6" t="e">
        <f t="shared" ca="1" si="218"/>
        <v>#N/A</v>
      </c>
      <c r="AI1065" s="6" t="e">
        <f ca="1" xml:space="preserve">
IF(
  ISNA($AH1065),
  NA(),
  VLOOKUP($AH1065,'Reasons for dismissal'!$A:$B,2,FALSE)
)</f>
        <v>#N/A</v>
      </c>
      <c r="AJ1065" s="6">
        <f t="shared" ca="1" si="219"/>
        <v>5</v>
      </c>
      <c r="AK1065" s="1">
        <f t="shared" ca="1" si="220"/>
        <v>3000</v>
      </c>
      <c r="AL10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$A1065  &amp; ", "   &amp;
$B1065  &amp; ", "   &amp;
$D1065  &amp; ", '"  &amp;
$I1065  &amp; "', '" &amp;
$O1065  &amp; "', "  &amp;
$S1065  &amp; ", '"  &amp;
TEXT($U1065,"dd/mm/aaaa")  &amp; "', "   &amp;
$V1065  &amp; ", "   &amp;
$X1065  &amp; ", "   &amp;
$Z1065  &amp; ", "   &amp;
IF($AB1065 &lt;&gt; "", $AB1065, "NULL")  &amp; ", "   &amp;
$AK1065  &amp; ");"</f>
        <v>#REF!</v>
      </c>
    </row>
    <row r="1066" spans="1:38" x14ac:dyDescent="0.2">
      <c r="A1066" s="7" cm="1">
        <f t="array" aca="1" ref="A1066" ca="1">INDEX(Companies!$A:$A,RANDBETWEEN(2,COUNTA(Companies!$A:$A)),1)</f>
        <v>2</v>
      </c>
      <c r="B1066" s="5">
        <f t="shared" si="208"/>
        <v>1065</v>
      </c>
      <c r="C1066" s="5" t="str" cm="1">
        <f t="array" ref="C1066">SHA1HASH($B1066)</f>
        <v>3c19eb2961d9d449e857615c28aa47615562bc87</v>
      </c>
      <c r="D1066" s="6">
        <f t="shared" ca="1" si="209"/>
        <v>1</v>
      </c>
      <c r="E1066" s="7">
        <f ca="1">IF($B1066 = 1 + N("Presidente"),
    127,
    IF($B1066 = 2 + N("Vice-Presidente"),
        72,
        IF($B1066 = 3 + N("Secretária bilíngue"),
            13,
            RANDBETWEEN(5,COUNT(Name!$A:$A) + 1)
        )
    )
)</f>
        <v>52</v>
      </c>
      <c r="F1066" s="7" t="str">
        <f ca="1">VLOOKUP($E1066,Name!$A:$B,2,FALSE)</f>
        <v>Antônio</v>
      </c>
      <c r="G1066" s="7">
        <f ca="1" xml:space="preserve">
IF($B1066 = 1,
    0,
    RANDBETWEEN(5,COUNT('Last name'!$A:$A) + 1)
)</f>
        <v>184</v>
      </c>
      <c r="H1066" s="7" t="str">
        <f ca="1" xml:space="preserve">
IF($B1066 = 1 + N("Presidente"),
    "de Orléans e Bragança",
    VLOOKUP($G1066,'Last name'!$A:$B,2,FALSE) &amp; " " &amp; VLOOKUP(RANDBETWEEN(5,COUNT('Last name'!$A:$A) + 1),'Last name'!$A:$B,2,FALSE)
)</f>
        <v>sobrenome Leone</v>
      </c>
      <c r="I1066" s="7" t="str">
        <f t="shared" ca="1" si="210"/>
        <v>Antônio sobrenome Leone</v>
      </c>
      <c r="J1066" s="7" t="str" cm="1">
        <f t="array" aca="1" ref="J1066" ca="1">SHA1HASH($I1066)</f>
        <v>9e8911e1800ca7d88e065a1f70c836f959710ca1</v>
      </c>
      <c r="K1066" s="7" cm="1">
        <f t="array" aca="1" ref="K1066" ca="1">INDEX(States!$A:$A,M1066,1)</f>
        <v>5</v>
      </c>
      <c r="L1066" s="7" t="str">
        <f ca="1">VLOOKUP($K1066,Countries!$A:$B,2,FALSE)</f>
        <v>Portugal</v>
      </c>
      <c r="M1066" s="7" cm="1">
        <f t="array" aca="1" ref="M1066" ca="1">INDEX(States!$C:$C,RANDBETWEEN(5,COUNTA(States!$A:$A) + 1),1)</f>
        <v>21</v>
      </c>
      <c r="N1066" s="7" t="str">
        <f ca="1">VLOOKUP($M1066,States!$C:$D,2,FALSE)</f>
        <v>Guarda</v>
      </c>
      <c r="O1066" s="7" t="str">
        <f ca="1">VLOOKUP($E1066,Name!$A:$C,3,FALSE)</f>
        <v>M</v>
      </c>
      <c r="P1066" s="7" t="str">
        <f ca="1">VLOOKUP($O1066,Genders!$B:$C,2,FALSE)</f>
        <v>Male</v>
      </c>
      <c r="Q1066" s="7" cm="1">
        <f t="array" aca="1" ref="Q1066" ca="1">INDEX('Marital status'!$A:$A,RANDBETWEEN(5,COUNTA('Marital status'!$A:$A) + 1),1)</f>
        <v>6</v>
      </c>
      <c r="R1066" s="7" t="str">
        <f ca="1">VLOOKUP($Q1066,'Marital status'!$A:$B,2,FALSE)</f>
        <v>DIVORCED</v>
      </c>
      <c r="S1066" s="7">
        <f t="shared" ca="1" si="211"/>
        <v>5</v>
      </c>
      <c r="T1066" s="7" t="str">
        <f ca="1">VLOOKUP($S1066,Ethnicities!$A:$B,2,FALSE)</f>
        <v>ASIAN</v>
      </c>
      <c r="U1066" s="8">
        <f t="shared" ca="1" si="212"/>
        <v>24621</v>
      </c>
      <c r="V1066" s="6">
        <f t="shared" ca="1" si="213"/>
        <v>7</v>
      </c>
      <c r="W1066" s="8" t="str">
        <f ca="1">VLOOKUP($V1066,'Background education'!$A:$B,2,FALSE)</f>
        <v>Undergraduate degree</v>
      </c>
      <c r="X1066" s="7">
        <f ca="1" xml:space="preserve">
  IF(OR($Z1066 = 5, $Z1066 = 6, $Z1066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066" s="7" t="str">
        <f ca="1">VLOOKUP($X1066,Departments!$A:$B,2,FALSE)</f>
        <v>Finance</v>
      </c>
      <c r="Z1066" s="6">
        <f t="shared" ca="1" si="214"/>
        <v>9</v>
      </c>
      <c r="AA1066" s="7" t="str">
        <f ca="1">VLOOKUP($Z1066,Roles!$A:$B,2,FALSE)</f>
        <v>Intern</v>
      </c>
      <c r="AB1066" s="6" t="e">
        <f t="shared" ca="1" si="215"/>
        <v>#N/A</v>
      </c>
      <c r="AC1066" s="7" t="e">
        <f ca="1" xml:space="preserve">
IF(
  ISNA($AB1066),
  NA(),
  VLOOKUP($AB1066,Levels!$A:$B,2,FALSE)
)</f>
        <v>#N/A</v>
      </c>
      <c r="AD1066" s="8">
        <f t="shared" ca="1" si="216"/>
        <v>39740</v>
      </c>
      <c r="AE1066" s="6">
        <f ca="1">RANDBETWEEN(5,COUNTA('Recruitment source'!$A:$A) + 1)</f>
        <v>13</v>
      </c>
      <c r="AF1066" s="6" t="str">
        <f ca="1">VLOOKUP($AE1066,'Recruitment source'!$A:$B,2,FALSE)</f>
        <v>Google</v>
      </c>
      <c r="AG1066" s="8" t="e">
        <f t="shared" ca="1" si="217"/>
        <v>#N/A</v>
      </c>
      <c r="AH1066" s="6" t="e">
        <f t="shared" ca="1" si="218"/>
        <v>#N/A</v>
      </c>
      <c r="AI1066" s="6" t="e">
        <f ca="1" xml:space="preserve">
IF(
  ISNA($AH1066),
  NA(),
  VLOOKUP($AH1066,'Reasons for dismissal'!$A:$B,2,FALSE)
)</f>
        <v>#N/A</v>
      </c>
      <c r="AJ1066" s="6">
        <f t="shared" ca="1" si="219"/>
        <v>5</v>
      </c>
      <c r="AK1066" s="1">
        <f t="shared" ca="1" si="220"/>
        <v>1205</v>
      </c>
      <c r="AL10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$A1066  &amp; ", "   &amp;
$B1066  &amp; ", "   &amp;
$D1066  &amp; ", '"  &amp;
$I1066  &amp; "', '" &amp;
$O1066  &amp; "', "  &amp;
$S1066  &amp; ", '"  &amp;
TEXT($U1066,"dd/mm/aaaa")  &amp; "', "   &amp;
$V1066  &amp; ", "   &amp;
$X1066  &amp; ", "   &amp;
$Z1066  &amp; ", "   &amp;
IF($AB1066 &lt;&gt; "", $AB1066, "NULL")  &amp; ", "   &amp;
$AK1066  &amp; ");"</f>
        <v>#REF!</v>
      </c>
    </row>
    <row r="1067" spans="1:38" x14ac:dyDescent="0.2">
      <c r="A1067" s="7" cm="1">
        <f t="array" aca="1" ref="A1067" ca="1">INDEX(Companies!$A:$A,RANDBETWEEN(2,COUNTA(Companies!$A:$A)),1)</f>
        <v>2</v>
      </c>
      <c r="B1067" s="5">
        <f t="shared" si="208"/>
        <v>1066</v>
      </c>
      <c r="C1067" s="5" t="str" cm="1">
        <f t="array" ref="C1067">SHA1HASH($B1067)</f>
        <v>dc543d2abbb092d676b4e412354e0d2e0d7bf91b</v>
      </c>
      <c r="D1067" s="6">
        <f t="shared" ca="1" si="209"/>
        <v>1</v>
      </c>
      <c r="E1067" s="7">
        <f ca="1">IF($B1067 = 1 + N("Presidente"),
    127,
    IF($B1067 = 2 + N("Vice-Presidente"),
        72,
        IF($B1067 = 3 + N("Secretária bilíngue"),
            13,
            RANDBETWEEN(5,COUNT(Name!$A:$A) + 1)
        )
    )
)</f>
        <v>44</v>
      </c>
      <c r="F1067" s="7" t="str">
        <f ca="1">VLOOKUP($E1067,Name!$A:$B,2,FALSE)</f>
        <v>Anna Carolina</v>
      </c>
      <c r="G1067" s="7">
        <f ca="1" xml:space="preserve">
IF($B1067 = 1,
    0,
    RANDBETWEEN(5,COUNT('Last name'!$A:$A) + 1)
)</f>
        <v>113</v>
      </c>
      <c r="H1067" s="7" t="str">
        <f ca="1" xml:space="preserve">
IF($B1067 = 1 + N("Presidente"),
    "de Orléans e Bragança",
    VLOOKUP($G1067,'Last name'!$A:$B,2,FALSE) &amp; " " &amp; VLOOKUP(RANDBETWEEN(5,COUNT('Last name'!$A:$A) + 1),'Last name'!$A:$B,2,FALSE)
)</f>
        <v>Luz Vaz</v>
      </c>
      <c r="I1067" s="7" t="str">
        <f t="shared" ca="1" si="210"/>
        <v>Anna Carolina Luz Vaz</v>
      </c>
      <c r="J1067" s="7" t="str" cm="1">
        <f t="array" aca="1" ref="J1067" ca="1">SHA1HASH($I1067)</f>
        <v>740279015ec1d618b484a78ac2ff15e891351fb3</v>
      </c>
      <c r="K1067" s="7" cm="1">
        <f t="array" aca="1" ref="K1067" ca="1">INDEX(States!$A:$A,M1067,1)</f>
        <v>5</v>
      </c>
      <c r="L1067" s="7" t="str">
        <f ca="1">VLOOKUP($K1067,Countries!$A:$B,2,FALSE)</f>
        <v>Portugal</v>
      </c>
      <c r="M1067" s="7" cm="1">
        <f t="array" aca="1" ref="M1067" ca="1">INDEX(States!$C:$C,RANDBETWEEN(5,COUNTA(States!$A:$A) + 1),1)</f>
        <v>24</v>
      </c>
      <c r="N1067" s="7" t="str">
        <f ca="1">VLOOKUP($M1067,States!$C:$D,2,FALSE)</f>
        <v>Brangança</v>
      </c>
      <c r="O1067" s="7" t="str">
        <f ca="1">VLOOKUP($E1067,Name!$A:$C,3,FALSE)</f>
        <v>F</v>
      </c>
      <c r="P1067" s="7" t="str">
        <f ca="1">VLOOKUP($O1067,Genders!$B:$C,2,FALSE)</f>
        <v>Female</v>
      </c>
      <c r="Q1067" s="7" cm="1">
        <f t="array" aca="1" ref="Q1067" ca="1">INDEX('Marital status'!$A:$A,RANDBETWEEN(5,COUNTA('Marital status'!$A:$A) + 1),1)</f>
        <v>6</v>
      </c>
      <c r="R1067" s="7" t="str">
        <f ca="1">VLOOKUP($Q1067,'Marital status'!$A:$B,2,FALSE)</f>
        <v>DIVORCED</v>
      </c>
      <c r="S1067" s="7">
        <f t="shared" ca="1" si="211"/>
        <v>7</v>
      </c>
      <c r="T1067" s="7" t="str">
        <f ca="1">VLOOKUP($S1067,Ethnicities!$A:$B,2,FALSE)</f>
        <v>Native Hawaiian or Other Pacific Islander</v>
      </c>
      <c r="U1067" s="8">
        <f t="shared" ca="1" si="212"/>
        <v>30119</v>
      </c>
      <c r="V1067" s="6">
        <f t="shared" ca="1" si="213"/>
        <v>8</v>
      </c>
      <c r="W1067" s="8" t="str">
        <f ca="1">VLOOKUP($V1067,'Background education'!$A:$B,2,FALSE)</f>
        <v>Graduate school</v>
      </c>
      <c r="X1067" s="7">
        <f ca="1" xml:space="preserve">
  IF(OR($Z1067 = 5, $Z1067 = 6, $Z1067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067" s="7" t="str">
        <f ca="1">VLOOKUP($X1067,Departments!$A:$B,2,FALSE)</f>
        <v>Communication &amp; Marketing</v>
      </c>
      <c r="Z1067" s="6">
        <f t="shared" ca="1" si="214"/>
        <v>11</v>
      </c>
      <c r="AA1067" s="7" t="str">
        <f ca="1">VLOOKUP($Z1067,Roles!$A:$B,2,FALSE)</f>
        <v>Analyst</v>
      </c>
      <c r="AB1067" s="6">
        <f t="shared" ca="1" si="215"/>
        <v>6</v>
      </c>
      <c r="AC1067" s="7" t="str">
        <f ca="1" xml:space="preserve">
IF(
  ISNA($AB1067),
  NA(),
  VLOOKUP($AB1067,Levels!$A:$B,2,FALSE)
)</f>
        <v>Pleno</v>
      </c>
      <c r="AD1067" s="8">
        <f t="shared" ca="1" si="216"/>
        <v>39380</v>
      </c>
      <c r="AE1067" s="6">
        <f ca="1">RANDBETWEEN(5,COUNTA('Recruitment source'!$A:$A) + 1)</f>
        <v>12</v>
      </c>
      <c r="AF1067" s="6" t="str">
        <f ca="1">VLOOKUP($AE1067,'Recruitment source'!$A:$B,2,FALSE)</f>
        <v xml:space="preserve"> recommendation of employee</v>
      </c>
      <c r="AG1067" s="8" t="e">
        <f t="shared" ca="1" si="217"/>
        <v>#N/A</v>
      </c>
      <c r="AH1067" s="6" t="e">
        <f t="shared" ca="1" si="218"/>
        <v>#N/A</v>
      </c>
      <c r="AI1067" s="6" t="e">
        <f ca="1" xml:space="preserve">
IF(
  ISNA($AH1067),
  NA(),
  VLOOKUP($AH1067,'Reasons for dismissal'!$A:$B,2,FALSE)
)</f>
        <v>#N/A</v>
      </c>
      <c r="AJ1067" s="6">
        <f t="shared" ca="1" si="219"/>
        <v>5</v>
      </c>
      <c r="AK1067" s="1">
        <f t="shared" ca="1" si="220"/>
        <v>3080</v>
      </c>
      <c r="AL10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$A1067  &amp; ", "   &amp;
$B1067  &amp; ", "   &amp;
$D1067  &amp; ", '"  &amp;
$I1067  &amp; "', '" &amp;
$O1067  &amp; "', "  &amp;
$S1067  &amp; ", '"  &amp;
TEXT($U1067,"dd/mm/aaaa")  &amp; "', "   &amp;
$V1067  &amp; ", "   &amp;
$X1067  &amp; ", "   &amp;
$Z1067  &amp; ", "   &amp;
IF($AB1067 &lt;&gt; "", $AB1067, "NULL")  &amp; ", "   &amp;
$AK1067  &amp; ");"</f>
        <v>#REF!</v>
      </c>
    </row>
    <row r="1068" spans="1:38" x14ac:dyDescent="0.2">
      <c r="A1068" s="7" cm="1">
        <f t="array" aca="1" ref="A1068" ca="1">INDEX(Companies!$A:$A,RANDBETWEEN(2,COUNTA(Companies!$A:$A)),1)</f>
        <v>2</v>
      </c>
      <c r="B1068" s="5">
        <f t="shared" si="208"/>
        <v>1067</v>
      </c>
      <c r="C1068" s="5" t="str" cm="1">
        <f t="array" ref="C1068">SHA1HASH($B1068)</f>
        <v>418e19155782fc7f12ced8332c8ed025aec227a5</v>
      </c>
      <c r="D1068" s="6">
        <f t="shared" ca="1" si="209"/>
        <v>1</v>
      </c>
      <c r="E1068" s="7">
        <f ca="1">IF($B1068 = 1 + N("Presidente"),
    127,
    IF($B1068 = 2 + N("Vice-Presidente"),
        72,
        IF($B1068 = 3 + N("Secretária bilíngue"),
            13,
            RANDBETWEEN(5,COUNT(Name!$A:$A) + 1)
        )
    )
)</f>
        <v>90</v>
      </c>
      <c r="F1068" s="7" t="str">
        <f ca="1">VLOOKUP($E1068,Name!$A:$B,2,FALSE)</f>
        <v>Caue</v>
      </c>
      <c r="G1068" s="7">
        <f ca="1" xml:space="preserve">
IF($B1068 = 1,
    0,
    RANDBETWEEN(5,COUNT('Last name'!$A:$A) + 1)
)</f>
        <v>108</v>
      </c>
      <c r="H1068" s="7" t="str">
        <f ca="1" xml:space="preserve">
IF($B1068 = 1 + N("Presidente"),
    "de Orléans e Bragança",
    VLOOKUP($G1068,'Last name'!$A:$B,2,FALSE) &amp; " " &amp; VLOOKUP(RANDBETWEEN(5,COUNT('Last name'!$A:$A) + 1),'Last name'!$A:$B,2,FALSE)
)</f>
        <v>Leone Sacramento</v>
      </c>
      <c r="I1068" s="7" t="str">
        <f t="shared" ca="1" si="210"/>
        <v>Caue Leone Sacramento</v>
      </c>
      <c r="J1068" s="7" t="str" cm="1">
        <f t="array" aca="1" ref="J1068" ca="1">SHA1HASH($I1068)</f>
        <v>4ff5c792d25ed28d4ca504c85f77d2040b37b005</v>
      </c>
      <c r="K1068" s="7" cm="1">
        <f t="array" aca="1" ref="K1068" ca="1">INDEX(States!$A:$A,M1068,1)</f>
        <v>5</v>
      </c>
      <c r="L1068" s="7" t="str">
        <f ca="1">VLOOKUP($K1068,Countries!$A:$B,2,FALSE)</f>
        <v>Portugal</v>
      </c>
      <c r="M1068" s="7" cm="1">
        <f t="array" aca="1" ref="M1068" ca="1">INDEX(States!$C:$C,RANDBETWEEN(5,COUNTA(States!$A:$A) + 1),1)</f>
        <v>20</v>
      </c>
      <c r="N1068" s="7" t="str">
        <f ca="1">VLOOKUP($M1068,States!$C:$D,2,FALSE)</f>
        <v>Portalegre</v>
      </c>
      <c r="O1068" s="7" t="str">
        <f ca="1">VLOOKUP($E1068,Name!$A:$C,3,FALSE)</f>
        <v>M</v>
      </c>
      <c r="P1068" s="7" t="str">
        <f ca="1">VLOOKUP($O1068,Genders!$B:$C,2,FALSE)</f>
        <v>Male</v>
      </c>
      <c r="Q1068" s="7" cm="1">
        <f t="array" aca="1" ref="Q1068" ca="1">INDEX('Marital status'!$A:$A,RANDBETWEEN(5,COUNTA('Marital status'!$A:$A) + 1),1)</f>
        <v>5</v>
      </c>
      <c r="R1068" s="7" t="str">
        <f ca="1">VLOOKUP($Q1068,'Marital status'!$A:$B,2,FALSE)</f>
        <v xml:space="preserve"> Separated </v>
      </c>
      <c r="S1068" s="7">
        <f t="shared" ca="1" si="211"/>
        <v>5</v>
      </c>
      <c r="T1068" s="7" t="str">
        <f ca="1">VLOOKUP($S1068,Ethnicities!$A:$B,2,FALSE)</f>
        <v>ASIAN</v>
      </c>
      <c r="U1068" s="8">
        <f t="shared" ca="1" si="212"/>
        <v>29890</v>
      </c>
      <c r="V1068" s="6">
        <f t="shared" ca="1" si="213"/>
        <v>7</v>
      </c>
      <c r="W1068" s="8" t="str">
        <f ca="1">VLOOKUP($V1068,'Background education'!$A:$B,2,FALSE)</f>
        <v>Undergraduate degree</v>
      </c>
      <c r="X1068" s="7">
        <f ca="1" xml:space="preserve">
  IF(OR($Z1068 = 5, $Z1068 = 6, $Z1068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068" s="7" t="str">
        <f ca="1">VLOOKUP($X1068,Departments!$A:$B,2,FALSE)</f>
        <v>Communication &amp; Marketing</v>
      </c>
      <c r="Z1068" s="6">
        <f t="shared" ca="1" si="214"/>
        <v>9</v>
      </c>
      <c r="AA1068" s="7" t="str">
        <f ca="1">VLOOKUP($Z1068,Roles!$A:$B,2,FALSE)</f>
        <v>Intern</v>
      </c>
      <c r="AB1068" s="6" t="e">
        <f t="shared" ca="1" si="215"/>
        <v>#N/A</v>
      </c>
      <c r="AC1068" s="7" t="e">
        <f ca="1" xml:space="preserve">
IF(
  ISNA($AB1068),
  NA(),
  VLOOKUP($AB1068,Levels!$A:$B,2,FALSE)
)</f>
        <v>#N/A</v>
      </c>
      <c r="AD1068" s="8">
        <f t="shared" ca="1" si="216"/>
        <v>41802</v>
      </c>
      <c r="AE1068" s="6">
        <f ca="1">RANDBETWEEN(5,COUNTA('Recruitment source'!$A:$A) + 1)</f>
        <v>5</v>
      </c>
      <c r="AF1068" s="6" t="str">
        <f ca="1">VLOOKUP($AE1068,'Recruitment source'!$A:$B,2,FALSE)</f>
        <v>Indeed</v>
      </c>
      <c r="AG1068" s="8" t="e">
        <f t="shared" ca="1" si="217"/>
        <v>#N/A</v>
      </c>
      <c r="AH1068" s="6" t="e">
        <f t="shared" ca="1" si="218"/>
        <v>#N/A</v>
      </c>
      <c r="AI1068" s="6" t="e">
        <f ca="1" xml:space="preserve">
IF(
  ISNA($AH1068),
  NA(),
  VLOOKUP($AH1068,'Reasons for dismissal'!$A:$B,2,FALSE)
)</f>
        <v>#N/A</v>
      </c>
      <c r="AJ1068" s="6">
        <f t="shared" ca="1" si="219"/>
        <v>4</v>
      </c>
      <c r="AK1068" s="1">
        <f t="shared" ca="1" si="220"/>
        <v>1285</v>
      </c>
      <c r="AL10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$A1068  &amp; ", "   &amp;
$B1068  &amp; ", "   &amp;
$D1068  &amp; ", '"  &amp;
$I1068  &amp; "', '" &amp;
$O1068  &amp; "', "  &amp;
$S1068  &amp; ", '"  &amp;
TEXT($U1068,"dd/mm/aaaa")  &amp; "', "   &amp;
$V1068  &amp; ", "   &amp;
$X1068  &amp; ", "   &amp;
$Z1068  &amp; ", "   &amp;
IF($AB1068 &lt;&gt; "", $AB1068, "NULL")  &amp; ", "   &amp;
$AK1068  &amp; ");"</f>
        <v>#REF!</v>
      </c>
    </row>
    <row r="1069" spans="1:38" x14ac:dyDescent="0.2">
      <c r="A1069" s="7" cm="1">
        <f t="array" aca="1" ref="A1069" ca="1">INDEX(Companies!$A:$A,RANDBETWEEN(2,COUNTA(Companies!$A:$A)),1)</f>
        <v>2</v>
      </c>
      <c r="B1069" s="5">
        <f t="shared" si="208"/>
        <v>1068</v>
      </c>
      <c r="C1069" s="5" t="str" cm="1">
        <f t="array" ref="C1069">SHA1HASH($B1069)</f>
        <v>b77fb0e4f8c1ae7d38d10a6c3333722cba42b1ab</v>
      </c>
      <c r="D1069" s="6">
        <f t="shared" ca="1" si="209"/>
        <v>1</v>
      </c>
      <c r="E1069" s="7">
        <f ca="1">IF($B1069 = 1 + N("Presidente"),
    127,
    IF($B1069 = 2 + N("Vice-Presidente"),
        72,
        IF($B1069 = 3 + N("Secretária bilíngue"),
            13,
            RANDBETWEEN(5,COUNT(Name!$A:$A) + 1)
        )
    )
)</f>
        <v>191</v>
      </c>
      <c r="F1069" s="7" t="str">
        <f ca="1">VLOOKUP($E1069,Name!$A:$B,2,FALSE)</f>
        <v>João Paulo</v>
      </c>
      <c r="G1069" s="7">
        <f ca="1" xml:space="preserve">
IF($B1069 = 1,
    0,
    RANDBETWEEN(5,COUNT('Last name'!$A:$A) + 1)
)</f>
        <v>78</v>
      </c>
      <c r="H1069" s="7" t="str">
        <f ca="1" xml:space="preserve">
IF($B1069 = 1 + N("Presidente"),
    "de Orléans e Bragança",
    VLOOKUP($G1069,'Last name'!$A:$B,2,FALSE) &amp; " " &amp; VLOOKUP(RANDBETWEEN(5,COUNT('Last name'!$A:$A) + 1),'Last name'!$A:$B,2,FALSE)
)</f>
        <v>Esteves Marques</v>
      </c>
      <c r="I1069" s="7" t="str">
        <f t="shared" ca="1" si="210"/>
        <v>João Paulo Esteves Marques</v>
      </c>
      <c r="J1069" s="7" t="str" cm="1">
        <f t="array" aca="1" ref="J1069" ca="1">SHA1HASH($I1069)</f>
        <v>49872911098a2f2146fad521be20d3e0ad534da5</v>
      </c>
      <c r="K1069" s="7" cm="1">
        <f t="array" aca="1" ref="K1069" ca="1">INDEX(States!$A:$A,M1069,1)</f>
        <v>5</v>
      </c>
      <c r="L1069" s="7" t="str">
        <f ca="1">VLOOKUP($K1069,Countries!$A:$B,2,FALSE)</f>
        <v>Portugal</v>
      </c>
      <c r="M1069" s="7" cm="1">
        <f t="array" aca="1" ref="M1069" ca="1">INDEX(States!$C:$C,RANDBETWEEN(5,COUNTA(States!$A:$A) + 1),1)</f>
        <v>11</v>
      </c>
      <c r="N1069" s="7" t="str">
        <f ca="1">VLOOKUP($M1069,States!$C:$D,2,FALSE)</f>
        <v>Santarém</v>
      </c>
      <c r="O1069" s="7" t="str">
        <f ca="1">VLOOKUP($E1069,Name!$A:$C,3,FALSE)</f>
        <v>M</v>
      </c>
      <c r="P1069" s="7" t="str">
        <f ca="1">VLOOKUP($O1069,Genders!$B:$C,2,FALSE)</f>
        <v>Male</v>
      </c>
      <c r="Q1069" s="7" cm="1">
        <f t="array" aca="1" ref="Q1069" ca="1">INDEX('Marital status'!$A:$A,RANDBETWEEN(5,COUNTA('Marital status'!$A:$A) + 1),1)</f>
        <v>0</v>
      </c>
      <c r="R1069" s="7" t="e">
        <f ca="1">VLOOKUP($Q1069,'Marital status'!$A:$B,2,FALSE)</f>
        <v>#N/A</v>
      </c>
      <c r="S1069" s="7">
        <f t="shared" ca="1" si="211"/>
        <v>5</v>
      </c>
      <c r="T1069" s="7" t="str">
        <f ca="1">VLOOKUP($S1069,Ethnicities!$A:$B,2,FALSE)</f>
        <v>ASIAN</v>
      </c>
      <c r="U1069" s="8">
        <f t="shared" ca="1" si="212"/>
        <v>19132</v>
      </c>
      <c r="V1069" s="6">
        <f t="shared" ca="1" si="213"/>
        <v>8</v>
      </c>
      <c r="W1069" s="8" t="str">
        <f ca="1">VLOOKUP($V1069,'Background education'!$A:$B,2,FALSE)</f>
        <v>Graduate school</v>
      </c>
      <c r="X1069" s="7">
        <f ca="1" xml:space="preserve">
  IF(OR($Z1069 = 5, $Z1069 = 6, $Z1069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069" s="7" t="str">
        <f ca="1">VLOOKUP($X1069,Departments!$A:$B,2,FALSE)</f>
        <v xml:space="preserve"> Commercial</v>
      </c>
      <c r="Z1069" s="6">
        <f t="shared" ca="1" si="214"/>
        <v>11</v>
      </c>
      <c r="AA1069" s="7" t="str">
        <f ca="1">VLOOKUP($Z1069,Roles!$A:$B,2,FALSE)</f>
        <v>Analyst</v>
      </c>
      <c r="AB1069" s="6">
        <f t="shared" ca="1" si="215"/>
        <v>6</v>
      </c>
      <c r="AC1069" s="7" t="str">
        <f ca="1" xml:space="preserve">
IF(
  ISNA($AB1069),
  NA(),
  VLOOKUP($AB1069,Levels!$A:$B,2,FALSE)
)</f>
        <v>Pleno</v>
      </c>
      <c r="AD1069" s="8">
        <f t="shared" ca="1" si="216"/>
        <v>43107</v>
      </c>
      <c r="AE1069" s="6">
        <f ca="1">RANDBETWEEN(5,COUNTA('Recruitment source'!$A:$A) + 1)</f>
        <v>13</v>
      </c>
      <c r="AF1069" s="6" t="str">
        <f ca="1">VLOOKUP($AE1069,'Recruitment source'!$A:$B,2,FALSE)</f>
        <v>Google</v>
      </c>
      <c r="AG1069" s="8" t="e">
        <f t="shared" ca="1" si="217"/>
        <v>#N/A</v>
      </c>
      <c r="AH1069" s="6" t="e">
        <f t="shared" ca="1" si="218"/>
        <v>#N/A</v>
      </c>
      <c r="AI1069" s="6" t="e">
        <f ca="1" xml:space="preserve">
IF(
  ISNA($AH1069),
  NA(),
  VLOOKUP($AH1069,'Reasons for dismissal'!$A:$B,2,FALSE)
)</f>
        <v>#N/A</v>
      </c>
      <c r="AJ1069" s="6">
        <f t="shared" ca="1" si="219"/>
        <v>4</v>
      </c>
      <c r="AK1069" s="1">
        <f t="shared" ca="1" si="220"/>
        <v>3080</v>
      </c>
      <c r="AL10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$A1069  &amp; ", "   &amp;
$B1069  &amp; ", "   &amp;
$D1069  &amp; ", '"  &amp;
$I1069  &amp; "', '" &amp;
$O1069  &amp; "', "  &amp;
$S1069  &amp; ", '"  &amp;
TEXT($U1069,"dd/mm/aaaa")  &amp; "', "   &amp;
$V1069  &amp; ", "   &amp;
$X1069  &amp; ", "   &amp;
$Z1069  &amp; ", "   &amp;
IF($AB1069 &lt;&gt; "", $AB1069, "NULL")  &amp; ", "   &amp;
$AK1069  &amp; ");"</f>
        <v>#REF!</v>
      </c>
    </row>
    <row r="1070" spans="1:38" x14ac:dyDescent="0.2">
      <c r="A1070" s="7" cm="1">
        <f t="array" aca="1" ref="A1070" ca="1">INDEX(Companies!$A:$A,RANDBETWEEN(2,COUNTA(Companies!$A:$A)),1)</f>
        <v>2</v>
      </c>
      <c r="B1070" s="5">
        <f t="shared" si="208"/>
        <v>1069</v>
      </c>
      <c r="C1070" s="5" t="str" cm="1">
        <f t="array" ref="C1070">SHA1HASH($B1070)</f>
        <v>2b9a620b52d24fbdc2b34fb350a34367af53f3c8</v>
      </c>
      <c r="D1070" s="6">
        <f t="shared" ca="1" si="209"/>
        <v>1</v>
      </c>
      <c r="E1070" s="7">
        <f ca="1">IF($B1070 = 1 + N("Presidente"),
    127,
    IF($B1070 = 2 + N("Vice-Presidente"),
        72,
        IF($B1070 = 3 + N("Secretária bilíngue"),
            13,
            RANDBETWEEN(5,COUNT(Name!$A:$A) + 1)
        )
    )
)</f>
        <v>191</v>
      </c>
      <c r="F1070" s="7" t="str">
        <f ca="1">VLOOKUP($E1070,Name!$A:$B,2,FALSE)</f>
        <v>João Paulo</v>
      </c>
      <c r="G1070" s="7">
        <f ca="1" xml:space="preserve">
IF($B1070 = 1,
    0,
    RANDBETWEEN(5,COUNT('Last name'!$A:$A) + 1)
)</f>
        <v>127</v>
      </c>
      <c r="H1070" s="7" t="str">
        <f ca="1" xml:space="preserve">
IF($B1070 = 1 + N("Presidente"),
    "de Orléans e Bragança",
    VLOOKUP($G1070,'Last name'!$A:$B,2,FALSE) &amp; " " &amp; VLOOKUP(RANDBETWEEN(5,COUNT('Last name'!$A:$A) + 1),'Last name'!$A:$B,2,FALSE)
)</f>
        <v>Melo Carneiro</v>
      </c>
      <c r="I1070" s="7" t="str">
        <f t="shared" ca="1" si="210"/>
        <v>João Paulo Melo Carneiro</v>
      </c>
      <c r="J1070" s="7" t="str" cm="1">
        <f t="array" aca="1" ref="J1070" ca="1">SHA1HASH($I1070)</f>
        <v>12e8fd5c5727913bec625d845dda719e9c56e2ef</v>
      </c>
      <c r="K1070" s="7" cm="1">
        <f t="array" aca="1" ref="K1070" ca="1">INDEX(States!$A:$A,M1070,1)</f>
        <v>5</v>
      </c>
      <c r="L1070" s="7" t="str">
        <f ca="1">VLOOKUP($K1070,Countries!$A:$B,2,FALSE)</f>
        <v>Portugal</v>
      </c>
      <c r="M1070" s="7" cm="1">
        <f t="array" aca="1" ref="M1070" ca="1">INDEX(States!$C:$C,RANDBETWEEN(5,COUNTA(States!$A:$A) + 1),1)</f>
        <v>13</v>
      </c>
      <c r="N1070" s="7" t="str">
        <f ca="1">VLOOKUP($M1070,States!$C:$D,2,FALSE)</f>
        <v>Coimbra</v>
      </c>
      <c r="O1070" s="7" t="str">
        <f ca="1">VLOOKUP($E1070,Name!$A:$C,3,FALSE)</f>
        <v>M</v>
      </c>
      <c r="P1070" s="7" t="str">
        <f ca="1">VLOOKUP($O1070,Genders!$B:$C,2,FALSE)</f>
        <v>Male</v>
      </c>
      <c r="Q1070" s="7" cm="1">
        <f t="array" aca="1" ref="Q1070" ca="1">INDEX('Marital status'!$A:$A,RANDBETWEEN(5,COUNTA('Marital status'!$A:$A) + 1),1)</f>
        <v>0</v>
      </c>
      <c r="R1070" s="7" t="e">
        <f ca="1">VLOOKUP($Q1070,'Marital status'!$A:$B,2,FALSE)</f>
        <v>#N/A</v>
      </c>
      <c r="S1070" s="7">
        <f t="shared" ca="1" si="211"/>
        <v>5</v>
      </c>
      <c r="T1070" s="7" t="str">
        <f ca="1">VLOOKUP($S1070,Ethnicities!$A:$B,2,FALSE)</f>
        <v>ASIAN</v>
      </c>
      <c r="U1070" s="8">
        <f t="shared" ca="1" si="212"/>
        <v>24181</v>
      </c>
      <c r="V1070" s="6">
        <f t="shared" ca="1" si="213"/>
        <v>7</v>
      </c>
      <c r="W1070" s="8" t="str">
        <f ca="1">VLOOKUP($V1070,'Background education'!$A:$B,2,FALSE)</f>
        <v>Undergraduate degree</v>
      </c>
      <c r="X1070" s="7">
        <f ca="1" xml:space="preserve">
  IF(OR($Z1070 = 5, $Z1070 = 6, $Z1070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070" s="7" t="str">
        <f ca="1">VLOOKUP($X1070,Departments!$A:$B,2,FALSE)</f>
        <v>Human Resource</v>
      </c>
      <c r="Z1070" s="6">
        <f t="shared" ca="1" si="214"/>
        <v>9</v>
      </c>
      <c r="AA1070" s="7" t="str">
        <f ca="1">VLOOKUP($Z1070,Roles!$A:$B,2,FALSE)</f>
        <v>Intern</v>
      </c>
      <c r="AB1070" s="6" t="e">
        <f t="shared" ca="1" si="215"/>
        <v>#N/A</v>
      </c>
      <c r="AC1070" s="7" t="e">
        <f ca="1" xml:space="preserve">
IF(
  ISNA($AB1070),
  NA(),
  VLOOKUP($AB1070,Levels!$A:$B,2,FALSE)
)</f>
        <v>#N/A</v>
      </c>
      <c r="AD1070" s="8">
        <f t="shared" ca="1" si="216"/>
        <v>42409</v>
      </c>
      <c r="AE1070" s="6">
        <f ca="1">RANDBETWEEN(5,COUNTA('Recruitment source'!$A:$A) + 1)</f>
        <v>11</v>
      </c>
      <c r="AF1070" s="6" t="str">
        <f ca="1">VLOOKUP($AE1070,'Recruitment source'!$A:$B,2,FALSE)</f>
        <v>Next Station</v>
      </c>
      <c r="AG1070" s="8" t="e">
        <f t="shared" ca="1" si="217"/>
        <v>#N/A</v>
      </c>
      <c r="AH1070" s="6" t="e">
        <f t="shared" ca="1" si="218"/>
        <v>#N/A</v>
      </c>
      <c r="AI1070" s="6" t="e">
        <f ca="1" xml:space="preserve">
IF(
  ISNA($AH1070),
  NA(),
  VLOOKUP($AH1070,'Reasons for dismissal'!$A:$B,2,FALSE)
)</f>
        <v>#N/A</v>
      </c>
      <c r="AJ1070" s="6">
        <f t="shared" ca="1" si="219"/>
        <v>4</v>
      </c>
      <c r="AK1070" s="1">
        <f t="shared" ca="1" si="220"/>
        <v>1285</v>
      </c>
      <c r="AL10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$A1070  &amp; ", "   &amp;
$B1070  &amp; ", "   &amp;
$D1070  &amp; ", '"  &amp;
$I1070  &amp; "', '" &amp;
$O1070  &amp; "', "  &amp;
$S1070  &amp; ", '"  &amp;
TEXT($U1070,"dd/mm/aaaa")  &amp; "', "   &amp;
$V1070  &amp; ", "   &amp;
$X1070  &amp; ", "   &amp;
$Z1070  &amp; ", "   &amp;
IF($AB1070 &lt;&gt; "", $AB1070, "NULL")  &amp; ", "   &amp;
$AK1070  &amp; ");"</f>
        <v>#REF!</v>
      </c>
    </row>
    <row r="1071" spans="1:38" x14ac:dyDescent="0.2">
      <c r="A1071" s="7" cm="1">
        <f t="array" aca="1" ref="A1071" ca="1">INDEX(Companies!$A:$A,RANDBETWEEN(2,COUNTA(Companies!$A:$A)),1)</f>
        <v>2</v>
      </c>
      <c r="B1071" s="5">
        <f t="shared" si="208"/>
        <v>1070</v>
      </c>
      <c r="C1071" s="5" t="str" cm="1">
        <f t="array" ref="C1071">SHA1HASH($B1071)</f>
        <v>cad61ca1c4fbad3be96e27e0b1ecd5de3b4d5c25</v>
      </c>
      <c r="D1071" s="6">
        <f t="shared" ca="1" si="209"/>
        <v>1</v>
      </c>
      <c r="E1071" s="7">
        <f ca="1">IF($B1071 = 1 + N("Presidente"),
    127,
    IF($B1071 = 2 + N("Vice-Presidente"),
        72,
        IF($B1071 = 3 + N("Secretária bilíngue"),
            13,
            RANDBETWEEN(5,COUNT(Name!$A:$A) + 1)
        )
    )
)</f>
        <v>136</v>
      </c>
      <c r="F1071" s="7" t="str">
        <f ca="1">VLOOKUP($E1071,Name!$A:$B,2,FALSE)</f>
        <v>Fellipe</v>
      </c>
      <c r="G1071" s="7">
        <f ca="1" xml:space="preserve">
IF($B1071 = 1,
    0,
    RANDBETWEEN(5,COUNT('Last name'!$A:$A) + 1)
)</f>
        <v>128</v>
      </c>
      <c r="H1071" s="7" t="str">
        <f ca="1" xml:space="preserve">
IF($B1071 = 1 + N("Presidente"),
    "de Orléans e Bragança",
    VLOOKUP($G1071,'Last name'!$A:$B,2,FALSE) &amp; " " &amp; VLOOKUP(RANDBETWEEN(5,COUNT('Last name'!$A:$A) + 1),'Last name'!$A:$B,2,FALSE)
)</f>
        <v>Mendes Bermudes</v>
      </c>
      <c r="I1071" s="7" t="str">
        <f t="shared" ca="1" si="210"/>
        <v>Fellipe Mendes Bermudes</v>
      </c>
      <c r="J1071" s="7" t="str" cm="1">
        <f t="array" aca="1" ref="J1071" ca="1">SHA1HASH($I1071)</f>
        <v>7e881f30b46157d96d30ec4f0f9d8befed4630bf</v>
      </c>
      <c r="K1071" s="7" cm="1">
        <f t="array" aca="1" ref="K1071" ca="1">INDEX(States!$A:$A,M1071,1)</f>
        <v>5</v>
      </c>
      <c r="L1071" s="7" t="str">
        <f ca="1">VLOOKUP($K1071,Countries!$A:$B,2,FALSE)</f>
        <v>Portugal</v>
      </c>
      <c r="M1071" s="7" cm="1">
        <f t="array" aca="1" ref="M1071" ca="1">INDEX(States!$C:$C,RANDBETWEEN(5,COUNTA(States!$A:$A) + 1),1)</f>
        <v>15</v>
      </c>
      <c r="N1071" s="7" t="str">
        <f ca="1">VLOOKUP($M1071,States!$C:$D,2,FALSE)</f>
        <v xml:space="preserve"> ÉVORA</v>
      </c>
      <c r="O1071" s="7" t="str">
        <f ca="1">VLOOKUP($E1071,Name!$A:$C,3,FALSE)</f>
        <v>M</v>
      </c>
      <c r="P1071" s="7" t="str">
        <f ca="1">VLOOKUP($O1071,Genders!$B:$C,2,FALSE)</f>
        <v>Male</v>
      </c>
      <c r="Q1071" s="7" cm="1">
        <f t="array" aca="1" ref="Q1071" ca="1">INDEX('Marital status'!$A:$A,RANDBETWEEN(5,COUNTA('Marital status'!$A:$A) + 1),1)</f>
        <v>5</v>
      </c>
      <c r="R1071" s="7" t="str">
        <f ca="1">VLOOKUP($Q1071,'Marital status'!$A:$B,2,FALSE)</f>
        <v xml:space="preserve"> Separated </v>
      </c>
      <c r="S1071" s="7">
        <f t="shared" ca="1" si="211"/>
        <v>6</v>
      </c>
      <c r="T1071" s="7" t="str">
        <f ca="1">VLOOKUP($S1071,Ethnicities!$A:$B,2,FALSE)</f>
        <v xml:space="preserve">  american Indian or Alaska Native</v>
      </c>
      <c r="U1071" s="8">
        <f t="shared" ca="1" si="212"/>
        <v>23513</v>
      </c>
      <c r="V1071" s="6">
        <f t="shared" ca="1" si="213"/>
        <v>8</v>
      </c>
      <c r="W1071" s="8" t="str">
        <f ca="1">VLOOKUP($V1071,'Background education'!$A:$B,2,FALSE)</f>
        <v>Graduate school</v>
      </c>
      <c r="X1071" s="7">
        <f ca="1" xml:space="preserve">
  IF(OR($Z1071 = 5, $Z1071 = 6, $Z1071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071" s="7" t="str">
        <f ca="1">VLOOKUP($X1071,Departments!$A:$B,2,FALSE)</f>
        <v>Controlling</v>
      </c>
      <c r="Z1071" s="6">
        <f t="shared" ca="1" si="214"/>
        <v>11</v>
      </c>
      <c r="AA1071" s="7" t="str">
        <f ca="1">VLOOKUP($Z1071,Roles!$A:$B,2,FALSE)</f>
        <v>Analyst</v>
      </c>
      <c r="AB1071" s="6">
        <f t="shared" ca="1" si="215"/>
        <v>7</v>
      </c>
      <c r="AC1071" s="7" t="str">
        <f ca="1" xml:space="preserve">
IF(
  ISNA($AB1071),
  NA(),
  VLOOKUP($AB1071,Levels!$A:$B,2,FALSE)
)</f>
        <v>Senior</v>
      </c>
      <c r="AD1071" s="8">
        <f t="shared" ca="1" si="216"/>
        <v>37014</v>
      </c>
      <c r="AE1071" s="6">
        <f ca="1">RANDBETWEEN(5,COUNTA('Recruitment source'!$A:$A) + 1)</f>
        <v>5</v>
      </c>
      <c r="AF1071" s="6" t="str">
        <f ca="1">VLOOKUP($AE1071,'Recruitment source'!$A:$B,2,FALSE)</f>
        <v>Indeed</v>
      </c>
      <c r="AG1071" s="8" t="e">
        <f t="shared" ca="1" si="217"/>
        <v>#N/A</v>
      </c>
      <c r="AH1071" s="6" t="e">
        <f t="shared" ca="1" si="218"/>
        <v>#N/A</v>
      </c>
      <c r="AI1071" s="6" t="e">
        <f ca="1" xml:space="preserve">
IF(
  ISNA($AH1071),
  NA(),
  VLOOKUP($AH1071,'Reasons for dismissal'!$A:$B,2,FALSE)
)</f>
        <v>#N/A</v>
      </c>
      <c r="AJ1071" s="6">
        <f t="shared" ca="1" si="219"/>
        <v>5</v>
      </c>
      <c r="AK1071" s="1">
        <f t="shared" ca="1" si="220"/>
        <v>3000</v>
      </c>
      <c r="AL10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$A1071  &amp; ", "   &amp;
$B1071  &amp; ", "   &amp;
$D1071  &amp; ", '"  &amp;
$I1071  &amp; "', '" &amp;
$O1071  &amp; "', "  &amp;
$S1071  &amp; ", '"  &amp;
TEXT($U1071,"dd/mm/aaaa")  &amp; "', "   &amp;
$V1071  &amp; ", "   &amp;
$X1071  &amp; ", "   &amp;
$Z1071  &amp; ", "   &amp;
IF($AB1071 &lt;&gt; "", $AB1071, "NULL")  &amp; ", "   &amp;
$AK1071  &amp; ");"</f>
        <v>#REF!</v>
      </c>
    </row>
    <row r="1072" spans="1:38" x14ac:dyDescent="0.2">
      <c r="A1072" s="7" cm="1">
        <f t="array" aca="1" ref="A1072" ca="1">INDEX(Companies!$A:$A,RANDBETWEEN(2,COUNTA(Companies!$A:$A)),1)</f>
        <v>2</v>
      </c>
      <c r="B1072" s="5">
        <f t="shared" si="208"/>
        <v>1071</v>
      </c>
      <c r="C1072" s="5" t="str" cm="1">
        <f t="array" ref="C1072">SHA1HASH($B1072)</f>
        <v>2ce518699373ae57c7868a65c4c16d869de5e99b</v>
      </c>
      <c r="D1072" s="6">
        <f t="shared" ca="1" si="209"/>
        <v>1</v>
      </c>
      <c r="E1072" s="7">
        <f ca="1">IF($B1072 = 1 + N("Presidente"),
    127,
    IF($B1072 = 2 + N("Vice-Presidente"),
        72,
        IF($B1072 = 3 + N("Secretária bilíngue"),
            13,
            RANDBETWEEN(5,COUNT(Name!$A:$A) + 1)
        )
    )
)</f>
        <v>212</v>
      </c>
      <c r="F1072" s="7" t="str">
        <f ca="1">VLOOKUP($E1072,Name!$A:$B,2,FALSE)</f>
        <v>Kelly</v>
      </c>
      <c r="G1072" s="7">
        <f ca="1" xml:space="preserve">
IF($B1072 = 1,
    0,
    RANDBETWEEN(5,COUNT('Last name'!$A:$A) + 1)
)</f>
        <v>133</v>
      </c>
      <c r="H1072" s="7" t="str">
        <f ca="1" xml:space="preserve">
IF($B1072 = 1 + N("Presidente"),
    "de Orléans e Bragança",
    VLOOKUP($G1072,'Last name'!$A:$B,2,FALSE) &amp; " " &amp; VLOOKUP(RANDBETWEEN(5,COUNT('Last name'!$A:$A) + 1),'Last name'!$A:$B,2,FALSE)
)</f>
        <v>Morais Trindade</v>
      </c>
      <c r="I1072" s="7" t="str">
        <f t="shared" ca="1" si="210"/>
        <v>Kelly Morais Trindade</v>
      </c>
      <c r="J1072" s="7" t="str" cm="1">
        <f t="array" aca="1" ref="J1072" ca="1">SHA1HASH($I1072)</f>
        <v>5699827fa7bd4a909fe1259fdd742b8def9dd59d</v>
      </c>
      <c r="K1072" s="7" cm="1">
        <f t="array" aca="1" ref="K1072" ca="1">INDEX(States!$A:$A,M1072,1)</f>
        <v>5</v>
      </c>
      <c r="L1072" s="7" t="str">
        <f ca="1">VLOOKUP($K1072,Countries!$A:$B,2,FALSE)</f>
        <v>Portugal</v>
      </c>
      <c r="M1072" s="7" cm="1">
        <f t="array" aca="1" ref="M1072" ca="1">INDEX(States!$C:$C,RANDBETWEEN(5,COUNTA(States!$A:$A) + 1),1)</f>
        <v>11</v>
      </c>
      <c r="N1072" s="7" t="str">
        <f ca="1">VLOOKUP($M1072,States!$C:$D,2,FALSE)</f>
        <v>Santarém</v>
      </c>
      <c r="O1072" s="7" t="str">
        <f ca="1">VLOOKUP($E1072,Name!$A:$C,3,FALSE)</f>
        <v>F</v>
      </c>
      <c r="P1072" s="7" t="str">
        <f ca="1">VLOOKUP($O1072,Genders!$B:$C,2,FALSE)</f>
        <v>Female</v>
      </c>
      <c r="Q1072" s="7" cm="1">
        <f t="array" aca="1" ref="Q1072" ca="1">INDEX('Marital status'!$A:$A,RANDBETWEEN(5,COUNTA('Marital status'!$A:$A) + 1),1)</f>
        <v>6</v>
      </c>
      <c r="R1072" s="7" t="str">
        <f ca="1">VLOOKUP($Q1072,'Marital status'!$A:$B,2,FALSE)</f>
        <v>DIVORCED</v>
      </c>
      <c r="S1072" s="7">
        <f t="shared" ca="1" si="211"/>
        <v>5</v>
      </c>
      <c r="T1072" s="7" t="str">
        <f ca="1">VLOOKUP($S1072,Ethnicities!$A:$B,2,FALSE)</f>
        <v>ASIAN</v>
      </c>
      <c r="U1072" s="8">
        <f t="shared" ca="1" si="212"/>
        <v>21892</v>
      </c>
      <c r="V1072" s="6">
        <f t="shared" ca="1" si="213"/>
        <v>7</v>
      </c>
      <c r="W1072" s="8" t="str">
        <f ca="1">VLOOKUP($V1072,'Background education'!$A:$B,2,FALSE)</f>
        <v>Undergraduate degree</v>
      </c>
      <c r="X1072" s="7">
        <f ca="1" xml:space="preserve">
  IF(OR($Z1072 = 5, $Z1072 = 6, $Z1072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072" s="7" t="str">
        <f ca="1">VLOOKUP($X1072,Departments!$A:$B,2,FALSE)</f>
        <v>Administration</v>
      </c>
      <c r="Z1072" s="6">
        <f t="shared" ca="1" si="214"/>
        <v>9</v>
      </c>
      <c r="AA1072" s="7" t="str">
        <f ca="1">VLOOKUP($Z1072,Roles!$A:$B,2,FALSE)</f>
        <v>Intern</v>
      </c>
      <c r="AB1072" s="6" t="e">
        <f t="shared" ca="1" si="215"/>
        <v>#N/A</v>
      </c>
      <c r="AC1072" s="7" t="e">
        <f ca="1" xml:space="preserve">
IF(
  ISNA($AB1072),
  NA(),
  VLOOKUP($AB1072,Levels!$A:$B,2,FALSE)
)</f>
        <v>#N/A</v>
      </c>
      <c r="AD1072" s="8">
        <f t="shared" ca="1" si="216"/>
        <v>44503</v>
      </c>
      <c r="AE1072" s="6">
        <f ca="1">RANDBETWEEN(5,COUNTA('Recruitment source'!$A:$A) + 1)</f>
        <v>12</v>
      </c>
      <c r="AF1072" s="6" t="str">
        <f ca="1">VLOOKUP($AE1072,'Recruitment source'!$A:$B,2,FALSE)</f>
        <v xml:space="preserve"> recommendation of employee</v>
      </c>
      <c r="AG1072" s="8" t="e">
        <f t="shared" ca="1" si="217"/>
        <v>#N/A</v>
      </c>
      <c r="AH1072" s="6" t="e">
        <f t="shared" ca="1" si="218"/>
        <v>#N/A</v>
      </c>
      <c r="AI1072" s="6" t="e">
        <f ca="1" xml:space="preserve">
IF(
  ISNA($AH1072),
  NA(),
  VLOOKUP($AH1072,'Reasons for dismissal'!$A:$B,2,FALSE)
)</f>
        <v>#N/A</v>
      </c>
      <c r="AJ1072" s="6">
        <f t="shared" ca="1" si="219"/>
        <v>4</v>
      </c>
      <c r="AK1072" s="1">
        <f t="shared" ca="1" si="220"/>
        <v>1205</v>
      </c>
      <c r="AL10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$A1072  &amp; ", "   &amp;
$B1072  &amp; ", "   &amp;
$D1072  &amp; ", '"  &amp;
$I1072  &amp; "', '" &amp;
$O1072  &amp; "', "  &amp;
$S1072  &amp; ", '"  &amp;
TEXT($U1072,"dd/mm/aaaa")  &amp; "', "   &amp;
$V1072  &amp; ", "   &amp;
$X1072  &amp; ", "   &amp;
$Z1072  &amp; ", "   &amp;
IF($AB1072 &lt;&gt; "", $AB1072, "NULL")  &amp; ", "   &amp;
$AK1072  &amp; ");"</f>
        <v>#REF!</v>
      </c>
    </row>
    <row r="1073" spans="1:38" x14ac:dyDescent="0.2">
      <c r="A1073" s="7" cm="1">
        <f t="array" aca="1" ref="A1073" ca="1">INDEX(Companies!$A:$A,RANDBETWEEN(2,COUNTA(Companies!$A:$A)),1)</f>
        <v>2</v>
      </c>
      <c r="B1073" s="5">
        <f t="shared" si="208"/>
        <v>1072</v>
      </c>
      <c r="C1073" s="5" t="str" cm="1">
        <f t="array" ref="C1073">SHA1HASH($B1073)</f>
        <v>6b4142e2e97b851a319b0fcab23709b40e3fc19f</v>
      </c>
      <c r="D1073" s="6">
        <f t="shared" ca="1" si="209"/>
        <v>1</v>
      </c>
      <c r="E1073" s="7">
        <f ca="1">IF($B1073 = 1 + N("Presidente"),
    127,
    IF($B1073 = 2 + N("Vice-Presidente"),
        72,
        IF($B1073 = 3 + N("Secretária bilíngue"),
            13,
            RANDBETWEEN(5,COUNT(Name!$A:$A) + 1)
        )
    )
)</f>
        <v>227</v>
      </c>
      <c r="F1073" s="7" t="str">
        <f ca="1">VLOOKUP($E1073,Name!$A:$B,2,FALSE)</f>
        <v>Lia</v>
      </c>
      <c r="G1073" s="7">
        <f ca="1" xml:space="preserve">
IF($B1073 = 1,
    0,
    RANDBETWEEN(5,COUNT('Last name'!$A:$A) + 1)
)</f>
        <v>87</v>
      </c>
      <c r="H1073" s="7" t="str">
        <f ca="1" xml:space="preserve">
IF($B1073 = 1 + N("Presidente"),
    "de Orléans e Bragança",
    VLOOKUP($G1073,'Last name'!$A:$B,2,FALSE) &amp; " " &amp; VLOOKUP(RANDBETWEEN(5,COUNT('Last name'!$A:$A) + 1),'Last name'!$A:$B,2,FALSE)
)</f>
        <v>Ferrari Barroso</v>
      </c>
      <c r="I1073" s="7" t="str">
        <f t="shared" ca="1" si="210"/>
        <v>Lia Ferrari Barroso</v>
      </c>
      <c r="J1073" s="7" t="str" cm="1">
        <f t="array" aca="1" ref="J1073" ca="1">SHA1HASH($I1073)</f>
        <v>fb0faa273023abbf21253643491a39955632093d</v>
      </c>
      <c r="K1073" s="7" cm="1">
        <f t="array" aca="1" ref="K1073" ca="1">INDEX(States!$A:$A,M1073,1)</f>
        <v>5</v>
      </c>
      <c r="L1073" s="7" t="str">
        <f ca="1">VLOOKUP($K1073,Countries!$A:$B,2,FALSE)</f>
        <v>Portugal</v>
      </c>
      <c r="M1073" s="7" cm="1">
        <f t="array" aca="1" ref="M1073" ca="1">INDEX(States!$C:$C,RANDBETWEEN(5,COUNTA(States!$A:$A) + 1),1)</f>
        <v>11</v>
      </c>
      <c r="N1073" s="7" t="str">
        <f ca="1">VLOOKUP($M1073,States!$C:$D,2,FALSE)</f>
        <v>Santarém</v>
      </c>
      <c r="O1073" s="7" t="str">
        <f ca="1">VLOOKUP($E1073,Name!$A:$C,3,FALSE)</f>
        <v>F</v>
      </c>
      <c r="P1073" s="7" t="str">
        <f ca="1">VLOOKUP($O1073,Genders!$B:$C,2,FALSE)</f>
        <v>Female</v>
      </c>
      <c r="Q1073" s="7" cm="1">
        <f t="array" aca="1" ref="Q1073" ca="1">INDEX('Marital status'!$A:$A,RANDBETWEEN(5,COUNTA('Marital status'!$A:$A) + 1),1)</f>
        <v>6</v>
      </c>
      <c r="R1073" s="7" t="str">
        <f ca="1">VLOOKUP($Q1073,'Marital status'!$A:$B,2,FALSE)</f>
        <v>DIVORCED</v>
      </c>
      <c r="S1073" s="7">
        <f t="shared" ca="1" si="211"/>
        <v>5</v>
      </c>
      <c r="T1073" s="7" t="str">
        <f ca="1">VLOOKUP($S1073,Ethnicities!$A:$B,2,FALSE)</f>
        <v>ASIAN</v>
      </c>
      <c r="U1073" s="8">
        <f t="shared" ca="1" si="212"/>
        <v>24373</v>
      </c>
      <c r="V1073" s="6">
        <f t="shared" ca="1" si="213"/>
        <v>8</v>
      </c>
      <c r="W1073" s="8" t="str">
        <f ca="1">VLOOKUP($V1073,'Background education'!$A:$B,2,FALSE)</f>
        <v>Graduate school</v>
      </c>
      <c r="X1073" s="7">
        <f ca="1" xml:space="preserve">
  IF(OR($Z1073 = 5, $Z1073 = 6, $Z1073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073" s="7" t="str">
        <f ca="1">VLOOKUP($X1073,Departments!$A:$B,2,FALSE)</f>
        <v>Audit</v>
      </c>
      <c r="Z1073" s="6">
        <f t="shared" ca="1" si="214"/>
        <v>11</v>
      </c>
      <c r="AA1073" s="7" t="str">
        <f ca="1">VLOOKUP($Z1073,Roles!$A:$B,2,FALSE)</f>
        <v>Analyst</v>
      </c>
      <c r="AB1073" s="6">
        <f t="shared" ca="1" si="215"/>
        <v>6</v>
      </c>
      <c r="AC1073" s="7" t="str">
        <f ca="1" xml:space="preserve">
IF(
  ISNA($AB1073),
  NA(),
  VLOOKUP($AB1073,Levels!$A:$B,2,FALSE)
)</f>
        <v>Pleno</v>
      </c>
      <c r="AD1073" s="8">
        <f t="shared" ca="1" si="216"/>
        <v>44597</v>
      </c>
      <c r="AE1073" s="6">
        <f ca="1">RANDBETWEEN(5,COUNTA('Recruitment source'!$A:$A) + 1)</f>
        <v>10</v>
      </c>
      <c r="AF1073" s="6" t="str">
        <f ca="1">VLOOKUP($AE1073,'Recruitment source'!$A:$B,2,FALSE)</f>
        <v>Jobs in Lisbon</v>
      </c>
      <c r="AG1073" s="8" t="e">
        <f t="shared" ca="1" si="217"/>
        <v>#N/A</v>
      </c>
      <c r="AH1073" s="6" t="e">
        <f t="shared" ca="1" si="218"/>
        <v>#N/A</v>
      </c>
      <c r="AI1073" s="6" t="e">
        <f ca="1" xml:space="preserve">
IF(
  ISNA($AH1073),
  NA(),
  VLOOKUP($AH1073,'Reasons for dismissal'!$A:$B,2,FALSE)
)</f>
        <v>#N/A</v>
      </c>
      <c r="AJ1073" s="6">
        <f t="shared" ca="1" si="219"/>
        <v>5</v>
      </c>
      <c r="AK1073" s="1">
        <f t="shared" ca="1" si="220"/>
        <v>3000</v>
      </c>
      <c r="AL10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$A1073  &amp; ", "   &amp;
$B1073  &amp; ", "   &amp;
$D1073  &amp; ", '"  &amp;
$I1073  &amp; "', '" &amp;
$O1073  &amp; "', "  &amp;
$S1073  &amp; ", '"  &amp;
TEXT($U1073,"dd/mm/aaaa")  &amp; "', "   &amp;
$V1073  &amp; ", "   &amp;
$X1073  &amp; ", "   &amp;
$Z1073  &amp; ", "   &amp;
IF($AB1073 &lt;&gt; "", $AB1073, "NULL")  &amp; ", "   &amp;
$AK1073  &amp; ");"</f>
        <v>#REF!</v>
      </c>
    </row>
    <row r="1074" spans="1:38" x14ac:dyDescent="0.2">
      <c r="A1074" s="7" cm="1">
        <f t="array" aca="1" ref="A1074" ca="1">INDEX(Companies!$A:$A,RANDBETWEEN(2,COUNTA(Companies!$A:$A)),1)</f>
        <v>2</v>
      </c>
      <c r="B1074" s="5">
        <f t="shared" si="208"/>
        <v>1073</v>
      </c>
      <c r="C1074" s="5" t="str" cm="1">
        <f t="array" ref="C1074">SHA1HASH($B1074)</f>
        <v>2b348a807fba80c79943ffd86758097907a6af79</v>
      </c>
      <c r="D1074" s="6">
        <f t="shared" ca="1" si="209"/>
        <v>1</v>
      </c>
      <c r="E1074" s="7">
        <f ca="1">IF($B1074 = 1 + N("Presidente"),
    127,
    IF($B1074 = 2 + N("Vice-Presidente"),
        72,
        IF($B1074 = 3 + N("Secretária bilíngue"),
            13,
            RANDBETWEEN(5,COUNT(Name!$A:$A) + 1)
        )
    )
)</f>
        <v>44</v>
      </c>
      <c r="F1074" s="7" t="str">
        <f ca="1">VLOOKUP($E1074,Name!$A:$B,2,FALSE)</f>
        <v>Anna Carolina</v>
      </c>
      <c r="G1074" s="7">
        <f ca="1" xml:space="preserve">
IF($B1074 = 1,
    0,
    RANDBETWEEN(5,COUNT('Last name'!$A:$A) + 1)
)</f>
        <v>142</v>
      </c>
      <c r="H1074" s="7" t="str">
        <f ca="1" xml:space="preserve">
IF($B1074 = 1 + N("Presidente"),
    "de Orléans e Bragança",
    VLOOKUP($G1074,'Last name'!$A:$B,2,FALSE) &amp; " " &amp; VLOOKUP(RANDBETWEEN(5,COUNT('Last name'!$A:$A) + 1),'Last name'!$A:$B,2,FALSE)
)</f>
        <v>Nunes Nunes</v>
      </c>
      <c r="I1074" s="7" t="str">
        <f t="shared" ca="1" si="210"/>
        <v>Anna Carolina Nunes Nunes</v>
      </c>
      <c r="J1074" s="7" t="str" cm="1">
        <f t="array" aca="1" ref="J1074" ca="1">SHA1HASH($I1074)</f>
        <v>b6f344bcc61a2e1ef97823a5c849c6fc56f66a6c</v>
      </c>
      <c r="K1074" s="7" cm="1">
        <f t="array" aca="1" ref="K1074" ca="1">INDEX(States!$A:$A,M1074,1)</f>
        <v>5</v>
      </c>
      <c r="L1074" s="7" t="str">
        <f ca="1">VLOOKUP($K1074,Countries!$A:$B,2,FALSE)</f>
        <v>Portugal</v>
      </c>
      <c r="M1074" s="7" cm="1">
        <f t="array" aca="1" ref="M1074" ca="1">INDEX(States!$C:$C,RANDBETWEEN(5,COUNTA(States!$A:$A) + 1),1)</f>
        <v>22</v>
      </c>
      <c r="N1074" s="7" t="str">
        <f ca="1">VLOOKUP($M1074,States!$C:$D,2,FALSE)</f>
        <v>Vila Real</v>
      </c>
      <c r="O1074" s="7" t="str">
        <f ca="1">VLOOKUP($E1074,Name!$A:$C,3,FALSE)</f>
        <v>F</v>
      </c>
      <c r="P1074" s="7" t="str">
        <f ca="1">VLOOKUP($O1074,Genders!$B:$C,2,FALSE)</f>
        <v>Female</v>
      </c>
      <c r="Q1074" s="7" cm="1">
        <f t="array" aca="1" ref="Q1074" ca="1">INDEX('Marital status'!$A:$A,RANDBETWEEN(5,COUNTA('Marital status'!$A:$A) + 1),1)</f>
        <v>5</v>
      </c>
      <c r="R1074" s="7" t="str">
        <f ca="1">VLOOKUP($Q1074,'Marital status'!$A:$B,2,FALSE)</f>
        <v xml:space="preserve"> Separated </v>
      </c>
      <c r="S1074" s="7">
        <f t="shared" ca="1" si="211"/>
        <v>5</v>
      </c>
      <c r="T1074" s="7" t="str">
        <f ca="1">VLOOKUP($S1074,Ethnicities!$A:$B,2,FALSE)</f>
        <v>ASIAN</v>
      </c>
      <c r="U1074" s="8">
        <f t="shared" ca="1" si="212"/>
        <v>32962</v>
      </c>
      <c r="V1074" s="6">
        <f t="shared" ca="1" si="213"/>
        <v>7</v>
      </c>
      <c r="W1074" s="8" t="str">
        <f ca="1">VLOOKUP($V1074,'Background education'!$A:$B,2,FALSE)</f>
        <v>Undergraduate degree</v>
      </c>
      <c r="X1074" s="7">
        <f ca="1" xml:space="preserve">
  IF(OR($Z1074 = 5, $Z1074 = 6, $Z1074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074" s="7" t="str">
        <f ca="1">VLOOKUP($X1074,Departments!$A:$B,2,FALSE)</f>
        <v>Controlling</v>
      </c>
      <c r="Z1074" s="6">
        <f t="shared" ca="1" si="214"/>
        <v>9</v>
      </c>
      <c r="AA1074" s="7" t="str">
        <f ca="1">VLOOKUP($Z1074,Roles!$A:$B,2,FALSE)</f>
        <v>Intern</v>
      </c>
      <c r="AB1074" s="6" t="e">
        <f t="shared" ca="1" si="215"/>
        <v>#N/A</v>
      </c>
      <c r="AC1074" s="7" t="e">
        <f ca="1" xml:space="preserve">
IF(
  ISNA($AB1074),
  NA(),
  VLOOKUP($AB1074,Levels!$A:$B,2,FALSE)
)</f>
        <v>#N/A</v>
      </c>
      <c r="AD1074" s="8">
        <f t="shared" ca="1" si="216"/>
        <v>43969</v>
      </c>
      <c r="AE1074" s="6">
        <f ca="1">RANDBETWEEN(5,COUNTA('Recruitment source'!$A:$A) + 1)</f>
        <v>15</v>
      </c>
      <c r="AF1074" s="6" t="str">
        <f ca="1">VLOOKUP($AE1074,'Recruitment source'!$A:$B,2,FALSE)</f>
        <v>Website</v>
      </c>
      <c r="AG1074" s="8" t="e">
        <f t="shared" ca="1" si="217"/>
        <v>#N/A</v>
      </c>
      <c r="AH1074" s="6" t="e">
        <f t="shared" ca="1" si="218"/>
        <v>#N/A</v>
      </c>
      <c r="AI1074" s="6" t="e">
        <f ca="1" xml:space="preserve">
IF(
  ISNA($AH1074),
  NA(),
  VLOOKUP($AH1074,'Reasons for dismissal'!$A:$B,2,FALSE)
)</f>
        <v>#N/A</v>
      </c>
      <c r="AJ1074" s="6">
        <f t="shared" ca="1" si="219"/>
        <v>4</v>
      </c>
      <c r="AK1074" s="1">
        <f t="shared" ca="1" si="220"/>
        <v>1205</v>
      </c>
      <c r="AL10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$A1074  &amp; ", "   &amp;
$B1074  &amp; ", "   &amp;
$D1074  &amp; ", '"  &amp;
$I1074  &amp; "', '" &amp;
$O1074  &amp; "', "  &amp;
$S1074  &amp; ", '"  &amp;
TEXT($U1074,"dd/mm/aaaa")  &amp; "', "   &amp;
$V1074  &amp; ", "   &amp;
$X1074  &amp; ", "   &amp;
$Z1074  &amp; ", "   &amp;
IF($AB1074 &lt;&gt; "", $AB1074, "NULL")  &amp; ", "   &amp;
$AK1074  &amp; ");"</f>
        <v>#REF!</v>
      </c>
    </row>
    <row r="1075" spans="1:38" x14ac:dyDescent="0.2">
      <c r="A1075" s="7" cm="1">
        <f t="array" aca="1" ref="A1075" ca="1">INDEX(Companies!$A:$A,RANDBETWEEN(2,COUNTA(Companies!$A:$A)),1)</f>
        <v>2</v>
      </c>
      <c r="B1075" s="5">
        <f t="shared" si="208"/>
        <v>1074</v>
      </c>
      <c r="C1075" s="5" t="str" cm="1">
        <f t="array" ref="C1075">SHA1HASH($B1075)</f>
        <v>1c602ebc50cdb2284e1383ee41edcfe2344b11b5</v>
      </c>
      <c r="D1075" s="6">
        <f t="shared" ca="1" si="209"/>
        <v>1</v>
      </c>
      <c r="E1075" s="7">
        <f ca="1">IF($B1075 = 1 + N("Presidente"),
    127,
    IF($B1075 = 2 + N("Vice-Presidente"),
        72,
        IF($B1075 = 3 + N("Secretária bilíngue"),
            13,
            RANDBETWEEN(5,COUNT(Name!$A:$A) + 1)
        )
    )
)</f>
        <v>157</v>
      </c>
      <c r="F1075" s="7" t="str">
        <f ca="1">VLOOKUP($E1075,Name!$A:$B,2,FALSE)</f>
        <v>Guilherme</v>
      </c>
      <c r="G1075" s="7">
        <f ca="1" xml:space="preserve">
IF($B1075 = 1,
    0,
    RANDBETWEEN(5,COUNT('Last name'!$A:$A) + 1)
)</f>
        <v>87</v>
      </c>
      <c r="H1075" s="7" t="str">
        <f ca="1" xml:space="preserve">
IF($B1075 = 1 + N("Presidente"),
    "de Orléans e Bragança",
    VLOOKUP($G1075,'Last name'!$A:$B,2,FALSE) &amp; " " &amp; VLOOKUP(RANDBETWEEN(5,COUNT('Last name'!$A:$A) + 1),'Last name'!$A:$B,2,FALSE)
)</f>
        <v>Ferrari Leone</v>
      </c>
      <c r="I1075" s="7" t="str">
        <f t="shared" ca="1" si="210"/>
        <v>Guilherme Ferrari Leone</v>
      </c>
      <c r="J1075" s="7" t="str" cm="1">
        <f t="array" aca="1" ref="J1075" ca="1">SHA1HASH($I1075)</f>
        <v>f42dd2989136045f77c026a740eebc3ea226118a</v>
      </c>
      <c r="K1075" s="7" cm="1">
        <f t="array" aca="1" ref="K1075" ca="1">INDEX(States!$A:$A,M1075,1)</f>
        <v>5</v>
      </c>
      <c r="L1075" s="7" t="str">
        <f ca="1">VLOOKUP($K1075,Countries!$A:$B,2,FALSE)</f>
        <v>Portugal</v>
      </c>
      <c r="M1075" s="7" cm="1">
        <f t="array" aca="1" ref="M1075" ca="1">INDEX(States!$C:$C,RANDBETWEEN(5,COUNTA(States!$A:$A) + 1),1)</f>
        <v>18</v>
      </c>
      <c r="N1075" s="7" t="str">
        <f ca="1">VLOOKUP($M1075,States!$C:$D,2,FALSE)</f>
        <v>Castelo Branco</v>
      </c>
      <c r="O1075" s="7" t="str">
        <f ca="1">VLOOKUP($E1075,Name!$A:$C,3,FALSE)</f>
        <v>M</v>
      </c>
      <c r="P1075" s="7" t="str">
        <f ca="1">VLOOKUP($O1075,Genders!$B:$C,2,FALSE)</f>
        <v>Male</v>
      </c>
      <c r="Q1075" s="7" cm="1">
        <f t="array" aca="1" ref="Q1075" ca="1">INDEX('Marital status'!$A:$A,RANDBETWEEN(5,COUNTA('Marital status'!$A:$A) + 1),1)</f>
        <v>6</v>
      </c>
      <c r="R1075" s="7" t="str">
        <f ca="1">VLOOKUP($Q1075,'Marital status'!$A:$B,2,FALSE)</f>
        <v>DIVORCED</v>
      </c>
      <c r="S1075" s="7">
        <f t="shared" ca="1" si="211"/>
        <v>5</v>
      </c>
      <c r="T1075" s="7" t="str">
        <f ca="1">VLOOKUP($S1075,Ethnicities!$A:$B,2,FALSE)</f>
        <v>ASIAN</v>
      </c>
      <c r="U1075" s="8">
        <f t="shared" ca="1" si="212"/>
        <v>17788</v>
      </c>
      <c r="V1075" s="6">
        <f t="shared" ca="1" si="213"/>
        <v>7</v>
      </c>
      <c r="W1075" s="8" t="str">
        <f ca="1">VLOOKUP($V1075,'Background education'!$A:$B,2,FALSE)</f>
        <v>Undergraduate degree</v>
      </c>
      <c r="X1075" s="7">
        <f ca="1" xml:space="preserve">
  IF(OR($Z1075 = 5, $Z1075 = 6, $Z1075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075" s="7" t="str">
        <f ca="1">VLOOKUP($X1075,Departments!$A:$B,2,FALSE)</f>
        <v xml:space="preserve"> Presidency</v>
      </c>
      <c r="Z1075" s="6">
        <f t="shared" ca="1" si="214"/>
        <v>11</v>
      </c>
      <c r="AA1075" s="7" t="str">
        <f ca="1">VLOOKUP($Z1075,Roles!$A:$B,2,FALSE)</f>
        <v>Analyst</v>
      </c>
      <c r="AB1075" s="6">
        <f t="shared" ca="1" si="215"/>
        <v>6</v>
      </c>
      <c r="AC1075" s="7" t="str">
        <f ca="1" xml:space="preserve">
IF(
  ISNA($AB1075),
  NA(),
  VLOOKUP($AB1075,Levels!$A:$B,2,FALSE)
)</f>
        <v>Pleno</v>
      </c>
      <c r="AD1075" s="8">
        <f t="shared" ca="1" si="216"/>
        <v>37309</v>
      </c>
      <c r="AE1075" s="6">
        <f ca="1">RANDBETWEEN(5,COUNTA('Recruitment source'!$A:$A) + 1)</f>
        <v>11</v>
      </c>
      <c r="AF1075" s="6" t="str">
        <f ca="1">VLOOKUP($AE1075,'Recruitment source'!$A:$B,2,FALSE)</f>
        <v>Next Station</v>
      </c>
      <c r="AG1075" s="8" t="e">
        <f t="shared" ca="1" si="217"/>
        <v>#N/A</v>
      </c>
      <c r="AH1075" s="6" t="e">
        <f t="shared" ca="1" si="218"/>
        <v>#N/A</v>
      </c>
      <c r="AI1075" s="6" t="e">
        <f ca="1" xml:space="preserve">
IF(
  ISNA($AH1075),
  NA(),
  VLOOKUP($AH1075,'Reasons for dismissal'!$A:$B,2,FALSE)
)</f>
        <v>#N/A</v>
      </c>
      <c r="AJ1075" s="6">
        <f t="shared" ca="1" si="219"/>
        <v>4</v>
      </c>
      <c r="AK1075" s="1">
        <f t="shared" ca="1" si="220"/>
        <v>2500</v>
      </c>
      <c r="AL10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$A1075  &amp; ", "   &amp;
$B1075  &amp; ", "   &amp;
$D1075  &amp; ", '"  &amp;
$I1075  &amp; "', '" &amp;
$O1075  &amp; "', "  &amp;
$S1075  &amp; ", '"  &amp;
TEXT($U1075,"dd/mm/aaaa")  &amp; "', "   &amp;
$V1075  &amp; ", "   &amp;
$X1075  &amp; ", "   &amp;
$Z1075  &amp; ", "   &amp;
IF($AB1075 &lt;&gt; "", $AB1075, "NULL")  &amp; ", "   &amp;
$AK1075  &amp; ");"</f>
        <v>#REF!</v>
      </c>
    </row>
    <row r="1076" spans="1:38" x14ac:dyDescent="0.2">
      <c r="A1076" s="7" cm="1">
        <f t="array" aca="1" ref="A1076" ca="1">INDEX(Companies!$A:$A,RANDBETWEEN(2,COUNTA(Companies!$A:$A)),1)</f>
        <v>2</v>
      </c>
      <c r="B1076" s="5">
        <f t="shared" si="208"/>
        <v>1075</v>
      </c>
      <c r="C1076" s="5" t="str" cm="1">
        <f t="array" ref="C1076">SHA1HASH($B1076)</f>
        <v>69981d3a5bbf8a2ba25db9541830318a04450ec5</v>
      </c>
      <c r="D1076" s="6">
        <f t="shared" ca="1" si="209"/>
        <v>1</v>
      </c>
      <c r="E1076" s="7">
        <f ca="1">IF($B1076 = 1 + N("Presidente"),
    127,
    IF($B1076 = 2 + N("Vice-Presidente"),
        72,
        IF($B1076 = 3 + N("Secretária bilíngue"),
            13,
            RANDBETWEEN(5,COUNT(Name!$A:$A) + 1)
        )
    )
)</f>
        <v>361</v>
      </c>
      <c r="F1076" s="7" t="str">
        <f ca="1">VLOOKUP($E1076,Name!$A:$B,2,FALSE)</f>
        <v>Wagner</v>
      </c>
      <c r="G1076" s="7">
        <f ca="1" xml:space="preserve">
IF($B1076 = 1,
    0,
    RANDBETWEEN(5,COUNT('Last name'!$A:$A) + 1)
)</f>
        <v>68</v>
      </c>
      <c r="H1076" s="7" t="str">
        <f ca="1" xml:space="preserve">
IF($B1076 = 1 + N("Presidente"),
    "de Orléans e Bragança",
    VLOOKUP($G1076,'Last name'!$A:$B,2,FALSE) &amp; " " &amp; VLOOKUP(RANDBETWEEN(5,COUNT('Last name'!$A:$A) + 1),'Last name'!$A:$B,2,FALSE)
)</f>
        <v>Costa Santoro</v>
      </c>
      <c r="I1076" s="7" t="str">
        <f t="shared" ca="1" si="210"/>
        <v>Wagner Costa Santoro</v>
      </c>
      <c r="J1076" s="7" t="str" cm="1">
        <f t="array" aca="1" ref="J1076" ca="1">SHA1HASH($I1076)</f>
        <v>604f80036e7c440a1ff8278b6342e0fab6ce7452</v>
      </c>
      <c r="K1076" s="7" cm="1">
        <f t="array" aca="1" ref="K1076" ca="1">INDEX(States!$A:$A,M1076,1)</f>
        <v>5</v>
      </c>
      <c r="L1076" s="7" t="str">
        <f ca="1">VLOOKUP($K1076,Countries!$A:$B,2,FALSE)</f>
        <v>Portugal</v>
      </c>
      <c r="M1076" s="7" cm="1">
        <f t="array" aca="1" ref="M1076" ca="1">INDEX(States!$C:$C,RANDBETWEEN(5,COUNTA(States!$A:$A) + 1),1)</f>
        <v>11</v>
      </c>
      <c r="N1076" s="7" t="str">
        <f ca="1">VLOOKUP($M1076,States!$C:$D,2,FALSE)</f>
        <v>Santarém</v>
      </c>
      <c r="O1076" s="7" t="str">
        <f ca="1">VLOOKUP($E1076,Name!$A:$C,3,FALSE)</f>
        <v>M</v>
      </c>
      <c r="P1076" s="7" t="str">
        <f ca="1">VLOOKUP($O1076,Genders!$B:$C,2,FALSE)</f>
        <v>Male</v>
      </c>
      <c r="Q1076" s="7" cm="1">
        <f t="array" aca="1" ref="Q1076" ca="1">INDEX('Marital status'!$A:$A,RANDBETWEEN(5,COUNTA('Marital status'!$A:$A) + 1),1)</f>
        <v>0</v>
      </c>
      <c r="R1076" s="7" t="e">
        <f ca="1">VLOOKUP($Q1076,'Marital status'!$A:$B,2,FALSE)</f>
        <v>#N/A</v>
      </c>
      <c r="S1076" s="7">
        <f t="shared" ca="1" si="211"/>
        <v>5</v>
      </c>
      <c r="T1076" s="7" t="str">
        <f ca="1">VLOOKUP($S1076,Ethnicities!$A:$B,2,FALSE)</f>
        <v>ASIAN</v>
      </c>
      <c r="U1076" s="8">
        <f t="shared" ca="1" si="212"/>
        <v>24671</v>
      </c>
      <c r="V1076" s="6">
        <f t="shared" ca="1" si="213"/>
        <v>7</v>
      </c>
      <c r="W1076" s="8" t="str">
        <f ca="1">VLOOKUP($V1076,'Background education'!$A:$B,2,FALSE)</f>
        <v>Undergraduate degree</v>
      </c>
      <c r="X1076" s="7">
        <f ca="1" xml:space="preserve">
  IF(OR($Z1076 = 5, $Z1076 = 6, $Z1076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076" s="7" t="str">
        <f ca="1">VLOOKUP($X1076,Departments!$A:$B,2,FALSE)</f>
        <v xml:space="preserve"> Commercial</v>
      </c>
      <c r="Z1076" s="6">
        <f t="shared" ca="1" si="214"/>
        <v>10</v>
      </c>
      <c r="AA1076" s="7" t="str">
        <f ca="1">VLOOKUP($Z1076,Roles!$A:$B,2,FALSE)</f>
        <v>Trainee</v>
      </c>
      <c r="AB1076" s="6" t="e">
        <f t="shared" ca="1" si="215"/>
        <v>#N/A</v>
      </c>
      <c r="AC1076" s="7" t="e">
        <f ca="1" xml:space="preserve">
IF(
  ISNA($AB1076),
  NA(),
  VLOOKUP($AB1076,Levels!$A:$B,2,FALSE)
)</f>
        <v>#N/A</v>
      </c>
      <c r="AD1076" s="8">
        <f t="shared" ca="1" si="216"/>
        <v>44265</v>
      </c>
      <c r="AE1076" s="6">
        <f ca="1">RANDBETWEEN(5,COUNTA('Recruitment source'!$A:$A) + 1)</f>
        <v>12</v>
      </c>
      <c r="AF1076" s="6" t="str">
        <f ca="1">VLOOKUP($AE1076,'Recruitment source'!$A:$B,2,FALSE)</f>
        <v xml:space="preserve"> recommendation of employee</v>
      </c>
      <c r="AG1076" s="8" t="e">
        <f t="shared" ca="1" si="217"/>
        <v>#N/A</v>
      </c>
      <c r="AH1076" s="6" t="e">
        <f t="shared" ca="1" si="218"/>
        <v>#N/A</v>
      </c>
      <c r="AI1076" s="6" t="e">
        <f ca="1" xml:space="preserve">
IF(
  ISNA($AH1076),
  NA(),
  VLOOKUP($AH1076,'Reasons for dismissal'!$A:$B,2,FALSE)
)</f>
        <v>#N/A</v>
      </c>
      <c r="AJ1076" s="6">
        <f t="shared" ca="1" si="219"/>
        <v>5</v>
      </c>
      <c r="AK1076" s="1">
        <f t="shared" ca="1" si="220"/>
        <v>1385</v>
      </c>
      <c r="AL10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$A1076  &amp; ", "   &amp;
$B1076  &amp; ", "   &amp;
$D1076  &amp; ", '"  &amp;
$I1076  &amp; "', '" &amp;
$O1076  &amp; "', "  &amp;
$S1076  &amp; ", '"  &amp;
TEXT($U1076,"dd/mm/aaaa")  &amp; "', "   &amp;
$V1076  &amp; ", "   &amp;
$X1076  &amp; ", "   &amp;
$Z1076  &amp; ", "   &amp;
IF($AB1076 &lt;&gt; "", $AB1076, "NULL")  &amp; ", "   &amp;
$AK1076  &amp; ");"</f>
        <v>#REF!</v>
      </c>
    </row>
    <row r="1077" spans="1:38" x14ac:dyDescent="0.2">
      <c r="A1077" s="7" cm="1">
        <f t="array" aca="1" ref="A1077" ca="1">INDEX(Companies!$A:$A,RANDBETWEEN(2,COUNTA(Companies!$A:$A)),1)</f>
        <v>2</v>
      </c>
      <c r="B1077" s="5">
        <f t="shared" si="208"/>
        <v>1076</v>
      </c>
      <c r="C1077" s="5" t="str" cm="1">
        <f t="array" ref="C1077">SHA1HASH($B1077)</f>
        <v>8d25b4c973c5dafa021036664b080a79e0bb69a0</v>
      </c>
      <c r="D1077" s="6">
        <f t="shared" ca="1" si="209"/>
        <v>1</v>
      </c>
      <c r="E1077" s="7">
        <f ca="1">IF($B1077 = 1 + N("Presidente"),
    127,
    IF($B1077 = 2 + N("Vice-Presidente"),
        72,
        IF($B1077 = 3 + N("Secretária bilíngue"),
            13,
            RANDBETWEEN(5,COUNT(Name!$A:$A) + 1)
        )
    )
)</f>
        <v>168</v>
      </c>
      <c r="F1077" s="7" t="str">
        <f ca="1">VLOOKUP($E1077,Name!$A:$B,2,FALSE)</f>
        <v>Henry</v>
      </c>
      <c r="G1077" s="7">
        <f ca="1" xml:space="preserve">
IF($B1077 = 1,
    0,
    RANDBETWEEN(5,COUNT('Last name'!$A:$A) + 1)
)</f>
        <v>71</v>
      </c>
      <c r="H1077" s="7" t="str">
        <f ca="1" xml:space="preserve">
IF($B1077 = 1 + N("Presidente"),
    "de Orléans e Bragança",
    VLOOKUP($G1077,'Last name'!$A:$B,2,FALSE) &amp; " " &amp; VLOOKUP(RANDBETWEEN(5,COUNT('Last name'!$A:$A) + 1),'Last name'!$A:$B,2,FALSE)
)</f>
        <v>Dantas Alvarenga</v>
      </c>
      <c r="I1077" s="7" t="str">
        <f t="shared" ca="1" si="210"/>
        <v>Henry Dantas Alvarenga</v>
      </c>
      <c r="J1077" s="7" t="str" cm="1">
        <f t="array" aca="1" ref="J1077" ca="1">SHA1HASH($I1077)</f>
        <v>9dd5b0ab1e9f2107ef288c7d4b2d7b0dce250ef8</v>
      </c>
      <c r="K1077" s="7" cm="1">
        <f t="array" aca="1" ref="K1077" ca="1">INDEX(States!$A:$A,M1077,1)</f>
        <v>5</v>
      </c>
      <c r="L1077" s="7" t="str">
        <f ca="1">VLOOKUP($K1077,Countries!$A:$B,2,FALSE)</f>
        <v>Portugal</v>
      </c>
      <c r="M1077" s="7" cm="1">
        <f t="array" aca="1" ref="M1077" ca="1">INDEX(States!$C:$C,RANDBETWEEN(5,COUNTA(States!$A:$A) + 1),1)</f>
        <v>19</v>
      </c>
      <c r="N1077" s="7" t="str">
        <f ca="1">VLOOKUP($M1077,States!$C:$D,2,FALSE)</f>
        <v>Beja</v>
      </c>
      <c r="O1077" s="7" t="str">
        <f ca="1">VLOOKUP($E1077,Name!$A:$C,3,FALSE)</f>
        <v>M</v>
      </c>
      <c r="P1077" s="7" t="str">
        <f ca="1">VLOOKUP($O1077,Genders!$B:$C,2,FALSE)</f>
        <v>Male</v>
      </c>
      <c r="Q1077" s="7" cm="1">
        <f t="array" aca="1" ref="Q1077" ca="1">INDEX('Marital status'!$A:$A,RANDBETWEEN(5,COUNTA('Marital status'!$A:$A) + 1),1)</f>
        <v>6</v>
      </c>
      <c r="R1077" s="7" t="str">
        <f ca="1">VLOOKUP($Q1077,'Marital status'!$A:$B,2,FALSE)</f>
        <v>DIVORCED</v>
      </c>
      <c r="S1077" s="7">
        <f t="shared" ca="1" si="211"/>
        <v>5</v>
      </c>
      <c r="T1077" s="7" t="str">
        <f ca="1">VLOOKUP($S1077,Ethnicities!$A:$B,2,FALSE)</f>
        <v>ASIAN</v>
      </c>
      <c r="U1077" s="8">
        <f t="shared" ca="1" si="212"/>
        <v>30470</v>
      </c>
      <c r="V1077" s="6">
        <f t="shared" ca="1" si="213"/>
        <v>7</v>
      </c>
      <c r="W1077" s="8" t="str">
        <f ca="1">VLOOKUP($V1077,'Background education'!$A:$B,2,FALSE)</f>
        <v>Undergraduate degree</v>
      </c>
      <c r="X1077" s="7">
        <f ca="1" xml:space="preserve">
  IF(OR($Z1077 = 5, $Z1077 = 6, $Z1077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077" s="7" t="str">
        <f ca="1">VLOOKUP($X1077,Departments!$A:$B,2,FALSE)</f>
        <v>Controlling</v>
      </c>
      <c r="Z1077" s="6">
        <f t="shared" ca="1" si="214"/>
        <v>11</v>
      </c>
      <c r="AA1077" s="7" t="str">
        <f ca="1">VLOOKUP($Z1077,Roles!$A:$B,2,FALSE)</f>
        <v>Analyst</v>
      </c>
      <c r="AB1077" s="6">
        <f t="shared" ca="1" si="215"/>
        <v>6</v>
      </c>
      <c r="AC1077" s="7" t="str">
        <f ca="1" xml:space="preserve">
IF(
  ISNA($AB1077),
  NA(),
  VLOOKUP($AB1077,Levels!$A:$B,2,FALSE)
)</f>
        <v>Pleno</v>
      </c>
      <c r="AD1077" s="8">
        <f t="shared" ca="1" si="216"/>
        <v>43859</v>
      </c>
      <c r="AE1077" s="6">
        <f ca="1">RANDBETWEEN(5,COUNTA('Recruitment source'!$A:$A) + 1)</f>
        <v>12</v>
      </c>
      <c r="AF1077" s="6" t="str">
        <f ca="1">VLOOKUP($AE1077,'Recruitment source'!$A:$B,2,FALSE)</f>
        <v xml:space="preserve"> recommendation of employee</v>
      </c>
      <c r="AG1077" s="8" t="e">
        <f t="shared" ca="1" si="217"/>
        <v>#N/A</v>
      </c>
      <c r="AH1077" s="6" t="e">
        <f t="shared" ca="1" si="218"/>
        <v>#N/A</v>
      </c>
      <c r="AI1077" s="6" t="e">
        <f ca="1" xml:space="preserve">
IF(
  ISNA($AH1077),
  NA(),
  VLOOKUP($AH1077,'Reasons for dismissal'!$A:$B,2,FALSE)
)</f>
        <v>#N/A</v>
      </c>
      <c r="AJ1077" s="6">
        <f t="shared" ca="1" si="219"/>
        <v>5</v>
      </c>
      <c r="AK1077" s="1">
        <f t="shared" ca="1" si="220"/>
        <v>2500</v>
      </c>
      <c r="AL10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$A1077  &amp; ", "   &amp;
$B1077  &amp; ", "   &amp;
$D1077  &amp; ", '"  &amp;
$I1077  &amp; "', '" &amp;
$O1077  &amp; "', "  &amp;
$S1077  &amp; ", '"  &amp;
TEXT($U1077,"dd/mm/aaaa")  &amp; "', "   &amp;
$V1077  &amp; ", "   &amp;
$X1077  &amp; ", "   &amp;
$Z1077  &amp; ", "   &amp;
IF($AB1077 &lt;&gt; "", $AB1077, "NULL")  &amp; ", "   &amp;
$AK1077  &amp; ");"</f>
        <v>#REF!</v>
      </c>
    </row>
    <row r="1078" spans="1:38" x14ac:dyDescent="0.2">
      <c r="A1078" s="7" cm="1">
        <f t="array" aca="1" ref="A1078" ca="1">INDEX(Companies!$A:$A,RANDBETWEEN(2,COUNTA(Companies!$A:$A)),1)</f>
        <v>2</v>
      </c>
      <c r="B1078" s="5">
        <f t="shared" si="208"/>
        <v>1077</v>
      </c>
      <c r="C1078" s="5" t="str" cm="1">
        <f t="array" ref="C1078">SHA1HASH($B1078)</f>
        <v>bab750c63a16012fe1e06fd51c0f4954fb54b098</v>
      </c>
      <c r="D1078" s="6">
        <f t="shared" ca="1" si="209"/>
        <v>1</v>
      </c>
      <c r="E1078" s="7">
        <f ca="1">IF($B1078 = 1 + N("Presidente"),
    127,
    IF($B1078 = 2 + N("Vice-Presidente"),
        72,
        IF($B1078 = 3 + N("Secretária bilíngue"),
            13,
            RANDBETWEEN(5,COUNT(Name!$A:$A) + 1)
        )
    )
)</f>
        <v>76</v>
      </c>
      <c r="F1078" s="7" t="str">
        <f ca="1">VLOOKUP($E1078,Name!$A:$B,2,FALSE)</f>
        <v>Bruna</v>
      </c>
      <c r="G1078" s="7">
        <f ca="1" xml:space="preserve">
IF($B1078 = 1,
    0,
    RANDBETWEEN(5,COUNT('Last name'!$A:$A) + 1)
)</f>
        <v>124</v>
      </c>
      <c r="H1078" s="7" t="str">
        <f ca="1" xml:space="preserve">
IF($B1078 = 1 + N("Presidente"),
    "de Orléans e Bragança",
    VLOOKUP($G1078,'Last name'!$A:$B,2,FALSE) &amp; " " &amp; VLOOKUP(RANDBETWEEN(5,COUNT('Last name'!$A:$A) + 1),'Last name'!$A:$B,2,FALSE)
)</f>
        <v>Mazza Longo</v>
      </c>
      <c r="I1078" s="7" t="str">
        <f t="shared" ca="1" si="210"/>
        <v>Bruna Mazza Longo</v>
      </c>
      <c r="J1078" s="7" t="str" cm="1">
        <f t="array" aca="1" ref="J1078" ca="1">SHA1HASH($I1078)</f>
        <v>43d1ed0996bbd9173fa9ef4fed33f2c96a3742c7</v>
      </c>
      <c r="K1078" s="7" cm="1">
        <f t="array" aca="1" ref="K1078" ca="1">INDEX(States!$A:$A,M1078,1)</f>
        <v>5</v>
      </c>
      <c r="L1078" s="7" t="str">
        <f ca="1">VLOOKUP($K1078,Countries!$A:$B,2,FALSE)</f>
        <v>Portugal</v>
      </c>
      <c r="M1078" s="7" cm="1">
        <f t="array" aca="1" ref="M1078" ca="1">INDEX(States!$C:$C,RANDBETWEEN(5,COUNTA(States!$A:$A) + 1),1)</f>
        <v>8</v>
      </c>
      <c r="N1078" s="7" t="str">
        <f ca="1">VLOOKUP($M1078,States!$C:$D,2,FALSE)</f>
        <v>AveirO</v>
      </c>
      <c r="O1078" s="7" t="str">
        <f ca="1">VLOOKUP($E1078,Name!$A:$C,3,FALSE)</f>
        <v>F</v>
      </c>
      <c r="P1078" s="7" t="str">
        <f ca="1">VLOOKUP($O1078,Genders!$B:$C,2,FALSE)</f>
        <v>Female</v>
      </c>
      <c r="Q1078" s="7" cm="1">
        <f t="array" aca="1" ref="Q1078" ca="1">INDEX('Marital status'!$A:$A,RANDBETWEEN(5,COUNTA('Marital status'!$A:$A) + 1),1)</f>
        <v>5</v>
      </c>
      <c r="R1078" s="7" t="str">
        <f ca="1">VLOOKUP($Q1078,'Marital status'!$A:$B,2,FALSE)</f>
        <v xml:space="preserve"> Separated </v>
      </c>
      <c r="S1078" s="7">
        <f t="shared" ca="1" si="211"/>
        <v>7</v>
      </c>
      <c r="T1078" s="7" t="str">
        <f ca="1">VLOOKUP($S1078,Ethnicities!$A:$B,2,FALSE)</f>
        <v>Native Hawaiian or Other Pacific Islander</v>
      </c>
      <c r="U1078" s="8">
        <f t="shared" ca="1" si="212"/>
        <v>32777</v>
      </c>
      <c r="V1078" s="6">
        <f t="shared" ca="1" si="213"/>
        <v>7</v>
      </c>
      <c r="W1078" s="8" t="str">
        <f ca="1">VLOOKUP($V1078,'Background education'!$A:$B,2,FALSE)</f>
        <v>Undergraduate degree</v>
      </c>
      <c r="X1078" s="7">
        <f ca="1" xml:space="preserve">
  IF(OR($Z1078 = 5, $Z1078 = 6, $Z1078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078" s="7" t="str">
        <f ca="1">VLOOKUP($X1078,Departments!$A:$B,2,FALSE)</f>
        <v>Audit</v>
      </c>
      <c r="Z1078" s="6">
        <f t="shared" ca="1" si="214"/>
        <v>10</v>
      </c>
      <c r="AA1078" s="7" t="str">
        <f ca="1">VLOOKUP($Z1078,Roles!$A:$B,2,FALSE)</f>
        <v>Trainee</v>
      </c>
      <c r="AB1078" s="6" t="e">
        <f t="shared" ca="1" si="215"/>
        <v>#N/A</v>
      </c>
      <c r="AC1078" s="7" t="e">
        <f ca="1" xml:space="preserve">
IF(
  ISNA($AB1078),
  NA(),
  VLOOKUP($AB1078,Levels!$A:$B,2,FALSE)
)</f>
        <v>#N/A</v>
      </c>
      <c r="AD1078" s="8">
        <f t="shared" ca="1" si="216"/>
        <v>36822</v>
      </c>
      <c r="AE1078" s="6">
        <f ca="1">RANDBETWEEN(5,COUNTA('Recruitment source'!$A:$A) + 1)</f>
        <v>9</v>
      </c>
      <c r="AF1078" s="6" t="str">
        <f ca="1">VLOOKUP($AE1078,'Recruitment source'!$A:$B,2,FALSE)</f>
        <v>Empregos Online</v>
      </c>
      <c r="AG1078" s="8" t="e">
        <f t="shared" ca="1" si="217"/>
        <v>#N/A</v>
      </c>
      <c r="AH1078" s="6" t="e">
        <f t="shared" ca="1" si="218"/>
        <v>#N/A</v>
      </c>
      <c r="AI1078" s="6" t="e">
        <f ca="1" xml:space="preserve">
IF(
  ISNA($AH1078),
  NA(),
  VLOOKUP($AH1078,'Reasons for dismissal'!$A:$B,2,FALSE)
)</f>
        <v>#N/A</v>
      </c>
      <c r="AJ1078" s="6">
        <f t="shared" ca="1" si="219"/>
        <v>4</v>
      </c>
      <c r="AK1078" s="1">
        <f t="shared" ca="1" si="220"/>
        <v>1305</v>
      </c>
      <c r="AL10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$A1078  &amp; ", "   &amp;
$B1078  &amp; ", "   &amp;
$D1078  &amp; ", '"  &amp;
$I1078  &amp; "', '" &amp;
$O1078  &amp; "', "  &amp;
$S1078  &amp; ", '"  &amp;
TEXT($U1078,"dd/mm/aaaa")  &amp; "', "   &amp;
$V1078  &amp; ", "   &amp;
$X1078  &amp; ", "   &amp;
$Z1078  &amp; ", "   &amp;
IF($AB1078 &lt;&gt; "", $AB1078, "NULL")  &amp; ", "   &amp;
$AK1078  &amp; ");"</f>
        <v>#REF!</v>
      </c>
    </row>
    <row r="1079" spans="1:38" x14ac:dyDescent="0.2">
      <c r="A1079" s="7" cm="1">
        <f t="array" aca="1" ref="A1079" ca="1">INDEX(Companies!$A:$A,RANDBETWEEN(2,COUNTA(Companies!$A:$A)),1)</f>
        <v>2</v>
      </c>
      <c r="B1079" s="5">
        <f t="shared" si="208"/>
        <v>1078</v>
      </c>
      <c r="C1079" s="5" t="str" cm="1">
        <f t="array" ref="C1079">SHA1HASH($B1079)</f>
        <v>09203a0b810d0c054f3f15d6db42aa850bea9174</v>
      </c>
      <c r="D1079" s="6">
        <f t="shared" ca="1" si="209"/>
        <v>1</v>
      </c>
      <c r="E1079" s="7">
        <f ca="1">IF($B1079 = 1 + N("Presidente"),
    127,
    IF($B1079 = 2 + N("Vice-Presidente"),
        72,
        IF($B1079 = 3 + N("Secretária bilíngue"),
            13,
            RANDBETWEEN(5,COUNT(Name!$A:$A) + 1)
        )
    )
)</f>
        <v>52</v>
      </c>
      <c r="F1079" s="7" t="str">
        <f ca="1">VLOOKUP($E1079,Name!$A:$B,2,FALSE)</f>
        <v>Antônio</v>
      </c>
      <c r="G1079" s="7">
        <f ca="1" xml:space="preserve">
IF($B1079 = 1,
    0,
    RANDBETWEEN(5,COUNT('Last name'!$A:$A) + 1)
)</f>
        <v>86</v>
      </c>
      <c r="H1079" s="7" t="str">
        <f ca="1" xml:space="preserve">
IF($B1079 = 1 + N("Presidente"),
    "de Orléans e Bragança",
    VLOOKUP($G1079,'Last name'!$A:$B,2,FALSE) &amp; " " &amp; VLOOKUP(RANDBETWEEN(5,COUNT('Last name'!$A:$A) + 1),'Last name'!$A:$B,2,FALSE)
)</f>
        <v>Ferrara Caminha</v>
      </c>
      <c r="I1079" s="7" t="str">
        <f t="shared" ca="1" si="210"/>
        <v>Antônio Ferrara Caminha</v>
      </c>
      <c r="J1079" s="7" t="str" cm="1">
        <f t="array" aca="1" ref="J1079" ca="1">SHA1HASH($I1079)</f>
        <v>8e3419effe41a7cc365dd7e800d577cf91c31854</v>
      </c>
      <c r="K1079" s="7" cm="1">
        <f t="array" aca="1" ref="K1079" ca="1">INDEX(States!$A:$A,M1079,1)</f>
        <v>5</v>
      </c>
      <c r="L1079" s="7" t="str">
        <f ca="1">VLOOKUP($K1079,Countries!$A:$B,2,FALSE)</f>
        <v>Portugal</v>
      </c>
      <c r="M1079" s="7" cm="1">
        <f t="array" aca="1" ref="M1079" ca="1">INDEX(States!$C:$C,RANDBETWEEN(5,COUNTA(States!$A:$A) + 1),1)</f>
        <v>18</v>
      </c>
      <c r="N1079" s="7" t="str">
        <f ca="1">VLOOKUP($M1079,States!$C:$D,2,FALSE)</f>
        <v>Castelo Branco</v>
      </c>
      <c r="O1079" s="7" t="str">
        <f ca="1">VLOOKUP($E1079,Name!$A:$C,3,FALSE)</f>
        <v>M</v>
      </c>
      <c r="P1079" s="7" t="str">
        <f ca="1">VLOOKUP($O1079,Genders!$B:$C,2,FALSE)</f>
        <v>Male</v>
      </c>
      <c r="Q1079" s="7" cm="1">
        <f t="array" aca="1" ref="Q1079" ca="1">INDEX('Marital status'!$A:$A,RANDBETWEEN(5,COUNTA('Marital status'!$A:$A) + 1),1)</f>
        <v>0</v>
      </c>
      <c r="R1079" s="7" t="e">
        <f ca="1">VLOOKUP($Q1079,'Marital status'!$A:$B,2,FALSE)</f>
        <v>#N/A</v>
      </c>
      <c r="S1079" s="7">
        <f t="shared" ca="1" si="211"/>
        <v>5</v>
      </c>
      <c r="T1079" s="7" t="str">
        <f ca="1">VLOOKUP($S1079,Ethnicities!$A:$B,2,FALSE)</f>
        <v>ASIAN</v>
      </c>
      <c r="U1079" s="8">
        <f t="shared" ca="1" si="212"/>
        <v>17767</v>
      </c>
      <c r="V1079" s="6">
        <f t="shared" ca="1" si="213"/>
        <v>7</v>
      </c>
      <c r="W1079" s="8" t="str">
        <f ca="1">VLOOKUP($V1079,'Background education'!$A:$B,2,FALSE)</f>
        <v>Undergraduate degree</v>
      </c>
      <c r="X1079" s="7">
        <f ca="1" xml:space="preserve">
  IF(OR($Z1079 = 5, $Z1079 = 6, $Z1079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079" s="7" t="str">
        <f ca="1">VLOOKUP($X1079,Departments!$A:$B,2,FALSE)</f>
        <v>Operations</v>
      </c>
      <c r="Z1079" s="6">
        <f t="shared" ca="1" si="214"/>
        <v>11</v>
      </c>
      <c r="AA1079" s="7" t="str">
        <f ca="1">VLOOKUP($Z1079,Roles!$A:$B,2,FALSE)</f>
        <v>Analyst</v>
      </c>
      <c r="AB1079" s="6">
        <f t="shared" ca="1" si="215"/>
        <v>6</v>
      </c>
      <c r="AC1079" s="7" t="str">
        <f ca="1" xml:space="preserve">
IF(
  ISNA($AB1079),
  NA(),
  VLOOKUP($AB1079,Levels!$A:$B,2,FALSE)
)</f>
        <v>Pleno</v>
      </c>
      <c r="AD1079" s="8">
        <f t="shared" ca="1" si="216"/>
        <v>37889</v>
      </c>
      <c r="AE1079" s="6">
        <f ca="1">RANDBETWEEN(5,COUNTA('Recruitment source'!$A:$A) + 1)</f>
        <v>15</v>
      </c>
      <c r="AF1079" s="6" t="str">
        <f ca="1">VLOOKUP($AE1079,'Recruitment source'!$A:$B,2,FALSE)</f>
        <v>Website</v>
      </c>
      <c r="AG1079" s="8" t="e">
        <f t="shared" ca="1" si="217"/>
        <v>#N/A</v>
      </c>
      <c r="AH1079" s="6" t="e">
        <f t="shared" ca="1" si="218"/>
        <v>#N/A</v>
      </c>
      <c r="AI1079" s="6" t="e">
        <f ca="1" xml:space="preserve">
IF(
  ISNA($AH1079),
  NA(),
  VLOOKUP($AH1079,'Reasons for dismissal'!$A:$B,2,FALSE)
)</f>
        <v>#N/A</v>
      </c>
      <c r="AJ1079" s="6">
        <f t="shared" ca="1" si="219"/>
        <v>5</v>
      </c>
      <c r="AK1079" s="1">
        <f t="shared" ca="1" si="220"/>
        <v>2500</v>
      </c>
      <c r="AL10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$A1079  &amp; ", "   &amp;
$B1079  &amp; ", "   &amp;
$D1079  &amp; ", '"  &amp;
$I1079  &amp; "', '" &amp;
$O1079  &amp; "', "  &amp;
$S1079  &amp; ", '"  &amp;
TEXT($U1079,"dd/mm/aaaa")  &amp; "', "   &amp;
$V1079  &amp; ", "   &amp;
$X1079  &amp; ", "   &amp;
$Z1079  &amp; ", "   &amp;
IF($AB1079 &lt;&gt; "", $AB1079, "NULL")  &amp; ", "   &amp;
$AK1079  &amp; ");"</f>
        <v>#REF!</v>
      </c>
    </row>
    <row r="1080" spans="1:38" x14ac:dyDescent="0.2">
      <c r="A1080" s="7" cm="1">
        <f t="array" aca="1" ref="A1080" ca="1">INDEX(Companies!$A:$A,RANDBETWEEN(2,COUNTA(Companies!$A:$A)),1)</f>
        <v>2</v>
      </c>
      <c r="B1080" s="5">
        <f t="shared" si="208"/>
        <v>1079</v>
      </c>
      <c r="C1080" s="5" t="str" cm="1">
        <f t="array" ref="C1080">SHA1HASH($B1080)</f>
        <v>05fa2de99c48086b28d6e7a491a75f6f313af79d</v>
      </c>
      <c r="D1080" s="6">
        <f t="shared" ca="1" si="209"/>
        <v>1</v>
      </c>
      <c r="E1080" s="7">
        <f ca="1">IF($B1080 = 1 + N("Presidente"),
    127,
    IF($B1080 = 2 + N("Vice-Presidente"),
        72,
        IF($B1080 = 3 + N("Secretária bilíngue"),
            13,
            RANDBETWEEN(5,COUNT(Name!$A:$A) + 1)
        )
    )
)</f>
        <v>303</v>
      </c>
      <c r="F1080" s="7" t="str">
        <f ca="1">VLOOKUP($E1080,Name!$A:$B,2,FALSE)</f>
        <v>Nathália</v>
      </c>
      <c r="G1080" s="7">
        <f ca="1" xml:space="preserve">
IF($B1080 = 1,
    0,
    RANDBETWEEN(5,COUNT('Last name'!$A:$A) + 1)
)</f>
        <v>156</v>
      </c>
      <c r="H1080" s="7" t="str">
        <f ca="1" xml:space="preserve">
IF($B1080 = 1 + N("Presidente"),
    "de Orléans e Bragança",
    VLOOKUP($G1080,'Last name'!$A:$B,2,FALSE) &amp; " " &amp; VLOOKUP(RANDBETWEEN(5,COUNT('Last name'!$A:$A) + 1),'Last name'!$A:$B,2,FALSE)
)</f>
        <v>Poeta Badu</v>
      </c>
      <c r="I1080" s="7" t="str">
        <f t="shared" ca="1" si="210"/>
        <v>Nathália Poeta Badu</v>
      </c>
      <c r="J1080" s="7" t="str" cm="1">
        <f t="array" aca="1" ref="J1080" ca="1">SHA1HASH($I1080)</f>
        <v>9ebeceade6dcfc591377d47aebe9c0ede9dca188</v>
      </c>
      <c r="K1080" s="7" cm="1">
        <f t="array" aca="1" ref="K1080" ca="1">INDEX(States!$A:$A,M1080,1)</f>
        <v>5</v>
      </c>
      <c r="L1080" s="7" t="str">
        <f ca="1">VLOOKUP($K1080,Countries!$A:$B,2,FALSE)</f>
        <v>Portugal</v>
      </c>
      <c r="M1080" s="7" cm="1">
        <f t="array" aca="1" ref="M1080" ca="1">INDEX(States!$C:$C,RANDBETWEEN(5,COUNTA(States!$A:$A) + 1),1)</f>
        <v>10</v>
      </c>
      <c r="N1080" s="7" t="str">
        <f ca="1">VLOOKUP($M1080,States!$C:$D,2,FALSE)</f>
        <v>Faro</v>
      </c>
      <c r="O1080" s="7" t="str">
        <f ca="1">VLOOKUP($E1080,Name!$A:$C,3,FALSE)</f>
        <v>F</v>
      </c>
      <c r="P1080" s="7" t="str">
        <f ca="1">VLOOKUP($O1080,Genders!$B:$C,2,FALSE)</f>
        <v>Female</v>
      </c>
      <c r="Q1080" s="7" cm="1">
        <f t="array" aca="1" ref="Q1080" ca="1">INDEX('Marital status'!$A:$A,RANDBETWEEN(5,COUNTA('Marital status'!$A:$A) + 1),1)</f>
        <v>5</v>
      </c>
      <c r="R1080" s="7" t="str">
        <f ca="1">VLOOKUP($Q1080,'Marital status'!$A:$B,2,FALSE)</f>
        <v xml:space="preserve"> Separated </v>
      </c>
      <c r="S1080" s="7">
        <f t="shared" ca="1" si="211"/>
        <v>5</v>
      </c>
      <c r="T1080" s="7" t="str">
        <f ca="1">VLOOKUP($S1080,Ethnicities!$A:$B,2,FALSE)</f>
        <v>ASIAN</v>
      </c>
      <c r="U1080" s="8">
        <f t="shared" ca="1" si="212"/>
        <v>26976</v>
      </c>
      <c r="V1080" s="6">
        <f t="shared" ca="1" si="213"/>
        <v>7</v>
      </c>
      <c r="W1080" s="8" t="str">
        <f ca="1">VLOOKUP($V1080,'Background education'!$A:$B,2,FALSE)</f>
        <v>Undergraduate degree</v>
      </c>
      <c r="X1080" s="7">
        <f ca="1" xml:space="preserve">
  IF(OR($Z1080 = 5, $Z1080 = 6, $Z1080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080" s="7" t="str">
        <f ca="1">VLOOKUP($X1080,Departments!$A:$B,2,FALSE)</f>
        <v xml:space="preserve"> Commercial</v>
      </c>
      <c r="Z1080" s="6">
        <f t="shared" ca="1" si="214"/>
        <v>9</v>
      </c>
      <c r="AA1080" s="7" t="str">
        <f ca="1">VLOOKUP($Z1080,Roles!$A:$B,2,FALSE)</f>
        <v>Intern</v>
      </c>
      <c r="AB1080" s="6" t="e">
        <f t="shared" ca="1" si="215"/>
        <v>#N/A</v>
      </c>
      <c r="AC1080" s="7" t="e">
        <f ca="1" xml:space="preserve">
IF(
  ISNA($AB1080),
  NA(),
  VLOOKUP($AB1080,Levels!$A:$B,2,FALSE)
)</f>
        <v>#N/A</v>
      </c>
      <c r="AD1080" s="8">
        <f t="shared" ca="1" si="216"/>
        <v>36489</v>
      </c>
      <c r="AE1080" s="6">
        <f ca="1">RANDBETWEEN(5,COUNTA('Recruitment source'!$A:$A) + 1)</f>
        <v>7</v>
      </c>
      <c r="AF1080" s="6" t="str">
        <f ca="1">VLOOKUP($AE1080,'Recruitment source'!$A:$B,2,FALSE)</f>
        <v>SAPO Emprego</v>
      </c>
      <c r="AG1080" s="8" t="e">
        <f t="shared" ca="1" si="217"/>
        <v>#N/A</v>
      </c>
      <c r="AH1080" s="6" t="e">
        <f t="shared" ca="1" si="218"/>
        <v>#N/A</v>
      </c>
      <c r="AI1080" s="6" t="e">
        <f ca="1" xml:space="preserve">
IF(
  ISNA($AH1080),
  NA(),
  VLOOKUP($AH1080,'Reasons for dismissal'!$A:$B,2,FALSE)
)</f>
        <v>#N/A</v>
      </c>
      <c r="AJ1080" s="6">
        <f t="shared" ca="1" si="219"/>
        <v>5</v>
      </c>
      <c r="AK1080" s="1">
        <f t="shared" ca="1" si="220"/>
        <v>1285</v>
      </c>
      <c r="AL10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$A1080  &amp; ", "   &amp;
$B1080  &amp; ", "   &amp;
$D1080  &amp; ", '"  &amp;
$I1080  &amp; "', '" &amp;
$O1080  &amp; "', "  &amp;
$S1080  &amp; ", '"  &amp;
TEXT($U1080,"dd/mm/aaaa")  &amp; "', "   &amp;
$V1080  &amp; ", "   &amp;
$X1080  &amp; ", "   &amp;
$Z1080  &amp; ", "   &amp;
IF($AB1080 &lt;&gt; "", $AB1080, "NULL")  &amp; ", "   &amp;
$AK1080  &amp; ");"</f>
        <v>#REF!</v>
      </c>
    </row>
    <row r="1081" spans="1:38" x14ac:dyDescent="0.2">
      <c r="A1081" s="7" cm="1">
        <f t="array" aca="1" ref="A1081" ca="1">INDEX(Companies!$A:$A,RANDBETWEEN(2,COUNTA(Companies!$A:$A)),1)</f>
        <v>2</v>
      </c>
      <c r="B1081" s="5">
        <f t="shared" si="208"/>
        <v>1080</v>
      </c>
      <c r="C1081" s="5" t="str" cm="1">
        <f t="array" ref="C1081">SHA1HASH($B1081)</f>
        <v>0cf950b5e4d2ebd7c978c76091ddce6176845697</v>
      </c>
      <c r="D1081" s="6">
        <f t="shared" ca="1" si="209"/>
        <v>1</v>
      </c>
      <c r="E1081" s="7">
        <f ca="1">IF($B1081 = 1 + N("Presidente"),
    127,
    IF($B1081 = 2 + N("Vice-Presidente"),
        72,
        IF($B1081 = 3 + N("Secretária bilíngue"),
            13,
            RANDBETWEEN(5,COUNT(Name!$A:$A) + 1)
        )
    )
)</f>
        <v>179</v>
      </c>
      <c r="F1081" s="7" t="str">
        <f ca="1">VLOOKUP($E1081,Name!$A:$B,2,FALSE)</f>
        <v>Isadora</v>
      </c>
      <c r="G1081" s="7">
        <f ca="1" xml:space="preserve">
IF($B1081 = 1,
    0,
    RANDBETWEEN(5,COUNT('Last name'!$A:$A) + 1)
)</f>
        <v>63</v>
      </c>
      <c r="H1081" s="7" t="str">
        <f ca="1" xml:space="preserve">
IF($B1081 = 1 + N("Presidente"),
    "de Orléans e Bragança",
    VLOOKUP($G1081,'Last name'!$A:$B,2,FALSE) &amp; " " &amp; VLOOKUP(RANDBETWEEN(5,COUNT('Last name'!$A:$A) + 1),'Last name'!$A:$B,2,FALSE)
)</f>
        <v>Castro Holanda</v>
      </c>
      <c r="I1081" s="7" t="str">
        <f t="shared" ca="1" si="210"/>
        <v>Isadora Castro Holanda</v>
      </c>
      <c r="J1081" s="7" t="str" cm="1">
        <f t="array" aca="1" ref="J1081" ca="1">SHA1HASH($I1081)</f>
        <v>ed1b0890222fa1002f68fe2996433b86c316ec0a</v>
      </c>
      <c r="K1081" s="7" cm="1">
        <f t="array" aca="1" ref="K1081" ca="1">INDEX(States!$A:$A,M1081,1)</f>
        <v>5</v>
      </c>
      <c r="L1081" s="7" t="str">
        <f ca="1">VLOOKUP($K1081,Countries!$A:$B,2,FALSE)</f>
        <v>Portugal</v>
      </c>
      <c r="M1081" s="7" cm="1">
        <f t="array" aca="1" ref="M1081" ca="1">INDEX(States!$C:$C,RANDBETWEEN(5,COUNTA(States!$A:$A) + 1),1)</f>
        <v>24</v>
      </c>
      <c r="N1081" s="7" t="str">
        <f ca="1">VLOOKUP($M1081,States!$C:$D,2,FALSE)</f>
        <v>Brangança</v>
      </c>
      <c r="O1081" s="7" t="str">
        <f ca="1">VLOOKUP($E1081,Name!$A:$C,3,FALSE)</f>
        <v>F</v>
      </c>
      <c r="P1081" s="7" t="str">
        <f ca="1">VLOOKUP($O1081,Genders!$B:$C,2,FALSE)</f>
        <v>Female</v>
      </c>
      <c r="Q1081" s="7" cm="1">
        <f t="array" aca="1" ref="Q1081" ca="1">INDEX('Marital status'!$A:$A,RANDBETWEEN(5,COUNTA('Marital status'!$A:$A) + 1),1)</f>
        <v>6</v>
      </c>
      <c r="R1081" s="7" t="str">
        <f ca="1">VLOOKUP($Q1081,'Marital status'!$A:$B,2,FALSE)</f>
        <v>DIVORCED</v>
      </c>
      <c r="S1081" s="7">
        <f t="shared" ca="1" si="211"/>
        <v>5</v>
      </c>
      <c r="T1081" s="7" t="str">
        <f ca="1">VLOOKUP($S1081,Ethnicities!$A:$B,2,FALSE)</f>
        <v>ASIAN</v>
      </c>
      <c r="U1081" s="8">
        <f t="shared" ca="1" si="212"/>
        <v>17860</v>
      </c>
      <c r="V1081" s="6">
        <f t="shared" ca="1" si="213"/>
        <v>8</v>
      </c>
      <c r="W1081" s="8" t="str">
        <f ca="1">VLOOKUP($V1081,'Background education'!$A:$B,2,FALSE)</f>
        <v>Graduate school</v>
      </c>
      <c r="X1081" s="7">
        <f ca="1" xml:space="preserve">
  IF(OR($Z1081 = 5, $Z1081 = 6, $Z1081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081" s="7" t="str">
        <f ca="1">VLOOKUP($X1081,Departments!$A:$B,2,FALSE)</f>
        <v>Operations</v>
      </c>
      <c r="Z1081" s="6">
        <f t="shared" ca="1" si="214"/>
        <v>11</v>
      </c>
      <c r="AA1081" s="7" t="str">
        <f ca="1">VLOOKUP($Z1081,Roles!$A:$B,2,FALSE)</f>
        <v>Analyst</v>
      </c>
      <c r="AB1081" s="6">
        <f t="shared" ca="1" si="215"/>
        <v>5</v>
      </c>
      <c r="AC1081" s="7" t="str">
        <f ca="1" xml:space="preserve">
IF(
  ISNA($AB1081),
  NA(),
  VLOOKUP($AB1081,Levels!$A:$B,2,FALSE)
)</f>
        <v>Junior</v>
      </c>
      <c r="AD1081" s="8">
        <f t="shared" ca="1" si="216"/>
        <v>44687</v>
      </c>
      <c r="AE1081" s="6">
        <f ca="1">RANDBETWEEN(5,COUNTA('Recruitment source'!$A:$A) + 1)</f>
        <v>11</v>
      </c>
      <c r="AF1081" s="6" t="str">
        <f ca="1">VLOOKUP($AE1081,'Recruitment source'!$A:$B,2,FALSE)</f>
        <v>Next Station</v>
      </c>
      <c r="AG1081" s="8" t="e">
        <f t="shared" ca="1" si="217"/>
        <v>#N/A</v>
      </c>
      <c r="AH1081" s="6" t="e">
        <f t="shared" ca="1" si="218"/>
        <v>#N/A</v>
      </c>
      <c r="AI1081" s="6" t="e">
        <f ca="1" xml:space="preserve">
IF(
  ISNA($AH1081),
  NA(),
  VLOOKUP($AH1081,'Reasons for dismissal'!$A:$B,2,FALSE)
)</f>
        <v>#N/A</v>
      </c>
      <c r="AJ1081" s="6">
        <f t="shared" ca="1" si="219"/>
        <v>5</v>
      </c>
      <c r="AK1081" s="1">
        <f t="shared" ca="1" si="220"/>
        <v>3000</v>
      </c>
      <c r="AL10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$A1081  &amp; ", "   &amp;
$B1081  &amp; ", "   &amp;
$D1081  &amp; ", '"  &amp;
$I1081  &amp; "', '" &amp;
$O1081  &amp; "', "  &amp;
$S1081  &amp; ", '"  &amp;
TEXT($U1081,"dd/mm/aaaa")  &amp; "', "   &amp;
$V1081  &amp; ", "   &amp;
$X1081  &amp; ", "   &amp;
$Z1081  &amp; ", "   &amp;
IF($AB1081 &lt;&gt; "", $AB1081, "NULL")  &amp; ", "   &amp;
$AK1081  &amp; ");"</f>
        <v>#REF!</v>
      </c>
    </row>
    <row r="1082" spans="1:38" x14ac:dyDescent="0.2">
      <c r="A1082" s="7" cm="1">
        <f t="array" aca="1" ref="A1082" ca="1">INDEX(Companies!$A:$A,RANDBETWEEN(2,COUNTA(Companies!$A:$A)),1)</f>
        <v>2</v>
      </c>
      <c r="B1082" s="5">
        <f t="shared" si="208"/>
        <v>1081</v>
      </c>
      <c r="C1082" s="5" t="str" cm="1">
        <f t="array" ref="C1082">SHA1HASH($B1082)</f>
        <v>a874f83e95a94266c7d2856a7cbb42ee5af2e01a</v>
      </c>
      <c r="D1082" s="6">
        <f t="shared" ca="1" si="209"/>
        <v>1</v>
      </c>
      <c r="E1082" s="7">
        <f ca="1">IF($B1082 = 1 + N("Presidente"),
    127,
    IF($B1082 = 2 + N("Vice-Presidente"),
        72,
        IF($B1082 = 3 + N("Secretária bilíngue"),
            13,
            RANDBETWEEN(5,COUNT(Name!$A:$A) + 1)
        )
    )
)</f>
        <v>81</v>
      </c>
      <c r="F1082" s="7" t="str">
        <f ca="1">VLOOKUP($E1082,Name!$A:$B,2,FALSE)</f>
        <v>Caio</v>
      </c>
      <c r="G1082" s="7">
        <f ca="1" xml:space="preserve">
IF($B1082 = 1,
    0,
    RANDBETWEEN(5,COUNT('Last name'!$A:$A) + 1)
)</f>
        <v>123</v>
      </c>
      <c r="H1082" s="7" t="str">
        <f ca="1" xml:space="preserve">
IF($B1082 = 1 + N("Presidente"),
    "de Orléans e Bragança",
    VLOOKUP($G1082,'Last name'!$A:$B,2,FALSE) &amp; " " &amp; VLOOKUP(RANDBETWEEN(5,COUNT('Last name'!$A:$A) + 1),'Last name'!$A:$B,2,FALSE)
)</f>
        <v>Martins Esposito</v>
      </c>
      <c r="I1082" s="7" t="str">
        <f t="shared" ca="1" si="210"/>
        <v>Caio Martins Esposito</v>
      </c>
      <c r="J1082" s="7" t="str" cm="1">
        <f t="array" aca="1" ref="J1082" ca="1">SHA1HASH($I1082)</f>
        <v>29114f89d7011c90a9b620d4a9a5e6b49eb2b36f</v>
      </c>
      <c r="K1082" s="7" cm="1">
        <f t="array" aca="1" ref="K1082" ca="1">INDEX(States!$A:$A,M1082,1)</f>
        <v>5</v>
      </c>
      <c r="L1082" s="7" t="str">
        <f ca="1">VLOOKUP($K1082,Countries!$A:$B,2,FALSE)</f>
        <v>Portugal</v>
      </c>
      <c r="M1082" s="7" cm="1">
        <f t="array" aca="1" ref="M1082" ca="1">INDEX(States!$C:$C,RANDBETWEEN(5,COUNTA(States!$A:$A) + 1),1)</f>
        <v>20</v>
      </c>
      <c r="N1082" s="7" t="str">
        <f ca="1">VLOOKUP($M1082,States!$C:$D,2,FALSE)</f>
        <v>Portalegre</v>
      </c>
      <c r="O1082" s="7" t="str">
        <f ca="1">VLOOKUP($E1082,Name!$A:$C,3,FALSE)</f>
        <v>M</v>
      </c>
      <c r="P1082" s="7" t="str">
        <f ca="1">VLOOKUP($O1082,Genders!$B:$C,2,FALSE)</f>
        <v>Male</v>
      </c>
      <c r="Q1082" s="7" cm="1">
        <f t="array" aca="1" ref="Q1082" ca="1">INDEX('Marital status'!$A:$A,RANDBETWEEN(5,COUNTA('Marital status'!$A:$A) + 1),1)</f>
        <v>5</v>
      </c>
      <c r="R1082" s="7" t="str">
        <f ca="1">VLOOKUP($Q1082,'Marital status'!$A:$B,2,FALSE)</f>
        <v xml:space="preserve"> Separated </v>
      </c>
      <c r="S1082" s="7">
        <f t="shared" ca="1" si="211"/>
        <v>5</v>
      </c>
      <c r="T1082" s="7" t="str">
        <f ca="1">VLOOKUP($S1082,Ethnicities!$A:$B,2,FALSE)</f>
        <v>ASIAN</v>
      </c>
      <c r="U1082" s="8">
        <f t="shared" ca="1" si="212"/>
        <v>30217</v>
      </c>
      <c r="V1082" s="6">
        <f t="shared" ca="1" si="213"/>
        <v>7</v>
      </c>
      <c r="W1082" s="8" t="str">
        <f ca="1">VLOOKUP($V1082,'Background education'!$A:$B,2,FALSE)</f>
        <v>Undergraduate degree</v>
      </c>
      <c r="X1082" s="7">
        <f ca="1" xml:space="preserve">
  IF(OR($Z1082 = 5, $Z1082 = 6, $Z1082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082" s="7" t="str">
        <f ca="1">VLOOKUP($X1082,Departments!$A:$B,2,FALSE)</f>
        <v>Controlling</v>
      </c>
      <c r="Z1082" s="6">
        <f t="shared" ca="1" si="214"/>
        <v>10</v>
      </c>
      <c r="AA1082" s="7" t="str">
        <f ca="1">VLOOKUP($Z1082,Roles!$A:$B,2,FALSE)</f>
        <v>Trainee</v>
      </c>
      <c r="AB1082" s="6" t="e">
        <f t="shared" ca="1" si="215"/>
        <v>#N/A</v>
      </c>
      <c r="AC1082" s="7" t="e">
        <f ca="1" xml:space="preserve">
IF(
  ISNA($AB1082),
  NA(),
  VLOOKUP($AB1082,Levels!$A:$B,2,FALSE)
)</f>
        <v>#N/A</v>
      </c>
      <c r="AD1082" s="8">
        <f t="shared" ca="1" si="216"/>
        <v>43617</v>
      </c>
      <c r="AE1082" s="6">
        <f ca="1">RANDBETWEEN(5,COUNTA('Recruitment source'!$A:$A) + 1)</f>
        <v>8</v>
      </c>
      <c r="AF1082" s="6" t="str">
        <f ca="1">VLOOKUP($AE1082,'Recruitment source'!$A:$B,2,FALSE)</f>
        <v>Net Empregos</v>
      </c>
      <c r="AG1082" s="8" t="e">
        <f t="shared" ca="1" si="217"/>
        <v>#N/A</v>
      </c>
      <c r="AH1082" s="6" t="e">
        <f t="shared" ca="1" si="218"/>
        <v>#N/A</v>
      </c>
      <c r="AI1082" s="6" t="e">
        <f ca="1" xml:space="preserve">
IF(
  ISNA($AH1082),
  NA(),
  VLOOKUP($AH1082,'Reasons for dismissal'!$A:$B,2,FALSE)
)</f>
        <v>#N/A</v>
      </c>
      <c r="AJ1082" s="6">
        <f t="shared" ca="1" si="219"/>
        <v>5</v>
      </c>
      <c r="AK1082" s="1">
        <f t="shared" ca="1" si="220"/>
        <v>1305</v>
      </c>
      <c r="AL10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$A1082  &amp; ", "   &amp;
$B1082  &amp; ", "   &amp;
$D1082  &amp; ", '"  &amp;
$I1082  &amp; "', '" &amp;
$O1082  &amp; "', "  &amp;
$S1082  &amp; ", '"  &amp;
TEXT($U1082,"dd/mm/aaaa")  &amp; "', "   &amp;
$V1082  &amp; ", "   &amp;
$X1082  &amp; ", "   &amp;
$Z1082  &amp; ", "   &amp;
IF($AB1082 &lt;&gt; "", $AB1082, "NULL")  &amp; ", "   &amp;
$AK1082  &amp; ");"</f>
        <v>#REF!</v>
      </c>
    </row>
    <row r="1083" spans="1:38" x14ac:dyDescent="0.2">
      <c r="A1083" s="7" cm="1">
        <f t="array" aca="1" ref="A1083" ca="1">INDEX(Companies!$A:$A,RANDBETWEEN(2,COUNTA(Companies!$A:$A)),1)</f>
        <v>2</v>
      </c>
      <c r="B1083" s="5">
        <f t="shared" si="208"/>
        <v>1082</v>
      </c>
      <c r="C1083" s="5" t="str" cm="1">
        <f t="array" ref="C1083">SHA1HASH($B1083)</f>
        <v>662791b56c06d86d3c0cb16e8163662dd014fd9f</v>
      </c>
      <c r="D1083" s="6">
        <f t="shared" ca="1" si="209"/>
        <v>1</v>
      </c>
      <c r="E1083" s="7">
        <f ca="1">IF($B1083 = 1 + N("Presidente"),
    127,
    IF($B1083 = 2 + N("Vice-Presidente"),
        72,
        IF($B1083 = 3 + N("Secretária bilíngue"),
            13,
            RANDBETWEEN(5,COUNT(Name!$A:$A) + 1)
        )
    )
)</f>
        <v>195</v>
      </c>
      <c r="F1083" s="7" t="str">
        <f ca="1">VLOOKUP($E1083,Name!$A:$B,2,FALSE)</f>
        <v>Joaquim</v>
      </c>
      <c r="G1083" s="7">
        <f ca="1" xml:space="preserve">
IF($B1083 = 1,
    0,
    RANDBETWEEN(5,COUNT('Last name'!$A:$A) + 1)
)</f>
        <v>58</v>
      </c>
      <c r="H1083" s="7" t="str">
        <f ca="1" xml:space="preserve">
IF($B1083 = 1 + N("Presidente"),
    "de Orléans e Bragança",
    VLOOKUP($G1083,'Last name'!$A:$B,2,FALSE) &amp; " " &amp; VLOOKUP(RANDBETWEEN(5,COUNT('Last name'!$A:$A) + 1),'Last name'!$A:$B,2,FALSE)
)</f>
        <v>Cardoso Saragoça</v>
      </c>
      <c r="I1083" s="7" t="str">
        <f t="shared" ca="1" si="210"/>
        <v>Joaquim Cardoso Saragoça</v>
      </c>
      <c r="J1083" s="7" t="str" cm="1">
        <f t="array" aca="1" ref="J1083" ca="1">SHA1HASH($I1083)</f>
        <v>fff6d3edb8fed12e4b6157f81be3555b5cb8ed47</v>
      </c>
      <c r="K1083" s="7" cm="1">
        <f t="array" aca="1" ref="K1083" ca="1">INDEX(States!$A:$A,M1083,1)</f>
        <v>5</v>
      </c>
      <c r="L1083" s="7" t="str">
        <f ca="1">VLOOKUP($K1083,Countries!$A:$B,2,FALSE)</f>
        <v>Portugal</v>
      </c>
      <c r="M1083" s="7" cm="1">
        <f t="array" aca="1" ref="M1083" ca="1">INDEX(States!$C:$C,RANDBETWEEN(5,COUNTA(States!$A:$A) + 1),1)</f>
        <v>7</v>
      </c>
      <c r="N1083" s="7" t="str">
        <f ca="1">VLOOKUP($M1083,States!$C:$D,2,FALSE)</f>
        <v xml:space="preserve"> Setúbal </v>
      </c>
      <c r="O1083" s="7" t="str">
        <f ca="1">VLOOKUP($E1083,Name!$A:$C,3,FALSE)</f>
        <v>M</v>
      </c>
      <c r="P1083" s="7" t="str">
        <f ca="1">VLOOKUP($O1083,Genders!$B:$C,2,FALSE)</f>
        <v>Male</v>
      </c>
      <c r="Q1083" s="7" cm="1">
        <f t="array" aca="1" ref="Q1083" ca="1">INDEX('Marital status'!$A:$A,RANDBETWEEN(5,COUNTA('Marital status'!$A:$A) + 1),1)</f>
        <v>6</v>
      </c>
      <c r="R1083" s="7" t="str">
        <f ca="1">VLOOKUP($Q1083,'Marital status'!$A:$B,2,FALSE)</f>
        <v>DIVORCED</v>
      </c>
      <c r="S1083" s="7">
        <f t="shared" ca="1" si="211"/>
        <v>8</v>
      </c>
      <c r="T1083" s="7" t="e">
        <f ca="1">VLOOKUP($S1083,Ethnicities!$A:$B,2,FALSE)</f>
        <v>#N/A</v>
      </c>
      <c r="U1083" s="8">
        <f t="shared" ca="1" si="212"/>
        <v>25429</v>
      </c>
      <c r="V1083" s="6">
        <f t="shared" ca="1" si="213"/>
        <v>8</v>
      </c>
      <c r="W1083" s="8" t="str">
        <f ca="1">VLOOKUP($V1083,'Background education'!$A:$B,2,FALSE)</f>
        <v>Graduate school</v>
      </c>
      <c r="X1083" s="7">
        <f ca="1" xml:space="preserve">
  IF(OR($Z1083 = 5, $Z1083 = 6, $Z1083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083" s="7" t="str">
        <f ca="1">VLOOKUP($X1083,Departments!$A:$B,2,FALSE)</f>
        <v xml:space="preserve"> Commercial</v>
      </c>
      <c r="Z1083" s="6">
        <f t="shared" ca="1" si="214"/>
        <v>11</v>
      </c>
      <c r="AA1083" s="7" t="str">
        <f ca="1">VLOOKUP($Z1083,Roles!$A:$B,2,FALSE)</f>
        <v>Analyst</v>
      </c>
      <c r="AB1083" s="6">
        <f t="shared" ca="1" si="215"/>
        <v>7</v>
      </c>
      <c r="AC1083" s="7" t="str">
        <f ca="1" xml:space="preserve">
IF(
  ISNA($AB1083),
  NA(),
  VLOOKUP($AB1083,Levels!$A:$B,2,FALSE)
)</f>
        <v>Senior</v>
      </c>
      <c r="AD1083" s="8">
        <f t="shared" ca="1" si="216"/>
        <v>40563</v>
      </c>
      <c r="AE1083" s="6">
        <f ca="1">RANDBETWEEN(5,COUNTA('Recruitment source'!$A:$A) + 1)</f>
        <v>10</v>
      </c>
      <c r="AF1083" s="6" t="str">
        <f ca="1">VLOOKUP($AE1083,'Recruitment source'!$A:$B,2,FALSE)</f>
        <v>Jobs in Lisbon</v>
      </c>
      <c r="AG1083" s="8" t="e">
        <f t="shared" ca="1" si="217"/>
        <v>#N/A</v>
      </c>
      <c r="AH1083" s="6" t="e">
        <f t="shared" ca="1" si="218"/>
        <v>#N/A</v>
      </c>
      <c r="AI1083" s="6" t="e">
        <f ca="1" xml:space="preserve">
IF(
  ISNA($AH1083),
  NA(),
  VLOOKUP($AH1083,'Reasons for dismissal'!$A:$B,2,FALSE)
)</f>
        <v>#N/A</v>
      </c>
      <c r="AJ1083" s="6">
        <f t="shared" ca="1" si="219"/>
        <v>4</v>
      </c>
      <c r="AK1083" s="1">
        <f t="shared" ca="1" si="220"/>
        <v>3080</v>
      </c>
      <c r="AL10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$A1083  &amp; ", "   &amp;
$B1083  &amp; ", "   &amp;
$D1083  &amp; ", '"  &amp;
$I1083  &amp; "', '" &amp;
$O1083  &amp; "', "  &amp;
$S1083  &amp; ", '"  &amp;
TEXT($U1083,"dd/mm/aaaa")  &amp; "', "   &amp;
$V1083  &amp; ", "   &amp;
$X1083  &amp; ", "   &amp;
$Z1083  &amp; ", "   &amp;
IF($AB1083 &lt;&gt; "", $AB1083, "NULL")  &amp; ", "   &amp;
$AK1083  &amp; ");"</f>
        <v>#REF!</v>
      </c>
    </row>
    <row r="1084" spans="1:38" x14ac:dyDescent="0.2">
      <c r="A1084" s="7" cm="1">
        <f t="array" aca="1" ref="A1084" ca="1">INDEX(Companies!$A:$A,RANDBETWEEN(2,COUNTA(Companies!$A:$A)),1)</f>
        <v>2</v>
      </c>
      <c r="B1084" s="5">
        <f t="shared" si="208"/>
        <v>1083</v>
      </c>
      <c r="C1084" s="5" t="str" cm="1">
        <f t="array" ref="C1084">SHA1HASH($B1084)</f>
        <v>9bda887d240782244c93a03f3cf7f2727c71daf5</v>
      </c>
      <c r="D1084" s="6">
        <f t="shared" ca="1" si="209"/>
        <v>1</v>
      </c>
      <c r="E1084" s="7">
        <f ca="1">IF($B1084 = 1 + N("Presidente"),
    127,
    IF($B1084 = 2 + N("Vice-Presidente"),
        72,
        IF($B1084 = 3 + N("Secretária bilíngue"),
            13,
            RANDBETWEEN(5,COUNT(Name!$A:$A) + 1)
        )
    )
)</f>
        <v>83</v>
      </c>
      <c r="F1084" s="7" t="str">
        <f ca="1">VLOOKUP($E1084,Name!$A:$B,2,FALSE)</f>
        <v>Camila</v>
      </c>
      <c r="G1084" s="7">
        <f ca="1" xml:space="preserve">
IF($B1084 = 1,
    0,
    RANDBETWEEN(5,COUNT('Last name'!$A:$A) + 1)
)</f>
        <v>101</v>
      </c>
      <c r="H1084" s="7" t="str">
        <f ca="1" xml:space="preserve">
IF($B1084 = 1 + N("Presidente"),
    "de Orléans e Bragança",
    VLOOKUP($G1084,'Last name'!$A:$B,2,FALSE) &amp; " " &amp; VLOOKUP(RANDBETWEEN(5,COUNT('Last name'!$A:$A) + 1),'Last name'!$A:$B,2,FALSE)
)</f>
        <v>Gouveia Abranches</v>
      </c>
      <c r="I1084" s="7" t="str">
        <f t="shared" ca="1" si="210"/>
        <v>Camila Gouveia Abranches</v>
      </c>
      <c r="J1084" s="7" t="str" cm="1">
        <f t="array" aca="1" ref="J1084" ca="1">SHA1HASH($I1084)</f>
        <v>3e19c39da40adb538258f9de41af03999d2414fb</v>
      </c>
      <c r="K1084" s="7" cm="1">
        <f t="array" aca="1" ref="K1084" ca="1">INDEX(States!$A:$A,M1084,1)</f>
        <v>5</v>
      </c>
      <c r="L1084" s="7" t="str">
        <f ca="1">VLOOKUP($K1084,Countries!$A:$B,2,FALSE)</f>
        <v>Portugal</v>
      </c>
      <c r="M1084" s="7" cm="1">
        <f t="array" aca="1" ref="M1084" ca="1">INDEX(States!$C:$C,RANDBETWEEN(5,COUNTA(States!$A:$A) + 1),1)</f>
        <v>23</v>
      </c>
      <c r="N1084" s="7" t="str">
        <f ca="1">VLOOKUP($M1084,States!$C:$D,2,FALSE)</f>
        <v>Viana do Castelo</v>
      </c>
      <c r="O1084" s="7" t="str">
        <f ca="1">VLOOKUP($E1084,Name!$A:$C,3,FALSE)</f>
        <v>F</v>
      </c>
      <c r="P1084" s="7" t="str">
        <f ca="1">VLOOKUP($O1084,Genders!$B:$C,2,FALSE)</f>
        <v>Female</v>
      </c>
      <c r="Q1084" s="7" cm="1">
        <f t="array" aca="1" ref="Q1084" ca="1">INDEX('Marital status'!$A:$A,RANDBETWEEN(5,COUNTA('Marital status'!$A:$A) + 1),1)</f>
        <v>0</v>
      </c>
      <c r="R1084" s="7" t="e">
        <f ca="1">VLOOKUP($Q1084,'Marital status'!$A:$B,2,FALSE)</f>
        <v>#N/A</v>
      </c>
      <c r="S1084" s="7">
        <f t="shared" ca="1" si="211"/>
        <v>5</v>
      </c>
      <c r="T1084" s="7" t="str">
        <f ca="1">VLOOKUP($S1084,Ethnicities!$A:$B,2,FALSE)</f>
        <v>ASIAN</v>
      </c>
      <c r="U1084" s="8">
        <f t="shared" ca="1" si="212"/>
        <v>30997</v>
      </c>
      <c r="V1084" s="6">
        <f t="shared" ca="1" si="213"/>
        <v>7</v>
      </c>
      <c r="W1084" s="8" t="str">
        <f ca="1">VLOOKUP($V1084,'Background education'!$A:$B,2,FALSE)</f>
        <v>Undergraduate degree</v>
      </c>
      <c r="X1084" s="7">
        <f ca="1" xml:space="preserve">
  IF(OR($Z1084 = 5, $Z1084 = 6, $Z1084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084" s="7" t="str">
        <f ca="1">VLOOKUP($X1084,Departments!$A:$B,2,FALSE)</f>
        <v>Audit</v>
      </c>
      <c r="Z1084" s="6">
        <f t="shared" ca="1" si="214"/>
        <v>9</v>
      </c>
      <c r="AA1084" s="7" t="str">
        <f ca="1">VLOOKUP($Z1084,Roles!$A:$B,2,FALSE)</f>
        <v>Intern</v>
      </c>
      <c r="AB1084" s="6" t="e">
        <f t="shared" ca="1" si="215"/>
        <v>#N/A</v>
      </c>
      <c r="AC1084" s="7" t="e">
        <f ca="1" xml:space="preserve">
IF(
  ISNA($AB1084),
  NA(),
  VLOOKUP($AB1084,Levels!$A:$B,2,FALSE)
)</f>
        <v>#N/A</v>
      </c>
      <c r="AD1084" s="8">
        <f t="shared" ca="1" si="216"/>
        <v>41399</v>
      </c>
      <c r="AE1084" s="6">
        <f ca="1">RANDBETWEEN(5,COUNTA('Recruitment source'!$A:$A) + 1)</f>
        <v>8</v>
      </c>
      <c r="AF1084" s="6" t="str">
        <f ca="1">VLOOKUP($AE1084,'Recruitment source'!$A:$B,2,FALSE)</f>
        <v>Net Empregos</v>
      </c>
      <c r="AG1084" s="8" t="e">
        <f t="shared" ca="1" si="217"/>
        <v>#N/A</v>
      </c>
      <c r="AH1084" s="6" t="e">
        <f t="shared" ca="1" si="218"/>
        <v>#N/A</v>
      </c>
      <c r="AI1084" s="6" t="e">
        <f ca="1" xml:space="preserve">
IF(
  ISNA($AH1084),
  NA(),
  VLOOKUP($AH1084,'Reasons for dismissal'!$A:$B,2,FALSE)
)</f>
        <v>#N/A</v>
      </c>
      <c r="AJ1084" s="6">
        <f t="shared" ca="1" si="219"/>
        <v>5</v>
      </c>
      <c r="AK1084" s="1">
        <f t="shared" ca="1" si="220"/>
        <v>1205</v>
      </c>
      <c r="AL10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$A1084  &amp; ", "   &amp;
$B1084  &amp; ", "   &amp;
$D1084  &amp; ", '"  &amp;
$I1084  &amp; "', '" &amp;
$O1084  &amp; "', "  &amp;
$S1084  &amp; ", '"  &amp;
TEXT($U1084,"dd/mm/aaaa")  &amp; "', "   &amp;
$V1084  &amp; ", "   &amp;
$X1084  &amp; ", "   &amp;
$Z1084  &amp; ", "   &amp;
IF($AB1084 &lt;&gt; "", $AB1084, "NULL")  &amp; ", "   &amp;
$AK1084  &amp; ");"</f>
        <v>#REF!</v>
      </c>
    </row>
    <row r="1085" spans="1:38" x14ac:dyDescent="0.2">
      <c r="A1085" s="7" cm="1">
        <f t="array" aca="1" ref="A1085" ca="1">INDEX(Companies!$A:$A,RANDBETWEEN(2,COUNTA(Companies!$A:$A)),1)</f>
        <v>2</v>
      </c>
      <c r="B1085" s="5">
        <f t="shared" si="208"/>
        <v>1084</v>
      </c>
      <c r="C1085" s="5" t="str" cm="1">
        <f t="array" ref="C1085">SHA1HASH($B1085)</f>
        <v>ec99f53e14fdfe8dbd7ffc6455a4b4cf46e5c609</v>
      </c>
      <c r="D1085" s="6">
        <f t="shared" ca="1" si="209"/>
        <v>1</v>
      </c>
      <c r="E1085" s="7">
        <f ca="1">IF($B1085 = 1 + N("Presidente"),
    127,
    IF($B1085 = 2 + N("Vice-Presidente"),
        72,
        IF($B1085 = 3 + N("Secretária bilíngue"),
            13,
            RANDBETWEEN(5,COUNT(Name!$A:$A) + 1)
        )
    )
)</f>
        <v>147</v>
      </c>
      <c r="F1085" s="7" t="str">
        <f ca="1">VLOOKUP($E1085,Name!$A:$B,2,FALSE)</f>
        <v>Francisco Emanuel</v>
      </c>
      <c r="G1085" s="7">
        <f ca="1" xml:space="preserve">
IF($B1085 = 1,
    0,
    RANDBETWEEN(5,COUNT('Last name'!$A:$A) + 1)
)</f>
        <v>135</v>
      </c>
      <c r="H1085" s="7" t="str">
        <f ca="1" xml:space="preserve">
IF($B1085 = 1 + N("Presidente"),
    "de Orléans e Bragança",
    VLOOKUP($G1085,'Last name'!$A:$B,2,FALSE) &amp; " " &amp; VLOOKUP(RANDBETWEEN(5,COUNT('Last name'!$A:$A) + 1),'Last name'!$A:$B,2,FALSE)
)</f>
        <v>Moreira Garcia</v>
      </c>
      <c r="I1085" s="7" t="str">
        <f t="shared" ca="1" si="210"/>
        <v>Francisco Emanuel Moreira Garcia</v>
      </c>
      <c r="J1085" s="7" t="str" cm="1">
        <f t="array" aca="1" ref="J1085" ca="1">SHA1HASH($I1085)</f>
        <v>0cb523d76f75bafd0ca2dc2a4eb8308eb9bf73fa</v>
      </c>
      <c r="K1085" s="7" cm="1">
        <f t="array" aca="1" ref="K1085" ca="1">INDEX(States!$A:$A,M1085,1)</f>
        <v>5</v>
      </c>
      <c r="L1085" s="7" t="str">
        <f ca="1">VLOOKUP($K1085,Countries!$A:$B,2,FALSE)</f>
        <v>Portugal</v>
      </c>
      <c r="M1085" s="7" cm="1">
        <f t="array" aca="1" ref="M1085" ca="1">INDEX(States!$C:$C,RANDBETWEEN(5,COUNTA(States!$A:$A) + 1),1)</f>
        <v>7</v>
      </c>
      <c r="N1085" s="7" t="str">
        <f ca="1">VLOOKUP($M1085,States!$C:$D,2,FALSE)</f>
        <v xml:space="preserve"> Setúbal </v>
      </c>
      <c r="O1085" s="7" t="str">
        <f ca="1">VLOOKUP($E1085,Name!$A:$C,3,FALSE)</f>
        <v>M</v>
      </c>
      <c r="P1085" s="7" t="str">
        <f ca="1">VLOOKUP($O1085,Genders!$B:$C,2,FALSE)</f>
        <v>Male</v>
      </c>
      <c r="Q1085" s="7" cm="1">
        <f t="array" aca="1" ref="Q1085" ca="1">INDEX('Marital status'!$A:$A,RANDBETWEEN(5,COUNTA('Marital status'!$A:$A) + 1),1)</f>
        <v>0</v>
      </c>
      <c r="R1085" s="7" t="e">
        <f ca="1">VLOOKUP($Q1085,'Marital status'!$A:$B,2,FALSE)</f>
        <v>#N/A</v>
      </c>
      <c r="S1085" s="7">
        <f t="shared" ca="1" si="211"/>
        <v>6</v>
      </c>
      <c r="T1085" s="7" t="str">
        <f ca="1">VLOOKUP($S1085,Ethnicities!$A:$B,2,FALSE)</f>
        <v xml:space="preserve">  american Indian or Alaska Native</v>
      </c>
      <c r="U1085" s="8">
        <f t="shared" ca="1" si="212"/>
        <v>28208</v>
      </c>
      <c r="V1085" s="6">
        <f t="shared" ca="1" si="213"/>
        <v>7</v>
      </c>
      <c r="W1085" s="8" t="str">
        <f ca="1">VLOOKUP($V1085,'Background education'!$A:$B,2,FALSE)</f>
        <v>Undergraduate degree</v>
      </c>
      <c r="X1085" s="7">
        <f ca="1" xml:space="preserve">
  IF(OR($Z1085 = 5, $Z1085 = 6, $Z1085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085" s="7" t="str">
        <f ca="1">VLOOKUP($X1085,Departments!$A:$B,2,FALSE)</f>
        <v>Human Resource</v>
      </c>
      <c r="Z1085" s="6">
        <f t="shared" ca="1" si="214"/>
        <v>11</v>
      </c>
      <c r="AA1085" s="7" t="str">
        <f ca="1">VLOOKUP($Z1085,Roles!$A:$B,2,FALSE)</f>
        <v>Analyst</v>
      </c>
      <c r="AB1085" s="6">
        <f t="shared" ca="1" si="215"/>
        <v>7</v>
      </c>
      <c r="AC1085" s="7" t="str">
        <f ca="1" xml:space="preserve">
IF(
  ISNA($AB1085),
  NA(),
  VLOOKUP($AB1085,Levels!$A:$B,2,FALSE)
)</f>
        <v>Senior</v>
      </c>
      <c r="AD1085" s="8">
        <f t="shared" ca="1" si="216"/>
        <v>38976</v>
      </c>
      <c r="AE1085" s="6">
        <f ca="1">RANDBETWEEN(5,COUNTA('Recruitment source'!$A:$A) + 1)</f>
        <v>5</v>
      </c>
      <c r="AF1085" s="6" t="str">
        <f ca="1">VLOOKUP($AE1085,'Recruitment source'!$A:$B,2,FALSE)</f>
        <v>Indeed</v>
      </c>
      <c r="AG1085" s="8" t="e">
        <f t="shared" ca="1" si="217"/>
        <v>#N/A</v>
      </c>
      <c r="AH1085" s="6" t="e">
        <f t="shared" ca="1" si="218"/>
        <v>#N/A</v>
      </c>
      <c r="AI1085" s="6" t="e">
        <f ca="1" xml:space="preserve">
IF(
  ISNA($AH1085),
  NA(),
  VLOOKUP($AH1085,'Reasons for dismissal'!$A:$B,2,FALSE)
)</f>
        <v>#N/A</v>
      </c>
      <c r="AJ1085" s="6">
        <f t="shared" ca="1" si="219"/>
        <v>5</v>
      </c>
      <c r="AK1085" s="1">
        <f t="shared" ca="1" si="220"/>
        <v>2580</v>
      </c>
      <c r="AL10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$A1085  &amp; ", "   &amp;
$B1085  &amp; ", "   &amp;
$D1085  &amp; ", '"  &amp;
$I1085  &amp; "', '" &amp;
$O1085  &amp; "', "  &amp;
$S1085  &amp; ", '"  &amp;
TEXT($U1085,"dd/mm/aaaa")  &amp; "', "   &amp;
$V1085  &amp; ", "   &amp;
$X1085  &amp; ", "   &amp;
$Z1085  &amp; ", "   &amp;
IF($AB1085 &lt;&gt; "", $AB1085, "NULL")  &amp; ", "   &amp;
$AK1085  &amp; ");"</f>
        <v>#REF!</v>
      </c>
    </row>
    <row r="1086" spans="1:38" x14ac:dyDescent="0.2">
      <c r="A1086" s="7" cm="1">
        <f t="array" aca="1" ref="A1086" ca="1">INDEX(Companies!$A:$A,RANDBETWEEN(2,COUNTA(Companies!$A:$A)),1)</f>
        <v>2</v>
      </c>
      <c r="B1086" s="5">
        <f t="shared" si="208"/>
        <v>1085</v>
      </c>
      <c r="C1086" s="5" t="str" cm="1">
        <f t="array" ref="C1086">SHA1HASH($B1086)</f>
        <v>97e3d7dde9cfe479809108e9e82145a7912a08a2</v>
      </c>
      <c r="D1086" s="6">
        <f t="shared" ca="1" si="209"/>
        <v>1</v>
      </c>
      <c r="E1086" s="7">
        <f ca="1">IF($B1086 = 1 + N("Presidente"),
    127,
    IF($B1086 = 2 + N("Vice-Presidente"),
        72,
        IF($B1086 = 3 + N("Secretária bilíngue"),
            13,
            RANDBETWEEN(5,COUNT(Name!$A:$A) + 1)
        )
    )
)</f>
        <v>279</v>
      </c>
      <c r="F1086" s="7" t="str">
        <f ca="1">VLOOKUP($E1086,Name!$A:$B,2,FALSE)</f>
        <v>Mariane</v>
      </c>
      <c r="G1086" s="7">
        <f ca="1" xml:space="preserve">
IF($B1086 = 1,
    0,
    RANDBETWEEN(5,COUNT('Last name'!$A:$A) + 1)
)</f>
        <v>135</v>
      </c>
      <c r="H1086" s="7" t="str">
        <f ca="1" xml:space="preserve">
IF($B1086 = 1 + N("Presidente"),
    "de Orléans e Bragança",
    VLOOKUP($G1086,'Last name'!$A:$B,2,FALSE) &amp; " " &amp; VLOOKUP(RANDBETWEEN(5,COUNT('Last name'!$A:$A) + 1),'Last name'!$A:$B,2,FALSE)
)</f>
        <v>Moreira Siqueira</v>
      </c>
      <c r="I1086" s="7" t="str">
        <f t="shared" ca="1" si="210"/>
        <v>Mariane Moreira Siqueira</v>
      </c>
      <c r="J1086" s="7" t="str" cm="1">
        <f t="array" aca="1" ref="J1086" ca="1">SHA1HASH($I1086)</f>
        <v>95357e41e36198cf642c6f7135d82b913e2b91c0</v>
      </c>
      <c r="K1086" s="7" cm="1">
        <f t="array" aca="1" ref="K1086" ca="1">INDEX(States!$A:$A,M1086,1)</f>
        <v>5</v>
      </c>
      <c r="L1086" s="7" t="str">
        <f ca="1">VLOOKUP($K1086,Countries!$A:$B,2,FALSE)</f>
        <v>Portugal</v>
      </c>
      <c r="M1086" s="7" cm="1">
        <f t="array" aca="1" ref="M1086" ca="1">INDEX(States!$C:$C,RANDBETWEEN(5,COUNTA(States!$A:$A) + 1),1)</f>
        <v>6</v>
      </c>
      <c r="N1086" s="7" t="str">
        <f ca="1">VLOOKUP($M1086,States!$C:$D,2,FALSE)</f>
        <v>PORTO</v>
      </c>
      <c r="O1086" s="7" t="str">
        <f ca="1">VLOOKUP($E1086,Name!$A:$C,3,FALSE)</f>
        <v>F</v>
      </c>
      <c r="P1086" s="7" t="str">
        <f ca="1">VLOOKUP($O1086,Genders!$B:$C,2,FALSE)</f>
        <v>Female</v>
      </c>
      <c r="Q1086" s="7" cm="1">
        <f t="array" aca="1" ref="Q1086" ca="1">INDEX('Marital status'!$A:$A,RANDBETWEEN(5,COUNTA('Marital status'!$A:$A) + 1),1)</f>
        <v>5</v>
      </c>
      <c r="R1086" s="7" t="str">
        <f ca="1">VLOOKUP($Q1086,'Marital status'!$A:$B,2,FALSE)</f>
        <v xml:space="preserve"> Separated </v>
      </c>
      <c r="S1086" s="7">
        <f t="shared" ca="1" si="211"/>
        <v>5</v>
      </c>
      <c r="T1086" s="7" t="str">
        <f ca="1">VLOOKUP($S1086,Ethnicities!$A:$B,2,FALSE)</f>
        <v>ASIAN</v>
      </c>
      <c r="U1086" s="8">
        <f t="shared" ca="1" si="212"/>
        <v>28833</v>
      </c>
      <c r="V1086" s="6">
        <f t="shared" ca="1" si="213"/>
        <v>7</v>
      </c>
      <c r="W1086" s="8" t="str">
        <f ca="1">VLOOKUP($V1086,'Background education'!$A:$B,2,FALSE)</f>
        <v>Undergraduate degree</v>
      </c>
      <c r="X1086" s="7">
        <f ca="1" xml:space="preserve">
  IF(OR($Z1086 = 5, $Z1086 = 6, $Z1086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086" s="7" t="str">
        <f ca="1">VLOOKUP($X1086,Departments!$A:$B,2,FALSE)</f>
        <v>Administration</v>
      </c>
      <c r="Z1086" s="6">
        <f t="shared" ca="1" si="214"/>
        <v>10</v>
      </c>
      <c r="AA1086" s="7" t="str">
        <f ca="1">VLOOKUP($Z1086,Roles!$A:$B,2,FALSE)</f>
        <v>Trainee</v>
      </c>
      <c r="AB1086" s="6" t="e">
        <f t="shared" ca="1" si="215"/>
        <v>#N/A</v>
      </c>
      <c r="AC1086" s="7" t="e">
        <f ca="1" xml:space="preserve">
IF(
  ISNA($AB1086),
  NA(),
  VLOOKUP($AB1086,Levels!$A:$B,2,FALSE)
)</f>
        <v>#N/A</v>
      </c>
      <c r="AD1086" s="8">
        <f t="shared" ca="1" si="216"/>
        <v>38762</v>
      </c>
      <c r="AE1086" s="6">
        <f ca="1">RANDBETWEEN(5,COUNTA('Recruitment source'!$A:$A) + 1)</f>
        <v>8</v>
      </c>
      <c r="AF1086" s="6" t="str">
        <f ca="1">VLOOKUP($AE1086,'Recruitment source'!$A:$B,2,FALSE)</f>
        <v>Net Empregos</v>
      </c>
      <c r="AG1086" s="8" t="e">
        <f t="shared" ca="1" si="217"/>
        <v>#N/A</v>
      </c>
      <c r="AH1086" s="6" t="e">
        <f t="shared" ca="1" si="218"/>
        <v>#N/A</v>
      </c>
      <c r="AI1086" s="6" t="e">
        <f ca="1" xml:space="preserve">
IF(
  ISNA($AH1086),
  NA(),
  VLOOKUP($AH1086,'Reasons for dismissal'!$A:$B,2,FALSE)
)</f>
        <v>#N/A</v>
      </c>
      <c r="AJ1086" s="6">
        <f t="shared" ca="1" si="219"/>
        <v>5</v>
      </c>
      <c r="AK1086" s="1">
        <f t="shared" ca="1" si="220"/>
        <v>1305</v>
      </c>
      <c r="AL10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$A1086  &amp; ", "   &amp;
$B1086  &amp; ", "   &amp;
$D1086  &amp; ", '"  &amp;
$I1086  &amp; "', '" &amp;
$O1086  &amp; "', "  &amp;
$S1086  &amp; ", '"  &amp;
TEXT($U1086,"dd/mm/aaaa")  &amp; "', "   &amp;
$V1086  &amp; ", "   &amp;
$X1086  &amp; ", "   &amp;
$Z1086  &amp; ", "   &amp;
IF($AB1086 &lt;&gt; "", $AB1086, "NULL")  &amp; ", "   &amp;
$AK1086  &amp; ");"</f>
        <v>#REF!</v>
      </c>
    </row>
    <row r="1087" spans="1:38" x14ac:dyDescent="0.2">
      <c r="A1087" s="7" cm="1">
        <f t="array" aca="1" ref="A1087" ca="1">INDEX(Companies!$A:$A,RANDBETWEEN(2,COUNTA(Companies!$A:$A)),1)</f>
        <v>2</v>
      </c>
      <c r="B1087" s="5">
        <f t="shared" si="208"/>
        <v>1086</v>
      </c>
      <c r="C1087" s="5" t="str" cm="1">
        <f t="array" ref="C1087">SHA1HASH($B1087)</f>
        <v>8d4f80df0d37819cde3e3d2bb9982d111ebac97c</v>
      </c>
      <c r="D1087" s="6">
        <f t="shared" ca="1" si="209"/>
        <v>1</v>
      </c>
      <c r="E1087" s="7">
        <f ca="1">IF($B1087 = 1 + N("Presidente"),
    127,
    IF($B1087 = 2 + N("Vice-Presidente"),
        72,
        IF($B1087 = 3 + N("Secretária bilíngue"),
            13,
            RANDBETWEEN(5,COUNT(Name!$A:$A) + 1)
        )
    )
)</f>
        <v>150</v>
      </c>
      <c r="F1087" s="7" t="str">
        <f ca="1">VLOOKUP($E1087,Name!$A:$B,2,FALSE)</f>
        <v>Gabriela</v>
      </c>
      <c r="G1087" s="7">
        <f ca="1" xml:space="preserve">
IF($B1087 = 1,
    0,
    RANDBETWEEN(5,COUNT('Last name'!$A:$A) + 1)
)</f>
        <v>38</v>
      </c>
      <c r="H1087" s="7" t="str">
        <f ca="1" xml:space="preserve">
IF($B1087 = 1 + N("Presidente"),
    "de Orléans e Bragança",
    VLOOKUP($G1087,'Last name'!$A:$B,2,FALSE) &amp; " " &amp; VLOOKUP(RANDBETWEEN(5,COUNT('Last name'!$A:$A) + 1),'Last name'!$A:$B,2,FALSE)
)</f>
        <v>Bermudes Marques</v>
      </c>
      <c r="I1087" s="7" t="str">
        <f t="shared" ca="1" si="210"/>
        <v>Gabriela Bermudes Marques</v>
      </c>
      <c r="J1087" s="7" t="str" cm="1">
        <f t="array" aca="1" ref="J1087" ca="1">SHA1HASH($I1087)</f>
        <v>a8b4eff9bedd4a8f45ebdceb48ae24a582927746</v>
      </c>
      <c r="K1087" s="7" cm="1">
        <f t="array" aca="1" ref="K1087" ca="1">INDEX(States!$A:$A,M1087,1)</f>
        <v>5</v>
      </c>
      <c r="L1087" s="7" t="str">
        <f ca="1">VLOOKUP($K1087,Countries!$A:$B,2,FALSE)</f>
        <v>Portugal</v>
      </c>
      <c r="M1087" s="7" cm="1">
        <f t="array" aca="1" ref="M1087" ca="1">INDEX(States!$C:$C,RANDBETWEEN(5,COUNTA(States!$A:$A) + 1),1)</f>
        <v>13</v>
      </c>
      <c r="N1087" s="7" t="str">
        <f ca="1">VLOOKUP($M1087,States!$C:$D,2,FALSE)</f>
        <v>Coimbra</v>
      </c>
      <c r="O1087" s="7" t="str">
        <f ca="1">VLOOKUP($E1087,Name!$A:$C,3,FALSE)</f>
        <v>F</v>
      </c>
      <c r="P1087" s="7" t="str">
        <f ca="1">VLOOKUP($O1087,Genders!$B:$C,2,FALSE)</f>
        <v>Female</v>
      </c>
      <c r="Q1087" s="7" cm="1">
        <f t="array" aca="1" ref="Q1087" ca="1">INDEX('Marital status'!$A:$A,RANDBETWEEN(5,COUNTA('Marital status'!$A:$A) + 1),1)</f>
        <v>6</v>
      </c>
      <c r="R1087" s="7" t="str">
        <f ca="1">VLOOKUP($Q1087,'Marital status'!$A:$B,2,FALSE)</f>
        <v>DIVORCED</v>
      </c>
      <c r="S1087" s="7">
        <f t="shared" ca="1" si="211"/>
        <v>5</v>
      </c>
      <c r="T1087" s="7" t="str">
        <f ca="1">VLOOKUP($S1087,Ethnicities!$A:$B,2,FALSE)</f>
        <v>ASIAN</v>
      </c>
      <c r="U1087" s="8">
        <f t="shared" ca="1" si="212"/>
        <v>29782</v>
      </c>
      <c r="V1087" s="6">
        <f t="shared" ca="1" si="213"/>
        <v>7</v>
      </c>
      <c r="W1087" s="8" t="str">
        <f ca="1">VLOOKUP($V1087,'Background education'!$A:$B,2,FALSE)</f>
        <v>Undergraduate degree</v>
      </c>
      <c r="X1087" s="7">
        <f ca="1" xml:space="preserve">
  IF(OR($Z1087 = 5, $Z1087 = 6, $Z1087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087" s="7" t="str">
        <f ca="1">VLOOKUP($X1087,Departments!$A:$B,2,FALSE)</f>
        <v>Audit</v>
      </c>
      <c r="Z1087" s="6">
        <f t="shared" ca="1" si="214"/>
        <v>11</v>
      </c>
      <c r="AA1087" s="7" t="str">
        <f ca="1">VLOOKUP($Z1087,Roles!$A:$B,2,FALSE)</f>
        <v>Analyst</v>
      </c>
      <c r="AB1087" s="6">
        <f t="shared" ca="1" si="215"/>
        <v>7</v>
      </c>
      <c r="AC1087" s="7" t="str">
        <f ca="1" xml:space="preserve">
IF(
  ISNA($AB1087),
  NA(),
  VLOOKUP($AB1087,Levels!$A:$B,2,FALSE)
)</f>
        <v>Senior</v>
      </c>
      <c r="AD1087" s="8">
        <f t="shared" ca="1" si="216"/>
        <v>39137</v>
      </c>
      <c r="AE1087" s="6">
        <f ca="1">RANDBETWEEN(5,COUNTA('Recruitment source'!$A:$A) + 1)</f>
        <v>5</v>
      </c>
      <c r="AF1087" s="6" t="str">
        <f ca="1">VLOOKUP($AE1087,'Recruitment source'!$A:$B,2,FALSE)</f>
        <v>Indeed</v>
      </c>
      <c r="AG1087" s="8" t="e">
        <f t="shared" ca="1" si="217"/>
        <v>#N/A</v>
      </c>
      <c r="AH1087" s="6" t="e">
        <f t="shared" ca="1" si="218"/>
        <v>#N/A</v>
      </c>
      <c r="AI1087" s="6" t="e">
        <f ca="1" xml:space="preserve">
IF(
  ISNA($AH1087),
  NA(),
  VLOOKUP($AH1087,'Reasons for dismissal'!$A:$B,2,FALSE)
)</f>
        <v>#N/A</v>
      </c>
      <c r="AJ1087" s="6">
        <f t="shared" ca="1" si="219"/>
        <v>5</v>
      </c>
      <c r="AK1087" s="1">
        <f t="shared" ca="1" si="220"/>
        <v>2500</v>
      </c>
      <c r="AL10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$A1087  &amp; ", "   &amp;
$B1087  &amp; ", "   &amp;
$D1087  &amp; ", '"  &amp;
$I1087  &amp; "', '" &amp;
$O1087  &amp; "', "  &amp;
$S1087  &amp; ", '"  &amp;
TEXT($U1087,"dd/mm/aaaa")  &amp; "', "   &amp;
$V1087  &amp; ", "   &amp;
$X1087  &amp; ", "   &amp;
$Z1087  &amp; ", "   &amp;
IF($AB1087 &lt;&gt; "", $AB1087, "NULL")  &amp; ", "   &amp;
$AK1087  &amp; ");"</f>
        <v>#REF!</v>
      </c>
    </row>
    <row r="1088" spans="1:38" x14ac:dyDescent="0.2">
      <c r="A1088" s="7" cm="1">
        <f t="array" aca="1" ref="A1088" ca="1">INDEX(Companies!$A:$A,RANDBETWEEN(2,COUNTA(Companies!$A:$A)),1)</f>
        <v>2</v>
      </c>
      <c r="B1088" s="5">
        <f t="shared" si="208"/>
        <v>1087</v>
      </c>
      <c r="C1088" s="5" t="str" cm="1">
        <f t="array" ref="C1088">SHA1HASH($B1088)</f>
        <v>07f97cc68eebf81afcd32f6fc0aad7e1f17e0c00</v>
      </c>
      <c r="D1088" s="6">
        <f t="shared" ca="1" si="209"/>
        <v>1</v>
      </c>
      <c r="E1088" s="7">
        <f ca="1">IF($B1088 = 1 + N("Presidente"),
    127,
    IF($B1088 = 2 + N("Vice-Presidente"),
        72,
        IF($B1088 = 3 + N("Secretária bilíngue"),
            13,
            RANDBETWEEN(5,COUNT(Name!$A:$A) + 1)
        )
    )
)</f>
        <v>6</v>
      </c>
      <c r="F1088" s="7" t="str">
        <f ca="1">VLOOKUP($E1088,Name!$A:$B,2,FALSE)</f>
        <v>Abigail</v>
      </c>
      <c r="G1088" s="7">
        <f ca="1" xml:space="preserve">
IF($B1088 = 1,
    0,
    RANDBETWEEN(5,COUNT('Last name'!$A:$A) + 1)
)</f>
        <v>142</v>
      </c>
      <c r="H1088" s="7" t="str">
        <f ca="1" xml:space="preserve">
IF($B1088 = 1 + N("Presidente"),
    "de Orléans e Bragança",
    VLOOKUP($G1088,'Last name'!$A:$B,2,FALSE) &amp; " " &amp; VLOOKUP(RANDBETWEEN(5,COUNT('Last name'!$A:$A) + 1),'Last name'!$A:$B,2,FALSE)
)</f>
        <v>Nunes Borba</v>
      </c>
      <c r="I1088" s="7" t="str">
        <f t="shared" ca="1" si="210"/>
        <v>Abigail Nunes Borba</v>
      </c>
      <c r="J1088" s="7" t="str" cm="1">
        <f t="array" aca="1" ref="J1088" ca="1">SHA1HASH($I1088)</f>
        <v>78403222e7a3e53e0869f86c30536d46f8218810</v>
      </c>
      <c r="K1088" s="7" cm="1">
        <f t="array" aca="1" ref="K1088" ca="1">INDEX(States!$A:$A,M1088,1)</f>
        <v>5</v>
      </c>
      <c r="L1088" s="7" t="str">
        <f ca="1">VLOOKUP($K1088,Countries!$A:$B,2,FALSE)</f>
        <v>Portugal</v>
      </c>
      <c r="M1088" s="7" cm="1">
        <f t="array" aca="1" ref="M1088" ca="1">INDEX(States!$C:$C,RANDBETWEEN(5,COUNTA(States!$A:$A) + 1),1)</f>
        <v>20</v>
      </c>
      <c r="N1088" s="7" t="str">
        <f ca="1">VLOOKUP($M1088,States!$C:$D,2,FALSE)</f>
        <v>Portalegre</v>
      </c>
      <c r="O1088" s="7" t="str">
        <f ca="1">VLOOKUP($E1088,Name!$A:$C,3,FALSE)</f>
        <v>F</v>
      </c>
      <c r="P1088" s="7" t="str">
        <f ca="1">VLOOKUP($O1088,Genders!$B:$C,2,FALSE)</f>
        <v>Female</v>
      </c>
      <c r="Q1088" s="7" cm="1">
        <f t="array" aca="1" ref="Q1088" ca="1">INDEX('Marital status'!$A:$A,RANDBETWEEN(5,COUNTA('Marital status'!$A:$A) + 1),1)</f>
        <v>5</v>
      </c>
      <c r="R1088" s="7" t="str">
        <f ca="1">VLOOKUP($Q1088,'Marital status'!$A:$B,2,FALSE)</f>
        <v xml:space="preserve"> Separated </v>
      </c>
      <c r="S1088" s="7">
        <f t="shared" ca="1" si="211"/>
        <v>5</v>
      </c>
      <c r="T1088" s="7" t="str">
        <f ca="1">VLOOKUP($S1088,Ethnicities!$A:$B,2,FALSE)</f>
        <v>ASIAN</v>
      </c>
      <c r="U1088" s="8">
        <f t="shared" ca="1" si="212"/>
        <v>20934</v>
      </c>
      <c r="V1088" s="6">
        <f t="shared" ca="1" si="213"/>
        <v>7</v>
      </c>
      <c r="W1088" s="8" t="str">
        <f ca="1">VLOOKUP($V1088,'Background education'!$A:$B,2,FALSE)</f>
        <v>Undergraduate degree</v>
      </c>
      <c r="X1088" s="7">
        <f ca="1" xml:space="preserve">
  IF(OR($Z1088 = 5, $Z1088 = 6, $Z1088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088" s="7" t="str">
        <f ca="1">VLOOKUP($X1088,Departments!$A:$B,2,FALSE)</f>
        <v xml:space="preserve"> Presidency</v>
      </c>
      <c r="Z1088" s="6">
        <f t="shared" ca="1" si="214"/>
        <v>9</v>
      </c>
      <c r="AA1088" s="7" t="str">
        <f ca="1">VLOOKUP($Z1088,Roles!$A:$B,2,FALSE)</f>
        <v>Intern</v>
      </c>
      <c r="AB1088" s="6" t="e">
        <f t="shared" ca="1" si="215"/>
        <v>#N/A</v>
      </c>
      <c r="AC1088" s="7" t="e">
        <f ca="1" xml:space="preserve">
IF(
  ISNA($AB1088),
  NA(),
  VLOOKUP($AB1088,Levels!$A:$B,2,FALSE)
)</f>
        <v>#N/A</v>
      </c>
      <c r="AD1088" s="8">
        <f t="shared" ca="1" si="216"/>
        <v>38372</v>
      </c>
      <c r="AE1088" s="6">
        <f ca="1">RANDBETWEEN(5,COUNTA('Recruitment source'!$A:$A) + 1)</f>
        <v>10</v>
      </c>
      <c r="AF1088" s="6" t="str">
        <f ca="1">VLOOKUP($AE1088,'Recruitment source'!$A:$B,2,FALSE)</f>
        <v>Jobs in Lisbon</v>
      </c>
      <c r="AG1088" s="8" t="e">
        <f t="shared" ca="1" si="217"/>
        <v>#N/A</v>
      </c>
      <c r="AH1088" s="6" t="e">
        <f t="shared" ca="1" si="218"/>
        <v>#N/A</v>
      </c>
      <c r="AI1088" s="6" t="e">
        <f ca="1" xml:space="preserve">
IF(
  ISNA($AH1088),
  NA(),
  VLOOKUP($AH1088,'Reasons for dismissal'!$A:$B,2,FALSE)
)</f>
        <v>#N/A</v>
      </c>
      <c r="AJ1088" s="6">
        <f t="shared" ca="1" si="219"/>
        <v>5</v>
      </c>
      <c r="AK1088" s="1">
        <f t="shared" ca="1" si="220"/>
        <v>1205</v>
      </c>
      <c r="AL10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$A1088  &amp; ", "   &amp;
$B1088  &amp; ", "   &amp;
$D1088  &amp; ", '"  &amp;
$I1088  &amp; "', '" &amp;
$O1088  &amp; "', "  &amp;
$S1088  &amp; ", '"  &amp;
TEXT($U1088,"dd/mm/aaaa")  &amp; "', "   &amp;
$V1088  &amp; ", "   &amp;
$X1088  &amp; ", "   &amp;
$Z1088  &amp; ", "   &amp;
IF($AB1088 &lt;&gt; "", $AB1088, "NULL")  &amp; ", "   &amp;
$AK1088  &amp; ");"</f>
        <v>#REF!</v>
      </c>
    </row>
    <row r="1089" spans="1:38" x14ac:dyDescent="0.2">
      <c r="A1089" s="7" cm="1">
        <f t="array" aca="1" ref="A1089" ca="1">INDEX(Companies!$A:$A,RANDBETWEEN(2,COUNTA(Companies!$A:$A)),1)</f>
        <v>2</v>
      </c>
      <c r="B1089" s="5">
        <f t="shared" si="208"/>
        <v>1088</v>
      </c>
      <c r="C1089" s="5" t="str" cm="1">
        <f t="array" ref="C1089">SHA1HASH($B1089)</f>
        <v>831376f92ed066e803751a5a0c0ecd90a104915a</v>
      </c>
      <c r="D1089" s="6">
        <f t="shared" ca="1" si="209"/>
        <v>1</v>
      </c>
      <c r="E1089" s="7">
        <f ca="1">IF($B1089 = 1 + N("Presidente"),
    127,
    IF($B1089 = 2 + N("Vice-Presidente"),
        72,
        IF($B1089 = 3 + N("Secretária bilíngue"),
            13,
            RANDBETWEEN(5,COUNT(Name!$A:$A) + 1)
        )
    )
)</f>
        <v>68</v>
      </c>
      <c r="F1089" s="7" t="str">
        <f ca="1">VLOOKUP($E1089,Name!$A:$B,2,FALSE)</f>
        <v>Benício</v>
      </c>
      <c r="G1089" s="7">
        <f ca="1" xml:space="preserve">
IF($B1089 = 1,
    0,
    RANDBETWEEN(5,COUNT('Last name'!$A:$A) + 1)
)</f>
        <v>135</v>
      </c>
      <c r="H1089" s="7" t="str">
        <f ca="1" xml:space="preserve">
IF($B1089 = 1 + N("Presidente"),
    "de Orléans e Bragança",
    VLOOKUP($G1089,'Last name'!$A:$B,2,FALSE) &amp; " " &amp; VLOOKUP(RANDBETWEEN(5,COUNT('Last name'!$A:$A) + 1),'Last name'!$A:$B,2,FALSE)
)</f>
        <v>Moreira Ferrara</v>
      </c>
      <c r="I1089" s="7" t="str">
        <f t="shared" ca="1" si="210"/>
        <v>Benício Moreira Ferrara</v>
      </c>
      <c r="J1089" s="7" t="str" cm="1">
        <f t="array" aca="1" ref="J1089" ca="1">SHA1HASH($I1089)</f>
        <v>4b9c9e53d5a1e2c0b7967842aa03f140f9341e7d</v>
      </c>
      <c r="K1089" s="7" cm="1">
        <f t="array" aca="1" ref="K1089" ca="1">INDEX(States!$A:$A,M1089,1)</f>
        <v>5</v>
      </c>
      <c r="L1089" s="7" t="str">
        <f ca="1">VLOOKUP($K1089,Countries!$A:$B,2,FALSE)</f>
        <v>Portugal</v>
      </c>
      <c r="M1089" s="7" cm="1">
        <f t="array" aca="1" ref="M1089" ca="1">INDEX(States!$C:$C,RANDBETWEEN(5,COUNTA(States!$A:$A) + 1),1)</f>
        <v>24</v>
      </c>
      <c r="N1089" s="7" t="str">
        <f ca="1">VLOOKUP($M1089,States!$C:$D,2,FALSE)</f>
        <v>Brangança</v>
      </c>
      <c r="O1089" s="7" t="str">
        <f ca="1">VLOOKUP($E1089,Name!$A:$C,3,FALSE)</f>
        <v>M</v>
      </c>
      <c r="P1089" s="7" t="str">
        <f ca="1">VLOOKUP($O1089,Genders!$B:$C,2,FALSE)</f>
        <v>Male</v>
      </c>
      <c r="Q1089" s="7" cm="1">
        <f t="array" aca="1" ref="Q1089" ca="1">INDEX('Marital status'!$A:$A,RANDBETWEEN(5,COUNTA('Marital status'!$A:$A) + 1),1)</f>
        <v>0</v>
      </c>
      <c r="R1089" s="7" t="e">
        <f ca="1">VLOOKUP($Q1089,'Marital status'!$A:$B,2,FALSE)</f>
        <v>#N/A</v>
      </c>
      <c r="S1089" s="7">
        <f t="shared" ca="1" si="211"/>
        <v>7</v>
      </c>
      <c r="T1089" s="7" t="str">
        <f ca="1">VLOOKUP($S1089,Ethnicities!$A:$B,2,FALSE)</f>
        <v>Native Hawaiian or Other Pacific Islander</v>
      </c>
      <c r="U1089" s="8">
        <f t="shared" ca="1" si="212"/>
        <v>26790</v>
      </c>
      <c r="V1089" s="6">
        <f t="shared" ca="1" si="213"/>
        <v>7</v>
      </c>
      <c r="W1089" s="8" t="str">
        <f ca="1">VLOOKUP($V1089,'Background education'!$A:$B,2,FALSE)</f>
        <v>Undergraduate degree</v>
      </c>
      <c r="X1089" s="7">
        <f ca="1" xml:space="preserve">
  IF(OR($Z1089 = 5, $Z1089 = 6, $Z1089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089" s="7" t="str">
        <f ca="1">VLOOKUP($X1089,Departments!$A:$B,2,FALSE)</f>
        <v xml:space="preserve"> Presidency</v>
      </c>
      <c r="Z1089" s="6">
        <f t="shared" ca="1" si="214"/>
        <v>11</v>
      </c>
      <c r="AA1089" s="7" t="str">
        <f ca="1">VLOOKUP($Z1089,Roles!$A:$B,2,FALSE)</f>
        <v>Analyst</v>
      </c>
      <c r="AB1089" s="6">
        <f t="shared" ca="1" si="215"/>
        <v>6</v>
      </c>
      <c r="AC1089" s="7" t="str">
        <f ca="1" xml:space="preserve">
IF(
  ISNA($AB1089),
  NA(),
  VLOOKUP($AB1089,Levels!$A:$B,2,FALSE)
)</f>
        <v>Pleno</v>
      </c>
      <c r="AD1089" s="8">
        <f t="shared" ca="1" si="216"/>
        <v>43570</v>
      </c>
      <c r="AE1089" s="6">
        <f ca="1">RANDBETWEEN(5,COUNTA('Recruitment source'!$A:$A) + 1)</f>
        <v>9</v>
      </c>
      <c r="AF1089" s="6" t="str">
        <f ca="1">VLOOKUP($AE1089,'Recruitment source'!$A:$B,2,FALSE)</f>
        <v>Empregos Online</v>
      </c>
      <c r="AG1089" s="8" t="e">
        <f t="shared" ca="1" si="217"/>
        <v>#N/A</v>
      </c>
      <c r="AH1089" s="6" t="e">
        <f t="shared" ca="1" si="218"/>
        <v>#N/A</v>
      </c>
      <c r="AI1089" s="6" t="e">
        <f ca="1" xml:space="preserve">
IF(
  ISNA($AH1089),
  NA(),
  VLOOKUP($AH1089,'Reasons for dismissal'!$A:$B,2,FALSE)
)</f>
        <v>#N/A</v>
      </c>
      <c r="AJ1089" s="6">
        <f t="shared" ca="1" si="219"/>
        <v>4</v>
      </c>
      <c r="AK1089" s="1">
        <f t="shared" ca="1" si="220"/>
        <v>2500</v>
      </c>
      <c r="AL10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$A1089  &amp; ", "   &amp;
$B1089  &amp; ", "   &amp;
$D1089  &amp; ", '"  &amp;
$I1089  &amp; "', '" &amp;
$O1089  &amp; "', "  &amp;
$S1089  &amp; ", '"  &amp;
TEXT($U1089,"dd/mm/aaaa")  &amp; "', "   &amp;
$V1089  &amp; ", "   &amp;
$X1089  &amp; ", "   &amp;
$Z1089  &amp; ", "   &amp;
IF($AB1089 &lt;&gt; "", $AB1089, "NULL")  &amp; ", "   &amp;
$AK1089  &amp; ");"</f>
        <v>#REF!</v>
      </c>
    </row>
    <row r="1090" spans="1:38" x14ac:dyDescent="0.2">
      <c r="A1090" s="7" cm="1">
        <f t="array" aca="1" ref="A1090" ca="1">INDEX(Companies!$A:$A,RANDBETWEEN(2,COUNTA(Companies!$A:$A)),1)</f>
        <v>2</v>
      </c>
      <c r="B1090" s="5">
        <f t="shared" si="208"/>
        <v>1089</v>
      </c>
      <c r="C1090" s="5" t="str" cm="1">
        <f t="array" ref="C1090">SHA1HASH($B1090)</f>
        <v>785a7925363bf133a7c5413c563f331c5e02cc69</v>
      </c>
      <c r="D1090" s="6">
        <f t="shared" ca="1" si="209"/>
        <v>1</v>
      </c>
      <c r="E1090" s="7">
        <f ca="1">IF($B1090 = 1 + N("Presidente"),
    127,
    IF($B1090 = 2 + N("Vice-Presidente"),
        72,
        IF($B1090 = 3 + N("Secretária bilíngue"),
            13,
            RANDBETWEEN(5,COUNT(Name!$A:$A) + 1)
        )
    )
)</f>
        <v>344</v>
      </c>
      <c r="F1090" s="7" t="str">
        <f ca="1">VLOOKUP($E1090,Name!$A:$B,2,FALSE)</f>
        <v>Thomas</v>
      </c>
      <c r="G1090" s="7">
        <f ca="1" xml:space="preserve">
IF($B1090 = 1,
    0,
    RANDBETWEEN(5,COUNT('Last name'!$A:$A) + 1)
)</f>
        <v>103</v>
      </c>
      <c r="H1090" s="7" t="str">
        <f ca="1" xml:space="preserve">
IF($B1090 = 1 + N("Presidente"),
    "de Orléans e Bragança",
    VLOOKUP($G1090,'Last name'!$A:$B,2,FALSE) &amp; " " &amp; VLOOKUP(RANDBETWEEN(5,COUNT('Last name'!$A:$A) + 1),'Last name'!$A:$B,2,FALSE)
)</f>
        <v>Holanda Leone</v>
      </c>
      <c r="I1090" s="7" t="str">
        <f t="shared" ca="1" si="210"/>
        <v>Thomas Holanda Leone</v>
      </c>
      <c r="J1090" s="7" t="str" cm="1">
        <f t="array" aca="1" ref="J1090" ca="1">SHA1HASH($I1090)</f>
        <v>2808ffa0e57301ea4cfcacd9465c14aaa4e5384e</v>
      </c>
      <c r="K1090" s="7" cm="1">
        <f t="array" aca="1" ref="K1090" ca="1">INDEX(States!$A:$A,M1090,1)</f>
        <v>5</v>
      </c>
      <c r="L1090" s="7" t="str">
        <f ca="1">VLOOKUP($K1090,Countries!$A:$B,2,FALSE)</f>
        <v>Portugal</v>
      </c>
      <c r="M1090" s="7" cm="1">
        <f t="array" aca="1" ref="M1090" ca="1">INDEX(States!$C:$C,RANDBETWEEN(5,COUNTA(States!$A:$A) + 1),1)</f>
        <v>13</v>
      </c>
      <c r="N1090" s="7" t="str">
        <f ca="1">VLOOKUP($M1090,States!$C:$D,2,FALSE)</f>
        <v>Coimbra</v>
      </c>
      <c r="O1090" s="7" t="str">
        <f ca="1">VLOOKUP($E1090,Name!$A:$C,3,FALSE)</f>
        <v>M</v>
      </c>
      <c r="P1090" s="7" t="str">
        <f ca="1">VLOOKUP($O1090,Genders!$B:$C,2,FALSE)</f>
        <v>Male</v>
      </c>
      <c r="Q1090" s="7" cm="1">
        <f t="array" aca="1" ref="Q1090" ca="1">INDEX('Marital status'!$A:$A,RANDBETWEEN(5,COUNTA('Marital status'!$A:$A) + 1),1)</f>
        <v>0</v>
      </c>
      <c r="R1090" s="7" t="e">
        <f ca="1">VLOOKUP($Q1090,'Marital status'!$A:$B,2,FALSE)</f>
        <v>#N/A</v>
      </c>
      <c r="S1090" s="7">
        <f t="shared" ca="1" si="211"/>
        <v>5</v>
      </c>
      <c r="T1090" s="7" t="str">
        <f ca="1">VLOOKUP($S1090,Ethnicities!$A:$B,2,FALSE)</f>
        <v>ASIAN</v>
      </c>
      <c r="U1090" s="8">
        <f t="shared" ca="1" si="212"/>
        <v>24441</v>
      </c>
      <c r="V1090" s="6">
        <f t="shared" ca="1" si="213"/>
        <v>7</v>
      </c>
      <c r="W1090" s="8" t="str">
        <f ca="1">VLOOKUP($V1090,'Background education'!$A:$B,2,FALSE)</f>
        <v>Undergraduate degree</v>
      </c>
      <c r="X1090" s="7">
        <f ca="1" xml:space="preserve">
  IF(OR($Z1090 = 5, $Z1090 = 6, $Z1090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090" s="7" t="str">
        <f ca="1">VLOOKUP($X1090,Departments!$A:$B,2,FALSE)</f>
        <v>Finance</v>
      </c>
      <c r="Z1090" s="6">
        <f t="shared" ca="1" si="214"/>
        <v>10</v>
      </c>
      <c r="AA1090" s="7" t="str">
        <f ca="1">VLOOKUP($Z1090,Roles!$A:$B,2,FALSE)</f>
        <v>Trainee</v>
      </c>
      <c r="AB1090" s="6" t="e">
        <f t="shared" ca="1" si="215"/>
        <v>#N/A</v>
      </c>
      <c r="AC1090" s="7" t="e">
        <f ca="1" xml:space="preserve">
IF(
  ISNA($AB1090),
  NA(),
  VLOOKUP($AB1090,Levels!$A:$B,2,FALSE)
)</f>
        <v>#N/A</v>
      </c>
      <c r="AD1090" s="8">
        <f t="shared" ca="1" si="216"/>
        <v>40354</v>
      </c>
      <c r="AE1090" s="6">
        <f ca="1">RANDBETWEEN(5,COUNTA('Recruitment source'!$A:$A) + 1)</f>
        <v>10</v>
      </c>
      <c r="AF1090" s="6" t="str">
        <f ca="1">VLOOKUP($AE1090,'Recruitment source'!$A:$B,2,FALSE)</f>
        <v>Jobs in Lisbon</v>
      </c>
      <c r="AG1090" s="8" t="e">
        <f t="shared" ca="1" si="217"/>
        <v>#N/A</v>
      </c>
      <c r="AH1090" s="6" t="e">
        <f t="shared" ca="1" si="218"/>
        <v>#N/A</v>
      </c>
      <c r="AI1090" s="6" t="e">
        <f ca="1" xml:space="preserve">
IF(
  ISNA($AH1090),
  NA(),
  VLOOKUP($AH1090,'Reasons for dismissal'!$A:$B,2,FALSE)
)</f>
        <v>#N/A</v>
      </c>
      <c r="AJ1090" s="6">
        <f t="shared" ca="1" si="219"/>
        <v>5</v>
      </c>
      <c r="AK1090" s="1">
        <f t="shared" ca="1" si="220"/>
        <v>1305</v>
      </c>
      <c r="AL10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$A1090  &amp; ", "   &amp;
$B1090  &amp; ", "   &amp;
$D1090  &amp; ", '"  &amp;
$I1090  &amp; "', '" &amp;
$O1090  &amp; "', "  &amp;
$S1090  &amp; ", '"  &amp;
TEXT($U1090,"dd/mm/aaaa")  &amp; "', "   &amp;
$V1090  &amp; ", "   &amp;
$X1090  &amp; ", "   &amp;
$Z1090  &amp; ", "   &amp;
IF($AB1090 &lt;&gt; "", $AB1090, "NULL")  &amp; ", "   &amp;
$AK1090  &amp; ");"</f>
        <v>#REF!</v>
      </c>
    </row>
    <row r="1091" spans="1:38" x14ac:dyDescent="0.2">
      <c r="A1091" s="7" cm="1">
        <f t="array" aca="1" ref="A1091" ca="1">INDEX(Companies!$A:$A,RANDBETWEEN(2,COUNTA(Companies!$A:$A)),1)</f>
        <v>2</v>
      </c>
      <c r="B1091" s="5">
        <f t="shared" ref="B1091:B1154" si="221">ROW() - 1</f>
        <v>1090</v>
      </c>
      <c r="C1091" s="5" t="str" cm="1">
        <f t="array" ref="C1091">SHA1HASH($B1091)</f>
        <v>befa2b19820da7401dbf672069d4af99a040c200</v>
      </c>
      <c r="D1091" s="6">
        <f t="shared" ref="D1091:D1154" ca="1" si="222">IF(ISNA($AG1091),1,0)</f>
        <v>1</v>
      </c>
      <c r="E1091" s="7">
        <f ca="1">IF($B1091 = 1 + N("Presidente"),
    127,
    IF($B1091 = 2 + N("Vice-Presidente"),
        72,
        IF($B1091 = 3 + N("Secretária bilíngue"),
            13,
            RANDBETWEEN(5,COUNT(Name!$A:$A) + 1)
        )
    )
)</f>
        <v>244</v>
      </c>
      <c r="F1091" s="7" t="str">
        <f ca="1">VLOOKUP($E1091,Name!$A:$B,2,FALSE)</f>
        <v>Luiz Gustavo</v>
      </c>
      <c r="G1091" s="7">
        <f ca="1" xml:space="preserve">
IF($B1091 = 1,
    0,
    RANDBETWEEN(5,COUNT('Last name'!$A:$A) + 1)
)</f>
        <v>9</v>
      </c>
      <c r="H1091" s="7" t="str">
        <f ca="1" xml:space="preserve">
IF($B1091 = 1 + N("Presidente"),
    "de Orléans e Bragança",
    VLOOKUP($G1091,'Last name'!$A:$B,2,FALSE) &amp; " " &amp; VLOOKUP(RANDBETWEEN(5,COUNT('Last name'!$A:$A) + 1),'Last name'!$A:$B,2,FALSE)
)</f>
        <v>Aleluia Mendes</v>
      </c>
      <c r="I1091" s="7" t="str">
        <f t="shared" ref="I1091:I1154" ca="1" si="223">$F1091 &amp; " " &amp; $H1091</f>
        <v>Luiz Gustavo Aleluia Mendes</v>
      </c>
      <c r="J1091" s="7" t="str" cm="1">
        <f t="array" aca="1" ref="J1091" ca="1">SHA1HASH($I1091)</f>
        <v>3ae118595a127fcf5e563927db1468d5f83eb796</v>
      </c>
      <c r="K1091" s="7" cm="1">
        <f t="array" aca="1" ref="K1091" ca="1">INDEX(States!$A:$A,M1091,1)</f>
        <v>5</v>
      </c>
      <c r="L1091" s="7" t="str">
        <f ca="1">VLOOKUP($K1091,Countries!$A:$B,2,FALSE)</f>
        <v>Portugal</v>
      </c>
      <c r="M1091" s="7" cm="1">
        <f t="array" aca="1" ref="M1091" ca="1">INDEX(States!$C:$C,RANDBETWEEN(5,COUNTA(States!$A:$A) + 1),1)</f>
        <v>23</v>
      </c>
      <c r="N1091" s="7" t="str">
        <f ca="1">VLOOKUP($M1091,States!$C:$D,2,FALSE)</f>
        <v>Viana do Castelo</v>
      </c>
      <c r="O1091" s="7" t="str">
        <f ca="1">VLOOKUP($E1091,Name!$A:$C,3,FALSE)</f>
        <v>M</v>
      </c>
      <c r="P1091" s="7" t="str">
        <f ca="1">VLOOKUP($O1091,Genders!$B:$C,2,FALSE)</f>
        <v>Male</v>
      </c>
      <c r="Q1091" s="7" cm="1">
        <f t="array" aca="1" ref="Q1091" ca="1">INDEX('Marital status'!$A:$A,RANDBETWEEN(5,COUNTA('Marital status'!$A:$A) + 1),1)</f>
        <v>6</v>
      </c>
      <c r="R1091" s="7" t="str">
        <f ca="1">VLOOKUP($Q1091,'Marital status'!$A:$B,2,FALSE)</f>
        <v>DIVORCED</v>
      </c>
      <c r="S1091" s="7">
        <f t="shared" ref="S1091:S1154" ca="1" si="224" xml:space="preserve">
IF(AND($Z1091 &gt;= 5, $Z1091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1091" s="7" t="str">
        <f ca="1">VLOOKUP($S1091,Ethnicities!$A:$B,2,FALSE)</f>
        <v>ASIAN</v>
      </c>
      <c r="U1091" s="8">
        <f t="shared" ref="U1091:U1154" ca="1" si="225" xml:space="preserve">
IF($Z1091 = 5 + N("CEO"),
    TODAY() - 16340,
    IF($Z1091 = 8 + N("Secretary"),
        RANDBETWEEN(TODAY() - 12418.5, TODAY()-6574.5),
        IF(OR($Z1091 = 7, $Z1091 = 14),
            RANDBETWEEN(TODAY() - 16071, TODAY() - 8766),
            IF(OR($Z1091 = 13, $Z1091 = 12, $Z1091 = 11),
                RANDBETWEEN(TODAY() - 27393.75, TODAY() - 12783.75),
                RANDBETWEEN(TODAY() - 27393.75, TODAY()-10957.5)
            )
        )
    )
)</f>
        <v>21175</v>
      </c>
      <c r="V1091" s="6">
        <f t="shared" ref="V1091:V1154" ca="1" si="226" xml:space="preserve">
IF(OR($Z1091 = 5, $Z1091 = 6) + N("Se for presidente ou vice-presidente"),
    10 + N("Doutor"),
    IF($Z1091 = 7 + N("Se for diretor"),
        RANDBETWEEN(8,10) + N("Graduate school or Master’s degree or Doctorate"),
        IF($Z1091 = 14 + N("If a manager"),
            RANDBETWEEN(7,9),
            IF(OR($Z1091 = 13, $Z1091 = 12, $Z1091 = 11) + N("If coordinator or specialist or analyst"),
                RANDBETWEEN(7,8),
                7
            )
        )
    )
)</f>
        <v>7</v>
      </c>
      <c r="W1091" s="8" t="str">
        <f ca="1">VLOOKUP($V1091,'Background education'!$A:$B,2,FALSE)</f>
        <v>Undergraduate degree</v>
      </c>
      <c r="X1091" s="7">
        <f ca="1" xml:space="preserve">
  IF(OR($Z1091 = 5, $Z1091 = 6, $Z1091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091" s="7" t="str">
        <f ca="1">VLOOKUP($X1091,Departments!$A:$B,2,FALSE)</f>
        <v>Controlling</v>
      </c>
      <c r="Z1091" s="6">
        <f t="shared" ref="Z1091:Z1154" ca="1" si="227" xml:space="preserve">
IF($B1091 = 1 + N("Se matrícula for 1"),
  5 + N("Presidente"),
  IF($B1091 = 2 + N("Se matrícula for 2"),
    6 + N("Vice-presidente"),
    IF($B1091 = 3 + N("Se matrícula for 3"),
      8 + N("Secretária bilíngue"),
      IF(AND($B1091 &gt;= 4, $B1091 &lt;=14),
        7 + N("Diretor"),
        IF(AND($B1091 &gt;= 15, $B1091 &lt;= 25),
          14 + N("Manager"),
          IF(AND($B1091 &gt;= 26, $B1091 &lt;= 36),
            13 + N("Coordinador"),
            IF(AND($B1091 &gt;= 37, $B1091 &lt;= 47),
              12 + N("Especialista"),
                IF(MOD($B1091,2) = 0,
                  11 + N("Analista"),
                  RANDBETWEEN(9,10) + N("Estagiário ou Trainee")
                )
            )
          )
        )
      )
    )
  )
)</f>
        <v>11</v>
      </c>
      <c r="AA1091" s="7" t="str">
        <f ca="1">VLOOKUP($Z1091,Roles!$A:$B,2,FALSE)</f>
        <v>Analyst</v>
      </c>
      <c r="AB1091" s="6">
        <f t="shared" ref="AB1091:AB1154" ca="1" si="228" xml:space="preserve">
IF($Z1091 = 11 + N("Analyst"),
    RANDBETWEEN(5, 7) + N("Jr, Pleno, Sr"),
    NA()
)</f>
        <v>6</v>
      </c>
      <c r="AC1091" s="7" t="str">
        <f ca="1" xml:space="preserve">
IF(
  ISNA($AB1091),
  NA(),
  VLOOKUP($AB1091,Levels!$A:$B,2,FALSE)
)</f>
        <v>Pleno</v>
      </c>
      <c r="AD1091" s="8">
        <f t="shared" ref="AD1091:AD1154" ca="1" si="229" xml:space="preserve">
IF(
  OR(
    $Z1091=5,$Z1091=6,$Z1091=7,$Z1091=8,$Z1091=14
  ),
  36161,
  IF(
     (
      (TODAY() - $U1091) / 365
     ) &lt; 19,
      TODAY(),
      RANDBETWEEN(36161,TODAY())
  )
)</f>
        <v>37793</v>
      </c>
      <c r="AE1091" s="6">
        <f ca="1">RANDBETWEEN(5,COUNTA('Recruitment source'!$A:$A) + 1)</f>
        <v>10</v>
      </c>
      <c r="AF1091" s="6" t="str">
        <f ca="1">VLOOKUP($AE1091,'Recruitment source'!$A:$B,2,FALSE)</f>
        <v>Jobs in Lisbon</v>
      </c>
      <c r="AG1091" s="8" t="e">
        <f t="shared" ref="AG1091:AG1154" ca="1" si="230" xml:space="preserve">
IF(MOD(
     ROW(),111
   )=0,
   RANDBETWEEN($AD1091 + 1,TODAY() - 1),NA()
)</f>
        <v>#N/A</v>
      </c>
      <c r="AH1091" s="6" t="e">
        <f t="shared" ref="AH1091:AH1154" ca="1" si="231" xml:space="preserve">
IF(
  ISNA(AG1091),
  NA(),
  RANDBETWEEN(5,IF($O1091="F",13,12))
)</f>
        <v>#N/A</v>
      </c>
      <c r="AI1091" s="6" t="e">
        <f ca="1" xml:space="preserve">
IF(
  ISNA($AH1091),
  NA(),
  VLOOKUP($AH1091,'Reasons for dismissal'!$A:$B,2,FALSE)
)</f>
        <v>#N/A</v>
      </c>
      <c r="AJ1091" s="6">
        <f t="shared" ref="AJ1091:AJ1154" ca="1" si="232" xml:space="preserve">
IF(
 ISNA($AG1091),
 IF(
   $Z1091=5,
   5,
   IF(
     OR($Z1091=6,$Z1091=7,$Z1091=14,8),
     RANDBETWEEN(4,5),
     IF(
       OR($Z1091=12,$Z1091=13),
       RANDBETWEEN(3,5),
       RANDBETWEEN(1,5)
     )
   )
 ),
 RANDBETWEEN(1,3)
)</f>
        <v>5</v>
      </c>
      <c r="AK1091" s="1">
        <f t="shared" ref="AK1091:AK1154" ca="1" si="233" xml:space="preserve">
IF($Z1091 = 5 + N("Presidente"),
    27000,
    IF($Z1091 = 6 + N("Vice-presidente"),
        23000,
        IF(OR($Z1091 = 8, $Z1091= 13, $Z1091 = 12) + N("Secretária bilíngue ou coordenador ou especialista"),
            8000,
            IF($Z1091 = 7 + N("Diretor"),
                15000,
                IF($Z1091 = 14 + N("Gerente"),
                    12000,
                    IF($Z1091 = 9 + N("Estagiário"),
                        705,
                        IF($Z1091 = 10 + N("Trainee"),
                            805,
                            IF($Z1091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IF($V1091 = 7,
  500,
  IF($V1091 = 8,
    1000,
    IF($V1091 = 9,
      1500,
      IF($V1091 = 10,
        2000,
        0
      )
    )
  )
)
+
N("Adicional no salário por área")
+
IF($X1091 = 14 + N("Tecnologia da Informação"),
  120,
  IF($X1091 = 16 + N("Vendas"),
    110,
    IF($X1091 = 15 + N("Jurídico"),
      100,
      IF(OR($X1091 = 8, $X1091 = 9, $X1091 = 11) + N("Recursos humanos ou comercial ou comunicação e marketing"),
        80,
        0
      )
    )
  )
)
+
N("Adicionando pegadinha")
+
IF(AND($X1091 = 16, $V1091 = 9, $Z1091 = 11) + N("Se for de vendas, com mestrado, analista sênior"),
  IF($S1091 = 5,
    100,
    0
  )
  +
  IF($O1091 = "M",
    200,
    0
  ),
  0
)</f>
        <v>2500</v>
      </c>
      <c r="AL10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$A1091  &amp; ", "   &amp;
$B1091  &amp; ", "   &amp;
$D1091  &amp; ", '"  &amp;
$I1091  &amp; "', '" &amp;
$O1091  &amp; "', "  &amp;
$S1091  &amp; ", '"  &amp;
TEXT($U1091,"dd/mm/aaaa")  &amp; "', "   &amp;
$V1091  &amp; ", "   &amp;
$X1091  &amp; ", "   &amp;
$Z1091  &amp; ", "   &amp;
IF($AB1091 &lt;&gt; "", $AB1091, "NULL")  &amp; ", "   &amp;
$AK1091  &amp; ");"</f>
        <v>#REF!</v>
      </c>
    </row>
    <row r="1092" spans="1:38" x14ac:dyDescent="0.2">
      <c r="A1092" s="7" cm="1">
        <f t="array" aca="1" ref="A1092" ca="1">INDEX(Companies!$A:$A,RANDBETWEEN(2,COUNTA(Companies!$A:$A)),1)</f>
        <v>2</v>
      </c>
      <c r="B1092" s="5">
        <f t="shared" si="221"/>
        <v>1091</v>
      </c>
      <c r="C1092" s="5" t="str" cm="1">
        <f t="array" ref="C1092">SHA1HASH($B1092)</f>
        <v>789ef3d6e1196152c1e7ccadc639c306254a305e</v>
      </c>
      <c r="D1092" s="6">
        <f t="shared" ca="1" si="222"/>
        <v>1</v>
      </c>
      <c r="E1092" s="7">
        <f ca="1">IF($B1092 = 1 + N("Presidente"),
    127,
    IF($B1092 = 2 + N("Vice-Presidente"),
        72,
        IF($B1092 = 3 + N("Secretária bilíngue"),
            13,
            RANDBETWEEN(5,COUNT(Name!$A:$A) + 1)
        )
    )
)</f>
        <v>32</v>
      </c>
      <c r="F1092" s="7" t="str">
        <f ca="1">VLOOKUP($E1092,Name!$A:$B,2,FALSE)</f>
        <v>Ana Laura</v>
      </c>
      <c r="G1092" s="7">
        <f ca="1" xml:space="preserve">
IF($B1092 = 1,
    0,
    RANDBETWEEN(5,COUNT('Last name'!$A:$A) + 1)
)</f>
        <v>130</v>
      </c>
      <c r="H1092" s="7" t="str">
        <f ca="1" xml:space="preserve">
IF($B1092 = 1 + N("Presidente"),
    "de Orléans e Bragança",
    VLOOKUP($G1092,'Last name'!$A:$B,2,FALSE) &amp; " " &amp; VLOOKUP(RANDBETWEEN(5,COUNT('Last name'!$A:$A) + 1),'Last name'!$A:$B,2,FALSE)
)</f>
        <v>Monteiro Ferrari</v>
      </c>
      <c r="I1092" s="7" t="str">
        <f t="shared" ca="1" si="223"/>
        <v>Ana Laura Monteiro Ferrari</v>
      </c>
      <c r="J1092" s="7" t="str" cm="1">
        <f t="array" aca="1" ref="J1092" ca="1">SHA1HASH($I1092)</f>
        <v>54349b730274895db5026ccdd50df582d85cc8f7</v>
      </c>
      <c r="K1092" s="7" cm="1">
        <f t="array" aca="1" ref="K1092" ca="1">INDEX(States!$A:$A,M1092,1)</f>
        <v>5</v>
      </c>
      <c r="L1092" s="7" t="str">
        <f ca="1">VLOOKUP($K1092,Countries!$A:$B,2,FALSE)</f>
        <v>Portugal</v>
      </c>
      <c r="M1092" s="7" cm="1">
        <f t="array" aca="1" ref="M1092" ca="1">INDEX(States!$C:$C,RANDBETWEEN(5,COUNTA(States!$A:$A) + 1),1)</f>
        <v>23</v>
      </c>
      <c r="N1092" s="7" t="str">
        <f ca="1">VLOOKUP($M1092,States!$C:$D,2,FALSE)</f>
        <v>Viana do Castelo</v>
      </c>
      <c r="O1092" s="7" t="str">
        <f ca="1">VLOOKUP($E1092,Name!$A:$C,3,FALSE)</f>
        <v>F</v>
      </c>
      <c r="P1092" s="7" t="str">
        <f ca="1">VLOOKUP($O1092,Genders!$B:$C,2,FALSE)</f>
        <v>Female</v>
      </c>
      <c r="Q1092" s="7" cm="1">
        <f t="array" aca="1" ref="Q1092" ca="1">INDEX('Marital status'!$A:$A,RANDBETWEEN(5,COUNTA('Marital status'!$A:$A) + 1),1)</f>
        <v>6</v>
      </c>
      <c r="R1092" s="7" t="str">
        <f ca="1">VLOOKUP($Q1092,'Marital status'!$A:$B,2,FALSE)</f>
        <v>DIVORCED</v>
      </c>
      <c r="S1092" s="7">
        <f t="shared" ca="1" si="224"/>
        <v>6</v>
      </c>
      <c r="T1092" s="7" t="str">
        <f ca="1">VLOOKUP($S1092,Ethnicities!$A:$B,2,FALSE)</f>
        <v xml:space="preserve">  american Indian or Alaska Native</v>
      </c>
      <c r="U1092" s="8">
        <f t="shared" ca="1" si="225"/>
        <v>23682</v>
      </c>
      <c r="V1092" s="6">
        <f t="shared" ca="1" si="226"/>
        <v>7</v>
      </c>
      <c r="W1092" s="8" t="str">
        <f ca="1">VLOOKUP($V1092,'Background education'!$A:$B,2,FALSE)</f>
        <v>Undergraduate degree</v>
      </c>
      <c r="X1092" s="7">
        <f ca="1" xml:space="preserve">
  IF(OR($Z1092 = 5, $Z1092 = 6, $Z1092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092" s="7" t="str">
        <f ca="1">VLOOKUP($X1092,Departments!$A:$B,2,FALSE)</f>
        <v xml:space="preserve"> Presidency</v>
      </c>
      <c r="Z1092" s="6">
        <f t="shared" ca="1" si="227"/>
        <v>9</v>
      </c>
      <c r="AA1092" s="7" t="str">
        <f ca="1">VLOOKUP($Z1092,Roles!$A:$B,2,FALSE)</f>
        <v>Intern</v>
      </c>
      <c r="AB1092" s="6" t="e">
        <f t="shared" ca="1" si="228"/>
        <v>#N/A</v>
      </c>
      <c r="AC1092" s="7" t="e">
        <f ca="1" xml:space="preserve">
IF(
  ISNA($AB1092),
  NA(),
  VLOOKUP($AB1092,Levels!$A:$B,2,FALSE)
)</f>
        <v>#N/A</v>
      </c>
      <c r="AD1092" s="8">
        <f t="shared" ca="1" si="229"/>
        <v>41052</v>
      </c>
      <c r="AE1092" s="6">
        <f ca="1">RANDBETWEEN(5,COUNTA('Recruitment source'!$A:$A) + 1)</f>
        <v>11</v>
      </c>
      <c r="AF1092" s="6" t="str">
        <f ca="1">VLOOKUP($AE1092,'Recruitment source'!$A:$B,2,FALSE)</f>
        <v>Next Station</v>
      </c>
      <c r="AG1092" s="8" t="e">
        <f t="shared" ca="1" si="230"/>
        <v>#N/A</v>
      </c>
      <c r="AH1092" s="6" t="e">
        <f t="shared" ca="1" si="231"/>
        <v>#N/A</v>
      </c>
      <c r="AI1092" s="6" t="e">
        <f ca="1" xml:space="preserve">
IF(
  ISNA($AH1092),
  NA(),
  VLOOKUP($AH1092,'Reasons for dismissal'!$A:$B,2,FALSE)
)</f>
        <v>#N/A</v>
      </c>
      <c r="AJ1092" s="6">
        <f t="shared" ca="1" si="232"/>
        <v>4</v>
      </c>
      <c r="AK1092" s="1">
        <f t="shared" ca="1" si="233"/>
        <v>1205</v>
      </c>
      <c r="AL10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$A1092  &amp; ", "   &amp;
$B1092  &amp; ", "   &amp;
$D1092  &amp; ", '"  &amp;
$I1092  &amp; "', '" &amp;
$O1092  &amp; "', "  &amp;
$S1092  &amp; ", '"  &amp;
TEXT($U1092,"dd/mm/aaaa")  &amp; "', "   &amp;
$V1092  &amp; ", "   &amp;
$X1092  &amp; ", "   &amp;
$Z1092  &amp; ", "   &amp;
IF($AB1092 &lt;&gt; "", $AB1092, "NULL")  &amp; ", "   &amp;
$AK1092  &amp; ");"</f>
        <v>#REF!</v>
      </c>
    </row>
    <row r="1093" spans="1:38" x14ac:dyDescent="0.2">
      <c r="A1093" s="7" cm="1">
        <f t="array" aca="1" ref="A1093" ca="1">INDEX(Companies!$A:$A,RANDBETWEEN(2,COUNTA(Companies!$A:$A)),1)</f>
        <v>2</v>
      </c>
      <c r="B1093" s="5">
        <f t="shared" si="221"/>
        <v>1092</v>
      </c>
      <c r="C1093" s="5" t="str" cm="1">
        <f t="array" ref="C1093">SHA1HASH($B1093)</f>
        <v>14b21325096dd31c90a39900a910122c4d9fe3d9</v>
      </c>
      <c r="D1093" s="6">
        <f t="shared" ca="1" si="222"/>
        <v>1</v>
      </c>
      <c r="E1093" s="7">
        <f ca="1">IF($B1093 = 1 + N("Presidente"),
    127,
    IF($B1093 = 2 + N("Vice-Presidente"),
        72,
        IF($B1093 = 3 + N("Secretária bilíngue"),
            13,
            RANDBETWEEN(5,COUNT(Name!$A:$A) + 1)
        )
    )
)</f>
        <v>219</v>
      </c>
      <c r="F1093" s="7" t="str">
        <f ca="1">VLOOKUP($E1093,Name!$A:$B,2,FALSE)</f>
        <v>Larissa</v>
      </c>
      <c r="G1093" s="7">
        <f ca="1" xml:space="preserve">
IF($B1093 = 1,
    0,
    RANDBETWEEN(5,COUNT('Last name'!$A:$A) + 1)
)</f>
        <v>153</v>
      </c>
      <c r="H1093" s="7" t="str">
        <f ca="1" xml:space="preserve">
IF($B1093 = 1 + N("Presidente"),
    "de Orléans e Bragança",
    VLOOKUP($G1093,'Last name'!$A:$B,2,FALSE) &amp; " " &amp; VLOOKUP(RANDBETWEEN(5,COUNT('Last name'!$A:$A) + 1),'Last name'!$A:$B,2,FALSE)
)</f>
        <v>Pimentel Cardozo</v>
      </c>
      <c r="I1093" s="7" t="str">
        <f t="shared" ca="1" si="223"/>
        <v>Larissa Pimentel Cardozo</v>
      </c>
      <c r="J1093" s="7" t="str" cm="1">
        <f t="array" aca="1" ref="J1093" ca="1">SHA1HASH($I1093)</f>
        <v>d8b89b672885e7dcf94538d7ae1537865d3d838d</v>
      </c>
      <c r="K1093" s="7" cm="1">
        <f t="array" aca="1" ref="K1093" ca="1">INDEX(States!$A:$A,M1093,1)</f>
        <v>5</v>
      </c>
      <c r="L1093" s="7" t="str">
        <f ca="1">VLOOKUP($K1093,Countries!$A:$B,2,FALSE)</f>
        <v>Portugal</v>
      </c>
      <c r="M1093" s="7" cm="1">
        <f t="array" aca="1" ref="M1093" ca="1">INDEX(States!$C:$C,RANDBETWEEN(5,COUNTA(States!$A:$A) + 1),1)</f>
        <v>11</v>
      </c>
      <c r="N1093" s="7" t="str">
        <f ca="1">VLOOKUP($M1093,States!$C:$D,2,FALSE)</f>
        <v>Santarém</v>
      </c>
      <c r="O1093" s="7" t="str">
        <f ca="1">VLOOKUP($E1093,Name!$A:$C,3,FALSE)</f>
        <v>F</v>
      </c>
      <c r="P1093" s="7" t="str">
        <f ca="1">VLOOKUP($O1093,Genders!$B:$C,2,FALSE)</f>
        <v>Female</v>
      </c>
      <c r="Q1093" s="7" cm="1">
        <f t="array" aca="1" ref="Q1093" ca="1">INDEX('Marital status'!$A:$A,RANDBETWEEN(5,COUNTA('Marital status'!$A:$A) + 1),1)</f>
        <v>5</v>
      </c>
      <c r="R1093" s="7" t="str">
        <f ca="1">VLOOKUP($Q1093,'Marital status'!$A:$B,2,FALSE)</f>
        <v xml:space="preserve"> Separated </v>
      </c>
      <c r="S1093" s="7">
        <f t="shared" ca="1" si="224"/>
        <v>5</v>
      </c>
      <c r="T1093" s="7" t="str">
        <f ca="1">VLOOKUP($S1093,Ethnicities!$A:$B,2,FALSE)</f>
        <v>ASIAN</v>
      </c>
      <c r="U1093" s="8">
        <f t="shared" ca="1" si="225"/>
        <v>28954</v>
      </c>
      <c r="V1093" s="6">
        <f t="shared" ca="1" si="226"/>
        <v>7</v>
      </c>
      <c r="W1093" s="8" t="str">
        <f ca="1">VLOOKUP($V1093,'Background education'!$A:$B,2,FALSE)</f>
        <v>Undergraduate degree</v>
      </c>
      <c r="X1093" s="7">
        <f ca="1" xml:space="preserve">
  IF(OR($Z1093 = 5, $Z1093 = 6, $Z1093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093" s="7" t="str">
        <f ca="1">VLOOKUP($X1093,Departments!$A:$B,2,FALSE)</f>
        <v>Administration</v>
      </c>
      <c r="Z1093" s="6">
        <f t="shared" ca="1" si="227"/>
        <v>11</v>
      </c>
      <c r="AA1093" s="7" t="str">
        <f ca="1">VLOOKUP($Z1093,Roles!$A:$B,2,FALSE)</f>
        <v>Analyst</v>
      </c>
      <c r="AB1093" s="6">
        <f t="shared" ca="1" si="228"/>
        <v>7</v>
      </c>
      <c r="AC1093" s="7" t="str">
        <f ca="1" xml:space="preserve">
IF(
  ISNA($AB1093),
  NA(),
  VLOOKUP($AB1093,Levels!$A:$B,2,FALSE)
)</f>
        <v>Senior</v>
      </c>
      <c r="AD1093" s="8">
        <f t="shared" ca="1" si="229"/>
        <v>37021</v>
      </c>
      <c r="AE1093" s="6">
        <f ca="1">RANDBETWEEN(5,COUNTA('Recruitment source'!$A:$A) + 1)</f>
        <v>11</v>
      </c>
      <c r="AF1093" s="6" t="str">
        <f ca="1">VLOOKUP($AE1093,'Recruitment source'!$A:$B,2,FALSE)</f>
        <v>Next Station</v>
      </c>
      <c r="AG1093" s="8" t="e">
        <f t="shared" ca="1" si="230"/>
        <v>#N/A</v>
      </c>
      <c r="AH1093" s="6" t="e">
        <f t="shared" ca="1" si="231"/>
        <v>#N/A</v>
      </c>
      <c r="AI1093" s="6" t="e">
        <f ca="1" xml:space="preserve">
IF(
  ISNA($AH1093),
  NA(),
  VLOOKUP($AH1093,'Reasons for dismissal'!$A:$B,2,FALSE)
)</f>
        <v>#N/A</v>
      </c>
      <c r="AJ1093" s="6">
        <f t="shared" ca="1" si="232"/>
        <v>4</v>
      </c>
      <c r="AK1093" s="1">
        <f t="shared" ca="1" si="233"/>
        <v>2500</v>
      </c>
      <c r="AL10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$A1093  &amp; ", "   &amp;
$B1093  &amp; ", "   &amp;
$D1093  &amp; ", '"  &amp;
$I1093  &amp; "', '" &amp;
$O1093  &amp; "', "  &amp;
$S1093  &amp; ", '"  &amp;
TEXT($U1093,"dd/mm/aaaa")  &amp; "', "   &amp;
$V1093  &amp; ", "   &amp;
$X1093  &amp; ", "   &amp;
$Z1093  &amp; ", "   &amp;
IF($AB1093 &lt;&gt; "", $AB1093, "NULL")  &amp; ", "   &amp;
$AK1093  &amp; ");"</f>
        <v>#REF!</v>
      </c>
    </row>
    <row r="1094" spans="1:38" x14ac:dyDescent="0.2">
      <c r="A1094" s="7" cm="1">
        <f t="array" aca="1" ref="A1094" ca="1">INDEX(Companies!$A:$A,RANDBETWEEN(2,COUNTA(Companies!$A:$A)),1)</f>
        <v>2</v>
      </c>
      <c r="B1094" s="5">
        <f t="shared" si="221"/>
        <v>1093</v>
      </c>
      <c r="C1094" s="5" t="str" cm="1">
        <f t="array" ref="C1094">SHA1HASH($B1094)</f>
        <v>27b37cbcd1da7b04f8f78c990fe964c5804e0506</v>
      </c>
      <c r="D1094" s="6">
        <f t="shared" ca="1" si="222"/>
        <v>1</v>
      </c>
      <c r="E1094" s="7">
        <f ca="1">IF($B1094 = 1 + N("Presidente"),
    127,
    IF($B1094 = 2 + N("Vice-Presidente"),
        72,
        IF($B1094 = 3 + N("Secretária bilíngue"),
            13,
            RANDBETWEEN(5,COUNT(Name!$A:$A) + 1)
        )
    )
)</f>
        <v>231</v>
      </c>
      <c r="F1094" s="7" t="str">
        <f ca="1">VLOOKUP($E1094,Name!$A:$B,2,FALSE)</f>
        <v>Lorenna</v>
      </c>
      <c r="G1094" s="7">
        <f ca="1" xml:space="preserve">
IF($B1094 = 1,
    0,
    RANDBETWEEN(5,COUNT('Last name'!$A:$A) + 1)
)</f>
        <v>121</v>
      </c>
      <c r="H1094" s="7" t="str">
        <f ca="1" xml:space="preserve">
IF($B1094 = 1 + N("Presidente"),
    "de Orléans e Bragança",
    VLOOKUP($G1094,'Last name'!$A:$B,2,FALSE) &amp; " " &amp; VLOOKUP(RANDBETWEEN(5,COUNT('Last name'!$A:$A) + 1),'Last name'!$A:$B,2,FALSE)
)</f>
        <v>Martinelli Alvim</v>
      </c>
      <c r="I1094" s="7" t="str">
        <f t="shared" ca="1" si="223"/>
        <v>Lorenna Martinelli Alvim</v>
      </c>
      <c r="J1094" s="7" t="str" cm="1">
        <f t="array" aca="1" ref="J1094" ca="1">SHA1HASH($I1094)</f>
        <v>fce1268d3649ae44fb3413090ad03f1c94959366</v>
      </c>
      <c r="K1094" s="7" cm="1">
        <f t="array" aca="1" ref="K1094" ca="1">INDEX(States!$A:$A,M1094,1)</f>
        <v>5</v>
      </c>
      <c r="L1094" s="7" t="str">
        <f ca="1">VLOOKUP($K1094,Countries!$A:$B,2,FALSE)</f>
        <v>Portugal</v>
      </c>
      <c r="M1094" s="7" cm="1">
        <f t="array" aca="1" ref="M1094" ca="1">INDEX(States!$C:$C,RANDBETWEEN(5,COUNTA(States!$A:$A) + 1),1)</f>
        <v>20</v>
      </c>
      <c r="N1094" s="7" t="str">
        <f ca="1">VLOOKUP($M1094,States!$C:$D,2,FALSE)</f>
        <v>Portalegre</v>
      </c>
      <c r="O1094" s="7" t="str">
        <f ca="1">VLOOKUP($E1094,Name!$A:$C,3,FALSE)</f>
        <v>F</v>
      </c>
      <c r="P1094" s="7" t="str">
        <f ca="1">VLOOKUP($O1094,Genders!$B:$C,2,FALSE)</f>
        <v>Female</v>
      </c>
      <c r="Q1094" s="7" cm="1">
        <f t="array" aca="1" ref="Q1094" ca="1">INDEX('Marital status'!$A:$A,RANDBETWEEN(5,COUNTA('Marital status'!$A:$A) + 1),1)</f>
        <v>5</v>
      </c>
      <c r="R1094" s="7" t="str">
        <f ca="1">VLOOKUP($Q1094,'Marital status'!$A:$B,2,FALSE)</f>
        <v xml:space="preserve"> Separated </v>
      </c>
      <c r="S1094" s="7">
        <f t="shared" ca="1" si="224"/>
        <v>5</v>
      </c>
      <c r="T1094" s="7" t="str">
        <f ca="1">VLOOKUP($S1094,Ethnicities!$A:$B,2,FALSE)</f>
        <v>ASIAN</v>
      </c>
      <c r="U1094" s="8">
        <f t="shared" ca="1" si="225"/>
        <v>30448</v>
      </c>
      <c r="V1094" s="6">
        <f t="shared" ca="1" si="226"/>
        <v>7</v>
      </c>
      <c r="W1094" s="8" t="str">
        <f ca="1">VLOOKUP($V1094,'Background education'!$A:$B,2,FALSE)</f>
        <v>Undergraduate degree</v>
      </c>
      <c r="X1094" s="7">
        <f ca="1" xml:space="preserve">
  IF(OR($Z1094 = 5, $Z1094 = 6, $Z1094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094" s="7" t="str">
        <f ca="1">VLOOKUP($X1094,Departments!$A:$B,2,FALSE)</f>
        <v>Operations</v>
      </c>
      <c r="Z1094" s="6">
        <f t="shared" ca="1" si="227"/>
        <v>10</v>
      </c>
      <c r="AA1094" s="7" t="str">
        <f ca="1">VLOOKUP($Z1094,Roles!$A:$B,2,FALSE)</f>
        <v>Trainee</v>
      </c>
      <c r="AB1094" s="6" t="e">
        <f t="shared" ca="1" si="228"/>
        <v>#N/A</v>
      </c>
      <c r="AC1094" s="7" t="e">
        <f ca="1" xml:space="preserve">
IF(
  ISNA($AB1094),
  NA(),
  VLOOKUP($AB1094,Levels!$A:$B,2,FALSE)
)</f>
        <v>#N/A</v>
      </c>
      <c r="AD1094" s="8">
        <f t="shared" ca="1" si="229"/>
        <v>42045</v>
      </c>
      <c r="AE1094" s="6">
        <f ca="1">RANDBETWEEN(5,COUNTA('Recruitment source'!$A:$A) + 1)</f>
        <v>10</v>
      </c>
      <c r="AF1094" s="6" t="str">
        <f ca="1">VLOOKUP($AE1094,'Recruitment source'!$A:$B,2,FALSE)</f>
        <v>Jobs in Lisbon</v>
      </c>
      <c r="AG1094" s="8" t="e">
        <f t="shared" ca="1" si="230"/>
        <v>#N/A</v>
      </c>
      <c r="AH1094" s="6" t="e">
        <f t="shared" ca="1" si="231"/>
        <v>#N/A</v>
      </c>
      <c r="AI1094" s="6" t="e">
        <f ca="1" xml:space="preserve">
IF(
  ISNA($AH1094),
  NA(),
  VLOOKUP($AH1094,'Reasons for dismissal'!$A:$B,2,FALSE)
)</f>
        <v>#N/A</v>
      </c>
      <c r="AJ1094" s="6">
        <f t="shared" ca="1" si="232"/>
        <v>5</v>
      </c>
      <c r="AK1094" s="1">
        <f t="shared" ca="1" si="233"/>
        <v>1305</v>
      </c>
      <c r="AL10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$A1094  &amp; ", "   &amp;
$B1094  &amp; ", "   &amp;
$D1094  &amp; ", '"  &amp;
$I1094  &amp; "', '" &amp;
$O1094  &amp; "', "  &amp;
$S1094  &amp; ", '"  &amp;
TEXT($U1094,"dd/mm/aaaa")  &amp; "', "   &amp;
$V1094  &amp; ", "   &amp;
$X1094  &amp; ", "   &amp;
$Z1094  &amp; ", "   &amp;
IF($AB1094 &lt;&gt; "", $AB1094, "NULL")  &amp; ", "   &amp;
$AK1094  &amp; ");"</f>
        <v>#REF!</v>
      </c>
    </row>
    <row r="1095" spans="1:38" x14ac:dyDescent="0.2">
      <c r="A1095" s="7" cm="1">
        <f t="array" aca="1" ref="A1095" ca="1">INDEX(Companies!$A:$A,RANDBETWEEN(2,COUNTA(Companies!$A:$A)),1)</f>
        <v>2</v>
      </c>
      <c r="B1095" s="5">
        <f t="shared" si="221"/>
        <v>1094</v>
      </c>
      <c r="C1095" s="5" t="str" cm="1">
        <f t="array" ref="C1095">SHA1HASH($B1095)</f>
        <v>d3a3c101936b93dbf9eb710e611c2cf58c806137</v>
      </c>
      <c r="D1095" s="6">
        <f t="shared" ca="1" si="222"/>
        <v>1</v>
      </c>
      <c r="E1095" s="7">
        <f ca="1">IF($B1095 = 1 + N("Presidente"),
    127,
    IF($B1095 = 2 + N("Vice-Presidente"),
        72,
        IF($B1095 = 3 + N("Secretária bilíngue"),
            13,
            RANDBETWEEN(5,COUNT(Name!$A:$A) + 1)
        )
    )
)</f>
        <v>36</v>
      </c>
      <c r="F1095" s="7" t="str">
        <f ca="1">VLOOKUP($E1095,Name!$A:$B,2,FALSE)</f>
        <v>Ana Sophia</v>
      </c>
      <c r="G1095" s="7">
        <f ca="1" xml:space="preserve">
IF($B1095 = 1,
    0,
    RANDBETWEEN(5,COUNT('Last name'!$A:$A) + 1)
)</f>
        <v>97</v>
      </c>
      <c r="H1095" s="7" t="str">
        <f ca="1" xml:space="preserve">
IF($B1095 = 1 + N("Presidente"),
    "de Orléans e Bragança",
    VLOOKUP($G1095,'Last name'!$A:$B,2,FALSE) &amp; " " &amp; VLOOKUP(RANDBETWEEN(5,COUNT('Last name'!$A:$A) + 1),'Last name'!$A:$B,2,FALSE)
)</f>
        <v>Garcia Chaves</v>
      </c>
      <c r="I1095" s="7" t="str">
        <f t="shared" ca="1" si="223"/>
        <v>Ana Sophia Garcia Chaves</v>
      </c>
      <c r="J1095" s="7" t="str" cm="1">
        <f t="array" aca="1" ref="J1095" ca="1">SHA1HASH($I1095)</f>
        <v>9a25ec9e78ae7add36aec4daa0d432017a09fdc6</v>
      </c>
      <c r="K1095" s="7" cm="1">
        <f t="array" aca="1" ref="K1095" ca="1">INDEX(States!$A:$A,M1095,1)</f>
        <v>5</v>
      </c>
      <c r="L1095" s="7" t="str">
        <f ca="1">VLOOKUP($K1095,Countries!$A:$B,2,FALSE)</f>
        <v>Portugal</v>
      </c>
      <c r="M1095" s="7" cm="1">
        <f t="array" aca="1" ref="M1095" ca="1">INDEX(States!$C:$C,RANDBETWEEN(5,COUNTA(States!$A:$A) + 1),1)</f>
        <v>13</v>
      </c>
      <c r="N1095" s="7" t="str">
        <f ca="1">VLOOKUP($M1095,States!$C:$D,2,FALSE)</f>
        <v>Coimbra</v>
      </c>
      <c r="O1095" s="7" t="str">
        <f ca="1">VLOOKUP($E1095,Name!$A:$C,3,FALSE)</f>
        <v>F</v>
      </c>
      <c r="P1095" s="7" t="str">
        <f ca="1">VLOOKUP($O1095,Genders!$B:$C,2,FALSE)</f>
        <v>Female</v>
      </c>
      <c r="Q1095" s="7" cm="1">
        <f t="array" aca="1" ref="Q1095" ca="1">INDEX('Marital status'!$A:$A,RANDBETWEEN(5,COUNTA('Marital status'!$A:$A) + 1),1)</f>
        <v>6</v>
      </c>
      <c r="R1095" s="7" t="str">
        <f ca="1">VLOOKUP($Q1095,'Marital status'!$A:$B,2,FALSE)</f>
        <v>DIVORCED</v>
      </c>
      <c r="S1095" s="7">
        <f t="shared" ca="1" si="224"/>
        <v>5</v>
      </c>
      <c r="T1095" s="7" t="str">
        <f ca="1">VLOOKUP($S1095,Ethnicities!$A:$B,2,FALSE)</f>
        <v>ASIAN</v>
      </c>
      <c r="U1095" s="8">
        <f t="shared" ca="1" si="225"/>
        <v>20084</v>
      </c>
      <c r="V1095" s="6">
        <f t="shared" ca="1" si="226"/>
        <v>7</v>
      </c>
      <c r="W1095" s="8" t="str">
        <f ca="1">VLOOKUP($V1095,'Background education'!$A:$B,2,FALSE)</f>
        <v>Undergraduate degree</v>
      </c>
      <c r="X1095" s="7">
        <f ca="1" xml:space="preserve">
  IF(OR($Z1095 = 5, $Z1095 = 6, $Z1095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095" s="7" t="str">
        <f ca="1">VLOOKUP($X1095,Departments!$A:$B,2,FALSE)</f>
        <v xml:space="preserve"> Presidency</v>
      </c>
      <c r="Z1095" s="6">
        <f t="shared" ca="1" si="227"/>
        <v>11</v>
      </c>
      <c r="AA1095" s="7" t="str">
        <f ca="1">VLOOKUP($Z1095,Roles!$A:$B,2,FALSE)</f>
        <v>Analyst</v>
      </c>
      <c r="AB1095" s="6">
        <f t="shared" ca="1" si="228"/>
        <v>6</v>
      </c>
      <c r="AC1095" s="7" t="str">
        <f ca="1" xml:space="preserve">
IF(
  ISNA($AB1095),
  NA(),
  VLOOKUP($AB1095,Levels!$A:$B,2,FALSE)
)</f>
        <v>Pleno</v>
      </c>
      <c r="AD1095" s="8">
        <f t="shared" ca="1" si="229"/>
        <v>44781</v>
      </c>
      <c r="AE1095" s="6">
        <f ca="1">RANDBETWEEN(5,COUNTA('Recruitment source'!$A:$A) + 1)</f>
        <v>12</v>
      </c>
      <c r="AF1095" s="6" t="str">
        <f ca="1">VLOOKUP($AE1095,'Recruitment source'!$A:$B,2,FALSE)</f>
        <v xml:space="preserve"> recommendation of employee</v>
      </c>
      <c r="AG1095" s="8" t="e">
        <f t="shared" ca="1" si="230"/>
        <v>#N/A</v>
      </c>
      <c r="AH1095" s="6" t="e">
        <f t="shared" ca="1" si="231"/>
        <v>#N/A</v>
      </c>
      <c r="AI1095" s="6" t="e">
        <f ca="1" xml:space="preserve">
IF(
  ISNA($AH1095),
  NA(),
  VLOOKUP($AH1095,'Reasons for dismissal'!$A:$B,2,FALSE)
)</f>
        <v>#N/A</v>
      </c>
      <c r="AJ1095" s="6">
        <f t="shared" ca="1" si="232"/>
        <v>4</v>
      </c>
      <c r="AK1095" s="1">
        <f t="shared" ca="1" si="233"/>
        <v>2500</v>
      </c>
      <c r="AL10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$A1095  &amp; ", "   &amp;
$B1095  &amp; ", "   &amp;
$D1095  &amp; ", '"  &amp;
$I1095  &amp; "', '" &amp;
$O1095  &amp; "', "  &amp;
$S1095  &amp; ", '"  &amp;
TEXT($U1095,"dd/mm/aaaa")  &amp; "', "   &amp;
$V1095  &amp; ", "   &amp;
$X1095  &amp; ", "   &amp;
$Z1095  &amp; ", "   &amp;
IF($AB1095 &lt;&gt; "", $AB1095, "NULL")  &amp; ", "   &amp;
$AK1095  &amp; ");"</f>
        <v>#REF!</v>
      </c>
    </row>
    <row r="1096" spans="1:38" x14ac:dyDescent="0.2">
      <c r="A1096" s="7" cm="1">
        <f t="array" aca="1" ref="A1096" ca="1">INDEX(Companies!$A:$A,RANDBETWEEN(2,COUNTA(Companies!$A:$A)),1)</f>
        <v>2</v>
      </c>
      <c r="B1096" s="5">
        <f t="shared" si="221"/>
        <v>1095</v>
      </c>
      <c r="C1096" s="5" t="str" cm="1">
        <f t="array" ref="C1096">SHA1HASH($B1096)</f>
        <v>1f6ae7aaf57c91eff8b09946b2fdf0abd67ac2cf</v>
      </c>
      <c r="D1096" s="6">
        <f t="shared" ca="1" si="222"/>
        <v>1</v>
      </c>
      <c r="E1096" s="7">
        <f ca="1">IF($B1096 = 1 + N("Presidente"),
    127,
    IF($B1096 = 2 + N("Vice-Presidente"),
        72,
        IF($B1096 = 3 + N("Secretária bilíngue"),
            13,
            RANDBETWEEN(5,COUNT(Name!$A:$A) + 1)
        )
    )
)</f>
        <v>194</v>
      </c>
      <c r="F1096" s="7" t="str">
        <f ca="1">VLOOKUP($E1096,Name!$A:$B,2,FALSE)</f>
        <v>João Vitor</v>
      </c>
      <c r="G1096" s="7">
        <f ca="1" xml:space="preserve">
IF($B1096 = 1,
    0,
    RANDBETWEEN(5,COUNT('Last name'!$A:$A) + 1)
)</f>
        <v>98</v>
      </c>
      <c r="H1096" s="7" t="str">
        <f ca="1" xml:space="preserve">
IF($B1096 = 1 + N("Presidente"),
    "de Orléans e Bragança",
    VLOOKUP($G1096,'Last name'!$A:$B,2,FALSE) &amp; " " &amp; VLOOKUP(RANDBETWEEN(5,COUNT('Last name'!$A:$A) + 1),'Last name'!$A:$B,2,FALSE)
)</f>
        <v>Giordano Barros</v>
      </c>
      <c r="I1096" s="7" t="str">
        <f t="shared" ca="1" si="223"/>
        <v>João Vitor Giordano Barros</v>
      </c>
      <c r="J1096" s="7" t="str" cm="1">
        <f t="array" aca="1" ref="J1096" ca="1">SHA1HASH($I1096)</f>
        <v>d142c524e6da8ab191057b464fb91ccc5274df66</v>
      </c>
      <c r="K1096" s="7" cm="1">
        <f t="array" aca="1" ref="K1096" ca="1">INDEX(States!$A:$A,M1096,1)</f>
        <v>5</v>
      </c>
      <c r="L1096" s="7" t="str">
        <f ca="1">VLOOKUP($K1096,Countries!$A:$B,2,FALSE)</f>
        <v>Portugal</v>
      </c>
      <c r="M1096" s="7" cm="1">
        <f t="array" aca="1" ref="M1096" ca="1">INDEX(States!$C:$C,RANDBETWEEN(5,COUNTA(States!$A:$A) + 1),1)</f>
        <v>24</v>
      </c>
      <c r="N1096" s="7" t="str">
        <f ca="1">VLOOKUP($M1096,States!$C:$D,2,FALSE)</f>
        <v>Brangança</v>
      </c>
      <c r="O1096" s="7" t="str">
        <f ca="1">VLOOKUP($E1096,Name!$A:$C,3,FALSE)</f>
        <v>M</v>
      </c>
      <c r="P1096" s="7" t="str">
        <f ca="1">VLOOKUP($O1096,Genders!$B:$C,2,FALSE)</f>
        <v>Male</v>
      </c>
      <c r="Q1096" s="7" cm="1">
        <f t="array" aca="1" ref="Q1096" ca="1">INDEX('Marital status'!$A:$A,RANDBETWEEN(5,COUNTA('Marital status'!$A:$A) + 1),1)</f>
        <v>5</v>
      </c>
      <c r="R1096" s="7" t="str">
        <f ca="1">VLOOKUP($Q1096,'Marital status'!$A:$B,2,FALSE)</f>
        <v xml:space="preserve"> Separated </v>
      </c>
      <c r="S1096" s="7">
        <f t="shared" ca="1" si="224"/>
        <v>5</v>
      </c>
      <c r="T1096" s="7" t="str">
        <f ca="1">VLOOKUP($S1096,Ethnicities!$A:$B,2,FALSE)</f>
        <v>ASIAN</v>
      </c>
      <c r="U1096" s="8">
        <f t="shared" ca="1" si="225"/>
        <v>20325</v>
      </c>
      <c r="V1096" s="6">
        <f t="shared" ca="1" si="226"/>
        <v>7</v>
      </c>
      <c r="W1096" s="8" t="str">
        <f ca="1">VLOOKUP($V1096,'Background education'!$A:$B,2,FALSE)</f>
        <v>Undergraduate degree</v>
      </c>
      <c r="X1096" s="7">
        <f ca="1" xml:space="preserve">
  IF(OR($Z1096 = 5, $Z1096 = 6, $Z1096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096" s="7" t="str">
        <f ca="1">VLOOKUP($X1096,Departments!$A:$B,2,FALSE)</f>
        <v>Human Resource</v>
      </c>
      <c r="Z1096" s="6">
        <f t="shared" ca="1" si="227"/>
        <v>9</v>
      </c>
      <c r="AA1096" s="7" t="str">
        <f ca="1">VLOOKUP($Z1096,Roles!$A:$B,2,FALSE)</f>
        <v>Intern</v>
      </c>
      <c r="AB1096" s="6" t="e">
        <f t="shared" ca="1" si="228"/>
        <v>#N/A</v>
      </c>
      <c r="AC1096" s="7" t="e">
        <f ca="1" xml:space="preserve">
IF(
  ISNA($AB1096),
  NA(),
  VLOOKUP($AB1096,Levels!$A:$B,2,FALSE)
)</f>
        <v>#N/A</v>
      </c>
      <c r="AD1096" s="8">
        <f t="shared" ca="1" si="229"/>
        <v>37964</v>
      </c>
      <c r="AE1096" s="6">
        <f ca="1">RANDBETWEEN(5,COUNTA('Recruitment source'!$A:$A) + 1)</f>
        <v>10</v>
      </c>
      <c r="AF1096" s="6" t="str">
        <f ca="1">VLOOKUP($AE1096,'Recruitment source'!$A:$B,2,FALSE)</f>
        <v>Jobs in Lisbon</v>
      </c>
      <c r="AG1096" s="8" t="e">
        <f t="shared" ca="1" si="230"/>
        <v>#N/A</v>
      </c>
      <c r="AH1096" s="6" t="e">
        <f t="shared" ca="1" si="231"/>
        <v>#N/A</v>
      </c>
      <c r="AI1096" s="6" t="e">
        <f ca="1" xml:space="preserve">
IF(
  ISNA($AH1096),
  NA(),
  VLOOKUP($AH1096,'Reasons for dismissal'!$A:$B,2,FALSE)
)</f>
        <v>#N/A</v>
      </c>
      <c r="AJ1096" s="6">
        <f t="shared" ca="1" si="232"/>
        <v>4</v>
      </c>
      <c r="AK1096" s="1">
        <f t="shared" ca="1" si="233"/>
        <v>1285</v>
      </c>
      <c r="AL10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$A1096  &amp; ", "   &amp;
$B1096  &amp; ", "   &amp;
$D1096  &amp; ", '"  &amp;
$I1096  &amp; "', '" &amp;
$O1096  &amp; "', "  &amp;
$S1096  &amp; ", '"  &amp;
TEXT($U1096,"dd/mm/aaaa")  &amp; "', "   &amp;
$V1096  &amp; ", "   &amp;
$X1096  &amp; ", "   &amp;
$Z1096  &amp; ", "   &amp;
IF($AB1096 &lt;&gt; "", $AB1096, "NULL")  &amp; ", "   &amp;
$AK1096  &amp; ");"</f>
        <v>#REF!</v>
      </c>
    </row>
    <row r="1097" spans="1:38" x14ac:dyDescent="0.2">
      <c r="A1097" s="7" cm="1">
        <f t="array" aca="1" ref="A1097" ca="1">INDEX(Companies!$A:$A,RANDBETWEEN(2,COUNTA(Companies!$A:$A)),1)</f>
        <v>2</v>
      </c>
      <c r="B1097" s="5">
        <f t="shared" si="221"/>
        <v>1096</v>
      </c>
      <c r="C1097" s="5" t="str" cm="1">
        <f t="array" ref="C1097">SHA1HASH($B1097)</f>
        <v>6c201efaf928c4db315bee1e4002a646d5714f13</v>
      </c>
      <c r="D1097" s="6">
        <f t="shared" ca="1" si="222"/>
        <v>1</v>
      </c>
      <c r="E1097" s="7">
        <f ca="1">IF($B1097 = 1 + N("Presidente"),
    127,
    IF($B1097 = 2 + N("Vice-Presidente"),
        72,
        IF($B1097 = 3 + N("Secretária bilíngue"),
            13,
            RANDBETWEEN(5,COUNT(Name!$A:$A) + 1)
        )
    )
)</f>
        <v>339</v>
      </c>
      <c r="F1097" s="7" t="str">
        <f ca="1">VLOOKUP($E1097,Name!$A:$B,2,FALSE)</f>
        <v>Sophie</v>
      </c>
      <c r="G1097" s="7">
        <f ca="1" xml:space="preserve">
IF($B1097 = 1,
    0,
    RANDBETWEEN(5,COUNT('Last name'!$A:$A) + 1)
)</f>
        <v>36</v>
      </c>
      <c r="H1097" s="7" t="str">
        <f ca="1" xml:space="preserve">
IF($B1097 = 1 + N("Presidente"),
    "de Orléans e Bragança",
    VLOOKUP($G1097,'Last name'!$A:$B,2,FALSE) &amp; " " &amp; VLOOKUP(RANDBETWEEN(5,COUNT('Last name'!$A:$A) + 1),'Last name'!$A:$B,2,FALSE)
)</f>
        <v>Batista Malafaia</v>
      </c>
      <c r="I1097" s="7" t="str">
        <f t="shared" ca="1" si="223"/>
        <v>Sophie Batista Malafaia</v>
      </c>
      <c r="J1097" s="7" t="str" cm="1">
        <f t="array" aca="1" ref="J1097" ca="1">SHA1HASH($I1097)</f>
        <v>8503284647420d84e6c23ace1d539da5123be125</v>
      </c>
      <c r="K1097" s="7" cm="1">
        <f t="array" aca="1" ref="K1097" ca="1">INDEX(States!$A:$A,M1097,1)</f>
        <v>5</v>
      </c>
      <c r="L1097" s="7" t="str">
        <f ca="1">VLOOKUP($K1097,Countries!$A:$B,2,FALSE)</f>
        <v>Portugal</v>
      </c>
      <c r="M1097" s="7" cm="1">
        <f t="array" aca="1" ref="M1097" ca="1">INDEX(States!$C:$C,RANDBETWEEN(5,COUNTA(States!$A:$A) + 1),1)</f>
        <v>16</v>
      </c>
      <c r="N1097" s="7" t="str">
        <f ca="1">VLOOKUP($M1097,States!$C:$D,2,FALSE)</f>
        <v>Azores</v>
      </c>
      <c r="O1097" s="7" t="str">
        <f ca="1">VLOOKUP($E1097,Name!$A:$C,3,FALSE)</f>
        <v>F</v>
      </c>
      <c r="P1097" s="7" t="str">
        <f ca="1">VLOOKUP($O1097,Genders!$B:$C,2,FALSE)</f>
        <v>Female</v>
      </c>
      <c r="Q1097" s="7" cm="1">
        <f t="array" aca="1" ref="Q1097" ca="1">INDEX('Marital status'!$A:$A,RANDBETWEEN(5,COUNTA('Marital status'!$A:$A) + 1),1)</f>
        <v>0</v>
      </c>
      <c r="R1097" s="7" t="e">
        <f ca="1">VLOOKUP($Q1097,'Marital status'!$A:$B,2,FALSE)</f>
        <v>#N/A</v>
      </c>
      <c r="S1097" s="7">
        <f t="shared" ca="1" si="224"/>
        <v>5</v>
      </c>
      <c r="T1097" s="7" t="str">
        <f ca="1">VLOOKUP($S1097,Ethnicities!$A:$B,2,FALSE)</f>
        <v>ASIAN</v>
      </c>
      <c r="U1097" s="8">
        <f t="shared" ca="1" si="225"/>
        <v>17557</v>
      </c>
      <c r="V1097" s="6">
        <f t="shared" ca="1" si="226"/>
        <v>7</v>
      </c>
      <c r="W1097" s="8" t="str">
        <f ca="1">VLOOKUP($V1097,'Background education'!$A:$B,2,FALSE)</f>
        <v>Undergraduate degree</v>
      </c>
      <c r="X1097" s="7">
        <f ca="1" xml:space="preserve">
  IF(OR($Z1097 = 5, $Z1097 = 6, $Z1097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097" s="7" t="str">
        <f ca="1">VLOOKUP($X1097,Departments!$A:$B,2,FALSE)</f>
        <v>Operations</v>
      </c>
      <c r="Z1097" s="6">
        <f t="shared" ca="1" si="227"/>
        <v>11</v>
      </c>
      <c r="AA1097" s="7" t="str">
        <f ca="1">VLOOKUP($Z1097,Roles!$A:$B,2,FALSE)</f>
        <v>Analyst</v>
      </c>
      <c r="AB1097" s="6">
        <f t="shared" ca="1" si="228"/>
        <v>7</v>
      </c>
      <c r="AC1097" s="7" t="str">
        <f ca="1" xml:space="preserve">
IF(
  ISNA($AB1097),
  NA(),
  VLOOKUP($AB1097,Levels!$A:$B,2,FALSE)
)</f>
        <v>Senior</v>
      </c>
      <c r="AD1097" s="8">
        <f t="shared" ca="1" si="229"/>
        <v>37721</v>
      </c>
      <c r="AE1097" s="6">
        <f ca="1">RANDBETWEEN(5,COUNTA('Recruitment source'!$A:$A) + 1)</f>
        <v>6</v>
      </c>
      <c r="AF1097" s="6" t="str">
        <f ca="1">VLOOKUP($AE1097,'Recruitment source'!$A:$B,2,FALSE)</f>
        <v>Learn4Good</v>
      </c>
      <c r="AG1097" s="8" t="e">
        <f t="shared" ca="1" si="230"/>
        <v>#N/A</v>
      </c>
      <c r="AH1097" s="6" t="e">
        <f t="shared" ca="1" si="231"/>
        <v>#N/A</v>
      </c>
      <c r="AI1097" s="6" t="e">
        <f ca="1" xml:space="preserve">
IF(
  ISNA($AH1097),
  NA(),
  VLOOKUP($AH1097,'Reasons for dismissal'!$A:$B,2,FALSE)
)</f>
        <v>#N/A</v>
      </c>
      <c r="AJ1097" s="6">
        <f t="shared" ca="1" si="232"/>
        <v>4</v>
      </c>
      <c r="AK1097" s="1">
        <f t="shared" ca="1" si="233"/>
        <v>2500</v>
      </c>
      <c r="AL10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$A1097  &amp; ", "   &amp;
$B1097  &amp; ", "   &amp;
$D1097  &amp; ", '"  &amp;
$I1097  &amp; "', '" &amp;
$O1097  &amp; "', "  &amp;
$S1097  &amp; ", '"  &amp;
TEXT($U1097,"dd/mm/aaaa")  &amp; "', "   &amp;
$V1097  &amp; ", "   &amp;
$X1097  &amp; ", "   &amp;
$Z1097  &amp; ", "   &amp;
IF($AB1097 &lt;&gt; "", $AB1097, "NULL")  &amp; ", "   &amp;
$AK1097  &amp; ");"</f>
        <v>#REF!</v>
      </c>
    </row>
    <row r="1098" spans="1:38" x14ac:dyDescent="0.2">
      <c r="A1098" s="7" cm="1">
        <f t="array" aca="1" ref="A1098" ca="1">INDEX(Companies!$A:$A,RANDBETWEEN(2,COUNTA(Companies!$A:$A)),1)</f>
        <v>2</v>
      </c>
      <c r="B1098" s="5">
        <f t="shared" si="221"/>
        <v>1097</v>
      </c>
      <c r="C1098" s="5" t="str" cm="1">
        <f t="array" ref="C1098">SHA1HASH($B1098)</f>
        <v>9d9859ef101e69d0b68952447676060a3591dc47</v>
      </c>
      <c r="D1098" s="6">
        <f t="shared" ca="1" si="222"/>
        <v>1</v>
      </c>
      <c r="E1098" s="7">
        <f ca="1">IF($B1098 = 1 + N("Presidente"),
    127,
    IF($B1098 = 2 + N("Vice-Presidente"),
        72,
        IF($B1098 = 3 + N("Secretária bilíngue"),
            13,
            RANDBETWEEN(5,COUNT(Name!$A:$A) + 1)
        )
    )
)</f>
        <v>256</v>
      </c>
      <c r="F1098" s="7" t="str">
        <f ca="1">VLOOKUP($E1098,Name!$A:$B,2,FALSE)</f>
        <v>Marcelo</v>
      </c>
      <c r="G1098" s="7">
        <f ca="1" xml:space="preserve">
IF($B1098 = 1,
    0,
    RANDBETWEEN(5,COUNT('Last name'!$A:$A) + 1)
)</f>
        <v>185</v>
      </c>
      <c r="H1098" s="7" t="str">
        <f ca="1" xml:space="preserve">
IF($B1098 = 1 + N("Presidente"),
    "de Orléans e Bragança",
    VLOOKUP($G1098,'Last name'!$A:$B,2,FALSE) &amp; " " &amp; VLOOKUP(RANDBETWEEN(5,COUNT('Last name'!$A:$A) + 1),'Last name'!$A:$B,2,FALSE)
)</f>
        <v>Sousa Arruda</v>
      </c>
      <c r="I1098" s="7" t="str">
        <f t="shared" ca="1" si="223"/>
        <v>Marcelo Sousa Arruda</v>
      </c>
      <c r="J1098" s="7" t="str" cm="1">
        <f t="array" aca="1" ref="J1098" ca="1">SHA1HASH($I1098)</f>
        <v>3c8fc31fc7cf4cfab8ba49c258906dcf667f561a</v>
      </c>
      <c r="K1098" s="7" cm="1">
        <f t="array" aca="1" ref="K1098" ca="1">INDEX(States!$A:$A,M1098,1)</f>
        <v>5</v>
      </c>
      <c r="L1098" s="7" t="str">
        <f ca="1">VLOOKUP($K1098,Countries!$A:$B,2,FALSE)</f>
        <v>Portugal</v>
      </c>
      <c r="M1098" s="7" cm="1">
        <f t="array" aca="1" ref="M1098" ca="1">INDEX(States!$C:$C,RANDBETWEEN(5,COUNTA(States!$A:$A) + 1),1)</f>
        <v>9</v>
      </c>
      <c r="N1098" s="7" t="str">
        <f ca="1">VLOOKUP($M1098,States!$C:$D,2,FALSE)</f>
        <v>braga</v>
      </c>
      <c r="O1098" s="7" t="str">
        <f ca="1">VLOOKUP($E1098,Name!$A:$C,3,FALSE)</f>
        <v>M</v>
      </c>
      <c r="P1098" s="7" t="str">
        <f ca="1">VLOOKUP($O1098,Genders!$B:$C,2,FALSE)</f>
        <v>Male</v>
      </c>
      <c r="Q1098" s="7" cm="1">
        <f t="array" aca="1" ref="Q1098" ca="1">INDEX('Marital status'!$A:$A,RANDBETWEEN(5,COUNTA('Marital status'!$A:$A) + 1),1)</f>
        <v>5</v>
      </c>
      <c r="R1098" s="7" t="str">
        <f ca="1">VLOOKUP($Q1098,'Marital status'!$A:$B,2,FALSE)</f>
        <v xml:space="preserve"> Separated </v>
      </c>
      <c r="S1098" s="7">
        <f t="shared" ca="1" si="224"/>
        <v>5</v>
      </c>
      <c r="T1098" s="7" t="str">
        <f ca="1">VLOOKUP($S1098,Ethnicities!$A:$B,2,FALSE)</f>
        <v>ASIAN</v>
      </c>
      <c r="U1098" s="8">
        <f t="shared" ca="1" si="225"/>
        <v>28028</v>
      </c>
      <c r="V1098" s="6">
        <f t="shared" ca="1" si="226"/>
        <v>7</v>
      </c>
      <c r="W1098" s="8" t="str">
        <f ca="1">VLOOKUP($V1098,'Background education'!$A:$B,2,FALSE)</f>
        <v>Undergraduate degree</v>
      </c>
      <c r="X1098" s="7">
        <f ca="1" xml:space="preserve">
  IF(OR($Z1098 = 5, $Z1098 = 6, $Z1098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098" s="7" t="str">
        <f ca="1">VLOOKUP($X1098,Departments!$A:$B,2,FALSE)</f>
        <v>Controlling</v>
      </c>
      <c r="Z1098" s="6">
        <f t="shared" ca="1" si="227"/>
        <v>10</v>
      </c>
      <c r="AA1098" s="7" t="str">
        <f ca="1">VLOOKUP($Z1098,Roles!$A:$B,2,FALSE)</f>
        <v>Trainee</v>
      </c>
      <c r="AB1098" s="6" t="e">
        <f t="shared" ca="1" si="228"/>
        <v>#N/A</v>
      </c>
      <c r="AC1098" s="7" t="e">
        <f ca="1" xml:space="preserve">
IF(
  ISNA($AB1098),
  NA(),
  VLOOKUP($AB1098,Levels!$A:$B,2,FALSE)
)</f>
        <v>#N/A</v>
      </c>
      <c r="AD1098" s="8">
        <f t="shared" ca="1" si="229"/>
        <v>37770</v>
      </c>
      <c r="AE1098" s="6">
        <f ca="1">RANDBETWEEN(5,COUNTA('Recruitment source'!$A:$A) + 1)</f>
        <v>8</v>
      </c>
      <c r="AF1098" s="6" t="str">
        <f ca="1">VLOOKUP($AE1098,'Recruitment source'!$A:$B,2,FALSE)</f>
        <v>Net Empregos</v>
      </c>
      <c r="AG1098" s="8" t="e">
        <f t="shared" ca="1" si="230"/>
        <v>#N/A</v>
      </c>
      <c r="AH1098" s="6" t="e">
        <f t="shared" ca="1" si="231"/>
        <v>#N/A</v>
      </c>
      <c r="AI1098" s="6" t="e">
        <f ca="1" xml:space="preserve">
IF(
  ISNA($AH1098),
  NA(),
  VLOOKUP($AH1098,'Reasons for dismissal'!$A:$B,2,FALSE)
)</f>
        <v>#N/A</v>
      </c>
      <c r="AJ1098" s="6">
        <f t="shared" ca="1" si="232"/>
        <v>4</v>
      </c>
      <c r="AK1098" s="1">
        <f t="shared" ca="1" si="233"/>
        <v>1305</v>
      </c>
      <c r="AL10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$A1098  &amp; ", "   &amp;
$B1098  &amp; ", "   &amp;
$D1098  &amp; ", '"  &amp;
$I1098  &amp; "', '" &amp;
$O1098  &amp; "', "  &amp;
$S1098  &amp; ", '"  &amp;
TEXT($U1098,"dd/mm/aaaa")  &amp; "', "   &amp;
$V1098  &amp; ", "   &amp;
$X1098  &amp; ", "   &amp;
$Z1098  &amp; ", "   &amp;
IF($AB1098 &lt;&gt; "", $AB1098, "NULL")  &amp; ", "   &amp;
$AK1098  &amp; ");"</f>
        <v>#REF!</v>
      </c>
    </row>
    <row r="1099" spans="1:38" x14ac:dyDescent="0.2">
      <c r="A1099" s="7" cm="1">
        <f t="array" aca="1" ref="A1099" ca="1">INDEX(Companies!$A:$A,RANDBETWEEN(2,COUNTA(Companies!$A:$A)),1)</f>
        <v>2</v>
      </c>
      <c r="B1099" s="5">
        <f t="shared" si="221"/>
        <v>1098</v>
      </c>
      <c r="C1099" s="5" t="str" cm="1">
        <f t="array" ref="C1099">SHA1HASH($B1099)</f>
        <v>9ae17b153a32567d1646caa8c4010174c30ac349</v>
      </c>
      <c r="D1099" s="6">
        <f t="shared" ca="1" si="222"/>
        <v>1</v>
      </c>
      <c r="E1099" s="7">
        <f ca="1">IF($B1099 = 1 + N("Presidente"),
    127,
    IF($B1099 = 2 + N("Vice-Presidente"),
        72,
        IF($B1099 = 3 + N("Secretária bilíngue"),
            13,
            RANDBETWEEN(5,COUNT(Name!$A:$A) + 1)
        )
    )
)</f>
        <v>202</v>
      </c>
      <c r="F1099" s="7" t="str">
        <f ca="1">VLOOKUP($E1099,Name!$A:$B,2,FALSE)</f>
        <v>Júlia Clara</v>
      </c>
      <c r="G1099" s="7">
        <f ca="1" xml:space="preserve">
IF($B1099 = 1,
    0,
    RANDBETWEEN(5,COUNT('Last name'!$A:$A) + 1)
)</f>
        <v>146</v>
      </c>
      <c r="H1099" s="7" t="str">
        <f ca="1" xml:space="preserve">
IF($B1099 = 1 + N("Presidente"),
    "de Orléans e Bragança",
    VLOOKUP($G1099,'Last name'!$A:$B,2,FALSE) &amp; " " &amp; VLOOKUP(RANDBETWEEN(5,COUNT('Last name'!$A:$A) + 1),'Last name'!$A:$B,2,FALSE)
)</f>
        <v>Paulista Farina</v>
      </c>
      <c r="I1099" s="7" t="str">
        <f t="shared" ca="1" si="223"/>
        <v>Júlia Clara Paulista Farina</v>
      </c>
      <c r="J1099" s="7" t="str" cm="1">
        <f t="array" aca="1" ref="J1099" ca="1">SHA1HASH($I1099)</f>
        <v>5726587c214c54b963c0351f4140c8e3104b348e</v>
      </c>
      <c r="K1099" s="7" cm="1">
        <f t="array" aca="1" ref="K1099" ca="1">INDEX(States!$A:$A,M1099,1)</f>
        <v>5</v>
      </c>
      <c r="L1099" s="7" t="str">
        <f ca="1">VLOOKUP($K1099,Countries!$A:$B,2,FALSE)</f>
        <v>Portugal</v>
      </c>
      <c r="M1099" s="7" cm="1">
        <f t="array" aca="1" ref="M1099" ca="1">INDEX(States!$C:$C,RANDBETWEEN(5,COUNTA(States!$A:$A) + 1),1)</f>
        <v>22</v>
      </c>
      <c r="N1099" s="7" t="str">
        <f ca="1">VLOOKUP($M1099,States!$C:$D,2,FALSE)</f>
        <v>Vila Real</v>
      </c>
      <c r="O1099" s="7" t="str">
        <f ca="1">VLOOKUP($E1099,Name!$A:$C,3,FALSE)</f>
        <v>F</v>
      </c>
      <c r="P1099" s="7" t="str">
        <f ca="1">VLOOKUP($O1099,Genders!$B:$C,2,FALSE)</f>
        <v>Female</v>
      </c>
      <c r="Q1099" s="7" cm="1">
        <f t="array" aca="1" ref="Q1099" ca="1">INDEX('Marital status'!$A:$A,RANDBETWEEN(5,COUNTA('Marital status'!$A:$A) + 1),1)</f>
        <v>0</v>
      </c>
      <c r="R1099" s="7" t="e">
        <f ca="1">VLOOKUP($Q1099,'Marital status'!$A:$B,2,FALSE)</f>
        <v>#N/A</v>
      </c>
      <c r="S1099" s="7">
        <f t="shared" ca="1" si="224"/>
        <v>6</v>
      </c>
      <c r="T1099" s="7" t="str">
        <f ca="1">VLOOKUP($S1099,Ethnicities!$A:$B,2,FALSE)</f>
        <v xml:space="preserve">  american Indian or Alaska Native</v>
      </c>
      <c r="U1099" s="8">
        <f t="shared" ca="1" si="225"/>
        <v>20767</v>
      </c>
      <c r="V1099" s="6">
        <f t="shared" ca="1" si="226"/>
        <v>8</v>
      </c>
      <c r="W1099" s="8" t="str">
        <f ca="1">VLOOKUP($V1099,'Background education'!$A:$B,2,FALSE)</f>
        <v>Graduate school</v>
      </c>
      <c r="X1099" s="7">
        <f ca="1" xml:space="preserve">
  IF(OR($Z1099 = 5, $Z1099 = 6, $Z1099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099" s="7" t="str">
        <f ca="1">VLOOKUP($X1099,Departments!$A:$B,2,FALSE)</f>
        <v>Communication &amp; Marketing</v>
      </c>
      <c r="Z1099" s="6">
        <f t="shared" ca="1" si="227"/>
        <v>11</v>
      </c>
      <c r="AA1099" s="7" t="str">
        <f ca="1">VLOOKUP($Z1099,Roles!$A:$B,2,FALSE)</f>
        <v>Analyst</v>
      </c>
      <c r="AB1099" s="6">
        <f t="shared" ca="1" si="228"/>
        <v>6</v>
      </c>
      <c r="AC1099" s="7" t="str">
        <f ca="1" xml:space="preserve">
IF(
  ISNA($AB1099),
  NA(),
  VLOOKUP($AB1099,Levels!$A:$B,2,FALSE)
)</f>
        <v>Pleno</v>
      </c>
      <c r="AD1099" s="8">
        <f t="shared" ca="1" si="229"/>
        <v>39501</v>
      </c>
      <c r="AE1099" s="6">
        <f ca="1">RANDBETWEEN(5,COUNTA('Recruitment source'!$A:$A) + 1)</f>
        <v>11</v>
      </c>
      <c r="AF1099" s="6" t="str">
        <f ca="1">VLOOKUP($AE1099,'Recruitment source'!$A:$B,2,FALSE)</f>
        <v>Next Station</v>
      </c>
      <c r="AG1099" s="8" t="e">
        <f t="shared" ca="1" si="230"/>
        <v>#N/A</v>
      </c>
      <c r="AH1099" s="6" t="e">
        <f t="shared" ca="1" si="231"/>
        <v>#N/A</v>
      </c>
      <c r="AI1099" s="6" t="e">
        <f ca="1" xml:space="preserve">
IF(
  ISNA($AH1099),
  NA(),
  VLOOKUP($AH1099,'Reasons for dismissal'!$A:$B,2,FALSE)
)</f>
        <v>#N/A</v>
      </c>
      <c r="AJ1099" s="6">
        <f t="shared" ca="1" si="232"/>
        <v>5</v>
      </c>
      <c r="AK1099" s="1">
        <f t="shared" ca="1" si="233"/>
        <v>3080</v>
      </c>
      <c r="AL10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$A1099  &amp; ", "   &amp;
$B1099  &amp; ", "   &amp;
$D1099  &amp; ", '"  &amp;
$I1099  &amp; "', '" &amp;
$O1099  &amp; "', "  &amp;
$S1099  &amp; ", '"  &amp;
TEXT($U1099,"dd/mm/aaaa")  &amp; "', "   &amp;
$V1099  &amp; ", "   &amp;
$X1099  &amp; ", "   &amp;
$Z1099  &amp; ", "   &amp;
IF($AB1099 &lt;&gt; "", $AB1099, "NULL")  &amp; ", "   &amp;
$AK1099  &amp; ");"</f>
        <v>#REF!</v>
      </c>
    </row>
    <row r="1100" spans="1:38" x14ac:dyDescent="0.2">
      <c r="A1100" s="7" cm="1">
        <f t="array" aca="1" ref="A1100" ca="1">INDEX(Companies!$A:$A,RANDBETWEEN(2,COUNTA(Companies!$A:$A)),1)</f>
        <v>2</v>
      </c>
      <c r="B1100" s="5">
        <f t="shared" si="221"/>
        <v>1099</v>
      </c>
      <c r="C1100" s="5" t="str" cm="1">
        <f t="array" ref="C1100">SHA1HASH($B1100)</f>
        <v>0200320ae3bc247e747ef93e3259bc29ddf53392</v>
      </c>
      <c r="D1100" s="6">
        <f t="shared" ca="1" si="222"/>
        <v>1</v>
      </c>
      <c r="E1100" s="7">
        <f ca="1">IF($B1100 = 1 + N("Presidente"),
    127,
    IF($B1100 = 2 + N("Vice-Presidente"),
        72,
        IF($B1100 = 3 + N("Secretária bilíngue"),
            13,
            RANDBETWEEN(5,COUNT(Name!$A:$A) + 1)
        )
    )
)</f>
        <v>256</v>
      </c>
      <c r="F1100" s="7" t="str">
        <f ca="1">VLOOKUP($E1100,Name!$A:$B,2,FALSE)</f>
        <v>Marcelo</v>
      </c>
      <c r="G1100" s="7">
        <f ca="1" xml:space="preserve">
IF($B1100 = 1,
    0,
    RANDBETWEEN(5,COUNT('Last name'!$A:$A) + 1)
)</f>
        <v>116</v>
      </c>
      <c r="H1100" s="7" t="str">
        <f ca="1" xml:space="preserve">
IF($B1100 = 1 + N("Presidente"),
    "de Orléans e Bragança",
    VLOOKUP($G1100,'Last name'!$A:$B,2,FALSE) &amp; " " &amp; VLOOKUP(RANDBETWEEN(5,COUNT('Last name'!$A:$A) + 1),'Last name'!$A:$B,2,FALSE)
)</f>
        <v>Malafaia Ildelfonso</v>
      </c>
      <c r="I1100" s="7" t="str">
        <f t="shared" ca="1" si="223"/>
        <v>Marcelo Malafaia Ildelfonso</v>
      </c>
      <c r="J1100" s="7" t="str" cm="1">
        <f t="array" aca="1" ref="J1100" ca="1">SHA1HASH($I1100)</f>
        <v>051e462800ba9823bbf4b5715d32ed7ab0cb2369</v>
      </c>
      <c r="K1100" s="7" cm="1">
        <f t="array" aca="1" ref="K1100" ca="1">INDEX(States!$A:$A,M1100,1)</f>
        <v>5</v>
      </c>
      <c r="L1100" s="7" t="str">
        <f ca="1">VLOOKUP($K1100,Countries!$A:$B,2,FALSE)</f>
        <v>Portugal</v>
      </c>
      <c r="M1100" s="7" cm="1">
        <f t="array" aca="1" ref="M1100" ca="1">INDEX(States!$C:$C,RANDBETWEEN(5,COUNTA(States!$A:$A) + 1),1)</f>
        <v>19</v>
      </c>
      <c r="N1100" s="7" t="str">
        <f ca="1">VLOOKUP($M1100,States!$C:$D,2,FALSE)</f>
        <v>Beja</v>
      </c>
      <c r="O1100" s="7" t="str">
        <f ca="1">VLOOKUP($E1100,Name!$A:$C,3,FALSE)</f>
        <v>M</v>
      </c>
      <c r="P1100" s="7" t="str">
        <f ca="1">VLOOKUP($O1100,Genders!$B:$C,2,FALSE)</f>
        <v>Male</v>
      </c>
      <c r="Q1100" s="7" cm="1">
        <f t="array" aca="1" ref="Q1100" ca="1">INDEX('Marital status'!$A:$A,RANDBETWEEN(5,COUNTA('Marital status'!$A:$A) + 1),1)</f>
        <v>0</v>
      </c>
      <c r="R1100" s="7" t="e">
        <f ca="1">VLOOKUP($Q1100,'Marital status'!$A:$B,2,FALSE)</f>
        <v>#N/A</v>
      </c>
      <c r="S1100" s="7">
        <f t="shared" ca="1" si="224"/>
        <v>7</v>
      </c>
      <c r="T1100" s="7" t="str">
        <f ca="1">VLOOKUP($S1100,Ethnicities!$A:$B,2,FALSE)</f>
        <v>Native Hawaiian or Other Pacific Islander</v>
      </c>
      <c r="U1100" s="8">
        <f t="shared" ca="1" si="225"/>
        <v>28408</v>
      </c>
      <c r="V1100" s="6">
        <f t="shared" ca="1" si="226"/>
        <v>7</v>
      </c>
      <c r="W1100" s="8" t="str">
        <f ca="1">VLOOKUP($V1100,'Background education'!$A:$B,2,FALSE)</f>
        <v>Undergraduate degree</v>
      </c>
      <c r="X1100" s="7">
        <f ca="1" xml:space="preserve">
  IF(OR($Z1100 = 5, $Z1100 = 6, $Z1100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100" s="7" t="str">
        <f ca="1">VLOOKUP($X1100,Departments!$A:$B,2,FALSE)</f>
        <v>Audit</v>
      </c>
      <c r="Z1100" s="6">
        <f t="shared" ca="1" si="227"/>
        <v>10</v>
      </c>
      <c r="AA1100" s="7" t="str">
        <f ca="1">VLOOKUP($Z1100,Roles!$A:$B,2,FALSE)</f>
        <v>Trainee</v>
      </c>
      <c r="AB1100" s="6" t="e">
        <f t="shared" ca="1" si="228"/>
        <v>#N/A</v>
      </c>
      <c r="AC1100" s="7" t="e">
        <f ca="1" xml:space="preserve">
IF(
  ISNA($AB1100),
  NA(),
  VLOOKUP($AB1100,Levels!$A:$B,2,FALSE)
)</f>
        <v>#N/A</v>
      </c>
      <c r="AD1100" s="8">
        <f t="shared" ca="1" si="229"/>
        <v>40356</v>
      </c>
      <c r="AE1100" s="6">
        <f ca="1">RANDBETWEEN(5,COUNTA('Recruitment source'!$A:$A) + 1)</f>
        <v>11</v>
      </c>
      <c r="AF1100" s="6" t="str">
        <f ca="1">VLOOKUP($AE1100,'Recruitment source'!$A:$B,2,FALSE)</f>
        <v>Next Station</v>
      </c>
      <c r="AG1100" s="8" t="e">
        <f t="shared" ca="1" si="230"/>
        <v>#N/A</v>
      </c>
      <c r="AH1100" s="6" t="e">
        <f t="shared" ca="1" si="231"/>
        <v>#N/A</v>
      </c>
      <c r="AI1100" s="6" t="e">
        <f ca="1" xml:space="preserve">
IF(
  ISNA($AH1100),
  NA(),
  VLOOKUP($AH1100,'Reasons for dismissal'!$A:$B,2,FALSE)
)</f>
        <v>#N/A</v>
      </c>
      <c r="AJ1100" s="6">
        <f t="shared" ca="1" si="232"/>
        <v>4</v>
      </c>
      <c r="AK1100" s="1">
        <f t="shared" ca="1" si="233"/>
        <v>1305</v>
      </c>
      <c r="AL11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$A1100  &amp; ", "   &amp;
$B1100  &amp; ", "   &amp;
$D1100  &amp; ", '"  &amp;
$I1100  &amp; "', '" &amp;
$O1100  &amp; "', "  &amp;
$S1100  &amp; ", '"  &amp;
TEXT($U1100,"dd/mm/aaaa")  &amp; "', "   &amp;
$V1100  &amp; ", "   &amp;
$X1100  &amp; ", "   &amp;
$Z1100  &amp; ", "   &amp;
IF($AB1100 &lt;&gt; "", $AB1100, "NULL")  &amp; ", "   &amp;
$AK1100  &amp; ");"</f>
        <v>#REF!</v>
      </c>
    </row>
    <row r="1101" spans="1:38" x14ac:dyDescent="0.2">
      <c r="A1101" s="7" cm="1">
        <f t="array" aca="1" ref="A1101" ca="1">INDEX(Companies!$A:$A,RANDBETWEEN(2,COUNTA(Companies!$A:$A)),1)</f>
        <v>2</v>
      </c>
      <c r="B1101" s="5">
        <f t="shared" si="221"/>
        <v>1100</v>
      </c>
      <c r="C1101" s="5" t="str" cm="1">
        <f t="array" ref="C1101">SHA1HASH($B1101)</f>
        <v>b124524c4b1ade45d1deecbcdef614fadb3ec205</v>
      </c>
      <c r="D1101" s="6">
        <f t="shared" ca="1" si="222"/>
        <v>1</v>
      </c>
      <c r="E1101" s="7">
        <f ca="1">IF($B1101 = 1 + N("Presidente"),
    127,
    IF($B1101 = 2 + N("Vice-Presidente"),
        72,
        IF($B1101 = 3 + N("Secretária bilíngue"),
            13,
            RANDBETWEEN(5,COUNT(Name!$A:$A) + 1)
        )
    )
)</f>
        <v>109</v>
      </c>
      <c r="F1101" s="7" t="str">
        <f ca="1">VLOOKUP($E1101,Name!$A:$B,2,FALSE)</f>
        <v>Davi Luiz</v>
      </c>
      <c r="G1101" s="7">
        <f ca="1" xml:space="preserve">
IF($B1101 = 1,
    0,
    RANDBETWEEN(5,COUNT('Last name'!$A:$A) + 1)
)</f>
        <v>163</v>
      </c>
      <c r="H1101" s="7" t="str">
        <f ca="1" xml:space="preserve">
IF($B1101 = 1 + N("Presidente"),
    "de Orléans e Bragança",
    VLOOKUP($G1101,'Last name'!$A:$B,2,FALSE) &amp; " " &amp; VLOOKUP(RANDBETWEEN(5,COUNT('Last name'!$A:$A) + 1),'Last name'!$A:$B,2,FALSE)
)</f>
        <v>Rinaldi Lima</v>
      </c>
      <c r="I1101" s="7" t="str">
        <f t="shared" ca="1" si="223"/>
        <v>Davi Luiz Rinaldi Lima</v>
      </c>
      <c r="J1101" s="7" t="str" cm="1">
        <f t="array" aca="1" ref="J1101" ca="1">SHA1HASH($I1101)</f>
        <v>412b6cca810437a9c3f69ae7ee2553c38fd5814b</v>
      </c>
      <c r="K1101" s="7" cm="1">
        <f t="array" aca="1" ref="K1101" ca="1">INDEX(States!$A:$A,M1101,1)</f>
        <v>5</v>
      </c>
      <c r="L1101" s="7" t="str">
        <f ca="1">VLOOKUP($K1101,Countries!$A:$B,2,FALSE)</f>
        <v>Portugal</v>
      </c>
      <c r="M1101" s="7" cm="1">
        <f t="array" aca="1" ref="M1101" ca="1">INDEX(States!$C:$C,RANDBETWEEN(5,COUNTA(States!$A:$A) + 1),1)</f>
        <v>6</v>
      </c>
      <c r="N1101" s="7" t="str">
        <f ca="1">VLOOKUP($M1101,States!$C:$D,2,FALSE)</f>
        <v>PORTO</v>
      </c>
      <c r="O1101" s="7" t="str">
        <f ca="1">VLOOKUP($E1101,Name!$A:$C,3,FALSE)</f>
        <v>M</v>
      </c>
      <c r="P1101" s="7" t="str">
        <f ca="1">VLOOKUP($O1101,Genders!$B:$C,2,FALSE)</f>
        <v>Male</v>
      </c>
      <c r="Q1101" s="7" cm="1">
        <f t="array" aca="1" ref="Q1101" ca="1">INDEX('Marital status'!$A:$A,RANDBETWEEN(5,COUNTA('Marital status'!$A:$A) + 1),1)</f>
        <v>6</v>
      </c>
      <c r="R1101" s="7" t="str">
        <f ca="1">VLOOKUP($Q1101,'Marital status'!$A:$B,2,FALSE)</f>
        <v>DIVORCED</v>
      </c>
      <c r="S1101" s="7">
        <f t="shared" ca="1" si="224"/>
        <v>5</v>
      </c>
      <c r="T1101" s="7" t="str">
        <f ca="1">VLOOKUP($S1101,Ethnicities!$A:$B,2,FALSE)</f>
        <v>ASIAN</v>
      </c>
      <c r="U1101" s="8">
        <f t="shared" ca="1" si="225"/>
        <v>32041</v>
      </c>
      <c r="V1101" s="6">
        <f t="shared" ca="1" si="226"/>
        <v>8</v>
      </c>
      <c r="W1101" s="8" t="str">
        <f ca="1">VLOOKUP($V1101,'Background education'!$A:$B,2,FALSE)</f>
        <v>Graduate school</v>
      </c>
      <c r="X1101" s="7">
        <f ca="1" xml:space="preserve">
  IF(OR($Z1101 = 5, $Z1101 = 6, $Z1101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101" s="7" t="str">
        <f ca="1">VLOOKUP($X1101,Departments!$A:$B,2,FALSE)</f>
        <v>Operations</v>
      </c>
      <c r="Z1101" s="6">
        <f t="shared" ca="1" si="227"/>
        <v>11</v>
      </c>
      <c r="AA1101" s="7" t="str">
        <f ca="1">VLOOKUP($Z1101,Roles!$A:$B,2,FALSE)</f>
        <v>Analyst</v>
      </c>
      <c r="AB1101" s="6">
        <f t="shared" ca="1" si="228"/>
        <v>6</v>
      </c>
      <c r="AC1101" s="7" t="str">
        <f ca="1" xml:space="preserve">
IF(
  ISNA($AB1101),
  NA(),
  VLOOKUP($AB1101,Levels!$A:$B,2,FALSE)
)</f>
        <v>Pleno</v>
      </c>
      <c r="AD1101" s="8">
        <f t="shared" ca="1" si="229"/>
        <v>39478</v>
      </c>
      <c r="AE1101" s="6">
        <f ca="1">RANDBETWEEN(5,COUNTA('Recruitment source'!$A:$A) + 1)</f>
        <v>11</v>
      </c>
      <c r="AF1101" s="6" t="str">
        <f ca="1">VLOOKUP($AE1101,'Recruitment source'!$A:$B,2,FALSE)</f>
        <v>Next Station</v>
      </c>
      <c r="AG1101" s="8" t="e">
        <f t="shared" ca="1" si="230"/>
        <v>#N/A</v>
      </c>
      <c r="AH1101" s="6" t="e">
        <f t="shared" ca="1" si="231"/>
        <v>#N/A</v>
      </c>
      <c r="AI1101" s="6" t="e">
        <f ca="1" xml:space="preserve">
IF(
  ISNA($AH1101),
  NA(),
  VLOOKUP($AH1101,'Reasons for dismissal'!$A:$B,2,FALSE)
)</f>
        <v>#N/A</v>
      </c>
      <c r="AJ1101" s="6">
        <f t="shared" ca="1" si="232"/>
        <v>4</v>
      </c>
      <c r="AK1101" s="1">
        <f t="shared" ca="1" si="233"/>
        <v>3000</v>
      </c>
      <c r="AL11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$A1101  &amp; ", "   &amp;
$B1101  &amp; ", "   &amp;
$D1101  &amp; ", '"  &amp;
$I1101  &amp; "', '" &amp;
$O1101  &amp; "', "  &amp;
$S1101  &amp; ", '"  &amp;
TEXT($U1101,"dd/mm/aaaa")  &amp; "', "   &amp;
$V1101  &amp; ", "   &amp;
$X1101  &amp; ", "   &amp;
$Z1101  &amp; ", "   &amp;
IF($AB1101 &lt;&gt; "", $AB1101, "NULL")  &amp; ", "   &amp;
$AK1101  &amp; ");"</f>
        <v>#REF!</v>
      </c>
    </row>
    <row r="1102" spans="1:38" x14ac:dyDescent="0.2">
      <c r="A1102" s="7" cm="1">
        <f t="array" aca="1" ref="A1102" ca="1">INDEX(Companies!$A:$A,RANDBETWEEN(2,COUNTA(Companies!$A:$A)),1)</f>
        <v>2</v>
      </c>
      <c r="B1102" s="5">
        <f t="shared" si="221"/>
        <v>1101</v>
      </c>
      <c r="C1102" s="5" t="str" cm="1">
        <f t="array" ref="C1102">SHA1HASH($B1102)</f>
        <v>551220deeb362077f5df356bdebaf94f34f93f0c</v>
      </c>
      <c r="D1102" s="6">
        <f t="shared" ca="1" si="222"/>
        <v>1</v>
      </c>
      <c r="E1102" s="7">
        <f ca="1">IF($B1102 = 1 + N("Presidente"),
    127,
    IF($B1102 = 2 + N("Vice-Presidente"),
        72,
        IF($B1102 = 3 + N("Secretária bilíngue"),
            13,
            RANDBETWEEN(5,COUNT(Name!$A:$A) + 1)
        )
    )
)</f>
        <v>292</v>
      </c>
      <c r="F1102" s="7" t="str">
        <f ca="1">VLOOKUP($E1102,Name!$A:$B,2,FALSE)</f>
        <v>Micaela</v>
      </c>
      <c r="G1102" s="7">
        <f ca="1" xml:space="preserve">
IF($B1102 = 1,
    0,
    RANDBETWEEN(5,COUNT('Last name'!$A:$A) + 1)
)</f>
        <v>44</v>
      </c>
      <c r="H1102" s="7" t="str">
        <f ca="1" xml:space="preserve">
IF($B1102 = 1 + N("Presidente"),
    "de Orléans e Bragança",
    VLOOKUP($G1102,'Last name'!$A:$B,2,FALSE) &amp; " " &amp; VLOOKUP(RANDBETWEEN(5,COUNT('Last name'!$A:$A) + 1),'Last name'!$A:$B,2,FALSE)
)</f>
        <v>Botelho Monteiro</v>
      </c>
      <c r="I1102" s="7" t="str">
        <f t="shared" ca="1" si="223"/>
        <v>Micaela Botelho Monteiro</v>
      </c>
      <c r="J1102" s="7" t="str" cm="1">
        <f t="array" aca="1" ref="J1102" ca="1">SHA1HASH($I1102)</f>
        <v>473946edebcaaafe6c2430abc05392e8c12474b1</v>
      </c>
      <c r="K1102" s="7" cm="1">
        <f t="array" aca="1" ref="K1102" ca="1">INDEX(States!$A:$A,M1102,1)</f>
        <v>5</v>
      </c>
      <c r="L1102" s="7" t="str">
        <f ca="1">VLOOKUP($K1102,Countries!$A:$B,2,FALSE)</f>
        <v>Portugal</v>
      </c>
      <c r="M1102" s="7" cm="1">
        <f t="array" aca="1" ref="M1102" ca="1">INDEX(States!$C:$C,RANDBETWEEN(5,COUNTA(States!$A:$A) + 1),1)</f>
        <v>11</v>
      </c>
      <c r="N1102" s="7" t="str">
        <f ca="1">VLOOKUP($M1102,States!$C:$D,2,FALSE)</f>
        <v>Santarém</v>
      </c>
      <c r="O1102" s="7" t="str">
        <f ca="1">VLOOKUP($E1102,Name!$A:$C,3,FALSE)</f>
        <v>F</v>
      </c>
      <c r="P1102" s="7" t="str">
        <f ca="1">VLOOKUP($O1102,Genders!$B:$C,2,FALSE)</f>
        <v>Female</v>
      </c>
      <c r="Q1102" s="7" cm="1">
        <f t="array" aca="1" ref="Q1102" ca="1">INDEX('Marital status'!$A:$A,RANDBETWEEN(5,COUNTA('Marital status'!$A:$A) + 1),1)</f>
        <v>0</v>
      </c>
      <c r="R1102" s="7" t="e">
        <f ca="1">VLOOKUP($Q1102,'Marital status'!$A:$B,2,FALSE)</f>
        <v>#N/A</v>
      </c>
      <c r="S1102" s="7">
        <f t="shared" ca="1" si="224"/>
        <v>8</v>
      </c>
      <c r="T1102" s="7" t="e">
        <f ca="1">VLOOKUP($S1102,Ethnicities!$A:$B,2,FALSE)</f>
        <v>#N/A</v>
      </c>
      <c r="U1102" s="8">
        <f t="shared" ca="1" si="225"/>
        <v>22977</v>
      </c>
      <c r="V1102" s="6">
        <f t="shared" ca="1" si="226"/>
        <v>7</v>
      </c>
      <c r="W1102" s="8" t="str">
        <f ca="1">VLOOKUP($V1102,'Background education'!$A:$B,2,FALSE)</f>
        <v>Undergraduate degree</v>
      </c>
      <c r="X1102" s="7">
        <f ca="1" xml:space="preserve">
  IF(OR($Z1102 = 5, $Z1102 = 6, $Z1102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102" s="7" t="str">
        <f ca="1">VLOOKUP($X1102,Departments!$A:$B,2,FALSE)</f>
        <v>Finance</v>
      </c>
      <c r="Z1102" s="6">
        <f t="shared" ca="1" si="227"/>
        <v>9</v>
      </c>
      <c r="AA1102" s="7" t="str">
        <f ca="1">VLOOKUP($Z1102,Roles!$A:$B,2,FALSE)</f>
        <v>Intern</v>
      </c>
      <c r="AB1102" s="6" t="e">
        <f t="shared" ca="1" si="228"/>
        <v>#N/A</v>
      </c>
      <c r="AC1102" s="7" t="e">
        <f ca="1" xml:space="preserve">
IF(
  ISNA($AB1102),
  NA(),
  VLOOKUP($AB1102,Levels!$A:$B,2,FALSE)
)</f>
        <v>#N/A</v>
      </c>
      <c r="AD1102" s="8">
        <f t="shared" ca="1" si="229"/>
        <v>41366</v>
      </c>
      <c r="AE1102" s="6">
        <f ca="1">RANDBETWEEN(5,COUNTA('Recruitment source'!$A:$A) + 1)</f>
        <v>12</v>
      </c>
      <c r="AF1102" s="6" t="str">
        <f ca="1">VLOOKUP($AE1102,'Recruitment source'!$A:$B,2,FALSE)</f>
        <v xml:space="preserve"> recommendation of employee</v>
      </c>
      <c r="AG1102" s="8" t="e">
        <f t="shared" ca="1" si="230"/>
        <v>#N/A</v>
      </c>
      <c r="AH1102" s="6" t="e">
        <f t="shared" ca="1" si="231"/>
        <v>#N/A</v>
      </c>
      <c r="AI1102" s="6" t="e">
        <f ca="1" xml:space="preserve">
IF(
  ISNA($AH1102),
  NA(),
  VLOOKUP($AH1102,'Reasons for dismissal'!$A:$B,2,FALSE)
)</f>
        <v>#N/A</v>
      </c>
      <c r="AJ1102" s="6">
        <f t="shared" ca="1" si="232"/>
        <v>5</v>
      </c>
      <c r="AK1102" s="1">
        <f t="shared" ca="1" si="233"/>
        <v>1205</v>
      </c>
      <c r="AL11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$A1102  &amp; ", "   &amp;
$B1102  &amp; ", "   &amp;
$D1102  &amp; ", '"  &amp;
$I1102  &amp; "', '" &amp;
$O1102  &amp; "', "  &amp;
$S1102  &amp; ", '"  &amp;
TEXT($U1102,"dd/mm/aaaa")  &amp; "', "   &amp;
$V1102  &amp; ", "   &amp;
$X1102  &amp; ", "   &amp;
$Z1102  &amp; ", "   &amp;
IF($AB1102 &lt;&gt; "", $AB1102, "NULL")  &amp; ", "   &amp;
$AK1102  &amp; ");"</f>
        <v>#REF!</v>
      </c>
    </row>
    <row r="1103" spans="1:38" x14ac:dyDescent="0.2">
      <c r="A1103" s="7" cm="1">
        <f t="array" aca="1" ref="A1103" ca="1">INDEX(Companies!$A:$A,RANDBETWEEN(2,COUNTA(Companies!$A:$A)),1)</f>
        <v>2</v>
      </c>
      <c r="B1103" s="5">
        <f t="shared" si="221"/>
        <v>1102</v>
      </c>
      <c r="C1103" s="5" t="str" cm="1">
        <f t="array" ref="C1103">SHA1HASH($B1103)</f>
        <v>7c9fe6831f52e30e0ede4f8c54fd9bba673e8d8b</v>
      </c>
      <c r="D1103" s="6">
        <f t="shared" ca="1" si="222"/>
        <v>1</v>
      </c>
      <c r="E1103" s="7">
        <f ca="1">IF($B1103 = 1 + N("Presidente"),
    127,
    IF($B1103 = 2 + N("Vice-Presidente"),
        72,
        IF($B1103 = 3 + N("Secretária bilíngue"),
            13,
            RANDBETWEEN(5,COUNT(Name!$A:$A) + 1)
        )
    )
)</f>
        <v>330</v>
      </c>
      <c r="F1103" s="7" t="str">
        <f ca="1">VLOOKUP($E1103,Name!$A:$B,2,FALSE)</f>
        <v>Rebecca</v>
      </c>
      <c r="G1103" s="7">
        <f ca="1" xml:space="preserve">
IF($B1103 = 1,
    0,
    RANDBETWEEN(5,COUNT('Last name'!$A:$A) + 1)
)</f>
        <v>85</v>
      </c>
      <c r="H1103" s="7" t="str">
        <f ca="1" xml:space="preserve">
IF($B1103 = 1 + N("Presidente"),
    "de Orléans e Bragança",
    VLOOKUP($G1103,'Last name'!$A:$B,2,FALSE) &amp; " " &amp; VLOOKUP(RANDBETWEEN(5,COUNT('Last name'!$A:$A) + 1),'Last name'!$A:$B,2,FALSE)
)</f>
        <v>Ferrão Resende</v>
      </c>
      <c r="I1103" s="7" t="str">
        <f t="shared" ca="1" si="223"/>
        <v>Rebecca Ferrão Resende</v>
      </c>
      <c r="J1103" s="7" t="str" cm="1">
        <f t="array" aca="1" ref="J1103" ca="1">SHA1HASH($I1103)</f>
        <v>1a5e24365897ac73d262ccdaca05f0ed7ef27f03</v>
      </c>
      <c r="K1103" s="7" cm="1">
        <f t="array" aca="1" ref="K1103" ca="1">INDEX(States!$A:$A,M1103,1)</f>
        <v>5</v>
      </c>
      <c r="L1103" s="7" t="str">
        <f ca="1">VLOOKUP($K1103,Countries!$A:$B,2,FALSE)</f>
        <v>Portugal</v>
      </c>
      <c r="M1103" s="7" cm="1">
        <f t="array" aca="1" ref="M1103" ca="1">INDEX(States!$C:$C,RANDBETWEEN(5,COUNTA(States!$A:$A) + 1),1)</f>
        <v>22</v>
      </c>
      <c r="N1103" s="7" t="str">
        <f ca="1">VLOOKUP($M1103,States!$C:$D,2,FALSE)</f>
        <v>Vila Real</v>
      </c>
      <c r="O1103" s="7" t="str">
        <f ca="1">VLOOKUP($E1103,Name!$A:$C,3,FALSE)</f>
        <v>F</v>
      </c>
      <c r="P1103" s="7" t="str">
        <f ca="1">VLOOKUP($O1103,Genders!$B:$C,2,FALSE)</f>
        <v>Female</v>
      </c>
      <c r="Q1103" s="7" cm="1">
        <f t="array" aca="1" ref="Q1103" ca="1">INDEX('Marital status'!$A:$A,RANDBETWEEN(5,COUNTA('Marital status'!$A:$A) + 1),1)</f>
        <v>6</v>
      </c>
      <c r="R1103" s="7" t="str">
        <f ca="1">VLOOKUP($Q1103,'Marital status'!$A:$B,2,FALSE)</f>
        <v>DIVORCED</v>
      </c>
      <c r="S1103" s="7">
        <f t="shared" ca="1" si="224"/>
        <v>5</v>
      </c>
      <c r="T1103" s="7" t="str">
        <f ca="1">VLOOKUP($S1103,Ethnicities!$A:$B,2,FALSE)</f>
        <v>ASIAN</v>
      </c>
      <c r="U1103" s="8">
        <f t="shared" ca="1" si="225"/>
        <v>26291</v>
      </c>
      <c r="V1103" s="6">
        <f t="shared" ca="1" si="226"/>
        <v>8</v>
      </c>
      <c r="W1103" s="8" t="str">
        <f ca="1">VLOOKUP($V1103,'Background education'!$A:$B,2,FALSE)</f>
        <v>Graduate school</v>
      </c>
      <c r="X1103" s="7">
        <f ca="1" xml:space="preserve">
  IF(OR($Z1103 = 5, $Z1103 = 6, $Z1103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103" s="7" t="str">
        <f ca="1">VLOOKUP($X1103,Departments!$A:$B,2,FALSE)</f>
        <v xml:space="preserve"> Commercial</v>
      </c>
      <c r="Z1103" s="6">
        <f t="shared" ca="1" si="227"/>
        <v>11</v>
      </c>
      <c r="AA1103" s="7" t="str">
        <f ca="1">VLOOKUP($Z1103,Roles!$A:$B,2,FALSE)</f>
        <v>Analyst</v>
      </c>
      <c r="AB1103" s="6">
        <f t="shared" ca="1" si="228"/>
        <v>7</v>
      </c>
      <c r="AC1103" s="7" t="str">
        <f ca="1" xml:space="preserve">
IF(
  ISNA($AB1103),
  NA(),
  VLOOKUP($AB1103,Levels!$A:$B,2,FALSE)
)</f>
        <v>Senior</v>
      </c>
      <c r="AD1103" s="8">
        <f t="shared" ca="1" si="229"/>
        <v>39775</v>
      </c>
      <c r="AE1103" s="6">
        <f ca="1">RANDBETWEEN(5,COUNTA('Recruitment source'!$A:$A) + 1)</f>
        <v>5</v>
      </c>
      <c r="AF1103" s="6" t="str">
        <f ca="1">VLOOKUP($AE1103,'Recruitment source'!$A:$B,2,FALSE)</f>
        <v>Indeed</v>
      </c>
      <c r="AG1103" s="8" t="e">
        <f t="shared" ca="1" si="230"/>
        <v>#N/A</v>
      </c>
      <c r="AH1103" s="6" t="e">
        <f t="shared" ca="1" si="231"/>
        <v>#N/A</v>
      </c>
      <c r="AI1103" s="6" t="e">
        <f ca="1" xml:space="preserve">
IF(
  ISNA($AH1103),
  NA(),
  VLOOKUP($AH1103,'Reasons for dismissal'!$A:$B,2,FALSE)
)</f>
        <v>#N/A</v>
      </c>
      <c r="AJ1103" s="6">
        <f t="shared" ca="1" si="232"/>
        <v>5</v>
      </c>
      <c r="AK1103" s="1">
        <f t="shared" ca="1" si="233"/>
        <v>3080</v>
      </c>
      <c r="AL11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$A1103  &amp; ", "   &amp;
$B1103  &amp; ", "   &amp;
$D1103  &amp; ", '"  &amp;
$I1103  &amp; "', '" &amp;
$O1103  &amp; "', "  &amp;
$S1103  &amp; ", '"  &amp;
TEXT($U1103,"dd/mm/aaaa")  &amp; "', "   &amp;
$V1103  &amp; ", "   &amp;
$X1103  &amp; ", "   &amp;
$Z1103  &amp; ", "   &amp;
IF($AB1103 &lt;&gt; "", $AB1103, "NULL")  &amp; ", "   &amp;
$AK1103  &amp; ");"</f>
        <v>#REF!</v>
      </c>
    </row>
    <row r="1104" spans="1:38" x14ac:dyDescent="0.2">
      <c r="A1104" s="7" cm="1">
        <f t="array" aca="1" ref="A1104" ca="1">INDEX(Companies!$A:$A,RANDBETWEEN(2,COUNTA(Companies!$A:$A)),1)</f>
        <v>2</v>
      </c>
      <c r="B1104" s="5">
        <f t="shared" si="221"/>
        <v>1103</v>
      </c>
      <c r="C1104" s="5" t="str" cm="1">
        <f t="array" ref="C1104">SHA1HASH($B1104)</f>
        <v>e0837d45b42d05c84938a39fde34641ff3bc328d</v>
      </c>
      <c r="D1104" s="6">
        <f t="shared" ca="1" si="222"/>
        <v>1</v>
      </c>
      <c r="E1104" s="7">
        <f ca="1">IF($B1104 = 1 + N("Presidente"),
    127,
    IF($B1104 = 2 + N("Vice-Presidente"),
        72,
        IF($B1104 = 3 + N("Secretária bilíngue"),
            13,
            RANDBETWEEN(5,COUNT(Name!$A:$A) + 1)
        )
    )
)</f>
        <v>236</v>
      </c>
      <c r="F1104" s="7" t="str">
        <f ca="1">VLOOKUP($E1104,Name!$A:$B,2,FALSE)</f>
        <v>Luana</v>
      </c>
      <c r="G1104" s="7">
        <f ca="1" xml:space="preserve">
IF($B1104 = 1,
    0,
    RANDBETWEEN(5,COUNT('Last name'!$A:$A) + 1)
)</f>
        <v>58</v>
      </c>
      <c r="H1104" s="7" t="str">
        <f ca="1" xml:space="preserve">
IF($B1104 = 1 + N("Presidente"),
    "de Orléans e Bragança",
    VLOOKUP($G1104,'Last name'!$A:$B,2,FALSE) &amp; " " &amp; VLOOKUP(RANDBETWEEN(5,COUNT('Last name'!$A:$A) + 1),'Last name'!$A:$B,2,FALSE)
)</f>
        <v>Cardoso Greco</v>
      </c>
      <c r="I1104" s="7" t="str">
        <f t="shared" ca="1" si="223"/>
        <v>Luana Cardoso Greco</v>
      </c>
      <c r="J1104" s="7" t="str" cm="1">
        <f t="array" aca="1" ref="J1104" ca="1">SHA1HASH($I1104)</f>
        <v>849c2a0c7973002d94bf8399f50b963a4e0de026</v>
      </c>
      <c r="K1104" s="7" cm="1">
        <f t="array" aca="1" ref="K1104" ca="1">INDEX(States!$A:$A,M1104,1)</f>
        <v>5</v>
      </c>
      <c r="L1104" s="7" t="str">
        <f ca="1">VLOOKUP($K1104,Countries!$A:$B,2,FALSE)</f>
        <v>Portugal</v>
      </c>
      <c r="M1104" s="7" cm="1">
        <f t="array" aca="1" ref="M1104" ca="1">INDEX(States!$C:$C,RANDBETWEEN(5,COUNTA(States!$A:$A) + 1),1)</f>
        <v>23</v>
      </c>
      <c r="N1104" s="7" t="str">
        <f ca="1">VLOOKUP($M1104,States!$C:$D,2,FALSE)</f>
        <v>Viana do Castelo</v>
      </c>
      <c r="O1104" s="7" t="str">
        <f ca="1">VLOOKUP($E1104,Name!$A:$C,3,FALSE)</f>
        <v>F</v>
      </c>
      <c r="P1104" s="7" t="str">
        <f ca="1">VLOOKUP($O1104,Genders!$B:$C,2,FALSE)</f>
        <v>Female</v>
      </c>
      <c r="Q1104" s="7" cm="1">
        <f t="array" aca="1" ref="Q1104" ca="1">INDEX('Marital status'!$A:$A,RANDBETWEEN(5,COUNTA('Marital status'!$A:$A) + 1),1)</f>
        <v>6</v>
      </c>
      <c r="R1104" s="7" t="str">
        <f ca="1">VLOOKUP($Q1104,'Marital status'!$A:$B,2,FALSE)</f>
        <v>DIVORCED</v>
      </c>
      <c r="S1104" s="7">
        <f t="shared" ca="1" si="224"/>
        <v>5</v>
      </c>
      <c r="T1104" s="7" t="str">
        <f ca="1">VLOOKUP($S1104,Ethnicities!$A:$B,2,FALSE)</f>
        <v>ASIAN</v>
      </c>
      <c r="U1104" s="8">
        <f t="shared" ca="1" si="225"/>
        <v>24192</v>
      </c>
      <c r="V1104" s="6">
        <f t="shared" ca="1" si="226"/>
        <v>7</v>
      </c>
      <c r="W1104" s="8" t="str">
        <f ca="1">VLOOKUP($V1104,'Background education'!$A:$B,2,FALSE)</f>
        <v>Undergraduate degree</v>
      </c>
      <c r="X1104" s="7">
        <f ca="1" xml:space="preserve">
  IF(OR($Z1104 = 5, $Z1104 = 6, $Z1104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104" s="7" t="str">
        <f ca="1">VLOOKUP($X1104,Departments!$A:$B,2,FALSE)</f>
        <v xml:space="preserve"> Commercial</v>
      </c>
      <c r="Z1104" s="6">
        <f t="shared" ca="1" si="227"/>
        <v>9</v>
      </c>
      <c r="AA1104" s="7" t="str">
        <f ca="1">VLOOKUP($Z1104,Roles!$A:$B,2,FALSE)</f>
        <v>Intern</v>
      </c>
      <c r="AB1104" s="6" t="e">
        <f t="shared" ca="1" si="228"/>
        <v>#N/A</v>
      </c>
      <c r="AC1104" s="7" t="e">
        <f ca="1" xml:space="preserve">
IF(
  ISNA($AB1104),
  NA(),
  VLOOKUP($AB1104,Levels!$A:$B,2,FALSE)
)</f>
        <v>#N/A</v>
      </c>
      <c r="AD1104" s="8">
        <f t="shared" ca="1" si="229"/>
        <v>36704</v>
      </c>
      <c r="AE1104" s="6">
        <f ca="1">RANDBETWEEN(5,COUNTA('Recruitment source'!$A:$A) + 1)</f>
        <v>7</v>
      </c>
      <c r="AF1104" s="6" t="str">
        <f ca="1">VLOOKUP($AE1104,'Recruitment source'!$A:$B,2,FALSE)</f>
        <v>SAPO Emprego</v>
      </c>
      <c r="AG1104" s="8" t="e">
        <f t="shared" ca="1" si="230"/>
        <v>#N/A</v>
      </c>
      <c r="AH1104" s="6" t="e">
        <f t="shared" ca="1" si="231"/>
        <v>#N/A</v>
      </c>
      <c r="AI1104" s="6" t="e">
        <f ca="1" xml:space="preserve">
IF(
  ISNA($AH1104),
  NA(),
  VLOOKUP($AH1104,'Reasons for dismissal'!$A:$B,2,FALSE)
)</f>
        <v>#N/A</v>
      </c>
      <c r="AJ1104" s="6">
        <f t="shared" ca="1" si="232"/>
        <v>5</v>
      </c>
      <c r="AK1104" s="1">
        <f t="shared" ca="1" si="233"/>
        <v>1285</v>
      </c>
      <c r="AL11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$A1104  &amp; ", "   &amp;
$B1104  &amp; ", "   &amp;
$D1104  &amp; ", '"  &amp;
$I1104  &amp; "', '" &amp;
$O1104  &amp; "', "  &amp;
$S1104  &amp; ", '"  &amp;
TEXT($U1104,"dd/mm/aaaa")  &amp; "', "   &amp;
$V1104  &amp; ", "   &amp;
$X1104  &amp; ", "   &amp;
$Z1104  &amp; ", "   &amp;
IF($AB1104 &lt;&gt; "", $AB1104, "NULL")  &amp; ", "   &amp;
$AK1104  &amp; ");"</f>
        <v>#REF!</v>
      </c>
    </row>
    <row r="1105" spans="1:38" x14ac:dyDescent="0.2">
      <c r="A1105" s="7" cm="1">
        <f t="array" aca="1" ref="A1105" ca="1">INDEX(Companies!$A:$A,RANDBETWEEN(2,COUNTA(Companies!$A:$A)),1)</f>
        <v>2</v>
      </c>
      <c r="B1105" s="5">
        <f t="shared" si="221"/>
        <v>1104</v>
      </c>
      <c r="C1105" s="5" t="str" cm="1">
        <f t="array" ref="C1105">SHA1HASH($B1105)</f>
        <v>a6990ed96e2c5acac92acdcc3f83ba4e2893ad76</v>
      </c>
      <c r="D1105" s="6">
        <f t="shared" ca="1" si="222"/>
        <v>1</v>
      </c>
      <c r="E1105" s="7">
        <f ca="1">IF($B1105 = 1 + N("Presidente"),
    127,
    IF($B1105 = 2 + N("Vice-Presidente"),
        72,
        IF($B1105 = 3 + N("Secretária bilíngue"),
            13,
            RANDBETWEEN(5,COUNT(Name!$A:$A) + 1)
        )
    )
)</f>
        <v>45</v>
      </c>
      <c r="F1105" s="7" t="str">
        <f ca="1">VLOOKUP($E1105,Name!$A:$B,2,FALSE)</f>
        <v>Anna Carolinna</v>
      </c>
      <c r="G1105" s="7">
        <f ca="1" xml:space="preserve">
IF($B1105 = 1,
    0,
    RANDBETWEEN(5,COUNT('Last name'!$A:$A) + 1)
)</f>
        <v>62</v>
      </c>
      <c r="H1105" s="7" t="str">
        <f ca="1" xml:space="preserve">
IF($B1105 = 1 + N("Presidente"),
    "de Orléans e Bragança",
    VLOOKUP($G1105,'Last name'!$A:$B,2,FALSE) &amp; " " &amp; VLOOKUP(RANDBETWEEN(5,COUNT('Last name'!$A:$A) + 1),'Last name'!$A:$B,2,FALSE)
)</f>
        <v>Carvalho Testa</v>
      </c>
      <c r="I1105" s="7" t="str">
        <f t="shared" ca="1" si="223"/>
        <v>Anna Carolinna Carvalho Testa</v>
      </c>
      <c r="J1105" s="7" t="str" cm="1">
        <f t="array" aca="1" ref="J1105" ca="1">SHA1HASH($I1105)</f>
        <v>1f5c533589d79146fe5ce4df0d5e49ed5941423b</v>
      </c>
      <c r="K1105" s="7" cm="1">
        <f t="array" aca="1" ref="K1105" ca="1">INDEX(States!$A:$A,M1105,1)</f>
        <v>5</v>
      </c>
      <c r="L1105" s="7" t="str">
        <f ca="1">VLOOKUP($K1105,Countries!$A:$B,2,FALSE)</f>
        <v>Portugal</v>
      </c>
      <c r="M1105" s="7" cm="1">
        <f t="array" aca="1" ref="M1105" ca="1">INDEX(States!$C:$C,RANDBETWEEN(5,COUNTA(States!$A:$A) + 1),1)</f>
        <v>22</v>
      </c>
      <c r="N1105" s="7" t="str">
        <f ca="1">VLOOKUP($M1105,States!$C:$D,2,FALSE)</f>
        <v>Vila Real</v>
      </c>
      <c r="O1105" s="7" t="str">
        <f ca="1">VLOOKUP($E1105,Name!$A:$C,3,FALSE)</f>
        <v>F</v>
      </c>
      <c r="P1105" s="7" t="str">
        <f ca="1">VLOOKUP($O1105,Genders!$B:$C,2,FALSE)</f>
        <v>Female</v>
      </c>
      <c r="Q1105" s="7" cm="1">
        <f t="array" aca="1" ref="Q1105" ca="1">INDEX('Marital status'!$A:$A,RANDBETWEEN(5,COUNTA('Marital status'!$A:$A) + 1),1)</f>
        <v>5</v>
      </c>
      <c r="R1105" s="7" t="str">
        <f ca="1">VLOOKUP($Q1105,'Marital status'!$A:$B,2,FALSE)</f>
        <v xml:space="preserve"> Separated </v>
      </c>
      <c r="S1105" s="7">
        <f t="shared" ca="1" si="224"/>
        <v>5</v>
      </c>
      <c r="T1105" s="7" t="str">
        <f ca="1">VLOOKUP($S1105,Ethnicities!$A:$B,2,FALSE)</f>
        <v>ASIAN</v>
      </c>
      <c r="U1105" s="8">
        <f t="shared" ca="1" si="225"/>
        <v>28750</v>
      </c>
      <c r="V1105" s="6">
        <f t="shared" ca="1" si="226"/>
        <v>8</v>
      </c>
      <c r="W1105" s="8" t="str">
        <f ca="1">VLOOKUP($V1105,'Background education'!$A:$B,2,FALSE)</f>
        <v>Graduate school</v>
      </c>
      <c r="X1105" s="7">
        <f ca="1" xml:space="preserve">
  IF(OR($Z1105 = 5, $Z1105 = 6, $Z1105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105" s="7" t="str">
        <f ca="1">VLOOKUP($X1105,Departments!$A:$B,2,FALSE)</f>
        <v>Communication &amp; Marketing</v>
      </c>
      <c r="Z1105" s="6">
        <f t="shared" ca="1" si="227"/>
        <v>11</v>
      </c>
      <c r="AA1105" s="7" t="str">
        <f ca="1">VLOOKUP($Z1105,Roles!$A:$B,2,FALSE)</f>
        <v>Analyst</v>
      </c>
      <c r="AB1105" s="6">
        <f t="shared" ca="1" si="228"/>
        <v>7</v>
      </c>
      <c r="AC1105" s="7" t="str">
        <f ca="1" xml:space="preserve">
IF(
  ISNA($AB1105),
  NA(),
  VLOOKUP($AB1105,Levels!$A:$B,2,FALSE)
)</f>
        <v>Senior</v>
      </c>
      <c r="AD1105" s="8">
        <f t="shared" ca="1" si="229"/>
        <v>41639</v>
      </c>
      <c r="AE1105" s="6">
        <f ca="1">RANDBETWEEN(5,COUNTA('Recruitment source'!$A:$A) + 1)</f>
        <v>7</v>
      </c>
      <c r="AF1105" s="6" t="str">
        <f ca="1">VLOOKUP($AE1105,'Recruitment source'!$A:$B,2,FALSE)</f>
        <v>SAPO Emprego</v>
      </c>
      <c r="AG1105" s="8" t="e">
        <f t="shared" ca="1" si="230"/>
        <v>#N/A</v>
      </c>
      <c r="AH1105" s="6" t="e">
        <f t="shared" ca="1" si="231"/>
        <v>#N/A</v>
      </c>
      <c r="AI1105" s="6" t="e">
        <f ca="1" xml:space="preserve">
IF(
  ISNA($AH1105),
  NA(),
  VLOOKUP($AH1105,'Reasons for dismissal'!$A:$B,2,FALSE)
)</f>
        <v>#N/A</v>
      </c>
      <c r="AJ1105" s="6">
        <f t="shared" ca="1" si="232"/>
        <v>5</v>
      </c>
      <c r="AK1105" s="1">
        <f t="shared" ca="1" si="233"/>
        <v>3080</v>
      </c>
      <c r="AL11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$A1105  &amp; ", "   &amp;
$B1105  &amp; ", "   &amp;
$D1105  &amp; ", '"  &amp;
$I1105  &amp; "', '" &amp;
$O1105  &amp; "', "  &amp;
$S1105  &amp; ", '"  &amp;
TEXT($U1105,"dd/mm/aaaa")  &amp; "', "   &amp;
$V1105  &amp; ", "   &amp;
$X1105  &amp; ", "   &amp;
$Z1105  &amp; ", "   &amp;
IF($AB1105 &lt;&gt; "", $AB1105, "NULL")  &amp; ", "   &amp;
$AK1105  &amp; ");"</f>
        <v>#REF!</v>
      </c>
    </row>
    <row r="1106" spans="1:38" x14ac:dyDescent="0.2">
      <c r="A1106" s="7" cm="1">
        <f t="array" aca="1" ref="A1106" ca="1">INDEX(Companies!$A:$A,RANDBETWEEN(2,COUNTA(Companies!$A:$A)),1)</f>
        <v>2</v>
      </c>
      <c r="B1106" s="5">
        <f t="shared" si="221"/>
        <v>1105</v>
      </c>
      <c r="C1106" s="5" t="str" cm="1">
        <f t="array" ref="C1106">SHA1HASH($B1106)</f>
        <v>7cb3f42379df52fb7c22a44c27399c3177bd99d2</v>
      </c>
      <c r="D1106" s="6">
        <f t="shared" ca="1" si="222"/>
        <v>1</v>
      </c>
      <c r="E1106" s="7">
        <f ca="1">IF($B1106 = 1 + N("Presidente"),
    127,
    IF($B1106 = 2 + N("Vice-Presidente"),
        72,
        IF($B1106 = 3 + N("Secretária bilíngue"),
            13,
            RANDBETWEEN(5,COUNT(Name!$A:$A) + 1)
        )
    )
)</f>
        <v>46</v>
      </c>
      <c r="F1106" s="7" t="str">
        <f ca="1">VLOOKUP($E1106,Name!$A:$B,2,FALSE)</f>
        <v>Anna Julia</v>
      </c>
      <c r="G1106" s="7">
        <f ca="1" xml:space="preserve">
IF($B1106 = 1,
    0,
    RANDBETWEEN(5,COUNT('Last name'!$A:$A) + 1)
)</f>
        <v>144</v>
      </c>
      <c r="H1106" s="7" t="str">
        <f ca="1" xml:space="preserve">
IF($B1106 = 1 + N("Presidente"),
    "de Orléans e Bragança",
    VLOOKUP($G1106,'Last name'!$A:$B,2,FALSE) &amp; " " &amp; VLOOKUP(RANDBETWEEN(5,COUNT('Last name'!$A:$A) + 1),'Last name'!$A:$B,2,FALSE)
)</f>
        <v>Padrão Giordano</v>
      </c>
      <c r="I1106" s="7" t="str">
        <f t="shared" ca="1" si="223"/>
        <v>Anna Julia Padrão Giordano</v>
      </c>
      <c r="J1106" s="7" t="str" cm="1">
        <f t="array" aca="1" ref="J1106" ca="1">SHA1HASH($I1106)</f>
        <v>26f2d84795cbfbd9c8b6c8c5ef6ba96c2b68ec47</v>
      </c>
      <c r="K1106" s="7" cm="1">
        <f t="array" aca="1" ref="K1106" ca="1">INDEX(States!$A:$A,M1106,1)</f>
        <v>5</v>
      </c>
      <c r="L1106" s="7" t="str">
        <f ca="1">VLOOKUP($K1106,Countries!$A:$B,2,FALSE)</f>
        <v>Portugal</v>
      </c>
      <c r="M1106" s="7" cm="1">
        <f t="array" aca="1" ref="M1106" ca="1">INDEX(States!$C:$C,RANDBETWEEN(5,COUNTA(States!$A:$A) + 1),1)</f>
        <v>23</v>
      </c>
      <c r="N1106" s="7" t="str">
        <f ca="1">VLOOKUP($M1106,States!$C:$D,2,FALSE)</f>
        <v>Viana do Castelo</v>
      </c>
      <c r="O1106" s="7" t="str">
        <f ca="1">VLOOKUP($E1106,Name!$A:$C,3,FALSE)</f>
        <v>F</v>
      </c>
      <c r="P1106" s="7" t="str">
        <f ca="1">VLOOKUP($O1106,Genders!$B:$C,2,FALSE)</f>
        <v>Female</v>
      </c>
      <c r="Q1106" s="7" cm="1">
        <f t="array" aca="1" ref="Q1106" ca="1">INDEX('Marital status'!$A:$A,RANDBETWEEN(5,COUNTA('Marital status'!$A:$A) + 1),1)</f>
        <v>5</v>
      </c>
      <c r="R1106" s="7" t="str">
        <f ca="1">VLOOKUP($Q1106,'Marital status'!$A:$B,2,FALSE)</f>
        <v xml:space="preserve"> Separated </v>
      </c>
      <c r="S1106" s="7">
        <f t="shared" ca="1" si="224"/>
        <v>6</v>
      </c>
      <c r="T1106" s="7" t="str">
        <f ca="1">VLOOKUP($S1106,Ethnicities!$A:$B,2,FALSE)</f>
        <v xml:space="preserve">  american Indian or Alaska Native</v>
      </c>
      <c r="U1106" s="8">
        <f t="shared" ca="1" si="225"/>
        <v>20683</v>
      </c>
      <c r="V1106" s="6">
        <f t="shared" ca="1" si="226"/>
        <v>7</v>
      </c>
      <c r="W1106" s="8" t="str">
        <f ca="1">VLOOKUP($V1106,'Background education'!$A:$B,2,FALSE)</f>
        <v>Undergraduate degree</v>
      </c>
      <c r="X1106" s="7">
        <f ca="1" xml:space="preserve">
  IF(OR($Z1106 = 5, $Z1106 = 6, $Z1106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106" s="7" t="str">
        <f ca="1">VLOOKUP($X1106,Departments!$A:$B,2,FALSE)</f>
        <v>Administration</v>
      </c>
      <c r="Z1106" s="6">
        <f t="shared" ca="1" si="227"/>
        <v>9</v>
      </c>
      <c r="AA1106" s="7" t="str">
        <f ca="1">VLOOKUP($Z1106,Roles!$A:$B,2,FALSE)</f>
        <v>Intern</v>
      </c>
      <c r="AB1106" s="6" t="e">
        <f t="shared" ca="1" si="228"/>
        <v>#N/A</v>
      </c>
      <c r="AC1106" s="7" t="e">
        <f ca="1" xml:space="preserve">
IF(
  ISNA($AB1106),
  NA(),
  VLOOKUP($AB1106,Levels!$A:$B,2,FALSE)
)</f>
        <v>#N/A</v>
      </c>
      <c r="AD1106" s="8">
        <f t="shared" ca="1" si="229"/>
        <v>40315</v>
      </c>
      <c r="AE1106" s="6">
        <f ca="1">RANDBETWEEN(5,COUNTA('Recruitment source'!$A:$A) + 1)</f>
        <v>6</v>
      </c>
      <c r="AF1106" s="6" t="str">
        <f ca="1">VLOOKUP($AE1106,'Recruitment source'!$A:$B,2,FALSE)</f>
        <v>Learn4Good</v>
      </c>
      <c r="AG1106" s="8" t="e">
        <f t="shared" ca="1" si="230"/>
        <v>#N/A</v>
      </c>
      <c r="AH1106" s="6" t="e">
        <f t="shared" ca="1" si="231"/>
        <v>#N/A</v>
      </c>
      <c r="AI1106" s="6" t="e">
        <f ca="1" xml:space="preserve">
IF(
  ISNA($AH1106),
  NA(),
  VLOOKUP($AH1106,'Reasons for dismissal'!$A:$B,2,FALSE)
)</f>
        <v>#N/A</v>
      </c>
      <c r="AJ1106" s="6">
        <f t="shared" ca="1" si="232"/>
        <v>4</v>
      </c>
      <c r="AK1106" s="1">
        <f t="shared" ca="1" si="233"/>
        <v>1205</v>
      </c>
      <c r="AL11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$A1106  &amp; ", "   &amp;
$B1106  &amp; ", "   &amp;
$D1106  &amp; ", '"  &amp;
$I1106  &amp; "', '" &amp;
$O1106  &amp; "', "  &amp;
$S1106  &amp; ", '"  &amp;
TEXT($U1106,"dd/mm/aaaa")  &amp; "', "   &amp;
$V1106  &amp; ", "   &amp;
$X1106  &amp; ", "   &amp;
$Z1106  &amp; ", "   &amp;
IF($AB1106 &lt;&gt; "", $AB1106, "NULL")  &amp; ", "   &amp;
$AK1106  &amp; ");"</f>
        <v>#REF!</v>
      </c>
    </row>
    <row r="1107" spans="1:38" x14ac:dyDescent="0.2">
      <c r="A1107" s="7" cm="1">
        <f t="array" aca="1" ref="A1107" ca="1">INDEX(Companies!$A:$A,RANDBETWEEN(2,COUNTA(Companies!$A:$A)),1)</f>
        <v>2</v>
      </c>
      <c r="B1107" s="5">
        <f t="shared" si="221"/>
        <v>1106</v>
      </c>
      <c r="C1107" s="5" t="str" cm="1">
        <f t="array" ref="C1107">SHA1HASH($B1107)</f>
        <v>9b42c60dfb2b5a8e1c588b0ec793752aa4f299f3</v>
      </c>
      <c r="D1107" s="6">
        <f t="shared" ca="1" si="222"/>
        <v>1</v>
      </c>
      <c r="E1107" s="7">
        <f ca="1">IF($B1107 = 1 + N("Presidente"),
    127,
    IF($B1107 = 2 + N("Vice-Presidente"),
        72,
        IF($B1107 = 3 + N("Secretária bilíngue"),
            13,
            RANDBETWEEN(5,COUNT(Name!$A:$A) + 1)
        )
    )
)</f>
        <v>283</v>
      </c>
      <c r="F1107" s="7" t="str">
        <f ca="1">VLOOKUP($E1107,Name!$A:$B,2,FALSE)</f>
        <v>Marta</v>
      </c>
      <c r="G1107" s="7">
        <f ca="1" xml:space="preserve">
IF($B1107 = 1,
    0,
    RANDBETWEEN(5,COUNT('Last name'!$A:$A) + 1)
)</f>
        <v>142</v>
      </c>
      <c r="H1107" s="7" t="str">
        <f ca="1" xml:space="preserve">
IF($B1107 = 1 + N("Presidente"),
    "de Orléans e Bragança",
    VLOOKUP($G1107,'Last name'!$A:$B,2,FALSE) &amp; " " &amp; VLOOKUP(RANDBETWEEN(5,COUNT('Last name'!$A:$A) + 1),'Last name'!$A:$B,2,FALSE)
)</f>
        <v>Nunes Bermudes</v>
      </c>
      <c r="I1107" s="7" t="str">
        <f t="shared" ca="1" si="223"/>
        <v>Marta Nunes Bermudes</v>
      </c>
      <c r="J1107" s="7" t="str" cm="1">
        <f t="array" aca="1" ref="J1107" ca="1">SHA1HASH($I1107)</f>
        <v>1925646076f257e490e0ed2792598bd0c46b919a</v>
      </c>
      <c r="K1107" s="7" cm="1">
        <f t="array" aca="1" ref="K1107" ca="1">INDEX(States!$A:$A,M1107,1)</f>
        <v>5</v>
      </c>
      <c r="L1107" s="7" t="str">
        <f ca="1">VLOOKUP($K1107,Countries!$A:$B,2,FALSE)</f>
        <v>Portugal</v>
      </c>
      <c r="M1107" s="7" cm="1">
        <f t="array" aca="1" ref="M1107" ca="1">INDEX(States!$C:$C,RANDBETWEEN(5,COUNTA(States!$A:$A) + 1),1)</f>
        <v>5</v>
      </c>
      <c r="N1107" s="7" t="str">
        <f ca="1">VLOOKUP($M1107,States!$C:$D,2,FALSE)</f>
        <v xml:space="preserve"> Lisboa</v>
      </c>
      <c r="O1107" s="7" t="str">
        <f ca="1">VLOOKUP($E1107,Name!$A:$C,3,FALSE)</f>
        <v>F</v>
      </c>
      <c r="P1107" s="7" t="str">
        <f ca="1">VLOOKUP($O1107,Genders!$B:$C,2,FALSE)</f>
        <v>Female</v>
      </c>
      <c r="Q1107" s="7" cm="1">
        <f t="array" aca="1" ref="Q1107" ca="1">INDEX('Marital status'!$A:$A,RANDBETWEEN(5,COUNTA('Marital status'!$A:$A) + 1),1)</f>
        <v>6</v>
      </c>
      <c r="R1107" s="7" t="str">
        <f ca="1">VLOOKUP($Q1107,'Marital status'!$A:$B,2,FALSE)</f>
        <v>DIVORCED</v>
      </c>
      <c r="S1107" s="7">
        <f t="shared" ca="1" si="224"/>
        <v>5</v>
      </c>
      <c r="T1107" s="7" t="str">
        <f ca="1">VLOOKUP($S1107,Ethnicities!$A:$B,2,FALSE)</f>
        <v>ASIAN</v>
      </c>
      <c r="U1107" s="8">
        <f t="shared" ca="1" si="225"/>
        <v>20426</v>
      </c>
      <c r="V1107" s="6">
        <f t="shared" ca="1" si="226"/>
        <v>7</v>
      </c>
      <c r="W1107" s="8" t="str">
        <f ca="1">VLOOKUP($V1107,'Background education'!$A:$B,2,FALSE)</f>
        <v>Undergraduate degree</v>
      </c>
      <c r="X1107" s="7">
        <f ca="1" xml:space="preserve">
  IF(OR($Z1107 = 5, $Z1107 = 6, $Z1107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107" s="7" t="str">
        <f ca="1">VLOOKUP($X1107,Departments!$A:$B,2,FALSE)</f>
        <v>Administration</v>
      </c>
      <c r="Z1107" s="6">
        <f t="shared" ca="1" si="227"/>
        <v>11</v>
      </c>
      <c r="AA1107" s="7" t="str">
        <f ca="1">VLOOKUP($Z1107,Roles!$A:$B,2,FALSE)</f>
        <v>Analyst</v>
      </c>
      <c r="AB1107" s="6">
        <f t="shared" ca="1" si="228"/>
        <v>7</v>
      </c>
      <c r="AC1107" s="7" t="str">
        <f ca="1" xml:space="preserve">
IF(
  ISNA($AB1107),
  NA(),
  VLOOKUP($AB1107,Levels!$A:$B,2,FALSE)
)</f>
        <v>Senior</v>
      </c>
      <c r="AD1107" s="8">
        <f t="shared" ca="1" si="229"/>
        <v>43214</v>
      </c>
      <c r="AE1107" s="6">
        <f ca="1">RANDBETWEEN(5,COUNTA('Recruitment source'!$A:$A) + 1)</f>
        <v>5</v>
      </c>
      <c r="AF1107" s="6" t="str">
        <f ca="1">VLOOKUP($AE1107,'Recruitment source'!$A:$B,2,FALSE)</f>
        <v>Indeed</v>
      </c>
      <c r="AG1107" s="8" t="e">
        <f t="shared" ca="1" si="230"/>
        <v>#N/A</v>
      </c>
      <c r="AH1107" s="6" t="e">
        <f t="shared" ca="1" si="231"/>
        <v>#N/A</v>
      </c>
      <c r="AI1107" s="6" t="e">
        <f ca="1" xml:space="preserve">
IF(
  ISNA($AH1107),
  NA(),
  VLOOKUP($AH1107,'Reasons for dismissal'!$A:$B,2,FALSE)
)</f>
        <v>#N/A</v>
      </c>
      <c r="AJ1107" s="6">
        <f t="shared" ca="1" si="232"/>
        <v>4</v>
      </c>
      <c r="AK1107" s="1">
        <f t="shared" ca="1" si="233"/>
        <v>2500</v>
      </c>
      <c r="AL11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$A1107  &amp; ", "   &amp;
$B1107  &amp; ", "   &amp;
$D1107  &amp; ", '"  &amp;
$I1107  &amp; "', '" &amp;
$O1107  &amp; "', "  &amp;
$S1107  &amp; ", '"  &amp;
TEXT($U1107,"dd/mm/aaaa")  &amp; "', "   &amp;
$V1107  &amp; ", "   &amp;
$X1107  &amp; ", "   &amp;
$Z1107  &amp; ", "   &amp;
IF($AB1107 &lt;&gt; "", $AB1107, "NULL")  &amp; ", "   &amp;
$AK1107  &amp; ");"</f>
        <v>#REF!</v>
      </c>
    </row>
    <row r="1108" spans="1:38" x14ac:dyDescent="0.2">
      <c r="A1108" s="7" cm="1">
        <f t="array" aca="1" ref="A1108" ca="1">INDEX(Companies!$A:$A,RANDBETWEEN(2,COUNTA(Companies!$A:$A)),1)</f>
        <v>2</v>
      </c>
      <c r="B1108" s="5">
        <f t="shared" si="221"/>
        <v>1107</v>
      </c>
      <c r="C1108" s="5" t="str" cm="1">
        <f t="array" ref="C1108">SHA1HASH($B1108)</f>
        <v>fee8346a5a401a9c314846811346613d2ddf998c</v>
      </c>
      <c r="D1108" s="6">
        <f t="shared" ca="1" si="222"/>
        <v>1</v>
      </c>
      <c r="E1108" s="7">
        <f ca="1">IF($B1108 = 1 + N("Presidente"),
    127,
    IF($B1108 = 2 + N("Vice-Presidente"),
        72,
        IF($B1108 = 3 + N("Secretária bilíngue"),
            13,
            RANDBETWEEN(5,COUNT(Name!$A:$A) + 1)
        )
    )
)</f>
        <v>207</v>
      </c>
      <c r="F1108" s="7" t="str">
        <f ca="1">VLOOKUP($E1108,Name!$A:$B,2,FALSE)</f>
        <v>Kamille</v>
      </c>
      <c r="G1108" s="7">
        <f ca="1" xml:space="preserve">
IF($B1108 = 1,
    0,
    RANDBETWEEN(5,COUNT('Last name'!$A:$A) + 1)
)</f>
        <v>128</v>
      </c>
      <c r="H1108" s="7" t="str">
        <f ca="1" xml:space="preserve">
IF($B1108 = 1 + N("Presidente"),
    "de Orléans e Bragança",
    VLOOKUP($G1108,'Last name'!$A:$B,2,FALSE) &amp; " " &amp; VLOOKUP(RANDBETWEEN(5,COUNT('Last name'!$A:$A) + 1),'Last name'!$A:$B,2,FALSE)
)</f>
        <v>Mendes Rangel</v>
      </c>
      <c r="I1108" s="7" t="str">
        <f t="shared" ca="1" si="223"/>
        <v>Kamille Mendes Rangel</v>
      </c>
      <c r="J1108" s="7" t="str" cm="1">
        <f t="array" aca="1" ref="J1108" ca="1">SHA1HASH($I1108)</f>
        <v>71b0be4e8b0d505e8fe2eda77305429305bc1e23</v>
      </c>
      <c r="K1108" s="7" cm="1">
        <f t="array" aca="1" ref="K1108" ca="1">INDEX(States!$A:$A,M1108,1)</f>
        <v>5</v>
      </c>
      <c r="L1108" s="7" t="str">
        <f ca="1">VLOOKUP($K1108,Countries!$A:$B,2,FALSE)</f>
        <v>Portugal</v>
      </c>
      <c r="M1108" s="7" cm="1">
        <f t="array" aca="1" ref="M1108" ca="1">INDEX(States!$C:$C,RANDBETWEEN(5,COUNTA(States!$A:$A) + 1),1)</f>
        <v>23</v>
      </c>
      <c r="N1108" s="7" t="str">
        <f ca="1">VLOOKUP($M1108,States!$C:$D,2,FALSE)</f>
        <v>Viana do Castelo</v>
      </c>
      <c r="O1108" s="7" t="str">
        <f ca="1">VLOOKUP($E1108,Name!$A:$C,3,FALSE)</f>
        <v>F</v>
      </c>
      <c r="P1108" s="7" t="str">
        <f ca="1">VLOOKUP($O1108,Genders!$B:$C,2,FALSE)</f>
        <v>Female</v>
      </c>
      <c r="Q1108" s="7" cm="1">
        <f t="array" aca="1" ref="Q1108" ca="1">INDEX('Marital status'!$A:$A,RANDBETWEEN(5,COUNTA('Marital status'!$A:$A) + 1),1)</f>
        <v>0</v>
      </c>
      <c r="R1108" s="7" t="e">
        <f ca="1">VLOOKUP($Q1108,'Marital status'!$A:$B,2,FALSE)</f>
        <v>#N/A</v>
      </c>
      <c r="S1108" s="7">
        <f t="shared" ca="1" si="224"/>
        <v>5</v>
      </c>
      <c r="T1108" s="7" t="str">
        <f ca="1">VLOOKUP($S1108,Ethnicities!$A:$B,2,FALSE)</f>
        <v>ASIAN</v>
      </c>
      <c r="U1108" s="8">
        <f t="shared" ca="1" si="225"/>
        <v>20393</v>
      </c>
      <c r="V1108" s="6">
        <f t="shared" ca="1" si="226"/>
        <v>7</v>
      </c>
      <c r="W1108" s="8" t="str">
        <f ca="1">VLOOKUP($V1108,'Background education'!$A:$B,2,FALSE)</f>
        <v>Undergraduate degree</v>
      </c>
      <c r="X1108" s="7">
        <f ca="1" xml:space="preserve">
  IF(OR($Z1108 = 5, $Z1108 = 6, $Z1108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108" s="7" t="str">
        <f ca="1">VLOOKUP($X1108,Departments!$A:$B,2,FALSE)</f>
        <v xml:space="preserve"> Commercial</v>
      </c>
      <c r="Z1108" s="6">
        <f t="shared" ca="1" si="227"/>
        <v>9</v>
      </c>
      <c r="AA1108" s="7" t="str">
        <f ca="1">VLOOKUP($Z1108,Roles!$A:$B,2,FALSE)</f>
        <v>Intern</v>
      </c>
      <c r="AB1108" s="6" t="e">
        <f t="shared" ca="1" si="228"/>
        <v>#N/A</v>
      </c>
      <c r="AC1108" s="7" t="e">
        <f ca="1" xml:space="preserve">
IF(
  ISNA($AB1108),
  NA(),
  VLOOKUP($AB1108,Levels!$A:$B,2,FALSE)
)</f>
        <v>#N/A</v>
      </c>
      <c r="AD1108" s="8">
        <f t="shared" ca="1" si="229"/>
        <v>36881</v>
      </c>
      <c r="AE1108" s="6">
        <f ca="1">RANDBETWEEN(5,COUNTA('Recruitment source'!$A:$A) + 1)</f>
        <v>12</v>
      </c>
      <c r="AF1108" s="6" t="str">
        <f ca="1">VLOOKUP($AE1108,'Recruitment source'!$A:$B,2,FALSE)</f>
        <v xml:space="preserve"> recommendation of employee</v>
      </c>
      <c r="AG1108" s="8" t="e">
        <f t="shared" ca="1" si="230"/>
        <v>#N/A</v>
      </c>
      <c r="AH1108" s="6" t="e">
        <f t="shared" ca="1" si="231"/>
        <v>#N/A</v>
      </c>
      <c r="AI1108" s="6" t="e">
        <f ca="1" xml:space="preserve">
IF(
  ISNA($AH1108),
  NA(),
  VLOOKUP($AH1108,'Reasons for dismissal'!$A:$B,2,FALSE)
)</f>
        <v>#N/A</v>
      </c>
      <c r="AJ1108" s="6">
        <f t="shared" ca="1" si="232"/>
        <v>4</v>
      </c>
      <c r="AK1108" s="1">
        <f t="shared" ca="1" si="233"/>
        <v>1285</v>
      </c>
      <c r="AL11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$A1108  &amp; ", "   &amp;
$B1108  &amp; ", "   &amp;
$D1108  &amp; ", '"  &amp;
$I1108  &amp; "', '" &amp;
$O1108  &amp; "', "  &amp;
$S1108  &amp; ", '"  &amp;
TEXT($U1108,"dd/mm/aaaa")  &amp; "', "   &amp;
$V1108  &amp; ", "   &amp;
$X1108  &amp; ", "   &amp;
$Z1108  &amp; ", "   &amp;
IF($AB1108 &lt;&gt; "", $AB1108, "NULL")  &amp; ", "   &amp;
$AK1108  &amp; ");"</f>
        <v>#REF!</v>
      </c>
    </row>
    <row r="1109" spans="1:38" x14ac:dyDescent="0.2">
      <c r="A1109" s="7" cm="1">
        <f t="array" aca="1" ref="A1109" ca="1">INDEX(Companies!$A:$A,RANDBETWEEN(2,COUNTA(Companies!$A:$A)),1)</f>
        <v>2</v>
      </c>
      <c r="B1109" s="5">
        <f t="shared" si="221"/>
        <v>1108</v>
      </c>
      <c r="C1109" s="5" t="str" cm="1">
        <f t="array" ref="C1109">SHA1HASH($B1109)</f>
        <v>282c0a20f0520a152c89d8c0489426c0668ca495</v>
      </c>
      <c r="D1109" s="6">
        <f t="shared" ca="1" si="222"/>
        <v>1</v>
      </c>
      <c r="E1109" s="7">
        <f ca="1">IF($B1109 = 1 + N("Presidente"),
    127,
    IF($B1109 = 2 + N("Vice-Presidente"),
        72,
        IF($B1109 = 3 + N("Secretária bilíngue"),
            13,
            RANDBETWEEN(5,COUNT(Name!$A:$A) + 1)
        )
    )
)</f>
        <v>101</v>
      </c>
      <c r="F1109" s="7" t="str">
        <f ca="1">VLOOKUP($E1109,Name!$A:$B,2,FALSE)</f>
        <v>Daniel</v>
      </c>
      <c r="G1109" s="7">
        <f ca="1" xml:space="preserve">
IF($B1109 = 1,
    0,
    RANDBETWEEN(5,COUNT('Last name'!$A:$A) + 1)
)</f>
        <v>67</v>
      </c>
      <c r="H1109" s="7" t="str">
        <f ca="1" xml:space="preserve">
IF($B1109 = 1 + N("Presidente"),
    "de Orléans e Bragança",
    VLOOKUP($G1109,'Last name'!$A:$B,2,FALSE) &amp; " " &amp; VLOOKUP(RANDBETWEEN(5,COUNT('Last name'!$A:$A) + 1),'Last name'!$A:$B,2,FALSE)
)</f>
        <v>Conti Costa</v>
      </c>
      <c r="I1109" s="7" t="str">
        <f t="shared" ca="1" si="223"/>
        <v>Daniel Conti Costa</v>
      </c>
      <c r="J1109" s="7" t="str" cm="1">
        <f t="array" aca="1" ref="J1109" ca="1">SHA1HASH($I1109)</f>
        <v>aacd16f36df98876e76c07c24ca8625c347197ec</v>
      </c>
      <c r="K1109" s="7" cm="1">
        <f t="array" aca="1" ref="K1109" ca="1">INDEX(States!$A:$A,M1109,1)</f>
        <v>5</v>
      </c>
      <c r="L1109" s="7" t="str">
        <f ca="1">VLOOKUP($K1109,Countries!$A:$B,2,FALSE)</f>
        <v>Portugal</v>
      </c>
      <c r="M1109" s="7" cm="1">
        <f t="array" aca="1" ref="M1109" ca="1">INDEX(States!$C:$C,RANDBETWEEN(5,COUNTA(States!$A:$A) + 1),1)</f>
        <v>6</v>
      </c>
      <c r="N1109" s="7" t="str">
        <f ca="1">VLOOKUP($M1109,States!$C:$D,2,FALSE)</f>
        <v>PORTO</v>
      </c>
      <c r="O1109" s="7" t="str">
        <f ca="1">VLOOKUP($E1109,Name!$A:$C,3,FALSE)</f>
        <v>M</v>
      </c>
      <c r="P1109" s="7" t="str">
        <f ca="1">VLOOKUP($O1109,Genders!$B:$C,2,FALSE)</f>
        <v>Male</v>
      </c>
      <c r="Q1109" s="7" cm="1">
        <f t="array" aca="1" ref="Q1109" ca="1">INDEX('Marital status'!$A:$A,RANDBETWEEN(5,COUNTA('Marital status'!$A:$A) + 1),1)</f>
        <v>5</v>
      </c>
      <c r="R1109" s="7" t="str">
        <f ca="1">VLOOKUP($Q1109,'Marital status'!$A:$B,2,FALSE)</f>
        <v xml:space="preserve"> Separated </v>
      </c>
      <c r="S1109" s="7">
        <f t="shared" ca="1" si="224"/>
        <v>5</v>
      </c>
      <c r="T1109" s="7" t="str">
        <f ca="1">VLOOKUP($S1109,Ethnicities!$A:$B,2,FALSE)</f>
        <v>ASIAN</v>
      </c>
      <c r="U1109" s="8">
        <f t="shared" ca="1" si="225"/>
        <v>27091</v>
      </c>
      <c r="V1109" s="6">
        <f t="shared" ca="1" si="226"/>
        <v>8</v>
      </c>
      <c r="W1109" s="8" t="str">
        <f ca="1">VLOOKUP($V1109,'Background education'!$A:$B,2,FALSE)</f>
        <v>Graduate school</v>
      </c>
      <c r="X1109" s="7">
        <f ca="1" xml:space="preserve">
  IF(OR($Z1109 = 5, $Z1109 = 6, $Z1109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109" s="7" t="str">
        <f ca="1">VLOOKUP($X1109,Departments!$A:$B,2,FALSE)</f>
        <v>Audit</v>
      </c>
      <c r="Z1109" s="6">
        <f t="shared" ca="1" si="227"/>
        <v>11</v>
      </c>
      <c r="AA1109" s="7" t="str">
        <f ca="1">VLOOKUP($Z1109,Roles!$A:$B,2,FALSE)</f>
        <v>Analyst</v>
      </c>
      <c r="AB1109" s="6">
        <f t="shared" ca="1" si="228"/>
        <v>7</v>
      </c>
      <c r="AC1109" s="7" t="str">
        <f ca="1" xml:space="preserve">
IF(
  ISNA($AB1109),
  NA(),
  VLOOKUP($AB1109,Levels!$A:$B,2,FALSE)
)</f>
        <v>Senior</v>
      </c>
      <c r="AD1109" s="8">
        <f t="shared" ca="1" si="229"/>
        <v>36585</v>
      </c>
      <c r="AE1109" s="6">
        <f ca="1">RANDBETWEEN(5,COUNTA('Recruitment source'!$A:$A) + 1)</f>
        <v>10</v>
      </c>
      <c r="AF1109" s="6" t="str">
        <f ca="1">VLOOKUP($AE1109,'Recruitment source'!$A:$B,2,FALSE)</f>
        <v>Jobs in Lisbon</v>
      </c>
      <c r="AG1109" s="8" t="e">
        <f t="shared" ca="1" si="230"/>
        <v>#N/A</v>
      </c>
      <c r="AH1109" s="6" t="e">
        <f t="shared" ca="1" si="231"/>
        <v>#N/A</v>
      </c>
      <c r="AI1109" s="6" t="e">
        <f ca="1" xml:space="preserve">
IF(
  ISNA($AH1109),
  NA(),
  VLOOKUP($AH1109,'Reasons for dismissal'!$A:$B,2,FALSE)
)</f>
        <v>#N/A</v>
      </c>
      <c r="AJ1109" s="6">
        <f t="shared" ca="1" si="232"/>
        <v>5</v>
      </c>
      <c r="AK1109" s="1">
        <f t="shared" ca="1" si="233"/>
        <v>3000</v>
      </c>
      <c r="AL11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$A1109  &amp; ", "   &amp;
$B1109  &amp; ", "   &amp;
$D1109  &amp; ", '"  &amp;
$I1109  &amp; "', '" &amp;
$O1109  &amp; "', "  &amp;
$S1109  &amp; ", '"  &amp;
TEXT($U1109,"dd/mm/aaaa")  &amp; "', "   &amp;
$V1109  &amp; ", "   &amp;
$X1109  &amp; ", "   &amp;
$Z1109  &amp; ", "   &amp;
IF($AB1109 &lt;&gt; "", $AB1109, "NULL")  &amp; ", "   &amp;
$AK1109  &amp; ");"</f>
        <v>#REF!</v>
      </c>
    </row>
    <row r="1110" spans="1:38" x14ac:dyDescent="0.2">
      <c r="A1110" s="7" cm="1">
        <f t="array" aca="1" ref="A1110" ca="1">INDEX(Companies!$A:$A,RANDBETWEEN(2,COUNTA(Companies!$A:$A)),1)</f>
        <v>2</v>
      </c>
      <c r="B1110" s="5">
        <f t="shared" si="221"/>
        <v>1109</v>
      </c>
      <c r="C1110" s="5" t="str" cm="1">
        <f t="array" ref="C1110">SHA1HASH($B1110)</f>
        <v>2f70e239c7a5d80384275be451075e4cb7125e9e</v>
      </c>
      <c r="D1110" s="6">
        <f t="shared" ca="1" si="222"/>
        <v>0</v>
      </c>
      <c r="E1110" s="7">
        <f ca="1">IF($B1110 = 1 + N("Presidente"),
    127,
    IF($B1110 = 2 + N("Vice-Presidente"),
        72,
        IF($B1110 = 3 + N("Secretária bilíngue"),
            13,
            RANDBETWEEN(5,COUNT(Name!$A:$A) + 1)
        )
    )
)</f>
        <v>122</v>
      </c>
      <c r="F1110" s="7" t="str">
        <f ca="1">VLOOKUP($E1110,Name!$A:$B,2,FALSE)</f>
        <v>Emanuel</v>
      </c>
      <c r="G1110" s="7">
        <f ca="1" xml:space="preserve">
IF($B1110 = 1,
    0,
    RANDBETWEEN(5,COUNT('Last name'!$A:$A) + 1)
)</f>
        <v>75</v>
      </c>
      <c r="H1110" s="7" t="str">
        <f ca="1" xml:space="preserve">
IF($B1110 = 1 + N("Presidente"),
    "de Orléans e Bragança",
    VLOOKUP($G1110,'Last name'!$A:$B,2,FALSE) &amp; " " &amp; VLOOKUP(RANDBETWEEN(5,COUNT('Last name'!$A:$A) + 1),'Last name'!$A:$B,2,FALSE)
)</f>
        <v>dos Santos Garcia</v>
      </c>
      <c r="I1110" s="7" t="str">
        <f t="shared" ca="1" si="223"/>
        <v>Emanuel dos Santos Garcia</v>
      </c>
      <c r="J1110" s="7" t="str" cm="1">
        <f t="array" aca="1" ref="J1110" ca="1">SHA1HASH($I1110)</f>
        <v>4767f0ef1ad471fcf4e5ffba4bff7212d62ca0bb</v>
      </c>
      <c r="K1110" s="7" cm="1">
        <f t="array" aca="1" ref="K1110" ca="1">INDEX(States!$A:$A,M1110,1)</f>
        <v>5</v>
      </c>
      <c r="L1110" s="7" t="str">
        <f ca="1">VLOOKUP($K1110,Countries!$A:$B,2,FALSE)</f>
        <v>Portugal</v>
      </c>
      <c r="M1110" s="7" cm="1">
        <f t="array" aca="1" ref="M1110" ca="1">INDEX(States!$C:$C,RANDBETWEEN(5,COUNTA(States!$A:$A) + 1),1)</f>
        <v>6</v>
      </c>
      <c r="N1110" s="7" t="str">
        <f ca="1">VLOOKUP($M1110,States!$C:$D,2,FALSE)</f>
        <v>PORTO</v>
      </c>
      <c r="O1110" s="7" t="str">
        <f ca="1">VLOOKUP($E1110,Name!$A:$C,3,FALSE)</f>
        <v>M</v>
      </c>
      <c r="P1110" s="7" t="str">
        <f ca="1">VLOOKUP($O1110,Genders!$B:$C,2,FALSE)</f>
        <v>Male</v>
      </c>
      <c r="Q1110" s="7" cm="1">
        <f t="array" aca="1" ref="Q1110" ca="1">INDEX('Marital status'!$A:$A,RANDBETWEEN(5,COUNTA('Marital status'!$A:$A) + 1),1)</f>
        <v>0</v>
      </c>
      <c r="R1110" s="7" t="e">
        <f ca="1">VLOOKUP($Q1110,'Marital status'!$A:$B,2,FALSE)</f>
        <v>#N/A</v>
      </c>
      <c r="S1110" s="7">
        <f t="shared" ca="1" si="224"/>
        <v>5</v>
      </c>
      <c r="T1110" s="7" t="str">
        <f ca="1">VLOOKUP($S1110,Ethnicities!$A:$B,2,FALSE)</f>
        <v>ASIAN</v>
      </c>
      <c r="U1110" s="8">
        <f t="shared" ca="1" si="225"/>
        <v>32229</v>
      </c>
      <c r="V1110" s="6">
        <f t="shared" ca="1" si="226"/>
        <v>7</v>
      </c>
      <c r="W1110" s="8" t="str">
        <f ca="1">VLOOKUP($V1110,'Background education'!$A:$B,2,FALSE)</f>
        <v>Undergraduate degree</v>
      </c>
      <c r="X1110" s="7">
        <f ca="1" xml:space="preserve">
  IF(OR($Z1110 = 5, $Z1110 = 6, $Z1110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110" s="7" t="str">
        <f ca="1">VLOOKUP($X1110,Departments!$A:$B,2,FALSE)</f>
        <v xml:space="preserve"> Presidency</v>
      </c>
      <c r="Z1110" s="6">
        <f t="shared" ca="1" si="227"/>
        <v>9</v>
      </c>
      <c r="AA1110" s="7" t="str">
        <f ca="1">VLOOKUP($Z1110,Roles!$A:$B,2,FALSE)</f>
        <v>Intern</v>
      </c>
      <c r="AB1110" s="6" t="e">
        <f t="shared" ca="1" si="228"/>
        <v>#N/A</v>
      </c>
      <c r="AC1110" s="7" t="e">
        <f ca="1" xml:space="preserve">
IF(
  ISNA($AB1110),
  NA(),
  VLOOKUP($AB1110,Levels!$A:$B,2,FALSE)
)</f>
        <v>#N/A</v>
      </c>
      <c r="AD1110" s="8">
        <f t="shared" ca="1" si="229"/>
        <v>40365</v>
      </c>
      <c r="AE1110" s="6">
        <f ca="1">RANDBETWEEN(5,COUNTA('Recruitment source'!$A:$A) + 1)</f>
        <v>14</v>
      </c>
      <c r="AF1110" s="6" t="str">
        <f ca="1">VLOOKUP($AE1110,'Recruitment source'!$A:$B,2,FALSE)</f>
        <v>LinkedIn</v>
      </c>
      <c r="AG1110" s="8">
        <f t="shared" ca="1" si="230"/>
        <v>44716</v>
      </c>
      <c r="AH1110" s="6">
        <f t="shared" ca="1" si="231"/>
        <v>10</v>
      </c>
      <c r="AI1110" s="6" t="str">
        <f ca="1" xml:space="preserve">
IF(
  ISNA($AH1110),
  NA(),
  VLOOKUP($AH1110,'Reasons for dismissal'!$A:$B,2,FALSE)
)</f>
        <v xml:space="preserve"> Retiring</v>
      </c>
      <c r="AJ1110" s="6">
        <f t="shared" ca="1" si="232"/>
        <v>1</v>
      </c>
      <c r="AK1110" s="1">
        <f t="shared" ca="1" si="233"/>
        <v>1205</v>
      </c>
      <c r="AL11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$A1110  &amp; ", "   &amp;
$B1110  &amp; ", "   &amp;
$D1110  &amp; ", '"  &amp;
$I1110  &amp; "', '" &amp;
$O1110  &amp; "', "  &amp;
$S1110  &amp; ", '"  &amp;
TEXT($U1110,"dd/mm/aaaa")  &amp; "', "   &amp;
$V1110  &amp; ", "   &amp;
$X1110  &amp; ", "   &amp;
$Z1110  &amp; ", "   &amp;
IF($AB1110 &lt;&gt; "", $AB1110, "NULL")  &amp; ", "   &amp;
$AK1110  &amp; ");"</f>
        <v>#REF!</v>
      </c>
    </row>
    <row r="1111" spans="1:38" x14ac:dyDescent="0.2">
      <c r="A1111" s="7" cm="1">
        <f t="array" aca="1" ref="A1111" ca="1">INDEX(Companies!$A:$A,RANDBETWEEN(2,COUNTA(Companies!$A:$A)),1)</f>
        <v>2</v>
      </c>
      <c r="B1111" s="5">
        <f t="shared" si="221"/>
        <v>1110</v>
      </c>
      <c r="C1111" s="5" t="str" cm="1">
        <f t="array" ref="C1111">SHA1HASH($B1111)</f>
        <v>533958a2148aa8a3466fa3a8340d51e28294f41d</v>
      </c>
      <c r="D1111" s="6">
        <f t="shared" ca="1" si="222"/>
        <v>1</v>
      </c>
      <c r="E1111" s="7">
        <f ca="1">IF($B1111 = 1 + N("Presidente"),
    127,
    IF($B1111 = 2 + N("Vice-Presidente"),
        72,
        IF($B1111 = 3 + N("Secretária bilíngue"),
            13,
            RANDBETWEEN(5,COUNT(Name!$A:$A) + 1)
        )
    )
)</f>
        <v>62</v>
      </c>
      <c r="F1111" s="7" t="str">
        <f ca="1">VLOOKUP($E1111,Name!$A:$B,2,FALSE)</f>
        <v>Aurora</v>
      </c>
      <c r="G1111" s="7">
        <f ca="1" xml:space="preserve">
IF($B1111 = 1,
    0,
    RANDBETWEEN(5,COUNT('Last name'!$A:$A) + 1)
)</f>
        <v>7</v>
      </c>
      <c r="H1111" s="7" t="str">
        <f ca="1" xml:space="preserve">
IF($B1111 = 1 + N("Presidente"),
    "de Orléans e Bragança",
    VLOOKUP($G1111,'Last name'!$A:$B,2,FALSE) &amp; " " &amp; VLOOKUP(RANDBETWEEN(5,COUNT('Last name'!$A:$A) + 1),'Last name'!$A:$B,2,FALSE)
)</f>
        <v>Albuquerque Tavarez</v>
      </c>
      <c r="I1111" s="7" t="str">
        <f t="shared" ca="1" si="223"/>
        <v>Aurora Albuquerque Tavarez</v>
      </c>
      <c r="J1111" s="7" t="str" cm="1">
        <f t="array" aca="1" ref="J1111" ca="1">SHA1HASH($I1111)</f>
        <v>ebc42ebaf85ddb1470160024def500b219f1c9d0</v>
      </c>
      <c r="K1111" s="7" cm="1">
        <f t="array" aca="1" ref="K1111" ca="1">INDEX(States!$A:$A,M1111,1)</f>
        <v>5</v>
      </c>
      <c r="L1111" s="7" t="str">
        <f ca="1">VLOOKUP($K1111,Countries!$A:$B,2,FALSE)</f>
        <v>Portugal</v>
      </c>
      <c r="M1111" s="7" cm="1">
        <f t="array" aca="1" ref="M1111" ca="1">INDEX(States!$C:$C,RANDBETWEEN(5,COUNTA(States!$A:$A) + 1),1)</f>
        <v>23</v>
      </c>
      <c r="N1111" s="7" t="str">
        <f ca="1">VLOOKUP($M1111,States!$C:$D,2,FALSE)</f>
        <v>Viana do Castelo</v>
      </c>
      <c r="O1111" s="7" t="str">
        <f ca="1">VLOOKUP($E1111,Name!$A:$C,3,FALSE)</f>
        <v>F</v>
      </c>
      <c r="P1111" s="7" t="str">
        <f ca="1">VLOOKUP($O1111,Genders!$B:$C,2,FALSE)</f>
        <v>Female</v>
      </c>
      <c r="Q1111" s="7" cm="1">
        <f t="array" aca="1" ref="Q1111" ca="1">INDEX('Marital status'!$A:$A,RANDBETWEEN(5,COUNTA('Marital status'!$A:$A) + 1),1)</f>
        <v>6</v>
      </c>
      <c r="R1111" s="7" t="str">
        <f ca="1">VLOOKUP($Q1111,'Marital status'!$A:$B,2,FALSE)</f>
        <v>DIVORCED</v>
      </c>
      <c r="S1111" s="7">
        <f t="shared" ca="1" si="224"/>
        <v>7</v>
      </c>
      <c r="T1111" s="7" t="str">
        <f ca="1">VLOOKUP($S1111,Ethnicities!$A:$B,2,FALSE)</f>
        <v>Native Hawaiian or Other Pacific Islander</v>
      </c>
      <c r="U1111" s="8">
        <f t="shared" ca="1" si="225"/>
        <v>31604</v>
      </c>
      <c r="V1111" s="6">
        <f t="shared" ca="1" si="226"/>
        <v>7</v>
      </c>
      <c r="W1111" s="8" t="str">
        <f ca="1">VLOOKUP($V1111,'Background education'!$A:$B,2,FALSE)</f>
        <v>Undergraduate degree</v>
      </c>
      <c r="X1111" s="7">
        <f ca="1" xml:space="preserve">
  IF(OR($Z1111 = 5, $Z1111 = 6, $Z1111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111" s="7" t="str">
        <f ca="1">VLOOKUP($X1111,Departments!$A:$B,2,FALSE)</f>
        <v>Human Resource</v>
      </c>
      <c r="Z1111" s="6">
        <f t="shared" ca="1" si="227"/>
        <v>11</v>
      </c>
      <c r="AA1111" s="7" t="str">
        <f ca="1">VLOOKUP($Z1111,Roles!$A:$B,2,FALSE)</f>
        <v>Analyst</v>
      </c>
      <c r="AB1111" s="6">
        <f t="shared" ca="1" si="228"/>
        <v>5</v>
      </c>
      <c r="AC1111" s="7" t="str">
        <f ca="1" xml:space="preserve">
IF(
  ISNA($AB1111),
  NA(),
  VLOOKUP($AB1111,Levels!$A:$B,2,FALSE)
)</f>
        <v>Junior</v>
      </c>
      <c r="AD1111" s="8">
        <f t="shared" ca="1" si="229"/>
        <v>37932</v>
      </c>
      <c r="AE1111" s="6">
        <f ca="1">RANDBETWEEN(5,COUNTA('Recruitment source'!$A:$A) + 1)</f>
        <v>12</v>
      </c>
      <c r="AF1111" s="6" t="str">
        <f ca="1">VLOOKUP($AE1111,'Recruitment source'!$A:$B,2,FALSE)</f>
        <v xml:space="preserve"> recommendation of employee</v>
      </c>
      <c r="AG1111" s="8" t="e">
        <f t="shared" ca="1" si="230"/>
        <v>#N/A</v>
      </c>
      <c r="AH1111" s="6" t="e">
        <f t="shared" ca="1" si="231"/>
        <v>#N/A</v>
      </c>
      <c r="AI1111" s="6" t="e">
        <f ca="1" xml:space="preserve">
IF(
  ISNA($AH1111),
  NA(),
  VLOOKUP($AH1111,'Reasons for dismissal'!$A:$B,2,FALSE)
)</f>
        <v>#N/A</v>
      </c>
      <c r="AJ1111" s="6">
        <f t="shared" ca="1" si="232"/>
        <v>4</v>
      </c>
      <c r="AK1111" s="1">
        <f t="shared" ca="1" si="233"/>
        <v>2580</v>
      </c>
      <c r="AL11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$A1111  &amp; ", "   &amp;
$B1111  &amp; ", "   &amp;
$D1111  &amp; ", '"  &amp;
$I1111  &amp; "', '" &amp;
$O1111  &amp; "', "  &amp;
$S1111  &amp; ", '"  &amp;
TEXT($U1111,"dd/mm/aaaa")  &amp; "', "   &amp;
$V1111  &amp; ", "   &amp;
$X1111  &amp; ", "   &amp;
$Z1111  &amp; ", "   &amp;
IF($AB1111 &lt;&gt; "", $AB1111, "NULL")  &amp; ", "   &amp;
$AK1111  &amp; ");"</f>
        <v>#REF!</v>
      </c>
    </row>
    <row r="1112" spans="1:38" x14ac:dyDescent="0.2">
      <c r="A1112" s="7" cm="1">
        <f t="array" aca="1" ref="A1112" ca="1">INDEX(Companies!$A:$A,RANDBETWEEN(2,COUNTA(Companies!$A:$A)),1)</f>
        <v>2</v>
      </c>
      <c r="B1112" s="5">
        <f t="shared" si="221"/>
        <v>1111</v>
      </c>
      <c r="C1112" s="5" t="str" cm="1">
        <f t="array" ref="C1112">SHA1HASH($B1112)</f>
        <v>011c945f30ce2cbafc452f39840f025693339c42</v>
      </c>
      <c r="D1112" s="6">
        <f t="shared" ca="1" si="222"/>
        <v>1</v>
      </c>
      <c r="E1112" s="7">
        <f ca="1">IF($B1112 = 1 + N("Presidente"),
    127,
    IF($B1112 = 2 + N("Vice-Presidente"),
        72,
        IF($B1112 = 3 + N("Secretária bilíngue"),
            13,
            RANDBETWEEN(5,COUNT(Name!$A:$A) + 1)
        )
    )
)</f>
        <v>256</v>
      </c>
      <c r="F1112" s="7" t="str">
        <f ca="1">VLOOKUP($E1112,Name!$A:$B,2,FALSE)</f>
        <v>Marcelo</v>
      </c>
      <c r="G1112" s="7">
        <f ca="1" xml:space="preserve">
IF($B1112 = 1,
    0,
    RANDBETWEEN(5,COUNT('Last name'!$A:$A) + 1)
)</f>
        <v>120</v>
      </c>
      <c r="H1112" s="7" t="str">
        <f ca="1" xml:space="preserve">
IF($B1112 = 1 + N("Presidente"),
    "de Orléans e Bragança",
    VLOOKUP($G1112,'Last name'!$A:$B,2,FALSE) &amp; " " &amp; VLOOKUP(RANDBETWEEN(5,COUNT('Last name'!$A:$A) + 1),'Last name'!$A:$B,2,FALSE)
)</f>
        <v>Marques Bicalho</v>
      </c>
      <c r="I1112" s="7" t="str">
        <f t="shared" ca="1" si="223"/>
        <v>Marcelo Marques Bicalho</v>
      </c>
      <c r="J1112" s="7" t="str" cm="1">
        <f t="array" aca="1" ref="J1112" ca="1">SHA1HASH($I1112)</f>
        <v>02293fdc507f62f55d6155f46bf3c190b7eac975</v>
      </c>
      <c r="K1112" s="7" cm="1">
        <f t="array" aca="1" ref="K1112" ca="1">INDEX(States!$A:$A,M1112,1)</f>
        <v>5</v>
      </c>
      <c r="L1112" s="7" t="str">
        <f ca="1">VLOOKUP($K1112,Countries!$A:$B,2,FALSE)</f>
        <v>Portugal</v>
      </c>
      <c r="M1112" s="7" cm="1">
        <f t="array" aca="1" ref="M1112" ca="1">INDEX(States!$C:$C,RANDBETWEEN(5,COUNTA(States!$A:$A) + 1),1)</f>
        <v>23</v>
      </c>
      <c r="N1112" s="7" t="str">
        <f ca="1">VLOOKUP($M1112,States!$C:$D,2,FALSE)</f>
        <v>Viana do Castelo</v>
      </c>
      <c r="O1112" s="7" t="str">
        <f ca="1">VLOOKUP($E1112,Name!$A:$C,3,FALSE)</f>
        <v>M</v>
      </c>
      <c r="P1112" s="7" t="str">
        <f ca="1">VLOOKUP($O1112,Genders!$B:$C,2,FALSE)</f>
        <v>Male</v>
      </c>
      <c r="Q1112" s="7" cm="1">
        <f t="array" aca="1" ref="Q1112" ca="1">INDEX('Marital status'!$A:$A,RANDBETWEEN(5,COUNTA('Marital status'!$A:$A) + 1),1)</f>
        <v>0</v>
      </c>
      <c r="R1112" s="7" t="e">
        <f ca="1">VLOOKUP($Q1112,'Marital status'!$A:$B,2,FALSE)</f>
        <v>#N/A</v>
      </c>
      <c r="S1112" s="7">
        <f t="shared" ca="1" si="224"/>
        <v>5</v>
      </c>
      <c r="T1112" s="7" t="str">
        <f ca="1">VLOOKUP($S1112,Ethnicities!$A:$B,2,FALSE)</f>
        <v>ASIAN</v>
      </c>
      <c r="U1112" s="8">
        <f t="shared" ca="1" si="225"/>
        <v>26704</v>
      </c>
      <c r="V1112" s="6">
        <f t="shared" ca="1" si="226"/>
        <v>7</v>
      </c>
      <c r="W1112" s="8" t="str">
        <f ca="1">VLOOKUP($V1112,'Background education'!$A:$B,2,FALSE)</f>
        <v>Undergraduate degree</v>
      </c>
      <c r="X1112" s="7">
        <f ca="1" xml:space="preserve">
  IF(OR($Z1112 = 5, $Z1112 = 6, $Z1112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112" s="7" t="str">
        <f ca="1">VLOOKUP($X1112,Departments!$A:$B,2,FALSE)</f>
        <v>Operations</v>
      </c>
      <c r="Z1112" s="6">
        <f t="shared" ca="1" si="227"/>
        <v>10</v>
      </c>
      <c r="AA1112" s="7" t="str">
        <f ca="1">VLOOKUP($Z1112,Roles!$A:$B,2,FALSE)</f>
        <v>Trainee</v>
      </c>
      <c r="AB1112" s="6" t="e">
        <f t="shared" ca="1" si="228"/>
        <v>#N/A</v>
      </c>
      <c r="AC1112" s="7" t="e">
        <f ca="1" xml:space="preserve">
IF(
  ISNA($AB1112),
  NA(),
  VLOOKUP($AB1112,Levels!$A:$B,2,FALSE)
)</f>
        <v>#N/A</v>
      </c>
      <c r="AD1112" s="8">
        <f t="shared" ca="1" si="229"/>
        <v>39848</v>
      </c>
      <c r="AE1112" s="6">
        <f ca="1">RANDBETWEEN(5,COUNTA('Recruitment source'!$A:$A) + 1)</f>
        <v>15</v>
      </c>
      <c r="AF1112" s="6" t="str">
        <f ca="1">VLOOKUP($AE1112,'Recruitment source'!$A:$B,2,FALSE)</f>
        <v>Website</v>
      </c>
      <c r="AG1112" s="8" t="e">
        <f t="shared" ca="1" si="230"/>
        <v>#N/A</v>
      </c>
      <c r="AH1112" s="6" t="e">
        <f t="shared" ca="1" si="231"/>
        <v>#N/A</v>
      </c>
      <c r="AI1112" s="6" t="e">
        <f ca="1" xml:space="preserve">
IF(
  ISNA($AH1112),
  NA(),
  VLOOKUP($AH1112,'Reasons for dismissal'!$A:$B,2,FALSE)
)</f>
        <v>#N/A</v>
      </c>
      <c r="AJ1112" s="6">
        <f t="shared" ca="1" si="232"/>
        <v>4</v>
      </c>
      <c r="AK1112" s="1">
        <f t="shared" ca="1" si="233"/>
        <v>1305</v>
      </c>
      <c r="AL11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$A1112  &amp; ", "   &amp;
$B1112  &amp; ", "   &amp;
$D1112  &amp; ", '"  &amp;
$I1112  &amp; "', '" &amp;
$O1112  &amp; "', "  &amp;
$S1112  &amp; ", '"  &amp;
TEXT($U1112,"dd/mm/aaaa")  &amp; "', "   &amp;
$V1112  &amp; ", "   &amp;
$X1112  &amp; ", "   &amp;
$Z1112  &amp; ", "   &amp;
IF($AB1112 &lt;&gt; "", $AB1112, "NULL")  &amp; ", "   &amp;
$AK1112  &amp; ");"</f>
        <v>#REF!</v>
      </c>
    </row>
    <row r="1113" spans="1:38" x14ac:dyDescent="0.2">
      <c r="A1113" s="7" cm="1">
        <f t="array" aca="1" ref="A1113" ca="1">INDEX(Companies!$A:$A,RANDBETWEEN(2,COUNTA(Companies!$A:$A)),1)</f>
        <v>2</v>
      </c>
      <c r="B1113" s="5">
        <f t="shared" si="221"/>
        <v>1112</v>
      </c>
      <c r="C1113" s="5" t="str" cm="1">
        <f t="array" ref="C1113">SHA1HASH($B1113)</f>
        <v>7161a2409087e392cf68559ddac9f1b64b07510c</v>
      </c>
      <c r="D1113" s="6">
        <f t="shared" ca="1" si="222"/>
        <v>1</v>
      </c>
      <c r="E1113" s="7">
        <f ca="1">IF($B1113 = 1 + N("Presidente"),
    127,
    IF($B1113 = 2 + N("Vice-Presidente"),
        72,
        IF($B1113 = 3 + N("Secretária bilíngue"),
            13,
            RANDBETWEEN(5,COUNT(Name!$A:$A) + 1)
        )
    )
)</f>
        <v>205</v>
      </c>
      <c r="F1113" s="7" t="str">
        <f ca="1">VLOOKUP($E1113,Name!$A:$B,2,FALSE)</f>
        <v>Kaique</v>
      </c>
      <c r="G1113" s="7">
        <f ca="1" xml:space="preserve">
IF($B1113 = 1,
    0,
    RANDBETWEEN(5,COUNT('Last name'!$A:$A) + 1)
)</f>
        <v>140</v>
      </c>
      <c r="H1113" s="7" t="str">
        <f ca="1" xml:space="preserve">
IF($B1113 = 1 + N("Presidente"),
    "de Orléans e Bragança",
    VLOOKUP($G1113,'Last name'!$A:$B,2,FALSE) &amp; " " &amp; VLOOKUP(RANDBETWEEN(5,COUNT('Last name'!$A:$A) + 1),'Last name'!$A:$B,2,FALSE)
)</f>
        <v>Negreiros Barreto</v>
      </c>
      <c r="I1113" s="7" t="str">
        <f t="shared" ca="1" si="223"/>
        <v>Kaique Negreiros Barreto</v>
      </c>
      <c r="J1113" s="7" t="str" cm="1">
        <f t="array" aca="1" ref="J1113" ca="1">SHA1HASH($I1113)</f>
        <v>79ce3e79c99aa46be4edc4a607a22828557e84ac</v>
      </c>
      <c r="K1113" s="7" cm="1">
        <f t="array" aca="1" ref="K1113" ca="1">INDEX(States!$A:$A,M1113,1)</f>
        <v>5</v>
      </c>
      <c r="L1113" s="7" t="str">
        <f ca="1">VLOOKUP($K1113,Countries!$A:$B,2,FALSE)</f>
        <v>Portugal</v>
      </c>
      <c r="M1113" s="7" cm="1">
        <f t="array" aca="1" ref="M1113" ca="1">INDEX(States!$C:$C,RANDBETWEEN(5,COUNTA(States!$A:$A) + 1),1)</f>
        <v>10</v>
      </c>
      <c r="N1113" s="7" t="str">
        <f ca="1">VLOOKUP($M1113,States!$C:$D,2,FALSE)</f>
        <v>Faro</v>
      </c>
      <c r="O1113" s="7" t="str">
        <f ca="1">VLOOKUP($E1113,Name!$A:$C,3,FALSE)</f>
        <v>M</v>
      </c>
      <c r="P1113" s="7" t="str">
        <f ca="1">VLOOKUP($O1113,Genders!$B:$C,2,FALSE)</f>
        <v>Male</v>
      </c>
      <c r="Q1113" s="7" cm="1">
        <f t="array" aca="1" ref="Q1113" ca="1">INDEX('Marital status'!$A:$A,RANDBETWEEN(5,COUNTA('Marital status'!$A:$A) + 1),1)</f>
        <v>6</v>
      </c>
      <c r="R1113" s="7" t="str">
        <f ca="1">VLOOKUP($Q1113,'Marital status'!$A:$B,2,FALSE)</f>
        <v>DIVORCED</v>
      </c>
      <c r="S1113" s="7">
        <f t="shared" ca="1" si="224"/>
        <v>6</v>
      </c>
      <c r="T1113" s="7" t="str">
        <f ca="1">VLOOKUP($S1113,Ethnicities!$A:$B,2,FALSE)</f>
        <v xml:space="preserve">  american Indian or Alaska Native</v>
      </c>
      <c r="U1113" s="8">
        <f t="shared" ca="1" si="225"/>
        <v>29726</v>
      </c>
      <c r="V1113" s="6">
        <f t="shared" ca="1" si="226"/>
        <v>7</v>
      </c>
      <c r="W1113" s="8" t="str">
        <f ca="1">VLOOKUP($V1113,'Background education'!$A:$B,2,FALSE)</f>
        <v>Undergraduate degree</v>
      </c>
      <c r="X1113" s="7">
        <f ca="1" xml:space="preserve">
  IF(OR($Z1113 = 5, $Z1113 = 6, $Z1113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113" s="7" t="str">
        <f ca="1">VLOOKUP($X1113,Departments!$A:$B,2,FALSE)</f>
        <v>Human Resource</v>
      </c>
      <c r="Z1113" s="6">
        <f t="shared" ca="1" si="227"/>
        <v>11</v>
      </c>
      <c r="AA1113" s="7" t="str">
        <f ca="1">VLOOKUP($Z1113,Roles!$A:$B,2,FALSE)</f>
        <v>Analyst</v>
      </c>
      <c r="AB1113" s="6">
        <f t="shared" ca="1" si="228"/>
        <v>6</v>
      </c>
      <c r="AC1113" s="7" t="str">
        <f ca="1" xml:space="preserve">
IF(
  ISNA($AB1113),
  NA(),
  VLOOKUP($AB1113,Levels!$A:$B,2,FALSE)
)</f>
        <v>Pleno</v>
      </c>
      <c r="AD1113" s="8">
        <f t="shared" ca="1" si="229"/>
        <v>44569</v>
      </c>
      <c r="AE1113" s="6">
        <f ca="1">RANDBETWEEN(5,COUNTA('Recruitment source'!$A:$A) + 1)</f>
        <v>15</v>
      </c>
      <c r="AF1113" s="6" t="str">
        <f ca="1">VLOOKUP($AE1113,'Recruitment source'!$A:$B,2,FALSE)</f>
        <v>Website</v>
      </c>
      <c r="AG1113" s="8" t="e">
        <f t="shared" ca="1" si="230"/>
        <v>#N/A</v>
      </c>
      <c r="AH1113" s="6" t="e">
        <f t="shared" ca="1" si="231"/>
        <v>#N/A</v>
      </c>
      <c r="AI1113" s="6" t="e">
        <f ca="1" xml:space="preserve">
IF(
  ISNA($AH1113),
  NA(),
  VLOOKUP($AH1113,'Reasons for dismissal'!$A:$B,2,FALSE)
)</f>
        <v>#N/A</v>
      </c>
      <c r="AJ1113" s="6">
        <f t="shared" ca="1" si="232"/>
        <v>4</v>
      </c>
      <c r="AK1113" s="1">
        <f t="shared" ca="1" si="233"/>
        <v>2580</v>
      </c>
      <c r="AL11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$A1113  &amp; ", "   &amp;
$B1113  &amp; ", "   &amp;
$D1113  &amp; ", '"  &amp;
$I1113  &amp; "', '" &amp;
$O1113  &amp; "', "  &amp;
$S1113  &amp; ", '"  &amp;
TEXT($U1113,"dd/mm/aaaa")  &amp; "', "   &amp;
$V1113  &amp; ", "   &amp;
$X1113  &amp; ", "   &amp;
$Z1113  &amp; ", "   &amp;
IF($AB1113 &lt;&gt; "", $AB1113, "NULL")  &amp; ", "   &amp;
$AK1113  &amp; ");"</f>
        <v>#REF!</v>
      </c>
    </row>
    <row r="1114" spans="1:38" x14ac:dyDescent="0.2">
      <c r="A1114" s="7" cm="1">
        <f t="array" aca="1" ref="A1114" ca="1">INDEX(Companies!$A:$A,RANDBETWEEN(2,COUNTA(Companies!$A:$A)),1)</f>
        <v>2</v>
      </c>
      <c r="B1114" s="5">
        <f t="shared" si="221"/>
        <v>1113</v>
      </c>
      <c r="C1114" s="5" t="str" cm="1">
        <f t="array" ref="C1114">SHA1HASH($B1114)</f>
        <v>3ca192bd7558780793444f73366c58d60c9d7775</v>
      </c>
      <c r="D1114" s="6">
        <f t="shared" ca="1" si="222"/>
        <v>1</v>
      </c>
      <c r="E1114" s="7">
        <f ca="1">IF($B1114 = 1 + N("Presidente"),
    127,
    IF($B1114 = 2 + N("Vice-Presidente"),
        72,
        IF($B1114 = 3 + N("Secretária bilíngue"),
            13,
            RANDBETWEEN(5,COUNT(Name!$A:$A) + 1)
        )
    )
)</f>
        <v>14</v>
      </c>
      <c r="F1114" s="7" t="str">
        <f ca="1">VLOOKUP($E1114,Name!$A:$B,2,FALSE)</f>
        <v>Alexander</v>
      </c>
      <c r="G1114" s="7">
        <f ca="1" xml:space="preserve">
IF($B1114 = 1,
    0,
    RANDBETWEEN(5,COUNT('Last name'!$A:$A) + 1)
)</f>
        <v>111</v>
      </c>
      <c r="H1114" s="7" t="str">
        <f ca="1" xml:space="preserve">
IF($B1114 = 1 + N("Presidente"),
    "de Orléans e Bragança",
    VLOOKUP($G1114,'Last name'!$A:$B,2,FALSE) &amp; " " &amp; VLOOKUP(RANDBETWEEN(5,COUNT('Last name'!$A:$A) + 1),'Last name'!$A:$B,2,FALSE)
)</f>
        <v>Longo Fontana</v>
      </c>
      <c r="I1114" s="7" t="str">
        <f t="shared" ca="1" si="223"/>
        <v>Alexander Longo Fontana</v>
      </c>
      <c r="J1114" s="7" t="str" cm="1">
        <f t="array" aca="1" ref="J1114" ca="1">SHA1HASH($I1114)</f>
        <v>ab3836415e9a934a102f9fbb911b5c3c2aae5b67</v>
      </c>
      <c r="K1114" s="7" cm="1">
        <f t="array" aca="1" ref="K1114" ca="1">INDEX(States!$A:$A,M1114,1)</f>
        <v>5</v>
      </c>
      <c r="L1114" s="7" t="str">
        <f ca="1">VLOOKUP($K1114,Countries!$A:$B,2,FALSE)</f>
        <v>Portugal</v>
      </c>
      <c r="M1114" s="7" cm="1">
        <f t="array" aca="1" ref="M1114" ca="1">INDEX(States!$C:$C,RANDBETWEEN(5,COUNTA(States!$A:$A) + 1),1)</f>
        <v>20</v>
      </c>
      <c r="N1114" s="7" t="str">
        <f ca="1">VLOOKUP($M1114,States!$C:$D,2,FALSE)</f>
        <v>Portalegre</v>
      </c>
      <c r="O1114" s="7" t="str">
        <f ca="1">VLOOKUP($E1114,Name!$A:$C,3,FALSE)</f>
        <v>M</v>
      </c>
      <c r="P1114" s="7" t="str">
        <f ca="1">VLOOKUP($O1114,Genders!$B:$C,2,FALSE)</f>
        <v>Male</v>
      </c>
      <c r="Q1114" s="7" cm="1">
        <f t="array" aca="1" ref="Q1114" ca="1">INDEX('Marital status'!$A:$A,RANDBETWEEN(5,COUNTA('Marital status'!$A:$A) + 1),1)</f>
        <v>0</v>
      </c>
      <c r="R1114" s="7" t="e">
        <f ca="1">VLOOKUP($Q1114,'Marital status'!$A:$B,2,FALSE)</f>
        <v>#N/A</v>
      </c>
      <c r="S1114" s="7">
        <f t="shared" ca="1" si="224"/>
        <v>5</v>
      </c>
      <c r="T1114" s="7" t="str">
        <f ca="1">VLOOKUP($S1114,Ethnicities!$A:$B,2,FALSE)</f>
        <v>ASIAN</v>
      </c>
      <c r="U1114" s="8">
        <f t="shared" ca="1" si="225"/>
        <v>29128</v>
      </c>
      <c r="V1114" s="6">
        <f t="shared" ca="1" si="226"/>
        <v>7</v>
      </c>
      <c r="W1114" s="8" t="str">
        <f ca="1">VLOOKUP($V1114,'Background education'!$A:$B,2,FALSE)</f>
        <v>Undergraduate degree</v>
      </c>
      <c r="X1114" s="7">
        <f ca="1" xml:space="preserve">
  IF(OR($Z1114 = 5, $Z1114 = 6, $Z1114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114" s="7" t="str">
        <f ca="1">VLOOKUP($X1114,Departments!$A:$B,2,FALSE)</f>
        <v>Controlling</v>
      </c>
      <c r="Z1114" s="6">
        <f t="shared" ca="1" si="227"/>
        <v>9</v>
      </c>
      <c r="AA1114" s="7" t="str">
        <f ca="1">VLOOKUP($Z1114,Roles!$A:$B,2,FALSE)</f>
        <v>Intern</v>
      </c>
      <c r="AB1114" s="6" t="e">
        <f t="shared" ca="1" si="228"/>
        <v>#N/A</v>
      </c>
      <c r="AC1114" s="7" t="e">
        <f ca="1" xml:space="preserve">
IF(
  ISNA($AB1114),
  NA(),
  VLOOKUP($AB1114,Levels!$A:$B,2,FALSE)
)</f>
        <v>#N/A</v>
      </c>
      <c r="AD1114" s="8">
        <f t="shared" ca="1" si="229"/>
        <v>38590</v>
      </c>
      <c r="AE1114" s="6">
        <f ca="1">RANDBETWEEN(5,COUNTA('Recruitment source'!$A:$A) + 1)</f>
        <v>8</v>
      </c>
      <c r="AF1114" s="6" t="str">
        <f ca="1">VLOOKUP($AE1114,'Recruitment source'!$A:$B,2,FALSE)</f>
        <v>Net Empregos</v>
      </c>
      <c r="AG1114" s="8" t="e">
        <f t="shared" ca="1" si="230"/>
        <v>#N/A</v>
      </c>
      <c r="AH1114" s="6" t="e">
        <f t="shared" ca="1" si="231"/>
        <v>#N/A</v>
      </c>
      <c r="AI1114" s="6" t="e">
        <f ca="1" xml:space="preserve">
IF(
  ISNA($AH1114),
  NA(),
  VLOOKUP($AH1114,'Reasons for dismissal'!$A:$B,2,FALSE)
)</f>
        <v>#N/A</v>
      </c>
      <c r="AJ1114" s="6">
        <f t="shared" ca="1" si="232"/>
        <v>4</v>
      </c>
      <c r="AK1114" s="1">
        <f t="shared" ca="1" si="233"/>
        <v>1205</v>
      </c>
      <c r="AL11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$A1114  &amp; ", "   &amp;
$B1114  &amp; ", "   &amp;
$D1114  &amp; ", '"  &amp;
$I1114  &amp; "', '" &amp;
$O1114  &amp; "', "  &amp;
$S1114  &amp; ", '"  &amp;
TEXT($U1114,"dd/mm/aaaa")  &amp; "', "   &amp;
$V1114  &amp; ", "   &amp;
$X1114  &amp; ", "   &amp;
$Z1114  &amp; ", "   &amp;
IF($AB1114 &lt;&gt; "", $AB1114, "NULL")  &amp; ", "   &amp;
$AK1114  &amp; ");"</f>
        <v>#REF!</v>
      </c>
    </row>
    <row r="1115" spans="1:38" x14ac:dyDescent="0.2">
      <c r="A1115" s="7" cm="1">
        <f t="array" aca="1" ref="A1115" ca="1">INDEX(Companies!$A:$A,RANDBETWEEN(2,COUNTA(Companies!$A:$A)),1)</f>
        <v>2</v>
      </c>
      <c r="B1115" s="5">
        <f t="shared" si="221"/>
        <v>1114</v>
      </c>
      <c r="C1115" s="5" t="str" cm="1">
        <f t="array" ref="C1115">SHA1HASH($B1115)</f>
        <v>870f1bf229da5eb26e5e5a7c1d69d9451fa7906a</v>
      </c>
      <c r="D1115" s="6">
        <f t="shared" ca="1" si="222"/>
        <v>1</v>
      </c>
      <c r="E1115" s="7">
        <f ca="1">IF($B1115 = 1 + N("Presidente"),
    127,
    IF($B1115 = 2 + N("Vice-Presidente"),
        72,
        IF($B1115 = 3 + N("Secretária bilíngue"),
            13,
            RANDBETWEEN(5,COUNT(Name!$A:$A) + 1)
        )
    )
)</f>
        <v>192</v>
      </c>
      <c r="F1115" s="7" t="str">
        <f ca="1">VLOOKUP($E1115,Name!$A:$B,2,FALSE)</f>
        <v>João Pedro</v>
      </c>
      <c r="G1115" s="7">
        <f ca="1" xml:space="preserve">
IF($B1115 = 1,
    0,
    RANDBETWEEN(5,COUNT('Last name'!$A:$A) + 1)
)</f>
        <v>29</v>
      </c>
      <c r="H1115" s="7" t="str">
        <f ca="1" xml:space="preserve">
IF($B1115 = 1 + N("Presidente"),
    "de Orléans e Bragança",
    VLOOKUP($G1115,'Last name'!$A:$B,2,FALSE) &amp; " " &amp; VLOOKUP(RANDBETWEEN(5,COUNT('Last name'!$A:$A) + 1),'Last name'!$A:$B,2,FALSE)
)</f>
        <v>Bandeira Resende</v>
      </c>
      <c r="I1115" s="7" t="str">
        <f t="shared" ca="1" si="223"/>
        <v>João Pedro Bandeira Resende</v>
      </c>
      <c r="J1115" s="7" t="str" cm="1">
        <f t="array" aca="1" ref="J1115" ca="1">SHA1HASH($I1115)</f>
        <v>5a9fd3f46b8e19c81b342b75fd82571cdd035712</v>
      </c>
      <c r="K1115" s="7" cm="1">
        <f t="array" aca="1" ref="K1115" ca="1">INDEX(States!$A:$A,M1115,1)</f>
        <v>5</v>
      </c>
      <c r="L1115" s="7" t="str">
        <f ca="1">VLOOKUP($K1115,Countries!$A:$B,2,FALSE)</f>
        <v>Portugal</v>
      </c>
      <c r="M1115" s="7" cm="1">
        <f t="array" aca="1" ref="M1115" ca="1">INDEX(States!$C:$C,RANDBETWEEN(5,COUNTA(States!$A:$A) + 1),1)</f>
        <v>23</v>
      </c>
      <c r="N1115" s="7" t="str">
        <f ca="1">VLOOKUP($M1115,States!$C:$D,2,FALSE)</f>
        <v>Viana do Castelo</v>
      </c>
      <c r="O1115" s="7" t="str">
        <f ca="1">VLOOKUP($E1115,Name!$A:$C,3,FALSE)</f>
        <v>M</v>
      </c>
      <c r="P1115" s="7" t="str">
        <f ca="1">VLOOKUP($O1115,Genders!$B:$C,2,FALSE)</f>
        <v>Male</v>
      </c>
      <c r="Q1115" s="7" cm="1">
        <f t="array" aca="1" ref="Q1115" ca="1">INDEX('Marital status'!$A:$A,RANDBETWEEN(5,COUNTA('Marital status'!$A:$A) + 1),1)</f>
        <v>6</v>
      </c>
      <c r="R1115" s="7" t="str">
        <f ca="1">VLOOKUP($Q1115,'Marital status'!$A:$B,2,FALSE)</f>
        <v>DIVORCED</v>
      </c>
      <c r="S1115" s="7">
        <f t="shared" ca="1" si="224"/>
        <v>5</v>
      </c>
      <c r="T1115" s="7" t="str">
        <f ca="1">VLOOKUP($S1115,Ethnicities!$A:$B,2,FALSE)</f>
        <v>ASIAN</v>
      </c>
      <c r="U1115" s="8">
        <f t="shared" ca="1" si="225"/>
        <v>17916</v>
      </c>
      <c r="V1115" s="6">
        <f t="shared" ca="1" si="226"/>
        <v>7</v>
      </c>
      <c r="W1115" s="8" t="str">
        <f ca="1">VLOOKUP($V1115,'Background education'!$A:$B,2,FALSE)</f>
        <v>Undergraduate degree</v>
      </c>
      <c r="X1115" s="7">
        <f ca="1" xml:space="preserve">
  IF(OR($Z1115 = 5, $Z1115 = 6, $Z1115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115" s="7" t="str">
        <f ca="1">VLOOKUP($X1115,Departments!$A:$B,2,FALSE)</f>
        <v xml:space="preserve"> Presidency</v>
      </c>
      <c r="Z1115" s="6">
        <f t="shared" ca="1" si="227"/>
        <v>11</v>
      </c>
      <c r="AA1115" s="7" t="str">
        <f ca="1">VLOOKUP($Z1115,Roles!$A:$B,2,FALSE)</f>
        <v>Analyst</v>
      </c>
      <c r="AB1115" s="6">
        <f t="shared" ca="1" si="228"/>
        <v>5</v>
      </c>
      <c r="AC1115" s="7" t="str">
        <f ca="1" xml:space="preserve">
IF(
  ISNA($AB1115),
  NA(),
  VLOOKUP($AB1115,Levels!$A:$B,2,FALSE)
)</f>
        <v>Junior</v>
      </c>
      <c r="AD1115" s="8">
        <f t="shared" ca="1" si="229"/>
        <v>40667</v>
      </c>
      <c r="AE1115" s="6">
        <f ca="1">RANDBETWEEN(5,COUNTA('Recruitment source'!$A:$A) + 1)</f>
        <v>15</v>
      </c>
      <c r="AF1115" s="6" t="str">
        <f ca="1">VLOOKUP($AE1115,'Recruitment source'!$A:$B,2,FALSE)</f>
        <v>Website</v>
      </c>
      <c r="AG1115" s="8" t="e">
        <f t="shared" ca="1" si="230"/>
        <v>#N/A</v>
      </c>
      <c r="AH1115" s="6" t="e">
        <f t="shared" ca="1" si="231"/>
        <v>#N/A</v>
      </c>
      <c r="AI1115" s="6" t="e">
        <f ca="1" xml:space="preserve">
IF(
  ISNA($AH1115),
  NA(),
  VLOOKUP($AH1115,'Reasons for dismissal'!$A:$B,2,FALSE)
)</f>
        <v>#N/A</v>
      </c>
      <c r="AJ1115" s="6">
        <f t="shared" ca="1" si="232"/>
        <v>4</v>
      </c>
      <c r="AK1115" s="1">
        <f t="shared" ca="1" si="233"/>
        <v>2500</v>
      </c>
      <c r="AL11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$A1115  &amp; ", "   &amp;
$B1115  &amp; ", "   &amp;
$D1115  &amp; ", '"  &amp;
$I1115  &amp; "', '" &amp;
$O1115  &amp; "', "  &amp;
$S1115  &amp; ", '"  &amp;
TEXT($U1115,"dd/mm/aaaa")  &amp; "', "   &amp;
$V1115  &amp; ", "   &amp;
$X1115  &amp; ", "   &amp;
$Z1115  &amp; ", "   &amp;
IF($AB1115 &lt;&gt; "", $AB1115, "NULL")  &amp; ", "   &amp;
$AK1115  &amp; ");"</f>
        <v>#REF!</v>
      </c>
    </row>
    <row r="1116" spans="1:38" x14ac:dyDescent="0.2">
      <c r="A1116" s="7" cm="1">
        <f t="array" aca="1" ref="A1116" ca="1">INDEX(Companies!$A:$A,RANDBETWEEN(2,COUNTA(Companies!$A:$A)),1)</f>
        <v>2</v>
      </c>
      <c r="B1116" s="5">
        <f t="shared" si="221"/>
        <v>1115</v>
      </c>
      <c r="C1116" s="5" t="str" cm="1">
        <f t="array" ref="C1116">SHA1HASH($B1116)</f>
        <v>04b69e5006d308a60f286c6d87138324d3c745c6</v>
      </c>
      <c r="D1116" s="6">
        <f t="shared" ca="1" si="222"/>
        <v>1</v>
      </c>
      <c r="E1116" s="7">
        <f ca="1">IF($B1116 = 1 + N("Presidente"),
    127,
    IF($B1116 = 2 + N("Vice-Presidente"),
        72,
        IF($B1116 = 3 + N("Secretária bilíngue"),
            13,
            RANDBETWEEN(5,COUNT(Name!$A:$A) + 1)
        )
    )
)</f>
        <v>254</v>
      </c>
      <c r="F1116" s="7" t="str">
        <f ca="1">VLOOKUP($E1116,Name!$A:$B,2,FALSE)</f>
        <v>Manuel</v>
      </c>
      <c r="G1116" s="7">
        <f ca="1" xml:space="preserve">
IF($B1116 = 1,
    0,
    RANDBETWEEN(5,COUNT('Last name'!$A:$A) + 1)
)</f>
        <v>167</v>
      </c>
      <c r="H1116" s="7" t="str">
        <f ca="1" xml:space="preserve">
IF($B1116 = 1 + N("Presidente"),
    "de Orléans e Bragança",
    VLOOKUP($G1116,'Last name'!$A:$B,2,FALSE) &amp; " " &amp; VLOOKUP(RANDBETWEEN(5,COUNT('Last name'!$A:$A) + 1),'Last name'!$A:$B,2,FALSE)
)</f>
        <v>Romano Gouveia</v>
      </c>
      <c r="I1116" s="7" t="str">
        <f t="shared" ca="1" si="223"/>
        <v>Manuel Romano Gouveia</v>
      </c>
      <c r="J1116" s="7" t="str" cm="1">
        <f t="array" aca="1" ref="J1116" ca="1">SHA1HASH($I1116)</f>
        <v>29d183553ab0a47a350722d7f531f095881b7805</v>
      </c>
      <c r="K1116" s="7" cm="1">
        <f t="array" aca="1" ref="K1116" ca="1">INDEX(States!$A:$A,M1116,1)</f>
        <v>5</v>
      </c>
      <c r="L1116" s="7" t="str">
        <f ca="1">VLOOKUP($K1116,Countries!$A:$B,2,FALSE)</f>
        <v>Portugal</v>
      </c>
      <c r="M1116" s="7" cm="1">
        <f t="array" aca="1" ref="M1116" ca="1">INDEX(States!$C:$C,RANDBETWEEN(5,COUNTA(States!$A:$A) + 1),1)</f>
        <v>24</v>
      </c>
      <c r="N1116" s="7" t="str">
        <f ca="1">VLOOKUP($M1116,States!$C:$D,2,FALSE)</f>
        <v>Brangança</v>
      </c>
      <c r="O1116" s="7" t="str">
        <f ca="1">VLOOKUP($E1116,Name!$A:$C,3,FALSE)</f>
        <v>M</v>
      </c>
      <c r="P1116" s="7" t="str">
        <f ca="1">VLOOKUP($O1116,Genders!$B:$C,2,FALSE)</f>
        <v>Male</v>
      </c>
      <c r="Q1116" s="7" cm="1">
        <f t="array" aca="1" ref="Q1116" ca="1">INDEX('Marital status'!$A:$A,RANDBETWEEN(5,COUNTA('Marital status'!$A:$A) + 1),1)</f>
        <v>5</v>
      </c>
      <c r="R1116" s="7" t="str">
        <f ca="1">VLOOKUP($Q1116,'Marital status'!$A:$B,2,FALSE)</f>
        <v xml:space="preserve"> Separated </v>
      </c>
      <c r="S1116" s="7">
        <f t="shared" ca="1" si="224"/>
        <v>5</v>
      </c>
      <c r="T1116" s="7" t="str">
        <f ca="1">VLOOKUP($S1116,Ethnicities!$A:$B,2,FALSE)</f>
        <v>ASIAN</v>
      </c>
      <c r="U1116" s="8">
        <f t="shared" ca="1" si="225"/>
        <v>24621</v>
      </c>
      <c r="V1116" s="6">
        <f t="shared" ca="1" si="226"/>
        <v>7</v>
      </c>
      <c r="W1116" s="8" t="str">
        <f ca="1">VLOOKUP($V1116,'Background education'!$A:$B,2,FALSE)</f>
        <v>Undergraduate degree</v>
      </c>
      <c r="X1116" s="7">
        <f ca="1" xml:space="preserve">
  IF(OR($Z1116 = 5, $Z1116 = 6, $Z1116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116" s="7" t="str">
        <f ca="1">VLOOKUP($X1116,Departments!$A:$B,2,FALSE)</f>
        <v>Controlling</v>
      </c>
      <c r="Z1116" s="6">
        <f t="shared" ca="1" si="227"/>
        <v>10</v>
      </c>
      <c r="AA1116" s="7" t="str">
        <f ca="1">VLOOKUP($Z1116,Roles!$A:$B,2,FALSE)</f>
        <v>Trainee</v>
      </c>
      <c r="AB1116" s="6" t="e">
        <f t="shared" ca="1" si="228"/>
        <v>#N/A</v>
      </c>
      <c r="AC1116" s="7" t="e">
        <f ca="1" xml:space="preserve">
IF(
  ISNA($AB1116),
  NA(),
  VLOOKUP($AB1116,Levels!$A:$B,2,FALSE)
)</f>
        <v>#N/A</v>
      </c>
      <c r="AD1116" s="8">
        <f t="shared" ca="1" si="229"/>
        <v>43293</v>
      </c>
      <c r="AE1116" s="6">
        <f ca="1">RANDBETWEEN(5,COUNTA('Recruitment source'!$A:$A) + 1)</f>
        <v>8</v>
      </c>
      <c r="AF1116" s="6" t="str">
        <f ca="1">VLOOKUP($AE1116,'Recruitment source'!$A:$B,2,FALSE)</f>
        <v>Net Empregos</v>
      </c>
      <c r="AG1116" s="8" t="e">
        <f t="shared" ca="1" si="230"/>
        <v>#N/A</v>
      </c>
      <c r="AH1116" s="6" t="e">
        <f t="shared" ca="1" si="231"/>
        <v>#N/A</v>
      </c>
      <c r="AI1116" s="6" t="e">
        <f ca="1" xml:space="preserve">
IF(
  ISNA($AH1116),
  NA(),
  VLOOKUP($AH1116,'Reasons for dismissal'!$A:$B,2,FALSE)
)</f>
        <v>#N/A</v>
      </c>
      <c r="AJ1116" s="6">
        <f t="shared" ca="1" si="232"/>
        <v>4</v>
      </c>
      <c r="AK1116" s="1">
        <f t="shared" ca="1" si="233"/>
        <v>1305</v>
      </c>
      <c r="AL11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$A1116  &amp; ", "   &amp;
$B1116  &amp; ", "   &amp;
$D1116  &amp; ", '"  &amp;
$I1116  &amp; "', '" &amp;
$O1116  &amp; "', "  &amp;
$S1116  &amp; ", '"  &amp;
TEXT($U1116,"dd/mm/aaaa")  &amp; "', "   &amp;
$V1116  &amp; ", "   &amp;
$X1116  &amp; ", "   &amp;
$Z1116  &amp; ", "   &amp;
IF($AB1116 &lt;&gt; "", $AB1116, "NULL")  &amp; ", "   &amp;
$AK1116  &amp; ");"</f>
        <v>#REF!</v>
      </c>
    </row>
    <row r="1117" spans="1:38" x14ac:dyDescent="0.2">
      <c r="A1117" s="7" cm="1">
        <f t="array" aca="1" ref="A1117" ca="1">INDEX(Companies!$A:$A,RANDBETWEEN(2,COUNTA(Companies!$A:$A)),1)</f>
        <v>2</v>
      </c>
      <c r="B1117" s="5">
        <f t="shared" si="221"/>
        <v>1116</v>
      </c>
      <c r="C1117" s="5" t="str" cm="1">
        <f t="array" ref="C1117">SHA1HASH($B1117)</f>
        <v>259fe583ddd64df1efa6b2cbf7a1afae427cfa5d</v>
      </c>
      <c r="D1117" s="6">
        <f t="shared" ca="1" si="222"/>
        <v>1</v>
      </c>
      <c r="E1117" s="7">
        <f ca="1">IF($B1117 = 1 + N("Presidente"),
    127,
    IF($B1117 = 2 + N("Vice-Presidente"),
        72,
        IF($B1117 = 3 + N("Secretária bilíngue"),
            13,
            RANDBETWEEN(5,COUNT(Name!$A:$A) + 1)
        )
    )
)</f>
        <v>311</v>
      </c>
      <c r="F1117" s="7" t="str">
        <f ca="1">VLOOKUP($E1117,Name!$A:$B,2,FALSE)</f>
        <v>Olívia</v>
      </c>
      <c r="G1117" s="7">
        <f ca="1" xml:space="preserve">
IF($B1117 = 1,
    0,
    RANDBETWEEN(5,COUNT('Last name'!$A:$A) + 1)
)</f>
        <v>112</v>
      </c>
      <c r="H1117" s="7" t="str">
        <f ca="1" xml:space="preserve">
IF($B1117 = 1 + N("Presidente"),
    "de Orléans e Bragança",
    VLOOKUP($G1117,'Last name'!$A:$B,2,FALSE) &amp; " " &amp; VLOOKUP(RANDBETWEEN(5,COUNT('Last name'!$A:$A) + 1),'Last name'!$A:$B,2,FALSE)
)</f>
        <v>Lopes Martins</v>
      </c>
      <c r="I1117" s="7" t="str">
        <f t="shared" ca="1" si="223"/>
        <v>Olívia Lopes Martins</v>
      </c>
      <c r="J1117" s="7" t="str" cm="1">
        <f t="array" aca="1" ref="J1117" ca="1">SHA1HASH($I1117)</f>
        <v>c96f760c822a8268f610b6edb988b06b0a44f5ff</v>
      </c>
      <c r="K1117" s="7" cm="1">
        <f t="array" aca="1" ref="K1117" ca="1">INDEX(States!$A:$A,M1117,1)</f>
        <v>5</v>
      </c>
      <c r="L1117" s="7" t="str">
        <f ca="1">VLOOKUP($K1117,Countries!$A:$B,2,FALSE)</f>
        <v>Portugal</v>
      </c>
      <c r="M1117" s="7" cm="1">
        <f t="array" aca="1" ref="M1117" ca="1">INDEX(States!$C:$C,RANDBETWEEN(5,COUNTA(States!$A:$A) + 1),1)</f>
        <v>24</v>
      </c>
      <c r="N1117" s="7" t="str">
        <f ca="1">VLOOKUP($M1117,States!$C:$D,2,FALSE)</f>
        <v>Brangança</v>
      </c>
      <c r="O1117" s="7" t="str">
        <f ca="1">VLOOKUP($E1117,Name!$A:$C,3,FALSE)</f>
        <v>F</v>
      </c>
      <c r="P1117" s="7" t="str">
        <f ca="1">VLOOKUP($O1117,Genders!$B:$C,2,FALSE)</f>
        <v>Female</v>
      </c>
      <c r="Q1117" s="7" cm="1">
        <f t="array" aca="1" ref="Q1117" ca="1">INDEX('Marital status'!$A:$A,RANDBETWEEN(5,COUNTA('Marital status'!$A:$A) + 1),1)</f>
        <v>5</v>
      </c>
      <c r="R1117" s="7" t="str">
        <f ca="1">VLOOKUP($Q1117,'Marital status'!$A:$B,2,FALSE)</f>
        <v xml:space="preserve"> Separated </v>
      </c>
      <c r="S1117" s="7">
        <f t="shared" ca="1" si="224"/>
        <v>5</v>
      </c>
      <c r="T1117" s="7" t="str">
        <f ca="1">VLOOKUP($S1117,Ethnicities!$A:$B,2,FALSE)</f>
        <v>ASIAN</v>
      </c>
      <c r="U1117" s="8">
        <f t="shared" ca="1" si="225"/>
        <v>24207</v>
      </c>
      <c r="V1117" s="6">
        <f t="shared" ca="1" si="226"/>
        <v>7</v>
      </c>
      <c r="W1117" s="8" t="str">
        <f ca="1">VLOOKUP($V1117,'Background education'!$A:$B,2,FALSE)</f>
        <v>Undergraduate degree</v>
      </c>
      <c r="X1117" s="7">
        <f ca="1" xml:space="preserve">
  IF(OR($Z1117 = 5, $Z1117 = 6, $Z1117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117" s="7" t="str">
        <f ca="1">VLOOKUP($X1117,Departments!$A:$B,2,FALSE)</f>
        <v xml:space="preserve"> Presidency</v>
      </c>
      <c r="Z1117" s="6">
        <f t="shared" ca="1" si="227"/>
        <v>11</v>
      </c>
      <c r="AA1117" s="7" t="str">
        <f ca="1">VLOOKUP($Z1117,Roles!$A:$B,2,FALSE)</f>
        <v>Analyst</v>
      </c>
      <c r="AB1117" s="6">
        <f t="shared" ca="1" si="228"/>
        <v>6</v>
      </c>
      <c r="AC1117" s="7" t="str">
        <f ca="1" xml:space="preserve">
IF(
  ISNA($AB1117),
  NA(),
  VLOOKUP($AB1117,Levels!$A:$B,2,FALSE)
)</f>
        <v>Pleno</v>
      </c>
      <c r="AD1117" s="8">
        <f t="shared" ca="1" si="229"/>
        <v>41903</v>
      </c>
      <c r="AE1117" s="6">
        <f ca="1">RANDBETWEEN(5,COUNTA('Recruitment source'!$A:$A) + 1)</f>
        <v>15</v>
      </c>
      <c r="AF1117" s="6" t="str">
        <f ca="1">VLOOKUP($AE1117,'Recruitment source'!$A:$B,2,FALSE)</f>
        <v>Website</v>
      </c>
      <c r="AG1117" s="8" t="e">
        <f t="shared" ca="1" si="230"/>
        <v>#N/A</v>
      </c>
      <c r="AH1117" s="6" t="e">
        <f t="shared" ca="1" si="231"/>
        <v>#N/A</v>
      </c>
      <c r="AI1117" s="6" t="e">
        <f ca="1" xml:space="preserve">
IF(
  ISNA($AH1117),
  NA(),
  VLOOKUP($AH1117,'Reasons for dismissal'!$A:$B,2,FALSE)
)</f>
        <v>#N/A</v>
      </c>
      <c r="AJ1117" s="6">
        <f t="shared" ca="1" si="232"/>
        <v>4</v>
      </c>
      <c r="AK1117" s="1">
        <f t="shared" ca="1" si="233"/>
        <v>2500</v>
      </c>
      <c r="AL11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$A1117  &amp; ", "   &amp;
$B1117  &amp; ", "   &amp;
$D1117  &amp; ", '"  &amp;
$I1117  &amp; "', '" &amp;
$O1117  &amp; "', "  &amp;
$S1117  &amp; ", '"  &amp;
TEXT($U1117,"dd/mm/aaaa")  &amp; "', "   &amp;
$V1117  &amp; ", "   &amp;
$X1117  &amp; ", "   &amp;
$Z1117  &amp; ", "   &amp;
IF($AB1117 &lt;&gt; "", $AB1117, "NULL")  &amp; ", "   &amp;
$AK1117  &amp; ");"</f>
        <v>#REF!</v>
      </c>
    </row>
    <row r="1118" spans="1:38" x14ac:dyDescent="0.2">
      <c r="A1118" s="7" cm="1">
        <f t="array" aca="1" ref="A1118" ca="1">INDEX(Companies!$A:$A,RANDBETWEEN(2,COUNTA(Companies!$A:$A)),1)</f>
        <v>2</v>
      </c>
      <c r="B1118" s="5">
        <f t="shared" si="221"/>
        <v>1117</v>
      </c>
      <c r="C1118" s="5" t="str" cm="1">
        <f t="array" ref="C1118">SHA1HASH($B1118)</f>
        <v>e6ba73dc9533e190c71bfc3877414870457f1533</v>
      </c>
      <c r="D1118" s="6">
        <f t="shared" ca="1" si="222"/>
        <v>1</v>
      </c>
      <c r="E1118" s="7">
        <f ca="1">IF($B1118 = 1 + N("Presidente"),
    127,
    IF($B1118 = 2 + N("Vice-Presidente"),
        72,
        IF($B1118 = 3 + N("Secretária bilíngue"),
            13,
            RANDBETWEEN(5,COUNT(Name!$A:$A) + 1)
        )
    )
)</f>
        <v>347</v>
      </c>
      <c r="F1118" s="7" t="str">
        <f ca="1">VLOOKUP($E1118,Name!$A:$B,2,FALSE)</f>
        <v>Tomás</v>
      </c>
      <c r="G1118" s="7">
        <f ca="1" xml:space="preserve">
IF($B1118 = 1,
    0,
    RANDBETWEEN(5,COUNT('Last name'!$A:$A) + 1)
)</f>
        <v>167</v>
      </c>
      <c r="H1118" s="7" t="str">
        <f ca="1" xml:space="preserve">
IF($B1118 = 1 + N("Presidente"),
    "de Orléans e Bragança",
    VLOOKUP($G1118,'Last name'!$A:$B,2,FALSE) &amp; " " &amp; VLOOKUP(RANDBETWEEN(5,COUNT('Last name'!$A:$A) + 1),'Last name'!$A:$B,2,FALSE)
)</f>
        <v>Romano Leite</v>
      </c>
      <c r="I1118" s="7" t="str">
        <f t="shared" ca="1" si="223"/>
        <v>Tomás Romano Leite</v>
      </c>
      <c r="J1118" s="7" t="str" cm="1">
        <f t="array" aca="1" ref="J1118" ca="1">SHA1HASH($I1118)</f>
        <v>5b42ef2f370a9f4ac48e0ab986dae3014747e2d3</v>
      </c>
      <c r="K1118" s="7" cm="1">
        <f t="array" aca="1" ref="K1118" ca="1">INDEX(States!$A:$A,M1118,1)</f>
        <v>5</v>
      </c>
      <c r="L1118" s="7" t="str">
        <f ca="1">VLOOKUP($K1118,Countries!$A:$B,2,FALSE)</f>
        <v>Portugal</v>
      </c>
      <c r="M1118" s="7" cm="1">
        <f t="array" aca="1" ref="M1118" ca="1">INDEX(States!$C:$C,RANDBETWEEN(5,COUNTA(States!$A:$A) + 1),1)</f>
        <v>6</v>
      </c>
      <c r="N1118" s="7" t="str">
        <f ca="1">VLOOKUP($M1118,States!$C:$D,2,FALSE)</f>
        <v>PORTO</v>
      </c>
      <c r="O1118" s="7" t="str">
        <f ca="1">VLOOKUP($E1118,Name!$A:$C,3,FALSE)</f>
        <v>M</v>
      </c>
      <c r="P1118" s="7" t="str">
        <f ca="1">VLOOKUP($O1118,Genders!$B:$C,2,FALSE)</f>
        <v>Male</v>
      </c>
      <c r="Q1118" s="7" cm="1">
        <f t="array" aca="1" ref="Q1118" ca="1">INDEX('Marital status'!$A:$A,RANDBETWEEN(5,COUNTA('Marital status'!$A:$A) + 1),1)</f>
        <v>5</v>
      </c>
      <c r="R1118" s="7" t="str">
        <f ca="1">VLOOKUP($Q1118,'Marital status'!$A:$B,2,FALSE)</f>
        <v xml:space="preserve"> Separated </v>
      </c>
      <c r="S1118" s="7">
        <f t="shared" ca="1" si="224"/>
        <v>5</v>
      </c>
      <c r="T1118" s="7" t="str">
        <f ca="1">VLOOKUP($S1118,Ethnicities!$A:$B,2,FALSE)</f>
        <v>ASIAN</v>
      </c>
      <c r="U1118" s="8">
        <f t="shared" ca="1" si="225"/>
        <v>32581</v>
      </c>
      <c r="V1118" s="6">
        <f t="shared" ca="1" si="226"/>
        <v>7</v>
      </c>
      <c r="W1118" s="8" t="str">
        <f ca="1">VLOOKUP($V1118,'Background education'!$A:$B,2,FALSE)</f>
        <v>Undergraduate degree</v>
      </c>
      <c r="X1118" s="7">
        <f ca="1" xml:space="preserve">
  IF(OR($Z1118 = 5, $Z1118 = 6, $Z1118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118" s="7" t="str">
        <f ca="1">VLOOKUP($X1118,Departments!$A:$B,2,FALSE)</f>
        <v>Finance</v>
      </c>
      <c r="Z1118" s="6">
        <f t="shared" ca="1" si="227"/>
        <v>9</v>
      </c>
      <c r="AA1118" s="7" t="str">
        <f ca="1">VLOOKUP($Z1118,Roles!$A:$B,2,FALSE)</f>
        <v>Intern</v>
      </c>
      <c r="AB1118" s="6" t="e">
        <f t="shared" ca="1" si="228"/>
        <v>#N/A</v>
      </c>
      <c r="AC1118" s="7" t="e">
        <f ca="1" xml:space="preserve">
IF(
  ISNA($AB1118),
  NA(),
  VLOOKUP($AB1118,Levels!$A:$B,2,FALSE)
)</f>
        <v>#N/A</v>
      </c>
      <c r="AD1118" s="8">
        <f t="shared" ca="1" si="229"/>
        <v>41956</v>
      </c>
      <c r="AE1118" s="6">
        <f ca="1">RANDBETWEEN(5,COUNTA('Recruitment source'!$A:$A) + 1)</f>
        <v>7</v>
      </c>
      <c r="AF1118" s="6" t="str">
        <f ca="1">VLOOKUP($AE1118,'Recruitment source'!$A:$B,2,FALSE)</f>
        <v>SAPO Emprego</v>
      </c>
      <c r="AG1118" s="8" t="e">
        <f t="shared" ca="1" si="230"/>
        <v>#N/A</v>
      </c>
      <c r="AH1118" s="6" t="e">
        <f t="shared" ca="1" si="231"/>
        <v>#N/A</v>
      </c>
      <c r="AI1118" s="6" t="e">
        <f ca="1" xml:space="preserve">
IF(
  ISNA($AH1118),
  NA(),
  VLOOKUP($AH1118,'Reasons for dismissal'!$A:$B,2,FALSE)
)</f>
        <v>#N/A</v>
      </c>
      <c r="AJ1118" s="6">
        <f t="shared" ca="1" si="232"/>
        <v>5</v>
      </c>
      <c r="AK1118" s="1">
        <f t="shared" ca="1" si="233"/>
        <v>1205</v>
      </c>
      <c r="AL11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$A1118  &amp; ", "   &amp;
$B1118  &amp; ", "   &amp;
$D1118  &amp; ", '"  &amp;
$I1118  &amp; "', '" &amp;
$O1118  &amp; "', "  &amp;
$S1118  &amp; ", '"  &amp;
TEXT($U1118,"dd/mm/aaaa")  &amp; "', "   &amp;
$V1118  &amp; ", "   &amp;
$X1118  &amp; ", "   &amp;
$Z1118  &amp; ", "   &amp;
IF($AB1118 &lt;&gt; "", $AB1118, "NULL")  &amp; ", "   &amp;
$AK1118  &amp; ");"</f>
        <v>#REF!</v>
      </c>
    </row>
    <row r="1119" spans="1:38" x14ac:dyDescent="0.2">
      <c r="A1119" s="7" cm="1">
        <f t="array" aca="1" ref="A1119" ca="1">INDEX(Companies!$A:$A,RANDBETWEEN(2,COUNTA(Companies!$A:$A)),1)</f>
        <v>2</v>
      </c>
      <c r="B1119" s="5">
        <f t="shared" si="221"/>
        <v>1118</v>
      </c>
      <c r="C1119" s="5" t="str" cm="1">
        <f t="array" ref="C1119">SHA1HASH($B1119)</f>
        <v>fbaacb960902382e4f6c96f2d8f225c24eecadb4</v>
      </c>
      <c r="D1119" s="6">
        <f t="shared" ca="1" si="222"/>
        <v>1</v>
      </c>
      <c r="E1119" s="7">
        <f ca="1">IF($B1119 = 1 + N("Presidente"),
    127,
    IF($B1119 = 2 + N("Vice-Presidente"),
        72,
        IF($B1119 = 3 + N("Secretária bilíngue"),
            13,
            RANDBETWEEN(5,COUNT(Name!$A:$A) + 1)
        )
    )
)</f>
        <v>175</v>
      </c>
      <c r="F1119" s="7" t="str">
        <f ca="1">VLOOKUP($E1119,Name!$A:$B,2,FALSE)</f>
        <v>Isabella</v>
      </c>
      <c r="G1119" s="7">
        <f ca="1" xml:space="preserve">
IF($B1119 = 1,
    0,
    RANDBETWEEN(5,COUNT('Last name'!$A:$A) + 1)
)</f>
        <v>80</v>
      </c>
      <c r="H1119" s="7" t="str">
        <f ca="1" xml:space="preserve">
IF($B1119 = 1 + N("Presidente"),
    "de Orléans e Bragança",
    VLOOKUP($G1119,'Last name'!$A:$B,2,FALSE) &amp; " " &amp; VLOOKUP(RANDBETWEEN(5,COUNT('Last name'!$A:$A) + 1),'Last name'!$A:$B,2,FALSE)
)</f>
        <v>Faria Tavarez</v>
      </c>
      <c r="I1119" s="7" t="str">
        <f t="shared" ca="1" si="223"/>
        <v>Isabella Faria Tavarez</v>
      </c>
      <c r="J1119" s="7" t="str" cm="1">
        <f t="array" aca="1" ref="J1119" ca="1">SHA1HASH($I1119)</f>
        <v>0c91e5ce3bbbbd56969fb6e7ce9220470ca854ee</v>
      </c>
      <c r="K1119" s="7" cm="1">
        <f t="array" aca="1" ref="K1119" ca="1">INDEX(States!$A:$A,M1119,1)</f>
        <v>5</v>
      </c>
      <c r="L1119" s="7" t="str">
        <f ca="1">VLOOKUP($K1119,Countries!$A:$B,2,FALSE)</f>
        <v>Portugal</v>
      </c>
      <c r="M1119" s="7" cm="1">
        <f t="array" aca="1" ref="M1119" ca="1">INDEX(States!$C:$C,RANDBETWEEN(5,COUNTA(States!$A:$A) + 1),1)</f>
        <v>20</v>
      </c>
      <c r="N1119" s="7" t="str">
        <f ca="1">VLOOKUP($M1119,States!$C:$D,2,FALSE)</f>
        <v>Portalegre</v>
      </c>
      <c r="O1119" s="7" t="str">
        <f ca="1">VLOOKUP($E1119,Name!$A:$C,3,FALSE)</f>
        <v>F</v>
      </c>
      <c r="P1119" s="7" t="str">
        <f ca="1">VLOOKUP($O1119,Genders!$B:$C,2,FALSE)</f>
        <v>Female</v>
      </c>
      <c r="Q1119" s="7" cm="1">
        <f t="array" aca="1" ref="Q1119" ca="1">INDEX('Marital status'!$A:$A,RANDBETWEEN(5,COUNTA('Marital status'!$A:$A) + 1),1)</f>
        <v>6</v>
      </c>
      <c r="R1119" s="7" t="str">
        <f ca="1">VLOOKUP($Q1119,'Marital status'!$A:$B,2,FALSE)</f>
        <v>DIVORCED</v>
      </c>
      <c r="S1119" s="7">
        <f t="shared" ca="1" si="224"/>
        <v>5</v>
      </c>
      <c r="T1119" s="7" t="str">
        <f ca="1">VLOOKUP($S1119,Ethnicities!$A:$B,2,FALSE)</f>
        <v>ASIAN</v>
      </c>
      <c r="U1119" s="8">
        <f t="shared" ca="1" si="225"/>
        <v>28240</v>
      </c>
      <c r="V1119" s="6">
        <f t="shared" ca="1" si="226"/>
        <v>8</v>
      </c>
      <c r="W1119" s="8" t="str">
        <f ca="1">VLOOKUP($V1119,'Background education'!$A:$B,2,FALSE)</f>
        <v>Graduate school</v>
      </c>
      <c r="X1119" s="7">
        <f ca="1" xml:space="preserve">
  IF(OR($Z1119 = 5, $Z1119 = 6, $Z1119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119" s="7" t="str">
        <f ca="1">VLOOKUP($X1119,Departments!$A:$B,2,FALSE)</f>
        <v xml:space="preserve"> Commercial</v>
      </c>
      <c r="Z1119" s="6">
        <f t="shared" ca="1" si="227"/>
        <v>11</v>
      </c>
      <c r="AA1119" s="7" t="str">
        <f ca="1">VLOOKUP($Z1119,Roles!$A:$B,2,FALSE)</f>
        <v>Analyst</v>
      </c>
      <c r="AB1119" s="6">
        <f t="shared" ca="1" si="228"/>
        <v>6</v>
      </c>
      <c r="AC1119" s="7" t="str">
        <f ca="1" xml:space="preserve">
IF(
  ISNA($AB1119),
  NA(),
  VLOOKUP($AB1119,Levels!$A:$B,2,FALSE)
)</f>
        <v>Pleno</v>
      </c>
      <c r="AD1119" s="8">
        <f t="shared" ca="1" si="229"/>
        <v>38823</v>
      </c>
      <c r="AE1119" s="6">
        <f ca="1">RANDBETWEEN(5,COUNTA('Recruitment source'!$A:$A) + 1)</f>
        <v>12</v>
      </c>
      <c r="AF1119" s="6" t="str">
        <f ca="1">VLOOKUP($AE1119,'Recruitment source'!$A:$B,2,FALSE)</f>
        <v xml:space="preserve"> recommendation of employee</v>
      </c>
      <c r="AG1119" s="8" t="e">
        <f t="shared" ca="1" si="230"/>
        <v>#N/A</v>
      </c>
      <c r="AH1119" s="6" t="e">
        <f t="shared" ca="1" si="231"/>
        <v>#N/A</v>
      </c>
      <c r="AI1119" s="6" t="e">
        <f ca="1" xml:space="preserve">
IF(
  ISNA($AH1119),
  NA(),
  VLOOKUP($AH1119,'Reasons for dismissal'!$A:$B,2,FALSE)
)</f>
        <v>#N/A</v>
      </c>
      <c r="AJ1119" s="6">
        <f t="shared" ca="1" si="232"/>
        <v>5</v>
      </c>
      <c r="AK1119" s="1">
        <f t="shared" ca="1" si="233"/>
        <v>3080</v>
      </c>
      <c r="AL11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$A1119  &amp; ", "   &amp;
$B1119  &amp; ", "   &amp;
$D1119  &amp; ", '"  &amp;
$I1119  &amp; "', '" &amp;
$O1119  &amp; "', "  &amp;
$S1119  &amp; ", '"  &amp;
TEXT($U1119,"dd/mm/aaaa")  &amp; "', "   &amp;
$V1119  &amp; ", "   &amp;
$X1119  &amp; ", "   &amp;
$Z1119  &amp; ", "   &amp;
IF($AB1119 &lt;&gt; "", $AB1119, "NULL")  &amp; ", "   &amp;
$AK1119  &amp; ");"</f>
        <v>#REF!</v>
      </c>
    </row>
    <row r="1120" spans="1:38" x14ac:dyDescent="0.2">
      <c r="A1120" s="7" cm="1">
        <f t="array" aca="1" ref="A1120" ca="1">INDEX(Companies!$A:$A,RANDBETWEEN(2,COUNTA(Companies!$A:$A)),1)</f>
        <v>2</v>
      </c>
      <c r="B1120" s="5">
        <f t="shared" si="221"/>
        <v>1119</v>
      </c>
      <c r="C1120" s="5" t="str" cm="1">
        <f t="array" ref="C1120">SHA1HASH($B1120)</f>
        <v>cedf5ccd8253fb636743d0248d10bcc0f11c8edf</v>
      </c>
      <c r="D1120" s="6">
        <f t="shared" ca="1" si="222"/>
        <v>1</v>
      </c>
      <c r="E1120" s="7">
        <f ca="1">IF($B1120 = 1 + N("Presidente"),
    127,
    IF($B1120 = 2 + N("Vice-Presidente"),
        72,
        IF($B1120 = 3 + N("Secretária bilíngue"),
            13,
            RANDBETWEEN(5,COUNT(Name!$A:$A) + 1)
        )
    )
)</f>
        <v>349</v>
      </c>
      <c r="F1120" s="7" t="str">
        <f ca="1">VLOOKUP($E1120,Name!$A:$B,2,FALSE)</f>
        <v>Valentina</v>
      </c>
      <c r="G1120" s="7">
        <f ca="1" xml:space="preserve">
IF($B1120 = 1,
    0,
    RANDBETWEEN(5,COUNT('Last name'!$A:$A) + 1)
)</f>
        <v>63</v>
      </c>
      <c r="H1120" s="7" t="str">
        <f ca="1" xml:space="preserve">
IF($B1120 = 1 + N("Presidente"),
    "de Orléans e Bragança",
    VLOOKUP($G1120,'Last name'!$A:$B,2,FALSE) &amp; " " &amp; VLOOKUP(RANDBETWEEN(5,COUNT('Last name'!$A:$A) + 1),'Last name'!$A:$B,2,FALSE)
)</f>
        <v>Castro Rinaldi</v>
      </c>
      <c r="I1120" s="7" t="str">
        <f t="shared" ca="1" si="223"/>
        <v>Valentina Castro Rinaldi</v>
      </c>
      <c r="J1120" s="7" t="str" cm="1">
        <f t="array" aca="1" ref="J1120" ca="1">SHA1HASH($I1120)</f>
        <v>400a25623ba75e6f200acbbdda3cdd9d7344435a</v>
      </c>
      <c r="K1120" s="7" cm="1">
        <f t="array" aca="1" ref="K1120" ca="1">INDEX(States!$A:$A,M1120,1)</f>
        <v>5</v>
      </c>
      <c r="L1120" s="7" t="str">
        <f ca="1">VLOOKUP($K1120,Countries!$A:$B,2,FALSE)</f>
        <v>Portugal</v>
      </c>
      <c r="M1120" s="7" cm="1">
        <f t="array" aca="1" ref="M1120" ca="1">INDEX(States!$C:$C,RANDBETWEEN(5,COUNTA(States!$A:$A) + 1),1)</f>
        <v>20</v>
      </c>
      <c r="N1120" s="7" t="str">
        <f ca="1">VLOOKUP($M1120,States!$C:$D,2,FALSE)</f>
        <v>Portalegre</v>
      </c>
      <c r="O1120" s="7" t="str">
        <f ca="1">VLOOKUP($E1120,Name!$A:$C,3,FALSE)</f>
        <v>F</v>
      </c>
      <c r="P1120" s="7" t="str">
        <f ca="1">VLOOKUP($O1120,Genders!$B:$C,2,FALSE)</f>
        <v>Female</v>
      </c>
      <c r="Q1120" s="7" cm="1">
        <f t="array" aca="1" ref="Q1120" ca="1">INDEX('Marital status'!$A:$A,RANDBETWEEN(5,COUNTA('Marital status'!$A:$A) + 1),1)</f>
        <v>0</v>
      </c>
      <c r="R1120" s="7" t="e">
        <f ca="1">VLOOKUP($Q1120,'Marital status'!$A:$B,2,FALSE)</f>
        <v>#N/A</v>
      </c>
      <c r="S1120" s="7">
        <f t="shared" ca="1" si="224"/>
        <v>6</v>
      </c>
      <c r="T1120" s="7" t="str">
        <f ca="1">VLOOKUP($S1120,Ethnicities!$A:$B,2,FALSE)</f>
        <v xml:space="preserve">  american Indian or Alaska Native</v>
      </c>
      <c r="U1120" s="8">
        <f t="shared" ca="1" si="225"/>
        <v>18983</v>
      </c>
      <c r="V1120" s="6">
        <f t="shared" ca="1" si="226"/>
        <v>7</v>
      </c>
      <c r="W1120" s="8" t="str">
        <f ca="1">VLOOKUP($V1120,'Background education'!$A:$B,2,FALSE)</f>
        <v>Undergraduate degree</v>
      </c>
      <c r="X1120" s="7">
        <f ca="1" xml:space="preserve">
  IF(OR($Z1120 = 5, $Z1120 = 6, $Z1120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120" s="7" t="str">
        <f ca="1">VLOOKUP($X1120,Departments!$A:$B,2,FALSE)</f>
        <v>Audit</v>
      </c>
      <c r="Z1120" s="6">
        <f t="shared" ca="1" si="227"/>
        <v>10</v>
      </c>
      <c r="AA1120" s="7" t="str">
        <f ca="1">VLOOKUP($Z1120,Roles!$A:$B,2,FALSE)</f>
        <v>Trainee</v>
      </c>
      <c r="AB1120" s="6" t="e">
        <f t="shared" ca="1" si="228"/>
        <v>#N/A</v>
      </c>
      <c r="AC1120" s="7" t="e">
        <f ca="1" xml:space="preserve">
IF(
  ISNA($AB1120),
  NA(),
  VLOOKUP($AB1120,Levels!$A:$B,2,FALSE)
)</f>
        <v>#N/A</v>
      </c>
      <c r="AD1120" s="8">
        <f t="shared" ca="1" si="229"/>
        <v>40098</v>
      </c>
      <c r="AE1120" s="6">
        <f ca="1">RANDBETWEEN(5,COUNTA('Recruitment source'!$A:$A) + 1)</f>
        <v>11</v>
      </c>
      <c r="AF1120" s="6" t="str">
        <f ca="1">VLOOKUP($AE1120,'Recruitment source'!$A:$B,2,FALSE)</f>
        <v>Next Station</v>
      </c>
      <c r="AG1120" s="8" t="e">
        <f t="shared" ca="1" si="230"/>
        <v>#N/A</v>
      </c>
      <c r="AH1120" s="6" t="e">
        <f t="shared" ca="1" si="231"/>
        <v>#N/A</v>
      </c>
      <c r="AI1120" s="6" t="e">
        <f ca="1" xml:space="preserve">
IF(
  ISNA($AH1120),
  NA(),
  VLOOKUP($AH1120,'Reasons for dismissal'!$A:$B,2,FALSE)
)</f>
        <v>#N/A</v>
      </c>
      <c r="AJ1120" s="6">
        <f t="shared" ca="1" si="232"/>
        <v>5</v>
      </c>
      <c r="AK1120" s="1">
        <f t="shared" ca="1" si="233"/>
        <v>1305</v>
      </c>
      <c r="AL11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$A1120  &amp; ", "   &amp;
$B1120  &amp; ", "   &amp;
$D1120  &amp; ", '"  &amp;
$I1120  &amp; "', '" &amp;
$O1120  &amp; "', "  &amp;
$S1120  &amp; ", '"  &amp;
TEXT($U1120,"dd/mm/aaaa")  &amp; "', "   &amp;
$V1120  &amp; ", "   &amp;
$X1120  &amp; ", "   &amp;
$Z1120  &amp; ", "   &amp;
IF($AB1120 &lt;&gt; "", $AB1120, "NULL")  &amp; ", "   &amp;
$AK1120  &amp; ");"</f>
        <v>#REF!</v>
      </c>
    </row>
    <row r="1121" spans="1:38" x14ac:dyDescent="0.2">
      <c r="A1121" s="7" cm="1">
        <f t="array" aca="1" ref="A1121" ca="1">INDEX(Companies!$A:$A,RANDBETWEEN(2,COUNTA(Companies!$A:$A)),1)</f>
        <v>2</v>
      </c>
      <c r="B1121" s="5">
        <f t="shared" si="221"/>
        <v>1120</v>
      </c>
      <c r="C1121" s="5" t="str" cm="1">
        <f t="array" ref="C1121">SHA1HASH($B1121)</f>
        <v>1592af7e76a7114b4f9beea0be4746f59ada13a6</v>
      </c>
      <c r="D1121" s="6">
        <f t="shared" ca="1" si="222"/>
        <v>1</v>
      </c>
      <c r="E1121" s="7">
        <f ca="1">IF($B1121 = 1 + N("Presidente"),
    127,
    IF($B1121 = 2 + N("Vice-Presidente"),
        72,
        IF($B1121 = 3 + N("Secretária bilíngue"),
            13,
            RANDBETWEEN(5,COUNT(Name!$A:$A) + 1)
        )
    )
)</f>
        <v>343</v>
      </c>
      <c r="F1121" s="7" t="str">
        <f ca="1">VLOOKUP($E1121,Name!$A:$B,2,FALSE)</f>
        <v>Thiago</v>
      </c>
      <c r="G1121" s="7">
        <f ca="1" xml:space="preserve">
IF($B1121 = 1,
    0,
    RANDBETWEEN(5,COUNT('Last name'!$A:$A) + 1)
)</f>
        <v>47</v>
      </c>
      <c r="H1121" s="7" t="str">
        <f ca="1" xml:space="preserve">
IF($B1121 = 1 + N("Presidente"),
    "de Orléans e Bragança",
    VLOOKUP($G1121,'Last name'!$A:$B,2,FALSE) &amp; " " &amp; VLOOKUP(RANDBETWEEN(5,COUNT('Last name'!$A:$A) + 1),'Last name'!$A:$B,2,FALSE)
)</f>
        <v>Brasão Costa</v>
      </c>
      <c r="I1121" s="7" t="str">
        <f t="shared" ca="1" si="223"/>
        <v>Thiago Brasão Costa</v>
      </c>
      <c r="J1121" s="7" t="str" cm="1">
        <f t="array" aca="1" ref="J1121" ca="1">SHA1HASH($I1121)</f>
        <v>3b32fd9e2bd77646608740f1a055e2363cb75f0d</v>
      </c>
      <c r="K1121" s="7" cm="1">
        <f t="array" aca="1" ref="K1121" ca="1">INDEX(States!$A:$A,M1121,1)</f>
        <v>5</v>
      </c>
      <c r="L1121" s="7" t="str">
        <f ca="1">VLOOKUP($K1121,Countries!$A:$B,2,FALSE)</f>
        <v>Portugal</v>
      </c>
      <c r="M1121" s="7" cm="1">
        <f t="array" aca="1" ref="M1121" ca="1">INDEX(States!$C:$C,RANDBETWEEN(5,COUNTA(States!$A:$A) + 1),1)</f>
        <v>9</v>
      </c>
      <c r="N1121" s="7" t="str">
        <f ca="1">VLOOKUP($M1121,States!$C:$D,2,FALSE)</f>
        <v>braga</v>
      </c>
      <c r="O1121" s="7" t="str">
        <f ca="1">VLOOKUP($E1121,Name!$A:$C,3,FALSE)</f>
        <v>M</v>
      </c>
      <c r="P1121" s="7" t="str">
        <f ca="1">VLOOKUP($O1121,Genders!$B:$C,2,FALSE)</f>
        <v>Male</v>
      </c>
      <c r="Q1121" s="7" cm="1">
        <f t="array" aca="1" ref="Q1121" ca="1">INDEX('Marital status'!$A:$A,RANDBETWEEN(5,COUNTA('Marital status'!$A:$A) + 1),1)</f>
        <v>5</v>
      </c>
      <c r="R1121" s="7" t="str">
        <f ca="1">VLOOKUP($Q1121,'Marital status'!$A:$B,2,FALSE)</f>
        <v xml:space="preserve"> Separated </v>
      </c>
      <c r="S1121" s="7">
        <f t="shared" ca="1" si="224"/>
        <v>8</v>
      </c>
      <c r="T1121" s="7" t="e">
        <f ca="1">VLOOKUP($S1121,Ethnicities!$A:$B,2,FALSE)</f>
        <v>#N/A</v>
      </c>
      <c r="U1121" s="8">
        <f t="shared" ca="1" si="225"/>
        <v>31953</v>
      </c>
      <c r="V1121" s="6">
        <f t="shared" ca="1" si="226"/>
        <v>7</v>
      </c>
      <c r="W1121" s="8" t="str">
        <f ca="1">VLOOKUP($V1121,'Background education'!$A:$B,2,FALSE)</f>
        <v>Undergraduate degree</v>
      </c>
      <c r="X1121" s="7">
        <f ca="1" xml:space="preserve">
  IF(OR($Z1121 = 5, $Z1121 = 6, $Z1121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121" s="7" t="str">
        <f ca="1">VLOOKUP($X1121,Departments!$A:$B,2,FALSE)</f>
        <v>Administration</v>
      </c>
      <c r="Z1121" s="6">
        <f t="shared" ca="1" si="227"/>
        <v>11</v>
      </c>
      <c r="AA1121" s="7" t="str">
        <f ca="1">VLOOKUP($Z1121,Roles!$A:$B,2,FALSE)</f>
        <v>Analyst</v>
      </c>
      <c r="AB1121" s="6">
        <f t="shared" ca="1" si="228"/>
        <v>6</v>
      </c>
      <c r="AC1121" s="7" t="str">
        <f ca="1" xml:space="preserve">
IF(
  ISNA($AB1121),
  NA(),
  VLOOKUP($AB1121,Levels!$A:$B,2,FALSE)
)</f>
        <v>Pleno</v>
      </c>
      <c r="AD1121" s="8">
        <f t="shared" ca="1" si="229"/>
        <v>39734</v>
      </c>
      <c r="AE1121" s="6">
        <f ca="1">RANDBETWEEN(5,COUNTA('Recruitment source'!$A:$A) + 1)</f>
        <v>15</v>
      </c>
      <c r="AF1121" s="6" t="str">
        <f ca="1">VLOOKUP($AE1121,'Recruitment source'!$A:$B,2,FALSE)</f>
        <v>Website</v>
      </c>
      <c r="AG1121" s="8" t="e">
        <f t="shared" ca="1" si="230"/>
        <v>#N/A</v>
      </c>
      <c r="AH1121" s="6" t="e">
        <f t="shared" ca="1" si="231"/>
        <v>#N/A</v>
      </c>
      <c r="AI1121" s="6" t="e">
        <f ca="1" xml:space="preserve">
IF(
  ISNA($AH1121),
  NA(),
  VLOOKUP($AH1121,'Reasons for dismissal'!$A:$B,2,FALSE)
)</f>
        <v>#N/A</v>
      </c>
      <c r="AJ1121" s="6">
        <f t="shared" ca="1" si="232"/>
        <v>5</v>
      </c>
      <c r="AK1121" s="1">
        <f t="shared" ca="1" si="233"/>
        <v>2500</v>
      </c>
      <c r="AL11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$A1121  &amp; ", "   &amp;
$B1121  &amp; ", "   &amp;
$D1121  &amp; ", '"  &amp;
$I1121  &amp; "', '" &amp;
$O1121  &amp; "', "  &amp;
$S1121  &amp; ", '"  &amp;
TEXT($U1121,"dd/mm/aaaa")  &amp; "', "   &amp;
$V1121  &amp; ", "   &amp;
$X1121  &amp; ", "   &amp;
$Z1121  &amp; ", "   &amp;
IF($AB1121 &lt;&gt; "", $AB1121, "NULL")  &amp; ", "   &amp;
$AK1121  &amp; ");"</f>
        <v>#REF!</v>
      </c>
    </row>
    <row r="1122" spans="1:38" x14ac:dyDescent="0.2">
      <c r="A1122" s="7" cm="1">
        <f t="array" aca="1" ref="A1122" ca="1">INDEX(Companies!$A:$A,RANDBETWEEN(2,COUNTA(Companies!$A:$A)),1)</f>
        <v>2</v>
      </c>
      <c r="B1122" s="5">
        <f t="shared" si="221"/>
        <v>1121</v>
      </c>
      <c r="C1122" s="5" t="str" cm="1">
        <f t="array" ref="C1122">SHA1HASH($B1122)</f>
        <v>784e9240155834852dff458a730cceb50229df32</v>
      </c>
      <c r="D1122" s="6">
        <f t="shared" ca="1" si="222"/>
        <v>1</v>
      </c>
      <c r="E1122" s="7">
        <f ca="1">IF($B1122 = 1 + N("Presidente"),
    127,
    IF($B1122 = 2 + N("Vice-Presidente"),
        72,
        IF($B1122 = 3 + N("Secretária bilíngue"),
            13,
            RANDBETWEEN(5,COUNT(Name!$A:$A) + 1)
        )
    )
)</f>
        <v>95</v>
      </c>
      <c r="F1122" s="7" t="str">
        <f ca="1">VLOOKUP($E1122,Name!$A:$B,2,FALSE)</f>
        <v>Clarice</v>
      </c>
      <c r="G1122" s="7">
        <f ca="1" xml:space="preserve">
IF($B1122 = 1,
    0,
    RANDBETWEEN(5,COUNT('Last name'!$A:$A) + 1)
)</f>
        <v>166</v>
      </c>
      <c r="H1122" s="7" t="str">
        <f ca="1" xml:space="preserve">
IF($B1122 = 1 + N("Presidente"),
    "de Orléans e Bragança",
    VLOOKUP($G1122,'Last name'!$A:$B,2,FALSE) &amp; " " &amp; VLOOKUP(RANDBETWEEN(5,COUNT('Last name'!$A:$A) + 1),'Last name'!$A:$B,2,FALSE)
)</f>
        <v>Rodrigues Camões</v>
      </c>
      <c r="I1122" s="7" t="str">
        <f t="shared" ca="1" si="223"/>
        <v>Clarice Rodrigues Camões</v>
      </c>
      <c r="J1122" s="7" t="str" cm="1">
        <f t="array" aca="1" ref="J1122" ca="1">SHA1HASH($I1122)</f>
        <v>2094fe62bbd1581c47e18e3c222da4cea3846847</v>
      </c>
      <c r="K1122" s="7" cm="1">
        <f t="array" aca="1" ref="K1122" ca="1">INDEX(States!$A:$A,M1122,1)</f>
        <v>5</v>
      </c>
      <c r="L1122" s="7" t="str">
        <f ca="1">VLOOKUP($K1122,Countries!$A:$B,2,FALSE)</f>
        <v>Portugal</v>
      </c>
      <c r="M1122" s="7" cm="1">
        <f t="array" aca="1" ref="M1122" ca="1">INDEX(States!$C:$C,RANDBETWEEN(5,COUNTA(States!$A:$A) + 1),1)</f>
        <v>10</v>
      </c>
      <c r="N1122" s="7" t="str">
        <f ca="1">VLOOKUP($M1122,States!$C:$D,2,FALSE)</f>
        <v>Faro</v>
      </c>
      <c r="O1122" s="7" t="str">
        <f ca="1">VLOOKUP($E1122,Name!$A:$C,3,FALSE)</f>
        <v>F</v>
      </c>
      <c r="P1122" s="7" t="str">
        <f ca="1">VLOOKUP($O1122,Genders!$B:$C,2,FALSE)</f>
        <v>Female</v>
      </c>
      <c r="Q1122" s="7" cm="1">
        <f t="array" aca="1" ref="Q1122" ca="1">INDEX('Marital status'!$A:$A,RANDBETWEEN(5,COUNTA('Marital status'!$A:$A) + 1),1)</f>
        <v>5</v>
      </c>
      <c r="R1122" s="7" t="str">
        <f ca="1">VLOOKUP($Q1122,'Marital status'!$A:$B,2,FALSE)</f>
        <v xml:space="preserve"> Separated </v>
      </c>
      <c r="S1122" s="7">
        <f t="shared" ca="1" si="224"/>
        <v>7</v>
      </c>
      <c r="T1122" s="7" t="str">
        <f ca="1">VLOOKUP($S1122,Ethnicities!$A:$B,2,FALSE)</f>
        <v>Native Hawaiian or Other Pacific Islander</v>
      </c>
      <c r="U1122" s="8">
        <f t="shared" ca="1" si="225"/>
        <v>26308</v>
      </c>
      <c r="V1122" s="6">
        <f t="shared" ca="1" si="226"/>
        <v>7</v>
      </c>
      <c r="W1122" s="8" t="str">
        <f ca="1">VLOOKUP($V1122,'Background education'!$A:$B,2,FALSE)</f>
        <v>Undergraduate degree</v>
      </c>
      <c r="X1122" s="7">
        <f ca="1" xml:space="preserve">
  IF(OR($Z1122 = 5, $Z1122 = 6, $Z1122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122" s="7" t="str">
        <f ca="1">VLOOKUP($X1122,Departments!$A:$B,2,FALSE)</f>
        <v>Audit</v>
      </c>
      <c r="Z1122" s="6">
        <f t="shared" ca="1" si="227"/>
        <v>9</v>
      </c>
      <c r="AA1122" s="7" t="str">
        <f ca="1">VLOOKUP($Z1122,Roles!$A:$B,2,FALSE)</f>
        <v>Intern</v>
      </c>
      <c r="AB1122" s="6" t="e">
        <f t="shared" ca="1" si="228"/>
        <v>#N/A</v>
      </c>
      <c r="AC1122" s="7" t="e">
        <f ca="1" xml:space="preserve">
IF(
  ISNA($AB1122),
  NA(),
  VLOOKUP($AB1122,Levels!$A:$B,2,FALSE)
)</f>
        <v>#N/A</v>
      </c>
      <c r="AD1122" s="8">
        <f t="shared" ca="1" si="229"/>
        <v>38579</v>
      </c>
      <c r="AE1122" s="6">
        <f ca="1">RANDBETWEEN(5,COUNTA('Recruitment source'!$A:$A) + 1)</f>
        <v>9</v>
      </c>
      <c r="AF1122" s="6" t="str">
        <f ca="1">VLOOKUP($AE1122,'Recruitment source'!$A:$B,2,FALSE)</f>
        <v>Empregos Online</v>
      </c>
      <c r="AG1122" s="8" t="e">
        <f t="shared" ca="1" si="230"/>
        <v>#N/A</v>
      </c>
      <c r="AH1122" s="6" t="e">
        <f t="shared" ca="1" si="231"/>
        <v>#N/A</v>
      </c>
      <c r="AI1122" s="6" t="e">
        <f ca="1" xml:space="preserve">
IF(
  ISNA($AH1122),
  NA(),
  VLOOKUP($AH1122,'Reasons for dismissal'!$A:$B,2,FALSE)
)</f>
        <v>#N/A</v>
      </c>
      <c r="AJ1122" s="6">
        <f t="shared" ca="1" si="232"/>
        <v>5</v>
      </c>
      <c r="AK1122" s="1">
        <f t="shared" ca="1" si="233"/>
        <v>1205</v>
      </c>
      <c r="AL11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$A1122  &amp; ", "   &amp;
$B1122  &amp; ", "   &amp;
$D1122  &amp; ", '"  &amp;
$I1122  &amp; "', '" &amp;
$O1122  &amp; "', "  &amp;
$S1122  &amp; ", '"  &amp;
TEXT($U1122,"dd/mm/aaaa")  &amp; "', "   &amp;
$V1122  &amp; ", "   &amp;
$X1122  &amp; ", "   &amp;
$Z1122  &amp; ", "   &amp;
IF($AB1122 &lt;&gt; "", $AB1122, "NULL")  &amp; ", "   &amp;
$AK1122  &amp; ");"</f>
        <v>#REF!</v>
      </c>
    </row>
    <row r="1123" spans="1:38" x14ac:dyDescent="0.2">
      <c r="A1123" s="7" cm="1">
        <f t="array" aca="1" ref="A1123" ca="1">INDEX(Companies!$A:$A,RANDBETWEEN(2,COUNTA(Companies!$A:$A)),1)</f>
        <v>2</v>
      </c>
      <c r="B1123" s="5">
        <f t="shared" si="221"/>
        <v>1122</v>
      </c>
      <c r="C1123" s="5" t="str" cm="1">
        <f t="array" ref="C1123">SHA1HASH($B1123)</f>
        <v>00fd4b4549a1094aae926ef62e9dbd3cdcc2e456</v>
      </c>
      <c r="D1123" s="6">
        <f t="shared" ca="1" si="222"/>
        <v>1</v>
      </c>
      <c r="E1123" s="7">
        <f ca="1">IF($B1123 = 1 + N("Presidente"),
    127,
    IF($B1123 = 2 + N("Vice-Presidente"),
        72,
        IF($B1123 = 3 + N("Secretária bilíngue"),
            13,
            RANDBETWEEN(5,COUNT(Name!$A:$A) + 1)
        )
    )
)</f>
        <v>311</v>
      </c>
      <c r="F1123" s="7" t="str">
        <f ca="1">VLOOKUP($E1123,Name!$A:$B,2,FALSE)</f>
        <v>Olívia</v>
      </c>
      <c r="G1123" s="7">
        <f ca="1" xml:space="preserve">
IF($B1123 = 1,
    0,
    RANDBETWEEN(5,COUNT('Last name'!$A:$A) + 1)
)</f>
        <v>65</v>
      </c>
      <c r="H1123" s="7" t="str">
        <f ca="1" xml:space="preserve">
IF($B1123 = 1 + N("Presidente"),
    "de Orléans e Bragança",
    VLOOKUP($G1123,'Last name'!$A:$B,2,FALSE) &amp; " " &amp; VLOOKUP(RANDBETWEEN(5,COUNT('Last name'!$A:$A) + 1),'Last name'!$A:$B,2,FALSE)
)</f>
        <v>Coelho De Luca</v>
      </c>
      <c r="I1123" s="7" t="str">
        <f t="shared" ca="1" si="223"/>
        <v>Olívia Coelho De Luca</v>
      </c>
      <c r="J1123" s="7" t="str" cm="1">
        <f t="array" aca="1" ref="J1123" ca="1">SHA1HASH($I1123)</f>
        <v>a82218f8bc5c3a9a07006afaa9cdda8c70240a1d</v>
      </c>
      <c r="K1123" s="7" cm="1">
        <f t="array" aca="1" ref="K1123" ca="1">INDEX(States!$A:$A,M1123,1)</f>
        <v>5</v>
      </c>
      <c r="L1123" s="7" t="str">
        <f ca="1">VLOOKUP($K1123,Countries!$A:$B,2,FALSE)</f>
        <v>Portugal</v>
      </c>
      <c r="M1123" s="7" cm="1">
        <f t="array" aca="1" ref="M1123" ca="1">INDEX(States!$C:$C,RANDBETWEEN(5,COUNTA(States!$A:$A) + 1),1)</f>
        <v>18</v>
      </c>
      <c r="N1123" s="7" t="str">
        <f ca="1">VLOOKUP($M1123,States!$C:$D,2,FALSE)</f>
        <v>Castelo Branco</v>
      </c>
      <c r="O1123" s="7" t="str">
        <f ca="1">VLOOKUP($E1123,Name!$A:$C,3,FALSE)</f>
        <v>F</v>
      </c>
      <c r="P1123" s="7" t="str">
        <f ca="1">VLOOKUP($O1123,Genders!$B:$C,2,FALSE)</f>
        <v>Female</v>
      </c>
      <c r="Q1123" s="7" cm="1">
        <f t="array" aca="1" ref="Q1123" ca="1">INDEX('Marital status'!$A:$A,RANDBETWEEN(5,COUNTA('Marital status'!$A:$A) + 1),1)</f>
        <v>6</v>
      </c>
      <c r="R1123" s="7" t="str">
        <f ca="1">VLOOKUP($Q1123,'Marital status'!$A:$B,2,FALSE)</f>
        <v>DIVORCED</v>
      </c>
      <c r="S1123" s="7">
        <f t="shared" ca="1" si="224"/>
        <v>5</v>
      </c>
      <c r="T1123" s="7" t="str">
        <f ca="1">VLOOKUP($S1123,Ethnicities!$A:$B,2,FALSE)</f>
        <v>ASIAN</v>
      </c>
      <c r="U1123" s="8">
        <f t="shared" ca="1" si="225"/>
        <v>24913</v>
      </c>
      <c r="V1123" s="6">
        <f t="shared" ca="1" si="226"/>
        <v>7</v>
      </c>
      <c r="W1123" s="8" t="str">
        <f ca="1">VLOOKUP($V1123,'Background education'!$A:$B,2,FALSE)</f>
        <v>Undergraduate degree</v>
      </c>
      <c r="X1123" s="7">
        <f ca="1" xml:space="preserve">
  IF(OR($Z1123 = 5, $Z1123 = 6, $Z1123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123" s="7" t="str">
        <f ca="1">VLOOKUP($X1123,Departments!$A:$B,2,FALSE)</f>
        <v xml:space="preserve"> Presidency</v>
      </c>
      <c r="Z1123" s="6">
        <f t="shared" ca="1" si="227"/>
        <v>11</v>
      </c>
      <c r="AA1123" s="7" t="str">
        <f ca="1">VLOOKUP($Z1123,Roles!$A:$B,2,FALSE)</f>
        <v>Analyst</v>
      </c>
      <c r="AB1123" s="6">
        <f t="shared" ca="1" si="228"/>
        <v>5</v>
      </c>
      <c r="AC1123" s="7" t="str">
        <f ca="1" xml:space="preserve">
IF(
  ISNA($AB1123),
  NA(),
  VLOOKUP($AB1123,Levels!$A:$B,2,FALSE)
)</f>
        <v>Junior</v>
      </c>
      <c r="AD1123" s="8">
        <f t="shared" ca="1" si="229"/>
        <v>40362</v>
      </c>
      <c r="AE1123" s="6">
        <f ca="1">RANDBETWEEN(5,COUNTA('Recruitment source'!$A:$A) + 1)</f>
        <v>15</v>
      </c>
      <c r="AF1123" s="6" t="str">
        <f ca="1">VLOOKUP($AE1123,'Recruitment source'!$A:$B,2,FALSE)</f>
        <v>Website</v>
      </c>
      <c r="AG1123" s="8" t="e">
        <f t="shared" ca="1" si="230"/>
        <v>#N/A</v>
      </c>
      <c r="AH1123" s="6" t="e">
        <f t="shared" ca="1" si="231"/>
        <v>#N/A</v>
      </c>
      <c r="AI1123" s="6" t="e">
        <f ca="1" xml:space="preserve">
IF(
  ISNA($AH1123),
  NA(),
  VLOOKUP($AH1123,'Reasons for dismissal'!$A:$B,2,FALSE)
)</f>
        <v>#N/A</v>
      </c>
      <c r="AJ1123" s="6">
        <f t="shared" ca="1" si="232"/>
        <v>5</v>
      </c>
      <c r="AK1123" s="1">
        <f t="shared" ca="1" si="233"/>
        <v>2500</v>
      </c>
      <c r="AL11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$A1123  &amp; ", "   &amp;
$B1123  &amp; ", "   &amp;
$D1123  &amp; ", '"  &amp;
$I1123  &amp; "', '" &amp;
$O1123  &amp; "', "  &amp;
$S1123  &amp; ", '"  &amp;
TEXT($U1123,"dd/mm/aaaa")  &amp; "', "   &amp;
$V1123  &amp; ", "   &amp;
$X1123  &amp; ", "   &amp;
$Z1123  &amp; ", "   &amp;
IF($AB1123 &lt;&gt; "", $AB1123, "NULL")  &amp; ", "   &amp;
$AK1123  &amp; ");"</f>
        <v>#REF!</v>
      </c>
    </row>
    <row r="1124" spans="1:38" x14ac:dyDescent="0.2">
      <c r="A1124" s="7" cm="1">
        <f t="array" aca="1" ref="A1124" ca="1">INDEX(Companies!$A:$A,RANDBETWEEN(2,COUNTA(Companies!$A:$A)),1)</f>
        <v>2</v>
      </c>
      <c r="B1124" s="5">
        <f t="shared" si="221"/>
        <v>1123</v>
      </c>
      <c r="C1124" s="5" t="str" cm="1">
        <f t="array" ref="C1124">SHA1HASH($B1124)</f>
        <v>cf7579954ba3792f6a40044c32f28fb62b10863f</v>
      </c>
      <c r="D1124" s="6">
        <f t="shared" ca="1" si="222"/>
        <v>1</v>
      </c>
      <c r="E1124" s="7">
        <f ca="1">IF($B1124 = 1 + N("Presidente"),
    127,
    IF($B1124 = 2 + N("Vice-Presidente"),
        72,
        IF($B1124 = 3 + N("Secretária bilíngue"),
            13,
            RANDBETWEEN(5,COUNT(Name!$A:$A) + 1)
        )
    )
)</f>
        <v>307</v>
      </c>
      <c r="F1124" s="7" t="str">
        <f ca="1">VLOOKUP($E1124,Name!$A:$B,2,FALSE)</f>
        <v>Nicole</v>
      </c>
      <c r="G1124" s="7">
        <f ca="1" xml:space="preserve">
IF($B1124 = 1,
    0,
    RANDBETWEEN(5,COUNT('Last name'!$A:$A) + 1)
)</f>
        <v>49</v>
      </c>
      <c r="H1124" s="7" t="str">
        <f ca="1" xml:space="preserve">
IF($B1124 = 1 + N("Presidente"),
    "de Orléans e Bragança",
    VLOOKUP($G1124,'Last name'!$A:$B,2,FALSE) &amp; " " &amp; VLOOKUP(RANDBETWEEN(5,COUNT('Last name'!$A:$A) + 1),'Last name'!$A:$B,2,FALSE)
)</f>
        <v>Brito Pellegrini</v>
      </c>
      <c r="I1124" s="7" t="str">
        <f t="shared" ca="1" si="223"/>
        <v>Nicole Brito Pellegrini</v>
      </c>
      <c r="J1124" s="7" t="str" cm="1">
        <f t="array" aca="1" ref="J1124" ca="1">SHA1HASH($I1124)</f>
        <v>a6a698f608142e6636051fd30d2307f77297eae4</v>
      </c>
      <c r="K1124" s="7" cm="1">
        <f t="array" aca="1" ref="K1124" ca="1">INDEX(States!$A:$A,M1124,1)</f>
        <v>5</v>
      </c>
      <c r="L1124" s="7" t="str">
        <f ca="1">VLOOKUP($K1124,Countries!$A:$B,2,FALSE)</f>
        <v>Portugal</v>
      </c>
      <c r="M1124" s="7" cm="1">
        <f t="array" aca="1" ref="M1124" ca="1">INDEX(States!$C:$C,RANDBETWEEN(5,COUNTA(States!$A:$A) + 1),1)</f>
        <v>22</v>
      </c>
      <c r="N1124" s="7" t="str">
        <f ca="1">VLOOKUP($M1124,States!$C:$D,2,FALSE)</f>
        <v>Vila Real</v>
      </c>
      <c r="O1124" s="7" t="str">
        <f ca="1">VLOOKUP($E1124,Name!$A:$C,3,FALSE)</f>
        <v>F</v>
      </c>
      <c r="P1124" s="7" t="str">
        <f ca="1">VLOOKUP($O1124,Genders!$B:$C,2,FALSE)</f>
        <v>Female</v>
      </c>
      <c r="Q1124" s="7" cm="1">
        <f t="array" aca="1" ref="Q1124" ca="1">INDEX('Marital status'!$A:$A,RANDBETWEEN(5,COUNTA('Marital status'!$A:$A) + 1),1)</f>
        <v>5</v>
      </c>
      <c r="R1124" s="7" t="str">
        <f ca="1">VLOOKUP($Q1124,'Marital status'!$A:$B,2,FALSE)</f>
        <v xml:space="preserve"> Separated </v>
      </c>
      <c r="S1124" s="7">
        <f t="shared" ca="1" si="224"/>
        <v>5</v>
      </c>
      <c r="T1124" s="7" t="str">
        <f ca="1">VLOOKUP($S1124,Ethnicities!$A:$B,2,FALSE)</f>
        <v>ASIAN</v>
      </c>
      <c r="U1124" s="8">
        <f t="shared" ca="1" si="225"/>
        <v>28582</v>
      </c>
      <c r="V1124" s="6">
        <f t="shared" ca="1" si="226"/>
        <v>7</v>
      </c>
      <c r="W1124" s="8" t="str">
        <f ca="1">VLOOKUP($V1124,'Background education'!$A:$B,2,FALSE)</f>
        <v>Undergraduate degree</v>
      </c>
      <c r="X1124" s="7">
        <f ca="1" xml:space="preserve">
  IF(OR($Z1124 = 5, $Z1124 = 6, $Z1124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124" s="7" t="str">
        <f ca="1">VLOOKUP($X1124,Departments!$A:$B,2,FALSE)</f>
        <v xml:space="preserve"> Presidency</v>
      </c>
      <c r="Z1124" s="6">
        <f t="shared" ca="1" si="227"/>
        <v>9</v>
      </c>
      <c r="AA1124" s="7" t="str">
        <f ca="1">VLOOKUP($Z1124,Roles!$A:$B,2,FALSE)</f>
        <v>Intern</v>
      </c>
      <c r="AB1124" s="6" t="e">
        <f t="shared" ca="1" si="228"/>
        <v>#N/A</v>
      </c>
      <c r="AC1124" s="7" t="e">
        <f ca="1" xml:space="preserve">
IF(
  ISNA($AB1124),
  NA(),
  VLOOKUP($AB1124,Levels!$A:$B,2,FALSE)
)</f>
        <v>#N/A</v>
      </c>
      <c r="AD1124" s="8">
        <f t="shared" ca="1" si="229"/>
        <v>42843</v>
      </c>
      <c r="AE1124" s="6">
        <f ca="1">RANDBETWEEN(5,COUNTA('Recruitment source'!$A:$A) + 1)</f>
        <v>14</v>
      </c>
      <c r="AF1124" s="6" t="str">
        <f ca="1">VLOOKUP($AE1124,'Recruitment source'!$A:$B,2,FALSE)</f>
        <v>LinkedIn</v>
      </c>
      <c r="AG1124" s="8" t="e">
        <f t="shared" ca="1" si="230"/>
        <v>#N/A</v>
      </c>
      <c r="AH1124" s="6" t="e">
        <f t="shared" ca="1" si="231"/>
        <v>#N/A</v>
      </c>
      <c r="AI1124" s="6" t="e">
        <f ca="1" xml:space="preserve">
IF(
  ISNA($AH1124),
  NA(),
  VLOOKUP($AH1124,'Reasons for dismissal'!$A:$B,2,FALSE)
)</f>
        <v>#N/A</v>
      </c>
      <c r="AJ1124" s="6">
        <f t="shared" ca="1" si="232"/>
        <v>5</v>
      </c>
      <c r="AK1124" s="1">
        <f t="shared" ca="1" si="233"/>
        <v>1205</v>
      </c>
      <c r="AL11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$A1124  &amp; ", "   &amp;
$B1124  &amp; ", "   &amp;
$D1124  &amp; ", '"  &amp;
$I1124  &amp; "', '" &amp;
$O1124  &amp; "', "  &amp;
$S1124  &amp; ", '"  &amp;
TEXT($U1124,"dd/mm/aaaa")  &amp; "', "   &amp;
$V1124  &amp; ", "   &amp;
$X1124  &amp; ", "   &amp;
$Z1124  &amp; ", "   &amp;
IF($AB1124 &lt;&gt; "", $AB1124, "NULL")  &amp; ", "   &amp;
$AK1124  &amp; ");"</f>
        <v>#REF!</v>
      </c>
    </row>
    <row r="1125" spans="1:38" x14ac:dyDescent="0.2">
      <c r="A1125" s="7" cm="1">
        <f t="array" aca="1" ref="A1125" ca="1">INDEX(Companies!$A:$A,RANDBETWEEN(2,COUNTA(Companies!$A:$A)),1)</f>
        <v>2</v>
      </c>
      <c r="B1125" s="5">
        <f t="shared" si="221"/>
        <v>1124</v>
      </c>
      <c r="C1125" s="5" t="str" cm="1">
        <f t="array" ref="C1125">SHA1HASH($B1125)</f>
        <v>ff33a8f10515011cba0d191ae58f7f9a4dd7a3e1</v>
      </c>
      <c r="D1125" s="6">
        <f t="shared" ca="1" si="222"/>
        <v>1</v>
      </c>
      <c r="E1125" s="7">
        <f ca="1">IF($B1125 = 1 + N("Presidente"),
    127,
    IF($B1125 = 2 + N("Vice-Presidente"),
        72,
        IF($B1125 = 3 + N("Secretária bilíngue"),
            13,
            RANDBETWEEN(5,COUNT(Name!$A:$A) + 1)
        )
    )
)</f>
        <v>259</v>
      </c>
      <c r="F1125" s="7" t="str">
        <f ca="1">VLOOKUP($E1125,Name!$A:$B,2,FALSE)</f>
        <v>Maria Carolina</v>
      </c>
      <c r="G1125" s="7">
        <f ca="1" xml:space="preserve">
IF($B1125 = 1,
    0,
    RANDBETWEEN(5,COUNT('Last name'!$A:$A) + 1)
)</f>
        <v>114</v>
      </c>
      <c r="H1125" s="7" t="str">
        <f ca="1" xml:space="preserve">
IF($B1125 = 1 + N("Presidente"),
    "de Orléans e Bragança",
    VLOOKUP($G1125,'Last name'!$A:$B,2,FALSE) &amp; " " &amp; VLOOKUP(RANDBETWEEN(5,COUNT('Last name'!$A:$A) + 1),'Last name'!$A:$B,2,FALSE)
)</f>
        <v>Machado Moraes</v>
      </c>
      <c r="I1125" s="7" t="str">
        <f t="shared" ca="1" si="223"/>
        <v>Maria Carolina Machado Moraes</v>
      </c>
      <c r="J1125" s="7" t="str" cm="1">
        <f t="array" aca="1" ref="J1125" ca="1">SHA1HASH($I1125)</f>
        <v>67759930bb989fa617619788fa370ff1ecb56c65</v>
      </c>
      <c r="K1125" s="7" cm="1">
        <f t="array" aca="1" ref="K1125" ca="1">INDEX(States!$A:$A,M1125,1)</f>
        <v>5</v>
      </c>
      <c r="L1125" s="7" t="str">
        <f ca="1">VLOOKUP($K1125,Countries!$A:$B,2,FALSE)</f>
        <v>Portugal</v>
      </c>
      <c r="M1125" s="7" cm="1">
        <f t="array" aca="1" ref="M1125" ca="1">INDEX(States!$C:$C,RANDBETWEEN(5,COUNTA(States!$A:$A) + 1),1)</f>
        <v>20</v>
      </c>
      <c r="N1125" s="7" t="str">
        <f ca="1">VLOOKUP($M1125,States!$C:$D,2,FALSE)</f>
        <v>Portalegre</v>
      </c>
      <c r="O1125" s="7" t="str">
        <f ca="1">VLOOKUP($E1125,Name!$A:$C,3,FALSE)</f>
        <v>F</v>
      </c>
      <c r="P1125" s="7" t="str">
        <f ca="1">VLOOKUP($O1125,Genders!$B:$C,2,FALSE)</f>
        <v>Female</v>
      </c>
      <c r="Q1125" s="7" cm="1">
        <f t="array" aca="1" ref="Q1125" ca="1">INDEX('Marital status'!$A:$A,RANDBETWEEN(5,COUNTA('Marital status'!$A:$A) + 1),1)</f>
        <v>0</v>
      </c>
      <c r="R1125" s="7" t="e">
        <f ca="1">VLOOKUP($Q1125,'Marital status'!$A:$B,2,FALSE)</f>
        <v>#N/A</v>
      </c>
      <c r="S1125" s="7">
        <f t="shared" ca="1" si="224"/>
        <v>5</v>
      </c>
      <c r="T1125" s="7" t="str">
        <f ca="1">VLOOKUP($S1125,Ethnicities!$A:$B,2,FALSE)</f>
        <v>ASIAN</v>
      </c>
      <c r="U1125" s="8">
        <f t="shared" ca="1" si="225"/>
        <v>18391</v>
      </c>
      <c r="V1125" s="6">
        <f t="shared" ca="1" si="226"/>
        <v>7</v>
      </c>
      <c r="W1125" s="8" t="str">
        <f ca="1">VLOOKUP($V1125,'Background education'!$A:$B,2,FALSE)</f>
        <v>Undergraduate degree</v>
      </c>
      <c r="X1125" s="7">
        <f ca="1" xml:space="preserve">
  IF(OR($Z1125 = 5, $Z1125 = 6, $Z1125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125" s="7" t="str">
        <f ca="1">VLOOKUP($X1125,Departments!$A:$B,2,FALSE)</f>
        <v>Finance</v>
      </c>
      <c r="Z1125" s="6">
        <f t="shared" ca="1" si="227"/>
        <v>11</v>
      </c>
      <c r="AA1125" s="7" t="str">
        <f ca="1">VLOOKUP($Z1125,Roles!$A:$B,2,FALSE)</f>
        <v>Analyst</v>
      </c>
      <c r="AB1125" s="6">
        <f t="shared" ca="1" si="228"/>
        <v>6</v>
      </c>
      <c r="AC1125" s="7" t="str">
        <f ca="1" xml:space="preserve">
IF(
  ISNA($AB1125),
  NA(),
  VLOOKUP($AB1125,Levels!$A:$B,2,FALSE)
)</f>
        <v>Pleno</v>
      </c>
      <c r="AD1125" s="8">
        <f t="shared" ca="1" si="229"/>
        <v>41770</v>
      </c>
      <c r="AE1125" s="6">
        <f ca="1">RANDBETWEEN(5,COUNTA('Recruitment source'!$A:$A) + 1)</f>
        <v>7</v>
      </c>
      <c r="AF1125" s="6" t="str">
        <f ca="1">VLOOKUP($AE1125,'Recruitment source'!$A:$B,2,FALSE)</f>
        <v>SAPO Emprego</v>
      </c>
      <c r="AG1125" s="8" t="e">
        <f t="shared" ca="1" si="230"/>
        <v>#N/A</v>
      </c>
      <c r="AH1125" s="6" t="e">
        <f t="shared" ca="1" si="231"/>
        <v>#N/A</v>
      </c>
      <c r="AI1125" s="6" t="e">
        <f ca="1" xml:space="preserve">
IF(
  ISNA($AH1125),
  NA(),
  VLOOKUP($AH1125,'Reasons for dismissal'!$A:$B,2,FALSE)
)</f>
        <v>#N/A</v>
      </c>
      <c r="AJ1125" s="6">
        <f t="shared" ca="1" si="232"/>
        <v>5</v>
      </c>
      <c r="AK1125" s="1">
        <f t="shared" ca="1" si="233"/>
        <v>2500</v>
      </c>
      <c r="AL11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$A1125  &amp; ", "   &amp;
$B1125  &amp; ", "   &amp;
$D1125  &amp; ", '"  &amp;
$I1125  &amp; "', '" &amp;
$O1125  &amp; "', "  &amp;
$S1125  &amp; ", '"  &amp;
TEXT($U1125,"dd/mm/aaaa")  &amp; "', "   &amp;
$V1125  &amp; ", "   &amp;
$X1125  &amp; ", "   &amp;
$Z1125  &amp; ", "   &amp;
IF($AB1125 &lt;&gt; "", $AB1125, "NULL")  &amp; ", "   &amp;
$AK1125  &amp; ");"</f>
        <v>#REF!</v>
      </c>
    </row>
    <row r="1126" spans="1:38" x14ac:dyDescent="0.2">
      <c r="A1126" s="7" cm="1">
        <f t="array" aca="1" ref="A1126" ca="1">INDEX(Companies!$A:$A,RANDBETWEEN(2,COUNTA(Companies!$A:$A)),1)</f>
        <v>2</v>
      </c>
      <c r="B1126" s="5">
        <f t="shared" si="221"/>
        <v>1125</v>
      </c>
      <c r="C1126" s="5" t="str" cm="1">
        <f t="array" ref="C1126">SHA1HASH($B1126)</f>
        <v>5bbd5046c9b461ca6f1549f3f39c240a9c5702f9</v>
      </c>
      <c r="D1126" s="6">
        <f t="shared" ca="1" si="222"/>
        <v>1</v>
      </c>
      <c r="E1126" s="7">
        <f ca="1">IF($B1126 = 1 + N("Presidente"),
    127,
    IF($B1126 = 2 + N("Vice-Presidente"),
        72,
        IF($B1126 = 3 + N("Secretária bilíngue"),
            13,
            RANDBETWEEN(5,COUNT(Name!$A:$A) + 1)
        )
    )
)</f>
        <v>294</v>
      </c>
      <c r="F1126" s="7" t="str">
        <f ca="1">VLOOKUP($E1126,Name!$A:$B,2,FALSE)</f>
        <v>Michel</v>
      </c>
      <c r="G1126" s="7">
        <f ca="1" xml:space="preserve">
IF($B1126 = 1,
    0,
    RANDBETWEEN(5,COUNT('Last name'!$A:$A) + 1)
)</f>
        <v>85</v>
      </c>
      <c r="H1126" s="7" t="str">
        <f ca="1" xml:space="preserve">
IF($B1126 = 1 + N("Presidente"),
    "de Orléans e Bragança",
    VLOOKUP($G1126,'Last name'!$A:$B,2,FALSE) &amp; " " &amp; VLOOKUP(RANDBETWEEN(5,COUNT('Last name'!$A:$A) + 1),'Last name'!$A:$B,2,FALSE)
)</f>
        <v>Ferrão Alvarenga</v>
      </c>
      <c r="I1126" s="7" t="str">
        <f t="shared" ca="1" si="223"/>
        <v>Michel Ferrão Alvarenga</v>
      </c>
      <c r="J1126" s="7" t="str" cm="1">
        <f t="array" aca="1" ref="J1126" ca="1">SHA1HASH($I1126)</f>
        <v>9d6db72fb285809f234977a2797232fec18aa795</v>
      </c>
      <c r="K1126" s="7" cm="1">
        <f t="array" aca="1" ref="K1126" ca="1">INDEX(States!$A:$A,M1126,1)</f>
        <v>5</v>
      </c>
      <c r="L1126" s="7" t="str">
        <f ca="1">VLOOKUP($K1126,Countries!$A:$B,2,FALSE)</f>
        <v>Portugal</v>
      </c>
      <c r="M1126" s="7" cm="1">
        <f t="array" aca="1" ref="M1126" ca="1">INDEX(States!$C:$C,RANDBETWEEN(5,COUNTA(States!$A:$A) + 1),1)</f>
        <v>12</v>
      </c>
      <c r="N1126" s="7" t="str">
        <f ca="1">VLOOKUP($M1126,States!$C:$D,2,FALSE)</f>
        <v>Leiria</v>
      </c>
      <c r="O1126" s="7" t="str">
        <f ca="1">VLOOKUP($E1126,Name!$A:$C,3,FALSE)</f>
        <v>M</v>
      </c>
      <c r="P1126" s="7" t="str">
        <f ca="1">VLOOKUP($O1126,Genders!$B:$C,2,FALSE)</f>
        <v>Male</v>
      </c>
      <c r="Q1126" s="7" cm="1">
        <f t="array" aca="1" ref="Q1126" ca="1">INDEX('Marital status'!$A:$A,RANDBETWEEN(5,COUNTA('Marital status'!$A:$A) + 1),1)</f>
        <v>6</v>
      </c>
      <c r="R1126" s="7" t="str">
        <f ca="1">VLOOKUP($Q1126,'Marital status'!$A:$B,2,FALSE)</f>
        <v>DIVORCED</v>
      </c>
      <c r="S1126" s="7">
        <f t="shared" ca="1" si="224"/>
        <v>5</v>
      </c>
      <c r="T1126" s="7" t="str">
        <f ca="1">VLOOKUP($S1126,Ethnicities!$A:$B,2,FALSE)</f>
        <v>ASIAN</v>
      </c>
      <c r="U1126" s="8">
        <f t="shared" ca="1" si="225"/>
        <v>31416</v>
      </c>
      <c r="V1126" s="6">
        <f t="shared" ca="1" si="226"/>
        <v>7</v>
      </c>
      <c r="W1126" s="8" t="str">
        <f ca="1">VLOOKUP($V1126,'Background education'!$A:$B,2,FALSE)</f>
        <v>Undergraduate degree</v>
      </c>
      <c r="X1126" s="7">
        <f ca="1" xml:space="preserve">
  IF(OR($Z1126 = 5, $Z1126 = 6, $Z1126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126" s="7" t="str">
        <f ca="1">VLOOKUP($X1126,Departments!$A:$B,2,FALSE)</f>
        <v>Finance</v>
      </c>
      <c r="Z1126" s="6">
        <f t="shared" ca="1" si="227"/>
        <v>9</v>
      </c>
      <c r="AA1126" s="7" t="str">
        <f ca="1">VLOOKUP($Z1126,Roles!$A:$B,2,FALSE)</f>
        <v>Intern</v>
      </c>
      <c r="AB1126" s="6" t="e">
        <f t="shared" ca="1" si="228"/>
        <v>#N/A</v>
      </c>
      <c r="AC1126" s="7" t="e">
        <f ca="1" xml:space="preserve">
IF(
  ISNA($AB1126),
  NA(),
  VLOOKUP($AB1126,Levels!$A:$B,2,FALSE)
)</f>
        <v>#N/A</v>
      </c>
      <c r="AD1126" s="8">
        <f t="shared" ca="1" si="229"/>
        <v>43190</v>
      </c>
      <c r="AE1126" s="6">
        <f ca="1">RANDBETWEEN(5,COUNTA('Recruitment source'!$A:$A) + 1)</f>
        <v>11</v>
      </c>
      <c r="AF1126" s="6" t="str">
        <f ca="1">VLOOKUP($AE1126,'Recruitment source'!$A:$B,2,FALSE)</f>
        <v>Next Station</v>
      </c>
      <c r="AG1126" s="8" t="e">
        <f t="shared" ca="1" si="230"/>
        <v>#N/A</v>
      </c>
      <c r="AH1126" s="6" t="e">
        <f t="shared" ca="1" si="231"/>
        <v>#N/A</v>
      </c>
      <c r="AI1126" s="6" t="e">
        <f ca="1" xml:space="preserve">
IF(
  ISNA($AH1126),
  NA(),
  VLOOKUP($AH1126,'Reasons for dismissal'!$A:$B,2,FALSE)
)</f>
        <v>#N/A</v>
      </c>
      <c r="AJ1126" s="6">
        <f t="shared" ca="1" si="232"/>
        <v>5</v>
      </c>
      <c r="AK1126" s="1">
        <f t="shared" ca="1" si="233"/>
        <v>1205</v>
      </c>
      <c r="AL11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$A1126  &amp; ", "   &amp;
$B1126  &amp; ", "   &amp;
$D1126  &amp; ", '"  &amp;
$I1126  &amp; "', '" &amp;
$O1126  &amp; "', "  &amp;
$S1126  &amp; ", '"  &amp;
TEXT($U1126,"dd/mm/aaaa")  &amp; "', "   &amp;
$V1126  &amp; ", "   &amp;
$X1126  &amp; ", "   &amp;
$Z1126  &amp; ", "   &amp;
IF($AB1126 &lt;&gt; "", $AB1126, "NULL")  &amp; ", "   &amp;
$AK1126  &amp; ");"</f>
        <v>#REF!</v>
      </c>
    </row>
    <row r="1127" spans="1:38" x14ac:dyDescent="0.2">
      <c r="A1127" s="7" cm="1">
        <f t="array" aca="1" ref="A1127" ca="1">INDEX(Companies!$A:$A,RANDBETWEEN(2,COUNTA(Companies!$A:$A)),1)</f>
        <v>2</v>
      </c>
      <c r="B1127" s="5">
        <f t="shared" si="221"/>
        <v>1126</v>
      </c>
      <c r="C1127" s="5" t="str" cm="1">
        <f t="array" ref="C1127">SHA1HASH($B1127)</f>
        <v>e83f7664870c1105727dd99353d0bfa01b2450b5</v>
      </c>
      <c r="D1127" s="6">
        <f t="shared" ca="1" si="222"/>
        <v>1</v>
      </c>
      <c r="E1127" s="7">
        <f ca="1">IF($B1127 = 1 + N("Presidente"),
    127,
    IF($B1127 = 2 + N("Vice-Presidente"),
        72,
        IF($B1127 = 3 + N("Secretária bilíngue"),
            13,
            RANDBETWEEN(5,COUNT(Name!$A:$A) + 1)
        )
    )
)</f>
        <v>205</v>
      </c>
      <c r="F1127" s="7" t="str">
        <f ca="1">VLOOKUP($E1127,Name!$A:$B,2,FALSE)</f>
        <v>Kaique</v>
      </c>
      <c r="G1127" s="7">
        <f ca="1" xml:space="preserve">
IF($B1127 = 1,
    0,
    RANDBETWEEN(5,COUNT('Last name'!$A:$A) + 1)
)</f>
        <v>189</v>
      </c>
      <c r="H1127" s="7" t="str">
        <f ca="1" xml:space="preserve">
IF($B1127 = 1 + N("Presidente"),
    "de Orléans e Bragança",
    VLOOKUP($G1127,'Last name'!$A:$B,2,FALSE) &amp; " " &amp; VLOOKUP(RANDBETWEEN(5,COUNT('Last name'!$A:$A) + 1),'Last name'!$A:$B,2,FALSE)
)</f>
        <v>Teixeira Ildelfonso</v>
      </c>
      <c r="I1127" s="7" t="str">
        <f t="shared" ca="1" si="223"/>
        <v>Kaique Teixeira Ildelfonso</v>
      </c>
      <c r="J1127" s="7" t="str" cm="1">
        <f t="array" aca="1" ref="J1127" ca="1">SHA1HASH($I1127)</f>
        <v>506771e85ff01133c7fcda2e0b5207bf81c11584</v>
      </c>
      <c r="K1127" s="7" cm="1">
        <f t="array" aca="1" ref="K1127" ca="1">INDEX(States!$A:$A,M1127,1)</f>
        <v>5</v>
      </c>
      <c r="L1127" s="7" t="str">
        <f ca="1">VLOOKUP($K1127,Countries!$A:$B,2,FALSE)</f>
        <v>Portugal</v>
      </c>
      <c r="M1127" s="7" cm="1">
        <f t="array" aca="1" ref="M1127" ca="1">INDEX(States!$C:$C,RANDBETWEEN(5,COUNTA(States!$A:$A) + 1),1)</f>
        <v>12</v>
      </c>
      <c r="N1127" s="7" t="str">
        <f ca="1">VLOOKUP($M1127,States!$C:$D,2,FALSE)</f>
        <v>Leiria</v>
      </c>
      <c r="O1127" s="7" t="str">
        <f ca="1">VLOOKUP($E1127,Name!$A:$C,3,FALSE)</f>
        <v>M</v>
      </c>
      <c r="P1127" s="7" t="str">
        <f ca="1">VLOOKUP($O1127,Genders!$B:$C,2,FALSE)</f>
        <v>Male</v>
      </c>
      <c r="Q1127" s="7" cm="1">
        <f t="array" aca="1" ref="Q1127" ca="1">INDEX('Marital status'!$A:$A,RANDBETWEEN(5,COUNTA('Marital status'!$A:$A) + 1),1)</f>
        <v>5</v>
      </c>
      <c r="R1127" s="7" t="str">
        <f ca="1">VLOOKUP($Q1127,'Marital status'!$A:$B,2,FALSE)</f>
        <v xml:space="preserve"> Separated </v>
      </c>
      <c r="S1127" s="7">
        <f t="shared" ca="1" si="224"/>
        <v>6</v>
      </c>
      <c r="T1127" s="7" t="str">
        <f ca="1">VLOOKUP($S1127,Ethnicities!$A:$B,2,FALSE)</f>
        <v xml:space="preserve">  american Indian or Alaska Native</v>
      </c>
      <c r="U1127" s="8">
        <f t="shared" ca="1" si="225"/>
        <v>28674</v>
      </c>
      <c r="V1127" s="6">
        <f t="shared" ca="1" si="226"/>
        <v>7</v>
      </c>
      <c r="W1127" s="8" t="str">
        <f ca="1">VLOOKUP($V1127,'Background education'!$A:$B,2,FALSE)</f>
        <v>Undergraduate degree</v>
      </c>
      <c r="X1127" s="7">
        <f ca="1" xml:space="preserve">
  IF(OR($Z1127 = 5, $Z1127 = 6, $Z1127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127" s="7" t="str">
        <f ca="1">VLOOKUP($X1127,Departments!$A:$B,2,FALSE)</f>
        <v xml:space="preserve"> Presidency</v>
      </c>
      <c r="Z1127" s="6">
        <f t="shared" ca="1" si="227"/>
        <v>11</v>
      </c>
      <c r="AA1127" s="7" t="str">
        <f ca="1">VLOOKUP($Z1127,Roles!$A:$B,2,FALSE)</f>
        <v>Analyst</v>
      </c>
      <c r="AB1127" s="6">
        <f t="shared" ca="1" si="228"/>
        <v>5</v>
      </c>
      <c r="AC1127" s="7" t="str">
        <f ca="1" xml:space="preserve">
IF(
  ISNA($AB1127),
  NA(),
  VLOOKUP($AB1127,Levels!$A:$B,2,FALSE)
)</f>
        <v>Junior</v>
      </c>
      <c r="AD1127" s="8">
        <f t="shared" ca="1" si="229"/>
        <v>37333</v>
      </c>
      <c r="AE1127" s="6">
        <f ca="1">RANDBETWEEN(5,COUNTA('Recruitment source'!$A:$A) + 1)</f>
        <v>11</v>
      </c>
      <c r="AF1127" s="6" t="str">
        <f ca="1">VLOOKUP($AE1127,'Recruitment source'!$A:$B,2,FALSE)</f>
        <v>Next Station</v>
      </c>
      <c r="AG1127" s="8" t="e">
        <f t="shared" ca="1" si="230"/>
        <v>#N/A</v>
      </c>
      <c r="AH1127" s="6" t="e">
        <f t="shared" ca="1" si="231"/>
        <v>#N/A</v>
      </c>
      <c r="AI1127" s="6" t="e">
        <f ca="1" xml:space="preserve">
IF(
  ISNA($AH1127),
  NA(),
  VLOOKUP($AH1127,'Reasons for dismissal'!$A:$B,2,FALSE)
)</f>
        <v>#N/A</v>
      </c>
      <c r="AJ1127" s="6">
        <f t="shared" ca="1" si="232"/>
        <v>4</v>
      </c>
      <c r="AK1127" s="1">
        <f t="shared" ca="1" si="233"/>
        <v>2500</v>
      </c>
      <c r="AL11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$A1127  &amp; ", "   &amp;
$B1127  &amp; ", "   &amp;
$D1127  &amp; ", '"  &amp;
$I1127  &amp; "', '" &amp;
$O1127  &amp; "', "  &amp;
$S1127  &amp; ", '"  &amp;
TEXT($U1127,"dd/mm/aaaa")  &amp; "', "   &amp;
$V1127  &amp; ", "   &amp;
$X1127  &amp; ", "   &amp;
$Z1127  &amp; ", "   &amp;
IF($AB1127 &lt;&gt; "", $AB1127, "NULL")  &amp; ", "   &amp;
$AK1127  &amp; ");"</f>
        <v>#REF!</v>
      </c>
    </row>
    <row r="1128" spans="1:38" x14ac:dyDescent="0.2">
      <c r="A1128" s="7" cm="1">
        <f t="array" aca="1" ref="A1128" ca="1">INDEX(Companies!$A:$A,RANDBETWEEN(2,COUNTA(Companies!$A:$A)),1)</f>
        <v>2</v>
      </c>
      <c r="B1128" s="5">
        <f t="shared" si="221"/>
        <v>1127</v>
      </c>
      <c r="C1128" s="5" t="str" cm="1">
        <f t="array" ref="C1128">SHA1HASH($B1128)</f>
        <v>2e5a616a2cb3b91852eafe6c9f29c186cc2efd2e</v>
      </c>
      <c r="D1128" s="6">
        <f t="shared" ca="1" si="222"/>
        <v>1</v>
      </c>
      <c r="E1128" s="7">
        <f ca="1">IF($B1128 = 1 + N("Presidente"),
    127,
    IF($B1128 = 2 + N("Vice-Presidente"),
        72,
        IF($B1128 = 3 + N("Secretária bilíngue"),
            13,
            RANDBETWEEN(5,COUNT(Name!$A:$A) + 1)
        )
    )
)</f>
        <v>92</v>
      </c>
      <c r="F1128" s="7" t="str">
        <f ca="1">VLOOKUP($E1128,Name!$A:$B,2,FALSE)</f>
        <v>Cecília</v>
      </c>
      <c r="G1128" s="7">
        <f ca="1" xml:space="preserve">
IF($B1128 = 1,
    0,
    RANDBETWEEN(5,COUNT('Last name'!$A:$A) + 1)
)</f>
        <v>70</v>
      </c>
      <c r="H1128" s="7" t="str">
        <f ca="1" xml:space="preserve">
IF($B1128 = 1 + N("Presidente"),
    "de Orléans e Bragança",
    VLOOKUP($G1128,'Last name'!$A:$B,2,FALSE) &amp; " " &amp; VLOOKUP(RANDBETWEEN(5,COUNT('Last name'!$A:$A) + 1),'Last name'!$A:$B,2,FALSE)
)</f>
        <v>Cunha Esteves</v>
      </c>
      <c r="I1128" s="7" t="str">
        <f t="shared" ca="1" si="223"/>
        <v>Cecília Cunha Esteves</v>
      </c>
      <c r="J1128" s="7" t="str" cm="1">
        <f t="array" aca="1" ref="J1128" ca="1">SHA1HASH($I1128)</f>
        <v>b911fb5d4bc0f9c1fa0dfd001ef49f732b2ee98d</v>
      </c>
      <c r="K1128" s="7" cm="1">
        <f t="array" aca="1" ref="K1128" ca="1">INDEX(States!$A:$A,M1128,1)</f>
        <v>5</v>
      </c>
      <c r="L1128" s="7" t="str">
        <f ca="1">VLOOKUP($K1128,Countries!$A:$B,2,FALSE)</f>
        <v>Portugal</v>
      </c>
      <c r="M1128" s="7" cm="1">
        <f t="array" aca="1" ref="M1128" ca="1">INDEX(States!$C:$C,RANDBETWEEN(5,COUNTA(States!$A:$A) + 1),1)</f>
        <v>9</v>
      </c>
      <c r="N1128" s="7" t="str">
        <f ca="1">VLOOKUP($M1128,States!$C:$D,2,FALSE)</f>
        <v>braga</v>
      </c>
      <c r="O1128" s="7" t="str">
        <f ca="1">VLOOKUP($E1128,Name!$A:$C,3,FALSE)</f>
        <v>F</v>
      </c>
      <c r="P1128" s="7" t="str">
        <f ca="1">VLOOKUP($O1128,Genders!$B:$C,2,FALSE)</f>
        <v>Female</v>
      </c>
      <c r="Q1128" s="7" cm="1">
        <f t="array" aca="1" ref="Q1128" ca="1">INDEX('Marital status'!$A:$A,RANDBETWEEN(5,COUNTA('Marital status'!$A:$A) + 1),1)</f>
        <v>5</v>
      </c>
      <c r="R1128" s="7" t="str">
        <f ca="1">VLOOKUP($Q1128,'Marital status'!$A:$B,2,FALSE)</f>
        <v xml:space="preserve"> Separated </v>
      </c>
      <c r="S1128" s="7">
        <f t="shared" ca="1" si="224"/>
        <v>5</v>
      </c>
      <c r="T1128" s="7" t="str">
        <f ca="1">VLOOKUP($S1128,Ethnicities!$A:$B,2,FALSE)</f>
        <v>ASIAN</v>
      </c>
      <c r="U1128" s="8">
        <f t="shared" ca="1" si="225"/>
        <v>22756</v>
      </c>
      <c r="V1128" s="6">
        <f t="shared" ca="1" si="226"/>
        <v>7</v>
      </c>
      <c r="W1128" s="8" t="str">
        <f ca="1">VLOOKUP($V1128,'Background education'!$A:$B,2,FALSE)</f>
        <v>Undergraduate degree</v>
      </c>
      <c r="X1128" s="7">
        <f ca="1" xml:space="preserve">
  IF(OR($Z1128 = 5, $Z1128 = 6, $Z1128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128" s="7" t="str">
        <f ca="1">VLOOKUP($X1128,Departments!$A:$B,2,FALSE)</f>
        <v>Communication &amp; Marketing</v>
      </c>
      <c r="Z1128" s="6">
        <f t="shared" ca="1" si="227"/>
        <v>10</v>
      </c>
      <c r="AA1128" s="7" t="str">
        <f ca="1">VLOOKUP($Z1128,Roles!$A:$B,2,FALSE)</f>
        <v>Trainee</v>
      </c>
      <c r="AB1128" s="6" t="e">
        <f t="shared" ca="1" si="228"/>
        <v>#N/A</v>
      </c>
      <c r="AC1128" s="7" t="e">
        <f ca="1" xml:space="preserve">
IF(
  ISNA($AB1128),
  NA(),
  VLOOKUP($AB1128,Levels!$A:$B,2,FALSE)
)</f>
        <v>#N/A</v>
      </c>
      <c r="AD1128" s="8">
        <f t="shared" ca="1" si="229"/>
        <v>43543</v>
      </c>
      <c r="AE1128" s="6">
        <f ca="1">RANDBETWEEN(5,COUNTA('Recruitment source'!$A:$A) + 1)</f>
        <v>11</v>
      </c>
      <c r="AF1128" s="6" t="str">
        <f ca="1">VLOOKUP($AE1128,'Recruitment source'!$A:$B,2,FALSE)</f>
        <v>Next Station</v>
      </c>
      <c r="AG1128" s="8" t="e">
        <f t="shared" ca="1" si="230"/>
        <v>#N/A</v>
      </c>
      <c r="AH1128" s="6" t="e">
        <f t="shared" ca="1" si="231"/>
        <v>#N/A</v>
      </c>
      <c r="AI1128" s="6" t="e">
        <f ca="1" xml:space="preserve">
IF(
  ISNA($AH1128),
  NA(),
  VLOOKUP($AH1128,'Reasons for dismissal'!$A:$B,2,FALSE)
)</f>
        <v>#N/A</v>
      </c>
      <c r="AJ1128" s="6">
        <f t="shared" ca="1" si="232"/>
        <v>4</v>
      </c>
      <c r="AK1128" s="1">
        <f t="shared" ca="1" si="233"/>
        <v>1385</v>
      </c>
      <c r="AL11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$A1128  &amp; ", "   &amp;
$B1128  &amp; ", "   &amp;
$D1128  &amp; ", '"  &amp;
$I1128  &amp; "', '" &amp;
$O1128  &amp; "', "  &amp;
$S1128  &amp; ", '"  &amp;
TEXT($U1128,"dd/mm/aaaa")  &amp; "', "   &amp;
$V1128  &amp; ", "   &amp;
$X1128  &amp; ", "   &amp;
$Z1128  &amp; ", "   &amp;
IF($AB1128 &lt;&gt; "", $AB1128, "NULL")  &amp; ", "   &amp;
$AK1128  &amp; ");"</f>
        <v>#REF!</v>
      </c>
    </row>
    <row r="1129" spans="1:38" x14ac:dyDescent="0.2">
      <c r="A1129" s="7" cm="1">
        <f t="array" aca="1" ref="A1129" ca="1">INDEX(Companies!$A:$A,RANDBETWEEN(2,COUNTA(Companies!$A:$A)),1)</f>
        <v>2</v>
      </c>
      <c r="B1129" s="5">
        <f t="shared" si="221"/>
        <v>1128</v>
      </c>
      <c r="C1129" s="5" t="str" cm="1">
        <f t="array" ref="C1129">SHA1HASH($B1129)</f>
        <v>f0a3865870d476fd2019497ce810af59b1f3581b</v>
      </c>
      <c r="D1129" s="6">
        <f t="shared" ca="1" si="222"/>
        <v>1</v>
      </c>
      <c r="E1129" s="7">
        <f ca="1">IF($B1129 = 1 + N("Presidente"),
    127,
    IF($B1129 = 2 + N("Vice-Presidente"),
        72,
        IF($B1129 = 3 + N("Secretária bilíngue"),
            13,
            RANDBETWEEN(5,COUNT(Name!$A:$A) + 1)
        )
    )
)</f>
        <v>316</v>
      </c>
      <c r="F1129" s="7" t="str">
        <f ca="1">VLOOKUP($E1129,Name!$A:$B,2,FALSE)</f>
        <v>Pedro</v>
      </c>
      <c r="G1129" s="7">
        <f ca="1" xml:space="preserve">
IF($B1129 = 1,
    0,
    RANDBETWEEN(5,COUNT('Last name'!$A:$A) + 1)
)</f>
        <v>112</v>
      </c>
      <c r="H1129" s="7" t="str">
        <f ca="1" xml:space="preserve">
IF($B1129 = 1 + N("Presidente"),
    "de Orléans e Bragança",
    VLOOKUP($G1129,'Last name'!$A:$B,2,FALSE) &amp; " " &amp; VLOOKUP(RANDBETWEEN(5,COUNT('Last name'!$A:$A) + 1),'Last name'!$A:$B,2,FALSE)
)</f>
        <v>Lopes Bragança</v>
      </c>
      <c r="I1129" s="7" t="str">
        <f t="shared" ca="1" si="223"/>
        <v>Pedro Lopes Bragança</v>
      </c>
      <c r="J1129" s="7" t="str" cm="1">
        <f t="array" aca="1" ref="J1129" ca="1">SHA1HASH($I1129)</f>
        <v>0da6b8d598c847125e64fc9d9f11dda3e677ca0d</v>
      </c>
      <c r="K1129" s="7" cm="1">
        <f t="array" aca="1" ref="K1129" ca="1">INDEX(States!$A:$A,M1129,1)</f>
        <v>5</v>
      </c>
      <c r="L1129" s="7" t="str">
        <f ca="1">VLOOKUP($K1129,Countries!$A:$B,2,FALSE)</f>
        <v>Portugal</v>
      </c>
      <c r="M1129" s="7" cm="1">
        <f t="array" aca="1" ref="M1129" ca="1">INDEX(States!$C:$C,RANDBETWEEN(5,COUNTA(States!$A:$A) + 1),1)</f>
        <v>10</v>
      </c>
      <c r="N1129" s="7" t="str">
        <f ca="1">VLOOKUP($M1129,States!$C:$D,2,FALSE)</f>
        <v>Faro</v>
      </c>
      <c r="O1129" s="7" t="str">
        <f ca="1">VLOOKUP($E1129,Name!$A:$C,3,FALSE)</f>
        <v>M</v>
      </c>
      <c r="P1129" s="7" t="str">
        <f ca="1">VLOOKUP($O1129,Genders!$B:$C,2,FALSE)</f>
        <v>Male</v>
      </c>
      <c r="Q1129" s="7" cm="1">
        <f t="array" aca="1" ref="Q1129" ca="1">INDEX('Marital status'!$A:$A,RANDBETWEEN(5,COUNTA('Marital status'!$A:$A) + 1),1)</f>
        <v>0</v>
      </c>
      <c r="R1129" s="7" t="e">
        <f ca="1">VLOOKUP($Q1129,'Marital status'!$A:$B,2,FALSE)</f>
        <v>#N/A</v>
      </c>
      <c r="S1129" s="7">
        <f t="shared" ca="1" si="224"/>
        <v>5</v>
      </c>
      <c r="T1129" s="7" t="str">
        <f ca="1">VLOOKUP($S1129,Ethnicities!$A:$B,2,FALSE)</f>
        <v>ASIAN</v>
      </c>
      <c r="U1129" s="8">
        <f t="shared" ca="1" si="225"/>
        <v>30073</v>
      </c>
      <c r="V1129" s="6">
        <f t="shared" ca="1" si="226"/>
        <v>8</v>
      </c>
      <c r="W1129" s="8" t="str">
        <f ca="1">VLOOKUP($V1129,'Background education'!$A:$B,2,FALSE)</f>
        <v>Graduate school</v>
      </c>
      <c r="X1129" s="7">
        <f ca="1" xml:space="preserve">
  IF(OR($Z1129 = 5, $Z1129 = 6, $Z1129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129" s="7" t="str">
        <f ca="1">VLOOKUP($X1129,Departments!$A:$B,2,FALSE)</f>
        <v>Operations</v>
      </c>
      <c r="Z1129" s="6">
        <f t="shared" ca="1" si="227"/>
        <v>11</v>
      </c>
      <c r="AA1129" s="7" t="str">
        <f ca="1">VLOOKUP($Z1129,Roles!$A:$B,2,FALSE)</f>
        <v>Analyst</v>
      </c>
      <c r="AB1129" s="6">
        <f t="shared" ca="1" si="228"/>
        <v>6</v>
      </c>
      <c r="AC1129" s="7" t="str">
        <f ca="1" xml:space="preserve">
IF(
  ISNA($AB1129),
  NA(),
  VLOOKUP($AB1129,Levels!$A:$B,2,FALSE)
)</f>
        <v>Pleno</v>
      </c>
      <c r="AD1129" s="8">
        <f t="shared" ca="1" si="229"/>
        <v>41934</v>
      </c>
      <c r="AE1129" s="6">
        <f ca="1">RANDBETWEEN(5,COUNTA('Recruitment source'!$A:$A) + 1)</f>
        <v>5</v>
      </c>
      <c r="AF1129" s="6" t="str">
        <f ca="1">VLOOKUP($AE1129,'Recruitment source'!$A:$B,2,FALSE)</f>
        <v>Indeed</v>
      </c>
      <c r="AG1129" s="8" t="e">
        <f t="shared" ca="1" si="230"/>
        <v>#N/A</v>
      </c>
      <c r="AH1129" s="6" t="e">
        <f t="shared" ca="1" si="231"/>
        <v>#N/A</v>
      </c>
      <c r="AI1129" s="6" t="e">
        <f ca="1" xml:space="preserve">
IF(
  ISNA($AH1129),
  NA(),
  VLOOKUP($AH1129,'Reasons for dismissal'!$A:$B,2,FALSE)
)</f>
        <v>#N/A</v>
      </c>
      <c r="AJ1129" s="6">
        <f t="shared" ca="1" si="232"/>
        <v>5</v>
      </c>
      <c r="AK1129" s="1">
        <f t="shared" ca="1" si="233"/>
        <v>3000</v>
      </c>
      <c r="AL11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$A1129  &amp; ", "   &amp;
$B1129  &amp; ", "   &amp;
$D1129  &amp; ", '"  &amp;
$I1129  &amp; "', '" &amp;
$O1129  &amp; "', "  &amp;
$S1129  &amp; ", '"  &amp;
TEXT($U1129,"dd/mm/aaaa")  &amp; "', "   &amp;
$V1129  &amp; ", "   &amp;
$X1129  &amp; ", "   &amp;
$Z1129  &amp; ", "   &amp;
IF($AB1129 &lt;&gt; "", $AB1129, "NULL")  &amp; ", "   &amp;
$AK1129  &amp; ");"</f>
        <v>#REF!</v>
      </c>
    </row>
    <row r="1130" spans="1:38" x14ac:dyDescent="0.2">
      <c r="A1130" s="7" cm="1">
        <f t="array" aca="1" ref="A1130" ca="1">INDEX(Companies!$A:$A,RANDBETWEEN(2,COUNTA(Companies!$A:$A)),1)</f>
        <v>2</v>
      </c>
      <c r="B1130" s="5">
        <f t="shared" si="221"/>
        <v>1129</v>
      </c>
      <c r="C1130" s="5" t="str" cm="1">
        <f t="array" ref="C1130">SHA1HASH($B1130)</f>
        <v>6a08d626bc555a03f727670d5b358610a093cfb5</v>
      </c>
      <c r="D1130" s="6">
        <f t="shared" ca="1" si="222"/>
        <v>1</v>
      </c>
      <c r="E1130" s="7">
        <f ca="1">IF($B1130 = 1 + N("Presidente"),
    127,
    IF($B1130 = 2 + N("Vice-Presidente"),
        72,
        IF($B1130 = 3 + N("Secretária bilíngue"),
            13,
            RANDBETWEEN(5,COUNT(Name!$A:$A) + 1)
        )
    )
)</f>
        <v>240</v>
      </c>
      <c r="F1130" s="7" t="str">
        <f ca="1">VLOOKUP($E1130,Name!$A:$B,2,FALSE)</f>
        <v>Lucca</v>
      </c>
      <c r="G1130" s="7">
        <f ca="1" xml:space="preserve">
IF($B1130 = 1,
    0,
    RANDBETWEEN(5,COUNT('Last name'!$A:$A) + 1)
)</f>
        <v>152</v>
      </c>
      <c r="H1130" s="7" t="str">
        <f ca="1" xml:space="preserve">
IF($B1130 = 1 + N("Presidente"),
    "de Orléans e Bragança",
    VLOOKUP($G1130,'Last name'!$A:$B,2,FALSE) &amp; " " &amp; VLOOKUP(RANDBETWEEN(5,COUNT('Last name'!$A:$A) + 1),'Last name'!$A:$B,2,FALSE)
)</f>
        <v>Pimenta Leone</v>
      </c>
      <c r="I1130" s="7" t="str">
        <f t="shared" ca="1" si="223"/>
        <v>Lucca Pimenta Leone</v>
      </c>
      <c r="J1130" s="7" t="str" cm="1">
        <f t="array" aca="1" ref="J1130" ca="1">SHA1HASH($I1130)</f>
        <v>1e953f51da5d1ed81a841b25c254edd01ab9f0e0</v>
      </c>
      <c r="K1130" s="7" cm="1">
        <f t="array" aca="1" ref="K1130" ca="1">INDEX(States!$A:$A,M1130,1)</f>
        <v>5</v>
      </c>
      <c r="L1130" s="7" t="str">
        <f ca="1">VLOOKUP($K1130,Countries!$A:$B,2,FALSE)</f>
        <v>Portugal</v>
      </c>
      <c r="M1130" s="7" cm="1">
        <f t="array" aca="1" ref="M1130" ca="1">INDEX(States!$C:$C,RANDBETWEEN(5,COUNTA(States!$A:$A) + 1),1)</f>
        <v>18</v>
      </c>
      <c r="N1130" s="7" t="str">
        <f ca="1">VLOOKUP($M1130,States!$C:$D,2,FALSE)</f>
        <v>Castelo Branco</v>
      </c>
      <c r="O1130" s="7" t="str">
        <f ca="1">VLOOKUP($E1130,Name!$A:$C,3,FALSE)</f>
        <v>M</v>
      </c>
      <c r="P1130" s="7" t="str">
        <f ca="1">VLOOKUP($O1130,Genders!$B:$C,2,FALSE)</f>
        <v>Male</v>
      </c>
      <c r="Q1130" s="7" cm="1">
        <f t="array" aca="1" ref="Q1130" ca="1">INDEX('Marital status'!$A:$A,RANDBETWEEN(5,COUNTA('Marital status'!$A:$A) + 1),1)</f>
        <v>0</v>
      </c>
      <c r="R1130" s="7" t="e">
        <f ca="1">VLOOKUP($Q1130,'Marital status'!$A:$B,2,FALSE)</f>
        <v>#N/A</v>
      </c>
      <c r="S1130" s="7">
        <f t="shared" ca="1" si="224"/>
        <v>5</v>
      </c>
      <c r="T1130" s="7" t="str">
        <f ca="1">VLOOKUP($S1130,Ethnicities!$A:$B,2,FALSE)</f>
        <v>ASIAN</v>
      </c>
      <c r="U1130" s="8">
        <f t="shared" ca="1" si="225"/>
        <v>28553</v>
      </c>
      <c r="V1130" s="6">
        <f t="shared" ca="1" si="226"/>
        <v>7</v>
      </c>
      <c r="W1130" s="8" t="str">
        <f ca="1">VLOOKUP($V1130,'Background education'!$A:$B,2,FALSE)</f>
        <v>Undergraduate degree</v>
      </c>
      <c r="X1130" s="7">
        <f ca="1" xml:space="preserve">
  IF(OR($Z1130 = 5, $Z1130 = 6, $Z1130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130" s="7" t="str">
        <f ca="1">VLOOKUP($X1130,Departments!$A:$B,2,FALSE)</f>
        <v>Audit</v>
      </c>
      <c r="Z1130" s="6">
        <f t="shared" ca="1" si="227"/>
        <v>10</v>
      </c>
      <c r="AA1130" s="7" t="str">
        <f ca="1">VLOOKUP($Z1130,Roles!$A:$B,2,FALSE)</f>
        <v>Trainee</v>
      </c>
      <c r="AB1130" s="6" t="e">
        <f t="shared" ca="1" si="228"/>
        <v>#N/A</v>
      </c>
      <c r="AC1130" s="7" t="e">
        <f ca="1" xml:space="preserve">
IF(
  ISNA($AB1130),
  NA(),
  VLOOKUP($AB1130,Levels!$A:$B,2,FALSE)
)</f>
        <v>#N/A</v>
      </c>
      <c r="AD1130" s="8">
        <f t="shared" ca="1" si="229"/>
        <v>41767</v>
      </c>
      <c r="AE1130" s="6">
        <f ca="1">RANDBETWEEN(5,COUNTA('Recruitment source'!$A:$A) + 1)</f>
        <v>11</v>
      </c>
      <c r="AF1130" s="6" t="str">
        <f ca="1">VLOOKUP($AE1130,'Recruitment source'!$A:$B,2,FALSE)</f>
        <v>Next Station</v>
      </c>
      <c r="AG1130" s="8" t="e">
        <f t="shared" ca="1" si="230"/>
        <v>#N/A</v>
      </c>
      <c r="AH1130" s="6" t="e">
        <f t="shared" ca="1" si="231"/>
        <v>#N/A</v>
      </c>
      <c r="AI1130" s="6" t="e">
        <f ca="1" xml:space="preserve">
IF(
  ISNA($AH1130),
  NA(),
  VLOOKUP($AH1130,'Reasons for dismissal'!$A:$B,2,FALSE)
)</f>
        <v>#N/A</v>
      </c>
      <c r="AJ1130" s="6">
        <f t="shared" ca="1" si="232"/>
        <v>5</v>
      </c>
      <c r="AK1130" s="1">
        <f t="shared" ca="1" si="233"/>
        <v>1305</v>
      </c>
      <c r="AL11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$A1130  &amp; ", "   &amp;
$B1130  &amp; ", "   &amp;
$D1130  &amp; ", '"  &amp;
$I1130  &amp; "', '" &amp;
$O1130  &amp; "', "  &amp;
$S1130  &amp; ", '"  &amp;
TEXT($U1130,"dd/mm/aaaa")  &amp; "', "   &amp;
$V1130  &amp; ", "   &amp;
$X1130  &amp; ", "   &amp;
$Z1130  &amp; ", "   &amp;
IF($AB1130 &lt;&gt; "", $AB1130, "NULL")  &amp; ", "   &amp;
$AK1130  &amp; ");"</f>
        <v>#REF!</v>
      </c>
    </row>
    <row r="1131" spans="1:38" x14ac:dyDescent="0.2">
      <c r="A1131" s="7" cm="1">
        <f t="array" aca="1" ref="A1131" ca="1">INDEX(Companies!$A:$A,RANDBETWEEN(2,COUNTA(Companies!$A:$A)),1)</f>
        <v>2</v>
      </c>
      <c r="B1131" s="5">
        <f t="shared" si="221"/>
        <v>1130</v>
      </c>
      <c r="C1131" s="5" t="str" cm="1">
        <f t="array" ref="C1131">SHA1HASH($B1131)</f>
        <v>54164c3db2c5171b138c809d3cbe7a6637c31cbf</v>
      </c>
      <c r="D1131" s="6">
        <f t="shared" ca="1" si="222"/>
        <v>1</v>
      </c>
      <c r="E1131" s="7">
        <f ca="1">IF($B1131 = 1 + N("Presidente"),
    127,
    IF($B1131 = 2 + N("Vice-Presidente"),
        72,
        IF($B1131 = 3 + N("Secretária bilíngue"),
            13,
            RANDBETWEEN(5,COUNT(Name!$A:$A) + 1)
        )
    )
)</f>
        <v>69</v>
      </c>
      <c r="F1131" s="7" t="str">
        <f ca="1">VLOOKUP($E1131,Name!$A:$B,2,FALSE)</f>
        <v>Benjamin</v>
      </c>
      <c r="G1131" s="7">
        <f ca="1" xml:space="preserve">
IF($B1131 = 1,
    0,
    RANDBETWEEN(5,COUNT('Last name'!$A:$A) + 1)
)</f>
        <v>34</v>
      </c>
      <c r="H1131" s="7" t="str">
        <f ca="1" xml:space="preserve">
IF($B1131 = 1 + N("Presidente"),
    "de Orléans e Bragança",
    VLOOKUP($G1131,'Last name'!$A:$B,2,FALSE) &amp; " " &amp; VLOOKUP(RANDBETWEEN(5,COUNT('Last name'!$A:$A) + 1),'Last name'!$A:$B,2,FALSE)
)</f>
        <v>Barros Noronha</v>
      </c>
      <c r="I1131" s="7" t="str">
        <f t="shared" ca="1" si="223"/>
        <v>Benjamin Barros Noronha</v>
      </c>
      <c r="J1131" s="7" t="str" cm="1">
        <f t="array" aca="1" ref="J1131" ca="1">SHA1HASH($I1131)</f>
        <v>86e702aae15e8bdfeb744d7ed1a7a3d07faa8ad8</v>
      </c>
      <c r="K1131" s="7" cm="1">
        <f t="array" aca="1" ref="K1131" ca="1">INDEX(States!$A:$A,M1131,1)</f>
        <v>5</v>
      </c>
      <c r="L1131" s="7" t="str">
        <f ca="1">VLOOKUP($K1131,Countries!$A:$B,2,FALSE)</f>
        <v>Portugal</v>
      </c>
      <c r="M1131" s="7" cm="1">
        <f t="array" aca="1" ref="M1131" ca="1">INDEX(States!$C:$C,RANDBETWEEN(5,COUNTA(States!$A:$A) + 1),1)</f>
        <v>15</v>
      </c>
      <c r="N1131" s="7" t="str">
        <f ca="1">VLOOKUP($M1131,States!$C:$D,2,FALSE)</f>
        <v xml:space="preserve"> ÉVORA</v>
      </c>
      <c r="O1131" s="7" t="str">
        <f ca="1">VLOOKUP($E1131,Name!$A:$C,3,FALSE)</f>
        <v>M</v>
      </c>
      <c r="P1131" s="7" t="str">
        <f ca="1">VLOOKUP($O1131,Genders!$B:$C,2,FALSE)</f>
        <v>Male</v>
      </c>
      <c r="Q1131" s="7" cm="1">
        <f t="array" aca="1" ref="Q1131" ca="1">INDEX('Marital status'!$A:$A,RANDBETWEEN(5,COUNTA('Marital status'!$A:$A) + 1),1)</f>
        <v>6</v>
      </c>
      <c r="R1131" s="7" t="str">
        <f ca="1">VLOOKUP($Q1131,'Marital status'!$A:$B,2,FALSE)</f>
        <v>DIVORCED</v>
      </c>
      <c r="S1131" s="7">
        <f t="shared" ca="1" si="224"/>
        <v>5</v>
      </c>
      <c r="T1131" s="7" t="str">
        <f ca="1">VLOOKUP($S1131,Ethnicities!$A:$B,2,FALSE)</f>
        <v>ASIAN</v>
      </c>
      <c r="U1131" s="8">
        <f t="shared" ca="1" si="225"/>
        <v>28236</v>
      </c>
      <c r="V1131" s="6">
        <f t="shared" ca="1" si="226"/>
        <v>8</v>
      </c>
      <c r="W1131" s="8" t="str">
        <f ca="1">VLOOKUP($V1131,'Background education'!$A:$B,2,FALSE)</f>
        <v>Graduate school</v>
      </c>
      <c r="X1131" s="7">
        <f ca="1" xml:space="preserve">
  IF(OR($Z1131 = 5, $Z1131 = 6, $Z1131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131" s="7" t="str">
        <f ca="1">VLOOKUP($X1131,Departments!$A:$B,2,FALSE)</f>
        <v>Controlling</v>
      </c>
      <c r="Z1131" s="6">
        <f t="shared" ca="1" si="227"/>
        <v>11</v>
      </c>
      <c r="AA1131" s="7" t="str">
        <f ca="1">VLOOKUP($Z1131,Roles!$A:$B,2,FALSE)</f>
        <v>Analyst</v>
      </c>
      <c r="AB1131" s="6">
        <f t="shared" ca="1" si="228"/>
        <v>6</v>
      </c>
      <c r="AC1131" s="7" t="str">
        <f ca="1" xml:space="preserve">
IF(
  ISNA($AB1131),
  NA(),
  VLOOKUP($AB1131,Levels!$A:$B,2,FALSE)
)</f>
        <v>Pleno</v>
      </c>
      <c r="AD1131" s="8">
        <f t="shared" ca="1" si="229"/>
        <v>39531</v>
      </c>
      <c r="AE1131" s="6">
        <f ca="1">RANDBETWEEN(5,COUNTA('Recruitment source'!$A:$A) + 1)</f>
        <v>14</v>
      </c>
      <c r="AF1131" s="6" t="str">
        <f ca="1">VLOOKUP($AE1131,'Recruitment source'!$A:$B,2,FALSE)</f>
        <v>LinkedIn</v>
      </c>
      <c r="AG1131" s="8" t="e">
        <f t="shared" ca="1" si="230"/>
        <v>#N/A</v>
      </c>
      <c r="AH1131" s="6" t="e">
        <f t="shared" ca="1" si="231"/>
        <v>#N/A</v>
      </c>
      <c r="AI1131" s="6" t="e">
        <f ca="1" xml:space="preserve">
IF(
  ISNA($AH1131),
  NA(),
  VLOOKUP($AH1131,'Reasons for dismissal'!$A:$B,2,FALSE)
)</f>
        <v>#N/A</v>
      </c>
      <c r="AJ1131" s="6">
        <f t="shared" ca="1" si="232"/>
        <v>4</v>
      </c>
      <c r="AK1131" s="1">
        <f t="shared" ca="1" si="233"/>
        <v>3000</v>
      </c>
      <c r="AL11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$A1131  &amp; ", "   &amp;
$B1131  &amp; ", "   &amp;
$D1131  &amp; ", '"  &amp;
$I1131  &amp; "', '" &amp;
$O1131  &amp; "', "  &amp;
$S1131  &amp; ", '"  &amp;
TEXT($U1131,"dd/mm/aaaa")  &amp; "', "   &amp;
$V1131  &amp; ", "   &amp;
$X1131  &amp; ", "   &amp;
$Z1131  &amp; ", "   &amp;
IF($AB1131 &lt;&gt; "", $AB1131, "NULL")  &amp; ", "   &amp;
$AK1131  &amp; ");"</f>
        <v>#REF!</v>
      </c>
    </row>
    <row r="1132" spans="1:38" x14ac:dyDescent="0.2">
      <c r="A1132" s="7" cm="1">
        <f t="array" aca="1" ref="A1132" ca="1">INDEX(Companies!$A:$A,RANDBETWEEN(2,COUNTA(Companies!$A:$A)),1)</f>
        <v>2</v>
      </c>
      <c r="B1132" s="5">
        <f t="shared" si="221"/>
        <v>1131</v>
      </c>
      <c r="C1132" s="5" t="str" cm="1">
        <f t="array" ref="C1132">SHA1HASH($B1132)</f>
        <v>eeb8f1dbcd3eedab645d5ab893d199d494579bf3</v>
      </c>
      <c r="D1132" s="6">
        <f t="shared" ca="1" si="222"/>
        <v>1</v>
      </c>
      <c r="E1132" s="7">
        <f ca="1">IF($B1132 = 1 + N("Presidente"),
    127,
    IF($B1132 = 2 + N("Vice-Presidente"),
        72,
        IF($B1132 = 3 + N("Secretária bilíngue"),
            13,
            RANDBETWEEN(5,COUNT(Name!$A:$A) + 1)
        )
    )
)</f>
        <v>273</v>
      </c>
      <c r="F1132" s="7" t="str">
        <f ca="1">VLOOKUP($E1132,Name!$A:$B,2,FALSE)</f>
        <v>Maria Sophia</v>
      </c>
      <c r="G1132" s="7">
        <f ca="1" xml:space="preserve">
IF($B1132 = 1,
    0,
    RANDBETWEEN(5,COUNT('Last name'!$A:$A) + 1)
)</f>
        <v>111</v>
      </c>
      <c r="H1132" s="7" t="str">
        <f ca="1" xml:space="preserve">
IF($B1132 = 1 + N("Presidente"),
    "de Orléans e Bragança",
    VLOOKUP($G1132,'Last name'!$A:$B,2,FALSE) &amp; " " &amp; VLOOKUP(RANDBETWEEN(5,COUNT('Last name'!$A:$A) + 1),'Last name'!$A:$B,2,FALSE)
)</f>
        <v>Longo Bispo</v>
      </c>
      <c r="I1132" s="7" t="str">
        <f t="shared" ca="1" si="223"/>
        <v>Maria Sophia Longo Bispo</v>
      </c>
      <c r="J1132" s="7" t="str" cm="1">
        <f t="array" aca="1" ref="J1132" ca="1">SHA1HASH($I1132)</f>
        <v>942ecf97f4099de0c4b370a7db401cdb529123b6</v>
      </c>
      <c r="K1132" s="7" cm="1">
        <f t="array" aca="1" ref="K1132" ca="1">INDEX(States!$A:$A,M1132,1)</f>
        <v>5</v>
      </c>
      <c r="L1132" s="7" t="str">
        <f ca="1">VLOOKUP($K1132,Countries!$A:$B,2,FALSE)</f>
        <v>Portugal</v>
      </c>
      <c r="M1132" s="7" cm="1">
        <f t="array" aca="1" ref="M1132" ca="1">INDEX(States!$C:$C,RANDBETWEEN(5,COUNTA(States!$A:$A) + 1),1)</f>
        <v>15</v>
      </c>
      <c r="N1132" s="7" t="str">
        <f ca="1">VLOOKUP($M1132,States!$C:$D,2,FALSE)</f>
        <v xml:space="preserve"> ÉVORA</v>
      </c>
      <c r="O1132" s="7" t="str">
        <f ca="1">VLOOKUP($E1132,Name!$A:$C,3,FALSE)</f>
        <v>F</v>
      </c>
      <c r="P1132" s="7" t="str">
        <f ca="1">VLOOKUP($O1132,Genders!$B:$C,2,FALSE)</f>
        <v>Female</v>
      </c>
      <c r="Q1132" s="7" cm="1">
        <f t="array" aca="1" ref="Q1132" ca="1">INDEX('Marital status'!$A:$A,RANDBETWEEN(5,COUNTA('Marital status'!$A:$A) + 1),1)</f>
        <v>0</v>
      </c>
      <c r="R1132" s="7" t="e">
        <f ca="1">VLOOKUP($Q1132,'Marital status'!$A:$B,2,FALSE)</f>
        <v>#N/A</v>
      </c>
      <c r="S1132" s="7">
        <f t="shared" ca="1" si="224"/>
        <v>5</v>
      </c>
      <c r="T1132" s="7" t="str">
        <f ca="1">VLOOKUP($S1132,Ethnicities!$A:$B,2,FALSE)</f>
        <v>ASIAN</v>
      </c>
      <c r="U1132" s="8">
        <f t="shared" ca="1" si="225"/>
        <v>33177</v>
      </c>
      <c r="V1132" s="6">
        <f t="shared" ca="1" si="226"/>
        <v>7</v>
      </c>
      <c r="W1132" s="8" t="str">
        <f ca="1">VLOOKUP($V1132,'Background education'!$A:$B,2,FALSE)</f>
        <v>Undergraduate degree</v>
      </c>
      <c r="X1132" s="7">
        <f ca="1" xml:space="preserve">
  IF(OR($Z1132 = 5, $Z1132 = 6, $Z1132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132" s="7" t="str">
        <f ca="1">VLOOKUP($X1132,Departments!$A:$B,2,FALSE)</f>
        <v xml:space="preserve"> Presidency</v>
      </c>
      <c r="Z1132" s="6">
        <f t="shared" ca="1" si="227"/>
        <v>10</v>
      </c>
      <c r="AA1132" s="7" t="str">
        <f ca="1">VLOOKUP($Z1132,Roles!$A:$B,2,FALSE)</f>
        <v>Trainee</v>
      </c>
      <c r="AB1132" s="6" t="e">
        <f t="shared" ca="1" si="228"/>
        <v>#N/A</v>
      </c>
      <c r="AC1132" s="7" t="e">
        <f ca="1" xml:space="preserve">
IF(
  ISNA($AB1132),
  NA(),
  VLOOKUP($AB1132,Levels!$A:$B,2,FALSE)
)</f>
        <v>#N/A</v>
      </c>
      <c r="AD1132" s="8">
        <f t="shared" ca="1" si="229"/>
        <v>37059</v>
      </c>
      <c r="AE1132" s="6">
        <f ca="1">RANDBETWEEN(5,COUNTA('Recruitment source'!$A:$A) + 1)</f>
        <v>6</v>
      </c>
      <c r="AF1132" s="6" t="str">
        <f ca="1">VLOOKUP($AE1132,'Recruitment source'!$A:$B,2,FALSE)</f>
        <v>Learn4Good</v>
      </c>
      <c r="AG1132" s="8" t="e">
        <f t="shared" ca="1" si="230"/>
        <v>#N/A</v>
      </c>
      <c r="AH1132" s="6" t="e">
        <f t="shared" ca="1" si="231"/>
        <v>#N/A</v>
      </c>
      <c r="AI1132" s="6" t="e">
        <f ca="1" xml:space="preserve">
IF(
  ISNA($AH1132),
  NA(),
  VLOOKUP($AH1132,'Reasons for dismissal'!$A:$B,2,FALSE)
)</f>
        <v>#N/A</v>
      </c>
      <c r="AJ1132" s="6">
        <f t="shared" ca="1" si="232"/>
        <v>5</v>
      </c>
      <c r="AK1132" s="1">
        <f t="shared" ca="1" si="233"/>
        <v>1305</v>
      </c>
      <c r="AL11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$A1132  &amp; ", "   &amp;
$B1132  &amp; ", "   &amp;
$D1132  &amp; ", '"  &amp;
$I1132  &amp; "', '" &amp;
$O1132  &amp; "', "  &amp;
$S1132  &amp; ", '"  &amp;
TEXT($U1132,"dd/mm/aaaa")  &amp; "', "   &amp;
$V1132  &amp; ", "   &amp;
$X1132  &amp; ", "   &amp;
$Z1132  &amp; ", "   &amp;
IF($AB1132 &lt;&gt; "", $AB1132, "NULL")  &amp; ", "   &amp;
$AK1132  &amp; ");"</f>
        <v>#REF!</v>
      </c>
    </row>
    <row r="1133" spans="1:38" x14ac:dyDescent="0.2">
      <c r="A1133" s="7" cm="1">
        <f t="array" aca="1" ref="A1133" ca="1">INDEX(Companies!$A:$A,RANDBETWEEN(2,COUNTA(Companies!$A:$A)),1)</f>
        <v>2</v>
      </c>
      <c r="B1133" s="5">
        <f t="shared" si="221"/>
        <v>1132</v>
      </c>
      <c r="C1133" s="5" t="str" cm="1">
        <f t="array" ref="C1133">SHA1HASH($B1133)</f>
        <v>081be7c370bf9e7b4c6e696276c1b2d57623b26b</v>
      </c>
      <c r="D1133" s="6">
        <f t="shared" ca="1" si="222"/>
        <v>1</v>
      </c>
      <c r="E1133" s="7">
        <f ca="1">IF($B1133 = 1 + N("Presidente"),
    127,
    IF($B1133 = 2 + N("Vice-Presidente"),
        72,
        IF($B1133 = 3 + N("Secretária bilíngue"),
            13,
            RANDBETWEEN(5,COUNT(Name!$A:$A) + 1)
        )
    )
)</f>
        <v>55</v>
      </c>
      <c r="F1133" s="7" t="str">
        <f ca="1">VLOOKUP($E1133,Name!$A:$B,2,FALSE)</f>
        <v>Arthur</v>
      </c>
      <c r="G1133" s="7">
        <f ca="1" xml:space="preserve">
IF($B1133 = 1,
    0,
    RANDBETWEEN(5,COUNT('Last name'!$A:$A) + 1)
)</f>
        <v>188</v>
      </c>
      <c r="H1133" s="7" t="str">
        <f ca="1" xml:space="preserve">
IF($B1133 = 1 + N("Presidente"),
    "de Orléans e Bragança",
    VLOOKUP($G1133,'Last name'!$A:$B,2,FALSE) &amp; " " &amp; VLOOKUP(RANDBETWEEN(5,COUNT('Last name'!$A:$A) + 1),'Last name'!$A:$B,2,FALSE)
)</f>
        <v>Tavarez Malafaia</v>
      </c>
      <c r="I1133" s="7" t="str">
        <f t="shared" ca="1" si="223"/>
        <v>Arthur Tavarez Malafaia</v>
      </c>
      <c r="J1133" s="7" t="str" cm="1">
        <f t="array" aca="1" ref="J1133" ca="1">SHA1HASH($I1133)</f>
        <v>892a29015c08641435bee814bdb7017490f1bc73</v>
      </c>
      <c r="K1133" s="7" cm="1">
        <f t="array" aca="1" ref="K1133" ca="1">INDEX(States!$A:$A,M1133,1)</f>
        <v>5</v>
      </c>
      <c r="L1133" s="7" t="str">
        <f ca="1">VLOOKUP($K1133,Countries!$A:$B,2,FALSE)</f>
        <v>Portugal</v>
      </c>
      <c r="M1133" s="7" cm="1">
        <f t="array" aca="1" ref="M1133" ca="1">INDEX(States!$C:$C,RANDBETWEEN(5,COUNTA(States!$A:$A) + 1),1)</f>
        <v>5</v>
      </c>
      <c r="N1133" s="7" t="str">
        <f ca="1">VLOOKUP($M1133,States!$C:$D,2,FALSE)</f>
        <v xml:space="preserve"> Lisboa</v>
      </c>
      <c r="O1133" s="7" t="str">
        <f ca="1">VLOOKUP($E1133,Name!$A:$C,3,FALSE)</f>
        <v>M</v>
      </c>
      <c r="P1133" s="7" t="str">
        <f ca="1">VLOOKUP($O1133,Genders!$B:$C,2,FALSE)</f>
        <v>Male</v>
      </c>
      <c r="Q1133" s="7" cm="1">
        <f t="array" aca="1" ref="Q1133" ca="1">INDEX('Marital status'!$A:$A,RANDBETWEEN(5,COUNTA('Marital status'!$A:$A) + 1),1)</f>
        <v>5</v>
      </c>
      <c r="R1133" s="7" t="str">
        <f ca="1">VLOOKUP($Q1133,'Marital status'!$A:$B,2,FALSE)</f>
        <v xml:space="preserve"> Separated </v>
      </c>
      <c r="S1133" s="7">
        <f t="shared" ca="1" si="224"/>
        <v>7</v>
      </c>
      <c r="T1133" s="7" t="str">
        <f ca="1">VLOOKUP($S1133,Ethnicities!$A:$B,2,FALSE)</f>
        <v>Native Hawaiian or Other Pacific Islander</v>
      </c>
      <c r="U1133" s="8">
        <f t="shared" ca="1" si="225"/>
        <v>27970</v>
      </c>
      <c r="V1133" s="6">
        <f t="shared" ca="1" si="226"/>
        <v>8</v>
      </c>
      <c r="W1133" s="8" t="str">
        <f ca="1">VLOOKUP($V1133,'Background education'!$A:$B,2,FALSE)</f>
        <v>Graduate school</v>
      </c>
      <c r="X1133" s="7">
        <f ca="1" xml:space="preserve">
  IF(OR($Z1133 = 5, $Z1133 = 6, $Z1133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133" s="7" t="str">
        <f ca="1">VLOOKUP($X1133,Departments!$A:$B,2,FALSE)</f>
        <v>Audit</v>
      </c>
      <c r="Z1133" s="6">
        <f t="shared" ca="1" si="227"/>
        <v>11</v>
      </c>
      <c r="AA1133" s="7" t="str">
        <f ca="1">VLOOKUP($Z1133,Roles!$A:$B,2,FALSE)</f>
        <v>Analyst</v>
      </c>
      <c r="AB1133" s="6">
        <f t="shared" ca="1" si="228"/>
        <v>7</v>
      </c>
      <c r="AC1133" s="7" t="str">
        <f ca="1" xml:space="preserve">
IF(
  ISNA($AB1133),
  NA(),
  VLOOKUP($AB1133,Levels!$A:$B,2,FALSE)
)</f>
        <v>Senior</v>
      </c>
      <c r="AD1133" s="8">
        <f t="shared" ca="1" si="229"/>
        <v>40371</v>
      </c>
      <c r="AE1133" s="6">
        <f ca="1">RANDBETWEEN(5,COUNTA('Recruitment source'!$A:$A) + 1)</f>
        <v>5</v>
      </c>
      <c r="AF1133" s="6" t="str">
        <f ca="1">VLOOKUP($AE1133,'Recruitment source'!$A:$B,2,FALSE)</f>
        <v>Indeed</v>
      </c>
      <c r="AG1133" s="8" t="e">
        <f t="shared" ca="1" si="230"/>
        <v>#N/A</v>
      </c>
      <c r="AH1133" s="6" t="e">
        <f t="shared" ca="1" si="231"/>
        <v>#N/A</v>
      </c>
      <c r="AI1133" s="6" t="e">
        <f ca="1" xml:space="preserve">
IF(
  ISNA($AH1133),
  NA(),
  VLOOKUP($AH1133,'Reasons for dismissal'!$A:$B,2,FALSE)
)</f>
        <v>#N/A</v>
      </c>
      <c r="AJ1133" s="6">
        <f t="shared" ca="1" si="232"/>
        <v>5</v>
      </c>
      <c r="AK1133" s="1">
        <f t="shared" ca="1" si="233"/>
        <v>3000</v>
      </c>
      <c r="AL11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$A1133  &amp; ", "   &amp;
$B1133  &amp; ", "   &amp;
$D1133  &amp; ", '"  &amp;
$I1133  &amp; "', '" &amp;
$O1133  &amp; "', "  &amp;
$S1133  &amp; ", '"  &amp;
TEXT($U1133,"dd/mm/aaaa")  &amp; "', "   &amp;
$V1133  &amp; ", "   &amp;
$X1133  &amp; ", "   &amp;
$Z1133  &amp; ", "   &amp;
IF($AB1133 &lt;&gt; "", $AB1133, "NULL")  &amp; ", "   &amp;
$AK1133  &amp; ");"</f>
        <v>#REF!</v>
      </c>
    </row>
    <row r="1134" spans="1:38" x14ac:dyDescent="0.2">
      <c r="A1134" s="7" cm="1">
        <f t="array" aca="1" ref="A1134" ca="1">INDEX(Companies!$A:$A,RANDBETWEEN(2,COUNTA(Companies!$A:$A)),1)</f>
        <v>2</v>
      </c>
      <c r="B1134" s="5">
        <f t="shared" si="221"/>
        <v>1133</v>
      </c>
      <c r="C1134" s="5" t="str" cm="1">
        <f t="array" ref="C1134">SHA1HASH($B1134)</f>
        <v>91d5e6728240dd7edc866732c15a56a934cf0a97</v>
      </c>
      <c r="D1134" s="6">
        <f t="shared" ca="1" si="222"/>
        <v>1</v>
      </c>
      <c r="E1134" s="7">
        <f ca="1">IF($B1134 = 1 + N("Presidente"),
    127,
    IF($B1134 = 2 + N("Vice-Presidente"),
        72,
        IF($B1134 = 3 + N("Secretária bilíngue"),
            13,
            RANDBETWEEN(5,COUNT(Name!$A:$A) + 1)
        )
    )
)</f>
        <v>175</v>
      </c>
      <c r="F1134" s="7" t="str">
        <f ca="1">VLOOKUP($E1134,Name!$A:$B,2,FALSE)</f>
        <v>Isabella</v>
      </c>
      <c r="G1134" s="7">
        <f ca="1" xml:space="preserve">
IF($B1134 = 1,
    0,
    RANDBETWEEN(5,COUNT('Last name'!$A:$A) + 1)
)</f>
        <v>191</v>
      </c>
      <c r="H1134" s="7" t="str">
        <f ca="1" xml:space="preserve">
IF($B1134 = 1 + N("Presidente"),
    "de Orléans e Bragança",
    VLOOKUP($G1134,'Last name'!$A:$B,2,FALSE) &amp; " " &amp; VLOOKUP(RANDBETWEEN(5,COUNT('Last name'!$A:$A) + 1),'Last name'!$A:$B,2,FALSE)
)</f>
        <v>Trindade Borges</v>
      </c>
      <c r="I1134" s="7" t="str">
        <f t="shared" ca="1" si="223"/>
        <v>Isabella Trindade Borges</v>
      </c>
      <c r="J1134" s="7" t="str" cm="1">
        <f t="array" aca="1" ref="J1134" ca="1">SHA1HASH($I1134)</f>
        <v>ffd6551a786e4553984f2dd469460860b7c0b1db</v>
      </c>
      <c r="K1134" s="7" cm="1">
        <f t="array" aca="1" ref="K1134" ca="1">INDEX(States!$A:$A,M1134,1)</f>
        <v>5</v>
      </c>
      <c r="L1134" s="7" t="str">
        <f ca="1">VLOOKUP($K1134,Countries!$A:$B,2,FALSE)</f>
        <v>Portugal</v>
      </c>
      <c r="M1134" s="7" cm="1">
        <f t="array" aca="1" ref="M1134" ca="1">INDEX(States!$C:$C,RANDBETWEEN(5,COUNTA(States!$A:$A) + 1),1)</f>
        <v>15</v>
      </c>
      <c r="N1134" s="7" t="str">
        <f ca="1">VLOOKUP($M1134,States!$C:$D,2,FALSE)</f>
        <v xml:space="preserve"> ÉVORA</v>
      </c>
      <c r="O1134" s="7" t="str">
        <f ca="1">VLOOKUP($E1134,Name!$A:$C,3,FALSE)</f>
        <v>F</v>
      </c>
      <c r="P1134" s="7" t="str">
        <f ca="1">VLOOKUP($O1134,Genders!$B:$C,2,FALSE)</f>
        <v>Female</v>
      </c>
      <c r="Q1134" s="7" cm="1">
        <f t="array" aca="1" ref="Q1134" ca="1">INDEX('Marital status'!$A:$A,RANDBETWEEN(5,COUNTA('Marital status'!$A:$A) + 1),1)</f>
        <v>0</v>
      </c>
      <c r="R1134" s="7" t="e">
        <f ca="1">VLOOKUP($Q1134,'Marital status'!$A:$B,2,FALSE)</f>
        <v>#N/A</v>
      </c>
      <c r="S1134" s="7">
        <f t="shared" ca="1" si="224"/>
        <v>6</v>
      </c>
      <c r="T1134" s="7" t="str">
        <f ca="1">VLOOKUP($S1134,Ethnicities!$A:$B,2,FALSE)</f>
        <v xml:space="preserve">  american Indian or Alaska Native</v>
      </c>
      <c r="U1134" s="8">
        <f t="shared" ca="1" si="225"/>
        <v>21888</v>
      </c>
      <c r="V1134" s="6">
        <f t="shared" ca="1" si="226"/>
        <v>7</v>
      </c>
      <c r="W1134" s="8" t="str">
        <f ca="1">VLOOKUP($V1134,'Background education'!$A:$B,2,FALSE)</f>
        <v>Undergraduate degree</v>
      </c>
      <c r="X1134" s="7">
        <f ca="1" xml:space="preserve">
  IF(OR($Z1134 = 5, $Z1134 = 6, $Z1134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134" s="7" t="str">
        <f ca="1">VLOOKUP($X1134,Departments!$A:$B,2,FALSE)</f>
        <v xml:space="preserve"> Commercial</v>
      </c>
      <c r="Z1134" s="6">
        <f t="shared" ca="1" si="227"/>
        <v>10</v>
      </c>
      <c r="AA1134" s="7" t="str">
        <f ca="1">VLOOKUP($Z1134,Roles!$A:$B,2,FALSE)</f>
        <v>Trainee</v>
      </c>
      <c r="AB1134" s="6" t="e">
        <f t="shared" ca="1" si="228"/>
        <v>#N/A</v>
      </c>
      <c r="AC1134" s="7" t="e">
        <f ca="1" xml:space="preserve">
IF(
  ISNA($AB1134),
  NA(),
  VLOOKUP($AB1134,Levels!$A:$B,2,FALSE)
)</f>
        <v>#N/A</v>
      </c>
      <c r="AD1134" s="8">
        <f t="shared" ca="1" si="229"/>
        <v>40888</v>
      </c>
      <c r="AE1134" s="6">
        <f ca="1">RANDBETWEEN(5,COUNTA('Recruitment source'!$A:$A) + 1)</f>
        <v>10</v>
      </c>
      <c r="AF1134" s="6" t="str">
        <f ca="1">VLOOKUP($AE1134,'Recruitment source'!$A:$B,2,FALSE)</f>
        <v>Jobs in Lisbon</v>
      </c>
      <c r="AG1134" s="8" t="e">
        <f t="shared" ca="1" si="230"/>
        <v>#N/A</v>
      </c>
      <c r="AH1134" s="6" t="e">
        <f t="shared" ca="1" si="231"/>
        <v>#N/A</v>
      </c>
      <c r="AI1134" s="6" t="e">
        <f ca="1" xml:space="preserve">
IF(
  ISNA($AH1134),
  NA(),
  VLOOKUP($AH1134,'Reasons for dismissal'!$A:$B,2,FALSE)
)</f>
        <v>#N/A</v>
      </c>
      <c r="AJ1134" s="6">
        <f t="shared" ca="1" si="232"/>
        <v>4</v>
      </c>
      <c r="AK1134" s="1">
        <f t="shared" ca="1" si="233"/>
        <v>1385</v>
      </c>
      <c r="AL11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$A1134  &amp; ", "   &amp;
$B1134  &amp; ", "   &amp;
$D1134  &amp; ", '"  &amp;
$I1134  &amp; "', '" &amp;
$O1134  &amp; "', "  &amp;
$S1134  &amp; ", '"  &amp;
TEXT($U1134,"dd/mm/aaaa")  &amp; "', "   &amp;
$V1134  &amp; ", "   &amp;
$X1134  &amp; ", "   &amp;
$Z1134  &amp; ", "   &amp;
IF($AB1134 &lt;&gt; "", $AB1134, "NULL")  &amp; ", "   &amp;
$AK1134  &amp; ");"</f>
        <v>#REF!</v>
      </c>
    </row>
    <row r="1135" spans="1:38" x14ac:dyDescent="0.2">
      <c r="A1135" s="7" cm="1">
        <f t="array" aca="1" ref="A1135" ca="1">INDEX(Companies!$A:$A,RANDBETWEEN(2,COUNTA(Companies!$A:$A)),1)</f>
        <v>2</v>
      </c>
      <c r="B1135" s="5">
        <f t="shared" si="221"/>
        <v>1134</v>
      </c>
      <c r="C1135" s="5" t="str" cm="1">
        <f t="array" ref="C1135">SHA1HASH($B1135)</f>
        <v>23e24d90c6975b633f20329226281e642e52ab03</v>
      </c>
      <c r="D1135" s="6">
        <f t="shared" ca="1" si="222"/>
        <v>1</v>
      </c>
      <c r="E1135" s="7">
        <f ca="1">IF($B1135 = 1 + N("Presidente"),
    127,
    IF($B1135 = 2 + N("Vice-Presidente"),
        72,
        IF($B1135 = 3 + N("Secretária bilíngue"),
            13,
            RANDBETWEEN(5,COUNT(Name!$A:$A) + 1)
        )
    )
)</f>
        <v>22</v>
      </c>
      <c r="F1135" s="7" t="str">
        <f ca="1">VLOOKUP($E1135,Name!$A:$B,2,FALSE)</f>
        <v>Álvaro</v>
      </c>
      <c r="G1135" s="7">
        <f ca="1" xml:space="preserve">
IF($B1135 = 1,
    0,
    RANDBETWEEN(5,COUNT('Last name'!$A:$A) + 1)
)</f>
        <v>74</v>
      </c>
      <c r="H1135" s="7" t="str">
        <f ca="1" xml:space="preserve">
IF($B1135 = 1 + N("Presidente"),
    "de Orléans e Bragança",
    VLOOKUP($G1135,'Last name'!$A:$B,2,FALSE) &amp; " " &amp; VLOOKUP(RANDBETWEEN(5,COUNT('Last name'!$A:$A) + 1),'Last name'!$A:$B,2,FALSE)
)</f>
        <v>Dias Battaglia</v>
      </c>
      <c r="I1135" s="7" t="str">
        <f t="shared" ca="1" si="223"/>
        <v>Álvaro Dias Battaglia</v>
      </c>
      <c r="J1135" s="7" t="str" cm="1">
        <f t="array" aca="1" ref="J1135" ca="1">SHA1HASH($I1135)</f>
        <v>e1445840fc418e375932923d9ea1f157557ec86e</v>
      </c>
      <c r="K1135" s="7" cm="1">
        <f t="array" aca="1" ref="K1135" ca="1">INDEX(States!$A:$A,M1135,1)</f>
        <v>5</v>
      </c>
      <c r="L1135" s="7" t="str">
        <f ca="1">VLOOKUP($K1135,Countries!$A:$B,2,FALSE)</f>
        <v>Portugal</v>
      </c>
      <c r="M1135" s="7" cm="1">
        <f t="array" aca="1" ref="M1135" ca="1">INDEX(States!$C:$C,RANDBETWEEN(5,COUNTA(States!$A:$A) + 1),1)</f>
        <v>13</v>
      </c>
      <c r="N1135" s="7" t="str">
        <f ca="1">VLOOKUP($M1135,States!$C:$D,2,FALSE)</f>
        <v>Coimbra</v>
      </c>
      <c r="O1135" s="7" t="str">
        <f ca="1">VLOOKUP($E1135,Name!$A:$C,3,FALSE)</f>
        <v>M</v>
      </c>
      <c r="P1135" s="7" t="str">
        <f ca="1">VLOOKUP($O1135,Genders!$B:$C,2,FALSE)</f>
        <v>Male</v>
      </c>
      <c r="Q1135" s="7" cm="1">
        <f t="array" aca="1" ref="Q1135" ca="1">INDEX('Marital status'!$A:$A,RANDBETWEEN(5,COUNTA('Marital status'!$A:$A) + 1),1)</f>
        <v>5</v>
      </c>
      <c r="R1135" s="7" t="str">
        <f ca="1">VLOOKUP($Q1135,'Marital status'!$A:$B,2,FALSE)</f>
        <v xml:space="preserve"> Separated </v>
      </c>
      <c r="S1135" s="7">
        <f t="shared" ca="1" si="224"/>
        <v>5</v>
      </c>
      <c r="T1135" s="7" t="str">
        <f ca="1">VLOOKUP($S1135,Ethnicities!$A:$B,2,FALSE)</f>
        <v>ASIAN</v>
      </c>
      <c r="U1135" s="8">
        <f t="shared" ca="1" si="225"/>
        <v>19102</v>
      </c>
      <c r="V1135" s="6">
        <f t="shared" ca="1" si="226"/>
        <v>8</v>
      </c>
      <c r="W1135" s="8" t="str">
        <f ca="1">VLOOKUP($V1135,'Background education'!$A:$B,2,FALSE)</f>
        <v>Graduate school</v>
      </c>
      <c r="X1135" s="7">
        <f ca="1" xml:space="preserve">
  IF(OR($Z1135 = 5, $Z1135 = 6, $Z1135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135" s="7" t="str">
        <f ca="1">VLOOKUP($X1135,Departments!$A:$B,2,FALSE)</f>
        <v>Communication &amp; Marketing</v>
      </c>
      <c r="Z1135" s="6">
        <f t="shared" ca="1" si="227"/>
        <v>11</v>
      </c>
      <c r="AA1135" s="7" t="str">
        <f ca="1">VLOOKUP($Z1135,Roles!$A:$B,2,FALSE)</f>
        <v>Analyst</v>
      </c>
      <c r="AB1135" s="6">
        <f t="shared" ca="1" si="228"/>
        <v>6</v>
      </c>
      <c r="AC1135" s="7" t="str">
        <f ca="1" xml:space="preserve">
IF(
  ISNA($AB1135),
  NA(),
  VLOOKUP($AB1135,Levels!$A:$B,2,FALSE)
)</f>
        <v>Pleno</v>
      </c>
      <c r="AD1135" s="8">
        <f t="shared" ca="1" si="229"/>
        <v>43009</v>
      </c>
      <c r="AE1135" s="6">
        <f ca="1">RANDBETWEEN(5,COUNTA('Recruitment source'!$A:$A) + 1)</f>
        <v>15</v>
      </c>
      <c r="AF1135" s="6" t="str">
        <f ca="1">VLOOKUP($AE1135,'Recruitment source'!$A:$B,2,FALSE)</f>
        <v>Website</v>
      </c>
      <c r="AG1135" s="8" t="e">
        <f t="shared" ca="1" si="230"/>
        <v>#N/A</v>
      </c>
      <c r="AH1135" s="6" t="e">
        <f t="shared" ca="1" si="231"/>
        <v>#N/A</v>
      </c>
      <c r="AI1135" s="6" t="e">
        <f ca="1" xml:space="preserve">
IF(
  ISNA($AH1135),
  NA(),
  VLOOKUP($AH1135,'Reasons for dismissal'!$A:$B,2,FALSE)
)</f>
        <v>#N/A</v>
      </c>
      <c r="AJ1135" s="6">
        <f t="shared" ca="1" si="232"/>
        <v>4</v>
      </c>
      <c r="AK1135" s="1">
        <f t="shared" ca="1" si="233"/>
        <v>3080</v>
      </c>
      <c r="AL11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$A1135  &amp; ", "   &amp;
$B1135  &amp; ", "   &amp;
$D1135  &amp; ", '"  &amp;
$I1135  &amp; "', '" &amp;
$O1135  &amp; "', "  &amp;
$S1135  &amp; ", '"  &amp;
TEXT($U1135,"dd/mm/aaaa")  &amp; "', "   &amp;
$V1135  &amp; ", "   &amp;
$X1135  &amp; ", "   &amp;
$Z1135  &amp; ", "   &amp;
IF($AB1135 &lt;&gt; "", $AB1135, "NULL")  &amp; ", "   &amp;
$AK1135  &amp; ");"</f>
        <v>#REF!</v>
      </c>
    </row>
    <row r="1136" spans="1:38" x14ac:dyDescent="0.2">
      <c r="A1136" s="7" cm="1">
        <f t="array" aca="1" ref="A1136" ca="1">INDEX(Companies!$A:$A,RANDBETWEEN(2,COUNTA(Companies!$A:$A)),1)</f>
        <v>2</v>
      </c>
      <c r="B1136" s="5">
        <f t="shared" si="221"/>
        <v>1135</v>
      </c>
      <c r="C1136" s="5" t="str" cm="1">
        <f t="array" ref="C1136">SHA1HASH($B1136)</f>
        <v>ad5955c8503631249178de05628e1434aad35af0</v>
      </c>
      <c r="D1136" s="6">
        <f t="shared" ca="1" si="222"/>
        <v>1</v>
      </c>
      <c r="E1136" s="7">
        <f ca="1">IF($B1136 = 1 + N("Presidente"),
    127,
    IF($B1136 = 2 + N("Vice-Presidente"),
        72,
        IF($B1136 = 3 + N("Secretária bilíngue"),
            13,
            RANDBETWEEN(5,COUNT(Name!$A:$A) + 1)
        )
    )
)</f>
        <v>151</v>
      </c>
      <c r="F1136" s="7" t="str">
        <f ca="1">VLOOKUP($E1136,Name!$A:$B,2,FALSE)</f>
        <v>Gabrielly</v>
      </c>
      <c r="G1136" s="7">
        <f ca="1" xml:space="preserve">
IF($B1136 = 1,
    0,
    RANDBETWEEN(5,COUNT('Last name'!$A:$A) + 1)
)</f>
        <v>100</v>
      </c>
      <c r="H1136" s="7" t="str">
        <f ca="1" xml:space="preserve">
IF($B1136 = 1 + N("Presidente"),
    "de Orléans e Bragança",
    VLOOKUP($G1136,'Last name'!$A:$B,2,FALSE) &amp; " " &amp; VLOOKUP(RANDBETWEEN(5,COUNT('Last name'!$A:$A) + 1),'Last name'!$A:$B,2,FALSE)
)</f>
        <v>Gonçalves Aguiar</v>
      </c>
      <c r="I1136" s="7" t="str">
        <f t="shared" ca="1" si="223"/>
        <v>Gabrielly Gonçalves Aguiar</v>
      </c>
      <c r="J1136" s="7" t="str" cm="1">
        <f t="array" aca="1" ref="J1136" ca="1">SHA1HASH($I1136)</f>
        <v>41b9bb3eb98e5e6043806a1f70d293e7a59691d0</v>
      </c>
      <c r="K1136" s="7" cm="1">
        <f t="array" aca="1" ref="K1136" ca="1">INDEX(States!$A:$A,M1136,1)</f>
        <v>5</v>
      </c>
      <c r="L1136" s="7" t="str">
        <f ca="1">VLOOKUP($K1136,Countries!$A:$B,2,FALSE)</f>
        <v>Portugal</v>
      </c>
      <c r="M1136" s="7" cm="1">
        <f t="array" aca="1" ref="M1136" ca="1">INDEX(States!$C:$C,RANDBETWEEN(5,COUNTA(States!$A:$A) + 1),1)</f>
        <v>7</v>
      </c>
      <c r="N1136" s="7" t="str">
        <f ca="1">VLOOKUP($M1136,States!$C:$D,2,FALSE)</f>
        <v xml:space="preserve"> Setúbal </v>
      </c>
      <c r="O1136" s="7" t="str">
        <f ca="1">VLOOKUP($E1136,Name!$A:$C,3,FALSE)</f>
        <v>F</v>
      </c>
      <c r="P1136" s="7" t="str">
        <f ca="1">VLOOKUP($O1136,Genders!$B:$C,2,FALSE)</f>
        <v>Female</v>
      </c>
      <c r="Q1136" s="7" cm="1">
        <f t="array" aca="1" ref="Q1136" ca="1">INDEX('Marital status'!$A:$A,RANDBETWEEN(5,COUNTA('Marital status'!$A:$A) + 1),1)</f>
        <v>6</v>
      </c>
      <c r="R1136" s="7" t="str">
        <f ca="1">VLOOKUP($Q1136,'Marital status'!$A:$B,2,FALSE)</f>
        <v>DIVORCED</v>
      </c>
      <c r="S1136" s="7">
        <f t="shared" ca="1" si="224"/>
        <v>5</v>
      </c>
      <c r="T1136" s="7" t="str">
        <f ca="1">VLOOKUP($S1136,Ethnicities!$A:$B,2,FALSE)</f>
        <v>ASIAN</v>
      </c>
      <c r="U1136" s="8">
        <f t="shared" ca="1" si="225"/>
        <v>18177</v>
      </c>
      <c r="V1136" s="6">
        <f t="shared" ca="1" si="226"/>
        <v>7</v>
      </c>
      <c r="W1136" s="8" t="str">
        <f ca="1">VLOOKUP($V1136,'Background education'!$A:$B,2,FALSE)</f>
        <v>Undergraduate degree</v>
      </c>
      <c r="X1136" s="7">
        <f ca="1" xml:space="preserve">
  IF(OR($Z1136 = 5, $Z1136 = 6, $Z1136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136" s="7" t="str">
        <f ca="1">VLOOKUP($X1136,Departments!$A:$B,2,FALSE)</f>
        <v>Controlling</v>
      </c>
      <c r="Z1136" s="6">
        <f t="shared" ca="1" si="227"/>
        <v>9</v>
      </c>
      <c r="AA1136" s="7" t="str">
        <f ca="1">VLOOKUP($Z1136,Roles!$A:$B,2,FALSE)</f>
        <v>Intern</v>
      </c>
      <c r="AB1136" s="6" t="e">
        <f t="shared" ca="1" si="228"/>
        <v>#N/A</v>
      </c>
      <c r="AC1136" s="7" t="e">
        <f ca="1" xml:space="preserve">
IF(
  ISNA($AB1136),
  NA(),
  VLOOKUP($AB1136,Levels!$A:$B,2,FALSE)
)</f>
        <v>#N/A</v>
      </c>
      <c r="AD1136" s="8">
        <f t="shared" ca="1" si="229"/>
        <v>41153</v>
      </c>
      <c r="AE1136" s="6">
        <f ca="1">RANDBETWEEN(5,COUNTA('Recruitment source'!$A:$A) + 1)</f>
        <v>5</v>
      </c>
      <c r="AF1136" s="6" t="str">
        <f ca="1">VLOOKUP($AE1136,'Recruitment source'!$A:$B,2,FALSE)</f>
        <v>Indeed</v>
      </c>
      <c r="AG1136" s="8" t="e">
        <f t="shared" ca="1" si="230"/>
        <v>#N/A</v>
      </c>
      <c r="AH1136" s="6" t="e">
        <f t="shared" ca="1" si="231"/>
        <v>#N/A</v>
      </c>
      <c r="AI1136" s="6" t="e">
        <f ca="1" xml:space="preserve">
IF(
  ISNA($AH1136),
  NA(),
  VLOOKUP($AH1136,'Reasons for dismissal'!$A:$B,2,FALSE)
)</f>
        <v>#N/A</v>
      </c>
      <c r="AJ1136" s="6">
        <f t="shared" ca="1" si="232"/>
        <v>4</v>
      </c>
      <c r="AK1136" s="1">
        <f t="shared" ca="1" si="233"/>
        <v>1205</v>
      </c>
      <c r="AL11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$A1136  &amp; ", "   &amp;
$B1136  &amp; ", "   &amp;
$D1136  &amp; ", '"  &amp;
$I1136  &amp; "', '" &amp;
$O1136  &amp; "', "  &amp;
$S1136  &amp; ", '"  &amp;
TEXT($U1136,"dd/mm/aaaa")  &amp; "', "   &amp;
$V1136  &amp; ", "   &amp;
$X1136  &amp; ", "   &amp;
$Z1136  &amp; ", "   &amp;
IF($AB1136 &lt;&gt; "", $AB1136, "NULL")  &amp; ", "   &amp;
$AK1136  &amp; ");"</f>
        <v>#REF!</v>
      </c>
    </row>
    <row r="1137" spans="1:38" x14ac:dyDescent="0.2">
      <c r="A1137" s="7" cm="1">
        <f t="array" aca="1" ref="A1137" ca="1">INDEX(Companies!$A:$A,RANDBETWEEN(2,COUNTA(Companies!$A:$A)),1)</f>
        <v>2</v>
      </c>
      <c r="B1137" s="5">
        <f t="shared" si="221"/>
        <v>1136</v>
      </c>
      <c r="C1137" s="5" t="str" cm="1">
        <f t="array" ref="C1137">SHA1HASH($B1137)</f>
        <v>3aec82c18ccca37a61500a2c658e353667387d9d</v>
      </c>
      <c r="D1137" s="6">
        <f t="shared" ca="1" si="222"/>
        <v>1</v>
      </c>
      <c r="E1137" s="7">
        <f ca="1">IF($B1137 = 1 + N("Presidente"),
    127,
    IF($B1137 = 2 + N("Vice-Presidente"),
        72,
        IF($B1137 = 3 + N("Secretária bilíngue"),
            13,
            RANDBETWEEN(5,COUNT(Name!$A:$A) + 1)
        )
    )
)</f>
        <v>147</v>
      </c>
      <c r="F1137" s="7" t="str">
        <f ca="1">VLOOKUP($E1137,Name!$A:$B,2,FALSE)</f>
        <v>Francisco Emanuel</v>
      </c>
      <c r="G1137" s="7">
        <f ca="1" xml:space="preserve">
IF($B1137 = 1,
    0,
    RANDBETWEEN(5,COUNT('Last name'!$A:$A) + 1)
)</f>
        <v>122</v>
      </c>
      <c r="H1137" s="7" t="str">
        <f ca="1" xml:space="preserve">
IF($B1137 = 1 + N("Presidente"),
    "de Orléans e Bragança",
    VLOOKUP($G1137,'Last name'!$A:$B,2,FALSE) &amp; " " &amp; VLOOKUP(RANDBETWEEN(5,COUNT('Last name'!$A:$A) + 1),'Last name'!$A:$B,2,FALSE)
)</f>
        <v>Martini Santacruz</v>
      </c>
      <c r="I1137" s="7" t="str">
        <f t="shared" ca="1" si="223"/>
        <v>Francisco Emanuel Martini Santacruz</v>
      </c>
      <c r="J1137" s="7" t="str" cm="1">
        <f t="array" aca="1" ref="J1137" ca="1">SHA1HASH($I1137)</f>
        <v>7a8e44281b0effe0d93b7b7f2d7c899029990651</v>
      </c>
      <c r="K1137" s="7" cm="1">
        <f t="array" aca="1" ref="K1137" ca="1">INDEX(States!$A:$A,M1137,1)</f>
        <v>5</v>
      </c>
      <c r="L1137" s="7" t="str">
        <f ca="1">VLOOKUP($K1137,Countries!$A:$B,2,FALSE)</f>
        <v>Portugal</v>
      </c>
      <c r="M1137" s="7" cm="1">
        <f t="array" aca="1" ref="M1137" ca="1">INDEX(States!$C:$C,RANDBETWEEN(5,COUNTA(States!$A:$A) + 1),1)</f>
        <v>7</v>
      </c>
      <c r="N1137" s="7" t="str">
        <f ca="1">VLOOKUP($M1137,States!$C:$D,2,FALSE)</f>
        <v xml:space="preserve"> Setúbal </v>
      </c>
      <c r="O1137" s="7" t="str">
        <f ca="1">VLOOKUP($E1137,Name!$A:$C,3,FALSE)</f>
        <v>M</v>
      </c>
      <c r="P1137" s="7" t="str">
        <f ca="1">VLOOKUP($O1137,Genders!$B:$C,2,FALSE)</f>
        <v>Male</v>
      </c>
      <c r="Q1137" s="7" cm="1">
        <f t="array" aca="1" ref="Q1137" ca="1">INDEX('Marital status'!$A:$A,RANDBETWEEN(5,COUNTA('Marital status'!$A:$A) + 1),1)</f>
        <v>6</v>
      </c>
      <c r="R1137" s="7" t="str">
        <f ca="1">VLOOKUP($Q1137,'Marital status'!$A:$B,2,FALSE)</f>
        <v>DIVORCED</v>
      </c>
      <c r="S1137" s="7">
        <f t="shared" ca="1" si="224"/>
        <v>5</v>
      </c>
      <c r="T1137" s="7" t="str">
        <f ca="1">VLOOKUP($S1137,Ethnicities!$A:$B,2,FALSE)</f>
        <v>ASIAN</v>
      </c>
      <c r="U1137" s="8">
        <f t="shared" ca="1" si="225"/>
        <v>30784</v>
      </c>
      <c r="V1137" s="6">
        <f t="shared" ca="1" si="226"/>
        <v>7</v>
      </c>
      <c r="W1137" s="8" t="str">
        <f ca="1">VLOOKUP($V1137,'Background education'!$A:$B,2,FALSE)</f>
        <v>Undergraduate degree</v>
      </c>
      <c r="X1137" s="7">
        <f ca="1" xml:space="preserve">
  IF(OR($Z1137 = 5, $Z1137 = 6, $Z1137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137" s="7" t="str">
        <f ca="1">VLOOKUP($X1137,Departments!$A:$B,2,FALSE)</f>
        <v>Communication &amp; Marketing</v>
      </c>
      <c r="Z1137" s="6">
        <f t="shared" ca="1" si="227"/>
        <v>11</v>
      </c>
      <c r="AA1137" s="7" t="str">
        <f ca="1">VLOOKUP($Z1137,Roles!$A:$B,2,FALSE)</f>
        <v>Analyst</v>
      </c>
      <c r="AB1137" s="6">
        <f t="shared" ca="1" si="228"/>
        <v>6</v>
      </c>
      <c r="AC1137" s="7" t="str">
        <f ca="1" xml:space="preserve">
IF(
  ISNA($AB1137),
  NA(),
  VLOOKUP($AB1137,Levels!$A:$B,2,FALSE)
)</f>
        <v>Pleno</v>
      </c>
      <c r="AD1137" s="8">
        <f t="shared" ca="1" si="229"/>
        <v>39696</v>
      </c>
      <c r="AE1137" s="6">
        <f ca="1">RANDBETWEEN(5,COUNTA('Recruitment source'!$A:$A) + 1)</f>
        <v>11</v>
      </c>
      <c r="AF1137" s="6" t="str">
        <f ca="1">VLOOKUP($AE1137,'Recruitment source'!$A:$B,2,FALSE)</f>
        <v>Next Station</v>
      </c>
      <c r="AG1137" s="8" t="e">
        <f t="shared" ca="1" si="230"/>
        <v>#N/A</v>
      </c>
      <c r="AH1137" s="6" t="e">
        <f t="shared" ca="1" si="231"/>
        <v>#N/A</v>
      </c>
      <c r="AI1137" s="6" t="e">
        <f ca="1" xml:space="preserve">
IF(
  ISNA($AH1137),
  NA(),
  VLOOKUP($AH1137,'Reasons for dismissal'!$A:$B,2,FALSE)
)</f>
        <v>#N/A</v>
      </c>
      <c r="AJ1137" s="6">
        <f t="shared" ca="1" si="232"/>
        <v>5</v>
      </c>
      <c r="AK1137" s="1">
        <f t="shared" ca="1" si="233"/>
        <v>2580</v>
      </c>
      <c r="AL11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$A1137  &amp; ", "   &amp;
$B1137  &amp; ", "   &amp;
$D1137  &amp; ", '"  &amp;
$I1137  &amp; "', '" &amp;
$O1137  &amp; "', "  &amp;
$S1137  &amp; ", '"  &amp;
TEXT($U1137,"dd/mm/aaaa")  &amp; "', "   &amp;
$V1137  &amp; ", "   &amp;
$X1137  &amp; ", "   &amp;
$Z1137  &amp; ", "   &amp;
IF($AB1137 &lt;&gt; "", $AB1137, "NULL")  &amp; ", "   &amp;
$AK1137  &amp; ");"</f>
        <v>#REF!</v>
      </c>
    </row>
    <row r="1138" spans="1:38" x14ac:dyDescent="0.2">
      <c r="A1138" s="7" cm="1">
        <f t="array" aca="1" ref="A1138" ca="1">INDEX(Companies!$A:$A,RANDBETWEEN(2,COUNTA(Companies!$A:$A)),1)</f>
        <v>2</v>
      </c>
      <c r="B1138" s="5">
        <f t="shared" si="221"/>
        <v>1137</v>
      </c>
      <c r="C1138" s="5" t="str" cm="1">
        <f t="array" ref="C1138">SHA1HASH($B1138)</f>
        <v>4b3dd95e69e77efeaa3844fd6f6f6ffc5c3bd3f1</v>
      </c>
      <c r="D1138" s="6">
        <f t="shared" ca="1" si="222"/>
        <v>1</v>
      </c>
      <c r="E1138" s="7">
        <f ca="1">IF($B1138 = 1 + N("Presidente"),
    127,
    IF($B1138 = 2 + N("Vice-Presidente"),
        72,
        IF($B1138 = 3 + N("Secretária bilíngue"),
            13,
            RANDBETWEEN(5,COUNT(Name!$A:$A) + 1)
        )
    )
)</f>
        <v>316</v>
      </c>
      <c r="F1138" s="7" t="str">
        <f ca="1">VLOOKUP($E1138,Name!$A:$B,2,FALSE)</f>
        <v>Pedro</v>
      </c>
      <c r="G1138" s="7">
        <f ca="1" xml:space="preserve">
IF($B1138 = 1,
    0,
    RANDBETWEEN(5,COUNT('Last name'!$A:$A) + 1)
)</f>
        <v>80</v>
      </c>
      <c r="H1138" s="7" t="str">
        <f ca="1" xml:space="preserve">
IF($B1138 = 1 + N("Presidente"),
    "de Orléans e Bragança",
    VLOOKUP($G1138,'Last name'!$A:$B,2,FALSE) &amp; " " &amp; VLOOKUP(RANDBETWEEN(5,COUNT('Last name'!$A:$A) + 1),'Last name'!$A:$B,2,FALSE)
)</f>
        <v>Faria Bandeira</v>
      </c>
      <c r="I1138" s="7" t="str">
        <f t="shared" ca="1" si="223"/>
        <v>Pedro Faria Bandeira</v>
      </c>
      <c r="J1138" s="7" t="str" cm="1">
        <f t="array" aca="1" ref="J1138" ca="1">SHA1HASH($I1138)</f>
        <v>2d8be0fc5b5d888bdef61b9f118154bfaa3173af</v>
      </c>
      <c r="K1138" s="7" cm="1">
        <f t="array" aca="1" ref="K1138" ca="1">INDEX(States!$A:$A,M1138,1)</f>
        <v>5</v>
      </c>
      <c r="L1138" s="7" t="str">
        <f ca="1">VLOOKUP($K1138,Countries!$A:$B,2,FALSE)</f>
        <v>Portugal</v>
      </c>
      <c r="M1138" s="7" cm="1">
        <f t="array" aca="1" ref="M1138" ca="1">INDEX(States!$C:$C,RANDBETWEEN(5,COUNTA(States!$A:$A) + 1),1)</f>
        <v>5</v>
      </c>
      <c r="N1138" s="7" t="str">
        <f ca="1">VLOOKUP($M1138,States!$C:$D,2,FALSE)</f>
        <v xml:space="preserve"> Lisboa</v>
      </c>
      <c r="O1138" s="7" t="str">
        <f ca="1">VLOOKUP($E1138,Name!$A:$C,3,FALSE)</f>
        <v>M</v>
      </c>
      <c r="P1138" s="7" t="str">
        <f ca="1">VLOOKUP($O1138,Genders!$B:$C,2,FALSE)</f>
        <v>Male</v>
      </c>
      <c r="Q1138" s="7" cm="1">
        <f t="array" aca="1" ref="Q1138" ca="1">INDEX('Marital status'!$A:$A,RANDBETWEEN(5,COUNTA('Marital status'!$A:$A) + 1),1)</f>
        <v>0</v>
      </c>
      <c r="R1138" s="7" t="e">
        <f ca="1">VLOOKUP($Q1138,'Marital status'!$A:$B,2,FALSE)</f>
        <v>#N/A</v>
      </c>
      <c r="S1138" s="7">
        <f t="shared" ca="1" si="224"/>
        <v>5</v>
      </c>
      <c r="T1138" s="7" t="str">
        <f ca="1">VLOOKUP($S1138,Ethnicities!$A:$B,2,FALSE)</f>
        <v>ASIAN</v>
      </c>
      <c r="U1138" s="8">
        <f t="shared" ca="1" si="225"/>
        <v>27687</v>
      </c>
      <c r="V1138" s="6">
        <f t="shared" ca="1" si="226"/>
        <v>7</v>
      </c>
      <c r="W1138" s="8" t="str">
        <f ca="1">VLOOKUP($V1138,'Background education'!$A:$B,2,FALSE)</f>
        <v>Undergraduate degree</v>
      </c>
      <c r="X1138" s="7">
        <f ca="1" xml:space="preserve">
  IF(OR($Z1138 = 5, $Z1138 = 6, $Z1138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138" s="7" t="str">
        <f ca="1">VLOOKUP($X1138,Departments!$A:$B,2,FALSE)</f>
        <v>Audit</v>
      </c>
      <c r="Z1138" s="6">
        <f t="shared" ca="1" si="227"/>
        <v>9</v>
      </c>
      <c r="AA1138" s="7" t="str">
        <f ca="1">VLOOKUP($Z1138,Roles!$A:$B,2,FALSE)</f>
        <v>Intern</v>
      </c>
      <c r="AB1138" s="6" t="e">
        <f t="shared" ca="1" si="228"/>
        <v>#N/A</v>
      </c>
      <c r="AC1138" s="7" t="e">
        <f ca="1" xml:space="preserve">
IF(
  ISNA($AB1138),
  NA(),
  VLOOKUP($AB1138,Levels!$A:$B,2,FALSE)
)</f>
        <v>#N/A</v>
      </c>
      <c r="AD1138" s="8">
        <f t="shared" ca="1" si="229"/>
        <v>38287</v>
      </c>
      <c r="AE1138" s="6">
        <f ca="1">RANDBETWEEN(5,COUNTA('Recruitment source'!$A:$A) + 1)</f>
        <v>7</v>
      </c>
      <c r="AF1138" s="6" t="str">
        <f ca="1">VLOOKUP($AE1138,'Recruitment source'!$A:$B,2,FALSE)</f>
        <v>SAPO Emprego</v>
      </c>
      <c r="AG1138" s="8" t="e">
        <f t="shared" ca="1" si="230"/>
        <v>#N/A</v>
      </c>
      <c r="AH1138" s="6" t="e">
        <f t="shared" ca="1" si="231"/>
        <v>#N/A</v>
      </c>
      <c r="AI1138" s="6" t="e">
        <f ca="1" xml:space="preserve">
IF(
  ISNA($AH1138),
  NA(),
  VLOOKUP($AH1138,'Reasons for dismissal'!$A:$B,2,FALSE)
)</f>
        <v>#N/A</v>
      </c>
      <c r="AJ1138" s="6">
        <f t="shared" ca="1" si="232"/>
        <v>4</v>
      </c>
      <c r="AK1138" s="1">
        <f t="shared" ca="1" si="233"/>
        <v>1205</v>
      </c>
      <c r="AL11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$A1138  &amp; ", "   &amp;
$B1138  &amp; ", "   &amp;
$D1138  &amp; ", '"  &amp;
$I1138  &amp; "', '" &amp;
$O1138  &amp; "', "  &amp;
$S1138  &amp; ", '"  &amp;
TEXT($U1138,"dd/mm/aaaa")  &amp; "', "   &amp;
$V1138  &amp; ", "   &amp;
$X1138  &amp; ", "   &amp;
$Z1138  &amp; ", "   &amp;
IF($AB1138 &lt;&gt; "", $AB1138, "NULL")  &amp; ", "   &amp;
$AK1138  &amp; ");"</f>
        <v>#REF!</v>
      </c>
    </row>
    <row r="1139" spans="1:38" x14ac:dyDescent="0.2">
      <c r="A1139" s="7" cm="1">
        <f t="array" aca="1" ref="A1139" ca="1">INDEX(Companies!$A:$A,RANDBETWEEN(2,COUNTA(Companies!$A:$A)),1)</f>
        <v>2</v>
      </c>
      <c r="B1139" s="5">
        <f t="shared" si="221"/>
        <v>1138</v>
      </c>
      <c r="C1139" s="5" t="str" cm="1">
        <f t="array" ref="C1139">SHA1HASH($B1139)</f>
        <v>071819749594ed380380dca6aed0f24e25cc9269</v>
      </c>
      <c r="D1139" s="6">
        <f t="shared" ca="1" si="222"/>
        <v>1</v>
      </c>
      <c r="E1139" s="7">
        <f ca="1">IF($B1139 = 1 + N("Presidente"),
    127,
    IF($B1139 = 2 + N("Vice-Presidente"),
        72,
        IF($B1139 = 3 + N("Secretária bilíngue"),
            13,
            RANDBETWEEN(5,COUNT(Name!$A:$A) + 1)
        )
    )
)</f>
        <v>363</v>
      </c>
      <c r="F1139" s="7" t="str">
        <f ca="1">VLOOKUP($E1139,Name!$A:$B,2,FALSE)</f>
        <v>Yago</v>
      </c>
      <c r="G1139" s="7">
        <f ca="1" xml:space="preserve">
IF($B1139 = 1,
    0,
    RANDBETWEEN(5,COUNT('Last name'!$A:$A) + 1)
)</f>
        <v>122</v>
      </c>
      <c r="H1139" s="7" t="str">
        <f ca="1" xml:space="preserve">
IF($B1139 = 1 + N("Presidente"),
    "de Orléans e Bragança",
    VLOOKUP($G1139,'Last name'!$A:$B,2,FALSE) &amp; " " &amp; VLOOKUP(RANDBETWEEN(5,COUNT('Last name'!$A:$A) + 1),'Last name'!$A:$B,2,FALSE)
)</f>
        <v>Martini Cunha</v>
      </c>
      <c r="I1139" s="7" t="str">
        <f t="shared" ca="1" si="223"/>
        <v>Yago Martini Cunha</v>
      </c>
      <c r="J1139" s="7" t="str" cm="1">
        <f t="array" aca="1" ref="J1139" ca="1">SHA1HASH($I1139)</f>
        <v>39a7fadd2c7d3083abdcbd8fe5522cf8bcfb8f3c</v>
      </c>
      <c r="K1139" s="7" cm="1">
        <f t="array" aca="1" ref="K1139" ca="1">INDEX(States!$A:$A,M1139,1)</f>
        <v>5</v>
      </c>
      <c r="L1139" s="7" t="str">
        <f ca="1">VLOOKUP($K1139,Countries!$A:$B,2,FALSE)</f>
        <v>Portugal</v>
      </c>
      <c r="M1139" s="7" cm="1">
        <f t="array" aca="1" ref="M1139" ca="1">INDEX(States!$C:$C,RANDBETWEEN(5,COUNTA(States!$A:$A) + 1),1)</f>
        <v>17</v>
      </c>
      <c r="N1139" s="7" t="str">
        <f ca="1">VLOOKUP($M1139,States!$C:$D,2,FALSE)</f>
        <v>Viseu</v>
      </c>
      <c r="O1139" s="7" t="str">
        <f ca="1">VLOOKUP($E1139,Name!$A:$C,3,FALSE)</f>
        <v>M</v>
      </c>
      <c r="P1139" s="7" t="str">
        <f ca="1">VLOOKUP($O1139,Genders!$B:$C,2,FALSE)</f>
        <v>Male</v>
      </c>
      <c r="Q1139" s="7" cm="1">
        <f t="array" aca="1" ref="Q1139" ca="1">INDEX('Marital status'!$A:$A,RANDBETWEEN(5,COUNTA('Marital status'!$A:$A) + 1),1)</f>
        <v>6</v>
      </c>
      <c r="R1139" s="7" t="str">
        <f ca="1">VLOOKUP($Q1139,'Marital status'!$A:$B,2,FALSE)</f>
        <v>DIVORCED</v>
      </c>
      <c r="S1139" s="7">
        <f t="shared" ca="1" si="224"/>
        <v>5</v>
      </c>
      <c r="T1139" s="7" t="str">
        <f ca="1">VLOOKUP($S1139,Ethnicities!$A:$B,2,FALSE)</f>
        <v>ASIAN</v>
      </c>
      <c r="U1139" s="8">
        <f t="shared" ca="1" si="225"/>
        <v>21916</v>
      </c>
      <c r="V1139" s="6">
        <f t="shared" ca="1" si="226"/>
        <v>7</v>
      </c>
      <c r="W1139" s="8" t="str">
        <f ca="1">VLOOKUP($V1139,'Background education'!$A:$B,2,FALSE)</f>
        <v>Undergraduate degree</v>
      </c>
      <c r="X1139" s="7">
        <f ca="1" xml:space="preserve">
  IF(OR($Z1139 = 5, $Z1139 = 6, $Z1139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139" s="7" t="str">
        <f ca="1">VLOOKUP($X1139,Departments!$A:$B,2,FALSE)</f>
        <v>Operations</v>
      </c>
      <c r="Z1139" s="6">
        <f t="shared" ca="1" si="227"/>
        <v>11</v>
      </c>
      <c r="AA1139" s="7" t="str">
        <f ca="1">VLOOKUP($Z1139,Roles!$A:$B,2,FALSE)</f>
        <v>Analyst</v>
      </c>
      <c r="AB1139" s="6">
        <f t="shared" ca="1" si="228"/>
        <v>7</v>
      </c>
      <c r="AC1139" s="7" t="str">
        <f ca="1" xml:space="preserve">
IF(
  ISNA($AB1139),
  NA(),
  VLOOKUP($AB1139,Levels!$A:$B,2,FALSE)
)</f>
        <v>Senior</v>
      </c>
      <c r="AD1139" s="8">
        <f t="shared" ca="1" si="229"/>
        <v>36474</v>
      </c>
      <c r="AE1139" s="6">
        <f ca="1">RANDBETWEEN(5,COUNTA('Recruitment source'!$A:$A) + 1)</f>
        <v>13</v>
      </c>
      <c r="AF1139" s="6" t="str">
        <f ca="1">VLOOKUP($AE1139,'Recruitment source'!$A:$B,2,FALSE)</f>
        <v>Google</v>
      </c>
      <c r="AG1139" s="8" t="e">
        <f t="shared" ca="1" si="230"/>
        <v>#N/A</v>
      </c>
      <c r="AH1139" s="6" t="e">
        <f t="shared" ca="1" si="231"/>
        <v>#N/A</v>
      </c>
      <c r="AI1139" s="6" t="e">
        <f ca="1" xml:space="preserve">
IF(
  ISNA($AH1139),
  NA(),
  VLOOKUP($AH1139,'Reasons for dismissal'!$A:$B,2,FALSE)
)</f>
        <v>#N/A</v>
      </c>
      <c r="AJ1139" s="6">
        <f t="shared" ca="1" si="232"/>
        <v>4</v>
      </c>
      <c r="AK1139" s="1">
        <f t="shared" ca="1" si="233"/>
        <v>2500</v>
      </c>
      <c r="AL11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$A1139  &amp; ", "   &amp;
$B1139  &amp; ", "   &amp;
$D1139  &amp; ", '"  &amp;
$I1139  &amp; "', '" &amp;
$O1139  &amp; "', "  &amp;
$S1139  &amp; ", '"  &amp;
TEXT($U1139,"dd/mm/aaaa")  &amp; "', "   &amp;
$V1139  &amp; ", "   &amp;
$X1139  &amp; ", "   &amp;
$Z1139  &amp; ", "   &amp;
IF($AB1139 &lt;&gt; "", $AB1139, "NULL")  &amp; ", "   &amp;
$AK1139  &amp; ");"</f>
        <v>#REF!</v>
      </c>
    </row>
    <row r="1140" spans="1:38" x14ac:dyDescent="0.2">
      <c r="A1140" s="7" cm="1">
        <f t="array" aca="1" ref="A1140" ca="1">INDEX(Companies!$A:$A,RANDBETWEEN(2,COUNTA(Companies!$A:$A)),1)</f>
        <v>2</v>
      </c>
      <c r="B1140" s="5">
        <f t="shared" si="221"/>
        <v>1139</v>
      </c>
      <c r="C1140" s="5" t="str" cm="1">
        <f t="array" ref="C1140">SHA1HASH($B1140)</f>
        <v>c6d28f73737fec3883c5b4cebe30bfe12bbe4bf4</v>
      </c>
      <c r="D1140" s="6">
        <f t="shared" ca="1" si="222"/>
        <v>1</v>
      </c>
      <c r="E1140" s="7">
        <f ca="1">IF($B1140 = 1 + N("Presidente"),
    127,
    IF($B1140 = 2 + N("Vice-Presidente"),
        72,
        IF($B1140 = 3 + N("Secretária bilíngue"),
            13,
            RANDBETWEEN(5,COUNT(Name!$A:$A) + 1)
        )
    )
)</f>
        <v>157</v>
      </c>
      <c r="F1140" s="7" t="str">
        <f ca="1">VLOOKUP($E1140,Name!$A:$B,2,FALSE)</f>
        <v>Guilherme</v>
      </c>
      <c r="G1140" s="7">
        <f ca="1" xml:space="preserve">
IF($B1140 = 1,
    0,
    RANDBETWEEN(5,COUNT('Last name'!$A:$A) + 1)
)</f>
        <v>32</v>
      </c>
      <c r="H1140" s="7" t="str">
        <f ca="1" xml:space="preserve">
IF($B1140 = 1 + N("Presidente"),
    "de Orléans e Bragança",
    VLOOKUP($G1140,'Last name'!$A:$B,2,FALSE) &amp; " " &amp; VLOOKUP(RANDBETWEEN(5,COUNT('Last name'!$A:$A) + 1),'Last name'!$A:$B,2,FALSE)
)</f>
        <v>Barboza Alencar</v>
      </c>
      <c r="I1140" s="7" t="str">
        <f t="shared" ca="1" si="223"/>
        <v>Guilherme Barboza Alencar</v>
      </c>
      <c r="J1140" s="7" t="str" cm="1">
        <f t="array" aca="1" ref="J1140" ca="1">SHA1HASH($I1140)</f>
        <v>c4a064c089522d5c9836f6482bf445af5f1d2f53</v>
      </c>
      <c r="K1140" s="7" cm="1">
        <f t="array" aca="1" ref="K1140" ca="1">INDEX(States!$A:$A,M1140,1)</f>
        <v>5</v>
      </c>
      <c r="L1140" s="7" t="str">
        <f ca="1">VLOOKUP($K1140,Countries!$A:$B,2,FALSE)</f>
        <v>Portugal</v>
      </c>
      <c r="M1140" s="7" cm="1">
        <f t="array" aca="1" ref="M1140" ca="1">INDEX(States!$C:$C,RANDBETWEEN(5,COUNTA(States!$A:$A) + 1),1)</f>
        <v>10</v>
      </c>
      <c r="N1140" s="7" t="str">
        <f ca="1">VLOOKUP($M1140,States!$C:$D,2,FALSE)</f>
        <v>Faro</v>
      </c>
      <c r="O1140" s="7" t="str">
        <f ca="1">VLOOKUP($E1140,Name!$A:$C,3,FALSE)</f>
        <v>M</v>
      </c>
      <c r="P1140" s="7" t="str">
        <f ca="1">VLOOKUP($O1140,Genders!$B:$C,2,FALSE)</f>
        <v>Male</v>
      </c>
      <c r="Q1140" s="7" cm="1">
        <f t="array" aca="1" ref="Q1140" ca="1">INDEX('Marital status'!$A:$A,RANDBETWEEN(5,COUNTA('Marital status'!$A:$A) + 1),1)</f>
        <v>6</v>
      </c>
      <c r="R1140" s="7" t="str">
        <f ca="1">VLOOKUP($Q1140,'Marital status'!$A:$B,2,FALSE)</f>
        <v>DIVORCED</v>
      </c>
      <c r="S1140" s="7">
        <f t="shared" ca="1" si="224"/>
        <v>8</v>
      </c>
      <c r="T1140" s="7" t="e">
        <f ca="1">VLOOKUP($S1140,Ethnicities!$A:$B,2,FALSE)</f>
        <v>#N/A</v>
      </c>
      <c r="U1140" s="8">
        <f t="shared" ca="1" si="225"/>
        <v>26691</v>
      </c>
      <c r="V1140" s="6">
        <f t="shared" ca="1" si="226"/>
        <v>7</v>
      </c>
      <c r="W1140" s="8" t="str">
        <f ca="1">VLOOKUP($V1140,'Background education'!$A:$B,2,FALSE)</f>
        <v>Undergraduate degree</v>
      </c>
      <c r="X1140" s="7">
        <f ca="1" xml:space="preserve">
  IF(OR($Z1140 = 5, $Z1140 = 6, $Z1140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140" s="7" t="str">
        <f ca="1">VLOOKUP($X1140,Departments!$A:$B,2,FALSE)</f>
        <v>Finance</v>
      </c>
      <c r="Z1140" s="6">
        <f t="shared" ca="1" si="227"/>
        <v>9</v>
      </c>
      <c r="AA1140" s="7" t="str">
        <f ca="1">VLOOKUP($Z1140,Roles!$A:$B,2,FALSE)</f>
        <v>Intern</v>
      </c>
      <c r="AB1140" s="6" t="e">
        <f t="shared" ca="1" si="228"/>
        <v>#N/A</v>
      </c>
      <c r="AC1140" s="7" t="e">
        <f ca="1" xml:space="preserve">
IF(
  ISNA($AB1140),
  NA(),
  VLOOKUP($AB1140,Levels!$A:$B,2,FALSE)
)</f>
        <v>#N/A</v>
      </c>
      <c r="AD1140" s="8">
        <f t="shared" ca="1" si="229"/>
        <v>37278</v>
      </c>
      <c r="AE1140" s="6">
        <f ca="1">RANDBETWEEN(5,COUNTA('Recruitment source'!$A:$A) + 1)</f>
        <v>7</v>
      </c>
      <c r="AF1140" s="6" t="str">
        <f ca="1">VLOOKUP($AE1140,'Recruitment source'!$A:$B,2,FALSE)</f>
        <v>SAPO Emprego</v>
      </c>
      <c r="AG1140" s="8" t="e">
        <f t="shared" ca="1" si="230"/>
        <v>#N/A</v>
      </c>
      <c r="AH1140" s="6" t="e">
        <f t="shared" ca="1" si="231"/>
        <v>#N/A</v>
      </c>
      <c r="AI1140" s="6" t="e">
        <f ca="1" xml:space="preserve">
IF(
  ISNA($AH1140),
  NA(),
  VLOOKUP($AH1140,'Reasons for dismissal'!$A:$B,2,FALSE)
)</f>
        <v>#N/A</v>
      </c>
      <c r="AJ1140" s="6">
        <f t="shared" ca="1" si="232"/>
        <v>5</v>
      </c>
      <c r="AK1140" s="1">
        <f t="shared" ca="1" si="233"/>
        <v>1205</v>
      </c>
      <c r="AL11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$A1140  &amp; ", "   &amp;
$B1140  &amp; ", "   &amp;
$D1140  &amp; ", '"  &amp;
$I1140  &amp; "', '" &amp;
$O1140  &amp; "', "  &amp;
$S1140  &amp; ", '"  &amp;
TEXT($U1140,"dd/mm/aaaa")  &amp; "', "   &amp;
$V1140  &amp; ", "   &amp;
$X1140  &amp; ", "   &amp;
$Z1140  &amp; ", "   &amp;
IF($AB1140 &lt;&gt; "", $AB1140, "NULL")  &amp; ", "   &amp;
$AK1140  &amp; ");"</f>
        <v>#REF!</v>
      </c>
    </row>
    <row r="1141" spans="1:38" x14ac:dyDescent="0.2">
      <c r="A1141" s="7" cm="1">
        <f t="array" aca="1" ref="A1141" ca="1">INDEX(Companies!$A:$A,RANDBETWEEN(2,COUNTA(Companies!$A:$A)),1)</f>
        <v>2</v>
      </c>
      <c r="B1141" s="5">
        <f t="shared" si="221"/>
        <v>1140</v>
      </c>
      <c r="C1141" s="5" t="str" cm="1">
        <f t="array" ref="C1141">SHA1HASH($B1141)</f>
        <v>715e82fa3b623c04f4eb343985dbbe7555a0be99</v>
      </c>
      <c r="D1141" s="6">
        <f t="shared" ca="1" si="222"/>
        <v>1</v>
      </c>
      <c r="E1141" s="7">
        <f ca="1">IF($B1141 = 1 + N("Presidente"),
    127,
    IF($B1141 = 2 + N("Vice-Presidente"),
        72,
        IF($B1141 = 3 + N("Secretária bilíngue"),
            13,
            RANDBETWEEN(5,COUNT(Name!$A:$A) + 1)
        )
    )
)</f>
        <v>202</v>
      </c>
      <c r="F1141" s="7" t="str">
        <f ca="1">VLOOKUP($E1141,Name!$A:$B,2,FALSE)</f>
        <v>Júlia Clara</v>
      </c>
      <c r="G1141" s="7">
        <f ca="1" xml:space="preserve">
IF($B1141 = 1,
    0,
    RANDBETWEEN(5,COUNT('Last name'!$A:$A) + 1)
)</f>
        <v>176</v>
      </c>
      <c r="H1141" s="7" t="str">
        <f ca="1" xml:space="preserve">
IF($B1141 = 1 + N("Presidente"),
    "de Orléans e Bragança",
    VLOOKUP($G1141,'Last name'!$A:$B,2,FALSE) &amp; " " &amp; VLOOKUP(RANDBETWEEN(5,COUNT('Last name'!$A:$A) + 1),'Last name'!$A:$B,2,FALSE)
)</f>
        <v>Santos Bianchi</v>
      </c>
      <c r="I1141" s="7" t="str">
        <f t="shared" ca="1" si="223"/>
        <v>Júlia Clara Santos Bianchi</v>
      </c>
      <c r="J1141" s="7" t="str" cm="1">
        <f t="array" aca="1" ref="J1141" ca="1">SHA1HASH($I1141)</f>
        <v>52a9719e8fa6da389bd81a4629f4993e64e39385</v>
      </c>
      <c r="K1141" s="7" cm="1">
        <f t="array" aca="1" ref="K1141" ca="1">INDEX(States!$A:$A,M1141,1)</f>
        <v>5</v>
      </c>
      <c r="L1141" s="7" t="str">
        <f ca="1">VLOOKUP($K1141,Countries!$A:$B,2,FALSE)</f>
        <v>Portugal</v>
      </c>
      <c r="M1141" s="7" cm="1">
        <f t="array" aca="1" ref="M1141" ca="1">INDEX(States!$C:$C,RANDBETWEEN(5,COUNTA(States!$A:$A) + 1),1)</f>
        <v>19</v>
      </c>
      <c r="N1141" s="7" t="str">
        <f ca="1">VLOOKUP($M1141,States!$C:$D,2,FALSE)</f>
        <v>Beja</v>
      </c>
      <c r="O1141" s="7" t="str">
        <f ca="1">VLOOKUP($E1141,Name!$A:$C,3,FALSE)</f>
        <v>F</v>
      </c>
      <c r="P1141" s="7" t="str">
        <f ca="1">VLOOKUP($O1141,Genders!$B:$C,2,FALSE)</f>
        <v>Female</v>
      </c>
      <c r="Q1141" s="7" cm="1">
        <f t="array" aca="1" ref="Q1141" ca="1">INDEX('Marital status'!$A:$A,RANDBETWEEN(5,COUNTA('Marital status'!$A:$A) + 1),1)</f>
        <v>6</v>
      </c>
      <c r="R1141" s="7" t="str">
        <f ca="1">VLOOKUP($Q1141,'Marital status'!$A:$B,2,FALSE)</f>
        <v>DIVORCED</v>
      </c>
      <c r="S1141" s="7">
        <f t="shared" ca="1" si="224"/>
        <v>6</v>
      </c>
      <c r="T1141" s="7" t="str">
        <f ca="1">VLOOKUP($S1141,Ethnicities!$A:$B,2,FALSE)</f>
        <v xml:space="preserve">  american Indian or Alaska Native</v>
      </c>
      <c r="U1141" s="8">
        <f t="shared" ca="1" si="225"/>
        <v>21315</v>
      </c>
      <c r="V1141" s="6">
        <f t="shared" ca="1" si="226"/>
        <v>8</v>
      </c>
      <c r="W1141" s="8" t="str">
        <f ca="1">VLOOKUP($V1141,'Background education'!$A:$B,2,FALSE)</f>
        <v>Graduate school</v>
      </c>
      <c r="X1141" s="7">
        <f ca="1" xml:space="preserve">
  IF(OR($Z1141 = 5, $Z1141 = 6, $Z1141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141" s="7" t="str">
        <f ca="1">VLOOKUP($X1141,Departments!$A:$B,2,FALSE)</f>
        <v>Operations</v>
      </c>
      <c r="Z1141" s="6">
        <f t="shared" ca="1" si="227"/>
        <v>11</v>
      </c>
      <c r="AA1141" s="7" t="str">
        <f ca="1">VLOOKUP($Z1141,Roles!$A:$B,2,FALSE)</f>
        <v>Analyst</v>
      </c>
      <c r="AB1141" s="6">
        <f t="shared" ca="1" si="228"/>
        <v>7</v>
      </c>
      <c r="AC1141" s="7" t="str">
        <f ca="1" xml:space="preserve">
IF(
  ISNA($AB1141),
  NA(),
  VLOOKUP($AB1141,Levels!$A:$B,2,FALSE)
)</f>
        <v>Senior</v>
      </c>
      <c r="AD1141" s="8">
        <f t="shared" ca="1" si="229"/>
        <v>38725</v>
      </c>
      <c r="AE1141" s="6">
        <f ca="1">RANDBETWEEN(5,COUNTA('Recruitment source'!$A:$A) + 1)</f>
        <v>14</v>
      </c>
      <c r="AF1141" s="6" t="str">
        <f ca="1">VLOOKUP($AE1141,'Recruitment source'!$A:$B,2,FALSE)</f>
        <v>LinkedIn</v>
      </c>
      <c r="AG1141" s="8" t="e">
        <f t="shared" ca="1" si="230"/>
        <v>#N/A</v>
      </c>
      <c r="AH1141" s="6" t="e">
        <f t="shared" ca="1" si="231"/>
        <v>#N/A</v>
      </c>
      <c r="AI1141" s="6" t="e">
        <f ca="1" xml:space="preserve">
IF(
  ISNA($AH1141),
  NA(),
  VLOOKUP($AH1141,'Reasons for dismissal'!$A:$B,2,FALSE)
)</f>
        <v>#N/A</v>
      </c>
      <c r="AJ1141" s="6">
        <f t="shared" ca="1" si="232"/>
        <v>4</v>
      </c>
      <c r="AK1141" s="1">
        <f t="shared" ca="1" si="233"/>
        <v>3000</v>
      </c>
      <c r="AL11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$A1141  &amp; ", "   &amp;
$B1141  &amp; ", "   &amp;
$D1141  &amp; ", '"  &amp;
$I1141  &amp; "', '" &amp;
$O1141  &amp; "', "  &amp;
$S1141  &amp; ", '"  &amp;
TEXT($U1141,"dd/mm/aaaa")  &amp; "', "   &amp;
$V1141  &amp; ", "   &amp;
$X1141  &amp; ", "   &amp;
$Z1141  &amp; ", "   &amp;
IF($AB1141 &lt;&gt; "", $AB1141, "NULL")  &amp; ", "   &amp;
$AK1141  &amp; ");"</f>
        <v>#REF!</v>
      </c>
    </row>
    <row r="1142" spans="1:38" x14ac:dyDescent="0.2">
      <c r="A1142" s="7" cm="1">
        <f t="array" aca="1" ref="A1142" ca="1">INDEX(Companies!$A:$A,RANDBETWEEN(2,COUNTA(Companies!$A:$A)),1)</f>
        <v>2</v>
      </c>
      <c r="B1142" s="5">
        <f t="shared" si="221"/>
        <v>1141</v>
      </c>
      <c r="C1142" s="5" t="str" cm="1">
        <f t="array" ref="C1142">SHA1HASH($B1142)</f>
        <v>5378c3d8a9417d31d1abdb3da9ffb909420656eb</v>
      </c>
      <c r="D1142" s="6">
        <f t="shared" ca="1" si="222"/>
        <v>1</v>
      </c>
      <c r="E1142" s="7">
        <f ca="1">IF($B1142 = 1 + N("Presidente"),
    127,
    IF($B1142 = 2 + N("Vice-Presidente"),
        72,
        IF($B1142 = 3 + N("Secretária bilíngue"),
            13,
            RANDBETWEEN(5,COUNT(Name!$A:$A) + 1)
        )
    )
)</f>
        <v>228</v>
      </c>
      <c r="F1142" s="7" t="str">
        <f ca="1">VLOOKUP($E1142,Name!$A:$B,2,FALSE)</f>
        <v>Lívia</v>
      </c>
      <c r="G1142" s="7">
        <f ca="1" xml:space="preserve">
IF($B1142 = 1,
    0,
    RANDBETWEEN(5,COUNT('Last name'!$A:$A) + 1)
)</f>
        <v>33</v>
      </c>
      <c r="H1142" s="7" t="str">
        <f ca="1" xml:space="preserve">
IF($B1142 = 1 + N("Presidente"),
    "de Orléans e Bragança",
    VLOOKUP($G1142,'Last name'!$A:$B,2,FALSE) &amp; " " &amp; VLOOKUP(RANDBETWEEN(5,COUNT('Last name'!$A:$A) + 1),'Last name'!$A:$B,2,FALSE)
)</f>
        <v>Barreto Cardoso</v>
      </c>
      <c r="I1142" s="7" t="str">
        <f t="shared" ca="1" si="223"/>
        <v>Lívia Barreto Cardoso</v>
      </c>
      <c r="J1142" s="7" t="str" cm="1">
        <f t="array" aca="1" ref="J1142" ca="1">SHA1HASH($I1142)</f>
        <v>09ab1e10dd41305f53d1e18ee22e364e17781151</v>
      </c>
      <c r="K1142" s="7" cm="1">
        <f t="array" aca="1" ref="K1142" ca="1">INDEX(States!$A:$A,M1142,1)</f>
        <v>5</v>
      </c>
      <c r="L1142" s="7" t="str">
        <f ca="1">VLOOKUP($K1142,Countries!$A:$B,2,FALSE)</f>
        <v>Portugal</v>
      </c>
      <c r="M1142" s="7" cm="1">
        <f t="array" aca="1" ref="M1142" ca="1">INDEX(States!$C:$C,RANDBETWEEN(5,COUNTA(States!$A:$A) + 1),1)</f>
        <v>12</v>
      </c>
      <c r="N1142" s="7" t="str">
        <f ca="1">VLOOKUP($M1142,States!$C:$D,2,FALSE)</f>
        <v>Leiria</v>
      </c>
      <c r="O1142" s="7" t="str">
        <f ca="1">VLOOKUP($E1142,Name!$A:$C,3,FALSE)</f>
        <v>F</v>
      </c>
      <c r="P1142" s="7" t="str">
        <f ca="1">VLOOKUP($O1142,Genders!$B:$C,2,FALSE)</f>
        <v>Female</v>
      </c>
      <c r="Q1142" s="7" cm="1">
        <f t="array" aca="1" ref="Q1142" ca="1">INDEX('Marital status'!$A:$A,RANDBETWEEN(5,COUNTA('Marital status'!$A:$A) + 1),1)</f>
        <v>0</v>
      </c>
      <c r="R1142" s="7" t="e">
        <f ca="1">VLOOKUP($Q1142,'Marital status'!$A:$B,2,FALSE)</f>
        <v>#N/A</v>
      </c>
      <c r="S1142" s="7">
        <f t="shared" ca="1" si="224"/>
        <v>5</v>
      </c>
      <c r="T1142" s="7" t="str">
        <f ca="1">VLOOKUP($S1142,Ethnicities!$A:$B,2,FALSE)</f>
        <v>ASIAN</v>
      </c>
      <c r="U1142" s="8">
        <f t="shared" ca="1" si="225"/>
        <v>26383</v>
      </c>
      <c r="V1142" s="6">
        <f t="shared" ca="1" si="226"/>
        <v>7</v>
      </c>
      <c r="W1142" s="8" t="str">
        <f ca="1">VLOOKUP($V1142,'Background education'!$A:$B,2,FALSE)</f>
        <v>Undergraduate degree</v>
      </c>
      <c r="X1142" s="7">
        <f ca="1" xml:space="preserve">
  IF(OR($Z1142 = 5, $Z1142 = 6, $Z1142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142" s="7" t="str">
        <f ca="1">VLOOKUP($X1142,Departments!$A:$B,2,FALSE)</f>
        <v>Finance</v>
      </c>
      <c r="Z1142" s="6">
        <f t="shared" ca="1" si="227"/>
        <v>9</v>
      </c>
      <c r="AA1142" s="7" t="str">
        <f ca="1">VLOOKUP($Z1142,Roles!$A:$B,2,FALSE)</f>
        <v>Intern</v>
      </c>
      <c r="AB1142" s="6" t="e">
        <f t="shared" ca="1" si="228"/>
        <v>#N/A</v>
      </c>
      <c r="AC1142" s="7" t="e">
        <f ca="1" xml:space="preserve">
IF(
  ISNA($AB1142),
  NA(),
  VLOOKUP($AB1142,Levels!$A:$B,2,FALSE)
)</f>
        <v>#N/A</v>
      </c>
      <c r="AD1142" s="8">
        <f t="shared" ca="1" si="229"/>
        <v>41353</v>
      </c>
      <c r="AE1142" s="6">
        <f ca="1">RANDBETWEEN(5,COUNTA('Recruitment source'!$A:$A) + 1)</f>
        <v>8</v>
      </c>
      <c r="AF1142" s="6" t="str">
        <f ca="1">VLOOKUP($AE1142,'Recruitment source'!$A:$B,2,FALSE)</f>
        <v>Net Empregos</v>
      </c>
      <c r="AG1142" s="8" t="e">
        <f t="shared" ca="1" si="230"/>
        <v>#N/A</v>
      </c>
      <c r="AH1142" s="6" t="e">
        <f t="shared" ca="1" si="231"/>
        <v>#N/A</v>
      </c>
      <c r="AI1142" s="6" t="e">
        <f ca="1" xml:space="preserve">
IF(
  ISNA($AH1142),
  NA(),
  VLOOKUP($AH1142,'Reasons for dismissal'!$A:$B,2,FALSE)
)</f>
        <v>#N/A</v>
      </c>
      <c r="AJ1142" s="6">
        <f t="shared" ca="1" si="232"/>
        <v>4</v>
      </c>
      <c r="AK1142" s="1">
        <f t="shared" ca="1" si="233"/>
        <v>1205</v>
      </c>
      <c r="AL11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$A1142  &amp; ", "   &amp;
$B1142  &amp; ", "   &amp;
$D1142  &amp; ", '"  &amp;
$I1142  &amp; "', '" &amp;
$O1142  &amp; "', "  &amp;
$S1142  &amp; ", '"  &amp;
TEXT($U1142,"dd/mm/aaaa")  &amp; "', "   &amp;
$V1142  &amp; ", "   &amp;
$X1142  &amp; ", "   &amp;
$Z1142  &amp; ", "   &amp;
IF($AB1142 &lt;&gt; "", $AB1142, "NULL")  &amp; ", "   &amp;
$AK1142  &amp; ");"</f>
        <v>#REF!</v>
      </c>
    </row>
    <row r="1143" spans="1:38" x14ac:dyDescent="0.2">
      <c r="A1143" s="7" cm="1">
        <f t="array" aca="1" ref="A1143" ca="1">INDEX(Companies!$A:$A,RANDBETWEEN(2,COUNTA(Companies!$A:$A)),1)</f>
        <v>2</v>
      </c>
      <c r="B1143" s="5">
        <f t="shared" si="221"/>
        <v>1142</v>
      </c>
      <c r="C1143" s="5" t="str" cm="1">
        <f t="array" ref="C1143">SHA1HASH($B1143)</f>
        <v>619b7f2c7440776e5362a04735de28763ff332d8</v>
      </c>
      <c r="D1143" s="6">
        <f t="shared" ca="1" si="222"/>
        <v>1</v>
      </c>
      <c r="E1143" s="7">
        <f ca="1">IF($B1143 = 1 + N("Presidente"),
    127,
    IF($B1143 = 2 + N("Vice-Presidente"),
        72,
        IF($B1143 = 3 + N("Secretária bilíngue"),
            13,
            RANDBETWEEN(5,COUNT(Name!$A:$A) + 1)
        )
    )
)</f>
        <v>162</v>
      </c>
      <c r="F1143" s="7" t="str">
        <f ca="1">VLOOKUP($E1143,Name!$A:$B,2,FALSE)</f>
        <v>Helena</v>
      </c>
      <c r="G1143" s="7">
        <f ca="1" xml:space="preserve">
IF($B1143 = 1,
    0,
    RANDBETWEEN(5,COUNT('Last name'!$A:$A) + 1)
)</f>
        <v>114</v>
      </c>
      <c r="H1143" s="7" t="str">
        <f ca="1" xml:space="preserve">
IF($B1143 = 1 + N("Presidente"),
    "de Orléans e Bragança",
    VLOOKUP($G1143,'Last name'!$A:$B,2,FALSE) &amp; " " &amp; VLOOKUP(RANDBETWEEN(5,COUNT('Last name'!$A:$A) + 1),'Last name'!$A:$B,2,FALSE)
)</f>
        <v>Machado Batista</v>
      </c>
      <c r="I1143" s="7" t="str">
        <f t="shared" ca="1" si="223"/>
        <v>Helena Machado Batista</v>
      </c>
      <c r="J1143" s="7" t="str" cm="1">
        <f t="array" aca="1" ref="J1143" ca="1">SHA1HASH($I1143)</f>
        <v>37bf4caa5f8d967a4a74fa6e1db86eb0a83d1645</v>
      </c>
      <c r="K1143" s="7" cm="1">
        <f t="array" aca="1" ref="K1143" ca="1">INDEX(States!$A:$A,M1143,1)</f>
        <v>5</v>
      </c>
      <c r="L1143" s="7" t="str">
        <f ca="1">VLOOKUP($K1143,Countries!$A:$B,2,FALSE)</f>
        <v>Portugal</v>
      </c>
      <c r="M1143" s="7" cm="1">
        <f t="array" aca="1" ref="M1143" ca="1">INDEX(States!$C:$C,RANDBETWEEN(5,COUNTA(States!$A:$A) + 1),1)</f>
        <v>18</v>
      </c>
      <c r="N1143" s="7" t="str">
        <f ca="1">VLOOKUP($M1143,States!$C:$D,2,FALSE)</f>
        <v>Castelo Branco</v>
      </c>
      <c r="O1143" s="7" t="str">
        <f ca="1">VLOOKUP($E1143,Name!$A:$C,3,FALSE)</f>
        <v>F</v>
      </c>
      <c r="P1143" s="7" t="str">
        <f ca="1">VLOOKUP($O1143,Genders!$B:$C,2,FALSE)</f>
        <v>Female</v>
      </c>
      <c r="Q1143" s="7" cm="1">
        <f t="array" aca="1" ref="Q1143" ca="1">INDEX('Marital status'!$A:$A,RANDBETWEEN(5,COUNTA('Marital status'!$A:$A) + 1),1)</f>
        <v>5</v>
      </c>
      <c r="R1143" s="7" t="str">
        <f ca="1">VLOOKUP($Q1143,'Marital status'!$A:$B,2,FALSE)</f>
        <v xml:space="preserve"> Separated </v>
      </c>
      <c r="S1143" s="7">
        <f t="shared" ca="1" si="224"/>
        <v>5</v>
      </c>
      <c r="T1143" s="7" t="str">
        <f ca="1">VLOOKUP($S1143,Ethnicities!$A:$B,2,FALSE)</f>
        <v>ASIAN</v>
      </c>
      <c r="U1143" s="8">
        <f t="shared" ca="1" si="225"/>
        <v>29503</v>
      </c>
      <c r="V1143" s="6">
        <f t="shared" ca="1" si="226"/>
        <v>7</v>
      </c>
      <c r="W1143" s="8" t="str">
        <f ca="1">VLOOKUP($V1143,'Background education'!$A:$B,2,FALSE)</f>
        <v>Undergraduate degree</v>
      </c>
      <c r="X1143" s="7">
        <f ca="1" xml:space="preserve">
  IF(OR($Z1143 = 5, $Z1143 = 6, $Z1143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143" s="7" t="str">
        <f ca="1">VLOOKUP($X1143,Departments!$A:$B,2,FALSE)</f>
        <v>Human Resource</v>
      </c>
      <c r="Z1143" s="6">
        <f t="shared" ca="1" si="227"/>
        <v>11</v>
      </c>
      <c r="AA1143" s="7" t="str">
        <f ca="1">VLOOKUP($Z1143,Roles!$A:$B,2,FALSE)</f>
        <v>Analyst</v>
      </c>
      <c r="AB1143" s="6">
        <f t="shared" ca="1" si="228"/>
        <v>6</v>
      </c>
      <c r="AC1143" s="7" t="str">
        <f ca="1" xml:space="preserve">
IF(
  ISNA($AB1143),
  NA(),
  VLOOKUP($AB1143,Levels!$A:$B,2,FALSE)
)</f>
        <v>Pleno</v>
      </c>
      <c r="AD1143" s="8">
        <f t="shared" ca="1" si="229"/>
        <v>43436</v>
      </c>
      <c r="AE1143" s="6">
        <f ca="1">RANDBETWEEN(5,COUNTA('Recruitment source'!$A:$A) + 1)</f>
        <v>6</v>
      </c>
      <c r="AF1143" s="6" t="str">
        <f ca="1">VLOOKUP($AE1143,'Recruitment source'!$A:$B,2,FALSE)</f>
        <v>Learn4Good</v>
      </c>
      <c r="AG1143" s="8" t="e">
        <f t="shared" ca="1" si="230"/>
        <v>#N/A</v>
      </c>
      <c r="AH1143" s="6" t="e">
        <f t="shared" ca="1" si="231"/>
        <v>#N/A</v>
      </c>
      <c r="AI1143" s="6" t="e">
        <f ca="1" xml:space="preserve">
IF(
  ISNA($AH1143),
  NA(),
  VLOOKUP($AH1143,'Reasons for dismissal'!$A:$B,2,FALSE)
)</f>
        <v>#N/A</v>
      </c>
      <c r="AJ1143" s="6">
        <f t="shared" ca="1" si="232"/>
        <v>5</v>
      </c>
      <c r="AK1143" s="1">
        <f t="shared" ca="1" si="233"/>
        <v>2580</v>
      </c>
      <c r="AL11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$A1143  &amp; ", "   &amp;
$B1143  &amp; ", "   &amp;
$D1143  &amp; ", '"  &amp;
$I1143  &amp; "', '" &amp;
$O1143  &amp; "', "  &amp;
$S1143  &amp; ", '"  &amp;
TEXT($U1143,"dd/mm/aaaa")  &amp; "', "   &amp;
$V1143  &amp; ", "   &amp;
$X1143  &amp; ", "   &amp;
$Z1143  &amp; ", "   &amp;
IF($AB1143 &lt;&gt; "", $AB1143, "NULL")  &amp; ", "   &amp;
$AK1143  &amp; ");"</f>
        <v>#REF!</v>
      </c>
    </row>
    <row r="1144" spans="1:38" x14ac:dyDescent="0.2">
      <c r="A1144" s="7" cm="1">
        <f t="array" aca="1" ref="A1144" ca="1">INDEX(Companies!$A:$A,RANDBETWEEN(2,COUNTA(Companies!$A:$A)),1)</f>
        <v>2</v>
      </c>
      <c r="B1144" s="5">
        <f t="shared" si="221"/>
        <v>1143</v>
      </c>
      <c r="C1144" s="5" t="str" cm="1">
        <f t="array" ref="C1144">SHA1HASH($B1144)</f>
        <v>bc4d45844d467b9fbd27dcd0b41fe52d229884c3</v>
      </c>
      <c r="D1144" s="6">
        <f t="shared" ca="1" si="222"/>
        <v>1</v>
      </c>
      <c r="E1144" s="7">
        <f ca="1">IF($B1144 = 1 + N("Presidente"),
    127,
    IF($B1144 = 2 + N("Vice-Presidente"),
        72,
        IF($B1144 = 3 + N("Secretária bilíngue"),
            13,
            RANDBETWEEN(5,COUNT(Name!$A:$A) + 1)
        )
    )
)</f>
        <v>14</v>
      </c>
      <c r="F1144" s="7" t="str">
        <f ca="1">VLOOKUP($E1144,Name!$A:$B,2,FALSE)</f>
        <v>Alexander</v>
      </c>
      <c r="G1144" s="7">
        <f ca="1" xml:space="preserve">
IF($B1144 = 1,
    0,
    RANDBETWEEN(5,COUNT('Last name'!$A:$A) + 1)
)</f>
        <v>168</v>
      </c>
      <c r="H1144" s="7" t="str">
        <f ca="1" xml:space="preserve">
IF($B1144 = 1 + N("Presidente"),
    "de Orléans e Bragança",
    VLOOKUP($G1144,'Last name'!$A:$B,2,FALSE) &amp; " " &amp; VLOOKUP(RANDBETWEEN(5,COUNT('Last name'!$A:$A) + 1),'Last name'!$A:$B,2,FALSE)
)</f>
        <v>Rossi Dantas</v>
      </c>
      <c r="I1144" s="7" t="str">
        <f t="shared" ca="1" si="223"/>
        <v>Alexander Rossi Dantas</v>
      </c>
      <c r="J1144" s="7" t="str" cm="1">
        <f t="array" aca="1" ref="J1144" ca="1">SHA1HASH($I1144)</f>
        <v>73e34c64667fb2452305f7d1d9091ad855fff7df</v>
      </c>
      <c r="K1144" s="7" cm="1">
        <f t="array" aca="1" ref="K1144" ca="1">INDEX(States!$A:$A,M1144,1)</f>
        <v>5</v>
      </c>
      <c r="L1144" s="7" t="str">
        <f ca="1">VLOOKUP($K1144,Countries!$A:$B,2,FALSE)</f>
        <v>Portugal</v>
      </c>
      <c r="M1144" s="7" cm="1">
        <f t="array" aca="1" ref="M1144" ca="1">INDEX(States!$C:$C,RANDBETWEEN(5,COUNTA(States!$A:$A) + 1),1)</f>
        <v>24</v>
      </c>
      <c r="N1144" s="7" t="str">
        <f ca="1">VLOOKUP($M1144,States!$C:$D,2,FALSE)</f>
        <v>Brangança</v>
      </c>
      <c r="O1144" s="7" t="str">
        <f ca="1">VLOOKUP($E1144,Name!$A:$C,3,FALSE)</f>
        <v>M</v>
      </c>
      <c r="P1144" s="7" t="str">
        <f ca="1">VLOOKUP($O1144,Genders!$B:$C,2,FALSE)</f>
        <v>Male</v>
      </c>
      <c r="Q1144" s="7" cm="1">
        <f t="array" aca="1" ref="Q1144" ca="1">INDEX('Marital status'!$A:$A,RANDBETWEEN(5,COUNTA('Marital status'!$A:$A) + 1),1)</f>
        <v>6</v>
      </c>
      <c r="R1144" s="7" t="str">
        <f ca="1">VLOOKUP($Q1144,'Marital status'!$A:$B,2,FALSE)</f>
        <v>DIVORCED</v>
      </c>
      <c r="S1144" s="7">
        <f t="shared" ca="1" si="224"/>
        <v>7</v>
      </c>
      <c r="T1144" s="7" t="str">
        <f ca="1">VLOOKUP($S1144,Ethnicities!$A:$B,2,FALSE)</f>
        <v>Native Hawaiian or Other Pacific Islander</v>
      </c>
      <c r="U1144" s="8">
        <f t="shared" ca="1" si="225"/>
        <v>20454</v>
      </c>
      <c r="V1144" s="6">
        <f t="shared" ca="1" si="226"/>
        <v>7</v>
      </c>
      <c r="W1144" s="8" t="str">
        <f ca="1">VLOOKUP($V1144,'Background education'!$A:$B,2,FALSE)</f>
        <v>Undergraduate degree</v>
      </c>
      <c r="X1144" s="7">
        <f ca="1" xml:space="preserve">
  IF(OR($Z1144 = 5, $Z1144 = 6, $Z1144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144" s="7" t="str">
        <f ca="1">VLOOKUP($X1144,Departments!$A:$B,2,FALSE)</f>
        <v>Audit</v>
      </c>
      <c r="Z1144" s="6">
        <f t="shared" ca="1" si="227"/>
        <v>9</v>
      </c>
      <c r="AA1144" s="7" t="str">
        <f ca="1">VLOOKUP($Z1144,Roles!$A:$B,2,FALSE)</f>
        <v>Intern</v>
      </c>
      <c r="AB1144" s="6" t="e">
        <f t="shared" ca="1" si="228"/>
        <v>#N/A</v>
      </c>
      <c r="AC1144" s="7" t="e">
        <f ca="1" xml:space="preserve">
IF(
  ISNA($AB1144),
  NA(),
  VLOOKUP($AB1144,Levels!$A:$B,2,FALSE)
)</f>
        <v>#N/A</v>
      </c>
      <c r="AD1144" s="8">
        <f t="shared" ca="1" si="229"/>
        <v>37200</v>
      </c>
      <c r="AE1144" s="6">
        <f ca="1">RANDBETWEEN(5,COUNTA('Recruitment source'!$A:$A) + 1)</f>
        <v>5</v>
      </c>
      <c r="AF1144" s="6" t="str">
        <f ca="1">VLOOKUP($AE1144,'Recruitment source'!$A:$B,2,FALSE)</f>
        <v>Indeed</v>
      </c>
      <c r="AG1144" s="8" t="e">
        <f t="shared" ca="1" si="230"/>
        <v>#N/A</v>
      </c>
      <c r="AH1144" s="6" t="e">
        <f t="shared" ca="1" si="231"/>
        <v>#N/A</v>
      </c>
      <c r="AI1144" s="6" t="e">
        <f ca="1" xml:space="preserve">
IF(
  ISNA($AH1144),
  NA(),
  VLOOKUP($AH1144,'Reasons for dismissal'!$A:$B,2,FALSE)
)</f>
        <v>#N/A</v>
      </c>
      <c r="AJ1144" s="6">
        <f t="shared" ca="1" si="232"/>
        <v>5</v>
      </c>
      <c r="AK1144" s="1">
        <f t="shared" ca="1" si="233"/>
        <v>1205</v>
      </c>
      <c r="AL11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$A1144  &amp; ", "   &amp;
$B1144  &amp; ", "   &amp;
$D1144  &amp; ", '"  &amp;
$I1144  &amp; "', '" &amp;
$O1144  &amp; "', "  &amp;
$S1144  &amp; ", '"  &amp;
TEXT($U1144,"dd/mm/aaaa")  &amp; "', "   &amp;
$V1144  &amp; ", "   &amp;
$X1144  &amp; ", "   &amp;
$Z1144  &amp; ", "   &amp;
IF($AB1144 &lt;&gt; "", $AB1144, "NULL")  &amp; ", "   &amp;
$AK1144  &amp; ");"</f>
        <v>#REF!</v>
      </c>
    </row>
    <row r="1145" spans="1:38" x14ac:dyDescent="0.2">
      <c r="A1145" s="7" cm="1">
        <f t="array" aca="1" ref="A1145" ca="1">INDEX(Companies!$A:$A,RANDBETWEEN(2,COUNTA(Companies!$A:$A)),1)</f>
        <v>2</v>
      </c>
      <c r="B1145" s="5">
        <f t="shared" si="221"/>
        <v>1144</v>
      </c>
      <c r="C1145" s="5" t="str" cm="1">
        <f t="array" ref="C1145">SHA1HASH($B1145)</f>
        <v>4b19229e380e9ca29673fdb967fd09cdcf4b5b44</v>
      </c>
      <c r="D1145" s="6">
        <f t="shared" ca="1" si="222"/>
        <v>1</v>
      </c>
      <c r="E1145" s="7">
        <f ca="1">IF($B1145 = 1 + N("Presidente"),
    127,
    IF($B1145 = 2 + N("Vice-Presidente"),
        72,
        IF($B1145 = 3 + N("Secretária bilíngue"),
            13,
            RANDBETWEEN(5,COUNT(Name!$A:$A) + 1)
        )
    )
)</f>
        <v>76</v>
      </c>
      <c r="F1145" s="7" t="str">
        <f ca="1">VLOOKUP($E1145,Name!$A:$B,2,FALSE)</f>
        <v>Bruna</v>
      </c>
      <c r="G1145" s="7">
        <f ca="1" xml:space="preserve">
IF($B1145 = 1,
    0,
    RANDBETWEEN(5,COUNT('Last name'!$A:$A) + 1)
)</f>
        <v>149</v>
      </c>
      <c r="H1145" s="7" t="str">
        <f ca="1" xml:space="preserve">
IF($B1145 = 1 + N("Presidente"),
    "de Orléans e Bragança",
    VLOOKUP($G1145,'Last name'!$A:$B,2,FALSE) &amp; " " &amp; VLOOKUP(RANDBETWEEN(5,COUNT('Last name'!$A:$A) + 1),'Last name'!$A:$B,2,FALSE)
)</f>
        <v>Pedroso Barros</v>
      </c>
      <c r="I1145" s="7" t="str">
        <f t="shared" ca="1" si="223"/>
        <v>Bruna Pedroso Barros</v>
      </c>
      <c r="J1145" s="7" t="str" cm="1">
        <f t="array" aca="1" ref="J1145" ca="1">SHA1HASH($I1145)</f>
        <v>d1f53d54034b10f54b462c464b09aafe3e8f6b13</v>
      </c>
      <c r="K1145" s="7" cm="1">
        <f t="array" aca="1" ref="K1145" ca="1">INDEX(States!$A:$A,M1145,1)</f>
        <v>5</v>
      </c>
      <c r="L1145" s="7" t="str">
        <f ca="1">VLOOKUP($K1145,Countries!$A:$B,2,FALSE)</f>
        <v>Portugal</v>
      </c>
      <c r="M1145" s="7" cm="1">
        <f t="array" aca="1" ref="M1145" ca="1">INDEX(States!$C:$C,RANDBETWEEN(5,COUNTA(States!$A:$A) + 1),1)</f>
        <v>19</v>
      </c>
      <c r="N1145" s="7" t="str">
        <f ca="1">VLOOKUP($M1145,States!$C:$D,2,FALSE)</f>
        <v>Beja</v>
      </c>
      <c r="O1145" s="7" t="str">
        <f ca="1">VLOOKUP($E1145,Name!$A:$C,3,FALSE)</f>
        <v>F</v>
      </c>
      <c r="P1145" s="7" t="str">
        <f ca="1">VLOOKUP($O1145,Genders!$B:$C,2,FALSE)</f>
        <v>Female</v>
      </c>
      <c r="Q1145" s="7" cm="1">
        <f t="array" aca="1" ref="Q1145" ca="1">INDEX('Marital status'!$A:$A,RANDBETWEEN(5,COUNTA('Marital status'!$A:$A) + 1),1)</f>
        <v>0</v>
      </c>
      <c r="R1145" s="7" t="e">
        <f ca="1">VLOOKUP($Q1145,'Marital status'!$A:$B,2,FALSE)</f>
        <v>#N/A</v>
      </c>
      <c r="S1145" s="7">
        <f t="shared" ca="1" si="224"/>
        <v>5</v>
      </c>
      <c r="T1145" s="7" t="str">
        <f ca="1">VLOOKUP($S1145,Ethnicities!$A:$B,2,FALSE)</f>
        <v>ASIAN</v>
      </c>
      <c r="U1145" s="8">
        <f t="shared" ca="1" si="225"/>
        <v>30003</v>
      </c>
      <c r="V1145" s="6">
        <f t="shared" ca="1" si="226"/>
        <v>8</v>
      </c>
      <c r="W1145" s="8" t="str">
        <f ca="1">VLOOKUP($V1145,'Background education'!$A:$B,2,FALSE)</f>
        <v>Graduate school</v>
      </c>
      <c r="X1145" s="7">
        <f ca="1" xml:space="preserve">
  IF(OR($Z1145 = 5, $Z1145 = 6, $Z1145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145" s="7" t="str">
        <f ca="1">VLOOKUP($X1145,Departments!$A:$B,2,FALSE)</f>
        <v>Controlling</v>
      </c>
      <c r="Z1145" s="6">
        <f t="shared" ca="1" si="227"/>
        <v>11</v>
      </c>
      <c r="AA1145" s="7" t="str">
        <f ca="1">VLOOKUP($Z1145,Roles!$A:$B,2,FALSE)</f>
        <v>Analyst</v>
      </c>
      <c r="AB1145" s="6">
        <f t="shared" ca="1" si="228"/>
        <v>7</v>
      </c>
      <c r="AC1145" s="7" t="str">
        <f ca="1" xml:space="preserve">
IF(
  ISNA($AB1145),
  NA(),
  VLOOKUP($AB1145,Levels!$A:$B,2,FALSE)
)</f>
        <v>Senior</v>
      </c>
      <c r="AD1145" s="8">
        <f t="shared" ca="1" si="229"/>
        <v>42707</v>
      </c>
      <c r="AE1145" s="6">
        <f ca="1">RANDBETWEEN(5,COUNTA('Recruitment source'!$A:$A) + 1)</f>
        <v>6</v>
      </c>
      <c r="AF1145" s="6" t="str">
        <f ca="1">VLOOKUP($AE1145,'Recruitment source'!$A:$B,2,FALSE)</f>
        <v>Learn4Good</v>
      </c>
      <c r="AG1145" s="8" t="e">
        <f t="shared" ca="1" si="230"/>
        <v>#N/A</v>
      </c>
      <c r="AH1145" s="6" t="e">
        <f t="shared" ca="1" si="231"/>
        <v>#N/A</v>
      </c>
      <c r="AI1145" s="6" t="e">
        <f ca="1" xml:space="preserve">
IF(
  ISNA($AH1145),
  NA(),
  VLOOKUP($AH1145,'Reasons for dismissal'!$A:$B,2,FALSE)
)</f>
        <v>#N/A</v>
      </c>
      <c r="AJ1145" s="6">
        <f t="shared" ca="1" si="232"/>
        <v>4</v>
      </c>
      <c r="AK1145" s="1">
        <f t="shared" ca="1" si="233"/>
        <v>3000</v>
      </c>
      <c r="AL11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$A1145  &amp; ", "   &amp;
$B1145  &amp; ", "   &amp;
$D1145  &amp; ", '"  &amp;
$I1145  &amp; "', '" &amp;
$O1145  &amp; "', "  &amp;
$S1145  &amp; ", '"  &amp;
TEXT($U1145,"dd/mm/aaaa")  &amp; "', "   &amp;
$V1145  &amp; ", "   &amp;
$X1145  &amp; ", "   &amp;
$Z1145  &amp; ", "   &amp;
IF($AB1145 &lt;&gt; "", $AB1145, "NULL")  &amp; ", "   &amp;
$AK1145  &amp; ");"</f>
        <v>#REF!</v>
      </c>
    </row>
    <row r="1146" spans="1:38" x14ac:dyDescent="0.2">
      <c r="A1146" s="7" cm="1">
        <f t="array" aca="1" ref="A1146" ca="1">INDEX(Companies!$A:$A,RANDBETWEEN(2,COUNTA(Companies!$A:$A)),1)</f>
        <v>2</v>
      </c>
      <c r="B1146" s="5">
        <f t="shared" si="221"/>
        <v>1145</v>
      </c>
      <c r="C1146" s="5" t="str" cm="1">
        <f t="array" ref="C1146">SHA1HASH($B1146)</f>
        <v>be69557045e8d95f6c5bc62bea729b2e4bc50a7c</v>
      </c>
      <c r="D1146" s="6">
        <f t="shared" ca="1" si="222"/>
        <v>1</v>
      </c>
      <c r="E1146" s="7">
        <f ca="1">IF($B1146 = 1 + N("Presidente"),
    127,
    IF($B1146 = 2 + N("Vice-Presidente"),
        72,
        IF($B1146 = 3 + N("Secretária bilíngue"),
            13,
            RANDBETWEEN(5,COUNT(Name!$A:$A) + 1)
        )
    )
)</f>
        <v>120</v>
      </c>
      <c r="F1146" s="7" t="str">
        <f ca="1">VLOOKUP($E1146,Name!$A:$B,2,FALSE)</f>
        <v>Eliza</v>
      </c>
      <c r="G1146" s="7">
        <f ca="1" xml:space="preserve">
IF($B1146 = 1,
    0,
    RANDBETWEEN(5,COUNT('Last name'!$A:$A) + 1)
)</f>
        <v>33</v>
      </c>
      <c r="H1146" s="7" t="str">
        <f ca="1" xml:space="preserve">
IF($B1146 = 1 + N("Presidente"),
    "de Orléans e Bragança",
    VLOOKUP($G1146,'Last name'!$A:$B,2,FALSE) &amp; " " &amp; VLOOKUP(RANDBETWEEN(5,COUNT('Last name'!$A:$A) + 1),'Last name'!$A:$B,2,FALSE)
)</f>
        <v>Barreto Bermudes</v>
      </c>
      <c r="I1146" s="7" t="str">
        <f t="shared" ca="1" si="223"/>
        <v>Eliza Barreto Bermudes</v>
      </c>
      <c r="J1146" s="7" t="str" cm="1">
        <f t="array" aca="1" ref="J1146" ca="1">SHA1HASH($I1146)</f>
        <v>192dcd8bfac15a49b2aadd44ec21fd32b1125aeb</v>
      </c>
      <c r="K1146" s="7" cm="1">
        <f t="array" aca="1" ref="K1146" ca="1">INDEX(States!$A:$A,M1146,1)</f>
        <v>5</v>
      </c>
      <c r="L1146" s="7" t="str">
        <f ca="1">VLOOKUP($K1146,Countries!$A:$B,2,FALSE)</f>
        <v>Portugal</v>
      </c>
      <c r="M1146" s="7" cm="1">
        <f t="array" aca="1" ref="M1146" ca="1">INDEX(States!$C:$C,RANDBETWEEN(5,COUNTA(States!$A:$A) + 1),1)</f>
        <v>19</v>
      </c>
      <c r="N1146" s="7" t="str">
        <f ca="1">VLOOKUP($M1146,States!$C:$D,2,FALSE)</f>
        <v>Beja</v>
      </c>
      <c r="O1146" s="7" t="str">
        <f ca="1">VLOOKUP($E1146,Name!$A:$C,3,FALSE)</f>
        <v>F</v>
      </c>
      <c r="P1146" s="7" t="str">
        <f ca="1">VLOOKUP($O1146,Genders!$B:$C,2,FALSE)</f>
        <v>Female</v>
      </c>
      <c r="Q1146" s="7" cm="1">
        <f t="array" aca="1" ref="Q1146" ca="1">INDEX('Marital status'!$A:$A,RANDBETWEEN(5,COUNTA('Marital status'!$A:$A) + 1),1)</f>
        <v>0</v>
      </c>
      <c r="R1146" s="7" t="e">
        <f ca="1">VLOOKUP($Q1146,'Marital status'!$A:$B,2,FALSE)</f>
        <v>#N/A</v>
      </c>
      <c r="S1146" s="7">
        <f t="shared" ca="1" si="224"/>
        <v>5</v>
      </c>
      <c r="T1146" s="7" t="str">
        <f ca="1">VLOOKUP($S1146,Ethnicities!$A:$B,2,FALSE)</f>
        <v>ASIAN</v>
      </c>
      <c r="U1146" s="8">
        <f t="shared" ca="1" si="225"/>
        <v>24936</v>
      </c>
      <c r="V1146" s="6">
        <f t="shared" ca="1" si="226"/>
        <v>7</v>
      </c>
      <c r="W1146" s="8" t="str">
        <f ca="1">VLOOKUP($V1146,'Background education'!$A:$B,2,FALSE)</f>
        <v>Undergraduate degree</v>
      </c>
      <c r="X1146" s="7">
        <f ca="1" xml:space="preserve">
  IF(OR($Z1146 = 5, $Z1146 = 6, $Z1146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146" s="7" t="str">
        <f ca="1">VLOOKUP($X1146,Departments!$A:$B,2,FALSE)</f>
        <v xml:space="preserve"> Commercial</v>
      </c>
      <c r="Z1146" s="6">
        <f t="shared" ca="1" si="227"/>
        <v>10</v>
      </c>
      <c r="AA1146" s="7" t="str">
        <f ca="1">VLOOKUP($Z1146,Roles!$A:$B,2,FALSE)</f>
        <v>Trainee</v>
      </c>
      <c r="AB1146" s="6" t="e">
        <f t="shared" ca="1" si="228"/>
        <v>#N/A</v>
      </c>
      <c r="AC1146" s="7" t="e">
        <f ca="1" xml:space="preserve">
IF(
  ISNA($AB1146),
  NA(),
  VLOOKUP($AB1146,Levels!$A:$B,2,FALSE)
)</f>
        <v>#N/A</v>
      </c>
      <c r="AD1146" s="8">
        <f t="shared" ca="1" si="229"/>
        <v>36573</v>
      </c>
      <c r="AE1146" s="6">
        <f ca="1">RANDBETWEEN(5,COUNTA('Recruitment source'!$A:$A) + 1)</f>
        <v>11</v>
      </c>
      <c r="AF1146" s="6" t="str">
        <f ca="1">VLOOKUP($AE1146,'Recruitment source'!$A:$B,2,FALSE)</f>
        <v>Next Station</v>
      </c>
      <c r="AG1146" s="8" t="e">
        <f t="shared" ca="1" si="230"/>
        <v>#N/A</v>
      </c>
      <c r="AH1146" s="6" t="e">
        <f t="shared" ca="1" si="231"/>
        <v>#N/A</v>
      </c>
      <c r="AI1146" s="6" t="e">
        <f ca="1" xml:space="preserve">
IF(
  ISNA($AH1146),
  NA(),
  VLOOKUP($AH1146,'Reasons for dismissal'!$A:$B,2,FALSE)
)</f>
        <v>#N/A</v>
      </c>
      <c r="AJ1146" s="6">
        <f t="shared" ca="1" si="232"/>
        <v>5</v>
      </c>
      <c r="AK1146" s="1">
        <f t="shared" ca="1" si="233"/>
        <v>1385</v>
      </c>
      <c r="AL11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$A1146  &amp; ", "   &amp;
$B1146  &amp; ", "   &amp;
$D1146  &amp; ", '"  &amp;
$I1146  &amp; "', '" &amp;
$O1146  &amp; "', "  &amp;
$S1146  &amp; ", '"  &amp;
TEXT($U1146,"dd/mm/aaaa")  &amp; "', "   &amp;
$V1146  &amp; ", "   &amp;
$X1146  &amp; ", "   &amp;
$Z1146  &amp; ", "   &amp;
IF($AB1146 &lt;&gt; "", $AB1146, "NULL")  &amp; ", "   &amp;
$AK1146  &amp; ");"</f>
        <v>#REF!</v>
      </c>
    </row>
    <row r="1147" spans="1:38" x14ac:dyDescent="0.2">
      <c r="A1147" s="7" cm="1">
        <f t="array" aca="1" ref="A1147" ca="1">INDEX(Companies!$A:$A,RANDBETWEEN(2,COUNTA(Companies!$A:$A)),1)</f>
        <v>2</v>
      </c>
      <c r="B1147" s="5">
        <f t="shared" si="221"/>
        <v>1146</v>
      </c>
      <c r="C1147" s="5" t="str" cm="1">
        <f t="array" ref="C1147">SHA1HASH($B1147)</f>
        <v>b25b748a59d8b6b5b5ae3e9d985289e795c874ed</v>
      </c>
      <c r="D1147" s="6">
        <f t="shared" ca="1" si="222"/>
        <v>1</v>
      </c>
      <c r="E1147" s="7">
        <f ca="1">IF($B1147 = 1 + N("Presidente"),
    127,
    IF($B1147 = 2 + N("Vice-Presidente"),
        72,
        IF($B1147 = 3 + N("Secretária bilíngue"),
            13,
            RANDBETWEEN(5,COUNT(Name!$A:$A) + 1)
        )
    )
)</f>
        <v>297</v>
      </c>
      <c r="F1147" s="7" t="str">
        <f ca="1">VLOOKUP($E1147,Name!$A:$B,2,FALSE)</f>
        <v>Miguelito</v>
      </c>
      <c r="G1147" s="7">
        <f ca="1" xml:space="preserve">
IF($B1147 = 1,
    0,
    RANDBETWEEN(5,COUNT('Last name'!$A:$A) + 1)
)</f>
        <v>50</v>
      </c>
      <c r="H1147" s="7" t="str">
        <f ca="1" xml:space="preserve">
IF($B1147 = 1 + N("Presidente"),
    "de Orléans e Bragança",
    VLOOKUP($G1147,'Last name'!$A:$B,2,FALSE) &amp; " " &amp; VLOOKUP(RANDBETWEEN(5,COUNT('Last name'!$A:$A) + 1),'Last name'!$A:$B,2,FALSE)
)</f>
        <v>Cabral Melo</v>
      </c>
      <c r="I1147" s="7" t="str">
        <f t="shared" ca="1" si="223"/>
        <v>Miguelito Cabral Melo</v>
      </c>
      <c r="J1147" s="7" t="str" cm="1">
        <f t="array" aca="1" ref="J1147" ca="1">SHA1HASH($I1147)</f>
        <v>7f78c1719a38efe972a0127804c786716ed2effa</v>
      </c>
      <c r="K1147" s="7" cm="1">
        <f t="array" aca="1" ref="K1147" ca="1">INDEX(States!$A:$A,M1147,1)</f>
        <v>5</v>
      </c>
      <c r="L1147" s="7" t="str">
        <f ca="1">VLOOKUP($K1147,Countries!$A:$B,2,FALSE)</f>
        <v>Portugal</v>
      </c>
      <c r="M1147" s="7" cm="1">
        <f t="array" aca="1" ref="M1147" ca="1">INDEX(States!$C:$C,RANDBETWEEN(5,COUNTA(States!$A:$A) + 1),1)</f>
        <v>14</v>
      </c>
      <c r="N1147" s="7" t="str">
        <f ca="1">VLOOKUP($M1147,States!$C:$D,2,FALSE)</f>
        <v>Madeira</v>
      </c>
      <c r="O1147" s="7" t="str">
        <f ca="1">VLOOKUP($E1147,Name!$A:$C,3,FALSE)</f>
        <v>M</v>
      </c>
      <c r="P1147" s="7" t="str">
        <f ca="1">VLOOKUP($O1147,Genders!$B:$C,2,FALSE)</f>
        <v>Male</v>
      </c>
      <c r="Q1147" s="7" cm="1">
        <f t="array" aca="1" ref="Q1147" ca="1">INDEX('Marital status'!$A:$A,RANDBETWEEN(5,COUNTA('Marital status'!$A:$A) + 1),1)</f>
        <v>6</v>
      </c>
      <c r="R1147" s="7" t="str">
        <f ca="1">VLOOKUP($Q1147,'Marital status'!$A:$B,2,FALSE)</f>
        <v>DIVORCED</v>
      </c>
      <c r="S1147" s="7">
        <f t="shared" ca="1" si="224"/>
        <v>5</v>
      </c>
      <c r="T1147" s="7" t="str">
        <f ca="1">VLOOKUP($S1147,Ethnicities!$A:$B,2,FALSE)</f>
        <v>ASIAN</v>
      </c>
      <c r="U1147" s="8">
        <f t="shared" ca="1" si="225"/>
        <v>26926</v>
      </c>
      <c r="V1147" s="6">
        <f t="shared" ca="1" si="226"/>
        <v>7</v>
      </c>
      <c r="W1147" s="8" t="str">
        <f ca="1">VLOOKUP($V1147,'Background education'!$A:$B,2,FALSE)</f>
        <v>Undergraduate degree</v>
      </c>
      <c r="X1147" s="7">
        <f ca="1" xml:space="preserve">
  IF(OR($Z1147 = 5, $Z1147 = 6, $Z1147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147" s="7" t="str">
        <f ca="1">VLOOKUP($X1147,Departments!$A:$B,2,FALSE)</f>
        <v>Finance</v>
      </c>
      <c r="Z1147" s="6">
        <f t="shared" ca="1" si="227"/>
        <v>11</v>
      </c>
      <c r="AA1147" s="7" t="str">
        <f ca="1">VLOOKUP($Z1147,Roles!$A:$B,2,FALSE)</f>
        <v>Analyst</v>
      </c>
      <c r="AB1147" s="6">
        <f t="shared" ca="1" si="228"/>
        <v>5</v>
      </c>
      <c r="AC1147" s="7" t="str">
        <f ca="1" xml:space="preserve">
IF(
  ISNA($AB1147),
  NA(),
  VLOOKUP($AB1147,Levels!$A:$B,2,FALSE)
)</f>
        <v>Junior</v>
      </c>
      <c r="AD1147" s="8">
        <f t="shared" ca="1" si="229"/>
        <v>44194</v>
      </c>
      <c r="AE1147" s="6">
        <f ca="1">RANDBETWEEN(5,COUNTA('Recruitment source'!$A:$A) + 1)</f>
        <v>8</v>
      </c>
      <c r="AF1147" s="6" t="str">
        <f ca="1">VLOOKUP($AE1147,'Recruitment source'!$A:$B,2,FALSE)</f>
        <v>Net Empregos</v>
      </c>
      <c r="AG1147" s="8" t="e">
        <f t="shared" ca="1" si="230"/>
        <v>#N/A</v>
      </c>
      <c r="AH1147" s="6" t="e">
        <f t="shared" ca="1" si="231"/>
        <v>#N/A</v>
      </c>
      <c r="AI1147" s="6" t="e">
        <f ca="1" xml:space="preserve">
IF(
  ISNA($AH1147),
  NA(),
  VLOOKUP($AH1147,'Reasons for dismissal'!$A:$B,2,FALSE)
)</f>
        <v>#N/A</v>
      </c>
      <c r="AJ1147" s="6">
        <f t="shared" ca="1" si="232"/>
        <v>4</v>
      </c>
      <c r="AK1147" s="1">
        <f t="shared" ca="1" si="233"/>
        <v>2500</v>
      </c>
      <c r="AL11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$A1147  &amp; ", "   &amp;
$B1147  &amp; ", "   &amp;
$D1147  &amp; ", '"  &amp;
$I1147  &amp; "', '" &amp;
$O1147  &amp; "', "  &amp;
$S1147  &amp; ", '"  &amp;
TEXT($U1147,"dd/mm/aaaa")  &amp; "', "   &amp;
$V1147  &amp; ", "   &amp;
$X1147  &amp; ", "   &amp;
$Z1147  &amp; ", "   &amp;
IF($AB1147 &lt;&gt; "", $AB1147, "NULL")  &amp; ", "   &amp;
$AK1147  &amp; ");"</f>
        <v>#REF!</v>
      </c>
    </row>
    <row r="1148" spans="1:38" x14ac:dyDescent="0.2">
      <c r="A1148" s="7" cm="1">
        <f t="array" aca="1" ref="A1148" ca="1">INDEX(Companies!$A:$A,RANDBETWEEN(2,COUNTA(Companies!$A:$A)),1)</f>
        <v>2</v>
      </c>
      <c r="B1148" s="5">
        <f t="shared" si="221"/>
        <v>1147</v>
      </c>
      <c r="C1148" s="5" t="str" cm="1">
        <f t="array" ref="C1148">SHA1HASH($B1148)</f>
        <v>0104cf3b45056589309effd4d0889e430018b490</v>
      </c>
      <c r="D1148" s="6">
        <f t="shared" ca="1" si="222"/>
        <v>1</v>
      </c>
      <c r="E1148" s="7">
        <f ca="1">IF($B1148 = 1 + N("Presidente"),
    127,
    IF($B1148 = 2 + N("Vice-Presidente"),
        72,
        IF($B1148 = 3 + N("Secretária bilíngue"),
            13,
            RANDBETWEEN(5,COUNT(Name!$A:$A) + 1)
        )
    )
)</f>
        <v>279</v>
      </c>
      <c r="F1148" s="7" t="str">
        <f ca="1">VLOOKUP($E1148,Name!$A:$B,2,FALSE)</f>
        <v>Mariane</v>
      </c>
      <c r="G1148" s="7">
        <f ca="1" xml:space="preserve">
IF($B1148 = 1,
    0,
    RANDBETWEEN(5,COUNT('Last name'!$A:$A) + 1)
)</f>
        <v>25</v>
      </c>
      <c r="H1148" s="7" t="str">
        <f ca="1" xml:space="preserve">
IF($B1148 = 1 + N("Presidente"),
    "de Orléans e Bragança",
    VLOOKUP($G1148,'Last name'!$A:$B,2,FALSE) &amp; " " &amp; VLOOKUP(RANDBETWEEN(5,COUNT('Last name'!$A:$A) + 1),'Last name'!$A:$B,2,FALSE)
)</f>
        <v>Auth Giordano</v>
      </c>
      <c r="I1148" s="7" t="str">
        <f t="shared" ca="1" si="223"/>
        <v>Mariane Auth Giordano</v>
      </c>
      <c r="J1148" s="7" t="str" cm="1">
        <f t="array" aca="1" ref="J1148" ca="1">SHA1HASH($I1148)</f>
        <v>839000a38454210d5d82ce319473bf7ca677cce2</v>
      </c>
      <c r="K1148" s="7" cm="1">
        <f t="array" aca="1" ref="K1148" ca="1">INDEX(States!$A:$A,M1148,1)</f>
        <v>5</v>
      </c>
      <c r="L1148" s="7" t="str">
        <f ca="1">VLOOKUP($K1148,Countries!$A:$B,2,FALSE)</f>
        <v>Portugal</v>
      </c>
      <c r="M1148" s="7" cm="1">
        <f t="array" aca="1" ref="M1148" ca="1">INDEX(States!$C:$C,RANDBETWEEN(5,COUNTA(States!$A:$A) + 1),1)</f>
        <v>7</v>
      </c>
      <c r="N1148" s="7" t="str">
        <f ca="1">VLOOKUP($M1148,States!$C:$D,2,FALSE)</f>
        <v xml:space="preserve"> Setúbal </v>
      </c>
      <c r="O1148" s="7" t="str">
        <f ca="1">VLOOKUP($E1148,Name!$A:$C,3,FALSE)</f>
        <v>F</v>
      </c>
      <c r="P1148" s="7" t="str">
        <f ca="1">VLOOKUP($O1148,Genders!$B:$C,2,FALSE)</f>
        <v>Female</v>
      </c>
      <c r="Q1148" s="7" cm="1">
        <f t="array" aca="1" ref="Q1148" ca="1">INDEX('Marital status'!$A:$A,RANDBETWEEN(5,COUNTA('Marital status'!$A:$A) + 1),1)</f>
        <v>5</v>
      </c>
      <c r="R1148" s="7" t="str">
        <f ca="1">VLOOKUP($Q1148,'Marital status'!$A:$B,2,FALSE)</f>
        <v xml:space="preserve"> Separated </v>
      </c>
      <c r="S1148" s="7">
        <f t="shared" ca="1" si="224"/>
        <v>6</v>
      </c>
      <c r="T1148" s="7" t="str">
        <f ca="1">VLOOKUP($S1148,Ethnicities!$A:$B,2,FALSE)</f>
        <v xml:space="preserve">  american Indian or Alaska Native</v>
      </c>
      <c r="U1148" s="8">
        <f t="shared" ca="1" si="225"/>
        <v>32396</v>
      </c>
      <c r="V1148" s="6">
        <f t="shared" ca="1" si="226"/>
        <v>7</v>
      </c>
      <c r="W1148" s="8" t="str">
        <f ca="1">VLOOKUP($V1148,'Background education'!$A:$B,2,FALSE)</f>
        <v>Undergraduate degree</v>
      </c>
      <c r="X1148" s="7">
        <f ca="1" xml:space="preserve">
  IF(OR($Z1148 = 5, $Z1148 = 6, $Z1148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148" s="7" t="str">
        <f ca="1">VLOOKUP($X1148,Departments!$A:$B,2,FALSE)</f>
        <v>Controlling</v>
      </c>
      <c r="Z1148" s="6">
        <f t="shared" ca="1" si="227"/>
        <v>10</v>
      </c>
      <c r="AA1148" s="7" t="str">
        <f ca="1">VLOOKUP($Z1148,Roles!$A:$B,2,FALSE)</f>
        <v>Trainee</v>
      </c>
      <c r="AB1148" s="6" t="e">
        <f t="shared" ca="1" si="228"/>
        <v>#N/A</v>
      </c>
      <c r="AC1148" s="7" t="e">
        <f ca="1" xml:space="preserve">
IF(
  ISNA($AB1148),
  NA(),
  VLOOKUP($AB1148,Levels!$A:$B,2,FALSE)
)</f>
        <v>#N/A</v>
      </c>
      <c r="AD1148" s="8">
        <f t="shared" ca="1" si="229"/>
        <v>38065</v>
      </c>
      <c r="AE1148" s="6">
        <f ca="1">RANDBETWEEN(5,COUNTA('Recruitment source'!$A:$A) + 1)</f>
        <v>10</v>
      </c>
      <c r="AF1148" s="6" t="str">
        <f ca="1">VLOOKUP($AE1148,'Recruitment source'!$A:$B,2,FALSE)</f>
        <v>Jobs in Lisbon</v>
      </c>
      <c r="AG1148" s="8" t="e">
        <f t="shared" ca="1" si="230"/>
        <v>#N/A</v>
      </c>
      <c r="AH1148" s="6" t="e">
        <f t="shared" ca="1" si="231"/>
        <v>#N/A</v>
      </c>
      <c r="AI1148" s="6" t="e">
        <f ca="1" xml:space="preserve">
IF(
  ISNA($AH1148),
  NA(),
  VLOOKUP($AH1148,'Reasons for dismissal'!$A:$B,2,FALSE)
)</f>
        <v>#N/A</v>
      </c>
      <c r="AJ1148" s="6">
        <f t="shared" ca="1" si="232"/>
        <v>5</v>
      </c>
      <c r="AK1148" s="1">
        <f t="shared" ca="1" si="233"/>
        <v>1305</v>
      </c>
      <c r="AL11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$A1148  &amp; ", "   &amp;
$B1148  &amp; ", "   &amp;
$D1148  &amp; ", '"  &amp;
$I1148  &amp; "', '" &amp;
$O1148  &amp; "', "  &amp;
$S1148  &amp; ", '"  &amp;
TEXT($U1148,"dd/mm/aaaa")  &amp; "', "   &amp;
$V1148  &amp; ", "   &amp;
$X1148  &amp; ", "   &amp;
$Z1148  &amp; ", "   &amp;
IF($AB1148 &lt;&gt; "", $AB1148, "NULL")  &amp; ", "   &amp;
$AK1148  &amp; ");"</f>
        <v>#REF!</v>
      </c>
    </row>
    <row r="1149" spans="1:38" x14ac:dyDescent="0.2">
      <c r="A1149" s="7" cm="1">
        <f t="array" aca="1" ref="A1149" ca="1">INDEX(Companies!$A:$A,RANDBETWEEN(2,COUNTA(Companies!$A:$A)),1)</f>
        <v>2</v>
      </c>
      <c r="B1149" s="5">
        <f t="shared" si="221"/>
        <v>1148</v>
      </c>
      <c r="C1149" s="5" t="str" cm="1">
        <f t="array" ref="C1149">SHA1HASH($B1149)</f>
        <v>3c457ce18c2e37a4437e0201076ad638367ef0ea</v>
      </c>
      <c r="D1149" s="6">
        <f t="shared" ca="1" si="222"/>
        <v>1</v>
      </c>
      <c r="E1149" s="7">
        <f ca="1">IF($B1149 = 1 + N("Presidente"),
    127,
    IF($B1149 = 2 + N("Vice-Presidente"),
        72,
        IF($B1149 = 3 + N("Secretária bilíngue"),
            13,
            RANDBETWEEN(5,COUNT(Name!$A:$A) + 1)
        )
    )
)</f>
        <v>163</v>
      </c>
      <c r="F1149" s="7" t="str">
        <f ca="1">VLOOKUP($E1149,Name!$A:$B,2,FALSE)</f>
        <v>Heloísa</v>
      </c>
      <c r="G1149" s="7">
        <f ca="1" xml:space="preserve">
IF($B1149 = 1,
    0,
    RANDBETWEEN(5,COUNT('Last name'!$A:$A) + 1)
)</f>
        <v>142</v>
      </c>
      <c r="H1149" s="7" t="str">
        <f ca="1" xml:space="preserve">
IF($B1149 = 1 + N("Presidente"),
    "de Orléans e Bragança",
    VLOOKUP($G1149,'Last name'!$A:$B,2,FALSE) &amp; " " &amp; VLOOKUP(RANDBETWEEN(5,COUNT('Last name'!$A:$A) + 1),'Last name'!$A:$B,2,FALSE)
)</f>
        <v>Nunes Gallo</v>
      </c>
      <c r="I1149" s="7" t="str">
        <f t="shared" ca="1" si="223"/>
        <v>Heloísa Nunes Gallo</v>
      </c>
      <c r="J1149" s="7" t="str" cm="1">
        <f t="array" aca="1" ref="J1149" ca="1">SHA1HASH($I1149)</f>
        <v>ec67c18ee78f4a7406828fec347edcfe6f8c6c40</v>
      </c>
      <c r="K1149" s="7" cm="1">
        <f t="array" aca="1" ref="K1149" ca="1">INDEX(States!$A:$A,M1149,1)</f>
        <v>5</v>
      </c>
      <c r="L1149" s="7" t="str">
        <f ca="1">VLOOKUP($K1149,Countries!$A:$B,2,FALSE)</f>
        <v>Portugal</v>
      </c>
      <c r="M1149" s="7" cm="1">
        <f t="array" aca="1" ref="M1149" ca="1">INDEX(States!$C:$C,RANDBETWEEN(5,COUNTA(States!$A:$A) + 1),1)</f>
        <v>24</v>
      </c>
      <c r="N1149" s="7" t="str">
        <f ca="1">VLOOKUP($M1149,States!$C:$D,2,FALSE)</f>
        <v>Brangança</v>
      </c>
      <c r="O1149" s="7" t="str">
        <f ca="1">VLOOKUP($E1149,Name!$A:$C,3,FALSE)</f>
        <v>F</v>
      </c>
      <c r="P1149" s="7" t="str">
        <f ca="1">VLOOKUP($O1149,Genders!$B:$C,2,FALSE)</f>
        <v>Female</v>
      </c>
      <c r="Q1149" s="7" cm="1">
        <f t="array" aca="1" ref="Q1149" ca="1">INDEX('Marital status'!$A:$A,RANDBETWEEN(5,COUNTA('Marital status'!$A:$A) + 1),1)</f>
        <v>0</v>
      </c>
      <c r="R1149" s="7" t="e">
        <f ca="1">VLOOKUP($Q1149,'Marital status'!$A:$B,2,FALSE)</f>
        <v>#N/A</v>
      </c>
      <c r="S1149" s="7">
        <f t="shared" ca="1" si="224"/>
        <v>9</v>
      </c>
      <c r="T1149" s="7" t="e">
        <f ca="1">VLOOKUP($S1149,Ethnicities!$A:$B,2,FALSE)</f>
        <v>#N/A</v>
      </c>
      <c r="U1149" s="8">
        <f t="shared" ca="1" si="225"/>
        <v>19504</v>
      </c>
      <c r="V1149" s="6">
        <f t="shared" ca="1" si="226"/>
        <v>7</v>
      </c>
      <c r="W1149" s="8" t="str">
        <f ca="1">VLOOKUP($V1149,'Background education'!$A:$B,2,FALSE)</f>
        <v>Undergraduate degree</v>
      </c>
      <c r="X1149" s="7">
        <f ca="1" xml:space="preserve">
  IF(OR($Z1149 = 5, $Z1149 = 6, $Z1149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149" s="7" t="str">
        <f ca="1">VLOOKUP($X1149,Departments!$A:$B,2,FALSE)</f>
        <v>Operations</v>
      </c>
      <c r="Z1149" s="6">
        <f t="shared" ca="1" si="227"/>
        <v>11</v>
      </c>
      <c r="AA1149" s="7" t="str">
        <f ca="1">VLOOKUP($Z1149,Roles!$A:$B,2,FALSE)</f>
        <v>Analyst</v>
      </c>
      <c r="AB1149" s="6">
        <f t="shared" ca="1" si="228"/>
        <v>5</v>
      </c>
      <c r="AC1149" s="7" t="str">
        <f ca="1" xml:space="preserve">
IF(
  ISNA($AB1149),
  NA(),
  VLOOKUP($AB1149,Levels!$A:$B,2,FALSE)
)</f>
        <v>Junior</v>
      </c>
      <c r="AD1149" s="8">
        <f t="shared" ca="1" si="229"/>
        <v>36955</v>
      </c>
      <c r="AE1149" s="6">
        <f ca="1">RANDBETWEEN(5,COUNTA('Recruitment source'!$A:$A) + 1)</f>
        <v>7</v>
      </c>
      <c r="AF1149" s="6" t="str">
        <f ca="1">VLOOKUP($AE1149,'Recruitment source'!$A:$B,2,FALSE)</f>
        <v>SAPO Emprego</v>
      </c>
      <c r="AG1149" s="8" t="e">
        <f t="shared" ca="1" si="230"/>
        <v>#N/A</v>
      </c>
      <c r="AH1149" s="6" t="e">
        <f t="shared" ca="1" si="231"/>
        <v>#N/A</v>
      </c>
      <c r="AI1149" s="6" t="e">
        <f ca="1" xml:space="preserve">
IF(
  ISNA($AH1149),
  NA(),
  VLOOKUP($AH1149,'Reasons for dismissal'!$A:$B,2,FALSE)
)</f>
        <v>#N/A</v>
      </c>
      <c r="AJ1149" s="6">
        <f t="shared" ca="1" si="232"/>
        <v>4</v>
      </c>
      <c r="AK1149" s="1">
        <f t="shared" ca="1" si="233"/>
        <v>2500</v>
      </c>
      <c r="AL11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$A1149  &amp; ", "   &amp;
$B1149  &amp; ", "   &amp;
$D1149  &amp; ", '"  &amp;
$I1149  &amp; "', '" &amp;
$O1149  &amp; "', "  &amp;
$S1149  &amp; ", '"  &amp;
TEXT($U1149,"dd/mm/aaaa")  &amp; "', "   &amp;
$V1149  &amp; ", "   &amp;
$X1149  &amp; ", "   &amp;
$Z1149  &amp; ", "   &amp;
IF($AB1149 &lt;&gt; "", $AB1149, "NULL")  &amp; ", "   &amp;
$AK1149  &amp; ");"</f>
        <v>#REF!</v>
      </c>
    </row>
    <row r="1150" spans="1:38" x14ac:dyDescent="0.2">
      <c r="A1150" s="7" cm="1">
        <f t="array" aca="1" ref="A1150" ca="1">INDEX(Companies!$A:$A,RANDBETWEEN(2,COUNTA(Companies!$A:$A)),1)</f>
        <v>2</v>
      </c>
      <c r="B1150" s="5">
        <f t="shared" si="221"/>
        <v>1149</v>
      </c>
      <c r="C1150" s="5" t="str" cm="1">
        <f t="array" ref="C1150">SHA1HASH($B1150)</f>
        <v>0f23eb04fa3d66bce3cb03de0629ac1b4fd32bbb</v>
      </c>
      <c r="D1150" s="6">
        <f t="shared" ca="1" si="222"/>
        <v>1</v>
      </c>
      <c r="E1150" s="7">
        <f ca="1">IF($B1150 = 1 + N("Presidente"),
    127,
    IF($B1150 = 2 + N("Vice-Presidente"),
        72,
        IF($B1150 = 3 + N("Secretária bilíngue"),
            13,
            RANDBETWEEN(5,COUNT(Name!$A:$A) + 1)
        )
    )
)</f>
        <v>78</v>
      </c>
      <c r="F1150" s="7" t="str">
        <f ca="1">VLOOKUP($E1150,Name!$A:$B,2,FALSE)</f>
        <v>Bryan</v>
      </c>
      <c r="G1150" s="7">
        <f ca="1" xml:space="preserve">
IF($B1150 = 1,
    0,
    RANDBETWEEN(5,COUNT('Last name'!$A:$A) + 1)
)</f>
        <v>179</v>
      </c>
      <c r="H1150" s="7" t="str">
        <f ca="1" xml:space="preserve">
IF($B1150 = 1 + N("Presidente"),
    "de Orléans e Bragança",
    VLOOKUP($G1150,'Last name'!$A:$B,2,FALSE) &amp; " " &amp; VLOOKUP(RANDBETWEEN(5,COUNT('Last name'!$A:$A) + 1),'Last name'!$A:$B,2,FALSE)
)</f>
        <v>Serra Bianchi</v>
      </c>
      <c r="I1150" s="7" t="str">
        <f t="shared" ca="1" si="223"/>
        <v>Bryan Serra Bianchi</v>
      </c>
      <c r="J1150" s="7" t="str" cm="1">
        <f t="array" aca="1" ref="J1150" ca="1">SHA1HASH($I1150)</f>
        <v>f4c9d8b992290f6149e09accdb1f3e829b11b26d</v>
      </c>
      <c r="K1150" s="7" cm="1">
        <f t="array" aca="1" ref="K1150" ca="1">INDEX(States!$A:$A,M1150,1)</f>
        <v>5</v>
      </c>
      <c r="L1150" s="7" t="str">
        <f ca="1">VLOOKUP($K1150,Countries!$A:$B,2,FALSE)</f>
        <v>Portugal</v>
      </c>
      <c r="M1150" s="7" cm="1">
        <f t="array" aca="1" ref="M1150" ca="1">INDEX(States!$C:$C,RANDBETWEEN(5,COUNTA(States!$A:$A) + 1),1)</f>
        <v>8</v>
      </c>
      <c r="N1150" s="7" t="str">
        <f ca="1">VLOOKUP($M1150,States!$C:$D,2,FALSE)</f>
        <v>AveirO</v>
      </c>
      <c r="O1150" s="7" t="str">
        <f ca="1">VLOOKUP($E1150,Name!$A:$C,3,FALSE)</f>
        <v>M</v>
      </c>
      <c r="P1150" s="7" t="str">
        <f ca="1">VLOOKUP($O1150,Genders!$B:$C,2,FALSE)</f>
        <v>Male</v>
      </c>
      <c r="Q1150" s="7" cm="1">
        <f t="array" aca="1" ref="Q1150" ca="1">INDEX('Marital status'!$A:$A,RANDBETWEEN(5,COUNTA('Marital status'!$A:$A) + 1),1)</f>
        <v>5</v>
      </c>
      <c r="R1150" s="7" t="str">
        <f ca="1">VLOOKUP($Q1150,'Marital status'!$A:$B,2,FALSE)</f>
        <v xml:space="preserve"> Separated </v>
      </c>
      <c r="S1150" s="7">
        <f t="shared" ca="1" si="224"/>
        <v>5</v>
      </c>
      <c r="T1150" s="7" t="str">
        <f ca="1">VLOOKUP($S1150,Ethnicities!$A:$B,2,FALSE)</f>
        <v>ASIAN</v>
      </c>
      <c r="U1150" s="8">
        <f t="shared" ca="1" si="225"/>
        <v>27744</v>
      </c>
      <c r="V1150" s="6">
        <f t="shared" ca="1" si="226"/>
        <v>7</v>
      </c>
      <c r="W1150" s="8" t="str">
        <f ca="1">VLOOKUP($V1150,'Background education'!$A:$B,2,FALSE)</f>
        <v>Undergraduate degree</v>
      </c>
      <c r="X1150" s="7">
        <f ca="1" xml:space="preserve">
  IF(OR($Z1150 = 5, $Z1150 = 6, $Z1150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150" s="7" t="str">
        <f ca="1">VLOOKUP($X1150,Departments!$A:$B,2,FALSE)</f>
        <v>Controlling</v>
      </c>
      <c r="Z1150" s="6">
        <f t="shared" ca="1" si="227"/>
        <v>9</v>
      </c>
      <c r="AA1150" s="7" t="str">
        <f ca="1">VLOOKUP($Z1150,Roles!$A:$B,2,FALSE)</f>
        <v>Intern</v>
      </c>
      <c r="AB1150" s="6" t="e">
        <f t="shared" ca="1" si="228"/>
        <v>#N/A</v>
      </c>
      <c r="AC1150" s="7" t="e">
        <f ca="1" xml:space="preserve">
IF(
  ISNA($AB1150),
  NA(),
  VLOOKUP($AB1150,Levels!$A:$B,2,FALSE)
)</f>
        <v>#N/A</v>
      </c>
      <c r="AD1150" s="8">
        <f t="shared" ca="1" si="229"/>
        <v>38636</v>
      </c>
      <c r="AE1150" s="6">
        <f ca="1">RANDBETWEEN(5,COUNTA('Recruitment source'!$A:$A) + 1)</f>
        <v>5</v>
      </c>
      <c r="AF1150" s="6" t="str">
        <f ca="1">VLOOKUP($AE1150,'Recruitment source'!$A:$B,2,FALSE)</f>
        <v>Indeed</v>
      </c>
      <c r="AG1150" s="8" t="e">
        <f t="shared" ca="1" si="230"/>
        <v>#N/A</v>
      </c>
      <c r="AH1150" s="6" t="e">
        <f t="shared" ca="1" si="231"/>
        <v>#N/A</v>
      </c>
      <c r="AI1150" s="6" t="e">
        <f ca="1" xml:space="preserve">
IF(
  ISNA($AH1150),
  NA(),
  VLOOKUP($AH1150,'Reasons for dismissal'!$A:$B,2,FALSE)
)</f>
        <v>#N/A</v>
      </c>
      <c r="AJ1150" s="6">
        <f t="shared" ca="1" si="232"/>
        <v>4</v>
      </c>
      <c r="AK1150" s="1">
        <f t="shared" ca="1" si="233"/>
        <v>1205</v>
      </c>
      <c r="AL11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$A1150  &amp; ", "   &amp;
$B1150  &amp; ", "   &amp;
$D1150  &amp; ", '"  &amp;
$I1150  &amp; "', '" &amp;
$O1150  &amp; "', "  &amp;
$S1150  &amp; ", '"  &amp;
TEXT($U1150,"dd/mm/aaaa")  &amp; "', "   &amp;
$V1150  &amp; ", "   &amp;
$X1150  &amp; ", "   &amp;
$Z1150  &amp; ", "   &amp;
IF($AB1150 &lt;&gt; "", $AB1150, "NULL")  &amp; ", "   &amp;
$AK1150  &amp; ");"</f>
        <v>#REF!</v>
      </c>
    </row>
    <row r="1151" spans="1:38" x14ac:dyDescent="0.2">
      <c r="A1151" s="7" cm="1">
        <f t="array" aca="1" ref="A1151" ca="1">INDEX(Companies!$A:$A,RANDBETWEEN(2,COUNTA(Companies!$A:$A)),1)</f>
        <v>2</v>
      </c>
      <c r="B1151" s="5">
        <f t="shared" si="221"/>
        <v>1150</v>
      </c>
      <c r="C1151" s="5" t="str" cm="1">
        <f t="array" ref="C1151">SHA1HASH($B1151)</f>
        <v>e9a20a4af61c91b0232679bc583058b278fb2926</v>
      </c>
      <c r="D1151" s="6">
        <f t="shared" ca="1" si="222"/>
        <v>1</v>
      </c>
      <c r="E1151" s="7">
        <f ca="1">IF($B1151 = 1 + N("Presidente"),
    127,
    IF($B1151 = 2 + N("Vice-Presidente"),
        72,
        IF($B1151 = 3 + N("Secretária bilíngue"),
            13,
            RANDBETWEEN(5,COUNT(Name!$A:$A) + 1)
        )
    )
)</f>
        <v>62</v>
      </c>
      <c r="F1151" s="7" t="str">
        <f ca="1">VLOOKUP($E1151,Name!$A:$B,2,FALSE)</f>
        <v>Aurora</v>
      </c>
      <c r="G1151" s="7">
        <f ca="1" xml:space="preserve">
IF($B1151 = 1,
    0,
    RANDBETWEEN(5,COUNT('Last name'!$A:$A) + 1)
)</f>
        <v>33</v>
      </c>
      <c r="H1151" s="7" t="str">
        <f ca="1" xml:space="preserve">
IF($B1151 = 1 + N("Presidente"),
    "de Orléans e Bragança",
    VLOOKUP($G1151,'Last name'!$A:$B,2,FALSE) &amp; " " &amp; VLOOKUP(RANDBETWEEN(5,COUNT('Last name'!$A:$A) + 1),'Last name'!$A:$B,2,FALSE)
)</f>
        <v>Barreto Mello</v>
      </c>
      <c r="I1151" s="7" t="str">
        <f t="shared" ca="1" si="223"/>
        <v>Aurora Barreto Mello</v>
      </c>
      <c r="J1151" s="7" t="str" cm="1">
        <f t="array" aca="1" ref="J1151" ca="1">SHA1HASH($I1151)</f>
        <v>729e048a504aaa2177471eabe2f0de9458fe9ce7</v>
      </c>
      <c r="K1151" s="7" cm="1">
        <f t="array" aca="1" ref="K1151" ca="1">INDEX(States!$A:$A,M1151,1)</f>
        <v>5</v>
      </c>
      <c r="L1151" s="7" t="str">
        <f ca="1">VLOOKUP($K1151,Countries!$A:$B,2,FALSE)</f>
        <v>Portugal</v>
      </c>
      <c r="M1151" s="7" cm="1">
        <f t="array" aca="1" ref="M1151" ca="1">INDEX(States!$C:$C,RANDBETWEEN(5,COUNTA(States!$A:$A) + 1),1)</f>
        <v>18</v>
      </c>
      <c r="N1151" s="7" t="str">
        <f ca="1">VLOOKUP($M1151,States!$C:$D,2,FALSE)</f>
        <v>Castelo Branco</v>
      </c>
      <c r="O1151" s="7" t="str">
        <f ca="1">VLOOKUP($E1151,Name!$A:$C,3,FALSE)</f>
        <v>F</v>
      </c>
      <c r="P1151" s="7" t="str">
        <f ca="1">VLOOKUP($O1151,Genders!$B:$C,2,FALSE)</f>
        <v>Female</v>
      </c>
      <c r="Q1151" s="7" cm="1">
        <f t="array" aca="1" ref="Q1151" ca="1">INDEX('Marital status'!$A:$A,RANDBETWEEN(5,COUNTA('Marital status'!$A:$A) + 1),1)</f>
        <v>0</v>
      </c>
      <c r="R1151" s="7" t="e">
        <f ca="1">VLOOKUP($Q1151,'Marital status'!$A:$B,2,FALSE)</f>
        <v>#N/A</v>
      </c>
      <c r="S1151" s="7">
        <f t="shared" ca="1" si="224"/>
        <v>5</v>
      </c>
      <c r="T1151" s="7" t="str">
        <f ca="1">VLOOKUP($S1151,Ethnicities!$A:$B,2,FALSE)</f>
        <v>ASIAN</v>
      </c>
      <c r="U1151" s="8">
        <f t="shared" ca="1" si="225"/>
        <v>29554</v>
      </c>
      <c r="V1151" s="6">
        <f t="shared" ca="1" si="226"/>
        <v>7</v>
      </c>
      <c r="W1151" s="8" t="str">
        <f ca="1">VLOOKUP($V1151,'Background education'!$A:$B,2,FALSE)</f>
        <v>Undergraduate degree</v>
      </c>
      <c r="X1151" s="7">
        <f ca="1" xml:space="preserve">
  IF(OR($Z1151 = 5, $Z1151 = 6, $Z1151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151" s="7" t="str">
        <f ca="1">VLOOKUP($X1151,Departments!$A:$B,2,FALSE)</f>
        <v>Operations</v>
      </c>
      <c r="Z1151" s="6">
        <f t="shared" ca="1" si="227"/>
        <v>11</v>
      </c>
      <c r="AA1151" s="7" t="str">
        <f ca="1">VLOOKUP($Z1151,Roles!$A:$B,2,FALSE)</f>
        <v>Analyst</v>
      </c>
      <c r="AB1151" s="6">
        <f t="shared" ca="1" si="228"/>
        <v>6</v>
      </c>
      <c r="AC1151" s="7" t="str">
        <f ca="1" xml:space="preserve">
IF(
  ISNA($AB1151),
  NA(),
  VLOOKUP($AB1151,Levels!$A:$B,2,FALSE)
)</f>
        <v>Pleno</v>
      </c>
      <c r="AD1151" s="8">
        <f t="shared" ca="1" si="229"/>
        <v>39533</v>
      </c>
      <c r="AE1151" s="6">
        <f ca="1">RANDBETWEEN(5,COUNTA('Recruitment source'!$A:$A) + 1)</f>
        <v>14</v>
      </c>
      <c r="AF1151" s="6" t="str">
        <f ca="1">VLOOKUP($AE1151,'Recruitment source'!$A:$B,2,FALSE)</f>
        <v>LinkedIn</v>
      </c>
      <c r="AG1151" s="8" t="e">
        <f t="shared" ca="1" si="230"/>
        <v>#N/A</v>
      </c>
      <c r="AH1151" s="6" t="e">
        <f t="shared" ca="1" si="231"/>
        <v>#N/A</v>
      </c>
      <c r="AI1151" s="6" t="e">
        <f ca="1" xml:space="preserve">
IF(
  ISNA($AH1151),
  NA(),
  VLOOKUP($AH1151,'Reasons for dismissal'!$A:$B,2,FALSE)
)</f>
        <v>#N/A</v>
      </c>
      <c r="AJ1151" s="6">
        <f t="shared" ca="1" si="232"/>
        <v>4</v>
      </c>
      <c r="AK1151" s="1">
        <f t="shared" ca="1" si="233"/>
        <v>2500</v>
      </c>
      <c r="AL11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$A1151  &amp; ", "   &amp;
$B1151  &amp; ", "   &amp;
$D1151  &amp; ", '"  &amp;
$I1151  &amp; "', '" &amp;
$O1151  &amp; "', "  &amp;
$S1151  &amp; ", '"  &amp;
TEXT($U1151,"dd/mm/aaaa")  &amp; "', "   &amp;
$V1151  &amp; ", "   &amp;
$X1151  &amp; ", "   &amp;
$Z1151  &amp; ", "   &amp;
IF($AB1151 &lt;&gt; "", $AB1151, "NULL")  &amp; ", "   &amp;
$AK1151  &amp; ");"</f>
        <v>#REF!</v>
      </c>
    </row>
    <row r="1152" spans="1:38" x14ac:dyDescent="0.2">
      <c r="A1152" s="7" cm="1">
        <f t="array" aca="1" ref="A1152" ca="1">INDEX(Companies!$A:$A,RANDBETWEEN(2,COUNTA(Companies!$A:$A)),1)</f>
        <v>2</v>
      </c>
      <c r="B1152" s="5">
        <f t="shared" si="221"/>
        <v>1151</v>
      </c>
      <c r="C1152" s="5" t="str" cm="1">
        <f t="array" ref="C1152">SHA1HASH($B1152)</f>
        <v>ca59bcd3da4daac52f3fcfdc0ab963f65cf421bc</v>
      </c>
      <c r="D1152" s="6">
        <f t="shared" ca="1" si="222"/>
        <v>1</v>
      </c>
      <c r="E1152" s="7">
        <f ca="1">IF($B1152 = 1 + N("Presidente"),
    127,
    IF($B1152 = 2 + N("Vice-Presidente"),
        72,
        IF($B1152 = 3 + N("Secretária bilíngue"),
            13,
            RANDBETWEEN(5,COUNT(Name!$A:$A) + 1)
        )
    )
)</f>
        <v>341</v>
      </c>
      <c r="F1152" s="7" t="str">
        <f ca="1">VLOOKUP($E1152,Name!$A:$B,2,FALSE)</f>
        <v>Theo</v>
      </c>
      <c r="G1152" s="7">
        <f ca="1" xml:space="preserve">
IF($B1152 = 1,
    0,
    RANDBETWEEN(5,COUNT('Last name'!$A:$A) + 1)
)</f>
        <v>12</v>
      </c>
      <c r="H1152" s="7" t="str">
        <f ca="1" xml:space="preserve">
IF($B1152 = 1 + N("Presidente"),
    "de Orléans e Bragança",
    VLOOKUP($G1152,'Last name'!$A:$B,2,FALSE) &amp; " " &amp; VLOOKUP(RANDBETWEEN(5,COUNT('Last name'!$A:$A) + 1),'Last name'!$A:$B,2,FALSE)
)</f>
        <v>Alvaregna Pereira</v>
      </c>
      <c r="I1152" s="7" t="str">
        <f t="shared" ca="1" si="223"/>
        <v>Theo Alvaregna Pereira</v>
      </c>
      <c r="J1152" s="7" t="str" cm="1">
        <f t="array" aca="1" ref="J1152" ca="1">SHA1HASH($I1152)</f>
        <v>31118cae72a9495a433e7e4518b495f3e63a8777</v>
      </c>
      <c r="K1152" s="7" cm="1">
        <f t="array" aca="1" ref="K1152" ca="1">INDEX(States!$A:$A,M1152,1)</f>
        <v>5</v>
      </c>
      <c r="L1152" s="7" t="str">
        <f ca="1">VLOOKUP($K1152,Countries!$A:$B,2,FALSE)</f>
        <v>Portugal</v>
      </c>
      <c r="M1152" s="7" cm="1">
        <f t="array" aca="1" ref="M1152" ca="1">INDEX(States!$C:$C,RANDBETWEEN(5,COUNTA(States!$A:$A) + 1),1)</f>
        <v>20</v>
      </c>
      <c r="N1152" s="7" t="str">
        <f ca="1">VLOOKUP($M1152,States!$C:$D,2,FALSE)</f>
        <v>Portalegre</v>
      </c>
      <c r="O1152" s="7" t="str">
        <f ca="1">VLOOKUP($E1152,Name!$A:$C,3,FALSE)</f>
        <v>M</v>
      </c>
      <c r="P1152" s="7" t="str">
        <f ca="1">VLOOKUP($O1152,Genders!$B:$C,2,FALSE)</f>
        <v>Male</v>
      </c>
      <c r="Q1152" s="7" cm="1">
        <f t="array" aca="1" ref="Q1152" ca="1">INDEX('Marital status'!$A:$A,RANDBETWEEN(5,COUNTA('Marital status'!$A:$A) + 1),1)</f>
        <v>6</v>
      </c>
      <c r="R1152" s="7" t="str">
        <f ca="1">VLOOKUP($Q1152,'Marital status'!$A:$B,2,FALSE)</f>
        <v>DIVORCED</v>
      </c>
      <c r="S1152" s="7">
        <f t="shared" ca="1" si="224"/>
        <v>5</v>
      </c>
      <c r="T1152" s="7" t="str">
        <f ca="1">VLOOKUP($S1152,Ethnicities!$A:$B,2,FALSE)</f>
        <v>ASIAN</v>
      </c>
      <c r="U1152" s="8">
        <f t="shared" ca="1" si="225"/>
        <v>17474</v>
      </c>
      <c r="V1152" s="6">
        <f t="shared" ca="1" si="226"/>
        <v>7</v>
      </c>
      <c r="W1152" s="8" t="str">
        <f ca="1">VLOOKUP($V1152,'Background education'!$A:$B,2,FALSE)</f>
        <v>Undergraduate degree</v>
      </c>
      <c r="X1152" s="7">
        <f ca="1" xml:space="preserve">
  IF(OR($Z1152 = 5, $Z1152 = 6, $Z1152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152" s="7" t="str">
        <f ca="1">VLOOKUP($X1152,Departments!$A:$B,2,FALSE)</f>
        <v>Operations</v>
      </c>
      <c r="Z1152" s="6">
        <f t="shared" ca="1" si="227"/>
        <v>9</v>
      </c>
      <c r="AA1152" s="7" t="str">
        <f ca="1">VLOOKUP($Z1152,Roles!$A:$B,2,FALSE)</f>
        <v>Intern</v>
      </c>
      <c r="AB1152" s="6" t="e">
        <f t="shared" ca="1" si="228"/>
        <v>#N/A</v>
      </c>
      <c r="AC1152" s="7" t="e">
        <f ca="1" xml:space="preserve">
IF(
  ISNA($AB1152),
  NA(),
  VLOOKUP($AB1152,Levels!$A:$B,2,FALSE)
)</f>
        <v>#N/A</v>
      </c>
      <c r="AD1152" s="8">
        <f t="shared" ca="1" si="229"/>
        <v>42756</v>
      </c>
      <c r="AE1152" s="6">
        <f ca="1">RANDBETWEEN(5,COUNTA('Recruitment source'!$A:$A) + 1)</f>
        <v>14</v>
      </c>
      <c r="AF1152" s="6" t="str">
        <f ca="1">VLOOKUP($AE1152,'Recruitment source'!$A:$B,2,FALSE)</f>
        <v>LinkedIn</v>
      </c>
      <c r="AG1152" s="8" t="e">
        <f t="shared" ca="1" si="230"/>
        <v>#N/A</v>
      </c>
      <c r="AH1152" s="6" t="e">
        <f t="shared" ca="1" si="231"/>
        <v>#N/A</v>
      </c>
      <c r="AI1152" s="6" t="e">
        <f ca="1" xml:space="preserve">
IF(
  ISNA($AH1152),
  NA(),
  VLOOKUP($AH1152,'Reasons for dismissal'!$A:$B,2,FALSE)
)</f>
        <v>#N/A</v>
      </c>
      <c r="AJ1152" s="6">
        <f t="shared" ca="1" si="232"/>
        <v>4</v>
      </c>
      <c r="AK1152" s="1">
        <f t="shared" ca="1" si="233"/>
        <v>1205</v>
      </c>
      <c r="AL11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$A1152  &amp; ", "   &amp;
$B1152  &amp; ", "   &amp;
$D1152  &amp; ", '"  &amp;
$I1152  &amp; "', '" &amp;
$O1152  &amp; "', "  &amp;
$S1152  &amp; ", '"  &amp;
TEXT($U1152,"dd/mm/aaaa")  &amp; "', "   &amp;
$V1152  &amp; ", "   &amp;
$X1152  &amp; ", "   &amp;
$Z1152  &amp; ", "   &amp;
IF($AB1152 &lt;&gt; "", $AB1152, "NULL")  &amp; ", "   &amp;
$AK1152  &amp; ");"</f>
        <v>#REF!</v>
      </c>
    </row>
    <row r="1153" spans="1:38" x14ac:dyDescent="0.2">
      <c r="A1153" s="7" cm="1">
        <f t="array" aca="1" ref="A1153" ca="1">INDEX(Companies!$A:$A,RANDBETWEEN(2,COUNTA(Companies!$A:$A)),1)</f>
        <v>2</v>
      </c>
      <c r="B1153" s="5">
        <f t="shared" si="221"/>
        <v>1152</v>
      </c>
      <c r="C1153" s="5" t="str" cm="1">
        <f t="array" ref="C1153">SHA1HASH($B1153)</f>
        <v>827ac818d422f57b93682a8478afa2d4f026513d</v>
      </c>
      <c r="D1153" s="6">
        <f t="shared" ca="1" si="222"/>
        <v>1</v>
      </c>
      <c r="E1153" s="7">
        <f ca="1">IF($B1153 = 1 + N("Presidente"),
    127,
    IF($B1153 = 2 + N("Vice-Presidente"),
        72,
        IF($B1153 = 3 + N("Secretária bilíngue"),
            13,
            RANDBETWEEN(5,COUNT(Name!$A:$A) + 1)
        )
    )
)</f>
        <v>152</v>
      </c>
      <c r="F1153" s="7" t="str">
        <f ca="1">VLOOKUP($E1153,Name!$A:$B,2,FALSE)</f>
        <v>Gael</v>
      </c>
      <c r="G1153" s="7">
        <f ca="1" xml:space="preserve">
IF($B1153 = 1,
    0,
    RANDBETWEEN(5,COUNT('Last name'!$A:$A) + 1)
)</f>
        <v>55</v>
      </c>
      <c r="H1153" s="7" t="str">
        <f ca="1" xml:space="preserve">
IF($B1153 = 1 + N("Presidente"),
    "de Orléans e Bragança",
    VLOOKUP($G1153,'Last name'!$A:$B,2,FALSE) &amp; " " &amp; VLOOKUP(RANDBETWEEN(5,COUNT('Last name'!$A:$A) + 1),'Last name'!$A:$B,2,FALSE)
)</f>
        <v>Camões Carneiro</v>
      </c>
      <c r="I1153" s="7" t="str">
        <f t="shared" ca="1" si="223"/>
        <v>Gael Camões Carneiro</v>
      </c>
      <c r="J1153" s="7" t="str" cm="1">
        <f t="array" aca="1" ref="J1153" ca="1">SHA1HASH($I1153)</f>
        <v>b5cd8d781e00ab2609764ce19df4750a81b13839</v>
      </c>
      <c r="K1153" s="7" cm="1">
        <f t="array" aca="1" ref="K1153" ca="1">INDEX(States!$A:$A,M1153,1)</f>
        <v>5</v>
      </c>
      <c r="L1153" s="7" t="str">
        <f ca="1">VLOOKUP($K1153,Countries!$A:$B,2,FALSE)</f>
        <v>Portugal</v>
      </c>
      <c r="M1153" s="7" cm="1">
        <f t="array" aca="1" ref="M1153" ca="1">INDEX(States!$C:$C,RANDBETWEEN(5,COUNTA(States!$A:$A) + 1),1)</f>
        <v>20</v>
      </c>
      <c r="N1153" s="7" t="str">
        <f ca="1">VLOOKUP($M1153,States!$C:$D,2,FALSE)</f>
        <v>Portalegre</v>
      </c>
      <c r="O1153" s="7" t="str">
        <f ca="1">VLOOKUP($E1153,Name!$A:$C,3,FALSE)</f>
        <v>M</v>
      </c>
      <c r="P1153" s="7" t="str">
        <f ca="1">VLOOKUP($O1153,Genders!$B:$C,2,FALSE)</f>
        <v>Male</v>
      </c>
      <c r="Q1153" s="7" cm="1">
        <f t="array" aca="1" ref="Q1153" ca="1">INDEX('Marital status'!$A:$A,RANDBETWEEN(5,COUNTA('Marital status'!$A:$A) + 1),1)</f>
        <v>5</v>
      </c>
      <c r="R1153" s="7" t="str">
        <f ca="1">VLOOKUP($Q1153,'Marital status'!$A:$B,2,FALSE)</f>
        <v xml:space="preserve"> Separated </v>
      </c>
      <c r="S1153" s="7">
        <f t="shared" ca="1" si="224"/>
        <v>5</v>
      </c>
      <c r="T1153" s="7" t="str">
        <f ca="1">VLOOKUP($S1153,Ethnicities!$A:$B,2,FALSE)</f>
        <v>ASIAN</v>
      </c>
      <c r="U1153" s="8">
        <f t="shared" ca="1" si="225"/>
        <v>31510</v>
      </c>
      <c r="V1153" s="6">
        <f t="shared" ca="1" si="226"/>
        <v>7</v>
      </c>
      <c r="W1153" s="8" t="str">
        <f ca="1">VLOOKUP($V1153,'Background education'!$A:$B,2,FALSE)</f>
        <v>Undergraduate degree</v>
      </c>
      <c r="X1153" s="7">
        <f ca="1" xml:space="preserve">
  IF(OR($Z1153 = 5, $Z1153 = 6, $Z1153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153" s="7" t="str">
        <f ca="1">VLOOKUP($X1153,Departments!$A:$B,2,FALSE)</f>
        <v>Operations</v>
      </c>
      <c r="Z1153" s="6">
        <f t="shared" ca="1" si="227"/>
        <v>11</v>
      </c>
      <c r="AA1153" s="7" t="str">
        <f ca="1">VLOOKUP($Z1153,Roles!$A:$B,2,FALSE)</f>
        <v>Analyst</v>
      </c>
      <c r="AB1153" s="6">
        <f t="shared" ca="1" si="228"/>
        <v>5</v>
      </c>
      <c r="AC1153" s="7" t="str">
        <f ca="1" xml:space="preserve">
IF(
  ISNA($AB1153),
  NA(),
  VLOOKUP($AB1153,Levels!$A:$B,2,FALSE)
)</f>
        <v>Junior</v>
      </c>
      <c r="AD1153" s="8">
        <f t="shared" ca="1" si="229"/>
        <v>37694</v>
      </c>
      <c r="AE1153" s="6">
        <f ca="1">RANDBETWEEN(5,COUNTA('Recruitment source'!$A:$A) + 1)</f>
        <v>5</v>
      </c>
      <c r="AF1153" s="6" t="str">
        <f ca="1">VLOOKUP($AE1153,'Recruitment source'!$A:$B,2,FALSE)</f>
        <v>Indeed</v>
      </c>
      <c r="AG1153" s="8" t="e">
        <f t="shared" ca="1" si="230"/>
        <v>#N/A</v>
      </c>
      <c r="AH1153" s="6" t="e">
        <f t="shared" ca="1" si="231"/>
        <v>#N/A</v>
      </c>
      <c r="AI1153" s="6" t="e">
        <f ca="1" xml:space="preserve">
IF(
  ISNA($AH1153),
  NA(),
  VLOOKUP($AH1153,'Reasons for dismissal'!$A:$B,2,FALSE)
)</f>
        <v>#N/A</v>
      </c>
      <c r="AJ1153" s="6">
        <f t="shared" ca="1" si="232"/>
        <v>4</v>
      </c>
      <c r="AK1153" s="1">
        <f t="shared" ca="1" si="233"/>
        <v>2500</v>
      </c>
      <c r="AL11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$A1153  &amp; ", "   &amp;
$B1153  &amp; ", "   &amp;
$D1153  &amp; ", '"  &amp;
$I1153  &amp; "', '" &amp;
$O1153  &amp; "', "  &amp;
$S1153  &amp; ", '"  &amp;
TEXT($U1153,"dd/mm/aaaa")  &amp; "', "   &amp;
$V1153  &amp; ", "   &amp;
$X1153  &amp; ", "   &amp;
$Z1153  &amp; ", "   &amp;
IF($AB1153 &lt;&gt; "", $AB1153, "NULL")  &amp; ", "   &amp;
$AK1153  &amp; ");"</f>
        <v>#REF!</v>
      </c>
    </row>
    <row r="1154" spans="1:38" x14ac:dyDescent="0.2">
      <c r="A1154" s="7" cm="1">
        <f t="array" aca="1" ref="A1154" ca="1">INDEX(Companies!$A:$A,RANDBETWEEN(2,COUNTA(Companies!$A:$A)),1)</f>
        <v>2</v>
      </c>
      <c r="B1154" s="5">
        <f t="shared" si="221"/>
        <v>1153</v>
      </c>
      <c r="C1154" s="5" t="str" cm="1">
        <f t="array" ref="C1154">SHA1HASH($B1154)</f>
        <v>d27c5a6872d7c57d29ef416866e2aa92eae10018</v>
      </c>
      <c r="D1154" s="6">
        <f t="shared" ca="1" si="222"/>
        <v>1</v>
      </c>
      <c r="E1154" s="7">
        <f ca="1">IF($B1154 = 1 + N("Presidente"),
    127,
    IF($B1154 = 2 + N("Vice-Presidente"),
        72,
        IF($B1154 = 3 + N("Secretária bilíngue"),
            13,
            RANDBETWEEN(5,COUNT(Name!$A:$A) + 1)
        )
    )
)</f>
        <v>315</v>
      </c>
      <c r="F1154" s="7" t="str">
        <f ca="1">VLOOKUP($E1154,Name!$A:$B,2,FALSE)</f>
        <v>Peter</v>
      </c>
      <c r="G1154" s="7">
        <f ca="1" xml:space="preserve">
IF($B1154 = 1,
    0,
    RANDBETWEEN(5,COUNT('Last name'!$A:$A) + 1)
)</f>
        <v>91</v>
      </c>
      <c r="H1154" s="7" t="str">
        <f ca="1" xml:space="preserve">
IF($B1154 = 1 + N("Presidente"),
    "de Orléans e Bragança",
    VLOOKUP($G1154,'Last name'!$A:$B,2,FALSE) &amp; " " &amp; VLOOKUP(RANDBETWEEN(5,COUNT('Last name'!$A:$A) + 1),'Last name'!$A:$B,2,FALSE)
)</f>
        <v>Frasão Moretti</v>
      </c>
      <c r="I1154" s="7" t="str">
        <f t="shared" ca="1" si="223"/>
        <v>Peter Frasão Moretti</v>
      </c>
      <c r="J1154" s="7" t="str" cm="1">
        <f t="array" aca="1" ref="J1154" ca="1">SHA1HASH($I1154)</f>
        <v>5e7bfd5e9d8b00b16ae8a25782e70194314f6697</v>
      </c>
      <c r="K1154" s="7" cm="1">
        <f t="array" aca="1" ref="K1154" ca="1">INDEX(States!$A:$A,M1154,1)</f>
        <v>5</v>
      </c>
      <c r="L1154" s="7" t="str">
        <f ca="1">VLOOKUP($K1154,Countries!$A:$B,2,FALSE)</f>
        <v>Portugal</v>
      </c>
      <c r="M1154" s="7" cm="1">
        <f t="array" aca="1" ref="M1154" ca="1">INDEX(States!$C:$C,RANDBETWEEN(5,COUNTA(States!$A:$A) + 1),1)</f>
        <v>17</v>
      </c>
      <c r="N1154" s="7" t="str">
        <f ca="1">VLOOKUP($M1154,States!$C:$D,2,FALSE)</f>
        <v>Viseu</v>
      </c>
      <c r="O1154" s="7" t="str">
        <f ca="1">VLOOKUP($E1154,Name!$A:$C,3,FALSE)</f>
        <v>M</v>
      </c>
      <c r="P1154" s="7" t="str">
        <f ca="1">VLOOKUP($O1154,Genders!$B:$C,2,FALSE)</f>
        <v>Male</v>
      </c>
      <c r="Q1154" s="7" cm="1">
        <f t="array" aca="1" ref="Q1154" ca="1">INDEX('Marital status'!$A:$A,RANDBETWEEN(5,COUNTA('Marital status'!$A:$A) + 1),1)</f>
        <v>0</v>
      </c>
      <c r="R1154" s="7" t="e">
        <f ca="1">VLOOKUP($Q1154,'Marital status'!$A:$B,2,FALSE)</f>
        <v>#N/A</v>
      </c>
      <c r="S1154" s="7">
        <f t="shared" ca="1" si="224"/>
        <v>5</v>
      </c>
      <c r="T1154" s="7" t="str">
        <f ca="1">VLOOKUP($S1154,Ethnicities!$A:$B,2,FALSE)</f>
        <v>ASIAN</v>
      </c>
      <c r="U1154" s="8">
        <f t="shared" ca="1" si="225"/>
        <v>25188</v>
      </c>
      <c r="V1154" s="6">
        <f t="shared" ca="1" si="226"/>
        <v>7</v>
      </c>
      <c r="W1154" s="8" t="str">
        <f ca="1">VLOOKUP($V1154,'Background education'!$A:$B,2,FALSE)</f>
        <v>Undergraduate degree</v>
      </c>
      <c r="X1154" s="7">
        <f ca="1" xml:space="preserve">
  IF(OR($Z1154 = 5, $Z1154 = 6, $Z1154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154" s="7" t="str">
        <f ca="1">VLOOKUP($X1154,Departments!$A:$B,2,FALSE)</f>
        <v>Audit</v>
      </c>
      <c r="Z1154" s="6">
        <f t="shared" ca="1" si="227"/>
        <v>9</v>
      </c>
      <c r="AA1154" s="7" t="str">
        <f ca="1">VLOOKUP($Z1154,Roles!$A:$B,2,FALSE)</f>
        <v>Intern</v>
      </c>
      <c r="AB1154" s="6" t="e">
        <f t="shared" ca="1" si="228"/>
        <v>#N/A</v>
      </c>
      <c r="AC1154" s="7" t="e">
        <f ca="1" xml:space="preserve">
IF(
  ISNA($AB1154),
  NA(),
  VLOOKUP($AB1154,Levels!$A:$B,2,FALSE)
)</f>
        <v>#N/A</v>
      </c>
      <c r="AD1154" s="8">
        <f t="shared" ca="1" si="229"/>
        <v>40667</v>
      </c>
      <c r="AE1154" s="6">
        <f ca="1">RANDBETWEEN(5,COUNTA('Recruitment source'!$A:$A) + 1)</f>
        <v>12</v>
      </c>
      <c r="AF1154" s="6" t="str">
        <f ca="1">VLOOKUP($AE1154,'Recruitment source'!$A:$B,2,FALSE)</f>
        <v xml:space="preserve"> recommendation of employee</v>
      </c>
      <c r="AG1154" s="8" t="e">
        <f t="shared" ca="1" si="230"/>
        <v>#N/A</v>
      </c>
      <c r="AH1154" s="6" t="e">
        <f t="shared" ca="1" si="231"/>
        <v>#N/A</v>
      </c>
      <c r="AI1154" s="6" t="e">
        <f ca="1" xml:space="preserve">
IF(
  ISNA($AH1154),
  NA(),
  VLOOKUP($AH1154,'Reasons for dismissal'!$A:$B,2,FALSE)
)</f>
        <v>#N/A</v>
      </c>
      <c r="AJ1154" s="6">
        <f t="shared" ca="1" si="232"/>
        <v>5</v>
      </c>
      <c r="AK1154" s="1">
        <f t="shared" ca="1" si="233"/>
        <v>1205</v>
      </c>
      <c r="AL11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$A1154  &amp; ", "   &amp;
$B1154  &amp; ", "   &amp;
$D1154  &amp; ", '"  &amp;
$I1154  &amp; "', '" &amp;
$O1154  &amp; "', "  &amp;
$S1154  &amp; ", '"  &amp;
TEXT($U1154,"dd/mm/aaaa")  &amp; "', "   &amp;
$V1154  &amp; ", "   &amp;
$X1154  &amp; ", "   &amp;
$Z1154  &amp; ", "   &amp;
IF($AB1154 &lt;&gt; "", $AB1154, "NULL")  &amp; ", "   &amp;
$AK1154  &amp; ");"</f>
        <v>#REF!</v>
      </c>
    </row>
    <row r="1155" spans="1:38" x14ac:dyDescent="0.2">
      <c r="A1155" s="7" cm="1">
        <f t="array" aca="1" ref="A1155" ca="1">INDEX(Companies!$A:$A,RANDBETWEEN(2,COUNTA(Companies!$A:$A)),1)</f>
        <v>2</v>
      </c>
      <c r="B1155" s="5">
        <f t="shared" ref="B1155:B1218" si="234">ROW() - 1</f>
        <v>1154</v>
      </c>
      <c r="C1155" s="5" t="str" cm="1">
        <f t="array" ref="C1155">SHA1HASH($B1155)</f>
        <v>93e35532e8c27da7267d6a073da0d909da11a4ed</v>
      </c>
      <c r="D1155" s="6">
        <f t="shared" ref="D1155:D1218" ca="1" si="235">IF(ISNA($AG1155),1,0)</f>
        <v>1</v>
      </c>
      <c r="E1155" s="7">
        <f ca="1">IF($B1155 = 1 + N("Presidente"),
    127,
    IF($B1155 = 2 + N("Vice-Presidente"),
        72,
        IF($B1155 = 3 + N("Secretária bilíngue"),
            13,
            RANDBETWEEN(5,COUNT(Name!$A:$A) + 1)
        )
    )
)</f>
        <v>11</v>
      </c>
      <c r="F1155" s="7" t="str">
        <f ca="1">VLOOKUP($E1155,Name!$A:$B,2,FALSE)</f>
        <v>Agatha</v>
      </c>
      <c r="G1155" s="7">
        <f ca="1" xml:space="preserve">
IF($B1155 = 1,
    0,
    RANDBETWEEN(5,COUNT('Last name'!$A:$A) + 1)
)</f>
        <v>31</v>
      </c>
      <c r="H1155" s="7" t="str">
        <f ca="1" xml:space="preserve">
IF($B1155 = 1 + N("Presidente"),
    "de Orléans e Bragança",
    VLOOKUP($G1155,'Last name'!$A:$B,2,FALSE) &amp; " " &amp; VLOOKUP(RANDBETWEEN(5,COUNT('Last name'!$A:$A) + 1),'Last name'!$A:$B,2,FALSE)
)</f>
        <v>Barbosa Moraes</v>
      </c>
      <c r="I1155" s="7" t="str">
        <f t="shared" ref="I1155:I1218" ca="1" si="236">$F1155 &amp; " " &amp; $H1155</f>
        <v>Agatha Barbosa Moraes</v>
      </c>
      <c r="J1155" s="7" t="str" cm="1">
        <f t="array" aca="1" ref="J1155" ca="1">SHA1HASH($I1155)</f>
        <v>dd47dd760d1af55e6d3717a354c3142438c13d58</v>
      </c>
      <c r="K1155" s="7" cm="1">
        <f t="array" aca="1" ref="K1155" ca="1">INDEX(States!$A:$A,M1155,1)</f>
        <v>5</v>
      </c>
      <c r="L1155" s="7" t="str">
        <f ca="1">VLOOKUP($K1155,Countries!$A:$B,2,FALSE)</f>
        <v>Portugal</v>
      </c>
      <c r="M1155" s="7" cm="1">
        <f t="array" aca="1" ref="M1155" ca="1">INDEX(States!$C:$C,RANDBETWEEN(5,COUNTA(States!$A:$A) + 1),1)</f>
        <v>24</v>
      </c>
      <c r="N1155" s="7" t="str">
        <f ca="1">VLOOKUP($M1155,States!$C:$D,2,FALSE)</f>
        <v>Brangança</v>
      </c>
      <c r="O1155" s="7" t="str">
        <f ca="1">VLOOKUP($E1155,Name!$A:$C,3,FALSE)</f>
        <v>F</v>
      </c>
      <c r="P1155" s="7" t="str">
        <f ca="1">VLOOKUP($O1155,Genders!$B:$C,2,FALSE)</f>
        <v>Female</v>
      </c>
      <c r="Q1155" s="7" cm="1">
        <f t="array" aca="1" ref="Q1155" ca="1">INDEX('Marital status'!$A:$A,RANDBETWEEN(5,COUNTA('Marital status'!$A:$A) + 1),1)</f>
        <v>5</v>
      </c>
      <c r="R1155" s="7" t="str">
        <f ca="1">VLOOKUP($Q1155,'Marital status'!$A:$B,2,FALSE)</f>
        <v xml:space="preserve"> Separated </v>
      </c>
      <c r="S1155" s="7">
        <f t="shared" ref="S1155:S1218" ca="1" si="237" xml:space="preserve">
IF(AND($Z1155 &gt;= 5, $Z1155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T1155" s="7" t="str">
        <f ca="1">VLOOKUP($S1155,Ethnicities!$A:$B,2,FALSE)</f>
        <v>Native Hawaiian or Other Pacific Islander</v>
      </c>
      <c r="U1155" s="8">
        <f t="shared" ref="U1155:U1218" ca="1" si="238" xml:space="preserve">
IF($Z1155 = 5 + N("CEO"),
    TODAY() - 16340,
    IF($Z1155 = 8 + N("Secretary"),
        RANDBETWEEN(TODAY() - 12418.5, TODAY()-6574.5),
        IF(OR($Z1155 = 7, $Z1155 = 14),
            RANDBETWEEN(TODAY() - 16071, TODAY() - 8766),
            IF(OR($Z1155 = 13, $Z1155 = 12, $Z1155 = 11),
                RANDBETWEEN(TODAY() - 27393.75, TODAY() - 12783.75),
                RANDBETWEEN(TODAY() - 27393.75, TODAY()-10957.5)
            )
        )
    )
)</f>
        <v>17756</v>
      </c>
      <c r="V1155" s="6">
        <f t="shared" ref="V1155:V1218" ca="1" si="239" xml:space="preserve">
IF(OR($Z1155 = 5, $Z1155 = 6) + N("Se for presidente ou vice-presidente"),
    10 + N("Doutor"),
    IF($Z1155 = 7 + N("Se for diretor"),
        RANDBETWEEN(8,10) + N("Graduate school or Master’s degree or Doctorate"),
        IF($Z1155 = 14 + N("If a manager"),
            RANDBETWEEN(7,9),
            IF(OR($Z1155 = 13, $Z1155 = 12, $Z1155 = 11) + N("If coordinator or specialist or analyst"),
                RANDBETWEEN(7,8),
                7
            )
        )
    )
)</f>
        <v>8</v>
      </c>
      <c r="W1155" s="8" t="str">
        <f ca="1">VLOOKUP($V1155,'Background education'!$A:$B,2,FALSE)</f>
        <v>Graduate school</v>
      </c>
      <c r="X1155" s="7">
        <f ca="1" xml:space="preserve">
  IF(OR($Z1155 = 5, $Z1155 = 6, $Z1155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155" s="7" t="str">
        <f ca="1">VLOOKUP($X1155,Departments!$A:$B,2,FALSE)</f>
        <v>Human Resource</v>
      </c>
      <c r="Z1155" s="6">
        <f t="shared" ref="Z1155:Z1218" ca="1" si="240" xml:space="preserve">
IF($B1155 = 1 + N("Se matrícula for 1"),
  5 + N("Presidente"),
  IF($B1155 = 2 + N("Se matrícula for 2"),
    6 + N("Vice-presidente"),
    IF($B1155 = 3 + N("Se matrícula for 3"),
      8 + N("Secretária bilíngue"),
      IF(AND($B1155 &gt;= 4, $B1155 &lt;=14),
        7 + N("Diretor"),
        IF(AND($B1155 &gt;= 15, $B1155 &lt;= 25),
          14 + N("Manager"),
          IF(AND($B1155 &gt;= 26, $B1155 &lt;= 36),
            13 + N("Coordinador"),
            IF(AND($B1155 &gt;= 37, $B1155 &lt;= 47),
              12 + N("Especialista"),
                IF(MOD($B1155,2) = 0,
                  11 + N("Analista"),
                  RANDBETWEEN(9,10) + N("Estagiário ou Trainee")
                )
            )
          )
        )
      )
    )
  )
)</f>
        <v>11</v>
      </c>
      <c r="AA1155" s="7" t="str">
        <f ca="1">VLOOKUP($Z1155,Roles!$A:$B,2,FALSE)</f>
        <v>Analyst</v>
      </c>
      <c r="AB1155" s="6">
        <f t="shared" ref="AB1155:AB1218" ca="1" si="241" xml:space="preserve">
IF($Z1155 = 11 + N("Analyst"),
    RANDBETWEEN(5, 7) + N("Jr, Pleno, Sr"),
    NA()
)</f>
        <v>7</v>
      </c>
      <c r="AC1155" s="7" t="str">
        <f ca="1" xml:space="preserve">
IF(
  ISNA($AB1155),
  NA(),
  VLOOKUP($AB1155,Levels!$A:$B,2,FALSE)
)</f>
        <v>Senior</v>
      </c>
      <c r="AD1155" s="8">
        <f t="shared" ref="AD1155:AD1218" ca="1" si="242" xml:space="preserve">
IF(
  OR(
    $Z1155=5,$Z1155=6,$Z1155=7,$Z1155=8,$Z1155=14
  ),
  36161,
  IF(
     (
      (TODAY() - $U1155) / 365
     ) &lt; 19,
      TODAY(),
      RANDBETWEEN(36161,TODAY())
  )
)</f>
        <v>43109</v>
      </c>
      <c r="AE1155" s="6">
        <f ca="1">RANDBETWEEN(5,COUNTA('Recruitment source'!$A:$A) + 1)</f>
        <v>12</v>
      </c>
      <c r="AF1155" s="6" t="str">
        <f ca="1">VLOOKUP($AE1155,'Recruitment source'!$A:$B,2,FALSE)</f>
        <v xml:space="preserve"> recommendation of employee</v>
      </c>
      <c r="AG1155" s="8" t="e">
        <f t="shared" ref="AG1155:AG1218" ca="1" si="243" xml:space="preserve">
IF(MOD(
     ROW(),111
   )=0,
   RANDBETWEEN($AD1155 + 1,TODAY() - 1),NA()
)</f>
        <v>#N/A</v>
      </c>
      <c r="AH1155" s="6" t="e">
        <f t="shared" ref="AH1155:AH1218" ca="1" si="244" xml:space="preserve">
IF(
  ISNA(AG1155),
  NA(),
  RANDBETWEEN(5,IF($O1155="F",13,12))
)</f>
        <v>#N/A</v>
      </c>
      <c r="AI1155" s="6" t="e">
        <f ca="1" xml:space="preserve">
IF(
  ISNA($AH1155),
  NA(),
  VLOOKUP($AH1155,'Reasons for dismissal'!$A:$B,2,FALSE)
)</f>
        <v>#N/A</v>
      </c>
      <c r="AJ1155" s="6">
        <f t="shared" ref="AJ1155:AJ1218" ca="1" si="245" xml:space="preserve">
IF(
 ISNA($AG1155),
 IF(
   $Z1155=5,
   5,
   IF(
     OR($Z1155=6,$Z1155=7,$Z1155=14,8),
     RANDBETWEEN(4,5),
     IF(
       OR($Z1155=12,$Z1155=13),
       RANDBETWEEN(3,5),
       RANDBETWEEN(1,5)
     )
   )
 ),
 RANDBETWEEN(1,3)
)</f>
        <v>4</v>
      </c>
      <c r="AK1155" s="1">
        <f t="shared" ref="AK1155:AK1218" ca="1" si="246" xml:space="preserve">
IF($Z1155 = 5 + N("Presidente"),
    27000,
    IF($Z1155 = 6 + N("Vice-presidente"),
        23000,
        IF(OR($Z1155 = 8, $Z1155= 13, $Z1155 = 12) + N("Secretária bilíngue ou coordenador ou especialista"),
            8000,
            IF($Z1155 = 7 + N("Diretor"),
                15000,
                IF($Z1155 = 14 + N("Gerente"),
                    12000,
                    IF($Z1155 = 9 + N("Estagiário"),
                        705,
                        IF($Z1155 = 10 + N("Trainee"),
                            805,
                            IF($Z1155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IF($V1155 = 7,
  500,
  IF($V1155 = 8,
    1000,
    IF($V1155 = 9,
      1500,
      IF($V1155 = 10,
        2000,
        0
      )
    )
  )
)
+
N("Adicional no salário por área")
+
IF($X1155 = 14 + N("Tecnologia da Informação"),
  120,
  IF($X1155 = 16 + N("Vendas"),
    110,
    IF($X1155 = 15 + N("Jurídico"),
      100,
      IF(OR($X1155 = 8, $X1155 = 9, $X1155 = 11) + N("Recursos humanos ou comercial ou comunicação e marketing"),
        80,
        0
      )
    )
  )
)
+
N("Adicionando pegadinha")
+
IF(AND($X1155 = 16, $V1155 = 9, $Z1155 = 11) + N("Se for de vendas, com mestrado, analista sênior"),
  IF($S1155 = 5,
    100,
    0
  )
  +
  IF($O1155 = "M",
    200,
    0
  ),
  0
)</f>
        <v>3080</v>
      </c>
      <c r="AL11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$A1155  &amp; ", "   &amp;
$B1155  &amp; ", "   &amp;
$D1155  &amp; ", '"  &amp;
$I1155  &amp; "', '" &amp;
$O1155  &amp; "', "  &amp;
$S1155  &amp; ", '"  &amp;
TEXT($U1155,"dd/mm/aaaa")  &amp; "', "   &amp;
$V1155  &amp; ", "   &amp;
$X1155  &amp; ", "   &amp;
$Z1155  &amp; ", "   &amp;
IF($AB1155 &lt;&gt; "", $AB1155, "NULL")  &amp; ", "   &amp;
$AK1155  &amp; ");"</f>
        <v>#REF!</v>
      </c>
    </row>
    <row r="1156" spans="1:38" x14ac:dyDescent="0.2">
      <c r="A1156" s="7" cm="1">
        <f t="array" aca="1" ref="A1156" ca="1">INDEX(Companies!$A:$A,RANDBETWEEN(2,COUNTA(Companies!$A:$A)),1)</f>
        <v>2</v>
      </c>
      <c r="B1156" s="5">
        <f t="shared" si="234"/>
        <v>1155</v>
      </c>
      <c r="C1156" s="5" t="str" cm="1">
        <f t="array" ref="C1156">SHA1HASH($B1156)</f>
        <v>1955bfd4523499c91e72d5c446d0d74cccaa5275</v>
      </c>
      <c r="D1156" s="6">
        <f t="shared" ca="1" si="235"/>
        <v>1</v>
      </c>
      <c r="E1156" s="7">
        <f ca="1">IF($B1156 = 1 + N("Presidente"),
    127,
    IF($B1156 = 2 + N("Vice-Presidente"),
        72,
        IF($B1156 = 3 + N("Secretária bilíngue"),
            13,
            RANDBETWEEN(5,COUNT(Name!$A:$A) + 1)
        )
    )
)</f>
        <v>87</v>
      </c>
      <c r="F1156" s="7" t="str">
        <f ca="1">VLOOKUP($E1156,Name!$A:$B,2,FALSE)</f>
        <v>Caroline</v>
      </c>
      <c r="G1156" s="7">
        <f ca="1" xml:space="preserve">
IF($B1156 = 1,
    0,
    RANDBETWEEN(5,COUNT('Last name'!$A:$A) + 1)
)</f>
        <v>160</v>
      </c>
      <c r="H1156" s="7" t="str">
        <f ca="1" xml:space="preserve">
IF($B1156 = 1 + N("Presidente"),
    "de Orléans e Bragança",
    VLOOKUP($G1156,'Last name'!$A:$B,2,FALSE) &amp; " " &amp; VLOOKUP(RANDBETWEEN(5,COUNT('Last name'!$A:$A) + 1),'Last name'!$A:$B,2,FALSE)
)</f>
        <v>Resende Pereira</v>
      </c>
      <c r="I1156" s="7" t="str">
        <f t="shared" ca="1" si="236"/>
        <v>Caroline Resende Pereira</v>
      </c>
      <c r="J1156" s="7" t="str" cm="1">
        <f t="array" aca="1" ref="J1156" ca="1">SHA1HASH($I1156)</f>
        <v>e2f72656ed870f5955a867393d39804921ab1570</v>
      </c>
      <c r="K1156" s="7" cm="1">
        <f t="array" aca="1" ref="K1156" ca="1">INDEX(States!$A:$A,M1156,1)</f>
        <v>5</v>
      </c>
      <c r="L1156" s="7" t="str">
        <f ca="1">VLOOKUP($K1156,Countries!$A:$B,2,FALSE)</f>
        <v>Portugal</v>
      </c>
      <c r="M1156" s="7" cm="1">
        <f t="array" aca="1" ref="M1156" ca="1">INDEX(States!$C:$C,RANDBETWEEN(5,COUNTA(States!$A:$A) + 1),1)</f>
        <v>22</v>
      </c>
      <c r="N1156" s="7" t="str">
        <f ca="1">VLOOKUP($M1156,States!$C:$D,2,FALSE)</f>
        <v>Vila Real</v>
      </c>
      <c r="O1156" s="7" t="str">
        <f ca="1">VLOOKUP($E1156,Name!$A:$C,3,FALSE)</f>
        <v>F</v>
      </c>
      <c r="P1156" s="7" t="str">
        <f ca="1">VLOOKUP($O1156,Genders!$B:$C,2,FALSE)</f>
        <v>Female</v>
      </c>
      <c r="Q1156" s="7" cm="1">
        <f t="array" aca="1" ref="Q1156" ca="1">INDEX('Marital status'!$A:$A,RANDBETWEEN(5,COUNTA('Marital status'!$A:$A) + 1),1)</f>
        <v>6</v>
      </c>
      <c r="R1156" s="7" t="str">
        <f ca="1">VLOOKUP($Q1156,'Marital status'!$A:$B,2,FALSE)</f>
        <v>DIVORCED</v>
      </c>
      <c r="S1156" s="7">
        <f t="shared" ca="1" si="237"/>
        <v>5</v>
      </c>
      <c r="T1156" s="7" t="str">
        <f ca="1">VLOOKUP($S1156,Ethnicities!$A:$B,2,FALSE)</f>
        <v>ASIAN</v>
      </c>
      <c r="U1156" s="8">
        <f t="shared" ca="1" si="238"/>
        <v>28053</v>
      </c>
      <c r="V1156" s="6">
        <f t="shared" ca="1" si="239"/>
        <v>7</v>
      </c>
      <c r="W1156" s="8" t="str">
        <f ca="1">VLOOKUP($V1156,'Background education'!$A:$B,2,FALSE)</f>
        <v>Undergraduate degree</v>
      </c>
      <c r="X1156" s="7">
        <f ca="1" xml:space="preserve">
  IF(OR($Z1156 = 5, $Z1156 = 6, $Z1156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156" s="7" t="str">
        <f ca="1">VLOOKUP($X1156,Departments!$A:$B,2,FALSE)</f>
        <v>Administration</v>
      </c>
      <c r="Z1156" s="6">
        <f t="shared" ca="1" si="240"/>
        <v>10</v>
      </c>
      <c r="AA1156" s="7" t="str">
        <f ca="1">VLOOKUP($Z1156,Roles!$A:$B,2,FALSE)</f>
        <v>Trainee</v>
      </c>
      <c r="AB1156" s="6" t="e">
        <f t="shared" ca="1" si="241"/>
        <v>#N/A</v>
      </c>
      <c r="AC1156" s="7" t="e">
        <f ca="1" xml:space="preserve">
IF(
  ISNA($AB1156),
  NA(),
  VLOOKUP($AB1156,Levels!$A:$B,2,FALSE)
)</f>
        <v>#N/A</v>
      </c>
      <c r="AD1156" s="8">
        <f t="shared" ca="1" si="242"/>
        <v>38757</v>
      </c>
      <c r="AE1156" s="6">
        <f ca="1">RANDBETWEEN(5,COUNTA('Recruitment source'!$A:$A) + 1)</f>
        <v>13</v>
      </c>
      <c r="AF1156" s="6" t="str">
        <f ca="1">VLOOKUP($AE1156,'Recruitment source'!$A:$B,2,FALSE)</f>
        <v>Google</v>
      </c>
      <c r="AG1156" s="8" t="e">
        <f t="shared" ca="1" si="243"/>
        <v>#N/A</v>
      </c>
      <c r="AH1156" s="6" t="e">
        <f t="shared" ca="1" si="244"/>
        <v>#N/A</v>
      </c>
      <c r="AI1156" s="6" t="e">
        <f ca="1" xml:space="preserve">
IF(
  ISNA($AH1156),
  NA(),
  VLOOKUP($AH1156,'Reasons for dismissal'!$A:$B,2,FALSE)
)</f>
        <v>#N/A</v>
      </c>
      <c r="AJ1156" s="6">
        <f t="shared" ca="1" si="245"/>
        <v>5</v>
      </c>
      <c r="AK1156" s="1">
        <f t="shared" ca="1" si="246"/>
        <v>1305</v>
      </c>
      <c r="AL11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$A1156  &amp; ", "   &amp;
$B1156  &amp; ", "   &amp;
$D1156  &amp; ", '"  &amp;
$I1156  &amp; "', '" &amp;
$O1156  &amp; "', "  &amp;
$S1156  &amp; ", '"  &amp;
TEXT($U1156,"dd/mm/aaaa")  &amp; "', "   &amp;
$V1156  &amp; ", "   &amp;
$X1156  &amp; ", "   &amp;
$Z1156  &amp; ", "   &amp;
IF($AB1156 &lt;&gt; "", $AB1156, "NULL")  &amp; ", "   &amp;
$AK1156  &amp; ");"</f>
        <v>#REF!</v>
      </c>
    </row>
    <row r="1157" spans="1:38" x14ac:dyDescent="0.2">
      <c r="A1157" s="7" cm="1">
        <f t="array" aca="1" ref="A1157" ca="1">INDEX(Companies!$A:$A,RANDBETWEEN(2,COUNTA(Companies!$A:$A)),1)</f>
        <v>2</v>
      </c>
      <c r="B1157" s="5">
        <f t="shared" si="234"/>
        <v>1156</v>
      </c>
      <c r="C1157" s="5" t="str" cm="1">
        <f t="array" ref="C1157">SHA1HASH($B1157)</f>
        <v>54f9c5db018042c5624c67dc1de588c11164e3ac</v>
      </c>
      <c r="D1157" s="6">
        <f t="shared" ca="1" si="235"/>
        <v>1</v>
      </c>
      <c r="E1157" s="7">
        <f ca="1">IF($B1157 = 1 + N("Presidente"),
    127,
    IF($B1157 = 2 + N("Vice-Presidente"),
        72,
        IF($B1157 = 3 + N("Secretária bilíngue"),
            13,
            RANDBETWEEN(5,COUNT(Name!$A:$A) + 1)
        )
    )
)</f>
        <v>210</v>
      </c>
      <c r="F1157" s="7" t="str">
        <f ca="1">VLOOKUP($E1157,Name!$A:$B,2,FALSE)</f>
        <v>Kauã</v>
      </c>
      <c r="G1157" s="7">
        <f ca="1" xml:space="preserve">
IF($B1157 = 1,
    0,
    RANDBETWEEN(5,COUNT('Last name'!$A:$A) + 1)
)</f>
        <v>78</v>
      </c>
      <c r="H1157" s="7" t="str">
        <f ca="1" xml:space="preserve">
IF($B1157 = 1 + N("Presidente"),
    "de Orléans e Bragança",
    VLOOKUP($G1157,'Last name'!$A:$B,2,FALSE) &amp; " " &amp; VLOOKUP(RANDBETWEEN(5,COUNT('Last name'!$A:$A) + 1),'Last name'!$A:$B,2,FALSE)
)</f>
        <v>Esteves Galli</v>
      </c>
      <c r="I1157" s="7" t="str">
        <f t="shared" ca="1" si="236"/>
        <v>Kauã Esteves Galli</v>
      </c>
      <c r="J1157" s="7" t="str" cm="1">
        <f t="array" aca="1" ref="J1157" ca="1">SHA1HASH($I1157)</f>
        <v>3fe7ae0cd97e58707007d013598388fe00508b4d</v>
      </c>
      <c r="K1157" s="7" cm="1">
        <f t="array" aca="1" ref="K1157" ca="1">INDEX(States!$A:$A,M1157,1)</f>
        <v>5</v>
      </c>
      <c r="L1157" s="7" t="str">
        <f ca="1">VLOOKUP($K1157,Countries!$A:$B,2,FALSE)</f>
        <v>Portugal</v>
      </c>
      <c r="M1157" s="7" cm="1">
        <f t="array" aca="1" ref="M1157" ca="1">INDEX(States!$C:$C,RANDBETWEEN(5,COUNTA(States!$A:$A) + 1),1)</f>
        <v>15</v>
      </c>
      <c r="N1157" s="7" t="str">
        <f ca="1">VLOOKUP($M1157,States!$C:$D,2,FALSE)</f>
        <v xml:space="preserve"> ÉVORA</v>
      </c>
      <c r="O1157" s="7" t="str">
        <f ca="1">VLOOKUP($E1157,Name!$A:$C,3,FALSE)</f>
        <v>M</v>
      </c>
      <c r="P1157" s="7" t="str">
        <f ca="1">VLOOKUP($O1157,Genders!$B:$C,2,FALSE)</f>
        <v>Male</v>
      </c>
      <c r="Q1157" s="7" cm="1">
        <f t="array" aca="1" ref="Q1157" ca="1">INDEX('Marital status'!$A:$A,RANDBETWEEN(5,COUNTA('Marital status'!$A:$A) + 1),1)</f>
        <v>5</v>
      </c>
      <c r="R1157" s="7" t="str">
        <f ca="1">VLOOKUP($Q1157,'Marital status'!$A:$B,2,FALSE)</f>
        <v xml:space="preserve"> Separated </v>
      </c>
      <c r="S1157" s="7">
        <f t="shared" ca="1" si="237"/>
        <v>5</v>
      </c>
      <c r="T1157" s="7" t="str">
        <f ca="1">VLOOKUP($S1157,Ethnicities!$A:$B,2,FALSE)</f>
        <v>ASIAN</v>
      </c>
      <c r="U1157" s="8">
        <f t="shared" ca="1" si="238"/>
        <v>29740</v>
      </c>
      <c r="V1157" s="6">
        <f t="shared" ca="1" si="239"/>
        <v>8</v>
      </c>
      <c r="W1157" s="8" t="str">
        <f ca="1">VLOOKUP($V1157,'Background education'!$A:$B,2,FALSE)</f>
        <v>Graduate school</v>
      </c>
      <c r="X1157" s="7">
        <f ca="1" xml:space="preserve">
  IF(OR($Z1157 = 5, $Z1157 = 6, $Z1157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157" s="7" t="str">
        <f ca="1">VLOOKUP($X1157,Departments!$A:$B,2,FALSE)</f>
        <v>Audit</v>
      </c>
      <c r="Z1157" s="6">
        <f t="shared" ca="1" si="240"/>
        <v>11</v>
      </c>
      <c r="AA1157" s="7" t="str">
        <f ca="1">VLOOKUP($Z1157,Roles!$A:$B,2,FALSE)</f>
        <v>Analyst</v>
      </c>
      <c r="AB1157" s="6">
        <f t="shared" ca="1" si="241"/>
        <v>7</v>
      </c>
      <c r="AC1157" s="7" t="str">
        <f ca="1" xml:space="preserve">
IF(
  ISNA($AB1157),
  NA(),
  VLOOKUP($AB1157,Levels!$A:$B,2,FALSE)
)</f>
        <v>Senior</v>
      </c>
      <c r="AD1157" s="8">
        <f t="shared" ca="1" si="242"/>
        <v>38410</v>
      </c>
      <c r="AE1157" s="6">
        <f ca="1">RANDBETWEEN(5,COUNTA('Recruitment source'!$A:$A) + 1)</f>
        <v>5</v>
      </c>
      <c r="AF1157" s="6" t="str">
        <f ca="1">VLOOKUP($AE1157,'Recruitment source'!$A:$B,2,FALSE)</f>
        <v>Indeed</v>
      </c>
      <c r="AG1157" s="8" t="e">
        <f t="shared" ca="1" si="243"/>
        <v>#N/A</v>
      </c>
      <c r="AH1157" s="6" t="e">
        <f t="shared" ca="1" si="244"/>
        <v>#N/A</v>
      </c>
      <c r="AI1157" s="6" t="e">
        <f ca="1" xml:space="preserve">
IF(
  ISNA($AH1157),
  NA(),
  VLOOKUP($AH1157,'Reasons for dismissal'!$A:$B,2,FALSE)
)</f>
        <v>#N/A</v>
      </c>
      <c r="AJ1157" s="6">
        <f t="shared" ca="1" si="245"/>
        <v>5</v>
      </c>
      <c r="AK1157" s="1">
        <f t="shared" ca="1" si="246"/>
        <v>3000</v>
      </c>
      <c r="AL11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$A1157  &amp; ", "   &amp;
$B1157  &amp; ", "   &amp;
$D1157  &amp; ", '"  &amp;
$I1157  &amp; "', '" &amp;
$O1157  &amp; "', "  &amp;
$S1157  &amp; ", '"  &amp;
TEXT($U1157,"dd/mm/aaaa")  &amp; "', "   &amp;
$V1157  &amp; ", "   &amp;
$X1157  &amp; ", "   &amp;
$Z1157  &amp; ", "   &amp;
IF($AB1157 &lt;&gt; "", $AB1157, "NULL")  &amp; ", "   &amp;
$AK1157  &amp; ");"</f>
        <v>#REF!</v>
      </c>
    </row>
    <row r="1158" spans="1:38" x14ac:dyDescent="0.2">
      <c r="A1158" s="7" cm="1">
        <f t="array" aca="1" ref="A1158" ca="1">INDEX(Companies!$A:$A,RANDBETWEEN(2,COUNTA(Companies!$A:$A)),1)</f>
        <v>2</v>
      </c>
      <c r="B1158" s="5">
        <f t="shared" si="234"/>
        <v>1157</v>
      </c>
      <c r="C1158" s="5" t="str" cm="1">
        <f t="array" ref="C1158">SHA1HASH($B1158)</f>
        <v>30b601f0cbe127b082649fe6fcd93fa86c798107</v>
      </c>
      <c r="D1158" s="6">
        <f t="shared" ca="1" si="235"/>
        <v>1</v>
      </c>
      <c r="E1158" s="7">
        <f ca="1">IF($B1158 = 1 + N("Presidente"),
    127,
    IF($B1158 = 2 + N("Vice-Presidente"),
        72,
        IF($B1158 = 3 + N("Secretária bilíngue"),
            13,
            RANDBETWEEN(5,COUNT(Name!$A:$A) + 1)
        )
    )
)</f>
        <v>296</v>
      </c>
      <c r="F1158" s="7" t="str">
        <f ca="1">VLOOKUP($E1158,Name!$A:$B,2,FALSE)</f>
        <v>Miguel Henrique</v>
      </c>
      <c r="G1158" s="7">
        <f ca="1" xml:space="preserve">
IF($B1158 = 1,
    0,
    RANDBETWEEN(5,COUNT('Last name'!$A:$A) + 1)
)</f>
        <v>120</v>
      </c>
      <c r="H1158" s="7" t="str">
        <f ca="1" xml:space="preserve">
IF($B1158 = 1 + N("Presidente"),
    "de Orléans e Bragança",
    VLOOKUP($G1158,'Last name'!$A:$B,2,FALSE) &amp; " " &amp; VLOOKUP(RANDBETWEEN(5,COUNT('Last name'!$A:$A) + 1),'Last name'!$A:$B,2,FALSE)
)</f>
        <v>Marques Bermudes</v>
      </c>
      <c r="I1158" s="7" t="str">
        <f t="shared" ca="1" si="236"/>
        <v>Miguel Henrique Marques Bermudes</v>
      </c>
      <c r="J1158" s="7" t="str" cm="1">
        <f t="array" aca="1" ref="J1158" ca="1">SHA1HASH($I1158)</f>
        <v>8c7c732b2d456b6e0cf728d92a916bc204ad7cfc</v>
      </c>
      <c r="K1158" s="7" cm="1">
        <f t="array" aca="1" ref="K1158" ca="1">INDEX(States!$A:$A,M1158,1)</f>
        <v>5</v>
      </c>
      <c r="L1158" s="7" t="str">
        <f ca="1">VLOOKUP($K1158,Countries!$A:$B,2,FALSE)</f>
        <v>Portugal</v>
      </c>
      <c r="M1158" s="7" cm="1">
        <f t="array" aca="1" ref="M1158" ca="1">INDEX(States!$C:$C,RANDBETWEEN(5,COUNTA(States!$A:$A) + 1),1)</f>
        <v>5</v>
      </c>
      <c r="N1158" s="7" t="str">
        <f ca="1">VLOOKUP($M1158,States!$C:$D,2,FALSE)</f>
        <v xml:space="preserve"> Lisboa</v>
      </c>
      <c r="O1158" s="7" t="str">
        <f ca="1">VLOOKUP($E1158,Name!$A:$C,3,FALSE)</f>
        <v>M</v>
      </c>
      <c r="P1158" s="7" t="str">
        <f ca="1">VLOOKUP($O1158,Genders!$B:$C,2,FALSE)</f>
        <v>Male</v>
      </c>
      <c r="Q1158" s="7" cm="1">
        <f t="array" aca="1" ref="Q1158" ca="1">INDEX('Marital status'!$A:$A,RANDBETWEEN(5,COUNTA('Marital status'!$A:$A) + 1),1)</f>
        <v>5</v>
      </c>
      <c r="R1158" s="7" t="str">
        <f ca="1">VLOOKUP($Q1158,'Marital status'!$A:$B,2,FALSE)</f>
        <v xml:space="preserve"> Separated </v>
      </c>
      <c r="S1158" s="7">
        <f t="shared" ca="1" si="237"/>
        <v>5</v>
      </c>
      <c r="T1158" s="7" t="str">
        <f ca="1">VLOOKUP($S1158,Ethnicities!$A:$B,2,FALSE)</f>
        <v>ASIAN</v>
      </c>
      <c r="U1158" s="8">
        <f t="shared" ca="1" si="238"/>
        <v>29081</v>
      </c>
      <c r="V1158" s="6">
        <f t="shared" ca="1" si="239"/>
        <v>7</v>
      </c>
      <c r="W1158" s="8" t="str">
        <f ca="1">VLOOKUP($V1158,'Background education'!$A:$B,2,FALSE)</f>
        <v>Undergraduate degree</v>
      </c>
      <c r="X1158" s="7">
        <f ca="1" xml:space="preserve">
  IF(OR($Z1158 = 5, $Z1158 = 6, $Z1158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158" s="7" t="str">
        <f ca="1">VLOOKUP($X1158,Departments!$A:$B,2,FALSE)</f>
        <v>Administration</v>
      </c>
      <c r="Z1158" s="6">
        <f t="shared" ca="1" si="240"/>
        <v>9</v>
      </c>
      <c r="AA1158" s="7" t="str">
        <f ca="1">VLOOKUP($Z1158,Roles!$A:$B,2,FALSE)</f>
        <v>Intern</v>
      </c>
      <c r="AB1158" s="6" t="e">
        <f t="shared" ca="1" si="241"/>
        <v>#N/A</v>
      </c>
      <c r="AC1158" s="7" t="e">
        <f ca="1" xml:space="preserve">
IF(
  ISNA($AB1158),
  NA(),
  VLOOKUP($AB1158,Levels!$A:$B,2,FALSE)
)</f>
        <v>#N/A</v>
      </c>
      <c r="AD1158" s="8">
        <f t="shared" ca="1" si="242"/>
        <v>38559</v>
      </c>
      <c r="AE1158" s="6">
        <f ca="1">RANDBETWEEN(5,COUNTA('Recruitment source'!$A:$A) + 1)</f>
        <v>9</v>
      </c>
      <c r="AF1158" s="6" t="str">
        <f ca="1">VLOOKUP($AE1158,'Recruitment source'!$A:$B,2,FALSE)</f>
        <v>Empregos Online</v>
      </c>
      <c r="AG1158" s="8" t="e">
        <f t="shared" ca="1" si="243"/>
        <v>#N/A</v>
      </c>
      <c r="AH1158" s="6" t="e">
        <f t="shared" ca="1" si="244"/>
        <v>#N/A</v>
      </c>
      <c r="AI1158" s="6" t="e">
        <f ca="1" xml:space="preserve">
IF(
  ISNA($AH1158),
  NA(),
  VLOOKUP($AH1158,'Reasons for dismissal'!$A:$B,2,FALSE)
)</f>
        <v>#N/A</v>
      </c>
      <c r="AJ1158" s="6">
        <f t="shared" ca="1" si="245"/>
        <v>4</v>
      </c>
      <c r="AK1158" s="1">
        <f t="shared" ca="1" si="246"/>
        <v>1205</v>
      </c>
      <c r="AL11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$A1158  &amp; ", "   &amp;
$B1158  &amp; ", "   &amp;
$D1158  &amp; ", '"  &amp;
$I1158  &amp; "', '" &amp;
$O1158  &amp; "', "  &amp;
$S1158  &amp; ", '"  &amp;
TEXT($U1158,"dd/mm/aaaa")  &amp; "', "   &amp;
$V1158  &amp; ", "   &amp;
$X1158  &amp; ", "   &amp;
$Z1158  &amp; ", "   &amp;
IF($AB1158 &lt;&gt; "", $AB1158, "NULL")  &amp; ", "   &amp;
$AK1158  &amp; ");"</f>
        <v>#REF!</v>
      </c>
    </row>
    <row r="1159" spans="1:38" x14ac:dyDescent="0.2">
      <c r="A1159" s="7" cm="1">
        <f t="array" aca="1" ref="A1159" ca="1">INDEX(Companies!$A:$A,RANDBETWEEN(2,COUNTA(Companies!$A:$A)),1)</f>
        <v>2</v>
      </c>
      <c r="B1159" s="5">
        <f t="shared" si="234"/>
        <v>1158</v>
      </c>
      <c r="C1159" s="5" t="str" cm="1">
        <f t="array" ref="C1159">SHA1HASH($B1159)</f>
        <v>9bd7909ea32c89f68e82ed0cbe1f30a2e1d72b1c</v>
      </c>
      <c r="D1159" s="6">
        <f t="shared" ca="1" si="235"/>
        <v>1</v>
      </c>
      <c r="E1159" s="7">
        <f ca="1">IF($B1159 = 1 + N("Presidente"),
    127,
    IF($B1159 = 2 + N("Vice-Presidente"),
        72,
        IF($B1159 = 3 + N("Secretária bilíngue"),
            13,
            RANDBETWEEN(5,COUNT(Name!$A:$A) + 1)
        )
    )
)</f>
        <v>45</v>
      </c>
      <c r="F1159" s="7" t="str">
        <f ca="1">VLOOKUP($E1159,Name!$A:$B,2,FALSE)</f>
        <v>Anna Carolinna</v>
      </c>
      <c r="G1159" s="7">
        <f ca="1" xml:space="preserve">
IF($B1159 = 1,
    0,
    RANDBETWEEN(5,COUNT('Last name'!$A:$A) + 1)
)</f>
        <v>151</v>
      </c>
      <c r="H1159" s="7" t="str">
        <f ca="1" xml:space="preserve">
IF($B1159 = 1 + N("Presidente"),
    "de Orléans e Bragança",
    VLOOKUP($G1159,'Last name'!$A:$B,2,FALSE) &amp; " " &amp; VLOOKUP(RANDBETWEEN(5,COUNT('Last name'!$A:$A) + 1),'Last name'!$A:$B,2,FALSE)
)</f>
        <v>Pereira Marino</v>
      </c>
      <c r="I1159" s="7" t="str">
        <f t="shared" ca="1" si="236"/>
        <v>Anna Carolinna Pereira Marino</v>
      </c>
      <c r="J1159" s="7" t="str" cm="1">
        <f t="array" aca="1" ref="J1159" ca="1">SHA1HASH($I1159)</f>
        <v>954a9a4a718d9af23a17227e8746e561f25d6a73</v>
      </c>
      <c r="K1159" s="7" cm="1">
        <f t="array" aca="1" ref="K1159" ca="1">INDEX(States!$A:$A,M1159,1)</f>
        <v>5</v>
      </c>
      <c r="L1159" s="7" t="str">
        <f ca="1">VLOOKUP($K1159,Countries!$A:$B,2,FALSE)</f>
        <v>Portugal</v>
      </c>
      <c r="M1159" s="7" cm="1">
        <f t="array" aca="1" ref="M1159" ca="1">INDEX(States!$C:$C,RANDBETWEEN(5,COUNTA(States!$A:$A) + 1),1)</f>
        <v>12</v>
      </c>
      <c r="N1159" s="7" t="str">
        <f ca="1">VLOOKUP($M1159,States!$C:$D,2,FALSE)</f>
        <v>Leiria</v>
      </c>
      <c r="O1159" s="7" t="str">
        <f ca="1">VLOOKUP($E1159,Name!$A:$C,3,FALSE)</f>
        <v>F</v>
      </c>
      <c r="P1159" s="7" t="str">
        <f ca="1">VLOOKUP($O1159,Genders!$B:$C,2,FALSE)</f>
        <v>Female</v>
      </c>
      <c r="Q1159" s="7" cm="1">
        <f t="array" aca="1" ref="Q1159" ca="1">INDEX('Marital status'!$A:$A,RANDBETWEEN(5,COUNTA('Marital status'!$A:$A) + 1),1)</f>
        <v>5</v>
      </c>
      <c r="R1159" s="7" t="str">
        <f ca="1">VLOOKUP($Q1159,'Marital status'!$A:$B,2,FALSE)</f>
        <v xml:space="preserve"> Separated </v>
      </c>
      <c r="S1159" s="7">
        <f t="shared" ca="1" si="237"/>
        <v>8</v>
      </c>
      <c r="T1159" s="7" t="e">
        <f ca="1">VLOOKUP($S1159,Ethnicities!$A:$B,2,FALSE)</f>
        <v>#N/A</v>
      </c>
      <c r="U1159" s="8">
        <f t="shared" ca="1" si="238"/>
        <v>27420</v>
      </c>
      <c r="V1159" s="6">
        <f t="shared" ca="1" si="239"/>
        <v>7</v>
      </c>
      <c r="W1159" s="8" t="str">
        <f ca="1">VLOOKUP($V1159,'Background education'!$A:$B,2,FALSE)</f>
        <v>Undergraduate degree</v>
      </c>
      <c r="X1159" s="7">
        <f ca="1" xml:space="preserve">
  IF(OR($Z1159 = 5, $Z1159 = 6, $Z1159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159" s="7" t="str">
        <f ca="1">VLOOKUP($X1159,Departments!$A:$B,2,FALSE)</f>
        <v xml:space="preserve"> Commercial</v>
      </c>
      <c r="Z1159" s="6">
        <f t="shared" ca="1" si="240"/>
        <v>11</v>
      </c>
      <c r="AA1159" s="7" t="str">
        <f ca="1">VLOOKUP($Z1159,Roles!$A:$B,2,FALSE)</f>
        <v>Analyst</v>
      </c>
      <c r="AB1159" s="6">
        <f t="shared" ca="1" si="241"/>
        <v>5</v>
      </c>
      <c r="AC1159" s="7" t="str">
        <f ca="1" xml:space="preserve">
IF(
  ISNA($AB1159),
  NA(),
  VLOOKUP($AB1159,Levels!$A:$B,2,FALSE)
)</f>
        <v>Junior</v>
      </c>
      <c r="AD1159" s="8">
        <f t="shared" ca="1" si="242"/>
        <v>38231</v>
      </c>
      <c r="AE1159" s="6">
        <f ca="1">RANDBETWEEN(5,COUNTA('Recruitment source'!$A:$A) + 1)</f>
        <v>8</v>
      </c>
      <c r="AF1159" s="6" t="str">
        <f ca="1">VLOOKUP($AE1159,'Recruitment source'!$A:$B,2,FALSE)</f>
        <v>Net Empregos</v>
      </c>
      <c r="AG1159" s="8" t="e">
        <f t="shared" ca="1" si="243"/>
        <v>#N/A</v>
      </c>
      <c r="AH1159" s="6" t="e">
        <f t="shared" ca="1" si="244"/>
        <v>#N/A</v>
      </c>
      <c r="AI1159" s="6" t="e">
        <f ca="1" xml:space="preserve">
IF(
  ISNA($AH1159),
  NA(),
  VLOOKUP($AH1159,'Reasons for dismissal'!$A:$B,2,FALSE)
)</f>
        <v>#N/A</v>
      </c>
      <c r="AJ1159" s="6">
        <f t="shared" ca="1" si="245"/>
        <v>4</v>
      </c>
      <c r="AK1159" s="1">
        <f t="shared" ca="1" si="246"/>
        <v>2580</v>
      </c>
      <c r="AL11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$A1159  &amp; ", "   &amp;
$B1159  &amp; ", "   &amp;
$D1159  &amp; ", '"  &amp;
$I1159  &amp; "', '" &amp;
$O1159  &amp; "', "  &amp;
$S1159  &amp; ", '"  &amp;
TEXT($U1159,"dd/mm/aaaa")  &amp; "', "   &amp;
$V1159  &amp; ", "   &amp;
$X1159  &amp; ", "   &amp;
$Z1159  &amp; ", "   &amp;
IF($AB1159 &lt;&gt; "", $AB1159, "NULL")  &amp; ", "   &amp;
$AK1159  &amp; ");"</f>
        <v>#REF!</v>
      </c>
    </row>
    <row r="1160" spans="1:38" x14ac:dyDescent="0.2">
      <c r="A1160" s="7" cm="1">
        <f t="array" aca="1" ref="A1160" ca="1">INDEX(Companies!$A:$A,RANDBETWEEN(2,COUNTA(Companies!$A:$A)),1)</f>
        <v>2</v>
      </c>
      <c r="B1160" s="5">
        <f t="shared" si="234"/>
        <v>1159</v>
      </c>
      <c r="C1160" s="5" t="str" cm="1">
        <f t="array" ref="C1160">SHA1HASH($B1160)</f>
        <v>0fb0a8a62cbe899f9c109e5ccf6d5f3b35e33f38</v>
      </c>
      <c r="D1160" s="6">
        <f t="shared" ca="1" si="235"/>
        <v>1</v>
      </c>
      <c r="E1160" s="7">
        <f ca="1">IF($B1160 = 1 + N("Presidente"),
    127,
    IF($B1160 = 2 + N("Vice-Presidente"),
        72,
        IF($B1160 = 3 + N("Secretária bilíngue"),
            13,
            RANDBETWEEN(5,COUNT(Name!$A:$A) + 1)
        )
    )
)</f>
        <v>183</v>
      </c>
      <c r="F1160" s="7" t="str">
        <f ca="1">VLOOKUP($E1160,Name!$A:$B,2,FALSE)</f>
        <v>Joanah</v>
      </c>
      <c r="G1160" s="7">
        <f ca="1" xml:space="preserve">
IF($B1160 = 1,
    0,
    RANDBETWEEN(5,COUNT('Last name'!$A:$A) + 1)
)</f>
        <v>123</v>
      </c>
      <c r="H1160" s="7" t="str">
        <f ca="1" xml:space="preserve">
IF($B1160 = 1 + N("Presidente"),
    "de Orléans e Bragança",
    VLOOKUP($G1160,'Last name'!$A:$B,2,FALSE) &amp; " " &amp; VLOOKUP(RANDBETWEEN(5,COUNT('Last name'!$A:$A) + 1),'Last name'!$A:$B,2,FALSE)
)</f>
        <v>Martins Campos</v>
      </c>
      <c r="I1160" s="7" t="str">
        <f t="shared" ca="1" si="236"/>
        <v>Joanah Martins Campos</v>
      </c>
      <c r="J1160" s="7" t="str" cm="1">
        <f t="array" aca="1" ref="J1160" ca="1">SHA1HASH($I1160)</f>
        <v>9a9307640f28442011bedb4ddd777fcb41bee39f</v>
      </c>
      <c r="K1160" s="7" cm="1">
        <f t="array" aca="1" ref="K1160" ca="1">INDEX(States!$A:$A,M1160,1)</f>
        <v>5</v>
      </c>
      <c r="L1160" s="7" t="str">
        <f ca="1">VLOOKUP($K1160,Countries!$A:$B,2,FALSE)</f>
        <v>Portugal</v>
      </c>
      <c r="M1160" s="7" cm="1">
        <f t="array" aca="1" ref="M1160" ca="1">INDEX(States!$C:$C,RANDBETWEEN(5,COUNTA(States!$A:$A) + 1),1)</f>
        <v>20</v>
      </c>
      <c r="N1160" s="7" t="str">
        <f ca="1">VLOOKUP($M1160,States!$C:$D,2,FALSE)</f>
        <v>Portalegre</v>
      </c>
      <c r="O1160" s="7" t="str">
        <f ca="1">VLOOKUP($E1160,Name!$A:$C,3,FALSE)</f>
        <v>F</v>
      </c>
      <c r="P1160" s="7" t="str">
        <f ca="1">VLOOKUP($O1160,Genders!$B:$C,2,FALSE)</f>
        <v>Female</v>
      </c>
      <c r="Q1160" s="7" cm="1">
        <f t="array" aca="1" ref="Q1160" ca="1">INDEX('Marital status'!$A:$A,RANDBETWEEN(5,COUNTA('Marital status'!$A:$A) + 1),1)</f>
        <v>0</v>
      </c>
      <c r="R1160" s="7" t="e">
        <f ca="1">VLOOKUP($Q1160,'Marital status'!$A:$B,2,FALSE)</f>
        <v>#N/A</v>
      </c>
      <c r="S1160" s="7">
        <f t="shared" ca="1" si="237"/>
        <v>5</v>
      </c>
      <c r="T1160" s="7" t="str">
        <f ca="1">VLOOKUP($S1160,Ethnicities!$A:$B,2,FALSE)</f>
        <v>ASIAN</v>
      </c>
      <c r="U1160" s="8">
        <f t="shared" ca="1" si="238"/>
        <v>20311</v>
      </c>
      <c r="V1160" s="6">
        <f t="shared" ca="1" si="239"/>
        <v>7</v>
      </c>
      <c r="W1160" s="8" t="str">
        <f ca="1">VLOOKUP($V1160,'Background education'!$A:$B,2,FALSE)</f>
        <v>Undergraduate degree</v>
      </c>
      <c r="X1160" s="7">
        <f ca="1" xml:space="preserve">
  IF(OR($Z1160 = 5, $Z1160 = 6, $Z1160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160" s="7" t="str">
        <f ca="1">VLOOKUP($X1160,Departments!$A:$B,2,FALSE)</f>
        <v>Administration</v>
      </c>
      <c r="Z1160" s="6">
        <f t="shared" ca="1" si="240"/>
        <v>10</v>
      </c>
      <c r="AA1160" s="7" t="str">
        <f ca="1">VLOOKUP($Z1160,Roles!$A:$B,2,FALSE)</f>
        <v>Trainee</v>
      </c>
      <c r="AB1160" s="6" t="e">
        <f t="shared" ca="1" si="241"/>
        <v>#N/A</v>
      </c>
      <c r="AC1160" s="7" t="e">
        <f ca="1" xml:space="preserve">
IF(
  ISNA($AB1160),
  NA(),
  VLOOKUP($AB1160,Levels!$A:$B,2,FALSE)
)</f>
        <v>#N/A</v>
      </c>
      <c r="AD1160" s="8">
        <f t="shared" ca="1" si="242"/>
        <v>43344</v>
      </c>
      <c r="AE1160" s="6">
        <f ca="1">RANDBETWEEN(5,COUNTA('Recruitment source'!$A:$A) + 1)</f>
        <v>7</v>
      </c>
      <c r="AF1160" s="6" t="str">
        <f ca="1">VLOOKUP($AE1160,'Recruitment source'!$A:$B,2,FALSE)</f>
        <v>SAPO Emprego</v>
      </c>
      <c r="AG1160" s="8" t="e">
        <f t="shared" ca="1" si="243"/>
        <v>#N/A</v>
      </c>
      <c r="AH1160" s="6" t="e">
        <f t="shared" ca="1" si="244"/>
        <v>#N/A</v>
      </c>
      <c r="AI1160" s="6" t="e">
        <f ca="1" xml:space="preserve">
IF(
  ISNA($AH1160),
  NA(),
  VLOOKUP($AH1160,'Reasons for dismissal'!$A:$B,2,FALSE)
)</f>
        <v>#N/A</v>
      </c>
      <c r="AJ1160" s="6">
        <f t="shared" ca="1" si="245"/>
        <v>4</v>
      </c>
      <c r="AK1160" s="1">
        <f t="shared" ca="1" si="246"/>
        <v>1305</v>
      </c>
      <c r="AL11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$A1160  &amp; ", "   &amp;
$B1160  &amp; ", "   &amp;
$D1160  &amp; ", '"  &amp;
$I1160  &amp; "', '" &amp;
$O1160  &amp; "', "  &amp;
$S1160  &amp; ", '"  &amp;
TEXT($U1160,"dd/mm/aaaa")  &amp; "', "   &amp;
$V1160  &amp; ", "   &amp;
$X1160  &amp; ", "   &amp;
$Z1160  &amp; ", "   &amp;
IF($AB1160 &lt;&gt; "", $AB1160, "NULL")  &amp; ", "   &amp;
$AK1160  &amp; ");"</f>
        <v>#REF!</v>
      </c>
    </row>
    <row r="1161" spans="1:38" x14ac:dyDescent="0.2">
      <c r="A1161" s="7" cm="1">
        <f t="array" aca="1" ref="A1161" ca="1">INDEX(Companies!$A:$A,RANDBETWEEN(2,COUNTA(Companies!$A:$A)),1)</f>
        <v>2</v>
      </c>
      <c r="B1161" s="5">
        <f t="shared" si="234"/>
        <v>1160</v>
      </c>
      <c r="C1161" s="5" t="str" cm="1">
        <f t="array" ref="C1161">SHA1HASH($B1161)</f>
        <v>dc1e5e97b303462f6c9a009994f17fb83d9f7624</v>
      </c>
      <c r="D1161" s="6">
        <f t="shared" ca="1" si="235"/>
        <v>1</v>
      </c>
      <c r="E1161" s="7">
        <f ca="1">IF($B1161 = 1 + N("Presidente"),
    127,
    IF($B1161 = 2 + N("Vice-Presidente"),
        72,
        IF($B1161 = 3 + N("Secretária bilíngue"),
            13,
            RANDBETWEEN(5,COUNT(Name!$A:$A) + 1)
        )
    )
)</f>
        <v>354</v>
      </c>
      <c r="F1161" s="7" t="str">
        <f ca="1">VLOOKUP($E1161,Name!$A:$B,2,FALSE)</f>
        <v>Victor</v>
      </c>
      <c r="G1161" s="7">
        <f ca="1" xml:space="preserve">
IF($B1161 = 1,
    0,
    RANDBETWEEN(5,COUNT('Last name'!$A:$A) + 1)
)</f>
        <v>42</v>
      </c>
      <c r="H1161" s="7" t="str">
        <f ca="1" xml:space="preserve">
IF($B1161 = 1 + N("Presidente"),
    "de Orléans e Bragança",
    VLOOKUP($G1161,'Last name'!$A:$B,2,FALSE) &amp; " " &amp; VLOOKUP(RANDBETWEEN(5,COUNT('Last name'!$A:$A) + 1),'Last name'!$A:$B,2,FALSE)
)</f>
        <v>Borba Martins</v>
      </c>
      <c r="I1161" s="7" t="str">
        <f t="shared" ca="1" si="236"/>
        <v>Victor Borba Martins</v>
      </c>
      <c r="J1161" s="7" t="str" cm="1">
        <f t="array" aca="1" ref="J1161" ca="1">SHA1HASH($I1161)</f>
        <v>75abb923fe02b642d3f280990cbe681f80fe3b07</v>
      </c>
      <c r="K1161" s="7" cm="1">
        <f t="array" aca="1" ref="K1161" ca="1">INDEX(States!$A:$A,M1161,1)</f>
        <v>5</v>
      </c>
      <c r="L1161" s="7" t="str">
        <f ca="1">VLOOKUP($K1161,Countries!$A:$B,2,FALSE)</f>
        <v>Portugal</v>
      </c>
      <c r="M1161" s="7" cm="1">
        <f t="array" aca="1" ref="M1161" ca="1">INDEX(States!$C:$C,RANDBETWEEN(5,COUNTA(States!$A:$A) + 1),1)</f>
        <v>17</v>
      </c>
      <c r="N1161" s="7" t="str">
        <f ca="1">VLOOKUP($M1161,States!$C:$D,2,FALSE)</f>
        <v>Viseu</v>
      </c>
      <c r="O1161" s="7" t="str">
        <f ca="1">VLOOKUP($E1161,Name!$A:$C,3,FALSE)</f>
        <v>M</v>
      </c>
      <c r="P1161" s="7" t="str">
        <f ca="1">VLOOKUP($O1161,Genders!$B:$C,2,FALSE)</f>
        <v>Male</v>
      </c>
      <c r="Q1161" s="7" cm="1">
        <f t="array" aca="1" ref="Q1161" ca="1">INDEX('Marital status'!$A:$A,RANDBETWEEN(5,COUNTA('Marital status'!$A:$A) + 1),1)</f>
        <v>6</v>
      </c>
      <c r="R1161" s="7" t="str">
        <f ca="1">VLOOKUP($Q1161,'Marital status'!$A:$B,2,FALSE)</f>
        <v>DIVORCED</v>
      </c>
      <c r="S1161" s="7">
        <f t="shared" ca="1" si="237"/>
        <v>5</v>
      </c>
      <c r="T1161" s="7" t="str">
        <f ca="1">VLOOKUP($S1161,Ethnicities!$A:$B,2,FALSE)</f>
        <v>ASIAN</v>
      </c>
      <c r="U1161" s="8">
        <f t="shared" ca="1" si="238"/>
        <v>31828</v>
      </c>
      <c r="V1161" s="6">
        <f t="shared" ca="1" si="239"/>
        <v>8</v>
      </c>
      <c r="W1161" s="8" t="str">
        <f ca="1">VLOOKUP($V1161,'Background education'!$A:$B,2,FALSE)</f>
        <v>Graduate school</v>
      </c>
      <c r="X1161" s="7">
        <f ca="1" xml:space="preserve">
  IF(OR($Z1161 = 5, $Z1161 = 6, $Z1161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161" s="7" t="str">
        <f ca="1">VLOOKUP($X1161,Departments!$A:$B,2,FALSE)</f>
        <v>Communication &amp; Marketing</v>
      </c>
      <c r="Z1161" s="6">
        <f t="shared" ca="1" si="240"/>
        <v>11</v>
      </c>
      <c r="AA1161" s="7" t="str">
        <f ca="1">VLOOKUP($Z1161,Roles!$A:$B,2,FALSE)</f>
        <v>Analyst</v>
      </c>
      <c r="AB1161" s="6">
        <f t="shared" ca="1" si="241"/>
        <v>7</v>
      </c>
      <c r="AC1161" s="7" t="str">
        <f ca="1" xml:space="preserve">
IF(
  ISNA($AB1161),
  NA(),
  VLOOKUP($AB1161,Levels!$A:$B,2,FALSE)
)</f>
        <v>Senior</v>
      </c>
      <c r="AD1161" s="8">
        <f t="shared" ca="1" si="242"/>
        <v>41846</v>
      </c>
      <c r="AE1161" s="6">
        <f ca="1">RANDBETWEEN(5,COUNTA('Recruitment source'!$A:$A) + 1)</f>
        <v>12</v>
      </c>
      <c r="AF1161" s="6" t="str">
        <f ca="1">VLOOKUP($AE1161,'Recruitment source'!$A:$B,2,FALSE)</f>
        <v xml:space="preserve"> recommendation of employee</v>
      </c>
      <c r="AG1161" s="8" t="e">
        <f t="shared" ca="1" si="243"/>
        <v>#N/A</v>
      </c>
      <c r="AH1161" s="6" t="e">
        <f t="shared" ca="1" si="244"/>
        <v>#N/A</v>
      </c>
      <c r="AI1161" s="6" t="e">
        <f ca="1" xml:space="preserve">
IF(
  ISNA($AH1161),
  NA(),
  VLOOKUP($AH1161,'Reasons for dismissal'!$A:$B,2,FALSE)
)</f>
        <v>#N/A</v>
      </c>
      <c r="AJ1161" s="6">
        <f t="shared" ca="1" si="245"/>
        <v>5</v>
      </c>
      <c r="AK1161" s="1">
        <f t="shared" ca="1" si="246"/>
        <v>3080</v>
      </c>
      <c r="AL11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$A1161  &amp; ", "   &amp;
$B1161  &amp; ", "   &amp;
$D1161  &amp; ", '"  &amp;
$I1161  &amp; "', '" &amp;
$O1161  &amp; "', "  &amp;
$S1161  &amp; ", '"  &amp;
TEXT($U1161,"dd/mm/aaaa")  &amp; "', "   &amp;
$V1161  &amp; ", "   &amp;
$X1161  &amp; ", "   &amp;
$Z1161  &amp; ", "   &amp;
IF($AB1161 &lt;&gt; "", $AB1161, "NULL")  &amp; ", "   &amp;
$AK1161  &amp; ");"</f>
        <v>#REF!</v>
      </c>
    </row>
    <row r="1162" spans="1:38" x14ac:dyDescent="0.2">
      <c r="A1162" s="7" cm="1">
        <f t="array" aca="1" ref="A1162" ca="1">INDEX(Companies!$A:$A,RANDBETWEEN(2,COUNTA(Companies!$A:$A)),1)</f>
        <v>2</v>
      </c>
      <c r="B1162" s="5">
        <f t="shared" si="234"/>
        <v>1161</v>
      </c>
      <c r="C1162" s="5" t="str" cm="1">
        <f t="array" ref="C1162">SHA1HASH($B1162)</f>
        <v>25c65868b540200530fe4d75eb95a9a92c0c76ce</v>
      </c>
      <c r="D1162" s="6">
        <f t="shared" ca="1" si="235"/>
        <v>1</v>
      </c>
      <c r="E1162" s="7">
        <f ca="1">IF($B1162 = 1 + N("Presidente"),
    127,
    IF($B1162 = 2 + N("Vice-Presidente"),
        72,
        IF($B1162 = 3 + N("Secretária bilíngue"),
            13,
            RANDBETWEEN(5,COUNT(Name!$A:$A) + 1)
        )
    )
)</f>
        <v>159</v>
      </c>
      <c r="F1162" s="7" t="str">
        <f ca="1">VLOOKUP($E1162,Name!$A:$B,2,FALSE)</f>
        <v>Gustavo</v>
      </c>
      <c r="G1162" s="7">
        <f ca="1" xml:space="preserve">
IF($B1162 = 1,
    0,
    RANDBETWEEN(5,COUNT('Last name'!$A:$A) + 1)
)</f>
        <v>36</v>
      </c>
      <c r="H1162" s="7" t="str">
        <f ca="1" xml:space="preserve">
IF($B1162 = 1 + N("Presidente"),
    "de Orléans e Bragança",
    VLOOKUP($G1162,'Last name'!$A:$B,2,FALSE) &amp; " " &amp; VLOOKUP(RANDBETWEEN(5,COUNT('Last name'!$A:$A) + 1),'Last name'!$A:$B,2,FALSE)
)</f>
        <v>Batista De Luca</v>
      </c>
      <c r="I1162" s="7" t="str">
        <f t="shared" ca="1" si="236"/>
        <v>Gustavo Batista De Luca</v>
      </c>
      <c r="J1162" s="7" t="str" cm="1">
        <f t="array" aca="1" ref="J1162" ca="1">SHA1HASH($I1162)</f>
        <v>fdeaacf4a67d4e896ace2d68d9acb1bc846c1eb3</v>
      </c>
      <c r="K1162" s="7" cm="1">
        <f t="array" aca="1" ref="K1162" ca="1">INDEX(States!$A:$A,M1162,1)</f>
        <v>5</v>
      </c>
      <c r="L1162" s="7" t="str">
        <f ca="1">VLOOKUP($K1162,Countries!$A:$B,2,FALSE)</f>
        <v>Portugal</v>
      </c>
      <c r="M1162" s="7" cm="1">
        <f t="array" aca="1" ref="M1162" ca="1">INDEX(States!$C:$C,RANDBETWEEN(5,COUNTA(States!$A:$A) + 1),1)</f>
        <v>23</v>
      </c>
      <c r="N1162" s="7" t="str">
        <f ca="1">VLOOKUP($M1162,States!$C:$D,2,FALSE)</f>
        <v>Viana do Castelo</v>
      </c>
      <c r="O1162" s="7" t="str">
        <f ca="1">VLOOKUP($E1162,Name!$A:$C,3,FALSE)</f>
        <v>M</v>
      </c>
      <c r="P1162" s="7" t="str">
        <f ca="1">VLOOKUP($O1162,Genders!$B:$C,2,FALSE)</f>
        <v>Male</v>
      </c>
      <c r="Q1162" s="7" cm="1">
        <f t="array" aca="1" ref="Q1162" ca="1">INDEX('Marital status'!$A:$A,RANDBETWEEN(5,COUNTA('Marital status'!$A:$A) + 1),1)</f>
        <v>6</v>
      </c>
      <c r="R1162" s="7" t="str">
        <f ca="1">VLOOKUP($Q1162,'Marital status'!$A:$B,2,FALSE)</f>
        <v>DIVORCED</v>
      </c>
      <c r="S1162" s="7">
        <f t="shared" ca="1" si="237"/>
        <v>6</v>
      </c>
      <c r="T1162" s="7" t="str">
        <f ca="1">VLOOKUP($S1162,Ethnicities!$A:$B,2,FALSE)</f>
        <v xml:space="preserve">  american Indian or Alaska Native</v>
      </c>
      <c r="U1162" s="8">
        <f t="shared" ca="1" si="238"/>
        <v>30273</v>
      </c>
      <c r="V1162" s="6">
        <f t="shared" ca="1" si="239"/>
        <v>7</v>
      </c>
      <c r="W1162" s="8" t="str">
        <f ca="1">VLOOKUP($V1162,'Background education'!$A:$B,2,FALSE)</f>
        <v>Undergraduate degree</v>
      </c>
      <c r="X1162" s="7">
        <f ca="1" xml:space="preserve">
  IF(OR($Z1162 = 5, $Z1162 = 6, $Z1162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162" s="7" t="str">
        <f ca="1">VLOOKUP($X1162,Departments!$A:$B,2,FALSE)</f>
        <v>Communication &amp; Marketing</v>
      </c>
      <c r="Z1162" s="6">
        <f t="shared" ca="1" si="240"/>
        <v>9</v>
      </c>
      <c r="AA1162" s="7" t="str">
        <f ca="1">VLOOKUP($Z1162,Roles!$A:$B,2,FALSE)</f>
        <v>Intern</v>
      </c>
      <c r="AB1162" s="6" t="e">
        <f t="shared" ca="1" si="241"/>
        <v>#N/A</v>
      </c>
      <c r="AC1162" s="7" t="e">
        <f ca="1" xml:space="preserve">
IF(
  ISNA($AB1162),
  NA(),
  VLOOKUP($AB1162,Levels!$A:$B,2,FALSE)
)</f>
        <v>#N/A</v>
      </c>
      <c r="AD1162" s="8">
        <f t="shared" ca="1" si="242"/>
        <v>36182</v>
      </c>
      <c r="AE1162" s="6">
        <f ca="1">RANDBETWEEN(5,COUNTA('Recruitment source'!$A:$A) + 1)</f>
        <v>8</v>
      </c>
      <c r="AF1162" s="6" t="str">
        <f ca="1">VLOOKUP($AE1162,'Recruitment source'!$A:$B,2,FALSE)</f>
        <v>Net Empregos</v>
      </c>
      <c r="AG1162" s="8" t="e">
        <f t="shared" ca="1" si="243"/>
        <v>#N/A</v>
      </c>
      <c r="AH1162" s="6" t="e">
        <f t="shared" ca="1" si="244"/>
        <v>#N/A</v>
      </c>
      <c r="AI1162" s="6" t="e">
        <f ca="1" xml:space="preserve">
IF(
  ISNA($AH1162),
  NA(),
  VLOOKUP($AH1162,'Reasons for dismissal'!$A:$B,2,FALSE)
)</f>
        <v>#N/A</v>
      </c>
      <c r="AJ1162" s="6">
        <f t="shared" ca="1" si="245"/>
        <v>5</v>
      </c>
      <c r="AK1162" s="1">
        <f t="shared" ca="1" si="246"/>
        <v>1285</v>
      </c>
      <c r="AL11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$A1162  &amp; ", "   &amp;
$B1162  &amp; ", "   &amp;
$D1162  &amp; ", '"  &amp;
$I1162  &amp; "', '" &amp;
$O1162  &amp; "', "  &amp;
$S1162  &amp; ", '"  &amp;
TEXT($U1162,"dd/mm/aaaa")  &amp; "', "   &amp;
$V1162  &amp; ", "   &amp;
$X1162  &amp; ", "   &amp;
$Z1162  &amp; ", "   &amp;
IF($AB1162 &lt;&gt; "", $AB1162, "NULL")  &amp; ", "   &amp;
$AK1162  &amp; ");"</f>
        <v>#REF!</v>
      </c>
    </row>
    <row r="1163" spans="1:38" x14ac:dyDescent="0.2">
      <c r="A1163" s="7" cm="1">
        <f t="array" aca="1" ref="A1163" ca="1">INDEX(Companies!$A:$A,RANDBETWEEN(2,COUNTA(Companies!$A:$A)),1)</f>
        <v>2</v>
      </c>
      <c r="B1163" s="5">
        <f t="shared" si="234"/>
        <v>1162</v>
      </c>
      <c r="C1163" s="5" t="str" cm="1">
        <f t="array" ref="C1163">SHA1HASH($B1163)</f>
        <v>4080612570be15e797c5dae4449e556f77faa2fa</v>
      </c>
      <c r="D1163" s="6">
        <f t="shared" ca="1" si="235"/>
        <v>1</v>
      </c>
      <c r="E1163" s="7">
        <f ca="1">IF($B1163 = 1 + N("Presidente"),
    127,
    IF($B1163 = 2 + N("Vice-Presidente"),
        72,
        IF($B1163 = 3 + N("Secretária bilíngue"),
            13,
            RANDBETWEEN(5,COUNT(Name!$A:$A) + 1)
        )
    )
)</f>
        <v>306</v>
      </c>
      <c r="F1163" s="7" t="str">
        <f ca="1">VLOOKUP($E1163,Name!$A:$B,2,FALSE)</f>
        <v>Nicolas</v>
      </c>
      <c r="G1163" s="7">
        <f ca="1" xml:space="preserve">
IF($B1163 = 1,
    0,
    RANDBETWEEN(5,COUNT('Last name'!$A:$A) + 1)
)</f>
        <v>99</v>
      </c>
      <c r="H1163" s="7" t="str">
        <f ca="1" xml:space="preserve">
IF($B1163 = 1 + N("Presidente"),
    "de Orléans e Bragança",
    VLOOKUP($G1163,'Last name'!$A:$B,2,FALSE) &amp; " " &amp; VLOOKUP(RANDBETWEEN(5,COUNT('Last name'!$A:$A) + 1),'Last name'!$A:$B,2,FALSE)
)</f>
        <v>Gomes Ferrara</v>
      </c>
      <c r="I1163" s="7" t="str">
        <f t="shared" ca="1" si="236"/>
        <v>Nicolas Gomes Ferrara</v>
      </c>
      <c r="J1163" s="7" t="str" cm="1">
        <f t="array" aca="1" ref="J1163" ca="1">SHA1HASH($I1163)</f>
        <v>19701411f61efd4df9035ef35daad23b92722be3</v>
      </c>
      <c r="K1163" s="7" cm="1">
        <f t="array" aca="1" ref="K1163" ca="1">INDEX(States!$A:$A,M1163,1)</f>
        <v>5</v>
      </c>
      <c r="L1163" s="7" t="str">
        <f ca="1">VLOOKUP($K1163,Countries!$A:$B,2,FALSE)</f>
        <v>Portugal</v>
      </c>
      <c r="M1163" s="7" cm="1">
        <f t="array" aca="1" ref="M1163" ca="1">INDEX(States!$C:$C,RANDBETWEEN(5,COUNTA(States!$A:$A) + 1),1)</f>
        <v>21</v>
      </c>
      <c r="N1163" s="7" t="str">
        <f ca="1">VLOOKUP($M1163,States!$C:$D,2,FALSE)</f>
        <v>Guarda</v>
      </c>
      <c r="O1163" s="7" t="str">
        <f ca="1">VLOOKUP($E1163,Name!$A:$C,3,FALSE)</f>
        <v>M</v>
      </c>
      <c r="P1163" s="7" t="str">
        <f ca="1">VLOOKUP($O1163,Genders!$B:$C,2,FALSE)</f>
        <v>Male</v>
      </c>
      <c r="Q1163" s="7" cm="1">
        <f t="array" aca="1" ref="Q1163" ca="1">INDEX('Marital status'!$A:$A,RANDBETWEEN(5,COUNTA('Marital status'!$A:$A) + 1),1)</f>
        <v>0</v>
      </c>
      <c r="R1163" s="7" t="e">
        <f ca="1">VLOOKUP($Q1163,'Marital status'!$A:$B,2,FALSE)</f>
        <v>#N/A</v>
      </c>
      <c r="S1163" s="7">
        <f t="shared" ca="1" si="237"/>
        <v>5</v>
      </c>
      <c r="T1163" s="7" t="str">
        <f ca="1">VLOOKUP($S1163,Ethnicities!$A:$B,2,FALSE)</f>
        <v>ASIAN</v>
      </c>
      <c r="U1163" s="8">
        <f t="shared" ca="1" si="238"/>
        <v>31633</v>
      </c>
      <c r="V1163" s="6">
        <f t="shared" ca="1" si="239"/>
        <v>8</v>
      </c>
      <c r="W1163" s="8" t="str">
        <f ca="1">VLOOKUP($V1163,'Background education'!$A:$B,2,FALSE)</f>
        <v>Graduate school</v>
      </c>
      <c r="X1163" s="7">
        <f ca="1" xml:space="preserve">
  IF(OR($Z1163 = 5, $Z1163 = 6, $Z1163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163" s="7" t="str">
        <f ca="1">VLOOKUP($X1163,Departments!$A:$B,2,FALSE)</f>
        <v xml:space="preserve"> Presidency</v>
      </c>
      <c r="Z1163" s="6">
        <f t="shared" ca="1" si="240"/>
        <v>11</v>
      </c>
      <c r="AA1163" s="7" t="str">
        <f ca="1">VLOOKUP($Z1163,Roles!$A:$B,2,FALSE)</f>
        <v>Analyst</v>
      </c>
      <c r="AB1163" s="6">
        <f t="shared" ca="1" si="241"/>
        <v>6</v>
      </c>
      <c r="AC1163" s="7" t="str">
        <f ca="1" xml:space="preserve">
IF(
  ISNA($AB1163),
  NA(),
  VLOOKUP($AB1163,Levels!$A:$B,2,FALSE)
)</f>
        <v>Pleno</v>
      </c>
      <c r="AD1163" s="8">
        <f t="shared" ca="1" si="242"/>
        <v>43442</v>
      </c>
      <c r="AE1163" s="6">
        <f ca="1">RANDBETWEEN(5,COUNTA('Recruitment source'!$A:$A) + 1)</f>
        <v>6</v>
      </c>
      <c r="AF1163" s="6" t="str">
        <f ca="1">VLOOKUP($AE1163,'Recruitment source'!$A:$B,2,FALSE)</f>
        <v>Learn4Good</v>
      </c>
      <c r="AG1163" s="8" t="e">
        <f t="shared" ca="1" si="243"/>
        <v>#N/A</v>
      </c>
      <c r="AH1163" s="6" t="e">
        <f t="shared" ca="1" si="244"/>
        <v>#N/A</v>
      </c>
      <c r="AI1163" s="6" t="e">
        <f ca="1" xml:space="preserve">
IF(
  ISNA($AH1163),
  NA(),
  VLOOKUP($AH1163,'Reasons for dismissal'!$A:$B,2,FALSE)
)</f>
        <v>#N/A</v>
      </c>
      <c r="AJ1163" s="6">
        <f t="shared" ca="1" si="245"/>
        <v>4</v>
      </c>
      <c r="AK1163" s="1">
        <f t="shared" ca="1" si="246"/>
        <v>3000</v>
      </c>
      <c r="AL11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$A1163  &amp; ", "   &amp;
$B1163  &amp; ", "   &amp;
$D1163  &amp; ", '"  &amp;
$I1163  &amp; "', '" &amp;
$O1163  &amp; "', "  &amp;
$S1163  &amp; ", '"  &amp;
TEXT($U1163,"dd/mm/aaaa")  &amp; "', "   &amp;
$V1163  &amp; ", "   &amp;
$X1163  &amp; ", "   &amp;
$Z1163  &amp; ", "   &amp;
IF($AB1163 &lt;&gt; "", $AB1163, "NULL")  &amp; ", "   &amp;
$AK1163  &amp; ");"</f>
        <v>#REF!</v>
      </c>
    </row>
    <row r="1164" spans="1:38" x14ac:dyDescent="0.2">
      <c r="A1164" s="7" cm="1">
        <f t="array" aca="1" ref="A1164" ca="1">INDEX(Companies!$A:$A,RANDBETWEEN(2,COUNTA(Companies!$A:$A)),1)</f>
        <v>2</v>
      </c>
      <c r="B1164" s="5">
        <f t="shared" si="234"/>
        <v>1163</v>
      </c>
      <c r="C1164" s="5" t="str" cm="1">
        <f t="array" ref="C1164">SHA1HASH($B1164)</f>
        <v>736cca45634b541786a2049311bc717ecbd88d60</v>
      </c>
      <c r="D1164" s="6">
        <f t="shared" ca="1" si="235"/>
        <v>1</v>
      </c>
      <c r="E1164" s="7">
        <f ca="1">IF($B1164 = 1 + N("Presidente"),
    127,
    IF($B1164 = 2 + N("Vice-Presidente"),
        72,
        IF($B1164 = 3 + N("Secretária bilíngue"),
            13,
            RANDBETWEEN(5,COUNT(Name!$A:$A) + 1)
        )
    )
)</f>
        <v>88</v>
      </c>
      <c r="F1164" s="7" t="str">
        <f ca="1">VLOOKUP($E1164,Name!$A:$B,2,FALSE)</f>
        <v>Catarina</v>
      </c>
      <c r="G1164" s="7">
        <f ca="1" xml:space="preserve">
IF($B1164 = 1,
    0,
    RANDBETWEEN(5,COUNT('Last name'!$A:$A) + 1)
)</f>
        <v>85</v>
      </c>
      <c r="H1164" s="7" t="str">
        <f ca="1" xml:space="preserve">
IF($B1164 = 1 + N("Presidente"),
    "de Orléans e Bragança",
    VLOOKUP($G1164,'Last name'!$A:$B,2,FALSE) &amp; " " &amp; VLOOKUP(RANDBETWEEN(5,COUNT('Last name'!$A:$A) + 1),'Last name'!$A:$B,2,FALSE)
)</f>
        <v>Ferrão Alvaregna</v>
      </c>
      <c r="I1164" s="7" t="str">
        <f t="shared" ca="1" si="236"/>
        <v>Catarina Ferrão Alvaregna</v>
      </c>
      <c r="J1164" s="7" t="str" cm="1">
        <f t="array" aca="1" ref="J1164" ca="1">SHA1HASH($I1164)</f>
        <v>48201257212ce19ef37f9719cfdaefecd511a5a5</v>
      </c>
      <c r="K1164" s="7" cm="1">
        <f t="array" aca="1" ref="K1164" ca="1">INDEX(States!$A:$A,M1164,1)</f>
        <v>5</v>
      </c>
      <c r="L1164" s="7" t="str">
        <f ca="1">VLOOKUP($K1164,Countries!$A:$B,2,FALSE)</f>
        <v>Portugal</v>
      </c>
      <c r="M1164" s="7" cm="1">
        <f t="array" aca="1" ref="M1164" ca="1">INDEX(States!$C:$C,RANDBETWEEN(5,COUNTA(States!$A:$A) + 1),1)</f>
        <v>22</v>
      </c>
      <c r="N1164" s="7" t="str">
        <f ca="1">VLOOKUP($M1164,States!$C:$D,2,FALSE)</f>
        <v>Vila Real</v>
      </c>
      <c r="O1164" s="7" t="str">
        <f ca="1">VLOOKUP($E1164,Name!$A:$C,3,FALSE)</f>
        <v>F</v>
      </c>
      <c r="P1164" s="7" t="str">
        <f ca="1">VLOOKUP($O1164,Genders!$B:$C,2,FALSE)</f>
        <v>Female</v>
      </c>
      <c r="Q1164" s="7" cm="1">
        <f t="array" aca="1" ref="Q1164" ca="1">INDEX('Marital status'!$A:$A,RANDBETWEEN(5,COUNTA('Marital status'!$A:$A) + 1),1)</f>
        <v>0</v>
      </c>
      <c r="R1164" s="7" t="e">
        <f ca="1">VLOOKUP($Q1164,'Marital status'!$A:$B,2,FALSE)</f>
        <v>#N/A</v>
      </c>
      <c r="S1164" s="7">
        <f t="shared" ca="1" si="237"/>
        <v>5</v>
      </c>
      <c r="T1164" s="7" t="str">
        <f ca="1">VLOOKUP($S1164,Ethnicities!$A:$B,2,FALSE)</f>
        <v>ASIAN</v>
      </c>
      <c r="U1164" s="8">
        <f t="shared" ca="1" si="238"/>
        <v>18973</v>
      </c>
      <c r="V1164" s="6">
        <f t="shared" ca="1" si="239"/>
        <v>7</v>
      </c>
      <c r="W1164" s="8" t="str">
        <f ca="1">VLOOKUP($V1164,'Background education'!$A:$B,2,FALSE)</f>
        <v>Undergraduate degree</v>
      </c>
      <c r="X1164" s="7">
        <f ca="1" xml:space="preserve">
  IF(OR($Z1164 = 5, $Z1164 = 6, $Z1164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164" s="7" t="str">
        <f ca="1">VLOOKUP($X1164,Departments!$A:$B,2,FALSE)</f>
        <v>Administration</v>
      </c>
      <c r="Z1164" s="6">
        <f t="shared" ca="1" si="240"/>
        <v>9</v>
      </c>
      <c r="AA1164" s="7" t="str">
        <f ca="1">VLOOKUP($Z1164,Roles!$A:$B,2,FALSE)</f>
        <v>Intern</v>
      </c>
      <c r="AB1164" s="6" t="e">
        <f t="shared" ca="1" si="241"/>
        <v>#N/A</v>
      </c>
      <c r="AC1164" s="7" t="e">
        <f ca="1" xml:space="preserve">
IF(
  ISNA($AB1164),
  NA(),
  VLOOKUP($AB1164,Levels!$A:$B,2,FALSE)
)</f>
        <v>#N/A</v>
      </c>
      <c r="AD1164" s="8">
        <f t="shared" ca="1" si="242"/>
        <v>42104</v>
      </c>
      <c r="AE1164" s="6">
        <f ca="1">RANDBETWEEN(5,COUNTA('Recruitment source'!$A:$A) + 1)</f>
        <v>9</v>
      </c>
      <c r="AF1164" s="6" t="str">
        <f ca="1">VLOOKUP($AE1164,'Recruitment source'!$A:$B,2,FALSE)</f>
        <v>Empregos Online</v>
      </c>
      <c r="AG1164" s="8" t="e">
        <f t="shared" ca="1" si="243"/>
        <v>#N/A</v>
      </c>
      <c r="AH1164" s="6" t="e">
        <f t="shared" ca="1" si="244"/>
        <v>#N/A</v>
      </c>
      <c r="AI1164" s="6" t="e">
        <f ca="1" xml:space="preserve">
IF(
  ISNA($AH1164),
  NA(),
  VLOOKUP($AH1164,'Reasons for dismissal'!$A:$B,2,FALSE)
)</f>
        <v>#N/A</v>
      </c>
      <c r="AJ1164" s="6">
        <f t="shared" ca="1" si="245"/>
        <v>5</v>
      </c>
      <c r="AK1164" s="1">
        <f t="shared" ca="1" si="246"/>
        <v>1205</v>
      </c>
      <c r="AL11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$A1164  &amp; ", "   &amp;
$B1164  &amp; ", "   &amp;
$D1164  &amp; ", '"  &amp;
$I1164  &amp; "', '" &amp;
$O1164  &amp; "', "  &amp;
$S1164  &amp; ", '"  &amp;
TEXT($U1164,"dd/mm/aaaa")  &amp; "', "   &amp;
$V1164  &amp; ", "   &amp;
$X1164  &amp; ", "   &amp;
$Z1164  &amp; ", "   &amp;
IF($AB1164 &lt;&gt; "", $AB1164, "NULL")  &amp; ", "   &amp;
$AK1164  &amp; ");"</f>
        <v>#REF!</v>
      </c>
    </row>
    <row r="1165" spans="1:38" x14ac:dyDescent="0.2">
      <c r="A1165" s="7" cm="1">
        <f t="array" aca="1" ref="A1165" ca="1">INDEX(Companies!$A:$A,RANDBETWEEN(2,COUNTA(Companies!$A:$A)),1)</f>
        <v>2</v>
      </c>
      <c r="B1165" s="5">
        <f t="shared" si="234"/>
        <v>1164</v>
      </c>
      <c r="C1165" s="5" t="str" cm="1">
        <f t="array" ref="C1165">SHA1HASH($B1165)</f>
        <v>31e32558fdf2acfa6e47afefa271580600d36202</v>
      </c>
      <c r="D1165" s="6">
        <f t="shared" ca="1" si="235"/>
        <v>1</v>
      </c>
      <c r="E1165" s="7">
        <f ca="1">IF($B1165 = 1 + N("Presidente"),
    127,
    IF($B1165 = 2 + N("Vice-Presidente"),
        72,
        IF($B1165 = 3 + N("Secretária bilíngue"),
            13,
            RANDBETWEEN(5,COUNT(Name!$A:$A) + 1)
        )
    )
)</f>
        <v>111</v>
      </c>
      <c r="F1165" s="7" t="str">
        <f ca="1">VLOOKUP($E1165,Name!$A:$B,2,FALSE)</f>
        <v>Débora</v>
      </c>
      <c r="G1165" s="7">
        <f ca="1" xml:space="preserve">
IF($B1165 = 1,
    0,
    RANDBETWEEN(5,COUNT('Last name'!$A:$A) + 1)
)</f>
        <v>157</v>
      </c>
      <c r="H1165" s="7" t="str">
        <f ca="1" xml:space="preserve">
IF($B1165 = 1 + N("Presidente"),
    "de Orléans e Bragança",
    VLOOKUP($G1165,'Last name'!$A:$B,2,FALSE) &amp; " " &amp; VLOOKUP(RANDBETWEEN(5,COUNT('Last name'!$A:$A) + 1),'Last name'!$A:$B,2,FALSE)
)</f>
        <v>Ramos Bragança</v>
      </c>
      <c r="I1165" s="7" t="str">
        <f t="shared" ca="1" si="236"/>
        <v>Débora Ramos Bragança</v>
      </c>
      <c r="J1165" s="7" t="str" cm="1">
        <f t="array" aca="1" ref="J1165" ca="1">SHA1HASH($I1165)</f>
        <v>dafd523b00d55c971d0adce3a9dbb4ed8d5d7783</v>
      </c>
      <c r="K1165" s="7" cm="1">
        <f t="array" aca="1" ref="K1165" ca="1">INDEX(States!$A:$A,M1165,1)</f>
        <v>5</v>
      </c>
      <c r="L1165" s="7" t="str">
        <f ca="1">VLOOKUP($K1165,Countries!$A:$B,2,FALSE)</f>
        <v>Portugal</v>
      </c>
      <c r="M1165" s="7" cm="1">
        <f t="array" aca="1" ref="M1165" ca="1">INDEX(States!$C:$C,RANDBETWEEN(5,COUNTA(States!$A:$A) + 1),1)</f>
        <v>7</v>
      </c>
      <c r="N1165" s="7" t="str">
        <f ca="1">VLOOKUP($M1165,States!$C:$D,2,FALSE)</f>
        <v xml:space="preserve"> Setúbal </v>
      </c>
      <c r="O1165" s="7" t="str">
        <f ca="1">VLOOKUP($E1165,Name!$A:$C,3,FALSE)</f>
        <v>F</v>
      </c>
      <c r="P1165" s="7" t="str">
        <f ca="1">VLOOKUP($O1165,Genders!$B:$C,2,FALSE)</f>
        <v>Female</v>
      </c>
      <c r="Q1165" s="7" cm="1">
        <f t="array" aca="1" ref="Q1165" ca="1">INDEX('Marital status'!$A:$A,RANDBETWEEN(5,COUNTA('Marital status'!$A:$A) + 1),1)</f>
        <v>6</v>
      </c>
      <c r="R1165" s="7" t="str">
        <f ca="1">VLOOKUP($Q1165,'Marital status'!$A:$B,2,FALSE)</f>
        <v>DIVORCED</v>
      </c>
      <c r="S1165" s="7">
        <f t="shared" ca="1" si="237"/>
        <v>5</v>
      </c>
      <c r="T1165" s="7" t="str">
        <f ca="1">VLOOKUP($S1165,Ethnicities!$A:$B,2,FALSE)</f>
        <v>ASIAN</v>
      </c>
      <c r="U1165" s="8">
        <f t="shared" ca="1" si="238"/>
        <v>18334</v>
      </c>
      <c r="V1165" s="6">
        <f t="shared" ca="1" si="239"/>
        <v>7</v>
      </c>
      <c r="W1165" s="8" t="str">
        <f ca="1">VLOOKUP($V1165,'Background education'!$A:$B,2,FALSE)</f>
        <v>Undergraduate degree</v>
      </c>
      <c r="X1165" s="7">
        <f ca="1" xml:space="preserve">
  IF(OR($Z1165 = 5, $Z1165 = 6, $Z1165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165" s="7" t="str">
        <f ca="1">VLOOKUP($X1165,Departments!$A:$B,2,FALSE)</f>
        <v>Communication &amp; Marketing</v>
      </c>
      <c r="Z1165" s="6">
        <f t="shared" ca="1" si="240"/>
        <v>11</v>
      </c>
      <c r="AA1165" s="7" t="str">
        <f ca="1">VLOOKUP($Z1165,Roles!$A:$B,2,FALSE)</f>
        <v>Analyst</v>
      </c>
      <c r="AB1165" s="6">
        <f t="shared" ca="1" si="241"/>
        <v>7</v>
      </c>
      <c r="AC1165" s="7" t="str">
        <f ca="1" xml:space="preserve">
IF(
  ISNA($AB1165),
  NA(),
  VLOOKUP($AB1165,Levels!$A:$B,2,FALSE)
)</f>
        <v>Senior</v>
      </c>
      <c r="AD1165" s="8">
        <f t="shared" ca="1" si="242"/>
        <v>41764</v>
      </c>
      <c r="AE1165" s="6">
        <f ca="1">RANDBETWEEN(5,COUNTA('Recruitment source'!$A:$A) + 1)</f>
        <v>10</v>
      </c>
      <c r="AF1165" s="6" t="str">
        <f ca="1">VLOOKUP($AE1165,'Recruitment source'!$A:$B,2,FALSE)</f>
        <v>Jobs in Lisbon</v>
      </c>
      <c r="AG1165" s="8" t="e">
        <f t="shared" ca="1" si="243"/>
        <v>#N/A</v>
      </c>
      <c r="AH1165" s="6" t="e">
        <f t="shared" ca="1" si="244"/>
        <v>#N/A</v>
      </c>
      <c r="AI1165" s="6" t="e">
        <f ca="1" xml:space="preserve">
IF(
  ISNA($AH1165),
  NA(),
  VLOOKUP($AH1165,'Reasons for dismissal'!$A:$B,2,FALSE)
)</f>
        <v>#N/A</v>
      </c>
      <c r="AJ1165" s="6">
        <f t="shared" ca="1" si="245"/>
        <v>5</v>
      </c>
      <c r="AK1165" s="1">
        <f t="shared" ca="1" si="246"/>
        <v>2580</v>
      </c>
      <c r="AL11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$A1165  &amp; ", "   &amp;
$B1165  &amp; ", "   &amp;
$D1165  &amp; ", '"  &amp;
$I1165  &amp; "', '" &amp;
$O1165  &amp; "', "  &amp;
$S1165  &amp; ", '"  &amp;
TEXT($U1165,"dd/mm/aaaa")  &amp; "', "   &amp;
$V1165  &amp; ", "   &amp;
$X1165  &amp; ", "   &amp;
$Z1165  &amp; ", "   &amp;
IF($AB1165 &lt;&gt; "", $AB1165, "NULL")  &amp; ", "   &amp;
$AK1165  &amp; ");"</f>
        <v>#REF!</v>
      </c>
    </row>
    <row r="1166" spans="1:38" x14ac:dyDescent="0.2">
      <c r="A1166" s="7" cm="1">
        <f t="array" aca="1" ref="A1166" ca="1">INDEX(Companies!$A:$A,RANDBETWEEN(2,COUNTA(Companies!$A:$A)),1)</f>
        <v>2</v>
      </c>
      <c r="B1166" s="5">
        <f t="shared" si="234"/>
        <v>1165</v>
      </c>
      <c r="C1166" s="5" t="str" cm="1">
        <f t="array" ref="C1166">SHA1HASH($B1166)</f>
        <v>4a4ab45448022f0c738fe9e310148ea1eb7f856b</v>
      </c>
      <c r="D1166" s="6">
        <f t="shared" ca="1" si="235"/>
        <v>1</v>
      </c>
      <c r="E1166" s="7">
        <f ca="1">IF($B1166 = 1 + N("Presidente"),
    127,
    IF($B1166 = 2 + N("Vice-Presidente"),
        72,
        IF($B1166 = 3 + N("Secretária bilíngue"),
            13,
            RANDBETWEEN(5,COUNT(Name!$A:$A) + 1)
        )
    )
)</f>
        <v>345</v>
      </c>
      <c r="F1166" s="7" t="str">
        <f ca="1">VLOOKUP($E1166,Name!$A:$B,2,FALSE)</f>
        <v>Tiago</v>
      </c>
      <c r="G1166" s="7">
        <f ca="1" xml:space="preserve">
IF($B1166 = 1,
    0,
    RANDBETWEEN(5,COUNT('Last name'!$A:$A) + 1)
)</f>
        <v>190</v>
      </c>
      <c r="H1166" s="7" t="str">
        <f ca="1" xml:space="preserve">
IF($B1166 = 1 + N("Presidente"),
    "de Orléans e Bragança",
    VLOOKUP($G1166,'Last name'!$A:$B,2,FALSE) &amp; " " &amp; VLOOKUP(RANDBETWEEN(5,COUNT('Last name'!$A:$A) + 1),'Last name'!$A:$B,2,FALSE)
)</f>
        <v>Testa De Luca</v>
      </c>
      <c r="I1166" s="7" t="str">
        <f t="shared" ca="1" si="236"/>
        <v>Tiago Testa De Luca</v>
      </c>
      <c r="J1166" s="7" t="str" cm="1">
        <f t="array" aca="1" ref="J1166" ca="1">SHA1HASH($I1166)</f>
        <v>f042498bcd82d21831a32440ebae16f0aafd9840</v>
      </c>
      <c r="K1166" s="7" cm="1">
        <f t="array" aca="1" ref="K1166" ca="1">INDEX(States!$A:$A,M1166,1)</f>
        <v>5</v>
      </c>
      <c r="L1166" s="7" t="str">
        <f ca="1">VLOOKUP($K1166,Countries!$A:$B,2,FALSE)</f>
        <v>Portugal</v>
      </c>
      <c r="M1166" s="7" cm="1">
        <f t="array" aca="1" ref="M1166" ca="1">INDEX(States!$C:$C,RANDBETWEEN(5,COUNTA(States!$A:$A) + 1),1)</f>
        <v>19</v>
      </c>
      <c r="N1166" s="7" t="str">
        <f ca="1">VLOOKUP($M1166,States!$C:$D,2,FALSE)</f>
        <v>Beja</v>
      </c>
      <c r="O1166" s="7" t="str">
        <f ca="1">VLOOKUP($E1166,Name!$A:$C,3,FALSE)</f>
        <v>M</v>
      </c>
      <c r="P1166" s="7" t="str">
        <f ca="1">VLOOKUP($O1166,Genders!$B:$C,2,FALSE)</f>
        <v>Male</v>
      </c>
      <c r="Q1166" s="7" cm="1">
        <f t="array" aca="1" ref="Q1166" ca="1">INDEX('Marital status'!$A:$A,RANDBETWEEN(5,COUNTA('Marital status'!$A:$A) + 1),1)</f>
        <v>0</v>
      </c>
      <c r="R1166" s="7" t="e">
        <f ca="1">VLOOKUP($Q1166,'Marital status'!$A:$B,2,FALSE)</f>
        <v>#N/A</v>
      </c>
      <c r="S1166" s="7">
        <f t="shared" ca="1" si="237"/>
        <v>7</v>
      </c>
      <c r="T1166" s="7" t="str">
        <f ca="1">VLOOKUP($S1166,Ethnicities!$A:$B,2,FALSE)</f>
        <v>Native Hawaiian or Other Pacific Islander</v>
      </c>
      <c r="U1166" s="8">
        <f t="shared" ca="1" si="238"/>
        <v>24617</v>
      </c>
      <c r="V1166" s="6">
        <f t="shared" ca="1" si="239"/>
        <v>7</v>
      </c>
      <c r="W1166" s="8" t="str">
        <f ca="1">VLOOKUP($V1166,'Background education'!$A:$B,2,FALSE)</f>
        <v>Undergraduate degree</v>
      </c>
      <c r="X1166" s="7">
        <f ca="1" xml:space="preserve">
  IF(OR($Z1166 = 5, $Z1166 = 6, $Z1166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166" s="7" t="str">
        <f ca="1">VLOOKUP($X1166,Departments!$A:$B,2,FALSE)</f>
        <v>Human Resource</v>
      </c>
      <c r="Z1166" s="6">
        <f t="shared" ca="1" si="240"/>
        <v>9</v>
      </c>
      <c r="AA1166" s="7" t="str">
        <f ca="1">VLOOKUP($Z1166,Roles!$A:$B,2,FALSE)</f>
        <v>Intern</v>
      </c>
      <c r="AB1166" s="6" t="e">
        <f t="shared" ca="1" si="241"/>
        <v>#N/A</v>
      </c>
      <c r="AC1166" s="7" t="e">
        <f ca="1" xml:space="preserve">
IF(
  ISNA($AB1166),
  NA(),
  VLOOKUP($AB1166,Levels!$A:$B,2,FALSE)
)</f>
        <v>#N/A</v>
      </c>
      <c r="AD1166" s="8">
        <f t="shared" ca="1" si="242"/>
        <v>40585</v>
      </c>
      <c r="AE1166" s="6">
        <f ca="1">RANDBETWEEN(5,COUNTA('Recruitment source'!$A:$A) + 1)</f>
        <v>10</v>
      </c>
      <c r="AF1166" s="6" t="str">
        <f ca="1">VLOOKUP($AE1166,'Recruitment source'!$A:$B,2,FALSE)</f>
        <v>Jobs in Lisbon</v>
      </c>
      <c r="AG1166" s="8" t="e">
        <f t="shared" ca="1" si="243"/>
        <v>#N/A</v>
      </c>
      <c r="AH1166" s="6" t="e">
        <f t="shared" ca="1" si="244"/>
        <v>#N/A</v>
      </c>
      <c r="AI1166" s="6" t="e">
        <f ca="1" xml:space="preserve">
IF(
  ISNA($AH1166),
  NA(),
  VLOOKUP($AH1166,'Reasons for dismissal'!$A:$B,2,FALSE)
)</f>
        <v>#N/A</v>
      </c>
      <c r="AJ1166" s="6">
        <f t="shared" ca="1" si="245"/>
        <v>5</v>
      </c>
      <c r="AK1166" s="1">
        <f t="shared" ca="1" si="246"/>
        <v>1285</v>
      </c>
      <c r="AL11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$A1166  &amp; ", "   &amp;
$B1166  &amp; ", "   &amp;
$D1166  &amp; ", '"  &amp;
$I1166  &amp; "', '" &amp;
$O1166  &amp; "', "  &amp;
$S1166  &amp; ", '"  &amp;
TEXT($U1166,"dd/mm/aaaa")  &amp; "', "   &amp;
$V1166  &amp; ", "   &amp;
$X1166  &amp; ", "   &amp;
$Z1166  &amp; ", "   &amp;
IF($AB1166 &lt;&gt; "", $AB1166, "NULL")  &amp; ", "   &amp;
$AK1166  &amp; ");"</f>
        <v>#REF!</v>
      </c>
    </row>
    <row r="1167" spans="1:38" x14ac:dyDescent="0.2">
      <c r="A1167" s="7" cm="1">
        <f t="array" aca="1" ref="A1167" ca="1">INDEX(Companies!$A:$A,RANDBETWEEN(2,COUNTA(Companies!$A:$A)),1)</f>
        <v>2</v>
      </c>
      <c r="B1167" s="5">
        <f t="shared" si="234"/>
        <v>1166</v>
      </c>
      <c r="C1167" s="5" t="str" cm="1">
        <f t="array" ref="C1167">SHA1HASH($B1167)</f>
        <v>dc5a02ad7c6cc4b77e93dc175800619e7e684464</v>
      </c>
      <c r="D1167" s="6">
        <f t="shared" ca="1" si="235"/>
        <v>1</v>
      </c>
      <c r="E1167" s="7">
        <f ca="1">IF($B1167 = 1 + N("Presidente"),
    127,
    IF($B1167 = 2 + N("Vice-Presidente"),
        72,
        IF($B1167 = 3 + N("Secretária bilíngue"),
            13,
            RANDBETWEEN(5,COUNT(Name!$A:$A) + 1)
        )
    )
)</f>
        <v>153</v>
      </c>
      <c r="F1167" s="7" t="str">
        <f ca="1">VLOOKUP($E1167,Name!$A:$B,2,FALSE)</f>
        <v>Giovana</v>
      </c>
      <c r="G1167" s="7">
        <f ca="1" xml:space="preserve">
IF($B1167 = 1,
    0,
    RANDBETWEEN(5,COUNT('Last name'!$A:$A) + 1)
)</f>
        <v>139</v>
      </c>
      <c r="H1167" s="7" t="str">
        <f ca="1" xml:space="preserve">
IF($B1167 = 1 + N("Presidente"),
    "de Orléans e Bragança",
    VLOOKUP($G1167,'Last name'!$A:$B,2,FALSE) &amp; " " &amp; VLOOKUP(RANDBETWEEN(5,COUNT('Last name'!$A:$A) + 1),'Last name'!$A:$B,2,FALSE)
)</f>
        <v>Negrão Marques</v>
      </c>
      <c r="I1167" s="7" t="str">
        <f t="shared" ca="1" si="236"/>
        <v>Giovana Negrão Marques</v>
      </c>
      <c r="J1167" s="7" t="str" cm="1">
        <f t="array" aca="1" ref="J1167" ca="1">SHA1HASH($I1167)</f>
        <v>19168225ca9b6f002a929d3d90ee328609dda66f</v>
      </c>
      <c r="K1167" s="7" cm="1">
        <f t="array" aca="1" ref="K1167" ca="1">INDEX(States!$A:$A,M1167,1)</f>
        <v>5</v>
      </c>
      <c r="L1167" s="7" t="str">
        <f ca="1">VLOOKUP($K1167,Countries!$A:$B,2,FALSE)</f>
        <v>Portugal</v>
      </c>
      <c r="M1167" s="7" cm="1">
        <f t="array" aca="1" ref="M1167" ca="1">INDEX(States!$C:$C,RANDBETWEEN(5,COUNTA(States!$A:$A) + 1),1)</f>
        <v>16</v>
      </c>
      <c r="N1167" s="7" t="str">
        <f ca="1">VLOOKUP($M1167,States!$C:$D,2,FALSE)</f>
        <v>Azores</v>
      </c>
      <c r="O1167" s="7" t="str">
        <f ca="1">VLOOKUP($E1167,Name!$A:$C,3,FALSE)</f>
        <v>F</v>
      </c>
      <c r="P1167" s="7" t="str">
        <f ca="1">VLOOKUP($O1167,Genders!$B:$C,2,FALSE)</f>
        <v>Female</v>
      </c>
      <c r="Q1167" s="7" cm="1">
        <f t="array" aca="1" ref="Q1167" ca="1">INDEX('Marital status'!$A:$A,RANDBETWEEN(5,COUNTA('Marital status'!$A:$A) + 1),1)</f>
        <v>0</v>
      </c>
      <c r="R1167" s="7" t="e">
        <f ca="1">VLOOKUP($Q1167,'Marital status'!$A:$B,2,FALSE)</f>
        <v>#N/A</v>
      </c>
      <c r="S1167" s="7">
        <f t="shared" ca="1" si="237"/>
        <v>5</v>
      </c>
      <c r="T1167" s="7" t="str">
        <f ca="1">VLOOKUP($S1167,Ethnicities!$A:$B,2,FALSE)</f>
        <v>ASIAN</v>
      </c>
      <c r="U1167" s="8">
        <f t="shared" ca="1" si="238"/>
        <v>30455</v>
      </c>
      <c r="V1167" s="6">
        <f t="shared" ca="1" si="239"/>
        <v>7</v>
      </c>
      <c r="W1167" s="8" t="str">
        <f ca="1">VLOOKUP($V1167,'Background education'!$A:$B,2,FALSE)</f>
        <v>Undergraduate degree</v>
      </c>
      <c r="X1167" s="7">
        <f ca="1" xml:space="preserve">
  IF(OR($Z1167 = 5, $Z1167 = 6, $Z1167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167" s="7" t="str">
        <f ca="1">VLOOKUP($X1167,Departments!$A:$B,2,FALSE)</f>
        <v>Administration</v>
      </c>
      <c r="Z1167" s="6">
        <f t="shared" ca="1" si="240"/>
        <v>11</v>
      </c>
      <c r="AA1167" s="7" t="str">
        <f ca="1">VLOOKUP($Z1167,Roles!$A:$B,2,FALSE)</f>
        <v>Analyst</v>
      </c>
      <c r="AB1167" s="6">
        <f t="shared" ca="1" si="241"/>
        <v>7</v>
      </c>
      <c r="AC1167" s="7" t="str">
        <f ca="1" xml:space="preserve">
IF(
  ISNA($AB1167),
  NA(),
  VLOOKUP($AB1167,Levels!$A:$B,2,FALSE)
)</f>
        <v>Senior</v>
      </c>
      <c r="AD1167" s="8">
        <f t="shared" ca="1" si="242"/>
        <v>43889</v>
      </c>
      <c r="AE1167" s="6">
        <f ca="1">RANDBETWEEN(5,COUNTA('Recruitment source'!$A:$A) + 1)</f>
        <v>15</v>
      </c>
      <c r="AF1167" s="6" t="str">
        <f ca="1">VLOOKUP($AE1167,'Recruitment source'!$A:$B,2,FALSE)</f>
        <v>Website</v>
      </c>
      <c r="AG1167" s="8" t="e">
        <f t="shared" ca="1" si="243"/>
        <v>#N/A</v>
      </c>
      <c r="AH1167" s="6" t="e">
        <f t="shared" ca="1" si="244"/>
        <v>#N/A</v>
      </c>
      <c r="AI1167" s="6" t="e">
        <f ca="1" xml:space="preserve">
IF(
  ISNA($AH1167),
  NA(),
  VLOOKUP($AH1167,'Reasons for dismissal'!$A:$B,2,FALSE)
)</f>
        <v>#N/A</v>
      </c>
      <c r="AJ1167" s="6">
        <f t="shared" ca="1" si="245"/>
        <v>5</v>
      </c>
      <c r="AK1167" s="1">
        <f t="shared" ca="1" si="246"/>
        <v>2500</v>
      </c>
      <c r="AL11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$A1167  &amp; ", "   &amp;
$B1167  &amp; ", "   &amp;
$D1167  &amp; ", '"  &amp;
$I1167  &amp; "', '" &amp;
$O1167  &amp; "', "  &amp;
$S1167  &amp; ", '"  &amp;
TEXT($U1167,"dd/mm/aaaa")  &amp; "', "   &amp;
$V1167  &amp; ", "   &amp;
$X1167  &amp; ", "   &amp;
$Z1167  &amp; ", "   &amp;
IF($AB1167 &lt;&gt; "", $AB1167, "NULL")  &amp; ", "   &amp;
$AK1167  &amp; ");"</f>
        <v>#REF!</v>
      </c>
    </row>
    <row r="1168" spans="1:38" x14ac:dyDescent="0.2">
      <c r="A1168" s="7" cm="1">
        <f t="array" aca="1" ref="A1168" ca="1">INDEX(Companies!$A:$A,RANDBETWEEN(2,COUNTA(Companies!$A:$A)),1)</f>
        <v>2</v>
      </c>
      <c r="B1168" s="5">
        <f t="shared" si="234"/>
        <v>1167</v>
      </c>
      <c r="C1168" s="5" t="str" cm="1">
        <f t="array" ref="C1168">SHA1HASH($B1168)</f>
        <v>f8997252c6e5ae3d950b736e1a81160a2e937a7f</v>
      </c>
      <c r="D1168" s="6">
        <f t="shared" ca="1" si="235"/>
        <v>1</v>
      </c>
      <c r="E1168" s="7">
        <f ca="1">IF($B1168 = 1 + N("Presidente"),
    127,
    IF($B1168 = 2 + N("Vice-Presidente"),
        72,
        IF($B1168 = 3 + N("Secretária bilíngue"),
            13,
            RANDBETWEEN(5,COUNT(Name!$A:$A) + 1)
        )
    )
)</f>
        <v>35</v>
      </c>
      <c r="F1168" s="7" t="str">
        <f ca="1">VLOOKUP($E1168,Name!$A:$B,2,FALSE)</f>
        <v>Ana Luiza</v>
      </c>
      <c r="G1168" s="7">
        <f ca="1" xml:space="preserve">
IF($B1168 = 1,
    0,
    RANDBETWEEN(5,COUNT('Last name'!$A:$A) + 1)
)</f>
        <v>130</v>
      </c>
      <c r="H1168" s="7" t="str">
        <f ca="1" xml:space="preserve">
IF($B1168 = 1 + N("Presidente"),
    "de Orléans e Bragança",
    VLOOKUP($G1168,'Last name'!$A:$B,2,FALSE) &amp; " " &amp; VLOOKUP(RANDBETWEEN(5,COUNT('Last name'!$A:$A) + 1),'Last name'!$A:$B,2,FALSE)
)</f>
        <v>Monteiro Ferrão</v>
      </c>
      <c r="I1168" s="7" t="str">
        <f t="shared" ca="1" si="236"/>
        <v>Ana Luiza Monteiro Ferrão</v>
      </c>
      <c r="J1168" s="7" t="str" cm="1">
        <f t="array" aca="1" ref="J1168" ca="1">SHA1HASH($I1168)</f>
        <v>6ea361735aea0166c31c56baa9d9f71ca5ed5f2f</v>
      </c>
      <c r="K1168" s="7" cm="1">
        <f t="array" aca="1" ref="K1168" ca="1">INDEX(States!$A:$A,M1168,1)</f>
        <v>5</v>
      </c>
      <c r="L1168" s="7" t="str">
        <f ca="1">VLOOKUP($K1168,Countries!$A:$B,2,FALSE)</f>
        <v>Portugal</v>
      </c>
      <c r="M1168" s="7" cm="1">
        <f t="array" aca="1" ref="M1168" ca="1">INDEX(States!$C:$C,RANDBETWEEN(5,COUNTA(States!$A:$A) + 1),1)</f>
        <v>11</v>
      </c>
      <c r="N1168" s="7" t="str">
        <f ca="1">VLOOKUP($M1168,States!$C:$D,2,FALSE)</f>
        <v>Santarém</v>
      </c>
      <c r="O1168" s="7" t="str">
        <f ca="1">VLOOKUP($E1168,Name!$A:$C,3,FALSE)</f>
        <v>F</v>
      </c>
      <c r="P1168" s="7" t="str">
        <f ca="1">VLOOKUP($O1168,Genders!$B:$C,2,FALSE)</f>
        <v>Female</v>
      </c>
      <c r="Q1168" s="7" cm="1">
        <f t="array" aca="1" ref="Q1168" ca="1">INDEX('Marital status'!$A:$A,RANDBETWEEN(5,COUNTA('Marital status'!$A:$A) + 1),1)</f>
        <v>5</v>
      </c>
      <c r="R1168" s="7" t="str">
        <f ca="1">VLOOKUP($Q1168,'Marital status'!$A:$B,2,FALSE)</f>
        <v xml:space="preserve"> Separated </v>
      </c>
      <c r="S1168" s="7">
        <f t="shared" ca="1" si="237"/>
        <v>5</v>
      </c>
      <c r="T1168" s="7" t="str">
        <f ca="1">VLOOKUP($S1168,Ethnicities!$A:$B,2,FALSE)</f>
        <v>ASIAN</v>
      </c>
      <c r="U1168" s="8">
        <f t="shared" ca="1" si="238"/>
        <v>32703</v>
      </c>
      <c r="V1168" s="6">
        <f t="shared" ca="1" si="239"/>
        <v>7</v>
      </c>
      <c r="W1168" s="8" t="str">
        <f ca="1">VLOOKUP($V1168,'Background education'!$A:$B,2,FALSE)</f>
        <v>Undergraduate degree</v>
      </c>
      <c r="X1168" s="7">
        <f ca="1" xml:space="preserve">
  IF(OR($Z1168 = 5, $Z1168 = 6, $Z1168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168" s="7" t="str">
        <f ca="1">VLOOKUP($X1168,Departments!$A:$B,2,FALSE)</f>
        <v>Audit</v>
      </c>
      <c r="Z1168" s="6">
        <f t="shared" ca="1" si="240"/>
        <v>10</v>
      </c>
      <c r="AA1168" s="7" t="str">
        <f ca="1">VLOOKUP($Z1168,Roles!$A:$B,2,FALSE)</f>
        <v>Trainee</v>
      </c>
      <c r="AB1168" s="6" t="e">
        <f t="shared" ca="1" si="241"/>
        <v>#N/A</v>
      </c>
      <c r="AC1168" s="7" t="e">
        <f ca="1" xml:space="preserve">
IF(
  ISNA($AB1168),
  NA(),
  VLOOKUP($AB1168,Levels!$A:$B,2,FALSE)
)</f>
        <v>#N/A</v>
      </c>
      <c r="AD1168" s="8">
        <f t="shared" ca="1" si="242"/>
        <v>39035</v>
      </c>
      <c r="AE1168" s="6">
        <f ca="1">RANDBETWEEN(5,COUNTA('Recruitment source'!$A:$A) + 1)</f>
        <v>10</v>
      </c>
      <c r="AF1168" s="6" t="str">
        <f ca="1">VLOOKUP($AE1168,'Recruitment source'!$A:$B,2,FALSE)</f>
        <v>Jobs in Lisbon</v>
      </c>
      <c r="AG1168" s="8" t="e">
        <f t="shared" ca="1" si="243"/>
        <v>#N/A</v>
      </c>
      <c r="AH1168" s="6" t="e">
        <f t="shared" ca="1" si="244"/>
        <v>#N/A</v>
      </c>
      <c r="AI1168" s="6" t="e">
        <f ca="1" xml:space="preserve">
IF(
  ISNA($AH1168),
  NA(),
  VLOOKUP($AH1168,'Reasons for dismissal'!$A:$B,2,FALSE)
)</f>
        <v>#N/A</v>
      </c>
      <c r="AJ1168" s="6">
        <f t="shared" ca="1" si="245"/>
        <v>5</v>
      </c>
      <c r="AK1168" s="1">
        <f t="shared" ca="1" si="246"/>
        <v>1305</v>
      </c>
      <c r="AL11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$A1168  &amp; ", "   &amp;
$B1168  &amp; ", "   &amp;
$D1168  &amp; ", '"  &amp;
$I1168  &amp; "', '" &amp;
$O1168  &amp; "', "  &amp;
$S1168  &amp; ", '"  &amp;
TEXT($U1168,"dd/mm/aaaa")  &amp; "', "   &amp;
$V1168  &amp; ", "   &amp;
$X1168  &amp; ", "   &amp;
$Z1168  &amp; ", "   &amp;
IF($AB1168 &lt;&gt; "", $AB1168, "NULL")  &amp; ", "   &amp;
$AK1168  &amp; ");"</f>
        <v>#REF!</v>
      </c>
    </row>
    <row r="1169" spans="1:38" x14ac:dyDescent="0.2">
      <c r="A1169" s="7" cm="1">
        <f t="array" aca="1" ref="A1169" ca="1">INDEX(Companies!$A:$A,RANDBETWEEN(2,COUNTA(Companies!$A:$A)),1)</f>
        <v>2</v>
      </c>
      <c r="B1169" s="5">
        <f t="shared" si="234"/>
        <v>1168</v>
      </c>
      <c r="C1169" s="5" t="str" cm="1">
        <f t="array" ref="C1169">SHA1HASH($B1169)</f>
        <v>1ff73fddc94ef96b107787b28b5a5c931b3c761b</v>
      </c>
      <c r="D1169" s="6">
        <f t="shared" ca="1" si="235"/>
        <v>1</v>
      </c>
      <c r="E1169" s="7">
        <f ca="1">IF($B1169 = 1 + N("Presidente"),
    127,
    IF($B1169 = 2 + N("Vice-Presidente"),
        72,
        IF($B1169 = 3 + N("Secretária bilíngue"),
            13,
            RANDBETWEEN(5,COUNT(Name!$A:$A) + 1)
        )
    )
)</f>
        <v>254</v>
      </c>
      <c r="F1169" s="7" t="str">
        <f ca="1">VLOOKUP($E1169,Name!$A:$B,2,FALSE)</f>
        <v>Manuel</v>
      </c>
      <c r="G1169" s="7">
        <f ca="1" xml:space="preserve">
IF($B1169 = 1,
    0,
    RANDBETWEEN(5,COUNT('Last name'!$A:$A) + 1)
)</f>
        <v>110</v>
      </c>
      <c r="H1169" s="7" t="str">
        <f ca="1" xml:space="preserve">
IF($B1169 = 1 + N("Presidente"),
    "de Orléans e Bragança",
    VLOOKUP($G1169,'Last name'!$A:$B,2,FALSE) &amp; " " &amp; VLOOKUP(RANDBETWEEN(5,COUNT('Last name'!$A:$A) + 1),'Last name'!$A:$B,2,FALSE)
)</f>
        <v>Lombardi Gouveia</v>
      </c>
      <c r="I1169" s="7" t="str">
        <f t="shared" ca="1" si="236"/>
        <v>Manuel Lombardi Gouveia</v>
      </c>
      <c r="J1169" s="7" t="str" cm="1">
        <f t="array" aca="1" ref="J1169" ca="1">SHA1HASH($I1169)</f>
        <v>59cc766cbec8b4a1617ca7fb1cfd6f193daa45f4</v>
      </c>
      <c r="K1169" s="7" cm="1">
        <f t="array" aca="1" ref="K1169" ca="1">INDEX(States!$A:$A,M1169,1)</f>
        <v>5</v>
      </c>
      <c r="L1169" s="7" t="str">
        <f ca="1">VLOOKUP($K1169,Countries!$A:$B,2,FALSE)</f>
        <v>Portugal</v>
      </c>
      <c r="M1169" s="7" cm="1">
        <f t="array" aca="1" ref="M1169" ca="1">INDEX(States!$C:$C,RANDBETWEEN(5,COUNTA(States!$A:$A) + 1),1)</f>
        <v>18</v>
      </c>
      <c r="N1169" s="7" t="str">
        <f ca="1">VLOOKUP($M1169,States!$C:$D,2,FALSE)</f>
        <v>Castelo Branco</v>
      </c>
      <c r="O1169" s="7" t="str">
        <f ca="1">VLOOKUP($E1169,Name!$A:$C,3,FALSE)</f>
        <v>M</v>
      </c>
      <c r="P1169" s="7" t="str">
        <f ca="1">VLOOKUP($O1169,Genders!$B:$C,2,FALSE)</f>
        <v>Male</v>
      </c>
      <c r="Q1169" s="7" cm="1">
        <f t="array" aca="1" ref="Q1169" ca="1">INDEX('Marital status'!$A:$A,RANDBETWEEN(5,COUNTA('Marital status'!$A:$A) + 1),1)</f>
        <v>0</v>
      </c>
      <c r="R1169" s="7" t="e">
        <f ca="1">VLOOKUP($Q1169,'Marital status'!$A:$B,2,FALSE)</f>
        <v>#N/A</v>
      </c>
      <c r="S1169" s="7">
        <f t="shared" ca="1" si="237"/>
        <v>6</v>
      </c>
      <c r="T1169" s="7" t="str">
        <f ca="1">VLOOKUP($S1169,Ethnicities!$A:$B,2,FALSE)</f>
        <v xml:space="preserve">  american Indian or Alaska Native</v>
      </c>
      <c r="U1169" s="8">
        <f t="shared" ca="1" si="238"/>
        <v>24892</v>
      </c>
      <c r="V1169" s="6">
        <f t="shared" ca="1" si="239"/>
        <v>7</v>
      </c>
      <c r="W1169" s="8" t="str">
        <f ca="1">VLOOKUP($V1169,'Background education'!$A:$B,2,FALSE)</f>
        <v>Undergraduate degree</v>
      </c>
      <c r="X1169" s="7">
        <f ca="1" xml:space="preserve">
  IF(OR($Z1169 = 5, $Z1169 = 6, $Z1169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169" s="7" t="str">
        <f ca="1">VLOOKUP($X1169,Departments!$A:$B,2,FALSE)</f>
        <v>Administration</v>
      </c>
      <c r="Z1169" s="6">
        <f t="shared" ca="1" si="240"/>
        <v>11</v>
      </c>
      <c r="AA1169" s="7" t="str">
        <f ca="1">VLOOKUP($Z1169,Roles!$A:$B,2,FALSE)</f>
        <v>Analyst</v>
      </c>
      <c r="AB1169" s="6">
        <f t="shared" ca="1" si="241"/>
        <v>7</v>
      </c>
      <c r="AC1169" s="7" t="str">
        <f ca="1" xml:space="preserve">
IF(
  ISNA($AB1169),
  NA(),
  VLOOKUP($AB1169,Levels!$A:$B,2,FALSE)
)</f>
        <v>Senior</v>
      </c>
      <c r="AD1169" s="8">
        <f t="shared" ca="1" si="242"/>
        <v>43064</v>
      </c>
      <c r="AE1169" s="6">
        <f ca="1">RANDBETWEEN(5,COUNTA('Recruitment source'!$A:$A) + 1)</f>
        <v>13</v>
      </c>
      <c r="AF1169" s="6" t="str">
        <f ca="1">VLOOKUP($AE1169,'Recruitment source'!$A:$B,2,FALSE)</f>
        <v>Google</v>
      </c>
      <c r="AG1169" s="8" t="e">
        <f t="shared" ca="1" si="243"/>
        <v>#N/A</v>
      </c>
      <c r="AH1169" s="6" t="e">
        <f t="shared" ca="1" si="244"/>
        <v>#N/A</v>
      </c>
      <c r="AI1169" s="6" t="e">
        <f ca="1" xml:space="preserve">
IF(
  ISNA($AH1169),
  NA(),
  VLOOKUP($AH1169,'Reasons for dismissal'!$A:$B,2,FALSE)
)</f>
        <v>#N/A</v>
      </c>
      <c r="AJ1169" s="6">
        <f t="shared" ca="1" si="245"/>
        <v>5</v>
      </c>
      <c r="AK1169" s="1">
        <f t="shared" ca="1" si="246"/>
        <v>2500</v>
      </c>
      <c r="AL11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$A1169  &amp; ", "   &amp;
$B1169  &amp; ", "   &amp;
$D1169  &amp; ", '"  &amp;
$I1169  &amp; "', '" &amp;
$O1169  &amp; "', "  &amp;
$S1169  &amp; ", '"  &amp;
TEXT($U1169,"dd/mm/aaaa")  &amp; "', "   &amp;
$V1169  &amp; ", "   &amp;
$X1169  &amp; ", "   &amp;
$Z1169  &amp; ", "   &amp;
IF($AB1169 &lt;&gt; "", $AB1169, "NULL")  &amp; ", "   &amp;
$AK1169  &amp; ");"</f>
        <v>#REF!</v>
      </c>
    </row>
    <row r="1170" spans="1:38" x14ac:dyDescent="0.2">
      <c r="A1170" s="7" cm="1">
        <f t="array" aca="1" ref="A1170" ca="1">INDEX(Companies!$A:$A,RANDBETWEEN(2,COUNTA(Companies!$A:$A)),1)</f>
        <v>2</v>
      </c>
      <c r="B1170" s="5">
        <f t="shared" si="234"/>
        <v>1169</v>
      </c>
      <c r="C1170" s="5" t="str" cm="1">
        <f t="array" ref="C1170">SHA1HASH($B1170)</f>
        <v>720280228d832ca4d96e5fd013bddb398998d000</v>
      </c>
      <c r="D1170" s="6">
        <f t="shared" ca="1" si="235"/>
        <v>1</v>
      </c>
      <c r="E1170" s="7">
        <f ca="1">IF($B1170 = 1 + N("Presidente"),
    127,
    IF($B1170 = 2 + N("Vice-Presidente"),
        72,
        IF($B1170 = 3 + N("Secretária bilíngue"),
            13,
            RANDBETWEEN(5,COUNT(Name!$A:$A) + 1)
        )
    )
)</f>
        <v>120</v>
      </c>
      <c r="F1170" s="7" t="str">
        <f ca="1">VLOOKUP($E1170,Name!$A:$B,2,FALSE)</f>
        <v>Eliza</v>
      </c>
      <c r="G1170" s="7">
        <f ca="1" xml:space="preserve">
IF($B1170 = 1,
    0,
    RANDBETWEEN(5,COUNT('Last name'!$A:$A) + 1)
)</f>
        <v>126</v>
      </c>
      <c r="H1170" s="7" t="str">
        <f ca="1" xml:space="preserve">
IF($B1170 = 1 + N("Presidente"),
    "de Orléans e Bragança",
    VLOOKUP($G1170,'Last name'!$A:$B,2,FALSE) &amp; " " &amp; VLOOKUP(RANDBETWEEN(5,COUNT('Last name'!$A:$A) + 1),'Last name'!$A:$B,2,FALSE)
)</f>
        <v>Mello Leone</v>
      </c>
      <c r="I1170" s="7" t="str">
        <f t="shared" ca="1" si="236"/>
        <v>Eliza Mello Leone</v>
      </c>
      <c r="J1170" s="7" t="str" cm="1">
        <f t="array" aca="1" ref="J1170" ca="1">SHA1HASH($I1170)</f>
        <v>110485ffc6a6340b3265044367e6fb93b511b237</v>
      </c>
      <c r="K1170" s="7" cm="1">
        <f t="array" aca="1" ref="K1170" ca="1">INDEX(States!$A:$A,M1170,1)</f>
        <v>5</v>
      </c>
      <c r="L1170" s="7" t="str">
        <f ca="1">VLOOKUP($K1170,Countries!$A:$B,2,FALSE)</f>
        <v>Portugal</v>
      </c>
      <c r="M1170" s="7" cm="1">
        <f t="array" aca="1" ref="M1170" ca="1">INDEX(States!$C:$C,RANDBETWEEN(5,COUNTA(States!$A:$A) + 1),1)</f>
        <v>21</v>
      </c>
      <c r="N1170" s="7" t="str">
        <f ca="1">VLOOKUP($M1170,States!$C:$D,2,FALSE)</f>
        <v>Guarda</v>
      </c>
      <c r="O1170" s="7" t="str">
        <f ca="1">VLOOKUP($E1170,Name!$A:$C,3,FALSE)</f>
        <v>F</v>
      </c>
      <c r="P1170" s="7" t="str">
        <f ca="1">VLOOKUP($O1170,Genders!$B:$C,2,FALSE)</f>
        <v>Female</v>
      </c>
      <c r="Q1170" s="7" cm="1">
        <f t="array" aca="1" ref="Q1170" ca="1">INDEX('Marital status'!$A:$A,RANDBETWEEN(5,COUNTA('Marital status'!$A:$A) + 1),1)</f>
        <v>5</v>
      </c>
      <c r="R1170" s="7" t="str">
        <f ca="1">VLOOKUP($Q1170,'Marital status'!$A:$B,2,FALSE)</f>
        <v xml:space="preserve"> Separated </v>
      </c>
      <c r="S1170" s="7">
        <f t="shared" ca="1" si="237"/>
        <v>5</v>
      </c>
      <c r="T1170" s="7" t="str">
        <f ca="1">VLOOKUP($S1170,Ethnicities!$A:$B,2,FALSE)</f>
        <v>ASIAN</v>
      </c>
      <c r="U1170" s="8">
        <f t="shared" ca="1" si="238"/>
        <v>20750</v>
      </c>
      <c r="V1170" s="6">
        <f t="shared" ca="1" si="239"/>
        <v>7</v>
      </c>
      <c r="W1170" s="8" t="str">
        <f ca="1">VLOOKUP($V1170,'Background education'!$A:$B,2,FALSE)</f>
        <v>Undergraduate degree</v>
      </c>
      <c r="X1170" s="7">
        <f ca="1" xml:space="preserve">
  IF(OR($Z1170 = 5, $Z1170 = 6, $Z1170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170" s="7" t="str">
        <f ca="1">VLOOKUP($X1170,Departments!$A:$B,2,FALSE)</f>
        <v xml:space="preserve"> Commercial</v>
      </c>
      <c r="Z1170" s="6">
        <f t="shared" ca="1" si="240"/>
        <v>9</v>
      </c>
      <c r="AA1170" s="7" t="str">
        <f ca="1">VLOOKUP($Z1170,Roles!$A:$B,2,FALSE)</f>
        <v>Intern</v>
      </c>
      <c r="AB1170" s="6" t="e">
        <f t="shared" ca="1" si="241"/>
        <v>#N/A</v>
      </c>
      <c r="AC1170" s="7" t="e">
        <f ca="1" xml:space="preserve">
IF(
  ISNA($AB1170),
  NA(),
  VLOOKUP($AB1170,Levels!$A:$B,2,FALSE)
)</f>
        <v>#N/A</v>
      </c>
      <c r="AD1170" s="8">
        <f t="shared" ca="1" si="242"/>
        <v>39821</v>
      </c>
      <c r="AE1170" s="6">
        <f ca="1">RANDBETWEEN(5,COUNTA('Recruitment source'!$A:$A) + 1)</f>
        <v>9</v>
      </c>
      <c r="AF1170" s="6" t="str">
        <f ca="1">VLOOKUP($AE1170,'Recruitment source'!$A:$B,2,FALSE)</f>
        <v>Empregos Online</v>
      </c>
      <c r="AG1170" s="8" t="e">
        <f t="shared" ca="1" si="243"/>
        <v>#N/A</v>
      </c>
      <c r="AH1170" s="6" t="e">
        <f t="shared" ca="1" si="244"/>
        <v>#N/A</v>
      </c>
      <c r="AI1170" s="6" t="e">
        <f ca="1" xml:space="preserve">
IF(
  ISNA($AH1170),
  NA(),
  VLOOKUP($AH1170,'Reasons for dismissal'!$A:$B,2,FALSE)
)</f>
        <v>#N/A</v>
      </c>
      <c r="AJ1170" s="6">
        <f t="shared" ca="1" si="245"/>
        <v>5</v>
      </c>
      <c r="AK1170" s="1">
        <f t="shared" ca="1" si="246"/>
        <v>1285</v>
      </c>
      <c r="AL11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$A1170  &amp; ", "   &amp;
$B1170  &amp; ", "   &amp;
$D1170  &amp; ", '"  &amp;
$I1170  &amp; "', '" &amp;
$O1170  &amp; "', "  &amp;
$S1170  &amp; ", '"  &amp;
TEXT($U1170,"dd/mm/aaaa")  &amp; "', "   &amp;
$V1170  &amp; ", "   &amp;
$X1170  &amp; ", "   &amp;
$Z1170  &amp; ", "   &amp;
IF($AB1170 &lt;&gt; "", $AB1170, "NULL")  &amp; ", "   &amp;
$AK1170  &amp; ");"</f>
        <v>#REF!</v>
      </c>
    </row>
    <row r="1171" spans="1:38" x14ac:dyDescent="0.2">
      <c r="A1171" s="7" cm="1">
        <f t="array" aca="1" ref="A1171" ca="1">INDEX(Companies!$A:$A,RANDBETWEEN(2,COUNTA(Companies!$A:$A)),1)</f>
        <v>2</v>
      </c>
      <c r="B1171" s="5">
        <f t="shared" si="234"/>
        <v>1170</v>
      </c>
      <c r="C1171" s="5" t="str" cm="1">
        <f t="array" ref="C1171">SHA1HASH($B1171)</f>
        <v>1c90b882d4ac9c7d95d597bd8b37e3bfa36aec00</v>
      </c>
      <c r="D1171" s="6">
        <f t="shared" ca="1" si="235"/>
        <v>1</v>
      </c>
      <c r="E1171" s="7">
        <f ca="1">IF($B1171 = 1 + N("Presidente"),
    127,
    IF($B1171 = 2 + N("Vice-Presidente"),
        72,
        IF($B1171 = 3 + N("Secretária bilíngue"),
            13,
            RANDBETWEEN(5,COUNT(Name!$A:$A) + 1)
        )
    )
)</f>
        <v>237</v>
      </c>
      <c r="F1171" s="7" t="str">
        <f ca="1">VLOOKUP($E1171,Name!$A:$B,2,FALSE)</f>
        <v>Luanna</v>
      </c>
      <c r="G1171" s="7">
        <f ca="1" xml:space="preserve">
IF($B1171 = 1,
    0,
    RANDBETWEEN(5,COUNT('Last name'!$A:$A) + 1)
)</f>
        <v>18</v>
      </c>
      <c r="H1171" s="7" t="str">
        <f ca="1" xml:space="preserve">
IF($B1171 = 1 + N("Presidente"),
    "de Orléans e Bragança",
    VLOOKUP($G1171,'Last name'!$A:$B,2,FALSE) &amp; " " &amp; VLOOKUP(RANDBETWEEN(5,COUNT('Last name'!$A:$A) + 1),'Last name'!$A:$B,2,FALSE)
)</f>
        <v>Andrioli Anunciação</v>
      </c>
      <c r="I1171" s="7" t="str">
        <f t="shared" ca="1" si="236"/>
        <v>Luanna Andrioli Anunciação</v>
      </c>
      <c r="J1171" s="7" t="str" cm="1">
        <f t="array" aca="1" ref="J1171" ca="1">SHA1HASH($I1171)</f>
        <v>94066044e0ffbe5c031e5d9639c4d9da5654ed31</v>
      </c>
      <c r="K1171" s="7" cm="1">
        <f t="array" aca="1" ref="K1171" ca="1">INDEX(States!$A:$A,M1171,1)</f>
        <v>5</v>
      </c>
      <c r="L1171" s="7" t="str">
        <f ca="1">VLOOKUP($K1171,Countries!$A:$B,2,FALSE)</f>
        <v>Portugal</v>
      </c>
      <c r="M1171" s="7" cm="1">
        <f t="array" aca="1" ref="M1171" ca="1">INDEX(States!$C:$C,RANDBETWEEN(5,COUNTA(States!$A:$A) + 1),1)</f>
        <v>10</v>
      </c>
      <c r="N1171" s="7" t="str">
        <f ca="1">VLOOKUP($M1171,States!$C:$D,2,FALSE)</f>
        <v>Faro</v>
      </c>
      <c r="O1171" s="7" t="str">
        <f ca="1">VLOOKUP($E1171,Name!$A:$C,3,FALSE)</f>
        <v>F</v>
      </c>
      <c r="P1171" s="7" t="str">
        <f ca="1">VLOOKUP($O1171,Genders!$B:$C,2,FALSE)</f>
        <v>Female</v>
      </c>
      <c r="Q1171" s="7" cm="1">
        <f t="array" aca="1" ref="Q1171" ca="1">INDEX('Marital status'!$A:$A,RANDBETWEEN(5,COUNTA('Marital status'!$A:$A) + 1),1)</f>
        <v>0</v>
      </c>
      <c r="R1171" s="7" t="e">
        <f ca="1">VLOOKUP($Q1171,'Marital status'!$A:$B,2,FALSE)</f>
        <v>#N/A</v>
      </c>
      <c r="S1171" s="7">
        <f t="shared" ca="1" si="237"/>
        <v>5</v>
      </c>
      <c r="T1171" s="7" t="str">
        <f ca="1">VLOOKUP($S1171,Ethnicities!$A:$B,2,FALSE)</f>
        <v>ASIAN</v>
      </c>
      <c r="U1171" s="8">
        <f t="shared" ca="1" si="238"/>
        <v>30605</v>
      </c>
      <c r="V1171" s="6">
        <f t="shared" ca="1" si="239"/>
        <v>8</v>
      </c>
      <c r="W1171" s="8" t="str">
        <f ca="1">VLOOKUP($V1171,'Background education'!$A:$B,2,FALSE)</f>
        <v>Graduate school</v>
      </c>
      <c r="X1171" s="7">
        <f ca="1" xml:space="preserve">
  IF(OR($Z1171 = 5, $Z1171 = 6, $Z1171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171" s="7" t="str">
        <f ca="1">VLOOKUP($X1171,Departments!$A:$B,2,FALSE)</f>
        <v>Administration</v>
      </c>
      <c r="Z1171" s="6">
        <f t="shared" ca="1" si="240"/>
        <v>11</v>
      </c>
      <c r="AA1171" s="7" t="str">
        <f ca="1">VLOOKUP($Z1171,Roles!$A:$B,2,FALSE)</f>
        <v>Analyst</v>
      </c>
      <c r="AB1171" s="6">
        <f t="shared" ca="1" si="241"/>
        <v>7</v>
      </c>
      <c r="AC1171" s="7" t="str">
        <f ca="1" xml:space="preserve">
IF(
  ISNA($AB1171),
  NA(),
  VLOOKUP($AB1171,Levels!$A:$B,2,FALSE)
)</f>
        <v>Senior</v>
      </c>
      <c r="AD1171" s="8">
        <f t="shared" ca="1" si="242"/>
        <v>41361</v>
      </c>
      <c r="AE1171" s="6">
        <f ca="1">RANDBETWEEN(5,COUNTA('Recruitment source'!$A:$A) + 1)</f>
        <v>14</v>
      </c>
      <c r="AF1171" s="6" t="str">
        <f ca="1">VLOOKUP($AE1171,'Recruitment source'!$A:$B,2,FALSE)</f>
        <v>LinkedIn</v>
      </c>
      <c r="AG1171" s="8" t="e">
        <f t="shared" ca="1" si="243"/>
        <v>#N/A</v>
      </c>
      <c r="AH1171" s="6" t="e">
        <f t="shared" ca="1" si="244"/>
        <v>#N/A</v>
      </c>
      <c r="AI1171" s="6" t="e">
        <f ca="1" xml:space="preserve">
IF(
  ISNA($AH1171),
  NA(),
  VLOOKUP($AH1171,'Reasons for dismissal'!$A:$B,2,FALSE)
)</f>
        <v>#N/A</v>
      </c>
      <c r="AJ1171" s="6">
        <f t="shared" ca="1" si="245"/>
        <v>4</v>
      </c>
      <c r="AK1171" s="1">
        <f t="shared" ca="1" si="246"/>
        <v>3000</v>
      </c>
      <c r="AL11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$A1171  &amp; ", "   &amp;
$B1171  &amp; ", "   &amp;
$D1171  &amp; ", '"  &amp;
$I1171  &amp; "', '" &amp;
$O1171  &amp; "', "  &amp;
$S1171  &amp; ", '"  &amp;
TEXT($U1171,"dd/mm/aaaa")  &amp; "', "   &amp;
$V1171  &amp; ", "   &amp;
$X1171  &amp; ", "   &amp;
$Z1171  &amp; ", "   &amp;
IF($AB1171 &lt;&gt; "", $AB1171, "NULL")  &amp; ", "   &amp;
$AK1171  &amp; ");"</f>
        <v>#REF!</v>
      </c>
    </row>
    <row r="1172" spans="1:38" x14ac:dyDescent="0.2">
      <c r="A1172" s="7" cm="1">
        <f t="array" aca="1" ref="A1172" ca="1">INDEX(Companies!$A:$A,RANDBETWEEN(2,COUNTA(Companies!$A:$A)),1)</f>
        <v>2</v>
      </c>
      <c r="B1172" s="5">
        <f t="shared" si="234"/>
        <v>1171</v>
      </c>
      <c r="C1172" s="5" t="str" cm="1">
        <f t="array" ref="C1172">SHA1HASH($B1172)</f>
        <v>aa0e9f704b12a27af259750f79b22f99efdb68c5</v>
      </c>
      <c r="D1172" s="6">
        <f t="shared" ca="1" si="235"/>
        <v>1</v>
      </c>
      <c r="E1172" s="7">
        <f ca="1">IF($B1172 = 1 + N("Presidente"),
    127,
    IF($B1172 = 2 + N("Vice-Presidente"),
        72,
        IF($B1172 = 3 + N("Secretária bilíngue"),
            13,
            RANDBETWEEN(5,COUNT(Name!$A:$A) + 1)
        )
    )
)</f>
        <v>49</v>
      </c>
      <c r="F1172" s="7" t="str">
        <f ca="1">VLOOKUP($E1172,Name!$A:$B,2,FALSE)</f>
        <v>Anthony Gabriel</v>
      </c>
      <c r="G1172" s="7">
        <f ca="1" xml:space="preserve">
IF($B1172 = 1,
    0,
    RANDBETWEEN(5,COUNT('Last name'!$A:$A) + 1)
)</f>
        <v>98</v>
      </c>
      <c r="H1172" s="7" t="str">
        <f ca="1" xml:space="preserve">
IF($B1172 = 1 + N("Presidente"),
    "de Orléans e Bragança",
    VLOOKUP($G1172,'Last name'!$A:$B,2,FALSE) &amp; " " &amp; VLOOKUP(RANDBETWEEN(5,COUNT('Last name'!$A:$A) + 1),'Last name'!$A:$B,2,FALSE)
)</f>
        <v>Giordano Gomes</v>
      </c>
      <c r="I1172" s="7" t="str">
        <f t="shared" ca="1" si="236"/>
        <v>Anthony Gabriel Giordano Gomes</v>
      </c>
      <c r="J1172" s="7" t="str" cm="1">
        <f t="array" aca="1" ref="J1172" ca="1">SHA1HASH($I1172)</f>
        <v>01797c6c38ae933c8dca096b10b0f369f2ec3115</v>
      </c>
      <c r="K1172" s="7" cm="1">
        <f t="array" aca="1" ref="K1172" ca="1">INDEX(States!$A:$A,M1172,1)</f>
        <v>5</v>
      </c>
      <c r="L1172" s="7" t="str">
        <f ca="1">VLOOKUP($K1172,Countries!$A:$B,2,FALSE)</f>
        <v>Portugal</v>
      </c>
      <c r="M1172" s="7" cm="1">
        <f t="array" aca="1" ref="M1172" ca="1">INDEX(States!$C:$C,RANDBETWEEN(5,COUNTA(States!$A:$A) + 1),1)</f>
        <v>11</v>
      </c>
      <c r="N1172" s="7" t="str">
        <f ca="1">VLOOKUP($M1172,States!$C:$D,2,FALSE)</f>
        <v>Santarém</v>
      </c>
      <c r="O1172" s="7" t="str">
        <f ca="1">VLOOKUP($E1172,Name!$A:$C,3,FALSE)</f>
        <v>M</v>
      </c>
      <c r="P1172" s="7" t="str">
        <f ca="1">VLOOKUP($O1172,Genders!$B:$C,2,FALSE)</f>
        <v>Male</v>
      </c>
      <c r="Q1172" s="7" cm="1">
        <f t="array" aca="1" ref="Q1172" ca="1">INDEX('Marital status'!$A:$A,RANDBETWEEN(5,COUNTA('Marital status'!$A:$A) + 1),1)</f>
        <v>0</v>
      </c>
      <c r="R1172" s="7" t="e">
        <f ca="1">VLOOKUP($Q1172,'Marital status'!$A:$B,2,FALSE)</f>
        <v>#N/A</v>
      </c>
      <c r="S1172" s="7">
        <f t="shared" ca="1" si="237"/>
        <v>5</v>
      </c>
      <c r="T1172" s="7" t="str">
        <f ca="1">VLOOKUP($S1172,Ethnicities!$A:$B,2,FALSE)</f>
        <v>ASIAN</v>
      </c>
      <c r="U1172" s="8">
        <f t="shared" ca="1" si="238"/>
        <v>26457</v>
      </c>
      <c r="V1172" s="6">
        <f t="shared" ca="1" si="239"/>
        <v>7</v>
      </c>
      <c r="W1172" s="8" t="str">
        <f ca="1">VLOOKUP($V1172,'Background education'!$A:$B,2,FALSE)</f>
        <v>Undergraduate degree</v>
      </c>
      <c r="X1172" s="7">
        <f ca="1" xml:space="preserve">
  IF(OR($Z1172 = 5, $Z1172 = 6, $Z1172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172" s="7" t="str">
        <f ca="1">VLOOKUP($X1172,Departments!$A:$B,2,FALSE)</f>
        <v>Communication &amp; Marketing</v>
      </c>
      <c r="Z1172" s="6">
        <f t="shared" ca="1" si="240"/>
        <v>10</v>
      </c>
      <c r="AA1172" s="7" t="str">
        <f ca="1">VLOOKUP($Z1172,Roles!$A:$B,2,FALSE)</f>
        <v>Trainee</v>
      </c>
      <c r="AB1172" s="6" t="e">
        <f t="shared" ca="1" si="241"/>
        <v>#N/A</v>
      </c>
      <c r="AC1172" s="7" t="e">
        <f ca="1" xml:space="preserve">
IF(
  ISNA($AB1172),
  NA(),
  VLOOKUP($AB1172,Levels!$A:$B,2,FALSE)
)</f>
        <v>#N/A</v>
      </c>
      <c r="AD1172" s="8">
        <f t="shared" ca="1" si="242"/>
        <v>39647</v>
      </c>
      <c r="AE1172" s="6">
        <f ca="1">RANDBETWEEN(5,COUNTA('Recruitment source'!$A:$A) + 1)</f>
        <v>8</v>
      </c>
      <c r="AF1172" s="6" t="str">
        <f ca="1">VLOOKUP($AE1172,'Recruitment source'!$A:$B,2,FALSE)</f>
        <v>Net Empregos</v>
      </c>
      <c r="AG1172" s="8" t="e">
        <f t="shared" ca="1" si="243"/>
        <v>#N/A</v>
      </c>
      <c r="AH1172" s="6" t="e">
        <f t="shared" ca="1" si="244"/>
        <v>#N/A</v>
      </c>
      <c r="AI1172" s="6" t="e">
        <f ca="1" xml:space="preserve">
IF(
  ISNA($AH1172),
  NA(),
  VLOOKUP($AH1172,'Reasons for dismissal'!$A:$B,2,FALSE)
)</f>
        <v>#N/A</v>
      </c>
      <c r="AJ1172" s="6">
        <f t="shared" ca="1" si="245"/>
        <v>5</v>
      </c>
      <c r="AK1172" s="1">
        <f t="shared" ca="1" si="246"/>
        <v>1385</v>
      </c>
      <c r="AL11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$A1172  &amp; ", "   &amp;
$B1172  &amp; ", "   &amp;
$D1172  &amp; ", '"  &amp;
$I1172  &amp; "', '" &amp;
$O1172  &amp; "', "  &amp;
$S1172  &amp; ", '"  &amp;
TEXT($U1172,"dd/mm/aaaa")  &amp; "', "   &amp;
$V1172  &amp; ", "   &amp;
$X1172  &amp; ", "   &amp;
$Z1172  &amp; ", "   &amp;
IF($AB1172 &lt;&gt; "", $AB1172, "NULL")  &amp; ", "   &amp;
$AK1172  &amp; ");"</f>
        <v>#REF!</v>
      </c>
    </row>
    <row r="1173" spans="1:38" x14ac:dyDescent="0.2">
      <c r="A1173" s="7" cm="1">
        <f t="array" aca="1" ref="A1173" ca="1">INDEX(Companies!$A:$A,RANDBETWEEN(2,COUNTA(Companies!$A:$A)),1)</f>
        <v>2</v>
      </c>
      <c r="B1173" s="5">
        <f t="shared" si="234"/>
        <v>1172</v>
      </c>
      <c r="C1173" s="5" t="str" cm="1">
        <f t="array" ref="C1173">SHA1HASH($B1173)</f>
        <v>e41c8fd8d6da74a91fc96008280baea77725b5a7</v>
      </c>
      <c r="D1173" s="6">
        <f t="shared" ca="1" si="235"/>
        <v>1</v>
      </c>
      <c r="E1173" s="7">
        <f ca="1">IF($B1173 = 1 + N("Presidente"),
    127,
    IF($B1173 = 2 + N("Vice-Presidente"),
        72,
        IF($B1173 = 3 + N("Secretária bilíngue"),
            13,
            RANDBETWEEN(5,COUNT(Name!$A:$A) + 1)
        )
    )
)</f>
        <v>256</v>
      </c>
      <c r="F1173" s="7" t="str">
        <f ca="1">VLOOKUP($E1173,Name!$A:$B,2,FALSE)</f>
        <v>Marcelo</v>
      </c>
      <c r="G1173" s="7">
        <f ca="1" xml:space="preserve">
IF($B1173 = 1,
    0,
    RANDBETWEEN(5,COUNT('Last name'!$A:$A) + 1)
)</f>
        <v>142</v>
      </c>
      <c r="H1173" s="7" t="str">
        <f ca="1" xml:space="preserve">
IF($B1173 = 1 + N("Presidente"),
    "de Orléans e Bragança",
    VLOOKUP($G1173,'Last name'!$A:$B,2,FALSE) &amp; " " &amp; VLOOKUP(RANDBETWEEN(5,COUNT('Last name'!$A:$A) + 1),'Last name'!$A:$B,2,FALSE)
)</f>
        <v>Nunes Coelho</v>
      </c>
      <c r="I1173" s="7" t="str">
        <f t="shared" ca="1" si="236"/>
        <v>Marcelo Nunes Coelho</v>
      </c>
      <c r="J1173" s="7" t="str" cm="1">
        <f t="array" aca="1" ref="J1173" ca="1">SHA1HASH($I1173)</f>
        <v>e6324e9f9ae6ddb053f41d5a1f6511536fb18026</v>
      </c>
      <c r="K1173" s="7" cm="1">
        <f t="array" aca="1" ref="K1173" ca="1">INDEX(States!$A:$A,M1173,1)</f>
        <v>5</v>
      </c>
      <c r="L1173" s="7" t="str">
        <f ca="1">VLOOKUP($K1173,Countries!$A:$B,2,FALSE)</f>
        <v>Portugal</v>
      </c>
      <c r="M1173" s="7" cm="1">
        <f t="array" aca="1" ref="M1173" ca="1">INDEX(States!$C:$C,RANDBETWEEN(5,COUNTA(States!$A:$A) + 1),1)</f>
        <v>23</v>
      </c>
      <c r="N1173" s="7" t="str">
        <f ca="1">VLOOKUP($M1173,States!$C:$D,2,FALSE)</f>
        <v>Viana do Castelo</v>
      </c>
      <c r="O1173" s="7" t="str">
        <f ca="1">VLOOKUP($E1173,Name!$A:$C,3,FALSE)</f>
        <v>M</v>
      </c>
      <c r="P1173" s="7" t="str">
        <f ca="1">VLOOKUP($O1173,Genders!$B:$C,2,FALSE)</f>
        <v>Male</v>
      </c>
      <c r="Q1173" s="7" cm="1">
        <f t="array" aca="1" ref="Q1173" ca="1">INDEX('Marital status'!$A:$A,RANDBETWEEN(5,COUNTA('Marital status'!$A:$A) + 1),1)</f>
        <v>0</v>
      </c>
      <c r="R1173" s="7" t="e">
        <f ca="1">VLOOKUP($Q1173,'Marital status'!$A:$B,2,FALSE)</f>
        <v>#N/A</v>
      </c>
      <c r="S1173" s="7">
        <f t="shared" ca="1" si="237"/>
        <v>5</v>
      </c>
      <c r="T1173" s="7" t="str">
        <f ca="1">VLOOKUP($S1173,Ethnicities!$A:$B,2,FALSE)</f>
        <v>ASIAN</v>
      </c>
      <c r="U1173" s="8">
        <f t="shared" ca="1" si="238"/>
        <v>20039</v>
      </c>
      <c r="V1173" s="6">
        <f t="shared" ca="1" si="239"/>
        <v>7</v>
      </c>
      <c r="W1173" s="8" t="str">
        <f ca="1">VLOOKUP($V1173,'Background education'!$A:$B,2,FALSE)</f>
        <v>Undergraduate degree</v>
      </c>
      <c r="X1173" s="7">
        <f ca="1" xml:space="preserve">
  IF(OR($Z1173 = 5, $Z1173 = 6, $Z1173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173" s="7" t="str">
        <f ca="1">VLOOKUP($X1173,Departments!$A:$B,2,FALSE)</f>
        <v>Administration</v>
      </c>
      <c r="Z1173" s="6">
        <f t="shared" ca="1" si="240"/>
        <v>11</v>
      </c>
      <c r="AA1173" s="7" t="str">
        <f ca="1">VLOOKUP($Z1173,Roles!$A:$B,2,FALSE)</f>
        <v>Analyst</v>
      </c>
      <c r="AB1173" s="6">
        <f t="shared" ca="1" si="241"/>
        <v>6</v>
      </c>
      <c r="AC1173" s="7" t="str">
        <f ca="1" xml:space="preserve">
IF(
  ISNA($AB1173),
  NA(),
  VLOOKUP($AB1173,Levels!$A:$B,2,FALSE)
)</f>
        <v>Pleno</v>
      </c>
      <c r="AD1173" s="8">
        <f t="shared" ca="1" si="242"/>
        <v>38207</v>
      </c>
      <c r="AE1173" s="6">
        <f ca="1">RANDBETWEEN(5,COUNTA('Recruitment source'!$A:$A) + 1)</f>
        <v>15</v>
      </c>
      <c r="AF1173" s="6" t="str">
        <f ca="1">VLOOKUP($AE1173,'Recruitment source'!$A:$B,2,FALSE)</f>
        <v>Website</v>
      </c>
      <c r="AG1173" s="8" t="e">
        <f t="shared" ca="1" si="243"/>
        <v>#N/A</v>
      </c>
      <c r="AH1173" s="6" t="e">
        <f t="shared" ca="1" si="244"/>
        <v>#N/A</v>
      </c>
      <c r="AI1173" s="6" t="e">
        <f ca="1" xml:space="preserve">
IF(
  ISNA($AH1173),
  NA(),
  VLOOKUP($AH1173,'Reasons for dismissal'!$A:$B,2,FALSE)
)</f>
        <v>#N/A</v>
      </c>
      <c r="AJ1173" s="6">
        <f t="shared" ca="1" si="245"/>
        <v>4</v>
      </c>
      <c r="AK1173" s="1">
        <f t="shared" ca="1" si="246"/>
        <v>2500</v>
      </c>
      <c r="AL11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$A1173  &amp; ", "   &amp;
$B1173  &amp; ", "   &amp;
$D1173  &amp; ", '"  &amp;
$I1173  &amp; "', '" &amp;
$O1173  &amp; "', "  &amp;
$S1173  &amp; ", '"  &amp;
TEXT($U1173,"dd/mm/aaaa")  &amp; "', "   &amp;
$V1173  &amp; ", "   &amp;
$X1173  &amp; ", "   &amp;
$Z1173  &amp; ", "   &amp;
IF($AB1173 &lt;&gt; "", $AB1173, "NULL")  &amp; ", "   &amp;
$AK1173  &amp; ");"</f>
        <v>#REF!</v>
      </c>
    </row>
    <row r="1174" spans="1:38" x14ac:dyDescent="0.2">
      <c r="A1174" s="7" cm="1">
        <f t="array" aca="1" ref="A1174" ca="1">INDEX(Companies!$A:$A,RANDBETWEEN(2,COUNTA(Companies!$A:$A)),1)</f>
        <v>2</v>
      </c>
      <c r="B1174" s="5">
        <f t="shared" si="234"/>
        <v>1173</v>
      </c>
      <c r="C1174" s="5" t="str" cm="1">
        <f t="array" ref="C1174">SHA1HASH($B1174)</f>
        <v>a739eb585292be58c99962fd287acafb1a459b72</v>
      </c>
      <c r="D1174" s="6">
        <f t="shared" ca="1" si="235"/>
        <v>1</v>
      </c>
      <c r="E1174" s="7">
        <f ca="1">IF($B1174 = 1 + N("Presidente"),
    127,
    IF($B1174 = 2 + N("Vice-Presidente"),
        72,
        IF($B1174 = 3 + N("Secretária bilíngue"),
            13,
            RANDBETWEEN(5,COUNT(Name!$A:$A) + 1)
        )
    )
)</f>
        <v>203</v>
      </c>
      <c r="F1174" s="7" t="str">
        <f ca="1">VLOOKUP($E1174,Name!$A:$B,2,FALSE)</f>
        <v>Juliana</v>
      </c>
      <c r="G1174" s="7">
        <f ca="1" xml:space="preserve">
IF($B1174 = 1,
    0,
    RANDBETWEEN(5,COUNT('Last name'!$A:$A) + 1)
)</f>
        <v>58</v>
      </c>
      <c r="H1174" s="7" t="str">
        <f ca="1" xml:space="preserve">
IF($B1174 = 1 + N("Presidente"),
    "de Orléans e Bragança",
    VLOOKUP($G1174,'Last name'!$A:$B,2,FALSE) &amp; " " &amp; VLOOKUP(RANDBETWEEN(5,COUNT('Last name'!$A:$A) + 1),'Last name'!$A:$B,2,FALSE)
)</f>
        <v>Cardoso Rodrigues</v>
      </c>
      <c r="I1174" s="7" t="str">
        <f t="shared" ca="1" si="236"/>
        <v>Juliana Cardoso Rodrigues</v>
      </c>
      <c r="J1174" s="7" t="str" cm="1">
        <f t="array" aca="1" ref="J1174" ca="1">SHA1HASH($I1174)</f>
        <v>16c238ebe2032ab69dab6175d50060febe9fdb6f</v>
      </c>
      <c r="K1174" s="7" cm="1">
        <f t="array" aca="1" ref="K1174" ca="1">INDEX(States!$A:$A,M1174,1)</f>
        <v>5</v>
      </c>
      <c r="L1174" s="7" t="str">
        <f ca="1">VLOOKUP($K1174,Countries!$A:$B,2,FALSE)</f>
        <v>Portugal</v>
      </c>
      <c r="M1174" s="7" cm="1">
        <f t="array" aca="1" ref="M1174" ca="1">INDEX(States!$C:$C,RANDBETWEEN(5,COUNTA(States!$A:$A) + 1),1)</f>
        <v>9</v>
      </c>
      <c r="N1174" s="7" t="str">
        <f ca="1">VLOOKUP($M1174,States!$C:$D,2,FALSE)</f>
        <v>braga</v>
      </c>
      <c r="O1174" s="7" t="str">
        <f ca="1">VLOOKUP($E1174,Name!$A:$C,3,FALSE)</f>
        <v>F</v>
      </c>
      <c r="P1174" s="7" t="str">
        <f ca="1">VLOOKUP($O1174,Genders!$B:$C,2,FALSE)</f>
        <v>Female</v>
      </c>
      <c r="Q1174" s="7" cm="1">
        <f t="array" aca="1" ref="Q1174" ca="1">INDEX('Marital status'!$A:$A,RANDBETWEEN(5,COUNTA('Marital status'!$A:$A) + 1),1)</f>
        <v>0</v>
      </c>
      <c r="R1174" s="7" t="e">
        <f ca="1">VLOOKUP($Q1174,'Marital status'!$A:$B,2,FALSE)</f>
        <v>#N/A</v>
      </c>
      <c r="S1174" s="7">
        <f t="shared" ca="1" si="237"/>
        <v>5</v>
      </c>
      <c r="T1174" s="7" t="str">
        <f ca="1">VLOOKUP($S1174,Ethnicities!$A:$B,2,FALSE)</f>
        <v>ASIAN</v>
      </c>
      <c r="U1174" s="8">
        <f t="shared" ca="1" si="238"/>
        <v>30327</v>
      </c>
      <c r="V1174" s="6">
        <f t="shared" ca="1" si="239"/>
        <v>7</v>
      </c>
      <c r="W1174" s="8" t="str">
        <f ca="1">VLOOKUP($V1174,'Background education'!$A:$B,2,FALSE)</f>
        <v>Undergraduate degree</v>
      </c>
      <c r="X1174" s="7">
        <f ca="1" xml:space="preserve">
  IF(OR($Z1174 = 5, $Z1174 = 6, $Z1174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174" s="7" t="str">
        <f ca="1">VLOOKUP($X1174,Departments!$A:$B,2,FALSE)</f>
        <v>Communication &amp; Marketing</v>
      </c>
      <c r="Z1174" s="6">
        <f t="shared" ca="1" si="240"/>
        <v>9</v>
      </c>
      <c r="AA1174" s="7" t="str">
        <f ca="1">VLOOKUP($Z1174,Roles!$A:$B,2,FALSE)</f>
        <v>Intern</v>
      </c>
      <c r="AB1174" s="6" t="e">
        <f t="shared" ca="1" si="241"/>
        <v>#N/A</v>
      </c>
      <c r="AC1174" s="7" t="e">
        <f ca="1" xml:space="preserve">
IF(
  ISNA($AB1174),
  NA(),
  VLOOKUP($AB1174,Levels!$A:$B,2,FALSE)
)</f>
        <v>#N/A</v>
      </c>
      <c r="AD1174" s="8">
        <f t="shared" ca="1" si="242"/>
        <v>38148</v>
      </c>
      <c r="AE1174" s="6">
        <f ca="1">RANDBETWEEN(5,COUNTA('Recruitment source'!$A:$A) + 1)</f>
        <v>15</v>
      </c>
      <c r="AF1174" s="6" t="str">
        <f ca="1">VLOOKUP($AE1174,'Recruitment source'!$A:$B,2,FALSE)</f>
        <v>Website</v>
      </c>
      <c r="AG1174" s="8" t="e">
        <f t="shared" ca="1" si="243"/>
        <v>#N/A</v>
      </c>
      <c r="AH1174" s="6" t="e">
        <f t="shared" ca="1" si="244"/>
        <v>#N/A</v>
      </c>
      <c r="AI1174" s="6" t="e">
        <f ca="1" xml:space="preserve">
IF(
  ISNA($AH1174),
  NA(),
  VLOOKUP($AH1174,'Reasons for dismissal'!$A:$B,2,FALSE)
)</f>
        <v>#N/A</v>
      </c>
      <c r="AJ1174" s="6">
        <f t="shared" ca="1" si="245"/>
        <v>5</v>
      </c>
      <c r="AK1174" s="1">
        <f t="shared" ca="1" si="246"/>
        <v>1285</v>
      </c>
      <c r="AL11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$A1174  &amp; ", "   &amp;
$B1174  &amp; ", "   &amp;
$D1174  &amp; ", '"  &amp;
$I1174  &amp; "', '" &amp;
$O1174  &amp; "', "  &amp;
$S1174  &amp; ", '"  &amp;
TEXT($U1174,"dd/mm/aaaa")  &amp; "', "   &amp;
$V1174  &amp; ", "   &amp;
$X1174  &amp; ", "   &amp;
$Z1174  &amp; ", "   &amp;
IF($AB1174 &lt;&gt; "", $AB1174, "NULL")  &amp; ", "   &amp;
$AK1174  &amp; ");"</f>
        <v>#REF!</v>
      </c>
    </row>
    <row r="1175" spans="1:38" x14ac:dyDescent="0.2">
      <c r="A1175" s="7" cm="1">
        <f t="array" aca="1" ref="A1175" ca="1">INDEX(Companies!$A:$A,RANDBETWEEN(2,COUNTA(Companies!$A:$A)),1)</f>
        <v>2</v>
      </c>
      <c r="B1175" s="5">
        <f t="shared" si="234"/>
        <v>1174</v>
      </c>
      <c r="C1175" s="5" t="str" cm="1">
        <f t="array" ref="C1175">SHA1HASH($B1175)</f>
        <v>be98fbb5fef1a2a7ce8be317fcbce6b1912024c3</v>
      </c>
      <c r="D1175" s="6">
        <f t="shared" ca="1" si="235"/>
        <v>1</v>
      </c>
      <c r="E1175" s="7">
        <f ca="1">IF($B1175 = 1 + N("Presidente"),
    127,
    IF($B1175 = 2 + N("Vice-Presidente"),
        72,
        IF($B1175 = 3 + N("Secretária bilíngue"),
            13,
            RANDBETWEEN(5,COUNT(Name!$A:$A) + 1)
        )
    )
)</f>
        <v>355</v>
      </c>
      <c r="F1175" s="7" t="str">
        <f ca="1">VLOOKUP($E1175,Name!$A:$B,2,FALSE)</f>
        <v>Victor Hugo</v>
      </c>
      <c r="G1175" s="7">
        <f ca="1" xml:space="preserve">
IF($B1175 = 1,
    0,
    RANDBETWEEN(5,COUNT('Last name'!$A:$A) + 1)
)</f>
        <v>83</v>
      </c>
      <c r="H1175" s="7" t="str">
        <f ca="1" xml:space="preserve">
IF($B1175 = 1 + N("Presidente"),
    "de Orléans e Bragança",
    VLOOKUP($G1175,'Last name'!$A:$B,2,FALSE) &amp; " " &amp; VLOOKUP(RANDBETWEEN(5,COUNT('Last name'!$A:$A) + 1),'Last name'!$A:$B,2,FALSE)
)</f>
        <v>Faro Pimentel</v>
      </c>
      <c r="I1175" s="7" t="str">
        <f t="shared" ca="1" si="236"/>
        <v>Victor Hugo Faro Pimentel</v>
      </c>
      <c r="J1175" s="7" t="str" cm="1">
        <f t="array" aca="1" ref="J1175" ca="1">SHA1HASH($I1175)</f>
        <v>cb1a52149203fcbcabf2b63c0800bf9fb0003d54</v>
      </c>
      <c r="K1175" s="7" cm="1">
        <f t="array" aca="1" ref="K1175" ca="1">INDEX(States!$A:$A,M1175,1)</f>
        <v>5</v>
      </c>
      <c r="L1175" s="7" t="str">
        <f ca="1">VLOOKUP($K1175,Countries!$A:$B,2,FALSE)</f>
        <v>Portugal</v>
      </c>
      <c r="M1175" s="7" cm="1">
        <f t="array" aca="1" ref="M1175" ca="1">INDEX(States!$C:$C,RANDBETWEEN(5,COUNTA(States!$A:$A) + 1),1)</f>
        <v>19</v>
      </c>
      <c r="N1175" s="7" t="str">
        <f ca="1">VLOOKUP($M1175,States!$C:$D,2,FALSE)</f>
        <v>Beja</v>
      </c>
      <c r="O1175" s="7" t="str">
        <f ca="1">VLOOKUP($E1175,Name!$A:$C,3,FALSE)</f>
        <v>M</v>
      </c>
      <c r="P1175" s="7" t="str">
        <f ca="1">VLOOKUP($O1175,Genders!$B:$C,2,FALSE)</f>
        <v>Male</v>
      </c>
      <c r="Q1175" s="7" cm="1">
        <f t="array" aca="1" ref="Q1175" ca="1">INDEX('Marital status'!$A:$A,RANDBETWEEN(5,COUNTA('Marital status'!$A:$A) + 1),1)</f>
        <v>6</v>
      </c>
      <c r="R1175" s="7" t="str">
        <f ca="1">VLOOKUP($Q1175,'Marital status'!$A:$B,2,FALSE)</f>
        <v>DIVORCED</v>
      </c>
      <c r="S1175" s="7">
        <f t="shared" ca="1" si="237"/>
        <v>5</v>
      </c>
      <c r="T1175" s="7" t="str">
        <f ca="1">VLOOKUP($S1175,Ethnicities!$A:$B,2,FALSE)</f>
        <v>ASIAN</v>
      </c>
      <c r="U1175" s="8">
        <f t="shared" ca="1" si="238"/>
        <v>21498</v>
      </c>
      <c r="V1175" s="6">
        <f t="shared" ca="1" si="239"/>
        <v>7</v>
      </c>
      <c r="W1175" s="8" t="str">
        <f ca="1">VLOOKUP($V1175,'Background education'!$A:$B,2,FALSE)</f>
        <v>Undergraduate degree</v>
      </c>
      <c r="X1175" s="7">
        <f ca="1" xml:space="preserve">
  IF(OR($Z1175 = 5, $Z1175 = 6, $Z1175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175" s="7" t="str">
        <f ca="1">VLOOKUP($X1175,Departments!$A:$B,2,FALSE)</f>
        <v>Controlling</v>
      </c>
      <c r="Z1175" s="6">
        <f t="shared" ca="1" si="240"/>
        <v>11</v>
      </c>
      <c r="AA1175" s="7" t="str">
        <f ca="1">VLOOKUP($Z1175,Roles!$A:$B,2,FALSE)</f>
        <v>Analyst</v>
      </c>
      <c r="AB1175" s="6">
        <f t="shared" ca="1" si="241"/>
        <v>6</v>
      </c>
      <c r="AC1175" s="7" t="str">
        <f ca="1" xml:space="preserve">
IF(
  ISNA($AB1175),
  NA(),
  VLOOKUP($AB1175,Levels!$A:$B,2,FALSE)
)</f>
        <v>Pleno</v>
      </c>
      <c r="AD1175" s="8">
        <f t="shared" ca="1" si="242"/>
        <v>44514</v>
      </c>
      <c r="AE1175" s="6">
        <f ca="1">RANDBETWEEN(5,COUNTA('Recruitment source'!$A:$A) + 1)</f>
        <v>13</v>
      </c>
      <c r="AF1175" s="6" t="str">
        <f ca="1">VLOOKUP($AE1175,'Recruitment source'!$A:$B,2,FALSE)</f>
        <v>Google</v>
      </c>
      <c r="AG1175" s="8" t="e">
        <f t="shared" ca="1" si="243"/>
        <v>#N/A</v>
      </c>
      <c r="AH1175" s="6" t="e">
        <f t="shared" ca="1" si="244"/>
        <v>#N/A</v>
      </c>
      <c r="AI1175" s="6" t="e">
        <f ca="1" xml:space="preserve">
IF(
  ISNA($AH1175),
  NA(),
  VLOOKUP($AH1175,'Reasons for dismissal'!$A:$B,2,FALSE)
)</f>
        <v>#N/A</v>
      </c>
      <c r="AJ1175" s="6">
        <f t="shared" ca="1" si="245"/>
        <v>4</v>
      </c>
      <c r="AK1175" s="1">
        <f t="shared" ca="1" si="246"/>
        <v>2500</v>
      </c>
      <c r="AL11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$A1175  &amp; ", "   &amp;
$B1175  &amp; ", "   &amp;
$D1175  &amp; ", '"  &amp;
$I1175  &amp; "', '" &amp;
$O1175  &amp; "', "  &amp;
$S1175  &amp; ", '"  &amp;
TEXT($U1175,"dd/mm/aaaa")  &amp; "', "   &amp;
$V1175  &amp; ", "   &amp;
$X1175  &amp; ", "   &amp;
$Z1175  &amp; ", "   &amp;
IF($AB1175 &lt;&gt; "", $AB1175, "NULL")  &amp; ", "   &amp;
$AK1175  &amp; ");"</f>
        <v>#REF!</v>
      </c>
    </row>
    <row r="1176" spans="1:38" x14ac:dyDescent="0.2">
      <c r="A1176" s="7" cm="1">
        <f t="array" aca="1" ref="A1176" ca="1">INDEX(Companies!$A:$A,RANDBETWEEN(2,COUNTA(Companies!$A:$A)),1)</f>
        <v>2</v>
      </c>
      <c r="B1176" s="5">
        <f t="shared" si="234"/>
        <v>1175</v>
      </c>
      <c r="C1176" s="5" t="str" cm="1">
        <f t="array" ref="C1176">SHA1HASH($B1176)</f>
        <v>566ee6d19fef04459d959b08349d6c07b3a309a2</v>
      </c>
      <c r="D1176" s="6">
        <f t="shared" ca="1" si="235"/>
        <v>1</v>
      </c>
      <c r="E1176" s="7">
        <f ca="1">IF($B1176 = 1 + N("Presidente"),
    127,
    IF($B1176 = 2 + N("Vice-Presidente"),
        72,
        IF($B1176 = 3 + N("Secretária bilíngue"),
            13,
            RANDBETWEEN(5,COUNT(Name!$A:$A) + 1)
        )
    )
)</f>
        <v>237</v>
      </c>
      <c r="F1176" s="7" t="str">
        <f ca="1">VLOOKUP($E1176,Name!$A:$B,2,FALSE)</f>
        <v>Luanna</v>
      </c>
      <c r="G1176" s="7">
        <f ca="1" xml:space="preserve">
IF($B1176 = 1,
    0,
    RANDBETWEEN(5,COUNT('Last name'!$A:$A) + 1)
)</f>
        <v>87</v>
      </c>
      <c r="H1176" s="7" t="str">
        <f ca="1" xml:space="preserve">
IF($B1176 = 1 + N("Presidente"),
    "de Orléans e Bragança",
    VLOOKUP($G1176,'Last name'!$A:$B,2,FALSE) &amp; " " &amp; VLOOKUP(RANDBETWEEN(5,COUNT('Last name'!$A:$A) + 1),'Last name'!$A:$B,2,FALSE)
)</f>
        <v>Ferrari Tavarez</v>
      </c>
      <c r="I1176" s="7" t="str">
        <f t="shared" ca="1" si="236"/>
        <v>Luanna Ferrari Tavarez</v>
      </c>
      <c r="J1176" s="7" t="str" cm="1">
        <f t="array" aca="1" ref="J1176" ca="1">SHA1HASH($I1176)</f>
        <v>20492e0862e5b4e2d3d40d478b83f321e41a9ee3</v>
      </c>
      <c r="K1176" s="7" cm="1">
        <f t="array" aca="1" ref="K1176" ca="1">INDEX(States!$A:$A,M1176,1)</f>
        <v>5</v>
      </c>
      <c r="L1176" s="7" t="str">
        <f ca="1">VLOOKUP($K1176,Countries!$A:$B,2,FALSE)</f>
        <v>Portugal</v>
      </c>
      <c r="M1176" s="7" cm="1">
        <f t="array" aca="1" ref="M1176" ca="1">INDEX(States!$C:$C,RANDBETWEEN(5,COUNTA(States!$A:$A) + 1),1)</f>
        <v>7</v>
      </c>
      <c r="N1176" s="7" t="str">
        <f ca="1">VLOOKUP($M1176,States!$C:$D,2,FALSE)</f>
        <v xml:space="preserve"> Setúbal </v>
      </c>
      <c r="O1176" s="7" t="str">
        <f ca="1">VLOOKUP($E1176,Name!$A:$C,3,FALSE)</f>
        <v>F</v>
      </c>
      <c r="P1176" s="7" t="str">
        <f ca="1">VLOOKUP($O1176,Genders!$B:$C,2,FALSE)</f>
        <v>Female</v>
      </c>
      <c r="Q1176" s="7" cm="1">
        <f t="array" aca="1" ref="Q1176" ca="1">INDEX('Marital status'!$A:$A,RANDBETWEEN(5,COUNTA('Marital status'!$A:$A) + 1),1)</f>
        <v>0</v>
      </c>
      <c r="R1176" s="7" t="e">
        <f ca="1">VLOOKUP($Q1176,'Marital status'!$A:$B,2,FALSE)</f>
        <v>#N/A</v>
      </c>
      <c r="S1176" s="7">
        <f t="shared" ca="1" si="237"/>
        <v>6</v>
      </c>
      <c r="T1176" s="7" t="str">
        <f ca="1">VLOOKUP($S1176,Ethnicities!$A:$B,2,FALSE)</f>
        <v xml:space="preserve">  american Indian or Alaska Native</v>
      </c>
      <c r="U1176" s="8">
        <f t="shared" ca="1" si="238"/>
        <v>18103</v>
      </c>
      <c r="V1176" s="6">
        <f t="shared" ca="1" si="239"/>
        <v>7</v>
      </c>
      <c r="W1176" s="8" t="str">
        <f ca="1">VLOOKUP($V1176,'Background education'!$A:$B,2,FALSE)</f>
        <v>Undergraduate degree</v>
      </c>
      <c r="X1176" s="7">
        <f ca="1" xml:space="preserve">
  IF(OR($Z1176 = 5, $Z1176 = 6, $Z1176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176" s="7" t="str">
        <f ca="1">VLOOKUP($X1176,Departments!$A:$B,2,FALSE)</f>
        <v>Communication &amp; Marketing</v>
      </c>
      <c r="Z1176" s="6">
        <f t="shared" ca="1" si="240"/>
        <v>9</v>
      </c>
      <c r="AA1176" s="7" t="str">
        <f ca="1">VLOOKUP($Z1176,Roles!$A:$B,2,FALSE)</f>
        <v>Intern</v>
      </c>
      <c r="AB1176" s="6" t="e">
        <f t="shared" ca="1" si="241"/>
        <v>#N/A</v>
      </c>
      <c r="AC1176" s="7" t="e">
        <f ca="1" xml:space="preserve">
IF(
  ISNA($AB1176),
  NA(),
  VLOOKUP($AB1176,Levels!$A:$B,2,FALSE)
)</f>
        <v>#N/A</v>
      </c>
      <c r="AD1176" s="8">
        <f t="shared" ca="1" si="242"/>
        <v>36619</v>
      </c>
      <c r="AE1176" s="6">
        <f ca="1">RANDBETWEEN(5,COUNTA('Recruitment source'!$A:$A) + 1)</f>
        <v>8</v>
      </c>
      <c r="AF1176" s="6" t="str">
        <f ca="1">VLOOKUP($AE1176,'Recruitment source'!$A:$B,2,FALSE)</f>
        <v>Net Empregos</v>
      </c>
      <c r="AG1176" s="8" t="e">
        <f t="shared" ca="1" si="243"/>
        <v>#N/A</v>
      </c>
      <c r="AH1176" s="6" t="e">
        <f t="shared" ca="1" si="244"/>
        <v>#N/A</v>
      </c>
      <c r="AI1176" s="6" t="e">
        <f ca="1" xml:space="preserve">
IF(
  ISNA($AH1176),
  NA(),
  VLOOKUP($AH1176,'Reasons for dismissal'!$A:$B,2,FALSE)
)</f>
        <v>#N/A</v>
      </c>
      <c r="AJ1176" s="6">
        <f t="shared" ca="1" si="245"/>
        <v>5</v>
      </c>
      <c r="AK1176" s="1">
        <f t="shared" ca="1" si="246"/>
        <v>1285</v>
      </c>
      <c r="AL11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$A1176  &amp; ", "   &amp;
$B1176  &amp; ", "   &amp;
$D1176  &amp; ", '"  &amp;
$I1176  &amp; "', '" &amp;
$O1176  &amp; "', "  &amp;
$S1176  &amp; ", '"  &amp;
TEXT($U1176,"dd/mm/aaaa")  &amp; "', "   &amp;
$V1176  &amp; ", "   &amp;
$X1176  &amp; ", "   &amp;
$Z1176  &amp; ", "   &amp;
IF($AB1176 &lt;&gt; "", $AB1176, "NULL")  &amp; ", "   &amp;
$AK1176  &amp; ");"</f>
        <v>#REF!</v>
      </c>
    </row>
    <row r="1177" spans="1:38" x14ac:dyDescent="0.2">
      <c r="A1177" s="7" cm="1">
        <f t="array" aca="1" ref="A1177" ca="1">INDEX(Companies!$A:$A,RANDBETWEEN(2,COUNTA(Companies!$A:$A)),1)</f>
        <v>2</v>
      </c>
      <c r="B1177" s="5">
        <f t="shared" si="234"/>
        <v>1176</v>
      </c>
      <c r="C1177" s="5" t="str" cm="1">
        <f t="array" ref="C1177">SHA1HASH($B1177)</f>
        <v>a8f3809c6de28975c83009f6e2911b81f95e5b5a</v>
      </c>
      <c r="D1177" s="6">
        <f t="shared" ca="1" si="235"/>
        <v>1</v>
      </c>
      <c r="E1177" s="7">
        <f ca="1">IF($B1177 = 1 + N("Presidente"),
    127,
    IF($B1177 = 2 + N("Vice-Presidente"),
        72,
        IF($B1177 = 3 + N("Secretária bilíngue"),
            13,
            RANDBETWEEN(5,COUNT(Name!$A:$A) + 1)
        )
    )
)</f>
        <v>280</v>
      </c>
      <c r="F1177" s="7" t="str">
        <f ca="1">VLOOKUP($E1177,Name!$A:$B,2,FALSE)</f>
        <v>Marianna</v>
      </c>
      <c r="G1177" s="7">
        <f ca="1" xml:space="preserve">
IF($B1177 = 1,
    0,
    RANDBETWEEN(5,COUNT('Last name'!$A:$A) + 1)
)</f>
        <v>11</v>
      </c>
      <c r="H1177" s="7" t="str">
        <f ca="1" xml:space="preserve">
IF($B1177 = 1 + N("Presidente"),
    "de Orléans e Bragança",
    VLOOKUP($G1177,'Last name'!$A:$B,2,FALSE) &amp; " " &amp; VLOOKUP(RANDBETWEEN(5,COUNT('Last name'!$A:$A) + 1),'Last name'!$A:$B,2,FALSE)
)</f>
        <v>Almeida Longo</v>
      </c>
      <c r="I1177" s="7" t="str">
        <f t="shared" ca="1" si="236"/>
        <v>Marianna Almeida Longo</v>
      </c>
      <c r="J1177" s="7" t="str" cm="1">
        <f t="array" aca="1" ref="J1177" ca="1">SHA1HASH($I1177)</f>
        <v>04ea9199c143c085057d390b312f11852e58acd6</v>
      </c>
      <c r="K1177" s="7" cm="1">
        <f t="array" aca="1" ref="K1177" ca="1">INDEX(States!$A:$A,M1177,1)</f>
        <v>5</v>
      </c>
      <c r="L1177" s="7" t="str">
        <f ca="1">VLOOKUP($K1177,Countries!$A:$B,2,FALSE)</f>
        <v>Portugal</v>
      </c>
      <c r="M1177" s="7" cm="1">
        <f t="array" aca="1" ref="M1177" ca="1">INDEX(States!$C:$C,RANDBETWEEN(5,COUNTA(States!$A:$A) + 1),1)</f>
        <v>19</v>
      </c>
      <c r="N1177" s="7" t="str">
        <f ca="1">VLOOKUP($M1177,States!$C:$D,2,FALSE)</f>
        <v>Beja</v>
      </c>
      <c r="O1177" s="7" t="str">
        <f ca="1">VLOOKUP($E1177,Name!$A:$C,3,FALSE)</f>
        <v>F</v>
      </c>
      <c r="P1177" s="7" t="str">
        <f ca="1">VLOOKUP($O1177,Genders!$B:$C,2,FALSE)</f>
        <v>Female</v>
      </c>
      <c r="Q1177" s="7" cm="1">
        <f t="array" aca="1" ref="Q1177" ca="1">INDEX('Marital status'!$A:$A,RANDBETWEEN(5,COUNTA('Marital status'!$A:$A) + 1),1)</f>
        <v>5</v>
      </c>
      <c r="R1177" s="7" t="str">
        <f ca="1">VLOOKUP($Q1177,'Marital status'!$A:$B,2,FALSE)</f>
        <v xml:space="preserve"> Separated </v>
      </c>
      <c r="S1177" s="7">
        <f t="shared" ca="1" si="237"/>
        <v>7</v>
      </c>
      <c r="T1177" s="7" t="str">
        <f ca="1">VLOOKUP($S1177,Ethnicities!$A:$B,2,FALSE)</f>
        <v>Native Hawaiian or Other Pacific Islander</v>
      </c>
      <c r="U1177" s="8">
        <f t="shared" ca="1" si="238"/>
        <v>21541</v>
      </c>
      <c r="V1177" s="6">
        <f t="shared" ca="1" si="239"/>
        <v>7</v>
      </c>
      <c r="W1177" s="8" t="str">
        <f ca="1">VLOOKUP($V1177,'Background education'!$A:$B,2,FALSE)</f>
        <v>Undergraduate degree</v>
      </c>
      <c r="X1177" s="7">
        <f ca="1" xml:space="preserve">
  IF(OR($Z1177 = 5, $Z1177 = 6, $Z1177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177" s="7" t="str">
        <f ca="1">VLOOKUP($X1177,Departments!$A:$B,2,FALSE)</f>
        <v>Communication &amp; Marketing</v>
      </c>
      <c r="Z1177" s="6">
        <f t="shared" ca="1" si="240"/>
        <v>11</v>
      </c>
      <c r="AA1177" s="7" t="str">
        <f ca="1">VLOOKUP($Z1177,Roles!$A:$B,2,FALSE)</f>
        <v>Analyst</v>
      </c>
      <c r="AB1177" s="6">
        <f t="shared" ca="1" si="241"/>
        <v>6</v>
      </c>
      <c r="AC1177" s="7" t="str">
        <f ca="1" xml:space="preserve">
IF(
  ISNA($AB1177),
  NA(),
  VLOOKUP($AB1177,Levels!$A:$B,2,FALSE)
)</f>
        <v>Pleno</v>
      </c>
      <c r="AD1177" s="8">
        <f t="shared" ca="1" si="242"/>
        <v>41698</v>
      </c>
      <c r="AE1177" s="6">
        <f ca="1">RANDBETWEEN(5,COUNTA('Recruitment source'!$A:$A) + 1)</f>
        <v>10</v>
      </c>
      <c r="AF1177" s="6" t="str">
        <f ca="1">VLOOKUP($AE1177,'Recruitment source'!$A:$B,2,FALSE)</f>
        <v>Jobs in Lisbon</v>
      </c>
      <c r="AG1177" s="8" t="e">
        <f t="shared" ca="1" si="243"/>
        <v>#N/A</v>
      </c>
      <c r="AH1177" s="6" t="e">
        <f t="shared" ca="1" si="244"/>
        <v>#N/A</v>
      </c>
      <c r="AI1177" s="6" t="e">
        <f ca="1" xml:space="preserve">
IF(
  ISNA($AH1177),
  NA(),
  VLOOKUP($AH1177,'Reasons for dismissal'!$A:$B,2,FALSE)
)</f>
        <v>#N/A</v>
      </c>
      <c r="AJ1177" s="6">
        <f t="shared" ca="1" si="245"/>
        <v>4</v>
      </c>
      <c r="AK1177" s="1">
        <f t="shared" ca="1" si="246"/>
        <v>2580</v>
      </c>
      <c r="AL11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$A1177  &amp; ", "   &amp;
$B1177  &amp; ", "   &amp;
$D1177  &amp; ", '"  &amp;
$I1177  &amp; "', '" &amp;
$O1177  &amp; "', "  &amp;
$S1177  &amp; ", '"  &amp;
TEXT($U1177,"dd/mm/aaaa")  &amp; "', "   &amp;
$V1177  &amp; ", "   &amp;
$X1177  &amp; ", "   &amp;
$Z1177  &amp; ", "   &amp;
IF($AB1177 &lt;&gt; "", $AB1177, "NULL")  &amp; ", "   &amp;
$AK1177  &amp; ");"</f>
        <v>#REF!</v>
      </c>
    </row>
    <row r="1178" spans="1:38" x14ac:dyDescent="0.2">
      <c r="A1178" s="7" cm="1">
        <f t="array" aca="1" ref="A1178" ca="1">INDEX(Companies!$A:$A,RANDBETWEEN(2,COUNTA(Companies!$A:$A)),1)</f>
        <v>2</v>
      </c>
      <c r="B1178" s="5">
        <f t="shared" si="234"/>
        <v>1177</v>
      </c>
      <c r="C1178" s="5" t="str" cm="1">
        <f t="array" ref="C1178">SHA1HASH($B1178)</f>
        <v>b7553c6080f116f0115b1f080e03484b98292d8b</v>
      </c>
      <c r="D1178" s="6">
        <f t="shared" ca="1" si="235"/>
        <v>1</v>
      </c>
      <c r="E1178" s="7">
        <f ca="1">IF($B1178 = 1 + N("Presidente"),
    127,
    IF($B1178 = 2 + N("Vice-Presidente"),
        72,
        IF($B1178 = 3 + N("Secretária bilíngue"),
            13,
            RANDBETWEEN(5,COUNT(Name!$A:$A) + 1)
        )
    )
)</f>
        <v>326</v>
      </c>
      <c r="F1178" s="7" t="str">
        <f ca="1">VLOOKUP($E1178,Name!$A:$B,2,FALSE)</f>
        <v>Rainah</v>
      </c>
      <c r="G1178" s="7">
        <f ca="1" xml:space="preserve">
IF($B1178 = 1,
    0,
    RANDBETWEEN(5,COUNT('Last name'!$A:$A) + 1)
)</f>
        <v>169</v>
      </c>
      <c r="H1178" s="7" t="str">
        <f ca="1" xml:space="preserve">
IF($B1178 = 1 + N("Presidente"),
    "de Orléans e Bragança",
    VLOOKUP($G1178,'Last name'!$A:$B,2,FALSE) &amp; " " &amp; VLOOKUP(RANDBETWEEN(5,COUNT('Last name'!$A:$A) + 1),'Last name'!$A:$B,2,FALSE)
)</f>
        <v>Russo Aguiar</v>
      </c>
      <c r="I1178" s="7" t="str">
        <f t="shared" ca="1" si="236"/>
        <v>Rainah Russo Aguiar</v>
      </c>
      <c r="J1178" s="7" t="str" cm="1">
        <f t="array" aca="1" ref="J1178" ca="1">SHA1HASH($I1178)</f>
        <v>caa2a7dd2b0983cb2d37e6ac1b13fb764c24313c</v>
      </c>
      <c r="K1178" s="7" cm="1">
        <f t="array" aca="1" ref="K1178" ca="1">INDEX(States!$A:$A,M1178,1)</f>
        <v>5</v>
      </c>
      <c r="L1178" s="7" t="str">
        <f ca="1">VLOOKUP($K1178,Countries!$A:$B,2,FALSE)</f>
        <v>Portugal</v>
      </c>
      <c r="M1178" s="7" cm="1">
        <f t="array" aca="1" ref="M1178" ca="1">INDEX(States!$C:$C,RANDBETWEEN(5,COUNTA(States!$A:$A) + 1),1)</f>
        <v>22</v>
      </c>
      <c r="N1178" s="7" t="str">
        <f ca="1">VLOOKUP($M1178,States!$C:$D,2,FALSE)</f>
        <v>Vila Real</v>
      </c>
      <c r="O1178" s="7" t="str">
        <f ca="1">VLOOKUP($E1178,Name!$A:$C,3,FALSE)</f>
        <v>F</v>
      </c>
      <c r="P1178" s="7" t="str">
        <f ca="1">VLOOKUP($O1178,Genders!$B:$C,2,FALSE)</f>
        <v>Female</v>
      </c>
      <c r="Q1178" s="7" cm="1">
        <f t="array" aca="1" ref="Q1178" ca="1">INDEX('Marital status'!$A:$A,RANDBETWEEN(5,COUNTA('Marital status'!$A:$A) + 1),1)</f>
        <v>5</v>
      </c>
      <c r="R1178" s="7" t="str">
        <f ca="1">VLOOKUP($Q1178,'Marital status'!$A:$B,2,FALSE)</f>
        <v xml:space="preserve"> Separated </v>
      </c>
      <c r="S1178" s="7">
        <f t="shared" ca="1" si="237"/>
        <v>8</v>
      </c>
      <c r="T1178" s="7" t="e">
        <f ca="1">VLOOKUP($S1178,Ethnicities!$A:$B,2,FALSE)</f>
        <v>#N/A</v>
      </c>
      <c r="U1178" s="8">
        <f t="shared" ca="1" si="238"/>
        <v>26269</v>
      </c>
      <c r="V1178" s="6">
        <f t="shared" ca="1" si="239"/>
        <v>7</v>
      </c>
      <c r="W1178" s="8" t="str">
        <f ca="1">VLOOKUP($V1178,'Background education'!$A:$B,2,FALSE)</f>
        <v>Undergraduate degree</v>
      </c>
      <c r="X1178" s="7">
        <f ca="1" xml:space="preserve">
  IF(OR($Z1178 = 5, $Z1178 = 6, $Z1178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178" s="7" t="str">
        <f ca="1">VLOOKUP($X1178,Departments!$A:$B,2,FALSE)</f>
        <v>Audit</v>
      </c>
      <c r="Z1178" s="6">
        <f t="shared" ca="1" si="240"/>
        <v>9</v>
      </c>
      <c r="AA1178" s="7" t="str">
        <f ca="1">VLOOKUP($Z1178,Roles!$A:$B,2,FALSE)</f>
        <v>Intern</v>
      </c>
      <c r="AB1178" s="6" t="e">
        <f t="shared" ca="1" si="241"/>
        <v>#N/A</v>
      </c>
      <c r="AC1178" s="7" t="e">
        <f ca="1" xml:space="preserve">
IF(
  ISNA($AB1178),
  NA(),
  VLOOKUP($AB1178,Levels!$A:$B,2,FALSE)
)</f>
        <v>#N/A</v>
      </c>
      <c r="AD1178" s="8">
        <f t="shared" ca="1" si="242"/>
        <v>39047</v>
      </c>
      <c r="AE1178" s="6">
        <f ca="1">RANDBETWEEN(5,COUNTA('Recruitment source'!$A:$A) + 1)</f>
        <v>5</v>
      </c>
      <c r="AF1178" s="6" t="str">
        <f ca="1">VLOOKUP($AE1178,'Recruitment source'!$A:$B,2,FALSE)</f>
        <v>Indeed</v>
      </c>
      <c r="AG1178" s="8" t="e">
        <f t="shared" ca="1" si="243"/>
        <v>#N/A</v>
      </c>
      <c r="AH1178" s="6" t="e">
        <f t="shared" ca="1" si="244"/>
        <v>#N/A</v>
      </c>
      <c r="AI1178" s="6" t="e">
        <f ca="1" xml:space="preserve">
IF(
  ISNA($AH1178),
  NA(),
  VLOOKUP($AH1178,'Reasons for dismissal'!$A:$B,2,FALSE)
)</f>
        <v>#N/A</v>
      </c>
      <c r="AJ1178" s="6">
        <f t="shared" ca="1" si="245"/>
        <v>4</v>
      </c>
      <c r="AK1178" s="1">
        <f t="shared" ca="1" si="246"/>
        <v>1205</v>
      </c>
      <c r="AL11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$A1178  &amp; ", "   &amp;
$B1178  &amp; ", "   &amp;
$D1178  &amp; ", '"  &amp;
$I1178  &amp; "', '" &amp;
$O1178  &amp; "', "  &amp;
$S1178  &amp; ", '"  &amp;
TEXT($U1178,"dd/mm/aaaa")  &amp; "', "   &amp;
$V1178  &amp; ", "   &amp;
$X1178  &amp; ", "   &amp;
$Z1178  &amp; ", "   &amp;
IF($AB1178 &lt;&gt; "", $AB1178, "NULL")  &amp; ", "   &amp;
$AK1178  &amp; ");"</f>
        <v>#REF!</v>
      </c>
    </row>
    <row r="1179" spans="1:38" x14ac:dyDescent="0.2">
      <c r="A1179" s="7" cm="1">
        <f t="array" aca="1" ref="A1179" ca="1">INDEX(Companies!$A:$A,RANDBETWEEN(2,COUNTA(Companies!$A:$A)),1)</f>
        <v>2</v>
      </c>
      <c r="B1179" s="5">
        <f t="shared" si="234"/>
        <v>1178</v>
      </c>
      <c r="C1179" s="5" t="str" cm="1">
        <f t="array" ref="C1179">SHA1HASH($B1179)</f>
        <v>64784bedd53258d0152783e812438f26f69da48c</v>
      </c>
      <c r="D1179" s="6">
        <f t="shared" ca="1" si="235"/>
        <v>1</v>
      </c>
      <c r="E1179" s="7">
        <f ca="1">IF($B1179 = 1 + N("Presidente"),
    127,
    IF($B1179 = 2 + N("Vice-Presidente"),
        72,
        IF($B1179 = 3 + N("Secretária bilíngue"),
            13,
            RANDBETWEEN(5,COUNT(Name!$A:$A) + 1)
        )
    )
)</f>
        <v>148</v>
      </c>
      <c r="F1179" s="7" t="str">
        <f ca="1">VLOOKUP($E1179,Name!$A:$B,2,FALSE)</f>
        <v>Frankin</v>
      </c>
      <c r="G1179" s="7">
        <f ca="1" xml:space="preserve">
IF($B1179 = 1,
    0,
    RANDBETWEEN(5,COUNT('Last name'!$A:$A) + 1)
)</f>
        <v>151</v>
      </c>
      <c r="H1179" s="7" t="str">
        <f ca="1" xml:space="preserve">
IF($B1179 = 1 + N("Presidente"),
    "de Orléans e Bragança",
    VLOOKUP($G1179,'Last name'!$A:$B,2,FALSE) &amp; " " &amp; VLOOKUP(RANDBETWEEN(5,COUNT('Last name'!$A:$A) + 1),'Last name'!$A:$B,2,FALSE)
)</f>
        <v>Pereira Dantas</v>
      </c>
      <c r="I1179" s="7" t="str">
        <f t="shared" ca="1" si="236"/>
        <v>Frankin Pereira Dantas</v>
      </c>
      <c r="J1179" s="7" t="str" cm="1">
        <f t="array" aca="1" ref="J1179" ca="1">SHA1HASH($I1179)</f>
        <v>57cfefca2a218156c444aaf1cbfcb46097711e69</v>
      </c>
      <c r="K1179" s="7" cm="1">
        <f t="array" aca="1" ref="K1179" ca="1">INDEX(States!$A:$A,M1179,1)</f>
        <v>5</v>
      </c>
      <c r="L1179" s="7" t="str">
        <f ca="1">VLOOKUP($K1179,Countries!$A:$B,2,FALSE)</f>
        <v>Portugal</v>
      </c>
      <c r="M1179" s="7" cm="1">
        <f t="array" aca="1" ref="M1179" ca="1">INDEX(States!$C:$C,RANDBETWEEN(5,COUNTA(States!$A:$A) + 1),1)</f>
        <v>21</v>
      </c>
      <c r="N1179" s="7" t="str">
        <f ca="1">VLOOKUP($M1179,States!$C:$D,2,FALSE)</f>
        <v>Guarda</v>
      </c>
      <c r="O1179" s="7" t="str">
        <f ca="1">VLOOKUP($E1179,Name!$A:$C,3,FALSE)</f>
        <v>M</v>
      </c>
      <c r="P1179" s="7" t="str">
        <f ca="1">VLOOKUP($O1179,Genders!$B:$C,2,FALSE)</f>
        <v>Male</v>
      </c>
      <c r="Q1179" s="7" cm="1">
        <f t="array" aca="1" ref="Q1179" ca="1">INDEX('Marital status'!$A:$A,RANDBETWEEN(5,COUNTA('Marital status'!$A:$A) + 1),1)</f>
        <v>5</v>
      </c>
      <c r="R1179" s="7" t="str">
        <f ca="1">VLOOKUP($Q1179,'Marital status'!$A:$B,2,FALSE)</f>
        <v xml:space="preserve"> Separated </v>
      </c>
      <c r="S1179" s="7">
        <f t="shared" ca="1" si="237"/>
        <v>5</v>
      </c>
      <c r="T1179" s="7" t="str">
        <f ca="1">VLOOKUP($S1179,Ethnicities!$A:$B,2,FALSE)</f>
        <v>ASIAN</v>
      </c>
      <c r="U1179" s="8">
        <f t="shared" ca="1" si="238"/>
        <v>30836</v>
      </c>
      <c r="V1179" s="6">
        <f t="shared" ca="1" si="239"/>
        <v>7</v>
      </c>
      <c r="W1179" s="8" t="str">
        <f ca="1">VLOOKUP($V1179,'Background education'!$A:$B,2,FALSE)</f>
        <v>Undergraduate degree</v>
      </c>
      <c r="X1179" s="7">
        <f ca="1" xml:space="preserve">
  IF(OR($Z1179 = 5, $Z1179 = 6, $Z1179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179" s="7" t="str">
        <f ca="1">VLOOKUP($X1179,Departments!$A:$B,2,FALSE)</f>
        <v>Administration</v>
      </c>
      <c r="Z1179" s="6">
        <f t="shared" ca="1" si="240"/>
        <v>11</v>
      </c>
      <c r="AA1179" s="7" t="str">
        <f ca="1">VLOOKUP($Z1179,Roles!$A:$B,2,FALSE)</f>
        <v>Analyst</v>
      </c>
      <c r="AB1179" s="6">
        <f t="shared" ca="1" si="241"/>
        <v>5</v>
      </c>
      <c r="AC1179" s="7" t="str">
        <f ca="1" xml:space="preserve">
IF(
  ISNA($AB1179),
  NA(),
  VLOOKUP($AB1179,Levels!$A:$B,2,FALSE)
)</f>
        <v>Junior</v>
      </c>
      <c r="AD1179" s="8">
        <f t="shared" ca="1" si="242"/>
        <v>36310</v>
      </c>
      <c r="AE1179" s="6">
        <f ca="1">RANDBETWEEN(5,COUNTA('Recruitment source'!$A:$A) + 1)</f>
        <v>14</v>
      </c>
      <c r="AF1179" s="6" t="str">
        <f ca="1">VLOOKUP($AE1179,'Recruitment source'!$A:$B,2,FALSE)</f>
        <v>LinkedIn</v>
      </c>
      <c r="AG1179" s="8" t="e">
        <f t="shared" ca="1" si="243"/>
        <v>#N/A</v>
      </c>
      <c r="AH1179" s="6" t="e">
        <f t="shared" ca="1" si="244"/>
        <v>#N/A</v>
      </c>
      <c r="AI1179" s="6" t="e">
        <f ca="1" xml:space="preserve">
IF(
  ISNA($AH1179),
  NA(),
  VLOOKUP($AH1179,'Reasons for dismissal'!$A:$B,2,FALSE)
)</f>
        <v>#N/A</v>
      </c>
      <c r="AJ1179" s="6">
        <f t="shared" ca="1" si="245"/>
        <v>5</v>
      </c>
      <c r="AK1179" s="1">
        <f t="shared" ca="1" si="246"/>
        <v>2500</v>
      </c>
      <c r="AL11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$A1179  &amp; ", "   &amp;
$B1179  &amp; ", "   &amp;
$D1179  &amp; ", '"  &amp;
$I1179  &amp; "', '" &amp;
$O1179  &amp; "', "  &amp;
$S1179  &amp; ", '"  &amp;
TEXT($U1179,"dd/mm/aaaa")  &amp; "', "   &amp;
$V1179  &amp; ", "   &amp;
$X1179  &amp; ", "   &amp;
$Z1179  &amp; ", "   &amp;
IF($AB1179 &lt;&gt; "", $AB1179, "NULL")  &amp; ", "   &amp;
$AK1179  &amp; ");"</f>
        <v>#REF!</v>
      </c>
    </row>
    <row r="1180" spans="1:38" x14ac:dyDescent="0.2">
      <c r="A1180" s="7" cm="1">
        <f t="array" aca="1" ref="A1180" ca="1">INDEX(Companies!$A:$A,RANDBETWEEN(2,COUNTA(Companies!$A:$A)),1)</f>
        <v>2</v>
      </c>
      <c r="B1180" s="5">
        <f t="shared" si="234"/>
        <v>1179</v>
      </c>
      <c r="C1180" s="5" t="str" cm="1">
        <f t="array" ref="C1180">SHA1HASH($B1180)</f>
        <v>4f2b344c5268b61fb41f14c640aeaf89bb7ae6d7</v>
      </c>
      <c r="D1180" s="6">
        <f t="shared" ca="1" si="235"/>
        <v>1</v>
      </c>
      <c r="E1180" s="7">
        <f ca="1">IF($B1180 = 1 + N("Presidente"),
    127,
    IF($B1180 = 2 + N("Vice-Presidente"),
        72,
        IF($B1180 = 3 + N("Secretária bilíngue"),
            13,
            RANDBETWEEN(5,COUNT(Name!$A:$A) + 1)
        )
    )
)</f>
        <v>223</v>
      </c>
      <c r="F1180" s="7" t="str">
        <f ca="1">VLOOKUP($E1180,Name!$A:$B,2,FALSE)</f>
        <v>Leonardo</v>
      </c>
      <c r="G1180" s="7">
        <f ca="1" xml:space="preserve">
IF($B1180 = 1,
    0,
    RANDBETWEEN(5,COUNT('Last name'!$A:$A) + 1)
)</f>
        <v>138</v>
      </c>
      <c r="H1180" s="7" t="str">
        <f ca="1" xml:space="preserve">
IF($B1180 = 1 + N("Presidente"),
    "de Orléans e Bragança",
    VLOOKUP($G1180,'Last name'!$A:$B,2,FALSE) &amp; " " &amp; VLOOKUP(RANDBETWEEN(5,COUNT('Last name'!$A:$A) + 1),'Last name'!$A:$B,2,FALSE)
)</f>
        <v>Nascimento Bianchi</v>
      </c>
      <c r="I1180" s="7" t="str">
        <f t="shared" ca="1" si="236"/>
        <v>Leonardo Nascimento Bianchi</v>
      </c>
      <c r="J1180" s="7" t="str" cm="1">
        <f t="array" aca="1" ref="J1180" ca="1">SHA1HASH($I1180)</f>
        <v>80f72d89f768ab3eeb51f21b7c731a50635ccb1c</v>
      </c>
      <c r="K1180" s="7" cm="1">
        <f t="array" aca="1" ref="K1180" ca="1">INDEX(States!$A:$A,M1180,1)</f>
        <v>5</v>
      </c>
      <c r="L1180" s="7" t="str">
        <f ca="1">VLOOKUP($K1180,Countries!$A:$B,2,FALSE)</f>
        <v>Portugal</v>
      </c>
      <c r="M1180" s="7" cm="1">
        <f t="array" aca="1" ref="M1180" ca="1">INDEX(States!$C:$C,RANDBETWEEN(5,COUNTA(States!$A:$A) + 1),1)</f>
        <v>19</v>
      </c>
      <c r="N1180" s="7" t="str">
        <f ca="1">VLOOKUP($M1180,States!$C:$D,2,FALSE)</f>
        <v>Beja</v>
      </c>
      <c r="O1180" s="7" t="str">
        <f ca="1">VLOOKUP($E1180,Name!$A:$C,3,FALSE)</f>
        <v>M</v>
      </c>
      <c r="P1180" s="7" t="str">
        <f ca="1">VLOOKUP($O1180,Genders!$B:$C,2,FALSE)</f>
        <v>Male</v>
      </c>
      <c r="Q1180" s="7" cm="1">
        <f t="array" aca="1" ref="Q1180" ca="1">INDEX('Marital status'!$A:$A,RANDBETWEEN(5,COUNTA('Marital status'!$A:$A) + 1),1)</f>
        <v>0</v>
      </c>
      <c r="R1180" s="7" t="e">
        <f ca="1">VLOOKUP($Q1180,'Marital status'!$A:$B,2,FALSE)</f>
        <v>#N/A</v>
      </c>
      <c r="S1180" s="7">
        <f t="shared" ca="1" si="237"/>
        <v>5</v>
      </c>
      <c r="T1180" s="7" t="str">
        <f ca="1">VLOOKUP($S1180,Ethnicities!$A:$B,2,FALSE)</f>
        <v>ASIAN</v>
      </c>
      <c r="U1180" s="8">
        <f t="shared" ca="1" si="238"/>
        <v>33690</v>
      </c>
      <c r="V1180" s="6">
        <f t="shared" ca="1" si="239"/>
        <v>7</v>
      </c>
      <c r="W1180" s="8" t="str">
        <f ca="1">VLOOKUP($V1180,'Background education'!$A:$B,2,FALSE)</f>
        <v>Undergraduate degree</v>
      </c>
      <c r="X1180" s="7">
        <f ca="1" xml:space="preserve">
  IF(OR($Z1180 = 5, $Z1180 = 6, $Z1180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180" s="7" t="str">
        <f ca="1">VLOOKUP($X1180,Departments!$A:$B,2,FALSE)</f>
        <v>Audit</v>
      </c>
      <c r="Z1180" s="6">
        <f t="shared" ca="1" si="240"/>
        <v>9</v>
      </c>
      <c r="AA1180" s="7" t="str">
        <f ca="1">VLOOKUP($Z1180,Roles!$A:$B,2,FALSE)</f>
        <v>Intern</v>
      </c>
      <c r="AB1180" s="6" t="e">
        <f t="shared" ca="1" si="241"/>
        <v>#N/A</v>
      </c>
      <c r="AC1180" s="7" t="e">
        <f ca="1" xml:space="preserve">
IF(
  ISNA($AB1180),
  NA(),
  VLOOKUP($AB1180,Levels!$A:$B,2,FALSE)
)</f>
        <v>#N/A</v>
      </c>
      <c r="AD1180" s="8">
        <f t="shared" ca="1" si="242"/>
        <v>43540</v>
      </c>
      <c r="AE1180" s="6">
        <f ca="1">RANDBETWEEN(5,COUNTA('Recruitment source'!$A:$A) + 1)</f>
        <v>12</v>
      </c>
      <c r="AF1180" s="6" t="str">
        <f ca="1">VLOOKUP($AE1180,'Recruitment source'!$A:$B,2,FALSE)</f>
        <v xml:space="preserve"> recommendation of employee</v>
      </c>
      <c r="AG1180" s="8" t="e">
        <f t="shared" ca="1" si="243"/>
        <v>#N/A</v>
      </c>
      <c r="AH1180" s="6" t="e">
        <f t="shared" ca="1" si="244"/>
        <v>#N/A</v>
      </c>
      <c r="AI1180" s="6" t="e">
        <f ca="1" xml:space="preserve">
IF(
  ISNA($AH1180),
  NA(),
  VLOOKUP($AH1180,'Reasons for dismissal'!$A:$B,2,FALSE)
)</f>
        <v>#N/A</v>
      </c>
      <c r="AJ1180" s="6">
        <f t="shared" ca="1" si="245"/>
        <v>4</v>
      </c>
      <c r="AK1180" s="1">
        <f t="shared" ca="1" si="246"/>
        <v>1205</v>
      </c>
      <c r="AL11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$A1180  &amp; ", "   &amp;
$B1180  &amp; ", "   &amp;
$D1180  &amp; ", '"  &amp;
$I1180  &amp; "', '" &amp;
$O1180  &amp; "', "  &amp;
$S1180  &amp; ", '"  &amp;
TEXT($U1180,"dd/mm/aaaa")  &amp; "', "   &amp;
$V1180  &amp; ", "   &amp;
$X1180  &amp; ", "   &amp;
$Z1180  &amp; ", "   &amp;
IF($AB1180 &lt;&gt; "", $AB1180, "NULL")  &amp; ", "   &amp;
$AK1180  &amp; ");"</f>
        <v>#REF!</v>
      </c>
    </row>
    <row r="1181" spans="1:38" x14ac:dyDescent="0.2">
      <c r="A1181" s="7" cm="1">
        <f t="array" aca="1" ref="A1181" ca="1">INDEX(Companies!$A:$A,RANDBETWEEN(2,COUNTA(Companies!$A:$A)),1)</f>
        <v>2</v>
      </c>
      <c r="B1181" s="5">
        <f t="shared" si="234"/>
        <v>1180</v>
      </c>
      <c r="C1181" s="5" t="str" cm="1">
        <f t="array" ref="C1181">SHA1HASH($B1181)</f>
        <v>5527e76c85e5b71c6defa5f0099519b1d67b4627</v>
      </c>
      <c r="D1181" s="6">
        <f t="shared" ca="1" si="235"/>
        <v>1</v>
      </c>
      <c r="E1181" s="7">
        <f ca="1">IF($B1181 = 1 + N("Presidente"),
    127,
    IF($B1181 = 2 + N("Vice-Presidente"),
        72,
        IF($B1181 = 3 + N("Secretária bilíngue"),
            13,
            RANDBETWEEN(5,COUNT(Name!$A:$A) + 1)
        )
    )
)</f>
        <v>29</v>
      </c>
      <c r="F1181" s="7" t="str">
        <f ca="1">VLOOKUP($E1181,Name!$A:$B,2,FALSE)</f>
        <v>Ana Cecília</v>
      </c>
      <c r="G1181" s="7">
        <f ca="1" xml:space="preserve">
IF($B1181 = 1,
    0,
    RANDBETWEEN(5,COUNT('Last name'!$A:$A) + 1)
)</f>
        <v>147</v>
      </c>
      <c r="H1181" s="7" t="str">
        <f ca="1" xml:space="preserve">
IF($B1181 = 1 + N("Presidente"),
    "de Orléans e Bragança",
    VLOOKUP($G1181,'Last name'!$A:$B,2,FALSE) &amp; " " &amp; VLOOKUP(RANDBETWEEN(5,COUNT('Last name'!$A:$A) + 1),'Last name'!$A:$B,2,FALSE)
)</f>
        <v>Peçanha Frois</v>
      </c>
      <c r="I1181" s="7" t="str">
        <f t="shared" ca="1" si="236"/>
        <v>Ana Cecília Peçanha Frois</v>
      </c>
      <c r="J1181" s="7" t="str" cm="1">
        <f t="array" aca="1" ref="J1181" ca="1">SHA1HASH($I1181)</f>
        <v>8624b64d1bce472e356deac0523e61e2c922211b</v>
      </c>
      <c r="K1181" s="7" cm="1">
        <f t="array" aca="1" ref="K1181" ca="1">INDEX(States!$A:$A,M1181,1)</f>
        <v>5</v>
      </c>
      <c r="L1181" s="7" t="str">
        <f ca="1">VLOOKUP($K1181,Countries!$A:$B,2,FALSE)</f>
        <v>Portugal</v>
      </c>
      <c r="M1181" s="7" cm="1">
        <f t="array" aca="1" ref="M1181" ca="1">INDEX(States!$C:$C,RANDBETWEEN(5,COUNTA(States!$A:$A) + 1),1)</f>
        <v>15</v>
      </c>
      <c r="N1181" s="7" t="str">
        <f ca="1">VLOOKUP($M1181,States!$C:$D,2,FALSE)</f>
        <v xml:space="preserve"> ÉVORA</v>
      </c>
      <c r="O1181" s="7" t="str">
        <f ca="1">VLOOKUP($E1181,Name!$A:$C,3,FALSE)</f>
        <v>F</v>
      </c>
      <c r="P1181" s="7" t="str">
        <f ca="1">VLOOKUP($O1181,Genders!$B:$C,2,FALSE)</f>
        <v>Female</v>
      </c>
      <c r="Q1181" s="7" cm="1">
        <f t="array" aca="1" ref="Q1181" ca="1">INDEX('Marital status'!$A:$A,RANDBETWEEN(5,COUNTA('Marital status'!$A:$A) + 1),1)</f>
        <v>0</v>
      </c>
      <c r="R1181" s="7" t="e">
        <f ca="1">VLOOKUP($Q1181,'Marital status'!$A:$B,2,FALSE)</f>
        <v>#N/A</v>
      </c>
      <c r="S1181" s="7">
        <f t="shared" ca="1" si="237"/>
        <v>5</v>
      </c>
      <c r="T1181" s="7" t="str">
        <f ca="1">VLOOKUP($S1181,Ethnicities!$A:$B,2,FALSE)</f>
        <v>ASIAN</v>
      </c>
      <c r="U1181" s="8">
        <f t="shared" ca="1" si="238"/>
        <v>29241</v>
      </c>
      <c r="V1181" s="6">
        <f t="shared" ca="1" si="239"/>
        <v>8</v>
      </c>
      <c r="W1181" s="8" t="str">
        <f ca="1">VLOOKUP($V1181,'Background education'!$A:$B,2,FALSE)</f>
        <v>Graduate school</v>
      </c>
      <c r="X1181" s="7">
        <f ca="1" xml:space="preserve">
  IF(OR($Z1181 = 5, $Z1181 = 6, $Z1181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181" s="7" t="str">
        <f ca="1">VLOOKUP($X1181,Departments!$A:$B,2,FALSE)</f>
        <v>Controlling</v>
      </c>
      <c r="Z1181" s="6">
        <f t="shared" ca="1" si="240"/>
        <v>11</v>
      </c>
      <c r="AA1181" s="7" t="str">
        <f ca="1">VLOOKUP($Z1181,Roles!$A:$B,2,FALSE)</f>
        <v>Analyst</v>
      </c>
      <c r="AB1181" s="6">
        <f t="shared" ca="1" si="241"/>
        <v>5</v>
      </c>
      <c r="AC1181" s="7" t="str">
        <f ca="1" xml:space="preserve">
IF(
  ISNA($AB1181),
  NA(),
  VLOOKUP($AB1181,Levels!$A:$B,2,FALSE)
)</f>
        <v>Junior</v>
      </c>
      <c r="AD1181" s="8">
        <f t="shared" ca="1" si="242"/>
        <v>40033</v>
      </c>
      <c r="AE1181" s="6">
        <f ca="1">RANDBETWEEN(5,COUNTA('Recruitment source'!$A:$A) + 1)</f>
        <v>8</v>
      </c>
      <c r="AF1181" s="6" t="str">
        <f ca="1">VLOOKUP($AE1181,'Recruitment source'!$A:$B,2,FALSE)</f>
        <v>Net Empregos</v>
      </c>
      <c r="AG1181" s="8" t="e">
        <f t="shared" ca="1" si="243"/>
        <v>#N/A</v>
      </c>
      <c r="AH1181" s="6" t="e">
        <f t="shared" ca="1" si="244"/>
        <v>#N/A</v>
      </c>
      <c r="AI1181" s="6" t="e">
        <f ca="1" xml:space="preserve">
IF(
  ISNA($AH1181),
  NA(),
  VLOOKUP($AH1181,'Reasons for dismissal'!$A:$B,2,FALSE)
)</f>
        <v>#N/A</v>
      </c>
      <c r="AJ1181" s="6">
        <f t="shared" ca="1" si="245"/>
        <v>5</v>
      </c>
      <c r="AK1181" s="1">
        <f t="shared" ca="1" si="246"/>
        <v>3000</v>
      </c>
      <c r="AL11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$A1181  &amp; ", "   &amp;
$B1181  &amp; ", "   &amp;
$D1181  &amp; ", '"  &amp;
$I1181  &amp; "', '" &amp;
$O1181  &amp; "', "  &amp;
$S1181  &amp; ", '"  &amp;
TEXT($U1181,"dd/mm/aaaa")  &amp; "', "   &amp;
$V1181  &amp; ", "   &amp;
$X1181  &amp; ", "   &amp;
$Z1181  &amp; ", "   &amp;
IF($AB1181 &lt;&gt; "", $AB1181, "NULL")  &amp; ", "   &amp;
$AK1181  &amp; ");"</f>
        <v>#REF!</v>
      </c>
    </row>
    <row r="1182" spans="1:38" x14ac:dyDescent="0.2">
      <c r="A1182" s="7" cm="1">
        <f t="array" aca="1" ref="A1182" ca="1">INDEX(Companies!$A:$A,RANDBETWEEN(2,COUNTA(Companies!$A:$A)),1)</f>
        <v>2</v>
      </c>
      <c r="B1182" s="5">
        <f t="shared" si="234"/>
        <v>1181</v>
      </c>
      <c r="C1182" s="5" t="str" cm="1">
        <f t="array" ref="C1182">SHA1HASH($B1182)</f>
        <v>3c4840cf1e3a9541b48135f0467d4846df6e2781</v>
      </c>
      <c r="D1182" s="6">
        <f t="shared" ca="1" si="235"/>
        <v>1</v>
      </c>
      <c r="E1182" s="7">
        <f ca="1">IF($B1182 = 1 + N("Presidente"),
    127,
    IF($B1182 = 2 + N("Vice-Presidente"),
        72,
        IF($B1182 = 3 + N("Secretária bilíngue"),
            13,
            RANDBETWEEN(5,COUNT(Name!$A:$A) + 1)
        )
    )
)</f>
        <v>48</v>
      </c>
      <c r="F1182" s="7" t="str">
        <f ca="1">VLOOKUP($E1182,Name!$A:$B,2,FALSE)</f>
        <v>Anthony</v>
      </c>
      <c r="G1182" s="7">
        <f ca="1" xml:space="preserve">
IF($B1182 = 1,
    0,
    RANDBETWEEN(5,COUNT('Last name'!$A:$A) + 1)
)</f>
        <v>116</v>
      </c>
      <c r="H1182" s="7" t="str">
        <f ca="1" xml:space="preserve">
IF($B1182 = 1 + N("Presidente"),
    "de Orléans e Bragança",
    VLOOKUP($G1182,'Last name'!$A:$B,2,FALSE) &amp; " " &amp; VLOOKUP(RANDBETWEEN(5,COUNT('Last name'!$A:$A) + 1),'Last name'!$A:$B,2,FALSE)
)</f>
        <v>Malafaia Campos</v>
      </c>
      <c r="I1182" s="7" t="str">
        <f t="shared" ca="1" si="236"/>
        <v>Anthony Malafaia Campos</v>
      </c>
      <c r="J1182" s="7" t="str" cm="1">
        <f t="array" aca="1" ref="J1182" ca="1">SHA1HASH($I1182)</f>
        <v>1d2353a43d76a7b2281cb72a0214f100ce7adcd4</v>
      </c>
      <c r="K1182" s="7" cm="1">
        <f t="array" aca="1" ref="K1182" ca="1">INDEX(States!$A:$A,M1182,1)</f>
        <v>5</v>
      </c>
      <c r="L1182" s="7" t="str">
        <f ca="1">VLOOKUP($K1182,Countries!$A:$B,2,FALSE)</f>
        <v>Portugal</v>
      </c>
      <c r="M1182" s="7" cm="1">
        <f t="array" aca="1" ref="M1182" ca="1">INDEX(States!$C:$C,RANDBETWEEN(5,COUNTA(States!$A:$A) + 1),1)</f>
        <v>24</v>
      </c>
      <c r="N1182" s="7" t="str">
        <f ca="1">VLOOKUP($M1182,States!$C:$D,2,FALSE)</f>
        <v>Brangança</v>
      </c>
      <c r="O1182" s="7" t="str">
        <f ca="1">VLOOKUP($E1182,Name!$A:$C,3,FALSE)</f>
        <v>M</v>
      </c>
      <c r="P1182" s="7" t="str">
        <f ca="1">VLOOKUP($O1182,Genders!$B:$C,2,FALSE)</f>
        <v>Male</v>
      </c>
      <c r="Q1182" s="7" cm="1">
        <f t="array" aca="1" ref="Q1182" ca="1">INDEX('Marital status'!$A:$A,RANDBETWEEN(5,COUNTA('Marital status'!$A:$A) + 1),1)</f>
        <v>6</v>
      </c>
      <c r="R1182" s="7" t="str">
        <f ca="1">VLOOKUP($Q1182,'Marital status'!$A:$B,2,FALSE)</f>
        <v>DIVORCED</v>
      </c>
      <c r="S1182" s="7">
        <f t="shared" ca="1" si="237"/>
        <v>5</v>
      </c>
      <c r="T1182" s="7" t="str">
        <f ca="1">VLOOKUP($S1182,Ethnicities!$A:$B,2,FALSE)</f>
        <v>ASIAN</v>
      </c>
      <c r="U1182" s="8">
        <f t="shared" ca="1" si="238"/>
        <v>30510</v>
      </c>
      <c r="V1182" s="6">
        <f t="shared" ca="1" si="239"/>
        <v>7</v>
      </c>
      <c r="W1182" s="8" t="str">
        <f ca="1">VLOOKUP($V1182,'Background education'!$A:$B,2,FALSE)</f>
        <v>Undergraduate degree</v>
      </c>
      <c r="X1182" s="7">
        <f ca="1" xml:space="preserve">
  IF(OR($Z1182 = 5, $Z1182 = 6, $Z1182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182" s="7" t="str">
        <f ca="1">VLOOKUP($X1182,Departments!$A:$B,2,FALSE)</f>
        <v>Administration</v>
      </c>
      <c r="Z1182" s="6">
        <f t="shared" ca="1" si="240"/>
        <v>9</v>
      </c>
      <c r="AA1182" s="7" t="str">
        <f ca="1">VLOOKUP($Z1182,Roles!$A:$B,2,FALSE)</f>
        <v>Intern</v>
      </c>
      <c r="AB1182" s="6" t="e">
        <f t="shared" ca="1" si="241"/>
        <v>#N/A</v>
      </c>
      <c r="AC1182" s="7" t="e">
        <f ca="1" xml:space="preserve">
IF(
  ISNA($AB1182),
  NA(),
  VLOOKUP($AB1182,Levels!$A:$B,2,FALSE)
)</f>
        <v>#N/A</v>
      </c>
      <c r="AD1182" s="8">
        <f t="shared" ca="1" si="242"/>
        <v>38953</v>
      </c>
      <c r="AE1182" s="6">
        <f ca="1">RANDBETWEEN(5,COUNTA('Recruitment source'!$A:$A) + 1)</f>
        <v>6</v>
      </c>
      <c r="AF1182" s="6" t="str">
        <f ca="1">VLOOKUP($AE1182,'Recruitment source'!$A:$B,2,FALSE)</f>
        <v>Learn4Good</v>
      </c>
      <c r="AG1182" s="8" t="e">
        <f t="shared" ca="1" si="243"/>
        <v>#N/A</v>
      </c>
      <c r="AH1182" s="6" t="e">
        <f t="shared" ca="1" si="244"/>
        <v>#N/A</v>
      </c>
      <c r="AI1182" s="6" t="e">
        <f ca="1" xml:space="preserve">
IF(
  ISNA($AH1182),
  NA(),
  VLOOKUP($AH1182,'Reasons for dismissal'!$A:$B,2,FALSE)
)</f>
        <v>#N/A</v>
      </c>
      <c r="AJ1182" s="6">
        <f t="shared" ca="1" si="245"/>
        <v>4</v>
      </c>
      <c r="AK1182" s="1">
        <f t="shared" ca="1" si="246"/>
        <v>1205</v>
      </c>
      <c r="AL11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$A1182  &amp; ", "   &amp;
$B1182  &amp; ", "   &amp;
$D1182  &amp; ", '"  &amp;
$I1182  &amp; "', '" &amp;
$O1182  &amp; "', "  &amp;
$S1182  &amp; ", '"  &amp;
TEXT($U1182,"dd/mm/aaaa")  &amp; "', "   &amp;
$V1182  &amp; ", "   &amp;
$X1182  &amp; ", "   &amp;
$Z1182  &amp; ", "   &amp;
IF($AB1182 &lt;&gt; "", $AB1182, "NULL")  &amp; ", "   &amp;
$AK1182  &amp; ");"</f>
        <v>#REF!</v>
      </c>
    </row>
    <row r="1183" spans="1:38" x14ac:dyDescent="0.2">
      <c r="A1183" s="7" cm="1">
        <f t="array" aca="1" ref="A1183" ca="1">INDEX(Companies!$A:$A,RANDBETWEEN(2,COUNTA(Companies!$A:$A)),1)</f>
        <v>2</v>
      </c>
      <c r="B1183" s="5">
        <f t="shared" si="234"/>
        <v>1182</v>
      </c>
      <c r="C1183" s="5" t="str" cm="1">
        <f t="array" ref="C1183">SHA1HASH($B1183)</f>
        <v>1eb904b6d0c2a41af59e2d1fdd0e10624d94c81a</v>
      </c>
      <c r="D1183" s="6">
        <f t="shared" ca="1" si="235"/>
        <v>1</v>
      </c>
      <c r="E1183" s="7">
        <f ca="1">IF($B1183 = 1 + N("Presidente"),
    127,
    IF($B1183 = 2 + N("Vice-Presidente"),
        72,
        IF($B1183 = 3 + N("Secretária bilíngue"),
            13,
            RANDBETWEEN(5,COUNT(Name!$A:$A) + 1)
        )
    )
)</f>
        <v>268</v>
      </c>
      <c r="F1183" s="7" t="str">
        <f ca="1">VLOOKUP($E1183,Name!$A:$B,2,FALSE)</f>
        <v>Maria Isis</v>
      </c>
      <c r="G1183" s="7">
        <f ca="1" xml:space="preserve">
IF($B1183 = 1,
    0,
    RANDBETWEEN(5,COUNT('Last name'!$A:$A) + 1)
)</f>
        <v>20</v>
      </c>
      <c r="H1183" s="7" t="str">
        <f ca="1" xml:space="preserve">
IF($B1183 = 1 + N("Presidente"),
    "de Orléans e Bragança",
    VLOOKUP($G1183,'Last name'!$A:$B,2,FALSE) &amp; " " &amp; VLOOKUP(RANDBETWEEN(5,COUNT('Last name'!$A:$A) + 1),'Last name'!$A:$B,2,FALSE)
)</f>
        <v>Anunciação Gomes</v>
      </c>
      <c r="I1183" s="7" t="str">
        <f t="shared" ca="1" si="236"/>
        <v>Maria Isis Anunciação Gomes</v>
      </c>
      <c r="J1183" s="7" t="str" cm="1">
        <f t="array" aca="1" ref="J1183" ca="1">SHA1HASH($I1183)</f>
        <v>be76656e4adcdce09d93166566bd4251d68fa8ad</v>
      </c>
      <c r="K1183" s="7" cm="1">
        <f t="array" aca="1" ref="K1183" ca="1">INDEX(States!$A:$A,M1183,1)</f>
        <v>5</v>
      </c>
      <c r="L1183" s="7" t="str">
        <f ca="1">VLOOKUP($K1183,Countries!$A:$B,2,FALSE)</f>
        <v>Portugal</v>
      </c>
      <c r="M1183" s="7" cm="1">
        <f t="array" aca="1" ref="M1183" ca="1">INDEX(States!$C:$C,RANDBETWEEN(5,COUNTA(States!$A:$A) + 1),1)</f>
        <v>9</v>
      </c>
      <c r="N1183" s="7" t="str">
        <f ca="1">VLOOKUP($M1183,States!$C:$D,2,FALSE)</f>
        <v>braga</v>
      </c>
      <c r="O1183" s="7" t="str">
        <f ca="1">VLOOKUP($E1183,Name!$A:$C,3,FALSE)</f>
        <v>F</v>
      </c>
      <c r="P1183" s="7" t="str">
        <f ca="1">VLOOKUP($O1183,Genders!$B:$C,2,FALSE)</f>
        <v>Female</v>
      </c>
      <c r="Q1183" s="7" cm="1">
        <f t="array" aca="1" ref="Q1183" ca="1">INDEX('Marital status'!$A:$A,RANDBETWEEN(5,COUNTA('Marital status'!$A:$A) + 1),1)</f>
        <v>6</v>
      </c>
      <c r="R1183" s="7" t="str">
        <f ca="1">VLOOKUP($Q1183,'Marital status'!$A:$B,2,FALSE)</f>
        <v>DIVORCED</v>
      </c>
      <c r="S1183" s="7">
        <f t="shared" ca="1" si="237"/>
        <v>6</v>
      </c>
      <c r="T1183" s="7" t="str">
        <f ca="1">VLOOKUP($S1183,Ethnicities!$A:$B,2,FALSE)</f>
        <v xml:space="preserve">  american Indian or Alaska Native</v>
      </c>
      <c r="U1183" s="8">
        <f t="shared" ca="1" si="238"/>
        <v>22978</v>
      </c>
      <c r="V1183" s="6">
        <f t="shared" ca="1" si="239"/>
        <v>7</v>
      </c>
      <c r="W1183" s="8" t="str">
        <f ca="1">VLOOKUP($V1183,'Background education'!$A:$B,2,FALSE)</f>
        <v>Undergraduate degree</v>
      </c>
      <c r="X1183" s="7">
        <f ca="1" xml:space="preserve">
  IF(OR($Z1183 = 5, $Z1183 = 6, $Z1183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183" s="7" t="str">
        <f ca="1">VLOOKUP($X1183,Departments!$A:$B,2,FALSE)</f>
        <v>Communication &amp; Marketing</v>
      </c>
      <c r="Z1183" s="6">
        <f t="shared" ca="1" si="240"/>
        <v>11</v>
      </c>
      <c r="AA1183" s="7" t="str">
        <f ca="1">VLOOKUP($Z1183,Roles!$A:$B,2,FALSE)</f>
        <v>Analyst</v>
      </c>
      <c r="AB1183" s="6">
        <f t="shared" ca="1" si="241"/>
        <v>5</v>
      </c>
      <c r="AC1183" s="7" t="str">
        <f ca="1" xml:space="preserve">
IF(
  ISNA($AB1183),
  NA(),
  VLOOKUP($AB1183,Levels!$A:$B,2,FALSE)
)</f>
        <v>Junior</v>
      </c>
      <c r="AD1183" s="8">
        <f t="shared" ca="1" si="242"/>
        <v>38241</v>
      </c>
      <c r="AE1183" s="6">
        <f ca="1">RANDBETWEEN(5,COUNTA('Recruitment source'!$A:$A) + 1)</f>
        <v>13</v>
      </c>
      <c r="AF1183" s="6" t="str">
        <f ca="1">VLOOKUP($AE1183,'Recruitment source'!$A:$B,2,FALSE)</f>
        <v>Google</v>
      </c>
      <c r="AG1183" s="8" t="e">
        <f t="shared" ca="1" si="243"/>
        <v>#N/A</v>
      </c>
      <c r="AH1183" s="6" t="e">
        <f t="shared" ca="1" si="244"/>
        <v>#N/A</v>
      </c>
      <c r="AI1183" s="6" t="e">
        <f ca="1" xml:space="preserve">
IF(
  ISNA($AH1183),
  NA(),
  VLOOKUP($AH1183,'Reasons for dismissal'!$A:$B,2,FALSE)
)</f>
        <v>#N/A</v>
      </c>
      <c r="AJ1183" s="6">
        <f t="shared" ca="1" si="245"/>
        <v>5</v>
      </c>
      <c r="AK1183" s="1">
        <f t="shared" ca="1" si="246"/>
        <v>2580</v>
      </c>
      <c r="AL11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$A1183  &amp; ", "   &amp;
$B1183  &amp; ", "   &amp;
$D1183  &amp; ", '"  &amp;
$I1183  &amp; "', '" &amp;
$O1183  &amp; "', "  &amp;
$S1183  &amp; ", '"  &amp;
TEXT($U1183,"dd/mm/aaaa")  &amp; "', "   &amp;
$V1183  &amp; ", "   &amp;
$X1183  &amp; ", "   &amp;
$Z1183  &amp; ", "   &amp;
IF($AB1183 &lt;&gt; "", $AB1183, "NULL")  &amp; ", "   &amp;
$AK1183  &amp; ");"</f>
        <v>#REF!</v>
      </c>
    </row>
    <row r="1184" spans="1:38" x14ac:dyDescent="0.2">
      <c r="A1184" s="7" cm="1">
        <f t="array" aca="1" ref="A1184" ca="1">INDEX(Companies!$A:$A,RANDBETWEEN(2,COUNTA(Companies!$A:$A)),1)</f>
        <v>2</v>
      </c>
      <c r="B1184" s="5">
        <f t="shared" si="234"/>
        <v>1183</v>
      </c>
      <c r="C1184" s="5" t="str" cm="1">
        <f t="array" ref="C1184">SHA1HASH($B1184)</f>
        <v>599e9ef3575ae3622fe4bc5b1b01c3705a7e848c</v>
      </c>
      <c r="D1184" s="6">
        <f t="shared" ca="1" si="235"/>
        <v>1</v>
      </c>
      <c r="E1184" s="7">
        <f ca="1">IF($B1184 = 1 + N("Presidente"),
    127,
    IF($B1184 = 2 + N("Vice-Presidente"),
        72,
        IF($B1184 = 3 + N("Secretária bilíngue"),
            13,
            RANDBETWEEN(5,COUNT(Name!$A:$A) + 1)
        )
    )
)</f>
        <v>348</v>
      </c>
      <c r="F1184" s="7" t="str">
        <f ca="1">VLOOKUP($E1184,Name!$A:$B,2,FALSE)</f>
        <v>Vagner</v>
      </c>
      <c r="G1184" s="7">
        <f ca="1" xml:space="preserve">
IF($B1184 = 1,
    0,
    RANDBETWEEN(5,COUNT('Last name'!$A:$A) + 1)
)</f>
        <v>70</v>
      </c>
      <c r="H1184" s="7" t="str">
        <f ca="1" xml:space="preserve">
IF($B1184 = 1 + N("Presidente"),
    "de Orléans e Bragança",
    VLOOKUP($G1184,'Last name'!$A:$B,2,FALSE) &amp; " " &amp; VLOOKUP(RANDBETWEEN(5,COUNT('Last name'!$A:$A) + 1),'Last name'!$A:$B,2,FALSE)
)</f>
        <v>Cunha Leitão</v>
      </c>
      <c r="I1184" s="7" t="str">
        <f t="shared" ca="1" si="236"/>
        <v>Vagner Cunha Leitão</v>
      </c>
      <c r="J1184" s="7" t="str" cm="1">
        <f t="array" aca="1" ref="J1184" ca="1">SHA1HASH($I1184)</f>
        <v>2a29c17eae95684518b704c77515452c846e6e22</v>
      </c>
      <c r="K1184" s="7" cm="1">
        <f t="array" aca="1" ref="K1184" ca="1">INDEX(States!$A:$A,M1184,1)</f>
        <v>5</v>
      </c>
      <c r="L1184" s="7" t="str">
        <f ca="1">VLOOKUP($K1184,Countries!$A:$B,2,FALSE)</f>
        <v>Portugal</v>
      </c>
      <c r="M1184" s="7" cm="1">
        <f t="array" aca="1" ref="M1184" ca="1">INDEX(States!$C:$C,RANDBETWEEN(5,COUNTA(States!$A:$A) + 1),1)</f>
        <v>12</v>
      </c>
      <c r="N1184" s="7" t="str">
        <f ca="1">VLOOKUP($M1184,States!$C:$D,2,FALSE)</f>
        <v>Leiria</v>
      </c>
      <c r="O1184" s="7" t="str">
        <f ca="1">VLOOKUP($E1184,Name!$A:$C,3,FALSE)</f>
        <v>M</v>
      </c>
      <c r="P1184" s="7" t="str">
        <f ca="1">VLOOKUP($O1184,Genders!$B:$C,2,FALSE)</f>
        <v>Male</v>
      </c>
      <c r="Q1184" s="7" cm="1">
        <f t="array" aca="1" ref="Q1184" ca="1">INDEX('Marital status'!$A:$A,RANDBETWEEN(5,COUNTA('Marital status'!$A:$A) + 1),1)</f>
        <v>0</v>
      </c>
      <c r="R1184" s="7" t="e">
        <f ca="1">VLOOKUP($Q1184,'Marital status'!$A:$B,2,FALSE)</f>
        <v>#N/A</v>
      </c>
      <c r="S1184" s="7">
        <f t="shared" ca="1" si="237"/>
        <v>5</v>
      </c>
      <c r="T1184" s="7" t="str">
        <f ca="1">VLOOKUP($S1184,Ethnicities!$A:$B,2,FALSE)</f>
        <v>ASIAN</v>
      </c>
      <c r="U1184" s="8">
        <f t="shared" ca="1" si="238"/>
        <v>23246</v>
      </c>
      <c r="V1184" s="6">
        <f t="shared" ca="1" si="239"/>
        <v>7</v>
      </c>
      <c r="W1184" s="8" t="str">
        <f ca="1">VLOOKUP($V1184,'Background education'!$A:$B,2,FALSE)</f>
        <v>Undergraduate degree</v>
      </c>
      <c r="X1184" s="7">
        <f ca="1" xml:space="preserve">
  IF(OR($Z1184 = 5, $Z1184 = 6, $Z1184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184" s="7" t="str">
        <f ca="1">VLOOKUP($X1184,Departments!$A:$B,2,FALSE)</f>
        <v>Human Resource</v>
      </c>
      <c r="Z1184" s="6">
        <f t="shared" ca="1" si="240"/>
        <v>9</v>
      </c>
      <c r="AA1184" s="7" t="str">
        <f ca="1">VLOOKUP($Z1184,Roles!$A:$B,2,FALSE)</f>
        <v>Intern</v>
      </c>
      <c r="AB1184" s="6" t="e">
        <f t="shared" ca="1" si="241"/>
        <v>#N/A</v>
      </c>
      <c r="AC1184" s="7" t="e">
        <f ca="1" xml:space="preserve">
IF(
  ISNA($AB1184),
  NA(),
  VLOOKUP($AB1184,Levels!$A:$B,2,FALSE)
)</f>
        <v>#N/A</v>
      </c>
      <c r="AD1184" s="8">
        <f t="shared" ca="1" si="242"/>
        <v>41949</v>
      </c>
      <c r="AE1184" s="6">
        <f ca="1">RANDBETWEEN(5,COUNTA('Recruitment source'!$A:$A) + 1)</f>
        <v>7</v>
      </c>
      <c r="AF1184" s="6" t="str">
        <f ca="1">VLOOKUP($AE1184,'Recruitment source'!$A:$B,2,FALSE)</f>
        <v>SAPO Emprego</v>
      </c>
      <c r="AG1184" s="8" t="e">
        <f t="shared" ca="1" si="243"/>
        <v>#N/A</v>
      </c>
      <c r="AH1184" s="6" t="e">
        <f t="shared" ca="1" si="244"/>
        <v>#N/A</v>
      </c>
      <c r="AI1184" s="6" t="e">
        <f ca="1" xml:space="preserve">
IF(
  ISNA($AH1184),
  NA(),
  VLOOKUP($AH1184,'Reasons for dismissal'!$A:$B,2,FALSE)
)</f>
        <v>#N/A</v>
      </c>
      <c r="AJ1184" s="6">
        <f t="shared" ca="1" si="245"/>
        <v>5</v>
      </c>
      <c r="AK1184" s="1">
        <f t="shared" ca="1" si="246"/>
        <v>1285</v>
      </c>
      <c r="AL11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$A1184  &amp; ", "   &amp;
$B1184  &amp; ", "   &amp;
$D1184  &amp; ", '"  &amp;
$I1184  &amp; "', '" &amp;
$O1184  &amp; "', "  &amp;
$S1184  &amp; ", '"  &amp;
TEXT($U1184,"dd/mm/aaaa")  &amp; "', "   &amp;
$V1184  &amp; ", "   &amp;
$X1184  &amp; ", "   &amp;
$Z1184  &amp; ", "   &amp;
IF($AB1184 &lt;&gt; "", $AB1184, "NULL")  &amp; ", "   &amp;
$AK1184  &amp; ");"</f>
        <v>#REF!</v>
      </c>
    </row>
    <row r="1185" spans="1:38" x14ac:dyDescent="0.2">
      <c r="A1185" s="7" cm="1">
        <f t="array" aca="1" ref="A1185" ca="1">INDEX(Companies!$A:$A,RANDBETWEEN(2,COUNTA(Companies!$A:$A)),1)</f>
        <v>2</v>
      </c>
      <c r="B1185" s="5">
        <f t="shared" si="234"/>
        <v>1184</v>
      </c>
      <c r="C1185" s="5" t="str" cm="1">
        <f t="array" ref="C1185">SHA1HASH($B1185)</f>
        <v>4f221ee9a76b15f3f2737e7344ca4453902fb586</v>
      </c>
      <c r="D1185" s="6">
        <f t="shared" ca="1" si="235"/>
        <v>1</v>
      </c>
      <c r="E1185" s="7">
        <f ca="1">IF($B1185 = 1 + N("Presidente"),
    127,
    IF($B1185 = 2 + N("Vice-Presidente"),
        72,
        IF($B1185 = 3 + N("Secretária bilíngue"),
            13,
            RANDBETWEEN(5,COUNT(Name!$A:$A) + 1)
        )
    )
)</f>
        <v>230</v>
      </c>
      <c r="F1185" s="7" t="str">
        <f ca="1">VLOOKUP($E1185,Name!$A:$B,2,FALSE)</f>
        <v>Lorena</v>
      </c>
      <c r="G1185" s="7">
        <f ca="1" xml:space="preserve">
IF($B1185 = 1,
    0,
    RANDBETWEEN(5,COUNT('Last name'!$A:$A) + 1)
)</f>
        <v>21</v>
      </c>
      <c r="H1185" s="7" t="str">
        <f ca="1" xml:space="preserve">
IF($B1185 = 1 + N("Presidente"),
    "de Orléans e Bragança",
    VLOOKUP($G1185,'Last name'!$A:$B,2,FALSE) &amp; " " &amp; VLOOKUP(RANDBETWEEN(5,COUNT('Last name'!$A:$A) + 1),'Last name'!$A:$B,2,FALSE)
)</f>
        <v>Aragão Nascimento</v>
      </c>
      <c r="I1185" s="7" t="str">
        <f t="shared" ca="1" si="236"/>
        <v>Lorena Aragão Nascimento</v>
      </c>
      <c r="J1185" s="7" t="str" cm="1">
        <f t="array" aca="1" ref="J1185" ca="1">SHA1HASH($I1185)</f>
        <v>06fab0431946e0da42287ad45f41813a5b3eb9c2</v>
      </c>
      <c r="K1185" s="7" cm="1">
        <f t="array" aca="1" ref="K1185" ca="1">INDEX(States!$A:$A,M1185,1)</f>
        <v>5</v>
      </c>
      <c r="L1185" s="7" t="str">
        <f ca="1">VLOOKUP($K1185,Countries!$A:$B,2,FALSE)</f>
        <v>Portugal</v>
      </c>
      <c r="M1185" s="7" cm="1">
        <f t="array" aca="1" ref="M1185" ca="1">INDEX(States!$C:$C,RANDBETWEEN(5,COUNTA(States!$A:$A) + 1),1)</f>
        <v>7</v>
      </c>
      <c r="N1185" s="7" t="str">
        <f ca="1">VLOOKUP($M1185,States!$C:$D,2,FALSE)</f>
        <v xml:space="preserve"> Setúbal </v>
      </c>
      <c r="O1185" s="7" t="str">
        <f ca="1">VLOOKUP($E1185,Name!$A:$C,3,FALSE)</f>
        <v>F</v>
      </c>
      <c r="P1185" s="7" t="str">
        <f ca="1">VLOOKUP($O1185,Genders!$B:$C,2,FALSE)</f>
        <v>Female</v>
      </c>
      <c r="Q1185" s="7" cm="1">
        <f t="array" aca="1" ref="Q1185" ca="1">INDEX('Marital status'!$A:$A,RANDBETWEEN(5,COUNTA('Marital status'!$A:$A) + 1),1)</f>
        <v>0</v>
      </c>
      <c r="R1185" s="7" t="e">
        <f ca="1">VLOOKUP($Q1185,'Marital status'!$A:$B,2,FALSE)</f>
        <v>#N/A</v>
      </c>
      <c r="S1185" s="7">
        <f t="shared" ca="1" si="237"/>
        <v>5</v>
      </c>
      <c r="T1185" s="7" t="str">
        <f ca="1">VLOOKUP($S1185,Ethnicities!$A:$B,2,FALSE)</f>
        <v>ASIAN</v>
      </c>
      <c r="U1185" s="8">
        <f t="shared" ca="1" si="238"/>
        <v>31287</v>
      </c>
      <c r="V1185" s="6">
        <f t="shared" ca="1" si="239"/>
        <v>8</v>
      </c>
      <c r="W1185" s="8" t="str">
        <f ca="1">VLOOKUP($V1185,'Background education'!$A:$B,2,FALSE)</f>
        <v>Graduate school</v>
      </c>
      <c r="X1185" s="7">
        <f ca="1" xml:space="preserve">
  IF(OR($Z1185 = 5, $Z1185 = 6, $Z1185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185" s="7" t="str">
        <f ca="1">VLOOKUP($X1185,Departments!$A:$B,2,FALSE)</f>
        <v>Operations</v>
      </c>
      <c r="Z1185" s="6">
        <f t="shared" ca="1" si="240"/>
        <v>11</v>
      </c>
      <c r="AA1185" s="7" t="str">
        <f ca="1">VLOOKUP($Z1185,Roles!$A:$B,2,FALSE)</f>
        <v>Analyst</v>
      </c>
      <c r="AB1185" s="6">
        <f t="shared" ca="1" si="241"/>
        <v>7</v>
      </c>
      <c r="AC1185" s="7" t="str">
        <f ca="1" xml:space="preserve">
IF(
  ISNA($AB1185),
  NA(),
  VLOOKUP($AB1185,Levels!$A:$B,2,FALSE)
)</f>
        <v>Senior</v>
      </c>
      <c r="AD1185" s="8">
        <f t="shared" ca="1" si="242"/>
        <v>37670</v>
      </c>
      <c r="AE1185" s="6">
        <f ca="1">RANDBETWEEN(5,COUNTA('Recruitment source'!$A:$A) + 1)</f>
        <v>15</v>
      </c>
      <c r="AF1185" s="6" t="str">
        <f ca="1">VLOOKUP($AE1185,'Recruitment source'!$A:$B,2,FALSE)</f>
        <v>Website</v>
      </c>
      <c r="AG1185" s="8" t="e">
        <f t="shared" ca="1" si="243"/>
        <v>#N/A</v>
      </c>
      <c r="AH1185" s="6" t="e">
        <f t="shared" ca="1" si="244"/>
        <v>#N/A</v>
      </c>
      <c r="AI1185" s="6" t="e">
        <f ca="1" xml:space="preserve">
IF(
  ISNA($AH1185),
  NA(),
  VLOOKUP($AH1185,'Reasons for dismissal'!$A:$B,2,FALSE)
)</f>
        <v>#N/A</v>
      </c>
      <c r="AJ1185" s="6">
        <f t="shared" ca="1" si="245"/>
        <v>5</v>
      </c>
      <c r="AK1185" s="1">
        <f t="shared" ca="1" si="246"/>
        <v>3000</v>
      </c>
      <c r="AL11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$A1185  &amp; ", "   &amp;
$B1185  &amp; ", "   &amp;
$D1185  &amp; ", '"  &amp;
$I1185  &amp; "', '" &amp;
$O1185  &amp; "', "  &amp;
$S1185  &amp; ", '"  &amp;
TEXT($U1185,"dd/mm/aaaa")  &amp; "', "   &amp;
$V1185  &amp; ", "   &amp;
$X1185  &amp; ", "   &amp;
$Z1185  &amp; ", "   &amp;
IF($AB1185 &lt;&gt; "", $AB1185, "NULL")  &amp; ", "   &amp;
$AK1185  &amp; ");"</f>
        <v>#REF!</v>
      </c>
    </row>
    <row r="1186" spans="1:38" x14ac:dyDescent="0.2">
      <c r="A1186" s="7" cm="1">
        <f t="array" aca="1" ref="A1186" ca="1">INDEX(Companies!$A:$A,RANDBETWEEN(2,COUNTA(Companies!$A:$A)),1)</f>
        <v>2</v>
      </c>
      <c r="B1186" s="5">
        <f t="shared" si="234"/>
        <v>1185</v>
      </c>
      <c r="C1186" s="5" t="str" cm="1">
        <f t="array" ref="C1186">SHA1HASH($B1186)</f>
        <v>02ef6a4d5e9b6440ee4513baf40746cb8e872fe4</v>
      </c>
      <c r="D1186" s="6">
        <f t="shared" ca="1" si="235"/>
        <v>1</v>
      </c>
      <c r="E1186" s="7">
        <f ca="1">IF($B1186 = 1 + N("Presidente"),
    127,
    IF($B1186 = 2 + N("Vice-Presidente"),
        72,
        IF($B1186 = 3 + N("Secretária bilíngue"),
            13,
            RANDBETWEEN(5,COUNT(Name!$A:$A) + 1)
        )
    )
)</f>
        <v>268</v>
      </c>
      <c r="F1186" s="7" t="str">
        <f ca="1">VLOOKUP($E1186,Name!$A:$B,2,FALSE)</f>
        <v>Maria Isis</v>
      </c>
      <c r="G1186" s="7">
        <f ca="1" xml:space="preserve">
IF($B1186 = 1,
    0,
    RANDBETWEEN(5,COUNT('Last name'!$A:$A) + 1)
)</f>
        <v>141</v>
      </c>
      <c r="H1186" s="7" t="str">
        <f ca="1" xml:space="preserve">
IF($B1186 = 1 + N("Presidente"),
    "de Orléans e Bragança",
    VLOOKUP($G1186,'Last name'!$A:$B,2,FALSE) &amp; " " &amp; VLOOKUP(RANDBETWEEN(5,COUNT('Last name'!$A:$A) + 1),'Last name'!$A:$B,2,FALSE)
)</f>
        <v>Noronha Asvilla</v>
      </c>
      <c r="I1186" s="7" t="str">
        <f t="shared" ca="1" si="236"/>
        <v>Maria Isis Noronha Asvilla</v>
      </c>
      <c r="J1186" s="7" t="str" cm="1">
        <f t="array" aca="1" ref="J1186" ca="1">SHA1HASH($I1186)</f>
        <v>a9272a842d6c568abd9151376366f3f7d87d89b4</v>
      </c>
      <c r="K1186" s="7" cm="1">
        <f t="array" aca="1" ref="K1186" ca="1">INDEX(States!$A:$A,M1186,1)</f>
        <v>5</v>
      </c>
      <c r="L1186" s="7" t="str">
        <f ca="1">VLOOKUP($K1186,Countries!$A:$B,2,FALSE)</f>
        <v>Portugal</v>
      </c>
      <c r="M1186" s="7" cm="1">
        <f t="array" aca="1" ref="M1186" ca="1">INDEX(States!$C:$C,RANDBETWEEN(5,COUNTA(States!$A:$A) + 1),1)</f>
        <v>15</v>
      </c>
      <c r="N1186" s="7" t="str">
        <f ca="1">VLOOKUP($M1186,States!$C:$D,2,FALSE)</f>
        <v xml:space="preserve"> ÉVORA</v>
      </c>
      <c r="O1186" s="7" t="str">
        <f ca="1">VLOOKUP($E1186,Name!$A:$C,3,FALSE)</f>
        <v>F</v>
      </c>
      <c r="P1186" s="7" t="str">
        <f ca="1">VLOOKUP($O1186,Genders!$B:$C,2,FALSE)</f>
        <v>Female</v>
      </c>
      <c r="Q1186" s="7" cm="1">
        <f t="array" aca="1" ref="Q1186" ca="1">INDEX('Marital status'!$A:$A,RANDBETWEEN(5,COUNTA('Marital status'!$A:$A) + 1),1)</f>
        <v>6</v>
      </c>
      <c r="R1186" s="7" t="str">
        <f ca="1">VLOOKUP($Q1186,'Marital status'!$A:$B,2,FALSE)</f>
        <v>DIVORCED</v>
      </c>
      <c r="S1186" s="7">
        <f t="shared" ca="1" si="237"/>
        <v>5</v>
      </c>
      <c r="T1186" s="7" t="str">
        <f ca="1">VLOOKUP($S1186,Ethnicities!$A:$B,2,FALSE)</f>
        <v>ASIAN</v>
      </c>
      <c r="U1186" s="8">
        <f t="shared" ca="1" si="238"/>
        <v>29618</v>
      </c>
      <c r="V1186" s="6">
        <f t="shared" ca="1" si="239"/>
        <v>7</v>
      </c>
      <c r="W1186" s="8" t="str">
        <f ca="1">VLOOKUP($V1186,'Background education'!$A:$B,2,FALSE)</f>
        <v>Undergraduate degree</v>
      </c>
      <c r="X1186" s="7">
        <f ca="1" xml:space="preserve">
  IF(OR($Z1186 = 5, $Z1186 = 6, $Z1186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186" s="7" t="str">
        <f ca="1">VLOOKUP($X1186,Departments!$A:$B,2,FALSE)</f>
        <v>Finance</v>
      </c>
      <c r="Z1186" s="6">
        <f t="shared" ca="1" si="240"/>
        <v>9</v>
      </c>
      <c r="AA1186" s="7" t="str">
        <f ca="1">VLOOKUP($Z1186,Roles!$A:$B,2,FALSE)</f>
        <v>Intern</v>
      </c>
      <c r="AB1186" s="6" t="e">
        <f t="shared" ca="1" si="241"/>
        <v>#N/A</v>
      </c>
      <c r="AC1186" s="7" t="e">
        <f ca="1" xml:space="preserve">
IF(
  ISNA($AB1186),
  NA(),
  VLOOKUP($AB1186,Levels!$A:$B,2,FALSE)
)</f>
        <v>#N/A</v>
      </c>
      <c r="AD1186" s="8">
        <f t="shared" ca="1" si="242"/>
        <v>37459</v>
      </c>
      <c r="AE1186" s="6">
        <f ca="1">RANDBETWEEN(5,COUNTA('Recruitment source'!$A:$A) + 1)</f>
        <v>13</v>
      </c>
      <c r="AF1186" s="6" t="str">
        <f ca="1">VLOOKUP($AE1186,'Recruitment source'!$A:$B,2,FALSE)</f>
        <v>Google</v>
      </c>
      <c r="AG1186" s="8" t="e">
        <f t="shared" ca="1" si="243"/>
        <v>#N/A</v>
      </c>
      <c r="AH1186" s="6" t="e">
        <f t="shared" ca="1" si="244"/>
        <v>#N/A</v>
      </c>
      <c r="AI1186" s="6" t="e">
        <f ca="1" xml:space="preserve">
IF(
  ISNA($AH1186),
  NA(),
  VLOOKUP($AH1186,'Reasons for dismissal'!$A:$B,2,FALSE)
)</f>
        <v>#N/A</v>
      </c>
      <c r="AJ1186" s="6">
        <f t="shared" ca="1" si="245"/>
        <v>5</v>
      </c>
      <c r="AK1186" s="1">
        <f t="shared" ca="1" si="246"/>
        <v>1205</v>
      </c>
      <c r="AL11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$A1186  &amp; ", "   &amp;
$B1186  &amp; ", "   &amp;
$D1186  &amp; ", '"  &amp;
$I1186  &amp; "', '" &amp;
$O1186  &amp; "', "  &amp;
$S1186  &amp; ", '"  &amp;
TEXT($U1186,"dd/mm/aaaa")  &amp; "', "   &amp;
$V1186  &amp; ", "   &amp;
$X1186  &amp; ", "   &amp;
$Z1186  &amp; ", "   &amp;
IF($AB1186 &lt;&gt; "", $AB1186, "NULL")  &amp; ", "   &amp;
$AK1186  &amp; ");"</f>
        <v>#REF!</v>
      </c>
    </row>
    <row r="1187" spans="1:38" x14ac:dyDescent="0.2">
      <c r="A1187" s="7" cm="1">
        <f t="array" aca="1" ref="A1187" ca="1">INDEX(Companies!$A:$A,RANDBETWEEN(2,COUNTA(Companies!$A:$A)),1)</f>
        <v>2</v>
      </c>
      <c r="B1187" s="5">
        <f t="shared" si="234"/>
        <v>1186</v>
      </c>
      <c r="C1187" s="5" t="str" cm="1">
        <f t="array" ref="C1187">SHA1HASH($B1187)</f>
        <v>3ac0b1284201deeda8488a82e2b9b8c11e5d51b4</v>
      </c>
      <c r="D1187" s="6">
        <f t="shared" ca="1" si="235"/>
        <v>1</v>
      </c>
      <c r="E1187" s="7">
        <f ca="1">IF($B1187 = 1 + N("Presidente"),
    127,
    IF($B1187 = 2 + N("Vice-Presidente"),
        72,
        IF($B1187 = 3 + N("Secretária bilíngue"),
            13,
            RANDBETWEEN(5,COUNT(Name!$A:$A) + 1)
        )
    )
)</f>
        <v>261</v>
      </c>
      <c r="F1187" s="7" t="str">
        <f ca="1">VLOOKUP($E1187,Name!$A:$B,2,FALSE)</f>
        <v>Maria Clara</v>
      </c>
      <c r="G1187" s="7">
        <f ca="1" xml:space="preserve">
IF($B1187 = 1,
    0,
    RANDBETWEEN(5,COUNT('Last name'!$A:$A) + 1)
)</f>
        <v>57</v>
      </c>
      <c r="H1187" s="7" t="str">
        <f ca="1" xml:space="preserve">
IF($B1187 = 1 + N("Presidente"),
    "de Orléans e Bragança",
    VLOOKUP($G1187,'Last name'!$A:$B,2,FALSE) &amp; " " &amp; VLOOKUP(RANDBETWEEN(5,COUNT('Last name'!$A:$A) + 1),'Last name'!$A:$B,2,FALSE)
)</f>
        <v>Cândido Moura</v>
      </c>
      <c r="I1187" s="7" t="str">
        <f t="shared" ca="1" si="236"/>
        <v>Maria Clara Cândido Moura</v>
      </c>
      <c r="J1187" s="7" t="str" cm="1">
        <f t="array" aca="1" ref="J1187" ca="1">SHA1HASH($I1187)</f>
        <v>baf6fcfb5618467f91297810b15eeb7d7ed97d3f</v>
      </c>
      <c r="K1187" s="7" cm="1">
        <f t="array" aca="1" ref="K1187" ca="1">INDEX(States!$A:$A,M1187,1)</f>
        <v>5</v>
      </c>
      <c r="L1187" s="7" t="str">
        <f ca="1">VLOOKUP($K1187,Countries!$A:$B,2,FALSE)</f>
        <v>Portugal</v>
      </c>
      <c r="M1187" s="7" cm="1">
        <f t="array" aca="1" ref="M1187" ca="1">INDEX(States!$C:$C,RANDBETWEEN(5,COUNTA(States!$A:$A) + 1),1)</f>
        <v>5</v>
      </c>
      <c r="N1187" s="7" t="str">
        <f ca="1">VLOOKUP($M1187,States!$C:$D,2,FALSE)</f>
        <v xml:space="preserve"> Lisboa</v>
      </c>
      <c r="O1187" s="7" t="str">
        <f ca="1">VLOOKUP($E1187,Name!$A:$C,3,FALSE)</f>
        <v>F</v>
      </c>
      <c r="P1187" s="7" t="str">
        <f ca="1">VLOOKUP($O1187,Genders!$B:$C,2,FALSE)</f>
        <v>Female</v>
      </c>
      <c r="Q1187" s="7" cm="1">
        <f t="array" aca="1" ref="Q1187" ca="1">INDEX('Marital status'!$A:$A,RANDBETWEEN(5,COUNTA('Marital status'!$A:$A) + 1),1)</f>
        <v>5</v>
      </c>
      <c r="R1187" s="7" t="str">
        <f ca="1">VLOOKUP($Q1187,'Marital status'!$A:$B,2,FALSE)</f>
        <v xml:space="preserve"> Separated </v>
      </c>
      <c r="S1187" s="7">
        <f t="shared" ca="1" si="237"/>
        <v>5</v>
      </c>
      <c r="T1187" s="7" t="str">
        <f ca="1">VLOOKUP($S1187,Ethnicities!$A:$B,2,FALSE)</f>
        <v>ASIAN</v>
      </c>
      <c r="U1187" s="8">
        <f t="shared" ca="1" si="238"/>
        <v>29188</v>
      </c>
      <c r="V1187" s="6">
        <f t="shared" ca="1" si="239"/>
        <v>8</v>
      </c>
      <c r="W1187" s="8" t="str">
        <f ca="1">VLOOKUP($V1187,'Background education'!$A:$B,2,FALSE)</f>
        <v>Graduate school</v>
      </c>
      <c r="X1187" s="7">
        <f ca="1" xml:space="preserve">
  IF(OR($Z1187 = 5, $Z1187 = 6, $Z1187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187" s="7" t="str">
        <f ca="1">VLOOKUP($X1187,Departments!$A:$B,2,FALSE)</f>
        <v>Human Resource</v>
      </c>
      <c r="Z1187" s="6">
        <f t="shared" ca="1" si="240"/>
        <v>11</v>
      </c>
      <c r="AA1187" s="7" t="str">
        <f ca="1">VLOOKUP($Z1187,Roles!$A:$B,2,FALSE)</f>
        <v>Analyst</v>
      </c>
      <c r="AB1187" s="6">
        <f t="shared" ca="1" si="241"/>
        <v>5</v>
      </c>
      <c r="AC1187" s="7" t="str">
        <f ca="1" xml:space="preserve">
IF(
  ISNA($AB1187),
  NA(),
  VLOOKUP($AB1187,Levels!$A:$B,2,FALSE)
)</f>
        <v>Junior</v>
      </c>
      <c r="AD1187" s="8">
        <f t="shared" ca="1" si="242"/>
        <v>38125</v>
      </c>
      <c r="AE1187" s="6">
        <f ca="1">RANDBETWEEN(5,COUNTA('Recruitment source'!$A:$A) + 1)</f>
        <v>8</v>
      </c>
      <c r="AF1187" s="6" t="str">
        <f ca="1">VLOOKUP($AE1187,'Recruitment source'!$A:$B,2,FALSE)</f>
        <v>Net Empregos</v>
      </c>
      <c r="AG1187" s="8" t="e">
        <f t="shared" ca="1" si="243"/>
        <v>#N/A</v>
      </c>
      <c r="AH1187" s="6" t="e">
        <f t="shared" ca="1" si="244"/>
        <v>#N/A</v>
      </c>
      <c r="AI1187" s="6" t="e">
        <f ca="1" xml:space="preserve">
IF(
  ISNA($AH1187),
  NA(),
  VLOOKUP($AH1187,'Reasons for dismissal'!$A:$B,2,FALSE)
)</f>
        <v>#N/A</v>
      </c>
      <c r="AJ1187" s="6">
        <f t="shared" ca="1" si="245"/>
        <v>4</v>
      </c>
      <c r="AK1187" s="1">
        <f t="shared" ca="1" si="246"/>
        <v>3080</v>
      </c>
      <c r="AL11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$A1187  &amp; ", "   &amp;
$B1187  &amp; ", "   &amp;
$D1187  &amp; ", '"  &amp;
$I1187  &amp; "', '" &amp;
$O1187  &amp; "', "  &amp;
$S1187  &amp; ", '"  &amp;
TEXT($U1187,"dd/mm/aaaa")  &amp; "', "   &amp;
$V1187  &amp; ", "   &amp;
$X1187  &amp; ", "   &amp;
$Z1187  &amp; ", "   &amp;
IF($AB1187 &lt;&gt; "", $AB1187, "NULL")  &amp; ", "   &amp;
$AK1187  &amp; ");"</f>
        <v>#REF!</v>
      </c>
    </row>
    <row r="1188" spans="1:38" x14ac:dyDescent="0.2">
      <c r="A1188" s="7" cm="1">
        <f t="array" aca="1" ref="A1188" ca="1">INDEX(Companies!$A:$A,RANDBETWEEN(2,COUNTA(Companies!$A:$A)),1)</f>
        <v>2</v>
      </c>
      <c r="B1188" s="5">
        <f t="shared" si="234"/>
        <v>1187</v>
      </c>
      <c r="C1188" s="5" t="str" cm="1">
        <f t="array" ref="C1188">SHA1HASH($B1188)</f>
        <v>709c7dbb3799c8cc779706c907513661df268cbc</v>
      </c>
      <c r="D1188" s="6">
        <f t="shared" ca="1" si="235"/>
        <v>1</v>
      </c>
      <c r="E1188" s="7">
        <f ca="1">IF($B1188 = 1 + N("Presidente"),
    127,
    IF($B1188 = 2 + N("Vice-Presidente"),
        72,
        IF($B1188 = 3 + N("Secretária bilíngue"),
            13,
            RANDBETWEEN(5,COUNT(Name!$A:$A) + 1)
        )
    )
)</f>
        <v>15</v>
      </c>
      <c r="F1188" s="7" t="str">
        <f ca="1">VLOOKUP($E1188,Name!$A:$B,2,FALSE)</f>
        <v>Alexandre</v>
      </c>
      <c r="G1188" s="7">
        <f ca="1" xml:space="preserve">
IF($B1188 = 1,
    0,
    RANDBETWEEN(5,COUNT('Last name'!$A:$A) + 1)
)</f>
        <v>125</v>
      </c>
      <c r="H1188" s="7" t="str">
        <f ca="1" xml:space="preserve">
IF($B1188 = 1 + N("Presidente"),
    "de Orléans e Bragança",
    VLOOKUP($G1188,'Last name'!$A:$B,2,FALSE) &amp; " " &amp; VLOOKUP(RANDBETWEEN(5,COUNT('Last name'!$A:$A) + 1),'Last name'!$A:$B,2,FALSE)
)</f>
        <v>Medeiros Gouveia</v>
      </c>
      <c r="I1188" s="7" t="str">
        <f t="shared" ca="1" si="236"/>
        <v>Alexandre Medeiros Gouveia</v>
      </c>
      <c r="J1188" s="7" t="str" cm="1">
        <f t="array" aca="1" ref="J1188" ca="1">SHA1HASH($I1188)</f>
        <v>d047c11091c33b8b9b3481c0398f8b2aad82c7e9</v>
      </c>
      <c r="K1188" s="7" cm="1">
        <f t="array" aca="1" ref="K1188" ca="1">INDEX(States!$A:$A,M1188,1)</f>
        <v>5</v>
      </c>
      <c r="L1188" s="7" t="str">
        <f ca="1">VLOOKUP($K1188,Countries!$A:$B,2,FALSE)</f>
        <v>Portugal</v>
      </c>
      <c r="M1188" s="7" cm="1">
        <f t="array" aca="1" ref="M1188" ca="1">INDEX(States!$C:$C,RANDBETWEEN(5,COUNTA(States!$A:$A) + 1),1)</f>
        <v>10</v>
      </c>
      <c r="N1188" s="7" t="str">
        <f ca="1">VLOOKUP($M1188,States!$C:$D,2,FALSE)</f>
        <v>Faro</v>
      </c>
      <c r="O1188" s="7" t="str">
        <f ca="1">VLOOKUP($E1188,Name!$A:$C,3,FALSE)</f>
        <v>M</v>
      </c>
      <c r="P1188" s="7" t="str">
        <f ca="1">VLOOKUP($O1188,Genders!$B:$C,2,FALSE)</f>
        <v>Male</v>
      </c>
      <c r="Q1188" s="7" cm="1">
        <f t="array" aca="1" ref="Q1188" ca="1">INDEX('Marital status'!$A:$A,RANDBETWEEN(5,COUNTA('Marital status'!$A:$A) + 1),1)</f>
        <v>0</v>
      </c>
      <c r="R1188" s="7" t="e">
        <f ca="1">VLOOKUP($Q1188,'Marital status'!$A:$B,2,FALSE)</f>
        <v>#N/A</v>
      </c>
      <c r="S1188" s="7">
        <f t="shared" ca="1" si="237"/>
        <v>7</v>
      </c>
      <c r="T1188" s="7" t="str">
        <f ca="1">VLOOKUP($S1188,Ethnicities!$A:$B,2,FALSE)</f>
        <v>Native Hawaiian or Other Pacific Islander</v>
      </c>
      <c r="U1188" s="8">
        <f t="shared" ca="1" si="238"/>
        <v>29964</v>
      </c>
      <c r="V1188" s="6">
        <f t="shared" ca="1" si="239"/>
        <v>7</v>
      </c>
      <c r="W1188" s="8" t="str">
        <f ca="1">VLOOKUP($V1188,'Background education'!$A:$B,2,FALSE)</f>
        <v>Undergraduate degree</v>
      </c>
      <c r="X1188" s="7">
        <f ca="1" xml:space="preserve">
  IF(OR($Z1188 = 5, $Z1188 = 6, $Z1188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188" s="7" t="str">
        <f ca="1">VLOOKUP($X1188,Departments!$A:$B,2,FALSE)</f>
        <v>Operations</v>
      </c>
      <c r="Z1188" s="6">
        <f t="shared" ca="1" si="240"/>
        <v>9</v>
      </c>
      <c r="AA1188" s="7" t="str">
        <f ca="1">VLOOKUP($Z1188,Roles!$A:$B,2,FALSE)</f>
        <v>Intern</v>
      </c>
      <c r="AB1188" s="6" t="e">
        <f t="shared" ca="1" si="241"/>
        <v>#N/A</v>
      </c>
      <c r="AC1188" s="7" t="e">
        <f ca="1" xml:space="preserve">
IF(
  ISNA($AB1188),
  NA(),
  VLOOKUP($AB1188,Levels!$A:$B,2,FALSE)
)</f>
        <v>#N/A</v>
      </c>
      <c r="AD1188" s="8">
        <f t="shared" ca="1" si="242"/>
        <v>43712</v>
      </c>
      <c r="AE1188" s="6">
        <f ca="1">RANDBETWEEN(5,COUNTA('Recruitment source'!$A:$A) + 1)</f>
        <v>14</v>
      </c>
      <c r="AF1188" s="6" t="str">
        <f ca="1">VLOOKUP($AE1188,'Recruitment source'!$A:$B,2,FALSE)</f>
        <v>LinkedIn</v>
      </c>
      <c r="AG1188" s="8" t="e">
        <f t="shared" ca="1" si="243"/>
        <v>#N/A</v>
      </c>
      <c r="AH1188" s="6" t="e">
        <f t="shared" ca="1" si="244"/>
        <v>#N/A</v>
      </c>
      <c r="AI1188" s="6" t="e">
        <f ca="1" xml:space="preserve">
IF(
  ISNA($AH1188),
  NA(),
  VLOOKUP($AH1188,'Reasons for dismissal'!$A:$B,2,FALSE)
)</f>
        <v>#N/A</v>
      </c>
      <c r="AJ1188" s="6">
        <f t="shared" ca="1" si="245"/>
        <v>4</v>
      </c>
      <c r="AK1188" s="1">
        <f t="shared" ca="1" si="246"/>
        <v>1205</v>
      </c>
      <c r="AL11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$A1188  &amp; ", "   &amp;
$B1188  &amp; ", "   &amp;
$D1188  &amp; ", '"  &amp;
$I1188  &amp; "', '" &amp;
$O1188  &amp; "', "  &amp;
$S1188  &amp; ", '"  &amp;
TEXT($U1188,"dd/mm/aaaa")  &amp; "', "   &amp;
$V1188  &amp; ", "   &amp;
$X1188  &amp; ", "   &amp;
$Z1188  &amp; ", "   &amp;
IF($AB1188 &lt;&gt; "", $AB1188, "NULL")  &amp; ", "   &amp;
$AK1188  &amp; ");"</f>
        <v>#REF!</v>
      </c>
    </row>
    <row r="1189" spans="1:38" x14ac:dyDescent="0.2">
      <c r="A1189" s="7" cm="1">
        <f t="array" aca="1" ref="A1189" ca="1">INDEX(Companies!$A:$A,RANDBETWEEN(2,COUNTA(Companies!$A:$A)),1)</f>
        <v>2</v>
      </c>
      <c r="B1189" s="5">
        <f t="shared" si="234"/>
        <v>1188</v>
      </c>
      <c r="C1189" s="5" t="str" cm="1">
        <f t="array" ref="C1189">SHA1HASH($B1189)</f>
        <v>de81d9d9c77a733524fab8bcc691f1ebd5a69f6e</v>
      </c>
      <c r="D1189" s="6">
        <f t="shared" ca="1" si="235"/>
        <v>1</v>
      </c>
      <c r="E1189" s="7">
        <f ca="1">IF($B1189 = 1 + N("Presidente"),
    127,
    IF($B1189 = 2 + N("Vice-Presidente"),
        72,
        IF($B1189 = 3 + N("Secretária bilíngue"),
            13,
            RANDBETWEEN(5,COUNT(Name!$A:$A) + 1)
        )
    )
)</f>
        <v>47</v>
      </c>
      <c r="F1189" s="7" t="str">
        <f ca="1">VLOOKUP($E1189,Name!$A:$B,2,FALSE)</f>
        <v>Anne Caroline</v>
      </c>
      <c r="G1189" s="7">
        <f ca="1" xml:space="preserve">
IF($B1189 = 1,
    0,
    RANDBETWEEN(5,COUNT('Last name'!$A:$A) + 1)
)</f>
        <v>59</v>
      </c>
      <c r="H1189" s="7" t="str">
        <f ca="1" xml:space="preserve">
IF($B1189 = 1 + N("Presidente"),
    "de Orléans e Bragança",
    VLOOKUP($G1189,'Last name'!$A:$B,2,FALSE) &amp; " " &amp; VLOOKUP(RANDBETWEEN(5,COUNT('Last name'!$A:$A) + 1),'Last name'!$A:$B,2,FALSE)
)</f>
        <v>Cardozo Carvalho</v>
      </c>
      <c r="I1189" s="7" t="str">
        <f t="shared" ca="1" si="236"/>
        <v>Anne Caroline Cardozo Carvalho</v>
      </c>
      <c r="J1189" s="7" t="str" cm="1">
        <f t="array" aca="1" ref="J1189" ca="1">SHA1HASH($I1189)</f>
        <v>7f1497e0c89e95a8d4480f374cd28762124229b2</v>
      </c>
      <c r="K1189" s="7" cm="1">
        <f t="array" aca="1" ref="K1189" ca="1">INDEX(States!$A:$A,M1189,1)</f>
        <v>5</v>
      </c>
      <c r="L1189" s="7" t="str">
        <f ca="1">VLOOKUP($K1189,Countries!$A:$B,2,FALSE)</f>
        <v>Portugal</v>
      </c>
      <c r="M1189" s="7" cm="1">
        <f t="array" aca="1" ref="M1189" ca="1">INDEX(States!$C:$C,RANDBETWEEN(5,COUNTA(States!$A:$A) + 1),1)</f>
        <v>16</v>
      </c>
      <c r="N1189" s="7" t="str">
        <f ca="1">VLOOKUP($M1189,States!$C:$D,2,FALSE)</f>
        <v>Azores</v>
      </c>
      <c r="O1189" s="7" t="str">
        <f ca="1">VLOOKUP($E1189,Name!$A:$C,3,FALSE)</f>
        <v>F</v>
      </c>
      <c r="P1189" s="7" t="str">
        <f ca="1">VLOOKUP($O1189,Genders!$B:$C,2,FALSE)</f>
        <v>Female</v>
      </c>
      <c r="Q1189" s="7" cm="1">
        <f t="array" aca="1" ref="Q1189" ca="1">INDEX('Marital status'!$A:$A,RANDBETWEEN(5,COUNTA('Marital status'!$A:$A) + 1),1)</f>
        <v>5</v>
      </c>
      <c r="R1189" s="7" t="str">
        <f ca="1">VLOOKUP($Q1189,'Marital status'!$A:$B,2,FALSE)</f>
        <v xml:space="preserve"> Separated </v>
      </c>
      <c r="S1189" s="7">
        <f t="shared" ca="1" si="237"/>
        <v>5</v>
      </c>
      <c r="T1189" s="7" t="str">
        <f ca="1">VLOOKUP($S1189,Ethnicities!$A:$B,2,FALSE)</f>
        <v>ASIAN</v>
      </c>
      <c r="U1189" s="8">
        <f t="shared" ca="1" si="238"/>
        <v>23657</v>
      </c>
      <c r="V1189" s="6">
        <f t="shared" ca="1" si="239"/>
        <v>8</v>
      </c>
      <c r="W1189" s="8" t="str">
        <f ca="1">VLOOKUP($V1189,'Background education'!$A:$B,2,FALSE)</f>
        <v>Graduate school</v>
      </c>
      <c r="X1189" s="7">
        <f ca="1" xml:space="preserve">
  IF(OR($Z1189 = 5, $Z1189 = 6, $Z1189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189" s="7" t="str">
        <f ca="1">VLOOKUP($X1189,Departments!$A:$B,2,FALSE)</f>
        <v>Controlling</v>
      </c>
      <c r="Z1189" s="6">
        <f t="shared" ca="1" si="240"/>
        <v>11</v>
      </c>
      <c r="AA1189" s="7" t="str">
        <f ca="1">VLOOKUP($Z1189,Roles!$A:$B,2,FALSE)</f>
        <v>Analyst</v>
      </c>
      <c r="AB1189" s="6">
        <f t="shared" ca="1" si="241"/>
        <v>7</v>
      </c>
      <c r="AC1189" s="7" t="str">
        <f ca="1" xml:space="preserve">
IF(
  ISNA($AB1189),
  NA(),
  VLOOKUP($AB1189,Levels!$A:$B,2,FALSE)
)</f>
        <v>Senior</v>
      </c>
      <c r="AD1189" s="8">
        <f t="shared" ca="1" si="242"/>
        <v>40040</v>
      </c>
      <c r="AE1189" s="6">
        <f ca="1">RANDBETWEEN(5,COUNTA('Recruitment source'!$A:$A) + 1)</f>
        <v>6</v>
      </c>
      <c r="AF1189" s="6" t="str">
        <f ca="1">VLOOKUP($AE1189,'Recruitment source'!$A:$B,2,FALSE)</f>
        <v>Learn4Good</v>
      </c>
      <c r="AG1189" s="8" t="e">
        <f t="shared" ca="1" si="243"/>
        <v>#N/A</v>
      </c>
      <c r="AH1189" s="6" t="e">
        <f t="shared" ca="1" si="244"/>
        <v>#N/A</v>
      </c>
      <c r="AI1189" s="6" t="e">
        <f ca="1" xml:space="preserve">
IF(
  ISNA($AH1189),
  NA(),
  VLOOKUP($AH1189,'Reasons for dismissal'!$A:$B,2,FALSE)
)</f>
        <v>#N/A</v>
      </c>
      <c r="AJ1189" s="6">
        <f t="shared" ca="1" si="245"/>
        <v>5</v>
      </c>
      <c r="AK1189" s="1">
        <f t="shared" ca="1" si="246"/>
        <v>3000</v>
      </c>
      <c r="AL11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$A1189  &amp; ", "   &amp;
$B1189  &amp; ", "   &amp;
$D1189  &amp; ", '"  &amp;
$I1189  &amp; "', '" &amp;
$O1189  &amp; "', "  &amp;
$S1189  &amp; ", '"  &amp;
TEXT($U1189,"dd/mm/aaaa")  &amp; "', "   &amp;
$V1189  &amp; ", "   &amp;
$X1189  &amp; ", "   &amp;
$Z1189  &amp; ", "   &amp;
IF($AB1189 &lt;&gt; "", $AB1189, "NULL")  &amp; ", "   &amp;
$AK1189  &amp; ");"</f>
        <v>#REF!</v>
      </c>
    </row>
    <row r="1190" spans="1:38" x14ac:dyDescent="0.2">
      <c r="A1190" s="7" cm="1">
        <f t="array" aca="1" ref="A1190" ca="1">INDEX(Companies!$A:$A,RANDBETWEEN(2,COUNTA(Companies!$A:$A)),1)</f>
        <v>2</v>
      </c>
      <c r="B1190" s="5">
        <f t="shared" si="234"/>
        <v>1189</v>
      </c>
      <c r="C1190" s="5" t="str" cm="1">
        <f t="array" ref="C1190">SHA1HASH($B1190)</f>
        <v>fdc01209f90eda589f0453b7e29e0114923ecd8b</v>
      </c>
      <c r="D1190" s="6">
        <f t="shared" ca="1" si="235"/>
        <v>1</v>
      </c>
      <c r="E1190" s="7">
        <f ca="1">IF($B1190 = 1 + N("Presidente"),
    127,
    IF($B1190 = 2 + N("Vice-Presidente"),
        72,
        IF($B1190 = 3 + N("Secretária bilíngue"),
            13,
            RANDBETWEEN(5,COUNT(Name!$A:$A) + 1)
        )
    )
)</f>
        <v>343</v>
      </c>
      <c r="F1190" s="7" t="str">
        <f ca="1">VLOOKUP($E1190,Name!$A:$B,2,FALSE)</f>
        <v>Thiago</v>
      </c>
      <c r="G1190" s="7">
        <f ca="1" xml:space="preserve">
IF($B1190 = 1,
    0,
    RANDBETWEEN(5,COUNT('Last name'!$A:$A) + 1)
)</f>
        <v>128</v>
      </c>
      <c r="H1190" s="7" t="str">
        <f ca="1" xml:space="preserve">
IF($B1190 = 1 + N("Presidente"),
    "de Orléans e Bragança",
    VLOOKUP($G1190,'Last name'!$A:$B,2,FALSE) &amp; " " &amp; VLOOKUP(RANDBETWEEN(5,COUNT('Last name'!$A:$A) + 1),'Last name'!$A:$B,2,FALSE)
)</f>
        <v>Mendes Mello</v>
      </c>
      <c r="I1190" s="7" t="str">
        <f t="shared" ca="1" si="236"/>
        <v>Thiago Mendes Mello</v>
      </c>
      <c r="J1190" s="7" t="str" cm="1">
        <f t="array" aca="1" ref="J1190" ca="1">SHA1HASH($I1190)</f>
        <v>283b6a1923317adadadc5587f54aee4e477ec785</v>
      </c>
      <c r="K1190" s="7" cm="1">
        <f t="array" aca="1" ref="K1190" ca="1">INDEX(States!$A:$A,M1190,1)</f>
        <v>5</v>
      </c>
      <c r="L1190" s="7" t="str">
        <f ca="1">VLOOKUP($K1190,Countries!$A:$B,2,FALSE)</f>
        <v>Portugal</v>
      </c>
      <c r="M1190" s="7" cm="1">
        <f t="array" aca="1" ref="M1190" ca="1">INDEX(States!$C:$C,RANDBETWEEN(5,COUNTA(States!$A:$A) + 1),1)</f>
        <v>20</v>
      </c>
      <c r="N1190" s="7" t="str">
        <f ca="1">VLOOKUP($M1190,States!$C:$D,2,FALSE)</f>
        <v>Portalegre</v>
      </c>
      <c r="O1190" s="7" t="str">
        <f ca="1">VLOOKUP($E1190,Name!$A:$C,3,FALSE)</f>
        <v>M</v>
      </c>
      <c r="P1190" s="7" t="str">
        <f ca="1">VLOOKUP($O1190,Genders!$B:$C,2,FALSE)</f>
        <v>Male</v>
      </c>
      <c r="Q1190" s="7" cm="1">
        <f t="array" aca="1" ref="Q1190" ca="1">INDEX('Marital status'!$A:$A,RANDBETWEEN(5,COUNTA('Marital status'!$A:$A) + 1),1)</f>
        <v>5</v>
      </c>
      <c r="R1190" s="7" t="str">
        <f ca="1">VLOOKUP($Q1190,'Marital status'!$A:$B,2,FALSE)</f>
        <v xml:space="preserve"> Separated </v>
      </c>
      <c r="S1190" s="7">
        <f t="shared" ca="1" si="237"/>
        <v>6</v>
      </c>
      <c r="T1190" s="7" t="str">
        <f ca="1">VLOOKUP($S1190,Ethnicities!$A:$B,2,FALSE)</f>
        <v xml:space="preserve">  american Indian or Alaska Native</v>
      </c>
      <c r="U1190" s="8">
        <f t="shared" ca="1" si="238"/>
        <v>27719</v>
      </c>
      <c r="V1190" s="6">
        <f t="shared" ca="1" si="239"/>
        <v>7</v>
      </c>
      <c r="W1190" s="8" t="str">
        <f ca="1">VLOOKUP($V1190,'Background education'!$A:$B,2,FALSE)</f>
        <v>Undergraduate degree</v>
      </c>
      <c r="X1190" s="7">
        <f ca="1" xml:space="preserve">
  IF(OR($Z1190 = 5, $Z1190 = 6, $Z1190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190" s="7" t="str">
        <f ca="1">VLOOKUP($X1190,Departments!$A:$B,2,FALSE)</f>
        <v>Audit</v>
      </c>
      <c r="Z1190" s="6">
        <f t="shared" ca="1" si="240"/>
        <v>10</v>
      </c>
      <c r="AA1190" s="7" t="str">
        <f ca="1">VLOOKUP($Z1190,Roles!$A:$B,2,FALSE)</f>
        <v>Trainee</v>
      </c>
      <c r="AB1190" s="6" t="e">
        <f t="shared" ca="1" si="241"/>
        <v>#N/A</v>
      </c>
      <c r="AC1190" s="7" t="e">
        <f ca="1" xml:space="preserve">
IF(
  ISNA($AB1190),
  NA(),
  VLOOKUP($AB1190,Levels!$A:$B,2,FALSE)
)</f>
        <v>#N/A</v>
      </c>
      <c r="AD1190" s="8">
        <f t="shared" ca="1" si="242"/>
        <v>42444</v>
      </c>
      <c r="AE1190" s="6">
        <f ca="1">RANDBETWEEN(5,COUNTA('Recruitment source'!$A:$A) + 1)</f>
        <v>9</v>
      </c>
      <c r="AF1190" s="6" t="str">
        <f ca="1">VLOOKUP($AE1190,'Recruitment source'!$A:$B,2,FALSE)</f>
        <v>Empregos Online</v>
      </c>
      <c r="AG1190" s="8" t="e">
        <f t="shared" ca="1" si="243"/>
        <v>#N/A</v>
      </c>
      <c r="AH1190" s="6" t="e">
        <f t="shared" ca="1" si="244"/>
        <v>#N/A</v>
      </c>
      <c r="AI1190" s="6" t="e">
        <f ca="1" xml:space="preserve">
IF(
  ISNA($AH1190),
  NA(),
  VLOOKUP($AH1190,'Reasons for dismissal'!$A:$B,2,FALSE)
)</f>
        <v>#N/A</v>
      </c>
      <c r="AJ1190" s="6">
        <f t="shared" ca="1" si="245"/>
        <v>4</v>
      </c>
      <c r="AK1190" s="1">
        <f t="shared" ca="1" si="246"/>
        <v>1305</v>
      </c>
      <c r="AL11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$A1190  &amp; ", "   &amp;
$B1190  &amp; ", "   &amp;
$D1190  &amp; ", '"  &amp;
$I1190  &amp; "', '" &amp;
$O1190  &amp; "', "  &amp;
$S1190  &amp; ", '"  &amp;
TEXT($U1190,"dd/mm/aaaa")  &amp; "', "   &amp;
$V1190  &amp; ", "   &amp;
$X1190  &amp; ", "   &amp;
$Z1190  &amp; ", "   &amp;
IF($AB1190 &lt;&gt; "", $AB1190, "NULL")  &amp; ", "   &amp;
$AK1190  &amp; ");"</f>
        <v>#REF!</v>
      </c>
    </row>
    <row r="1191" spans="1:38" x14ac:dyDescent="0.2">
      <c r="A1191" s="7" cm="1">
        <f t="array" aca="1" ref="A1191" ca="1">INDEX(Companies!$A:$A,RANDBETWEEN(2,COUNTA(Companies!$A:$A)),1)</f>
        <v>2</v>
      </c>
      <c r="B1191" s="5">
        <f t="shared" si="234"/>
        <v>1190</v>
      </c>
      <c r="C1191" s="5" t="str" cm="1">
        <f t="array" ref="C1191">SHA1HASH($B1191)</f>
        <v>87a58831a3f052f220a9e6dff87a7cad0d1052ab</v>
      </c>
      <c r="D1191" s="6">
        <f t="shared" ca="1" si="235"/>
        <v>1</v>
      </c>
      <c r="E1191" s="7">
        <f ca="1">IF($B1191 = 1 + N("Presidente"),
    127,
    IF($B1191 = 2 + N("Vice-Presidente"),
        72,
        IF($B1191 = 3 + N("Secretária bilíngue"),
            13,
            RANDBETWEEN(5,COUNT(Name!$A:$A) + 1)
        )
    )
)</f>
        <v>359</v>
      </c>
      <c r="F1191" s="7" t="str">
        <f ca="1">VLOOKUP($E1191,Name!$A:$B,2,FALSE)</f>
        <v>Vitor</v>
      </c>
      <c r="G1191" s="7">
        <f ca="1" xml:space="preserve">
IF($B1191 = 1,
    0,
    RANDBETWEEN(5,COUNT('Last name'!$A:$A) + 1)
)</f>
        <v>26</v>
      </c>
      <c r="H1191" s="7" t="str">
        <f ca="1" xml:space="preserve">
IF($B1191 = 1 + N("Presidente"),
    "de Orléans e Bragança",
    VLOOKUP($G1191,'Last name'!$A:$B,2,FALSE) &amp; " " &amp; VLOOKUP(RANDBETWEEN(5,COUNT('Last name'!$A:$A) + 1),'Last name'!$A:$B,2,FALSE)
)</f>
        <v>Azeredo Cardozo</v>
      </c>
      <c r="I1191" s="7" t="str">
        <f t="shared" ca="1" si="236"/>
        <v>Vitor Azeredo Cardozo</v>
      </c>
      <c r="J1191" s="7" t="str" cm="1">
        <f t="array" aca="1" ref="J1191" ca="1">SHA1HASH($I1191)</f>
        <v>573132e5e92276a6c61848b6e1d5e81d59dc8c06</v>
      </c>
      <c r="K1191" s="7" cm="1">
        <f t="array" aca="1" ref="K1191" ca="1">INDEX(States!$A:$A,M1191,1)</f>
        <v>5</v>
      </c>
      <c r="L1191" s="7" t="str">
        <f ca="1">VLOOKUP($K1191,Countries!$A:$B,2,FALSE)</f>
        <v>Portugal</v>
      </c>
      <c r="M1191" s="7" cm="1">
        <f t="array" aca="1" ref="M1191" ca="1">INDEX(States!$C:$C,RANDBETWEEN(5,COUNTA(States!$A:$A) + 1),1)</f>
        <v>17</v>
      </c>
      <c r="N1191" s="7" t="str">
        <f ca="1">VLOOKUP($M1191,States!$C:$D,2,FALSE)</f>
        <v>Viseu</v>
      </c>
      <c r="O1191" s="7" t="str">
        <f ca="1">VLOOKUP($E1191,Name!$A:$C,3,FALSE)</f>
        <v>M</v>
      </c>
      <c r="P1191" s="7" t="str">
        <f ca="1">VLOOKUP($O1191,Genders!$B:$C,2,FALSE)</f>
        <v>Male</v>
      </c>
      <c r="Q1191" s="7" cm="1">
        <f t="array" aca="1" ref="Q1191" ca="1">INDEX('Marital status'!$A:$A,RANDBETWEEN(5,COUNTA('Marital status'!$A:$A) + 1),1)</f>
        <v>0</v>
      </c>
      <c r="R1191" s="7" t="e">
        <f ca="1">VLOOKUP($Q1191,'Marital status'!$A:$B,2,FALSE)</f>
        <v>#N/A</v>
      </c>
      <c r="S1191" s="7">
        <f t="shared" ca="1" si="237"/>
        <v>5</v>
      </c>
      <c r="T1191" s="7" t="str">
        <f ca="1">VLOOKUP($S1191,Ethnicities!$A:$B,2,FALSE)</f>
        <v>ASIAN</v>
      </c>
      <c r="U1191" s="8">
        <f t="shared" ca="1" si="238"/>
        <v>23755</v>
      </c>
      <c r="V1191" s="6">
        <f t="shared" ca="1" si="239"/>
        <v>7</v>
      </c>
      <c r="W1191" s="8" t="str">
        <f ca="1">VLOOKUP($V1191,'Background education'!$A:$B,2,FALSE)</f>
        <v>Undergraduate degree</v>
      </c>
      <c r="X1191" s="7">
        <f ca="1" xml:space="preserve">
  IF(OR($Z1191 = 5, $Z1191 = 6, $Z1191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191" s="7" t="str">
        <f ca="1">VLOOKUP($X1191,Departments!$A:$B,2,FALSE)</f>
        <v xml:space="preserve"> Presidency</v>
      </c>
      <c r="Z1191" s="6">
        <f t="shared" ca="1" si="240"/>
        <v>11</v>
      </c>
      <c r="AA1191" s="7" t="str">
        <f ca="1">VLOOKUP($Z1191,Roles!$A:$B,2,FALSE)</f>
        <v>Analyst</v>
      </c>
      <c r="AB1191" s="6">
        <f t="shared" ca="1" si="241"/>
        <v>5</v>
      </c>
      <c r="AC1191" s="7" t="str">
        <f ca="1" xml:space="preserve">
IF(
  ISNA($AB1191),
  NA(),
  VLOOKUP($AB1191,Levels!$A:$B,2,FALSE)
)</f>
        <v>Junior</v>
      </c>
      <c r="AD1191" s="8">
        <f t="shared" ca="1" si="242"/>
        <v>40726</v>
      </c>
      <c r="AE1191" s="6">
        <f ca="1">RANDBETWEEN(5,COUNTA('Recruitment source'!$A:$A) + 1)</f>
        <v>11</v>
      </c>
      <c r="AF1191" s="6" t="str">
        <f ca="1">VLOOKUP($AE1191,'Recruitment source'!$A:$B,2,FALSE)</f>
        <v>Next Station</v>
      </c>
      <c r="AG1191" s="8" t="e">
        <f t="shared" ca="1" si="243"/>
        <v>#N/A</v>
      </c>
      <c r="AH1191" s="6" t="e">
        <f t="shared" ca="1" si="244"/>
        <v>#N/A</v>
      </c>
      <c r="AI1191" s="6" t="e">
        <f ca="1" xml:space="preserve">
IF(
  ISNA($AH1191),
  NA(),
  VLOOKUP($AH1191,'Reasons for dismissal'!$A:$B,2,FALSE)
)</f>
        <v>#N/A</v>
      </c>
      <c r="AJ1191" s="6">
        <f t="shared" ca="1" si="245"/>
        <v>4</v>
      </c>
      <c r="AK1191" s="1">
        <f t="shared" ca="1" si="246"/>
        <v>2500</v>
      </c>
      <c r="AL11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$A1191  &amp; ", "   &amp;
$B1191  &amp; ", "   &amp;
$D1191  &amp; ", '"  &amp;
$I1191  &amp; "', '" &amp;
$O1191  &amp; "', "  &amp;
$S1191  &amp; ", '"  &amp;
TEXT($U1191,"dd/mm/aaaa")  &amp; "', "   &amp;
$V1191  &amp; ", "   &amp;
$X1191  &amp; ", "   &amp;
$Z1191  &amp; ", "   &amp;
IF($AB1191 &lt;&gt; "", $AB1191, "NULL")  &amp; ", "   &amp;
$AK1191  &amp; ");"</f>
        <v>#REF!</v>
      </c>
    </row>
    <row r="1192" spans="1:38" x14ac:dyDescent="0.2">
      <c r="A1192" s="7" cm="1">
        <f t="array" aca="1" ref="A1192" ca="1">INDEX(Companies!$A:$A,RANDBETWEEN(2,COUNTA(Companies!$A:$A)),1)</f>
        <v>2</v>
      </c>
      <c r="B1192" s="5">
        <f t="shared" si="234"/>
        <v>1191</v>
      </c>
      <c r="C1192" s="5" t="str" cm="1">
        <f t="array" ref="C1192">SHA1HASH($B1192)</f>
        <v>906063f00d2555893e5c32e9249ae185ae689a7b</v>
      </c>
      <c r="D1192" s="6">
        <f t="shared" ca="1" si="235"/>
        <v>1</v>
      </c>
      <c r="E1192" s="7">
        <f ca="1">IF($B1192 = 1 + N("Presidente"),
    127,
    IF($B1192 = 2 + N("Vice-Presidente"),
        72,
        IF($B1192 = 3 + N("Secretária bilíngue"),
            13,
            RANDBETWEEN(5,COUNT(Name!$A:$A) + 1)
        )
    )
)</f>
        <v>109</v>
      </c>
      <c r="F1192" s="7" t="str">
        <f ca="1">VLOOKUP($E1192,Name!$A:$B,2,FALSE)</f>
        <v>Davi Luiz</v>
      </c>
      <c r="G1192" s="7">
        <f ca="1" xml:space="preserve">
IF($B1192 = 1,
    0,
    RANDBETWEEN(5,COUNT('Last name'!$A:$A) + 1)
)</f>
        <v>25</v>
      </c>
      <c r="H1192" s="7" t="str">
        <f ca="1" xml:space="preserve">
IF($B1192 = 1 + N("Presidente"),
    "de Orléans e Bragança",
    VLOOKUP($G1192,'Last name'!$A:$B,2,FALSE) &amp; " " &amp; VLOOKUP(RANDBETWEEN(5,COUNT('Last name'!$A:$A) + 1),'Last name'!$A:$B,2,FALSE)
)</f>
        <v>Auth Alvarenga</v>
      </c>
      <c r="I1192" s="7" t="str">
        <f t="shared" ca="1" si="236"/>
        <v>Davi Luiz Auth Alvarenga</v>
      </c>
      <c r="J1192" s="7" t="str" cm="1">
        <f t="array" aca="1" ref="J1192" ca="1">SHA1HASH($I1192)</f>
        <v>5d799ebd225392144f1a125b7467d54426699f93</v>
      </c>
      <c r="K1192" s="7" cm="1">
        <f t="array" aca="1" ref="K1192" ca="1">INDEX(States!$A:$A,M1192,1)</f>
        <v>5</v>
      </c>
      <c r="L1192" s="7" t="str">
        <f ca="1">VLOOKUP($K1192,Countries!$A:$B,2,FALSE)</f>
        <v>Portugal</v>
      </c>
      <c r="M1192" s="7" cm="1">
        <f t="array" aca="1" ref="M1192" ca="1">INDEX(States!$C:$C,RANDBETWEEN(5,COUNTA(States!$A:$A) + 1),1)</f>
        <v>12</v>
      </c>
      <c r="N1192" s="7" t="str">
        <f ca="1">VLOOKUP($M1192,States!$C:$D,2,FALSE)</f>
        <v>Leiria</v>
      </c>
      <c r="O1192" s="7" t="str">
        <f ca="1">VLOOKUP($E1192,Name!$A:$C,3,FALSE)</f>
        <v>M</v>
      </c>
      <c r="P1192" s="7" t="str">
        <f ca="1">VLOOKUP($O1192,Genders!$B:$C,2,FALSE)</f>
        <v>Male</v>
      </c>
      <c r="Q1192" s="7" cm="1">
        <f t="array" aca="1" ref="Q1192" ca="1">INDEX('Marital status'!$A:$A,RANDBETWEEN(5,COUNTA('Marital status'!$A:$A) + 1),1)</f>
        <v>0</v>
      </c>
      <c r="R1192" s="7" t="e">
        <f ca="1">VLOOKUP($Q1192,'Marital status'!$A:$B,2,FALSE)</f>
        <v>#N/A</v>
      </c>
      <c r="S1192" s="7">
        <f t="shared" ca="1" si="237"/>
        <v>5</v>
      </c>
      <c r="T1192" s="7" t="str">
        <f ca="1">VLOOKUP($S1192,Ethnicities!$A:$B,2,FALSE)</f>
        <v>ASIAN</v>
      </c>
      <c r="U1192" s="8">
        <f t="shared" ca="1" si="238"/>
        <v>19705</v>
      </c>
      <c r="V1192" s="6">
        <f t="shared" ca="1" si="239"/>
        <v>7</v>
      </c>
      <c r="W1192" s="8" t="str">
        <f ca="1">VLOOKUP($V1192,'Background education'!$A:$B,2,FALSE)</f>
        <v>Undergraduate degree</v>
      </c>
      <c r="X1192" s="7">
        <f ca="1" xml:space="preserve">
  IF(OR($Z1192 = 5, $Z1192 = 6, $Z1192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192" s="7" t="str">
        <f ca="1">VLOOKUP($X1192,Departments!$A:$B,2,FALSE)</f>
        <v>Human Resource</v>
      </c>
      <c r="Z1192" s="6">
        <f t="shared" ca="1" si="240"/>
        <v>9</v>
      </c>
      <c r="AA1192" s="7" t="str">
        <f ca="1">VLOOKUP($Z1192,Roles!$A:$B,2,FALSE)</f>
        <v>Intern</v>
      </c>
      <c r="AB1192" s="6" t="e">
        <f t="shared" ca="1" si="241"/>
        <v>#N/A</v>
      </c>
      <c r="AC1192" s="7" t="e">
        <f ca="1" xml:space="preserve">
IF(
  ISNA($AB1192),
  NA(),
  VLOOKUP($AB1192,Levels!$A:$B,2,FALSE)
)</f>
        <v>#N/A</v>
      </c>
      <c r="AD1192" s="8">
        <f t="shared" ca="1" si="242"/>
        <v>40847</v>
      </c>
      <c r="AE1192" s="6">
        <f ca="1">RANDBETWEEN(5,COUNTA('Recruitment source'!$A:$A) + 1)</f>
        <v>13</v>
      </c>
      <c r="AF1192" s="6" t="str">
        <f ca="1">VLOOKUP($AE1192,'Recruitment source'!$A:$B,2,FALSE)</f>
        <v>Google</v>
      </c>
      <c r="AG1192" s="8" t="e">
        <f t="shared" ca="1" si="243"/>
        <v>#N/A</v>
      </c>
      <c r="AH1192" s="6" t="e">
        <f t="shared" ca="1" si="244"/>
        <v>#N/A</v>
      </c>
      <c r="AI1192" s="6" t="e">
        <f ca="1" xml:space="preserve">
IF(
  ISNA($AH1192),
  NA(),
  VLOOKUP($AH1192,'Reasons for dismissal'!$A:$B,2,FALSE)
)</f>
        <v>#N/A</v>
      </c>
      <c r="AJ1192" s="6">
        <f t="shared" ca="1" si="245"/>
        <v>5</v>
      </c>
      <c r="AK1192" s="1">
        <f t="shared" ca="1" si="246"/>
        <v>1285</v>
      </c>
      <c r="AL11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$A1192  &amp; ", "   &amp;
$B1192  &amp; ", "   &amp;
$D1192  &amp; ", '"  &amp;
$I1192  &amp; "', '" &amp;
$O1192  &amp; "', "  &amp;
$S1192  &amp; ", '"  &amp;
TEXT($U1192,"dd/mm/aaaa")  &amp; "', "   &amp;
$V1192  &amp; ", "   &amp;
$X1192  &amp; ", "   &amp;
$Z1192  &amp; ", "   &amp;
IF($AB1192 &lt;&gt; "", $AB1192, "NULL")  &amp; ", "   &amp;
$AK1192  &amp; ");"</f>
        <v>#REF!</v>
      </c>
    </row>
    <row r="1193" spans="1:38" x14ac:dyDescent="0.2">
      <c r="A1193" s="7" cm="1">
        <f t="array" aca="1" ref="A1193" ca="1">INDEX(Companies!$A:$A,RANDBETWEEN(2,COUNTA(Companies!$A:$A)),1)</f>
        <v>2</v>
      </c>
      <c r="B1193" s="5">
        <f t="shared" si="234"/>
        <v>1192</v>
      </c>
      <c r="C1193" s="5" t="str" cm="1">
        <f t="array" ref="C1193">SHA1HASH($B1193)</f>
        <v>0aec17ce3bff113e1c7c16e9d9dcaf90bf590974</v>
      </c>
      <c r="D1193" s="6">
        <f t="shared" ca="1" si="235"/>
        <v>1</v>
      </c>
      <c r="E1193" s="7">
        <f ca="1">IF($B1193 = 1 + N("Presidente"),
    127,
    IF($B1193 = 2 + N("Vice-Presidente"),
        72,
        IF($B1193 = 3 + N("Secretária bilíngue"),
            13,
            RANDBETWEEN(5,COUNT(Name!$A:$A) + 1)
        )
    )
)</f>
        <v>202</v>
      </c>
      <c r="F1193" s="7" t="str">
        <f ca="1">VLOOKUP($E1193,Name!$A:$B,2,FALSE)</f>
        <v>Júlia Clara</v>
      </c>
      <c r="G1193" s="7">
        <f ca="1" xml:space="preserve">
IF($B1193 = 1,
    0,
    RANDBETWEEN(5,COUNT('Last name'!$A:$A) + 1)
)</f>
        <v>118</v>
      </c>
      <c r="H1193" s="7" t="str">
        <f ca="1" xml:space="preserve">
IF($B1193 = 1 + N("Presidente"),
    "de Orléans e Bragança",
    VLOOKUP($G1193,'Last name'!$A:$B,2,FALSE) &amp; " " &amp; VLOOKUP(RANDBETWEEN(5,COUNT('Last name'!$A:$A) + 1),'Last name'!$A:$B,2,FALSE)
)</f>
        <v>Mariani Conti</v>
      </c>
      <c r="I1193" s="7" t="str">
        <f t="shared" ca="1" si="236"/>
        <v>Júlia Clara Mariani Conti</v>
      </c>
      <c r="J1193" s="7" t="str" cm="1">
        <f t="array" aca="1" ref="J1193" ca="1">SHA1HASH($I1193)</f>
        <v>6dd5cefa29a2cc162e88acee33fd2192bb2227cd</v>
      </c>
      <c r="K1193" s="7" cm="1">
        <f t="array" aca="1" ref="K1193" ca="1">INDEX(States!$A:$A,M1193,1)</f>
        <v>5</v>
      </c>
      <c r="L1193" s="7" t="str">
        <f ca="1">VLOOKUP($K1193,Countries!$A:$B,2,FALSE)</f>
        <v>Portugal</v>
      </c>
      <c r="M1193" s="7" cm="1">
        <f t="array" aca="1" ref="M1193" ca="1">INDEX(States!$C:$C,RANDBETWEEN(5,COUNTA(States!$A:$A) + 1),1)</f>
        <v>24</v>
      </c>
      <c r="N1193" s="7" t="str">
        <f ca="1">VLOOKUP($M1193,States!$C:$D,2,FALSE)</f>
        <v>Brangança</v>
      </c>
      <c r="O1193" s="7" t="str">
        <f ca="1">VLOOKUP($E1193,Name!$A:$C,3,FALSE)</f>
        <v>F</v>
      </c>
      <c r="P1193" s="7" t="str">
        <f ca="1">VLOOKUP($O1193,Genders!$B:$C,2,FALSE)</f>
        <v>Female</v>
      </c>
      <c r="Q1193" s="7" cm="1">
        <f t="array" aca="1" ref="Q1193" ca="1">INDEX('Marital status'!$A:$A,RANDBETWEEN(5,COUNTA('Marital status'!$A:$A) + 1),1)</f>
        <v>6</v>
      </c>
      <c r="R1193" s="7" t="str">
        <f ca="1">VLOOKUP($Q1193,'Marital status'!$A:$B,2,FALSE)</f>
        <v>DIVORCED</v>
      </c>
      <c r="S1193" s="7">
        <f t="shared" ca="1" si="237"/>
        <v>5</v>
      </c>
      <c r="T1193" s="7" t="str">
        <f ca="1">VLOOKUP($S1193,Ethnicities!$A:$B,2,FALSE)</f>
        <v>ASIAN</v>
      </c>
      <c r="U1193" s="8">
        <f t="shared" ca="1" si="238"/>
        <v>26597</v>
      </c>
      <c r="V1193" s="6">
        <f t="shared" ca="1" si="239"/>
        <v>7</v>
      </c>
      <c r="W1193" s="8" t="str">
        <f ca="1">VLOOKUP($V1193,'Background education'!$A:$B,2,FALSE)</f>
        <v>Undergraduate degree</v>
      </c>
      <c r="X1193" s="7">
        <f ca="1" xml:space="preserve">
  IF(OR($Z1193 = 5, $Z1193 = 6, $Z1193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193" s="7" t="str">
        <f ca="1">VLOOKUP($X1193,Departments!$A:$B,2,FALSE)</f>
        <v>Administration</v>
      </c>
      <c r="Z1193" s="6">
        <f t="shared" ca="1" si="240"/>
        <v>11</v>
      </c>
      <c r="AA1193" s="7" t="str">
        <f ca="1">VLOOKUP($Z1193,Roles!$A:$B,2,FALSE)</f>
        <v>Analyst</v>
      </c>
      <c r="AB1193" s="6">
        <f t="shared" ca="1" si="241"/>
        <v>7</v>
      </c>
      <c r="AC1193" s="7" t="str">
        <f ca="1" xml:space="preserve">
IF(
  ISNA($AB1193),
  NA(),
  VLOOKUP($AB1193,Levels!$A:$B,2,FALSE)
)</f>
        <v>Senior</v>
      </c>
      <c r="AD1193" s="8">
        <f t="shared" ca="1" si="242"/>
        <v>39783</v>
      </c>
      <c r="AE1193" s="6">
        <f ca="1">RANDBETWEEN(5,COUNTA('Recruitment source'!$A:$A) + 1)</f>
        <v>15</v>
      </c>
      <c r="AF1193" s="6" t="str">
        <f ca="1">VLOOKUP($AE1193,'Recruitment source'!$A:$B,2,FALSE)</f>
        <v>Website</v>
      </c>
      <c r="AG1193" s="8" t="e">
        <f t="shared" ca="1" si="243"/>
        <v>#N/A</v>
      </c>
      <c r="AH1193" s="6" t="e">
        <f t="shared" ca="1" si="244"/>
        <v>#N/A</v>
      </c>
      <c r="AI1193" s="6" t="e">
        <f ca="1" xml:space="preserve">
IF(
  ISNA($AH1193),
  NA(),
  VLOOKUP($AH1193,'Reasons for dismissal'!$A:$B,2,FALSE)
)</f>
        <v>#N/A</v>
      </c>
      <c r="AJ1193" s="6">
        <f t="shared" ca="1" si="245"/>
        <v>4</v>
      </c>
      <c r="AK1193" s="1">
        <f t="shared" ca="1" si="246"/>
        <v>2500</v>
      </c>
      <c r="AL11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$A1193  &amp; ", "   &amp;
$B1193  &amp; ", "   &amp;
$D1193  &amp; ", '"  &amp;
$I1193  &amp; "', '" &amp;
$O1193  &amp; "', "  &amp;
$S1193  &amp; ", '"  &amp;
TEXT($U1193,"dd/mm/aaaa")  &amp; "', "   &amp;
$V1193  &amp; ", "   &amp;
$X1193  &amp; ", "   &amp;
$Z1193  &amp; ", "   &amp;
IF($AB1193 &lt;&gt; "", $AB1193, "NULL")  &amp; ", "   &amp;
$AK1193  &amp; ");"</f>
        <v>#REF!</v>
      </c>
    </row>
    <row r="1194" spans="1:38" x14ac:dyDescent="0.2">
      <c r="A1194" s="7" cm="1">
        <f t="array" aca="1" ref="A1194" ca="1">INDEX(Companies!$A:$A,RANDBETWEEN(2,COUNTA(Companies!$A:$A)),1)</f>
        <v>2</v>
      </c>
      <c r="B1194" s="5">
        <f t="shared" si="234"/>
        <v>1193</v>
      </c>
      <c r="C1194" s="5" t="str" cm="1">
        <f t="array" ref="C1194">SHA1HASH($B1194)</f>
        <v>8350495d0f4c30922ea04e171519892a303ea929</v>
      </c>
      <c r="D1194" s="6">
        <f t="shared" ca="1" si="235"/>
        <v>1</v>
      </c>
      <c r="E1194" s="7">
        <f ca="1">IF($B1194 = 1 + N("Presidente"),
    127,
    IF($B1194 = 2 + N("Vice-Presidente"),
        72,
        IF($B1194 = 3 + N("Secretária bilíngue"),
            13,
            RANDBETWEEN(5,COUNT(Name!$A:$A) + 1)
        )
    )
)</f>
        <v>37</v>
      </c>
      <c r="F1194" s="7" t="str">
        <f ca="1">VLOOKUP($E1194,Name!$A:$B,2,FALSE)</f>
        <v>Ana Vitória</v>
      </c>
      <c r="G1194" s="7">
        <f ca="1" xml:space="preserve">
IF($B1194 = 1,
    0,
    RANDBETWEEN(5,COUNT('Last name'!$A:$A) + 1)
)</f>
        <v>62</v>
      </c>
      <c r="H1194" s="7" t="str">
        <f ca="1" xml:space="preserve">
IF($B1194 = 1 + N("Presidente"),
    "de Orléans e Bragança",
    VLOOKUP($G1194,'Last name'!$A:$B,2,FALSE) &amp; " " &amp; VLOOKUP(RANDBETWEEN(5,COUNT('Last name'!$A:$A) + 1),'Last name'!$A:$B,2,FALSE)
)</f>
        <v>Carvalho Vaz</v>
      </c>
      <c r="I1194" s="7" t="str">
        <f t="shared" ca="1" si="236"/>
        <v>Ana Vitória Carvalho Vaz</v>
      </c>
      <c r="J1194" s="7" t="str" cm="1">
        <f t="array" aca="1" ref="J1194" ca="1">SHA1HASH($I1194)</f>
        <v>d4b57e85941df6315bf2bcd38ccb53cd113e6329</v>
      </c>
      <c r="K1194" s="7" cm="1">
        <f t="array" aca="1" ref="K1194" ca="1">INDEX(States!$A:$A,M1194,1)</f>
        <v>5</v>
      </c>
      <c r="L1194" s="7" t="str">
        <f ca="1">VLOOKUP($K1194,Countries!$A:$B,2,FALSE)</f>
        <v>Portugal</v>
      </c>
      <c r="M1194" s="7" cm="1">
        <f t="array" aca="1" ref="M1194" ca="1">INDEX(States!$C:$C,RANDBETWEEN(5,COUNTA(States!$A:$A) + 1),1)</f>
        <v>18</v>
      </c>
      <c r="N1194" s="7" t="str">
        <f ca="1">VLOOKUP($M1194,States!$C:$D,2,FALSE)</f>
        <v>Castelo Branco</v>
      </c>
      <c r="O1194" s="7" t="str">
        <f ca="1">VLOOKUP($E1194,Name!$A:$C,3,FALSE)</f>
        <v>F</v>
      </c>
      <c r="P1194" s="7" t="str">
        <f ca="1">VLOOKUP($O1194,Genders!$B:$C,2,FALSE)</f>
        <v>Female</v>
      </c>
      <c r="Q1194" s="7" cm="1">
        <f t="array" aca="1" ref="Q1194" ca="1">INDEX('Marital status'!$A:$A,RANDBETWEEN(5,COUNTA('Marital status'!$A:$A) + 1),1)</f>
        <v>0</v>
      </c>
      <c r="R1194" s="7" t="e">
        <f ca="1">VLOOKUP($Q1194,'Marital status'!$A:$B,2,FALSE)</f>
        <v>#N/A</v>
      </c>
      <c r="S1194" s="7">
        <f t="shared" ca="1" si="237"/>
        <v>5</v>
      </c>
      <c r="T1194" s="7" t="str">
        <f ca="1">VLOOKUP($S1194,Ethnicities!$A:$B,2,FALSE)</f>
        <v>ASIAN</v>
      </c>
      <c r="U1194" s="8">
        <f t="shared" ca="1" si="238"/>
        <v>23147</v>
      </c>
      <c r="V1194" s="6">
        <f t="shared" ca="1" si="239"/>
        <v>7</v>
      </c>
      <c r="W1194" s="8" t="str">
        <f ca="1">VLOOKUP($V1194,'Background education'!$A:$B,2,FALSE)</f>
        <v>Undergraduate degree</v>
      </c>
      <c r="X1194" s="7">
        <f ca="1" xml:space="preserve">
  IF(OR($Z1194 = 5, $Z1194 = 6, $Z1194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194" s="7" t="str">
        <f ca="1">VLOOKUP($X1194,Departments!$A:$B,2,FALSE)</f>
        <v>Operations</v>
      </c>
      <c r="Z1194" s="6">
        <f t="shared" ca="1" si="240"/>
        <v>9</v>
      </c>
      <c r="AA1194" s="7" t="str">
        <f ca="1">VLOOKUP($Z1194,Roles!$A:$B,2,FALSE)</f>
        <v>Intern</v>
      </c>
      <c r="AB1194" s="6" t="e">
        <f t="shared" ca="1" si="241"/>
        <v>#N/A</v>
      </c>
      <c r="AC1194" s="7" t="e">
        <f ca="1" xml:space="preserve">
IF(
  ISNA($AB1194),
  NA(),
  VLOOKUP($AB1194,Levels!$A:$B,2,FALSE)
)</f>
        <v>#N/A</v>
      </c>
      <c r="AD1194" s="8">
        <f t="shared" ca="1" si="242"/>
        <v>37465</v>
      </c>
      <c r="AE1194" s="6">
        <f ca="1">RANDBETWEEN(5,COUNTA('Recruitment source'!$A:$A) + 1)</f>
        <v>5</v>
      </c>
      <c r="AF1194" s="6" t="str">
        <f ca="1">VLOOKUP($AE1194,'Recruitment source'!$A:$B,2,FALSE)</f>
        <v>Indeed</v>
      </c>
      <c r="AG1194" s="8" t="e">
        <f t="shared" ca="1" si="243"/>
        <v>#N/A</v>
      </c>
      <c r="AH1194" s="6" t="e">
        <f t="shared" ca="1" si="244"/>
        <v>#N/A</v>
      </c>
      <c r="AI1194" s="6" t="e">
        <f ca="1" xml:space="preserve">
IF(
  ISNA($AH1194),
  NA(),
  VLOOKUP($AH1194,'Reasons for dismissal'!$A:$B,2,FALSE)
)</f>
        <v>#N/A</v>
      </c>
      <c r="AJ1194" s="6">
        <f t="shared" ca="1" si="245"/>
        <v>5</v>
      </c>
      <c r="AK1194" s="1">
        <f t="shared" ca="1" si="246"/>
        <v>1205</v>
      </c>
      <c r="AL11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$A1194  &amp; ", "   &amp;
$B1194  &amp; ", "   &amp;
$D1194  &amp; ", '"  &amp;
$I1194  &amp; "', '" &amp;
$O1194  &amp; "', "  &amp;
$S1194  &amp; ", '"  &amp;
TEXT($U1194,"dd/mm/aaaa")  &amp; "', "   &amp;
$V1194  &amp; ", "   &amp;
$X1194  &amp; ", "   &amp;
$Z1194  &amp; ", "   &amp;
IF($AB1194 &lt;&gt; "", $AB1194, "NULL")  &amp; ", "   &amp;
$AK1194  &amp; ");"</f>
        <v>#REF!</v>
      </c>
    </row>
    <row r="1195" spans="1:38" x14ac:dyDescent="0.2">
      <c r="A1195" s="7" cm="1">
        <f t="array" aca="1" ref="A1195" ca="1">INDEX(Companies!$A:$A,RANDBETWEEN(2,COUNTA(Companies!$A:$A)),1)</f>
        <v>2</v>
      </c>
      <c r="B1195" s="5">
        <f t="shared" si="234"/>
        <v>1194</v>
      </c>
      <c r="C1195" s="5" t="str" cm="1">
        <f t="array" ref="C1195">SHA1HASH($B1195)</f>
        <v>83ec73d69436a58d7bd6ba448a17c1aa22d950c8</v>
      </c>
      <c r="D1195" s="6">
        <f t="shared" ca="1" si="235"/>
        <v>1</v>
      </c>
      <c r="E1195" s="7">
        <f ca="1">IF($B1195 = 1 + N("Presidente"),
    127,
    IF($B1195 = 2 + N("Vice-Presidente"),
        72,
        IF($B1195 = 3 + N("Secretária bilíngue"),
            13,
            RANDBETWEEN(5,COUNT(Name!$A:$A) + 1)
        )
    )
)</f>
        <v>155</v>
      </c>
      <c r="F1195" s="7" t="str">
        <f ca="1">VLOOKUP($E1195,Name!$A:$B,2,FALSE)</f>
        <v>Gloria</v>
      </c>
      <c r="G1195" s="7">
        <f ca="1" xml:space="preserve">
IF($B1195 = 1,
    0,
    RANDBETWEEN(5,COUNT('Last name'!$A:$A) + 1)
)</f>
        <v>102</v>
      </c>
      <c r="H1195" s="7" t="str">
        <f ca="1" xml:space="preserve">
IF($B1195 = 1 + N("Presidente"),
    "de Orléans e Bragança",
    VLOOKUP($G1195,'Last name'!$A:$B,2,FALSE) &amp; " " &amp; VLOOKUP(RANDBETWEEN(5,COUNT('Last name'!$A:$A) + 1),'Last name'!$A:$B,2,FALSE)
)</f>
        <v>Greco Gouveia</v>
      </c>
      <c r="I1195" s="7" t="str">
        <f t="shared" ca="1" si="236"/>
        <v>Gloria Greco Gouveia</v>
      </c>
      <c r="J1195" s="7" t="str" cm="1">
        <f t="array" aca="1" ref="J1195" ca="1">SHA1HASH($I1195)</f>
        <v>3c2492d41734b581b2d104d831d3234628288077</v>
      </c>
      <c r="K1195" s="7" cm="1">
        <f t="array" aca="1" ref="K1195" ca="1">INDEX(States!$A:$A,M1195,1)</f>
        <v>5</v>
      </c>
      <c r="L1195" s="7" t="str">
        <f ca="1">VLOOKUP($K1195,Countries!$A:$B,2,FALSE)</f>
        <v>Portugal</v>
      </c>
      <c r="M1195" s="7" cm="1">
        <f t="array" aca="1" ref="M1195" ca="1">INDEX(States!$C:$C,RANDBETWEEN(5,COUNTA(States!$A:$A) + 1),1)</f>
        <v>23</v>
      </c>
      <c r="N1195" s="7" t="str">
        <f ca="1">VLOOKUP($M1195,States!$C:$D,2,FALSE)</f>
        <v>Viana do Castelo</v>
      </c>
      <c r="O1195" s="7" t="str">
        <f ca="1">VLOOKUP($E1195,Name!$A:$C,3,FALSE)</f>
        <v>F</v>
      </c>
      <c r="P1195" s="7" t="str">
        <f ca="1">VLOOKUP($O1195,Genders!$B:$C,2,FALSE)</f>
        <v>Female</v>
      </c>
      <c r="Q1195" s="7" cm="1">
        <f t="array" aca="1" ref="Q1195" ca="1">INDEX('Marital status'!$A:$A,RANDBETWEEN(5,COUNTA('Marital status'!$A:$A) + 1),1)</f>
        <v>0</v>
      </c>
      <c r="R1195" s="7" t="e">
        <f ca="1">VLOOKUP($Q1195,'Marital status'!$A:$B,2,FALSE)</f>
        <v>#N/A</v>
      </c>
      <c r="S1195" s="7">
        <f t="shared" ca="1" si="237"/>
        <v>5</v>
      </c>
      <c r="T1195" s="7" t="str">
        <f ca="1">VLOOKUP($S1195,Ethnicities!$A:$B,2,FALSE)</f>
        <v>ASIAN</v>
      </c>
      <c r="U1195" s="8">
        <f t="shared" ca="1" si="238"/>
        <v>18279</v>
      </c>
      <c r="V1195" s="6">
        <f t="shared" ca="1" si="239"/>
        <v>7</v>
      </c>
      <c r="W1195" s="8" t="str">
        <f ca="1">VLOOKUP($V1195,'Background education'!$A:$B,2,FALSE)</f>
        <v>Undergraduate degree</v>
      </c>
      <c r="X1195" s="7">
        <f ca="1" xml:space="preserve">
  IF(OR($Z1195 = 5, $Z1195 = 6, $Z1195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195" s="7" t="str">
        <f ca="1">VLOOKUP($X1195,Departments!$A:$B,2,FALSE)</f>
        <v>Administration</v>
      </c>
      <c r="Z1195" s="6">
        <f t="shared" ca="1" si="240"/>
        <v>11</v>
      </c>
      <c r="AA1195" s="7" t="str">
        <f ca="1">VLOOKUP($Z1195,Roles!$A:$B,2,FALSE)</f>
        <v>Analyst</v>
      </c>
      <c r="AB1195" s="6">
        <f t="shared" ca="1" si="241"/>
        <v>5</v>
      </c>
      <c r="AC1195" s="7" t="str">
        <f ca="1" xml:space="preserve">
IF(
  ISNA($AB1195),
  NA(),
  VLOOKUP($AB1195,Levels!$A:$B,2,FALSE)
)</f>
        <v>Junior</v>
      </c>
      <c r="AD1195" s="8">
        <f t="shared" ca="1" si="242"/>
        <v>42899</v>
      </c>
      <c r="AE1195" s="6">
        <f ca="1">RANDBETWEEN(5,COUNTA('Recruitment source'!$A:$A) + 1)</f>
        <v>6</v>
      </c>
      <c r="AF1195" s="6" t="str">
        <f ca="1">VLOOKUP($AE1195,'Recruitment source'!$A:$B,2,FALSE)</f>
        <v>Learn4Good</v>
      </c>
      <c r="AG1195" s="8" t="e">
        <f t="shared" ca="1" si="243"/>
        <v>#N/A</v>
      </c>
      <c r="AH1195" s="6" t="e">
        <f t="shared" ca="1" si="244"/>
        <v>#N/A</v>
      </c>
      <c r="AI1195" s="6" t="e">
        <f ca="1" xml:space="preserve">
IF(
  ISNA($AH1195),
  NA(),
  VLOOKUP($AH1195,'Reasons for dismissal'!$A:$B,2,FALSE)
)</f>
        <v>#N/A</v>
      </c>
      <c r="AJ1195" s="6">
        <f t="shared" ca="1" si="245"/>
        <v>4</v>
      </c>
      <c r="AK1195" s="1">
        <f t="shared" ca="1" si="246"/>
        <v>2500</v>
      </c>
      <c r="AL11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$A1195  &amp; ", "   &amp;
$B1195  &amp; ", "   &amp;
$D1195  &amp; ", '"  &amp;
$I1195  &amp; "', '" &amp;
$O1195  &amp; "', "  &amp;
$S1195  &amp; ", '"  &amp;
TEXT($U1195,"dd/mm/aaaa")  &amp; "', "   &amp;
$V1195  &amp; ", "   &amp;
$X1195  &amp; ", "   &amp;
$Z1195  &amp; ", "   &amp;
IF($AB1195 &lt;&gt; "", $AB1195, "NULL")  &amp; ", "   &amp;
$AK1195  &amp; ");"</f>
        <v>#REF!</v>
      </c>
    </row>
    <row r="1196" spans="1:38" x14ac:dyDescent="0.2">
      <c r="A1196" s="7" cm="1">
        <f t="array" aca="1" ref="A1196" ca="1">INDEX(Companies!$A:$A,RANDBETWEEN(2,COUNTA(Companies!$A:$A)),1)</f>
        <v>2</v>
      </c>
      <c r="B1196" s="5">
        <f t="shared" si="234"/>
        <v>1195</v>
      </c>
      <c r="C1196" s="5" t="str" cm="1">
        <f t="array" ref="C1196">SHA1HASH($B1196)</f>
        <v>d79dfd7857cc923493f1d7e34186cf7e04ec9d41</v>
      </c>
      <c r="D1196" s="6">
        <f t="shared" ca="1" si="235"/>
        <v>1</v>
      </c>
      <c r="E1196" s="7">
        <f ca="1">IF($B1196 = 1 + N("Presidente"),
    127,
    IF($B1196 = 2 + N("Vice-Presidente"),
        72,
        IF($B1196 = 3 + N("Secretária bilíngue"),
            13,
            RANDBETWEEN(5,COUNT(Name!$A:$A) + 1)
        )
    )
)</f>
        <v>125</v>
      </c>
      <c r="F1196" s="7" t="str">
        <f ca="1">VLOOKUP($E1196,Name!$A:$B,2,FALSE)</f>
        <v>Emmanuel</v>
      </c>
      <c r="G1196" s="7">
        <f ca="1" xml:space="preserve">
IF($B1196 = 1,
    0,
    RANDBETWEEN(5,COUNT('Last name'!$A:$A) + 1)
)</f>
        <v>109</v>
      </c>
      <c r="H1196" s="7" t="str">
        <f ca="1" xml:space="preserve">
IF($B1196 = 1 + N("Presidente"),
    "de Orléans e Bragança",
    VLOOKUP($G1196,'Last name'!$A:$B,2,FALSE) &amp; " " &amp; VLOOKUP(RANDBETWEEN(5,COUNT('Last name'!$A:$A) + 1),'Last name'!$A:$B,2,FALSE)
)</f>
        <v>Lima Romano</v>
      </c>
      <c r="I1196" s="7" t="str">
        <f t="shared" ca="1" si="236"/>
        <v>Emmanuel Lima Romano</v>
      </c>
      <c r="J1196" s="7" t="str" cm="1">
        <f t="array" aca="1" ref="J1196" ca="1">SHA1HASH($I1196)</f>
        <v>d19ffc7e80ef1e284415a2c4f97f42a8387c715f</v>
      </c>
      <c r="K1196" s="7" cm="1">
        <f t="array" aca="1" ref="K1196" ca="1">INDEX(States!$A:$A,M1196,1)</f>
        <v>5</v>
      </c>
      <c r="L1196" s="7" t="str">
        <f ca="1">VLOOKUP($K1196,Countries!$A:$B,2,FALSE)</f>
        <v>Portugal</v>
      </c>
      <c r="M1196" s="7" cm="1">
        <f t="array" aca="1" ref="M1196" ca="1">INDEX(States!$C:$C,RANDBETWEEN(5,COUNTA(States!$A:$A) + 1),1)</f>
        <v>24</v>
      </c>
      <c r="N1196" s="7" t="str">
        <f ca="1">VLOOKUP($M1196,States!$C:$D,2,FALSE)</f>
        <v>Brangança</v>
      </c>
      <c r="O1196" s="7" t="str">
        <f ca="1">VLOOKUP($E1196,Name!$A:$C,3,FALSE)</f>
        <v>M</v>
      </c>
      <c r="P1196" s="7" t="str">
        <f ca="1">VLOOKUP($O1196,Genders!$B:$C,2,FALSE)</f>
        <v>Male</v>
      </c>
      <c r="Q1196" s="7" cm="1">
        <f t="array" aca="1" ref="Q1196" ca="1">INDEX('Marital status'!$A:$A,RANDBETWEEN(5,COUNTA('Marital status'!$A:$A) + 1),1)</f>
        <v>0</v>
      </c>
      <c r="R1196" s="7" t="e">
        <f ca="1">VLOOKUP($Q1196,'Marital status'!$A:$B,2,FALSE)</f>
        <v>#N/A</v>
      </c>
      <c r="S1196" s="7">
        <f t="shared" ca="1" si="237"/>
        <v>5</v>
      </c>
      <c r="T1196" s="7" t="str">
        <f ca="1">VLOOKUP($S1196,Ethnicities!$A:$B,2,FALSE)</f>
        <v>ASIAN</v>
      </c>
      <c r="U1196" s="8">
        <f t="shared" ca="1" si="238"/>
        <v>30748</v>
      </c>
      <c r="V1196" s="6">
        <f t="shared" ca="1" si="239"/>
        <v>7</v>
      </c>
      <c r="W1196" s="8" t="str">
        <f ca="1">VLOOKUP($V1196,'Background education'!$A:$B,2,FALSE)</f>
        <v>Undergraduate degree</v>
      </c>
      <c r="X1196" s="7">
        <f ca="1" xml:space="preserve">
  IF(OR($Z1196 = 5, $Z1196 = 6, $Z1196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196" s="7" t="str">
        <f ca="1">VLOOKUP($X1196,Departments!$A:$B,2,FALSE)</f>
        <v>Controlling</v>
      </c>
      <c r="Z1196" s="6">
        <f t="shared" ca="1" si="240"/>
        <v>9</v>
      </c>
      <c r="AA1196" s="7" t="str">
        <f ca="1">VLOOKUP($Z1196,Roles!$A:$B,2,FALSE)</f>
        <v>Intern</v>
      </c>
      <c r="AB1196" s="6" t="e">
        <f t="shared" ca="1" si="241"/>
        <v>#N/A</v>
      </c>
      <c r="AC1196" s="7" t="e">
        <f ca="1" xml:space="preserve">
IF(
  ISNA($AB1196),
  NA(),
  VLOOKUP($AB1196,Levels!$A:$B,2,FALSE)
)</f>
        <v>#N/A</v>
      </c>
      <c r="AD1196" s="8">
        <f t="shared" ca="1" si="242"/>
        <v>42911</v>
      </c>
      <c r="AE1196" s="6">
        <f ca="1">RANDBETWEEN(5,COUNTA('Recruitment source'!$A:$A) + 1)</f>
        <v>11</v>
      </c>
      <c r="AF1196" s="6" t="str">
        <f ca="1">VLOOKUP($AE1196,'Recruitment source'!$A:$B,2,FALSE)</f>
        <v>Next Station</v>
      </c>
      <c r="AG1196" s="8" t="e">
        <f t="shared" ca="1" si="243"/>
        <v>#N/A</v>
      </c>
      <c r="AH1196" s="6" t="e">
        <f t="shared" ca="1" si="244"/>
        <v>#N/A</v>
      </c>
      <c r="AI1196" s="6" t="e">
        <f ca="1" xml:space="preserve">
IF(
  ISNA($AH1196),
  NA(),
  VLOOKUP($AH1196,'Reasons for dismissal'!$A:$B,2,FALSE)
)</f>
        <v>#N/A</v>
      </c>
      <c r="AJ1196" s="6">
        <f t="shared" ca="1" si="245"/>
        <v>5</v>
      </c>
      <c r="AK1196" s="1">
        <f t="shared" ca="1" si="246"/>
        <v>1205</v>
      </c>
      <c r="AL11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$A1196  &amp; ", "   &amp;
$B1196  &amp; ", "   &amp;
$D1196  &amp; ", '"  &amp;
$I1196  &amp; "', '" &amp;
$O1196  &amp; "', "  &amp;
$S1196  &amp; ", '"  &amp;
TEXT($U1196,"dd/mm/aaaa")  &amp; "', "   &amp;
$V1196  &amp; ", "   &amp;
$X1196  &amp; ", "   &amp;
$Z1196  &amp; ", "   &amp;
IF($AB1196 &lt;&gt; "", $AB1196, "NULL")  &amp; ", "   &amp;
$AK1196  &amp; ");"</f>
        <v>#REF!</v>
      </c>
    </row>
    <row r="1197" spans="1:38" x14ac:dyDescent="0.2">
      <c r="A1197" s="7" cm="1">
        <f t="array" aca="1" ref="A1197" ca="1">INDEX(Companies!$A:$A,RANDBETWEEN(2,COUNTA(Companies!$A:$A)),1)</f>
        <v>2</v>
      </c>
      <c r="B1197" s="5">
        <f t="shared" si="234"/>
        <v>1196</v>
      </c>
      <c r="C1197" s="5" t="str" cm="1">
        <f t="array" ref="C1197">SHA1HASH($B1197)</f>
        <v>316b44139a9742cfca5f9c640c47f008f6b73c1b</v>
      </c>
      <c r="D1197" s="6">
        <f t="shared" ca="1" si="235"/>
        <v>1</v>
      </c>
      <c r="E1197" s="7">
        <f ca="1">IF($B1197 = 1 + N("Presidente"),
    127,
    IF($B1197 = 2 + N("Vice-Presidente"),
        72,
        IF($B1197 = 3 + N("Secretária bilíngue"),
            13,
            RANDBETWEEN(5,COUNT(Name!$A:$A) + 1)
        )
    )
)</f>
        <v>208</v>
      </c>
      <c r="F1197" s="7" t="str">
        <f ca="1">VLOOKUP($E1197,Name!$A:$B,2,FALSE)</f>
        <v>Katarina</v>
      </c>
      <c r="G1197" s="7">
        <f ca="1" xml:space="preserve">
IF($B1197 = 1,
    0,
    RANDBETWEEN(5,COUNT('Last name'!$A:$A) + 1)
)</f>
        <v>169</v>
      </c>
      <c r="H1197" s="7" t="str">
        <f ca="1" xml:space="preserve">
IF($B1197 = 1 + N("Presidente"),
    "de Orléans e Bragança",
    VLOOKUP($G1197,'Last name'!$A:$B,2,FALSE) &amp; " " &amp; VLOOKUP(RANDBETWEEN(5,COUNT('Last name'!$A:$A) + 1),'Last name'!$A:$B,2,FALSE)
)</f>
        <v>Russo Rocha</v>
      </c>
      <c r="I1197" s="7" t="str">
        <f t="shared" ca="1" si="236"/>
        <v>Katarina Russo Rocha</v>
      </c>
      <c r="J1197" s="7" t="str" cm="1">
        <f t="array" aca="1" ref="J1197" ca="1">SHA1HASH($I1197)</f>
        <v>cf41f267a9a4845995c7183fff80474983baec15</v>
      </c>
      <c r="K1197" s="7" cm="1">
        <f t="array" aca="1" ref="K1197" ca="1">INDEX(States!$A:$A,M1197,1)</f>
        <v>5</v>
      </c>
      <c r="L1197" s="7" t="str">
        <f ca="1">VLOOKUP($K1197,Countries!$A:$B,2,FALSE)</f>
        <v>Portugal</v>
      </c>
      <c r="M1197" s="7" cm="1">
        <f t="array" aca="1" ref="M1197" ca="1">INDEX(States!$C:$C,RANDBETWEEN(5,COUNTA(States!$A:$A) + 1),1)</f>
        <v>14</v>
      </c>
      <c r="N1197" s="7" t="str">
        <f ca="1">VLOOKUP($M1197,States!$C:$D,2,FALSE)</f>
        <v>Madeira</v>
      </c>
      <c r="O1197" s="7" t="str">
        <f ca="1">VLOOKUP($E1197,Name!$A:$C,3,FALSE)</f>
        <v>F</v>
      </c>
      <c r="P1197" s="7" t="str">
        <f ca="1">VLOOKUP($O1197,Genders!$B:$C,2,FALSE)</f>
        <v>Female</v>
      </c>
      <c r="Q1197" s="7" cm="1">
        <f t="array" aca="1" ref="Q1197" ca="1">INDEX('Marital status'!$A:$A,RANDBETWEEN(5,COUNTA('Marital status'!$A:$A) + 1),1)</f>
        <v>5</v>
      </c>
      <c r="R1197" s="7" t="str">
        <f ca="1">VLOOKUP($Q1197,'Marital status'!$A:$B,2,FALSE)</f>
        <v xml:space="preserve"> Separated </v>
      </c>
      <c r="S1197" s="7">
        <f t="shared" ca="1" si="237"/>
        <v>8</v>
      </c>
      <c r="T1197" s="7" t="e">
        <f ca="1">VLOOKUP($S1197,Ethnicities!$A:$B,2,FALSE)</f>
        <v>#N/A</v>
      </c>
      <c r="U1197" s="8">
        <f t="shared" ca="1" si="238"/>
        <v>24419</v>
      </c>
      <c r="V1197" s="6">
        <f t="shared" ca="1" si="239"/>
        <v>8</v>
      </c>
      <c r="W1197" s="8" t="str">
        <f ca="1">VLOOKUP($V1197,'Background education'!$A:$B,2,FALSE)</f>
        <v>Graduate school</v>
      </c>
      <c r="X1197" s="7">
        <f ca="1" xml:space="preserve">
  IF(OR($Z1197 = 5, $Z1197 = 6, $Z1197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197" s="7" t="str">
        <f ca="1">VLOOKUP($X1197,Departments!$A:$B,2,FALSE)</f>
        <v>Administration</v>
      </c>
      <c r="Z1197" s="6">
        <f t="shared" ca="1" si="240"/>
        <v>11</v>
      </c>
      <c r="AA1197" s="7" t="str">
        <f ca="1">VLOOKUP($Z1197,Roles!$A:$B,2,FALSE)</f>
        <v>Analyst</v>
      </c>
      <c r="AB1197" s="6">
        <f t="shared" ca="1" si="241"/>
        <v>5</v>
      </c>
      <c r="AC1197" s="7" t="str">
        <f ca="1" xml:space="preserve">
IF(
  ISNA($AB1197),
  NA(),
  VLOOKUP($AB1197,Levels!$A:$B,2,FALSE)
)</f>
        <v>Junior</v>
      </c>
      <c r="AD1197" s="8">
        <f t="shared" ca="1" si="242"/>
        <v>36365</v>
      </c>
      <c r="AE1197" s="6">
        <f ca="1">RANDBETWEEN(5,COUNTA('Recruitment source'!$A:$A) + 1)</f>
        <v>11</v>
      </c>
      <c r="AF1197" s="6" t="str">
        <f ca="1">VLOOKUP($AE1197,'Recruitment source'!$A:$B,2,FALSE)</f>
        <v>Next Station</v>
      </c>
      <c r="AG1197" s="8" t="e">
        <f t="shared" ca="1" si="243"/>
        <v>#N/A</v>
      </c>
      <c r="AH1197" s="6" t="e">
        <f t="shared" ca="1" si="244"/>
        <v>#N/A</v>
      </c>
      <c r="AI1197" s="6" t="e">
        <f ca="1" xml:space="preserve">
IF(
  ISNA($AH1197),
  NA(),
  VLOOKUP($AH1197,'Reasons for dismissal'!$A:$B,2,FALSE)
)</f>
        <v>#N/A</v>
      </c>
      <c r="AJ1197" s="6">
        <f t="shared" ca="1" si="245"/>
        <v>4</v>
      </c>
      <c r="AK1197" s="1">
        <f t="shared" ca="1" si="246"/>
        <v>3000</v>
      </c>
      <c r="AL11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$A1197  &amp; ", "   &amp;
$B1197  &amp; ", "   &amp;
$D1197  &amp; ", '"  &amp;
$I1197  &amp; "', '" &amp;
$O1197  &amp; "', "  &amp;
$S1197  &amp; ", '"  &amp;
TEXT($U1197,"dd/mm/aaaa")  &amp; "', "   &amp;
$V1197  &amp; ", "   &amp;
$X1197  &amp; ", "   &amp;
$Z1197  &amp; ", "   &amp;
IF($AB1197 &lt;&gt; "", $AB1197, "NULL")  &amp; ", "   &amp;
$AK1197  &amp; ");"</f>
        <v>#REF!</v>
      </c>
    </row>
    <row r="1198" spans="1:38" x14ac:dyDescent="0.2">
      <c r="A1198" s="7" cm="1">
        <f t="array" aca="1" ref="A1198" ca="1">INDEX(Companies!$A:$A,RANDBETWEEN(2,COUNTA(Companies!$A:$A)),1)</f>
        <v>2</v>
      </c>
      <c r="B1198" s="5">
        <f t="shared" si="234"/>
        <v>1197</v>
      </c>
      <c r="C1198" s="5" t="str" cm="1">
        <f t="array" ref="C1198">SHA1HASH($B1198)</f>
        <v>80658c64f144849de7740bf64d7ca5a88ef951b6</v>
      </c>
      <c r="D1198" s="6">
        <f t="shared" ca="1" si="235"/>
        <v>1</v>
      </c>
      <c r="E1198" s="7">
        <f ca="1">IF($B1198 = 1 + N("Presidente"),
    127,
    IF($B1198 = 2 + N("Vice-Presidente"),
        72,
        IF($B1198 = 3 + N("Secretária bilíngue"),
            13,
            RANDBETWEEN(5,COUNT(Name!$A:$A) + 1)
        )
    )
)</f>
        <v>298</v>
      </c>
      <c r="F1198" s="7" t="str">
        <f ca="1">VLOOKUP($E1198,Name!$A:$B,2,FALSE)</f>
        <v>Milena</v>
      </c>
      <c r="G1198" s="7">
        <f ca="1" xml:space="preserve">
IF($B1198 = 1,
    0,
    RANDBETWEEN(5,COUNT('Last name'!$A:$A) + 1)
)</f>
        <v>30</v>
      </c>
      <c r="H1198" s="7" t="str">
        <f ca="1" xml:space="preserve">
IF($B1198 = 1 + N("Presidente"),
    "de Orléans e Bragança",
    VLOOKUP($G1198,'Last name'!$A:$B,2,FALSE) &amp; " " &amp; VLOOKUP(RANDBETWEEN(5,COUNT('Last name'!$A:$A) + 1),'Last name'!$A:$B,2,FALSE)
)</f>
        <v>Barbieri Negrão</v>
      </c>
      <c r="I1198" s="7" t="str">
        <f t="shared" ca="1" si="236"/>
        <v>Milena Barbieri Negrão</v>
      </c>
      <c r="J1198" s="7" t="str" cm="1">
        <f t="array" aca="1" ref="J1198" ca="1">SHA1HASH($I1198)</f>
        <v>9bdefd7ea58539292fe3869e3098655dc3403f21</v>
      </c>
      <c r="K1198" s="7" cm="1">
        <f t="array" aca="1" ref="K1198" ca="1">INDEX(States!$A:$A,M1198,1)</f>
        <v>5</v>
      </c>
      <c r="L1198" s="7" t="str">
        <f ca="1">VLOOKUP($K1198,Countries!$A:$B,2,FALSE)</f>
        <v>Portugal</v>
      </c>
      <c r="M1198" s="7" cm="1">
        <f t="array" aca="1" ref="M1198" ca="1">INDEX(States!$C:$C,RANDBETWEEN(5,COUNTA(States!$A:$A) + 1),1)</f>
        <v>18</v>
      </c>
      <c r="N1198" s="7" t="str">
        <f ca="1">VLOOKUP($M1198,States!$C:$D,2,FALSE)</f>
        <v>Castelo Branco</v>
      </c>
      <c r="O1198" s="7" t="str">
        <f ca="1">VLOOKUP($E1198,Name!$A:$C,3,FALSE)</f>
        <v>F</v>
      </c>
      <c r="P1198" s="7" t="str">
        <f ca="1">VLOOKUP($O1198,Genders!$B:$C,2,FALSE)</f>
        <v>Female</v>
      </c>
      <c r="Q1198" s="7" cm="1">
        <f t="array" aca="1" ref="Q1198" ca="1">INDEX('Marital status'!$A:$A,RANDBETWEEN(5,COUNTA('Marital status'!$A:$A) + 1),1)</f>
        <v>6</v>
      </c>
      <c r="R1198" s="7" t="str">
        <f ca="1">VLOOKUP($Q1198,'Marital status'!$A:$B,2,FALSE)</f>
        <v>DIVORCED</v>
      </c>
      <c r="S1198" s="7">
        <f t="shared" ca="1" si="237"/>
        <v>5</v>
      </c>
      <c r="T1198" s="7" t="str">
        <f ca="1">VLOOKUP($S1198,Ethnicities!$A:$B,2,FALSE)</f>
        <v>ASIAN</v>
      </c>
      <c r="U1198" s="8">
        <f t="shared" ca="1" si="238"/>
        <v>24136</v>
      </c>
      <c r="V1198" s="6">
        <f t="shared" ca="1" si="239"/>
        <v>7</v>
      </c>
      <c r="W1198" s="8" t="str">
        <f ca="1">VLOOKUP($V1198,'Background education'!$A:$B,2,FALSE)</f>
        <v>Undergraduate degree</v>
      </c>
      <c r="X1198" s="7">
        <f ca="1" xml:space="preserve">
  IF(OR($Z1198 = 5, $Z1198 = 6, $Z1198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198" s="7" t="str">
        <f ca="1">VLOOKUP($X1198,Departments!$A:$B,2,FALSE)</f>
        <v>Communication &amp; Marketing</v>
      </c>
      <c r="Z1198" s="6">
        <f t="shared" ca="1" si="240"/>
        <v>10</v>
      </c>
      <c r="AA1198" s="7" t="str">
        <f ca="1">VLOOKUP($Z1198,Roles!$A:$B,2,FALSE)</f>
        <v>Trainee</v>
      </c>
      <c r="AB1198" s="6" t="e">
        <f t="shared" ca="1" si="241"/>
        <v>#N/A</v>
      </c>
      <c r="AC1198" s="7" t="e">
        <f ca="1" xml:space="preserve">
IF(
  ISNA($AB1198),
  NA(),
  VLOOKUP($AB1198,Levels!$A:$B,2,FALSE)
)</f>
        <v>#N/A</v>
      </c>
      <c r="AD1198" s="8">
        <f t="shared" ca="1" si="242"/>
        <v>38125</v>
      </c>
      <c r="AE1198" s="6">
        <f ca="1">RANDBETWEEN(5,COUNTA('Recruitment source'!$A:$A) + 1)</f>
        <v>15</v>
      </c>
      <c r="AF1198" s="6" t="str">
        <f ca="1">VLOOKUP($AE1198,'Recruitment source'!$A:$B,2,FALSE)</f>
        <v>Website</v>
      </c>
      <c r="AG1198" s="8" t="e">
        <f t="shared" ca="1" si="243"/>
        <v>#N/A</v>
      </c>
      <c r="AH1198" s="6" t="e">
        <f t="shared" ca="1" si="244"/>
        <v>#N/A</v>
      </c>
      <c r="AI1198" s="6" t="e">
        <f ca="1" xml:space="preserve">
IF(
  ISNA($AH1198),
  NA(),
  VLOOKUP($AH1198,'Reasons for dismissal'!$A:$B,2,FALSE)
)</f>
        <v>#N/A</v>
      </c>
      <c r="AJ1198" s="6">
        <f t="shared" ca="1" si="245"/>
        <v>4</v>
      </c>
      <c r="AK1198" s="1">
        <f t="shared" ca="1" si="246"/>
        <v>1385</v>
      </c>
      <c r="AL11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$A1198  &amp; ", "   &amp;
$B1198  &amp; ", "   &amp;
$D1198  &amp; ", '"  &amp;
$I1198  &amp; "', '" &amp;
$O1198  &amp; "', "  &amp;
$S1198  &amp; ", '"  &amp;
TEXT($U1198,"dd/mm/aaaa")  &amp; "', "   &amp;
$V1198  &amp; ", "   &amp;
$X1198  &amp; ", "   &amp;
$Z1198  &amp; ", "   &amp;
IF($AB1198 &lt;&gt; "", $AB1198, "NULL")  &amp; ", "   &amp;
$AK1198  &amp; ");"</f>
        <v>#REF!</v>
      </c>
    </row>
    <row r="1199" spans="1:38" x14ac:dyDescent="0.2">
      <c r="A1199" s="7" cm="1">
        <f t="array" aca="1" ref="A1199" ca="1">INDEX(Companies!$A:$A,RANDBETWEEN(2,COUNTA(Companies!$A:$A)),1)</f>
        <v>2</v>
      </c>
      <c r="B1199" s="5">
        <f t="shared" si="234"/>
        <v>1198</v>
      </c>
      <c r="C1199" s="5" t="str" cm="1">
        <f t="array" ref="C1199">SHA1HASH($B1199)</f>
        <v>3b928622f8479780e1593e188d5315edb7d6f786</v>
      </c>
      <c r="D1199" s="6">
        <f t="shared" ca="1" si="235"/>
        <v>1</v>
      </c>
      <c r="E1199" s="7">
        <f ca="1">IF($B1199 = 1 + N("Presidente"),
    127,
    IF($B1199 = 2 + N("Vice-Presidente"),
        72,
        IF($B1199 = 3 + N("Secretária bilíngue"),
            13,
            RANDBETWEEN(5,COUNT(Name!$A:$A) + 1)
        )
    )
)</f>
        <v>31</v>
      </c>
      <c r="F1199" s="7" t="str">
        <f ca="1">VLOOKUP($E1199,Name!$A:$B,2,FALSE)</f>
        <v>Ana Júlia</v>
      </c>
      <c r="G1199" s="7">
        <f ca="1" xml:space="preserve">
IF($B1199 = 1,
    0,
    RANDBETWEEN(5,COUNT('Last name'!$A:$A) + 1)
)</f>
        <v>126</v>
      </c>
      <c r="H1199" s="7" t="str">
        <f ca="1" xml:space="preserve">
IF($B1199 = 1 + N("Presidente"),
    "de Orléans e Bragança",
    VLOOKUP($G1199,'Last name'!$A:$B,2,FALSE) &amp; " " &amp; VLOOKUP(RANDBETWEEN(5,COUNT('Last name'!$A:$A) + 1),'Last name'!$A:$B,2,FALSE)
)</f>
        <v>Mello Melo</v>
      </c>
      <c r="I1199" s="7" t="str">
        <f t="shared" ca="1" si="236"/>
        <v>Ana Júlia Mello Melo</v>
      </c>
      <c r="J1199" s="7" t="str" cm="1">
        <f t="array" aca="1" ref="J1199" ca="1">SHA1HASH($I1199)</f>
        <v>eea557571392c06eebe36f6cb1517b3ef6d10d0c</v>
      </c>
      <c r="K1199" s="7" cm="1">
        <f t="array" aca="1" ref="K1199" ca="1">INDEX(States!$A:$A,M1199,1)</f>
        <v>5</v>
      </c>
      <c r="L1199" s="7" t="str">
        <f ca="1">VLOOKUP($K1199,Countries!$A:$B,2,FALSE)</f>
        <v>Portugal</v>
      </c>
      <c r="M1199" s="7" cm="1">
        <f t="array" aca="1" ref="M1199" ca="1">INDEX(States!$C:$C,RANDBETWEEN(5,COUNTA(States!$A:$A) + 1),1)</f>
        <v>21</v>
      </c>
      <c r="N1199" s="7" t="str">
        <f ca="1">VLOOKUP($M1199,States!$C:$D,2,FALSE)</f>
        <v>Guarda</v>
      </c>
      <c r="O1199" s="7" t="str">
        <f ca="1">VLOOKUP($E1199,Name!$A:$C,3,FALSE)</f>
        <v>F</v>
      </c>
      <c r="P1199" s="7" t="str">
        <f ca="1">VLOOKUP($O1199,Genders!$B:$C,2,FALSE)</f>
        <v>Female</v>
      </c>
      <c r="Q1199" s="7" cm="1">
        <f t="array" aca="1" ref="Q1199" ca="1">INDEX('Marital status'!$A:$A,RANDBETWEEN(5,COUNTA('Marital status'!$A:$A) + 1),1)</f>
        <v>5</v>
      </c>
      <c r="R1199" s="7" t="str">
        <f ca="1">VLOOKUP($Q1199,'Marital status'!$A:$B,2,FALSE)</f>
        <v xml:space="preserve"> Separated </v>
      </c>
      <c r="S1199" s="7">
        <f t="shared" ca="1" si="237"/>
        <v>7</v>
      </c>
      <c r="T1199" s="7" t="str">
        <f ca="1">VLOOKUP($S1199,Ethnicities!$A:$B,2,FALSE)</f>
        <v>Native Hawaiian or Other Pacific Islander</v>
      </c>
      <c r="U1199" s="8">
        <f t="shared" ca="1" si="238"/>
        <v>25822</v>
      </c>
      <c r="V1199" s="6">
        <f t="shared" ca="1" si="239"/>
        <v>7</v>
      </c>
      <c r="W1199" s="8" t="str">
        <f ca="1">VLOOKUP($V1199,'Background education'!$A:$B,2,FALSE)</f>
        <v>Undergraduate degree</v>
      </c>
      <c r="X1199" s="7">
        <f ca="1" xml:space="preserve">
  IF(OR($Z1199 = 5, $Z1199 = 6, $Z1199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199" s="7" t="str">
        <f ca="1">VLOOKUP($X1199,Departments!$A:$B,2,FALSE)</f>
        <v>Finance</v>
      </c>
      <c r="Z1199" s="6">
        <f t="shared" ca="1" si="240"/>
        <v>11</v>
      </c>
      <c r="AA1199" s="7" t="str">
        <f ca="1">VLOOKUP($Z1199,Roles!$A:$B,2,FALSE)</f>
        <v>Analyst</v>
      </c>
      <c r="AB1199" s="6">
        <f t="shared" ca="1" si="241"/>
        <v>5</v>
      </c>
      <c r="AC1199" s="7" t="str">
        <f ca="1" xml:space="preserve">
IF(
  ISNA($AB1199),
  NA(),
  VLOOKUP($AB1199,Levels!$A:$B,2,FALSE)
)</f>
        <v>Junior</v>
      </c>
      <c r="AD1199" s="8">
        <f t="shared" ca="1" si="242"/>
        <v>43500</v>
      </c>
      <c r="AE1199" s="6">
        <f ca="1">RANDBETWEEN(5,COUNTA('Recruitment source'!$A:$A) + 1)</f>
        <v>13</v>
      </c>
      <c r="AF1199" s="6" t="str">
        <f ca="1">VLOOKUP($AE1199,'Recruitment source'!$A:$B,2,FALSE)</f>
        <v>Google</v>
      </c>
      <c r="AG1199" s="8" t="e">
        <f t="shared" ca="1" si="243"/>
        <v>#N/A</v>
      </c>
      <c r="AH1199" s="6" t="e">
        <f t="shared" ca="1" si="244"/>
        <v>#N/A</v>
      </c>
      <c r="AI1199" s="6" t="e">
        <f ca="1" xml:space="preserve">
IF(
  ISNA($AH1199),
  NA(),
  VLOOKUP($AH1199,'Reasons for dismissal'!$A:$B,2,FALSE)
)</f>
        <v>#N/A</v>
      </c>
      <c r="AJ1199" s="6">
        <f t="shared" ca="1" si="245"/>
        <v>5</v>
      </c>
      <c r="AK1199" s="1">
        <f t="shared" ca="1" si="246"/>
        <v>2500</v>
      </c>
      <c r="AL11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$A1199  &amp; ", "   &amp;
$B1199  &amp; ", "   &amp;
$D1199  &amp; ", '"  &amp;
$I1199  &amp; "', '" &amp;
$O1199  &amp; "', "  &amp;
$S1199  &amp; ", '"  &amp;
TEXT($U1199,"dd/mm/aaaa")  &amp; "', "   &amp;
$V1199  &amp; ", "   &amp;
$X1199  &amp; ", "   &amp;
$Z1199  &amp; ", "   &amp;
IF($AB1199 &lt;&gt; "", $AB1199, "NULL")  &amp; ", "   &amp;
$AK1199  &amp; ");"</f>
        <v>#REF!</v>
      </c>
    </row>
    <row r="1200" spans="1:38" x14ac:dyDescent="0.2">
      <c r="A1200" s="7" cm="1">
        <f t="array" aca="1" ref="A1200" ca="1">INDEX(Companies!$A:$A,RANDBETWEEN(2,COUNTA(Companies!$A:$A)),1)</f>
        <v>2</v>
      </c>
      <c r="B1200" s="5">
        <f t="shared" si="234"/>
        <v>1199</v>
      </c>
      <c r="C1200" s="5" t="str" cm="1">
        <f t="array" ref="C1200">SHA1HASH($B1200)</f>
        <v>4b7af5bd2d1026517f203f379e660fe2337a3e33</v>
      </c>
      <c r="D1200" s="6">
        <f t="shared" ca="1" si="235"/>
        <v>1</v>
      </c>
      <c r="E1200" s="7">
        <f ca="1">IF($B1200 = 1 + N("Presidente"),
    127,
    IF($B1200 = 2 + N("Vice-Presidente"),
        72,
        IF($B1200 = 3 + N("Secretária bilíngue"),
            13,
            RANDBETWEEN(5,COUNT(Name!$A:$A) + 1)
        )
    )
)</f>
        <v>207</v>
      </c>
      <c r="F1200" s="7" t="str">
        <f ca="1">VLOOKUP($E1200,Name!$A:$B,2,FALSE)</f>
        <v>Kamille</v>
      </c>
      <c r="G1200" s="7">
        <f ca="1" xml:space="preserve">
IF($B1200 = 1,
    0,
    RANDBETWEEN(5,COUNT('Last name'!$A:$A) + 1)
)</f>
        <v>83</v>
      </c>
      <c r="H1200" s="7" t="str">
        <f ca="1" xml:space="preserve">
IF($B1200 = 1 + N("Presidente"),
    "de Orléans e Bragança",
    VLOOKUP($G1200,'Last name'!$A:$B,2,FALSE) &amp; " " &amp; VLOOKUP(RANDBETWEEN(5,COUNT('Last name'!$A:$A) + 1),'Last name'!$A:$B,2,FALSE)
)</f>
        <v>Faro Alvarenga</v>
      </c>
      <c r="I1200" s="7" t="str">
        <f t="shared" ca="1" si="236"/>
        <v>Kamille Faro Alvarenga</v>
      </c>
      <c r="J1200" s="7" t="str" cm="1">
        <f t="array" aca="1" ref="J1200" ca="1">SHA1HASH($I1200)</f>
        <v>c8d60fde175e8b98b4a40c906c68e9bc9ac978e7</v>
      </c>
      <c r="K1200" s="7" cm="1">
        <f t="array" aca="1" ref="K1200" ca="1">INDEX(States!$A:$A,M1200,1)</f>
        <v>5</v>
      </c>
      <c r="L1200" s="7" t="str">
        <f ca="1">VLOOKUP($K1200,Countries!$A:$B,2,FALSE)</f>
        <v>Portugal</v>
      </c>
      <c r="M1200" s="7" cm="1">
        <f t="array" aca="1" ref="M1200" ca="1">INDEX(States!$C:$C,RANDBETWEEN(5,COUNTA(States!$A:$A) + 1),1)</f>
        <v>17</v>
      </c>
      <c r="N1200" s="7" t="str">
        <f ca="1">VLOOKUP($M1200,States!$C:$D,2,FALSE)</f>
        <v>Viseu</v>
      </c>
      <c r="O1200" s="7" t="str">
        <f ca="1">VLOOKUP($E1200,Name!$A:$C,3,FALSE)</f>
        <v>F</v>
      </c>
      <c r="P1200" s="7" t="str">
        <f ca="1">VLOOKUP($O1200,Genders!$B:$C,2,FALSE)</f>
        <v>Female</v>
      </c>
      <c r="Q1200" s="7" cm="1">
        <f t="array" aca="1" ref="Q1200" ca="1">INDEX('Marital status'!$A:$A,RANDBETWEEN(5,COUNTA('Marital status'!$A:$A) + 1),1)</f>
        <v>6</v>
      </c>
      <c r="R1200" s="7" t="str">
        <f ca="1">VLOOKUP($Q1200,'Marital status'!$A:$B,2,FALSE)</f>
        <v>DIVORCED</v>
      </c>
      <c r="S1200" s="7">
        <f t="shared" ca="1" si="237"/>
        <v>5</v>
      </c>
      <c r="T1200" s="7" t="str">
        <f ca="1">VLOOKUP($S1200,Ethnicities!$A:$B,2,FALSE)</f>
        <v>ASIAN</v>
      </c>
      <c r="U1200" s="8">
        <f t="shared" ca="1" si="238"/>
        <v>28140</v>
      </c>
      <c r="V1200" s="6">
        <f t="shared" ca="1" si="239"/>
        <v>7</v>
      </c>
      <c r="W1200" s="8" t="str">
        <f ca="1">VLOOKUP($V1200,'Background education'!$A:$B,2,FALSE)</f>
        <v>Undergraduate degree</v>
      </c>
      <c r="X1200" s="7">
        <f ca="1" xml:space="preserve">
  IF(OR($Z1200 = 5, $Z1200 = 6, $Z1200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200" s="7" t="str">
        <f ca="1">VLOOKUP($X1200,Departments!$A:$B,2,FALSE)</f>
        <v>Administration</v>
      </c>
      <c r="Z1200" s="6">
        <f t="shared" ca="1" si="240"/>
        <v>10</v>
      </c>
      <c r="AA1200" s="7" t="str">
        <f ca="1">VLOOKUP($Z1200,Roles!$A:$B,2,FALSE)</f>
        <v>Trainee</v>
      </c>
      <c r="AB1200" s="6" t="e">
        <f t="shared" ca="1" si="241"/>
        <v>#N/A</v>
      </c>
      <c r="AC1200" s="7" t="e">
        <f ca="1" xml:space="preserve">
IF(
  ISNA($AB1200),
  NA(),
  VLOOKUP($AB1200,Levels!$A:$B,2,FALSE)
)</f>
        <v>#N/A</v>
      </c>
      <c r="AD1200" s="8">
        <f t="shared" ca="1" si="242"/>
        <v>42114</v>
      </c>
      <c r="AE1200" s="6">
        <f ca="1">RANDBETWEEN(5,COUNTA('Recruitment source'!$A:$A) + 1)</f>
        <v>13</v>
      </c>
      <c r="AF1200" s="6" t="str">
        <f ca="1">VLOOKUP($AE1200,'Recruitment source'!$A:$B,2,FALSE)</f>
        <v>Google</v>
      </c>
      <c r="AG1200" s="8" t="e">
        <f t="shared" ca="1" si="243"/>
        <v>#N/A</v>
      </c>
      <c r="AH1200" s="6" t="e">
        <f t="shared" ca="1" si="244"/>
        <v>#N/A</v>
      </c>
      <c r="AI1200" s="6" t="e">
        <f ca="1" xml:space="preserve">
IF(
  ISNA($AH1200),
  NA(),
  VLOOKUP($AH1200,'Reasons for dismissal'!$A:$B,2,FALSE)
)</f>
        <v>#N/A</v>
      </c>
      <c r="AJ1200" s="6">
        <f t="shared" ca="1" si="245"/>
        <v>5</v>
      </c>
      <c r="AK1200" s="1">
        <f t="shared" ca="1" si="246"/>
        <v>1305</v>
      </c>
      <c r="AL12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$A1200  &amp; ", "   &amp;
$B1200  &amp; ", "   &amp;
$D1200  &amp; ", '"  &amp;
$I1200  &amp; "', '" &amp;
$O1200  &amp; "', "  &amp;
$S1200  &amp; ", '"  &amp;
TEXT($U1200,"dd/mm/aaaa")  &amp; "', "   &amp;
$V1200  &amp; ", "   &amp;
$X1200  &amp; ", "   &amp;
$Z1200  &amp; ", "   &amp;
IF($AB1200 &lt;&gt; "", $AB1200, "NULL")  &amp; ", "   &amp;
$AK1200  &amp; ");"</f>
        <v>#REF!</v>
      </c>
    </row>
    <row r="1201" spans="1:38" x14ac:dyDescent="0.2">
      <c r="A1201" s="7" cm="1">
        <f t="array" aca="1" ref="A1201" ca="1">INDEX(Companies!$A:$A,RANDBETWEEN(2,COUNTA(Companies!$A:$A)),1)</f>
        <v>2</v>
      </c>
      <c r="B1201" s="5">
        <f t="shared" si="234"/>
        <v>1200</v>
      </c>
      <c r="C1201" s="5" t="str" cm="1">
        <f t="array" ref="C1201">SHA1HASH($B1201)</f>
        <v>73ee4958bdb5a056029ebd39b8abbaa3dbc0f333</v>
      </c>
      <c r="D1201" s="6">
        <f t="shared" ca="1" si="235"/>
        <v>1</v>
      </c>
      <c r="E1201" s="7">
        <f ca="1">IF($B1201 = 1 + N("Presidente"),
    127,
    IF($B1201 = 2 + N("Vice-Presidente"),
        72,
        IF($B1201 = 3 + N("Secretária bilíngue"),
            13,
            RANDBETWEEN(5,COUNT(Name!$A:$A) + 1)
        )
    )
)</f>
        <v>175</v>
      </c>
      <c r="F1201" s="7" t="str">
        <f ca="1">VLOOKUP($E1201,Name!$A:$B,2,FALSE)</f>
        <v>Isabella</v>
      </c>
      <c r="G1201" s="7">
        <f ca="1" xml:space="preserve">
IF($B1201 = 1,
    0,
    RANDBETWEEN(5,COUNT('Last name'!$A:$A) + 1)
)</f>
        <v>164</v>
      </c>
      <c r="H1201" s="7" t="str">
        <f ca="1" xml:space="preserve">
IF($B1201 = 1 + N("Presidente"),
    "de Orléans e Bragança",
    VLOOKUP($G1201,'Last name'!$A:$B,2,FALSE) &amp; " " &amp; VLOOKUP(RANDBETWEEN(5,COUNT('Last name'!$A:$A) + 1),'Last name'!$A:$B,2,FALSE)
)</f>
        <v>Rizzo Monti</v>
      </c>
      <c r="I1201" s="7" t="str">
        <f t="shared" ca="1" si="236"/>
        <v>Isabella Rizzo Monti</v>
      </c>
      <c r="J1201" s="7" t="str" cm="1">
        <f t="array" aca="1" ref="J1201" ca="1">SHA1HASH($I1201)</f>
        <v>f0a5da1f041731ac20977571a8531fcb68ee027f</v>
      </c>
      <c r="K1201" s="7" cm="1">
        <f t="array" aca="1" ref="K1201" ca="1">INDEX(States!$A:$A,M1201,1)</f>
        <v>5</v>
      </c>
      <c r="L1201" s="7" t="str">
        <f ca="1">VLOOKUP($K1201,Countries!$A:$B,2,FALSE)</f>
        <v>Portugal</v>
      </c>
      <c r="M1201" s="7" cm="1">
        <f t="array" aca="1" ref="M1201" ca="1">INDEX(States!$C:$C,RANDBETWEEN(5,COUNTA(States!$A:$A) + 1),1)</f>
        <v>8</v>
      </c>
      <c r="N1201" s="7" t="str">
        <f ca="1">VLOOKUP($M1201,States!$C:$D,2,FALSE)</f>
        <v>AveirO</v>
      </c>
      <c r="O1201" s="7" t="str">
        <f ca="1">VLOOKUP($E1201,Name!$A:$C,3,FALSE)</f>
        <v>F</v>
      </c>
      <c r="P1201" s="7" t="str">
        <f ca="1">VLOOKUP($O1201,Genders!$B:$C,2,FALSE)</f>
        <v>Female</v>
      </c>
      <c r="Q1201" s="7" cm="1">
        <f t="array" aca="1" ref="Q1201" ca="1">INDEX('Marital status'!$A:$A,RANDBETWEEN(5,COUNTA('Marital status'!$A:$A) + 1),1)</f>
        <v>0</v>
      </c>
      <c r="R1201" s="7" t="e">
        <f ca="1">VLOOKUP($Q1201,'Marital status'!$A:$B,2,FALSE)</f>
        <v>#N/A</v>
      </c>
      <c r="S1201" s="7">
        <f t="shared" ca="1" si="237"/>
        <v>5</v>
      </c>
      <c r="T1201" s="7" t="str">
        <f ca="1">VLOOKUP($S1201,Ethnicities!$A:$B,2,FALSE)</f>
        <v>ASIAN</v>
      </c>
      <c r="U1201" s="8">
        <f t="shared" ca="1" si="238"/>
        <v>23620</v>
      </c>
      <c r="V1201" s="6">
        <f t="shared" ca="1" si="239"/>
        <v>8</v>
      </c>
      <c r="W1201" s="8" t="str">
        <f ca="1">VLOOKUP($V1201,'Background education'!$A:$B,2,FALSE)</f>
        <v>Graduate school</v>
      </c>
      <c r="X1201" s="7">
        <f ca="1" xml:space="preserve">
  IF(OR($Z1201 = 5, $Z1201 = 6, $Z1201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201" s="7" t="str">
        <f ca="1">VLOOKUP($X1201,Departments!$A:$B,2,FALSE)</f>
        <v>Operations</v>
      </c>
      <c r="Z1201" s="6">
        <f t="shared" ca="1" si="240"/>
        <v>11</v>
      </c>
      <c r="AA1201" s="7" t="str">
        <f ca="1">VLOOKUP($Z1201,Roles!$A:$B,2,FALSE)</f>
        <v>Analyst</v>
      </c>
      <c r="AB1201" s="6">
        <f t="shared" ca="1" si="241"/>
        <v>5</v>
      </c>
      <c r="AC1201" s="7" t="str">
        <f ca="1" xml:space="preserve">
IF(
  ISNA($AB1201),
  NA(),
  VLOOKUP($AB1201,Levels!$A:$B,2,FALSE)
)</f>
        <v>Junior</v>
      </c>
      <c r="AD1201" s="8">
        <f t="shared" ca="1" si="242"/>
        <v>37608</v>
      </c>
      <c r="AE1201" s="6">
        <f ca="1">RANDBETWEEN(5,COUNTA('Recruitment source'!$A:$A) + 1)</f>
        <v>8</v>
      </c>
      <c r="AF1201" s="6" t="str">
        <f ca="1">VLOOKUP($AE1201,'Recruitment source'!$A:$B,2,FALSE)</f>
        <v>Net Empregos</v>
      </c>
      <c r="AG1201" s="8" t="e">
        <f t="shared" ca="1" si="243"/>
        <v>#N/A</v>
      </c>
      <c r="AH1201" s="6" t="e">
        <f t="shared" ca="1" si="244"/>
        <v>#N/A</v>
      </c>
      <c r="AI1201" s="6" t="e">
        <f ca="1" xml:space="preserve">
IF(
  ISNA($AH1201),
  NA(),
  VLOOKUP($AH1201,'Reasons for dismissal'!$A:$B,2,FALSE)
)</f>
        <v>#N/A</v>
      </c>
      <c r="AJ1201" s="6">
        <f t="shared" ca="1" si="245"/>
        <v>5</v>
      </c>
      <c r="AK1201" s="1">
        <f t="shared" ca="1" si="246"/>
        <v>3000</v>
      </c>
      <c r="AL12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$A1201  &amp; ", "   &amp;
$B1201  &amp; ", "   &amp;
$D1201  &amp; ", '"  &amp;
$I1201  &amp; "', '" &amp;
$O1201  &amp; "', "  &amp;
$S1201  &amp; ", '"  &amp;
TEXT($U1201,"dd/mm/aaaa")  &amp; "', "   &amp;
$V1201  &amp; ", "   &amp;
$X1201  &amp; ", "   &amp;
$Z1201  &amp; ", "   &amp;
IF($AB1201 &lt;&gt; "", $AB1201, "NULL")  &amp; ", "   &amp;
$AK1201  &amp; ");"</f>
        <v>#REF!</v>
      </c>
    </row>
    <row r="1202" spans="1:38" x14ac:dyDescent="0.2">
      <c r="A1202" s="7" cm="1">
        <f t="array" aca="1" ref="A1202" ca="1">INDEX(Companies!$A:$A,RANDBETWEEN(2,COUNTA(Companies!$A:$A)),1)</f>
        <v>2</v>
      </c>
      <c r="B1202" s="5">
        <f t="shared" si="234"/>
        <v>1201</v>
      </c>
      <c r="C1202" s="5" t="str" cm="1">
        <f t="array" ref="C1202">SHA1HASH($B1202)</f>
        <v>88308d640f3031b16b0e9c4663716c0cb7169e50</v>
      </c>
      <c r="D1202" s="6">
        <f t="shared" ca="1" si="235"/>
        <v>1</v>
      </c>
      <c r="E1202" s="7">
        <f ca="1">IF($B1202 = 1 + N("Presidente"),
    127,
    IF($B1202 = 2 + N("Vice-Presidente"),
        72,
        IF($B1202 = 3 + N("Secretária bilíngue"),
            13,
            RANDBETWEEN(5,COUNT(Name!$A:$A) + 1)
        )
    )
)</f>
        <v>175</v>
      </c>
      <c r="F1202" s="7" t="str">
        <f ca="1">VLOOKUP($E1202,Name!$A:$B,2,FALSE)</f>
        <v>Isabella</v>
      </c>
      <c r="G1202" s="7">
        <f ca="1" xml:space="preserve">
IF($B1202 = 1,
    0,
    RANDBETWEEN(5,COUNT('Last name'!$A:$A) + 1)
)</f>
        <v>7</v>
      </c>
      <c r="H1202" s="7" t="str">
        <f ca="1" xml:space="preserve">
IF($B1202 = 1 + N("Presidente"),
    "de Orléans e Bragança",
    VLOOKUP($G1202,'Last name'!$A:$B,2,FALSE) &amp; " " &amp; VLOOKUP(RANDBETWEEN(5,COUNT('Last name'!$A:$A) + 1),'Last name'!$A:$B,2,FALSE)
)</f>
        <v>Albuquerque Colombo</v>
      </c>
      <c r="I1202" s="7" t="str">
        <f t="shared" ca="1" si="236"/>
        <v>Isabella Albuquerque Colombo</v>
      </c>
      <c r="J1202" s="7" t="str" cm="1">
        <f t="array" aca="1" ref="J1202" ca="1">SHA1HASH($I1202)</f>
        <v>a2e8d8959b7b44cbb54599b493ec1442b570860e</v>
      </c>
      <c r="K1202" s="7" cm="1">
        <f t="array" aca="1" ref="K1202" ca="1">INDEX(States!$A:$A,M1202,1)</f>
        <v>5</v>
      </c>
      <c r="L1202" s="7" t="str">
        <f ca="1">VLOOKUP($K1202,Countries!$A:$B,2,FALSE)</f>
        <v>Portugal</v>
      </c>
      <c r="M1202" s="7" cm="1">
        <f t="array" aca="1" ref="M1202" ca="1">INDEX(States!$C:$C,RANDBETWEEN(5,COUNTA(States!$A:$A) + 1),1)</f>
        <v>19</v>
      </c>
      <c r="N1202" s="7" t="str">
        <f ca="1">VLOOKUP($M1202,States!$C:$D,2,FALSE)</f>
        <v>Beja</v>
      </c>
      <c r="O1202" s="7" t="str">
        <f ca="1">VLOOKUP($E1202,Name!$A:$C,3,FALSE)</f>
        <v>F</v>
      </c>
      <c r="P1202" s="7" t="str">
        <f ca="1">VLOOKUP($O1202,Genders!$B:$C,2,FALSE)</f>
        <v>Female</v>
      </c>
      <c r="Q1202" s="7" cm="1">
        <f t="array" aca="1" ref="Q1202" ca="1">INDEX('Marital status'!$A:$A,RANDBETWEEN(5,COUNTA('Marital status'!$A:$A) + 1),1)</f>
        <v>6</v>
      </c>
      <c r="R1202" s="7" t="str">
        <f ca="1">VLOOKUP($Q1202,'Marital status'!$A:$B,2,FALSE)</f>
        <v>DIVORCED</v>
      </c>
      <c r="S1202" s="7">
        <f t="shared" ca="1" si="237"/>
        <v>5</v>
      </c>
      <c r="T1202" s="7" t="str">
        <f ca="1">VLOOKUP($S1202,Ethnicities!$A:$B,2,FALSE)</f>
        <v>ASIAN</v>
      </c>
      <c r="U1202" s="8">
        <f t="shared" ca="1" si="238"/>
        <v>28683</v>
      </c>
      <c r="V1202" s="6">
        <f t="shared" ca="1" si="239"/>
        <v>7</v>
      </c>
      <c r="W1202" s="8" t="str">
        <f ca="1">VLOOKUP($V1202,'Background education'!$A:$B,2,FALSE)</f>
        <v>Undergraduate degree</v>
      </c>
      <c r="X1202" s="7">
        <f ca="1" xml:space="preserve">
  IF(OR($Z1202 = 5, $Z1202 = 6, $Z1202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202" s="7" t="str">
        <f ca="1">VLOOKUP($X1202,Departments!$A:$B,2,FALSE)</f>
        <v>Operations</v>
      </c>
      <c r="Z1202" s="6">
        <f t="shared" ca="1" si="240"/>
        <v>9</v>
      </c>
      <c r="AA1202" s="7" t="str">
        <f ca="1">VLOOKUP($Z1202,Roles!$A:$B,2,FALSE)</f>
        <v>Intern</v>
      </c>
      <c r="AB1202" s="6" t="e">
        <f t="shared" ca="1" si="241"/>
        <v>#N/A</v>
      </c>
      <c r="AC1202" s="7" t="e">
        <f ca="1" xml:space="preserve">
IF(
  ISNA($AB1202),
  NA(),
  VLOOKUP($AB1202,Levels!$A:$B,2,FALSE)
)</f>
        <v>#N/A</v>
      </c>
      <c r="AD1202" s="8">
        <f t="shared" ca="1" si="242"/>
        <v>42152</v>
      </c>
      <c r="AE1202" s="6">
        <f ca="1">RANDBETWEEN(5,COUNTA('Recruitment source'!$A:$A) + 1)</f>
        <v>8</v>
      </c>
      <c r="AF1202" s="6" t="str">
        <f ca="1">VLOOKUP($AE1202,'Recruitment source'!$A:$B,2,FALSE)</f>
        <v>Net Empregos</v>
      </c>
      <c r="AG1202" s="8" t="e">
        <f t="shared" ca="1" si="243"/>
        <v>#N/A</v>
      </c>
      <c r="AH1202" s="6" t="e">
        <f t="shared" ca="1" si="244"/>
        <v>#N/A</v>
      </c>
      <c r="AI1202" s="6" t="e">
        <f ca="1" xml:space="preserve">
IF(
  ISNA($AH1202),
  NA(),
  VLOOKUP($AH1202,'Reasons for dismissal'!$A:$B,2,FALSE)
)</f>
        <v>#N/A</v>
      </c>
      <c r="AJ1202" s="6">
        <f t="shared" ca="1" si="245"/>
        <v>5</v>
      </c>
      <c r="AK1202" s="1">
        <f t="shared" ca="1" si="246"/>
        <v>1205</v>
      </c>
      <c r="AL12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$A1202  &amp; ", "   &amp;
$B1202  &amp; ", "   &amp;
$D1202  &amp; ", '"  &amp;
$I1202  &amp; "', '" &amp;
$O1202  &amp; "', "  &amp;
$S1202  &amp; ", '"  &amp;
TEXT($U1202,"dd/mm/aaaa")  &amp; "', "   &amp;
$V1202  &amp; ", "   &amp;
$X1202  &amp; ", "   &amp;
$Z1202  &amp; ", "   &amp;
IF($AB1202 &lt;&gt; "", $AB1202, "NULL")  &amp; ", "   &amp;
$AK1202  &amp; ");"</f>
        <v>#REF!</v>
      </c>
    </row>
    <row r="1203" spans="1:38" x14ac:dyDescent="0.2">
      <c r="A1203" s="7" cm="1">
        <f t="array" aca="1" ref="A1203" ca="1">INDEX(Companies!$A:$A,RANDBETWEEN(2,COUNTA(Companies!$A:$A)),1)</f>
        <v>2</v>
      </c>
      <c r="B1203" s="5">
        <f t="shared" si="234"/>
        <v>1202</v>
      </c>
      <c r="C1203" s="5" t="str" cm="1">
        <f t="array" ref="C1203">SHA1HASH($B1203)</f>
        <v>b17f4787f2799f2665e5f119fc2f47d569212c4c</v>
      </c>
      <c r="D1203" s="6">
        <f t="shared" ca="1" si="235"/>
        <v>1</v>
      </c>
      <c r="E1203" s="7">
        <f ca="1">IF($B1203 = 1 + N("Presidente"),
    127,
    IF($B1203 = 2 + N("Vice-Presidente"),
        72,
        IF($B1203 = 3 + N("Secretária bilíngue"),
            13,
            RANDBETWEEN(5,COUNT(Name!$A:$A) + 1)
        )
    )
)</f>
        <v>358</v>
      </c>
      <c r="F1203" s="7" t="str">
        <f ca="1">VLOOKUP($E1203,Name!$A:$B,2,FALSE)</f>
        <v>Vinícius</v>
      </c>
      <c r="G1203" s="7">
        <f ca="1" xml:space="preserve">
IF($B1203 = 1,
    0,
    RANDBETWEEN(5,COUNT('Last name'!$A:$A) + 1)
)</f>
        <v>26</v>
      </c>
      <c r="H1203" s="7" t="str">
        <f ca="1" xml:space="preserve">
IF($B1203 = 1 + N("Presidente"),
    "de Orléans e Bragança",
    VLOOKUP($G1203,'Last name'!$A:$B,2,FALSE) &amp; " " &amp; VLOOKUP(RANDBETWEEN(5,COUNT('Last name'!$A:$A) + 1),'Last name'!$A:$B,2,FALSE)
)</f>
        <v>Azeredo Abranches</v>
      </c>
      <c r="I1203" s="7" t="str">
        <f t="shared" ca="1" si="236"/>
        <v>Vinícius Azeredo Abranches</v>
      </c>
      <c r="J1203" s="7" t="str" cm="1">
        <f t="array" aca="1" ref="J1203" ca="1">SHA1HASH($I1203)</f>
        <v>f44b80e3e3d3ddabc8468920bd30dbebade462db</v>
      </c>
      <c r="K1203" s="7" cm="1">
        <f t="array" aca="1" ref="K1203" ca="1">INDEX(States!$A:$A,M1203,1)</f>
        <v>5</v>
      </c>
      <c r="L1203" s="7" t="str">
        <f ca="1">VLOOKUP($K1203,Countries!$A:$B,2,FALSE)</f>
        <v>Portugal</v>
      </c>
      <c r="M1203" s="7" cm="1">
        <f t="array" aca="1" ref="M1203" ca="1">INDEX(States!$C:$C,RANDBETWEEN(5,COUNTA(States!$A:$A) + 1),1)</f>
        <v>8</v>
      </c>
      <c r="N1203" s="7" t="str">
        <f ca="1">VLOOKUP($M1203,States!$C:$D,2,FALSE)</f>
        <v>AveirO</v>
      </c>
      <c r="O1203" s="7" t="str">
        <f ca="1">VLOOKUP($E1203,Name!$A:$C,3,FALSE)</f>
        <v>M</v>
      </c>
      <c r="P1203" s="7" t="str">
        <f ca="1">VLOOKUP($O1203,Genders!$B:$C,2,FALSE)</f>
        <v>Male</v>
      </c>
      <c r="Q1203" s="7" cm="1">
        <f t="array" aca="1" ref="Q1203" ca="1">INDEX('Marital status'!$A:$A,RANDBETWEEN(5,COUNTA('Marital status'!$A:$A) + 1),1)</f>
        <v>6</v>
      </c>
      <c r="R1203" s="7" t="str">
        <f ca="1">VLOOKUP($Q1203,'Marital status'!$A:$B,2,FALSE)</f>
        <v>DIVORCED</v>
      </c>
      <c r="S1203" s="7">
        <f t="shared" ca="1" si="237"/>
        <v>5</v>
      </c>
      <c r="T1203" s="7" t="str">
        <f ca="1">VLOOKUP($S1203,Ethnicities!$A:$B,2,FALSE)</f>
        <v>ASIAN</v>
      </c>
      <c r="U1203" s="8">
        <f t="shared" ca="1" si="238"/>
        <v>23249</v>
      </c>
      <c r="V1203" s="6">
        <f t="shared" ca="1" si="239"/>
        <v>7</v>
      </c>
      <c r="W1203" s="8" t="str">
        <f ca="1">VLOOKUP($V1203,'Background education'!$A:$B,2,FALSE)</f>
        <v>Undergraduate degree</v>
      </c>
      <c r="X1203" s="7">
        <f ca="1" xml:space="preserve">
  IF(OR($Z1203 = 5, $Z1203 = 6, $Z1203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203" s="7" t="str">
        <f ca="1">VLOOKUP($X1203,Departments!$A:$B,2,FALSE)</f>
        <v>Finance</v>
      </c>
      <c r="Z1203" s="6">
        <f t="shared" ca="1" si="240"/>
        <v>11</v>
      </c>
      <c r="AA1203" s="7" t="str">
        <f ca="1">VLOOKUP($Z1203,Roles!$A:$B,2,FALSE)</f>
        <v>Analyst</v>
      </c>
      <c r="AB1203" s="6">
        <f t="shared" ca="1" si="241"/>
        <v>5</v>
      </c>
      <c r="AC1203" s="7" t="str">
        <f ca="1" xml:space="preserve">
IF(
  ISNA($AB1203),
  NA(),
  VLOOKUP($AB1203,Levels!$A:$B,2,FALSE)
)</f>
        <v>Junior</v>
      </c>
      <c r="AD1203" s="8">
        <f t="shared" ca="1" si="242"/>
        <v>43942</v>
      </c>
      <c r="AE1203" s="6">
        <f ca="1">RANDBETWEEN(5,COUNTA('Recruitment source'!$A:$A) + 1)</f>
        <v>6</v>
      </c>
      <c r="AF1203" s="6" t="str">
        <f ca="1">VLOOKUP($AE1203,'Recruitment source'!$A:$B,2,FALSE)</f>
        <v>Learn4Good</v>
      </c>
      <c r="AG1203" s="8" t="e">
        <f t="shared" ca="1" si="243"/>
        <v>#N/A</v>
      </c>
      <c r="AH1203" s="6" t="e">
        <f t="shared" ca="1" si="244"/>
        <v>#N/A</v>
      </c>
      <c r="AI1203" s="6" t="e">
        <f ca="1" xml:space="preserve">
IF(
  ISNA($AH1203),
  NA(),
  VLOOKUP($AH1203,'Reasons for dismissal'!$A:$B,2,FALSE)
)</f>
        <v>#N/A</v>
      </c>
      <c r="AJ1203" s="6">
        <f t="shared" ca="1" si="245"/>
        <v>5</v>
      </c>
      <c r="AK1203" s="1">
        <f t="shared" ca="1" si="246"/>
        <v>2500</v>
      </c>
      <c r="AL12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$A1203  &amp; ", "   &amp;
$B1203  &amp; ", "   &amp;
$D1203  &amp; ", '"  &amp;
$I1203  &amp; "', '" &amp;
$O1203  &amp; "', "  &amp;
$S1203  &amp; ", '"  &amp;
TEXT($U1203,"dd/mm/aaaa")  &amp; "', "   &amp;
$V1203  &amp; ", "   &amp;
$X1203  &amp; ", "   &amp;
$Z1203  &amp; ", "   &amp;
IF($AB1203 &lt;&gt; "", $AB1203, "NULL")  &amp; ", "   &amp;
$AK1203  &amp; ");"</f>
        <v>#REF!</v>
      </c>
    </row>
    <row r="1204" spans="1:38" x14ac:dyDescent="0.2">
      <c r="A1204" s="7" cm="1">
        <f t="array" aca="1" ref="A1204" ca="1">INDEX(Companies!$A:$A,RANDBETWEEN(2,COUNTA(Companies!$A:$A)),1)</f>
        <v>2</v>
      </c>
      <c r="B1204" s="5">
        <f t="shared" si="234"/>
        <v>1203</v>
      </c>
      <c r="C1204" s="5" t="str" cm="1">
        <f t="array" ref="C1204">SHA1HASH($B1204)</f>
        <v>3744112af469898c7603fbe21d80b5b5640a34b5</v>
      </c>
      <c r="D1204" s="6">
        <f t="shared" ca="1" si="235"/>
        <v>1</v>
      </c>
      <c r="E1204" s="7">
        <f ca="1">IF($B1204 = 1 + N("Presidente"),
    127,
    IF($B1204 = 2 + N("Vice-Presidente"),
        72,
        IF($B1204 = 3 + N("Secretária bilíngue"),
            13,
            RANDBETWEEN(5,COUNT(Name!$A:$A) + 1)
        )
    )
)</f>
        <v>319</v>
      </c>
      <c r="F1204" s="7" t="str">
        <f ca="1">VLOOKUP($E1204,Name!$A:$B,2,FALSE)</f>
        <v>Pedro Miguel</v>
      </c>
      <c r="G1204" s="7">
        <f ca="1" xml:space="preserve">
IF($B1204 = 1,
    0,
    RANDBETWEEN(5,COUNT('Last name'!$A:$A) + 1)
)</f>
        <v>184</v>
      </c>
      <c r="H1204" s="7" t="str">
        <f ca="1" xml:space="preserve">
IF($B1204 = 1 + N("Presidente"),
    "de Orléans e Bragança",
    VLOOKUP($G1204,'Last name'!$A:$B,2,FALSE) &amp; " " &amp; VLOOKUP(RANDBETWEEN(5,COUNT('Last name'!$A:$A) + 1),'Last name'!$A:$B,2,FALSE)
)</f>
        <v>sobrenome Pimentel</v>
      </c>
      <c r="I1204" s="7" t="str">
        <f t="shared" ca="1" si="236"/>
        <v>Pedro Miguel sobrenome Pimentel</v>
      </c>
      <c r="J1204" s="7" t="str" cm="1">
        <f t="array" aca="1" ref="J1204" ca="1">SHA1HASH($I1204)</f>
        <v>01b294c77af58fe0ea41ba5c52c756bf34ed2bcc</v>
      </c>
      <c r="K1204" s="7" cm="1">
        <f t="array" aca="1" ref="K1204" ca="1">INDEX(States!$A:$A,M1204,1)</f>
        <v>5</v>
      </c>
      <c r="L1204" s="7" t="str">
        <f ca="1">VLOOKUP($K1204,Countries!$A:$B,2,FALSE)</f>
        <v>Portugal</v>
      </c>
      <c r="M1204" s="7" cm="1">
        <f t="array" aca="1" ref="M1204" ca="1">INDEX(States!$C:$C,RANDBETWEEN(5,COUNTA(States!$A:$A) + 1),1)</f>
        <v>20</v>
      </c>
      <c r="N1204" s="7" t="str">
        <f ca="1">VLOOKUP($M1204,States!$C:$D,2,FALSE)</f>
        <v>Portalegre</v>
      </c>
      <c r="O1204" s="7" t="str">
        <f ca="1">VLOOKUP($E1204,Name!$A:$C,3,FALSE)</f>
        <v>M</v>
      </c>
      <c r="P1204" s="7" t="str">
        <f ca="1">VLOOKUP($O1204,Genders!$B:$C,2,FALSE)</f>
        <v>Male</v>
      </c>
      <c r="Q1204" s="7" cm="1">
        <f t="array" aca="1" ref="Q1204" ca="1">INDEX('Marital status'!$A:$A,RANDBETWEEN(5,COUNTA('Marital status'!$A:$A) + 1),1)</f>
        <v>6</v>
      </c>
      <c r="R1204" s="7" t="str">
        <f ca="1">VLOOKUP($Q1204,'Marital status'!$A:$B,2,FALSE)</f>
        <v>DIVORCED</v>
      </c>
      <c r="S1204" s="7">
        <f t="shared" ca="1" si="237"/>
        <v>6</v>
      </c>
      <c r="T1204" s="7" t="str">
        <f ca="1">VLOOKUP($S1204,Ethnicities!$A:$B,2,FALSE)</f>
        <v xml:space="preserve">  american Indian or Alaska Native</v>
      </c>
      <c r="U1204" s="8">
        <f t="shared" ca="1" si="238"/>
        <v>22490</v>
      </c>
      <c r="V1204" s="6">
        <f t="shared" ca="1" si="239"/>
        <v>7</v>
      </c>
      <c r="W1204" s="8" t="str">
        <f ca="1">VLOOKUP($V1204,'Background education'!$A:$B,2,FALSE)</f>
        <v>Undergraduate degree</v>
      </c>
      <c r="X1204" s="7">
        <f ca="1" xml:space="preserve">
  IF(OR($Z1204 = 5, $Z1204 = 6, $Z1204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204" s="7" t="str">
        <f ca="1">VLOOKUP($X1204,Departments!$A:$B,2,FALSE)</f>
        <v>Operations</v>
      </c>
      <c r="Z1204" s="6">
        <f t="shared" ca="1" si="240"/>
        <v>10</v>
      </c>
      <c r="AA1204" s="7" t="str">
        <f ca="1">VLOOKUP($Z1204,Roles!$A:$B,2,FALSE)</f>
        <v>Trainee</v>
      </c>
      <c r="AB1204" s="6" t="e">
        <f t="shared" ca="1" si="241"/>
        <v>#N/A</v>
      </c>
      <c r="AC1204" s="7" t="e">
        <f ca="1" xml:space="preserve">
IF(
  ISNA($AB1204),
  NA(),
  VLOOKUP($AB1204,Levels!$A:$B,2,FALSE)
)</f>
        <v>#N/A</v>
      </c>
      <c r="AD1204" s="8">
        <f t="shared" ca="1" si="242"/>
        <v>44027</v>
      </c>
      <c r="AE1204" s="6">
        <f ca="1">RANDBETWEEN(5,COUNTA('Recruitment source'!$A:$A) + 1)</f>
        <v>15</v>
      </c>
      <c r="AF1204" s="6" t="str">
        <f ca="1">VLOOKUP($AE1204,'Recruitment source'!$A:$B,2,FALSE)</f>
        <v>Website</v>
      </c>
      <c r="AG1204" s="8" t="e">
        <f t="shared" ca="1" si="243"/>
        <v>#N/A</v>
      </c>
      <c r="AH1204" s="6" t="e">
        <f t="shared" ca="1" si="244"/>
        <v>#N/A</v>
      </c>
      <c r="AI1204" s="6" t="e">
        <f ca="1" xml:space="preserve">
IF(
  ISNA($AH1204),
  NA(),
  VLOOKUP($AH1204,'Reasons for dismissal'!$A:$B,2,FALSE)
)</f>
        <v>#N/A</v>
      </c>
      <c r="AJ1204" s="6">
        <f t="shared" ca="1" si="245"/>
        <v>5</v>
      </c>
      <c r="AK1204" s="1">
        <f t="shared" ca="1" si="246"/>
        <v>1305</v>
      </c>
      <c r="AL12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$A1204  &amp; ", "   &amp;
$B1204  &amp; ", "   &amp;
$D1204  &amp; ", '"  &amp;
$I1204  &amp; "', '" &amp;
$O1204  &amp; "', "  &amp;
$S1204  &amp; ", '"  &amp;
TEXT($U1204,"dd/mm/aaaa")  &amp; "', "   &amp;
$V1204  &amp; ", "   &amp;
$X1204  &amp; ", "   &amp;
$Z1204  &amp; ", "   &amp;
IF($AB1204 &lt;&gt; "", $AB1204, "NULL")  &amp; ", "   &amp;
$AK1204  &amp; ");"</f>
        <v>#REF!</v>
      </c>
    </row>
    <row r="1205" spans="1:38" x14ac:dyDescent="0.2">
      <c r="A1205" s="7" cm="1">
        <f t="array" aca="1" ref="A1205" ca="1">INDEX(Companies!$A:$A,RANDBETWEEN(2,COUNTA(Companies!$A:$A)),1)</f>
        <v>2</v>
      </c>
      <c r="B1205" s="5">
        <f t="shared" si="234"/>
        <v>1204</v>
      </c>
      <c r="C1205" s="5" t="str" cm="1">
        <f t="array" ref="C1205">SHA1HASH($B1205)</f>
        <v>78ae9f6e6a12a1af3c5a87f0f649f73aa2b4c7be</v>
      </c>
      <c r="D1205" s="6">
        <f t="shared" ca="1" si="235"/>
        <v>1</v>
      </c>
      <c r="E1205" s="7">
        <f ca="1">IF($B1205 = 1 + N("Presidente"),
    127,
    IF($B1205 = 2 + N("Vice-Presidente"),
        72,
        IF($B1205 = 3 + N("Secretária bilíngue"),
            13,
            RANDBETWEEN(5,COUNT(Name!$A:$A) + 1)
        )
    )
)</f>
        <v>124</v>
      </c>
      <c r="F1205" s="7" t="str">
        <f ca="1">VLOOKUP($E1205,Name!$A:$B,2,FALSE)</f>
        <v>Emilly</v>
      </c>
      <c r="G1205" s="7">
        <f ca="1" xml:space="preserve">
IF($B1205 = 1,
    0,
    RANDBETWEEN(5,COUNT('Last name'!$A:$A) + 1)
)</f>
        <v>26</v>
      </c>
      <c r="H1205" s="7" t="str">
        <f ca="1" xml:space="preserve">
IF($B1205 = 1 + N("Presidente"),
    "de Orléans e Bragança",
    VLOOKUP($G1205,'Last name'!$A:$B,2,FALSE) &amp; " " &amp; VLOOKUP(RANDBETWEEN(5,COUNT('Last name'!$A:$A) + 1),'Last name'!$A:$B,2,FALSE)
)</f>
        <v>Azeredo Frasão</v>
      </c>
      <c r="I1205" s="7" t="str">
        <f t="shared" ca="1" si="236"/>
        <v>Emilly Azeredo Frasão</v>
      </c>
      <c r="J1205" s="7" t="str" cm="1">
        <f t="array" aca="1" ref="J1205" ca="1">SHA1HASH($I1205)</f>
        <v>3bc7a411f36041c3b64be3b710df439a3acaf93b</v>
      </c>
      <c r="K1205" s="7" cm="1">
        <f t="array" aca="1" ref="K1205" ca="1">INDEX(States!$A:$A,M1205,1)</f>
        <v>5</v>
      </c>
      <c r="L1205" s="7" t="str">
        <f ca="1">VLOOKUP($K1205,Countries!$A:$B,2,FALSE)</f>
        <v>Portugal</v>
      </c>
      <c r="M1205" s="7" cm="1">
        <f t="array" aca="1" ref="M1205" ca="1">INDEX(States!$C:$C,RANDBETWEEN(5,COUNTA(States!$A:$A) + 1),1)</f>
        <v>10</v>
      </c>
      <c r="N1205" s="7" t="str">
        <f ca="1">VLOOKUP($M1205,States!$C:$D,2,FALSE)</f>
        <v>Faro</v>
      </c>
      <c r="O1205" s="7" t="str">
        <f ca="1">VLOOKUP($E1205,Name!$A:$C,3,FALSE)</f>
        <v>F</v>
      </c>
      <c r="P1205" s="7" t="str">
        <f ca="1">VLOOKUP($O1205,Genders!$B:$C,2,FALSE)</f>
        <v>Female</v>
      </c>
      <c r="Q1205" s="7" cm="1">
        <f t="array" aca="1" ref="Q1205" ca="1">INDEX('Marital status'!$A:$A,RANDBETWEEN(5,COUNTA('Marital status'!$A:$A) + 1),1)</f>
        <v>6</v>
      </c>
      <c r="R1205" s="7" t="str">
        <f ca="1">VLOOKUP($Q1205,'Marital status'!$A:$B,2,FALSE)</f>
        <v>DIVORCED</v>
      </c>
      <c r="S1205" s="7">
        <f t="shared" ca="1" si="237"/>
        <v>5</v>
      </c>
      <c r="T1205" s="7" t="str">
        <f ca="1">VLOOKUP($S1205,Ethnicities!$A:$B,2,FALSE)</f>
        <v>ASIAN</v>
      </c>
      <c r="U1205" s="8">
        <f t="shared" ca="1" si="238"/>
        <v>21292</v>
      </c>
      <c r="V1205" s="6">
        <f t="shared" ca="1" si="239"/>
        <v>8</v>
      </c>
      <c r="W1205" s="8" t="str">
        <f ca="1">VLOOKUP($V1205,'Background education'!$A:$B,2,FALSE)</f>
        <v>Graduate school</v>
      </c>
      <c r="X1205" s="7">
        <f ca="1" xml:space="preserve">
  IF(OR($Z1205 = 5, $Z1205 = 6, $Z1205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205" s="7" t="str">
        <f ca="1">VLOOKUP($X1205,Departments!$A:$B,2,FALSE)</f>
        <v>Controlling</v>
      </c>
      <c r="Z1205" s="6">
        <f t="shared" ca="1" si="240"/>
        <v>11</v>
      </c>
      <c r="AA1205" s="7" t="str">
        <f ca="1">VLOOKUP($Z1205,Roles!$A:$B,2,FALSE)</f>
        <v>Analyst</v>
      </c>
      <c r="AB1205" s="6">
        <f t="shared" ca="1" si="241"/>
        <v>5</v>
      </c>
      <c r="AC1205" s="7" t="str">
        <f ca="1" xml:space="preserve">
IF(
  ISNA($AB1205),
  NA(),
  VLOOKUP($AB1205,Levels!$A:$B,2,FALSE)
)</f>
        <v>Junior</v>
      </c>
      <c r="AD1205" s="8">
        <f t="shared" ca="1" si="242"/>
        <v>43414</v>
      </c>
      <c r="AE1205" s="6">
        <f ca="1">RANDBETWEEN(5,COUNTA('Recruitment source'!$A:$A) + 1)</f>
        <v>6</v>
      </c>
      <c r="AF1205" s="6" t="str">
        <f ca="1">VLOOKUP($AE1205,'Recruitment source'!$A:$B,2,FALSE)</f>
        <v>Learn4Good</v>
      </c>
      <c r="AG1205" s="8" t="e">
        <f t="shared" ca="1" si="243"/>
        <v>#N/A</v>
      </c>
      <c r="AH1205" s="6" t="e">
        <f t="shared" ca="1" si="244"/>
        <v>#N/A</v>
      </c>
      <c r="AI1205" s="6" t="e">
        <f ca="1" xml:space="preserve">
IF(
  ISNA($AH1205),
  NA(),
  VLOOKUP($AH1205,'Reasons for dismissal'!$A:$B,2,FALSE)
)</f>
        <v>#N/A</v>
      </c>
      <c r="AJ1205" s="6">
        <f t="shared" ca="1" si="245"/>
        <v>5</v>
      </c>
      <c r="AK1205" s="1">
        <f t="shared" ca="1" si="246"/>
        <v>3000</v>
      </c>
      <c r="AL12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$A1205  &amp; ", "   &amp;
$B1205  &amp; ", "   &amp;
$D1205  &amp; ", '"  &amp;
$I1205  &amp; "', '" &amp;
$O1205  &amp; "', "  &amp;
$S1205  &amp; ", '"  &amp;
TEXT($U1205,"dd/mm/aaaa")  &amp; "', "   &amp;
$V1205  &amp; ", "   &amp;
$X1205  &amp; ", "   &amp;
$Z1205  &amp; ", "   &amp;
IF($AB1205 &lt;&gt; "", $AB1205, "NULL")  &amp; ", "   &amp;
$AK1205  &amp; ");"</f>
        <v>#REF!</v>
      </c>
    </row>
    <row r="1206" spans="1:38" x14ac:dyDescent="0.2">
      <c r="A1206" s="7" cm="1">
        <f t="array" aca="1" ref="A1206" ca="1">INDEX(Companies!$A:$A,RANDBETWEEN(2,COUNTA(Companies!$A:$A)),1)</f>
        <v>2</v>
      </c>
      <c r="B1206" s="5">
        <f t="shared" si="234"/>
        <v>1205</v>
      </c>
      <c r="C1206" s="5" t="str" cm="1">
        <f t="array" ref="C1206">SHA1HASH($B1206)</f>
        <v>b74e9cad775d997fc742b45e1ba7bd5295d63d13</v>
      </c>
      <c r="D1206" s="6">
        <f t="shared" ca="1" si="235"/>
        <v>1</v>
      </c>
      <c r="E1206" s="7">
        <f ca="1">IF($B1206 = 1 + N("Presidente"),
    127,
    IF($B1206 = 2 + N("Vice-Presidente"),
        72,
        IF($B1206 = 3 + N("Secretária bilíngue"),
            13,
            RANDBETWEEN(5,COUNT(Name!$A:$A) + 1)
        )
    )
)</f>
        <v>79</v>
      </c>
      <c r="F1206" s="7" t="str">
        <f ca="1">VLOOKUP($E1206,Name!$A:$B,2,FALSE)</f>
        <v>Byanca</v>
      </c>
      <c r="G1206" s="7">
        <f ca="1" xml:space="preserve">
IF($B1206 = 1,
    0,
    RANDBETWEEN(5,COUNT('Last name'!$A:$A) + 1)
)</f>
        <v>161</v>
      </c>
      <c r="H1206" s="7" t="str">
        <f ca="1" xml:space="preserve">
IF($B1206 = 1 + N("Presidente"),
    "de Orléans e Bragança",
    VLOOKUP($G1206,'Last name'!$A:$B,2,FALSE) &amp; " " &amp; VLOOKUP(RANDBETWEEN(5,COUNT('Last name'!$A:$A) + 1),'Last name'!$A:$B,2,FALSE)
)</f>
        <v>Ribeiro Camões</v>
      </c>
      <c r="I1206" s="7" t="str">
        <f t="shared" ca="1" si="236"/>
        <v>Byanca Ribeiro Camões</v>
      </c>
      <c r="J1206" s="7" t="str" cm="1">
        <f t="array" aca="1" ref="J1206" ca="1">SHA1HASH($I1206)</f>
        <v>832d7c87117f79a93f764e9e322aa3955998d73f</v>
      </c>
      <c r="K1206" s="7" cm="1">
        <f t="array" aca="1" ref="K1206" ca="1">INDEX(States!$A:$A,M1206,1)</f>
        <v>5</v>
      </c>
      <c r="L1206" s="7" t="str">
        <f ca="1">VLOOKUP($K1206,Countries!$A:$B,2,FALSE)</f>
        <v>Portugal</v>
      </c>
      <c r="M1206" s="7" cm="1">
        <f t="array" aca="1" ref="M1206" ca="1">INDEX(States!$C:$C,RANDBETWEEN(5,COUNTA(States!$A:$A) + 1),1)</f>
        <v>18</v>
      </c>
      <c r="N1206" s="7" t="str">
        <f ca="1">VLOOKUP($M1206,States!$C:$D,2,FALSE)</f>
        <v>Castelo Branco</v>
      </c>
      <c r="O1206" s="7" t="str">
        <f ca="1">VLOOKUP($E1206,Name!$A:$C,3,FALSE)</f>
        <v>F</v>
      </c>
      <c r="P1206" s="7" t="str">
        <f ca="1">VLOOKUP($O1206,Genders!$B:$C,2,FALSE)</f>
        <v>Female</v>
      </c>
      <c r="Q1206" s="7" cm="1">
        <f t="array" aca="1" ref="Q1206" ca="1">INDEX('Marital status'!$A:$A,RANDBETWEEN(5,COUNTA('Marital status'!$A:$A) + 1),1)</f>
        <v>5</v>
      </c>
      <c r="R1206" s="7" t="str">
        <f ca="1">VLOOKUP($Q1206,'Marital status'!$A:$B,2,FALSE)</f>
        <v xml:space="preserve"> Separated </v>
      </c>
      <c r="S1206" s="7">
        <f t="shared" ca="1" si="237"/>
        <v>5</v>
      </c>
      <c r="T1206" s="7" t="str">
        <f ca="1">VLOOKUP($S1206,Ethnicities!$A:$B,2,FALSE)</f>
        <v>ASIAN</v>
      </c>
      <c r="U1206" s="8">
        <f t="shared" ca="1" si="238"/>
        <v>22791</v>
      </c>
      <c r="V1206" s="6">
        <f t="shared" ca="1" si="239"/>
        <v>7</v>
      </c>
      <c r="W1206" s="8" t="str">
        <f ca="1">VLOOKUP($V1206,'Background education'!$A:$B,2,FALSE)</f>
        <v>Undergraduate degree</v>
      </c>
      <c r="X1206" s="7">
        <f ca="1" xml:space="preserve">
  IF(OR($Z1206 = 5, $Z1206 = 6, $Z1206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206" s="7" t="str">
        <f ca="1">VLOOKUP($X1206,Departments!$A:$B,2,FALSE)</f>
        <v>Operations</v>
      </c>
      <c r="Z1206" s="6">
        <f t="shared" ca="1" si="240"/>
        <v>10</v>
      </c>
      <c r="AA1206" s="7" t="str">
        <f ca="1">VLOOKUP($Z1206,Roles!$A:$B,2,FALSE)</f>
        <v>Trainee</v>
      </c>
      <c r="AB1206" s="6" t="e">
        <f t="shared" ca="1" si="241"/>
        <v>#N/A</v>
      </c>
      <c r="AC1206" s="7" t="e">
        <f ca="1" xml:space="preserve">
IF(
  ISNA($AB1206),
  NA(),
  VLOOKUP($AB1206,Levels!$A:$B,2,FALSE)
)</f>
        <v>#N/A</v>
      </c>
      <c r="AD1206" s="8">
        <f t="shared" ca="1" si="242"/>
        <v>38801</v>
      </c>
      <c r="AE1206" s="6">
        <f ca="1">RANDBETWEEN(5,COUNTA('Recruitment source'!$A:$A) + 1)</f>
        <v>7</v>
      </c>
      <c r="AF1206" s="6" t="str">
        <f ca="1">VLOOKUP($AE1206,'Recruitment source'!$A:$B,2,FALSE)</f>
        <v>SAPO Emprego</v>
      </c>
      <c r="AG1206" s="8" t="e">
        <f t="shared" ca="1" si="243"/>
        <v>#N/A</v>
      </c>
      <c r="AH1206" s="6" t="e">
        <f t="shared" ca="1" si="244"/>
        <v>#N/A</v>
      </c>
      <c r="AI1206" s="6" t="e">
        <f ca="1" xml:space="preserve">
IF(
  ISNA($AH1206),
  NA(),
  VLOOKUP($AH1206,'Reasons for dismissal'!$A:$B,2,FALSE)
)</f>
        <v>#N/A</v>
      </c>
      <c r="AJ1206" s="6">
        <f t="shared" ca="1" si="245"/>
        <v>4</v>
      </c>
      <c r="AK1206" s="1">
        <f t="shared" ca="1" si="246"/>
        <v>1305</v>
      </c>
      <c r="AL12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$A1206  &amp; ", "   &amp;
$B1206  &amp; ", "   &amp;
$D1206  &amp; ", '"  &amp;
$I1206  &amp; "', '" &amp;
$O1206  &amp; "', "  &amp;
$S1206  &amp; ", '"  &amp;
TEXT($U1206,"dd/mm/aaaa")  &amp; "', "   &amp;
$V1206  &amp; ", "   &amp;
$X1206  &amp; ", "   &amp;
$Z1206  &amp; ", "   &amp;
IF($AB1206 &lt;&gt; "", $AB1206, "NULL")  &amp; ", "   &amp;
$AK1206  &amp; ");"</f>
        <v>#REF!</v>
      </c>
    </row>
    <row r="1207" spans="1:38" x14ac:dyDescent="0.2">
      <c r="A1207" s="7" cm="1">
        <f t="array" aca="1" ref="A1207" ca="1">INDEX(Companies!$A:$A,RANDBETWEEN(2,COUNTA(Companies!$A:$A)),1)</f>
        <v>2</v>
      </c>
      <c r="B1207" s="5">
        <f t="shared" si="234"/>
        <v>1206</v>
      </c>
      <c r="C1207" s="5" t="str" cm="1">
        <f t="array" ref="C1207">SHA1HASH($B1207)</f>
        <v>8334918da76533b5c14f235f374e327c95035aa3</v>
      </c>
      <c r="D1207" s="6">
        <f t="shared" ca="1" si="235"/>
        <v>1</v>
      </c>
      <c r="E1207" s="7">
        <f ca="1">IF($B1207 = 1 + N("Presidente"),
    127,
    IF($B1207 = 2 + N("Vice-Presidente"),
        72,
        IF($B1207 = 3 + N("Secretária bilíngue"),
            13,
            RANDBETWEEN(5,COUNT(Name!$A:$A) + 1)
        )
    )
)</f>
        <v>88</v>
      </c>
      <c r="F1207" s="7" t="str">
        <f ca="1">VLOOKUP($E1207,Name!$A:$B,2,FALSE)</f>
        <v>Catarina</v>
      </c>
      <c r="G1207" s="7">
        <f ca="1" xml:space="preserve">
IF($B1207 = 1,
    0,
    RANDBETWEEN(5,COUNT('Last name'!$A:$A) + 1)
)</f>
        <v>20</v>
      </c>
      <c r="H1207" s="7" t="str">
        <f ca="1" xml:space="preserve">
IF($B1207 = 1 + N("Presidente"),
    "de Orléans e Bragança",
    VLOOKUP($G1207,'Last name'!$A:$B,2,FALSE) &amp; " " &amp; VLOOKUP(RANDBETWEEN(5,COUNT('Last name'!$A:$A) + 1),'Last name'!$A:$B,2,FALSE)
)</f>
        <v>Anunciação Gomes</v>
      </c>
      <c r="I1207" s="7" t="str">
        <f t="shared" ca="1" si="236"/>
        <v>Catarina Anunciação Gomes</v>
      </c>
      <c r="J1207" s="7" t="str" cm="1">
        <f t="array" aca="1" ref="J1207" ca="1">SHA1HASH($I1207)</f>
        <v>cdf1fd4b9fdba25c46c334ab9d0b8ab0afdfc731</v>
      </c>
      <c r="K1207" s="7" cm="1">
        <f t="array" aca="1" ref="K1207" ca="1">INDEX(States!$A:$A,M1207,1)</f>
        <v>5</v>
      </c>
      <c r="L1207" s="7" t="str">
        <f ca="1">VLOOKUP($K1207,Countries!$A:$B,2,FALSE)</f>
        <v>Portugal</v>
      </c>
      <c r="M1207" s="7" cm="1">
        <f t="array" aca="1" ref="M1207" ca="1">INDEX(States!$C:$C,RANDBETWEEN(5,COUNTA(States!$A:$A) + 1),1)</f>
        <v>7</v>
      </c>
      <c r="N1207" s="7" t="str">
        <f ca="1">VLOOKUP($M1207,States!$C:$D,2,FALSE)</f>
        <v xml:space="preserve"> Setúbal </v>
      </c>
      <c r="O1207" s="7" t="str">
        <f ca="1">VLOOKUP($E1207,Name!$A:$C,3,FALSE)</f>
        <v>F</v>
      </c>
      <c r="P1207" s="7" t="str">
        <f ca="1">VLOOKUP($O1207,Genders!$B:$C,2,FALSE)</f>
        <v>Female</v>
      </c>
      <c r="Q1207" s="7" cm="1">
        <f t="array" aca="1" ref="Q1207" ca="1">INDEX('Marital status'!$A:$A,RANDBETWEEN(5,COUNTA('Marital status'!$A:$A) + 1),1)</f>
        <v>0</v>
      </c>
      <c r="R1207" s="7" t="e">
        <f ca="1">VLOOKUP($Q1207,'Marital status'!$A:$B,2,FALSE)</f>
        <v>#N/A</v>
      </c>
      <c r="S1207" s="7">
        <f t="shared" ca="1" si="237"/>
        <v>5</v>
      </c>
      <c r="T1207" s="7" t="str">
        <f ca="1">VLOOKUP($S1207,Ethnicities!$A:$B,2,FALSE)</f>
        <v>ASIAN</v>
      </c>
      <c r="U1207" s="8">
        <f t="shared" ca="1" si="238"/>
        <v>19535</v>
      </c>
      <c r="V1207" s="6">
        <f t="shared" ca="1" si="239"/>
        <v>8</v>
      </c>
      <c r="W1207" s="8" t="str">
        <f ca="1">VLOOKUP($V1207,'Background education'!$A:$B,2,FALSE)</f>
        <v>Graduate school</v>
      </c>
      <c r="X1207" s="7">
        <f ca="1" xml:space="preserve">
  IF(OR($Z1207 = 5, $Z1207 = 6, $Z1207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207" s="7" t="str">
        <f ca="1">VLOOKUP($X1207,Departments!$A:$B,2,FALSE)</f>
        <v>Finance</v>
      </c>
      <c r="Z1207" s="6">
        <f t="shared" ca="1" si="240"/>
        <v>11</v>
      </c>
      <c r="AA1207" s="7" t="str">
        <f ca="1">VLOOKUP($Z1207,Roles!$A:$B,2,FALSE)</f>
        <v>Analyst</v>
      </c>
      <c r="AB1207" s="6">
        <f t="shared" ca="1" si="241"/>
        <v>7</v>
      </c>
      <c r="AC1207" s="7" t="str">
        <f ca="1" xml:space="preserve">
IF(
  ISNA($AB1207),
  NA(),
  VLOOKUP($AB1207,Levels!$A:$B,2,FALSE)
)</f>
        <v>Senior</v>
      </c>
      <c r="AD1207" s="8">
        <f t="shared" ca="1" si="242"/>
        <v>36623</v>
      </c>
      <c r="AE1207" s="6">
        <f ca="1">RANDBETWEEN(5,COUNTA('Recruitment source'!$A:$A) + 1)</f>
        <v>9</v>
      </c>
      <c r="AF1207" s="6" t="str">
        <f ca="1">VLOOKUP($AE1207,'Recruitment source'!$A:$B,2,FALSE)</f>
        <v>Empregos Online</v>
      </c>
      <c r="AG1207" s="8" t="e">
        <f t="shared" ca="1" si="243"/>
        <v>#N/A</v>
      </c>
      <c r="AH1207" s="6" t="e">
        <f t="shared" ca="1" si="244"/>
        <v>#N/A</v>
      </c>
      <c r="AI1207" s="6" t="e">
        <f ca="1" xml:space="preserve">
IF(
  ISNA($AH1207),
  NA(),
  VLOOKUP($AH1207,'Reasons for dismissal'!$A:$B,2,FALSE)
)</f>
        <v>#N/A</v>
      </c>
      <c r="AJ1207" s="6">
        <f t="shared" ca="1" si="245"/>
        <v>4</v>
      </c>
      <c r="AK1207" s="1">
        <f t="shared" ca="1" si="246"/>
        <v>3000</v>
      </c>
      <c r="AL12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$A1207  &amp; ", "   &amp;
$B1207  &amp; ", "   &amp;
$D1207  &amp; ", '"  &amp;
$I1207  &amp; "', '" &amp;
$O1207  &amp; "', "  &amp;
$S1207  &amp; ", '"  &amp;
TEXT($U1207,"dd/mm/aaaa")  &amp; "', "   &amp;
$V1207  &amp; ", "   &amp;
$X1207  &amp; ", "   &amp;
$Z1207  &amp; ", "   &amp;
IF($AB1207 &lt;&gt; "", $AB1207, "NULL")  &amp; ", "   &amp;
$AK1207  &amp; ");"</f>
        <v>#REF!</v>
      </c>
    </row>
    <row r="1208" spans="1:38" x14ac:dyDescent="0.2">
      <c r="A1208" s="7" cm="1">
        <f t="array" aca="1" ref="A1208" ca="1">INDEX(Companies!$A:$A,RANDBETWEEN(2,COUNTA(Companies!$A:$A)),1)</f>
        <v>2</v>
      </c>
      <c r="B1208" s="5">
        <f t="shared" si="234"/>
        <v>1207</v>
      </c>
      <c r="C1208" s="5" t="str" cm="1">
        <f t="array" ref="C1208">SHA1HASH($B1208)</f>
        <v>d0a54d25d6d76d15daa175979eda75cd9fd411b3</v>
      </c>
      <c r="D1208" s="6">
        <f t="shared" ca="1" si="235"/>
        <v>1</v>
      </c>
      <c r="E1208" s="7">
        <f ca="1">IF($B1208 = 1 + N("Presidente"),
    127,
    IF($B1208 = 2 + N("Vice-Presidente"),
        72,
        IF($B1208 = 3 + N("Secretária bilíngue"),
            13,
            RANDBETWEEN(5,COUNT(Name!$A:$A) + 1)
        )
    )
)</f>
        <v>78</v>
      </c>
      <c r="F1208" s="7" t="str">
        <f ca="1">VLOOKUP($E1208,Name!$A:$B,2,FALSE)</f>
        <v>Bryan</v>
      </c>
      <c r="G1208" s="7">
        <f ca="1" xml:space="preserve">
IF($B1208 = 1,
    0,
    RANDBETWEEN(5,COUNT('Last name'!$A:$A) + 1)
)</f>
        <v>159</v>
      </c>
      <c r="H1208" s="7" t="str">
        <f ca="1" xml:space="preserve">
IF($B1208 = 1 + N("Presidente"),
    "de Orléans e Bragança",
    VLOOKUP($G1208,'Last name'!$A:$B,2,FALSE) &amp; " " &amp; VLOOKUP(RANDBETWEEN(5,COUNT('Last name'!$A:$A) + 1),'Last name'!$A:$B,2,FALSE)
)</f>
        <v>Reis Paulista</v>
      </c>
      <c r="I1208" s="7" t="str">
        <f t="shared" ca="1" si="236"/>
        <v>Bryan Reis Paulista</v>
      </c>
      <c r="J1208" s="7" t="str" cm="1">
        <f t="array" aca="1" ref="J1208" ca="1">SHA1HASH($I1208)</f>
        <v>5e960dad23ba68b4b8a0369ad41de5ebaee15c0a</v>
      </c>
      <c r="K1208" s="7" cm="1">
        <f t="array" aca="1" ref="K1208" ca="1">INDEX(States!$A:$A,M1208,1)</f>
        <v>5</v>
      </c>
      <c r="L1208" s="7" t="str">
        <f ca="1">VLOOKUP($K1208,Countries!$A:$B,2,FALSE)</f>
        <v>Portugal</v>
      </c>
      <c r="M1208" s="7" cm="1">
        <f t="array" aca="1" ref="M1208" ca="1">INDEX(States!$C:$C,RANDBETWEEN(5,COUNTA(States!$A:$A) + 1),1)</f>
        <v>16</v>
      </c>
      <c r="N1208" s="7" t="str">
        <f ca="1">VLOOKUP($M1208,States!$C:$D,2,FALSE)</f>
        <v>Azores</v>
      </c>
      <c r="O1208" s="7" t="str">
        <f ca="1">VLOOKUP($E1208,Name!$A:$C,3,FALSE)</f>
        <v>M</v>
      </c>
      <c r="P1208" s="7" t="str">
        <f ca="1">VLOOKUP($O1208,Genders!$B:$C,2,FALSE)</f>
        <v>Male</v>
      </c>
      <c r="Q1208" s="7" cm="1">
        <f t="array" aca="1" ref="Q1208" ca="1">INDEX('Marital status'!$A:$A,RANDBETWEEN(5,COUNTA('Marital status'!$A:$A) + 1),1)</f>
        <v>6</v>
      </c>
      <c r="R1208" s="7" t="str">
        <f ca="1">VLOOKUP($Q1208,'Marital status'!$A:$B,2,FALSE)</f>
        <v>DIVORCED</v>
      </c>
      <c r="S1208" s="7">
        <f t="shared" ca="1" si="237"/>
        <v>5</v>
      </c>
      <c r="T1208" s="7" t="str">
        <f ca="1">VLOOKUP($S1208,Ethnicities!$A:$B,2,FALSE)</f>
        <v>ASIAN</v>
      </c>
      <c r="U1208" s="8">
        <f t="shared" ca="1" si="238"/>
        <v>26547</v>
      </c>
      <c r="V1208" s="6">
        <f t="shared" ca="1" si="239"/>
        <v>7</v>
      </c>
      <c r="W1208" s="8" t="str">
        <f ca="1">VLOOKUP($V1208,'Background education'!$A:$B,2,FALSE)</f>
        <v>Undergraduate degree</v>
      </c>
      <c r="X1208" s="7">
        <f ca="1" xml:space="preserve">
  IF(OR($Z1208 = 5, $Z1208 = 6, $Z1208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208" s="7" t="str">
        <f ca="1">VLOOKUP($X1208,Departments!$A:$B,2,FALSE)</f>
        <v>Finance</v>
      </c>
      <c r="Z1208" s="6">
        <f t="shared" ca="1" si="240"/>
        <v>9</v>
      </c>
      <c r="AA1208" s="7" t="str">
        <f ca="1">VLOOKUP($Z1208,Roles!$A:$B,2,FALSE)</f>
        <v>Intern</v>
      </c>
      <c r="AB1208" s="6" t="e">
        <f t="shared" ca="1" si="241"/>
        <v>#N/A</v>
      </c>
      <c r="AC1208" s="7" t="e">
        <f ca="1" xml:space="preserve">
IF(
  ISNA($AB1208),
  NA(),
  VLOOKUP($AB1208,Levels!$A:$B,2,FALSE)
)</f>
        <v>#N/A</v>
      </c>
      <c r="AD1208" s="8">
        <f t="shared" ca="1" si="242"/>
        <v>42481</v>
      </c>
      <c r="AE1208" s="6">
        <f ca="1">RANDBETWEEN(5,COUNTA('Recruitment source'!$A:$A) + 1)</f>
        <v>10</v>
      </c>
      <c r="AF1208" s="6" t="str">
        <f ca="1">VLOOKUP($AE1208,'Recruitment source'!$A:$B,2,FALSE)</f>
        <v>Jobs in Lisbon</v>
      </c>
      <c r="AG1208" s="8" t="e">
        <f t="shared" ca="1" si="243"/>
        <v>#N/A</v>
      </c>
      <c r="AH1208" s="6" t="e">
        <f t="shared" ca="1" si="244"/>
        <v>#N/A</v>
      </c>
      <c r="AI1208" s="6" t="e">
        <f ca="1" xml:space="preserve">
IF(
  ISNA($AH1208),
  NA(),
  VLOOKUP($AH1208,'Reasons for dismissal'!$A:$B,2,FALSE)
)</f>
        <v>#N/A</v>
      </c>
      <c r="AJ1208" s="6">
        <f t="shared" ca="1" si="245"/>
        <v>4</v>
      </c>
      <c r="AK1208" s="1">
        <f t="shared" ca="1" si="246"/>
        <v>1205</v>
      </c>
      <c r="AL12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$A1208  &amp; ", "   &amp;
$B1208  &amp; ", "   &amp;
$D1208  &amp; ", '"  &amp;
$I1208  &amp; "', '" &amp;
$O1208  &amp; "', "  &amp;
$S1208  &amp; ", '"  &amp;
TEXT($U1208,"dd/mm/aaaa")  &amp; "', "   &amp;
$V1208  &amp; ", "   &amp;
$X1208  &amp; ", "   &amp;
$Z1208  &amp; ", "   &amp;
IF($AB1208 &lt;&gt; "", $AB1208, "NULL")  &amp; ", "   &amp;
$AK1208  &amp; ");"</f>
        <v>#REF!</v>
      </c>
    </row>
    <row r="1209" spans="1:38" x14ac:dyDescent="0.2">
      <c r="A1209" s="7" cm="1">
        <f t="array" aca="1" ref="A1209" ca="1">INDEX(Companies!$A:$A,RANDBETWEEN(2,COUNTA(Companies!$A:$A)),1)</f>
        <v>2</v>
      </c>
      <c r="B1209" s="5">
        <f t="shared" si="234"/>
        <v>1208</v>
      </c>
      <c r="C1209" s="5" t="str" cm="1">
        <f t="array" ref="C1209">SHA1HASH($B1209)</f>
        <v>898d99d62e92c4485fff43391cec7c59e4fe7d12</v>
      </c>
      <c r="D1209" s="6">
        <f t="shared" ca="1" si="235"/>
        <v>1</v>
      </c>
      <c r="E1209" s="7">
        <f ca="1">IF($B1209 = 1 + N("Presidente"),
    127,
    IF($B1209 = 2 + N("Vice-Presidente"),
        72,
        IF($B1209 = 3 + N("Secretária bilíngue"),
            13,
            RANDBETWEEN(5,COUNT(Name!$A:$A) + 1)
        )
    )
)</f>
        <v>346</v>
      </c>
      <c r="F1209" s="7" t="str">
        <f ca="1">VLOOKUP($E1209,Name!$A:$B,2,FALSE)</f>
        <v>Tomas</v>
      </c>
      <c r="G1209" s="7">
        <f ca="1" xml:space="preserve">
IF($B1209 = 1,
    0,
    RANDBETWEEN(5,COUNT('Last name'!$A:$A) + 1)
)</f>
        <v>163</v>
      </c>
      <c r="H1209" s="7" t="str">
        <f ca="1" xml:space="preserve">
IF($B1209 = 1 + N("Presidente"),
    "de Orléans e Bragança",
    VLOOKUP($G1209,'Last name'!$A:$B,2,FALSE) &amp; " " &amp; VLOOKUP(RANDBETWEEN(5,COUNT('Last name'!$A:$A) + 1),'Last name'!$A:$B,2,FALSE)
)</f>
        <v>Rinaldi Araújo</v>
      </c>
      <c r="I1209" s="7" t="str">
        <f t="shared" ca="1" si="236"/>
        <v>Tomas Rinaldi Araújo</v>
      </c>
      <c r="J1209" s="7" t="str" cm="1">
        <f t="array" aca="1" ref="J1209" ca="1">SHA1HASH($I1209)</f>
        <v>a8fe472c88241d6baa6fdaf1d767c35dadc70393</v>
      </c>
      <c r="K1209" s="7" cm="1">
        <f t="array" aca="1" ref="K1209" ca="1">INDEX(States!$A:$A,M1209,1)</f>
        <v>5</v>
      </c>
      <c r="L1209" s="7" t="str">
        <f ca="1">VLOOKUP($K1209,Countries!$A:$B,2,FALSE)</f>
        <v>Portugal</v>
      </c>
      <c r="M1209" s="7" cm="1">
        <f t="array" aca="1" ref="M1209" ca="1">INDEX(States!$C:$C,RANDBETWEEN(5,COUNTA(States!$A:$A) + 1),1)</f>
        <v>5</v>
      </c>
      <c r="N1209" s="7" t="str">
        <f ca="1">VLOOKUP($M1209,States!$C:$D,2,FALSE)</f>
        <v xml:space="preserve"> Lisboa</v>
      </c>
      <c r="O1209" s="7" t="str">
        <f ca="1">VLOOKUP($E1209,Name!$A:$C,3,FALSE)</f>
        <v>M</v>
      </c>
      <c r="P1209" s="7" t="str">
        <f ca="1">VLOOKUP($O1209,Genders!$B:$C,2,FALSE)</f>
        <v>Male</v>
      </c>
      <c r="Q1209" s="7" cm="1">
        <f t="array" aca="1" ref="Q1209" ca="1">INDEX('Marital status'!$A:$A,RANDBETWEEN(5,COUNTA('Marital status'!$A:$A) + 1),1)</f>
        <v>0</v>
      </c>
      <c r="R1209" s="7" t="e">
        <f ca="1">VLOOKUP($Q1209,'Marital status'!$A:$B,2,FALSE)</f>
        <v>#N/A</v>
      </c>
      <c r="S1209" s="7">
        <f t="shared" ca="1" si="237"/>
        <v>5</v>
      </c>
      <c r="T1209" s="7" t="str">
        <f ca="1">VLOOKUP($S1209,Ethnicities!$A:$B,2,FALSE)</f>
        <v>ASIAN</v>
      </c>
      <c r="U1209" s="8">
        <f t="shared" ca="1" si="238"/>
        <v>22789</v>
      </c>
      <c r="V1209" s="6">
        <f t="shared" ca="1" si="239"/>
        <v>7</v>
      </c>
      <c r="W1209" s="8" t="str">
        <f ca="1">VLOOKUP($V1209,'Background education'!$A:$B,2,FALSE)</f>
        <v>Undergraduate degree</v>
      </c>
      <c r="X1209" s="7">
        <f ca="1" xml:space="preserve">
  IF(OR($Z1209 = 5, $Z1209 = 6, $Z1209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209" s="7" t="str">
        <f ca="1">VLOOKUP($X1209,Departments!$A:$B,2,FALSE)</f>
        <v xml:space="preserve"> Presidency</v>
      </c>
      <c r="Z1209" s="6">
        <f t="shared" ca="1" si="240"/>
        <v>11</v>
      </c>
      <c r="AA1209" s="7" t="str">
        <f ca="1">VLOOKUP($Z1209,Roles!$A:$B,2,FALSE)</f>
        <v>Analyst</v>
      </c>
      <c r="AB1209" s="6">
        <f t="shared" ca="1" si="241"/>
        <v>5</v>
      </c>
      <c r="AC1209" s="7" t="str">
        <f ca="1" xml:space="preserve">
IF(
  ISNA($AB1209),
  NA(),
  VLOOKUP($AB1209,Levels!$A:$B,2,FALSE)
)</f>
        <v>Junior</v>
      </c>
      <c r="AD1209" s="8">
        <f t="shared" ca="1" si="242"/>
        <v>38780</v>
      </c>
      <c r="AE1209" s="6">
        <f ca="1">RANDBETWEEN(5,COUNTA('Recruitment source'!$A:$A) + 1)</f>
        <v>8</v>
      </c>
      <c r="AF1209" s="6" t="str">
        <f ca="1">VLOOKUP($AE1209,'Recruitment source'!$A:$B,2,FALSE)</f>
        <v>Net Empregos</v>
      </c>
      <c r="AG1209" s="8" t="e">
        <f t="shared" ca="1" si="243"/>
        <v>#N/A</v>
      </c>
      <c r="AH1209" s="6" t="e">
        <f t="shared" ca="1" si="244"/>
        <v>#N/A</v>
      </c>
      <c r="AI1209" s="6" t="e">
        <f ca="1" xml:space="preserve">
IF(
  ISNA($AH1209),
  NA(),
  VLOOKUP($AH1209,'Reasons for dismissal'!$A:$B,2,FALSE)
)</f>
        <v>#N/A</v>
      </c>
      <c r="AJ1209" s="6">
        <f t="shared" ca="1" si="245"/>
        <v>5</v>
      </c>
      <c r="AK1209" s="1">
        <f t="shared" ca="1" si="246"/>
        <v>2500</v>
      </c>
      <c r="AL12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$A1209  &amp; ", "   &amp;
$B1209  &amp; ", "   &amp;
$D1209  &amp; ", '"  &amp;
$I1209  &amp; "', '" &amp;
$O1209  &amp; "', "  &amp;
$S1209  &amp; ", '"  &amp;
TEXT($U1209,"dd/mm/aaaa")  &amp; "', "   &amp;
$V1209  &amp; ", "   &amp;
$X1209  &amp; ", "   &amp;
$Z1209  &amp; ", "   &amp;
IF($AB1209 &lt;&gt; "", $AB1209, "NULL")  &amp; ", "   &amp;
$AK1209  &amp; ");"</f>
        <v>#REF!</v>
      </c>
    </row>
    <row r="1210" spans="1:38" x14ac:dyDescent="0.2">
      <c r="A1210" s="7" cm="1">
        <f t="array" aca="1" ref="A1210" ca="1">INDEX(Companies!$A:$A,RANDBETWEEN(2,COUNTA(Companies!$A:$A)),1)</f>
        <v>2</v>
      </c>
      <c r="B1210" s="5">
        <f t="shared" si="234"/>
        <v>1209</v>
      </c>
      <c r="C1210" s="5" t="str" cm="1">
        <f t="array" ref="C1210">SHA1HASH($B1210)</f>
        <v>b1d2e166d988e74123924d7bff9cd30a63aff067</v>
      </c>
      <c r="D1210" s="6">
        <f t="shared" ca="1" si="235"/>
        <v>1</v>
      </c>
      <c r="E1210" s="7">
        <f ca="1">IF($B1210 = 1 + N("Presidente"),
    127,
    IF($B1210 = 2 + N("Vice-Presidente"),
        72,
        IF($B1210 = 3 + N("Secretária bilíngue"),
            13,
            RANDBETWEEN(5,COUNT(Name!$A:$A) + 1)
        )
    )
)</f>
        <v>32</v>
      </c>
      <c r="F1210" s="7" t="str">
        <f ca="1">VLOOKUP($E1210,Name!$A:$B,2,FALSE)</f>
        <v>Ana Laura</v>
      </c>
      <c r="G1210" s="7">
        <f ca="1" xml:space="preserve">
IF($B1210 = 1,
    0,
    RANDBETWEEN(5,COUNT('Last name'!$A:$A) + 1)
)</f>
        <v>28</v>
      </c>
      <c r="H1210" s="7" t="str">
        <f ca="1" xml:space="preserve">
IF($B1210 = 1 + N("Presidente"),
    "de Orléans e Bragança",
    VLOOKUP($G1210,'Last name'!$A:$B,2,FALSE) &amp; " " &amp; VLOOKUP(RANDBETWEEN(5,COUNT('Last name'!$A:$A) + 1),'Last name'!$A:$B,2,FALSE)
)</f>
        <v>Badu Pasquim</v>
      </c>
      <c r="I1210" s="7" t="str">
        <f t="shared" ca="1" si="236"/>
        <v>Ana Laura Badu Pasquim</v>
      </c>
      <c r="J1210" s="7" t="str" cm="1">
        <f t="array" aca="1" ref="J1210" ca="1">SHA1HASH($I1210)</f>
        <v>938cfe2485264881b161fd68d866c4410b4318d7</v>
      </c>
      <c r="K1210" s="7" cm="1">
        <f t="array" aca="1" ref="K1210" ca="1">INDEX(States!$A:$A,M1210,1)</f>
        <v>5</v>
      </c>
      <c r="L1210" s="7" t="str">
        <f ca="1">VLOOKUP($K1210,Countries!$A:$B,2,FALSE)</f>
        <v>Portugal</v>
      </c>
      <c r="M1210" s="7" cm="1">
        <f t="array" aca="1" ref="M1210" ca="1">INDEX(States!$C:$C,RANDBETWEEN(5,COUNTA(States!$A:$A) + 1),1)</f>
        <v>5</v>
      </c>
      <c r="N1210" s="7" t="str">
        <f ca="1">VLOOKUP($M1210,States!$C:$D,2,FALSE)</f>
        <v xml:space="preserve"> Lisboa</v>
      </c>
      <c r="O1210" s="7" t="str">
        <f ca="1">VLOOKUP($E1210,Name!$A:$C,3,FALSE)</f>
        <v>F</v>
      </c>
      <c r="P1210" s="7" t="str">
        <f ca="1">VLOOKUP($O1210,Genders!$B:$C,2,FALSE)</f>
        <v>Female</v>
      </c>
      <c r="Q1210" s="7" cm="1">
        <f t="array" aca="1" ref="Q1210" ca="1">INDEX('Marital status'!$A:$A,RANDBETWEEN(5,COUNTA('Marital status'!$A:$A) + 1),1)</f>
        <v>5</v>
      </c>
      <c r="R1210" s="7" t="str">
        <f ca="1">VLOOKUP($Q1210,'Marital status'!$A:$B,2,FALSE)</f>
        <v xml:space="preserve"> Separated </v>
      </c>
      <c r="S1210" s="7">
        <f t="shared" ca="1" si="237"/>
        <v>7</v>
      </c>
      <c r="T1210" s="7" t="str">
        <f ca="1">VLOOKUP($S1210,Ethnicities!$A:$B,2,FALSE)</f>
        <v>Native Hawaiian or Other Pacific Islander</v>
      </c>
      <c r="U1210" s="8">
        <f t="shared" ca="1" si="238"/>
        <v>22491</v>
      </c>
      <c r="V1210" s="6">
        <f t="shared" ca="1" si="239"/>
        <v>7</v>
      </c>
      <c r="W1210" s="8" t="str">
        <f ca="1">VLOOKUP($V1210,'Background education'!$A:$B,2,FALSE)</f>
        <v>Undergraduate degree</v>
      </c>
      <c r="X1210" s="7">
        <f ca="1" xml:space="preserve">
  IF(OR($Z1210 = 5, $Z1210 = 6, $Z1210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210" s="7" t="str">
        <f ca="1">VLOOKUP($X1210,Departments!$A:$B,2,FALSE)</f>
        <v>Communication &amp; Marketing</v>
      </c>
      <c r="Z1210" s="6">
        <f t="shared" ca="1" si="240"/>
        <v>9</v>
      </c>
      <c r="AA1210" s="7" t="str">
        <f ca="1">VLOOKUP($Z1210,Roles!$A:$B,2,FALSE)</f>
        <v>Intern</v>
      </c>
      <c r="AB1210" s="6" t="e">
        <f t="shared" ca="1" si="241"/>
        <v>#N/A</v>
      </c>
      <c r="AC1210" s="7" t="e">
        <f ca="1" xml:space="preserve">
IF(
  ISNA($AB1210),
  NA(),
  VLOOKUP($AB1210,Levels!$A:$B,2,FALSE)
)</f>
        <v>#N/A</v>
      </c>
      <c r="AD1210" s="8">
        <f t="shared" ca="1" si="242"/>
        <v>43940</v>
      </c>
      <c r="AE1210" s="6">
        <f ca="1">RANDBETWEEN(5,COUNTA('Recruitment source'!$A:$A) + 1)</f>
        <v>8</v>
      </c>
      <c r="AF1210" s="6" t="str">
        <f ca="1">VLOOKUP($AE1210,'Recruitment source'!$A:$B,2,FALSE)</f>
        <v>Net Empregos</v>
      </c>
      <c r="AG1210" s="8" t="e">
        <f t="shared" ca="1" si="243"/>
        <v>#N/A</v>
      </c>
      <c r="AH1210" s="6" t="e">
        <f t="shared" ca="1" si="244"/>
        <v>#N/A</v>
      </c>
      <c r="AI1210" s="6" t="e">
        <f ca="1" xml:space="preserve">
IF(
  ISNA($AH1210),
  NA(),
  VLOOKUP($AH1210,'Reasons for dismissal'!$A:$B,2,FALSE)
)</f>
        <v>#N/A</v>
      </c>
      <c r="AJ1210" s="6">
        <f t="shared" ca="1" si="245"/>
        <v>4</v>
      </c>
      <c r="AK1210" s="1">
        <f t="shared" ca="1" si="246"/>
        <v>1285</v>
      </c>
      <c r="AL12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$A1210  &amp; ", "   &amp;
$B1210  &amp; ", "   &amp;
$D1210  &amp; ", '"  &amp;
$I1210  &amp; "', '" &amp;
$O1210  &amp; "', "  &amp;
$S1210  &amp; ", '"  &amp;
TEXT($U1210,"dd/mm/aaaa")  &amp; "', "   &amp;
$V1210  &amp; ", "   &amp;
$X1210  &amp; ", "   &amp;
$Z1210  &amp; ", "   &amp;
IF($AB1210 &lt;&gt; "", $AB1210, "NULL")  &amp; ", "   &amp;
$AK1210  &amp; ");"</f>
        <v>#REF!</v>
      </c>
    </row>
    <row r="1211" spans="1:38" x14ac:dyDescent="0.2">
      <c r="A1211" s="7" cm="1">
        <f t="array" aca="1" ref="A1211" ca="1">INDEX(Companies!$A:$A,RANDBETWEEN(2,COUNTA(Companies!$A:$A)),1)</f>
        <v>2</v>
      </c>
      <c r="B1211" s="5">
        <f t="shared" si="234"/>
        <v>1210</v>
      </c>
      <c r="C1211" s="5" t="str" cm="1">
        <f t="array" ref="C1211">SHA1HASH($B1211)</f>
        <v>7c7b84eeaec18233e982d101637ab2a4033c6fb0</v>
      </c>
      <c r="D1211" s="6">
        <f t="shared" ca="1" si="235"/>
        <v>1</v>
      </c>
      <c r="E1211" s="7">
        <f ca="1">IF($B1211 = 1 + N("Presidente"),
    127,
    IF($B1211 = 2 + N("Vice-Presidente"),
        72,
        IF($B1211 = 3 + N("Secretária bilíngue"),
            13,
            RANDBETWEEN(5,COUNT(Name!$A:$A) + 1)
        )
    )
)</f>
        <v>221</v>
      </c>
      <c r="F1211" s="7" t="str">
        <f ca="1">VLOOKUP($E1211,Name!$A:$B,2,FALSE)</f>
        <v>Lavínia</v>
      </c>
      <c r="G1211" s="7">
        <f ca="1" xml:space="preserve">
IF($B1211 = 1,
    0,
    RANDBETWEEN(5,COUNT('Last name'!$A:$A) + 1)
)</f>
        <v>185</v>
      </c>
      <c r="H1211" s="7" t="str">
        <f ca="1" xml:space="preserve">
IF($B1211 = 1 + N("Presidente"),
    "de Orléans e Bragança",
    VLOOKUP($G1211,'Last name'!$A:$B,2,FALSE) &amp; " " &amp; VLOOKUP(RANDBETWEEN(5,COUNT('Last name'!$A:$A) + 1),'Last name'!$A:$B,2,FALSE)
)</f>
        <v>Sousa Negreiros</v>
      </c>
      <c r="I1211" s="7" t="str">
        <f t="shared" ca="1" si="236"/>
        <v>Lavínia Sousa Negreiros</v>
      </c>
      <c r="J1211" s="7" t="str" cm="1">
        <f t="array" aca="1" ref="J1211" ca="1">SHA1HASH($I1211)</f>
        <v>ce593d1079e76127045615452e3264e3ef752418</v>
      </c>
      <c r="K1211" s="7" cm="1">
        <f t="array" aca="1" ref="K1211" ca="1">INDEX(States!$A:$A,M1211,1)</f>
        <v>5</v>
      </c>
      <c r="L1211" s="7" t="str">
        <f ca="1">VLOOKUP($K1211,Countries!$A:$B,2,FALSE)</f>
        <v>Portugal</v>
      </c>
      <c r="M1211" s="7" cm="1">
        <f t="array" aca="1" ref="M1211" ca="1">INDEX(States!$C:$C,RANDBETWEEN(5,COUNTA(States!$A:$A) + 1),1)</f>
        <v>22</v>
      </c>
      <c r="N1211" s="7" t="str">
        <f ca="1">VLOOKUP($M1211,States!$C:$D,2,FALSE)</f>
        <v>Vila Real</v>
      </c>
      <c r="O1211" s="7" t="str">
        <f ca="1">VLOOKUP($E1211,Name!$A:$C,3,FALSE)</f>
        <v>F</v>
      </c>
      <c r="P1211" s="7" t="str">
        <f ca="1">VLOOKUP($O1211,Genders!$B:$C,2,FALSE)</f>
        <v>Female</v>
      </c>
      <c r="Q1211" s="7" cm="1">
        <f t="array" aca="1" ref="Q1211" ca="1">INDEX('Marital status'!$A:$A,RANDBETWEEN(5,COUNTA('Marital status'!$A:$A) + 1),1)</f>
        <v>6</v>
      </c>
      <c r="R1211" s="7" t="str">
        <f ca="1">VLOOKUP($Q1211,'Marital status'!$A:$B,2,FALSE)</f>
        <v>DIVORCED</v>
      </c>
      <c r="S1211" s="7">
        <f t="shared" ca="1" si="237"/>
        <v>6</v>
      </c>
      <c r="T1211" s="7" t="str">
        <f ca="1">VLOOKUP($S1211,Ethnicities!$A:$B,2,FALSE)</f>
        <v xml:space="preserve">  american Indian or Alaska Native</v>
      </c>
      <c r="U1211" s="8">
        <f t="shared" ca="1" si="238"/>
        <v>22720</v>
      </c>
      <c r="V1211" s="6">
        <f t="shared" ca="1" si="239"/>
        <v>7</v>
      </c>
      <c r="W1211" s="8" t="str">
        <f ca="1">VLOOKUP($V1211,'Background education'!$A:$B,2,FALSE)</f>
        <v>Undergraduate degree</v>
      </c>
      <c r="X1211" s="7">
        <f ca="1" xml:space="preserve">
  IF(OR($Z1211 = 5, $Z1211 = 6, $Z1211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211" s="7" t="str">
        <f ca="1">VLOOKUP($X1211,Departments!$A:$B,2,FALSE)</f>
        <v>Audit</v>
      </c>
      <c r="Z1211" s="6">
        <f t="shared" ca="1" si="240"/>
        <v>11</v>
      </c>
      <c r="AA1211" s="7" t="str">
        <f ca="1">VLOOKUP($Z1211,Roles!$A:$B,2,FALSE)</f>
        <v>Analyst</v>
      </c>
      <c r="AB1211" s="6">
        <f t="shared" ca="1" si="241"/>
        <v>5</v>
      </c>
      <c r="AC1211" s="7" t="str">
        <f ca="1" xml:space="preserve">
IF(
  ISNA($AB1211),
  NA(),
  VLOOKUP($AB1211,Levels!$A:$B,2,FALSE)
)</f>
        <v>Junior</v>
      </c>
      <c r="AD1211" s="8">
        <f t="shared" ca="1" si="242"/>
        <v>36375</v>
      </c>
      <c r="AE1211" s="6">
        <f ca="1">RANDBETWEEN(5,COUNTA('Recruitment source'!$A:$A) + 1)</f>
        <v>12</v>
      </c>
      <c r="AF1211" s="6" t="str">
        <f ca="1">VLOOKUP($AE1211,'Recruitment source'!$A:$B,2,FALSE)</f>
        <v xml:space="preserve"> recommendation of employee</v>
      </c>
      <c r="AG1211" s="8" t="e">
        <f t="shared" ca="1" si="243"/>
        <v>#N/A</v>
      </c>
      <c r="AH1211" s="6" t="e">
        <f t="shared" ca="1" si="244"/>
        <v>#N/A</v>
      </c>
      <c r="AI1211" s="6" t="e">
        <f ca="1" xml:space="preserve">
IF(
  ISNA($AH1211),
  NA(),
  VLOOKUP($AH1211,'Reasons for dismissal'!$A:$B,2,FALSE)
)</f>
        <v>#N/A</v>
      </c>
      <c r="AJ1211" s="6">
        <f t="shared" ca="1" si="245"/>
        <v>5</v>
      </c>
      <c r="AK1211" s="1">
        <f t="shared" ca="1" si="246"/>
        <v>2500</v>
      </c>
      <c r="AL12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$A1211  &amp; ", "   &amp;
$B1211  &amp; ", "   &amp;
$D1211  &amp; ", '"  &amp;
$I1211  &amp; "', '" &amp;
$O1211  &amp; "', "  &amp;
$S1211  &amp; ", '"  &amp;
TEXT($U1211,"dd/mm/aaaa")  &amp; "', "   &amp;
$V1211  &amp; ", "   &amp;
$X1211  &amp; ", "   &amp;
$Z1211  &amp; ", "   &amp;
IF($AB1211 &lt;&gt; "", $AB1211, "NULL")  &amp; ", "   &amp;
$AK1211  &amp; ");"</f>
        <v>#REF!</v>
      </c>
    </row>
    <row r="1212" spans="1:38" x14ac:dyDescent="0.2">
      <c r="A1212" s="7" cm="1">
        <f t="array" aca="1" ref="A1212" ca="1">INDEX(Companies!$A:$A,RANDBETWEEN(2,COUNTA(Companies!$A:$A)),1)</f>
        <v>2</v>
      </c>
      <c r="B1212" s="5">
        <f t="shared" si="234"/>
        <v>1211</v>
      </c>
      <c r="C1212" s="5" t="str" cm="1">
        <f t="array" ref="C1212">SHA1HASH($B1212)</f>
        <v>17e89c359872f5659b5d7892ba8e52821c93eef3</v>
      </c>
      <c r="D1212" s="6">
        <f t="shared" ca="1" si="235"/>
        <v>1</v>
      </c>
      <c r="E1212" s="7">
        <f ca="1">IF($B1212 = 1 + N("Presidente"),
    127,
    IF($B1212 = 2 + N("Vice-Presidente"),
        72,
        IF($B1212 = 3 + N("Secretária bilíngue"),
            13,
            RANDBETWEEN(5,COUNT(Name!$A:$A) + 1)
        )
    )
)</f>
        <v>26</v>
      </c>
      <c r="F1212" s="7" t="str">
        <f ca="1">VLOOKUP($E1212,Name!$A:$B,2,FALSE)</f>
        <v>Ana Beatriz</v>
      </c>
      <c r="G1212" s="7">
        <f ca="1" xml:space="preserve">
IF($B1212 = 1,
    0,
    RANDBETWEEN(5,COUNT('Last name'!$A:$A) + 1)
)</f>
        <v>22</v>
      </c>
      <c r="H1212" s="7" t="str">
        <f ca="1" xml:space="preserve">
IF($B1212 = 1 + N("Presidente"),
    "de Orléans e Bragança",
    VLOOKUP($G1212,'Last name'!$A:$B,2,FALSE) &amp; " " &amp; VLOOKUP(RANDBETWEEN(5,COUNT('Last name'!$A:$A) + 1),'Last name'!$A:$B,2,FALSE)
)</f>
        <v>Araújo Pimentel</v>
      </c>
      <c r="I1212" s="7" t="str">
        <f t="shared" ca="1" si="236"/>
        <v>Ana Beatriz Araújo Pimentel</v>
      </c>
      <c r="J1212" s="7" t="str" cm="1">
        <f t="array" aca="1" ref="J1212" ca="1">SHA1HASH($I1212)</f>
        <v>a4353304c7dd11fd9e8b144156f7fef9db512c12</v>
      </c>
      <c r="K1212" s="7" cm="1">
        <f t="array" aca="1" ref="K1212" ca="1">INDEX(States!$A:$A,M1212,1)</f>
        <v>5</v>
      </c>
      <c r="L1212" s="7" t="str">
        <f ca="1">VLOOKUP($K1212,Countries!$A:$B,2,FALSE)</f>
        <v>Portugal</v>
      </c>
      <c r="M1212" s="7" cm="1">
        <f t="array" aca="1" ref="M1212" ca="1">INDEX(States!$C:$C,RANDBETWEEN(5,COUNTA(States!$A:$A) + 1),1)</f>
        <v>10</v>
      </c>
      <c r="N1212" s="7" t="str">
        <f ca="1">VLOOKUP($M1212,States!$C:$D,2,FALSE)</f>
        <v>Faro</v>
      </c>
      <c r="O1212" s="7" t="str">
        <f ca="1">VLOOKUP($E1212,Name!$A:$C,3,FALSE)</f>
        <v>F</v>
      </c>
      <c r="P1212" s="7" t="str">
        <f ca="1">VLOOKUP($O1212,Genders!$B:$C,2,FALSE)</f>
        <v>Female</v>
      </c>
      <c r="Q1212" s="7" cm="1">
        <f t="array" aca="1" ref="Q1212" ca="1">INDEX('Marital status'!$A:$A,RANDBETWEEN(5,COUNTA('Marital status'!$A:$A) + 1),1)</f>
        <v>0</v>
      </c>
      <c r="R1212" s="7" t="e">
        <f ca="1">VLOOKUP($Q1212,'Marital status'!$A:$B,2,FALSE)</f>
        <v>#N/A</v>
      </c>
      <c r="S1212" s="7">
        <f t="shared" ca="1" si="237"/>
        <v>5</v>
      </c>
      <c r="T1212" s="7" t="str">
        <f ca="1">VLOOKUP($S1212,Ethnicities!$A:$B,2,FALSE)</f>
        <v>ASIAN</v>
      </c>
      <c r="U1212" s="8">
        <f t="shared" ca="1" si="238"/>
        <v>33281</v>
      </c>
      <c r="V1212" s="6">
        <f t="shared" ca="1" si="239"/>
        <v>7</v>
      </c>
      <c r="W1212" s="8" t="str">
        <f ca="1">VLOOKUP($V1212,'Background education'!$A:$B,2,FALSE)</f>
        <v>Undergraduate degree</v>
      </c>
      <c r="X1212" s="7">
        <f ca="1" xml:space="preserve">
  IF(OR($Z1212 = 5, $Z1212 = 6, $Z1212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212" s="7" t="str">
        <f ca="1">VLOOKUP($X1212,Departments!$A:$B,2,FALSE)</f>
        <v>Controlling</v>
      </c>
      <c r="Z1212" s="6">
        <f t="shared" ca="1" si="240"/>
        <v>10</v>
      </c>
      <c r="AA1212" s="7" t="str">
        <f ca="1">VLOOKUP($Z1212,Roles!$A:$B,2,FALSE)</f>
        <v>Trainee</v>
      </c>
      <c r="AB1212" s="6" t="e">
        <f t="shared" ca="1" si="241"/>
        <v>#N/A</v>
      </c>
      <c r="AC1212" s="7" t="e">
        <f ca="1" xml:space="preserve">
IF(
  ISNA($AB1212),
  NA(),
  VLOOKUP($AB1212,Levels!$A:$B,2,FALSE)
)</f>
        <v>#N/A</v>
      </c>
      <c r="AD1212" s="8">
        <f t="shared" ca="1" si="242"/>
        <v>43756</v>
      </c>
      <c r="AE1212" s="6">
        <f ca="1">RANDBETWEEN(5,COUNTA('Recruitment source'!$A:$A) + 1)</f>
        <v>6</v>
      </c>
      <c r="AF1212" s="6" t="str">
        <f ca="1">VLOOKUP($AE1212,'Recruitment source'!$A:$B,2,FALSE)</f>
        <v>Learn4Good</v>
      </c>
      <c r="AG1212" s="8" t="e">
        <f t="shared" ca="1" si="243"/>
        <v>#N/A</v>
      </c>
      <c r="AH1212" s="6" t="e">
        <f t="shared" ca="1" si="244"/>
        <v>#N/A</v>
      </c>
      <c r="AI1212" s="6" t="e">
        <f ca="1" xml:space="preserve">
IF(
  ISNA($AH1212),
  NA(),
  VLOOKUP($AH1212,'Reasons for dismissal'!$A:$B,2,FALSE)
)</f>
        <v>#N/A</v>
      </c>
      <c r="AJ1212" s="6">
        <f t="shared" ca="1" si="245"/>
        <v>4</v>
      </c>
      <c r="AK1212" s="1">
        <f t="shared" ca="1" si="246"/>
        <v>1305</v>
      </c>
      <c r="AL12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$A1212  &amp; ", "   &amp;
$B1212  &amp; ", "   &amp;
$D1212  &amp; ", '"  &amp;
$I1212  &amp; "', '" &amp;
$O1212  &amp; "', "  &amp;
$S1212  &amp; ", '"  &amp;
TEXT($U1212,"dd/mm/aaaa")  &amp; "', "   &amp;
$V1212  &amp; ", "   &amp;
$X1212  &amp; ", "   &amp;
$Z1212  &amp; ", "   &amp;
IF($AB1212 &lt;&gt; "", $AB1212, "NULL")  &amp; ", "   &amp;
$AK1212  &amp; ");"</f>
        <v>#REF!</v>
      </c>
    </row>
    <row r="1213" spans="1:38" x14ac:dyDescent="0.2">
      <c r="A1213" s="7" cm="1">
        <f t="array" aca="1" ref="A1213" ca="1">INDEX(Companies!$A:$A,RANDBETWEEN(2,COUNTA(Companies!$A:$A)),1)</f>
        <v>2</v>
      </c>
      <c r="B1213" s="5">
        <f t="shared" si="234"/>
        <v>1212</v>
      </c>
      <c r="C1213" s="5" t="str" cm="1">
        <f t="array" ref="C1213">SHA1HASH($B1213)</f>
        <v>618dcdfb0cd9ae4481164961c4796dd8e3930c8d</v>
      </c>
      <c r="D1213" s="6">
        <f t="shared" ca="1" si="235"/>
        <v>1</v>
      </c>
      <c r="E1213" s="7">
        <f ca="1">IF($B1213 = 1 + N("Presidente"),
    127,
    IF($B1213 = 2 + N("Vice-Presidente"),
        72,
        IF($B1213 = 3 + N("Secretária bilíngue"),
            13,
            RANDBETWEEN(5,COUNT(Name!$A:$A) + 1)
        )
    )
)</f>
        <v>23</v>
      </c>
      <c r="F1213" s="7" t="str">
        <f ca="1">VLOOKUP($E1213,Name!$A:$B,2,FALSE)</f>
        <v>Amanda</v>
      </c>
      <c r="G1213" s="7">
        <f ca="1" xml:space="preserve">
IF($B1213 = 1,
    0,
    RANDBETWEEN(5,COUNT('Last name'!$A:$A) + 1)
)</f>
        <v>168</v>
      </c>
      <c r="H1213" s="7" t="str">
        <f ca="1" xml:space="preserve">
IF($B1213 = 1 + N("Presidente"),
    "de Orléans e Bragança",
    VLOOKUP($G1213,'Last name'!$A:$B,2,FALSE) &amp; " " &amp; VLOOKUP(RANDBETWEEN(5,COUNT('Last name'!$A:$A) + 1),'Last name'!$A:$B,2,FALSE)
)</f>
        <v>Rossi Sousa</v>
      </c>
      <c r="I1213" s="7" t="str">
        <f t="shared" ca="1" si="236"/>
        <v>Amanda Rossi Sousa</v>
      </c>
      <c r="J1213" s="7" t="str" cm="1">
        <f t="array" aca="1" ref="J1213" ca="1">SHA1HASH($I1213)</f>
        <v>ecafcfa18a93f60dc606bb91fb622e8c01ddc8ec</v>
      </c>
      <c r="K1213" s="7" cm="1">
        <f t="array" aca="1" ref="K1213" ca="1">INDEX(States!$A:$A,M1213,1)</f>
        <v>5</v>
      </c>
      <c r="L1213" s="7" t="str">
        <f ca="1">VLOOKUP($K1213,Countries!$A:$B,2,FALSE)</f>
        <v>Portugal</v>
      </c>
      <c r="M1213" s="7" cm="1">
        <f t="array" aca="1" ref="M1213" ca="1">INDEX(States!$C:$C,RANDBETWEEN(5,COUNTA(States!$A:$A) + 1),1)</f>
        <v>14</v>
      </c>
      <c r="N1213" s="7" t="str">
        <f ca="1">VLOOKUP($M1213,States!$C:$D,2,FALSE)</f>
        <v>Madeira</v>
      </c>
      <c r="O1213" s="7" t="str">
        <f ca="1">VLOOKUP($E1213,Name!$A:$C,3,FALSE)</f>
        <v>F</v>
      </c>
      <c r="P1213" s="7" t="str">
        <f ca="1">VLOOKUP($O1213,Genders!$B:$C,2,FALSE)</f>
        <v>Female</v>
      </c>
      <c r="Q1213" s="7" cm="1">
        <f t="array" aca="1" ref="Q1213" ca="1">INDEX('Marital status'!$A:$A,RANDBETWEEN(5,COUNTA('Marital status'!$A:$A) + 1),1)</f>
        <v>6</v>
      </c>
      <c r="R1213" s="7" t="str">
        <f ca="1">VLOOKUP($Q1213,'Marital status'!$A:$B,2,FALSE)</f>
        <v>DIVORCED</v>
      </c>
      <c r="S1213" s="7">
        <f t="shared" ca="1" si="237"/>
        <v>5</v>
      </c>
      <c r="T1213" s="7" t="str">
        <f ca="1">VLOOKUP($S1213,Ethnicities!$A:$B,2,FALSE)</f>
        <v>ASIAN</v>
      </c>
      <c r="U1213" s="8">
        <f t="shared" ca="1" si="238"/>
        <v>22344</v>
      </c>
      <c r="V1213" s="6">
        <f t="shared" ca="1" si="239"/>
        <v>7</v>
      </c>
      <c r="W1213" s="8" t="str">
        <f ca="1">VLOOKUP($V1213,'Background education'!$A:$B,2,FALSE)</f>
        <v>Undergraduate degree</v>
      </c>
      <c r="X1213" s="7">
        <f ca="1" xml:space="preserve">
  IF(OR($Z1213 = 5, $Z1213 = 6, $Z1213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213" s="7" t="str">
        <f ca="1">VLOOKUP($X1213,Departments!$A:$B,2,FALSE)</f>
        <v xml:space="preserve"> Commercial</v>
      </c>
      <c r="Z1213" s="6">
        <f t="shared" ca="1" si="240"/>
        <v>11</v>
      </c>
      <c r="AA1213" s="7" t="str">
        <f ca="1">VLOOKUP($Z1213,Roles!$A:$B,2,FALSE)</f>
        <v>Analyst</v>
      </c>
      <c r="AB1213" s="6">
        <f t="shared" ca="1" si="241"/>
        <v>7</v>
      </c>
      <c r="AC1213" s="7" t="str">
        <f ca="1" xml:space="preserve">
IF(
  ISNA($AB1213),
  NA(),
  VLOOKUP($AB1213,Levels!$A:$B,2,FALSE)
)</f>
        <v>Senior</v>
      </c>
      <c r="AD1213" s="8">
        <f t="shared" ca="1" si="242"/>
        <v>44775</v>
      </c>
      <c r="AE1213" s="6">
        <f ca="1">RANDBETWEEN(5,COUNTA('Recruitment source'!$A:$A) + 1)</f>
        <v>13</v>
      </c>
      <c r="AF1213" s="6" t="str">
        <f ca="1">VLOOKUP($AE1213,'Recruitment source'!$A:$B,2,FALSE)</f>
        <v>Google</v>
      </c>
      <c r="AG1213" s="8" t="e">
        <f t="shared" ca="1" si="243"/>
        <v>#N/A</v>
      </c>
      <c r="AH1213" s="6" t="e">
        <f t="shared" ca="1" si="244"/>
        <v>#N/A</v>
      </c>
      <c r="AI1213" s="6" t="e">
        <f ca="1" xml:space="preserve">
IF(
  ISNA($AH1213),
  NA(),
  VLOOKUP($AH1213,'Reasons for dismissal'!$A:$B,2,FALSE)
)</f>
        <v>#N/A</v>
      </c>
      <c r="AJ1213" s="6">
        <f t="shared" ca="1" si="245"/>
        <v>5</v>
      </c>
      <c r="AK1213" s="1">
        <f t="shared" ca="1" si="246"/>
        <v>2580</v>
      </c>
      <c r="AL12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$A1213  &amp; ", "   &amp;
$B1213  &amp; ", "   &amp;
$D1213  &amp; ", '"  &amp;
$I1213  &amp; "', '" &amp;
$O1213  &amp; "', "  &amp;
$S1213  &amp; ", '"  &amp;
TEXT($U1213,"dd/mm/aaaa")  &amp; "', "   &amp;
$V1213  &amp; ", "   &amp;
$X1213  &amp; ", "   &amp;
$Z1213  &amp; ", "   &amp;
IF($AB1213 &lt;&gt; "", $AB1213, "NULL")  &amp; ", "   &amp;
$AK1213  &amp; ");"</f>
        <v>#REF!</v>
      </c>
    </row>
    <row r="1214" spans="1:38" x14ac:dyDescent="0.2">
      <c r="A1214" s="7" cm="1">
        <f t="array" aca="1" ref="A1214" ca="1">INDEX(Companies!$A:$A,RANDBETWEEN(2,COUNTA(Companies!$A:$A)),1)</f>
        <v>2</v>
      </c>
      <c r="B1214" s="5">
        <f t="shared" si="234"/>
        <v>1213</v>
      </c>
      <c r="C1214" s="5" t="str" cm="1">
        <f t="array" ref="C1214">SHA1HASH($B1214)</f>
        <v>09cad82f43c6fcf04357b175cdf4763a3daf9a89</v>
      </c>
      <c r="D1214" s="6">
        <f t="shared" ca="1" si="235"/>
        <v>1</v>
      </c>
      <c r="E1214" s="7">
        <f ca="1">IF($B1214 = 1 + N("Presidente"),
    127,
    IF($B1214 = 2 + N("Vice-Presidente"),
        72,
        IF($B1214 = 3 + N("Secretária bilíngue"),
            13,
            RANDBETWEEN(5,COUNT(Name!$A:$A) + 1)
        )
    )
)</f>
        <v>196</v>
      </c>
      <c r="F1214" s="7" t="str">
        <f ca="1">VLOOKUP($E1214,Name!$A:$B,2,FALSE)</f>
        <v>Jonathan</v>
      </c>
      <c r="G1214" s="7">
        <f ca="1" xml:space="preserve">
IF($B1214 = 1,
    0,
    RANDBETWEEN(5,COUNT('Last name'!$A:$A) + 1)
)</f>
        <v>97</v>
      </c>
      <c r="H1214" s="7" t="str">
        <f ca="1" xml:space="preserve">
IF($B1214 = 1 + N("Presidente"),
    "de Orléans e Bragança",
    VLOOKUP($G1214,'Last name'!$A:$B,2,FALSE) &amp; " " &amp; VLOOKUP(RANDBETWEEN(5,COUNT('Last name'!$A:$A) + 1),'Last name'!$A:$B,2,FALSE)
)</f>
        <v>Garcia Morato</v>
      </c>
      <c r="I1214" s="7" t="str">
        <f t="shared" ca="1" si="236"/>
        <v>Jonathan Garcia Morato</v>
      </c>
      <c r="J1214" s="7" t="str" cm="1">
        <f t="array" aca="1" ref="J1214" ca="1">SHA1HASH($I1214)</f>
        <v>54ff99b033e78fc39776f9a645a50e86e4a69ea7</v>
      </c>
      <c r="K1214" s="7" cm="1">
        <f t="array" aca="1" ref="K1214" ca="1">INDEX(States!$A:$A,M1214,1)</f>
        <v>5</v>
      </c>
      <c r="L1214" s="7" t="str">
        <f ca="1">VLOOKUP($K1214,Countries!$A:$B,2,FALSE)</f>
        <v>Portugal</v>
      </c>
      <c r="M1214" s="7" cm="1">
        <f t="array" aca="1" ref="M1214" ca="1">INDEX(States!$C:$C,RANDBETWEEN(5,COUNTA(States!$A:$A) + 1),1)</f>
        <v>19</v>
      </c>
      <c r="N1214" s="7" t="str">
        <f ca="1">VLOOKUP($M1214,States!$C:$D,2,FALSE)</f>
        <v>Beja</v>
      </c>
      <c r="O1214" s="7" t="str">
        <f ca="1">VLOOKUP($E1214,Name!$A:$C,3,FALSE)</f>
        <v>M</v>
      </c>
      <c r="P1214" s="7" t="str">
        <f ca="1">VLOOKUP($O1214,Genders!$B:$C,2,FALSE)</f>
        <v>Male</v>
      </c>
      <c r="Q1214" s="7" cm="1">
        <f t="array" aca="1" ref="Q1214" ca="1">INDEX('Marital status'!$A:$A,RANDBETWEEN(5,COUNTA('Marital status'!$A:$A) + 1),1)</f>
        <v>0</v>
      </c>
      <c r="R1214" s="7" t="e">
        <f ca="1">VLOOKUP($Q1214,'Marital status'!$A:$B,2,FALSE)</f>
        <v>#N/A</v>
      </c>
      <c r="S1214" s="7">
        <f t="shared" ca="1" si="237"/>
        <v>5</v>
      </c>
      <c r="T1214" s="7" t="str">
        <f ca="1">VLOOKUP($S1214,Ethnicities!$A:$B,2,FALSE)</f>
        <v>ASIAN</v>
      </c>
      <c r="U1214" s="8">
        <f t="shared" ca="1" si="238"/>
        <v>28296</v>
      </c>
      <c r="V1214" s="6">
        <f t="shared" ca="1" si="239"/>
        <v>7</v>
      </c>
      <c r="W1214" s="8" t="str">
        <f ca="1">VLOOKUP($V1214,'Background education'!$A:$B,2,FALSE)</f>
        <v>Undergraduate degree</v>
      </c>
      <c r="X1214" s="7">
        <f ca="1" xml:space="preserve">
  IF(OR($Z1214 = 5, $Z1214 = 6, $Z1214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214" s="7" t="str">
        <f ca="1">VLOOKUP($X1214,Departments!$A:$B,2,FALSE)</f>
        <v>Finance</v>
      </c>
      <c r="Z1214" s="6">
        <f t="shared" ca="1" si="240"/>
        <v>10</v>
      </c>
      <c r="AA1214" s="7" t="str">
        <f ca="1">VLOOKUP($Z1214,Roles!$A:$B,2,FALSE)</f>
        <v>Trainee</v>
      </c>
      <c r="AB1214" s="6" t="e">
        <f t="shared" ca="1" si="241"/>
        <v>#N/A</v>
      </c>
      <c r="AC1214" s="7" t="e">
        <f ca="1" xml:space="preserve">
IF(
  ISNA($AB1214),
  NA(),
  VLOOKUP($AB1214,Levels!$A:$B,2,FALSE)
)</f>
        <v>#N/A</v>
      </c>
      <c r="AD1214" s="8">
        <f t="shared" ca="1" si="242"/>
        <v>44054</v>
      </c>
      <c r="AE1214" s="6">
        <f ca="1">RANDBETWEEN(5,COUNTA('Recruitment source'!$A:$A) + 1)</f>
        <v>15</v>
      </c>
      <c r="AF1214" s="6" t="str">
        <f ca="1">VLOOKUP($AE1214,'Recruitment source'!$A:$B,2,FALSE)</f>
        <v>Website</v>
      </c>
      <c r="AG1214" s="8" t="e">
        <f t="shared" ca="1" si="243"/>
        <v>#N/A</v>
      </c>
      <c r="AH1214" s="6" t="e">
        <f t="shared" ca="1" si="244"/>
        <v>#N/A</v>
      </c>
      <c r="AI1214" s="6" t="e">
        <f ca="1" xml:space="preserve">
IF(
  ISNA($AH1214),
  NA(),
  VLOOKUP($AH1214,'Reasons for dismissal'!$A:$B,2,FALSE)
)</f>
        <v>#N/A</v>
      </c>
      <c r="AJ1214" s="6">
        <f t="shared" ca="1" si="245"/>
        <v>4</v>
      </c>
      <c r="AK1214" s="1">
        <f t="shared" ca="1" si="246"/>
        <v>1305</v>
      </c>
      <c r="AL12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$A1214  &amp; ", "   &amp;
$B1214  &amp; ", "   &amp;
$D1214  &amp; ", '"  &amp;
$I1214  &amp; "', '" &amp;
$O1214  &amp; "', "  &amp;
$S1214  &amp; ", '"  &amp;
TEXT($U1214,"dd/mm/aaaa")  &amp; "', "   &amp;
$V1214  &amp; ", "   &amp;
$X1214  &amp; ", "   &amp;
$Z1214  &amp; ", "   &amp;
IF($AB1214 &lt;&gt; "", $AB1214, "NULL")  &amp; ", "   &amp;
$AK1214  &amp; ");"</f>
        <v>#REF!</v>
      </c>
    </row>
    <row r="1215" spans="1:38" x14ac:dyDescent="0.2">
      <c r="A1215" s="7" cm="1">
        <f t="array" aca="1" ref="A1215" ca="1">INDEX(Companies!$A:$A,RANDBETWEEN(2,COUNTA(Companies!$A:$A)),1)</f>
        <v>2</v>
      </c>
      <c r="B1215" s="5">
        <f t="shared" si="234"/>
        <v>1214</v>
      </c>
      <c r="C1215" s="5" t="str" cm="1">
        <f t="array" ref="C1215">SHA1HASH($B1215)</f>
        <v>fe025dc13e5c9ab0d0625cae795d5cb0a0444b1d</v>
      </c>
      <c r="D1215" s="6">
        <f t="shared" ca="1" si="235"/>
        <v>1</v>
      </c>
      <c r="E1215" s="7">
        <f ca="1">IF($B1215 = 1 + N("Presidente"),
    127,
    IF($B1215 = 2 + N("Vice-Presidente"),
        72,
        IF($B1215 = 3 + N("Secretária bilíngue"),
            13,
            RANDBETWEEN(5,COUNT(Name!$A:$A) + 1)
        )
    )
)</f>
        <v>278</v>
      </c>
      <c r="F1215" s="7" t="str">
        <f ca="1">VLOOKUP($E1215,Name!$A:$B,2,FALSE)</f>
        <v>Mariana</v>
      </c>
      <c r="G1215" s="7">
        <f ca="1" xml:space="preserve">
IF($B1215 = 1,
    0,
    RANDBETWEEN(5,COUNT('Last name'!$A:$A) + 1)
)</f>
        <v>130</v>
      </c>
      <c r="H1215" s="7" t="str">
        <f ca="1" xml:space="preserve">
IF($B1215 = 1 + N("Presidente"),
    "de Orléans e Bragança",
    VLOOKUP($G1215,'Last name'!$A:$B,2,FALSE) &amp; " " &amp; VLOOKUP(RANDBETWEEN(5,COUNT('Last name'!$A:$A) + 1),'Last name'!$A:$B,2,FALSE)
)</f>
        <v>Monteiro Nunes</v>
      </c>
      <c r="I1215" s="7" t="str">
        <f t="shared" ca="1" si="236"/>
        <v>Mariana Monteiro Nunes</v>
      </c>
      <c r="J1215" s="7" t="str" cm="1">
        <f t="array" aca="1" ref="J1215" ca="1">SHA1HASH($I1215)</f>
        <v>33ef345dab8b79726ed35c5b471daaf4a3f9eee9</v>
      </c>
      <c r="K1215" s="7" cm="1">
        <f t="array" aca="1" ref="K1215" ca="1">INDEX(States!$A:$A,M1215,1)</f>
        <v>5</v>
      </c>
      <c r="L1215" s="7" t="str">
        <f ca="1">VLOOKUP($K1215,Countries!$A:$B,2,FALSE)</f>
        <v>Portugal</v>
      </c>
      <c r="M1215" s="7" cm="1">
        <f t="array" aca="1" ref="M1215" ca="1">INDEX(States!$C:$C,RANDBETWEEN(5,COUNTA(States!$A:$A) + 1),1)</f>
        <v>13</v>
      </c>
      <c r="N1215" s="7" t="str">
        <f ca="1">VLOOKUP($M1215,States!$C:$D,2,FALSE)</f>
        <v>Coimbra</v>
      </c>
      <c r="O1215" s="7" t="str">
        <f ca="1">VLOOKUP($E1215,Name!$A:$C,3,FALSE)</f>
        <v>F</v>
      </c>
      <c r="P1215" s="7" t="str">
        <f ca="1">VLOOKUP($O1215,Genders!$B:$C,2,FALSE)</f>
        <v>Female</v>
      </c>
      <c r="Q1215" s="7" cm="1">
        <f t="array" aca="1" ref="Q1215" ca="1">INDEX('Marital status'!$A:$A,RANDBETWEEN(5,COUNTA('Marital status'!$A:$A) + 1),1)</f>
        <v>5</v>
      </c>
      <c r="R1215" s="7" t="str">
        <f ca="1">VLOOKUP($Q1215,'Marital status'!$A:$B,2,FALSE)</f>
        <v xml:space="preserve"> Separated </v>
      </c>
      <c r="S1215" s="7">
        <f t="shared" ca="1" si="237"/>
        <v>5</v>
      </c>
      <c r="T1215" s="7" t="str">
        <f ca="1">VLOOKUP($S1215,Ethnicities!$A:$B,2,FALSE)</f>
        <v>ASIAN</v>
      </c>
      <c r="U1215" s="8">
        <f t="shared" ca="1" si="238"/>
        <v>23910</v>
      </c>
      <c r="V1215" s="6">
        <f t="shared" ca="1" si="239"/>
        <v>8</v>
      </c>
      <c r="W1215" s="8" t="str">
        <f ca="1">VLOOKUP($V1215,'Background education'!$A:$B,2,FALSE)</f>
        <v>Graduate school</v>
      </c>
      <c r="X1215" s="7">
        <f ca="1" xml:space="preserve">
  IF(OR($Z1215 = 5, $Z1215 = 6, $Z1215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215" s="7" t="str">
        <f ca="1">VLOOKUP($X1215,Departments!$A:$B,2,FALSE)</f>
        <v>Human Resource</v>
      </c>
      <c r="Z1215" s="6">
        <f t="shared" ca="1" si="240"/>
        <v>11</v>
      </c>
      <c r="AA1215" s="7" t="str">
        <f ca="1">VLOOKUP($Z1215,Roles!$A:$B,2,FALSE)</f>
        <v>Analyst</v>
      </c>
      <c r="AB1215" s="6">
        <f t="shared" ca="1" si="241"/>
        <v>5</v>
      </c>
      <c r="AC1215" s="7" t="str">
        <f ca="1" xml:space="preserve">
IF(
  ISNA($AB1215),
  NA(),
  VLOOKUP($AB1215,Levels!$A:$B,2,FALSE)
)</f>
        <v>Junior</v>
      </c>
      <c r="AD1215" s="8">
        <f t="shared" ca="1" si="242"/>
        <v>41412</v>
      </c>
      <c r="AE1215" s="6">
        <f ca="1">RANDBETWEEN(5,COUNTA('Recruitment source'!$A:$A) + 1)</f>
        <v>15</v>
      </c>
      <c r="AF1215" s="6" t="str">
        <f ca="1">VLOOKUP($AE1215,'Recruitment source'!$A:$B,2,FALSE)</f>
        <v>Website</v>
      </c>
      <c r="AG1215" s="8" t="e">
        <f t="shared" ca="1" si="243"/>
        <v>#N/A</v>
      </c>
      <c r="AH1215" s="6" t="e">
        <f t="shared" ca="1" si="244"/>
        <v>#N/A</v>
      </c>
      <c r="AI1215" s="6" t="e">
        <f ca="1" xml:space="preserve">
IF(
  ISNA($AH1215),
  NA(),
  VLOOKUP($AH1215,'Reasons for dismissal'!$A:$B,2,FALSE)
)</f>
        <v>#N/A</v>
      </c>
      <c r="AJ1215" s="6">
        <f t="shared" ca="1" si="245"/>
        <v>4</v>
      </c>
      <c r="AK1215" s="1">
        <f t="shared" ca="1" si="246"/>
        <v>3080</v>
      </c>
      <c r="AL12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$A1215  &amp; ", "   &amp;
$B1215  &amp; ", "   &amp;
$D1215  &amp; ", '"  &amp;
$I1215  &amp; "', '" &amp;
$O1215  &amp; "', "  &amp;
$S1215  &amp; ", '"  &amp;
TEXT($U1215,"dd/mm/aaaa")  &amp; "', "   &amp;
$V1215  &amp; ", "   &amp;
$X1215  &amp; ", "   &amp;
$Z1215  &amp; ", "   &amp;
IF($AB1215 &lt;&gt; "", $AB1215, "NULL")  &amp; ", "   &amp;
$AK1215  &amp; ");"</f>
        <v>#REF!</v>
      </c>
    </row>
    <row r="1216" spans="1:38" x14ac:dyDescent="0.2">
      <c r="A1216" s="7" cm="1">
        <f t="array" aca="1" ref="A1216" ca="1">INDEX(Companies!$A:$A,RANDBETWEEN(2,COUNTA(Companies!$A:$A)),1)</f>
        <v>2</v>
      </c>
      <c r="B1216" s="5">
        <f t="shared" si="234"/>
        <v>1215</v>
      </c>
      <c r="C1216" s="5" t="str" cm="1">
        <f t="array" ref="C1216">SHA1HASH($B1216)</f>
        <v>3f15b9957ade0433fc133bede90851e29476e9b9</v>
      </c>
      <c r="D1216" s="6">
        <f t="shared" ca="1" si="235"/>
        <v>1</v>
      </c>
      <c r="E1216" s="7">
        <f ca="1">IF($B1216 = 1 + N("Presidente"),
    127,
    IF($B1216 = 2 + N("Vice-Presidente"),
        72,
        IF($B1216 = 3 + N("Secretária bilíngue"),
            13,
            RANDBETWEEN(5,COUNT(Name!$A:$A) + 1)
        )
    )
)</f>
        <v>61</v>
      </c>
      <c r="F1216" s="7" t="str">
        <f ca="1">VLOOKUP($E1216,Name!$A:$B,2,FALSE)</f>
        <v>Augusto</v>
      </c>
      <c r="G1216" s="7">
        <f ca="1" xml:space="preserve">
IF($B1216 = 1,
    0,
    RANDBETWEEN(5,COUNT('Last name'!$A:$A) + 1)
)</f>
        <v>174</v>
      </c>
      <c r="H1216" s="7" t="str">
        <f ca="1" xml:space="preserve">
IF($B1216 = 1 + N("Presidente"),
    "de Orléans e Bragança",
    VLOOKUP($G1216,'Last name'!$A:$B,2,FALSE) &amp; " " &amp; VLOOKUP(RANDBETWEEN(5,COUNT('Last name'!$A:$A) + 1),'Last name'!$A:$B,2,FALSE)
)</f>
        <v>Santana Negrão</v>
      </c>
      <c r="I1216" s="7" t="str">
        <f t="shared" ca="1" si="236"/>
        <v>Augusto Santana Negrão</v>
      </c>
      <c r="J1216" s="7" t="str" cm="1">
        <f t="array" aca="1" ref="J1216" ca="1">SHA1HASH($I1216)</f>
        <v>49fddc961c534e489fd8757686301c23f0641d89</v>
      </c>
      <c r="K1216" s="7" cm="1">
        <f t="array" aca="1" ref="K1216" ca="1">INDEX(States!$A:$A,M1216,1)</f>
        <v>5</v>
      </c>
      <c r="L1216" s="7" t="str">
        <f ca="1">VLOOKUP($K1216,Countries!$A:$B,2,FALSE)</f>
        <v>Portugal</v>
      </c>
      <c r="M1216" s="7" cm="1">
        <f t="array" aca="1" ref="M1216" ca="1">INDEX(States!$C:$C,RANDBETWEEN(5,COUNTA(States!$A:$A) + 1),1)</f>
        <v>11</v>
      </c>
      <c r="N1216" s="7" t="str">
        <f ca="1">VLOOKUP($M1216,States!$C:$D,2,FALSE)</f>
        <v>Santarém</v>
      </c>
      <c r="O1216" s="7" t="str">
        <f ca="1">VLOOKUP($E1216,Name!$A:$C,3,FALSE)</f>
        <v>M</v>
      </c>
      <c r="P1216" s="7" t="str">
        <f ca="1">VLOOKUP($O1216,Genders!$B:$C,2,FALSE)</f>
        <v>Male</v>
      </c>
      <c r="Q1216" s="7" cm="1">
        <f t="array" aca="1" ref="Q1216" ca="1">INDEX('Marital status'!$A:$A,RANDBETWEEN(5,COUNTA('Marital status'!$A:$A) + 1),1)</f>
        <v>5</v>
      </c>
      <c r="R1216" s="7" t="str">
        <f ca="1">VLOOKUP($Q1216,'Marital status'!$A:$B,2,FALSE)</f>
        <v xml:space="preserve"> Separated </v>
      </c>
      <c r="S1216" s="7">
        <f t="shared" ca="1" si="237"/>
        <v>8</v>
      </c>
      <c r="T1216" s="7" t="e">
        <f ca="1">VLOOKUP($S1216,Ethnicities!$A:$B,2,FALSE)</f>
        <v>#N/A</v>
      </c>
      <c r="U1216" s="8">
        <f t="shared" ca="1" si="238"/>
        <v>30753</v>
      </c>
      <c r="V1216" s="6">
        <f t="shared" ca="1" si="239"/>
        <v>7</v>
      </c>
      <c r="W1216" s="8" t="str">
        <f ca="1">VLOOKUP($V1216,'Background education'!$A:$B,2,FALSE)</f>
        <v>Undergraduate degree</v>
      </c>
      <c r="X1216" s="7">
        <f ca="1" xml:space="preserve">
  IF(OR($Z1216 = 5, $Z1216 = 6, $Z1216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216" s="7" t="str">
        <f ca="1">VLOOKUP($X1216,Departments!$A:$B,2,FALSE)</f>
        <v xml:space="preserve"> Presidency</v>
      </c>
      <c r="Z1216" s="6">
        <f t="shared" ca="1" si="240"/>
        <v>10</v>
      </c>
      <c r="AA1216" s="7" t="str">
        <f ca="1">VLOOKUP($Z1216,Roles!$A:$B,2,FALSE)</f>
        <v>Trainee</v>
      </c>
      <c r="AB1216" s="6" t="e">
        <f t="shared" ca="1" si="241"/>
        <v>#N/A</v>
      </c>
      <c r="AC1216" s="7" t="e">
        <f ca="1" xml:space="preserve">
IF(
  ISNA($AB1216),
  NA(),
  VLOOKUP($AB1216,Levels!$A:$B,2,FALSE)
)</f>
        <v>#N/A</v>
      </c>
      <c r="AD1216" s="8">
        <f t="shared" ca="1" si="242"/>
        <v>44313</v>
      </c>
      <c r="AE1216" s="6">
        <f ca="1">RANDBETWEEN(5,COUNTA('Recruitment source'!$A:$A) + 1)</f>
        <v>12</v>
      </c>
      <c r="AF1216" s="6" t="str">
        <f ca="1">VLOOKUP($AE1216,'Recruitment source'!$A:$B,2,FALSE)</f>
        <v xml:space="preserve"> recommendation of employee</v>
      </c>
      <c r="AG1216" s="8" t="e">
        <f t="shared" ca="1" si="243"/>
        <v>#N/A</v>
      </c>
      <c r="AH1216" s="6" t="e">
        <f t="shared" ca="1" si="244"/>
        <v>#N/A</v>
      </c>
      <c r="AI1216" s="6" t="e">
        <f ca="1" xml:space="preserve">
IF(
  ISNA($AH1216),
  NA(),
  VLOOKUP($AH1216,'Reasons for dismissal'!$A:$B,2,FALSE)
)</f>
        <v>#N/A</v>
      </c>
      <c r="AJ1216" s="6">
        <f t="shared" ca="1" si="245"/>
        <v>4</v>
      </c>
      <c r="AK1216" s="1">
        <f t="shared" ca="1" si="246"/>
        <v>1305</v>
      </c>
      <c r="AL12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$A1216  &amp; ", "   &amp;
$B1216  &amp; ", "   &amp;
$D1216  &amp; ", '"  &amp;
$I1216  &amp; "', '" &amp;
$O1216  &amp; "', "  &amp;
$S1216  &amp; ", '"  &amp;
TEXT($U1216,"dd/mm/aaaa")  &amp; "', "   &amp;
$V1216  &amp; ", "   &amp;
$X1216  &amp; ", "   &amp;
$Z1216  &amp; ", "   &amp;
IF($AB1216 &lt;&gt; "", $AB1216, "NULL")  &amp; ", "   &amp;
$AK1216  &amp; ");"</f>
        <v>#REF!</v>
      </c>
    </row>
    <row r="1217" spans="1:38" x14ac:dyDescent="0.2">
      <c r="A1217" s="7" cm="1">
        <f t="array" aca="1" ref="A1217" ca="1">INDEX(Companies!$A:$A,RANDBETWEEN(2,COUNTA(Companies!$A:$A)),1)</f>
        <v>2</v>
      </c>
      <c r="B1217" s="5">
        <f t="shared" si="234"/>
        <v>1216</v>
      </c>
      <c r="C1217" s="5" t="str" cm="1">
        <f t="array" ref="C1217">SHA1HASH($B1217)</f>
        <v>e816958259e39339ddc56994e959aa56ef874f92</v>
      </c>
      <c r="D1217" s="6">
        <f t="shared" ca="1" si="235"/>
        <v>1</v>
      </c>
      <c r="E1217" s="7">
        <f ca="1">IF($B1217 = 1 + N("Presidente"),
    127,
    IF($B1217 = 2 + N("Vice-Presidente"),
        72,
        IF($B1217 = 3 + N("Secretária bilíngue"),
            13,
            RANDBETWEEN(5,COUNT(Name!$A:$A) + 1)
        )
    )
)</f>
        <v>71</v>
      </c>
      <c r="F1217" s="7" t="str">
        <f ca="1">VLOOKUP($E1217,Name!$A:$B,2,FALSE)</f>
        <v>Bernardo</v>
      </c>
      <c r="G1217" s="7">
        <f ca="1" xml:space="preserve">
IF($B1217 = 1,
    0,
    RANDBETWEEN(5,COUNT('Last name'!$A:$A) + 1)
)</f>
        <v>155</v>
      </c>
      <c r="H1217" s="7" t="str">
        <f ca="1" xml:space="preserve">
IF($B1217 = 1 + N("Presidente"),
    "de Orléans e Bragança",
    VLOOKUP($G1217,'Last name'!$A:$B,2,FALSE) &amp; " " &amp; VLOOKUP(RANDBETWEEN(5,COUNT('Last name'!$A:$A) + 1),'Last name'!$A:$B,2,FALSE)
)</f>
        <v>Pinto Abranches</v>
      </c>
      <c r="I1217" s="7" t="str">
        <f t="shared" ca="1" si="236"/>
        <v>Bernardo Pinto Abranches</v>
      </c>
      <c r="J1217" s="7" t="str" cm="1">
        <f t="array" aca="1" ref="J1217" ca="1">SHA1HASH($I1217)</f>
        <v>59dd28e929fe0ed5e7a07086aa542c3193aa184f</v>
      </c>
      <c r="K1217" s="7" cm="1">
        <f t="array" aca="1" ref="K1217" ca="1">INDEX(States!$A:$A,M1217,1)</f>
        <v>5</v>
      </c>
      <c r="L1217" s="7" t="str">
        <f ca="1">VLOOKUP($K1217,Countries!$A:$B,2,FALSE)</f>
        <v>Portugal</v>
      </c>
      <c r="M1217" s="7" cm="1">
        <f t="array" aca="1" ref="M1217" ca="1">INDEX(States!$C:$C,RANDBETWEEN(5,COUNTA(States!$A:$A) + 1),1)</f>
        <v>23</v>
      </c>
      <c r="N1217" s="7" t="str">
        <f ca="1">VLOOKUP($M1217,States!$C:$D,2,FALSE)</f>
        <v>Viana do Castelo</v>
      </c>
      <c r="O1217" s="7" t="str">
        <f ca="1">VLOOKUP($E1217,Name!$A:$C,3,FALSE)</f>
        <v>M</v>
      </c>
      <c r="P1217" s="7" t="str">
        <f ca="1">VLOOKUP($O1217,Genders!$B:$C,2,FALSE)</f>
        <v>Male</v>
      </c>
      <c r="Q1217" s="7" cm="1">
        <f t="array" aca="1" ref="Q1217" ca="1">INDEX('Marital status'!$A:$A,RANDBETWEEN(5,COUNTA('Marital status'!$A:$A) + 1),1)</f>
        <v>5</v>
      </c>
      <c r="R1217" s="7" t="str">
        <f ca="1">VLOOKUP($Q1217,'Marital status'!$A:$B,2,FALSE)</f>
        <v xml:space="preserve"> Separated </v>
      </c>
      <c r="S1217" s="7">
        <f t="shared" ca="1" si="237"/>
        <v>5</v>
      </c>
      <c r="T1217" s="7" t="str">
        <f ca="1">VLOOKUP($S1217,Ethnicities!$A:$B,2,FALSE)</f>
        <v>ASIAN</v>
      </c>
      <c r="U1217" s="8">
        <f t="shared" ca="1" si="238"/>
        <v>29093</v>
      </c>
      <c r="V1217" s="6">
        <f t="shared" ca="1" si="239"/>
        <v>7</v>
      </c>
      <c r="W1217" s="8" t="str">
        <f ca="1">VLOOKUP($V1217,'Background education'!$A:$B,2,FALSE)</f>
        <v>Undergraduate degree</v>
      </c>
      <c r="X1217" s="7">
        <f ca="1" xml:space="preserve">
  IF(OR($Z1217 = 5, $Z1217 = 6, $Z1217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217" s="7" t="str">
        <f ca="1">VLOOKUP($X1217,Departments!$A:$B,2,FALSE)</f>
        <v>Controlling</v>
      </c>
      <c r="Z1217" s="6">
        <f t="shared" ca="1" si="240"/>
        <v>11</v>
      </c>
      <c r="AA1217" s="7" t="str">
        <f ca="1">VLOOKUP($Z1217,Roles!$A:$B,2,FALSE)</f>
        <v>Analyst</v>
      </c>
      <c r="AB1217" s="6">
        <f t="shared" ca="1" si="241"/>
        <v>6</v>
      </c>
      <c r="AC1217" s="7" t="str">
        <f ca="1" xml:space="preserve">
IF(
  ISNA($AB1217),
  NA(),
  VLOOKUP($AB1217,Levels!$A:$B,2,FALSE)
)</f>
        <v>Pleno</v>
      </c>
      <c r="AD1217" s="8">
        <f t="shared" ca="1" si="242"/>
        <v>39546</v>
      </c>
      <c r="AE1217" s="6">
        <f ca="1">RANDBETWEEN(5,COUNTA('Recruitment source'!$A:$A) + 1)</f>
        <v>11</v>
      </c>
      <c r="AF1217" s="6" t="str">
        <f ca="1">VLOOKUP($AE1217,'Recruitment source'!$A:$B,2,FALSE)</f>
        <v>Next Station</v>
      </c>
      <c r="AG1217" s="8" t="e">
        <f t="shared" ca="1" si="243"/>
        <v>#N/A</v>
      </c>
      <c r="AH1217" s="6" t="e">
        <f t="shared" ca="1" si="244"/>
        <v>#N/A</v>
      </c>
      <c r="AI1217" s="6" t="e">
        <f ca="1" xml:space="preserve">
IF(
  ISNA($AH1217),
  NA(),
  VLOOKUP($AH1217,'Reasons for dismissal'!$A:$B,2,FALSE)
)</f>
        <v>#N/A</v>
      </c>
      <c r="AJ1217" s="6">
        <f t="shared" ca="1" si="245"/>
        <v>4</v>
      </c>
      <c r="AK1217" s="1">
        <f t="shared" ca="1" si="246"/>
        <v>2500</v>
      </c>
      <c r="AL12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$A1217  &amp; ", "   &amp;
$B1217  &amp; ", "   &amp;
$D1217  &amp; ", '"  &amp;
$I1217  &amp; "', '" &amp;
$O1217  &amp; "', "  &amp;
$S1217  &amp; ", '"  &amp;
TEXT($U1217,"dd/mm/aaaa")  &amp; "', "   &amp;
$V1217  &amp; ", "   &amp;
$X1217  &amp; ", "   &amp;
$Z1217  &amp; ", "   &amp;
IF($AB1217 &lt;&gt; "", $AB1217, "NULL")  &amp; ", "   &amp;
$AK1217  &amp; ");"</f>
        <v>#REF!</v>
      </c>
    </row>
    <row r="1218" spans="1:38" x14ac:dyDescent="0.2">
      <c r="A1218" s="7" cm="1">
        <f t="array" aca="1" ref="A1218" ca="1">INDEX(Companies!$A:$A,RANDBETWEEN(2,COUNTA(Companies!$A:$A)),1)</f>
        <v>2</v>
      </c>
      <c r="B1218" s="5">
        <f t="shared" si="234"/>
        <v>1217</v>
      </c>
      <c r="C1218" s="5" t="str" cm="1">
        <f t="array" ref="C1218">SHA1HASH($B1218)</f>
        <v>76fbdd2b2ea23e13a5b1dbcf7900b3d92134f3a1</v>
      </c>
      <c r="D1218" s="6">
        <f t="shared" ca="1" si="235"/>
        <v>1</v>
      </c>
      <c r="E1218" s="7">
        <f ca="1">IF($B1218 = 1 + N("Presidente"),
    127,
    IF($B1218 = 2 + N("Vice-Presidente"),
        72,
        IF($B1218 = 3 + N("Secretária bilíngue"),
            13,
            RANDBETWEEN(5,COUNT(Name!$A:$A) + 1)
        )
    )
)</f>
        <v>250</v>
      </c>
      <c r="F1218" s="7" t="str">
        <f ca="1">VLOOKUP($E1218,Name!$A:$B,2,FALSE)</f>
        <v>Madalena</v>
      </c>
      <c r="G1218" s="7">
        <f ca="1" xml:space="preserve">
IF($B1218 = 1,
    0,
    RANDBETWEEN(5,COUNT('Last name'!$A:$A) + 1)
)</f>
        <v>161</v>
      </c>
      <c r="H1218" s="7" t="str">
        <f ca="1" xml:space="preserve">
IF($B1218 = 1 + N("Presidente"),
    "de Orléans e Bragança",
    VLOOKUP($G1218,'Last name'!$A:$B,2,FALSE) &amp; " " &amp; VLOOKUP(RANDBETWEEN(5,COUNT('Last name'!$A:$A) + 1),'Last name'!$A:$B,2,FALSE)
)</f>
        <v>Ribeiro Cabral</v>
      </c>
      <c r="I1218" s="7" t="str">
        <f t="shared" ca="1" si="236"/>
        <v>Madalena Ribeiro Cabral</v>
      </c>
      <c r="J1218" s="7" t="str" cm="1">
        <f t="array" aca="1" ref="J1218" ca="1">SHA1HASH($I1218)</f>
        <v>747c1c7e26e83d6d4c89971496aa2add66fefd99</v>
      </c>
      <c r="K1218" s="7" cm="1">
        <f t="array" aca="1" ref="K1218" ca="1">INDEX(States!$A:$A,M1218,1)</f>
        <v>5</v>
      </c>
      <c r="L1218" s="7" t="str">
        <f ca="1">VLOOKUP($K1218,Countries!$A:$B,2,FALSE)</f>
        <v>Portugal</v>
      </c>
      <c r="M1218" s="7" cm="1">
        <f t="array" aca="1" ref="M1218" ca="1">INDEX(States!$C:$C,RANDBETWEEN(5,COUNTA(States!$A:$A) + 1),1)</f>
        <v>19</v>
      </c>
      <c r="N1218" s="7" t="str">
        <f ca="1">VLOOKUP($M1218,States!$C:$D,2,FALSE)</f>
        <v>Beja</v>
      </c>
      <c r="O1218" s="7" t="str">
        <f ca="1">VLOOKUP($E1218,Name!$A:$C,3,FALSE)</f>
        <v>F</v>
      </c>
      <c r="P1218" s="7" t="str">
        <f ca="1">VLOOKUP($O1218,Genders!$B:$C,2,FALSE)</f>
        <v>Female</v>
      </c>
      <c r="Q1218" s="7" cm="1">
        <f t="array" aca="1" ref="Q1218" ca="1">INDEX('Marital status'!$A:$A,RANDBETWEEN(5,COUNTA('Marital status'!$A:$A) + 1),1)</f>
        <v>5</v>
      </c>
      <c r="R1218" s="7" t="str">
        <f ca="1">VLOOKUP($Q1218,'Marital status'!$A:$B,2,FALSE)</f>
        <v xml:space="preserve"> Separated </v>
      </c>
      <c r="S1218" s="7">
        <f t="shared" ca="1" si="237"/>
        <v>6</v>
      </c>
      <c r="T1218" s="7" t="str">
        <f ca="1">VLOOKUP($S1218,Ethnicities!$A:$B,2,FALSE)</f>
        <v xml:space="preserve">  american Indian or Alaska Native</v>
      </c>
      <c r="U1218" s="8">
        <f t="shared" ca="1" si="238"/>
        <v>28065</v>
      </c>
      <c r="V1218" s="6">
        <f t="shared" ca="1" si="239"/>
        <v>7</v>
      </c>
      <c r="W1218" s="8" t="str">
        <f ca="1">VLOOKUP($V1218,'Background education'!$A:$B,2,FALSE)</f>
        <v>Undergraduate degree</v>
      </c>
      <c r="X1218" s="7">
        <f ca="1" xml:space="preserve">
  IF(OR($Z1218 = 5, $Z1218 = 6, $Z1218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218" s="7" t="str">
        <f ca="1">VLOOKUP($X1218,Departments!$A:$B,2,FALSE)</f>
        <v xml:space="preserve"> Presidency</v>
      </c>
      <c r="Z1218" s="6">
        <f t="shared" ca="1" si="240"/>
        <v>10</v>
      </c>
      <c r="AA1218" s="7" t="str">
        <f ca="1">VLOOKUP($Z1218,Roles!$A:$B,2,FALSE)</f>
        <v>Trainee</v>
      </c>
      <c r="AB1218" s="6" t="e">
        <f t="shared" ca="1" si="241"/>
        <v>#N/A</v>
      </c>
      <c r="AC1218" s="7" t="e">
        <f ca="1" xml:space="preserve">
IF(
  ISNA($AB1218),
  NA(),
  VLOOKUP($AB1218,Levels!$A:$B,2,FALSE)
)</f>
        <v>#N/A</v>
      </c>
      <c r="AD1218" s="8">
        <f t="shared" ca="1" si="242"/>
        <v>42050</v>
      </c>
      <c r="AE1218" s="6">
        <f ca="1">RANDBETWEEN(5,COUNTA('Recruitment source'!$A:$A) + 1)</f>
        <v>15</v>
      </c>
      <c r="AF1218" s="6" t="str">
        <f ca="1">VLOOKUP($AE1218,'Recruitment source'!$A:$B,2,FALSE)</f>
        <v>Website</v>
      </c>
      <c r="AG1218" s="8" t="e">
        <f t="shared" ca="1" si="243"/>
        <v>#N/A</v>
      </c>
      <c r="AH1218" s="6" t="e">
        <f t="shared" ca="1" si="244"/>
        <v>#N/A</v>
      </c>
      <c r="AI1218" s="6" t="e">
        <f ca="1" xml:space="preserve">
IF(
  ISNA($AH1218),
  NA(),
  VLOOKUP($AH1218,'Reasons for dismissal'!$A:$B,2,FALSE)
)</f>
        <v>#N/A</v>
      </c>
      <c r="AJ1218" s="6">
        <f t="shared" ca="1" si="245"/>
        <v>4</v>
      </c>
      <c r="AK1218" s="1">
        <f t="shared" ca="1" si="246"/>
        <v>1305</v>
      </c>
      <c r="AL12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$A1218  &amp; ", "   &amp;
$B1218  &amp; ", "   &amp;
$D1218  &amp; ", '"  &amp;
$I1218  &amp; "', '" &amp;
$O1218  &amp; "', "  &amp;
$S1218  &amp; ", '"  &amp;
TEXT($U1218,"dd/mm/aaaa")  &amp; "', "   &amp;
$V1218  &amp; ", "   &amp;
$X1218  &amp; ", "   &amp;
$Z1218  &amp; ", "   &amp;
IF($AB1218 &lt;&gt; "", $AB1218, "NULL")  &amp; ", "   &amp;
$AK1218  &amp; ");"</f>
        <v>#REF!</v>
      </c>
    </row>
    <row r="1219" spans="1:38" x14ac:dyDescent="0.2">
      <c r="A1219" s="7" cm="1">
        <f t="array" aca="1" ref="A1219" ca="1">INDEX(Companies!$A:$A,RANDBETWEEN(2,COUNTA(Companies!$A:$A)),1)</f>
        <v>2</v>
      </c>
      <c r="B1219" s="5">
        <f t="shared" ref="B1219:B1282" si="247">ROW() - 1</f>
        <v>1218</v>
      </c>
      <c r="C1219" s="5" t="str" cm="1">
        <f t="array" ref="C1219">SHA1HASH($B1219)</f>
        <v>7f1426a678c0021bbbf19eb1d7d6353054809224</v>
      </c>
      <c r="D1219" s="6">
        <f t="shared" ref="D1219:D1282" ca="1" si="248">IF(ISNA($AG1219),1,0)</f>
        <v>1</v>
      </c>
      <c r="E1219" s="7">
        <f ca="1">IF($B1219 = 1 + N("Presidente"),
    127,
    IF($B1219 = 2 + N("Vice-Presidente"),
        72,
        IF($B1219 = 3 + N("Secretária bilíngue"),
            13,
            RANDBETWEEN(5,COUNT(Name!$A:$A) + 1)
        )
    )
)</f>
        <v>323</v>
      </c>
      <c r="F1219" s="7" t="str">
        <f ca="1">VLOOKUP($E1219,Name!$A:$B,2,FALSE)</f>
        <v>Rachel</v>
      </c>
      <c r="G1219" s="7">
        <f ca="1" xml:space="preserve">
IF($B1219 = 1,
    0,
    RANDBETWEEN(5,COUNT('Last name'!$A:$A) + 1)
)</f>
        <v>116</v>
      </c>
      <c r="H1219" s="7" t="str">
        <f ca="1" xml:space="preserve">
IF($B1219 = 1 + N("Presidente"),
    "de Orléans e Bragança",
    VLOOKUP($G1219,'Last name'!$A:$B,2,FALSE) &amp; " " &amp; VLOOKUP(RANDBETWEEN(5,COUNT('Last name'!$A:$A) + 1),'Last name'!$A:$B,2,FALSE)
)</f>
        <v>Malafaia Santana</v>
      </c>
      <c r="I1219" s="7" t="str">
        <f t="shared" ref="I1219:I1282" ca="1" si="249">$F1219 &amp; " " &amp; $H1219</f>
        <v>Rachel Malafaia Santana</v>
      </c>
      <c r="J1219" s="7" t="str" cm="1">
        <f t="array" aca="1" ref="J1219" ca="1">SHA1HASH($I1219)</f>
        <v>03247640755d4880fc5e34548bc76d16d6e3851b</v>
      </c>
      <c r="K1219" s="7" cm="1">
        <f t="array" aca="1" ref="K1219" ca="1">INDEX(States!$A:$A,M1219,1)</f>
        <v>5</v>
      </c>
      <c r="L1219" s="7" t="str">
        <f ca="1">VLOOKUP($K1219,Countries!$A:$B,2,FALSE)</f>
        <v>Portugal</v>
      </c>
      <c r="M1219" s="7" cm="1">
        <f t="array" aca="1" ref="M1219" ca="1">INDEX(States!$C:$C,RANDBETWEEN(5,COUNTA(States!$A:$A) + 1),1)</f>
        <v>5</v>
      </c>
      <c r="N1219" s="7" t="str">
        <f ca="1">VLOOKUP($M1219,States!$C:$D,2,FALSE)</f>
        <v xml:space="preserve"> Lisboa</v>
      </c>
      <c r="O1219" s="7" t="str">
        <f ca="1">VLOOKUP($E1219,Name!$A:$C,3,FALSE)</f>
        <v>F</v>
      </c>
      <c r="P1219" s="7" t="str">
        <f ca="1">VLOOKUP($O1219,Genders!$B:$C,2,FALSE)</f>
        <v>Female</v>
      </c>
      <c r="Q1219" s="7" cm="1">
        <f t="array" aca="1" ref="Q1219" ca="1">INDEX('Marital status'!$A:$A,RANDBETWEEN(5,COUNTA('Marital status'!$A:$A) + 1),1)</f>
        <v>5</v>
      </c>
      <c r="R1219" s="7" t="str">
        <f ca="1">VLOOKUP($Q1219,'Marital status'!$A:$B,2,FALSE)</f>
        <v xml:space="preserve"> Separated </v>
      </c>
      <c r="S1219" s="7">
        <f t="shared" ref="S1219:S1282" ca="1" si="250" xml:space="preserve">
IF(AND($Z1219 &gt;= 5, $Z1219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1219" s="7" t="str">
        <f ca="1">VLOOKUP($S1219,Ethnicities!$A:$B,2,FALSE)</f>
        <v>ASIAN</v>
      </c>
      <c r="U1219" s="8">
        <f t="shared" ref="U1219:U1282" ca="1" si="251" xml:space="preserve">
IF($Z1219 = 5 + N("CEO"),
    TODAY() - 16340,
    IF($Z1219 = 8 + N("Secretary"),
        RANDBETWEEN(TODAY() - 12418.5, TODAY()-6574.5),
        IF(OR($Z1219 = 7, $Z1219 = 14),
            RANDBETWEEN(TODAY() - 16071, TODAY() - 8766),
            IF(OR($Z1219 = 13, $Z1219 = 12, $Z1219 = 11),
                RANDBETWEEN(TODAY() - 27393.75, TODAY() - 12783.75),
                RANDBETWEEN(TODAY() - 27393.75, TODAY()-10957.5)
            )
        )
    )
)</f>
        <v>26700</v>
      </c>
      <c r="V1219" s="6">
        <f t="shared" ref="V1219:V1282" ca="1" si="252" xml:space="preserve">
IF(OR($Z1219 = 5, $Z1219 = 6) + N("Se for presidente ou vice-presidente"),
    10 + N("Doutor"),
    IF($Z1219 = 7 + N("Se for diretor"),
        RANDBETWEEN(8,10) + N("Graduate school or Master’s degree or Doctorate"),
        IF($Z1219 = 14 + N("If a manager"),
            RANDBETWEEN(7,9),
            IF(OR($Z1219 = 13, $Z1219 = 12, $Z1219 = 11) + N("If coordinator or specialist or analyst"),
                RANDBETWEEN(7,8),
                7
            )
        )
    )
)</f>
        <v>8</v>
      </c>
      <c r="W1219" s="8" t="str">
        <f ca="1">VLOOKUP($V1219,'Background education'!$A:$B,2,FALSE)</f>
        <v>Graduate school</v>
      </c>
      <c r="X1219" s="7">
        <f ca="1" xml:space="preserve">
  IF(OR($Z1219 = 5, $Z1219 = 6, $Z1219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219" s="7" t="str">
        <f ca="1">VLOOKUP($X1219,Departments!$A:$B,2,FALSE)</f>
        <v>Finance</v>
      </c>
      <c r="Z1219" s="6">
        <f t="shared" ref="Z1219:Z1282" ca="1" si="253" xml:space="preserve">
IF($B1219 = 1 + N("Se matrícula for 1"),
  5 + N("Presidente"),
  IF($B1219 = 2 + N("Se matrícula for 2"),
    6 + N("Vice-presidente"),
    IF($B1219 = 3 + N("Se matrícula for 3"),
      8 + N("Secretária bilíngue"),
      IF(AND($B1219 &gt;= 4, $B1219 &lt;=14),
        7 + N("Diretor"),
        IF(AND($B1219 &gt;= 15, $B1219 &lt;= 25),
          14 + N("Manager"),
          IF(AND($B1219 &gt;= 26, $B1219 &lt;= 36),
            13 + N("Coordinador"),
            IF(AND($B1219 &gt;= 37, $B1219 &lt;= 47),
              12 + N("Especialista"),
                IF(MOD($B1219,2) = 0,
                  11 + N("Analista"),
                  RANDBETWEEN(9,10) + N("Estagiário ou Trainee")
                )
            )
          )
        )
      )
    )
  )
)</f>
        <v>11</v>
      </c>
      <c r="AA1219" s="7" t="str">
        <f ca="1">VLOOKUP($Z1219,Roles!$A:$B,2,FALSE)</f>
        <v>Analyst</v>
      </c>
      <c r="AB1219" s="6">
        <f t="shared" ref="AB1219:AB1282" ca="1" si="254" xml:space="preserve">
IF($Z1219 = 11 + N("Analyst"),
    RANDBETWEEN(5, 7) + N("Jr, Pleno, Sr"),
    NA()
)</f>
        <v>5</v>
      </c>
      <c r="AC1219" s="7" t="str">
        <f ca="1" xml:space="preserve">
IF(
  ISNA($AB1219),
  NA(),
  VLOOKUP($AB1219,Levels!$A:$B,2,FALSE)
)</f>
        <v>Junior</v>
      </c>
      <c r="AD1219" s="8">
        <f t="shared" ref="AD1219:AD1282" ca="1" si="255" xml:space="preserve">
IF(
  OR(
    $Z1219=5,$Z1219=6,$Z1219=7,$Z1219=8,$Z1219=14
  ),
  36161,
  IF(
     (
      (TODAY() - $U1219) / 365
     ) &lt; 19,
      TODAY(),
      RANDBETWEEN(36161,TODAY())
  )
)</f>
        <v>37422</v>
      </c>
      <c r="AE1219" s="6">
        <f ca="1">RANDBETWEEN(5,COUNTA('Recruitment source'!$A:$A) + 1)</f>
        <v>5</v>
      </c>
      <c r="AF1219" s="6" t="str">
        <f ca="1">VLOOKUP($AE1219,'Recruitment source'!$A:$B,2,FALSE)</f>
        <v>Indeed</v>
      </c>
      <c r="AG1219" s="8" t="e">
        <f t="shared" ref="AG1219:AG1282" ca="1" si="256" xml:space="preserve">
IF(MOD(
     ROW(),111
   )=0,
   RANDBETWEEN($AD1219 + 1,TODAY() - 1),NA()
)</f>
        <v>#N/A</v>
      </c>
      <c r="AH1219" s="6" t="e">
        <f t="shared" ref="AH1219:AH1282" ca="1" si="257" xml:space="preserve">
IF(
  ISNA(AG1219),
  NA(),
  RANDBETWEEN(5,IF($O1219="F",13,12))
)</f>
        <v>#N/A</v>
      </c>
      <c r="AI1219" s="6" t="e">
        <f ca="1" xml:space="preserve">
IF(
  ISNA($AH1219),
  NA(),
  VLOOKUP($AH1219,'Reasons for dismissal'!$A:$B,2,FALSE)
)</f>
        <v>#N/A</v>
      </c>
      <c r="AJ1219" s="6">
        <f t="shared" ref="AJ1219:AJ1282" ca="1" si="258" xml:space="preserve">
IF(
 ISNA($AG1219),
 IF(
   $Z1219=5,
   5,
   IF(
     OR($Z1219=6,$Z1219=7,$Z1219=14,8),
     RANDBETWEEN(4,5),
     IF(
       OR($Z1219=12,$Z1219=13),
       RANDBETWEEN(3,5),
       RANDBETWEEN(1,5)
     )
   )
 ),
 RANDBETWEEN(1,3)
)</f>
        <v>5</v>
      </c>
      <c r="AK1219" s="1">
        <f t="shared" ref="AK1219:AK1282" ca="1" si="259" xml:space="preserve">
IF($Z1219 = 5 + N("Presidente"),
    27000,
    IF($Z1219 = 6 + N("Vice-presidente"),
        23000,
        IF(OR($Z1219 = 8, $Z1219= 13, $Z1219 = 12) + N("Secretária bilíngue ou coordenador ou especialista"),
            8000,
            IF($Z1219 = 7 + N("Diretor"),
                15000,
                IF($Z1219 = 14 + N("Gerente"),
                    12000,
                    IF($Z1219 = 9 + N("Estagiário"),
                        705,
                        IF($Z1219 = 10 + N("Trainee"),
                            805,
                            IF($Z1219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IF($V1219 = 7,
  500,
  IF($V1219 = 8,
    1000,
    IF($V1219 = 9,
      1500,
      IF($V1219 = 10,
        2000,
        0
      )
    )
  )
)
+
N("Adicional no salário por área")
+
IF($X1219 = 14 + N("Tecnologia da Informação"),
  120,
  IF($X1219 = 16 + N("Vendas"),
    110,
    IF($X1219 = 15 + N("Jurídico"),
      100,
      IF(OR($X1219 = 8, $X1219 = 9, $X1219 = 11) + N("Recursos humanos ou comercial ou comunicação e marketing"),
        80,
        0
      )
    )
  )
)
+
N("Adicionando pegadinha")
+
IF(AND($X1219 = 16, $V1219 = 9, $Z1219 = 11) + N("Se for de vendas, com mestrado, analista sênior"),
  IF($S1219 = 5,
    100,
    0
  )
  +
  IF($O1219 = "M",
    200,
    0
  ),
  0
)</f>
        <v>3000</v>
      </c>
      <c r="AL12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$A1219  &amp; ", "   &amp;
$B1219  &amp; ", "   &amp;
$D1219  &amp; ", '"  &amp;
$I1219  &amp; "', '" &amp;
$O1219  &amp; "', "  &amp;
$S1219  &amp; ", '"  &amp;
TEXT($U1219,"dd/mm/aaaa")  &amp; "', "   &amp;
$V1219  &amp; ", "   &amp;
$X1219  &amp; ", "   &amp;
$Z1219  &amp; ", "   &amp;
IF($AB1219 &lt;&gt; "", $AB1219, "NULL")  &amp; ", "   &amp;
$AK1219  &amp; ");"</f>
        <v>#REF!</v>
      </c>
    </row>
    <row r="1220" spans="1:38" x14ac:dyDescent="0.2">
      <c r="A1220" s="7" cm="1">
        <f t="array" aca="1" ref="A1220" ca="1">INDEX(Companies!$A:$A,RANDBETWEEN(2,COUNTA(Companies!$A:$A)),1)</f>
        <v>2</v>
      </c>
      <c r="B1220" s="5">
        <f t="shared" si="247"/>
        <v>1219</v>
      </c>
      <c r="C1220" s="5" t="str" cm="1">
        <f t="array" ref="C1220">SHA1HASH($B1220)</f>
        <v>15d1ee116284b85e5de3e00564518367fe994de7</v>
      </c>
      <c r="D1220" s="6">
        <f t="shared" ca="1" si="248"/>
        <v>1</v>
      </c>
      <c r="E1220" s="7">
        <f ca="1">IF($B1220 = 1 + N("Presidente"),
    127,
    IF($B1220 = 2 + N("Vice-Presidente"),
        72,
        IF($B1220 = 3 + N("Secretária bilíngue"),
            13,
            RANDBETWEEN(5,COUNT(Name!$A:$A) + 1)
        )
    )
)</f>
        <v>139</v>
      </c>
      <c r="F1220" s="7" t="str">
        <f ca="1">VLOOKUP($E1220,Name!$A:$B,2,FALSE)</f>
        <v>Fernando Mariano</v>
      </c>
      <c r="G1220" s="7">
        <f ca="1" xml:space="preserve">
IF($B1220 = 1,
    0,
    RANDBETWEEN(5,COUNT('Last name'!$A:$A) + 1)
)</f>
        <v>94</v>
      </c>
      <c r="H1220" s="7" t="str">
        <f ca="1" xml:space="preserve">
IF($B1220 = 1 + N("Presidente"),
    "de Orléans e Bragança",
    VLOOKUP($G1220,'Last name'!$A:$B,2,FALSE) &amp; " " &amp; VLOOKUP(RANDBETWEEN(5,COUNT('Last name'!$A:$A) + 1),'Last name'!$A:$B,2,FALSE)
)</f>
        <v>Furtado Bermudes</v>
      </c>
      <c r="I1220" s="7" t="str">
        <f t="shared" ca="1" si="249"/>
        <v>Fernando Mariano Furtado Bermudes</v>
      </c>
      <c r="J1220" s="7" t="str" cm="1">
        <f t="array" aca="1" ref="J1220" ca="1">SHA1HASH($I1220)</f>
        <v>d11faa9b6385415e8e54e7341725f3884bffcb9e</v>
      </c>
      <c r="K1220" s="7" cm="1">
        <f t="array" aca="1" ref="K1220" ca="1">INDEX(States!$A:$A,M1220,1)</f>
        <v>5</v>
      </c>
      <c r="L1220" s="7" t="str">
        <f ca="1">VLOOKUP($K1220,Countries!$A:$B,2,FALSE)</f>
        <v>Portugal</v>
      </c>
      <c r="M1220" s="7" cm="1">
        <f t="array" aca="1" ref="M1220" ca="1">INDEX(States!$C:$C,RANDBETWEEN(5,COUNTA(States!$A:$A) + 1),1)</f>
        <v>12</v>
      </c>
      <c r="N1220" s="7" t="str">
        <f ca="1">VLOOKUP($M1220,States!$C:$D,2,FALSE)</f>
        <v>Leiria</v>
      </c>
      <c r="O1220" s="7" t="str">
        <f ca="1">VLOOKUP($E1220,Name!$A:$C,3,FALSE)</f>
        <v>M</v>
      </c>
      <c r="P1220" s="7" t="str">
        <f ca="1">VLOOKUP($O1220,Genders!$B:$C,2,FALSE)</f>
        <v>Male</v>
      </c>
      <c r="Q1220" s="7" cm="1">
        <f t="array" aca="1" ref="Q1220" ca="1">INDEX('Marital status'!$A:$A,RANDBETWEEN(5,COUNTA('Marital status'!$A:$A) + 1),1)</f>
        <v>0</v>
      </c>
      <c r="R1220" s="7" t="e">
        <f ca="1">VLOOKUP($Q1220,'Marital status'!$A:$B,2,FALSE)</f>
        <v>#N/A</v>
      </c>
      <c r="S1220" s="7">
        <f t="shared" ca="1" si="250"/>
        <v>5</v>
      </c>
      <c r="T1220" s="7" t="str">
        <f ca="1">VLOOKUP($S1220,Ethnicities!$A:$B,2,FALSE)</f>
        <v>ASIAN</v>
      </c>
      <c r="U1220" s="8">
        <f t="shared" ca="1" si="251"/>
        <v>28909</v>
      </c>
      <c r="V1220" s="6">
        <f t="shared" ca="1" si="252"/>
        <v>7</v>
      </c>
      <c r="W1220" s="8" t="str">
        <f ca="1">VLOOKUP($V1220,'Background education'!$A:$B,2,FALSE)</f>
        <v>Undergraduate degree</v>
      </c>
      <c r="X1220" s="7">
        <f ca="1" xml:space="preserve">
  IF(OR($Z1220 = 5, $Z1220 = 6, $Z1220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220" s="7" t="str">
        <f ca="1">VLOOKUP($X1220,Departments!$A:$B,2,FALSE)</f>
        <v>Controlling</v>
      </c>
      <c r="Z1220" s="6">
        <f t="shared" ca="1" si="253"/>
        <v>10</v>
      </c>
      <c r="AA1220" s="7" t="str">
        <f ca="1">VLOOKUP($Z1220,Roles!$A:$B,2,FALSE)</f>
        <v>Trainee</v>
      </c>
      <c r="AB1220" s="6" t="e">
        <f t="shared" ca="1" si="254"/>
        <v>#N/A</v>
      </c>
      <c r="AC1220" s="7" t="e">
        <f ca="1" xml:space="preserve">
IF(
  ISNA($AB1220),
  NA(),
  VLOOKUP($AB1220,Levels!$A:$B,2,FALSE)
)</f>
        <v>#N/A</v>
      </c>
      <c r="AD1220" s="8">
        <f t="shared" ca="1" si="255"/>
        <v>37055</v>
      </c>
      <c r="AE1220" s="6">
        <f ca="1">RANDBETWEEN(5,COUNTA('Recruitment source'!$A:$A) + 1)</f>
        <v>7</v>
      </c>
      <c r="AF1220" s="6" t="str">
        <f ca="1">VLOOKUP($AE1220,'Recruitment source'!$A:$B,2,FALSE)</f>
        <v>SAPO Emprego</v>
      </c>
      <c r="AG1220" s="8" t="e">
        <f t="shared" ca="1" si="256"/>
        <v>#N/A</v>
      </c>
      <c r="AH1220" s="6" t="e">
        <f t="shared" ca="1" si="257"/>
        <v>#N/A</v>
      </c>
      <c r="AI1220" s="6" t="e">
        <f ca="1" xml:space="preserve">
IF(
  ISNA($AH1220),
  NA(),
  VLOOKUP($AH1220,'Reasons for dismissal'!$A:$B,2,FALSE)
)</f>
        <v>#N/A</v>
      </c>
      <c r="AJ1220" s="6">
        <f t="shared" ca="1" si="258"/>
        <v>5</v>
      </c>
      <c r="AK1220" s="1">
        <f t="shared" ca="1" si="259"/>
        <v>1305</v>
      </c>
      <c r="AL12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$A1220  &amp; ", "   &amp;
$B1220  &amp; ", "   &amp;
$D1220  &amp; ", '"  &amp;
$I1220  &amp; "', '" &amp;
$O1220  &amp; "', "  &amp;
$S1220  &amp; ", '"  &amp;
TEXT($U1220,"dd/mm/aaaa")  &amp; "', "   &amp;
$V1220  &amp; ", "   &amp;
$X1220  &amp; ", "   &amp;
$Z1220  &amp; ", "   &amp;
IF($AB1220 &lt;&gt; "", $AB1220, "NULL")  &amp; ", "   &amp;
$AK1220  &amp; ");"</f>
        <v>#REF!</v>
      </c>
    </row>
    <row r="1221" spans="1:38" x14ac:dyDescent="0.2">
      <c r="A1221" s="7" cm="1">
        <f t="array" aca="1" ref="A1221" ca="1">INDEX(Companies!$A:$A,RANDBETWEEN(2,COUNTA(Companies!$A:$A)),1)</f>
        <v>2</v>
      </c>
      <c r="B1221" s="5">
        <f t="shared" si="247"/>
        <v>1220</v>
      </c>
      <c r="C1221" s="5" t="str" cm="1">
        <f t="array" ref="C1221">SHA1HASH($B1221)</f>
        <v>7173e41e4de7a780906fada68a682817c8803ed2</v>
      </c>
      <c r="D1221" s="6">
        <f t="shared" ca="1" si="248"/>
        <v>0</v>
      </c>
      <c r="E1221" s="7">
        <f ca="1">IF($B1221 = 1 + N("Presidente"),
    127,
    IF($B1221 = 2 + N("Vice-Presidente"),
        72,
        IF($B1221 = 3 + N("Secretária bilíngue"),
            13,
            RANDBETWEEN(5,COUNT(Name!$A:$A) + 1)
        )
    )
)</f>
        <v>13</v>
      </c>
      <c r="F1221" s="7" t="str">
        <f ca="1">VLOOKUP($E1221,Name!$A:$B,2,FALSE)</f>
        <v>Alessandra</v>
      </c>
      <c r="G1221" s="7">
        <f ca="1" xml:space="preserve">
IF($B1221 = 1,
    0,
    RANDBETWEEN(5,COUNT('Last name'!$A:$A) + 1)
)</f>
        <v>129</v>
      </c>
      <c r="H1221" s="7" t="str">
        <f ca="1" xml:space="preserve">
IF($B1221 = 1 + N("Presidente"),
    "de Orléans e Bragança",
    VLOOKUP($G1221,'Last name'!$A:$B,2,FALSE) &amp; " " &amp; VLOOKUP(RANDBETWEEN(5,COUNT('Last name'!$A:$A) + 1),'Last name'!$A:$B,2,FALSE)
)</f>
        <v>Miranda Bianchi</v>
      </c>
      <c r="I1221" s="7" t="str">
        <f t="shared" ca="1" si="249"/>
        <v>Alessandra Miranda Bianchi</v>
      </c>
      <c r="J1221" s="7" t="str" cm="1">
        <f t="array" aca="1" ref="J1221" ca="1">SHA1HASH($I1221)</f>
        <v>926a0ee78d4a2aa89a7cabf766fa13e3da093bfc</v>
      </c>
      <c r="K1221" s="7" cm="1">
        <f t="array" aca="1" ref="K1221" ca="1">INDEX(States!$A:$A,M1221,1)</f>
        <v>5</v>
      </c>
      <c r="L1221" s="7" t="str">
        <f ca="1">VLOOKUP($K1221,Countries!$A:$B,2,FALSE)</f>
        <v>Portugal</v>
      </c>
      <c r="M1221" s="7" cm="1">
        <f t="array" aca="1" ref="M1221" ca="1">INDEX(States!$C:$C,RANDBETWEEN(5,COUNTA(States!$A:$A) + 1),1)</f>
        <v>19</v>
      </c>
      <c r="N1221" s="7" t="str">
        <f ca="1">VLOOKUP($M1221,States!$C:$D,2,FALSE)</f>
        <v>Beja</v>
      </c>
      <c r="O1221" s="7" t="str">
        <f ca="1">VLOOKUP($E1221,Name!$A:$C,3,FALSE)</f>
        <v>F</v>
      </c>
      <c r="P1221" s="7" t="str">
        <f ca="1">VLOOKUP($O1221,Genders!$B:$C,2,FALSE)</f>
        <v>Female</v>
      </c>
      <c r="Q1221" s="7" cm="1">
        <f t="array" aca="1" ref="Q1221" ca="1">INDEX('Marital status'!$A:$A,RANDBETWEEN(5,COUNTA('Marital status'!$A:$A) + 1),1)</f>
        <v>6</v>
      </c>
      <c r="R1221" s="7" t="str">
        <f ca="1">VLOOKUP($Q1221,'Marital status'!$A:$B,2,FALSE)</f>
        <v>DIVORCED</v>
      </c>
      <c r="S1221" s="7">
        <f t="shared" ca="1" si="250"/>
        <v>7</v>
      </c>
      <c r="T1221" s="7" t="str">
        <f ca="1">VLOOKUP($S1221,Ethnicities!$A:$B,2,FALSE)</f>
        <v>Native Hawaiian or Other Pacific Islander</v>
      </c>
      <c r="U1221" s="8">
        <f t="shared" ca="1" si="251"/>
        <v>21313</v>
      </c>
      <c r="V1221" s="6">
        <f t="shared" ca="1" si="252"/>
        <v>8</v>
      </c>
      <c r="W1221" s="8" t="str">
        <f ca="1">VLOOKUP($V1221,'Background education'!$A:$B,2,FALSE)</f>
        <v>Graduate school</v>
      </c>
      <c r="X1221" s="7">
        <f ca="1" xml:space="preserve">
  IF(OR($Z1221 = 5, $Z1221 = 6, $Z1221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221" s="7" t="str">
        <f ca="1">VLOOKUP($X1221,Departments!$A:$B,2,FALSE)</f>
        <v>Finance</v>
      </c>
      <c r="Z1221" s="6">
        <f t="shared" ca="1" si="253"/>
        <v>11</v>
      </c>
      <c r="AA1221" s="7" t="str">
        <f ca="1">VLOOKUP($Z1221,Roles!$A:$B,2,FALSE)</f>
        <v>Analyst</v>
      </c>
      <c r="AB1221" s="6">
        <f t="shared" ca="1" si="254"/>
        <v>7</v>
      </c>
      <c r="AC1221" s="7" t="str">
        <f ca="1" xml:space="preserve">
IF(
  ISNA($AB1221),
  NA(),
  VLOOKUP($AB1221,Levels!$A:$B,2,FALSE)
)</f>
        <v>Senior</v>
      </c>
      <c r="AD1221" s="8">
        <f t="shared" ca="1" si="255"/>
        <v>36789</v>
      </c>
      <c r="AE1221" s="6">
        <f ca="1">RANDBETWEEN(5,COUNTA('Recruitment source'!$A:$A) + 1)</f>
        <v>5</v>
      </c>
      <c r="AF1221" s="6" t="str">
        <f ca="1">VLOOKUP($AE1221,'Recruitment source'!$A:$B,2,FALSE)</f>
        <v>Indeed</v>
      </c>
      <c r="AG1221" s="8">
        <f t="shared" ca="1" si="256"/>
        <v>42616</v>
      </c>
      <c r="AH1221" s="6">
        <f t="shared" ca="1" si="257"/>
        <v>13</v>
      </c>
      <c r="AI1221" s="6" t="str">
        <f ca="1" xml:space="preserve">
IF(
  ISNA($AH1221),
  NA(),
  VLOOKUP($AH1221,'Reasons for dismissal'!$A:$B,2,FALSE)
)</f>
        <v>maternity leave - did not return</v>
      </c>
      <c r="AJ1221" s="6">
        <f t="shared" ca="1" si="258"/>
        <v>3</v>
      </c>
      <c r="AK1221" s="1">
        <f t="shared" ca="1" si="259"/>
        <v>3000</v>
      </c>
      <c r="AL12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$A1221  &amp; ", "   &amp;
$B1221  &amp; ", "   &amp;
$D1221  &amp; ", '"  &amp;
$I1221  &amp; "', '" &amp;
$O1221  &amp; "', "  &amp;
$S1221  &amp; ", '"  &amp;
TEXT($U1221,"dd/mm/aaaa")  &amp; "', "   &amp;
$V1221  &amp; ", "   &amp;
$X1221  &amp; ", "   &amp;
$Z1221  &amp; ", "   &amp;
IF($AB1221 &lt;&gt; "", $AB1221, "NULL")  &amp; ", "   &amp;
$AK1221  &amp; ");"</f>
        <v>#REF!</v>
      </c>
    </row>
    <row r="1222" spans="1:38" x14ac:dyDescent="0.2">
      <c r="A1222" s="7" cm="1">
        <f t="array" aca="1" ref="A1222" ca="1">INDEX(Companies!$A:$A,RANDBETWEEN(2,COUNTA(Companies!$A:$A)),1)</f>
        <v>2</v>
      </c>
      <c r="B1222" s="5">
        <f t="shared" si="247"/>
        <v>1221</v>
      </c>
      <c r="C1222" s="5" t="str" cm="1">
        <f t="array" ref="C1222">SHA1HASH($B1222)</f>
        <v>22a366e578fc19525be71b6b3013ef8cc5cb1a74</v>
      </c>
      <c r="D1222" s="6">
        <f t="shared" ca="1" si="248"/>
        <v>1</v>
      </c>
      <c r="E1222" s="7">
        <f ca="1">IF($B1222 = 1 + N("Presidente"),
    127,
    IF($B1222 = 2 + N("Vice-Presidente"),
        72,
        IF($B1222 = 3 + N("Secretária bilíngue"),
            13,
            RANDBETWEEN(5,COUNT(Name!$A:$A) + 1)
        )
    )
)</f>
        <v>22</v>
      </c>
      <c r="F1222" s="7" t="str">
        <f ca="1">VLOOKUP($E1222,Name!$A:$B,2,FALSE)</f>
        <v>Álvaro</v>
      </c>
      <c r="G1222" s="7">
        <f ca="1" xml:space="preserve">
IF($B1222 = 1,
    0,
    RANDBETWEEN(5,COUNT('Last name'!$A:$A) + 1)
)</f>
        <v>176</v>
      </c>
      <c r="H1222" s="7" t="str">
        <f ca="1" xml:space="preserve">
IF($B1222 = 1 + N("Presidente"),
    "de Orléans e Bragança",
    VLOOKUP($G1222,'Last name'!$A:$B,2,FALSE) &amp; " " &amp; VLOOKUP(RANDBETWEEN(5,COUNT('Last name'!$A:$A) + 1),'Last name'!$A:$B,2,FALSE)
)</f>
        <v>Santos Monteiro</v>
      </c>
      <c r="I1222" s="7" t="str">
        <f t="shared" ca="1" si="249"/>
        <v>Álvaro Santos Monteiro</v>
      </c>
      <c r="J1222" s="7" t="str" cm="1">
        <f t="array" aca="1" ref="J1222" ca="1">SHA1HASH($I1222)</f>
        <v>e68aeee4a9d48ddd3d5ddf73c237e1877de5823e</v>
      </c>
      <c r="K1222" s="7" cm="1">
        <f t="array" aca="1" ref="K1222" ca="1">INDEX(States!$A:$A,M1222,1)</f>
        <v>5</v>
      </c>
      <c r="L1222" s="7" t="str">
        <f ca="1">VLOOKUP($K1222,Countries!$A:$B,2,FALSE)</f>
        <v>Portugal</v>
      </c>
      <c r="M1222" s="7" cm="1">
        <f t="array" aca="1" ref="M1222" ca="1">INDEX(States!$C:$C,RANDBETWEEN(5,COUNTA(States!$A:$A) + 1),1)</f>
        <v>17</v>
      </c>
      <c r="N1222" s="7" t="str">
        <f ca="1">VLOOKUP($M1222,States!$C:$D,2,FALSE)</f>
        <v>Viseu</v>
      </c>
      <c r="O1222" s="7" t="str">
        <f ca="1">VLOOKUP($E1222,Name!$A:$C,3,FALSE)</f>
        <v>M</v>
      </c>
      <c r="P1222" s="7" t="str">
        <f ca="1">VLOOKUP($O1222,Genders!$B:$C,2,FALSE)</f>
        <v>Male</v>
      </c>
      <c r="Q1222" s="7" cm="1">
        <f t="array" aca="1" ref="Q1222" ca="1">INDEX('Marital status'!$A:$A,RANDBETWEEN(5,COUNTA('Marital status'!$A:$A) + 1),1)</f>
        <v>6</v>
      </c>
      <c r="R1222" s="7" t="str">
        <f ca="1">VLOOKUP($Q1222,'Marital status'!$A:$B,2,FALSE)</f>
        <v>DIVORCED</v>
      </c>
      <c r="S1222" s="7">
        <f t="shared" ca="1" si="250"/>
        <v>5</v>
      </c>
      <c r="T1222" s="7" t="str">
        <f ca="1">VLOOKUP($S1222,Ethnicities!$A:$B,2,FALSE)</f>
        <v>ASIAN</v>
      </c>
      <c r="U1222" s="8">
        <f t="shared" ca="1" si="251"/>
        <v>23713</v>
      </c>
      <c r="V1222" s="6">
        <f t="shared" ca="1" si="252"/>
        <v>7</v>
      </c>
      <c r="W1222" s="8" t="str">
        <f ca="1">VLOOKUP($V1222,'Background education'!$A:$B,2,FALSE)</f>
        <v>Undergraduate degree</v>
      </c>
      <c r="X1222" s="7">
        <f ca="1" xml:space="preserve">
  IF(OR($Z1222 = 5, $Z1222 = 6, $Z1222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222" s="7" t="str">
        <f ca="1">VLOOKUP($X1222,Departments!$A:$B,2,FALSE)</f>
        <v>Administration</v>
      </c>
      <c r="Z1222" s="6">
        <f t="shared" ca="1" si="253"/>
        <v>10</v>
      </c>
      <c r="AA1222" s="7" t="str">
        <f ca="1">VLOOKUP($Z1222,Roles!$A:$B,2,FALSE)</f>
        <v>Trainee</v>
      </c>
      <c r="AB1222" s="6" t="e">
        <f t="shared" ca="1" si="254"/>
        <v>#N/A</v>
      </c>
      <c r="AC1222" s="7" t="e">
        <f ca="1" xml:space="preserve">
IF(
  ISNA($AB1222),
  NA(),
  VLOOKUP($AB1222,Levels!$A:$B,2,FALSE)
)</f>
        <v>#N/A</v>
      </c>
      <c r="AD1222" s="8">
        <f t="shared" ca="1" si="255"/>
        <v>39706</v>
      </c>
      <c r="AE1222" s="6">
        <f ca="1">RANDBETWEEN(5,COUNTA('Recruitment source'!$A:$A) + 1)</f>
        <v>8</v>
      </c>
      <c r="AF1222" s="6" t="str">
        <f ca="1">VLOOKUP($AE1222,'Recruitment source'!$A:$B,2,FALSE)</f>
        <v>Net Empregos</v>
      </c>
      <c r="AG1222" s="8" t="e">
        <f t="shared" ca="1" si="256"/>
        <v>#N/A</v>
      </c>
      <c r="AH1222" s="6" t="e">
        <f t="shared" ca="1" si="257"/>
        <v>#N/A</v>
      </c>
      <c r="AI1222" s="6" t="e">
        <f ca="1" xml:space="preserve">
IF(
  ISNA($AH1222),
  NA(),
  VLOOKUP($AH1222,'Reasons for dismissal'!$A:$B,2,FALSE)
)</f>
        <v>#N/A</v>
      </c>
      <c r="AJ1222" s="6">
        <f t="shared" ca="1" si="258"/>
        <v>5</v>
      </c>
      <c r="AK1222" s="1">
        <f t="shared" ca="1" si="259"/>
        <v>1305</v>
      </c>
      <c r="AL12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$A1222  &amp; ", "   &amp;
$B1222  &amp; ", "   &amp;
$D1222  &amp; ", '"  &amp;
$I1222  &amp; "', '" &amp;
$O1222  &amp; "', "  &amp;
$S1222  &amp; ", '"  &amp;
TEXT($U1222,"dd/mm/aaaa")  &amp; "', "   &amp;
$V1222  &amp; ", "   &amp;
$X1222  &amp; ", "   &amp;
$Z1222  &amp; ", "   &amp;
IF($AB1222 &lt;&gt; "", $AB1222, "NULL")  &amp; ", "   &amp;
$AK1222  &amp; ");"</f>
        <v>#REF!</v>
      </c>
    </row>
    <row r="1223" spans="1:38" x14ac:dyDescent="0.2">
      <c r="A1223" s="7" cm="1">
        <f t="array" aca="1" ref="A1223" ca="1">INDEX(Companies!$A:$A,RANDBETWEEN(2,COUNTA(Companies!$A:$A)),1)</f>
        <v>2</v>
      </c>
      <c r="B1223" s="5">
        <f t="shared" si="247"/>
        <v>1222</v>
      </c>
      <c r="C1223" s="5" t="str" cm="1">
        <f t="array" ref="C1223">SHA1HASH($B1223)</f>
        <v>5aab0703d8e504fd68b829dcfed270c59f51e23f</v>
      </c>
      <c r="D1223" s="6">
        <f t="shared" ca="1" si="248"/>
        <v>1</v>
      </c>
      <c r="E1223" s="7">
        <f ca="1">IF($B1223 = 1 + N("Presidente"),
    127,
    IF($B1223 = 2 + N("Vice-Presidente"),
        72,
        IF($B1223 = 3 + N("Secretária bilíngue"),
            13,
            RANDBETWEEN(5,COUNT(Name!$A:$A) + 1)
        )
    )
)</f>
        <v>361</v>
      </c>
      <c r="F1223" s="7" t="str">
        <f ca="1">VLOOKUP($E1223,Name!$A:$B,2,FALSE)</f>
        <v>Wagner</v>
      </c>
      <c r="G1223" s="7">
        <f ca="1" xml:space="preserve">
IF($B1223 = 1,
    0,
    RANDBETWEEN(5,COUNT('Last name'!$A:$A) + 1)
)</f>
        <v>180</v>
      </c>
      <c r="H1223" s="7" t="str">
        <f ca="1" xml:space="preserve">
IF($B1223 = 1 + N("Presidente"),
    "de Orléans e Bragança",
    VLOOKUP($G1223,'Last name'!$A:$B,2,FALSE) &amp; " " &amp; VLOOKUP(RANDBETWEEN(5,COUNT('Last name'!$A:$A) + 1),'Last name'!$A:$B,2,FALSE)
)</f>
        <v>Silva Padrão</v>
      </c>
      <c r="I1223" s="7" t="str">
        <f t="shared" ca="1" si="249"/>
        <v>Wagner Silva Padrão</v>
      </c>
      <c r="J1223" s="7" t="str" cm="1">
        <f t="array" aca="1" ref="J1223" ca="1">SHA1HASH($I1223)</f>
        <v>78ad4a9df6ecf7fcc73b6786851b9477f4f71918</v>
      </c>
      <c r="K1223" s="7" cm="1">
        <f t="array" aca="1" ref="K1223" ca="1">INDEX(States!$A:$A,M1223,1)</f>
        <v>5</v>
      </c>
      <c r="L1223" s="7" t="str">
        <f ca="1">VLOOKUP($K1223,Countries!$A:$B,2,FALSE)</f>
        <v>Portugal</v>
      </c>
      <c r="M1223" s="7" cm="1">
        <f t="array" aca="1" ref="M1223" ca="1">INDEX(States!$C:$C,RANDBETWEEN(5,COUNTA(States!$A:$A) + 1),1)</f>
        <v>10</v>
      </c>
      <c r="N1223" s="7" t="str">
        <f ca="1">VLOOKUP($M1223,States!$C:$D,2,FALSE)</f>
        <v>Faro</v>
      </c>
      <c r="O1223" s="7" t="str">
        <f ca="1">VLOOKUP($E1223,Name!$A:$C,3,FALSE)</f>
        <v>M</v>
      </c>
      <c r="P1223" s="7" t="str">
        <f ca="1">VLOOKUP($O1223,Genders!$B:$C,2,FALSE)</f>
        <v>Male</v>
      </c>
      <c r="Q1223" s="7" cm="1">
        <f t="array" aca="1" ref="Q1223" ca="1">INDEX('Marital status'!$A:$A,RANDBETWEEN(5,COUNTA('Marital status'!$A:$A) + 1),1)</f>
        <v>6</v>
      </c>
      <c r="R1223" s="7" t="str">
        <f ca="1">VLOOKUP($Q1223,'Marital status'!$A:$B,2,FALSE)</f>
        <v>DIVORCED</v>
      </c>
      <c r="S1223" s="7">
        <f t="shared" ca="1" si="250"/>
        <v>5</v>
      </c>
      <c r="T1223" s="7" t="str">
        <f ca="1">VLOOKUP($S1223,Ethnicities!$A:$B,2,FALSE)</f>
        <v>ASIAN</v>
      </c>
      <c r="U1223" s="8">
        <f t="shared" ca="1" si="251"/>
        <v>24083</v>
      </c>
      <c r="V1223" s="6">
        <f t="shared" ca="1" si="252"/>
        <v>8</v>
      </c>
      <c r="W1223" s="8" t="str">
        <f ca="1">VLOOKUP($V1223,'Background education'!$A:$B,2,FALSE)</f>
        <v>Graduate school</v>
      </c>
      <c r="X1223" s="7">
        <f ca="1" xml:space="preserve">
  IF(OR($Z1223 = 5, $Z1223 = 6, $Z1223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223" s="7" t="str">
        <f ca="1">VLOOKUP($X1223,Departments!$A:$B,2,FALSE)</f>
        <v>Administration</v>
      </c>
      <c r="Z1223" s="6">
        <f t="shared" ca="1" si="253"/>
        <v>11</v>
      </c>
      <c r="AA1223" s="7" t="str">
        <f ca="1">VLOOKUP($Z1223,Roles!$A:$B,2,FALSE)</f>
        <v>Analyst</v>
      </c>
      <c r="AB1223" s="6">
        <f t="shared" ca="1" si="254"/>
        <v>6</v>
      </c>
      <c r="AC1223" s="7" t="str">
        <f ca="1" xml:space="preserve">
IF(
  ISNA($AB1223),
  NA(),
  VLOOKUP($AB1223,Levels!$A:$B,2,FALSE)
)</f>
        <v>Pleno</v>
      </c>
      <c r="AD1223" s="8">
        <f t="shared" ca="1" si="255"/>
        <v>43315</v>
      </c>
      <c r="AE1223" s="6">
        <f ca="1">RANDBETWEEN(5,COUNTA('Recruitment source'!$A:$A) + 1)</f>
        <v>15</v>
      </c>
      <c r="AF1223" s="6" t="str">
        <f ca="1">VLOOKUP($AE1223,'Recruitment source'!$A:$B,2,FALSE)</f>
        <v>Website</v>
      </c>
      <c r="AG1223" s="8" t="e">
        <f t="shared" ca="1" si="256"/>
        <v>#N/A</v>
      </c>
      <c r="AH1223" s="6" t="e">
        <f t="shared" ca="1" si="257"/>
        <v>#N/A</v>
      </c>
      <c r="AI1223" s="6" t="e">
        <f ca="1" xml:space="preserve">
IF(
  ISNA($AH1223),
  NA(),
  VLOOKUP($AH1223,'Reasons for dismissal'!$A:$B,2,FALSE)
)</f>
        <v>#N/A</v>
      </c>
      <c r="AJ1223" s="6">
        <f t="shared" ca="1" si="258"/>
        <v>4</v>
      </c>
      <c r="AK1223" s="1">
        <f t="shared" ca="1" si="259"/>
        <v>3000</v>
      </c>
      <c r="AL12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$A1223  &amp; ", "   &amp;
$B1223  &amp; ", "   &amp;
$D1223  &amp; ", '"  &amp;
$I1223  &amp; "', '" &amp;
$O1223  &amp; "', "  &amp;
$S1223  &amp; ", '"  &amp;
TEXT($U1223,"dd/mm/aaaa")  &amp; "', "   &amp;
$V1223  &amp; ", "   &amp;
$X1223  &amp; ", "   &amp;
$Z1223  &amp; ", "   &amp;
IF($AB1223 &lt;&gt; "", $AB1223, "NULL")  &amp; ", "   &amp;
$AK1223  &amp; ");"</f>
        <v>#REF!</v>
      </c>
    </row>
    <row r="1224" spans="1:38" x14ac:dyDescent="0.2">
      <c r="A1224" s="7" cm="1">
        <f t="array" aca="1" ref="A1224" ca="1">INDEX(Companies!$A:$A,RANDBETWEEN(2,COUNTA(Companies!$A:$A)),1)</f>
        <v>2</v>
      </c>
      <c r="B1224" s="5">
        <f t="shared" si="247"/>
        <v>1223</v>
      </c>
      <c r="C1224" s="5" t="str" cm="1">
        <f t="array" ref="C1224">SHA1HASH($B1224)</f>
        <v>297beb01dd21c5a2aad009da6abb91d4bc0fdc6d</v>
      </c>
      <c r="D1224" s="6">
        <f t="shared" ca="1" si="248"/>
        <v>1</v>
      </c>
      <c r="E1224" s="7">
        <f ca="1">IF($B1224 = 1 + N("Presidente"),
    127,
    IF($B1224 = 2 + N("Vice-Presidente"),
        72,
        IF($B1224 = 3 + N("Secretária bilíngue"),
            13,
            RANDBETWEEN(5,COUNT(Name!$A:$A) + 1)
        )
    )
)</f>
        <v>222</v>
      </c>
      <c r="F1224" s="7" t="str">
        <f ca="1">VLOOKUP($E1224,Name!$A:$B,2,FALSE)</f>
        <v>Lavignia</v>
      </c>
      <c r="G1224" s="7">
        <f ca="1" xml:space="preserve">
IF($B1224 = 1,
    0,
    RANDBETWEEN(5,COUNT('Last name'!$A:$A) + 1)
)</f>
        <v>100</v>
      </c>
      <c r="H1224" s="7" t="str">
        <f ca="1" xml:space="preserve">
IF($B1224 = 1 + N("Presidente"),
    "de Orléans e Bragança",
    VLOOKUP($G1224,'Last name'!$A:$B,2,FALSE) &amp; " " &amp; VLOOKUP(RANDBETWEEN(5,COUNT('Last name'!$A:$A) + 1),'Last name'!$A:$B,2,FALSE)
)</f>
        <v>Gonçalves Cardoso</v>
      </c>
      <c r="I1224" s="7" t="str">
        <f t="shared" ca="1" si="249"/>
        <v>Lavignia Gonçalves Cardoso</v>
      </c>
      <c r="J1224" s="7" t="str" cm="1">
        <f t="array" aca="1" ref="J1224" ca="1">SHA1HASH($I1224)</f>
        <v>bbe29f3d3fbb9de7f73857ab701d0a167b5b7182</v>
      </c>
      <c r="K1224" s="7" cm="1">
        <f t="array" aca="1" ref="K1224" ca="1">INDEX(States!$A:$A,M1224,1)</f>
        <v>5</v>
      </c>
      <c r="L1224" s="7" t="str">
        <f ca="1">VLOOKUP($K1224,Countries!$A:$B,2,FALSE)</f>
        <v>Portugal</v>
      </c>
      <c r="M1224" s="7" cm="1">
        <f t="array" aca="1" ref="M1224" ca="1">INDEX(States!$C:$C,RANDBETWEEN(5,COUNTA(States!$A:$A) + 1),1)</f>
        <v>13</v>
      </c>
      <c r="N1224" s="7" t="str">
        <f ca="1">VLOOKUP($M1224,States!$C:$D,2,FALSE)</f>
        <v>Coimbra</v>
      </c>
      <c r="O1224" s="7" t="str">
        <f ca="1">VLOOKUP($E1224,Name!$A:$C,3,FALSE)</f>
        <v>F</v>
      </c>
      <c r="P1224" s="7" t="str">
        <f ca="1">VLOOKUP($O1224,Genders!$B:$C,2,FALSE)</f>
        <v>Female</v>
      </c>
      <c r="Q1224" s="7" cm="1">
        <f t="array" aca="1" ref="Q1224" ca="1">INDEX('Marital status'!$A:$A,RANDBETWEEN(5,COUNTA('Marital status'!$A:$A) + 1),1)</f>
        <v>0</v>
      </c>
      <c r="R1224" s="7" t="e">
        <f ca="1">VLOOKUP($Q1224,'Marital status'!$A:$B,2,FALSE)</f>
        <v>#N/A</v>
      </c>
      <c r="S1224" s="7">
        <f t="shared" ca="1" si="250"/>
        <v>5</v>
      </c>
      <c r="T1224" s="7" t="str">
        <f ca="1">VLOOKUP($S1224,Ethnicities!$A:$B,2,FALSE)</f>
        <v>ASIAN</v>
      </c>
      <c r="U1224" s="8">
        <f t="shared" ca="1" si="251"/>
        <v>17481</v>
      </c>
      <c r="V1224" s="6">
        <f t="shared" ca="1" si="252"/>
        <v>7</v>
      </c>
      <c r="W1224" s="8" t="str">
        <f ca="1">VLOOKUP($V1224,'Background education'!$A:$B,2,FALSE)</f>
        <v>Undergraduate degree</v>
      </c>
      <c r="X1224" s="7">
        <f ca="1" xml:space="preserve">
  IF(OR($Z1224 = 5, $Z1224 = 6, $Z1224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224" s="7" t="str">
        <f ca="1">VLOOKUP($X1224,Departments!$A:$B,2,FALSE)</f>
        <v xml:space="preserve"> Commercial</v>
      </c>
      <c r="Z1224" s="6">
        <f t="shared" ca="1" si="253"/>
        <v>10</v>
      </c>
      <c r="AA1224" s="7" t="str">
        <f ca="1">VLOOKUP($Z1224,Roles!$A:$B,2,FALSE)</f>
        <v>Trainee</v>
      </c>
      <c r="AB1224" s="6" t="e">
        <f t="shared" ca="1" si="254"/>
        <v>#N/A</v>
      </c>
      <c r="AC1224" s="7" t="e">
        <f ca="1" xml:space="preserve">
IF(
  ISNA($AB1224),
  NA(),
  VLOOKUP($AB1224,Levels!$A:$B,2,FALSE)
)</f>
        <v>#N/A</v>
      </c>
      <c r="AD1224" s="8">
        <f t="shared" ca="1" si="255"/>
        <v>38023</v>
      </c>
      <c r="AE1224" s="6">
        <f ca="1">RANDBETWEEN(5,COUNTA('Recruitment source'!$A:$A) + 1)</f>
        <v>9</v>
      </c>
      <c r="AF1224" s="6" t="str">
        <f ca="1">VLOOKUP($AE1224,'Recruitment source'!$A:$B,2,FALSE)</f>
        <v>Empregos Online</v>
      </c>
      <c r="AG1224" s="8" t="e">
        <f t="shared" ca="1" si="256"/>
        <v>#N/A</v>
      </c>
      <c r="AH1224" s="6" t="e">
        <f t="shared" ca="1" si="257"/>
        <v>#N/A</v>
      </c>
      <c r="AI1224" s="6" t="e">
        <f ca="1" xml:space="preserve">
IF(
  ISNA($AH1224),
  NA(),
  VLOOKUP($AH1224,'Reasons for dismissal'!$A:$B,2,FALSE)
)</f>
        <v>#N/A</v>
      </c>
      <c r="AJ1224" s="6">
        <f t="shared" ca="1" si="258"/>
        <v>4</v>
      </c>
      <c r="AK1224" s="1">
        <f t="shared" ca="1" si="259"/>
        <v>1385</v>
      </c>
      <c r="AL12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$A1224  &amp; ", "   &amp;
$B1224  &amp; ", "   &amp;
$D1224  &amp; ", '"  &amp;
$I1224  &amp; "', '" &amp;
$O1224  &amp; "', "  &amp;
$S1224  &amp; ", '"  &amp;
TEXT($U1224,"dd/mm/aaaa")  &amp; "', "   &amp;
$V1224  &amp; ", "   &amp;
$X1224  &amp; ", "   &amp;
$Z1224  &amp; ", "   &amp;
IF($AB1224 &lt;&gt; "", $AB1224, "NULL")  &amp; ", "   &amp;
$AK1224  &amp; ");"</f>
        <v>#REF!</v>
      </c>
    </row>
    <row r="1225" spans="1:38" x14ac:dyDescent="0.2">
      <c r="A1225" s="7" cm="1">
        <f t="array" aca="1" ref="A1225" ca="1">INDEX(Companies!$A:$A,RANDBETWEEN(2,COUNTA(Companies!$A:$A)),1)</f>
        <v>2</v>
      </c>
      <c r="B1225" s="5">
        <f t="shared" si="247"/>
        <v>1224</v>
      </c>
      <c r="C1225" s="5" t="str" cm="1">
        <f t="array" ref="C1225">SHA1HASH($B1225)</f>
        <v>4fd505f8aeed956f068c4ce57bfc30a6131b7c79</v>
      </c>
      <c r="D1225" s="6">
        <f t="shared" ca="1" si="248"/>
        <v>1</v>
      </c>
      <c r="E1225" s="7">
        <f ca="1">IF($B1225 = 1 + N("Presidente"),
    127,
    IF($B1225 = 2 + N("Vice-Presidente"),
        72,
        IF($B1225 = 3 + N("Secretária bilíngue"),
            13,
            RANDBETWEEN(5,COUNT(Name!$A:$A) + 1)
        )
    )
)</f>
        <v>362</v>
      </c>
      <c r="F1225" s="7" t="str">
        <f ca="1">VLOOKUP($E1225,Name!$A:$B,2,FALSE)</f>
        <v>Wilian</v>
      </c>
      <c r="G1225" s="7">
        <f ca="1" xml:space="preserve">
IF($B1225 = 1,
    0,
    RANDBETWEEN(5,COUNT('Last name'!$A:$A) + 1)
)</f>
        <v>78</v>
      </c>
      <c r="H1225" s="7" t="str">
        <f ca="1" xml:space="preserve">
IF($B1225 = 1 + N("Presidente"),
    "de Orléans e Bragança",
    VLOOKUP($G1225,'Last name'!$A:$B,2,FALSE) &amp; " " &amp; VLOOKUP(RANDBETWEEN(5,COUNT('Last name'!$A:$A) + 1),'Last name'!$A:$B,2,FALSE)
)</f>
        <v>Esteves Galli</v>
      </c>
      <c r="I1225" s="7" t="str">
        <f t="shared" ca="1" si="249"/>
        <v>Wilian Esteves Galli</v>
      </c>
      <c r="J1225" s="7" t="str" cm="1">
        <f t="array" aca="1" ref="J1225" ca="1">SHA1HASH($I1225)</f>
        <v>0da9aea19fb74fdc647182283853123d08e05fe0</v>
      </c>
      <c r="K1225" s="7" cm="1">
        <f t="array" aca="1" ref="K1225" ca="1">INDEX(States!$A:$A,M1225,1)</f>
        <v>5</v>
      </c>
      <c r="L1225" s="7" t="str">
        <f ca="1">VLOOKUP($K1225,Countries!$A:$B,2,FALSE)</f>
        <v>Portugal</v>
      </c>
      <c r="M1225" s="7" cm="1">
        <f t="array" aca="1" ref="M1225" ca="1">INDEX(States!$C:$C,RANDBETWEEN(5,COUNTA(States!$A:$A) + 1),1)</f>
        <v>10</v>
      </c>
      <c r="N1225" s="7" t="str">
        <f ca="1">VLOOKUP($M1225,States!$C:$D,2,FALSE)</f>
        <v>Faro</v>
      </c>
      <c r="O1225" s="7" t="str">
        <f ca="1">VLOOKUP($E1225,Name!$A:$C,3,FALSE)</f>
        <v>M</v>
      </c>
      <c r="P1225" s="7" t="str">
        <f ca="1">VLOOKUP($O1225,Genders!$B:$C,2,FALSE)</f>
        <v>Male</v>
      </c>
      <c r="Q1225" s="7" cm="1">
        <f t="array" aca="1" ref="Q1225" ca="1">INDEX('Marital status'!$A:$A,RANDBETWEEN(5,COUNTA('Marital status'!$A:$A) + 1),1)</f>
        <v>0</v>
      </c>
      <c r="R1225" s="7" t="e">
        <f ca="1">VLOOKUP($Q1225,'Marital status'!$A:$B,2,FALSE)</f>
        <v>#N/A</v>
      </c>
      <c r="S1225" s="7">
        <f t="shared" ca="1" si="250"/>
        <v>6</v>
      </c>
      <c r="T1225" s="7" t="str">
        <f ca="1">VLOOKUP($S1225,Ethnicities!$A:$B,2,FALSE)</f>
        <v xml:space="preserve">  american Indian or Alaska Native</v>
      </c>
      <c r="U1225" s="8">
        <f t="shared" ca="1" si="251"/>
        <v>21449</v>
      </c>
      <c r="V1225" s="6">
        <f t="shared" ca="1" si="252"/>
        <v>8</v>
      </c>
      <c r="W1225" s="8" t="str">
        <f ca="1">VLOOKUP($V1225,'Background education'!$A:$B,2,FALSE)</f>
        <v>Graduate school</v>
      </c>
      <c r="X1225" s="7">
        <f ca="1" xml:space="preserve">
  IF(OR($Z1225 = 5, $Z1225 = 6, $Z1225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225" s="7" t="str">
        <f ca="1">VLOOKUP($X1225,Departments!$A:$B,2,FALSE)</f>
        <v>Communication &amp; Marketing</v>
      </c>
      <c r="Z1225" s="6">
        <f t="shared" ca="1" si="253"/>
        <v>11</v>
      </c>
      <c r="AA1225" s="7" t="str">
        <f ca="1">VLOOKUP($Z1225,Roles!$A:$B,2,FALSE)</f>
        <v>Analyst</v>
      </c>
      <c r="AB1225" s="6">
        <f t="shared" ca="1" si="254"/>
        <v>5</v>
      </c>
      <c r="AC1225" s="7" t="str">
        <f ca="1" xml:space="preserve">
IF(
  ISNA($AB1225),
  NA(),
  VLOOKUP($AB1225,Levels!$A:$B,2,FALSE)
)</f>
        <v>Junior</v>
      </c>
      <c r="AD1225" s="8">
        <f t="shared" ca="1" si="255"/>
        <v>41742</v>
      </c>
      <c r="AE1225" s="6">
        <f ca="1">RANDBETWEEN(5,COUNTA('Recruitment source'!$A:$A) + 1)</f>
        <v>12</v>
      </c>
      <c r="AF1225" s="6" t="str">
        <f ca="1">VLOOKUP($AE1225,'Recruitment source'!$A:$B,2,FALSE)</f>
        <v xml:space="preserve"> recommendation of employee</v>
      </c>
      <c r="AG1225" s="8" t="e">
        <f t="shared" ca="1" si="256"/>
        <v>#N/A</v>
      </c>
      <c r="AH1225" s="6" t="e">
        <f t="shared" ca="1" si="257"/>
        <v>#N/A</v>
      </c>
      <c r="AI1225" s="6" t="e">
        <f ca="1" xml:space="preserve">
IF(
  ISNA($AH1225),
  NA(),
  VLOOKUP($AH1225,'Reasons for dismissal'!$A:$B,2,FALSE)
)</f>
        <v>#N/A</v>
      </c>
      <c r="AJ1225" s="6">
        <f t="shared" ca="1" si="258"/>
        <v>5</v>
      </c>
      <c r="AK1225" s="1">
        <f t="shared" ca="1" si="259"/>
        <v>3080</v>
      </c>
      <c r="AL12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$A1225  &amp; ", "   &amp;
$B1225  &amp; ", "   &amp;
$D1225  &amp; ", '"  &amp;
$I1225  &amp; "', '" &amp;
$O1225  &amp; "', "  &amp;
$S1225  &amp; ", '"  &amp;
TEXT($U1225,"dd/mm/aaaa")  &amp; "', "   &amp;
$V1225  &amp; ", "   &amp;
$X1225  &amp; ", "   &amp;
$Z1225  &amp; ", "   &amp;
IF($AB1225 &lt;&gt; "", $AB1225, "NULL")  &amp; ", "   &amp;
$AK1225  &amp; ");"</f>
        <v>#REF!</v>
      </c>
    </row>
    <row r="1226" spans="1:38" x14ac:dyDescent="0.2">
      <c r="A1226" s="7" cm="1">
        <f t="array" aca="1" ref="A1226" ca="1">INDEX(Companies!$A:$A,RANDBETWEEN(2,COUNTA(Companies!$A:$A)),1)</f>
        <v>2</v>
      </c>
      <c r="B1226" s="5">
        <f t="shared" si="247"/>
        <v>1225</v>
      </c>
      <c r="C1226" s="5" t="str" cm="1">
        <f t="array" ref="C1226">SHA1HASH($B1226)</f>
        <v>1d32238496df5ae1c9e06aa818f82ca7fac99cd1</v>
      </c>
      <c r="D1226" s="6">
        <f t="shared" ca="1" si="248"/>
        <v>1</v>
      </c>
      <c r="E1226" s="7">
        <f ca="1">IF($B1226 = 1 + N("Presidente"),
    127,
    IF($B1226 = 2 + N("Vice-Presidente"),
        72,
        IF($B1226 = 3 + N("Secretária bilíngue"),
            13,
            RANDBETWEEN(5,COUNT(Name!$A:$A) + 1)
        )
    )
)</f>
        <v>240</v>
      </c>
      <c r="F1226" s="7" t="str">
        <f ca="1">VLOOKUP($E1226,Name!$A:$B,2,FALSE)</f>
        <v>Lucca</v>
      </c>
      <c r="G1226" s="7">
        <f ca="1" xml:space="preserve">
IF($B1226 = 1,
    0,
    RANDBETWEEN(5,COUNT('Last name'!$A:$A) + 1)
)</f>
        <v>128</v>
      </c>
      <c r="H1226" s="7" t="str">
        <f ca="1" xml:space="preserve">
IF($B1226 = 1 + N("Presidente"),
    "de Orléans e Bragança",
    VLOOKUP($G1226,'Last name'!$A:$B,2,FALSE) &amp; " " &amp; VLOOKUP(RANDBETWEEN(5,COUNT('Last name'!$A:$A) + 1),'Last name'!$A:$B,2,FALSE)
)</f>
        <v>Mendes Alvaregna</v>
      </c>
      <c r="I1226" s="7" t="str">
        <f t="shared" ca="1" si="249"/>
        <v>Lucca Mendes Alvaregna</v>
      </c>
      <c r="J1226" s="7" t="str" cm="1">
        <f t="array" aca="1" ref="J1226" ca="1">SHA1HASH($I1226)</f>
        <v>8e6898df659236f7c72b295fd9a256c0667dbbd0</v>
      </c>
      <c r="K1226" s="7" cm="1">
        <f t="array" aca="1" ref="K1226" ca="1">INDEX(States!$A:$A,M1226,1)</f>
        <v>5</v>
      </c>
      <c r="L1226" s="7" t="str">
        <f ca="1">VLOOKUP($K1226,Countries!$A:$B,2,FALSE)</f>
        <v>Portugal</v>
      </c>
      <c r="M1226" s="7" cm="1">
        <f t="array" aca="1" ref="M1226" ca="1">INDEX(States!$C:$C,RANDBETWEEN(5,COUNTA(States!$A:$A) + 1),1)</f>
        <v>20</v>
      </c>
      <c r="N1226" s="7" t="str">
        <f ca="1">VLOOKUP($M1226,States!$C:$D,2,FALSE)</f>
        <v>Portalegre</v>
      </c>
      <c r="O1226" s="7" t="str">
        <f ca="1">VLOOKUP($E1226,Name!$A:$C,3,FALSE)</f>
        <v>M</v>
      </c>
      <c r="P1226" s="7" t="str">
        <f ca="1">VLOOKUP($O1226,Genders!$B:$C,2,FALSE)</f>
        <v>Male</v>
      </c>
      <c r="Q1226" s="7" cm="1">
        <f t="array" aca="1" ref="Q1226" ca="1">INDEX('Marital status'!$A:$A,RANDBETWEEN(5,COUNTA('Marital status'!$A:$A) + 1),1)</f>
        <v>0</v>
      </c>
      <c r="R1226" s="7" t="e">
        <f ca="1">VLOOKUP($Q1226,'Marital status'!$A:$B,2,FALSE)</f>
        <v>#N/A</v>
      </c>
      <c r="S1226" s="7">
        <f t="shared" ca="1" si="250"/>
        <v>5</v>
      </c>
      <c r="T1226" s="7" t="str">
        <f ca="1">VLOOKUP($S1226,Ethnicities!$A:$B,2,FALSE)</f>
        <v>ASIAN</v>
      </c>
      <c r="U1226" s="8">
        <f t="shared" ca="1" si="251"/>
        <v>29551</v>
      </c>
      <c r="V1226" s="6">
        <f t="shared" ca="1" si="252"/>
        <v>7</v>
      </c>
      <c r="W1226" s="8" t="str">
        <f ca="1">VLOOKUP($V1226,'Background education'!$A:$B,2,FALSE)</f>
        <v>Undergraduate degree</v>
      </c>
      <c r="X1226" s="7">
        <f ca="1" xml:space="preserve">
  IF(OR($Z1226 = 5, $Z1226 = 6, $Z1226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226" s="7" t="str">
        <f ca="1">VLOOKUP($X1226,Departments!$A:$B,2,FALSE)</f>
        <v>Controlling</v>
      </c>
      <c r="Z1226" s="6">
        <f t="shared" ca="1" si="253"/>
        <v>10</v>
      </c>
      <c r="AA1226" s="7" t="str">
        <f ca="1">VLOOKUP($Z1226,Roles!$A:$B,2,FALSE)</f>
        <v>Trainee</v>
      </c>
      <c r="AB1226" s="6" t="e">
        <f t="shared" ca="1" si="254"/>
        <v>#N/A</v>
      </c>
      <c r="AC1226" s="7" t="e">
        <f ca="1" xml:space="preserve">
IF(
  ISNA($AB1226),
  NA(),
  VLOOKUP($AB1226,Levels!$A:$B,2,FALSE)
)</f>
        <v>#N/A</v>
      </c>
      <c r="AD1226" s="8">
        <f t="shared" ca="1" si="255"/>
        <v>44791</v>
      </c>
      <c r="AE1226" s="6">
        <f ca="1">RANDBETWEEN(5,COUNTA('Recruitment source'!$A:$A) + 1)</f>
        <v>14</v>
      </c>
      <c r="AF1226" s="6" t="str">
        <f ca="1">VLOOKUP($AE1226,'Recruitment source'!$A:$B,2,FALSE)</f>
        <v>LinkedIn</v>
      </c>
      <c r="AG1226" s="8" t="e">
        <f t="shared" ca="1" si="256"/>
        <v>#N/A</v>
      </c>
      <c r="AH1226" s="6" t="e">
        <f t="shared" ca="1" si="257"/>
        <v>#N/A</v>
      </c>
      <c r="AI1226" s="6" t="e">
        <f ca="1" xml:space="preserve">
IF(
  ISNA($AH1226),
  NA(),
  VLOOKUP($AH1226,'Reasons for dismissal'!$A:$B,2,FALSE)
)</f>
        <v>#N/A</v>
      </c>
      <c r="AJ1226" s="6">
        <f t="shared" ca="1" si="258"/>
        <v>4</v>
      </c>
      <c r="AK1226" s="1">
        <f t="shared" ca="1" si="259"/>
        <v>1305</v>
      </c>
      <c r="AL12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$A1226  &amp; ", "   &amp;
$B1226  &amp; ", "   &amp;
$D1226  &amp; ", '"  &amp;
$I1226  &amp; "', '" &amp;
$O1226  &amp; "', "  &amp;
$S1226  &amp; ", '"  &amp;
TEXT($U1226,"dd/mm/aaaa")  &amp; "', "   &amp;
$V1226  &amp; ", "   &amp;
$X1226  &amp; ", "   &amp;
$Z1226  &amp; ", "   &amp;
IF($AB1226 &lt;&gt; "", $AB1226, "NULL")  &amp; ", "   &amp;
$AK1226  &amp; ");"</f>
        <v>#REF!</v>
      </c>
    </row>
    <row r="1227" spans="1:38" x14ac:dyDescent="0.2">
      <c r="A1227" s="7" cm="1">
        <f t="array" aca="1" ref="A1227" ca="1">INDEX(Companies!$A:$A,RANDBETWEEN(2,COUNTA(Companies!$A:$A)),1)</f>
        <v>2</v>
      </c>
      <c r="B1227" s="5">
        <f t="shared" si="247"/>
        <v>1226</v>
      </c>
      <c r="C1227" s="5" t="str" cm="1">
        <f t="array" ref="C1227">SHA1HASH($B1227)</f>
        <v>59e221a4758b17362bdeae901c5a8f58057468b2</v>
      </c>
      <c r="D1227" s="6">
        <f t="shared" ca="1" si="248"/>
        <v>1</v>
      </c>
      <c r="E1227" s="7">
        <f ca="1">IF($B1227 = 1 + N("Presidente"),
    127,
    IF($B1227 = 2 + N("Vice-Presidente"),
        72,
        IF($B1227 = 3 + N("Secretária bilíngue"),
            13,
            RANDBETWEEN(5,COUNT(Name!$A:$A) + 1)
        )
    )
)</f>
        <v>46</v>
      </c>
      <c r="F1227" s="7" t="str">
        <f ca="1">VLOOKUP($E1227,Name!$A:$B,2,FALSE)</f>
        <v>Anna Julia</v>
      </c>
      <c r="G1227" s="7">
        <f ca="1" xml:space="preserve">
IF($B1227 = 1,
    0,
    RANDBETWEEN(5,COUNT('Last name'!$A:$A) + 1)
)</f>
        <v>34</v>
      </c>
      <c r="H1227" s="7" t="str">
        <f ca="1" xml:space="preserve">
IF($B1227 = 1 + N("Presidente"),
    "de Orléans e Bragança",
    VLOOKUP($G1227,'Last name'!$A:$B,2,FALSE) &amp; " " &amp; VLOOKUP(RANDBETWEEN(5,COUNT('Last name'!$A:$A) + 1),'Last name'!$A:$B,2,FALSE)
)</f>
        <v>Barros Pimenta</v>
      </c>
      <c r="I1227" s="7" t="str">
        <f t="shared" ca="1" si="249"/>
        <v>Anna Julia Barros Pimenta</v>
      </c>
      <c r="J1227" s="7" t="str" cm="1">
        <f t="array" aca="1" ref="J1227" ca="1">SHA1HASH($I1227)</f>
        <v>7be52010f07a5289a97010a59e2b863e54a3ba43</v>
      </c>
      <c r="K1227" s="7" cm="1">
        <f t="array" aca="1" ref="K1227" ca="1">INDEX(States!$A:$A,M1227,1)</f>
        <v>5</v>
      </c>
      <c r="L1227" s="7" t="str">
        <f ca="1">VLOOKUP($K1227,Countries!$A:$B,2,FALSE)</f>
        <v>Portugal</v>
      </c>
      <c r="M1227" s="7" cm="1">
        <f t="array" aca="1" ref="M1227" ca="1">INDEX(States!$C:$C,RANDBETWEEN(5,COUNTA(States!$A:$A) + 1),1)</f>
        <v>9</v>
      </c>
      <c r="N1227" s="7" t="str">
        <f ca="1">VLOOKUP($M1227,States!$C:$D,2,FALSE)</f>
        <v>braga</v>
      </c>
      <c r="O1227" s="7" t="str">
        <f ca="1">VLOOKUP($E1227,Name!$A:$C,3,FALSE)</f>
        <v>F</v>
      </c>
      <c r="P1227" s="7" t="str">
        <f ca="1">VLOOKUP($O1227,Genders!$B:$C,2,FALSE)</f>
        <v>Female</v>
      </c>
      <c r="Q1227" s="7" cm="1">
        <f t="array" aca="1" ref="Q1227" ca="1">INDEX('Marital status'!$A:$A,RANDBETWEEN(5,COUNTA('Marital status'!$A:$A) + 1),1)</f>
        <v>6</v>
      </c>
      <c r="R1227" s="7" t="str">
        <f ca="1">VLOOKUP($Q1227,'Marital status'!$A:$B,2,FALSE)</f>
        <v>DIVORCED</v>
      </c>
      <c r="S1227" s="7">
        <f t="shared" ca="1" si="250"/>
        <v>5</v>
      </c>
      <c r="T1227" s="7" t="str">
        <f ca="1">VLOOKUP($S1227,Ethnicities!$A:$B,2,FALSE)</f>
        <v>ASIAN</v>
      </c>
      <c r="U1227" s="8">
        <f t="shared" ca="1" si="251"/>
        <v>20512</v>
      </c>
      <c r="V1227" s="6">
        <f t="shared" ca="1" si="252"/>
        <v>8</v>
      </c>
      <c r="W1227" s="8" t="str">
        <f ca="1">VLOOKUP($V1227,'Background education'!$A:$B,2,FALSE)</f>
        <v>Graduate school</v>
      </c>
      <c r="X1227" s="7">
        <f ca="1" xml:space="preserve">
  IF(OR($Z1227 = 5, $Z1227 = 6, $Z1227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227" s="7" t="str">
        <f ca="1">VLOOKUP($X1227,Departments!$A:$B,2,FALSE)</f>
        <v>Finance</v>
      </c>
      <c r="Z1227" s="6">
        <f t="shared" ca="1" si="253"/>
        <v>11</v>
      </c>
      <c r="AA1227" s="7" t="str">
        <f ca="1">VLOOKUP($Z1227,Roles!$A:$B,2,FALSE)</f>
        <v>Analyst</v>
      </c>
      <c r="AB1227" s="6">
        <f t="shared" ca="1" si="254"/>
        <v>5</v>
      </c>
      <c r="AC1227" s="7" t="str">
        <f ca="1" xml:space="preserve">
IF(
  ISNA($AB1227),
  NA(),
  VLOOKUP($AB1227,Levels!$A:$B,2,FALSE)
)</f>
        <v>Junior</v>
      </c>
      <c r="AD1227" s="8">
        <f t="shared" ca="1" si="255"/>
        <v>39721</v>
      </c>
      <c r="AE1227" s="6">
        <f ca="1">RANDBETWEEN(5,COUNTA('Recruitment source'!$A:$A) + 1)</f>
        <v>6</v>
      </c>
      <c r="AF1227" s="6" t="str">
        <f ca="1">VLOOKUP($AE1227,'Recruitment source'!$A:$B,2,FALSE)</f>
        <v>Learn4Good</v>
      </c>
      <c r="AG1227" s="8" t="e">
        <f t="shared" ca="1" si="256"/>
        <v>#N/A</v>
      </c>
      <c r="AH1227" s="6" t="e">
        <f t="shared" ca="1" si="257"/>
        <v>#N/A</v>
      </c>
      <c r="AI1227" s="6" t="e">
        <f ca="1" xml:space="preserve">
IF(
  ISNA($AH1227),
  NA(),
  VLOOKUP($AH1227,'Reasons for dismissal'!$A:$B,2,FALSE)
)</f>
        <v>#N/A</v>
      </c>
      <c r="AJ1227" s="6">
        <f t="shared" ca="1" si="258"/>
        <v>4</v>
      </c>
      <c r="AK1227" s="1">
        <f t="shared" ca="1" si="259"/>
        <v>3000</v>
      </c>
      <c r="AL12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$A1227  &amp; ", "   &amp;
$B1227  &amp; ", "   &amp;
$D1227  &amp; ", '"  &amp;
$I1227  &amp; "', '" &amp;
$O1227  &amp; "', "  &amp;
$S1227  &amp; ", '"  &amp;
TEXT($U1227,"dd/mm/aaaa")  &amp; "', "   &amp;
$V1227  &amp; ", "   &amp;
$X1227  &amp; ", "   &amp;
$Z1227  &amp; ", "   &amp;
IF($AB1227 &lt;&gt; "", $AB1227, "NULL")  &amp; ", "   &amp;
$AK1227  &amp; ");"</f>
        <v>#REF!</v>
      </c>
    </row>
    <row r="1228" spans="1:38" x14ac:dyDescent="0.2">
      <c r="A1228" s="7" cm="1">
        <f t="array" aca="1" ref="A1228" ca="1">INDEX(Companies!$A:$A,RANDBETWEEN(2,COUNTA(Companies!$A:$A)),1)</f>
        <v>2</v>
      </c>
      <c r="B1228" s="5">
        <f t="shared" si="247"/>
        <v>1227</v>
      </c>
      <c r="C1228" s="5" t="str" cm="1">
        <f t="array" ref="C1228">SHA1HASH($B1228)</f>
        <v>29f4d7bd70c46fd3b021272cb02151499cc6fda1</v>
      </c>
      <c r="D1228" s="6">
        <f t="shared" ca="1" si="248"/>
        <v>1</v>
      </c>
      <c r="E1228" s="7">
        <f ca="1">IF($B1228 = 1 + N("Presidente"),
    127,
    IF($B1228 = 2 + N("Vice-Presidente"),
        72,
        IF($B1228 = 3 + N("Secretária bilíngue"),
            13,
            RANDBETWEEN(5,COUNT(Name!$A:$A) + 1)
        )
    )
)</f>
        <v>60</v>
      </c>
      <c r="F1228" s="7" t="str">
        <f ca="1">VLOOKUP($E1228,Name!$A:$B,2,FALSE)</f>
        <v>Augusta</v>
      </c>
      <c r="G1228" s="7">
        <f ca="1" xml:space="preserve">
IF($B1228 = 1,
    0,
    RANDBETWEEN(5,COUNT('Last name'!$A:$A) + 1)
)</f>
        <v>189</v>
      </c>
      <c r="H1228" s="7" t="str">
        <f ca="1" xml:space="preserve">
IF($B1228 = 1 + N("Presidente"),
    "de Orléans e Bragança",
    VLOOKUP($G1228,'Last name'!$A:$B,2,FALSE) &amp; " " &amp; VLOOKUP(RANDBETWEEN(5,COUNT('Last name'!$A:$A) + 1),'Last name'!$A:$B,2,FALSE)
)</f>
        <v>Teixeira Gouveia</v>
      </c>
      <c r="I1228" s="7" t="str">
        <f t="shared" ca="1" si="249"/>
        <v>Augusta Teixeira Gouveia</v>
      </c>
      <c r="J1228" s="7" t="str" cm="1">
        <f t="array" aca="1" ref="J1228" ca="1">SHA1HASH($I1228)</f>
        <v>0cde2bd0ea38c682eb298a476eba7d4aaca9ff66</v>
      </c>
      <c r="K1228" s="7" cm="1">
        <f t="array" aca="1" ref="K1228" ca="1">INDEX(States!$A:$A,M1228,1)</f>
        <v>5</v>
      </c>
      <c r="L1228" s="7" t="str">
        <f ca="1">VLOOKUP($K1228,Countries!$A:$B,2,FALSE)</f>
        <v>Portugal</v>
      </c>
      <c r="M1228" s="7" cm="1">
        <f t="array" aca="1" ref="M1228" ca="1">INDEX(States!$C:$C,RANDBETWEEN(5,COUNTA(States!$A:$A) + 1),1)</f>
        <v>8</v>
      </c>
      <c r="N1228" s="7" t="str">
        <f ca="1">VLOOKUP($M1228,States!$C:$D,2,FALSE)</f>
        <v>AveirO</v>
      </c>
      <c r="O1228" s="7" t="str">
        <f ca="1">VLOOKUP($E1228,Name!$A:$C,3,FALSE)</f>
        <v>F</v>
      </c>
      <c r="P1228" s="7" t="str">
        <f ca="1">VLOOKUP($O1228,Genders!$B:$C,2,FALSE)</f>
        <v>Female</v>
      </c>
      <c r="Q1228" s="7" cm="1">
        <f t="array" aca="1" ref="Q1228" ca="1">INDEX('Marital status'!$A:$A,RANDBETWEEN(5,COUNTA('Marital status'!$A:$A) + 1),1)</f>
        <v>6</v>
      </c>
      <c r="R1228" s="7" t="str">
        <f ca="1">VLOOKUP($Q1228,'Marital status'!$A:$B,2,FALSE)</f>
        <v>DIVORCED</v>
      </c>
      <c r="S1228" s="7">
        <f t="shared" ca="1" si="250"/>
        <v>5</v>
      </c>
      <c r="T1228" s="7" t="str">
        <f ca="1">VLOOKUP($S1228,Ethnicities!$A:$B,2,FALSE)</f>
        <v>ASIAN</v>
      </c>
      <c r="U1228" s="8">
        <f t="shared" ca="1" si="251"/>
        <v>18945</v>
      </c>
      <c r="V1228" s="6">
        <f t="shared" ca="1" si="252"/>
        <v>7</v>
      </c>
      <c r="W1228" s="8" t="str">
        <f ca="1">VLOOKUP($V1228,'Background education'!$A:$B,2,FALSE)</f>
        <v>Undergraduate degree</v>
      </c>
      <c r="X1228" s="7">
        <f ca="1" xml:space="preserve">
  IF(OR($Z1228 = 5, $Z1228 = 6, $Z1228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228" s="7" t="str">
        <f ca="1">VLOOKUP($X1228,Departments!$A:$B,2,FALSE)</f>
        <v>Audit</v>
      </c>
      <c r="Z1228" s="6">
        <f t="shared" ca="1" si="253"/>
        <v>10</v>
      </c>
      <c r="AA1228" s="7" t="str">
        <f ca="1">VLOOKUP($Z1228,Roles!$A:$B,2,FALSE)</f>
        <v>Trainee</v>
      </c>
      <c r="AB1228" s="6" t="e">
        <f t="shared" ca="1" si="254"/>
        <v>#N/A</v>
      </c>
      <c r="AC1228" s="7" t="e">
        <f ca="1" xml:space="preserve">
IF(
  ISNA($AB1228),
  NA(),
  VLOOKUP($AB1228,Levels!$A:$B,2,FALSE)
)</f>
        <v>#N/A</v>
      </c>
      <c r="AD1228" s="8">
        <f t="shared" ca="1" si="255"/>
        <v>40594</v>
      </c>
      <c r="AE1228" s="6">
        <f ca="1">RANDBETWEEN(5,COUNTA('Recruitment source'!$A:$A) + 1)</f>
        <v>8</v>
      </c>
      <c r="AF1228" s="6" t="str">
        <f ca="1">VLOOKUP($AE1228,'Recruitment source'!$A:$B,2,FALSE)</f>
        <v>Net Empregos</v>
      </c>
      <c r="AG1228" s="8" t="e">
        <f t="shared" ca="1" si="256"/>
        <v>#N/A</v>
      </c>
      <c r="AH1228" s="6" t="e">
        <f t="shared" ca="1" si="257"/>
        <v>#N/A</v>
      </c>
      <c r="AI1228" s="6" t="e">
        <f ca="1" xml:space="preserve">
IF(
  ISNA($AH1228),
  NA(),
  VLOOKUP($AH1228,'Reasons for dismissal'!$A:$B,2,FALSE)
)</f>
        <v>#N/A</v>
      </c>
      <c r="AJ1228" s="6">
        <f t="shared" ca="1" si="258"/>
        <v>4</v>
      </c>
      <c r="AK1228" s="1">
        <f t="shared" ca="1" si="259"/>
        <v>1305</v>
      </c>
      <c r="AL12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$A1228  &amp; ", "   &amp;
$B1228  &amp; ", "   &amp;
$D1228  &amp; ", '"  &amp;
$I1228  &amp; "', '" &amp;
$O1228  &amp; "', "  &amp;
$S1228  &amp; ", '"  &amp;
TEXT($U1228,"dd/mm/aaaa")  &amp; "', "   &amp;
$V1228  &amp; ", "   &amp;
$X1228  &amp; ", "   &amp;
$Z1228  &amp; ", "   &amp;
IF($AB1228 &lt;&gt; "", $AB1228, "NULL")  &amp; ", "   &amp;
$AK1228  &amp; ");"</f>
        <v>#REF!</v>
      </c>
    </row>
    <row r="1229" spans="1:38" x14ac:dyDescent="0.2">
      <c r="A1229" s="7" cm="1">
        <f t="array" aca="1" ref="A1229" ca="1">INDEX(Companies!$A:$A,RANDBETWEEN(2,COUNTA(Companies!$A:$A)),1)</f>
        <v>2</v>
      </c>
      <c r="B1229" s="5">
        <f t="shared" si="247"/>
        <v>1228</v>
      </c>
      <c r="C1229" s="5" t="str" cm="1">
        <f t="array" ref="C1229">SHA1HASH($B1229)</f>
        <v>2a94b50a655ce6b38f78ca33a4b95e39f0521b89</v>
      </c>
      <c r="D1229" s="6">
        <f t="shared" ca="1" si="248"/>
        <v>1</v>
      </c>
      <c r="E1229" s="7">
        <f ca="1">IF($B1229 = 1 + N("Presidente"),
    127,
    IF($B1229 = 2 + N("Vice-Presidente"),
        72,
        IF($B1229 = 3 + N("Secretária bilíngue"),
            13,
            RANDBETWEEN(5,COUNT(Name!$A:$A) + 1)
        )
    )
)</f>
        <v>169</v>
      </c>
      <c r="F1229" s="7" t="str">
        <f ca="1">VLOOKUP($E1229,Name!$A:$B,2,FALSE)</f>
        <v>Ian</v>
      </c>
      <c r="G1229" s="7">
        <f ca="1" xml:space="preserve">
IF($B1229 = 1,
    0,
    RANDBETWEEN(5,COUNT('Last name'!$A:$A) + 1)
)</f>
        <v>189</v>
      </c>
      <c r="H1229" s="7" t="str">
        <f ca="1" xml:space="preserve">
IF($B1229 = 1 + N("Presidente"),
    "de Orléans e Bragança",
    VLOOKUP($G1229,'Last name'!$A:$B,2,FALSE) &amp; " " &amp; VLOOKUP(RANDBETWEEN(5,COUNT('Last name'!$A:$A) + 1),'Last name'!$A:$B,2,FALSE)
)</f>
        <v>Teixeira Leite</v>
      </c>
      <c r="I1229" s="7" t="str">
        <f t="shared" ca="1" si="249"/>
        <v>Ian Teixeira Leite</v>
      </c>
      <c r="J1229" s="7" t="str" cm="1">
        <f t="array" aca="1" ref="J1229" ca="1">SHA1HASH($I1229)</f>
        <v>3d5c1a3d81bd2a6586f5ee5a66c5cb1a159c8548</v>
      </c>
      <c r="K1229" s="7" cm="1">
        <f t="array" aca="1" ref="K1229" ca="1">INDEX(States!$A:$A,M1229,1)</f>
        <v>5</v>
      </c>
      <c r="L1229" s="7" t="str">
        <f ca="1">VLOOKUP($K1229,Countries!$A:$B,2,FALSE)</f>
        <v>Portugal</v>
      </c>
      <c r="M1229" s="7" cm="1">
        <f t="array" aca="1" ref="M1229" ca="1">INDEX(States!$C:$C,RANDBETWEEN(5,COUNTA(States!$A:$A) + 1),1)</f>
        <v>10</v>
      </c>
      <c r="N1229" s="7" t="str">
        <f ca="1">VLOOKUP($M1229,States!$C:$D,2,FALSE)</f>
        <v>Faro</v>
      </c>
      <c r="O1229" s="7" t="str">
        <f ca="1">VLOOKUP($E1229,Name!$A:$C,3,FALSE)</f>
        <v>M</v>
      </c>
      <c r="P1229" s="7" t="str">
        <f ca="1">VLOOKUP($O1229,Genders!$B:$C,2,FALSE)</f>
        <v>Male</v>
      </c>
      <c r="Q1229" s="7" cm="1">
        <f t="array" aca="1" ref="Q1229" ca="1">INDEX('Marital status'!$A:$A,RANDBETWEEN(5,COUNTA('Marital status'!$A:$A) + 1),1)</f>
        <v>0</v>
      </c>
      <c r="R1229" s="7" t="e">
        <f ca="1">VLOOKUP($Q1229,'Marital status'!$A:$B,2,FALSE)</f>
        <v>#N/A</v>
      </c>
      <c r="S1229" s="7">
        <f t="shared" ca="1" si="250"/>
        <v>5</v>
      </c>
      <c r="T1229" s="7" t="str">
        <f ca="1">VLOOKUP($S1229,Ethnicities!$A:$B,2,FALSE)</f>
        <v>ASIAN</v>
      </c>
      <c r="U1229" s="8">
        <f t="shared" ca="1" si="251"/>
        <v>29849</v>
      </c>
      <c r="V1229" s="6">
        <f t="shared" ca="1" si="252"/>
        <v>8</v>
      </c>
      <c r="W1229" s="8" t="str">
        <f ca="1">VLOOKUP($V1229,'Background education'!$A:$B,2,FALSE)</f>
        <v>Graduate school</v>
      </c>
      <c r="X1229" s="7">
        <f ca="1" xml:space="preserve">
  IF(OR($Z1229 = 5, $Z1229 = 6, $Z1229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229" s="7" t="str">
        <f ca="1">VLOOKUP($X1229,Departments!$A:$B,2,FALSE)</f>
        <v xml:space="preserve"> Commercial</v>
      </c>
      <c r="Z1229" s="6">
        <f t="shared" ca="1" si="253"/>
        <v>11</v>
      </c>
      <c r="AA1229" s="7" t="str">
        <f ca="1">VLOOKUP($Z1229,Roles!$A:$B,2,FALSE)</f>
        <v>Analyst</v>
      </c>
      <c r="AB1229" s="6">
        <f t="shared" ca="1" si="254"/>
        <v>6</v>
      </c>
      <c r="AC1229" s="7" t="str">
        <f ca="1" xml:space="preserve">
IF(
  ISNA($AB1229),
  NA(),
  VLOOKUP($AB1229,Levels!$A:$B,2,FALSE)
)</f>
        <v>Pleno</v>
      </c>
      <c r="AD1229" s="8">
        <f t="shared" ca="1" si="255"/>
        <v>36772</v>
      </c>
      <c r="AE1229" s="6">
        <f ca="1">RANDBETWEEN(5,COUNTA('Recruitment source'!$A:$A) + 1)</f>
        <v>9</v>
      </c>
      <c r="AF1229" s="6" t="str">
        <f ca="1">VLOOKUP($AE1229,'Recruitment source'!$A:$B,2,FALSE)</f>
        <v>Empregos Online</v>
      </c>
      <c r="AG1229" s="8" t="e">
        <f t="shared" ca="1" si="256"/>
        <v>#N/A</v>
      </c>
      <c r="AH1229" s="6" t="e">
        <f t="shared" ca="1" si="257"/>
        <v>#N/A</v>
      </c>
      <c r="AI1229" s="6" t="e">
        <f ca="1" xml:space="preserve">
IF(
  ISNA($AH1229),
  NA(),
  VLOOKUP($AH1229,'Reasons for dismissal'!$A:$B,2,FALSE)
)</f>
        <v>#N/A</v>
      </c>
      <c r="AJ1229" s="6">
        <f t="shared" ca="1" si="258"/>
        <v>4</v>
      </c>
      <c r="AK1229" s="1">
        <f t="shared" ca="1" si="259"/>
        <v>3080</v>
      </c>
      <c r="AL12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$A1229  &amp; ", "   &amp;
$B1229  &amp; ", "   &amp;
$D1229  &amp; ", '"  &amp;
$I1229  &amp; "', '" &amp;
$O1229  &amp; "', "  &amp;
$S1229  &amp; ", '"  &amp;
TEXT($U1229,"dd/mm/aaaa")  &amp; "', "   &amp;
$V1229  &amp; ", "   &amp;
$X1229  &amp; ", "   &amp;
$Z1229  &amp; ", "   &amp;
IF($AB1229 &lt;&gt; "", $AB1229, "NULL")  &amp; ", "   &amp;
$AK1229  &amp; ");"</f>
        <v>#REF!</v>
      </c>
    </row>
    <row r="1230" spans="1:38" x14ac:dyDescent="0.2">
      <c r="A1230" s="7" cm="1">
        <f t="array" aca="1" ref="A1230" ca="1">INDEX(Companies!$A:$A,RANDBETWEEN(2,COUNTA(Companies!$A:$A)),1)</f>
        <v>2</v>
      </c>
      <c r="B1230" s="5">
        <f t="shared" si="247"/>
        <v>1229</v>
      </c>
      <c r="C1230" s="5" t="str" cm="1">
        <f t="array" ref="C1230">SHA1HASH($B1230)</f>
        <v>430d53392925e841ef2daa3c47dadd8de98241f0</v>
      </c>
      <c r="D1230" s="6">
        <f t="shared" ca="1" si="248"/>
        <v>1</v>
      </c>
      <c r="E1230" s="7">
        <f ca="1">IF($B1230 = 1 + N("Presidente"),
    127,
    IF($B1230 = 2 + N("Vice-Presidente"),
        72,
        IF($B1230 = 3 + N("Secretária bilíngue"),
            13,
            RANDBETWEEN(5,COUNT(Name!$A:$A) + 1)
        )
    )
)</f>
        <v>327</v>
      </c>
      <c r="F1230" s="7" t="str">
        <f ca="1">VLOOKUP($E1230,Name!$A:$B,2,FALSE)</f>
        <v>Raquel</v>
      </c>
      <c r="G1230" s="7">
        <f ca="1" xml:space="preserve">
IF($B1230 = 1,
    0,
    RANDBETWEEN(5,COUNT('Last name'!$A:$A) + 1)
)</f>
        <v>14</v>
      </c>
      <c r="H1230" s="7" t="str">
        <f ca="1" xml:space="preserve">
IF($B1230 = 1 + N("Presidente"),
    "de Orléans e Bragança",
    VLOOKUP($G1230,'Last name'!$A:$B,2,FALSE) &amp; " " &amp; VLOOKUP(RANDBETWEEN(5,COUNT('Last name'!$A:$A) + 1),'Last name'!$A:$B,2,FALSE)
)</f>
        <v>Alves Rangel</v>
      </c>
      <c r="I1230" s="7" t="str">
        <f t="shared" ca="1" si="249"/>
        <v>Raquel Alves Rangel</v>
      </c>
      <c r="J1230" s="7" t="str" cm="1">
        <f t="array" aca="1" ref="J1230" ca="1">SHA1HASH($I1230)</f>
        <v>4ebf5c2083e1c9f64b549a6fa7622ad7a4ff7964</v>
      </c>
      <c r="K1230" s="7" cm="1">
        <f t="array" aca="1" ref="K1230" ca="1">INDEX(States!$A:$A,M1230,1)</f>
        <v>5</v>
      </c>
      <c r="L1230" s="7" t="str">
        <f ca="1">VLOOKUP($K1230,Countries!$A:$B,2,FALSE)</f>
        <v>Portugal</v>
      </c>
      <c r="M1230" s="7" cm="1">
        <f t="array" aca="1" ref="M1230" ca="1">INDEX(States!$C:$C,RANDBETWEEN(5,COUNTA(States!$A:$A) + 1),1)</f>
        <v>17</v>
      </c>
      <c r="N1230" s="7" t="str">
        <f ca="1">VLOOKUP($M1230,States!$C:$D,2,FALSE)</f>
        <v>Viseu</v>
      </c>
      <c r="O1230" s="7" t="str">
        <f ca="1">VLOOKUP($E1230,Name!$A:$C,3,FALSE)</f>
        <v>F</v>
      </c>
      <c r="P1230" s="7" t="str">
        <f ca="1">VLOOKUP($O1230,Genders!$B:$C,2,FALSE)</f>
        <v>Female</v>
      </c>
      <c r="Q1230" s="7" cm="1">
        <f t="array" aca="1" ref="Q1230" ca="1">INDEX('Marital status'!$A:$A,RANDBETWEEN(5,COUNTA('Marital status'!$A:$A) + 1),1)</f>
        <v>6</v>
      </c>
      <c r="R1230" s="7" t="str">
        <f ca="1">VLOOKUP($Q1230,'Marital status'!$A:$B,2,FALSE)</f>
        <v>DIVORCED</v>
      </c>
      <c r="S1230" s="7">
        <f t="shared" ca="1" si="250"/>
        <v>5</v>
      </c>
      <c r="T1230" s="7" t="str">
        <f ca="1">VLOOKUP($S1230,Ethnicities!$A:$B,2,FALSE)</f>
        <v>ASIAN</v>
      </c>
      <c r="U1230" s="8">
        <f t="shared" ca="1" si="251"/>
        <v>32183</v>
      </c>
      <c r="V1230" s="6">
        <f t="shared" ca="1" si="252"/>
        <v>7</v>
      </c>
      <c r="W1230" s="8" t="str">
        <f ca="1">VLOOKUP($V1230,'Background education'!$A:$B,2,FALSE)</f>
        <v>Undergraduate degree</v>
      </c>
      <c r="X1230" s="7">
        <f ca="1" xml:space="preserve">
  IF(OR($Z1230 = 5, $Z1230 = 6, $Z1230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230" s="7" t="str">
        <f ca="1">VLOOKUP($X1230,Departments!$A:$B,2,FALSE)</f>
        <v>Audit</v>
      </c>
      <c r="Z1230" s="6">
        <f t="shared" ca="1" si="253"/>
        <v>10</v>
      </c>
      <c r="AA1230" s="7" t="str">
        <f ca="1">VLOOKUP($Z1230,Roles!$A:$B,2,FALSE)</f>
        <v>Trainee</v>
      </c>
      <c r="AB1230" s="6" t="e">
        <f t="shared" ca="1" si="254"/>
        <v>#N/A</v>
      </c>
      <c r="AC1230" s="7" t="e">
        <f ca="1" xml:space="preserve">
IF(
  ISNA($AB1230),
  NA(),
  VLOOKUP($AB1230,Levels!$A:$B,2,FALSE)
)</f>
        <v>#N/A</v>
      </c>
      <c r="AD1230" s="8">
        <f t="shared" ca="1" si="255"/>
        <v>40511</v>
      </c>
      <c r="AE1230" s="6">
        <f ca="1">RANDBETWEEN(5,COUNTA('Recruitment source'!$A:$A) + 1)</f>
        <v>13</v>
      </c>
      <c r="AF1230" s="6" t="str">
        <f ca="1">VLOOKUP($AE1230,'Recruitment source'!$A:$B,2,FALSE)</f>
        <v>Google</v>
      </c>
      <c r="AG1230" s="8" t="e">
        <f t="shared" ca="1" si="256"/>
        <v>#N/A</v>
      </c>
      <c r="AH1230" s="6" t="e">
        <f t="shared" ca="1" si="257"/>
        <v>#N/A</v>
      </c>
      <c r="AI1230" s="6" t="e">
        <f ca="1" xml:space="preserve">
IF(
  ISNA($AH1230),
  NA(),
  VLOOKUP($AH1230,'Reasons for dismissal'!$A:$B,2,FALSE)
)</f>
        <v>#N/A</v>
      </c>
      <c r="AJ1230" s="6">
        <f t="shared" ca="1" si="258"/>
        <v>5</v>
      </c>
      <c r="AK1230" s="1">
        <f t="shared" ca="1" si="259"/>
        <v>1305</v>
      </c>
      <c r="AL12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$A1230  &amp; ", "   &amp;
$B1230  &amp; ", "   &amp;
$D1230  &amp; ", '"  &amp;
$I1230  &amp; "', '" &amp;
$O1230  &amp; "', "  &amp;
$S1230  &amp; ", '"  &amp;
TEXT($U1230,"dd/mm/aaaa")  &amp; "', "   &amp;
$V1230  &amp; ", "   &amp;
$X1230  &amp; ", "   &amp;
$Z1230  &amp; ", "   &amp;
IF($AB1230 &lt;&gt; "", $AB1230, "NULL")  &amp; ", "   &amp;
$AK1230  &amp; ");"</f>
        <v>#REF!</v>
      </c>
    </row>
    <row r="1231" spans="1:38" x14ac:dyDescent="0.2">
      <c r="A1231" s="7" cm="1">
        <f t="array" aca="1" ref="A1231" ca="1">INDEX(Companies!$A:$A,RANDBETWEEN(2,COUNTA(Companies!$A:$A)),1)</f>
        <v>2</v>
      </c>
      <c r="B1231" s="5">
        <f t="shared" si="247"/>
        <v>1230</v>
      </c>
      <c r="C1231" s="5" t="str" cm="1">
        <f t="array" ref="C1231">SHA1HASH($B1231)</f>
        <v>6a62415b43a0268f38f117f076dce135705d7895</v>
      </c>
      <c r="D1231" s="6">
        <f t="shared" ca="1" si="248"/>
        <v>1</v>
      </c>
      <c r="E1231" s="7">
        <f ca="1">IF($B1231 = 1 + N("Presidente"),
    127,
    IF($B1231 = 2 + N("Vice-Presidente"),
        72,
        IF($B1231 = 3 + N("Secretária bilíngue"),
            13,
            RANDBETWEEN(5,COUNT(Name!$A:$A) + 1)
        )
    )
)</f>
        <v>218</v>
      </c>
      <c r="F1231" s="7" t="str">
        <f ca="1">VLOOKUP($E1231,Name!$A:$B,2,FALSE)</f>
        <v>Larisa</v>
      </c>
      <c r="G1231" s="7">
        <f ca="1" xml:space="preserve">
IF($B1231 = 1,
    0,
    RANDBETWEEN(5,COUNT('Last name'!$A:$A) + 1)
)</f>
        <v>111</v>
      </c>
      <c r="H1231" s="7" t="str">
        <f ca="1" xml:space="preserve">
IF($B1231 = 1 + N("Presidente"),
    "de Orléans e Bragança",
    VLOOKUP($G1231,'Last name'!$A:$B,2,FALSE) &amp; " " &amp; VLOOKUP(RANDBETWEEN(5,COUNT('Last name'!$A:$A) + 1),'Last name'!$A:$B,2,FALSE)
)</f>
        <v>Longo Costatini</v>
      </c>
      <c r="I1231" s="7" t="str">
        <f t="shared" ca="1" si="249"/>
        <v>Larisa Longo Costatini</v>
      </c>
      <c r="J1231" s="7" t="str" cm="1">
        <f t="array" aca="1" ref="J1231" ca="1">SHA1HASH($I1231)</f>
        <v>06daf30f276cdeeea1df39074d9668f3793f206c</v>
      </c>
      <c r="K1231" s="7" cm="1">
        <f t="array" aca="1" ref="K1231" ca="1">INDEX(States!$A:$A,M1231,1)</f>
        <v>5</v>
      </c>
      <c r="L1231" s="7" t="str">
        <f ca="1">VLOOKUP($K1231,Countries!$A:$B,2,FALSE)</f>
        <v>Portugal</v>
      </c>
      <c r="M1231" s="7" cm="1">
        <f t="array" aca="1" ref="M1231" ca="1">INDEX(States!$C:$C,RANDBETWEEN(5,COUNTA(States!$A:$A) + 1),1)</f>
        <v>12</v>
      </c>
      <c r="N1231" s="7" t="str">
        <f ca="1">VLOOKUP($M1231,States!$C:$D,2,FALSE)</f>
        <v>Leiria</v>
      </c>
      <c r="O1231" s="7" t="str">
        <f ca="1">VLOOKUP($E1231,Name!$A:$C,3,FALSE)</f>
        <v>F</v>
      </c>
      <c r="P1231" s="7" t="str">
        <f ca="1">VLOOKUP($O1231,Genders!$B:$C,2,FALSE)</f>
        <v>Female</v>
      </c>
      <c r="Q1231" s="7" cm="1">
        <f t="array" aca="1" ref="Q1231" ca="1">INDEX('Marital status'!$A:$A,RANDBETWEEN(5,COUNTA('Marital status'!$A:$A) + 1),1)</f>
        <v>0</v>
      </c>
      <c r="R1231" s="7" t="e">
        <f ca="1">VLOOKUP($Q1231,'Marital status'!$A:$B,2,FALSE)</f>
        <v>#N/A</v>
      </c>
      <c r="S1231" s="7">
        <f t="shared" ca="1" si="250"/>
        <v>5</v>
      </c>
      <c r="T1231" s="7" t="str">
        <f ca="1">VLOOKUP($S1231,Ethnicities!$A:$B,2,FALSE)</f>
        <v>ASIAN</v>
      </c>
      <c r="U1231" s="8">
        <f t="shared" ca="1" si="251"/>
        <v>30885</v>
      </c>
      <c r="V1231" s="6">
        <f t="shared" ca="1" si="252"/>
        <v>8</v>
      </c>
      <c r="W1231" s="8" t="str">
        <f ca="1">VLOOKUP($V1231,'Background education'!$A:$B,2,FALSE)</f>
        <v>Graduate school</v>
      </c>
      <c r="X1231" s="7">
        <f ca="1" xml:space="preserve">
  IF(OR($Z1231 = 5, $Z1231 = 6, $Z1231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231" s="7" t="str">
        <f ca="1">VLOOKUP($X1231,Departments!$A:$B,2,FALSE)</f>
        <v xml:space="preserve"> Presidency</v>
      </c>
      <c r="Z1231" s="6">
        <f t="shared" ca="1" si="253"/>
        <v>11</v>
      </c>
      <c r="AA1231" s="7" t="str">
        <f ca="1">VLOOKUP($Z1231,Roles!$A:$B,2,FALSE)</f>
        <v>Analyst</v>
      </c>
      <c r="AB1231" s="6">
        <f t="shared" ca="1" si="254"/>
        <v>6</v>
      </c>
      <c r="AC1231" s="7" t="str">
        <f ca="1" xml:space="preserve">
IF(
  ISNA($AB1231),
  NA(),
  VLOOKUP($AB1231,Levels!$A:$B,2,FALSE)
)</f>
        <v>Pleno</v>
      </c>
      <c r="AD1231" s="8">
        <f t="shared" ca="1" si="255"/>
        <v>39643</v>
      </c>
      <c r="AE1231" s="6">
        <f ca="1">RANDBETWEEN(5,COUNTA('Recruitment source'!$A:$A) + 1)</f>
        <v>13</v>
      </c>
      <c r="AF1231" s="6" t="str">
        <f ca="1">VLOOKUP($AE1231,'Recruitment source'!$A:$B,2,FALSE)</f>
        <v>Google</v>
      </c>
      <c r="AG1231" s="8" t="e">
        <f t="shared" ca="1" si="256"/>
        <v>#N/A</v>
      </c>
      <c r="AH1231" s="6" t="e">
        <f t="shared" ca="1" si="257"/>
        <v>#N/A</v>
      </c>
      <c r="AI1231" s="6" t="e">
        <f ca="1" xml:space="preserve">
IF(
  ISNA($AH1231),
  NA(),
  VLOOKUP($AH1231,'Reasons for dismissal'!$A:$B,2,FALSE)
)</f>
        <v>#N/A</v>
      </c>
      <c r="AJ1231" s="6">
        <f t="shared" ca="1" si="258"/>
        <v>4</v>
      </c>
      <c r="AK1231" s="1">
        <f t="shared" ca="1" si="259"/>
        <v>3000</v>
      </c>
      <c r="AL12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$A1231  &amp; ", "   &amp;
$B1231  &amp; ", "   &amp;
$D1231  &amp; ", '"  &amp;
$I1231  &amp; "', '" &amp;
$O1231  &amp; "', "  &amp;
$S1231  &amp; ", '"  &amp;
TEXT($U1231,"dd/mm/aaaa")  &amp; "', "   &amp;
$V1231  &amp; ", "   &amp;
$X1231  &amp; ", "   &amp;
$Z1231  &amp; ", "   &amp;
IF($AB1231 &lt;&gt; "", $AB1231, "NULL")  &amp; ", "   &amp;
$AK1231  &amp; ");"</f>
        <v>#REF!</v>
      </c>
    </row>
    <row r="1232" spans="1:38" x14ac:dyDescent="0.2">
      <c r="A1232" s="7" cm="1">
        <f t="array" aca="1" ref="A1232" ca="1">INDEX(Companies!$A:$A,RANDBETWEEN(2,COUNTA(Companies!$A:$A)),1)</f>
        <v>2</v>
      </c>
      <c r="B1232" s="5">
        <f t="shared" si="247"/>
        <v>1231</v>
      </c>
      <c r="C1232" s="5" t="str" cm="1">
        <f t="array" ref="C1232">SHA1HASH($B1232)</f>
        <v>c348c1794df04a0473a11234389e74a236833822</v>
      </c>
      <c r="D1232" s="6">
        <f t="shared" ca="1" si="248"/>
        <v>1</v>
      </c>
      <c r="E1232" s="7">
        <f ca="1">IF($B1232 = 1 + N("Presidente"),
    127,
    IF($B1232 = 2 + N("Vice-Presidente"),
        72,
        IF($B1232 = 3 + N("Secretária bilíngue"),
            13,
            RANDBETWEEN(5,COUNT(Name!$A:$A) + 1)
        )
    )
)</f>
        <v>10</v>
      </c>
      <c r="F1232" s="7" t="str">
        <f ca="1">VLOOKUP($E1232,Name!$A:$B,2,FALSE)</f>
        <v>Ágata</v>
      </c>
      <c r="G1232" s="7">
        <f ca="1" xml:space="preserve">
IF($B1232 = 1,
    0,
    RANDBETWEEN(5,COUNT('Last name'!$A:$A) + 1)
)</f>
        <v>165</v>
      </c>
      <c r="H1232" s="7" t="str">
        <f ca="1" xml:space="preserve">
IF($B1232 = 1 + N("Presidente"),
    "de Orléans e Bragança",
    VLOOKUP($G1232,'Last name'!$A:$B,2,FALSE) &amp; " " &amp; VLOOKUP(RANDBETWEEN(5,COUNT('Last name'!$A:$A) + 1),'Last name'!$A:$B,2,FALSE)
)</f>
        <v>Rocha Peçanha</v>
      </c>
      <c r="I1232" s="7" t="str">
        <f t="shared" ca="1" si="249"/>
        <v>Ágata Rocha Peçanha</v>
      </c>
      <c r="J1232" s="7" t="str" cm="1">
        <f t="array" aca="1" ref="J1232" ca="1">SHA1HASH($I1232)</f>
        <v>b700265c0c2e2eb7e18ca979c0d9345f426f2a4b</v>
      </c>
      <c r="K1232" s="7" cm="1">
        <f t="array" aca="1" ref="K1232" ca="1">INDEX(States!$A:$A,M1232,1)</f>
        <v>5</v>
      </c>
      <c r="L1232" s="7" t="str">
        <f ca="1">VLOOKUP($K1232,Countries!$A:$B,2,FALSE)</f>
        <v>Portugal</v>
      </c>
      <c r="M1232" s="7" cm="1">
        <f t="array" aca="1" ref="M1232" ca="1">INDEX(States!$C:$C,RANDBETWEEN(5,COUNTA(States!$A:$A) + 1),1)</f>
        <v>15</v>
      </c>
      <c r="N1232" s="7" t="str">
        <f ca="1">VLOOKUP($M1232,States!$C:$D,2,FALSE)</f>
        <v xml:space="preserve"> ÉVORA</v>
      </c>
      <c r="O1232" s="7" t="str">
        <f ca="1">VLOOKUP($E1232,Name!$A:$C,3,FALSE)</f>
        <v>F</v>
      </c>
      <c r="P1232" s="7" t="str">
        <f ca="1">VLOOKUP($O1232,Genders!$B:$C,2,FALSE)</f>
        <v>Female</v>
      </c>
      <c r="Q1232" s="7" cm="1">
        <f t="array" aca="1" ref="Q1232" ca="1">INDEX('Marital status'!$A:$A,RANDBETWEEN(5,COUNTA('Marital status'!$A:$A) + 1),1)</f>
        <v>6</v>
      </c>
      <c r="R1232" s="7" t="str">
        <f ca="1">VLOOKUP($Q1232,'Marital status'!$A:$B,2,FALSE)</f>
        <v>DIVORCED</v>
      </c>
      <c r="S1232" s="7">
        <f t="shared" ca="1" si="250"/>
        <v>7</v>
      </c>
      <c r="T1232" s="7" t="str">
        <f ca="1">VLOOKUP($S1232,Ethnicities!$A:$B,2,FALSE)</f>
        <v>Native Hawaiian or Other Pacific Islander</v>
      </c>
      <c r="U1232" s="8">
        <f t="shared" ca="1" si="251"/>
        <v>21791</v>
      </c>
      <c r="V1232" s="6">
        <f t="shared" ca="1" si="252"/>
        <v>7</v>
      </c>
      <c r="W1232" s="8" t="str">
        <f ca="1">VLOOKUP($V1232,'Background education'!$A:$B,2,FALSE)</f>
        <v>Undergraduate degree</v>
      </c>
      <c r="X1232" s="7">
        <f ca="1" xml:space="preserve">
  IF(OR($Z1232 = 5, $Z1232 = 6, $Z1232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232" s="7" t="str">
        <f ca="1">VLOOKUP($X1232,Departments!$A:$B,2,FALSE)</f>
        <v>Operations</v>
      </c>
      <c r="Z1232" s="6">
        <f t="shared" ca="1" si="253"/>
        <v>9</v>
      </c>
      <c r="AA1232" s="7" t="str">
        <f ca="1">VLOOKUP($Z1232,Roles!$A:$B,2,FALSE)</f>
        <v>Intern</v>
      </c>
      <c r="AB1232" s="6" t="e">
        <f t="shared" ca="1" si="254"/>
        <v>#N/A</v>
      </c>
      <c r="AC1232" s="7" t="e">
        <f ca="1" xml:space="preserve">
IF(
  ISNA($AB1232),
  NA(),
  VLOOKUP($AB1232,Levels!$A:$B,2,FALSE)
)</f>
        <v>#N/A</v>
      </c>
      <c r="AD1232" s="8">
        <f t="shared" ca="1" si="255"/>
        <v>44752</v>
      </c>
      <c r="AE1232" s="6">
        <f ca="1">RANDBETWEEN(5,COUNTA('Recruitment source'!$A:$A) + 1)</f>
        <v>11</v>
      </c>
      <c r="AF1232" s="6" t="str">
        <f ca="1">VLOOKUP($AE1232,'Recruitment source'!$A:$B,2,FALSE)</f>
        <v>Next Station</v>
      </c>
      <c r="AG1232" s="8" t="e">
        <f t="shared" ca="1" si="256"/>
        <v>#N/A</v>
      </c>
      <c r="AH1232" s="6" t="e">
        <f t="shared" ca="1" si="257"/>
        <v>#N/A</v>
      </c>
      <c r="AI1232" s="6" t="e">
        <f ca="1" xml:space="preserve">
IF(
  ISNA($AH1232),
  NA(),
  VLOOKUP($AH1232,'Reasons for dismissal'!$A:$B,2,FALSE)
)</f>
        <v>#N/A</v>
      </c>
      <c r="AJ1232" s="6">
        <f t="shared" ca="1" si="258"/>
        <v>4</v>
      </c>
      <c r="AK1232" s="1">
        <f t="shared" ca="1" si="259"/>
        <v>1205</v>
      </c>
      <c r="AL12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$A1232  &amp; ", "   &amp;
$B1232  &amp; ", "   &amp;
$D1232  &amp; ", '"  &amp;
$I1232  &amp; "', '" &amp;
$O1232  &amp; "', "  &amp;
$S1232  &amp; ", '"  &amp;
TEXT($U1232,"dd/mm/aaaa")  &amp; "', "   &amp;
$V1232  &amp; ", "   &amp;
$X1232  &amp; ", "   &amp;
$Z1232  &amp; ", "   &amp;
IF($AB1232 &lt;&gt; "", $AB1232, "NULL")  &amp; ", "   &amp;
$AK1232  &amp; ");"</f>
        <v>#REF!</v>
      </c>
    </row>
    <row r="1233" spans="1:38" x14ac:dyDescent="0.2">
      <c r="A1233" s="7" cm="1">
        <f t="array" aca="1" ref="A1233" ca="1">INDEX(Companies!$A:$A,RANDBETWEEN(2,COUNTA(Companies!$A:$A)),1)</f>
        <v>2</v>
      </c>
      <c r="B1233" s="5">
        <f t="shared" si="247"/>
        <v>1232</v>
      </c>
      <c r="C1233" s="5" t="str" cm="1">
        <f t="array" ref="C1233">SHA1HASH($B1233)</f>
        <v>d6a9450dc08555d6ecfaf7162e5267f401e6dd9a</v>
      </c>
      <c r="D1233" s="6">
        <f t="shared" ca="1" si="248"/>
        <v>1</v>
      </c>
      <c r="E1233" s="7">
        <f ca="1">IF($B1233 = 1 + N("Presidente"),
    127,
    IF($B1233 = 2 + N("Vice-Presidente"),
        72,
        IF($B1233 = 3 + N("Secretária bilíngue"),
            13,
            RANDBETWEEN(5,COUNT(Name!$A:$A) + 1)
        )
    )
)</f>
        <v>191</v>
      </c>
      <c r="F1233" s="7" t="str">
        <f ca="1">VLOOKUP($E1233,Name!$A:$B,2,FALSE)</f>
        <v>João Paulo</v>
      </c>
      <c r="G1233" s="7">
        <f ca="1" xml:space="preserve">
IF($B1233 = 1,
    0,
    RANDBETWEEN(5,COUNT('Last name'!$A:$A) + 1)
)</f>
        <v>121</v>
      </c>
      <c r="H1233" s="7" t="str">
        <f ca="1" xml:space="preserve">
IF($B1233 = 1 + N("Presidente"),
    "de Orléans e Bragança",
    VLOOKUP($G1233,'Last name'!$A:$B,2,FALSE) &amp; " " &amp; VLOOKUP(RANDBETWEEN(5,COUNT('Last name'!$A:$A) + 1),'Last name'!$A:$B,2,FALSE)
)</f>
        <v>Martinelli Martini</v>
      </c>
      <c r="I1233" s="7" t="str">
        <f t="shared" ca="1" si="249"/>
        <v>João Paulo Martinelli Martini</v>
      </c>
      <c r="J1233" s="7" t="str" cm="1">
        <f t="array" aca="1" ref="J1233" ca="1">SHA1HASH($I1233)</f>
        <v>5539d45e9edfde31e60c7cd567157e604ac5e071</v>
      </c>
      <c r="K1233" s="7" cm="1">
        <f t="array" aca="1" ref="K1233" ca="1">INDEX(States!$A:$A,M1233,1)</f>
        <v>5</v>
      </c>
      <c r="L1233" s="7" t="str">
        <f ca="1">VLOOKUP($K1233,Countries!$A:$B,2,FALSE)</f>
        <v>Portugal</v>
      </c>
      <c r="M1233" s="7" cm="1">
        <f t="array" aca="1" ref="M1233" ca="1">INDEX(States!$C:$C,RANDBETWEEN(5,COUNTA(States!$A:$A) + 1),1)</f>
        <v>22</v>
      </c>
      <c r="N1233" s="7" t="str">
        <f ca="1">VLOOKUP($M1233,States!$C:$D,2,FALSE)</f>
        <v>Vila Real</v>
      </c>
      <c r="O1233" s="7" t="str">
        <f ca="1">VLOOKUP($E1233,Name!$A:$C,3,FALSE)</f>
        <v>M</v>
      </c>
      <c r="P1233" s="7" t="str">
        <f ca="1">VLOOKUP($O1233,Genders!$B:$C,2,FALSE)</f>
        <v>Male</v>
      </c>
      <c r="Q1233" s="7" cm="1">
        <f t="array" aca="1" ref="Q1233" ca="1">INDEX('Marital status'!$A:$A,RANDBETWEEN(5,COUNTA('Marital status'!$A:$A) + 1),1)</f>
        <v>6</v>
      </c>
      <c r="R1233" s="7" t="str">
        <f ca="1">VLOOKUP($Q1233,'Marital status'!$A:$B,2,FALSE)</f>
        <v>DIVORCED</v>
      </c>
      <c r="S1233" s="7">
        <f t="shared" ca="1" si="250"/>
        <v>5</v>
      </c>
      <c r="T1233" s="7" t="str">
        <f ca="1">VLOOKUP($S1233,Ethnicities!$A:$B,2,FALSE)</f>
        <v>ASIAN</v>
      </c>
      <c r="U1233" s="8">
        <f t="shared" ca="1" si="251"/>
        <v>29829</v>
      </c>
      <c r="V1233" s="6">
        <f t="shared" ca="1" si="252"/>
        <v>8</v>
      </c>
      <c r="W1233" s="8" t="str">
        <f ca="1">VLOOKUP($V1233,'Background education'!$A:$B,2,FALSE)</f>
        <v>Graduate school</v>
      </c>
      <c r="X1233" s="7">
        <f ca="1" xml:space="preserve">
  IF(OR($Z1233 = 5, $Z1233 = 6, $Z1233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233" s="7" t="str">
        <f ca="1">VLOOKUP($X1233,Departments!$A:$B,2,FALSE)</f>
        <v>Audit</v>
      </c>
      <c r="Z1233" s="6">
        <f t="shared" ca="1" si="253"/>
        <v>11</v>
      </c>
      <c r="AA1233" s="7" t="str">
        <f ca="1">VLOOKUP($Z1233,Roles!$A:$B,2,FALSE)</f>
        <v>Analyst</v>
      </c>
      <c r="AB1233" s="6">
        <f t="shared" ca="1" si="254"/>
        <v>6</v>
      </c>
      <c r="AC1233" s="7" t="str">
        <f ca="1" xml:space="preserve">
IF(
  ISNA($AB1233),
  NA(),
  VLOOKUP($AB1233,Levels!$A:$B,2,FALSE)
)</f>
        <v>Pleno</v>
      </c>
      <c r="AD1233" s="8">
        <f t="shared" ca="1" si="255"/>
        <v>44052</v>
      </c>
      <c r="AE1233" s="6">
        <f ca="1">RANDBETWEEN(5,COUNTA('Recruitment source'!$A:$A) + 1)</f>
        <v>12</v>
      </c>
      <c r="AF1233" s="6" t="str">
        <f ca="1">VLOOKUP($AE1233,'Recruitment source'!$A:$B,2,FALSE)</f>
        <v xml:space="preserve"> recommendation of employee</v>
      </c>
      <c r="AG1233" s="8" t="e">
        <f t="shared" ca="1" si="256"/>
        <v>#N/A</v>
      </c>
      <c r="AH1233" s="6" t="e">
        <f t="shared" ca="1" si="257"/>
        <v>#N/A</v>
      </c>
      <c r="AI1233" s="6" t="e">
        <f ca="1" xml:space="preserve">
IF(
  ISNA($AH1233),
  NA(),
  VLOOKUP($AH1233,'Reasons for dismissal'!$A:$B,2,FALSE)
)</f>
        <v>#N/A</v>
      </c>
      <c r="AJ1233" s="6">
        <f t="shared" ca="1" si="258"/>
        <v>5</v>
      </c>
      <c r="AK1233" s="1">
        <f t="shared" ca="1" si="259"/>
        <v>3000</v>
      </c>
      <c r="AL12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$A1233  &amp; ", "   &amp;
$B1233  &amp; ", "   &amp;
$D1233  &amp; ", '"  &amp;
$I1233  &amp; "', '" &amp;
$O1233  &amp; "', "  &amp;
$S1233  &amp; ", '"  &amp;
TEXT($U1233,"dd/mm/aaaa")  &amp; "', "   &amp;
$V1233  &amp; ", "   &amp;
$X1233  &amp; ", "   &amp;
$Z1233  &amp; ", "   &amp;
IF($AB1233 &lt;&gt; "", $AB1233, "NULL")  &amp; ", "   &amp;
$AK1233  &amp; ");"</f>
        <v>#REF!</v>
      </c>
    </row>
    <row r="1234" spans="1:38" x14ac:dyDescent="0.2">
      <c r="A1234" s="7" cm="1">
        <f t="array" aca="1" ref="A1234" ca="1">INDEX(Companies!$A:$A,RANDBETWEEN(2,COUNTA(Companies!$A:$A)),1)</f>
        <v>2</v>
      </c>
      <c r="B1234" s="5">
        <f t="shared" si="247"/>
        <v>1233</v>
      </c>
      <c r="C1234" s="5" t="str" cm="1">
        <f t="array" ref="C1234">SHA1HASH($B1234)</f>
        <v>416f8f6e105370e7b9d0fd983141f00b613477f8</v>
      </c>
      <c r="D1234" s="6">
        <f t="shared" ca="1" si="248"/>
        <v>1</v>
      </c>
      <c r="E1234" s="7">
        <f ca="1">IF($B1234 = 1 + N("Presidente"),
    127,
    IF($B1234 = 2 + N("Vice-Presidente"),
        72,
        IF($B1234 = 3 + N("Secretária bilíngue"),
            13,
            RANDBETWEEN(5,COUNT(Name!$A:$A) + 1)
        )
    )
)</f>
        <v>352</v>
      </c>
      <c r="F1234" s="7" t="str">
        <f ca="1">VLOOKUP($E1234,Name!$A:$B,2,FALSE)</f>
        <v>Vicent</v>
      </c>
      <c r="G1234" s="7">
        <f ca="1" xml:space="preserve">
IF($B1234 = 1,
    0,
    RANDBETWEEN(5,COUNT('Last name'!$A:$A) + 1)
)</f>
        <v>69</v>
      </c>
      <c r="H1234" s="7" t="str">
        <f ca="1" xml:space="preserve">
IF($B1234 = 1 + N("Presidente"),
    "de Orléans e Bragança",
    VLOOKUP($G1234,'Last name'!$A:$B,2,FALSE) &amp; " " &amp; VLOOKUP(RANDBETWEEN(5,COUNT('Last name'!$A:$A) + 1),'Last name'!$A:$B,2,FALSE)
)</f>
        <v>Costatini Morais</v>
      </c>
      <c r="I1234" s="7" t="str">
        <f t="shared" ca="1" si="249"/>
        <v>Vicent Costatini Morais</v>
      </c>
      <c r="J1234" s="7" t="str" cm="1">
        <f t="array" aca="1" ref="J1234" ca="1">SHA1HASH($I1234)</f>
        <v>8813dfb881ef91dc491f64f0735c0e65cc2a58c7</v>
      </c>
      <c r="K1234" s="7" cm="1">
        <f t="array" aca="1" ref="K1234" ca="1">INDEX(States!$A:$A,M1234,1)</f>
        <v>5</v>
      </c>
      <c r="L1234" s="7" t="str">
        <f ca="1">VLOOKUP($K1234,Countries!$A:$B,2,FALSE)</f>
        <v>Portugal</v>
      </c>
      <c r="M1234" s="7" cm="1">
        <f t="array" aca="1" ref="M1234" ca="1">INDEX(States!$C:$C,RANDBETWEEN(5,COUNTA(States!$A:$A) + 1),1)</f>
        <v>12</v>
      </c>
      <c r="N1234" s="7" t="str">
        <f ca="1">VLOOKUP($M1234,States!$C:$D,2,FALSE)</f>
        <v>Leiria</v>
      </c>
      <c r="O1234" s="7" t="str">
        <f ca="1">VLOOKUP($E1234,Name!$A:$C,3,FALSE)</f>
        <v>M</v>
      </c>
      <c r="P1234" s="7" t="str">
        <f ca="1">VLOOKUP($O1234,Genders!$B:$C,2,FALSE)</f>
        <v>Male</v>
      </c>
      <c r="Q1234" s="7" cm="1">
        <f t="array" aca="1" ref="Q1234" ca="1">INDEX('Marital status'!$A:$A,RANDBETWEEN(5,COUNTA('Marital status'!$A:$A) + 1),1)</f>
        <v>6</v>
      </c>
      <c r="R1234" s="7" t="str">
        <f ca="1">VLOOKUP($Q1234,'Marital status'!$A:$B,2,FALSE)</f>
        <v>DIVORCED</v>
      </c>
      <c r="S1234" s="7">
        <f t="shared" ca="1" si="250"/>
        <v>5</v>
      </c>
      <c r="T1234" s="7" t="str">
        <f ca="1">VLOOKUP($S1234,Ethnicities!$A:$B,2,FALSE)</f>
        <v>ASIAN</v>
      </c>
      <c r="U1234" s="8">
        <f t="shared" ca="1" si="251"/>
        <v>26968</v>
      </c>
      <c r="V1234" s="6">
        <f t="shared" ca="1" si="252"/>
        <v>7</v>
      </c>
      <c r="W1234" s="8" t="str">
        <f ca="1">VLOOKUP($V1234,'Background education'!$A:$B,2,FALSE)</f>
        <v>Undergraduate degree</v>
      </c>
      <c r="X1234" s="7">
        <f ca="1" xml:space="preserve">
  IF(OR($Z1234 = 5, $Z1234 = 6, $Z1234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234" s="7" t="str">
        <f ca="1">VLOOKUP($X1234,Departments!$A:$B,2,FALSE)</f>
        <v>Administration</v>
      </c>
      <c r="Z1234" s="6">
        <f t="shared" ca="1" si="253"/>
        <v>10</v>
      </c>
      <c r="AA1234" s="7" t="str">
        <f ca="1">VLOOKUP($Z1234,Roles!$A:$B,2,FALSE)</f>
        <v>Trainee</v>
      </c>
      <c r="AB1234" s="6" t="e">
        <f t="shared" ca="1" si="254"/>
        <v>#N/A</v>
      </c>
      <c r="AC1234" s="7" t="e">
        <f ca="1" xml:space="preserve">
IF(
  ISNA($AB1234),
  NA(),
  VLOOKUP($AB1234,Levels!$A:$B,2,FALSE)
)</f>
        <v>#N/A</v>
      </c>
      <c r="AD1234" s="8">
        <f t="shared" ca="1" si="255"/>
        <v>42313</v>
      </c>
      <c r="AE1234" s="6">
        <f ca="1">RANDBETWEEN(5,COUNTA('Recruitment source'!$A:$A) + 1)</f>
        <v>13</v>
      </c>
      <c r="AF1234" s="6" t="str">
        <f ca="1">VLOOKUP($AE1234,'Recruitment source'!$A:$B,2,FALSE)</f>
        <v>Google</v>
      </c>
      <c r="AG1234" s="8" t="e">
        <f t="shared" ca="1" si="256"/>
        <v>#N/A</v>
      </c>
      <c r="AH1234" s="6" t="e">
        <f t="shared" ca="1" si="257"/>
        <v>#N/A</v>
      </c>
      <c r="AI1234" s="6" t="e">
        <f ca="1" xml:space="preserve">
IF(
  ISNA($AH1234),
  NA(),
  VLOOKUP($AH1234,'Reasons for dismissal'!$A:$B,2,FALSE)
)</f>
        <v>#N/A</v>
      </c>
      <c r="AJ1234" s="6">
        <f t="shared" ca="1" si="258"/>
        <v>4</v>
      </c>
      <c r="AK1234" s="1">
        <f t="shared" ca="1" si="259"/>
        <v>1305</v>
      </c>
      <c r="AL12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$A1234  &amp; ", "   &amp;
$B1234  &amp; ", "   &amp;
$D1234  &amp; ", '"  &amp;
$I1234  &amp; "', '" &amp;
$O1234  &amp; "', "  &amp;
$S1234  &amp; ", '"  &amp;
TEXT($U1234,"dd/mm/aaaa")  &amp; "', "   &amp;
$V1234  &amp; ", "   &amp;
$X1234  &amp; ", "   &amp;
$Z1234  &amp; ", "   &amp;
IF($AB1234 &lt;&gt; "", $AB1234, "NULL")  &amp; ", "   &amp;
$AK1234  &amp; ");"</f>
        <v>#REF!</v>
      </c>
    </row>
    <row r="1235" spans="1:38" x14ac:dyDescent="0.2">
      <c r="A1235" s="7" cm="1">
        <f t="array" aca="1" ref="A1235" ca="1">INDEX(Companies!$A:$A,RANDBETWEEN(2,COUNTA(Companies!$A:$A)),1)</f>
        <v>2</v>
      </c>
      <c r="B1235" s="5">
        <f t="shared" si="247"/>
        <v>1234</v>
      </c>
      <c r="C1235" s="5" t="str" cm="1">
        <f t="array" ref="C1235">SHA1HASH($B1235)</f>
        <v>7110eda4d09e062aa5e4a390b0a572ac0d2c0220</v>
      </c>
      <c r="D1235" s="6">
        <f t="shared" ca="1" si="248"/>
        <v>1</v>
      </c>
      <c r="E1235" s="7">
        <f ca="1">IF($B1235 = 1 + N("Presidente"),
    127,
    IF($B1235 = 2 + N("Vice-Presidente"),
        72,
        IF($B1235 = 3 + N("Secretária bilíngue"),
            13,
            RANDBETWEEN(5,COUNT(Name!$A:$A) + 1)
        )
    )
)</f>
        <v>98</v>
      </c>
      <c r="F1235" s="7" t="str">
        <f ca="1">VLOOKUP($E1235,Name!$A:$B,2,FALSE)</f>
        <v>Claudio</v>
      </c>
      <c r="G1235" s="7">
        <f ca="1" xml:space="preserve">
IF($B1235 = 1,
    0,
    RANDBETWEEN(5,COUNT('Last name'!$A:$A) + 1)
)</f>
        <v>80</v>
      </c>
      <c r="H1235" s="7" t="str">
        <f ca="1" xml:space="preserve">
IF($B1235 = 1 + N("Presidente"),
    "de Orléans e Bragança",
    VLOOKUP($G1235,'Last name'!$A:$B,2,FALSE) &amp; " " &amp; VLOOKUP(RANDBETWEEN(5,COUNT('Last name'!$A:$A) + 1),'Last name'!$A:$B,2,FALSE)
)</f>
        <v>Faria Botelho</v>
      </c>
      <c r="I1235" s="7" t="str">
        <f t="shared" ca="1" si="249"/>
        <v>Claudio Faria Botelho</v>
      </c>
      <c r="J1235" s="7" t="str" cm="1">
        <f t="array" aca="1" ref="J1235" ca="1">SHA1HASH($I1235)</f>
        <v>d3f4ce79df2d74d2d78781ea92e4f6d7c0b83635</v>
      </c>
      <c r="K1235" s="7" cm="1">
        <f t="array" aca="1" ref="K1235" ca="1">INDEX(States!$A:$A,M1235,1)</f>
        <v>5</v>
      </c>
      <c r="L1235" s="7" t="str">
        <f ca="1">VLOOKUP($K1235,Countries!$A:$B,2,FALSE)</f>
        <v>Portugal</v>
      </c>
      <c r="M1235" s="7" cm="1">
        <f t="array" aca="1" ref="M1235" ca="1">INDEX(States!$C:$C,RANDBETWEEN(5,COUNTA(States!$A:$A) + 1),1)</f>
        <v>6</v>
      </c>
      <c r="N1235" s="7" t="str">
        <f ca="1">VLOOKUP($M1235,States!$C:$D,2,FALSE)</f>
        <v>PORTO</v>
      </c>
      <c r="O1235" s="7" t="str">
        <f ca="1">VLOOKUP($E1235,Name!$A:$C,3,FALSE)</f>
        <v>M</v>
      </c>
      <c r="P1235" s="7" t="str">
        <f ca="1">VLOOKUP($O1235,Genders!$B:$C,2,FALSE)</f>
        <v>Male</v>
      </c>
      <c r="Q1235" s="7" cm="1">
        <f t="array" aca="1" ref="Q1235" ca="1">INDEX('Marital status'!$A:$A,RANDBETWEEN(5,COUNTA('Marital status'!$A:$A) + 1),1)</f>
        <v>0</v>
      </c>
      <c r="R1235" s="7" t="e">
        <f ca="1">VLOOKUP($Q1235,'Marital status'!$A:$B,2,FALSE)</f>
        <v>#N/A</v>
      </c>
      <c r="S1235" s="7">
        <f t="shared" ca="1" si="250"/>
        <v>8</v>
      </c>
      <c r="T1235" s="7" t="e">
        <f ca="1">VLOOKUP($S1235,Ethnicities!$A:$B,2,FALSE)</f>
        <v>#N/A</v>
      </c>
      <c r="U1235" s="8">
        <f t="shared" ca="1" si="251"/>
        <v>27890</v>
      </c>
      <c r="V1235" s="6">
        <f t="shared" ca="1" si="252"/>
        <v>7</v>
      </c>
      <c r="W1235" s="8" t="str">
        <f ca="1">VLOOKUP($V1235,'Background education'!$A:$B,2,FALSE)</f>
        <v>Undergraduate degree</v>
      </c>
      <c r="X1235" s="7">
        <f ca="1" xml:space="preserve">
  IF(OR($Z1235 = 5, $Z1235 = 6, $Z1235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235" s="7" t="str">
        <f ca="1">VLOOKUP($X1235,Departments!$A:$B,2,FALSE)</f>
        <v>Operations</v>
      </c>
      <c r="Z1235" s="6">
        <f t="shared" ca="1" si="253"/>
        <v>11</v>
      </c>
      <c r="AA1235" s="7" t="str">
        <f ca="1">VLOOKUP($Z1235,Roles!$A:$B,2,FALSE)</f>
        <v>Analyst</v>
      </c>
      <c r="AB1235" s="6">
        <f t="shared" ca="1" si="254"/>
        <v>6</v>
      </c>
      <c r="AC1235" s="7" t="str">
        <f ca="1" xml:space="preserve">
IF(
  ISNA($AB1235),
  NA(),
  VLOOKUP($AB1235,Levels!$A:$B,2,FALSE)
)</f>
        <v>Pleno</v>
      </c>
      <c r="AD1235" s="8">
        <f t="shared" ca="1" si="255"/>
        <v>36864</v>
      </c>
      <c r="AE1235" s="6">
        <f ca="1">RANDBETWEEN(5,COUNTA('Recruitment source'!$A:$A) + 1)</f>
        <v>5</v>
      </c>
      <c r="AF1235" s="6" t="str">
        <f ca="1">VLOOKUP($AE1235,'Recruitment source'!$A:$B,2,FALSE)</f>
        <v>Indeed</v>
      </c>
      <c r="AG1235" s="8" t="e">
        <f t="shared" ca="1" si="256"/>
        <v>#N/A</v>
      </c>
      <c r="AH1235" s="6" t="e">
        <f t="shared" ca="1" si="257"/>
        <v>#N/A</v>
      </c>
      <c r="AI1235" s="6" t="e">
        <f ca="1" xml:space="preserve">
IF(
  ISNA($AH1235),
  NA(),
  VLOOKUP($AH1235,'Reasons for dismissal'!$A:$B,2,FALSE)
)</f>
        <v>#N/A</v>
      </c>
      <c r="AJ1235" s="6">
        <f t="shared" ca="1" si="258"/>
        <v>5</v>
      </c>
      <c r="AK1235" s="1">
        <f t="shared" ca="1" si="259"/>
        <v>2500</v>
      </c>
      <c r="AL12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$A1235  &amp; ", "   &amp;
$B1235  &amp; ", "   &amp;
$D1235  &amp; ", '"  &amp;
$I1235  &amp; "', '" &amp;
$O1235  &amp; "', "  &amp;
$S1235  &amp; ", '"  &amp;
TEXT($U1235,"dd/mm/aaaa")  &amp; "', "   &amp;
$V1235  &amp; ", "   &amp;
$X1235  &amp; ", "   &amp;
$Z1235  &amp; ", "   &amp;
IF($AB1235 &lt;&gt; "", $AB1235, "NULL")  &amp; ", "   &amp;
$AK1235  &amp; ");"</f>
        <v>#REF!</v>
      </c>
    </row>
    <row r="1236" spans="1:38" x14ac:dyDescent="0.2">
      <c r="A1236" s="7" cm="1">
        <f t="array" aca="1" ref="A1236" ca="1">INDEX(Companies!$A:$A,RANDBETWEEN(2,COUNTA(Companies!$A:$A)),1)</f>
        <v>2</v>
      </c>
      <c r="B1236" s="5">
        <f t="shared" si="247"/>
        <v>1235</v>
      </c>
      <c r="C1236" s="5" t="str" cm="1">
        <f t="array" ref="C1236">SHA1HASH($B1236)</f>
        <v>ac1ab23d6288711be64a25bf13432baf1e60b2bd</v>
      </c>
      <c r="D1236" s="6">
        <f t="shared" ca="1" si="248"/>
        <v>1</v>
      </c>
      <c r="E1236" s="7">
        <f ca="1">IF($B1236 = 1 + N("Presidente"),
    127,
    IF($B1236 = 2 + N("Vice-Presidente"),
        72,
        IF($B1236 = 3 + N("Secretária bilíngue"),
            13,
            RANDBETWEEN(5,COUNT(Name!$A:$A) + 1)
        )
    )
)</f>
        <v>6</v>
      </c>
      <c r="F1236" s="7" t="str">
        <f ca="1">VLOOKUP($E1236,Name!$A:$B,2,FALSE)</f>
        <v>Abigail</v>
      </c>
      <c r="G1236" s="7">
        <f ca="1" xml:space="preserve">
IF($B1236 = 1,
    0,
    RANDBETWEEN(5,COUNT('Last name'!$A:$A) + 1)
)</f>
        <v>8</v>
      </c>
      <c r="H1236" s="7" t="str">
        <f ca="1" xml:space="preserve">
IF($B1236 = 1 + N("Presidente"),
    "de Orléans e Bragança",
    VLOOKUP($G1236,'Last name'!$A:$B,2,FALSE) &amp; " " &amp; VLOOKUP(RANDBETWEEN(5,COUNT('Last name'!$A:$A) + 1),'Last name'!$A:$B,2,FALSE)
)</f>
        <v>Alcantara Ferreira</v>
      </c>
      <c r="I1236" s="7" t="str">
        <f t="shared" ca="1" si="249"/>
        <v>Abigail Alcantara Ferreira</v>
      </c>
      <c r="J1236" s="7" t="str" cm="1">
        <f t="array" aca="1" ref="J1236" ca="1">SHA1HASH($I1236)</f>
        <v>13fde0eaf68cf6e13454f82c2ff8efc06f941228</v>
      </c>
      <c r="K1236" s="7" cm="1">
        <f t="array" aca="1" ref="K1236" ca="1">INDEX(States!$A:$A,M1236,1)</f>
        <v>5</v>
      </c>
      <c r="L1236" s="7" t="str">
        <f ca="1">VLOOKUP($K1236,Countries!$A:$B,2,FALSE)</f>
        <v>Portugal</v>
      </c>
      <c r="M1236" s="7" cm="1">
        <f t="array" aca="1" ref="M1236" ca="1">INDEX(States!$C:$C,RANDBETWEEN(5,COUNTA(States!$A:$A) + 1),1)</f>
        <v>7</v>
      </c>
      <c r="N1236" s="7" t="str">
        <f ca="1">VLOOKUP($M1236,States!$C:$D,2,FALSE)</f>
        <v xml:space="preserve"> Setúbal </v>
      </c>
      <c r="O1236" s="7" t="str">
        <f ca="1">VLOOKUP($E1236,Name!$A:$C,3,FALSE)</f>
        <v>F</v>
      </c>
      <c r="P1236" s="7" t="str">
        <f ca="1">VLOOKUP($O1236,Genders!$B:$C,2,FALSE)</f>
        <v>Female</v>
      </c>
      <c r="Q1236" s="7" cm="1">
        <f t="array" aca="1" ref="Q1236" ca="1">INDEX('Marital status'!$A:$A,RANDBETWEEN(5,COUNTA('Marital status'!$A:$A) + 1),1)</f>
        <v>0</v>
      </c>
      <c r="R1236" s="7" t="e">
        <f ca="1">VLOOKUP($Q1236,'Marital status'!$A:$B,2,FALSE)</f>
        <v>#N/A</v>
      </c>
      <c r="S1236" s="7">
        <f t="shared" ca="1" si="250"/>
        <v>5</v>
      </c>
      <c r="T1236" s="7" t="str">
        <f ca="1">VLOOKUP($S1236,Ethnicities!$A:$B,2,FALSE)</f>
        <v>ASIAN</v>
      </c>
      <c r="U1236" s="8">
        <f t="shared" ca="1" si="251"/>
        <v>19322</v>
      </c>
      <c r="V1236" s="6">
        <f t="shared" ca="1" si="252"/>
        <v>7</v>
      </c>
      <c r="W1236" s="8" t="str">
        <f ca="1">VLOOKUP($V1236,'Background education'!$A:$B,2,FALSE)</f>
        <v>Undergraduate degree</v>
      </c>
      <c r="X1236" s="7">
        <f ca="1" xml:space="preserve">
  IF(OR($Z1236 = 5, $Z1236 = 6, $Z1236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236" s="7" t="str">
        <f ca="1">VLOOKUP($X1236,Departments!$A:$B,2,FALSE)</f>
        <v>Administration</v>
      </c>
      <c r="Z1236" s="6">
        <f t="shared" ca="1" si="253"/>
        <v>10</v>
      </c>
      <c r="AA1236" s="7" t="str">
        <f ca="1">VLOOKUP($Z1236,Roles!$A:$B,2,FALSE)</f>
        <v>Trainee</v>
      </c>
      <c r="AB1236" s="6" t="e">
        <f t="shared" ca="1" si="254"/>
        <v>#N/A</v>
      </c>
      <c r="AC1236" s="7" t="e">
        <f ca="1" xml:space="preserve">
IF(
  ISNA($AB1236),
  NA(),
  VLOOKUP($AB1236,Levels!$A:$B,2,FALSE)
)</f>
        <v>#N/A</v>
      </c>
      <c r="AD1236" s="8">
        <f t="shared" ca="1" si="255"/>
        <v>39833</v>
      </c>
      <c r="AE1236" s="6">
        <f ca="1">RANDBETWEEN(5,COUNTA('Recruitment source'!$A:$A) + 1)</f>
        <v>5</v>
      </c>
      <c r="AF1236" s="6" t="str">
        <f ca="1">VLOOKUP($AE1236,'Recruitment source'!$A:$B,2,FALSE)</f>
        <v>Indeed</v>
      </c>
      <c r="AG1236" s="8" t="e">
        <f t="shared" ca="1" si="256"/>
        <v>#N/A</v>
      </c>
      <c r="AH1236" s="6" t="e">
        <f t="shared" ca="1" si="257"/>
        <v>#N/A</v>
      </c>
      <c r="AI1236" s="6" t="e">
        <f ca="1" xml:space="preserve">
IF(
  ISNA($AH1236),
  NA(),
  VLOOKUP($AH1236,'Reasons for dismissal'!$A:$B,2,FALSE)
)</f>
        <v>#N/A</v>
      </c>
      <c r="AJ1236" s="6">
        <f t="shared" ca="1" si="258"/>
        <v>4</v>
      </c>
      <c r="AK1236" s="1">
        <f t="shared" ca="1" si="259"/>
        <v>1305</v>
      </c>
      <c r="AL12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$A1236  &amp; ", "   &amp;
$B1236  &amp; ", "   &amp;
$D1236  &amp; ", '"  &amp;
$I1236  &amp; "', '" &amp;
$O1236  &amp; "', "  &amp;
$S1236  &amp; ", '"  &amp;
TEXT($U1236,"dd/mm/aaaa")  &amp; "', "   &amp;
$V1236  &amp; ", "   &amp;
$X1236  &amp; ", "   &amp;
$Z1236  &amp; ", "   &amp;
IF($AB1236 &lt;&gt; "", $AB1236, "NULL")  &amp; ", "   &amp;
$AK1236  &amp; ");"</f>
        <v>#REF!</v>
      </c>
    </row>
    <row r="1237" spans="1:38" x14ac:dyDescent="0.2">
      <c r="A1237" s="7" cm="1">
        <f t="array" aca="1" ref="A1237" ca="1">INDEX(Companies!$A:$A,RANDBETWEEN(2,COUNTA(Companies!$A:$A)),1)</f>
        <v>2</v>
      </c>
      <c r="B1237" s="5">
        <f t="shared" si="247"/>
        <v>1236</v>
      </c>
      <c r="C1237" s="5" t="str" cm="1">
        <f t="array" ref="C1237">SHA1HASH($B1237)</f>
        <v>229be39e04f960e46d8a64cadc8b4534e6bfc364</v>
      </c>
      <c r="D1237" s="6">
        <f t="shared" ca="1" si="248"/>
        <v>1</v>
      </c>
      <c r="E1237" s="7">
        <f ca="1">IF($B1237 = 1 + N("Presidente"),
    127,
    IF($B1237 = 2 + N("Vice-Presidente"),
        72,
        IF($B1237 = 3 + N("Secretária bilíngue"),
            13,
            RANDBETWEEN(5,COUNT(Name!$A:$A) + 1)
        )
    )
)</f>
        <v>202</v>
      </c>
      <c r="F1237" s="7" t="str">
        <f ca="1">VLOOKUP($E1237,Name!$A:$B,2,FALSE)</f>
        <v>Júlia Clara</v>
      </c>
      <c r="G1237" s="7">
        <f ca="1" xml:space="preserve">
IF($B1237 = 1,
    0,
    RANDBETWEEN(5,COUNT('Last name'!$A:$A) + 1)
)</f>
        <v>176</v>
      </c>
      <c r="H1237" s="7" t="str">
        <f ca="1" xml:space="preserve">
IF($B1237 = 1 + N("Presidente"),
    "de Orléans e Bragança",
    VLOOKUP($G1237,'Last name'!$A:$B,2,FALSE) &amp; " " &amp; VLOOKUP(RANDBETWEEN(5,COUNT('Last name'!$A:$A) + 1),'Last name'!$A:$B,2,FALSE)
)</f>
        <v>Santos Ildelfonso</v>
      </c>
      <c r="I1237" s="7" t="str">
        <f t="shared" ca="1" si="249"/>
        <v>Júlia Clara Santos Ildelfonso</v>
      </c>
      <c r="J1237" s="7" t="str" cm="1">
        <f t="array" aca="1" ref="J1237" ca="1">SHA1HASH($I1237)</f>
        <v>904a22619a0af087035cb812dc3516a2b2748dbd</v>
      </c>
      <c r="K1237" s="7" cm="1">
        <f t="array" aca="1" ref="K1237" ca="1">INDEX(States!$A:$A,M1237,1)</f>
        <v>5</v>
      </c>
      <c r="L1237" s="7" t="str">
        <f ca="1">VLOOKUP($K1237,Countries!$A:$B,2,FALSE)</f>
        <v>Portugal</v>
      </c>
      <c r="M1237" s="7" cm="1">
        <f t="array" aca="1" ref="M1237" ca="1">INDEX(States!$C:$C,RANDBETWEEN(5,COUNTA(States!$A:$A) + 1),1)</f>
        <v>14</v>
      </c>
      <c r="N1237" s="7" t="str">
        <f ca="1">VLOOKUP($M1237,States!$C:$D,2,FALSE)</f>
        <v>Madeira</v>
      </c>
      <c r="O1237" s="7" t="str">
        <f ca="1">VLOOKUP($E1237,Name!$A:$C,3,FALSE)</f>
        <v>F</v>
      </c>
      <c r="P1237" s="7" t="str">
        <f ca="1">VLOOKUP($O1237,Genders!$B:$C,2,FALSE)</f>
        <v>Female</v>
      </c>
      <c r="Q1237" s="7" cm="1">
        <f t="array" aca="1" ref="Q1237" ca="1">INDEX('Marital status'!$A:$A,RANDBETWEEN(5,COUNTA('Marital status'!$A:$A) + 1),1)</f>
        <v>0</v>
      </c>
      <c r="R1237" s="7" t="e">
        <f ca="1">VLOOKUP($Q1237,'Marital status'!$A:$B,2,FALSE)</f>
        <v>#N/A</v>
      </c>
      <c r="S1237" s="7">
        <f t="shared" ca="1" si="250"/>
        <v>5</v>
      </c>
      <c r="T1237" s="7" t="str">
        <f ca="1">VLOOKUP($S1237,Ethnicities!$A:$B,2,FALSE)</f>
        <v>ASIAN</v>
      </c>
      <c r="U1237" s="8">
        <f t="shared" ca="1" si="251"/>
        <v>29337</v>
      </c>
      <c r="V1237" s="6">
        <f t="shared" ca="1" si="252"/>
        <v>8</v>
      </c>
      <c r="W1237" s="8" t="str">
        <f ca="1">VLOOKUP($V1237,'Background education'!$A:$B,2,FALSE)</f>
        <v>Graduate school</v>
      </c>
      <c r="X1237" s="7">
        <f ca="1" xml:space="preserve">
  IF(OR($Z1237 = 5, $Z1237 = 6, $Z1237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237" s="7" t="str">
        <f ca="1">VLOOKUP($X1237,Departments!$A:$B,2,FALSE)</f>
        <v xml:space="preserve"> Commercial</v>
      </c>
      <c r="Z1237" s="6">
        <f t="shared" ca="1" si="253"/>
        <v>11</v>
      </c>
      <c r="AA1237" s="7" t="str">
        <f ca="1">VLOOKUP($Z1237,Roles!$A:$B,2,FALSE)</f>
        <v>Analyst</v>
      </c>
      <c r="AB1237" s="6">
        <f t="shared" ca="1" si="254"/>
        <v>7</v>
      </c>
      <c r="AC1237" s="7" t="str">
        <f ca="1" xml:space="preserve">
IF(
  ISNA($AB1237),
  NA(),
  VLOOKUP($AB1237,Levels!$A:$B,2,FALSE)
)</f>
        <v>Senior</v>
      </c>
      <c r="AD1237" s="8">
        <f t="shared" ca="1" si="255"/>
        <v>42117</v>
      </c>
      <c r="AE1237" s="6">
        <f ca="1">RANDBETWEEN(5,COUNTA('Recruitment source'!$A:$A) + 1)</f>
        <v>11</v>
      </c>
      <c r="AF1237" s="6" t="str">
        <f ca="1">VLOOKUP($AE1237,'Recruitment source'!$A:$B,2,FALSE)</f>
        <v>Next Station</v>
      </c>
      <c r="AG1237" s="8" t="e">
        <f t="shared" ca="1" si="256"/>
        <v>#N/A</v>
      </c>
      <c r="AH1237" s="6" t="e">
        <f t="shared" ca="1" si="257"/>
        <v>#N/A</v>
      </c>
      <c r="AI1237" s="6" t="e">
        <f ca="1" xml:space="preserve">
IF(
  ISNA($AH1237),
  NA(),
  VLOOKUP($AH1237,'Reasons for dismissal'!$A:$B,2,FALSE)
)</f>
        <v>#N/A</v>
      </c>
      <c r="AJ1237" s="6">
        <f t="shared" ca="1" si="258"/>
        <v>4</v>
      </c>
      <c r="AK1237" s="1">
        <f t="shared" ca="1" si="259"/>
        <v>3080</v>
      </c>
      <c r="AL12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$A1237  &amp; ", "   &amp;
$B1237  &amp; ", "   &amp;
$D1237  &amp; ", '"  &amp;
$I1237  &amp; "', '" &amp;
$O1237  &amp; "', "  &amp;
$S1237  &amp; ", '"  &amp;
TEXT($U1237,"dd/mm/aaaa")  &amp; "', "   &amp;
$V1237  &amp; ", "   &amp;
$X1237  &amp; ", "   &amp;
$Z1237  &amp; ", "   &amp;
IF($AB1237 &lt;&gt; "", $AB1237, "NULL")  &amp; ", "   &amp;
$AK1237  &amp; ");"</f>
        <v>#REF!</v>
      </c>
    </row>
    <row r="1238" spans="1:38" x14ac:dyDescent="0.2">
      <c r="A1238" s="7" cm="1">
        <f t="array" aca="1" ref="A1238" ca="1">INDEX(Companies!$A:$A,RANDBETWEEN(2,COUNTA(Companies!$A:$A)),1)</f>
        <v>2</v>
      </c>
      <c r="B1238" s="5">
        <f t="shared" si="247"/>
        <v>1237</v>
      </c>
      <c r="C1238" s="5" t="str" cm="1">
        <f t="array" ref="C1238">SHA1HASH($B1238)</f>
        <v>757578fbf23ffa4d748e0800dd7c424a46feb0cc</v>
      </c>
      <c r="D1238" s="6">
        <f t="shared" ca="1" si="248"/>
        <v>1</v>
      </c>
      <c r="E1238" s="7">
        <f ca="1">IF($B1238 = 1 + N("Presidente"),
    127,
    IF($B1238 = 2 + N("Vice-Presidente"),
        72,
        IF($B1238 = 3 + N("Secretária bilíngue"),
            13,
            RANDBETWEEN(5,COUNT(Name!$A:$A) + 1)
        )
    )
)</f>
        <v>101</v>
      </c>
      <c r="F1238" s="7" t="str">
        <f ca="1">VLOOKUP($E1238,Name!$A:$B,2,FALSE)</f>
        <v>Daniel</v>
      </c>
      <c r="G1238" s="7">
        <f ca="1" xml:space="preserve">
IF($B1238 = 1,
    0,
    RANDBETWEEN(5,COUNT('Last name'!$A:$A) + 1)
)</f>
        <v>24</v>
      </c>
      <c r="H1238" s="7" t="str">
        <f ca="1" xml:space="preserve">
IF($B1238 = 1 + N("Presidente"),
    "de Orléans e Bragança",
    VLOOKUP($G1238,'Last name'!$A:$B,2,FALSE) &amp; " " &amp; VLOOKUP(RANDBETWEEN(5,COUNT('Last name'!$A:$A) + 1),'Last name'!$A:$B,2,FALSE)
)</f>
        <v>Asvilla Oliveira</v>
      </c>
      <c r="I1238" s="7" t="str">
        <f t="shared" ca="1" si="249"/>
        <v>Daniel Asvilla Oliveira</v>
      </c>
      <c r="J1238" s="7" t="str" cm="1">
        <f t="array" aca="1" ref="J1238" ca="1">SHA1HASH($I1238)</f>
        <v>e0f4f9c153fa12a9e11de082d2a26ebd95173bba</v>
      </c>
      <c r="K1238" s="7" cm="1">
        <f t="array" aca="1" ref="K1238" ca="1">INDEX(States!$A:$A,M1238,1)</f>
        <v>5</v>
      </c>
      <c r="L1238" s="7" t="str">
        <f ca="1">VLOOKUP($K1238,Countries!$A:$B,2,FALSE)</f>
        <v>Portugal</v>
      </c>
      <c r="M1238" s="7" cm="1">
        <f t="array" aca="1" ref="M1238" ca="1">INDEX(States!$C:$C,RANDBETWEEN(5,COUNTA(States!$A:$A) + 1),1)</f>
        <v>18</v>
      </c>
      <c r="N1238" s="7" t="str">
        <f ca="1">VLOOKUP($M1238,States!$C:$D,2,FALSE)</f>
        <v>Castelo Branco</v>
      </c>
      <c r="O1238" s="7" t="str">
        <f ca="1">VLOOKUP($E1238,Name!$A:$C,3,FALSE)</f>
        <v>M</v>
      </c>
      <c r="P1238" s="7" t="str">
        <f ca="1">VLOOKUP($O1238,Genders!$B:$C,2,FALSE)</f>
        <v>Male</v>
      </c>
      <c r="Q1238" s="7" cm="1">
        <f t="array" aca="1" ref="Q1238" ca="1">INDEX('Marital status'!$A:$A,RANDBETWEEN(5,COUNTA('Marital status'!$A:$A) + 1),1)</f>
        <v>0</v>
      </c>
      <c r="R1238" s="7" t="e">
        <f ca="1">VLOOKUP($Q1238,'Marital status'!$A:$B,2,FALSE)</f>
        <v>#N/A</v>
      </c>
      <c r="S1238" s="7">
        <f t="shared" ca="1" si="250"/>
        <v>5</v>
      </c>
      <c r="T1238" s="7" t="str">
        <f ca="1">VLOOKUP($S1238,Ethnicities!$A:$B,2,FALSE)</f>
        <v>ASIAN</v>
      </c>
      <c r="U1238" s="8">
        <f t="shared" ca="1" si="251"/>
        <v>33400</v>
      </c>
      <c r="V1238" s="6">
        <f t="shared" ca="1" si="252"/>
        <v>7</v>
      </c>
      <c r="W1238" s="8" t="str">
        <f ca="1">VLOOKUP($V1238,'Background education'!$A:$B,2,FALSE)</f>
        <v>Undergraduate degree</v>
      </c>
      <c r="X1238" s="7">
        <f ca="1" xml:space="preserve">
  IF(OR($Z1238 = 5, $Z1238 = 6, $Z1238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238" s="7" t="str">
        <f ca="1">VLOOKUP($X1238,Departments!$A:$B,2,FALSE)</f>
        <v>Operations</v>
      </c>
      <c r="Z1238" s="6">
        <f t="shared" ca="1" si="253"/>
        <v>9</v>
      </c>
      <c r="AA1238" s="7" t="str">
        <f ca="1">VLOOKUP($Z1238,Roles!$A:$B,2,FALSE)</f>
        <v>Intern</v>
      </c>
      <c r="AB1238" s="6" t="e">
        <f t="shared" ca="1" si="254"/>
        <v>#N/A</v>
      </c>
      <c r="AC1238" s="7" t="e">
        <f ca="1" xml:space="preserve">
IF(
  ISNA($AB1238),
  NA(),
  VLOOKUP($AB1238,Levels!$A:$B,2,FALSE)
)</f>
        <v>#N/A</v>
      </c>
      <c r="AD1238" s="8">
        <f t="shared" ca="1" si="255"/>
        <v>38212</v>
      </c>
      <c r="AE1238" s="6">
        <f ca="1">RANDBETWEEN(5,COUNTA('Recruitment source'!$A:$A) + 1)</f>
        <v>8</v>
      </c>
      <c r="AF1238" s="6" t="str">
        <f ca="1">VLOOKUP($AE1238,'Recruitment source'!$A:$B,2,FALSE)</f>
        <v>Net Empregos</v>
      </c>
      <c r="AG1238" s="8" t="e">
        <f t="shared" ca="1" si="256"/>
        <v>#N/A</v>
      </c>
      <c r="AH1238" s="6" t="e">
        <f t="shared" ca="1" si="257"/>
        <v>#N/A</v>
      </c>
      <c r="AI1238" s="6" t="e">
        <f ca="1" xml:space="preserve">
IF(
  ISNA($AH1238),
  NA(),
  VLOOKUP($AH1238,'Reasons for dismissal'!$A:$B,2,FALSE)
)</f>
        <v>#N/A</v>
      </c>
      <c r="AJ1238" s="6">
        <f t="shared" ca="1" si="258"/>
        <v>5</v>
      </c>
      <c r="AK1238" s="1">
        <f t="shared" ca="1" si="259"/>
        <v>1205</v>
      </c>
      <c r="AL12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$A1238  &amp; ", "   &amp;
$B1238  &amp; ", "   &amp;
$D1238  &amp; ", '"  &amp;
$I1238  &amp; "', '" &amp;
$O1238  &amp; "', "  &amp;
$S1238  &amp; ", '"  &amp;
TEXT($U1238,"dd/mm/aaaa")  &amp; "', "   &amp;
$V1238  &amp; ", "   &amp;
$X1238  &amp; ", "   &amp;
$Z1238  &amp; ", "   &amp;
IF($AB1238 &lt;&gt; "", $AB1238, "NULL")  &amp; ", "   &amp;
$AK1238  &amp; ");"</f>
        <v>#REF!</v>
      </c>
    </row>
    <row r="1239" spans="1:38" x14ac:dyDescent="0.2">
      <c r="A1239" s="7" cm="1">
        <f t="array" aca="1" ref="A1239" ca="1">INDEX(Companies!$A:$A,RANDBETWEEN(2,COUNTA(Companies!$A:$A)),1)</f>
        <v>2</v>
      </c>
      <c r="B1239" s="5">
        <f t="shared" si="247"/>
        <v>1238</v>
      </c>
      <c r="C1239" s="5" t="str" cm="1">
        <f t="array" ref="C1239">SHA1HASH($B1239)</f>
        <v>b5507c7ca8cfa4c51b7c97843e5e4525ed1ad06d</v>
      </c>
      <c r="D1239" s="6">
        <f t="shared" ca="1" si="248"/>
        <v>1</v>
      </c>
      <c r="E1239" s="7">
        <f ca="1">IF($B1239 = 1 + N("Presidente"),
    127,
    IF($B1239 = 2 + N("Vice-Presidente"),
        72,
        IF($B1239 = 3 + N("Secretária bilíngue"),
            13,
            RANDBETWEEN(5,COUNT(Name!$A:$A) + 1)
        )
    )
)</f>
        <v>218</v>
      </c>
      <c r="F1239" s="7" t="str">
        <f ca="1">VLOOKUP($E1239,Name!$A:$B,2,FALSE)</f>
        <v>Larisa</v>
      </c>
      <c r="G1239" s="7">
        <f ca="1" xml:space="preserve">
IF($B1239 = 1,
    0,
    RANDBETWEEN(5,COUNT('Last name'!$A:$A) + 1)
)</f>
        <v>186</v>
      </c>
      <c r="H1239" s="7" t="str">
        <f ca="1" xml:space="preserve">
IF($B1239 = 1 + N("Presidente"),
    "de Orléans e Bragança",
    VLOOKUP($G1239,'Last name'!$A:$B,2,FALSE) &amp; " " &amp; VLOOKUP(RANDBETWEEN(5,COUNT('Last name'!$A:$A) + 1),'Last name'!$A:$B,2,FALSE)
)</f>
        <v>Souza Batista</v>
      </c>
      <c r="I1239" s="7" t="str">
        <f t="shared" ca="1" si="249"/>
        <v>Larisa Souza Batista</v>
      </c>
      <c r="J1239" s="7" t="str" cm="1">
        <f t="array" aca="1" ref="J1239" ca="1">SHA1HASH($I1239)</f>
        <v>1ddca30fb907282435965f1efcb508c51e8cb160</v>
      </c>
      <c r="K1239" s="7" cm="1">
        <f t="array" aca="1" ref="K1239" ca="1">INDEX(States!$A:$A,M1239,1)</f>
        <v>5</v>
      </c>
      <c r="L1239" s="7" t="str">
        <f ca="1">VLOOKUP($K1239,Countries!$A:$B,2,FALSE)</f>
        <v>Portugal</v>
      </c>
      <c r="M1239" s="7" cm="1">
        <f t="array" aca="1" ref="M1239" ca="1">INDEX(States!$C:$C,RANDBETWEEN(5,COUNTA(States!$A:$A) + 1),1)</f>
        <v>12</v>
      </c>
      <c r="N1239" s="7" t="str">
        <f ca="1">VLOOKUP($M1239,States!$C:$D,2,FALSE)</f>
        <v>Leiria</v>
      </c>
      <c r="O1239" s="7" t="str">
        <f ca="1">VLOOKUP($E1239,Name!$A:$C,3,FALSE)</f>
        <v>F</v>
      </c>
      <c r="P1239" s="7" t="str">
        <f ca="1">VLOOKUP($O1239,Genders!$B:$C,2,FALSE)</f>
        <v>Female</v>
      </c>
      <c r="Q1239" s="7" cm="1">
        <f t="array" aca="1" ref="Q1239" ca="1">INDEX('Marital status'!$A:$A,RANDBETWEEN(5,COUNTA('Marital status'!$A:$A) + 1),1)</f>
        <v>0</v>
      </c>
      <c r="R1239" s="7" t="e">
        <f ca="1">VLOOKUP($Q1239,'Marital status'!$A:$B,2,FALSE)</f>
        <v>#N/A</v>
      </c>
      <c r="S1239" s="7">
        <f t="shared" ca="1" si="250"/>
        <v>6</v>
      </c>
      <c r="T1239" s="7" t="str">
        <f ca="1">VLOOKUP($S1239,Ethnicities!$A:$B,2,FALSE)</f>
        <v xml:space="preserve">  american Indian or Alaska Native</v>
      </c>
      <c r="U1239" s="8">
        <f t="shared" ca="1" si="251"/>
        <v>21807</v>
      </c>
      <c r="V1239" s="6">
        <f t="shared" ca="1" si="252"/>
        <v>8</v>
      </c>
      <c r="W1239" s="8" t="str">
        <f ca="1">VLOOKUP($V1239,'Background education'!$A:$B,2,FALSE)</f>
        <v>Graduate school</v>
      </c>
      <c r="X1239" s="7">
        <f ca="1" xml:space="preserve">
  IF(OR($Z1239 = 5, $Z1239 = 6, $Z1239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239" s="7" t="str">
        <f ca="1">VLOOKUP($X1239,Departments!$A:$B,2,FALSE)</f>
        <v>Finance</v>
      </c>
      <c r="Z1239" s="6">
        <f t="shared" ca="1" si="253"/>
        <v>11</v>
      </c>
      <c r="AA1239" s="7" t="str">
        <f ca="1">VLOOKUP($Z1239,Roles!$A:$B,2,FALSE)</f>
        <v>Analyst</v>
      </c>
      <c r="AB1239" s="6">
        <f t="shared" ca="1" si="254"/>
        <v>7</v>
      </c>
      <c r="AC1239" s="7" t="str">
        <f ca="1" xml:space="preserve">
IF(
  ISNA($AB1239),
  NA(),
  VLOOKUP($AB1239,Levels!$A:$B,2,FALSE)
)</f>
        <v>Senior</v>
      </c>
      <c r="AD1239" s="8">
        <f t="shared" ca="1" si="255"/>
        <v>41289</v>
      </c>
      <c r="AE1239" s="6">
        <f ca="1">RANDBETWEEN(5,COUNTA('Recruitment source'!$A:$A) + 1)</f>
        <v>9</v>
      </c>
      <c r="AF1239" s="6" t="str">
        <f ca="1">VLOOKUP($AE1239,'Recruitment source'!$A:$B,2,FALSE)</f>
        <v>Empregos Online</v>
      </c>
      <c r="AG1239" s="8" t="e">
        <f t="shared" ca="1" si="256"/>
        <v>#N/A</v>
      </c>
      <c r="AH1239" s="6" t="e">
        <f t="shared" ca="1" si="257"/>
        <v>#N/A</v>
      </c>
      <c r="AI1239" s="6" t="e">
        <f ca="1" xml:space="preserve">
IF(
  ISNA($AH1239),
  NA(),
  VLOOKUP($AH1239,'Reasons for dismissal'!$A:$B,2,FALSE)
)</f>
        <v>#N/A</v>
      </c>
      <c r="AJ1239" s="6">
        <f t="shared" ca="1" si="258"/>
        <v>5</v>
      </c>
      <c r="AK1239" s="1">
        <f t="shared" ca="1" si="259"/>
        <v>3000</v>
      </c>
      <c r="AL12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$A1239  &amp; ", "   &amp;
$B1239  &amp; ", "   &amp;
$D1239  &amp; ", '"  &amp;
$I1239  &amp; "', '" &amp;
$O1239  &amp; "', "  &amp;
$S1239  &amp; ", '"  &amp;
TEXT($U1239,"dd/mm/aaaa")  &amp; "', "   &amp;
$V1239  &amp; ", "   &amp;
$X1239  &amp; ", "   &amp;
$Z1239  &amp; ", "   &amp;
IF($AB1239 &lt;&gt; "", $AB1239, "NULL")  &amp; ", "   &amp;
$AK1239  &amp; ");"</f>
        <v>#REF!</v>
      </c>
    </row>
    <row r="1240" spans="1:38" x14ac:dyDescent="0.2">
      <c r="A1240" s="7" cm="1">
        <f t="array" aca="1" ref="A1240" ca="1">INDEX(Companies!$A:$A,RANDBETWEEN(2,COUNTA(Companies!$A:$A)),1)</f>
        <v>2</v>
      </c>
      <c r="B1240" s="5">
        <f t="shared" si="247"/>
        <v>1239</v>
      </c>
      <c r="C1240" s="5" t="str" cm="1">
        <f t="array" ref="C1240">SHA1HASH($B1240)</f>
        <v>c60d81f35d8be966fa0437e43f1feff777c6e121</v>
      </c>
      <c r="D1240" s="6">
        <f t="shared" ca="1" si="248"/>
        <v>1</v>
      </c>
      <c r="E1240" s="7">
        <f ca="1">IF($B1240 = 1 + N("Presidente"),
    127,
    IF($B1240 = 2 + N("Vice-Presidente"),
        72,
        IF($B1240 = 3 + N("Secretária bilíngue"),
            13,
            RANDBETWEEN(5,COUNT(Name!$A:$A) + 1)
        )
    )
)</f>
        <v>106</v>
      </c>
      <c r="F1240" s="7" t="str">
        <f ca="1">VLOOKUP($E1240,Name!$A:$B,2,FALSE)</f>
        <v>Davi Lucas</v>
      </c>
      <c r="G1240" s="7">
        <f ca="1" xml:space="preserve">
IF($B1240 = 1,
    0,
    RANDBETWEEN(5,COUNT('Last name'!$A:$A) + 1)
)</f>
        <v>148</v>
      </c>
      <c r="H1240" s="7" t="str">
        <f ca="1" xml:space="preserve">
IF($B1240 = 1 + N("Presidente"),
    "de Orléans e Bragança",
    VLOOKUP($G1240,'Last name'!$A:$B,2,FALSE) &amp; " " &amp; VLOOKUP(RANDBETWEEN(5,COUNT('Last name'!$A:$A) + 1),'Last name'!$A:$B,2,FALSE)
)</f>
        <v>Pedrosa Pereira</v>
      </c>
      <c r="I1240" s="7" t="str">
        <f t="shared" ca="1" si="249"/>
        <v>Davi Lucas Pedrosa Pereira</v>
      </c>
      <c r="J1240" s="7" t="str" cm="1">
        <f t="array" aca="1" ref="J1240" ca="1">SHA1HASH($I1240)</f>
        <v>df5094153e7b35dd56f52d2d2e35c752fc4f961e</v>
      </c>
      <c r="K1240" s="7" cm="1">
        <f t="array" aca="1" ref="K1240" ca="1">INDEX(States!$A:$A,M1240,1)</f>
        <v>5</v>
      </c>
      <c r="L1240" s="7" t="str">
        <f ca="1">VLOOKUP($K1240,Countries!$A:$B,2,FALSE)</f>
        <v>Portugal</v>
      </c>
      <c r="M1240" s="7" cm="1">
        <f t="array" aca="1" ref="M1240" ca="1">INDEX(States!$C:$C,RANDBETWEEN(5,COUNTA(States!$A:$A) + 1),1)</f>
        <v>12</v>
      </c>
      <c r="N1240" s="7" t="str">
        <f ca="1">VLOOKUP($M1240,States!$C:$D,2,FALSE)</f>
        <v>Leiria</v>
      </c>
      <c r="O1240" s="7" t="str">
        <f ca="1">VLOOKUP($E1240,Name!$A:$C,3,FALSE)</f>
        <v>M</v>
      </c>
      <c r="P1240" s="7" t="str">
        <f ca="1">VLOOKUP($O1240,Genders!$B:$C,2,FALSE)</f>
        <v>Male</v>
      </c>
      <c r="Q1240" s="7" cm="1">
        <f t="array" aca="1" ref="Q1240" ca="1">INDEX('Marital status'!$A:$A,RANDBETWEEN(5,COUNTA('Marital status'!$A:$A) + 1),1)</f>
        <v>0</v>
      </c>
      <c r="R1240" s="7" t="e">
        <f ca="1">VLOOKUP($Q1240,'Marital status'!$A:$B,2,FALSE)</f>
        <v>#N/A</v>
      </c>
      <c r="S1240" s="7">
        <f t="shared" ca="1" si="250"/>
        <v>5</v>
      </c>
      <c r="T1240" s="7" t="str">
        <f ca="1">VLOOKUP($S1240,Ethnicities!$A:$B,2,FALSE)</f>
        <v>ASIAN</v>
      </c>
      <c r="U1240" s="8">
        <f t="shared" ca="1" si="251"/>
        <v>27713</v>
      </c>
      <c r="V1240" s="6">
        <f t="shared" ca="1" si="252"/>
        <v>7</v>
      </c>
      <c r="W1240" s="8" t="str">
        <f ca="1">VLOOKUP($V1240,'Background education'!$A:$B,2,FALSE)</f>
        <v>Undergraduate degree</v>
      </c>
      <c r="X1240" s="7">
        <f ca="1" xml:space="preserve">
  IF(OR($Z1240 = 5, $Z1240 = 6, $Z1240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240" s="7" t="str">
        <f ca="1">VLOOKUP($X1240,Departments!$A:$B,2,FALSE)</f>
        <v>Human Resource</v>
      </c>
      <c r="Z1240" s="6">
        <f t="shared" ca="1" si="253"/>
        <v>10</v>
      </c>
      <c r="AA1240" s="7" t="str">
        <f ca="1">VLOOKUP($Z1240,Roles!$A:$B,2,FALSE)</f>
        <v>Trainee</v>
      </c>
      <c r="AB1240" s="6" t="e">
        <f t="shared" ca="1" si="254"/>
        <v>#N/A</v>
      </c>
      <c r="AC1240" s="7" t="e">
        <f ca="1" xml:space="preserve">
IF(
  ISNA($AB1240),
  NA(),
  VLOOKUP($AB1240,Levels!$A:$B,2,FALSE)
)</f>
        <v>#N/A</v>
      </c>
      <c r="AD1240" s="8">
        <f t="shared" ca="1" si="255"/>
        <v>42478</v>
      </c>
      <c r="AE1240" s="6">
        <f ca="1">RANDBETWEEN(5,COUNTA('Recruitment source'!$A:$A) + 1)</f>
        <v>11</v>
      </c>
      <c r="AF1240" s="6" t="str">
        <f ca="1">VLOOKUP($AE1240,'Recruitment source'!$A:$B,2,FALSE)</f>
        <v>Next Station</v>
      </c>
      <c r="AG1240" s="8" t="e">
        <f t="shared" ca="1" si="256"/>
        <v>#N/A</v>
      </c>
      <c r="AH1240" s="6" t="e">
        <f t="shared" ca="1" si="257"/>
        <v>#N/A</v>
      </c>
      <c r="AI1240" s="6" t="e">
        <f ca="1" xml:space="preserve">
IF(
  ISNA($AH1240),
  NA(),
  VLOOKUP($AH1240,'Reasons for dismissal'!$A:$B,2,FALSE)
)</f>
        <v>#N/A</v>
      </c>
      <c r="AJ1240" s="6">
        <f t="shared" ca="1" si="258"/>
        <v>5</v>
      </c>
      <c r="AK1240" s="1">
        <f t="shared" ca="1" si="259"/>
        <v>1385</v>
      </c>
      <c r="AL12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$A1240  &amp; ", "   &amp;
$B1240  &amp; ", "   &amp;
$D1240  &amp; ", '"  &amp;
$I1240  &amp; "', '" &amp;
$O1240  &amp; "', "  &amp;
$S1240  &amp; ", '"  &amp;
TEXT($U1240,"dd/mm/aaaa")  &amp; "', "   &amp;
$V1240  &amp; ", "   &amp;
$X1240  &amp; ", "   &amp;
$Z1240  &amp; ", "   &amp;
IF($AB1240 &lt;&gt; "", $AB1240, "NULL")  &amp; ", "   &amp;
$AK1240  &amp; ");"</f>
        <v>#REF!</v>
      </c>
    </row>
    <row r="1241" spans="1:38" x14ac:dyDescent="0.2">
      <c r="A1241" s="7" cm="1">
        <f t="array" aca="1" ref="A1241" ca="1">INDEX(Companies!$A:$A,RANDBETWEEN(2,COUNTA(Companies!$A:$A)),1)</f>
        <v>2</v>
      </c>
      <c r="B1241" s="5">
        <f t="shared" si="247"/>
        <v>1240</v>
      </c>
      <c r="C1241" s="5" t="str" cm="1">
        <f t="array" ref="C1241">SHA1HASH($B1241)</f>
        <v>042338d46c2028808f298dec735dc7adf0c162f6</v>
      </c>
      <c r="D1241" s="6">
        <f t="shared" ca="1" si="248"/>
        <v>1</v>
      </c>
      <c r="E1241" s="7">
        <f ca="1">IF($B1241 = 1 + N("Presidente"),
    127,
    IF($B1241 = 2 + N("Vice-Presidente"),
        72,
        IF($B1241 = 3 + N("Secretária bilíngue"),
            13,
            RANDBETWEEN(5,COUNT(Name!$A:$A) + 1)
        )
    )
)</f>
        <v>66</v>
      </c>
      <c r="F1241" s="7" t="str">
        <f ca="1">VLOOKUP($E1241,Name!$A:$B,2,FALSE)</f>
        <v>Bartolomeo</v>
      </c>
      <c r="G1241" s="7">
        <f ca="1" xml:space="preserve">
IF($B1241 = 1,
    0,
    RANDBETWEEN(5,COUNT('Last name'!$A:$A) + 1)
)</f>
        <v>58</v>
      </c>
      <c r="H1241" s="7" t="str">
        <f ca="1" xml:space="preserve">
IF($B1241 = 1 + N("Presidente"),
    "de Orléans e Bragança",
    VLOOKUP($G1241,'Last name'!$A:$B,2,FALSE) &amp; " " &amp; VLOOKUP(RANDBETWEEN(5,COUNT('Last name'!$A:$A) + 1),'Last name'!$A:$B,2,FALSE)
)</f>
        <v>Cardoso Moretti</v>
      </c>
      <c r="I1241" s="7" t="str">
        <f t="shared" ca="1" si="249"/>
        <v>Bartolomeo Cardoso Moretti</v>
      </c>
      <c r="J1241" s="7" t="str" cm="1">
        <f t="array" aca="1" ref="J1241" ca="1">SHA1HASH($I1241)</f>
        <v>d05145e6ce3c071c303086c49a8edbc5ac1cc57b</v>
      </c>
      <c r="K1241" s="7" cm="1">
        <f t="array" aca="1" ref="K1241" ca="1">INDEX(States!$A:$A,M1241,1)</f>
        <v>5</v>
      </c>
      <c r="L1241" s="7" t="str">
        <f ca="1">VLOOKUP($K1241,Countries!$A:$B,2,FALSE)</f>
        <v>Portugal</v>
      </c>
      <c r="M1241" s="7" cm="1">
        <f t="array" aca="1" ref="M1241" ca="1">INDEX(States!$C:$C,RANDBETWEEN(5,COUNTA(States!$A:$A) + 1),1)</f>
        <v>16</v>
      </c>
      <c r="N1241" s="7" t="str">
        <f ca="1">VLOOKUP($M1241,States!$C:$D,2,FALSE)</f>
        <v>Azores</v>
      </c>
      <c r="O1241" s="7" t="str">
        <f ca="1">VLOOKUP($E1241,Name!$A:$C,3,FALSE)</f>
        <v>M</v>
      </c>
      <c r="P1241" s="7" t="str">
        <f ca="1">VLOOKUP($O1241,Genders!$B:$C,2,FALSE)</f>
        <v>Male</v>
      </c>
      <c r="Q1241" s="7" cm="1">
        <f t="array" aca="1" ref="Q1241" ca="1">INDEX('Marital status'!$A:$A,RANDBETWEEN(5,COUNTA('Marital status'!$A:$A) + 1),1)</f>
        <v>5</v>
      </c>
      <c r="R1241" s="7" t="str">
        <f ca="1">VLOOKUP($Q1241,'Marital status'!$A:$B,2,FALSE)</f>
        <v xml:space="preserve"> Separated </v>
      </c>
      <c r="S1241" s="7">
        <f t="shared" ca="1" si="250"/>
        <v>5</v>
      </c>
      <c r="T1241" s="7" t="str">
        <f ca="1">VLOOKUP($S1241,Ethnicities!$A:$B,2,FALSE)</f>
        <v>ASIAN</v>
      </c>
      <c r="U1241" s="8">
        <f t="shared" ca="1" si="251"/>
        <v>26266</v>
      </c>
      <c r="V1241" s="6">
        <f t="shared" ca="1" si="252"/>
        <v>7</v>
      </c>
      <c r="W1241" s="8" t="str">
        <f ca="1">VLOOKUP($V1241,'Background education'!$A:$B,2,FALSE)</f>
        <v>Undergraduate degree</v>
      </c>
      <c r="X1241" s="7">
        <f ca="1" xml:space="preserve">
  IF(OR($Z1241 = 5, $Z1241 = 6, $Z1241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241" s="7" t="str">
        <f ca="1">VLOOKUP($X1241,Departments!$A:$B,2,FALSE)</f>
        <v xml:space="preserve"> Presidency</v>
      </c>
      <c r="Z1241" s="6">
        <f t="shared" ca="1" si="253"/>
        <v>11</v>
      </c>
      <c r="AA1241" s="7" t="str">
        <f ca="1">VLOOKUP($Z1241,Roles!$A:$B,2,FALSE)</f>
        <v>Analyst</v>
      </c>
      <c r="AB1241" s="6">
        <f t="shared" ca="1" si="254"/>
        <v>7</v>
      </c>
      <c r="AC1241" s="7" t="str">
        <f ca="1" xml:space="preserve">
IF(
  ISNA($AB1241),
  NA(),
  VLOOKUP($AB1241,Levels!$A:$B,2,FALSE)
)</f>
        <v>Senior</v>
      </c>
      <c r="AD1241" s="8">
        <f t="shared" ca="1" si="255"/>
        <v>39022</v>
      </c>
      <c r="AE1241" s="6">
        <f ca="1">RANDBETWEEN(5,COUNTA('Recruitment source'!$A:$A) + 1)</f>
        <v>8</v>
      </c>
      <c r="AF1241" s="6" t="str">
        <f ca="1">VLOOKUP($AE1241,'Recruitment source'!$A:$B,2,FALSE)</f>
        <v>Net Empregos</v>
      </c>
      <c r="AG1241" s="8" t="e">
        <f t="shared" ca="1" si="256"/>
        <v>#N/A</v>
      </c>
      <c r="AH1241" s="6" t="e">
        <f t="shared" ca="1" si="257"/>
        <v>#N/A</v>
      </c>
      <c r="AI1241" s="6" t="e">
        <f ca="1" xml:space="preserve">
IF(
  ISNA($AH1241),
  NA(),
  VLOOKUP($AH1241,'Reasons for dismissal'!$A:$B,2,FALSE)
)</f>
        <v>#N/A</v>
      </c>
      <c r="AJ1241" s="6">
        <f t="shared" ca="1" si="258"/>
        <v>5</v>
      </c>
      <c r="AK1241" s="1">
        <f t="shared" ca="1" si="259"/>
        <v>2500</v>
      </c>
      <c r="AL12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$A1241  &amp; ", "   &amp;
$B1241  &amp; ", "   &amp;
$D1241  &amp; ", '"  &amp;
$I1241  &amp; "', '" &amp;
$O1241  &amp; "', "  &amp;
$S1241  &amp; ", '"  &amp;
TEXT($U1241,"dd/mm/aaaa")  &amp; "', "   &amp;
$V1241  &amp; ", "   &amp;
$X1241  &amp; ", "   &amp;
$Z1241  &amp; ", "   &amp;
IF($AB1241 &lt;&gt; "", $AB1241, "NULL")  &amp; ", "   &amp;
$AK1241  &amp; ");"</f>
        <v>#REF!</v>
      </c>
    </row>
    <row r="1242" spans="1:38" x14ac:dyDescent="0.2">
      <c r="A1242" s="7" cm="1">
        <f t="array" aca="1" ref="A1242" ca="1">INDEX(Companies!$A:$A,RANDBETWEEN(2,COUNTA(Companies!$A:$A)),1)</f>
        <v>2</v>
      </c>
      <c r="B1242" s="5">
        <f t="shared" si="247"/>
        <v>1241</v>
      </c>
      <c r="C1242" s="5" t="str" cm="1">
        <f t="array" ref="C1242">SHA1HASH($B1242)</f>
        <v>435dda8afaef821117a4a9cf02f7eba39c920f12</v>
      </c>
      <c r="D1242" s="6">
        <f t="shared" ca="1" si="248"/>
        <v>1</v>
      </c>
      <c r="E1242" s="7">
        <f ca="1">IF($B1242 = 1 + N("Presidente"),
    127,
    IF($B1242 = 2 + N("Vice-Presidente"),
        72,
        IF($B1242 = 3 + N("Secretária bilíngue"),
            13,
            RANDBETWEEN(5,COUNT(Name!$A:$A) + 1)
        )
    )
)</f>
        <v>146</v>
      </c>
      <c r="F1242" s="7" t="str">
        <f ca="1">VLOOKUP($E1242,Name!$A:$B,2,FALSE)</f>
        <v>Francisco</v>
      </c>
      <c r="G1242" s="7">
        <f ca="1" xml:space="preserve">
IF($B1242 = 1,
    0,
    RANDBETWEEN(5,COUNT('Last name'!$A:$A) + 1)
)</f>
        <v>137</v>
      </c>
      <c r="H1242" s="7" t="str">
        <f ca="1" xml:space="preserve">
IF($B1242 = 1 + N("Presidente"),
    "de Orléans e Bragança",
    VLOOKUP($G1242,'Last name'!$A:$B,2,FALSE) &amp; " " &amp; VLOOKUP(RANDBETWEEN(5,COUNT('Last name'!$A:$A) + 1),'Last name'!$A:$B,2,FALSE)
)</f>
        <v>Moura Mancini</v>
      </c>
      <c r="I1242" s="7" t="str">
        <f t="shared" ca="1" si="249"/>
        <v>Francisco Moura Mancini</v>
      </c>
      <c r="J1242" s="7" t="str" cm="1">
        <f t="array" aca="1" ref="J1242" ca="1">SHA1HASH($I1242)</f>
        <v>75aed67776a30a2fad90c9e9fac56e57f94b85fa</v>
      </c>
      <c r="K1242" s="7" cm="1">
        <f t="array" aca="1" ref="K1242" ca="1">INDEX(States!$A:$A,M1242,1)</f>
        <v>5</v>
      </c>
      <c r="L1242" s="7" t="str">
        <f ca="1">VLOOKUP($K1242,Countries!$A:$B,2,FALSE)</f>
        <v>Portugal</v>
      </c>
      <c r="M1242" s="7" cm="1">
        <f t="array" aca="1" ref="M1242" ca="1">INDEX(States!$C:$C,RANDBETWEEN(5,COUNTA(States!$A:$A) + 1),1)</f>
        <v>13</v>
      </c>
      <c r="N1242" s="7" t="str">
        <f ca="1">VLOOKUP($M1242,States!$C:$D,2,FALSE)</f>
        <v>Coimbra</v>
      </c>
      <c r="O1242" s="7" t="str">
        <f ca="1">VLOOKUP($E1242,Name!$A:$C,3,FALSE)</f>
        <v>M</v>
      </c>
      <c r="P1242" s="7" t="str">
        <f ca="1">VLOOKUP($O1242,Genders!$B:$C,2,FALSE)</f>
        <v>Male</v>
      </c>
      <c r="Q1242" s="7" cm="1">
        <f t="array" aca="1" ref="Q1242" ca="1">INDEX('Marital status'!$A:$A,RANDBETWEEN(5,COUNTA('Marital status'!$A:$A) + 1),1)</f>
        <v>6</v>
      </c>
      <c r="R1242" s="7" t="str">
        <f ca="1">VLOOKUP($Q1242,'Marital status'!$A:$B,2,FALSE)</f>
        <v>DIVORCED</v>
      </c>
      <c r="S1242" s="7">
        <f t="shared" ca="1" si="250"/>
        <v>5</v>
      </c>
      <c r="T1242" s="7" t="str">
        <f ca="1">VLOOKUP($S1242,Ethnicities!$A:$B,2,FALSE)</f>
        <v>ASIAN</v>
      </c>
      <c r="U1242" s="8">
        <f t="shared" ca="1" si="251"/>
        <v>28555</v>
      </c>
      <c r="V1242" s="6">
        <f t="shared" ca="1" si="252"/>
        <v>7</v>
      </c>
      <c r="W1242" s="8" t="str">
        <f ca="1">VLOOKUP($V1242,'Background education'!$A:$B,2,FALSE)</f>
        <v>Undergraduate degree</v>
      </c>
      <c r="X1242" s="7">
        <f ca="1" xml:space="preserve">
  IF(OR($Z1242 = 5, $Z1242 = 6, $Z1242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242" s="7" t="str">
        <f ca="1">VLOOKUP($X1242,Departments!$A:$B,2,FALSE)</f>
        <v>Human Resource</v>
      </c>
      <c r="Z1242" s="6">
        <f t="shared" ca="1" si="253"/>
        <v>10</v>
      </c>
      <c r="AA1242" s="7" t="str">
        <f ca="1">VLOOKUP($Z1242,Roles!$A:$B,2,FALSE)</f>
        <v>Trainee</v>
      </c>
      <c r="AB1242" s="6" t="e">
        <f t="shared" ca="1" si="254"/>
        <v>#N/A</v>
      </c>
      <c r="AC1242" s="7" t="e">
        <f ca="1" xml:space="preserve">
IF(
  ISNA($AB1242),
  NA(),
  VLOOKUP($AB1242,Levels!$A:$B,2,FALSE)
)</f>
        <v>#N/A</v>
      </c>
      <c r="AD1242" s="8">
        <f t="shared" ca="1" si="255"/>
        <v>41188</v>
      </c>
      <c r="AE1242" s="6">
        <f ca="1">RANDBETWEEN(5,COUNTA('Recruitment source'!$A:$A) + 1)</f>
        <v>10</v>
      </c>
      <c r="AF1242" s="6" t="str">
        <f ca="1">VLOOKUP($AE1242,'Recruitment source'!$A:$B,2,FALSE)</f>
        <v>Jobs in Lisbon</v>
      </c>
      <c r="AG1242" s="8" t="e">
        <f t="shared" ca="1" si="256"/>
        <v>#N/A</v>
      </c>
      <c r="AH1242" s="6" t="e">
        <f t="shared" ca="1" si="257"/>
        <v>#N/A</v>
      </c>
      <c r="AI1242" s="6" t="e">
        <f ca="1" xml:space="preserve">
IF(
  ISNA($AH1242),
  NA(),
  VLOOKUP($AH1242,'Reasons for dismissal'!$A:$B,2,FALSE)
)</f>
        <v>#N/A</v>
      </c>
      <c r="AJ1242" s="6">
        <f t="shared" ca="1" si="258"/>
        <v>5</v>
      </c>
      <c r="AK1242" s="1">
        <f t="shared" ca="1" si="259"/>
        <v>1385</v>
      </c>
      <c r="AL12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$A1242  &amp; ", "   &amp;
$B1242  &amp; ", "   &amp;
$D1242  &amp; ", '"  &amp;
$I1242  &amp; "', '" &amp;
$O1242  &amp; "', "  &amp;
$S1242  &amp; ", '"  &amp;
TEXT($U1242,"dd/mm/aaaa")  &amp; "', "   &amp;
$V1242  &amp; ", "   &amp;
$X1242  &amp; ", "   &amp;
$Z1242  &amp; ", "   &amp;
IF($AB1242 &lt;&gt; "", $AB1242, "NULL")  &amp; ", "   &amp;
$AK1242  &amp; ");"</f>
        <v>#REF!</v>
      </c>
    </row>
    <row r="1243" spans="1:38" x14ac:dyDescent="0.2">
      <c r="A1243" s="7" cm="1">
        <f t="array" aca="1" ref="A1243" ca="1">INDEX(Companies!$A:$A,RANDBETWEEN(2,COUNTA(Companies!$A:$A)),1)</f>
        <v>2</v>
      </c>
      <c r="B1243" s="5">
        <f t="shared" si="247"/>
        <v>1242</v>
      </c>
      <c r="C1243" s="5" t="str" cm="1">
        <f t="array" ref="C1243">SHA1HASH($B1243)</f>
        <v>beebbcfb1d05a761dcc753bd9ba606039b817ff4</v>
      </c>
      <c r="D1243" s="6">
        <f t="shared" ca="1" si="248"/>
        <v>1</v>
      </c>
      <c r="E1243" s="7">
        <f ca="1">IF($B1243 = 1 + N("Presidente"),
    127,
    IF($B1243 = 2 + N("Vice-Presidente"),
        72,
        IF($B1243 = 3 + N("Secretária bilíngue"),
            13,
            RANDBETWEEN(5,COUNT(Name!$A:$A) + 1)
        )
    )
)</f>
        <v>150</v>
      </c>
      <c r="F1243" s="7" t="str">
        <f ca="1">VLOOKUP($E1243,Name!$A:$B,2,FALSE)</f>
        <v>Gabriela</v>
      </c>
      <c r="G1243" s="7">
        <f ca="1" xml:space="preserve">
IF($B1243 = 1,
    0,
    RANDBETWEEN(5,COUNT('Last name'!$A:$A) + 1)
)</f>
        <v>80</v>
      </c>
      <c r="H1243" s="7" t="str">
        <f ca="1" xml:space="preserve">
IF($B1243 = 1 + N("Presidente"),
    "de Orléans e Bragança",
    VLOOKUP($G1243,'Last name'!$A:$B,2,FALSE) &amp; " " &amp; VLOOKUP(RANDBETWEEN(5,COUNT('Last name'!$A:$A) + 1),'Last name'!$A:$B,2,FALSE)
)</f>
        <v>Faria Lopes</v>
      </c>
      <c r="I1243" s="7" t="str">
        <f t="shared" ca="1" si="249"/>
        <v>Gabriela Faria Lopes</v>
      </c>
      <c r="J1243" s="7" t="str" cm="1">
        <f t="array" aca="1" ref="J1243" ca="1">SHA1HASH($I1243)</f>
        <v>55dfd71cdc7d9396861252d05846659e9df4798f</v>
      </c>
      <c r="K1243" s="7" cm="1">
        <f t="array" aca="1" ref="K1243" ca="1">INDEX(States!$A:$A,M1243,1)</f>
        <v>5</v>
      </c>
      <c r="L1243" s="7" t="str">
        <f ca="1">VLOOKUP($K1243,Countries!$A:$B,2,FALSE)</f>
        <v>Portugal</v>
      </c>
      <c r="M1243" s="7" cm="1">
        <f t="array" aca="1" ref="M1243" ca="1">INDEX(States!$C:$C,RANDBETWEEN(5,COUNTA(States!$A:$A) + 1),1)</f>
        <v>8</v>
      </c>
      <c r="N1243" s="7" t="str">
        <f ca="1">VLOOKUP($M1243,States!$C:$D,2,FALSE)</f>
        <v>AveirO</v>
      </c>
      <c r="O1243" s="7" t="str">
        <f ca="1">VLOOKUP($E1243,Name!$A:$C,3,FALSE)</f>
        <v>F</v>
      </c>
      <c r="P1243" s="7" t="str">
        <f ca="1">VLOOKUP($O1243,Genders!$B:$C,2,FALSE)</f>
        <v>Female</v>
      </c>
      <c r="Q1243" s="7" cm="1">
        <f t="array" aca="1" ref="Q1243" ca="1">INDEX('Marital status'!$A:$A,RANDBETWEEN(5,COUNTA('Marital status'!$A:$A) + 1),1)</f>
        <v>6</v>
      </c>
      <c r="R1243" s="7" t="str">
        <f ca="1">VLOOKUP($Q1243,'Marital status'!$A:$B,2,FALSE)</f>
        <v>DIVORCED</v>
      </c>
      <c r="S1243" s="7">
        <f t="shared" ca="1" si="250"/>
        <v>7</v>
      </c>
      <c r="T1243" s="7" t="str">
        <f ca="1">VLOOKUP($S1243,Ethnicities!$A:$B,2,FALSE)</f>
        <v>Native Hawaiian or Other Pacific Islander</v>
      </c>
      <c r="U1243" s="8">
        <f t="shared" ca="1" si="251"/>
        <v>26238</v>
      </c>
      <c r="V1243" s="6">
        <f t="shared" ca="1" si="252"/>
        <v>8</v>
      </c>
      <c r="W1243" s="8" t="str">
        <f ca="1">VLOOKUP($V1243,'Background education'!$A:$B,2,FALSE)</f>
        <v>Graduate school</v>
      </c>
      <c r="X1243" s="7">
        <f ca="1" xml:space="preserve">
  IF(OR($Z1243 = 5, $Z1243 = 6, $Z1243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243" s="7" t="str">
        <f ca="1">VLOOKUP($X1243,Departments!$A:$B,2,FALSE)</f>
        <v>Audit</v>
      </c>
      <c r="Z1243" s="6">
        <f t="shared" ca="1" si="253"/>
        <v>11</v>
      </c>
      <c r="AA1243" s="7" t="str">
        <f ca="1">VLOOKUP($Z1243,Roles!$A:$B,2,FALSE)</f>
        <v>Analyst</v>
      </c>
      <c r="AB1243" s="6">
        <f t="shared" ca="1" si="254"/>
        <v>5</v>
      </c>
      <c r="AC1243" s="7" t="str">
        <f ca="1" xml:space="preserve">
IF(
  ISNA($AB1243),
  NA(),
  VLOOKUP($AB1243,Levels!$A:$B,2,FALSE)
)</f>
        <v>Junior</v>
      </c>
      <c r="AD1243" s="8">
        <f t="shared" ca="1" si="255"/>
        <v>41554</v>
      </c>
      <c r="AE1243" s="6">
        <f ca="1">RANDBETWEEN(5,COUNTA('Recruitment source'!$A:$A) + 1)</f>
        <v>12</v>
      </c>
      <c r="AF1243" s="6" t="str">
        <f ca="1">VLOOKUP($AE1243,'Recruitment source'!$A:$B,2,FALSE)</f>
        <v xml:space="preserve"> recommendation of employee</v>
      </c>
      <c r="AG1243" s="8" t="e">
        <f t="shared" ca="1" si="256"/>
        <v>#N/A</v>
      </c>
      <c r="AH1243" s="6" t="e">
        <f t="shared" ca="1" si="257"/>
        <v>#N/A</v>
      </c>
      <c r="AI1243" s="6" t="e">
        <f ca="1" xml:space="preserve">
IF(
  ISNA($AH1243),
  NA(),
  VLOOKUP($AH1243,'Reasons for dismissal'!$A:$B,2,FALSE)
)</f>
        <v>#N/A</v>
      </c>
      <c r="AJ1243" s="6">
        <f t="shared" ca="1" si="258"/>
        <v>5</v>
      </c>
      <c r="AK1243" s="1">
        <f t="shared" ca="1" si="259"/>
        <v>3000</v>
      </c>
      <c r="AL12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$A1243  &amp; ", "   &amp;
$B1243  &amp; ", "   &amp;
$D1243  &amp; ", '"  &amp;
$I1243  &amp; "', '" &amp;
$O1243  &amp; "', "  &amp;
$S1243  &amp; ", '"  &amp;
TEXT($U1243,"dd/mm/aaaa")  &amp; "', "   &amp;
$V1243  &amp; ", "   &amp;
$X1243  &amp; ", "   &amp;
$Z1243  &amp; ", "   &amp;
IF($AB1243 &lt;&gt; "", $AB1243, "NULL")  &amp; ", "   &amp;
$AK1243  &amp; ");"</f>
        <v>#REF!</v>
      </c>
    </row>
    <row r="1244" spans="1:38" x14ac:dyDescent="0.2">
      <c r="A1244" s="7" cm="1">
        <f t="array" aca="1" ref="A1244" ca="1">INDEX(Companies!$A:$A,RANDBETWEEN(2,COUNTA(Companies!$A:$A)),1)</f>
        <v>2</v>
      </c>
      <c r="B1244" s="5">
        <f t="shared" si="247"/>
        <v>1243</v>
      </c>
      <c r="C1244" s="5" t="str" cm="1">
        <f t="array" ref="C1244">SHA1HASH($B1244)</f>
        <v>6fd599b68b363c01a1296645da4305d3313ebb3f</v>
      </c>
      <c r="D1244" s="6">
        <f t="shared" ca="1" si="248"/>
        <v>1</v>
      </c>
      <c r="E1244" s="7">
        <f ca="1">IF($B1244 = 1 + N("Presidente"),
    127,
    IF($B1244 = 2 + N("Vice-Presidente"),
        72,
        IF($B1244 = 3 + N("Secretária bilíngue"),
            13,
            RANDBETWEEN(5,COUNT(Name!$A:$A) + 1)
        )
    )
)</f>
        <v>112</v>
      </c>
      <c r="F1244" s="7" t="str">
        <f ca="1">VLOOKUP($E1244,Name!$A:$B,2,FALSE)</f>
        <v>Deborah</v>
      </c>
      <c r="G1244" s="7">
        <f ca="1" xml:space="preserve">
IF($B1244 = 1,
    0,
    RANDBETWEEN(5,COUNT('Last name'!$A:$A) + 1)
)</f>
        <v>65</v>
      </c>
      <c r="H1244" s="7" t="str">
        <f ca="1" xml:space="preserve">
IF($B1244 = 1 + N("Presidente"),
    "de Orléans e Bragança",
    VLOOKUP($G1244,'Last name'!$A:$B,2,FALSE) &amp; " " &amp; VLOOKUP(RANDBETWEEN(5,COUNT('Last name'!$A:$A) + 1),'Last name'!$A:$B,2,FALSE)
)</f>
        <v>Coelho Serra</v>
      </c>
      <c r="I1244" s="7" t="str">
        <f t="shared" ca="1" si="249"/>
        <v>Deborah Coelho Serra</v>
      </c>
      <c r="J1244" s="7" t="str" cm="1">
        <f t="array" aca="1" ref="J1244" ca="1">SHA1HASH($I1244)</f>
        <v>ce063b52cc72875dc281c9cb956e07dc1d9db981</v>
      </c>
      <c r="K1244" s="7" cm="1">
        <f t="array" aca="1" ref="K1244" ca="1">INDEX(States!$A:$A,M1244,1)</f>
        <v>5</v>
      </c>
      <c r="L1244" s="7" t="str">
        <f ca="1">VLOOKUP($K1244,Countries!$A:$B,2,FALSE)</f>
        <v>Portugal</v>
      </c>
      <c r="M1244" s="7" cm="1">
        <f t="array" aca="1" ref="M1244" ca="1">INDEX(States!$C:$C,RANDBETWEEN(5,COUNTA(States!$A:$A) + 1),1)</f>
        <v>19</v>
      </c>
      <c r="N1244" s="7" t="str">
        <f ca="1">VLOOKUP($M1244,States!$C:$D,2,FALSE)</f>
        <v>Beja</v>
      </c>
      <c r="O1244" s="7" t="str">
        <f ca="1">VLOOKUP($E1244,Name!$A:$C,3,FALSE)</f>
        <v>F</v>
      </c>
      <c r="P1244" s="7" t="str">
        <f ca="1">VLOOKUP($O1244,Genders!$B:$C,2,FALSE)</f>
        <v>Female</v>
      </c>
      <c r="Q1244" s="7" cm="1">
        <f t="array" aca="1" ref="Q1244" ca="1">INDEX('Marital status'!$A:$A,RANDBETWEEN(5,COUNTA('Marital status'!$A:$A) + 1),1)</f>
        <v>6</v>
      </c>
      <c r="R1244" s="7" t="str">
        <f ca="1">VLOOKUP($Q1244,'Marital status'!$A:$B,2,FALSE)</f>
        <v>DIVORCED</v>
      </c>
      <c r="S1244" s="7">
        <f t="shared" ca="1" si="250"/>
        <v>5</v>
      </c>
      <c r="T1244" s="7" t="str">
        <f ca="1">VLOOKUP($S1244,Ethnicities!$A:$B,2,FALSE)</f>
        <v>ASIAN</v>
      </c>
      <c r="U1244" s="8">
        <f t="shared" ca="1" si="251"/>
        <v>31146</v>
      </c>
      <c r="V1244" s="6">
        <f t="shared" ca="1" si="252"/>
        <v>7</v>
      </c>
      <c r="W1244" s="8" t="str">
        <f ca="1">VLOOKUP($V1244,'Background education'!$A:$B,2,FALSE)</f>
        <v>Undergraduate degree</v>
      </c>
      <c r="X1244" s="7">
        <f ca="1" xml:space="preserve">
  IF(OR($Z1244 = 5, $Z1244 = 6, $Z1244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244" s="7" t="str">
        <f ca="1">VLOOKUP($X1244,Departments!$A:$B,2,FALSE)</f>
        <v>Communication &amp; Marketing</v>
      </c>
      <c r="Z1244" s="6">
        <f t="shared" ca="1" si="253"/>
        <v>10</v>
      </c>
      <c r="AA1244" s="7" t="str">
        <f ca="1">VLOOKUP($Z1244,Roles!$A:$B,2,FALSE)</f>
        <v>Trainee</v>
      </c>
      <c r="AB1244" s="6" t="e">
        <f t="shared" ca="1" si="254"/>
        <v>#N/A</v>
      </c>
      <c r="AC1244" s="7" t="e">
        <f ca="1" xml:space="preserve">
IF(
  ISNA($AB1244),
  NA(),
  VLOOKUP($AB1244,Levels!$A:$B,2,FALSE)
)</f>
        <v>#N/A</v>
      </c>
      <c r="AD1244" s="8">
        <f t="shared" ca="1" si="255"/>
        <v>42748</v>
      </c>
      <c r="AE1244" s="6">
        <f ca="1">RANDBETWEEN(5,COUNTA('Recruitment source'!$A:$A) + 1)</f>
        <v>5</v>
      </c>
      <c r="AF1244" s="6" t="str">
        <f ca="1">VLOOKUP($AE1244,'Recruitment source'!$A:$B,2,FALSE)</f>
        <v>Indeed</v>
      </c>
      <c r="AG1244" s="8" t="e">
        <f t="shared" ca="1" si="256"/>
        <v>#N/A</v>
      </c>
      <c r="AH1244" s="6" t="e">
        <f t="shared" ca="1" si="257"/>
        <v>#N/A</v>
      </c>
      <c r="AI1244" s="6" t="e">
        <f ca="1" xml:space="preserve">
IF(
  ISNA($AH1244),
  NA(),
  VLOOKUP($AH1244,'Reasons for dismissal'!$A:$B,2,FALSE)
)</f>
        <v>#N/A</v>
      </c>
      <c r="AJ1244" s="6">
        <f t="shared" ca="1" si="258"/>
        <v>5</v>
      </c>
      <c r="AK1244" s="1">
        <f t="shared" ca="1" si="259"/>
        <v>1385</v>
      </c>
      <c r="AL12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$A1244  &amp; ", "   &amp;
$B1244  &amp; ", "   &amp;
$D1244  &amp; ", '"  &amp;
$I1244  &amp; "', '" &amp;
$O1244  &amp; "', "  &amp;
$S1244  &amp; ", '"  &amp;
TEXT($U1244,"dd/mm/aaaa")  &amp; "', "   &amp;
$V1244  &amp; ", "   &amp;
$X1244  &amp; ", "   &amp;
$Z1244  &amp; ", "   &amp;
IF($AB1244 &lt;&gt; "", $AB1244, "NULL")  &amp; ", "   &amp;
$AK1244  &amp; ");"</f>
        <v>#REF!</v>
      </c>
    </row>
    <row r="1245" spans="1:38" x14ac:dyDescent="0.2">
      <c r="A1245" s="7" cm="1">
        <f t="array" aca="1" ref="A1245" ca="1">INDEX(Companies!$A:$A,RANDBETWEEN(2,COUNTA(Companies!$A:$A)),1)</f>
        <v>2</v>
      </c>
      <c r="B1245" s="5">
        <f t="shared" si="247"/>
        <v>1244</v>
      </c>
      <c r="C1245" s="5" t="str" cm="1">
        <f t="array" ref="C1245">SHA1HASH($B1245)</f>
        <v>89ca91e6c9b28bdcfb629b12758f955d21072594</v>
      </c>
      <c r="D1245" s="6">
        <f t="shared" ca="1" si="248"/>
        <v>1</v>
      </c>
      <c r="E1245" s="7">
        <f ca="1">IF($B1245 = 1 + N("Presidente"),
    127,
    IF($B1245 = 2 + N("Vice-Presidente"),
        72,
        IF($B1245 = 3 + N("Secretária bilíngue"),
            13,
            RANDBETWEEN(5,COUNT(Name!$A:$A) + 1)
        )
    )
)</f>
        <v>48</v>
      </c>
      <c r="F1245" s="7" t="str">
        <f ca="1">VLOOKUP($E1245,Name!$A:$B,2,FALSE)</f>
        <v>Anthony</v>
      </c>
      <c r="G1245" s="7">
        <f ca="1" xml:space="preserve">
IF($B1245 = 1,
    0,
    RANDBETWEEN(5,COUNT('Last name'!$A:$A) + 1)
)</f>
        <v>160</v>
      </c>
      <c r="H1245" s="7" t="str">
        <f ca="1" xml:space="preserve">
IF($B1245 = 1 + N("Presidente"),
    "de Orléans e Bragança",
    VLOOKUP($G1245,'Last name'!$A:$B,2,FALSE) &amp; " " &amp; VLOOKUP(RANDBETWEEN(5,COUNT('Last name'!$A:$A) + 1),'Last name'!$A:$B,2,FALSE)
)</f>
        <v>Resende Alves</v>
      </c>
      <c r="I1245" s="7" t="str">
        <f t="shared" ca="1" si="249"/>
        <v>Anthony Resende Alves</v>
      </c>
      <c r="J1245" s="7" t="str" cm="1">
        <f t="array" aca="1" ref="J1245" ca="1">SHA1HASH($I1245)</f>
        <v>077ad0d29a9d7e7eede90a5b383a18a3316f3143</v>
      </c>
      <c r="K1245" s="7" cm="1">
        <f t="array" aca="1" ref="K1245" ca="1">INDEX(States!$A:$A,M1245,1)</f>
        <v>5</v>
      </c>
      <c r="L1245" s="7" t="str">
        <f ca="1">VLOOKUP($K1245,Countries!$A:$B,2,FALSE)</f>
        <v>Portugal</v>
      </c>
      <c r="M1245" s="7" cm="1">
        <f t="array" aca="1" ref="M1245" ca="1">INDEX(States!$C:$C,RANDBETWEEN(5,COUNTA(States!$A:$A) + 1),1)</f>
        <v>19</v>
      </c>
      <c r="N1245" s="7" t="str">
        <f ca="1">VLOOKUP($M1245,States!$C:$D,2,FALSE)</f>
        <v>Beja</v>
      </c>
      <c r="O1245" s="7" t="str">
        <f ca="1">VLOOKUP($E1245,Name!$A:$C,3,FALSE)</f>
        <v>M</v>
      </c>
      <c r="P1245" s="7" t="str">
        <f ca="1">VLOOKUP($O1245,Genders!$B:$C,2,FALSE)</f>
        <v>Male</v>
      </c>
      <c r="Q1245" s="7" cm="1">
        <f t="array" aca="1" ref="Q1245" ca="1">INDEX('Marital status'!$A:$A,RANDBETWEEN(5,COUNTA('Marital status'!$A:$A) + 1),1)</f>
        <v>6</v>
      </c>
      <c r="R1245" s="7" t="str">
        <f ca="1">VLOOKUP($Q1245,'Marital status'!$A:$B,2,FALSE)</f>
        <v>DIVORCED</v>
      </c>
      <c r="S1245" s="7">
        <f t="shared" ca="1" si="250"/>
        <v>5</v>
      </c>
      <c r="T1245" s="7" t="str">
        <f ca="1">VLOOKUP($S1245,Ethnicities!$A:$B,2,FALSE)</f>
        <v>ASIAN</v>
      </c>
      <c r="U1245" s="8">
        <f t="shared" ca="1" si="251"/>
        <v>25101</v>
      </c>
      <c r="V1245" s="6">
        <f t="shared" ca="1" si="252"/>
        <v>7</v>
      </c>
      <c r="W1245" s="8" t="str">
        <f ca="1">VLOOKUP($V1245,'Background education'!$A:$B,2,FALSE)</f>
        <v>Undergraduate degree</v>
      </c>
      <c r="X1245" s="7">
        <f ca="1" xml:space="preserve">
  IF(OR($Z1245 = 5, $Z1245 = 6, $Z1245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245" s="7" t="str">
        <f ca="1">VLOOKUP($X1245,Departments!$A:$B,2,FALSE)</f>
        <v>Finance</v>
      </c>
      <c r="Z1245" s="6">
        <f t="shared" ca="1" si="253"/>
        <v>11</v>
      </c>
      <c r="AA1245" s="7" t="str">
        <f ca="1">VLOOKUP($Z1245,Roles!$A:$B,2,FALSE)</f>
        <v>Analyst</v>
      </c>
      <c r="AB1245" s="6">
        <f t="shared" ca="1" si="254"/>
        <v>7</v>
      </c>
      <c r="AC1245" s="7" t="str">
        <f ca="1" xml:space="preserve">
IF(
  ISNA($AB1245),
  NA(),
  VLOOKUP($AB1245,Levels!$A:$B,2,FALSE)
)</f>
        <v>Senior</v>
      </c>
      <c r="AD1245" s="8">
        <f t="shared" ca="1" si="255"/>
        <v>39142</v>
      </c>
      <c r="AE1245" s="6">
        <f ca="1">RANDBETWEEN(5,COUNTA('Recruitment source'!$A:$A) + 1)</f>
        <v>11</v>
      </c>
      <c r="AF1245" s="6" t="str">
        <f ca="1">VLOOKUP($AE1245,'Recruitment source'!$A:$B,2,FALSE)</f>
        <v>Next Station</v>
      </c>
      <c r="AG1245" s="8" t="e">
        <f t="shared" ca="1" si="256"/>
        <v>#N/A</v>
      </c>
      <c r="AH1245" s="6" t="e">
        <f t="shared" ca="1" si="257"/>
        <v>#N/A</v>
      </c>
      <c r="AI1245" s="6" t="e">
        <f ca="1" xml:space="preserve">
IF(
  ISNA($AH1245),
  NA(),
  VLOOKUP($AH1245,'Reasons for dismissal'!$A:$B,2,FALSE)
)</f>
        <v>#N/A</v>
      </c>
      <c r="AJ1245" s="6">
        <f t="shared" ca="1" si="258"/>
        <v>5</v>
      </c>
      <c r="AK1245" s="1">
        <f t="shared" ca="1" si="259"/>
        <v>2500</v>
      </c>
      <c r="AL12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$A1245  &amp; ", "   &amp;
$B1245  &amp; ", "   &amp;
$D1245  &amp; ", '"  &amp;
$I1245  &amp; "', '" &amp;
$O1245  &amp; "', "  &amp;
$S1245  &amp; ", '"  &amp;
TEXT($U1245,"dd/mm/aaaa")  &amp; "', "   &amp;
$V1245  &amp; ", "   &amp;
$X1245  &amp; ", "   &amp;
$Z1245  &amp; ", "   &amp;
IF($AB1245 &lt;&gt; "", $AB1245, "NULL")  &amp; ", "   &amp;
$AK1245  &amp; ");"</f>
        <v>#REF!</v>
      </c>
    </row>
    <row r="1246" spans="1:38" x14ac:dyDescent="0.2">
      <c r="A1246" s="7" cm="1">
        <f t="array" aca="1" ref="A1246" ca="1">INDEX(Companies!$A:$A,RANDBETWEEN(2,COUNTA(Companies!$A:$A)),1)</f>
        <v>2</v>
      </c>
      <c r="B1246" s="5">
        <f t="shared" si="247"/>
        <v>1245</v>
      </c>
      <c r="C1246" s="5" t="str" cm="1">
        <f t="array" ref="C1246">SHA1HASH($B1246)</f>
        <v>f350d780ea8aaa48030b4db64f790c14dbcd757f</v>
      </c>
      <c r="D1246" s="6">
        <f t="shared" ca="1" si="248"/>
        <v>1</v>
      </c>
      <c r="E1246" s="7">
        <f ca="1">IF($B1246 = 1 + N("Presidente"),
    127,
    IF($B1246 = 2 + N("Vice-Presidente"),
        72,
        IF($B1246 = 3 + N("Secretária bilíngue"),
            13,
            RANDBETWEEN(5,COUNT(Name!$A:$A) + 1)
        )
    )
)</f>
        <v>162</v>
      </c>
      <c r="F1246" s="7" t="str">
        <f ca="1">VLOOKUP($E1246,Name!$A:$B,2,FALSE)</f>
        <v>Helena</v>
      </c>
      <c r="G1246" s="7">
        <f ca="1" xml:space="preserve">
IF($B1246 = 1,
    0,
    RANDBETWEEN(5,COUNT('Last name'!$A:$A) + 1)
)</f>
        <v>168</v>
      </c>
      <c r="H1246" s="7" t="str">
        <f ca="1" xml:space="preserve">
IF($B1246 = 1 + N("Presidente"),
    "de Orléans e Bragança",
    VLOOKUP($G1246,'Last name'!$A:$B,2,FALSE) &amp; " " &amp; VLOOKUP(RANDBETWEEN(5,COUNT('Last name'!$A:$A) + 1),'Last name'!$A:$B,2,FALSE)
)</f>
        <v>Rossi Bactista</v>
      </c>
      <c r="I1246" s="7" t="str">
        <f t="shared" ca="1" si="249"/>
        <v>Helena Rossi Bactista</v>
      </c>
      <c r="J1246" s="7" t="str" cm="1">
        <f t="array" aca="1" ref="J1246" ca="1">SHA1HASH($I1246)</f>
        <v>ed832f5ee69137c496900fa29c4728d6b7891914</v>
      </c>
      <c r="K1246" s="7" cm="1">
        <f t="array" aca="1" ref="K1246" ca="1">INDEX(States!$A:$A,M1246,1)</f>
        <v>5</v>
      </c>
      <c r="L1246" s="7" t="str">
        <f ca="1">VLOOKUP($K1246,Countries!$A:$B,2,FALSE)</f>
        <v>Portugal</v>
      </c>
      <c r="M1246" s="7" cm="1">
        <f t="array" aca="1" ref="M1246" ca="1">INDEX(States!$C:$C,RANDBETWEEN(5,COUNTA(States!$A:$A) + 1),1)</f>
        <v>22</v>
      </c>
      <c r="N1246" s="7" t="str">
        <f ca="1">VLOOKUP($M1246,States!$C:$D,2,FALSE)</f>
        <v>Vila Real</v>
      </c>
      <c r="O1246" s="7" t="str">
        <f ca="1">VLOOKUP($E1246,Name!$A:$C,3,FALSE)</f>
        <v>F</v>
      </c>
      <c r="P1246" s="7" t="str">
        <f ca="1">VLOOKUP($O1246,Genders!$B:$C,2,FALSE)</f>
        <v>Female</v>
      </c>
      <c r="Q1246" s="7" cm="1">
        <f t="array" aca="1" ref="Q1246" ca="1">INDEX('Marital status'!$A:$A,RANDBETWEEN(5,COUNTA('Marital status'!$A:$A) + 1),1)</f>
        <v>6</v>
      </c>
      <c r="R1246" s="7" t="str">
        <f ca="1">VLOOKUP($Q1246,'Marital status'!$A:$B,2,FALSE)</f>
        <v>DIVORCED</v>
      </c>
      <c r="S1246" s="7">
        <f t="shared" ca="1" si="250"/>
        <v>6</v>
      </c>
      <c r="T1246" s="7" t="str">
        <f ca="1">VLOOKUP($S1246,Ethnicities!$A:$B,2,FALSE)</f>
        <v xml:space="preserve">  american Indian or Alaska Native</v>
      </c>
      <c r="U1246" s="8">
        <f t="shared" ca="1" si="251"/>
        <v>28228</v>
      </c>
      <c r="V1246" s="6">
        <f t="shared" ca="1" si="252"/>
        <v>7</v>
      </c>
      <c r="W1246" s="8" t="str">
        <f ca="1">VLOOKUP($V1246,'Background education'!$A:$B,2,FALSE)</f>
        <v>Undergraduate degree</v>
      </c>
      <c r="X1246" s="7">
        <f ca="1" xml:space="preserve">
  IF(OR($Z1246 = 5, $Z1246 = 6, $Z1246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246" s="7" t="str">
        <f ca="1">VLOOKUP($X1246,Departments!$A:$B,2,FALSE)</f>
        <v>Communication &amp; Marketing</v>
      </c>
      <c r="Z1246" s="6">
        <f t="shared" ca="1" si="253"/>
        <v>10</v>
      </c>
      <c r="AA1246" s="7" t="str">
        <f ca="1">VLOOKUP($Z1246,Roles!$A:$B,2,FALSE)</f>
        <v>Trainee</v>
      </c>
      <c r="AB1246" s="6" t="e">
        <f t="shared" ca="1" si="254"/>
        <v>#N/A</v>
      </c>
      <c r="AC1246" s="7" t="e">
        <f ca="1" xml:space="preserve">
IF(
  ISNA($AB1246),
  NA(),
  VLOOKUP($AB1246,Levels!$A:$B,2,FALSE)
)</f>
        <v>#N/A</v>
      </c>
      <c r="AD1246" s="8">
        <f t="shared" ca="1" si="255"/>
        <v>41587</v>
      </c>
      <c r="AE1246" s="6">
        <f ca="1">RANDBETWEEN(5,COUNTA('Recruitment source'!$A:$A) + 1)</f>
        <v>8</v>
      </c>
      <c r="AF1246" s="6" t="str">
        <f ca="1">VLOOKUP($AE1246,'Recruitment source'!$A:$B,2,FALSE)</f>
        <v>Net Empregos</v>
      </c>
      <c r="AG1246" s="8" t="e">
        <f t="shared" ca="1" si="256"/>
        <v>#N/A</v>
      </c>
      <c r="AH1246" s="6" t="e">
        <f t="shared" ca="1" si="257"/>
        <v>#N/A</v>
      </c>
      <c r="AI1246" s="6" t="e">
        <f ca="1" xml:space="preserve">
IF(
  ISNA($AH1246),
  NA(),
  VLOOKUP($AH1246,'Reasons for dismissal'!$A:$B,2,FALSE)
)</f>
        <v>#N/A</v>
      </c>
      <c r="AJ1246" s="6">
        <f t="shared" ca="1" si="258"/>
        <v>4</v>
      </c>
      <c r="AK1246" s="1">
        <f t="shared" ca="1" si="259"/>
        <v>1385</v>
      </c>
      <c r="AL12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$A1246  &amp; ", "   &amp;
$B1246  &amp; ", "   &amp;
$D1246  &amp; ", '"  &amp;
$I1246  &amp; "', '" &amp;
$O1246  &amp; "', "  &amp;
$S1246  &amp; ", '"  &amp;
TEXT($U1246,"dd/mm/aaaa")  &amp; "', "   &amp;
$V1246  &amp; ", "   &amp;
$X1246  &amp; ", "   &amp;
$Z1246  &amp; ", "   &amp;
IF($AB1246 &lt;&gt; "", $AB1246, "NULL")  &amp; ", "   &amp;
$AK1246  &amp; ");"</f>
        <v>#REF!</v>
      </c>
    </row>
    <row r="1247" spans="1:38" x14ac:dyDescent="0.2">
      <c r="A1247" s="7" cm="1">
        <f t="array" aca="1" ref="A1247" ca="1">INDEX(Companies!$A:$A,RANDBETWEEN(2,COUNTA(Companies!$A:$A)),1)</f>
        <v>2</v>
      </c>
      <c r="B1247" s="5">
        <f t="shared" si="247"/>
        <v>1246</v>
      </c>
      <c r="C1247" s="5" t="str" cm="1">
        <f t="array" ref="C1247">SHA1HASH($B1247)</f>
        <v>26ced0b5ea2b6f3c8b1e5090a6cdbdfae5a6f853</v>
      </c>
      <c r="D1247" s="6">
        <f t="shared" ca="1" si="248"/>
        <v>1</v>
      </c>
      <c r="E1247" s="7">
        <f ca="1">IF($B1247 = 1 + N("Presidente"),
    127,
    IF($B1247 = 2 + N("Vice-Presidente"),
        72,
        IF($B1247 = 3 + N("Secretária bilíngue"),
            13,
            RANDBETWEEN(5,COUNT(Name!$A:$A) + 1)
        )
    )
)</f>
        <v>129</v>
      </c>
      <c r="F1247" s="7" t="str">
        <f ca="1">VLOOKUP($E1247,Name!$A:$B,2,FALSE)</f>
        <v>Enzo Miguel</v>
      </c>
      <c r="G1247" s="7">
        <f ca="1" xml:space="preserve">
IF($B1247 = 1,
    0,
    RANDBETWEEN(5,COUNT('Last name'!$A:$A) + 1)
)</f>
        <v>167</v>
      </c>
      <c r="H1247" s="7" t="str">
        <f ca="1" xml:space="preserve">
IF($B1247 = 1 + N("Presidente"),
    "de Orléans e Bragança",
    VLOOKUP($G1247,'Last name'!$A:$B,2,FALSE) &amp; " " &amp; VLOOKUP(RANDBETWEEN(5,COUNT('Last name'!$A:$A) + 1),'Last name'!$A:$B,2,FALSE)
)</f>
        <v>Romano Fernandes</v>
      </c>
      <c r="I1247" s="7" t="str">
        <f t="shared" ca="1" si="249"/>
        <v>Enzo Miguel Romano Fernandes</v>
      </c>
      <c r="J1247" s="7" t="str" cm="1">
        <f t="array" aca="1" ref="J1247" ca="1">SHA1HASH($I1247)</f>
        <v>a41dcbe75ff510312a7d89a0cf13f5074f4838e7</v>
      </c>
      <c r="K1247" s="7" cm="1">
        <f t="array" aca="1" ref="K1247" ca="1">INDEX(States!$A:$A,M1247,1)</f>
        <v>5</v>
      </c>
      <c r="L1247" s="7" t="str">
        <f ca="1">VLOOKUP($K1247,Countries!$A:$B,2,FALSE)</f>
        <v>Portugal</v>
      </c>
      <c r="M1247" s="7" cm="1">
        <f t="array" aca="1" ref="M1247" ca="1">INDEX(States!$C:$C,RANDBETWEEN(5,COUNTA(States!$A:$A) + 1),1)</f>
        <v>11</v>
      </c>
      <c r="N1247" s="7" t="str">
        <f ca="1">VLOOKUP($M1247,States!$C:$D,2,FALSE)</f>
        <v>Santarém</v>
      </c>
      <c r="O1247" s="7" t="str">
        <f ca="1">VLOOKUP($E1247,Name!$A:$C,3,FALSE)</f>
        <v>M</v>
      </c>
      <c r="P1247" s="7" t="str">
        <f ca="1">VLOOKUP($O1247,Genders!$B:$C,2,FALSE)</f>
        <v>Male</v>
      </c>
      <c r="Q1247" s="7" cm="1">
        <f t="array" aca="1" ref="Q1247" ca="1">INDEX('Marital status'!$A:$A,RANDBETWEEN(5,COUNTA('Marital status'!$A:$A) + 1),1)</f>
        <v>6</v>
      </c>
      <c r="R1247" s="7" t="str">
        <f ca="1">VLOOKUP($Q1247,'Marital status'!$A:$B,2,FALSE)</f>
        <v>DIVORCED</v>
      </c>
      <c r="S1247" s="7">
        <f t="shared" ca="1" si="250"/>
        <v>5</v>
      </c>
      <c r="T1247" s="7" t="str">
        <f ca="1">VLOOKUP($S1247,Ethnicities!$A:$B,2,FALSE)</f>
        <v>ASIAN</v>
      </c>
      <c r="U1247" s="8">
        <f t="shared" ca="1" si="251"/>
        <v>31559</v>
      </c>
      <c r="V1247" s="6">
        <f t="shared" ca="1" si="252"/>
        <v>7</v>
      </c>
      <c r="W1247" s="8" t="str">
        <f ca="1">VLOOKUP($V1247,'Background education'!$A:$B,2,FALSE)</f>
        <v>Undergraduate degree</v>
      </c>
      <c r="X1247" s="7">
        <f ca="1" xml:space="preserve">
  IF(OR($Z1247 = 5, $Z1247 = 6, $Z1247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247" s="7" t="str">
        <f ca="1">VLOOKUP($X1247,Departments!$A:$B,2,FALSE)</f>
        <v xml:space="preserve"> Commercial</v>
      </c>
      <c r="Z1247" s="6">
        <f t="shared" ca="1" si="253"/>
        <v>11</v>
      </c>
      <c r="AA1247" s="7" t="str">
        <f ca="1">VLOOKUP($Z1247,Roles!$A:$B,2,FALSE)</f>
        <v>Analyst</v>
      </c>
      <c r="AB1247" s="6">
        <f t="shared" ca="1" si="254"/>
        <v>5</v>
      </c>
      <c r="AC1247" s="7" t="str">
        <f ca="1" xml:space="preserve">
IF(
  ISNA($AB1247),
  NA(),
  VLOOKUP($AB1247,Levels!$A:$B,2,FALSE)
)</f>
        <v>Junior</v>
      </c>
      <c r="AD1247" s="8">
        <f t="shared" ca="1" si="255"/>
        <v>44375</v>
      </c>
      <c r="AE1247" s="6">
        <f ca="1">RANDBETWEEN(5,COUNTA('Recruitment source'!$A:$A) + 1)</f>
        <v>14</v>
      </c>
      <c r="AF1247" s="6" t="str">
        <f ca="1">VLOOKUP($AE1247,'Recruitment source'!$A:$B,2,FALSE)</f>
        <v>LinkedIn</v>
      </c>
      <c r="AG1247" s="8" t="e">
        <f t="shared" ca="1" si="256"/>
        <v>#N/A</v>
      </c>
      <c r="AH1247" s="6" t="e">
        <f t="shared" ca="1" si="257"/>
        <v>#N/A</v>
      </c>
      <c r="AI1247" s="6" t="e">
        <f ca="1" xml:space="preserve">
IF(
  ISNA($AH1247),
  NA(),
  VLOOKUP($AH1247,'Reasons for dismissal'!$A:$B,2,FALSE)
)</f>
        <v>#N/A</v>
      </c>
      <c r="AJ1247" s="6">
        <f t="shared" ca="1" si="258"/>
        <v>4</v>
      </c>
      <c r="AK1247" s="1">
        <f t="shared" ca="1" si="259"/>
        <v>2580</v>
      </c>
      <c r="AL12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$A1247  &amp; ", "   &amp;
$B1247  &amp; ", "   &amp;
$D1247  &amp; ", '"  &amp;
$I1247  &amp; "', '" &amp;
$O1247  &amp; "', "  &amp;
$S1247  &amp; ", '"  &amp;
TEXT($U1247,"dd/mm/aaaa")  &amp; "', "   &amp;
$V1247  &amp; ", "   &amp;
$X1247  &amp; ", "   &amp;
$Z1247  &amp; ", "   &amp;
IF($AB1247 &lt;&gt; "", $AB1247, "NULL")  &amp; ", "   &amp;
$AK1247  &amp; ");"</f>
        <v>#REF!</v>
      </c>
    </row>
    <row r="1248" spans="1:38" x14ac:dyDescent="0.2">
      <c r="A1248" s="7" cm="1">
        <f t="array" aca="1" ref="A1248" ca="1">INDEX(Companies!$A:$A,RANDBETWEEN(2,COUNTA(Companies!$A:$A)),1)</f>
        <v>2</v>
      </c>
      <c r="B1248" s="5">
        <f t="shared" si="247"/>
        <v>1247</v>
      </c>
      <c r="C1248" s="5" t="str" cm="1">
        <f t="array" ref="C1248">SHA1HASH($B1248)</f>
        <v>36dff9576bef9ee98bab32687c12cc9dc6536114</v>
      </c>
      <c r="D1248" s="6">
        <f t="shared" ca="1" si="248"/>
        <v>1</v>
      </c>
      <c r="E1248" s="7">
        <f ca="1">IF($B1248 = 1 + N("Presidente"),
    127,
    IF($B1248 = 2 + N("Vice-Presidente"),
        72,
        IF($B1248 = 3 + N("Secretária bilíngue"),
            13,
            RANDBETWEEN(5,COUNT(Name!$A:$A) + 1)
        )
    )
)</f>
        <v>206</v>
      </c>
      <c r="F1248" s="7" t="str">
        <f ca="1">VLOOKUP($E1248,Name!$A:$B,2,FALSE)</f>
        <v>Kamilla</v>
      </c>
      <c r="G1248" s="7">
        <f ca="1" xml:space="preserve">
IF($B1248 = 1,
    0,
    RANDBETWEEN(5,COUNT('Last name'!$A:$A) + 1)
)</f>
        <v>14</v>
      </c>
      <c r="H1248" s="7" t="str">
        <f ca="1" xml:space="preserve">
IF($B1248 = 1 + N("Presidente"),
    "de Orléans e Bragança",
    VLOOKUP($G1248,'Last name'!$A:$B,2,FALSE) &amp; " " &amp; VLOOKUP(RANDBETWEEN(5,COUNT('Last name'!$A:$A) + 1),'Last name'!$A:$B,2,FALSE)
)</f>
        <v>Alves dos Santos</v>
      </c>
      <c r="I1248" s="7" t="str">
        <f t="shared" ca="1" si="249"/>
        <v>Kamilla Alves dos Santos</v>
      </c>
      <c r="J1248" s="7" t="str" cm="1">
        <f t="array" aca="1" ref="J1248" ca="1">SHA1HASH($I1248)</f>
        <v>c843736581a881de616bc8126ea1a5d432f32824</v>
      </c>
      <c r="K1248" s="7" cm="1">
        <f t="array" aca="1" ref="K1248" ca="1">INDEX(States!$A:$A,M1248,1)</f>
        <v>5</v>
      </c>
      <c r="L1248" s="7" t="str">
        <f ca="1">VLOOKUP($K1248,Countries!$A:$B,2,FALSE)</f>
        <v>Portugal</v>
      </c>
      <c r="M1248" s="7" cm="1">
        <f t="array" aca="1" ref="M1248" ca="1">INDEX(States!$C:$C,RANDBETWEEN(5,COUNTA(States!$A:$A) + 1),1)</f>
        <v>13</v>
      </c>
      <c r="N1248" s="7" t="str">
        <f ca="1">VLOOKUP($M1248,States!$C:$D,2,FALSE)</f>
        <v>Coimbra</v>
      </c>
      <c r="O1248" s="7" t="str">
        <f ca="1">VLOOKUP($E1248,Name!$A:$C,3,FALSE)</f>
        <v>F</v>
      </c>
      <c r="P1248" s="7" t="str">
        <f ca="1">VLOOKUP($O1248,Genders!$B:$C,2,FALSE)</f>
        <v>Female</v>
      </c>
      <c r="Q1248" s="7" cm="1">
        <f t="array" aca="1" ref="Q1248" ca="1">INDEX('Marital status'!$A:$A,RANDBETWEEN(5,COUNTA('Marital status'!$A:$A) + 1),1)</f>
        <v>5</v>
      </c>
      <c r="R1248" s="7" t="str">
        <f ca="1">VLOOKUP($Q1248,'Marital status'!$A:$B,2,FALSE)</f>
        <v xml:space="preserve"> Separated </v>
      </c>
      <c r="S1248" s="7">
        <f t="shared" ca="1" si="250"/>
        <v>5</v>
      </c>
      <c r="T1248" s="7" t="str">
        <f ca="1">VLOOKUP($S1248,Ethnicities!$A:$B,2,FALSE)</f>
        <v>ASIAN</v>
      </c>
      <c r="U1248" s="8">
        <f t="shared" ca="1" si="251"/>
        <v>24293</v>
      </c>
      <c r="V1248" s="6">
        <f t="shared" ca="1" si="252"/>
        <v>7</v>
      </c>
      <c r="W1248" s="8" t="str">
        <f ca="1">VLOOKUP($V1248,'Background education'!$A:$B,2,FALSE)</f>
        <v>Undergraduate degree</v>
      </c>
      <c r="X1248" s="7">
        <f ca="1" xml:space="preserve">
  IF(OR($Z1248 = 5, $Z1248 = 6, $Z1248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248" s="7" t="str">
        <f ca="1">VLOOKUP($X1248,Departments!$A:$B,2,FALSE)</f>
        <v>Audit</v>
      </c>
      <c r="Z1248" s="6">
        <f t="shared" ca="1" si="253"/>
        <v>9</v>
      </c>
      <c r="AA1248" s="7" t="str">
        <f ca="1">VLOOKUP($Z1248,Roles!$A:$B,2,FALSE)</f>
        <v>Intern</v>
      </c>
      <c r="AB1248" s="6" t="e">
        <f t="shared" ca="1" si="254"/>
        <v>#N/A</v>
      </c>
      <c r="AC1248" s="7" t="e">
        <f ca="1" xml:space="preserve">
IF(
  ISNA($AB1248),
  NA(),
  VLOOKUP($AB1248,Levels!$A:$B,2,FALSE)
)</f>
        <v>#N/A</v>
      </c>
      <c r="AD1248" s="8">
        <f t="shared" ca="1" si="255"/>
        <v>38505</v>
      </c>
      <c r="AE1248" s="6">
        <f ca="1">RANDBETWEEN(5,COUNTA('Recruitment source'!$A:$A) + 1)</f>
        <v>5</v>
      </c>
      <c r="AF1248" s="6" t="str">
        <f ca="1">VLOOKUP($AE1248,'Recruitment source'!$A:$B,2,FALSE)</f>
        <v>Indeed</v>
      </c>
      <c r="AG1248" s="8" t="e">
        <f t="shared" ca="1" si="256"/>
        <v>#N/A</v>
      </c>
      <c r="AH1248" s="6" t="e">
        <f t="shared" ca="1" si="257"/>
        <v>#N/A</v>
      </c>
      <c r="AI1248" s="6" t="e">
        <f ca="1" xml:space="preserve">
IF(
  ISNA($AH1248),
  NA(),
  VLOOKUP($AH1248,'Reasons for dismissal'!$A:$B,2,FALSE)
)</f>
        <v>#N/A</v>
      </c>
      <c r="AJ1248" s="6">
        <f t="shared" ca="1" si="258"/>
        <v>4</v>
      </c>
      <c r="AK1248" s="1">
        <f t="shared" ca="1" si="259"/>
        <v>1205</v>
      </c>
      <c r="AL12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$A1248  &amp; ", "   &amp;
$B1248  &amp; ", "   &amp;
$D1248  &amp; ", '"  &amp;
$I1248  &amp; "', '" &amp;
$O1248  &amp; "', "  &amp;
$S1248  &amp; ", '"  &amp;
TEXT($U1248,"dd/mm/aaaa")  &amp; "', "   &amp;
$V1248  &amp; ", "   &amp;
$X1248  &amp; ", "   &amp;
$Z1248  &amp; ", "   &amp;
IF($AB1248 &lt;&gt; "", $AB1248, "NULL")  &amp; ", "   &amp;
$AK1248  &amp; ");"</f>
        <v>#REF!</v>
      </c>
    </row>
    <row r="1249" spans="1:38" x14ac:dyDescent="0.2">
      <c r="A1249" s="7" cm="1">
        <f t="array" aca="1" ref="A1249" ca="1">INDEX(Companies!$A:$A,RANDBETWEEN(2,COUNTA(Companies!$A:$A)),1)</f>
        <v>2</v>
      </c>
      <c r="B1249" s="5">
        <f t="shared" si="247"/>
        <v>1248</v>
      </c>
      <c r="C1249" s="5" t="str" cm="1">
        <f t="array" ref="C1249">SHA1HASH($B1249)</f>
        <v>e114de9e4c8a8b219bb3452d9eaf7754f354c56e</v>
      </c>
      <c r="D1249" s="6">
        <f t="shared" ca="1" si="248"/>
        <v>1</v>
      </c>
      <c r="E1249" s="7">
        <f ca="1">IF($B1249 = 1 + N("Presidente"),
    127,
    IF($B1249 = 2 + N("Vice-Presidente"),
        72,
        IF($B1249 = 3 + N("Secretária bilíngue"),
            13,
            RANDBETWEEN(5,COUNT(Name!$A:$A) + 1)
        )
    )
)</f>
        <v>61</v>
      </c>
      <c r="F1249" s="7" t="str">
        <f ca="1">VLOOKUP($E1249,Name!$A:$B,2,FALSE)</f>
        <v>Augusto</v>
      </c>
      <c r="G1249" s="7">
        <f ca="1" xml:space="preserve">
IF($B1249 = 1,
    0,
    RANDBETWEEN(5,COUNT('Last name'!$A:$A) + 1)
)</f>
        <v>190</v>
      </c>
      <c r="H1249" s="7" t="str">
        <f ca="1" xml:space="preserve">
IF($B1249 = 1 + N("Presidente"),
    "de Orléans e Bragança",
    VLOOKUP($G1249,'Last name'!$A:$B,2,FALSE) &amp; " " &amp; VLOOKUP(RANDBETWEEN(5,COUNT('Last name'!$A:$A) + 1),'Last name'!$A:$B,2,FALSE)
)</f>
        <v>Testa Longo</v>
      </c>
      <c r="I1249" s="7" t="str">
        <f t="shared" ca="1" si="249"/>
        <v>Augusto Testa Longo</v>
      </c>
      <c r="J1249" s="7" t="str" cm="1">
        <f t="array" aca="1" ref="J1249" ca="1">SHA1HASH($I1249)</f>
        <v>4a288af51ef9f2e6ccf7ff5d13a48792c307037a</v>
      </c>
      <c r="K1249" s="7" cm="1">
        <f t="array" aca="1" ref="K1249" ca="1">INDEX(States!$A:$A,M1249,1)</f>
        <v>5</v>
      </c>
      <c r="L1249" s="7" t="str">
        <f ca="1">VLOOKUP($K1249,Countries!$A:$B,2,FALSE)</f>
        <v>Portugal</v>
      </c>
      <c r="M1249" s="7" cm="1">
        <f t="array" aca="1" ref="M1249" ca="1">INDEX(States!$C:$C,RANDBETWEEN(5,COUNTA(States!$A:$A) + 1),1)</f>
        <v>5</v>
      </c>
      <c r="N1249" s="7" t="str">
        <f ca="1">VLOOKUP($M1249,States!$C:$D,2,FALSE)</f>
        <v xml:space="preserve"> Lisboa</v>
      </c>
      <c r="O1249" s="7" t="str">
        <f ca="1">VLOOKUP($E1249,Name!$A:$C,3,FALSE)</f>
        <v>M</v>
      </c>
      <c r="P1249" s="7" t="str">
        <f ca="1">VLOOKUP($O1249,Genders!$B:$C,2,FALSE)</f>
        <v>Male</v>
      </c>
      <c r="Q1249" s="7" cm="1">
        <f t="array" aca="1" ref="Q1249" ca="1">INDEX('Marital status'!$A:$A,RANDBETWEEN(5,COUNTA('Marital status'!$A:$A) + 1),1)</f>
        <v>0</v>
      </c>
      <c r="R1249" s="7" t="e">
        <f ca="1">VLOOKUP($Q1249,'Marital status'!$A:$B,2,FALSE)</f>
        <v>#N/A</v>
      </c>
      <c r="S1249" s="7">
        <f t="shared" ca="1" si="250"/>
        <v>5</v>
      </c>
      <c r="T1249" s="7" t="str">
        <f ca="1">VLOOKUP($S1249,Ethnicities!$A:$B,2,FALSE)</f>
        <v>ASIAN</v>
      </c>
      <c r="U1249" s="8">
        <f t="shared" ca="1" si="251"/>
        <v>23015</v>
      </c>
      <c r="V1249" s="6">
        <f t="shared" ca="1" si="252"/>
        <v>7</v>
      </c>
      <c r="W1249" s="8" t="str">
        <f ca="1">VLOOKUP($V1249,'Background education'!$A:$B,2,FALSE)</f>
        <v>Undergraduate degree</v>
      </c>
      <c r="X1249" s="7">
        <f ca="1" xml:space="preserve">
  IF(OR($Z1249 = 5, $Z1249 = 6, $Z1249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249" s="7" t="str">
        <f ca="1">VLOOKUP($X1249,Departments!$A:$B,2,FALSE)</f>
        <v>Operations</v>
      </c>
      <c r="Z1249" s="6">
        <f t="shared" ca="1" si="253"/>
        <v>11</v>
      </c>
      <c r="AA1249" s="7" t="str">
        <f ca="1">VLOOKUP($Z1249,Roles!$A:$B,2,FALSE)</f>
        <v>Analyst</v>
      </c>
      <c r="AB1249" s="6">
        <f t="shared" ca="1" si="254"/>
        <v>5</v>
      </c>
      <c r="AC1249" s="7" t="str">
        <f ca="1" xml:space="preserve">
IF(
  ISNA($AB1249),
  NA(),
  VLOOKUP($AB1249,Levels!$A:$B,2,FALSE)
)</f>
        <v>Junior</v>
      </c>
      <c r="AD1249" s="8">
        <f t="shared" ca="1" si="255"/>
        <v>44780</v>
      </c>
      <c r="AE1249" s="6">
        <f ca="1">RANDBETWEEN(5,COUNTA('Recruitment source'!$A:$A) + 1)</f>
        <v>13</v>
      </c>
      <c r="AF1249" s="6" t="str">
        <f ca="1">VLOOKUP($AE1249,'Recruitment source'!$A:$B,2,FALSE)</f>
        <v>Google</v>
      </c>
      <c r="AG1249" s="8" t="e">
        <f t="shared" ca="1" si="256"/>
        <v>#N/A</v>
      </c>
      <c r="AH1249" s="6" t="e">
        <f t="shared" ca="1" si="257"/>
        <v>#N/A</v>
      </c>
      <c r="AI1249" s="6" t="e">
        <f ca="1" xml:space="preserve">
IF(
  ISNA($AH1249),
  NA(),
  VLOOKUP($AH1249,'Reasons for dismissal'!$A:$B,2,FALSE)
)</f>
        <v>#N/A</v>
      </c>
      <c r="AJ1249" s="6">
        <f t="shared" ca="1" si="258"/>
        <v>4</v>
      </c>
      <c r="AK1249" s="1">
        <f t="shared" ca="1" si="259"/>
        <v>2500</v>
      </c>
      <c r="AL12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$A1249  &amp; ", "   &amp;
$B1249  &amp; ", "   &amp;
$D1249  &amp; ", '"  &amp;
$I1249  &amp; "', '" &amp;
$O1249  &amp; "', "  &amp;
$S1249  &amp; ", '"  &amp;
TEXT($U1249,"dd/mm/aaaa")  &amp; "', "   &amp;
$V1249  &amp; ", "   &amp;
$X1249  &amp; ", "   &amp;
$Z1249  &amp; ", "   &amp;
IF($AB1249 &lt;&gt; "", $AB1249, "NULL")  &amp; ", "   &amp;
$AK1249  &amp; ");"</f>
        <v>#REF!</v>
      </c>
    </row>
    <row r="1250" spans="1:38" x14ac:dyDescent="0.2">
      <c r="A1250" s="7" cm="1">
        <f t="array" aca="1" ref="A1250" ca="1">INDEX(Companies!$A:$A,RANDBETWEEN(2,COUNTA(Companies!$A:$A)),1)</f>
        <v>2</v>
      </c>
      <c r="B1250" s="5">
        <f t="shared" si="247"/>
        <v>1249</v>
      </c>
      <c r="C1250" s="5" t="str" cm="1">
        <f t="array" ref="C1250">SHA1HASH($B1250)</f>
        <v>9d8682d322963f3eae2b50d1df0e64d5f5ce1def</v>
      </c>
      <c r="D1250" s="6">
        <f t="shared" ca="1" si="248"/>
        <v>1</v>
      </c>
      <c r="E1250" s="7">
        <f ca="1">IF($B1250 = 1 + N("Presidente"),
    127,
    IF($B1250 = 2 + N("Vice-Presidente"),
        72,
        IF($B1250 = 3 + N("Secretária bilíngue"),
            13,
            RANDBETWEEN(5,COUNT(Name!$A:$A) + 1)
        )
    )
)</f>
        <v>126</v>
      </c>
      <c r="F1250" s="7" t="str">
        <f ca="1">VLOOKUP($E1250,Name!$A:$B,2,FALSE)</f>
        <v>Enrico</v>
      </c>
      <c r="G1250" s="7">
        <f ca="1" xml:space="preserve">
IF($B1250 = 1,
    0,
    RANDBETWEEN(5,COUNT('Last name'!$A:$A) + 1)
)</f>
        <v>167</v>
      </c>
      <c r="H1250" s="7" t="str">
        <f ca="1" xml:space="preserve">
IF($B1250 = 1 + N("Presidente"),
    "de Orléans e Bragança",
    VLOOKUP($G1250,'Last name'!$A:$B,2,FALSE) &amp; " " &amp; VLOOKUP(RANDBETWEEN(5,COUNT('Last name'!$A:$A) + 1),'Last name'!$A:$B,2,FALSE)
)</f>
        <v>Romano Longo</v>
      </c>
      <c r="I1250" s="7" t="str">
        <f t="shared" ca="1" si="249"/>
        <v>Enrico Romano Longo</v>
      </c>
      <c r="J1250" s="7" t="str" cm="1">
        <f t="array" aca="1" ref="J1250" ca="1">SHA1HASH($I1250)</f>
        <v>d763d5b4e2ebc408f3cd40f3e532a0eac8645193</v>
      </c>
      <c r="K1250" s="7" cm="1">
        <f t="array" aca="1" ref="K1250" ca="1">INDEX(States!$A:$A,M1250,1)</f>
        <v>5</v>
      </c>
      <c r="L1250" s="7" t="str">
        <f ca="1">VLOOKUP($K1250,Countries!$A:$B,2,FALSE)</f>
        <v>Portugal</v>
      </c>
      <c r="M1250" s="7" cm="1">
        <f t="array" aca="1" ref="M1250" ca="1">INDEX(States!$C:$C,RANDBETWEEN(5,COUNTA(States!$A:$A) + 1),1)</f>
        <v>16</v>
      </c>
      <c r="N1250" s="7" t="str">
        <f ca="1">VLOOKUP($M1250,States!$C:$D,2,FALSE)</f>
        <v>Azores</v>
      </c>
      <c r="O1250" s="7" t="str">
        <f ca="1">VLOOKUP($E1250,Name!$A:$C,3,FALSE)</f>
        <v>M</v>
      </c>
      <c r="P1250" s="7" t="str">
        <f ca="1">VLOOKUP($O1250,Genders!$B:$C,2,FALSE)</f>
        <v>Male</v>
      </c>
      <c r="Q1250" s="7" cm="1">
        <f t="array" aca="1" ref="Q1250" ca="1">INDEX('Marital status'!$A:$A,RANDBETWEEN(5,COUNTA('Marital status'!$A:$A) + 1),1)</f>
        <v>6</v>
      </c>
      <c r="R1250" s="7" t="str">
        <f ca="1">VLOOKUP($Q1250,'Marital status'!$A:$B,2,FALSE)</f>
        <v>DIVORCED</v>
      </c>
      <c r="S1250" s="7">
        <f t="shared" ca="1" si="250"/>
        <v>5</v>
      </c>
      <c r="T1250" s="7" t="str">
        <f ca="1">VLOOKUP($S1250,Ethnicities!$A:$B,2,FALSE)</f>
        <v>ASIAN</v>
      </c>
      <c r="U1250" s="8">
        <f t="shared" ca="1" si="251"/>
        <v>18813</v>
      </c>
      <c r="V1250" s="6">
        <f t="shared" ca="1" si="252"/>
        <v>7</v>
      </c>
      <c r="W1250" s="8" t="str">
        <f ca="1">VLOOKUP($V1250,'Background education'!$A:$B,2,FALSE)</f>
        <v>Undergraduate degree</v>
      </c>
      <c r="X1250" s="7">
        <f ca="1" xml:space="preserve">
  IF(OR($Z1250 = 5, $Z1250 = 6, $Z1250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250" s="7" t="str">
        <f ca="1">VLOOKUP($X1250,Departments!$A:$B,2,FALSE)</f>
        <v xml:space="preserve"> Commercial</v>
      </c>
      <c r="Z1250" s="6">
        <f t="shared" ca="1" si="253"/>
        <v>9</v>
      </c>
      <c r="AA1250" s="7" t="str">
        <f ca="1">VLOOKUP($Z1250,Roles!$A:$B,2,FALSE)</f>
        <v>Intern</v>
      </c>
      <c r="AB1250" s="6" t="e">
        <f t="shared" ca="1" si="254"/>
        <v>#N/A</v>
      </c>
      <c r="AC1250" s="7" t="e">
        <f ca="1" xml:space="preserve">
IF(
  ISNA($AB1250),
  NA(),
  VLOOKUP($AB1250,Levels!$A:$B,2,FALSE)
)</f>
        <v>#N/A</v>
      </c>
      <c r="AD1250" s="8">
        <f t="shared" ca="1" si="255"/>
        <v>43102</v>
      </c>
      <c r="AE1250" s="6">
        <f ca="1">RANDBETWEEN(5,COUNTA('Recruitment source'!$A:$A) + 1)</f>
        <v>11</v>
      </c>
      <c r="AF1250" s="6" t="str">
        <f ca="1">VLOOKUP($AE1250,'Recruitment source'!$A:$B,2,FALSE)</f>
        <v>Next Station</v>
      </c>
      <c r="AG1250" s="8" t="e">
        <f t="shared" ca="1" si="256"/>
        <v>#N/A</v>
      </c>
      <c r="AH1250" s="6" t="e">
        <f t="shared" ca="1" si="257"/>
        <v>#N/A</v>
      </c>
      <c r="AI1250" s="6" t="e">
        <f ca="1" xml:space="preserve">
IF(
  ISNA($AH1250),
  NA(),
  VLOOKUP($AH1250,'Reasons for dismissal'!$A:$B,2,FALSE)
)</f>
        <v>#N/A</v>
      </c>
      <c r="AJ1250" s="6">
        <f t="shared" ca="1" si="258"/>
        <v>5</v>
      </c>
      <c r="AK1250" s="1">
        <f t="shared" ca="1" si="259"/>
        <v>1285</v>
      </c>
      <c r="AL12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$A1250  &amp; ", "   &amp;
$B1250  &amp; ", "   &amp;
$D1250  &amp; ", '"  &amp;
$I1250  &amp; "', '" &amp;
$O1250  &amp; "', "  &amp;
$S1250  &amp; ", '"  &amp;
TEXT($U1250,"dd/mm/aaaa")  &amp; "', "   &amp;
$V1250  &amp; ", "   &amp;
$X1250  &amp; ", "   &amp;
$Z1250  &amp; ", "   &amp;
IF($AB1250 &lt;&gt; "", $AB1250, "NULL")  &amp; ", "   &amp;
$AK1250  &amp; ");"</f>
        <v>#REF!</v>
      </c>
    </row>
    <row r="1251" spans="1:38" x14ac:dyDescent="0.2">
      <c r="A1251" s="7" cm="1">
        <f t="array" aca="1" ref="A1251" ca="1">INDEX(Companies!$A:$A,RANDBETWEEN(2,COUNTA(Companies!$A:$A)),1)</f>
        <v>2</v>
      </c>
      <c r="B1251" s="5">
        <f t="shared" si="247"/>
        <v>1250</v>
      </c>
      <c r="C1251" s="5" t="str" cm="1">
        <f t="array" ref="C1251">SHA1HASH($B1251)</f>
        <v>67de6a669490f0e6bf9d405ba4c66a2cd17cc2ff</v>
      </c>
      <c r="D1251" s="6">
        <f t="shared" ca="1" si="248"/>
        <v>1</v>
      </c>
      <c r="E1251" s="7">
        <f ca="1">IF($B1251 = 1 + N("Presidente"),
    127,
    IF($B1251 = 2 + N("Vice-Presidente"),
        72,
        IF($B1251 = 3 + N("Secretária bilíngue"),
            13,
            RANDBETWEEN(5,COUNT(Name!$A:$A) + 1)
        )
    )
)</f>
        <v>154</v>
      </c>
      <c r="F1251" s="7" t="str">
        <f ca="1">VLOOKUP($E1251,Name!$A:$B,2,FALSE)</f>
        <v>Giovanna</v>
      </c>
      <c r="G1251" s="7">
        <f ca="1" xml:space="preserve">
IF($B1251 = 1,
    0,
    RANDBETWEEN(5,COUNT('Last name'!$A:$A) + 1)
)</f>
        <v>72</v>
      </c>
      <c r="H1251" s="7" t="str">
        <f ca="1" xml:space="preserve">
IF($B1251 = 1 + N("Presidente"),
    "de Orléans e Bragança",
    VLOOKUP($G1251,'Last name'!$A:$B,2,FALSE) &amp; " " &amp; VLOOKUP(RANDBETWEEN(5,COUNT('Last name'!$A:$A) + 1),'Last name'!$A:$B,2,FALSE)
)</f>
        <v>De Luca Mancini</v>
      </c>
      <c r="I1251" s="7" t="str">
        <f t="shared" ca="1" si="249"/>
        <v>Giovanna De Luca Mancini</v>
      </c>
      <c r="J1251" s="7" t="str" cm="1">
        <f t="array" aca="1" ref="J1251" ca="1">SHA1HASH($I1251)</f>
        <v>573828c3b8841a323c83414460238aaba5900c62</v>
      </c>
      <c r="K1251" s="7" cm="1">
        <f t="array" aca="1" ref="K1251" ca="1">INDEX(States!$A:$A,M1251,1)</f>
        <v>5</v>
      </c>
      <c r="L1251" s="7" t="str">
        <f ca="1">VLOOKUP($K1251,Countries!$A:$B,2,FALSE)</f>
        <v>Portugal</v>
      </c>
      <c r="M1251" s="7" cm="1">
        <f t="array" aca="1" ref="M1251" ca="1">INDEX(States!$C:$C,RANDBETWEEN(5,COUNTA(States!$A:$A) + 1),1)</f>
        <v>20</v>
      </c>
      <c r="N1251" s="7" t="str">
        <f ca="1">VLOOKUP($M1251,States!$C:$D,2,FALSE)</f>
        <v>Portalegre</v>
      </c>
      <c r="O1251" s="7" t="str">
        <f ca="1">VLOOKUP($E1251,Name!$A:$C,3,FALSE)</f>
        <v>F</v>
      </c>
      <c r="P1251" s="7" t="str">
        <f ca="1">VLOOKUP($O1251,Genders!$B:$C,2,FALSE)</f>
        <v>Female</v>
      </c>
      <c r="Q1251" s="7" cm="1">
        <f t="array" aca="1" ref="Q1251" ca="1">INDEX('Marital status'!$A:$A,RANDBETWEEN(5,COUNTA('Marital status'!$A:$A) + 1),1)</f>
        <v>5</v>
      </c>
      <c r="R1251" s="7" t="str">
        <f ca="1">VLOOKUP($Q1251,'Marital status'!$A:$B,2,FALSE)</f>
        <v xml:space="preserve"> Separated </v>
      </c>
      <c r="S1251" s="7">
        <f t="shared" ca="1" si="250"/>
        <v>5</v>
      </c>
      <c r="T1251" s="7" t="str">
        <f ca="1">VLOOKUP($S1251,Ethnicities!$A:$B,2,FALSE)</f>
        <v>ASIAN</v>
      </c>
      <c r="U1251" s="8">
        <f t="shared" ca="1" si="251"/>
        <v>27104</v>
      </c>
      <c r="V1251" s="6">
        <f t="shared" ca="1" si="252"/>
        <v>8</v>
      </c>
      <c r="W1251" s="8" t="str">
        <f ca="1">VLOOKUP($V1251,'Background education'!$A:$B,2,FALSE)</f>
        <v>Graduate school</v>
      </c>
      <c r="X1251" s="7">
        <f ca="1" xml:space="preserve">
  IF(OR($Z1251 = 5, $Z1251 = 6, $Z1251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251" s="7" t="str">
        <f ca="1">VLOOKUP($X1251,Departments!$A:$B,2,FALSE)</f>
        <v>Human Resource</v>
      </c>
      <c r="Z1251" s="6">
        <f t="shared" ca="1" si="253"/>
        <v>11</v>
      </c>
      <c r="AA1251" s="7" t="str">
        <f ca="1">VLOOKUP($Z1251,Roles!$A:$B,2,FALSE)</f>
        <v>Analyst</v>
      </c>
      <c r="AB1251" s="6">
        <f t="shared" ca="1" si="254"/>
        <v>6</v>
      </c>
      <c r="AC1251" s="7" t="str">
        <f ca="1" xml:space="preserve">
IF(
  ISNA($AB1251),
  NA(),
  VLOOKUP($AB1251,Levels!$A:$B,2,FALSE)
)</f>
        <v>Pleno</v>
      </c>
      <c r="AD1251" s="8">
        <f t="shared" ca="1" si="255"/>
        <v>37984</v>
      </c>
      <c r="AE1251" s="6">
        <f ca="1">RANDBETWEEN(5,COUNTA('Recruitment source'!$A:$A) + 1)</f>
        <v>8</v>
      </c>
      <c r="AF1251" s="6" t="str">
        <f ca="1">VLOOKUP($AE1251,'Recruitment source'!$A:$B,2,FALSE)</f>
        <v>Net Empregos</v>
      </c>
      <c r="AG1251" s="8" t="e">
        <f t="shared" ca="1" si="256"/>
        <v>#N/A</v>
      </c>
      <c r="AH1251" s="6" t="e">
        <f t="shared" ca="1" si="257"/>
        <v>#N/A</v>
      </c>
      <c r="AI1251" s="6" t="e">
        <f ca="1" xml:space="preserve">
IF(
  ISNA($AH1251),
  NA(),
  VLOOKUP($AH1251,'Reasons for dismissal'!$A:$B,2,FALSE)
)</f>
        <v>#N/A</v>
      </c>
      <c r="AJ1251" s="6">
        <f t="shared" ca="1" si="258"/>
        <v>4</v>
      </c>
      <c r="AK1251" s="1">
        <f t="shared" ca="1" si="259"/>
        <v>3080</v>
      </c>
      <c r="AL12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$A1251  &amp; ", "   &amp;
$B1251  &amp; ", "   &amp;
$D1251  &amp; ", '"  &amp;
$I1251  &amp; "', '" &amp;
$O1251  &amp; "', "  &amp;
$S1251  &amp; ", '"  &amp;
TEXT($U1251,"dd/mm/aaaa")  &amp; "', "   &amp;
$V1251  &amp; ", "   &amp;
$X1251  &amp; ", "   &amp;
$Z1251  &amp; ", "   &amp;
IF($AB1251 &lt;&gt; "", $AB1251, "NULL")  &amp; ", "   &amp;
$AK1251  &amp; ");"</f>
        <v>#REF!</v>
      </c>
    </row>
    <row r="1252" spans="1:38" x14ac:dyDescent="0.2">
      <c r="A1252" s="7" cm="1">
        <f t="array" aca="1" ref="A1252" ca="1">INDEX(Companies!$A:$A,RANDBETWEEN(2,COUNTA(Companies!$A:$A)),1)</f>
        <v>2</v>
      </c>
      <c r="B1252" s="5">
        <f t="shared" si="247"/>
        <v>1251</v>
      </c>
      <c r="C1252" s="5" t="str" cm="1">
        <f t="array" ref="C1252">SHA1HASH($B1252)</f>
        <v>8ce2f7cdc27d512a28746db1e8895650f9355602</v>
      </c>
      <c r="D1252" s="6">
        <f t="shared" ca="1" si="248"/>
        <v>1</v>
      </c>
      <c r="E1252" s="7">
        <f ca="1">IF($B1252 = 1 + N("Presidente"),
    127,
    IF($B1252 = 2 + N("Vice-Presidente"),
        72,
        IF($B1252 = 3 + N("Secretária bilíngue"),
            13,
            RANDBETWEEN(5,COUNT(Name!$A:$A) + 1)
        )
    )
)</f>
        <v>78</v>
      </c>
      <c r="F1252" s="7" t="str">
        <f ca="1">VLOOKUP($E1252,Name!$A:$B,2,FALSE)</f>
        <v>Bryan</v>
      </c>
      <c r="G1252" s="7">
        <f ca="1" xml:space="preserve">
IF($B1252 = 1,
    0,
    RANDBETWEEN(5,COUNT('Last name'!$A:$A) + 1)
)</f>
        <v>37</v>
      </c>
      <c r="H1252" s="7" t="str">
        <f ca="1" xml:space="preserve">
IF($B1252 = 1 + N("Presidente"),
    "de Orléans e Bragança",
    VLOOKUP($G1252,'Last name'!$A:$B,2,FALSE) &amp; " " &amp; VLOOKUP(RANDBETWEEN(5,COUNT('Last name'!$A:$A) + 1),'Last name'!$A:$B,2,FALSE)
)</f>
        <v>Battaglia Lombardi</v>
      </c>
      <c r="I1252" s="7" t="str">
        <f t="shared" ca="1" si="249"/>
        <v>Bryan Battaglia Lombardi</v>
      </c>
      <c r="J1252" s="7" t="str" cm="1">
        <f t="array" aca="1" ref="J1252" ca="1">SHA1HASH($I1252)</f>
        <v>6e8c2428ad08be7c2117fda0cfd7024b95572725</v>
      </c>
      <c r="K1252" s="7" cm="1">
        <f t="array" aca="1" ref="K1252" ca="1">INDEX(States!$A:$A,M1252,1)</f>
        <v>5</v>
      </c>
      <c r="L1252" s="7" t="str">
        <f ca="1">VLOOKUP($K1252,Countries!$A:$B,2,FALSE)</f>
        <v>Portugal</v>
      </c>
      <c r="M1252" s="7" cm="1">
        <f t="array" aca="1" ref="M1252" ca="1">INDEX(States!$C:$C,RANDBETWEEN(5,COUNTA(States!$A:$A) + 1),1)</f>
        <v>24</v>
      </c>
      <c r="N1252" s="7" t="str">
        <f ca="1">VLOOKUP($M1252,States!$C:$D,2,FALSE)</f>
        <v>Brangança</v>
      </c>
      <c r="O1252" s="7" t="str">
        <f ca="1">VLOOKUP($E1252,Name!$A:$C,3,FALSE)</f>
        <v>M</v>
      </c>
      <c r="P1252" s="7" t="str">
        <f ca="1">VLOOKUP($O1252,Genders!$B:$C,2,FALSE)</f>
        <v>Male</v>
      </c>
      <c r="Q1252" s="7" cm="1">
        <f t="array" aca="1" ref="Q1252" ca="1">INDEX('Marital status'!$A:$A,RANDBETWEEN(5,COUNTA('Marital status'!$A:$A) + 1),1)</f>
        <v>0</v>
      </c>
      <c r="R1252" s="7" t="e">
        <f ca="1">VLOOKUP($Q1252,'Marital status'!$A:$B,2,FALSE)</f>
        <v>#N/A</v>
      </c>
      <c r="S1252" s="7">
        <f t="shared" ca="1" si="250"/>
        <v>5</v>
      </c>
      <c r="T1252" s="7" t="str">
        <f ca="1">VLOOKUP($S1252,Ethnicities!$A:$B,2,FALSE)</f>
        <v>ASIAN</v>
      </c>
      <c r="U1252" s="8">
        <f t="shared" ca="1" si="251"/>
        <v>29775</v>
      </c>
      <c r="V1252" s="6">
        <f t="shared" ca="1" si="252"/>
        <v>7</v>
      </c>
      <c r="W1252" s="8" t="str">
        <f ca="1">VLOOKUP($V1252,'Background education'!$A:$B,2,FALSE)</f>
        <v>Undergraduate degree</v>
      </c>
      <c r="X1252" s="7">
        <f ca="1" xml:space="preserve">
  IF(OR($Z1252 = 5, $Z1252 = 6, $Z1252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252" s="7" t="str">
        <f ca="1">VLOOKUP($X1252,Departments!$A:$B,2,FALSE)</f>
        <v xml:space="preserve"> Commercial</v>
      </c>
      <c r="Z1252" s="6">
        <f t="shared" ca="1" si="253"/>
        <v>9</v>
      </c>
      <c r="AA1252" s="7" t="str">
        <f ca="1">VLOOKUP($Z1252,Roles!$A:$B,2,FALSE)</f>
        <v>Intern</v>
      </c>
      <c r="AB1252" s="6" t="e">
        <f t="shared" ca="1" si="254"/>
        <v>#N/A</v>
      </c>
      <c r="AC1252" s="7" t="e">
        <f ca="1" xml:space="preserve">
IF(
  ISNA($AB1252),
  NA(),
  VLOOKUP($AB1252,Levels!$A:$B,2,FALSE)
)</f>
        <v>#N/A</v>
      </c>
      <c r="AD1252" s="8">
        <f t="shared" ca="1" si="255"/>
        <v>44290</v>
      </c>
      <c r="AE1252" s="6">
        <f ca="1">RANDBETWEEN(5,COUNTA('Recruitment source'!$A:$A) + 1)</f>
        <v>10</v>
      </c>
      <c r="AF1252" s="6" t="str">
        <f ca="1">VLOOKUP($AE1252,'Recruitment source'!$A:$B,2,FALSE)</f>
        <v>Jobs in Lisbon</v>
      </c>
      <c r="AG1252" s="8" t="e">
        <f t="shared" ca="1" si="256"/>
        <v>#N/A</v>
      </c>
      <c r="AH1252" s="6" t="e">
        <f t="shared" ca="1" si="257"/>
        <v>#N/A</v>
      </c>
      <c r="AI1252" s="6" t="e">
        <f ca="1" xml:space="preserve">
IF(
  ISNA($AH1252),
  NA(),
  VLOOKUP($AH1252,'Reasons for dismissal'!$A:$B,2,FALSE)
)</f>
        <v>#N/A</v>
      </c>
      <c r="AJ1252" s="6">
        <f t="shared" ca="1" si="258"/>
        <v>5</v>
      </c>
      <c r="AK1252" s="1">
        <f t="shared" ca="1" si="259"/>
        <v>1285</v>
      </c>
      <c r="AL12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$A1252  &amp; ", "   &amp;
$B1252  &amp; ", "   &amp;
$D1252  &amp; ", '"  &amp;
$I1252  &amp; "', '" &amp;
$O1252  &amp; "', "  &amp;
$S1252  &amp; ", '"  &amp;
TEXT($U1252,"dd/mm/aaaa")  &amp; "', "   &amp;
$V1252  &amp; ", "   &amp;
$X1252  &amp; ", "   &amp;
$Z1252  &amp; ", "   &amp;
IF($AB1252 &lt;&gt; "", $AB1252, "NULL")  &amp; ", "   &amp;
$AK1252  &amp; ");"</f>
        <v>#REF!</v>
      </c>
    </row>
    <row r="1253" spans="1:38" x14ac:dyDescent="0.2">
      <c r="A1253" s="7" cm="1">
        <f t="array" aca="1" ref="A1253" ca="1">INDEX(Companies!$A:$A,RANDBETWEEN(2,COUNTA(Companies!$A:$A)),1)</f>
        <v>2</v>
      </c>
      <c r="B1253" s="5">
        <f t="shared" si="247"/>
        <v>1252</v>
      </c>
      <c r="C1253" s="5" t="str" cm="1">
        <f t="array" ref="C1253">SHA1HASH($B1253)</f>
        <v>f6d046a7eeb1146f8b1e81aba2dd61fb74655db0</v>
      </c>
      <c r="D1253" s="6">
        <f t="shared" ca="1" si="248"/>
        <v>1</v>
      </c>
      <c r="E1253" s="7">
        <f ca="1">IF($B1253 = 1 + N("Presidente"),
    127,
    IF($B1253 = 2 + N("Vice-Presidente"),
        72,
        IF($B1253 = 3 + N("Secretária bilíngue"),
            13,
            RANDBETWEEN(5,COUNT(Name!$A:$A) + 1)
        )
    )
)</f>
        <v>305</v>
      </c>
      <c r="F1253" s="7" t="str">
        <f ca="1">VLOOKUP($E1253,Name!$A:$B,2,FALSE)</f>
        <v>Nathan</v>
      </c>
      <c r="G1253" s="7">
        <f ca="1" xml:space="preserve">
IF($B1253 = 1,
    0,
    RANDBETWEEN(5,COUNT('Last name'!$A:$A) + 1)
)</f>
        <v>118</v>
      </c>
      <c r="H1253" s="7" t="str">
        <f ca="1" xml:space="preserve">
IF($B1253 = 1 + N("Presidente"),
    "de Orléans e Bragança",
    VLOOKUP($G1253,'Last name'!$A:$B,2,FALSE) &amp; " " &amp; VLOOKUP(RANDBETWEEN(5,COUNT('Last name'!$A:$A) + 1),'Last name'!$A:$B,2,FALSE)
)</f>
        <v>Mariani Camões</v>
      </c>
      <c r="I1253" s="7" t="str">
        <f t="shared" ca="1" si="249"/>
        <v>Nathan Mariani Camões</v>
      </c>
      <c r="J1253" s="7" t="str" cm="1">
        <f t="array" aca="1" ref="J1253" ca="1">SHA1HASH($I1253)</f>
        <v>013a92b49b778fc0a479163cd1b794599e0ac1c9</v>
      </c>
      <c r="K1253" s="7" cm="1">
        <f t="array" aca="1" ref="K1253" ca="1">INDEX(States!$A:$A,M1253,1)</f>
        <v>5</v>
      </c>
      <c r="L1253" s="7" t="str">
        <f ca="1">VLOOKUP($K1253,Countries!$A:$B,2,FALSE)</f>
        <v>Portugal</v>
      </c>
      <c r="M1253" s="7" cm="1">
        <f t="array" aca="1" ref="M1253" ca="1">INDEX(States!$C:$C,RANDBETWEEN(5,COUNTA(States!$A:$A) + 1),1)</f>
        <v>5</v>
      </c>
      <c r="N1253" s="7" t="str">
        <f ca="1">VLOOKUP($M1253,States!$C:$D,2,FALSE)</f>
        <v xml:space="preserve"> Lisboa</v>
      </c>
      <c r="O1253" s="7" t="str">
        <f ca="1">VLOOKUP($E1253,Name!$A:$C,3,FALSE)</f>
        <v>M</v>
      </c>
      <c r="P1253" s="7" t="str">
        <f ca="1">VLOOKUP($O1253,Genders!$B:$C,2,FALSE)</f>
        <v>Male</v>
      </c>
      <c r="Q1253" s="7" cm="1">
        <f t="array" aca="1" ref="Q1253" ca="1">INDEX('Marital status'!$A:$A,RANDBETWEEN(5,COUNTA('Marital status'!$A:$A) + 1),1)</f>
        <v>6</v>
      </c>
      <c r="R1253" s="7" t="str">
        <f ca="1">VLOOKUP($Q1253,'Marital status'!$A:$B,2,FALSE)</f>
        <v>DIVORCED</v>
      </c>
      <c r="S1253" s="7">
        <f t="shared" ca="1" si="250"/>
        <v>6</v>
      </c>
      <c r="T1253" s="7" t="str">
        <f ca="1">VLOOKUP($S1253,Ethnicities!$A:$B,2,FALSE)</f>
        <v xml:space="preserve">  american Indian or Alaska Native</v>
      </c>
      <c r="U1253" s="8">
        <f t="shared" ca="1" si="251"/>
        <v>29640</v>
      </c>
      <c r="V1253" s="6">
        <f t="shared" ca="1" si="252"/>
        <v>8</v>
      </c>
      <c r="W1253" s="8" t="str">
        <f ca="1">VLOOKUP($V1253,'Background education'!$A:$B,2,FALSE)</f>
        <v>Graduate school</v>
      </c>
      <c r="X1253" s="7">
        <f ca="1" xml:space="preserve">
  IF(OR($Z1253 = 5, $Z1253 = 6, $Z1253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253" s="7" t="str">
        <f ca="1">VLOOKUP($X1253,Departments!$A:$B,2,FALSE)</f>
        <v>Human Resource</v>
      </c>
      <c r="Z1253" s="6">
        <f t="shared" ca="1" si="253"/>
        <v>11</v>
      </c>
      <c r="AA1253" s="7" t="str">
        <f ca="1">VLOOKUP($Z1253,Roles!$A:$B,2,FALSE)</f>
        <v>Analyst</v>
      </c>
      <c r="AB1253" s="6">
        <f t="shared" ca="1" si="254"/>
        <v>6</v>
      </c>
      <c r="AC1253" s="7" t="str">
        <f ca="1" xml:space="preserve">
IF(
  ISNA($AB1253),
  NA(),
  VLOOKUP($AB1253,Levels!$A:$B,2,FALSE)
)</f>
        <v>Pleno</v>
      </c>
      <c r="AD1253" s="8">
        <f t="shared" ca="1" si="255"/>
        <v>41891</v>
      </c>
      <c r="AE1253" s="6">
        <f ca="1">RANDBETWEEN(5,COUNTA('Recruitment source'!$A:$A) + 1)</f>
        <v>12</v>
      </c>
      <c r="AF1253" s="6" t="str">
        <f ca="1">VLOOKUP($AE1253,'Recruitment source'!$A:$B,2,FALSE)</f>
        <v xml:space="preserve"> recommendation of employee</v>
      </c>
      <c r="AG1253" s="8" t="e">
        <f t="shared" ca="1" si="256"/>
        <v>#N/A</v>
      </c>
      <c r="AH1253" s="6" t="e">
        <f t="shared" ca="1" si="257"/>
        <v>#N/A</v>
      </c>
      <c r="AI1253" s="6" t="e">
        <f ca="1" xml:space="preserve">
IF(
  ISNA($AH1253),
  NA(),
  VLOOKUP($AH1253,'Reasons for dismissal'!$A:$B,2,FALSE)
)</f>
        <v>#N/A</v>
      </c>
      <c r="AJ1253" s="6">
        <f t="shared" ca="1" si="258"/>
        <v>4</v>
      </c>
      <c r="AK1253" s="1">
        <f t="shared" ca="1" si="259"/>
        <v>3080</v>
      </c>
      <c r="AL12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$A1253  &amp; ", "   &amp;
$B1253  &amp; ", "   &amp;
$D1253  &amp; ", '"  &amp;
$I1253  &amp; "', '" &amp;
$O1253  &amp; "', "  &amp;
$S1253  &amp; ", '"  &amp;
TEXT($U1253,"dd/mm/aaaa")  &amp; "', "   &amp;
$V1253  &amp; ", "   &amp;
$X1253  &amp; ", "   &amp;
$Z1253  &amp; ", "   &amp;
IF($AB1253 &lt;&gt; "", $AB1253, "NULL")  &amp; ", "   &amp;
$AK1253  &amp; ");"</f>
        <v>#REF!</v>
      </c>
    </row>
    <row r="1254" spans="1:38" x14ac:dyDescent="0.2">
      <c r="A1254" s="7" cm="1">
        <f t="array" aca="1" ref="A1254" ca="1">INDEX(Companies!$A:$A,RANDBETWEEN(2,COUNTA(Companies!$A:$A)),1)</f>
        <v>2</v>
      </c>
      <c r="B1254" s="5">
        <f t="shared" si="247"/>
        <v>1253</v>
      </c>
      <c r="C1254" s="5" t="str" cm="1">
        <f t="array" ref="C1254">SHA1HASH($B1254)</f>
        <v>2c61422714bcb5935215adf442a8f5b1d80ffc54</v>
      </c>
      <c r="D1254" s="6">
        <f t="shared" ca="1" si="248"/>
        <v>1</v>
      </c>
      <c r="E1254" s="7">
        <f ca="1">IF($B1254 = 1 + N("Presidente"),
    127,
    IF($B1254 = 2 + N("Vice-Presidente"),
        72,
        IF($B1254 = 3 + N("Secretária bilíngue"),
            13,
            RANDBETWEEN(5,COUNT(Name!$A:$A) + 1)
        )
    )
)</f>
        <v>103</v>
      </c>
      <c r="F1254" s="7" t="str">
        <f ca="1">VLOOKUP($E1254,Name!$A:$B,2,FALSE)</f>
        <v>Danniel</v>
      </c>
      <c r="G1254" s="7">
        <f ca="1" xml:space="preserve">
IF($B1254 = 1,
    0,
    RANDBETWEEN(5,COUNT('Last name'!$A:$A) + 1)
)</f>
        <v>72</v>
      </c>
      <c r="H1254" s="7" t="str">
        <f ca="1" xml:space="preserve">
IF($B1254 = 1 + N("Presidente"),
    "de Orléans e Bragança",
    VLOOKUP($G1254,'Last name'!$A:$B,2,FALSE) &amp; " " &amp; VLOOKUP(RANDBETWEEN(5,COUNT('Last name'!$A:$A) + 1),'Last name'!$A:$B,2,FALSE)
)</f>
        <v>De Luca Tavarez</v>
      </c>
      <c r="I1254" s="7" t="str">
        <f t="shared" ca="1" si="249"/>
        <v>Danniel De Luca Tavarez</v>
      </c>
      <c r="J1254" s="7" t="str" cm="1">
        <f t="array" aca="1" ref="J1254" ca="1">SHA1HASH($I1254)</f>
        <v>98066c95fac866f7910817f82b3b563719d8f609</v>
      </c>
      <c r="K1254" s="7" cm="1">
        <f t="array" aca="1" ref="K1254" ca="1">INDEX(States!$A:$A,M1254,1)</f>
        <v>5</v>
      </c>
      <c r="L1254" s="7" t="str">
        <f ca="1">VLOOKUP($K1254,Countries!$A:$B,2,FALSE)</f>
        <v>Portugal</v>
      </c>
      <c r="M1254" s="7" cm="1">
        <f t="array" aca="1" ref="M1254" ca="1">INDEX(States!$C:$C,RANDBETWEEN(5,COUNTA(States!$A:$A) + 1),1)</f>
        <v>17</v>
      </c>
      <c r="N1254" s="7" t="str">
        <f ca="1">VLOOKUP($M1254,States!$C:$D,2,FALSE)</f>
        <v>Viseu</v>
      </c>
      <c r="O1254" s="7" t="str">
        <f ca="1">VLOOKUP($E1254,Name!$A:$C,3,FALSE)</f>
        <v>M</v>
      </c>
      <c r="P1254" s="7" t="str">
        <f ca="1">VLOOKUP($O1254,Genders!$B:$C,2,FALSE)</f>
        <v>Male</v>
      </c>
      <c r="Q1254" s="7" cm="1">
        <f t="array" aca="1" ref="Q1254" ca="1">INDEX('Marital status'!$A:$A,RANDBETWEEN(5,COUNTA('Marital status'!$A:$A) + 1),1)</f>
        <v>0</v>
      </c>
      <c r="R1254" s="7" t="e">
        <f ca="1">VLOOKUP($Q1254,'Marital status'!$A:$B,2,FALSE)</f>
        <v>#N/A</v>
      </c>
      <c r="S1254" s="7">
        <f t="shared" ca="1" si="250"/>
        <v>8</v>
      </c>
      <c r="T1254" s="7" t="e">
        <f ca="1">VLOOKUP($S1254,Ethnicities!$A:$B,2,FALSE)</f>
        <v>#N/A</v>
      </c>
      <c r="U1254" s="8">
        <f t="shared" ca="1" si="251"/>
        <v>23194</v>
      </c>
      <c r="V1254" s="6">
        <f t="shared" ca="1" si="252"/>
        <v>7</v>
      </c>
      <c r="W1254" s="8" t="str">
        <f ca="1">VLOOKUP($V1254,'Background education'!$A:$B,2,FALSE)</f>
        <v>Undergraduate degree</v>
      </c>
      <c r="X1254" s="7">
        <f ca="1" xml:space="preserve">
  IF(OR($Z1254 = 5, $Z1254 = 6, $Z1254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254" s="7" t="str">
        <f ca="1">VLOOKUP($X1254,Departments!$A:$B,2,FALSE)</f>
        <v xml:space="preserve"> Commercial</v>
      </c>
      <c r="Z1254" s="6">
        <f t="shared" ca="1" si="253"/>
        <v>10</v>
      </c>
      <c r="AA1254" s="7" t="str">
        <f ca="1">VLOOKUP($Z1254,Roles!$A:$B,2,FALSE)</f>
        <v>Trainee</v>
      </c>
      <c r="AB1254" s="6" t="e">
        <f t="shared" ca="1" si="254"/>
        <v>#N/A</v>
      </c>
      <c r="AC1254" s="7" t="e">
        <f ca="1" xml:space="preserve">
IF(
  ISNA($AB1254),
  NA(),
  VLOOKUP($AB1254,Levels!$A:$B,2,FALSE)
)</f>
        <v>#N/A</v>
      </c>
      <c r="AD1254" s="8">
        <f t="shared" ca="1" si="255"/>
        <v>37300</v>
      </c>
      <c r="AE1254" s="6">
        <f ca="1">RANDBETWEEN(5,COUNTA('Recruitment source'!$A:$A) + 1)</f>
        <v>10</v>
      </c>
      <c r="AF1254" s="6" t="str">
        <f ca="1">VLOOKUP($AE1254,'Recruitment source'!$A:$B,2,FALSE)</f>
        <v>Jobs in Lisbon</v>
      </c>
      <c r="AG1254" s="8" t="e">
        <f t="shared" ca="1" si="256"/>
        <v>#N/A</v>
      </c>
      <c r="AH1254" s="6" t="e">
        <f t="shared" ca="1" si="257"/>
        <v>#N/A</v>
      </c>
      <c r="AI1254" s="6" t="e">
        <f ca="1" xml:space="preserve">
IF(
  ISNA($AH1254),
  NA(),
  VLOOKUP($AH1254,'Reasons for dismissal'!$A:$B,2,FALSE)
)</f>
        <v>#N/A</v>
      </c>
      <c r="AJ1254" s="6">
        <f t="shared" ca="1" si="258"/>
        <v>5</v>
      </c>
      <c r="AK1254" s="1">
        <f t="shared" ca="1" si="259"/>
        <v>1385</v>
      </c>
      <c r="AL12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$A1254  &amp; ", "   &amp;
$B1254  &amp; ", "   &amp;
$D1254  &amp; ", '"  &amp;
$I1254  &amp; "', '" &amp;
$O1254  &amp; "', "  &amp;
$S1254  &amp; ", '"  &amp;
TEXT($U1254,"dd/mm/aaaa")  &amp; "', "   &amp;
$V1254  &amp; ", "   &amp;
$X1254  &amp; ", "   &amp;
$Z1254  &amp; ", "   &amp;
IF($AB1254 &lt;&gt; "", $AB1254, "NULL")  &amp; ", "   &amp;
$AK1254  &amp; ");"</f>
        <v>#REF!</v>
      </c>
    </row>
    <row r="1255" spans="1:38" x14ac:dyDescent="0.2">
      <c r="A1255" s="7" cm="1">
        <f t="array" aca="1" ref="A1255" ca="1">INDEX(Companies!$A:$A,RANDBETWEEN(2,COUNTA(Companies!$A:$A)),1)</f>
        <v>2</v>
      </c>
      <c r="B1255" s="5">
        <f t="shared" si="247"/>
        <v>1254</v>
      </c>
      <c r="C1255" s="5" t="str" cm="1">
        <f t="array" ref="C1255">SHA1HASH($B1255)</f>
        <v>0d467c11c1f788a43266782aac388b66b0f22551</v>
      </c>
      <c r="D1255" s="6">
        <f t="shared" ca="1" si="248"/>
        <v>1</v>
      </c>
      <c r="E1255" s="7">
        <f ca="1">IF($B1255 = 1 + N("Presidente"),
    127,
    IF($B1255 = 2 + N("Vice-Presidente"),
        72,
        IF($B1255 = 3 + N("Secretária bilíngue"),
            13,
            RANDBETWEEN(5,COUNT(Name!$A:$A) + 1)
        )
    )
)</f>
        <v>285</v>
      </c>
      <c r="F1255" s="7" t="str">
        <f ca="1">VLOOKUP($E1255,Name!$A:$B,2,FALSE)</f>
        <v>Martin</v>
      </c>
      <c r="G1255" s="7">
        <f ca="1" xml:space="preserve">
IF($B1255 = 1,
    0,
    RANDBETWEEN(5,COUNT('Last name'!$A:$A) + 1)
)</f>
        <v>37</v>
      </c>
      <c r="H1255" s="7" t="str">
        <f ca="1" xml:space="preserve">
IF($B1255 = 1 + N("Presidente"),
    "de Orléans e Bragança",
    VLOOKUP($G1255,'Last name'!$A:$B,2,FALSE) &amp; " " &amp; VLOOKUP(RANDBETWEEN(5,COUNT('Last name'!$A:$A) + 1),'Last name'!$A:$B,2,FALSE)
)</f>
        <v>Battaglia Padrão</v>
      </c>
      <c r="I1255" s="7" t="str">
        <f t="shared" ca="1" si="249"/>
        <v>Martin Battaglia Padrão</v>
      </c>
      <c r="J1255" s="7" t="str" cm="1">
        <f t="array" aca="1" ref="J1255" ca="1">SHA1HASH($I1255)</f>
        <v>d833f2a5b30cd9f0859b94dd922080635db2b520</v>
      </c>
      <c r="K1255" s="7" cm="1">
        <f t="array" aca="1" ref="K1255" ca="1">INDEX(States!$A:$A,M1255,1)</f>
        <v>5</v>
      </c>
      <c r="L1255" s="7" t="str">
        <f ca="1">VLOOKUP($K1255,Countries!$A:$B,2,FALSE)</f>
        <v>Portugal</v>
      </c>
      <c r="M1255" s="7" cm="1">
        <f t="array" aca="1" ref="M1255" ca="1">INDEX(States!$C:$C,RANDBETWEEN(5,COUNTA(States!$A:$A) + 1),1)</f>
        <v>24</v>
      </c>
      <c r="N1255" s="7" t="str">
        <f ca="1">VLOOKUP($M1255,States!$C:$D,2,FALSE)</f>
        <v>Brangança</v>
      </c>
      <c r="O1255" s="7" t="str">
        <f ca="1">VLOOKUP($E1255,Name!$A:$C,3,FALSE)</f>
        <v>M</v>
      </c>
      <c r="P1255" s="7" t="str">
        <f ca="1">VLOOKUP($O1255,Genders!$B:$C,2,FALSE)</f>
        <v>Male</v>
      </c>
      <c r="Q1255" s="7" cm="1">
        <f t="array" aca="1" ref="Q1255" ca="1">INDEX('Marital status'!$A:$A,RANDBETWEEN(5,COUNTA('Marital status'!$A:$A) + 1),1)</f>
        <v>0</v>
      </c>
      <c r="R1255" s="7" t="e">
        <f ca="1">VLOOKUP($Q1255,'Marital status'!$A:$B,2,FALSE)</f>
        <v>#N/A</v>
      </c>
      <c r="S1255" s="7">
        <f t="shared" ca="1" si="250"/>
        <v>5</v>
      </c>
      <c r="T1255" s="7" t="str">
        <f ca="1">VLOOKUP($S1255,Ethnicities!$A:$B,2,FALSE)</f>
        <v>ASIAN</v>
      </c>
      <c r="U1255" s="8">
        <f t="shared" ca="1" si="251"/>
        <v>27373</v>
      </c>
      <c r="V1255" s="6">
        <f t="shared" ca="1" si="252"/>
        <v>7</v>
      </c>
      <c r="W1255" s="8" t="str">
        <f ca="1">VLOOKUP($V1255,'Background education'!$A:$B,2,FALSE)</f>
        <v>Undergraduate degree</v>
      </c>
      <c r="X1255" s="7">
        <f ca="1" xml:space="preserve">
  IF(OR($Z1255 = 5, $Z1255 = 6, $Z1255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255" s="7" t="str">
        <f ca="1">VLOOKUP($X1255,Departments!$A:$B,2,FALSE)</f>
        <v>Communication &amp; Marketing</v>
      </c>
      <c r="Z1255" s="6">
        <f t="shared" ca="1" si="253"/>
        <v>11</v>
      </c>
      <c r="AA1255" s="7" t="str">
        <f ca="1">VLOOKUP($Z1255,Roles!$A:$B,2,FALSE)</f>
        <v>Analyst</v>
      </c>
      <c r="AB1255" s="6">
        <f t="shared" ca="1" si="254"/>
        <v>6</v>
      </c>
      <c r="AC1255" s="7" t="str">
        <f ca="1" xml:space="preserve">
IF(
  ISNA($AB1255),
  NA(),
  VLOOKUP($AB1255,Levels!$A:$B,2,FALSE)
)</f>
        <v>Pleno</v>
      </c>
      <c r="AD1255" s="8">
        <f t="shared" ca="1" si="255"/>
        <v>42339</v>
      </c>
      <c r="AE1255" s="6">
        <f ca="1">RANDBETWEEN(5,COUNTA('Recruitment source'!$A:$A) + 1)</f>
        <v>8</v>
      </c>
      <c r="AF1255" s="6" t="str">
        <f ca="1">VLOOKUP($AE1255,'Recruitment source'!$A:$B,2,FALSE)</f>
        <v>Net Empregos</v>
      </c>
      <c r="AG1255" s="8" t="e">
        <f t="shared" ca="1" si="256"/>
        <v>#N/A</v>
      </c>
      <c r="AH1255" s="6" t="e">
        <f t="shared" ca="1" si="257"/>
        <v>#N/A</v>
      </c>
      <c r="AI1255" s="6" t="e">
        <f ca="1" xml:space="preserve">
IF(
  ISNA($AH1255),
  NA(),
  VLOOKUP($AH1255,'Reasons for dismissal'!$A:$B,2,FALSE)
)</f>
        <v>#N/A</v>
      </c>
      <c r="AJ1255" s="6">
        <f t="shared" ca="1" si="258"/>
        <v>5</v>
      </c>
      <c r="AK1255" s="1">
        <f t="shared" ca="1" si="259"/>
        <v>2580</v>
      </c>
      <c r="AL12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$A1255  &amp; ", "   &amp;
$B1255  &amp; ", "   &amp;
$D1255  &amp; ", '"  &amp;
$I1255  &amp; "', '" &amp;
$O1255  &amp; "', "  &amp;
$S1255  &amp; ", '"  &amp;
TEXT($U1255,"dd/mm/aaaa")  &amp; "', "   &amp;
$V1255  &amp; ", "   &amp;
$X1255  &amp; ", "   &amp;
$Z1255  &amp; ", "   &amp;
IF($AB1255 &lt;&gt; "", $AB1255, "NULL")  &amp; ", "   &amp;
$AK1255  &amp; ");"</f>
        <v>#REF!</v>
      </c>
    </row>
    <row r="1256" spans="1:38" x14ac:dyDescent="0.2">
      <c r="A1256" s="7" cm="1">
        <f t="array" aca="1" ref="A1256" ca="1">INDEX(Companies!$A:$A,RANDBETWEEN(2,COUNTA(Companies!$A:$A)),1)</f>
        <v>2</v>
      </c>
      <c r="B1256" s="5">
        <f t="shared" si="247"/>
        <v>1255</v>
      </c>
      <c r="C1256" s="5" t="str" cm="1">
        <f t="array" ref="C1256">SHA1HASH($B1256)</f>
        <v>cc6f6ede7b271915dba0f43119e441804a648724</v>
      </c>
      <c r="D1256" s="6">
        <f t="shared" ca="1" si="248"/>
        <v>1</v>
      </c>
      <c r="E1256" s="7">
        <f ca="1">IF($B1256 = 1 + N("Presidente"),
    127,
    IF($B1256 = 2 + N("Vice-Presidente"),
        72,
        IF($B1256 = 3 + N("Secretária bilíngue"),
            13,
            RANDBETWEEN(5,COUNT(Name!$A:$A) + 1)
        )
    )
)</f>
        <v>161</v>
      </c>
      <c r="F1256" s="7" t="str">
        <f ca="1">VLOOKUP($E1256,Name!$A:$B,2,FALSE)</f>
        <v>Heitor</v>
      </c>
      <c r="G1256" s="7">
        <f ca="1" xml:space="preserve">
IF($B1256 = 1,
    0,
    RANDBETWEEN(5,COUNT('Last name'!$A:$A) + 1)
)</f>
        <v>92</v>
      </c>
      <c r="H1256" s="7" t="str">
        <f ca="1" xml:space="preserve">
IF($B1256 = 1 + N("Presidente"),
    "de Orléans e Bragança",
    VLOOKUP($G1256,'Last name'!$A:$B,2,FALSE) &amp; " " &amp; VLOOKUP(RANDBETWEEN(5,COUNT('Last name'!$A:$A) + 1),'Last name'!$A:$B,2,FALSE)
)</f>
        <v>Freitas Pinheiro</v>
      </c>
      <c r="I1256" s="7" t="str">
        <f t="shared" ca="1" si="249"/>
        <v>Heitor Freitas Pinheiro</v>
      </c>
      <c r="J1256" s="7" t="str" cm="1">
        <f t="array" aca="1" ref="J1256" ca="1">SHA1HASH($I1256)</f>
        <v>e1ce1d4cdb3f1ec3896bfed432dbf19760919d97</v>
      </c>
      <c r="K1256" s="7" cm="1">
        <f t="array" aca="1" ref="K1256" ca="1">INDEX(States!$A:$A,M1256,1)</f>
        <v>5</v>
      </c>
      <c r="L1256" s="7" t="str">
        <f ca="1">VLOOKUP($K1256,Countries!$A:$B,2,FALSE)</f>
        <v>Portugal</v>
      </c>
      <c r="M1256" s="7" cm="1">
        <f t="array" aca="1" ref="M1256" ca="1">INDEX(States!$C:$C,RANDBETWEEN(5,COUNTA(States!$A:$A) + 1),1)</f>
        <v>17</v>
      </c>
      <c r="N1256" s="7" t="str">
        <f ca="1">VLOOKUP($M1256,States!$C:$D,2,FALSE)</f>
        <v>Viseu</v>
      </c>
      <c r="O1256" s="7" t="str">
        <f ca="1">VLOOKUP($E1256,Name!$A:$C,3,FALSE)</f>
        <v>M</v>
      </c>
      <c r="P1256" s="7" t="str">
        <f ca="1">VLOOKUP($O1256,Genders!$B:$C,2,FALSE)</f>
        <v>Male</v>
      </c>
      <c r="Q1256" s="7" cm="1">
        <f t="array" aca="1" ref="Q1256" ca="1">INDEX('Marital status'!$A:$A,RANDBETWEEN(5,COUNTA('Marital status'!$A:$A) + 1),1)</f>
        <v>0</v>
      </c>
      <c r="R1256" s="7" t="e">
        <f ca="1">VLOOKUP($Q1256,'Marital status'!$A:$B,2,FALSE)</f>
        <v>#N/A</v>
      </c>
      <c r="S1256" s="7">
        <f t="shared" ca="1" si="250"/>
        <v>5</v>
      </c>
      <c r="T1256" s="7" t="str">
        <f ca="1">VLOOKUP($S1256,Ethnicities!$A:$B,2,FALSE)</f>
        <v>ASIAN</v>
      </c>
      <c r="U1256" s="8">
        <f t="shared" ca="1" si="251"/>
        <v>25560</v>
      </c>
      <c r="V1256" s="6">
        <f t="shared" ca="1" si="252"/>
        <v>7</v>
      </c>
      <c r="W1256" s="8" t="str">
        <f ca="1">VLOOKUP($V1256,'Background education'!$A:$B,2,FALSE)</f>
        <v>Undergraduate degree</v>
      </c>
      <c r="X1256" s="7">
        <f ca="1" xml:space="preserve">
  IF(OR($Z1256 = 5, $Z1256 = 6, $Z1256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256" s="7" t="str">
        <f ca="1">VLOOKUP($X1256,Departments!$A:$B,2,FALSE)</f>
        <v>Audit</v>
      </c>
      <c r="Z1256" s="6">
        <f t="shared" ca="1" si="253"/>
        <v>9</v>
      </c>
      <c r="AA1256" s="7" t="str">
        <f ca="1">VLOOKUP($Z1256,Roles!$A:$B,2,FALSE)</f>
        <v>Intern</v>
      </c>
      <c r="AB1256" s="6" t="e">
        <f t="shared" ca="1" si="254"/>
        <v>#N/A</v>
      </c>
      <c r="AC1256" s="7" t="e">
        <f ca="1" xml:space="preserve">
IF(
  ISNA($AB1256),
  NA(),
  VLOOKUP($AB1256,Levels!$A:$B,2,FALSE)
)</f>
        <v>#N/A</v>
      </c>
      <c r="AD1256" s="8">
        <f t="shared" ca="1" si="255"/>
        <v>44761</v>
      </c>
      <c r="AE1256" s="6">
        <f ca="1">RANDBETWEEN(5,COUNTA('Recruitment source'!$A:$A) + 1)</f>
        <v>8</v>
      </c>
      <c r="AF1256" s="6" t="str">
        <f ca="1">VLOOKUP($AE1256,'Recruitment source'!$A:$B,2,FALSE)</f>
        <v>Net Empregos</v>
      </c>
      <c r="AG1256" s="8" t="e">
        <f t="shared" ca="1" si="256"/>
        <v>#N/A</v>
      </c>
      <c r="AH1256" s="6" t="e">
        <f t="shared" ca="1" si="257"/>
        <v>#N/A</v>
      </c>
      <c r="AI1256" s="6" t="e">
        <f ca="1" xml:space="preserve">
IF(
  ISNA($AH1256),
  NA(),
  VLOOKUP($AH1256,'Reasons for dismissal'!$A:$B,2,FALSE)
)</f>
        <v>#N/A</v>
      </c>
      <c r="AJ1256" s="6">
        <f t="shared" ca="1" si="258"/>
        <v>5</v>
      </c>
      <c r="AK1256" s="1">
        <f t="shared" ca="1" si="259"/>
        <v>1205</v>
      </c>
      <c r="AL12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$A1256  &amp; ", "   &amp;
$B1256  &amp; ", "   &amp;
$D1256  &amp; ", '"  &amp;
$I1256  &amp; "', '" &amp;
$O1256  &amp; "', "  &amp;
$S1256  &amp; ", '"  &amp;
TEXT($U1256,"dd/mm/aaaa")  &amp; "', "   &amp;
$V1256  &amp; ", "   &amp;
$X1256  &amp; ", "   &amp;
$Z1256  &amp; ", "   &amp;
IF($AB1256 &lt;&gt; "", $AB1256, "NULL")  &amp; ", "   &amp;
$AK1256  &amp; ");"</f>
        <v>#REF!</v>
      </c>
    </row>
    <row r="1257" spans="1:38" x14ac:dyDescent="0.2">
      <c r="A1257" s="7" cm="1">
        <f t="array" aca="1" ref="A1257" ca="1">INDEX(Companies!$A:$A,RANDBETWEEN(2,COUNTA(Companies!$A:$A)),1)</f>
        <v>2</v>
      </c>
      <c r="B1257" s="5">
        <f t="shared" si="247"/>
        <v>1256</v>
      </c>
      <c r="C1257" s="5" t="str" cm="1">
        <f t="array" ref="C1257">SHA1HASH($B1257)</f>
        <v>0735ec301b2987daad452d62c34b0884de674e46</v>
      </c>
      <c r="D1257" s="6">
        <f t="shared" ca="1" si="248"/>
        <v>1</v>
      </c>
      <c r="E1257" s="7">
        <f ca="1">IF($B1257 = 1 + N("Presidente"),
    127,
    IF($B1257 = 2 + N("Vice-Presidente"),
        72,
        IF($B1257 = 3 + N("Secretária bilíngue"),
            13,
            RANDBETWEEN(5,COUNT(Name!$A:$A) + 1)
        )
    )
)</f>
        <v>293</v>
      </c>
      <c r="F1257" s="7" t="str">
        <f ca="1">VLOOKUP($E1257,Name!$A:$B,2,FALSE)</f>
        <v>Michael</v>
      </c>
      <c r="G1257" s="7">
        <f ca="1" xml:space="preserve">
IF($B1257 = 1,
    0,
    RANDBETWEEN(5,COUNT('Last name'!$A:$A) + 1)
)</f>
        <v>170</v>
      </c>
      <c r="H1257" s="7" t="str">
        <f ca="1" xml:space="preserve">
IF($B1257 = 1 + N("Presidente"),
    "de Orléans e Bragança",
    VLOOKUP($G1257,'Last name'!$A:$B,2,FALSE) &amp; " " &amp; VLOOKUP(RANDBETWEEN(5,COUNT('Last name'!$A:$A) + 1),'Last name'!$A:$B,2,FALSE)
)</f>
        <v>Sá Rocha</v>
      </c>
      <c r="I1257" s="7" t="str">
        <f t="shared" ca="1" si="249"/>
        <v>Michael Sá Rocha</v>
      </c>
      <c r="J1257" s="7" t="str" cm="1">
        <f t="array" aca="1" ref="J1257" ca="1">SHA1HASH($I1257)</f>
        <v>1c165166ccf4e336572dcadb7ae5b7eb029efc55</v>
      </c>
      <c r="K1257" s="7" cm="1">
        <f t="array" aca="1" ref="K1257" ca="1">INDEX(States!$A:$A,M1257,1)</f>
        <v>5</v>
      </c>
      <c r="L1257" s="7" t="str">
        <f ca="1">VLOOKUP($K1257,Countries!$A:$B,2,FALSE)</f>
        <v>Portugal</v>
      </c>
      <c r="M1257" s="7" cm="1">
        <f t="array" aca="1" ref="M1257" ca="1">INDEX(States!$C:$C,RANDBETWEEN(5,COUNTA(States!$A:$A) + 1),1)</f>
        <v>23</v>
      </c>
      <c r="N1257" s="7" t="str">
        <f ca="1">VLOOKUP($M1257,States!$C:$D,2,FALSE)</f>
        <v>Viana do Castelo</v>
      </c>
      <c r="O1257" s="7" t="str">
        <f ca="1">VLOOKUP($E1257,Name!$A:$C,3,FALSE)</f>
        <v>M</v>
      </c>
      <c r="P1257" s="7" t="str">
        <f ca="1">VLOOKUP($O1257,Genders!$B:$C,2,FALSE)</f>
        <v>Male</v>
      </c>
      <c r="Q1257" s="7" cm="1">
        <f t="array" aca="1" ref="Q1257" ca="1">INDEX('Marital status'!$A:$A,RANDBETWEEN(5,COUNTA('Marital status'!$A:$A) + 1),1)</f>
        <v>5</v>
      </c>
      <c r="R1257" s="7" t="str">
        <f ca="1">VLOOKUP($Q1257,'Marital status'!$A:$B,2,FALSE)</f>
        <v xml:space="preserve"> Separated </v>
      </c>
      <c r="S1257" s="7">
        <f t="shared" ca="1" si="250"/>
        <v>5</v>
      </c>
      <c r="T1257" s="7" t="str">
        <f ca="1">VLOOKUP($S1257,Ethnicities!$A:$B,2,FALSE)</f>
        <v>ASIAN</v>
      </c>
      <c r="U1257" s="8">
        <f t="shared" ca="1" si="251"/>
        <v>24333</v>
      </c>
      <c r="V1257" s="6">
        <f t="shared" ca="1" si="252"/>
        <v>7</v>
      </c>
      <c r="W1257" s="8" t="str">
        <f ca="1">VLOOKUP($V1257,'Background education'!$A:$B,2,FALSE)</f>
        <v>Undergraduate degree</v>
      </c>
      <c r="X1257" s="7">
        <f ca="1" xml:space="preserve">
  IF(OR($Z1257 = 5, $Z1257 = 6, $Z1257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257" s="7" t="str">
        <f ca="1">VLOOKUP($X1257,Departments!$A:$B,2,FALSE)</f>
        <v xml:space="preserve"> Presidency</v>
      </c>
      <c r="Z1257" s="6">
        <f t="shared" ca="1" si="253"/>
        <v>11</v>
      </c>
      <c r="AA1257" s="7" t="str">
        <f ca="1">VLOOKUP($Z1257,Roles!$A:$B,2,FALSE)</f>
        <v>Analyst</v>
      </c>
      <c r="AB1257" s="6">
        <f t="shared" ca="1" si="254"/>
        <v>7</v>
      </c>
      <c r="AC1257" s="7" t="str">
        <f ca="1" xml:space="preserve">
IF(
  ISNA($AB1257),
  NA(),
  VLOOKUP($AB1257,Levels!$A:$B,2,FALSE)
)</f>
        <v>Senior</v>
      </c>
      <c r="AD1257" s="8">
        <f t="shared" ca="1" si="255"/>
        <v>38447</v>
      </c>
      <c r="AE1257" s="6">
        <f ca="1">RANDBETWEEN(5,COUNTA('Recruitment source'!$A:$A) + 1)</f>
        <v>13</v>
      </c>
      <c r="AF1257" s="6" t="str">
        <f ca="1">VLOOKUP($AE1257,'Recruitment source'!$A:$B,2,FALSE)</f>
        <v>Google</v>
      </c>
      <c r="AG1257" s="8" t="e">
        <f t="shared" ca="1" si="256"/>
        <v>#N/A</v>
      </c>
      <c r="AH1257" s="6" t="e">
        <f t="shared" ca="1" si="257"/>
        <v>#N/A</v>
      </c>
      <c r="AI1257" s="6" t="e">
        <f ca="1" xml:space="preserve">
IF(
  ISNA($AH1257),
  NA(),
  VLOOKUP($AH1257,'Reasons for dismissal'!$A:$B,2,FALSE)
)</f>
        <v>#N/A</v>
      </c>
      <c r="AJ1257" s="6">
        <f t="shared" ca="1" si="258"/>
        <v>4</v>
      </c>
      <c r="AK1257" s="1">
        <f t="shared" ca="1" si="259"/>
        <v>2500</v>
      </c>
      <c r="AL12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$A1257  &amp; ", "   &amp;
$B1257  &amp; ", "   &amp;
$D1257  &amp; ", '"  &amp;
$I1257  &amp; "', '" &amp;
$O1257  &amp; "', "  &amp;
$S1257  &amp; ", '"  &amp;
TEXT($U1257,"dd/mm/aaaa")  &amp; "', "   &amp;
$V1257  &amp; ", "   &amp;
$X1257  &amp; ", "   &amp;
$Z1257  &amp; ", "   &amp;
IF($AB1257 &lt;&gt; "", $AB1257, "NULL")  &amp; ", "   &amp;
$AK1257  &amp; ");"</f>
        <v>#REF!</v>
      </c>
    </row>
    <row r="1258" spans="1:38" x14ac:dyDescent="0.2">
      <c r="A1258" s="7" cm="1">
        <f t="array" aca="1" ref="A1258" ca="1">INDEX(Companies!$A:$A,RANDBETWEEN(2,COUNTA(Companies!$A:$A)),1)</f>
        <v>2</v>
      </c>
      <c r="B1258" s="5">
        <f t="shared" si="247"/>
        <v>1257</v>
      </c>
      <c r="C1258" s="5" t="str" cm="1">
        <f t="array" ref="C1258">SHA1HASH($B1258)</f>
        <v>e6602176f26dd0c5fb721fded265ec8570f686e7</v>
      </c>
      <c r="D1258" s="6">
        <f t="shared" ca="1" si="248"/>
        <v>1</v>
      </c>
      <c r="E1258" s="7">
        <f ca="1">IF($B1258 = 1 + N("Presidente"),
    127,
    IF($B1258 = 2 + N("Vice-Presidente"),
        72,
        IF($B1258 = 3 + N("Secretária bilíngue"),
            13,
            RANDBETWEEN(5,COUNT(Name!$A:$A) + 1)
        )
    )
)</f>
        <v>265</v>
      </c>
      <c r="F1258" s="7" t="str">
        <f ca="1">VLOOKUP($E1258,Name!$A:$B,2,FALSE)</f>
        <v>Maria Glória</v>
      </c>
      <c r="G1258" s="7">
        <f ca="1" xml:space="preserve">
IF($B1258 = 1,
    0,
    RANDBETWEEN(5,COUNT('Last name'!$A:$A) + 1)
)</f>
        <v>109</v>
      </c>
      <c r="H1258" s="7" t="str">
        <f ca="1" xml:space="preserve">
IF($B1258 = 1 + N("Presidente"),
    "de Orléans e Bragança",
    VLOOKUP($G1258,'Last name'!$A:$B,2,FALSE) &amp; " " &amp; VLOOKUP(RANDBETWEEN(5,COUNT('Last name'!$A:$A) + 1),'Last name'!$A:$B,2,FALSE)
)</f>
        <v>Lima Testa</v>
      </c>
      <c r="I1258" s="7" t="str">
        <f t="shared" ca="1" si="249"/>
        <v>Maria Glória Lima Testa</v>
      </c>
      <c r="J1258" s="7" t="str" cm="1">
        <f t="array" aca="1" ref="J1258" ca="1">SHA1HASH($I1258)</f>
        <v>66913d3be83d8981171c37a4b5b862460dbe5a26</v>
      </c>
      <c r="K1258" s="7" cm="1">
        <f t="array" aca="1" ref="K1258" ca="1">INDEX(States!$A:$A,M1258,1)</f>
        <v>5</v>
      </c>
      <c r="L1258" s="7" t="str">
        <f ca="1">VLOOKUP($K1258,Countries!$A:$B,2,FALSE)</f>
        <v>Portugal</v>
      </c>
      <c r="M1258" s="7" cm="1">
        <f t="array" aca="1" ref="M1258" ca="1">INDEX(States!$C:$C,RANDBETWEEN(5,COUNTA(States!$A:$A) + 1),1)</f>
        <v>23</v>
      </c>
      <c r="N1258" s="7" t="str">
        <f ca="1">VLOOKUP($M1258,States!$C:$D,2,FALSE)</f>
        <v>Viana do Castelo</v>
      </c>
      <c r="O1258" s="7" t="str">
        <f ca="1">VLOOKUP($E1258,Name!$A:$C,3,FALSE)</f>
        <v>F</v>
      </c>
      <c r="P1258" s="7" t="str">
        <f ca="1">VLOOKUP($O1258,Genders!$B:$C,2,FALSE)</f>
        <v>Female</v>
      </c>
      <c r="Q1258" s="7" cm="1">
        <f t="array" aca="1" ref="Q1258" ca="1">INDEX('Marital status'!$A:$A,RANDBETWEEN(5,COUNTA('Marital status'!$A:$A) + 1),1)</f>
        <v>6</v>
      </c>
      <c r="R1258" s="7" t="str">
        <f ca="1">VLOOKUP($Q1258,'Marital status'!$A:$B,2,FALSE)</f>
        <v>DIVORCED</v>
      </c>
      <c r="S1258" s="7">
        <f t="shared" ca="1" si="250"/>
        <v>5</v>
      </c>
      <c r="T1258" s="7" t="str">
        <f ca="1">VLOOKUP($S1258,Ethnicities!$A:$B,2,FALSE)</f>
        <v>ASIAN</v>
      </c>
      <c r="U1258" s="8">
        <f t="shared" ca="1" si="251"/>
        <v>32765</v>
      </c>
      <c r="V1258" s="6">
        <f t="shared" ca="1" si="252"/>
        <v>7</v>
      </c>
      <c r="W1258" s="8" t="str">
        <f ca="1">VLOOKUP($V1258,'Background education'!$A:$B,2,FALSE)</f>
        <v>Undergraduate degree</v>
      </c>
      <c r="X1258" s="7">
        <f ca="1" xml:space="preserve">
  IF(OR($Z1258 = 5, $Z1258 = 6, $Z1258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258" s="7" t="str">
        <f ca="1">VLOOKUP($X1258,Departments!$A:$B,2,FALSE)</f>
        <v xml:space="preserve"> Commercial</v>
      </c>
      <c r="Z1258" s="6">
        <f t="shared" ca="1" si="253"/>
        <v>10</v>
      </c>
      <c r="AA1258" s="7" t="str">
        <f ca="1">VLOOKUP($Z1258,Roles!$A:$B,2,FALSE)</f>
        <v>Trainee</v>
      </c>
      <c r="AB1258" s="6" t="e">
        <f t="shared" ca="1" si="254"/>
        <v>#N/A</v>
      </c>
      <c r="AC1258" s="7" t="e">
        <f ca="1" xml:space="preserve">
IF(
  ISNA($AB1258),
  NA(),
  VLOOKUP($AB1258,Levels!$A:$B,2,FALSE)
)</f>
        <v>#N/A</v>
      </c>
      <c r="AD1258" s="8">
        <f t="shared" ca="1" si="255"/>
        <v>42110</v>
      </c>
      <c r="AE1258" s="6">
        <f ca="1">RANDBETWEEN(5,COUNTA('Recruitment source'!$A:$A) + 1)</f>
        <v>12</v>
      </c>
      <c r="AF1258" s="6" t="str">
        <f ca="1">VLOOKUP($AE1258,'Recruitment source'!$A:$B,2,FALSE)</f>
        <v xml:space="preserve"> recommendation of employee</v>
      </c>
      <c r="AG1258" s="8" t="e">
        <f t="shared" ca="1" si="256"/>
        <v>#N/A</v>
      </c>
      <c r="AH1258" s="6" t="e">
        <f t="shared" ca="1" si="257"/>
        <v>#N/A</v>
      </c>
      <c r="AI1258" s="6" t="e">
        <f ca="1" xml:space="preserve">
IF(
  ISNA($AH1258),
  NA(),
  VLOOKUP($AH1258,'Reasons for dismissal'!$A:$B,2,FALSE)
)</f>
        <v>#N/A</v>
      </c>
      <c r="AJ1258" s="6">
        <f t="shared" ca="1" si="258"/>
        <v>4</v>
      </c>
      <c r="AK1258" s="1">
        <f t="shared" ca="1" si="259"/>
        <v>1385</v>
      </c>
      <c r="AL12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$A1258  &amp; ", "   &amp;
$B1258  &amp; ", "   &amp;
$D1258  &amp; ", '"  &amp;
$I1258  &amp; "', '" &amp;
$O1258  &amp; "', "  &amp;
$S1258  &amp; ", '"  &amp;
TEXT($U1258,"dd/mm/aaaa")  &amp; "', "   &amp;
$V1258  &amp; ", "   &amp;
$X1258  &amp; ", "   &amp;
$Z1258  &amp; ", "   &amp;
IF($AB1258 &lt;&gt; "", $AB1258, "NULL")  &amp; ", "   &amp;
$AK1258  &amp; ");"</f>
        <v>#REF!</v>
      </c>
    </row>
    <row r="1259" spans="1:38" x14ac:dyDescent="0.2">
      <c r="A1259" s="7" cm="1">
        <f t="array" aca="1" ref="A1259" ca="1">INDEX(Companies!$A:$A,RANDBETWEEN(2,COUNTA(Companies!$A:$A)),1)</f>
        <v>2</v>
      </c>
      <c r="B1259" s="5">
        <f t="shared" si="247"/>
        <v>1258</v>
      </c>
      <c r="C1259" s="5" t="str" cm="1">
        <f t="array" ref="C1259">SHA1HASH($B1259)</f>
        <v>cc7b8755a2a153285a26a7568c30b88a27217f0f</v>
      </c>
      <c r="D1259" s="6">
        <f t="shared" ca="1" si="248"/>
        <v>1</v>
      </c>
      <c r="E1259" s="7">
        <f ca="1">IF($B1259 = 1 + N("Presidente"),
    127,
    IF($B1259 = 2 + N("Vice-Presidente"),
        72,
        IF($B1259 = 3 + N("Secretária bilíngue"),
            13,
            RANDBETWEEN(5,COUNT(Name!$A:$A) + 1)
        )
    )
)</f>
        <v>237</v>
      </c>
      <c r="F1259" s="7" t="str">
        <f ca="1">VLOOKUP($E1259,Name!$A:$B,2,FALSE)</f>
        <v>Luanna</v>
      </c>
      <c r="G1259" s="7">
        <f ca="1" xml:space="preserve">
IF($B1259 = 1,
    0,
    RANDBETWEEN(5,COUNT('Last name'!$A:$A) + 1)
)</f>
        <v>101</v>
      </c>
      <c r="H1259" s="7" t="str">
        <f ca="1" xml:space="preserve">
IF($B1259 = 1 + N("Presidente"),
    "de Orléans e Bragança",
    VLOOKUP($G1259,'Last name'!$A:$B,2,FALSE) &amp; " " &amp; VLOOKUP(RANDBETWEEN(5,COUNT('Last name'!$A:$A) + 1),'Last name'!$A:$B,2,FALSE)
)</f>
        <v>Gouveia Carneiro</v>
      </c>
      <c r="I1259" s="7" t="str">
        <f t="shared" ca="1" si="249"/>
        <v>Luanna Gouveia Carneiro</v>
      </c>
      <c r="J1259" s="7" t="str" cm="1">
        <f t="array" aca="1" ref="J1259" ca="1">SHA1HASH($I1259)</f>
        <v>ca78b343faa21de6ecc087648c489972e6d7230a</v>
      </c>
      <c r="K1259" s="7" cm="1">
        <f t="array" aca="1" ref="K1259" ca="1">INDEX(States!$A:$A,M1259,1)</f>
        <v>5</v>
      </c>
      <c r="L1259" s="7" t="str">
        <f ca="1">VLOOKUP($K1259,Countries!$A:$B,2,FALSE)</f>
        <v>Portugal</v>
      </c>
      <c r="M1259" s="7" cm="1">
        <f t="array" aca="1" ref="M1259" ca="1">INDEX(States!$C:$C,RANDBETWEEN(5,COUNTA(States!$A:$A) + 1),1)</f>
        <v>9</v>
      </c>
      <c r="N1259" s="7" t="str">
        <f ca="1">VLOOKUP($M1259,States!$C:$D,2,FALSE)</f>
        <v>braga</v>
      </c>
      <c r="O1259" s="7" t="str">
        <f ca="1">VLOOKUP($E1259,Name!$A:$C,3,FALSE)</f>
        <v>F</v>
      </c>
      <c r="P1259" s="7" t="str">
        <f ca="1">VLOOKUP($O1259,Genders!$B:$C,2,FALSE)</f>
        <v>Female</v>
      </c>
      <c r="Q1259" s="7" cm="1">
        <f t="array" aca="1" ref="Q1259" ca="1">INDEX('Marital status'!$A:$A,RANDBETWEEN(5,COUNTA('Marital status'!$A:$A) + 1),1)</f>
        <v>0</v>
      </c>
      <c r="R1259" s="7" t="e">
        <f ca="1">VLOOKUP($Q1259,'Marital status'!$A:$B,2,FALSE)</f>
        <v>#N/A</v>
      </c>
      <c r="S1259" s="7">
        <f t="shared" ca="1" si="250"/>
        <v>5</v>
      </c>
      <c r="T1259" s="7" t="str">
        <f ca="1">VLOOKUP($S1259,Ethnicities!$A:$B,2,FALSE)</f>
        <v>ASIAN</v>
      </c>
      <c r="U1259" s="8">
        <f t="shared" ca="1" si="251"/>
        <v>25373</v>
      </c>
      <c r="V1259" s="6">
        <f t="shared" ca="1" si="252"/>
        <v>8</v>
      </c>
      <c r="W1259" s="8" t="str">
        <f ca="1">VLOOKUP($V1259,'Background education'!$A:$B,2,FALSE)</f>
        <v>Graduate school</v>
      </c>
      <c r="X1259" s="7">
        <f ca="1" xml:space="preserve">
  IF(OR($Z1259 = 5, $Z1259 = 6, $Z1259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259" s="7" t="str">
        <f ca="1">VLOOKUP($X1259,Departments!$A:$B,2,FALSE)</f>
        <v>Finance</v>
      </c>
      <c r="Z1259" s="6">
        <f t="shared" ca="1" si="253"/>
        <v>11</v>
      </c>
      <c r="AA1259" s="7" t="str">
        <f ca="1">VLOOKUP($Z1259,Roles!$A:$B,2,FALSE)</f>
        <v>Analyst</v>
      </c>
      <c r="AB1259" s="6">
        <f t="shared" ca="1" si="254"/>
        <v>6</v>
      </c>
      <c r="AC1259" s="7" t="str">
        <f ca="1" xml:space="preserve">
IF(
  ISNA($AB1259),
  NA(),
  VLOOKUP($AB1259,Levels!$A:$B,2,FALSE)
)</f>
        <v>Pleno</v>
      </c>
      <c r="AD1259" s="8">
        <f t="shared" ca="1" si="255"/>
        <v>40387</v>
      </c>
      <c r="AE1259" s="6">
        <f ca="1">RANDBETWEEN(5,COUNTA('Recruitment source'!$A:$A) + 1)</f>
        <v>10</v>
      </c>
      <c r="AF1259" s="6" t="str">
        <f ca="1">VLOOKUP($AE1259,'Recruitment source'!$A:$B,2,FALSE)</f>
        <v>Jobs in Lisbon</v>
      </c>
      <c r="AG1259" s="8" t="e">
        <f t="shared" ca="1" si="256"/>
        <v>#N/A</v>
      </c>
      <c r="AH1259" s="6" t="e">
        <f t="shared" ca="1" si="257"/>
        <v>#N/A</v>
      </c>
      <c r="AI1259" s="6" t="e">
        <f ca="1" xml:space="preserve">
IF(
  ISNA($AH1259),
  NA(),
  VLOOKUP($AH1259,'Reasons for dismissal'!$A:$B,2,FALSE)
)</f>
        <v>#N/A</v>
      </c>
      <c r="AJ1259" s="6">
        <f t="shared" ca="1" si="258"/>
        <v>5</v>
      </c>
      <c r="AK1259" s="1">
        <f t="shared" ca="1" si="259"/>
        <v>3000</v>
      </c>
      <c r="AL12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$A1259  &amp; ", "   &amp;
$B1259  &amp; ", "   &amp;
$D1259  &amp; ", '"  &amp;
$I1259  &amp; "', '" &amp;
$O1259  &amp; "', "  &amp;
$S1259  &amp; ", '"  &amp;
TEXT($U1259,"dd/mm/aaaa")  &amp; "', "   &amp;
$V1259  &amp; ", "   &amp;
$X1259  &amp; ", "   &amp;
$Z1259  &amp; ", "   &amp;
IF($AB1259 &lt;&gt; "", $AB1259, "NULL")  &amp; ", "   &amp;
$AK1259  &amp; ");"</f>
        <v>#REF!</v>
      </c>
    </row>
    <row r="1260" spans="1:38" x14ac:dyDescent="0.2">
      <c r="A1260" s="7" cm="1">
        <f t="array" aca="1" ref="A1260" ca="1">INDEX(Companies!$A:$A,RANDBETWEEN(2,COUNTA(Companies!$A:$A)),1)</f>
        <v>2</v>
      </c>
      <c r="B1260" s="5">
        <f t="shared" si="247"/>
        <v>1259</v>
      </c>
      <c r="C1260" s="5" t="str" cm="1">
        <f t="array" ref="C1260">SHA1HASH($B1260)</f>
        <v>8625b37cd2002510d8a44bf30088560f7ced9eed</v>
      </c>
      <c r="D1260" s="6">
        <f t="shared" ca="1" si="248"/>
        <v>1</v>
      </c>
      <c r="E1260" s="7">
        <f ca="1">IF($B1260 = 1 + N("Presidente"),
    127,
    IF($B1260 = 2 + N("Vice-Presidente"),
        72,
        IF($B1260 = 3 + N("Secretária bilíngue"),
            13,
            RANDBETWEEN(5,COUNT(Name!$A:$A) + 1)
        )
    )
)</f>
        <v>225</v>
      </c>
      <c r="F1260" s="7" t="str">
        <f ca="1">VLOOKUP($E1260,Name!$A:$B,2,FALSE)</f>
        <v>Levi</v>
      </c>
      <c r="G1260" s="7">
        <f ca="1" xml:space="preserve">
IF($B1260 = 1,
    0,
    RANDBETWEEN(5,COUNT('Last name'!$A:$A) + 1)
)</f>
        <v>35</v>
      </c>
      <c r="H1260" s="7" t="str">
        <f ca="1" xml:space="preserve">
IF($B1260 = 1 + N("Presidente"),
    "de Orléans e Bragança",
    VLOOKUP($G1260,'Last name'!$A:$B,2,FALSE) &amp; " " &amp; VLOOKUP(RANDBETWEEN(5,COUNT('Last name'!$A:$A) + 1),'Last name'!$A:$B,2,FALSE)
)</f>
        <v>Barroso Alencar</v>
      </c>
      <c r="I1260" s="7" t="str">
        <f t="shared" ca="1" si="249"/>
        <v>Levi Barroso Alencar</v>
      </c>
      <c r="J1260" s="7" t="str" cm="1">
        <f t="array" aca="1" ref="J1260" ca="1">SHA1HASH($I1260)</f>
        <v>b2d33eec2208edfed0429025c0411dbc2556b44a</v>
      </c>
      <c r="K1260" s="7" cm="1">
        <f t="array" aca="1" ref="K1260" ca="1">INDEX(States!$A:$A,M1260,1)</f>
        <v>5</v>
      </c>
      <c r="L1260" s="7" t="str">
        <f ca="1">VLOOKUP($K1260,Countries!$A:$B,2,FALSE)</f>
        <v>Portugal</v>
      </c>
      <c r="M1260" s="7" cm="1">
        <f t="array" aca="1" ref="M1260" ca="1">INDEX(States!$C:$C,RANDBETWEEN(5,COUNTA(States!$A:$A) + 1),1)</f>
        <v>18</v>
      </c>
      <c r="N1260" s="7" t="str">
        <f ca="1">VLOOKUP($M1260,States!$C:$D,2,FALSE)</f>
        <v>Castelo Branco</v>
      </c>
      <c r="O1260" s="7" t="str">
        <f ca="1">VLOOKUP($E1260,Name!$A:$C,3,FALSE)</f>
        <v>M</v>
      </c>
      <c r="P1260" s="7" t="str">
        <f ca="1">VLOOKUP($O1260,Genders!$B:$C,2,FALSE)</f>
        <v>Male</v>
      </c>
      <c r="Q1260" s="7" cm="1">
        <f t="array" aca="1" ref="Q1260" ca="1">INDEX('Marital status'!$A:$A,RANDBETWEEN(5,COUNTA('Marital status'!$A:$A) + 1),1)</f>
        <v>5</v>
      </c>
      <c r="R1260" s="7" t="str">
        <f ca="1">VLOOKUP($Q1260,'Marital status'!$A:$B,2,FALSE)</f>
        <v xml:space="preserve"> Separated </v>
      </c>
      <c r="S1260" s="7">
        <f t="shared" ca="1" si="250"/>
        <v>6</v>
      </c>
      <c r="T1260" s="7" t="str">
        <f ca="1">VLOOKUP($S1260,Ethnicities!$A:$B,2,FALSE)</f>
        <v xml:space="preserve">  american Indian or Alaska Native</v>
      </c>
      <c r="U1260" s="8">
        <f t="shared" ca="1" si="251"/>
        <v>24451</v>
      </c>
      <c r="V1260" s="6">
        <f t="shared" ca="1" si="252"/>
        <v>7</v>
      </c>
      <c r="W1260" s="8" t="str">
        <f ca="1">VLOOKUP($V1260,'Background education'!$A:$B,2,FALSE)</f>
        <v>Undergraduate degree</v>
      </c>
      <c r="X1260" s="7">
        <f ca="1" xml:space="preserve">
  IF(OR($Z1260 = 5, $Z1260 = 6, $Z1260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260" s="7" t="str">
        <f ca="1">VLOOKUP($X1260,Departments!$A:$B,2,FALSE)</f>
        <v xml:space="preserve"> Presidency</v>
      </c>
      <c r="Z1260" s="6">
        <f t="shared" ca="1" si="253"/>
        <v>9</v>
      </c>
      <c r="AA1260" s="7" t="str">
        <f ca="1">VLOOKUP($Z1260,Roles!$A:$B,2,FALSE)</f>
        <v>Intern</v>
      </c>
      <c r="AB1260" s="6" t="e">
        <f t="shared" ca="1" si="254"/>
        <v>#N/A</v>
      </c>
      <c r="AC1260" s="7" t="e">
        <f ca="1" xml:space="preserve">
IF(
  ISNA($AB1260),
  NA(),
  VLOOKUP($AB1260,Levels!$A:$B,2,FALSE)
)</f>
        <v>#N/A</v>
      </c>
      <c r="AD1260" s="8">
        <f t="shared" ca="1" si="255"/>
        <v>38710</v>
      </c>
      <c r="AE1260" s="6">
        <f ca="1">RANDBETWEEN(5,COUNTA('Recruitment source'!$A:$A) + 1)</f>
        <v>7</v>
      </c>
      <c r="AF1260" s="6" t="str">
        <f ca="1">VLOOKUP($AE1260,'Recruitment source'!$A:$B,2,FALSE)</f>
        <v>SAPO Emprego</v>
      </c>
      <c r="AG1260" s="8" t="e">
        <f t="shared" ca="1" si="256"/>
        <v>#N/A</v>
      </c>
      <c r="AH1260" s="6" t="e">
        <f t="shared" ca="1" si="257"/>
        <v>#N/A</v>
      </c>
      <c r="AI1260" s="6" t="e">
        <f ca="1" xml:space="preserve">
IF(
  ISNA($AH1260),
  NA(),
  VLOOKUP($AH1260,'Reasons for dismissal'!$A:$B,2,FALSE)
)</f>
        <v>#N/A</v>
      </c>
      <c r="AJ1260" s="6">
        <f t="shared" ca="1" si="258"/>
        <v>4</v>
      </c>
      <c r="AK1260" s="1">
        <f t="shared" ca="1" si="259"/>
        <v>1205</v>
      </c>
      <c r="AL12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$A1260  &amp; ", "   &amp;
$B1260  &amp; ", "   &amp;
$D1260  &amp; ", '"  &amp;
$I1260  &amp; "', '" &amp;
$O1260  &amp; "', "  &amp;
$S1260  &amp; ", '"  &amp;
TEXT($U1260,"dd/mm/aaaa")  &amp; "', "   &amp;
$V1260  &amp; ", "   &amp;
$X1260  &amp; ", "   &amp;
$Z1260  &amp; ", "   &amp;
IF($AB1260 &lt;&gt; "", $AB1260, "NULL")  &amp; ", "   &amp;
$AK1260  &amp; ");"</f>
        <v>#REF!</v>
      </c>
    </row>
    <row r="1261" spans="1:38" x14ac:dyDescent="0.2">
      <c r="A1261" s="7" cm="1">
        <f t="array" aca="1" ref="A1261" ca="1">INDEX(Companies!$A:$A,RANDBETWEEN(2,COUNTA(Companies!$A:$A)),1)</f>
        <v>2</v>
      </c>
      <c r="B1261" s="5">
        <f t="shared" si="247"/>
        <v>1260</v>
      </c>
      <c r="C1261" s="5" t="str" cm="1">
        <f t="array" ref="C1261">SHA1HASH($B1261)</f>
        <v>98f59d0c790f1ae9d5c7f8f7b9f189f093d69c55</v>
      </c>
      <c r="D1261" s="6">
        <f t="shared" ca="1" si="248"/>
        <v>1</v>
      </c>
      <c r="E1261" s="7">
        <f ca="1">IF($B1261 = 1 + N("Presidente"),
    127,
    IF($B1261 = 2 + N("Vice-Presidente"),
        72,
        IF($B1261 = 3 + N("Secretária bilíngue"),
            13,
            RANDBETWEEN(5,COUNT(Name!$A:$A) + 1)
        )
    )
)</f>
        <v>194</v>
      </c>
      <c r="F1261" s="7" t="str">
        <f ca="1">VLOOKUP($E1261,Name!$A:$B,2,FALSE)</f>
        <v>João Vitor</v>
      </c>
      <c r="G1261" s="7">
        <f ca="1" xml:space="preserve">
IF($B1261 = 1,
    0,
    RANDBETWEEN(5,COUNT('Last name'!$A:$A) + 1)
)</f>
        <v>145</v>
      </c>
      <c r="H1261" s="7" t="str">
        <f ca="1" xml:space="preserve">
IF($B1261 = 1 + N("Presidente"),
    "de Orléans e Bragança",
    VLOOKUP($G1261,'Last name'!$A:$B,2,FALSE) &amp; " " &amp; VLOOKUP(RANDBETWEEN(5,COUNT('Last name'!$A:$A) + 1),'Last name'!$A:$B,2,FALSE)
)</f>
        <v>Pasquim Furtado</v>
      </c>
      <c r="I1261" s="7" t="str">
        <f t="shared" ca="1" si="249"/>
        <v>João Vitor Pasquim Furtado</v>
      </c>
      <c r="J1261" s="7" t="str" cm="1">
        <f t="array" aca="1" ref="J1261" ca="1">SHA1HASH($I1261)</f>
        <v>df010e9dd52536c69ffcb780cd2e2979ee574d9c</v>
      </c>
      <c r="K1261" s="7" cm="1">
        <f t="array" aca="1" ref="K1261" ca="1">INDEX(States!$A:$A,M1261,1)</f>
        <v>5</v>
      </c>
      <c r="L1261" s="7" t="str">
        <f ca="1">VLOOKUP($K1261,Countries!$A:$B,2,FALSE)</f>
        <v>Portugal</v>
      </c>
      <c r="M1261" s="7" cm="1">
        <f t="array" aca="1" ref="M1261" ca="1">INDEX(States!$C:$C,RANDBETWEEN(5,COUNTA(States!$A:$A) + 1),1)</f>
        <v>6</v>
      </c>
      <c r="N1261" s="7" t="str">
        <f ca="1">VLOOKUP($M1261,States!$C:$D,2,FALSE)</f>
        <v>PORTO</v>
      </c>
      <c r="O1261" s="7" t="str">
        <f ca="1">VLOOKUP($E1261,Name!$A:$C,3,FALSE)</f>
        <v>M</v>
      </c>
      <c r="P1261" s="7" t="str">
        <f ca="1">VLOOKUP($O1261,Genders!$B:$C,2,FALSE)</f>
        <v>Male</v>
      </c>
      <c r="Q1261" s="7" cm="1">
        <f t="array" aca="1" ref="Q1261" ca="1">INDEX('Marital status'!$A:$A,RANDBETWEEN(5,COUNTA('Marital status'!$A:$A) + 1),1)</f>
        <v>0</v>
      </c>
      <c r="R1261" s="7" t="e">
        <f ca="1">VLOOKUP($Q1261,'Marital status'!$A:$B,2,FALSE)</f>
        <v>#N/A</v>
      </c>
      <c r="S1261" s="7">
        <f t="shared" ca="1" si="250"/>
        <v>5</v>
      </c>
      <c r="T1261" s="7" t="str">
        <f ca="1">VLOOKUP($S1261,Ethnicities!$A:$B,2,FALSE)</f>
        <v>ASIAN</v>
      </c>
      <c r="U1261" s="8">
        <f t="shared" ca="1" si="251"/>
        <v>31591</v>
      </c>
      <c r="V1261" s="6">
        <f t="shared" ca="1" si="252"/>
        <v>8</v>
      </c>
      <c r="W1261" s="8" t="str">
        <f ca="1">VLOOKUP($V1261,'Background education'!$A:$B,2,FALSE)</f>
        <v>Graduate school</v>
      </c>
      <c r="X1261" s="7">
        <f ca="1" xml:space="preserve">
  IF(OR($Z1261 = 5, $Z1261 = 6, $Z1261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261" s="7" t="str">
        <f ca="1">VLOOKUP($X1261,Departments!$A:$B,2,FALSE)</f>
        <v>Administration</v>
      </c>
      <c r="Z1261" s="6">
        <f t="shared" ca="1" si="253"/>
        <v>11</v>
      </c>
      <c r="AA1261" s="7" t="str">
        <f ca="1">VLOOKUP($Z1261,Roles!$A:$B,2,FALSE)</f>
        <v>Analyst</v>
      </c>
      <c r="AB1261" s="6">
        <f t="shared" ca="1" si="254"/>
        <v>6</v>
      </c>
      <c r="AC1261" s="7" t="str">
        <f ca="1" xml:space="preserve">
IF(
  ISNA($AB1261),
  NA(),
  VLOOKUP($AB1261,Levels!$A:$B,2,FALSE)
)</f>
        <v>Pleno</v>
      </c>
      <c r="AD1261" s="8">
        <f t="shared" ca="1" si="255"/>
        <v>38685</v>
      </c>
      <c r="AE1261" s="6">
        <f ca="1">RANDBETWEEN(5,COUNTA('Recruitment source'!$A:$A) + 1)</f>
        <v>15</v>
      </c>
      <c r="AF1261" s="6" t="str">
        <f ca="1">VLOOKUP($AE1261,'Recruitment source'!$A:$B,2,FALSE)</f>
        <v>Website</v>
      </c>
      <c r="AG1261" s="8" t="e">
        <f t="shared" ca="1" si="256"/>
        <v>#N/A</v>
      </c>
      <c r="AH1261" s="6" t="e">
        <f t="shared" ca="1" si="257"/>
        <v>#N/A</v>
      </c>
      <c r="AI1261" s="6" t="e">
        <f ca="1" xml:space="preserve">
IF(
  ISNA($AH1261),
  NA(),
  VLOOKUP($AH1261,'Reasons for dismissal'!$A:$B,2,FALSE)
)</f>
        <v>#N/A</v>
      </c>
      <c r="AJ1261" s="6">
        <f t="shared" ca="1" si="258"/>
        <v>5</v>
      </c>
      <c r="AK1261" s="1">
        <f t="shared" ca="1" si="259"/>
        <v>3000</v>
      </c>
      <c r="AL12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$A1261  &amp; ", "   &amp;
$B1261  &amp; ", "   &amp;
$D1261  &amp; ", '"  &amp;
$I1261  &amp; "', '" &amp;
$O1261  &amp; "', "  &amp;
$S1261  &amp; ", '"  &amp;
TEXT($U1261,"dd/mm/aaaa")  &amp; "', "   &amp;
$V1261  &amp; ", "   &amp;
$X1261  &amp; ", "   &amp;
$Z1261  &amp; ", "   &amp;
IF($AB1261 &lt;&gt; "", $AB1261, "NULL")  &amp; ", "   &amp;
$AK1261  &amp; ");"</f>
        <v>#REF!</v>
      </c>
    </row>
    <row r="1262" spans="1:38" x14ac:dyDescent="0.2">
      <c r="A1262" s="7" cm="1">
        <f t="array" aca="1" ref="A1262" ca="1">INDEX(Companies!$A:$A,RANDBETWEEN(2,COUNTA(Companies!$A:$A)),1)</f>
        <v>2</v>
      </c>
      <c r="B1262" s="5">
        <f t="shared" si="247"/>
        <v>1261</v>
      </c>
      <c r="C1262" s="5" t="str" cm="1">
        <f t="array" ref="C1262">SHA1HASH($B1262)</f>
        <v>c6944467da0c65a08c39bb5a0314cc143936eaa3</v>
      </c>
      <c r="D1262" s="6">
        <f t="shared" ca="1" si="248"/>
        <v>1</v>
      </c>
      <c r="E1262" s="7">
        <f ca="1">IF($B1262 = 1 + N("Presidente"),
    127,
    IF($B1262 = 2 + N("Vice-Presidente"),
        72,
        IF($B1262 = 3 + N("Secretária bilíngue"),
            13,
            RANDBETWEEN(5,COUNT(Name!$A:$A) + 1)
        )
    )
)</f>
        <v>104</v>
      </c>
      <c r="F1262" s="7" t="str">
        <f ca="1">VLOOKUP($E1262,Name!$A:$B,2,FALSE)</f>
        <v>Danylo</v>
      </c>
      <c r="G1262" s="7">
        <f ca="1" xml:space="preserve">
IF($B1262 = 1,
    0,
    RANDBETWEEN(5,COUNT('Last name'!$A:$A) + 1)
)</f>
        <v>117</v>
      </c>
      <c r="H1262" s="7" t="str">
        <f ca="1" xml:space="preserve">
IF($B1262 = 1 + N("Presidente"),
    "de Orléans e Bragança",
    VLOOKUP($G1262,'Last name'!$A:$B,2,FALSE) &amp; " " &amp; VLOOKUP(RANDBETWEEN(5,COUNT('Last name'!$A:$A) + 1),'Last name'!$A:$B,2,FALSE)
)</f>
        <v>Mancini Melo</v>
      </c>
      <c r="I1262" s="7" t="str">
        <f t="shared" ca="1" si="249"/>
        <v>Danylo Mancini Melo</v>
      </c>
      <c r="J1262" s="7" t="str" cm="1">
        <f t="array" aca="1" ref="J1262" ca="1">SHA1HASH($I1262)</f>
        <v>f814db3874039e390094ccf3601295c0e1d8c28c</v>
      </c>
      <c r="K1262" s="7" cm="1">
        <f t="array" aca="1" ref="K1262" ca="1">INDEX(States!$A:$A,M1262,1)</f>
        <v>5</v>
      </c>
      <c r="L1262" s="7" t="str">
        <f ca="1">VLOOKUP($K1262,Countries!$A:$B,2,FALSE)</f>
        <v>Portugal</v>
      </c>
      <c r="M1262" s="7" cm="1">
        <f t="array" aca="1" ref="M1262" ca="1">INDEX(States!$C:$C,RANDBETWEEN(5,COUNTA(States!$A:$A) + 1),1)</f>
        <v>24</v>
      </c>
      <c r="N1262" s="7" t="str">
        <f ca="1">VLOOKUP($M1262,States!$C:$D,2,FALSE)</f>
        <v>Brangança</v>
      </c>
      <c r="O1262" s="7" t="str">
        <f ca="1">VLOOKUP($E1262,Name!$A:$C,3,FALSE)</f>
        <v>M</v>
      </c>
      <c r="P1262" s="7" t="str">
        <f ca="1">VLOOKUP($O1262,Genders!$B:$C,2,FALSE)</f>
        <v>Male</v>
      </c>
      <c r="Q1262" s="7" cm="1">
        <f t="array" aca="1" ref="Q1262" ca="1">INDEX('Marital status'!$A:$A,RANDBETWEEN(5,COUNTA('Marital status'!$A:$A) + 1),1)</f>
        <v>0</v>
      </c>
      <c r="R1262" s="7" t="e">
        <f ca="1">VLOOKUP($Q1262,'Marital status'!$A:$B,2,FALSE)</f>
        <v>#N/A</v>
      </c>
      <c r="S1262" s="7">
        <f t="shared" ca="1" si="250"/>
        <v>5</v>
      </c>
      <c r="T1262" s="7" t="str">
        <f ca="1">VLOOKUP($S1262,Ethnicities!$A:$B,2,FALSE)</f>
        <v>ASIAN</v>
      </c>
      <c r="U1262" s="8">
        <f t="shared" ca="1" si="251"/>
        <v>19064</v>
      </c>
      <c r="V1262" s="6">
        <f t="shared" ca="1" si="252"/>
        <v>7</v>
      </c>
      <c r="W1262" s="8" t="str">
        <f ca="1">VLOOKUP($V1262,'Background education'!$A:$B,2,FALSE)</f>
        <v>Undergraduate degree</v>
      </c>
      <c r="X1262" s="7">
        <f ca="1" xml:space="preserve">
  IF(OR($Z1262 = 5, $Z1262 = 6, $Z1262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262" s="7" t="str">
        <f ca="1">VLOOKUP($X1262,Departments!$A:$B,2,FALSE)</f>
        <v xml:space="preserve"> Presidency</v>
      </c>
      <c r="Z1262" s="6">
        <f t="shared" ca="1" si="253"/>
        <v>9</v>
      </c>
      <c r="AA1262" s="7" t="str">
        <f ca="1">VLOOKUP($Z1262,Roles!$A:$B,2,FALSE)</f>
        <v>Intern</v>
      </c>
      <c r="AB1262" s="6" t="e">
        <f t="shared" ca="1" si="254"/>
        <v>#N/A</v>
      </c>
      <c r="AC1262" s="7" t="e">
        <f ca="1" xml:space="preserve">
IF(
  ISNA($AB1262),
  NA(),
  VLOOKUP($AB1262,Levels!$A:$B,2,FALSE)
)</f>
        <v>#N/A</v>
      </c>
      <c r="AD1262" s="8">
        <f t="shared" ca="1" si="255"/>
        <v>38742</v>
      </c>
      <c r="AE1262" s="6">
        <f ca="1">RANDBETWEEN(5,COUNTA('Recruitment source'!$A:$A) + 1)</f>
        <v>7</v>
      </c>
      <c r="AF1262" s="6" t="str">
        <f ca="1">VLOOKUP($AE1262,'Recruitment source'!$A:$B,2,FALSE)</f>
        <v>SAPO Emprego</v>
      </c>
      <c r="AG1262" s="8" t="e">
        <f t="shared" ca="1" si="256"/>
        <v>#N/A</v>
      </c>
      <c r="AH1262" s="6" t="e">
        <f t="shared" ca="1" si="257"/>
        <v>#N/A</v>
      </c>
      <c r="AI1262" s="6" t="e">
        <f ca="1" xml:space="preserve">
IF(
  ISNA($AH1262),
  NA(),
  VLOOKUP($AH1262,'Reasons for dismissal'!$A:$B,2,FALSE)
)</f>
        <v>#N/A</v>
      </c>
      <c r="AJ1262" s="6">
        <f t="shared" ca="1" si="258"/>
        <v>4</v>
      </c>
      <c r="AK1262" s="1">
        <f t="shared" ca="1" si="259"/>
        <v>1205</v>
      </c>
      <c r="AL12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$A1262  &amp; ", "   &amp;
$B1262  &amp; ", "   &amp;
$D1262  &amp; ", '"  &amp;
$I1262  &amp; "', '" &amp;
$O1262  &amp; "', "  &amp;
$S1262  &amp; ", '"  &amp;
TEXT($U1262,"dd/mm/aaaa")  &amp; "', "   &amp;
$V1262  &amp; ", "   &amp;
$X1262  &amp; ", "   &amp;
$Z1262  &amp; ", "   &amp;
IF($AB1262 &lt;&gt; "", $AB1262, "NULL")  &amp; ", "   &amp;
$AK1262  &amp; ");"</f>
        <v>#REF!</v>
      </c>
    </row>
    <row r="1263" spans="1:38" x14ac:dyDescent="0.2">
      <c r="A1263" s="7" cm="1">
        <f t="array" aca="1" ref="A1263" ca="1">INDEX(Companies!$A:$A,RANDBETWEEN(2,COUNTA(Companies!$A:$A)),1)</f>
        <v>2</v>
      </c>
      <c r="B1263" s="5">
        <f t="shared" si="247"/>
        <v>1262</v>
      </c>
      <c r="C1263" s="5" t="str" cm="1">
        <f t="array" ref="C1263">SHA1HASH($B1263)</f>
        <v>6ef79c21dd35ea505e11d0c6673b8a2588fa650b</v>
      </c>
      <c r="D1263" s="6">
        <f t="shared" ca="1" si="248"/>
        <v>1</v>
      </c>
      <c r="E1263" s="7">
        <f ca="1">IF($B1263 = 1 + N("Presidente"),
    127,
    IF($B1263 = 2 + N("Vice-Presidente"),
        72,
        IF($B1263 = 3 + N("Secretária bilíngue"),
            13,
            RANDBETWEEN(5,COUNT(Name!$A:$A) + 1)
        )
    )
)</f>
        <v>109</v>
      </c>
      <c r="F1263" s="7" t="str">
        <f ca="1">VLOOKUP($E1263,Name!$A:$B,2,FALSE)</f>
        <v>Davi Luiz</v>
      </c>
      <c r="G1263" s="7">
        <f ca="1" xml:space="preserve">
IF($B1263 = 1,
    0,
    RANDBETWEEN(5,COUNT('Last name'!$A:$A) + 1)
)</f>
        <v>100</v>
      </c>
      <c r="H1263" s="7" t="str">
        <f ca="1" xml:space="preserve">
IF($B1263 = 1 + N("Presidente"),
    "de Orléans e Bragança",
    VLOOKUP($G1263,'Last name'!$A:$B,2,FALSE) &amp; " " &amp; VLOOKUP(RANDBETWEEN(5,COUNT('Last name'!$A:$A) + 1),'Last name'!$A:$B,2,FALSE)
)</f>
        <v>Gonçalves Luz</v>
      </c>
      <c r="I1263" s="7" t="str">
        <f t="shared" ca="1" si="249"/>
        <v>Davi Luiz Gonçalves Luz</v>
      </c>
      <c r="J1263" s="7" t="str" cm="1">
        <f t="array" aca="1" ref="J1263" ca="1">SHA1HASH($I1263)</f>
        <v>ba5d9d661b0f754b5aded971d0b925a62e01cbfb</v>
      </c>
      <c r="K1263" s="7" cm="1">
        <f t="array" aca="1" ref="K1263" ca="1">INDEX(States!$A:$A,M1263,1)</f>
        <v>5</v>
      </c>
      <c r="L1263" s="7" t="str">
        <f ca="1">VLOOKUP($K1263,Countries!$A:$B,2,FALSE)</f>
        <v>Portugal</v>
      </c>
      <c r="M1263" s="7" cm="1">
        <f t="array" aca="1" ref="M1263" ca="1">INDEX(States!$C:$C,RANDBETWEEN(5,COUNTA(States!$A:$A) + 1),1)</f>
        <v>13</v>
      </c>
      <c r="N1263" s="7" t="str">
        <f ca="1">VLOOKUP($M1263,States!$C:$D,2,FALSE)</f>
        <v>Coimbra</v>
      </c>
      <c r="O1263" s="7" t="str">
        <f ca="1">VLOOKUP($E1263,Name!$A:$C,3,FALSE)</f>
        <v>M</v>
      </c>
      <c r="P1263" s="7" t="str">
        <f ca="1">VLOOKUP($O1263,Genders!$B:$C,2,FALSE)</f>
        <v>Male</v>
      </c>
      <c r="Q1263" s="7" cm="1">
        <f t="array" aca="1" ref="Q1263" ca="1">INDEX('Marital status'!$A:$A,RANDBETWEEN(5,COUNTA('Marital status'!$A:$A) + 1),1)</f>
        <v>5</v>
      </c>
      <c r="R1263" s="7" t="str">
        <f ca="1">VLOOKUP($Q1263,'Marital status'!$A:$B,2,FALSE)</f>
        <v xml:space="preserve"> Separated </v>
      </c>
      <c r="S1263" s="7">
        <f t="shared" ca="1" si="250"/>
        <v>5</v>
      </c>
      <c r="T1263" s="7" t="str">
        <f ca="1">VLOOKUP($S1263,Ethnicities!$A:$B,2,FALSE)</f>
        <v>ASIAN</v>
      </c>
      <c r="U1263" s="8">
        <f t="shared" ca="1" si="251"/>
        <v>18374</v>
      </c>
      <c r="V1263" s="6">
        <f t="shared" ca="1" si="252"/>
        <v>8</v>
      </c>
      <c r="W1263" s="8" t="str">
        <f ca="1">VLOOKUP($V1263,'Background education'!$A:$B,2,FALSE)</f>
        <v>Graduate school</v>
      </c>
      <c r="X1263" s="7">
        <f ca="1" xml:space="preserve">
  IF(OR($Z1263 = 5, $Z1263 = 6, $Z1263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263" s="7" t="str">
        <f ca="1">VLOOKUP($X1263,Departments!$A:$B,2,FALSE)</f>
        <v>Human Resource</v>
      </c>
      <c r="Z1263" s="6">
        <f t="shared" ca="1" si="253"/>
        <v>11</v>
      </c>
      <c r="AA1263" s="7" t="str">
        <f ca="1">VLOOKUP($Z1263,Roles!$A:$B,2,FALSE)</f>
        <v>Analyst</v>
      </c>
      <c r="AB1263" s="6">
        <f t="shared" ca="1" si="254"/>
        <v>7</v>
      </c>
      <c r="AC1263" s="7" t="str">
        <f ca="1" xml:space="preserve">
IF(
  ISNA($AB1263),
  NA(),
  VLOOKUP($AB1263,Levels!$A:$B,2,FALSE)
)</f>
        <v>Senior</v>
      </c>
      <c r="AD1263" s="8">
        <f t="shared" ca="1" si="255"/>
        <v>38787</v>
      </c>
      <c r="AE1263" s="6">
        <f ca="1">RANDBETWEEN(5,COUNTA('Recruitment source'!$A:$A) + 1)</f>
        <v>7</v>
      </c>
      <c r="AF1263" s="6" t="str">
        <f ca="1">VLOOKUP($AE1263,'Recruitment source'!$A:$B,2,FALSE)</f>
        <v>SAPO Emprego</v>
      </c>
      <c r="AG1263" s="8" t="e">
        <f t="shared" ca="1" si="256"/>
        <v>#N/A</v>
      </c>
      <c r="AH1263" s="6" t="e">
        <f t="shared" ca="1" si="257"/>
        <v>#N/A</v>
      </c>
      <c r="AI1263" s="6" t="e">
        <f ca="1" xml:space="preserve">
IF(
  ISNA($AH1263),
  NA(),
  VLOOKUP($AH1263,'Reasons for dismissal'!$A:$B,2,FALSE)
)</f>
        <v>#N/A</v>
      </c>
      <c r="AJ1263" s="6">
        <f t="shared" ca="1" si="258"/>
        <v>5</v>
      </c>
      <c r="AK1263" s="1">
        <f t="shared" ca="1" si="259"/>
        <v>3080</v>
      </c>
      <c r="AL12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$A1263  &amp; ", "   &amp;
$B1263  &amp; ", "   &amp;
$D1263  &amp; ", '"  &amp;
$I1263  &amp; "', '" &amp;
$O1263  &amp; "', "  &amp;
$S1263  &amp; ", '"  &amp;
TEXT($U1263,"dd/mm/aaaa")  &amp; "', "   &amp;
$V1263  &amp; ", "   &amp;
$X1263  &amp; ", "   &amp;
$Z1263  &amp; ", "   &amp;
IF($AB1263 &lt;&gt; "", $AB1263, "NULL")  &amp; ", "   &amp;
$AK1263  &amp; ");"</f>
        <v>#REF!</v>
      </c>
    </row>
    <row r="1264" spans="1:38" x14ac:dyDescent="0.2">
      <c r="A1264" s="7" cm="1">
        <f t="array" aca="1" ref="A1264" ca="1">INDEX(Companies!$A:$A,RANDBETWEEN(2,COUNTA(Companies!$A:$A)),1)</f>
        <v>2</v>
      </c>
      <c r="B1264" s="5">
        <f t="shared" si="247"/>
        <v>1263</v>
      </c>
      <c r="C1264" s="5" t="str" cm="1">
        <f t="array" ref="C1264">SHA1HASH($B1264)</f>
        <v>fe8b2aaad2ebed9cbbae764ae380780b276ec292</v>
      </c>
      <c r="D1264" s="6">
        <f t="shared" ca="1" si="248"/>
        <v>1</v>
      </c>
      <c r="E1264" s="7">
        <f ca="1">IF($B1264 = 1 + N("Presidente"),
    127,
    IF($B1264 = 2 + N("Vice-Presidente"),
        72,
        IF($B1264 = 3 + N("Secretária bilíngue"),
            13,
            RANDBETWEEN(5,COUNT(Name!$A:$A) + 1)
        )
    )
)</f>
        <v>322</v>
      </c>
      <c r="F1264" s="7" t="str">
        <f ca="1">VLOOKUP($E1264,Name!$A:$B,2,FALSE)</f>
        <v>Pietro</v>
      </c>
      <c r="G1264" s="7">
        <f ca="1" xml:space="preserve">
IF($B1264 = 1,
    0,
    RANDBETWEEN(5,COUNT('Last name'!$A:$A) + 1)
)</f>
        <v>157</v>
      </c>
      <c r="H1264" s="7" t="str">
        <f ca="1" xml:space="preserve">
IF($B1264 = 1 + N("Presidente"),
    "de Orléans e Bragança",
    VLOOKUP($G1264,'Last name'!$A:$B,2,FALSE) &amp; " " &amp; VLOOKUP(RANDBETWEEN(5,COUNT('Last name'!$A:$A) + 1),'Last name'!$A:$B,2,FALSE)
)</f>
        <v>Ramos Siqueira</v>
      </c>
      <c r="I1264" s="7" t="str">
        <f t="shared" ca="1" si="249"/>
        <v>Pietro Ramos Siqueira</v>
      </c>
      <c r="J1264" s="7" t="str" cm="1">
        <f t="array" aca="1" ref="J1264" ca="1">SHA1HASH($I1264)</f>
        <v>ab73a4629273abd47a4212bd22fe23c46392b2fe</v>
      </c>
      <c r="K1264" s="7" cm="1">
        <f t="array" aca="1" ref="K1264" ca="1">INDEX(States!$A:$A,M1264,1)</f>
        <v>5</v>
      </c>
      <c r="L1264" s="7" t="str">
        <f ca="1">VLOOKUP($K1264,Countries!$A:$B,2,FALSE)</f>
        <v>Portugal</v>
      </c>
      <c r="M1264" s="7" cm="1">
        <f t="array" aca="1" ref="M1264" ca="1">INDEX(States!$C:$C,RANDBETWEEN(5,COUNTA(States!$A:$A) + 1),1)</f>
        <v>19</v>
      </c>
      <c r="N1264" s="7" t="str">
        <f ca="1">VLOOKUP($M1264,States!$C:$D,2,FALSE)</f>
        <v>Beja</v>
      </c>
      <c r="O1264" s="7" t="str">
        <f ca="1">VLOOKUP($E1264,Name!$A:$C,3,FALSE)</f>
        <v>M</v>
      </c>
      <c r="P1264" s="7" t="str">
        <f ca="1">VLOOKUP($O1264,Genders!$B:$C,2,FALSE)</f>
        <v>Male</v>
      </c>
      <c r="Q1264" s="7" cm="1">
        <f t="array" aca="1" ref="Q1264" ca="1">INDEX('Marital status'!$A:$A,RANDBETWEEN(5,COUNTA('Marital status'!$A:$A) + 1),1)</f>
        <v>5</v>
      </c>
      <c r="R1264" s="7" t="str">
        <f ca="1">VLOOKUP($Q1264,'Marital status'!$A:$B,2,FALSE)</f>
        <v xml:space="preserve"> Separated </v>
      </c>
      <c r="S1264" s="7">
        <f t="shared" ca="1" si="250"/>
        <v>5</v>
      </c>
      <c r="T1264" s="7" t="str">
        <f ca="1">VLOOKUP($S1264,Ethnicities!$A:$B,2,FALSE)</f>
        <v>ASIAN</v>
      </c>
      <c r="U1264" s="8">
        <f t="shared" ca="1" si="251"/>
        <v>21206</v>
      </c>
      <c r="V1264" s="6">
        <f t="shared" ca="1" si="252"/>
        <v>7</v>
      </c>
      <c r="W1264" s="8" t="str">
        <f ca="1">VLOOKUP($V1264,'Background education'!$A:$B,2,FALSE)</f>
        <v>Undergraduate degree</v>
      </c>
      <c r="X1264" s="7">
        <f ca="1" xml:space="preserve">
  IF(OR($Z1264 = 5, $Z1264 = 6, $Z1264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264" s="7" t="str">
        <f ca="1">VLOOKUP($X1264,Departments!$A:$B,2,FALSE)</f>
        <v>Administration</v>
      </c>
      <c r="Z1264" s="6">
        <f t="shared" ca="1" si="253"/>
        <v>9</v>
      </c>
      <c r="AA1264" s="7" t="str">
        <f ca="1">VLOOKUP($Z1264,Roles!$A:$B,2,FALSE)</f>
        <v>Intern</v>
      </c>
      <c r="AB1264" s="6" t="e">
        <f t="shared" ca="1" si="254"/>
        <v>#N/A</v>
      </c>
      <c r="AC1264" s="7" t="e">
        <f ca="1" xml:space="preserve">
IF(
  ISNA($AB1264),
  NA(),
  VLOOKUP($AB1264,Levels!$A:$B,2,FALSE)
)</f>
        <v>#N/A</v>
      </c>
      <c r="AD1264" s="8">
        <f t="shared" ca="1" si="255"/>
        <v>38800</v>
      </c>
      <c r="AE1264" s="6">
        <f ca="1">RANDBETWEEN(5,COUNTA('Recruitment source'!$A:$A) + 1)</f>
        <v>5</v>
      </c>
      <c r="AF1264" s="6" t="str">
        <f ca="1">VLOOKUP($AE1264,'Recruitment source'!$A:$B,2,FALSE)</f>
        <v>Indeed</v>
      </c>
      <c r="AG1264" s="8" t="e">
        <f t="shared" ca="1" si="256"/>
        <v>#N/A</v>
      </c>
      <c r="AH1264" s="6" t="e">
        <f t="shared" ca="1" si="257"/>
        <v>#N/A</v>
      </c>
      <c r="AI1264" s="6" t="e">
        <f ca="1" xml:space="preserve">
IF(
  ISNA($AH1264),
  NA(),
  VLOOKUP($AH1264,'Reasons for dismissal'!$A:$B,2,FALSE)
)</f>
        <v>#N/A</v>
      </c>
      <c r="AJ1264" s="6">
        <f t="shared" ca="1" si="258"/>
        <v>5</v>
      </c>
      <c r="AK1264" s="1">
        <f t="shared" ca="1" si="259"/>
        <v>1205</v>
      </c>
      <c r="AL12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$A1264  &amp; ", "   &amp;
$B1264  &amp; ", "   &amp;
$D1264  &amp; ", '"  &amp;
$I1264  &amp; "', '" &amp;
$O1264  &amp; "', "  &amp;
$S1264  &amp; ", '"  &amp;
TEXT($U1264,"dd/mm/aaaa")  &amp; "', "   &amp;
$V1264  &amp; ", "   &amp;
$X1264  &amp; ", "   &amp;
$Z1264  &amp; ", "   &amp;
IF($AB1264 &lt;&gt; "", $AB1264, "NULL")  &amp; ", "   &amp;
$AK1264  &amp; ");"</f>
        <v>#REF!</v>
      </c>
    </row>
    <row r="1265" spans="1:38" x14ac:dyDescent="0.2">
      <c r="A1265" s="7" cm="1">
        <f t="array" aca="1" ref="A1265" ca="1">INDEX(Companies!$A:$A,RANDBETWEEN(2,COUNTA(Companies!$A:$A)),1)</f>
        <v>2</v>
      </c>
      <c r="B1265" s="5">
        <f t="shared" si="247"/>
        <v>1264</v>
      </c>
      <c r="C1265" s="5" t="str" cm="1">
        <f t="array" ref="C1265">SHA1HASH($B1265)</f>
        <v>74bfac88ec6b72e7c070a86c73a8f953ff99937d</v>
      </c>
      <c r="D1265" s="6">
        <f t="shared" ca="1" si="248"/>
        <v>1</v>
      </c>
      <c r="E1265" s="7">
        <f ca="1">IF($B1265 = 1 + N("Presidente"),
    127,
    IF($B1265 = 2 + N("Vice-Presidente"),
        72,
        IF($B1265 = 3 + N("Secretária bilíngue"),
            13,
            RANDBETWEEN(5,COUNT(Name!$A:$A) + 1)
        )
    )
)</f>
        <v>150</v>
      </c>
      <c r="F1265" s="7" t="str">
        <f ca="1">VLOOKUP($E1265,Name!$A:$B,2,FALSE)</f>
        <v>Gabriela</v>
      </c>
      <c r="G1265" s="7">
        <f ca="1" xml:space="preserve">
IF($B1265 = 1,
    0,
    RANDBETWEEN(5,COUNT('Last name'!$A:$A) + 1)
)</f>
        <v>28</v>
      </c>
      <c r="H1265" s="7" t="str">
        <f ca="1" xml:space="preserve">
IF($B1265 = 1 + N("Presidente"),
    "de Orléans e Bragança",
    VLOOKUP($G1265,'Last name'!$A:$B,2,FALSE) &amp; " " &amp; VLOOKUP(RANDBETWEEN(5,COUNT('Last name'!$A:$A) + 1),'Last name'!$A:$B,2,FALSE)
)</f>
        <v>Badu Barbieri</v>
      </c>
      <c r="I1265" s="7" t="str">
        <f t="shared" ca="1" si="249"/>
        <v>Gabriela Badu Barbieri</v>
      </c>
      <c r="J1265" s="7" t="str" cm="1">
        <f t="array" aca="1" ref="J1265" ca="1">SHA1HASH($I1265)</f>
        <v>e82413490ae8d2e2bcbf490446c16031096ea542</v>
      </c>
      <c r="K1265" s="7" cm="1">
        <f t="array" aca="1" ref="K1265" ca="1">INDEX(States!$A:$A,M1265,1)</f>
        <v>5</v>
      </c>
      <c r="L1265" s="7" t="str">
        <f ca="1">VLOOKUP($K1265,Countries!$A:$B,2,FALSE)</f>
        <v>Portugal</v>
      </c>
      <c r="M1265" s="7" cm="1">
        <f t="array" aca="1" ref="M1265" ca="1">INDEX(States!$C:$C,RANDBETWEEN(5,COUNTA(States!$A:$A) + 1),1)</f>
        <v>7</v>
      </c>
      <c r="N1265" s="7" t="str">
        <f ca="1">VLOOKUP($M1265,States!$C:$D,2,FALSE)</f>
        <v xml:space="preserve"> Setúbal </v>
      </c>
      <c r="O1265" s="7" t="str">
        <f ca="1">VLOOKUP($E1265,Name!$A:$C,3,FALSE)</f>
        <v>F</v>
      </c>
      <c r="P1265" s="7" t="str">
        <f ca="1">VLOOKUP($O1265,Genders!$B:$C,2,FALSE)</f>
        <v>Female</v>
      </c>
      <c r="Q1265" s="7" cm="1">
        <f t="array" aca="1" ref="Q1265" ca="1">INDEX('Marital status'!$A:$A,RANDBETWEEN(5,COUNTA('Marital status'!$A:$A) + 1),1)</f>
        <v>0</v>
      </c>
      <c r="R1265" s="7" t="e">
        <f ca="1">VLOOKUP($Q1265,'Marital status'!$A:$B,2,FALSE)</f>
        <v>#N/A</v>
      </c>
      <c r="S1265" s="7">
        <f t="shared" ca="1" si="250"/>
        <v>7</v>
      </c>
      <c r="T1265" s="7" t="str">
        <f ca="1">VLOOKUP($S1265,Ethnicities!$A:$B,2,FALSE)</f>
        <v>Native Hawaiian or Other Pacific Islander</v>
      </c>
      <c r="U1265" s="8">
        <f t="shared" ca="1" si="251"/>
        <v>28619</v>
      </c>
      <c r="V1265" s="6">
        <f t="shared" ca="1" si="252"/>
        <v>7</v>
      </c>
      <c r="W1265" s="8" t="str">
        <f ca="1">VLOOKUP($V1265,'Background education'!$A:$B,2,FALSE)</f>
        <v>Undergraduate degree</v>
      </c>
      <c r="X1265" s="7">
        <f ca="1" xml:space="preserve">
  IF(OR($Z1265 = 5, $Z1265 = 6, $Z1265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265" s="7" t="str">
        <f ca="1">VLOOKUP($X1265,Departments!$A:$B,2,FALSE)</f>
        <v>Administration</v>
      </c>
      <c r="Z1265" s="6">
        <f t="shared" ca="1" si="253"/>
        <v>11</v>
      </c>
      <c r="AA1265" s="7" t="str">
        <f ca="1">VLOOKUP($Z1265,Roles!$A:$B,2,FALSE)</f>
        <v>Analyst</v>
      </c>
      <c r="AB1265" s="6">
        <f t="shared" ca="1" si="254"/>
        <v>5</v>
      </c>
      <c r="AC1265" s="7" t="str">
        <f ca="1" xml:space="preserve">
IF(
  ISNA($AB1265),
  NA(),
  VLOOKUP($AB1265,Levels!$A:$B,2,FALSE)
)</f>
        <v>Junior</v>
      </c>
      <c r="AD1265" s="8">
        <f t="shared" ca="1" si="255"/>
        <v>40587</v>
      </c>
      <c r="AE1265" s="6">
        <f ca="1">RANDBETWEEN(5,COUNTA('Recruitment source'!$A:$A) + 1)</f>
        <v>10</v>
      </c>
      <c r="AF1265" s="6" t="str">
        <f ca="1">VLOOKUP($AE1265,'Recruitment source'!$A:$B,2,FALSE)</f>
        <v>Jobs in Lisbon</v>
      </c>
      <c r="AG1265" s="8" t="e">
        <f t="shared" ca="1" si="256"/>
        <v>#N/A</v>
      </c>
      <c r="AH1265" s="6" t="e">
        <f t="shared" ca="1" si="257"/>
        <v>#N/A</v>
      </c>
      <c r="AI1265" s="6" t="e">
        <f ca="1" xml:space="preserve">
IF(
  ISNA($AH1265),
  NA(),
  VLOOKUP($AH1265,'Reasons for dismissal'!$A:$B,2,FALSE)
)</f>
        <v>#N/A</v>
      </c>
      <c r="AJ1265" s="6">
        <f t="shared" ca="1" si="258"/>
        <v>4</v>
      </c>
      <c r="AK1265" s="1">
        <f t="shared" ca="1" si="259"/>
        <v>2500</v>
      </c>
      <c r="AL12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$A1265  &amp; ", "   &amp;
$B1265  &amp; ", "   &amp;
$D1265  &amp; ", '"  &amp;
$I1265  &amp; "', '" &amp;
$O1265  &amp; "', "  &amp;
$S1265  &amp; ", '"  &amp;
TEXT($U1265,"dd/mm/aaaa")  &amp; "', "   &amp;
$V1265  &amp; ", "   &amp;
$X1265  &amp; ", "   &amp;
$Z1265  &amp; ", "   &amp;
IF($AB1265 &lt;&gt; "", $AB1265, "NULL")  &amp; ", "   &amp;
$AK1265  &amp; ");"</f>
        <v>#REF!</v>
      </c>
    </row>
    <row r="1266" spans="1:38" x14ac:dyDescent="0.2">
      <c r="A1266" s="7" cm="1">
        <f t="array" aca="1" ref="A1266" ca="1">INDEX(Companies!$A:$A,RANDBETWEEN(2,COUNTA(Companies!$A:$A)),1)</f>
        <v>2</v>
      </c>
      <c r="B1266" s="5">
        <f t="shared" si="247"/>
        <v>1265</v>
      </c>
      <c r="C1266" s="5" t="str" cm="1">
        <f t="array" ref="C1266">SHA1HASH($B1266)</f>
        <v>74b10c057ded94dc2c9821f38a1096fbc9b3c2f9</v>
      </c>
      <c r="D1266" s="6">
        <f t="shared" ca="1" si="248"/>
        <v>1</v>
      </c>
      <c r="E1266" s="7">
        <f ca="1">IF($B1266 = 1 + N("Presidente"),
    127,
    IF($B1266 = 2 + N("Vice-Presidente"),
        72,
        IF($B1266 = 3 + N("Secretária bilíngue"),
            13,
            RANDBETWEEN(5,COUNT(Name!$A:$A) + 1)
        )
    )
)</f>
        <v>136</v>
      </c>
      <c r="F1266" s="7" t="str">
        <f ca="1">VLOOKUP($E1266,Name!$A:$B,2,FALSE)</f>
        <v>Fellipe</v>
      </c>
      <c r="G1266" s="7">
        <f ca="1" xml:space="preserve">
IF($B1266 = 1,
    0,
    RANDBETWEEN(5,COUNT('Last name'!$A:$A) + 1)
)</f>
        <v>75</v>
      </c>
      <c r="H1266" s="7" t="str">
        <f ca="1" xml:space="preserve">
IF($B1266 = 1 + N("Presidente"),
    "de Orléans e Bragança",
    VLOOKUP($G1266,'Last name'!$A:$B,2,FALSE) &amp; " " &amp; VLOOKUP(RANDBETWEEN(5,COUNT('Last name'!$A:$A) + 1),'Last name'!$A:$B,2,FALSE)
)</f>
        <v>dos Santos Dias</v>
      </c>
      <c r="I1266" s="7" t="str">
        <f t="shared" ca="1" si="249"/>
        <v>Fellipe dos Santos Dias</v>
      </c>
      <c r="J1266" s="7" t="str" cm="1">
        <f t="array" aca="1" ref="J1266" ca="1">SHA1HASH($I1266)</f>
        <v>ac253dbe975c6f33ef223a79a409511b075b3a8c</v>
      </c>
      <c r="K1266" s="7" cm="1">
        <f t="array" aca="1" ref="K1266" ca="1">INDEX(States!$A:$A,M1266,1)</f>
        <v>5</v>
      </c>
      <c r="L1266" s="7" t="str">
        <f ca="1">VLOOKUP($K1266,Countries!$A:$B,2,FALSE)</f>
        <v>Portugal</v>
      </c>
      <c r="M1266" s="7" cm="1">
        <f t="array" aca="1" ref="M1266" ca="1">INDEX(States!$C:$C,RANDBETWEEN(5,COUNTA(States!$A:$A) + 1),1)</f>
        <v>5</v>
      </c>
      <c r="N1266" s="7" t="str">
        <f ca="1">VLOOKUP($M1266,States!$C:$D,2,FALSE)</f>
        <v xml:space="preserve"> Lisboa</v>
      </c>
      <c r="O1266" s="7" t="str">
        <f ca="1">VLOOKUP($E1266,Name!$A:$C,3,FALSE)</f>
        <v>M</v>
      </c>
      <c r="P1266" s="7" t="str">
        <f ca="1">VLOOKUP($O1266,Genders!$B:$C,2,FALSE)</f>
        <v>Male</v>
      </c>
      <c r="Q1266" s="7" cm="1">
        <f t="array" aca="1" ref="Q1266" ca="1">INDEX('Marital status'!$A:$A,RANDBETWEEN(5,COUNTA('Marital status'!$A:$A) + 1),1)</f>
        <v>0</v>
      </c>
      <c r="R1266" s="7" t="e">
        <f ca="1">VLOOKUP($Q1266,'Marital status'!$A:$B,2,FALSE)</f>
        <v>#N/A</v>
      </c>
      <c r="S1266" s="7">
        <f t="shared" ca="1" si="250"/>
        <v>5</v>
      </c>
      <c r="T1266" s="7" t="str">
        <f ca="1">VLOOKUP($S1266,Ethnicities!$A:$B,2,FALSE)</f>
        <v>ASIAN</v>
      </c>
      <c r="U1266" s="8">
        <f t="shared" ca="1" si="251"/>
        <v>30105</v>
      </c>
      <c r="V1266" s="6">
        <f t="shared" ca="1" si="252"/>
        <v>7</v>
      </c>
      <c r="W1266" s="8" t="str">
        <f ca="1">VLOOKUP($V1266,'Background education'!$A:$B,2,FALSE)</f>
        <v>Undergraduate degree</v>
      </c>
      <c r="X1266" s="7">
        <f ca="1" xml:space="preserve">
  IF(OR($Z1266 = 5, $Z1266 = 6, $Z1266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266" s="7" t="str">
        <f ca="1">VLOOKUP($X1266,Departments!$A:$B,2,FALSE)</f>
        <v xml:space="preserve"> Commercial</v>
      </c>
      <c r="Z1266" s="6">
        <f t="shared" ca="1" si="253"/>
        <v>10</v>
      </c>
      <c r="AA1266" s="7" t="str">
        <f ca="1">VLOOKUP($Z1266,Roles!$A:$B,2,FALSE)</f>
        <v>Trainee</v>
      </c>
      <c r="AB1266" s="6" t="e">
        <f t="shared" ca="1" si="254"/>
        <v>#N/A</v>
      </c>
      <c r="AC1266" s="7" t="e">
        <f ca="1" xml:space="preserve">
IF(
  ISNA($AB1266),
  NA(),
  VLOOKUP($AB1266,Levels!$A:$B,2,FALSE)
)</f>
        <v>#N/A</v>
      </c>
      <c r="AD1266" s="8">
        <f t="shared" ca="1" si="255"/>
        <v>37034</v>
      </c>
      <c r="AE1266" s="6">
        <f ca="1">RANDBETWEEN(5,COUNTA('Recruitment source'!$A:$A) + 1)</f>
        <v>10</v>
      </c>
      <c r="AF1266" s="6" t="str">
        <f ca="1">VLOOKUP($AE1266,'Recruitment source'!$A:$B,2,FALSE)</f>
        <v>Jobs in Lisbon</v>
      </c>
      <c r="AG1266" s="8" t="e">
        <f t="shared" ca="1" si="256"/>
        <v>#N/A</v>
      </c>
      <c r="AH1266" s="6" t="e">
        <f t="shared" ca="1" si="257"/>
        <v>#N/A</v>
      </c>
      <c r="AI1266" s="6" t="e">
        <f ca="1" xml:space="preserve">
IF(
  ISNA($AH1266),
  NA(),
  VLOOKUP($AH1266,'Reasons for dismissal'!$A:$B,2,FALSE)
)</f>
        <v>#N/A</v>
      </c>
      <c r="AJ1266" s="6">
        <f t="shared" ca="1" si="258"/>
        <v>5</v>
      </c>
      <c r="AK1266" s="1">
        <f t="shared" ca="1" si="259"/>
        <v>1385</v>
      </c>
      <c r="AL12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$A1266  &amp; ", "   &amp;
$B1266  &amp; ", "   &amp;
$D1266  &amp; ", '"  &amp;
$I1266  &amp; "', '" &amp;
$O1266  &amp; "', "  &amp;
$S1266  &amp; ", '"  &amp;
TEXT($U1266,"dd/mm/aaaa")  &amp; "', "   &amp;
$V1266  &amp; ", "   &amp;
$X1266  &amp; ", "   &amp;
$Z1266  &amp; ", "   &amp;
IF($AB1266 &lt;&gt; "", $AB1266, "NULL")  &amp; ", "   &amp;
$AK1266  &amp; ");"</f>
        <v>#REF!</v>
      </c>
    </row>
    <row r="1267" spans="1:38" x14ac:dyDescent="0.2">
      <c r="A1267" s="7" cm="1">
        <f t="array" aca="1" ref="A1267" ca="1">INDEX(Companies!$A:$A,RANDBETWEEN(2,COUNTA(Companies!$A:$A)),1)</f>
        <v>2</v>
      </c>
      <c r="B1267" s="5">
        <f t="shared" si="247"/>
        <v>1266</v>
      </c>
      <c r="C1267" s="5" t="str" cm="1">
        <f t="array" ref="C1267">SHA1HASH($B1267)</f>
        <v>57440b8079f1f30c079bbc3fd0c68f6f2b79e938</v>
      </c>
      <c r="D1267" s="6">
        <f t="shared" ca="1" si="248"/>
        <v>1</v>
      </c>
      <c r="E1267" s="7">
        <f ca="1">IF($B1267 = 1 + N("Presidente"),
    127,
    IF($B1267 = 2 + N("Vice-Presidente"),
        72,
        IF($B1267 = 3 + N("Secretária bilíngue"),
            13,
            RANDBETWEEN(5,COUNT(Name!$A:$A) + 1)
        )
    )
)</f>
        <v>154</v>
      </c>
      <c r="F1267" s="7" t="str">
        <f ca="1">VLOOKUP($E1267,Name!$A:$B,2,FALSE)</f>
        <v>Giovanna</v>
      </c>
      <c r="G1267" s="7">
        <f ca="1" xml:space="preserve">
IF($B1267 = 1,
    0,
    RANDBETWEEN(5,COUNT('Last name'!$A:$A) + 1)
)</f>
        <v>136</v>
      </c>
      <c r="H1267" s="7" t="str">
        <f ca="1" xml:space="preserve">
IF($B1267 = 1 + N("Presidente"),
    "de Orléans e Bragança",
    VLOOKUP($G1267,'Last name'!$A:$B,2,FALSE) &amp; " " &amp; VLOOKUP(RANDBETWEEN(5,COUNT('Last name'!$A:$A) + 1),'Last name'!$A:$B,2,FALSE)
)</f>
        <v>Moretti Melo</v>
      </c>
      <c r="I1267" s="7" t="str">
        <f t="shared" ca="1" si="249"/>
        <v>Giovanna Moretti Melo</v>
      </c>
      <c r="J1267" s="7" t="str" cm="1">
        <f t="array" aca="1" ref="J1267" ca="1">SHA1HASH($I1267)</f>
        <v>a81da552adb05e980506483f2639a09a1742c9ac</v>
      </c>
      <c r="K1267" s="7" cm="1">
        <f t="array" aca="1" ref="K1267" ca="1">INDEX(States!$A:$A,M1267,1)</f>
        <v>5</v>
      </c>
      <c r="L1267" s="7" t="str">
        <f ca="1">VLOOKUP($K1267,Countries!$A:$B,2,FALSE)</f>
        <v>Portugal</v>
      </c>
      <c r="M1267" s="7" cm="1">
        <f t="array" aca="1" ref="M1267" ca="1">INDEX(States!$C:$C,RANDBETWEEN(5,COUNTA(States!$A:$A) + 1),1)</f>
        <v>6</v>
      </c>
      <c r="N1267" s="7" t="str">
        <f ca="1">VLOOKUP($M1267,States!$C:$D,2,FALSE)</f>
        <v>PORTO</v>
      </c>
      <c r="O1267" s="7" t="str">
        <f ca="1">VLOOKUP($E1267,Name!$A:$C,3,FALSE)</f>
        <v>F</v>
      </c>
      <c r="P1267" s="7" t="str">
        <f ca="1">VLOOKUP($O1267,Genders!$B:$C,2,FALSE)</f>
        <v>Female</v>
      </c>
      <c r="Q1267" s="7" cm="1">
        <f t="array" aca="1" ref="Q1267" ca="1">INDEX('Marital status'!$A:$A,RANDBETWEEN(5,COUNTA('Marital status'!$A:$A) + 1),1)</f>
        <v>6</v>
      </c>
      <c r="R1267" s="7" t="str">
        <f ca="1">VLOOKUP($Q1267,'Marital status'!$A:$B,2,FALSE)</f>
        <v>DIVORCED</v>
      </c>
      <c r="S1267" s="7">
        <f t="shared" ca="1" si="250"/>
        <v>6</v>
      </c>
      <c r="T1267" s="7" t="str">
        <f ca="1">VLOOKUP($S1267,Ethnicities!$A:$B,2,FALSE)</f>
        <v xml:space="preserve">  american Indian or Alaska Native</v>
      </c>
      <c r="U1267" s="8">
        <f t="shared" ca="1" si="251"/>
        <v>31961</v>
      </c>
      <c r="V1267" s="6">
        <f t="shared" ca="1" si="252"/>
        <v>8</v>
      </c>
      <c r="W1267" s="8" t="str">
        <f ca="1">VLOOKUP($V1267,'Background education'!$A:$B,2,FALSE)</f>
        <v>Graduate school</v>
      </c>
      <c r="X1267" s="7">
        <f ca="1" xml:space="preserve">
  IF(OR($Z1267 = 5, $Z1267 = 6, $Z1267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267" s="7" t="str">
        <f ca="1">VLOOKUP($X1267,Departments!$A:$B,2,FALSE)</f>
        <v>Operations</v>
      </c>
      <c r="Z1267" s="6">
        <f t="shared" ca="1" si="253"/>
        <v>11</v>
      </c>
      <c r="AA1267" s="7" t="str">
        <f ca="1">VLOOKUP($Z1267,Roles!$A:$B,2,FALSE)</f>
        <v>Analyst</v>
      </c>
      <c r="AB1267" s="6">
        <f t="shared" ca="1" si="254"/>
        <v>7</v>
      </c>
      <c r="AC1267" s="7" t="str">
        <f ca="1" xml:space="preserve">
IF(
  ISNA($AB1267),
  NA(),
  VLOOKUP($AB1267,Levels!$A:$B,2,FALSE)
)</f>
        <v>Senior</v>
      </c>
      <c r="AD1267" s="8">
        <f t="shared" ca="1" si="255"/>
        <v>43625</v>
      </c>
      <c r="AE1267" s="6">
        <f ca="1">RANDBETWEEN(5,COUNTA('Recruitment source'!$A:$A) + 1)</f>
        <v>11</v>
      </c>
      <c r="AF1267" s="6" t="str">
        <f ca="1">VLOOKUP($AE1267,'Recruitment source'!$A:$B,2,FALSE)</f>
        <v>Next Station</v>
      </c>
      <c r="AG1267" s="8" t="e">
        <f t="shared" ca="1" si="256"/>
        <v>#N/A</v>
      </c>
      <c r="AH1267" s="6" t="e">
        <f t="shared" ca="1" si="257"/>
        <v>#N/A</v>
      </c>
      <c r="AI1267" s="6" t="e">
        <f ca="1" xml:space="preserve">
IF(
  ISNA($AH1267),
  NA(),
  VLOOKUP($AH1267,'Reasons for dismissal'!$A:$B,2,FALSE)
)</f>
        <v>#N/A</v>
      </c>
      <c r="AJ1267" s="6">
        <f t="shared" ca="1" si="258"/>
        <v>4</v>
      </c>
      <c r="AK1267" s="1">
        <f t="shared" ca="1" si="259"/>
        <v>3000</v>
      </c>
      <c r="AL12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$A1267  &amp; ", "   &amp;
$B1267  &amp; ", "   &amp;
$D1267  &amp; ", '"  &amp;
$I1267  &amp; "', '" &amp;
$O1267  &amp; "', "  &amp;
$S1267  &amp; ", '"  &amp;
TEXT($U1267,"dd/mm/aaaa")  &amp; "', "   &amp;
$V1267  &amp; ", "   &amp;
$X1267  &amp; ", "   &amp;
$Z1267  &amp; ", "   &amp;
IF($AB1267 &lt;&gt; "", $AB1267, "NULL")  &amp; ", "   &amp;
$AK1267  &amp; ");"</f>
        <v>#REF!</v>
      </c>
    </row>
    <row r="1268" spans="1:38" x14ac:dyDescent="0.2">
      <c r="A1268" s="7" cm="1">
        <f t="array" aca="1" ref="A1268" ca="1">INDEX(Companies!$A:$A,RANDBETWEEN(2,COUNTA(Companies!$A:$A)),1)</f>
        <v>2</v>
      </c>
      <c r="B1268" s="5">
        <f t="shared" si="247"/>
        <v>1267</v>
      </c>
      <c r="C1268" s="5" t="str" cm="1">
        <f t="array" ref="C1268">SHA1HASH($B1268)</f>
        <v>7340ca224c5c8d2b89562159a4d81d9225a20e65</v>
      </c>
      <c r="D1268" s="6">
        <f t="shared" ca="1" si="248"/>
        <v>1</v>
      </c>
      <c r="E1268" s="7">
        <f ca="1">IF($B1268 = 1 + N("Presidente"),
    127,
    IF($B1268 = 2 + N("Vice-Presidente"),
        72,
        IF($B1268 = 3 + N("Secretária bilíngue"),
            13,
            RANDBETWEEN(5,COUNT(Name!$A:$A) + 1)
        )
    )
)</f>
        <v>77</v>
      </c>
      <c r="F1268" s="7" t="str">
        <f ca="1">VLOOKUP($E1268,Name!$A:$B,2,FALSE)</f>
        <v>Bruno</v>
      </c>
      <c r="G1268" s="7">
        <f ca="1" xml:space="preserve">
IF($B1268 = 1,
    0,
    RANDBETWEEN(5,COUNT('Last name'!$A:$A) + 1)
)</f>
        <v>5</v>
      </c>
      <c r="H1268" s="7" t="str">
        <f ca="1" xml:space="preserve">
IF($B1268 = 1 + N("Presidente"),
    "de Orléans e Bragança",
    VLOOKUP($G1268,'Last name'!$A:$B,2,FALSE) &amp; " " &amp; VLOOKUP(RANDBETWEEN(5,COUNT('Last name'!$A:$A) + 1),'Last name'!$A:$B,2,FALSE)
)</f>
        <v>Abranches Moura</v>
      </c>
      <c r="I1268" s="7" t="str">
        <f t="shared" ca="1" si="249"/>
        <v>Bruno Abranches Moura</v>
      </c>
      <c r="J1268" s="7" t="str" cm="1">
        <f t="array" aca="1" ref="J1268" ca="1">SHA1HASH($I1268)</f>
        <v>2bead5dd9275e5293db5c29f9a9c04c035a8693e</v>
      </c>
      <c r="K1268" s="7" cm="1">
        <f t="array" aca="1" ref="K1268" ca="1">INDEX(States!$A:$A,M1268,1)</f>
        <v>5</v>
      </c>
      <c r="L1268" s="7" t="str">
        <f ca="1">VLOOKUP($K1268,Countries!$A:$B,2,FALSE)</f>
        <v>Portugal</v>
      </c>
      <c r="M1268" s="7" cm="1">
        <f t="array" aca="1" ref="M1268" ca="1">INDEX(States!$C:$C,RANDBETWEEN(5,COUNTA(States!$A:$A) + 1),1)</f>
        <v>7</v>
      </c>
      <c r="N1268" s="7" t="str">
        <f ca="1">VLOOKUP($M1268,States!$C:$D,2,FALSE)</f>
        <v xml:space="preserve"> Setúbal </v>
      </c>
      <c r="O1268" s="7" t="str">
        <f ca="1">VLOOKUP($E1268,Name!$A:$C,3,FALSE)</f>
        <v>M</v>
      </c>
      <c r="P1268" s="7" t="str">
        <f ca="1">VLOOKUP($O1268,Genders!$B:$C,2,FALSE)</f>
        <v>Male</v>
      </c>
      <c r="Q1268" s="7" cm="1">
        <f t="array" aca="1" ref="Q1268" ca="1">INDEX('Marital status'!$A:$A,RANDBETWEEN(5,COUNTA('Marital status'!$A:$A) + 1),1)</f>
        <v>6</v>
      </c>
      <c r="R1268" s="7" t="str">
        <f ca="1">VLOOKUP($Q1268,'Marital status'!$A:$B,2,FALSE)</f>
        <v>DIVORCED</v>
      </c>
      <c r="S1268" s="7">
        <f t="shared" ca="1" si="250"/>
        <v>5</v>
      </c>
      <c r="T1268" s="7" t="str">
        <f ca="1">VLOOKUP($S1268,Ethnicities!$A:$B,2,FALSE)</f>
        <v>ASIAN</v>
      </c>
      <c r="U1268" s="8">
        <f t="shared" ca="1" si="251"/>
        <v>20300</v>
      </c>
      <c r="V1268" s="6">
        <f t="shared" ca="1" si="252"/>
        <v>7</v>
      </c>
      <c r="W1268" s="8" t="str">
        <f ca="1">VLOOKUP($V1268,'Background education'!$A:$B,2,FALSE)</f>
        <v>Undergraduate degree</v>
      </c>
      <c r="X1268" s="7">
        <f ca="1" xml:space="preserve">
  IF(OR($Z1268 = 5, $Z1268 = 6, $Z1268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268" s="7" t="str">
        <f ca="1">VLOOKUP($X1268,Departments!$A:$B,2,FALSE)</f>
        <v>Audit</v>
      </c>
      <c r="Z1268" s="6">
        <f t="shared" ca="1" si="253"/>
        <v>10</v>
      </c>
      <c r="AA1268" s="7" t="str">
        <f ca="1">VLOOKUP($Z1268,Roles!$A:$B,2,FALSE)</f>
        <v>Trainee</v>
      </c>
      <c r="AB1268" s="6" t="e">
        <f t="shared" ca="1" si="254"/>
        <v>#N/A</v>
      </c>
      <c r="AC1268" s="7" t="e">
        <f ca="1" xml:space="preserve">
IF(
  ISNA($AB1268),
  NA(),
  VLOOKUP($AB1268,Levels!$A:$B,2,FALSE)
)</f>
        <v>#N/A</v>
      </c>
      <c r="AD1268" s="8">
        <f t="shared" ca="1" si="255"/>
        <v>40946</v>
      </c>
      <c r="AE1268" s="6">
        <f ca="1">RANDBETWEEN(5,COUNTA('Recruitment source'!$A:$A) + 1)</f>
        <v>8</v>
      </c>
      <c r="AF1268" s="6" t="str">
        <f ca="1">VLOOKUP($AE1268,'Recruitment source'!$A:$B,2,FALSE)</f>
        <v>Net Empregos</v>
      </c>
      <c r="AG1268" s="8" t="e">
        <f t="shared" ca="1" si="256"/>
        <v>#N/A</v>
      </c>
      <c r="AH1268" s="6" t="e">
        <f t="shared" ca="1" si="257"/>
        <v>#N/A</v>
      </c>
      <c r="AI1268" s="6" t="e">
        <f ca="1" xml:space="preserve">
IF(
  ISNA($AH1268),
  NA(),
  VLOOKUP($AH1268,'Reasons for dismissal'!$A:$B,2,FALSE)
)</f>
        <v>#N/A</v>
      </c>
      <c r="AJ1268" s="6">
        <f t="shared" ca="1" si="258"/>
        <v>4</v>
      </c>
      <c r="AK1268" s="1">
        <f t="shared" ca="1" si="259"/>
        <v>1305</v>
      </c>
      <c r="AL12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$A1268  &amp; ", "   &amp;
$B1268  &amp; ", "   &amp;
$D1268  &amp; ", '"  &amp;
$I1268  &amp; "', '" &amp;
$O1268  &amp; "', "  &amp;
$S1268  &amp; ", '"  &amp;
TEXT($U1268,"dd/mm/aaaa")  &amp; "', "   &amp;
$V1268  &amp; ", "   &amp;
$X1268  &amp; ", "   &amp;
$Z1268  &amp; ", "   &amp;
IF($AB1268 &lt;&gt; "", $AB1268, "NULL")  &amp; ", "   &amp;
$AK1268  &amp; ");"</f>
        <v>#REF!</v>
      </c>
    </row>
    <row r="1269" spans="1:38" x14ac:dyDescent="0.2">
      <c r="A1269" s="7" cm="1">
        <f t="array" aca="1" ref="A1269" ca="1">INDEX(Companies!$A:$A,RANDBETWEEN(2,COUNTA(Companies!$A:$A)),1)</f>
        <v>2</v>
      </c>
      <c r="B1269" s="5">
        <f t="shared" si="247"/>
        <v>1268</v>
      </c>
      <c r="C1269" s="5" t="str" cm="1">
        <f t="array" ref="C1269">SHA1HASH($B1269)</f>
        <v>9304739c29a855af7ddb1cfc420cb7cf57726e00</v>
      </c>
      <c r="D1269" s="6">
        <f t="shared" ca="1" si="248"/>
        <v>1</v>
      </c>
      <c r="E1269" s="7">
        <f ca="1">IF($B1269 = 1 + N("Presidente"),
    127,
    IF($B1269 = 2 + N("Vice-Presidente"),
        72,
        IF($B1269 = 3 + N("Secretária bilíngue"),
            13,
            RANDBETWEEN(5,COUNT(Name!$A:$A) + 1)
        )
    )
)</f>
        <v>12</v>
      </c>
      <c r="F1269" s="7" t="str">
        <f ca="1">VLOOKUP($E1269,Name!$A:$B,2,FALSE)</f>
        <v>Alana</v>
      </c>
      <c r="G1269" s="7">
        <f ca="1" xml:space="preserve">
IF($B1269 = 1,
    0,
    RANDBETWEEN(5,COUNT('Last name'!$A:$A) + 1)
)</f>
        <v>63</v>
      </c>
      <c r="H1269" s="7" t="str">
        <f ca="1" xml:space="preserve">
IF($B1269 = 1 + N("Presidente"),
    "de Orléans e Bragança",
    VLOOKUP($G1269,'Last name'!$A:$B,2,FALSE) &amp; " " &amp; VLOOKUP(RANDBETWEEN(5,COUNT('Last name'!$A:$A) + 1),'Last name'!$A:$B,2,FALSE)
)</f>
        <v>Castro Sacramento</v>
      </c>
      <c r="I1269" s="7" t="str">
        <f t="shared" ca="1" si="249"/>
        <v>Alana Castro Sacramento</v>
      </c>
      <c r="J1269" s="7" t="str" cm="1">
        <f t="array" aca="1" ref="J1269" ca="1">SHA1HASH($I1269)</f>
        <v>867b4946e42335813dbdbd63ac8070357819c12e</v>
      </c>
      <c r="K1269" s="7" cm="1">
        <f t="array" aca="1" ref="K1269" ca="1">INDEX(States!$A:$A,M1269,1)</f>
        <v>5</v>
      </c>
      <c r="L1269" s="7" t="str">
        <f ca="1">VLOOKUP($K1269,Countries!$A:$B,2,FALSE)</f>
        <v>Portugal</v>
      </c>
      <c r="M1269" s="7" cm="1">
        <f t="array" aca="1" ref="M1269" ca="1">INDEX(States!$C:$C,RANDBETWEEN(5,COUNTA(States!$A:$A) + 1),1)</f>
        <v>18</v>
      </c>
      <c r="N1269" s="7" t="str">
        <f ca="1">VLOOKUP($M1269,States!$C:$D,2,FALSE)</f>
        <v>Castelo Branco</v>
      </c>
      <c r="O1269" s="7" t="str">
        <f ca="1">VLOOKUP($E1269,Name!$A:$C,3,FALSE)</f>
        <v>F</v>
      </c>
      <c r="P1269" s="7" t="str">
        <f ca="1">VLOOKUP($O1269,Genders!$B:$C,2,FALSE)</f>
        <v>Female</v>
      </c>
      <c r="Q1269" s="7" cm="1">
        <f t="array" aca="1" ref="Q1269" ca="1">INDEX('Marital status'!$A:$A,RANDBETWEEN(5,COUNTA('Marital status'!$A:$A) + 1),1)</f>
        <v>6</v>
      </c>
      <c r="R1269" s="7" t="str">
        <f ca="1">VLOOKUP($Q1269,'Marital status'!$A:$B,2,FALSE)</f>
        <v>DIVORCED</v>
      </c>
      <c r="S1269" s="7">
        <f t="shared" ca="1" si="250"/>
        <v>5</v>
      </c>
      <c r="T1269" s="7" t="str">
        <f ca="1">VLOOKUP($S1269,Ethnicities!$A:$B,2,FALSE)</f>
        <v>ASIAN</v>
      </c>
      <c r="U1269" s="8">
        <f t="shared" ca="1" si="251"/>
        <v>26391</v>
      </c>
      <c r="V1269" s="6">
        <f t="shared" ca="1" si="252"/>
        <v>7</v>
      </c>
      <c r="W1269" s="8" t="str">
        <f ca="1">VLOOKUP($V1269,'Background education'!$A:$B,2,FALSE)</f>
        <v>Undergraduate degree</v>
      </c>
      <c r="X1269" s="7">
        <f ca="1" xml:space="preserve">
  IF(OR($Z1269 = 5, $Z1269 = 6, $Z1269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269" s="7" t="str">
        <f ca="1">VLOOKUP($X1269,Departments!$A:$B,2,FALSE)</f>
        <v>Administration</v>
      </c>
      <c r="Z1269" s="6">
        <f t="shared" ca="1" si="253"/>
        <v>11</v>
      </c>
      <c r="AA1269" s="7" t="str">
        <f ca="1">VLOOKUP($Z1269,Roles!$A:$B,2,FALSE)</f>
        <v>Analyst</v>
      </c>
      <c r="AB1269" s="6">
        <f t="shared" ca="1" si="254"/>
        <v>6</v>
      </c>
      <c r="AC1269" s="7" t="str">
        <f ca="1" xml:space="preserve">
IF(
  ISNA($AB1269),
  NA(),
  VLOOKUP($AB1269,Levels!$A:$B,2,FALSE)
)</f>
        <v>Pleno</v>
      </c>
      <c r="AD1269" s="8">
        <f t="shared" ca="1" si="255"/>
        <v>44643</v>
      </c>
      <c r="AE1269" s="6">
        <f ca="1">RANDBETWEEN(5,COUNTA('Recruitment source'!$A:$A) + 1)</f>
        <v>15</v>
      </c>
      <c r="AF1269" s="6" t="str">
        <f ca="1">VLOOKUP($AE1269,'Recruitment source'!$A:$B,2,FALSE)</f>
        <v>Website</v>
      </c>
      <c r="AG1269" s="8" t="e">
        <f t="shared" ca="1" si="256"/>
        <v>#N/A</v>
      </c>
      <c r="AH1269" s="6" t="e">
        <f t="shared" ca="1" si="257"/>
        <v>#N/A</v>
      </c>
      <c r="AI1269" s="6" t="e">
        <f ca="1" xml:space="preserve">
IF(
  ISNA($AH1269),
  NA(),
  VLOOKUP($AH1269,'Reasons for dismissal'!$A:$B,2,FALSE)
)</f>
        <v>#N/A</v>
      </c>
      <c r="AJ1269" s="6">
        <f t="shared" ca="1" si="258"/>
        <v>5</v>
      </c>
      <c r="AK1269" s="1">
        <f t="shared" ca="1" si="259"/>
        <v>2500</v>
      </c>
      <c r="AL12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$A1269  &amp; ", "   &amp;
$B1269  &amp; ", "   &amp;
$D1269  &amp; ", '"  &amp;
$I1269  &amp; "', '" &amp;
$O1269  &amp; "', "  &amp;
$S1269  &amp; ", '"  &amp;
TEXT($U1269,"dd/mm/aaaa")  &amp; "', "   &amp;
$V1269  &amp; ", "   &amp;
$X1269  &amp; ", "   &amp;
$Z1269  &amp; ", "   &amp;
IF($AB1269 &lt;&gt; "", $AB1269, "NULL")  &amp; ", "   &amp;
$AK1269  &amp; ");"</f>
        <v>#REF!</v>
      </c>
    </row>
    <row r="1270" spans="1:38" x14ac:dyDescent="0.2">
      <c r="A1270" s="7" cm="1">
        <f t="array" aca="1" ref="A1270" ca="1">INDEX(Companies!$A:$A,RANDBETWEEN(2,COUNTA(Companies!$A:$A)),1)</f>
        <v>2</v>
      </c>
      <c r="B1270" s="5">
        <f t="shared" si="247"/>
        <v>1269</v>
      </c>
      <c r="C1270" s="5" t="str" cm="1">
        <f t="array" ref="C1270">SHA1HASH($B1270)</f>
        <v>ad7bda08a65f123eb4f5091d80ae8ca9339aee6e</v>
      </c>
      <c r="D1270" s="6">
        <f t="shared" ca="1" si="248"/>
        <v>1</v>
      </c>
      <c r="E1270" s="7">
        <f ca="1">IF($B1270 = 1 + N("Presidente"),
    127,
    IF($B1270 = 2 + N("Vice-Presidente"),
        72,
        IF($B1270 = 3 + N("Secretária bilíngue"),
            13,
            RANDBETWEEN(5,COUNT(Name!$A:$A) + 1)
        )
    )
)</f>
        <v>156</v>
      </c>
      <c r="F1270" s="7" t="str">
        <f ca="1">VLOOKUP($E1270,Name!$A:$B,2,FALSE)</f>
        <v>Glória Maria</v>
      </c>
      <c r="G1270" s="7">
        <f ca="1" xml:space="preserve">
IF($B1270 = 1,
    0,
    RANDBETWEEN(5,COUNT('Last name'!$A:$A) + 1)
)</f>
        <v>187</v>
      </c>
      <c r="H1270" s="7" t="str">
        <f ca="1" xml:space="preserve">
IF($B1270 = 1 + N("Presidente"),
    "de Orléans e Bragança",
    VLOOKUP($G1270,'Last name'!$A:$B,2,FALSE) &amp; " " &amp; VLOOKUP(RANDBETWEEN(5,COUNT('Last name'!$A:$A) + 1),'Last name'!$A:$B,2,FALSE)
)</f>
        <v>Tavares Barroso</v>
      </c>
      <c r="I1270" s="7" t="str">
        <f t="shared" ca="1" si="249"/>
        <v>Glória Maria Tavares Barroso</v>
      </c>
      <c r="J1270" s="7" t="str" cm="1">
        <f t="array" aca="1" ref="J1270" ca="1">SHA1HASH($I1270)</f>
        <v>e2a91511c1f2970f6bd282d6f8d7f435f7808f70</v>
      </c>
      <c r="K1270" s="7" cm="1">
        <f t="array" aca="1" ref="K1270" ca="1">INDEX(States!$A:$A,M1270,1)</f>
        <v>5</v>
      </c>
      <c r="L1270" s="7" t="str">
        <f ca="1">VLOOKUP($K1270,Countries!$A:$B,2,FALSE)</f>
        <v>Portugal</v>
      </c>
      <c r="M1270" s="7" cm="1">
        <f t="array" aca="1" ref="M1270" ca="1">INDEX(States!$C:$C,RANDBETWEEN(5,COUNTA(States!$A:$A) + 1),1)</f>
        <v>15</v>
      </c>
      <c r="N1270" s="7" t="str">
        <f ca="1">VLOOKUP($M1270,States!$C:$D,2,FALSE)</f>
        <v xml:space="preserve"> ÉVORA</v>
      </c>
      <c r="O1270" s="7" t="str">
        <f ca="1">VLOOKUP($E1270,Name!$A:$C,3,FALSE)</f>
        <v>F</v>
      </c>
      <c r="P1270" s="7" t="str">
        <f ca="1">VLOOKUP($O1270,Genders!$B:$C,2,FALSE)</f>
        <v>Female</v>
      </c>
      <c r="Q1270" s="7" cm="1">
        <f t="array" aca="1" ref="Q1270" ca="1">INDEX('Marital status'!$A:$A,RANDBETWEEN(5,COUNTA('Marital status'!$A:$A) + 1),1)</f>
        <v>0</v>
      </c>
      <c r="R1270" s="7" t="e">
        <f ca="1">VLOOKUP($Q1270,'Marital status'!$A:$B,2,FALSE)</f>
        <v>#N/A</v>
      </c>
      <c r="S1270" s="7">
        <f t="shared" ca="1" si="250"/>
        <v>5</v>
      </c>
      <c r="T1270" s="7" t="str">
        <f ca="1">VLOOKUP($S1270,Ethnicities!$A:$B,2,FALSE)</f>
        <v>ASIAN</v>
      </c>
      <c r="U1270" s="8">
        <f t="shared" ca="1" si="251"/>
        <v>17972</v>
      </c>
      <c r="V1270" s="6">
        <f t="shared" ca="1" si="252"/>
        <v>7</v>
      </c>
      <c r="W1270" s="8" t="str">
        <f ca="1">VLOOKUP($V1270,'Background education'!$A:$B,2,FALSE)</f>
        <v>Undergraduate degree</v>
      </c>
      <c r="X1270" s="7">
        <f ca="1" xml:space="preserve">
  IF(OR($Z1270 = 5, $Z1270 = 6, $Z1270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270" s="7" t="str">
        <f ca="1">VLOOKUP($X1270,Departments!$A:$B,2,FALSE)</f>
        <v xml:space="preserve"> Presidency</v>
      </c>
      <c r="Z1270" s="6">
        <f t="shared" ca="1" si="253"/>
        <v>9</v>
      </c>
      <c r="AA1270" s="7" t="str">
        <f ca="1">VLOOKUP($Z1270,Roles!$A:$B,2,FALSE)</f>
        <v>Intern</v>
      </c>
      <c r="AB1270" s="6" t="e">
        <f t="shared" ca="1" si="254"/>
        <v>#N/A</v>
      </c>
      <c r="AC1270" s="7" t="e">
        <f ca="1" xml:space="preserve">
IF(
  ISNA($AB1270),
  NA(),
  VLOOKUP($AB1270,Levels!$A:$B,2,FALSE)
)</f>
        <v>#N/A</v>
      </c>
      <c r="AD1270" s="8">
        <f t="shared" ca="1" si="255"/>
        <v>40704</v>
      </c>
      <c r="AE1270" s="6">
        <f ca="1">RANDBETWEEN(5,COUNTA('Recruitment source'!$A:$A) + 1)</f>
        <v>12</v>
      </c>
      <c r="AF1270" s="6" t="str">
        <f ca="1">VLOOKUP($AE1270,'Recruitment source'!$A:$B,2,FALSE)</f>
        <v xml:space="preserve"> recommendation of employee</v>
      </c>
      <c r="AG1270" s="8" t="e">
        <f t="shared" ca="1" si="256"/>
        <v>#N/A</v>
      </c>
      <c r="AH1270" s="6" t="e">
        <f t="shared" ca="1" si="257"/>
        <v>#N/A</v>
      </c>
      <c r="AI1270" s="6" t="e">
        <f ca="1" xml:space="preserve">
IF(
  ISNA($AH1270),
  NA(),
  VLOOKUP($AH1270,'Reasons for dismissal'!$A:$B,2,FALSE)
)</f>
        <v>#N/A</v>
      </c>
      <c r="AJ1270" s="6">
        <f t="shared" ca="1" si="258"/>
        <v>5</v>
      </c>
      <c r="AK1270" s="1">
        <f t="shared" ca="1" si="259"/>
        <v>1205</v>
      </c>
      <c r="AL12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$A1270  &amp; ", "   &amp;
$B1270  &amp; ", "   &amp;
$D1270  &amp; ", '"  &amp;
$I1270  &amp; "', '" &amp;
$O1270  &amp; "', "  &amp;
$S1270  &amp; ", '"  &amp;
TEXT($U1270,"dd/mm/aaaa")  &amp; "', "   &amp;
$V1270  &amp; ", "   &amp;
$X1270  &amp; ", "   &amp;
$Z1270  &amp; ", "   &amp;
IF($AB1270 &lt;&gt; "", $AB1270, "NULL")  &amp; ", "   &amp;
$AK1270  &amp; ");"</f>
        <v>#REF!</v>
      </c>
    </row>
    <row r="1271" spans="1:38" x14ac:dyDescent="0.2">
      <c r="A1271" s="7" cm="1">
        <f t="array" aca="1" ref="A1271" ca="1">INDEX(Companies!$A:$A,RANDBETWEEN(2,COUNTA(Companies!$A:$A)),1)</f>
        <v>2</v>
      </c>
      <c r="B1271" s="5">
        <f t="shared" si="247"/>
        <v>1270</v>
      </c>
      <c r="C1271" s="5" t="str" cm="1">
        <f t="array" ref="C1271">SHA1HASH($B1271)</f>
        <v>d3eff7c2f16a30f8d386687baae68065fe019b6a</v>
      </c>
      <c r="D1271" s="6">
        <f t="shared" ca="1" si="248"/>
        <v>1</v>
      </c>
      <c r="E1271" s="7">
        <f ca="1">IF($B1271 = 1 + N("Presidente"),
    127,
    IF($B1271 = 2 + N("Vice-Presidente"),
        72,
        IF($B1271 = 3 + N("Secretária bilíngue"),
            13,
            RANDBETWEEN(5,COUNT(Name!$A:$A) + 1)
        )
    )
)</f>
        <v>169</v>
      </c>
      <c r="F1271" s="7" t="str">
        <f ca="1">VLOOKUP($E1271,Name!$A:$B,2,FALSE)</f>
        <v>Ian</v>
      </c>
      <c r="G1271" s="7">
        <f ca="1" xml:space="preserve">
IF($B1271 = 1,
    0,
    RANDBETWEEN(5,COUNT('Last name'!$A:$A) + 1)
)</f>
        <v>191</v>
      </c>
      <c r="H1271" s="7" t="str">
        <f ca="1" xml:space="preserve">
IF($B1271 = 1 + N("Presidente"),
    "de Orléans e Bragança",
    VLOOKUP($G1271,'Last name'!$A:$B,2,FALSE) &amp; " " &amp; VLOOKUP(RANDBETWEEN(5,COUNT('Last name'!$A:$A) + 1),'Last name'!$A:$B,2,FALSE)
)</f>
        <v>Trindade Mancini</v>
      </c>
      <c r="I1271" s="7" t="str">
        <f t="shared" ca="1" si="249"/>
        <v>Ian Trindade Mancini</v>
      </c>
      <c r="J1271" s="7" t="str" cm="1">
        <f t="array" aca="1" ref="J1271" ca="1">SHA1HASH($I1271)</f>
        <v>2ab4cbcbae11f41e65ed70d890128c2d7a49f0a8</v>
      </c>
      <c r="K1271" s="7" cm="1">
        <f t="array" aca="1" ref="K1271" ca="1">INDEX(States!$A:$A,M1271,1)</f>
        <v>5</v>
      </c>
      <c r="L1271" s="7" t="str">
        <f ca="1">VLOOKUP($K1271,Countries!$A:$B,2,FALSE)</f>
        <v>Portugal</v>
      </c>
      <c r="M1271" s="7" cm="1">
        <f t="array" aca="1" ref="M1271" ca="1">INDEX(States!$C:$C,RANDBETWEEN(5,COUNTA(States!$A:$A) + 1),1)</f>
        <v>16</v>
      </c>
      <c r="N1271" s="7" t="str">
        <f ca="1">VLOOKUP($M1271,States!$C:$D,2,FALSE)</f>
        <v>Azores</v>
      </c>
      <c r="O1271" s="7" t="str">
        <f ca="1">VLOOKUP($E1271,Name!$A:$C,3,FALSE)</f>
        <v>M</v>
      </c>
      <c r="P1271" s="7" t="str">
        <f ca="1">VLOOKUP($O1271,Genders!$B:$C,2,FALSE)</f>
        <v>Male</v>
      </c>
      <c r="Q1271" s="7" cm="1">
        <f t="array" aca="1" ref="Q1271" ca="1">INDEX('Marital status'!$A:$A,RANDBETWEEN(5,COUNTA('Marital status'!$A:$A) + 1),1)</f>
        <v>0</v>
      </c>
      <c r="R1271" s="7" t="e">
        <f ca="1">VLOOKUP($Q1271,'Marital status'!$A:$B,2,FALSE)</f>
        <v>#N/A</v>
      </c>
      <c r="S1271" s="7">
        <f t="shared" ca="1" si="250"/>
        <v>5</v>
      </c>
      <c r="T1271" s="7" t="str">
        <f ca="1">VLOOKUP($S1271,Ethnicities!$A:$B,2,FALSE)</f>
        <v>ASIAN</v>
      </c>
      <c r="U1271" s="8">
        <f t="shared" ca="1" si="251"/>
        <v>21465</v>
      </c>
      <c r="V1271" s="6">
        <f t="shared" ca="1" si="252"/>
        <v>7</v>
      </c>
      <c r="W1271" s="8" t="str">
        <f ca="1">VLOOKUP($V1271,'Background education'!$A:$B,2,FALSE)</f>
        <v>Undergraduate degree</v>
      </c>
      <c r="X1271" s="7">
        <f ca="1" xml:space="preserve">
  IF(OR($Z1271 = 5, $Z1271 = 6, $Z1271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271" s="7" t="str">
        <f ca="1">VLOOKUP($X1271,Departments!$A:$B,2,FALSE)</f>
        <v xml:space="preserve"> Commercial</v>
      </c>
      <c r="Z1271" s="6">
        <f t="shared" ca="1" si="253"/>
        <v>11</v>
      </c>
      <c r="AA1271" s="7" t="str">
        <f ca="1">VLOOKUP($Z1271,Roles!$A:$B,2,FALSE)</f>
        <v>Analyst</v>
      </c>
      <c r="AB1271" s="6">
        <f t="shared" ca="1" si="254"/>
        <v>6</v>
      </c>
      <c r="AC1271" s="7" t="str">
        <f ca="1" xml:space="preserve">
IF(
  ISNA($AB1271),
  NA(),
  VLOOKUP($AB1271,Levels!$A:$B,2,FALSE)
)</f>
        <v>Pleno</v>
      </c>
      <c r="AD1271" s="8">
        <f t="shared" ca="1" si="255"/>
        <v>43252</v>
      </c>
      <c r="AE1271" s="6">
        <f ca="1">RANDBETWEEN(5,COUNTA('Recruitment source'!$A:$A) + 1)</f>
        <v>10</v>
      </c>
      <c r="AF1271" s="6" t="str">
        <f ca="1">VLOOKUP($AE1271,'Recruitment source'!$A:$B,2,FALSE)</f>
        <v>Jobs in Lisbon</v>
      </c>
      <c r="AG1271" s="8" t="e">
        <f t="shared" ca="1" si="256"/>
        <v>#N/A</v>
      </c>
      <c r="AH1271" s="6" t="e">
        <f t="shared" ca="1" si="257"/>
        <v>#N/A</v>
      </c>
      <c r="AI1271" s="6" t="e">
        <f ca="1" xml:space="preserve">
IF(
  ISNA($AH1271),
  NA(),
  VLOOKUP($AH1271,'Reasons for dismissal'!$A:$B,2,FALSE)
)</f>
        <v>#N/A</v>
      </c>
      <c r="AJ1271" s="6">
        <f t="shared" ca="1" si="258"/>
        <v>5</v>
      </c>
      <c r="AK1271" s="1">
        <f t="shared" ca="1" si="259"/>
        <v>2580</v>
      </c>
      <c r="AL12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$A1271  &amp; ", "   &amp;
$B1271  &amp; ", "   &amp;
$D1271  &amp; ", '"  &amp;
$I1271  &amp; "', '" &amp;
$O1271  &amp; "', "  &amp;
$S1271  &amp; ", '"  &amp;
TEXT($U1271,"dd/mm/aaaa")  &amp; "', "   &amp;
$V1271  &amp; ", "   &amp;
$X1271  &amp; ", "   &amp;
$Z1271  &amp; ", "   &amp;
IF($AB1271 &lt;&gt; "", $AB1271, "NULL")  &amp; ", "   &amp;
$AK1271  &amp; ");"</f>
        <v>#REF!</v>
      </c>
    </row>
    <row r="1272" spans="1:38" x14ac:dyDescent="0.2">
      <c r="A1272" s="7" cm="1">
        <f t="array" aca="1" ref="A1272" ca="1">INDEX(Companies!$A:$A,RANDBETWEEN(2,COUNTA(Companies!$A:$A)),1)</f>
        <v>2</v>
      </c>
      <c r="B1272" s="5">
        <f t="shared" si="247"/>
        <v>1271</v>
      </c>
      <c r="C1272" s="5" t="str" cm="1">
        <f t="array" ref="C1272">SHA1HASH($B1272)</f>
        <v>6df29a0769e84af53cc4f71a6017fcf41ad0148d</v>
      </c>
      <c r="D1272" s="6">
        <f t="shared" ca="1" si="248"/>
        <v>1</v>
      </c>
      <c r="E1272" s="7">
        <f ca="1">IF($B1272 = 1 + N("Presidente"),
    127,
    IF($B1272 = 2 + N("Vice-Presidente"),
        72,
        IF($B1272 = 3 + N("Secretária bilíngue"),
            13,
            RANDBETWEEN(5,COUNT(Name!$A:$A) + 1)
        )
    )
)</f>
        <v>57</v>
      </c>
      <c r="F1272" s="7" t="str">
        <f ca="1">VLOOKUP($E1272,Name!$A:$B,2,FALSE)</f>
        <v>Arthur Henrique</v>
      </c>
      <c r="G1272" s="7">
        <f ca="1" xml:space="preserve">
IF($B1272 = 1,
    0,
    RANDBETWEEN(5,COUNT('Last name'!$A:$A) + 1)
)</f>
        <v>11</v>
      </c>
      <c r="H1272" s="7" t="str">
        <f ca="1" xml:space="preserve">
IF($B1272 = 1 + N("Presidente"),
    "de Orléans e Bragança",
    VLOOKUP($G1272,'Last name'!$A:$B,2,FALSE) &amp; " " &amp; VLOOKUP(RANDBETWEEN(5,COUNT('Last name'!$A:$A) + 1),'Last name'!$A:$B,2,FALSE)
)</f>
        <v>Almeida Gonçalves</v>
      </c>
      <c r="I1272" s="7" t="str">
        <f t="shared" ca="1" si="249"/>
        <v>Arthur Henrique Almeida Gonçalves</v>
      </c>
      <c r="J1272" s="7" t="str" cm="1">
        <f t="array" aca="1" ref="J1272" ca="1">SHA1HASH($I1272)</f>
        <v>9a13e34cd857d607aadf3f2623f1f6dc650f874d</v>
      </c>
      <c r="K1272" s="7" cm="1">
        <f t="array" aca="1" ref="K1272" ca="1">INDEX(States!$A:$A,M1272,1)</f>
        <v>5</v>
      </c>
      <c r="L1272" s="7" t="str">
        <f ca="1">VLOOKUP($K1272,Countries!$A:$B,2,FALSE)</f>
        <v>Portugal</v>
      </c>
      <c r="M1272" s="7" cm="1">
        <f t="array" aca="1" ref="M1272" ca="1">INDEX(States!$C:$C,RANDBETWEEN(5,COUNTA(States!$A:$A) + 1),1)</f>
        <v>21</v>
      </c>
      <c r="N1272" s="7" t="str">
        <f ca="1">VLOOKUP($M1272,States!$C:$D,2,FALSE)</f>
        <v>Guarda</v>
      </c>
      <c r="O1272" s="7" t="str">
        <f ca="1">VLOOKUP($E1272,Name!$A:$C,3,FALSE)</f>
        <v>M</v>
      </c>
      <c r="P1272" s="7" t="str">
        <f ca="1">VLOOKUP($O1272,Genders!$B:$C,2,FALSE)</f>
        <v>Male</v>
      </c>
      <c r="Q1272" s="7" cm="1">
        <f t="array" aca="1" ref="Q1272" ca="1">INDEX('Marital status'!$A:$A,RANDBETWEEN(5,COUNTA('Marital status'!$A:$A) + 1),1)</f>
        <v>0</v>
      </c>
      <c r="R1272" s="7" t="e">
        <f ca="1">VLOOKUP($Q1272,'Marital status'!$A:$B,2,FALSE)</f>
        <v>#N/A</v>
      </c>
      <c r="S1272" s="7">
        <f t="shared" ca="1" si="250"/>
        <v>5</v>
      </c>
      <c r="T1272" s="7" t="str">
        <f ca="1">VLOOKUP($S1272,Ethnicities!$A:$B,2,FALSE)</f>
        <v>ASIAN</v>
      </c>
      <c r="U1272" s="8">
        <f t="shared" ca="1" si="251"/>
        <v>21679</v>
      </c>
      <c r="V1272" s="6">
        <f t="shared" ca="1" si="252"/>
        <v>7</v>
      </c>
      <c r="W1272" s="8" t="str">
        <f ca="1">VLOOKUP($V1272,'Background education'!$A:$B,2,FALSE)</f>
        <v>Undergraduate degree</v>
      </c>
      <c r="X1272" s="7">
        <f ca="1" xml:space="preserve">
  IF(OR($Z1272 = 5, $Z1272 = 6, $Z1272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272" s="7" t="str">
        <f ca="1">VLOOKUP($X1272,Departments!$A:$B,2,FALSE)</f>
        <v>Administration</v>
      </c>
      <c r="Z1272" s="6">
        <f t="shared" ca="1" si="253"/>
        <v>9</v>
      </c>
      <c r="AA1272" s="7" t="str">
        <f ca="1">VLOOKUP($Z1272,Roles!$A:$B,2,FALSE)</f>
        <v>Intern</v>
      </c>
      <c r="AB1272" s="6" t="e">
        <f t="shared" ca="1" si="254"/>
        <v>#N/A</v>
      </c>
      <c r="AC1272" s="7" t="e">
        <f ca="1" xml:space="preserve">
IF(
  ISNA($AB1272),
  NA(),
  VLOOKUP($AB1272,Levels!$A:$B,2,FALSE)
)</f>
        <v>#N/A</v>
      </c>
      <c r="AD1272" s="8">
        <f t="shared" ca="1" si="255"/>
        <v>36814</v>
      </c>
      <c r="AE1272" s="6">
        <f ca="1">RANDBETWEEN(5,COUNTA('Recruitment source'!$A:$A) + 1)</f>
        <v>15</v>
      </c>
      <c r="AF1272" s="6" t="str">
        <f ca="1">VLOOKUP($AE1272,'Recruitment source'!$A:$B,2,FALSE)</f>
        <v>Website</v>
      </c>
      <c r="AG1272" s="8" t="e">
        <f t="shared" ca="1" si="256"/>
        <v>#N/A</v>
      </c>
      <c r="AH1272" s="6" t="e">
        <f t="shared" ca="1" si="257"/>
        <v>#N/A</v>
      </c>
      <c r="AI1272" s="6" t="e">
        <f ca="1" xml:space="preserve">
IF(
  ISNA($AH1272),
  NA(),
  VLOOKUP($AH1272,'Reasons for dismissal'!$A:$B,2,FALSE)
)</f>
        <v>#N/A</v>
      </c>
      <c r="AJ1272" s="6">
        <f t="shared" ca="1" si="258"/>
        <v>5</v>
      </c>
      <c r="AK1272" s="1">
        <f t="shared" ca="1" si="259"/>
        <v>1205</v>
      </c>
      <c r="AL12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$A1272  &amp; ", "   &amp;
$B1272  &amp; ", "   &amp;
$D1272  &amp; ", '"  &amp;
$I1272  &amp; "', '" &amp;
$O1272  &amp; "', "  &amp;
$S1272  &amp; ", '"  &amp;
TEXT($U1272,"dd/mm/aaaa")  &amp; "', "   &amp;
$V1272  &amp; ", "   &amp;
$X1272  &amp; ", "   &amp;
$Z1272  &amp; ", "   &amp;
IF($AB1272 &lt;&gt; "", $AB1272, "NULL")  &amp; ", "   &amp;
$AK1272  &amp; ");"</f>
        <v>#REF!</v>
      </c>
    </row>
    <row r="1273" spans="1:38" x14ac:dyDescent="0.2">
      <c r="A1273" s="7" cm="1">
        <f t="array" aca="1" ref="A1273" ca="1">INDEX(Companies!$A:$A,RANDBETWEEN(2,COUNTA(Companies!$A:$A)),1)</f>
        <v>2</v>
      </c>
      <c r="B1273" s="5">
        <f t="shared" si="247"/>
        <v>1272</v>
      </c>
      <c r="C1273" s="5" t="str" cm="1">
        <f t="array" ref="C1273">SHA1HASH($B1273)</f>
        <v>603fe594bd047c7051f43c2f429e18af68ca7d25</v>
      </c>
      <c r="D1273" s="6">
        <f t="shared" ca="1" si="248"/>
        <v>1</v>
      </c>
      <c r="E1273" s="7">
        <f ca="1">IF($B1273 = 1 + N("Presidente"),
    127,
    IF($B1273 = 2 + N("Vice-Presidente"),
        72,
        IF($B1273 = 3 + N("Secretária bilíngue"),
            13,
            RANDBETWEEN(5,COUNT(Name!$A:$A) + 1)
        )
    )
)</f>
        <v>115</v>
      </c>
      <c r="F1273" s="7" t="str">
        <f ca="1">VLOOKUP($E1273,Name!$A:$B,2,FALSE)</f>
        <v>Dulce</v>
      </c>
      <c r="G1273" s="7">
        <f ca="1" xml:space="preserve">
IF($B1273 = 1,
    0,
    RANDBETWEEN(5,COUNT('Last name'!$A:$A) + 1)
)</f>
        <v>21</v>
      </c>
      <c r="H1273" s="7" t="str">
        <f ca="1" xml:space="preserve">
IF($B1273 = 1 + N("Presidente"),
    "de Orléans e Bragança",
    VLOOKUP($G1273,'Last name'!$A:$B,2,FALSE) &amp; " " &amp; VLOOKUP(RANDBETWEEN(5,COUNT('Last name'!$A:$A) + 1),'Last name'!$A:$B,2,FALSE)
)</f>
        <v>Aragão Carneiro</v>
      </c>
      <c r="I1273" s="7" t="str">
        <f t="shared" ca="1" si="249"/>
        <v>Dulce Aragão Carneiro</v>
      </c>
      <c r="J1273" s="7" t="str" cm="1">
        <f t="array" aca="1" ref="J1273" ca="1">SHA1HASH($I1273)</f>
        <v>c581a7a11c83b351b776149a52535d42492d5e37</v>
      </c>
      <c r="K1273" s="7" cm="1">
        <f t="array" aca="1" ref="K1273" ca="1">INDEX(States!$A:$A,M1273,1)</f>
        <v>5</v>
      </c>
      <c r="L1273" s="7" t="str">
        <f ca="1">VLOOKUP($K1273,Countries!$A:$B,2,FALSE)</f>
        <v>Portugal</v>
      </c>
      <c r="M1273" s="7" cm="1">
        <f t="array" aca="1" ref="M1273" ca="1">INDEX(States!$C:$C,RANDBETWEEN(5,COUNTA(States!$A:$A) + 1),1)</f>
        <v>12</v>
      </c>
      <c r="N1273" s="7" t="str">
        <f ca="1">VLOOKUP($M1273,States!$C:$D,2,FALSE)</f>
        <v>Leiria</v>
      </c>
      <c r="O1273" s="7" t="str">
        <f ca="1">VLOOKUP($E1273,Name!$A:$C,3,FALSE)</f>
        <v>F</v>
      </c>
      <c r="P1273" s="7" t="str">
        <f ca="1">VLOOKUP($O1273,Genders!$B:$C,2,FALSE)</f>
        <v>Female</v>
      </c>
      <c r="Q1273" s="7" cm="1">
        <f t="array" aca="1" ref="Q1273" ca="1">INDEX('Marital status'!$A:$A,RANDBETWEEN(5,COUNTA('Marital status'!$A:$A) + 1),1)</f>
        <v>0</v>
      </c>
      <c r="R1273" s="7" t="e">
        <f ca="1">VLOOKUP($Q1273,'Marital status'!$A:$B,2,FALSE)</f>
        <v>#N/A</v>
      </c>
      <c r="S1273" s="7">
        <f t="shared" ca="1" si="250"/>
        <v>8</v>
      </c>
      <c r="T1273" s="7" t="e">
        <f ca="1">VLOOKUP($S1273,Ethnicities!$A:$B,2,FALSE)</f>
        <v>#N/A</v>
      </c>
      <c r="U1273" s="8">
        <f t="shared" ca="1" si="251"/>
        <v>20580</v>
      </c>
      <c r="V1273" s="6">
        <f t="shared" ca="1" si="252"/>
        <v>8</v>
      </c>
      <c r="W1273" s="8" t="str">
        <f ca="1">VLOOKUP($V1273,'Background education'!$A:$B,2,FALSE)</f>
        <v>Graduate school</v>
      </c>
      <c r="X1273" s="7">
        <f ca="1" xml:space="preserve">
  IF(OR($Z1273 = 5, $Z1273 = 6, $Z1273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273" s="7" t="str">
        <f ca="1">VLOOKUP($X1273,Departments!$A:$B,2,FALSE)</f>
        <v>Audit</v>
      </c>
      <c r="Z1273" s="6">
        <f t="shared" ca="1" si="253"/>
        <v>11</v>
      </c>
      <c r="AA1273" s="7" t="str">
        <f ca="1">VLOOKUP($Z1273,Roles!$A:$B,2,FALSE)</f>
        <v>Analyst</v>
      </c>
      <c r="AB1273" s="6">
        <f t="shared" ca="1" si="254"/>
        <v>7</v>
      </c>
      <c r="AC1273" s="7" t="str">
        <f ca="1" xml:space="preserve">
IF(
  ISNA($AB1273),
  NA(),
  VLOOKUP($AB1273,Levels!$A:$B,2,FALSE)
)</f>
        <v>Senior</v>
      </c>
      <c r="AD1273" s="8">
        <f t="shared" ca="1" si="255"/>
        <v>38127</v>
      </c>
      <c r="AE1273" s="6">
        <f ca="1">RANDBETWEEN(5,COUNTA('Recruitment source'!$A:$A) + 1)</f>
        <v>9</v>
      </c>
      <c r="AF1273" s="6" t="str">
        <f ca="1">VLOOKUP($AE1273,'Recruitment source'!$A:$B,2,FALSE)</f>
        <v>Empregos Online</v>
      </c>
      <c r="AG1273" s="8" t="e">
        <f t="shared" ca="1" si="256"/>
        <v>#N/A</v>
      </c>
      <c r="AH1273" s="6" t="e">
        <f t="shared" ca="1" si="257"/>
        <v>#N/A</v>
      </c>
      <c r="AI1273" s="6" t="e">
        <f ca="1" xml:space="preserve">
IF(
  ISNA($AH1273),
  NA(),
  VLOOKUP($AH1273,'Reasons for dismissal'!$A:$B,2,FALSE)
)</f>
        <v>#N/A</v>
      </c>
      <c r="AJ1273" s="6">
        <f t="shared" ca="1" si="258"/>
        <v>4</v>
      </c>
      <c r="AK1273" s="1">
        <f t="shared" ca="1" si="259"/>
        <v>3000</v>
      </c>
      <c r="AL12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$A1273  &amp; ", "   &amp;
$B1273  &amp; ", "   &amp;
$D1273  &amp; ", '"  &amp;
$I1273  &amp; "', '" &amp;
$O1273  &amp; "', "  &amp;
$S1273  &amp; ", '"  &amp;
TEXT($U1273,"dd/mm/aaaa")  &amp; "', "   &amp;
$V1273  &amp; ", "   &amp;
$X1273  &amp; ", "   &amp;
$Z1273  &amp; ", "   &amp;
IF($AB1273 &lt;&gt; "", $AB1273, "NULL")  &amp; ", "   &amp;
$AK1273  &amp; ");"</f>
        <v>#REF!</v>
      </c>
    </row>
    <row r="1274" spans="1:38" x14ac:dyDescent="0.2">
      <c r="A1274" s="7" cm="1">
        <f t="array" aca="1" ref="A1274" ca="1">INDEX(Companies!$A:$A,RANDBETWEEN(2,COUNTA(Companies!$A:$A)),1)</f>
        <v>2</v>
      </c>
      <c r="B1274" s="5">
        <f t="shared" si="247"/>
        <v>1273</v>
      </c>
      <c r="C1274" s="5" t="str" cm="1">
        <f t="array" ref="C1274">SHA1HASH($B1274)</f>
        <v>8cc9fcd9fdbef641b5d23f4a80588138107a1f1b</v>
      </c>
      <c r="D1274" s="6">
        <f t="shared" ca="1" si="248"/>
        <v>1</v>
      </c>
      <c r="E1274" s="7">
        <f ca="1">IF($B1274 = 1 + N("Presidente"),
    127,
    IF($B1274 = 2 + N("Vice-Presidente"),
        72,
        IF($B1274 = 3 + N("Secretária bilíngue"),
            13,
            RANDBETWEEN(5,COUNT(Name!$A:$A) + 1)
        )
    )
)</f>
        <v>353</v>
      </c>
      <c r="F1274" s="7" t="str">
        <f ca="1">VLOOKUP($E1274,Name!$A:$B,2,FALSE)</f>
        <v>Vicente</v>
      </c>
      <c r="G1274" s="7">
        <f ca="1" xml:space="preserve">
IF($B1274 = 1,
    0,
    RANDBETWEEN(5,COUNT('Last name'!$A:$A) + 1)
)</f>
        <v>115</v>
      </c>
      <c r="H1274" s="7" t="str">
        <f ca="1" xml:space="preserve">
IF($B1274 = 1 + N("Presidente"),
    "de Orléans e Bragança",
    VLOOKUP($G1274,'Last name'!$A:$B,2,FALSE) &amp; " " &amp; VLOOKUP(RANDBETWEEN(5,COUNT('Last name'!$A:$A) + 1),'Last name'!$A:$B,2,FALSE)
)</f>
        <v>Madureira Lombardi</v>
      </c>
      <c r="I1274" s="7" t="str">
        <f t="shared" ca="1" si="249"/>
        <v>Vicente Madureira Lombardi</v>
      </c>
      <c r="J1274" s="7" t="str" cm="1">
        <f t="array" aca="1" ref="J1274" ca="1">SHA1HASH($I1274)</f>
        <v>1dee0203a06d9baca6af1e03767fa86fbd3fe567</v>
      </c>
      <c r="K1274" s="7" cm="1">
        <f t="array" aca="1" ref="K1274" ca="1">INDEX(States!$A:$A,M1274,1)</f>
        <v>5</v>
      </c>
      <c r="L1274" s="7" t="str">
        <f ca="1">VLOOKUP($K1274,Countries!$A:$B,2,FALSE)</f>
        <v>Portugal</v>
      </c>
      <c r="M1274" s="7" cm="1">
        <f t="array" aca="1" ref="M1274" ca="1">INDEX(States!$C:$C,RANDBETWEEN(5,COUNTA(States!$A:$A) + 1),1)</f>
        <v>14</v>
      </c>
      <c r="N1274" s="7" t="str">
        <f ca="1">VLOOKUP($M1274,States!$C:$D,2,FALSE)</f>
        <v>Madeira</v>
      </c>
      <c r="O1274" s="7" t="str">
        <f ca="1">VLOOKUP($E1274,Name!$A:$C,3,FALSE)</f>
        <v>M</v>
      </c>
      <c r="P1274" s="7" t="str">
        <f ca="1">VLOOKUP($O1274,Genders!$B:$C,2,FALSE)</f>
        <v>Male</v>
      </c>
      <c r="Q1274" s="7" cm="1">
        <f t="array" aca="1" ref="Q1274" ca="1">INDEX('Marital status'!$A:$A,RANDBETWEEN(5,COUNTA('Marital status'!$A:$A) + 1),1)</f>
        <v>5</v>
      </c>
      <c r="R1274" s="7" t="str">
        <f ca="1">VLOOKUP($Q1274,'Marital status'!$A:$B,2,FALSE)</f>
        <v xml:space="preserve"> Separated </v>
      </c>
      <c r="S1274" s="7">
        <f t="shared" ca="1" si="250"/>
        <v>6</v>
      </c>
      <c r="T1274" s="7" t="str">
        <f ca="1">VLOOKUP($S1274,Ethnicities!$A:$B,2,FALSE)</f>
        <v xml:space="preserve">  american Indian or Alaska Native</v>
      </c>
      <c r="U1274" s="8">
        <f t="shared" ca="1" si="251"/>
        <v>23433</v>
      </c>
      <c r="V1274" s="6">
        <f t="shared" ca="1" si="252"/>
        <v>7</v>
      </c>
      <c r="W1274" s="8" t="str">
        <f ca="1">VLOOKUP($V1274,'Background education'!$A:$B,2,FALSE)</f>
        <v>Undergraduate degree</v>
      </c>
      <c r="X1274" s="7">
        <f ca="1" xml:space="preserve">
  IF(OR($Z1274 = 5, $Z1274 = 6, $Z1274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274" s="7" t="str">
        <f ca="1">VLOOKUP($X1274,Departments!$A:$B,2,FALSE)</f>
        <v>Administration</v>
      </c>
      <c r="Z1274" s="6">
        <f t="shared" ca="1" si="253"/>
        <v>9</v>
      </c>
      <c r="AA1274" s="7" t="str">
        <f ca="1">VLOOKUP($Z1274,Roles!$A:$B,2,FALSE)</f>
        <v>Intern</v>
      </c>
      <c r="AB1274" s="6" t="e">
        <f t="shared" ca="1" si="254"/>
        <v>#N/A</v>
      </c>
      <c r="AC1274" s="7" t="e">
        <f ca="1" xml:space="preserve">
IF(
  ISNA($AB1274),
  NA(),
  VLOOKUP($AB1274,Levels!$A:$B,2,FALSE)
)</f>
        <v>#N/A</v>
      </c>
      <c r="AD1274" s="8">
        <f t="shared" ca="1" si="255"/>
        <v>39650</v>
      </c>
      <c r="AE1274" s="6">
        <f ca="1">RANDBETWEEN(5,COUNTA('Recruitment source'!$A:$A) + 1)</f>
        <v>11</v>
      </c>
      <c r="AF1274" s="6" t="str">
        <f ca="1">VLOOKUP($AE1274,'Recruitment source'!$A:$B,2,FALSE)</f>
        <v>Next Station</v>
      </c>
      <c r="AG1274" s="8" t="e">
        <f t="shared" ca="1" si="256"/>
        <v>#N/A</v>
      </c>
      <c r="AH1274" s="6" t="e">
        <f t="shared" ca="1" si="257"/>
        <v>#N/A</v>
      </c>
      <c r="AI1274" s="6" t="e">
        <f ca="1" xml:space="preserve">
IF(
  ISNA($AH1274),
  NA(),
  VLOOKUP($AH1274,'Reasons for dismissal'!$A:$B,2,FALSE)
)</f>
        <v>#N/A</v>
      </c>
      <c r="AJ1274" s="6">
        <f t="shared" ca="1" si="258"/>
        <v>4</v>
      </c>
      <c r="AK1274" s="1">
        <f t="shared" ca="1" si="259"/>
        <v>1205</v>
      </c>
      <c r="AL12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$A1274  &amp; ", "   &amp;
$B1274  &amp; ", "   &amp;
$D1274  &amp; ", '"  &amp;
$I1274  &amp; "', '" &amp;
$O1274  &amp; "', "  &amp;
$S1274  &amp; ", '"  &amp;
TEXT($U1274,"dd/mm/aaaa")  &amp; "', "   &amp;
$V1274  &amp; ", "   &amp;
$X1274  &amp; ", "   &amp;
$Z1274  &amp; ", "   &amp;
IF($AB1274 &lt;&gt; "", $AB1274, "NULL")  &amp; ", "   &amp;
$AK1274  &amp; ");"</f>
        <v>#REF!</v>
      </c>
    </row>
    <row r="1275" spans="1:38" x14ac:dyDescent="0.2">
      <c r="A1275" s="7" cm="1">
        <f t="array" aca="1" ref="A1275" ca="1">INDEX(Companies!$A:$A,RANDBETWEEN(2,COUNTA(Companies!$A:$A)),1)</f>
        <v>2</v>
      </c>
      <c r="B1275" s="5">
        <f t="shared" si="247"/>
        <v>1274</v>
      </c>
      <c r="C1275" s="5" t="str" cm="1">
        <f t="array" ref="C1275">SHA1HASH($B1275)</f>
        <v>bf5ce6bca1837184b86a1fb332edb735665ca1ed</v>
      </c>
      <c r="D1275" s="6">
        <f t="shared" ca="1" si="248"/>
        <v>1</v>
      </c>
      <c r="E1275" s="7">
        <f ca="1">IF($B1275 = 1 + N("Presidente"),
    127,
    IF($B1275 = 2 + N("Vice-Presidente"),
        72,
        IF($B1275 = 3 + N("Secretária bilíngue"),
            13,
            RANDBETWEEN(5,COUNT(Name!$A:$A) + 1)
        )
    )
)</f>
        <v>81</v>
      </c>
      <c r="F1275" s="7" t="str">
        <f ca="1">VLOOKUP($E1275,Name!$A:$B,2,FALSE)</f>
        <v>Caio</v>
      </c>
      <c r="G1275" s="7">
        <f ca="1" xml:space="preserve">
IF($B1275 = 1,
    0,
    RANDBETWEEN(5,COUNT('Last name'!$A:$A) + 1)
)</f>
        <v>117</v>
      </c>
      <c r="H1275" s="7" t="str">
        <f ca="1" xml:space="preserve">
IF($B1275 = 1 + N("Presidente"),
    "de Orléans e Bragança",
    VLOOKUP($G1275,'Last name'!$A:$B,2,FALSE) &amp; " " &amp; VLOOKUP(RANDBETWEEN(5,COUNT('Last name'!$A:$A) + 1),'Last name'!$A:$B,2,FALSE)
)</f>
        <v>Mancini Siqueira</v>
      </c>
      <c r="I1275" s="7" t="str">
        <f t="shared" ca="1" si="249"/>
        <v>Caio Mancini Siqueira</v>
      </c>
      <c r="J1275" s="7" t="str" cm="1">
        <f t="array" aca="1" ref="J1275" ca="1">SHA1HASH($I1275)</f>
        <v>9bf94fc9c7c15e8e32265c9d76ea39399cdf4855</v>
      </c>
      <c r="K1275" s="7" cm="1">
        <f t="array" aca="1" ref="K1275" ca="1">INDEX(States!$A:$A,M1275,1)</f>
        <v>5</v>
      </c>
      <c r="L1275" s="7" t="str">
        <f ca="1">VLOOKUP($K1275,Countries!$A:$B,2,FALSE)</f>
        <v>Portugal</v>
      </c>
      <c r="M1275" s="7" cm="1">
        <f t="array" aca="1" ref="M1275" ca="1">INDEX(States!$C:$C,RANDBETWEEN(5,COUNTA(States!$A:$A) + 1),1)</f>
        <v>8</v>
      </c>
      <c r="N1275" s="7" t="str">
        <f ca="1">VLOOKUP($M1275,States!$C:$D,2,FALSE)</f>
        <v>AveirO</v>
      </c>
      <c r="O1275" s="7" t="str">
        <f ca="1">VLOOKUP($E1275,Name!$A:$C,3,FALSE)</f>
        <v>M</v>
      </c>
      <c r="P1275" s="7" t="str">
        <f ca="1">VLOOKUP($O1275,Genders!$B:$C,2,FALSE)</f>
        <v>Male</v>
      </c>
      <c r="Q1275" s="7" cm="1">
        <f t="array" aca="1" ref="Q1275" ca="1">INDEX('Marital status'!$A:$A,RANDBETWEEN(5,COUNTA('Marital status'!$A:$A) + 1),1)</f>
        <v>6</v>
      </c>
      <c r="R1275" s="7" t="str">
        <f ca="1">VLOOKUP($Q1275,'Marital status'!$A:$B,2,FALSE)</f>
        <v>DIVORCED</v>
      </c>
      <c r="S1275" s="7">
        <f t="shared" ca="1" si="250"/>
        <v>5</v>
      </c>
      <c r="T1275" s="7" t="str">
        <f ca="1">VLOOKUP($S1275,Ethnicities!$A:$B,2,FALSE)</f>
        <v>ASIAN</v>
      </c>
      <c r="U1275" s="8">
        <f t="shared" ca="1" si="251"/>
        <v>23456</v>
      </c>
      <c r="V1275" s="6">
        <f t="shared" ca="1" si="252"/>
        <v>8</v>
      </c>
      <c r="W1275" s="8" t="str">
        <f ca="1">VLOOKUP($V1275,'Background education'!$A:$B,2,FALSE)</f>
        <v>Graduate school</v>
      </c>
      <c r="X1275" s="7">
        <f ca="1" xml:space="preserve">
  IF(OR($Z1275 = 5, $Z1275 = 6, $Z1275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275" s="7" t="str">
        <f ca="1">VLOOKUP($X1275,Departments!$A:$B,2,FALSE)</f>
        <v>Administration</v>
      </c>
      <c r="Z1275" s="6">
        <f t="shared" ca="1" si="253"/>
        <v>11</v>
      </c>
      <c r="AA1275" s="7" t="str">
        <f ca="1">VLOOKUP($Z1275,Roles!$A:$B,2,FALSE)</f>
        <v>Analyst</v>
      </c>
      <c r="AB1275" s="6">
        <f t="shared" ca="1" si="254"/>
        <v>7</v>
      </c>
      <c r="AC1275" s="7" t="str">
        <f ca="1" xml:space="preserve">
IF(
  ISNA($AB1275),
  NA(),
  VLOOKUP($AB1275,Levels!$A:$B,2,FALSE)
)</f>
        <v>Senior</v>
      </c>
      <c r="AD1275" s="8">
        <f t="shared" ca="1" si="255"/>
        <v>43775</v>
      </c>
      <c r="AE1275" s="6">
        <f ca="1">RANDBETWEEN(5,COUNTA('Recruitment source'!$A:$A) + 1)</f>
        <v>11</v>
      </c>
      <c r="AF1275" s="6" t="str">
        <f ca="1">VLOOKUP($AE1275,'Recruitment source'!$A:$B,2,FALSE)</f>
        <v>Next Station</v>
      </c>
      <c r="AG1275" s="8" t="e">
        <f t="shared" ca="1" si="256"/>
        <v>#N/A</v>
      </c>
      <c r="AH1275" s="6" t="e">
        <f t="shared" ca="1" si="257"/>
        <v>#N/A</v>
      </c>
      <c r="AI1275" s="6" t="e">
        <f ca="1" xml:space="preserve">
IF(
  ISNA($AH1275),
  NA(),
  VLOOKUP($AH1275,'Reasons for dismissal'!$A:$B,2,FALSE)
)</f>
        <v>#N/A</v>
      </c>
      <c r="AJ1275" s="6">
        <f t="shared" ca="1" si="258"/>
        <v>5</v>
      </c>
      <c r="AK1275" s="1">
        <f t="shared" ca="1" si="259"/>
        <v>3000</v>
      </c>
      <c r="AL12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$A1275  &amp; ", "   &amp;
$B1275  &amp; ", "   &amp;
$D1275  &amp; ", '"  &amp;
$I1275  &amp; "', '" &amp;
$O1275  &amp; "', "  &amp;
$S1275  &amp; ", '"  &amp;
TEXT($U1275,"dd/mm/aaaa")  &amp; "', "   &amp;
$V1275  &amp; ", "   &amp;
$X1275  &amp; ", "   &amp;
$Z1275  &amp; ", "   &amp;
IF($AB1275 &lt;&gt; "", $AB1275, "NULL")  &amp; ", "   &amp;
$AK1275  &amp; ");"</f>
        <v>#REF!</v>
      </c>
    </row>
    <row r="1276" spans="1:38" x14ac:dyDescent="0.2">
      <c r="A1276" s="7" cm="1">
        <f t="array" aca="1" ref="A1276" ca="1">INDEX(Companies!$A:$A,RANDBETWEEN(2,COUNTA(Companies!$A:$A)),1)</f>
        <v>2</v>
      </c>
      <c r="B1276" s="5">
        <f t="shared" si="247"/>
        <v>1275</v>
      </c>
      <c r="C1276" s="5" t="str" cm="1">
        <f t="array" ref="C1276">SHA1HASH($B1276)</f>
        <v>1b5ee1d2a2b9255241a8d9f103c453640d7bc477</v>
      </c>
      <c r="D1276" s="6">
        <f t="shared" ca="1" si="248"/>
        <v>1</v>
      </c>
      <c r="E1276" s="7">
        <f ca="1">IF($B1276 = 1 + N("Presidente"),
    127,
    IF($B1276 = 2 + N("Vice-Presidente"),
        72,
        IF($B1276 = 3 + N("Secretária bilíngue"),
            13,
            RANDBETWEEN(5,COUNT(Name!$A:$A) + 1)
        )
    )
)</f>
        <v>144</v>
      </c>
      <c r="F1276" s="7" t="str">
        <f ca="1">VLOOKUP($E1276,Name!$A:$B,2,FALSE)</f>
        <v>Flávio</v>
      </c>
      <c r="G1276" s="7">
        <f ca="1" xml:space="preserve">
IF($B1276 = 1,
    0,
    RANDBETWEEN(5,COUNT('Last name'!$A:$A) + 1)
)</f>
        <v>129</v>
      </c>
      <c r="H1276" s="7" t="str">
        <f ca="1" xml:space="preserve">
IF($B1276 = 1 + N("Presidente"),
    "de Orléans e Bragança",
    VLOOKUP($G1276,'Last name'!$A:$B,2,FALSE) &amp; " " &amp; VLOOKUP(RANDBETWEEN(5,COUNT('Last name'!$A:$A) + 1),'Last name'!$A:$B,2,FALSE)
)</f>
        <v>Miranda Mancini</v>
      </c>
      <c r="I1276" s="7" t="str">
        <f t="shared" ca="1" si="249"/>
        <v>Flávio Miranda Mancini</v>
      </c>
      <c r="J1276" s="7" t="str" cm="1">
        <f t="array" aca="1" ref="J1276" ca="1">SHA1HASH($I1276)</f>
        <v>d238e12366dec95a4a9605c7a68c293013aa912c</v>
      </c>
      <c r="K1276" s="7" cm="1">
        <f t="array" aca="1" ref="K1276" ca="1">INDEX(States!$A:$A,M1276,1)</f>
        <v>5</v>
      </c>
      <c r="L1276" s="7" t="str">
        <f ca="1">VLOOKUP($K1276,Countries!$A:$B,2,FALSE)</f>
        <v>Portugal</v>
      </c>
      <c r="M1276" s="7" cm="1">
        <f t="array" aca="1" ref="M1276" ca="1">INDEX(States!$C:$C,RANDBETWEEN(5,COUNTA(States!$A:$A) + 1),1)</f>
        <v>15</v>
      </c>
      <c r="N1276" s="7" t="str">
        <f ca="1">VLOOKUP($M1276,States!$C:$D,2,FALSE)</f>
        <v xml:space="preserve"> ÉVORA</v>
      </c>
      <c r="O1276" s="7" t="str">
        <f ca="1">VLOOKUP($E1276,Name!$A:$C,3,FALSE)</f>
        <v>M</v>
      </c>
      <c r="P1276" s="7" t="str">
        <f ca="1">VLOOKUP($O1276,Genders!$B:$C,2,FALSE)</f>
        <v>Male</v>
      </c>
      <c r="Q1276" s="7" cm="1">
        <f t="array" aca="1" ref="Q1276" ca="1">INDEX('Marital status'!$A:$A,RANDBETWEEN(5,COUNTA('Marital status'!$A:$A) + 1),1)</f>
        <v>0</v>
      </c>
      <c r="R1276" s="7" t="e">
        <f ca="1">VLOOKUP($Q1276,'Marital status'!$A:$B,2,FALSE)</f>
        <v>#N/A</v>
      </c>
      <c r="S1276" s="7">
        <f t="shared" ca="1" si="250"/>
        <v>7</v>
      </c>
      <c r="T1276" s="7" t="str">
        <f ca="1">VLOOKUP($S1276,Ethnicities!$A:$B,2,FALSE)</f>
        <v>Native Hawaiian or Other Pacific Islander</v>
      </c>
      <c r="U1276" s="8">
        <f t="shared" ca="1" si="251"/>
        <v>31814</v>
      </c>
      <c r="V1276" s="6">
        <f t="shared" ca="1" si="252"/>
        <v>7</v>
      </c>
      <c r="W1276" s="8" t="str">
        <f ca="1">VLOOKUP($V1276,'Background education'!$A:$B,2,FALSE)</f>
        <v>Undergraduate degree</v>
      </c>
      <c r="X1276" s="7">
        <f ca="1" xml:space="preserve">
  IF(OR($Z1276 = 5, $Z1276 = 6, $Z1276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276" s="7" t="str">
        <f ca="1">VLOOKUP($X1276,Departments!$A:$B,2,FALSE)</f>
        <v>Controlling</v>
      </c>
      <c r="Z1276" s="6">
        <f t="shared" ca="1" si="253"/>
        <v>10</v>
      </c>
      <c r="AA1276" s="7" t="str">
        <f ca="1">VLOOKUP($Z1276,Roles!$A:$B,2,FALSE)</f>
        <v>Trainee</v>
      </c>
      <c r="AB1276" s="6" t="e">
        <f t="shared" ca="1" si="254"/>
        <v>#N/A</v>
      </c>
      <c r="AC1276" s="7" t="e">
        <f ca="1" xml:space="preserve">
IF(
  ISNA($AB1276),
  NA(),
  VLOOKUP($AB1276,Levels!$A:$B,2,FALSE)
)</f>
        <v>#N/A</v>
      </c>
      <c r="AD1276" s="8">
        <f t="shared" ca="1" si="255"/>
        <v>40862</v>
      </c>
      <c r="AE1276" s="6">
        <f ca="1">RANDBETWEEN(5,COUNTA('Recruitment source'!$A:$A) + 1)</f>
        <v>10</v>
      </c>
      <c r="AF1276" s="6" t="str">
        <f ca="1">VLOOKUP($AE1276,'Recruitment source'!$A:$B,2,FALSE)</f>
        <v>Jobs in Lisbon</v>
      </c>
      <c r="AG1276" s="8" t="e">
        <f t="shared" ca="1" si="256"/>
        <v>#N/A</v>
      </c>
      <c r="AH1276" s="6" t="e">
        <f t="shared" ca="1" si="257"/>
        <v>#N/A</v>
      </c>
      <c r="AI1276" s="6" t="e">
        <f ca="1" xml:space="preserve">
IF(
  ISNA($AH1276),
  NA(),
  VLOOKUP($AH1276,'Reasons for dismissal'!$A:$B,2,FALSE)
)</f>
        <v>#N/A</v>
      </c>
      <c r="AJ1276" s="6">
        <f t="shared" ca="1" si="258"/>
        <v>4</v>
      </c>
      <c r="AK1276" s="1">
        <f t="shared" ca="1" si="259"/>
        <v>1305</v>
      </c>
      <c r="AL12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$A1276  &amp; ", "   &amp;
$B1276  &amp; ", "   &amp;
$D1276  &amp; ", '"  &amp;
$I1276  &amp; "', '" &amp;
$O1276  &amp; "', "  &amp;
$S1276  &amp; ", '"  &amp;
TEXT($U1276,"dd/mm/aaaa")  &amp; "', "   &amp;
$V1276  &amp; ", "   &amp;
$X1276  &amp; ", "   &amp;
$Z1276  &amp; ", "   &amp;
IF($AB1276 &lt;&gt; "", $AB1276, "NULL")  &amp; ", "   &amp;
$AK1276  &amp; ");"</f>
        <v>#REF!</v>
      </c>
    </row>
    <row r="1277" spans="1:38" x14ac:dyDescent="0.2">
      <c r="A1277" s="7" cm="1">
        <f t="array" aca="1" ref="A1277" ca="1">INDEX(Companies!$A:$A,RANDBETWEEN(2,COUNTA(Companies!$A:$A)),1)</f>
        <v>2</v>
      </c>
      <c r="B1277" s="5">
        <f t="shared" si="247"/>
        <v>1276</v>
      </c>
      <c r="C1277" s="5" t="str" cm="1">
        <f t="array" ref="C1277">SHA1HASH($B1277)</f>
        <v>d74a123791c30d807f7cb512416368b3489dbac5</v>
      </c>
      <c r="D1277" s="6">
        <f t="shared" ca="1" si="248"/>
        <v>1</v>
      </c>
      <c r="E1277" s="7">
        <f ca="1">IF($B1277 = 1 + N("Presidente"),
    127,
    IF($B1277 = 2 + N("Vice-Presidente"),
        72,
        IF($B1277 = 3 + N("Secretária bilíngue"),
            13,
            RANDBETWEEN(5,COUNT(Name!$A:$A) + 1)
        )
    )
)</f>
        <v>199</v>
      </c>
      <c r="F1277" s="7" t="str">
        <f ca="1">VLOOKUP($E1277,Name!$A:$B,2,FALSE)</f>
        <v>José Francisco</v>
      </c>
      <c r="G1277" s="7">
        <f ca="1" xml:space="preserve">
IF($B1277 = 1,
    0,
    RANDBETWEEN(5,COUNT('Last name'!$A:$A) + 1)
)</f>
        <v>13</v>
      </c>
      <c r="H1277" s="7" t="str">
        <f ca="1" xml:space="preserve">
IF($B1277 = 1 + N("Presidente"),
    "de Orléans e Bragança",
    VLOOKUP($G1277,'Last name'!$A:$B,2,FALSE) &amp; " " &amp; VLOOKUP(RANDBETWEEN(5,COUNT('Last name'!$A:$A) + 1),'Last name'!$A:$B,2,FALSE)
)</f>
        <v>Alvarenga Evangelista</v>
      </c>
      <c r="I1277" s="7" t="str">
        <f t="shared" ca="1" si="249"/>
        <v>José Francisco Alvarenga Evangelista</v>
      </c>
      <c r="J1277" s="7" t="str" cm="1">
        <f t="array" aca="1" ref="J1277" ca="1">SHA1HASH($I1277)</f>
        <v>3deba823239f84732035e81d862c052bb88cd616</v>
      </c>
      <c r="K1277" s="7" cm="1">
        <f t="array" aca="1" ref="K1277" ca="1">INDEX(States!$A:$A,M1277,1)</f>
        <v>5</v>
      </c>
      <c r="L1277" s="7" t="str">
        <f ca="1">VLOOKUP($K1277,Countries!$A:$B,2,FALSE)</f>
        <v>Portugal</v>
      </c>
      <c r="M1277" s="7" cm="1">
        <f t="array" aca="1" ref="M1277" ca="1">INDEX(States!$C:$C,RANDBETWEEN(5,COUNTA(States!$A:$A) + 1),1)</f>
        <v>23</v>
      </c>
      <c r="N1277" s="7" t="str">
        <f ca="1">VLOOKUP($M1277,States!$C:$D,2,FALSE)</f>
        <v>Viana do Castelo</v>
      </c>
      <c r="O1277" s="7" t="str">
        <f ca="1">VLOOKUP($E1277,Name!$A:$C,3,FALSE)</f>
        <v>M</v>
      </c>
      <c r="P1277" s="7" t="str">
        <f ca="1">VLOOKUP($O1277,Genders!$B:$C,2,FALSE)</f>
        <v>Male</v>
      </c>
      <c r="Q1277" s="7" cm="1">
        <f t="array" aca="1" ref="Q1277" ca="1">INDEX('Marital status'!$A:$A,RANDBETWEEN(5,COUNTA('Marital status'!$A:$A) + 1),1)</f>
        <v>6</v>
      </c>
      <c r="R1277" s="7" t="str">
        <f ca="1">VLOOKUP($Q1277,'Marital status'!$A:$B,2,FALSE)</f>
        <v>DIVORCED</v>
      </c>
      <c r="S1277" s="7">
        <f t="shared" ca="1" si="250"/>
        <v>5</v>
      </c>
      <c r="T1277" s="7" t="str">
        <f ca="1">VLOOKUP($S1277,Ethnicities!$A:$B,2,FALSE)</f>
        <v>ASIAN</v>
      </c>
      <c r="U1277" s="8">
        <f t="shared" ca="1" si="251"/>
        <v>28833</v>
      </c>
      <c r="V1277" s="6">
        <f t="shared" ca="1" si="252"/>
        <v>8</v>
      </c>
      <c r="W1277" s="8" t="str">
        <f ca="1">VLOOKUP($V1277,'Background education'!$A:$B,2,FALSE)</f>
        <v>Graduate school</v>
      </c>
      <c r="X1277" s="7">
        <f ca="1" xml:space="preserve">
  IF(OR($Z1277 = 5, $Z1277 = 6, $Z1277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277" s="7" t="str">
        <f ca="1">VLOOKUP($X1277,Departments!$A:$B,2,FALSE)</f>
        <v>Controlling</v>
      </c>
      <c r="Z1277" s="6">
        <f t="shared" ca="1" si="253"/>
        <v>11</v>
      </c>
      <c r="AA1277" s="7" t="str">
        <f ca="1">VLOOKUP($Z1277,Roles!$A:$B,2,FALSE)</f>
        <v>Analyst</v>
      </c>
      <c r="AB1277" s="6">
        <f t="shared" ca="1" si="254"/>
        <v>5</v>
      </c>
      <c r="AC1277" s="7" t="str">
        <f ca="1" xml:space="preserve">
IF(
  ISNA($AB1277),
  NA(),
  VLOOKUP($AB1277,Levels!$A:$B,2,FALSE)
)</f>
        <v>Junior</v>
      </c>
      <c r="AD1277" s="8">
        <f t="shared" ca="1" si="255"/>
        <v>40039</v>
      </c>
      <c r="AE1277" s="6">
        <f ca="1">RANDBETWEEN(5,COUNTA('Recruitment source'!$A:$A) + 1)</f>
        <v>14</v>
      </c>
      <c r="AF1277" s="6" t="str">
        <f ca="1">VLOOKUP($AE1277,'Recruitment source'!$A:$B,2,FALSE)</f>
        <v>LinkedIn</v>
      </c>
      <c r="AG1277" s="8" t="e">
        <f t="shared" ca="1" si="256"/>
        <v>#N/A</v>
      </c>
      <c r="AH1277" s="6" t="e">
        <f t="shared" ca="1" si="257"/>
        <v>#N/A</v>
      </c>
      <c r="AI1277" s="6" t="e">
        <f ca="1" xml:space="preserve">
IF(
  ISNA($AH1277),
  NA(),
  VLOOKUP($AH1277,'Reasons for dismissal'!$A:$B,2,FALSE)
)</f>
        <v>#N/A</v>
      </c>
      <c r="AJ1277" s="6">
        <f t="shared" ca="1" si="258"/>
        <v>5</v>
      </c>
      <c r="AK1277" s="1">
        <f t="shared" ca="1" si="259"/>
        <v>3000</v>
      </c>
      <c r="AL12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$A1277  &amp; ", "   &amp;
$B1277  &amp; ", "   &amp;
$D1277  &amp; ", '"  &amp;
$I1277  &amp; "', '" &amp;
$O1277  &amp; "', "  &amp;
$S1277  &amp; ", '"  &amp;
TEXT($U1277,"dd/mm/aaaa")  &amp; "', "   &amp;
$V1277  &amp; ", "   &amp;
$X1277  &amp; ", "   &amp;
$Z1277  &amp; ", "   &amp;
IF($AB1277 &lt;&gt; "", $AB1277, "NULL")  &amp; ", "   &amp;
$AK1277  &amp; ");"</f>
        <v>#REF!</v>
      </c>
    </row>
    <row r="1278" spans="1:38" x14ac:dyDescent="0.2">
      <c r="A1278" s="7" cm="1">
        <f t="array" aca="1" ref="A1278" ca="1">INDEX(Companies!$A:$A,RANDBETWEEN(2,COUNTA(Companies!$A:$A)),1)</f>
        <v>2</v>
      </c>
      <c r="B1278" s="5">
        <f t="shared" si="247"/>
        <v>1277</v>
      </c>
      <c r="C1278" s="5" t="str" cm="1">
        <f t="array" ref="C1278">SHA1HASH($B1278)</f>
        <v>06610fa060e114f26ad7660390d7d9864e0095d8</v>
      </c>
      <c r="D1278" s="6">
        <f t="shared" ca="1" si="248"/>
        <v>1</v>
      </c>
      <c r="E1278" s="7">
        <f ca="1">IF($B1278 = 1 + N("Presidente"),
    127,
    IF($B1278 = 2 + N("Vice-Presidente"),
        72,
        IF($B1278 = 3 + N("Secretária bilíngue"),
            13,
            RANDBETWEEN(5,COUNT(Name!$A:$A) + 1)
        )
    )
)</f>
        <v>359</v>
      </c>
      <c r="F1278" s="7" t="str">
        <f ca="1">VLOOKUP($E1278,Name!$A:$B,2,FALSE)</f>
        <v>Vitor</v>
      </c>
      <c r="G1278" s="7">
        <f ca="1" xml:space="preserve">
IF($B1278 = 1,
    0,
    RANDBETWEEN(5,COUNT('Last name'!$A:$A) + 1)
)</f>
        <v>180</v>
      </c>
      <c r="H1278" s="7" t="str">
        <f ca="1" xml:space="preserve">
IF($B1278 = 1 + N("Presidente"),
    "de Orléans e Bragança",
    VLOOKUP($G1278,'Last name'!$A:$B,2,FALSE) &amp; " " &amp; VLOOKUP(RANDBETWEEN(5,COUNT('Last name'!$A:$A) + 1),'Last name'!$A:$B,2,FALSE)
)</f>
        <v>Silva Moraes</v>
      </c>
      <c r="I1278" s="7" t="str">
        <f t="shared" ca="1" si="249"/>
        <v>Vitor Silva Moraes</v>
      </c>
      <c r="J1278" s="7" t="str" cm="1">
        <f t="array" aca="1" ref="J1278" ca="1">SHA1HASH($I1278)</f>
        <v>5a389285e1e53dd5d34b7d47ab993ffe1f1ce3f4</v>
      </c>
      <c r="K1278" s="7" cm="1">
        <f t="array" aca="1" ref="K1278" ca="1">INDEX(States!$A:$A,M1278,1)</f>
        <v>5</v>
      </c>
      <c r="L1278" s="7" t="str">
        <f ca="1">VLOOKUP($K1278,Countries!$A:$B,2,FALSE)</f>
        <v>Portugal</v>
      </c>
      <c r="M1278" s="7" cm="1">
        <f t="array" aca="1" ref="M1278" ca="1">INDEX(States!$C:$C,RANDBETWEEN(5,COUNTA(States!$A:$A) + 1),1)</f>
        <v>18</v>
      </c>
      <c r="N1278" s="7" t="str">
        <f ca="1">VLOOKUP($M1278,States!$C:$D,2,FALSE)</f>
        <v>Castelo Branco</v>
      </c>
      <c r="O1278" s="7" t="str">
        <f ca="1">VLOOKUP($E1278,Name!$A:$C,3,FALSE)</f>
        <v>M</v>
      </c>
      <c r="P1278" s="7" t="str">
        <f ca="1">VLOOKUP($O1278,Genders!$B:$C,2,FALSE)</f>
        <v>Male</v>
      </c>
      <c r="Q1278" s="7" cm="1">
        <f t="array" aca="1" ref="Q1278" ca="1">INDEX('Marital status'!$A:$A,RANDBETWEEN(5,COUNTA('Marital status'!$A:$A) + 1),1)</f>
        <v>5</v>
      </c>
      <c r="R1278" s="7" t="str">
        <f ca="1">VLOOKUP($Q1278,'Marital status'!$A:$B,2,FALSE)</f>
        <v xml:space="preserve"> Separated </v>
      </c>
      <c r="S1278" s="7">
        <f t="shared" ca="1" si="250"/>
        <v>5</v>
      </c>
      <c r="T1278" s="7" t="str">
        <f ca="1">VLOOKUP($S1278,Ethnicities!$A:$B,2,FALSE)</f>
        <v>ASIAN</v>
      </c>
      <c r="U1278" s="8">
        <f t="shared" ca="1" si="251"/>
        <v>31560</v>
      </c>
      <c r="V1278" s="6">
        <f t="shared" ca="1" si="252"/>
        <v>7</v>
      </c>
      <c r="W1278" s="8" t="str">
        <f ca="1">VLOOKUP($V1278,'Background education'!$A:$B,2,FALSE)</f>
        <v>Undergraduate degree</v>
      </c>
      <c r="X1278" s="7">
        <f ca="1" xml:space="preserve">
  IF(OR($Z1278 = 5, $Z1278 = 6, $Z1278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278" s="7" t="str">
        <f ca="1">VLOOKUP($X1278,Departments!$A:$B,2,FALSE)</f>
        <v>Finance</v>
      </c>
      <c r="Z1278" s="6">
        <f t="shared" ca="1" si="253"/>
        <v>9</v>
      </c>
      <c r="AA1278" s="7" t="str">
        <f ca="1">VLOOKUP($Z1278,Roles!$A:$B,2,FALSE)</f>
        <v>Intern</v>
      </c>
      <c r="AB1278" s="6" t="e">
        <f t="shared" ca="1" si="254"/>
        <v>#N/A</v>
      </c>
      <c r="AC1278" s="7" t="e">
        <f ca="1" xml:space="preserve">
IF(
  ISNA($AB1278),
  NA(),
  VLOOKUP($AB1278,Levels!$A:$B,2,FALSE)
)</f>
        <v>#N/A</v>
      </c>
      <c r="AD1278" s="8">
        <f t="shared" ca="1" si="255"/>
        <v>39412</v>
      </c>
      <c r="AE1278" s="6">
        <f ca="1">RANDBETWEEN(5,COUNTA('Recruitment source'!$A:$A) + 1)</f>
        <v>13</v>
      </c>
      <c r="AF1278" s="6" t="str">
        <f ca="1">VLOOKUP($AE1278,'Recruitment source'!$A:$B,2,FALSE)</f>
        <v>Google</v>
      </c>
      <c r="AG1278" s="8" t="e">
        <f t="shared" ca="1" si="256"/>
        <v>#N/A</v>
      </c>
      <c r="AH1278" s="6" t="e">
        <f t="shared" ca="1" si="257"/>
        <v>#N/A</v>
      </c>
      <c r="AI1278" s="6" t="e">
        <f ca="1" xml:space="preserve">
IF(
  ISNA($AH1278),
  NA(),
  VLOOKUP($AH1278,'Reasons for dismissal'!$A:$B,2,FALSE)
)</f>
        <v>#N/A</v>
      </c>
      <c r="AJ1278" s="6">
        <f t="shared" ca="1" si="258"/>
        <v>5</v>
      </c>
      <c r="AK1278" s="1">
        <f t="shared" ca="1" si="259"/>
        <v>1205</v>
      </c>
      <c r="AL12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$A1278  &amp; ", "   &amp;
$B1278  &amp; ", "   &amp;
$D1278  &amp; ", '"  &amp;
$I1278  &amp; "', '" &amp;
$O1278  &amp; "', "  &amp;
$S1278  &amp; ", '"  &amp;
TEXT($U1278,"dd/mm/aaaa")  &amp; "', "   &amp;
$V1278  &amp; ", "   &amp;
$X1278  &amp; ", "   &amp;
$Z1278  &amp; ", "   &amp;
IF($AB1278 &lt;&gt; "", $AB1278, "NULL")  &amp; ", "   &amp;
$AK1278  &amp; ");"</f>
        <v>#REF!</v>
      </c>
    </row>
    <row r="1279" spans="1:38" x14ac:dyDescent="0.2">
      <c r="A1279" s="7" cm="1">
        <f t="array" aca="1" ref="A1279" ca="1">INDEX(Companies!$A:$A,RANDBETWEEN(2,COUNTA(Companies!$A:$A)),1)</f>
        <v>2</v>
      </c>
      <c r="B1279" s="5">
        <f t="shared" si="247"/>
        <v>1278</v>
      </c>
      <c r="C1279" s="5" t="str" cm="1">
        <f t="array" ref="C1279">SHA1HASH($B1279)</f>
        <v>a1eb7ce1b3132d269f15acd9c978c481c9389506</v>
      </c>
      <c r="D1279" s="6">
        <f t="shared" ca="1" si="248"/>
        <v>1</v>
      </c>
      <c r="E1279" s="7">
        <f ca="1">IF($B1279 = 1 + N("Presidente"),
    127,
    IF($B1279 = 2 + N("Vice-Presidente"),
        72,
        IF($B1279 = 3 + N("Secretária bilíngue"),
            13,
            RANDBETWEEN(5,COUNT(Name!$A:$A) + 1)
        )
    )
)</f>
        <v>342</v>
      </c>
      <c r="F1279" s="7" t="str">
        <f ca="1">VLOOKUP($E1279,Name!$A:$B,2,FALSE)</f>
        <v>Théo</v>
      </c>
      <c r="G1279" s="7">
        <f ca="1" xml:space="preserve">
IF($B1279 = 1,
    0,
    RANDBETWEEN(5,COUNT('Last name'!$A:$A) + 1)
)</f>
        <v>85</v>
      </c>
      <c r="H1279" s="7" t="str">
        <f ca="1" xml:space="preserve">
IF($B1279 = 1 + N("Presidente"),
    "de Orléans e Bragança",
    VLOOKUP($G1279,'Last name'!$A:$B,2,FALSE) &amp; " " &amp; VLOOKUP(RANDBETWEEN(5,COUNT('Last name'!$A:$A) + 1),'Last name'!$A:$B,2,FALSE)
)</f>
        <v>Ferrão Brasão</v>
      </c>
      <c r="I1279" s="7" t="str">
        <f t="shared" ca="1" si="249"/>
        <v>Théo Ferrão Brasão</v>
      </c>
      <c r="J1279" s="7" t="str" cm="1">
        <f t="array" aca="1" ref="J1279" ca="1">SHA1HASH($I1279)</f>
        <v>a1aaf363b3682092959ddfa09d9c60df9dde7316</v>
      </c>
      <c r="K1279" s="7" cm="1">
        <f t="array" aca="1" ref="K1279" ca="1">INDEX(States!$A:$A,M1279,1)</f>
        <v>5</v>
      </c>
      <c r="L1279" s="7" t="str">
        <f ca="1">VLOOKUP($K1279,Countries!$A:$B,2,FALSE)</f>
        <v>Portugal</v>
      </c>
      <c r="M1279" s="7" cm="1">
        <f t="array" aca="1" ref="M1279" ca="1">INDEX(States!$C:$C,RANDBETWEEN(5,COUNTA(States!$A:$A) + 1),1)</f>
        <v>12</v>
      </c>
      <c r="N1279" s="7" t="str">
        <f ca="1">VLOOKUP($M1279,States!$C:$D,2,FALSE)</f>
        <v>Leiria</v>
      </c>
      <c r="O1279" s="7" t="str">
        <f ca="1">VLOOKUP($E1279,Name!$A:$C,3,FALSE)</f>
        <v>M</v>
      </c>
      <c r="P1279" s="7" t="str">
        <f ca="1">VLOOKUP($O1279,Genders!$B:$C,2,FALSE)</f>
        <v>Male</v>
      </c>
      <c r="Q1279" s="7" cm="1">
        <f t="array" aca="1" ref="Q1279" ca="1">INDEX('Marital status'!$A:$A,RANDBETWEEN(5,COUNTA('Marital status'!$A:$A) + 1),1)</f>
        <v>5</v>
      </c>
      <c r="R1279" s="7" t="str">
        <f ca="1">VLOOKUP($Q1279,'Marital status'!$A:$B,2,FALSE)</f>
        <v xml:space="preserve"> Separated </v>
      </c>
      <c r="S1279" s="7">
        <f t="shared" ca="1" si="250"/>
        <v>5</v>
      </c>
      <c r="T1279" s="7" t="str">
        <f ca="1">VLOOKUP($S1279,Ethnicities!$A:$B,2,FALSE)</f>
        <v>ASIAN</v>
      </c>
      <c r="U1279" s="8">
        <f t="shared" ca="1" si="251"/>
        <v>19265</v>
      </c>
      <c r="V1279" s="6">
        <f t="shared" ca="1" si="252"/>
        <v>8</v>
      </c>
      <c r="W1279" s="8" t="str">
        <f ca="1">VLOOKUP($V1279,'Background education'!$A:$B,2,FALSE)</f>
        <v>Graduate school</v>
      </c>
      <c r="X1279" s="7">
        <f ca="1" xml:space="preserve">
  IF(OR($Z1279 = 5, $Z1279 = 6, $Z1279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279" s="7" t="str">
        <f ca="1">VLOOKUP($X1279,Departments!$A:$B,2,FALSE)</f>
        <v xml:space="preserve"> Presidency</v>
      </c>
      <c r="Z1279" s="6">
        <f t="shared" ca="1" si="253"/>
        <v>11</v>
      </c>
      <c r="AA1279" s="7" t="str">
        <f ca="1">VLOOKUP($Z1279,Roles!$A:$B,2,FALSE)</f>
        <v>Analyst</v>
      </c>
      <c r="AB1279" s="6">
        <f t="shared" ca="1" si="254"/>
        <v>5</v>
      </c>
      <c r="AC1279" s="7" t="str">
        <f ca="1" xml:space="preserve">
IF(
  ISNA($AB1279),
  NA(),
  VLOOKUP($AB1279,Levels!$A:$B,2,FALSE)
)</f>
        <v>Junior</v>
      </c>
      <c r="AD1279" s="8">
        <f t="shared" ca="1" si="255"/>
        <v>37984</v>
      </c>
      <c r="AE1279" s="6">
        <f ca="1">RANDBETWEEN(5,COUNTA('Recruitment source'!$A:$A) + 1)</f>
        <v>9</v>
      </c>
      <c r="AF1279" s="6" t="str">
        <f ca="1">VLOOKUP($AE1279,'Recruitment source'!$A:$B,2,FALSE)</f>
        <v>Empregos Online</v>
      </c>
      <c r="AG1279" s="8" t="e">
        <f t="shared" ca="1" si="256"/>
        <v>#N/A</v>
      </c>
      <c r="AH1279" s="6" t="e">
        <f t="shared" ca="1" si="257"/>
        <v>#N/A</v>
      </c>
      <c r="AI1279" s="6" t="e">
        <f ca="1" xml:space="preserve">
IF(
  ISNA($AH1279),
  NA(),
  VLOOKUP($AH1279,'Reasons for dismissal'!$A:$B,2,FALSE)
)</f>
        <v>#N/A</v>
      </c>
      <c r="AJ1279" s="6">
        <f t="shared" ca="1" si="258"/>
        <v>5</v>
      </c>
      <c r="AK1279" s="1">
        <f t="shared" ca="1" si="259"/>
        <v>3000</v>
      </c>
      <c r="AL12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$A1279  &amp; ", "   &amp;
$B1279  &amp; ", "   &amp;
$D1279  &amp; ", '"  &amp;
$I1279  &amp; "', '" &amp;
$O1279  &amp; "', "  &amp;
$S1279  &amp; ", '"  &amp;
TEXT($U1279,"dd/mm/aaaa")  &amp; "', "   &amp;
$V1279  &amp; ", "   &amp;
$X1279  &amp; ", "   &amp;
$Z1279  &amp; ", "   &amp;
IF($AB1279 &lt;&gt; "", $AB1279, "NULL")  &amp; ", "   &amp;
$AK1279  &amp; ");"</f>
        <v>#REF!</v>
      </c>
    </row>
    <row r="1280" spans="1:38" x14ac:dyDescent="0.2">
      <c r="A1280" s="7" cm="1">
        <f t="array" aca="1" ref="A1280" ca="1">INDEX(Companies!$A:$A,RANDBETWEEN(2,COUNTA(Companies!$A:$A)),1)</f>
        <v>2</v>
      </c>
      <c r="B1280" s="5">
        <f t="shared" si="247"/>
        <v>1279</v>
      </c>
      <c r="C1280" s="5" t="str" cm="1">
        <f t="array" ref="C1280">SHA1HASH($B1280)</f>
        <v>9fd21ec59a17b645ade7b1e56da753bd45e19a2c</v>
      </c>
      <c r="D1280" s="6">
        <f t="shared" ca="1" si="248"/>
        <v>1</v>
      </c>
      <c r="E1280" s="7">
        <f ca="1">IF($B1280 = 1 + N("Presidente"),
    127,
    IF($B1280 = 2 + N("Vice-Presidente"),
        72,
        IF($B1280 = 3 + N("Secretária bilíngue"),
            13,
            RANDBETWEEN(5,COUNT(Name!$A:$A) + 1)
        )
    )
)</f>
        <v>12</v>
      </c>
      <c r="F1280" s="7" t="str">
        <f ca="1">VLOOKUP($E1280,Name!$A:$B,2,FALSE)</f>
        <v>Alana</v>
      </c>
      <c r="G1280" s="7">
        <f ca="1" xml:space="preserve">
IF($B1280 = 1,
    0,
    RANDBETWEEN(5,COUNT('Last name'!$A:$A) + 1)
)</f>
        <v>66</v>
      </c>
      <c r="H1280" s="7" t="str">
        <f ca="1" xml:space="preserve">
IF($B1280 = 1 + N("Presidente"),
    "de Orléans e Bragança",
    VLOOKUP($G1280,'Last name'!$A:$B,2,FALSE) &amp; " " &amp; VLOOKUP(RANDBETWEEN(5,COUNT('Last name'!$A:$A) + 1),'Last name'!$A:$B,2,FALSE)
)</f>
        <v>Colombo Cândido</v>
      </c>
      <c r="I1280" s="7" t="str">
        <f t="shared" ca="1" si="249"/>
        <v>Alana Colombo Cândido</v>
      </c>
      <c r="J1280" s="7" t="str" cm="1">
        <f t="array" aca="1" ref="J1280" ca="1">SHA1HASH($I1280)</f>
        <v>ca8e70e65a026a78709e59c9ec6cffad2260831e</v>
      </c>
      <c r="K1280" s="7" cm="1">
        <f t="array" aca="1" ref="K1280" ca="1">INDEX(States!$A:$A,M1280,1)</f>
        <v>5</v>
      </c>
      <c r="L1280" s="7" t="str">
        <f ca="1">VLOOKUP($K1280,Countries!$A:$B,2,FALSE)</f>
        <v>Portugal</v>
      </c>
      <c r="M1280" s="7" cm="1">
        <f t="array" aca="1" ref="M1280" ca="1">INDEX(States!$C:$C,RANDBETWEEN(5,COUNTA(States!$A:$A) + 1),1)</f>
        <v>22</v>
      </c>
      <c r="N1280" s="7" t="str">
        <f ca="1">VLOOKUP($M1280,States!$C:$D,2,FALSE)</f>
        <v>Vila Real</v>
      </c>
      <c r="O1280" s="7" t="str">
        <f ca="1">VLOOKUP($E1280,Name!$A:$C,3,FALSE)</f>
        <v>F</v>
      </c>
      <c r="P1280" s="7" t="str">
        <f ca="1">VLOOKUP($O1280,Genders!$B:$C,2,FALSE)</f>
        <v>Female</v>
      </c>
      <c r="Q1280" s="7" cm="1">
        <f t="array" aca="1" ref="Q1280" ca="1">INDEX('Marital status'!$A:$A,RANDBETWEEN(5,COUNTA('Marital status'!$A:$A) + 1),1)</f>
        <v>6</v>
      </c>
      <c r="R1280" s="7" t="str">
        <f ca="1">VLOOKUP($Q1280,'Marital status'!$A:$B,2,FALSE)</f>
        <v>DIVORCED</v>
      </c>
      <c r="S1280" s="7">
        <f t="shared" ca="1" si="250"/>
        <v>5</v>
      </c>
      <c r="T1280" s="7" t="str">
        <f ca="1">VLOOKUP($S1280,Ethnicities!$A:$B,2,FALSE)</f>
        <v>ASIAN</v>
      </c>
      <c r="U1280" s="8">
        <f t="shared" ca="1" si="251"/>
        <v>28860</v>
      </c>
      <c r="V1280" s="6">
        <f t="shared" ca="1" si="252"/>
        <v>7</v>
      </c>
      <c r="W1280" s="8" t="str">
        <f ca="1">VLOOKUP($V1280,'Background education'!$A:$B,2,FALSE)</f>
        <v>Undergraduate degree</v>
      </c>
      <c r="X1280" s="7">
        <f ca="1" xml:space="preserve">
  IF(OR($Z1280 = 5, $Z1280 = 6, $Z1280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280" s="7" t="str">
        <f ca="1">VLOOKUP($X1280,Departments!$A:$B,2,FALSE)</f>
        <v>Human Resource</v>
      </c>
      <c r="Z1280" s="6">
        <f t="shared" ca="1" si="253"/>
        <v>9</v>
      </c>
      <c r="AA1280" s="7" t="str">
        <f ca="1">VLOOKUP($Z1280,Roles!$A:$B,2,FALSE)</f>
        <v>Intern</v>
      </c>
      <c r="AB1280" s="6" t="e">
        <f t="shared" ca="1" si="254"/>
        <v>#N/A</v>
      </c>
      <c r="AC1280" s="7" t="e">
        <f ca="1" xml:space="preserve">
IF(
  ISNA($AB1280),
  NA(),
  VLOOKUP($AB1280,Levels!$A:$B,2,FALSE)
)</f>
        <v>#N/A</v>
      </c>
      <c r="AD1280" s="8">
        <f t="shared" ca="1" si="255"/>
        <v>44354</v>
      </c>
      <c r="AE1280" s="6">
        <f ca="1">RANDBETWEEN(5,COUNTA('Recruitment source'!$A:$A) + 1)</f>
        <v>11</v>
      </c>
      <c r="AF1280" s="6" t="str">
        <f ca="1">VLOOKUP($AE1280,'Recruitment source'!$A:$B,2,FALSE)</f>
        <v>Next Station</v>
      </c>
      <c r="AG1280" s="8" t="e">
        <f t="shared" ca="1" si="256"/>
        <v>#N/A</v>
      </c>
      <c r="AH1280" s="6" t="e">
        <f t="shared" ca="1" si="257"/>
        <v>#N/A</v>
      </c>
      <c r="AI1280" s="6" t="e">
        <f ca="1" xml:space="preserve">
IF(
  ISNA($AH1280),
  NA(),
  VLOOKUP($AH1280,'Reasons for dismissal'!$A:$B,2,FALSE)
)</f>
        <v>#N/A</v>
      </c>
      <c r="AJ1280" s="6">
        <f t="shared" ca="1" si="258"/>
        <v>4</v>
      </c>
      <c r="AK1280" s="1">
        <f t="shared" ca="1" si="259"/>
        <v>1285</v>
      </c>
      <c r="AL12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$A1280  &amp; ", "   &amp;
$B1280  &amp; ", "   &amp;
$D1280  &amp; ", '"  &amp;
$I1280  &amp; "', '" &amp;
$O1280  &amp; "', "  &amp;
$S1280  &amp; ", '"  &amp;
TEXT($U1280,"dd/mm/aaaa")  &amp; "', "   &amp;
$V1280  &amp; ", "   &amp;
$X1280  &amp; ", "   &amp;
$Z1280  &amp; ", "   &amp;
IF($AB1280 &lt;&gt; "", $AB1280, "NULL")  &amp; ", "   &amp;
$AK1280  &amp; ");"</f>
        <v>#REF!</v>
      </c>
    </row>
    <row r="1281" spans="1:38" x14ac:dyDescent="0.2">
      <c r="A1281" s="7" cm="1">
        <f t="array" aca="1" ref="A1281" ca="1">INDEX(Companies!$A:$A,RANDBETWEEN(2,COUNTA(Companies!$A:$A)),1)</f>
        <v>2</v>
      </c>
      <c r="B1281" s="5">
        <f t="shared" si="247"/>
        <v>1280</v>
      </c>
      <c r="C1281" s="5" t="str" cm="1">
        <f t="array" ref="C1281">SHA1HASH($B1281)</f>
        <v>9a6b59da46371d86eb75259c956aee4b580c0119</v>
      </c>
      <c r="D1281" s="6">
        <f t="shared" ca="1" si="248"/>
        <v>1</v>
      </c>
      <c r="E1281" s="7">
        <f ca="1">IF($B1281 = 1 + N("Presidente"),
    127,
    IF($B1281 = 2 + N("Vice-Presidente"),
        72,
        IF($B1281 = 3 + N("Secretária bilíngue"),
            13,
            RANDBETWEEN(5,COUNT(Name!$A:$A) + 1)
        )
    )
)</f>
        <v>54</v>
      </c>
      <c r="F1281" s="7" t="str">
        <f ca="1">VLOOKUP($E1281,Name!$A:$B,2,FALSE)</f>
        <v>Ariela</v>
      </c>
      <c r="G1281" s="7">
        <f ca="1" xml:space="preserve">
IF($B1281 = 1,
    0,
    RANDBETWEEN(5,COUNT('Last name'!$A:$A) + 1)
)</f>
        <v>74</v>
      </c>
      <c r="H1281" s="7" t="str">
        <f ca="1" xml:space="preserve">
IF($B1281 = 1 + N("Presidente"),
    "de Orléans e Bragança",
    VLOOKUP($G1281,'Last name'!$A:$B,2,FALSE) &amp; " " &amp; VLOOKUP(RANDBETWEEN(5,COUNT('Last name'!$A:$A) + 1),'Last name'!$A:$B,2,FALSE)
)</f>
        <v>Dias Pereira</v>
      </c>
      <c r="I1281" s="7" t="str">
        <f t="shared" ca="1" si="249"/>
        <v>Ariela Dias Pereira</v>
      </c>
      <c r="J1281" s="7" t="str" cm="1">
        <f t="array" aca="1" ref="J1281" ca="1">SHA1HASH($I1281)</f>
        <v>ff8ad930dbc5688bbe614c8625d3ac037b9340d2</v>
      </c>
      <c r="K1281" s="7" cm="1">
        <f t="array" aca="1" ref="K1281" ca="1">INDEX(States!$A:$A,M1281,1)</f>
        <v>5</v>
      </c>
      <c r="L1281" s="7" t="str">
        <f ca="1">VLOOKUP($K1281,Countries!$A:$B,2,FALSE)</f>
        <v>Portugal</v>
      </c>
      <c r="M1281" s="7" cm="1">
        <f t="array" aca="1" ref="M1281" ca="1">INDEX(States!$C:$C,RANDBETWEEN(5,COUNTA(States!$A:$A) + 1),1)</f>
        <v>20</v>
      </c>
      <c r="N1281" s="7" t="str">
        <f ca="1">VLOOKUP($M1281,States!$C:$D,2,FALSE)</f>
        <v>Portalegre</v>
      </c>
      <c r="O1281" s="7" t="str">
        <f ca="1">VLOOKUP($E1281,Name!$A:$C,3,FALSE)</f>
        <v>F</v>
      </c>
      <c r="P1281" s="7" t="str">
        <f ca="1">VLOOKUP($O1281,Genders!$B:$C,2,FALSE)</f>
        <v>Female</v>
      </c>
      <c r="Q1281" s="7" cm="1">
        <f t="array" aca="1" ref="Q1281" ca="1">INDEX('Marital status'!$A:$A,RANDBETWEEN(5,COUNTA('Marital status'!$A:$A) + 1),1)</f>
        <v>6</v>
      </c>
      <c r="R1281" s="7" t="str">
        <f ca="1">VLOOKUP($Q1281,'Marital status'!$A:$B,2,FALSE)</f>
        <v>DIVORCED</v>
      </c>
      <c r="S1281" s="7">
        <f t="shared" ca="1" si="250"/>
        <v>6</v>
      </c>
      <c r="T1281" s="7" t="str">
        <f ca="1">VLOOKUP($S1281,Ethnicities!$A:$B,2,FALSE)</f>
        <v xml:space="preserve">  american Indian or Alaska Native</v>
      </c>
      <c r="U1281" s="8">
        <f t="shared" ca="1" si="251"/>
        <v>31023</v>
      </c>
      <c r="V1281" s="6">
        <f t="shared" ca="1" si="252"/>
        <v>8</v>
      </c>
      <c r="W1281" s="8" t="str">
        <f ca="1">VLOOKUP($V1281,'Background education'!$A:$B,2,FALSE)</f>
        <v>Graduate school</v>
      </c>
      <c r="X1281" s="7">
        <f ca="1" xml:space="preserve">
  IF(OR($Z1281 = 5, $Z1281 = 6, $Z1281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281" s="7" t="str">
        <f ca="1">VLOOKUP($X1281,Departments!$A:$B,2,FALSE)</f>
        <v>Operations</v>
      </c>
      <c r="Z1281" s="6">
        <f t="shared" ca="1" si="253"/>
        <v>11</v>
      </c>
      <c r="AA1281" s="7" t="str">
        <f ca="1">VLOOKUP($Z1281,Roles!$A:$B,2,FALSE)</f>
        <v>Analyst</v>
      </c>
      <c r="AB1281" s="6">
        <f t="shared" ca="1" si="254"/>
        <v>6</v>
      </c>
      <c r="AC1281" s="7" t="str">
        <f ca="1" xml:space="preserve">
IF(
  ISNA($AB1281),
  NA(),
  VLOOKUP($AB1281,Levels!$A:$B,2,FALSE)
)</f>
        <v>Pleno</v>
      </c>
      <c r="AD1281" s="8">
        <f t="shared" ca="1" si="255"/>
        <v>40041</v>
      </c>
      <c r="AE1281" s="6">
        <f ca="1">RANDBETWEEN(5,COUNTA('Recruitment source'!$A:$A) + 1)</f>
        <v>13</v>
      </c>
      <c r="AF1281" s="6" t="str">
        <f ca="1">VLOOKUP($AE1281,'Recruitment source'!$A:$B,2,FALSE)</f>
        <v>Google</v>
      </c>
      <c r="AG1281" s="8" t="e">
        <f t="shared" ca="1" si="256"/>
        <v>#N/A</v>
      </c>
      <c r="AH1281" s="6" t="e">
        <f t="shared" ca="1" si="257"/>
        <v>#N/A</v>
      </c>
      <c r="AI1281" s="6" t="e">
        <f ca="1" xml:space="preserve">
IF(
  ISNA($AH1281),
  NA(),
  VLOOKUP($AH1281,'Reasons for dismissal'!$A:$B,2,FALSE)
)</f>
        <v>#N/A</v>
      </c>
      <c r="AJ1281" s="6">
        <f t="shared" ca="1" si="258"/>
        <v>5</v>
      </c>
      <c r="AK1281" s="1">
        <f t="shared" ca="1" si="259"/>
        <v>3000</v>
      </c>
      <c r="AL12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$A1281  &amp; ", "   &amp;
$B1281  &amp; ", "   &amp;
$D1281  &amp; ", '"  &amp;
$I1281  &amp; "', '" &amp;
$O1281  &amp; "', "  &amp;
$S1281  &amp; ", '"  &amp;
TEXT($U1281,"dd/mm/aaaa")  &amp; "', "   &amp;
$V1281  &amp; ", "   &amp;
$X1281  &amp; ", "   &amp;
$Z1281  &amp; ", "   &amp;
IF($AB1281 &lt;&gt; "", $AB1281, "NULL")  &amp; ", "   &amp;
$AK1281  &amp; ");"</f>
        <v>#REF!</v>
      </c>
    </row>
    <row r="1282" spans="1:38" x14ac:dyDescent="0.2">
      <c r="A1282" s="7" cm="1">
        <f t="array" aca="1" ref="A1282" ca="1">INDEX(Companies!$A:$A,RANDBETWEEN(2,COUNTA(Companies!$A:$A)),1)</f>
        <v>2</v>
      </c>
      <c r="B1282" s="5">
        <f t="shared" si="247"/>
        <v>1281</v>
      </c>
      <c r="C1282" s="5" t="str" cm="1">
        <f t="array" ref="C1282">SHA1HASH($B1282)</f>
        <v>634de0a75896238bfd3f5886f6062f00da3d0b56</v>
      </c>
      <c r="D1282" s="6">
        <f t="shared" ca="1" si="248"/>
        <v>1</v>
      </c>
      <c r="E1282" s="7">
        <f ca="1">IF($B1282 = 1 + N("Presidente"),
    127,
    IF($B1282 = 2 + N("Vice-Presidente"),
        72,
        IF($B1282 = 3 + N("Secretária bilíngue"),
            13,
            RANDBETWEEN(5,COUNT(Name!$A:$A) + 1)
        )
    )
)</f>
        <v>172</v>
      </c>
      <c r="F1282" s="7" t="str">
        <f ca="1">VLOOKUP($E1282,Name!$A:$B,2,FALSE)</f>
        <v>Isa</v>
      </c>
      <c r="G1282" s="7">
        <f ca="1" xml:space="preserve">
IF($B1282 = 1,
    0,
    RANDBETWEEN(5,COUNT('Last name'!$A:$A) + 1)
)</f>
        <v>159</v>
      </c>
      <c r="H1282" s="7" t="str">
        <f ca="1" xml:space="preserve">
IF($B1282 = 1 + N("Presidente"),
    "de Orléans e Bragança",
    VLOOKUP($G1282,'Last name'!$A:$B,2,FALSE) &amp; " " &amp; VLOOKUP(RANDBETWEEN(5,COUNT('Last name'!$A:$A) + 1),'Last name'!$A:$B,2,FALSE)
)</f>
        <v>Reis sobrenome</v>
      </c>
      <c r="I1282" s="7" t="str">
        <f t="shared" ca="1" si="249"/>
        <v>Isa Reis sobrenome</v>
      </c>
      <c r="J1282" s="7" t="str" cm="1">
        <f t="array" aca="1" ref="J1282" ca="1">SHA1HASH($I1282)</f>
        <v>619315fae77cc445a570eb4cc183a97abf8a8538</v>
      </c>
      <c r="K1282" s="7" cm="1">
        <f t="array" aca="1" ref="K1282" ca="1">INDEX(States!$A:$A,M1282,1)</f>
        <v>5</v>
      </c>
      <c r="L1282" s="7" t="str">
        <f ca="1">VLOOKUP($K1282,Countries!$A:$B,2,FALSE)</f>
        <v>Portugal</v>
      </c>
      <c r="M1282" s="7" cm="1">
        <f t="array" aca="1" ref="M1282" ca="1">INDEX(States!$C:$C,RANDBETWEEN(5,COUNTA(States!$A:$A) + 1),1)</f>
        <v>9</v>
      </c>
      <c r="N1282" s="7" t="str">
        <f ca="1">VLOOKUP($M1282,States!$C:$D,2,FALSE)</f>
        <v>braga</v>
      </c>
      <c r="O1282" s="7" t="str">
        <f ca="1">VLOOKUP($E1282,Name!$A:$C,3,FALSE)</f>
        <v>F</v>
      </c>
      <c r="P1282" s="7" t="str">
        <f ca="1">VLOOKUP($O1282,Genders!$B:$C,2,FALSE)</f>
        <v>Female</v>
      </c>
      <c r="Q1282" s="7" cm="1">
        <f t="array" aca="1" ref="Q1282" ca="1">INDEX('Marital status'!$A:$A,RANDBETWEEN(5,COUNTA('Marital status'!$A:$A) + 1),1)</f>
        <v>0</v>
      </c>
      <c r="R1282" s="7" t="e">
        <f ca="1">VLOOKUP($Q1282,'Marital status'!$A:$B,2,FALSE)</f>
        <v>#N/A</v>
      </c>
      <c r="S1282" s="7">
        <f t="shared" ca="1" si="250"/>
        <v>5</v>
      </c>
      <c r="T1282" s="7" t="str">
        <f ca="1">VLOOKUP($S1282,Ethnicities!$A:$B,2,FALSE)</f>
        <v>ASIAN</v>
      </c>
      <c r="U1282" s="8">
        <f t="shared" ca="1" si="251"/>
        <v>29483</v>
      </c>
      <c r="V1282" s="6">
        <f t="shared" ca="1" si="252"/>
        <v>7</v>
      </c>
      <c r="W1282" s="8" t="str">
        <f ca="1">VLOOKUP($V1282,'Background education'!$A:$B,2,FALSE)</f>
        <v>Undergraduate degree</v>
      </c>
      <c r="X1282" s="7">
        <f ca="1" xml:space="preserve">
  IF(OR($Z1282 = 5, $Z1282 = 6, $Z1282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282" s="7" t="str">
        <f ca="1">VLOOKUP($X1282,Departments!$A:$B,2,FALSE)</f>
        <v>Human Resource</v>
      </c>
      <c r="Z1282" s="6">
        <f t="shared" ca="1" si="253"/>
        <v>10</v>
      </c>
      <c r="AA1282" s="7" t="str">
        <f ca="1">VLOOKUP($Z1282,Roles!$A:$B,2,FALSE)</f>
        <v>Trainee</v>
      </c>
      <c r="AB1282" s="6" t="e">
        <f t="shared" ca="1" si="254"/>
        <v>#N/A</v>
      </c>
      <c r="AC1282" s="7" t="e">
        <f ca="1" xml:space="preserve">
IF(
  ISNA($AB1282),
  NA(),
  VLOOKUP($AB1282,Levels!$A:$B,2,FALSE)
)</f>
        <v>#N/A</v>
      </c>
      <c r="AD1282" s="8">
        <f t="shared" ca="1" si="255"/>
        <v>38509</v>
      </c>
      <c r="AE1282" s="6">
        <f ca="1">RANDBETWEEN(5,COUNTA('Recruitment source'!$A:$A) + 1)</f>
        <v>6</v>
      </c>
      <c r="AF1282" s="6" t="str">
        <f ca="1">VLOOKUP($AE1282,'Recruitment source'!$A:$B,2,FALSE)</f>
        <v>Learn4Good</v>
      </c>
      <c r="AG1282" s="8" t="e">
        <f t="shared" ca="1" si="256"/>
        <v>#N/A</v>
      </c>
      <c r="AH1282" s="6" t="e">
        <f t="shared" ca="1" si="257"/>
        <v>#N/A</v>
      </c>
      <c r="AI1282" s="6" t="e">
        <f ca="1" xml:space="preserve">
IF(
  ISNA($AH1282),
  NA(),
  VLOOKUP($AH1282,'Reasons for dismissal'!$A:$B,2,FALSE)
)</f>
        <v>#N/A</v>
      </c>
      <c r="AJ1282" s="6">
        <f t="shared" ca="1" si="258"/>
        <v>4</v>
      </c>
      <c r="AK1282" s="1">
        <f t="shared" ca="1" si="259"/>
        <v>1385</v>
      </c>
      <c r="AL12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$A1282  &amp; ", "   &amp;
$B1282  &amp; ", "   &amp;
$D1282  &amp; ", '"  &amp;
$I1282  &amp; "', '" &amp;
$O1282  &amp; "', "  &amp;
$S1282  &amp; ", '"  &amp;
TEXT($U1282,"dd/mm/aaaa")  &amp; "', "   &amp;
$V1282  &amp; ", "   &amp;
$X1282  &amp; ", "   &amp;
$Z1282  &amp; ", "   &amp;
IF($AB1282 &lt;&gt; "", $AB1282, "NULL")  &amp; ", "   &amp;
$AK1282  &amp; ");"</f>
        <v>#REF!</v>
      </c>
    </row>
    <row r="1283" spans="1:38" x14ac:dyDescent="0.2">
      <c r="A1283" s="7" cm="1">
        <f t="array" aca="1" ref="A1283" ca="1">INDEX(Companies!$A:$A,RANDBETWEEN(2,COUNTA(Companies!$A:$A)),1)</f>
        <v>2</v>
      </c>
      <c r="B1283" s="5">
        <f t="shared" ref="B1283:B1346" si="260">ROW() - 1</f>
        <v>1282</v>
      </c>
      <c r="C1283" s="5" t="str" cm="1">
        <f t="array" ref="C1283">SHA1HASH($B1283)</f>
        <v>b0203282b4e6a5ceeeb4e9b59dea288dd545f6e4</v>
      </c>
      <c r="D1283" s="6">
        <f t="shared" ref="D1283:D1346" ca="1" si="261">IF(ISNA($AG1283),1,0)</f>
        <v>1</v>
      </c>
      <c r="E1283" s="7">
        <f ca="1">IF($B1283 = 1 + N("Presidente"),
    127,
    IF($B1283 = 2 + N("Vice-Presidente"),
        72,
        IF($B1283 = 3 + N("Secretária bilíngue"),
            13,
            RANDBETWEEN(5,COUNT(Name!$A:$A) + 1)
        )
    )
)</f>
        <v>87</v>
      </c>
      <c r="F1283" s="7" t="str">
        <f ca="1">VLOOKUP($E1283,Name!$A:$B,2,FALSE)</f>
        <v>Caroline</v>
      </c>
      <c r="G1283" s="7">
        <f ca="1" xml:space="preserve">
IF($B1283 = 1,
    0,
    RANDBETWEEN(5,COUNT('Last name'!$A:$A) + 1)
)</f>
        <v>47</v>
      </c>
      <c r="H1283" s="7" t="str">
        <f ca="1" xml:space="preserve">
IF($B1283 = 1 + N("Presidente"),
    "de Orléans e Bragança",
    VLOOKUP($G1283,'Last name'!$A:$B,2,FALSE) &amp; " " &amp; VLOOKUP(RANDBETWEEN(5,COUNT('Last name'!$A:$A) + 1),'Last name'!$A:$B,2,FALSE)
)</f>
        <v>Brasão Giordano</v>
      </c>
      <c r="I1283" s="7" t="str">
        <f t="shared" ref="I1283:I1346" ca="1" si="262">$F1283 &amp; " " &amp; $H1283</f>
        <v>Caroline Brasão Giordano</v>
      </c>
      <c r="J1283" s="7" t="str" cm="1">
        <f t="array" aca="1" ref="J1283" ca="1">SHA1HASH($I1283)</f>
        <v>4ffd3ee0a39f3dd5caab27632fa8fc83e663aa8d</v>
      </c>
      <c r="K1283" s="7" cm="1">
        <f t="array" aca="1" ref="K1283" ca="1">INDEX(States!$A:$A,M1283,1)</f>
        <v>5</v>
      </c>
      <c r="L1283" s="7" t="str">
        <f ca="1">VLOOKUP($K1283,Countries!$A:$B,2,FALSE)</f>
        <v>Portugal</v>
      </c>
      <c r="M1283" s="7" cm="1">
        <f t="array" aca="1" ref="M1283" ca="1">INDEX(States!$C:$C,RANDBETWEEN(5,COUNTA(States!$A:$A) + 1),1)</f>
        <v>9</v>
      </c>
      <c r="N1283" s="7" t="str">
        <f ca="1">VLOOKUP($M1283,States!$C:$D,2,FALSE)</f>
        <v>braga</v>
      </c>
      <c r="O1283" s="7" t="str">
        <f ca="1">VLOOKUP($E1283,Name!$A:$C,3,FALSE)</f>
        <v>F</v>
      </c>
      <c r="P1283" s="7" t="str">
        <f ca="1">VLOOKUP($O1283,Genders!$B:$C,2,FALSE)</f>
        <v>Female</v>
      </c>
      <c r="Q1283" s="7" cm="1">
        <f t="array" aca="1" ref="Q1283" ca="1">INDEX('Marital status'!$A:$A,RANDBETWEEN(5,COUNTA('Marital status'!$A:$A) + 1),1)</f>
        <v>5</v>
      </c>
      <c r="R1283" s="7" t="str">
        <f ca="1">VLOOKUP($Q1283,'Marital status'!$A:$B,2,FALSE)</f>
        <v xml:space="preserve"> Separated </v>
      </c>
      <c r="S1283" s="7">
        <f t="shared" ref="S1283:S1346" ca="1" si="263" xml:space="preserve">
IF(AND($Z1283 &gt;= 5, $Z1283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1283" s="7" t="str">
        <f ca="1">VLOOKUP($S1283,Ethnicities!$A:$B,2,FALSE)</f>
        <v>ASIAN</v>
      </c>
      <c r="U1283" s="8">
        <f t="shared" ref="U1283:U1346" ca="1" si="264" xml:space="preserve">
IF($Z1283 = 5 + N("CEO"),
    TODAY() - 16340,
    IF($Z1283 = 8 + N("Secretary"),
        RANDBETWEEN(TODAY() - 12418.5, TODAY()-6574.5),
        IF(OR($Z1283 = 7, $Z1283 = 14),
            RANDBETWEEN(TODAY() - 16071, TODAY() - 8766),
            IF(OR($Z1283 = 13, $Z1283 = 12, $Z1283 = 11),
                RANDBETWEEN(TODAY() - 27393.75, TODAY() - 12783.75),
                RANDBETWEEN(TODAY() - 27393.75, TODAY()-10957.5)
            )
        )
    )
)</f>
        <v>31939</v>
      </c>
      <c r="V1283" s="6">
        <f t="shared" ref="V1283:V1346" ca="1" si="265" xml:space="preserve">
IF(OR($Z1283 = 5, $Z1283 = 6) + N("Se for presidente ou vice-presidente"),
    10 + N("Doutor"),
    IF($Z1283 = 7 + N("Se for diretor"),
        RANDBETWEEN(8,10) + N("Graduate school or Master’s degree or Doctorate"),
        IF($Z1283 = 14 + N("If a manager"),
            RANDBETWEEN(7,9),
            IF(OR($Z1283 = 13, $Z1283 = 12, $Z1283 = 11) + N("If coordinator or specialist or analyst"),
                RANDBETWEEN(7,8),
                7
            )
        )
    )
)</f>
        <v>7</v>
      </c>
      <c r="W1283" s="8" t="str">
        <f ca="1">VLOOKUP($V1283,'Background education'!$A:$B,2,FALSE)</f>
        <v>Undergraduate degree</v>
      </c>
      <c r="X1283" s="7">
        <f ca="1" xml:space="preserve">
  IF(OR($Z1283 = 5, $Z1283 = 6, $Z1283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283" s="7" t="str">
        <f ca="1">VLOOKUP($X1283,Departments!$A:$B,2,FALSE)</f>
        <v>Audit</v>
      </c>
      <c r="Z1283" s="6">
        <f t="shared" ref="Z1283:Z1346" ca="1" si="266" xml:space="preserve">
IF($B1283 = 1 + N("Se matrícula for 1"),
  5 + N("Presidente"),
  IF($B1283 = 2 + N("Se matrícula for 2"),
    6 + N("Vice-presidente"),
    IF($B1283 = 3 + N("Se matrícula for 3"),
      8 + N("Secretária bilíngue"),
      IF(AND($B1283 &gt;= 4, $B1283 &lt;=14),
        7 + N("Diretor"),
        IF(AND($B1283 &gt;= 15, $B1283 &lt;= 25),
          14 + N("Manager"),
          IF(AND($B1283 &gt;= 26, $B1283 &lt;= 36),
            13 + N("Coordinador"),
            IF(AND($B1283 &gt;= 37, $B1283 &lt;= 47),
              12 + N("Especialista"),
                IF(MOD($B1283,2) = 0,
                  11 + N("Analista"),
                  RANDBETWEEN(9,10) + N("Estagiário ou Trainee")
                )
            )
          )
        )
      )
    )
  )
)</f>
        <v>11</v>
      </c>
      <c r="AA1283" s="7" t="str">
        <f ca="1">VLOOKUP($Z1283,Roles!$A:$B,2,FALSE)</f>
        <v>Analyst</v>
      </c>
      <c r="AB1283" s="6">
        <f t="shared" ref="AB1283:AB1346" ca="1" si="267" xml:space="preserve">
IF($Z1283 = 11 + N("Analyst"),
    RANDBETWEEN(5, 7) + N("Jr, Pleno, Sr"),
    NA()
)</f>
        <v>6</v>
      </c>
      <c r="AC1283" s="7" t="str">
        <f ca="1" xml:space="preserve">
IF(
  ISNA($AB1283),
  NA(),
  VLOOKUP($AB1283,Levels!$A:$B,2,FALSE)
)</f>
        <v>Pleno</v>
      </c>
      <c r="AD1283" s="8">
        <f t="shared" ref="AD1283:AD1346" ca="1" si="268" xml:space="preserve">
IF(
  OR(
    $Z1283=5,$Z1283=6,$Z1283=7,$Z1283=8,$Z1283=14
  ),
  36161,
  IF(
     (
      (TODAY() - $U1283) / 365
     ) &lt; 19,
      TODAY(),
      RANDBETWEEN(36161,TODAY())
  )
)</f>
        <v>38221</v>
      </c>
      <c r="AE1283" s="6">
        <f ca="1">RANDBETWEEN(5,COUNTA('Recruitment source'!$A:$A) + 1)</f>
        <v>10</v>
      </c>
      <c r="AF1283" s="6" t="str">
        <f ca="1">VLOOKUP($AE1283,'Recruitment source'!$A:$B,2,FALSE)</f>
        <v>Jobs in Lisbon</v>
      </c>
      <c r="AG1283" s="8" t="e">
        <f t="shared" ref="AG1283:AG1346" ca="1" si="269" xml:space="preserve">
IF(MOD(
     ROW(),111
   )=0,
   RANDBETWEEN($AD1283 + 1,TODAY() - 1),NA()
)</f>
        <v>#N/A</v>
      </c>
      <c r="AH1283" s="6" t="e">
        <f t="shared" ref="AH1283:AH1346" ca="1" si="270" xml:space="preserve">
IF(
  ISNA(AG1283),
  NA(),
  RANDBETWEEN(5,IF($O1283="F",13,12))
)</f>
        <v>#N/A</v>
      </c>
      <c r="AI1283" s="6" t="e">
        <f ca="1" xml:space="preserve">
IF(
  ISNA($AH1283),
  NA(),
  VLOOKUP($AH1283,'Reasons for dismissal'!$A:$B,2,FALSE)
)</f>
        <v>#N/A</v>
      </c>
      <c r="AJ1283" s="6">
        <f t="shared" ref="AJ1283:AJ1346" ca="1" si="271" xml:space="preserve">
IF(
 ISNA($AG1283),
 IF(
   $Z1283=5,
   5,
   IF(
     OR($Z1283=6,$Z1283=7,$Z1283=14,8),
     RANDBETWEEN(4,5),
     IF(
       OR($Z1283=12,$Z1283=13),
       RANDBETWEEN(3,5),
       RANDBETWEEN(1,5)
     )
   )
 ),
 RANDBETWEEN(1,3)
)</f>
        <v>5</v>
      </c>
      <c r="AK1283" s="1">
        <f t="shared" ref="AK1283:AK1346" ca="1" si="272" xml:space="preserve">
IF($Z1283 = 5 + N("Presidente"),
    27000,
    IF($Z1283 = 6 + N("Vice-presidente"),
        23000,
        IF(OR($Z1283 = 8, $Z1283= 13, $Z1283 = 12) + N("Secretária bilíngue ou coordenador ou especialista"),
            8000,
            IF($Z1283 = 7 + N("Diretor"),
                15000,
                IF($Z1283 = 14 + N("Gerente"),
                    12000,
                    IF($Z1283 = 9 + N("Estagiário"),
                        705,
                        IF($Z1283 = 10 + N("Trainee"),
                            805,
                            IF($Z1283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IF($V1283 = 7,
  500,
  IF($V1283 = 8,
    1000,
    IF($V1283 = 9,
      1500,
      IF($V1283 = 10,
        2000,
        0
      )
    )
  )
)
+
N("Adicional no salário por área")
+
IF($X1283 = 14 + N("Tecnologia da Informação"),
  120,
  IF($X1283 = 16 + N("Vendas"),
    110,
    IF($X1283 = 15 + N("Jurídico"),
      100,
      IF(OR($X1283 = 8, $X1283 = 9, $X1283 = 11) + N("Recursos humanos ou comercial ou comunicação e marketing"),
        80,
        0
      )
    )
  )
)
+
N("Adicionando pegadinha")
+
IF(AND($X1283 = 16, $V1283 = 9, $Z1283 = 11) + N("Se for de vendas, com mestrado, analista sênior"),
  IF($S1283 = 5,
    100,
    0
  )
  +
  IF($O1283 = "M",
    200,
    0
  ),
  0
)</f>
        <v>2500</v>
      </c>
      <c r="AL12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$A1283  &amp; ", "   &amp;
$B1283  &amp; ", "   &amp;
$D1283  &amp; ", '"  &amp;
$I1283  &amp; "', '" &amp;
$O1283  &amp; "', "  &amp;
$S1283  &amp; ", '"  &amp;
TEXT($U1283,"dd/mm/aaaa")  &amp; "', "   &amp;
$V1283  &amp; ", "   &amp;
$X1283  &amp; ", "   &amp;
$Z1283  &amp; ", "   &amp;
IF($AB1283 &lt;&gt; "", $AB1283, "NULL")  &amp; ", "   &amp;
$AK1283  &amp; ");"</f>
        <v>#REF!</v>
      </c>
    </row>
    <row r="1284" spans="1:38" x14ac:dyDescent="0.2">
      <c r="A1284" s="7" cm="1">
        <f t="array" aca="1" ref="A1284" ca="1">INDEX(Companies!$A:$A,RANDBETWEEN(2,COUNTA(Companies!$A:$A)),1)</f>
        <v>2</v>
      </c>
      <c r="B1284" s="5">
        <f t="shared" si="260"/>
        <v>1283</v>
      </c>
      <c r="C1284" s="5" t="str" cm="1">
        <f t="array" ref="C1284">SHA1HASH($B1284)</f>
        <v>b615fddf029f3e87e4d1f314a489ddca0cbf50de</v>
      </c>
      <c r="D1284" s="6">
        <f t="shared" ca="1" si="261"/>
        <v>1</v>
      </c>
      <c r="E1284" s="7">
        <f ca="1">IF($B1284 = 1 + N("Presidente"),
    127,
    IF($B1284 = 2 + N("Vice-Presidente"),
        72,
        IF($B1284 = 3 + N("Secretária bilíngue"),
            13,
            RANDBETWEEN(5,COUNT(Name!$A:$A) + 1)
        )
    )
)</f>
        <v>73</v>
      </c>
      <c r="F1284" s="7" t="str">
        <f ca="1">VLOOKUP($E1284,Name!$A:$B,2,FALSE)</f>
        <v>Bianca</v>
      </c>
      <c r="G1284" s="7">
        <f ca="1" xml:space="preserve">
IF($B1284 = 1,
    0,
    RANDBETWEEN(5,COUNT('Last name'!$A:$A) + 1)
)</f>
        <v>181</v>
      </c>
      <c r="H1284" s="7" t="str">
        <f ca="1" xml:space="preserve">
IF($B1284 = 1 + N("Presidente"),
    "de Orléans e Bragança",
    VLOOKUP($G1284,'Last name'!$A:$B,2,FALSE) &amp; " " &amp; VLOOKUP(RANDBETWEEN(5,COUNT('Last name'!$A:$A) + 1),'Last name'!$A:$B,2,FALSE)
)</f>
        <v>Simões Asvilla</v>
      </c>
      <c r="I1284" s="7" t="str">
        <f t="shared" ca="1" si="262"/>
        <v>Bianca Simões Asvilla</v>
      </c>
      <c r="J1284" s="7" t="str" cm="1">
        <f t="array" aca="1" ref="J1284" ca="1">SHA1HASH($I1284)</f>
        <v>0c15e2d1d2d7a05851df6f8bd26e2d3e33392161</v>
      </c>
      <c r="K1284" s="7" cm="1">
        <f t="array" aca="1" ref="K1284" ca="1">INDEX(States!$A:$A,M1284,1)</f>
        <v>5</v>
      </c>
      <c r="L1284" s="7" t="str">
        <f ca="1">VLOOKUP($K1284,Countries!$A:$B,2,FALSE)</f>
        <v>Portugal</v>
      </c>
      <c r="M1284" s="7" cm="1">
        <f t="array" aca="1" ref="M1284" ca="1">INDEX(States!$C:$C,RANDBETWEEN(5,COUNTA(States!$A:$A) + 1),1)</f>
        <v>17</v>
      </c>
      <c r="N1284" s="7" t="str">
        <f ca="1">VLOOKUP($M1284,States!$C:$D,2,FALSE)</f>
        <v>Viseu</v>
      </c>
      <c r="O1284" s="7" t="str">
        <f ca="1">VLOOKUP($E1284,Name!$A:$C,3,FALSE)</f>
        <v>F</v>
      </c>
      <c r="P1284" s="7" t="str">
        <f ca="1">VLOOKUP($O1284,Genders!$B:$C,2,FALSE)</f>
        <v>Female</v>
      </c>
      <c r="Q1284" s="7" cm="1">
        <f t="array" aca="1" ref="Q1284" ca="1">INDEX('Marital status'!$A:$A,RANDBETWEEN(5,COUNTA('Marital status'!$A:$A) + 1),1)</f>
        <v>0</v>
      </c>
      <c r="R1284" s="7" t="e">
        <f ca="1">VLOOKUP($Q1284,'Marital status'!$A:$B,2,FALSE)</f>
        <v>#N/A</v>
      </c>
      <c r="S1284" s="7">
        <f t="shared" ca="1" si="263"/>
        <v>5</v>
      </c>
      <c r="T1284" s="7" t="str">
        <f ca="1">VLOOKUP($S1284,Ethnicities!$A:$B,2,FALSE)</f>
        <v>ASIAN</v>
      </c>
      <c r="U1284" s="8">
        <f t="shared" ca="1" si="264"/>
        <v>30057</v>
      </c>
      <c r="V1284" s="6">
        <f t="shared" ca="1" si="265"/>
        <v>7</v>
      </c>
      <c r="W1284" s="8" t="str">
        <f ca="1">VLOOKUP($V1284,'Background education'!$A:$B,2,FALSE)</f>
        <v>Undergraduate degree</v>
      </c>
      <c r="X1284" s="7">
        <f ca="1" xml:space="preserve">
  IF(OR($Z1284 = 5, $Z1284 = 6, $Z1284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284" s="7" t="str">
        <f ca="1">VLOOKUP($X1284,Departments!$A:$B,2,FALSE)</f>
        <v>Administration</v>
      </c>
      <c r="Z1284" s="6">
        <f t="shared" ca="1" si="266"/>
        <v>10</v>
      </c>
      <c r="AA1284" s="7" t="str">
        <f ca="1">VLOOKUP($Z1284,Roles!$A:$B,2,FALSE)</f>
        <v>Trainee</v>
      </c>
      <c r="AB1284" s="6" t="e">
        <f t="shared" ca="1" si="267"/>
        <v>#N/A</v>
      </c>
      <c r="AC1284" s="7" t="e">
        <f ca="1" xml:space="preserve">
IF(
  ISNA($AB1284),
  NA(),
  VLOOKUP($AB1284,Levels!$A:$B,2,FALSE)
)</f>
        <v>#N/A</v>
      </c>
      <c r="AD1284" s="8">
        <f t="shared" ca="1" si="268"/>
        <v>42029</v>
      </c>
      <c r="AE1284" s="6">
        <f ca="1">RANDBETWEEN(5,COUNTA('Recruitment source'!$A:$A) + 1)</f>
        <v>12</v>
      </c>
      <c r="AF1284" s="6" t="str">
        <f ca="1">VLOOKUP($AE1284,'Recruitment source'!$A:$B,2,FALSE)</f>
        <v xml:space="preserve"> recommendation of employee</v>
      </c>
      <c r="AG1284" s="8" t="e">
        <f t="shared" ca="1" si="269"/>
        <v>#N/A</v>
      </c>
      <c r="AH1284" s="6" t="e">
        <f t="shared" ca="1" si="270"/>
        <v>#N/A</v>
      </c>
      <c r="AI1284" s="6" t="e">
        <f ca="1" xml:space="preserve">
IF(
  ISNA($AH1284),
  NA(),
  VLOOKUP($AH1284,'Reasons for dismissal'!$A:$B,2,FALSE)
)</f>
        <v>#N/A</v>
      </c>
      <c r="AJ1284" s="6">
        <f t="shared" ca="1" si="271"/>
        <v>4</v>
      </c>
      <c r="AK1284" s="1">
        <f t="shared" ca="1" si="272"/>
        <v>1305</v>
      </c>
      <c r="AL12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$A1284  &amp; ", "   &amp;
$B1284  &amp; ", "   &amp;
$D1284  &amp; ", '"  &amp;
$I1284  &amp; "', '" &amp;
$O1284  &amp; "', "  &amp;
$S1284  &amp; ", '"  &amp;
TEXT($U1284,"dd/mm/aaaa")  &amp; "', "   &amp;
$V1284  &amp; ", "   &amp;
$X1284  &amp; ", "   &amp;
$Z1284  &amp; ", "   &amp;
IF($AB1284 &lt;&gt; "", $AB1284, "NULL")  &amp; ", "   &amp;
$AK1284  &amp; ");"</f>
        <v>#REF!</v>
      </c>
    </row>
    <row r="1285" spans="1:38" x14ac:dyDescent="0.2">
      <c r="A1285" s="7" cm="1">
        <f t="array" aca="1" ref="A1285" ca="1">INDEX(Companies!$A:$A,RANDBETWEEN(2,COUNTA(Companies!$A:$A)),1)</f>
        <v>2</v>
      </c>
      <c r="B1285" s="5">
        <f t="shared" si="260"/>
        <v>1284</v>
      </c>
      <c r="C1285" s="5" t="str" cm="1">
        <f t="array" ref="C1285">SHA1HASH($B1285)</f>
        <v>c5c15732584ed2820db3720243a42ca22f624d80</v>
      </c>
      <c r="D1285" s="6">
        <f t="shared" ca="1" si="261"/>
        <v>1</v>
      </c>
      <c r="E1285" s="7">
        <f ca="1">IF($B1285 = 1 + N("Presidente"),
    127,
    IF($B1285 = 2 + N("Vice-Presidente"),
        72,
        IF($B1285 = 3 + N("Secretária bilíngue"),
            13,
            RANDBETWEEN(5,COUNT(Name!$A:$A) + 1)
        )
    )
)</f>
        <v>253</v>
      </c>
      <c r="F1285" s="7" t="str">
        <f ca="1">VLOOKUP($E1285,Name!$A:$B,2,FALSE)</f>
        <v>Malu</v>
      </c>
      <c r="G1285" s="7">
        <f ca="1" xml:space="preserve">
IF($B1285 = 1,
    0,
    RANDBETWEEN(5,COUNT('Last name'!$A:$A) + 1)
)</f>
        <v>88</v>
      </c>
      <c r="H1285" s="7" t="str">
        <f ca="1" xml:space="preserve">
IF($B1285 = 1 + N("Presidente"),
    "de Orléans e Bragança",
    VLOOKUP($G1285,'Last name'!$A:$B,2,FALSE) &amp; " " &amp; VLOOKUP(RANDBETWEEN(5,COUNT('Last name'!$A:$A) + 1),'Last name'!$A:$B,2,FALSE)
)</f>
        <v>Ferreira Pinheiro</v>
      </c>
      <c r="I1285" s="7" t="str">
        <f t="shared" ca="1" si="262"/>
        <v>Malu Ferreira Pinheiro</v>
      </c>
      <c r="J1285" s="7" t="str" cm="1">
        <f t="array" aca="1" ref="J1285" ca="1">SHA1HASH($I1285)</f>
        <v>02d0362bb459fc241a727e8ba98fd0ad9daea2e8</v>
      </c>
      <c r="K1285" s="7" cm="1">
        <f t="array" aca="1" ref="K1285" ca="1">INDEX(States!$A:$A,M1285,1)</f>
        <v>5</v>
      </c>
      <c r="L1285" s="7" t="str">
        <f ca="1">VLOOKUP($K1285,Countries!$A:$B,2,FALSE)</f>
        <v>Portugal</v>
      </c>
      <c r="M1285" s="7" cm="1">
        <f t="array" aca="1" ref="M1285" ca="1">INDEX(States!$C:$C,RANDBETWEEN(5,COUNTA(States!$A:$A) + 1),1)</f>
        <v>6</v>
      </c>
      <c r="N1285" s="7" t="str">
        <f ca="1">VLOOKUP($M1285,States!$C:$D,2,FALSE)</f>
        <v>PORTO</v>
      </c>
      <c r="O1285" s="7" t="str">
        <f ca="1">VLOOKUP($E1285,Name!$A:$C,3,FALSE)</f>
        <v>F</v>
      </c>
      <c r="P1285" s="7" t="str">
        <f ca="1">VLOOKUP($O1285,Genders!$B:$C,2,FALSE)</f>
        <v>Female</v>
      </c>
      <c r="Q1285" s="7" cm="1">
        <f t="array" aca="1" ref="Q1285" ca="1">INDEX('Marital status'!$A:$A,RANDBETWEEN(5,COUNTA('Marital status'!$A:$A) + 1),1)</f>
        <v>0</v>
      </c>
      <c r="R1285" s="7" t="e">
        <f ca="1">VLOOKUP($Q1285,'Marital status'!$A:$B,2,FALSE)</f>
        <v>#N/A</v>
      </c>
      <c r="S1285" s="7">
        <f t="shared" ca="1" si="263"/>
        <v>5</v>
      </c>
      <c r="T1285" s="7" t="str">
        <f ca="1">VLOOKUP($S1285,Ethnicities!$A:$B,2,FALSE)</f>
        <v>ASIAN</v>
      </c>
      <c r="U1285" s="8">
        <f t="shared" ca="1" si="264"/>
        <v>19227</v>
      </c>
      <c r="V1285" s="6">
        <f t="shared" ca="1" si="265"/>
        <v>8</v>
      </c>
      <c r="W1285" s="8" t="str">
        <f ca="1">VLOOKUP($V1285,'Background education'!$A:$B,2,FALSE)</f>
        <v>Graduate school</v>
      </c>
      <c r="X1285" s="7">
        <f ca="1" xml:space="preserve">
  IF(OR($Z1285 = 5, $Z1285 = 6, $Z1285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285" s="7" t="str">
        <f ca="1">VLOOKUP($X1285,Departments!$A:$B,2,FALSE)</f>
        <v>Communication &amp; Marketing</v>
      </c>
      <c r="Z1285" s="6">
        <f t="shared" ca="1" si="266"/>
        <v>11</v>
      </c>
      <c r="AA1285" s="7" t="str">
        <f ca="1">VLOOKUP($Z1285,Roles!$A:$B,2,FALSE)</f>
        <v>Analyst</v>
      </c>
      <c r="AB1285" s="6">
        <f t="shared" ca="1" si="267"/>
        <v>5</v>
      </c>
      <c r="AC1285" s="7" t="str">
        <f ca="1" xml:space="preserve">
IF(
  ISNA($AB1285),
  NA(),
  VLOOKUP($AB1285,Levels!$A:$B,2,FALSE)
)</f>
        <v>Junior</v>
      </c>
      <c r="AD1285" s="8">
        <f t="shared" ca="1" si="268"/>
        <v>36690</v>
      </c>
      <c r="AE1285" s="6">
        <f ca="1">RANDBETWEEN(5,COUNTA('Recruitment source'!$A:$A) + 1)</f>
        <v>12</v>
      </c>
      <c r="AF1285" s="6" t="str">
        <f ca="1">VLOOKUP($AE1285,'Recruitment source'!$A:$B,2,FALSE)</f>
        <v xml:space="preserve"> recommendation of employee</v>
      </c>
      <c r="AG1285" s="8" t="e">
        <f t="shared" ca="1" si="269"/>
        <v>#N/A</v>
      </c>
      <c r="AH1285" s="6" t="e">
        <f t="shared" ca="1" si="270"/>
        <v>#N/A</v>
      </c>
      <c r="AI1285" s="6" t="e">
        <f ca="1" xml:space="preserve">
IF(
  ISNA($AH1285),
  NA(),
  VLOOKUP($AH1285,'Reasons for dismissal'!$A:$B,2,FALSE)
)</f>
        <v>#N/A</v>
      </c>
      <c r="AJ1285" s="6">
        <f t="shared" ca="1" si="271"/>
        <v>4</v>
      </c>
      <c r="AK1285" s="1">
        <f t="shared" ca="1" si="272"/>
        <v>3080</v>
      </c>
      <c r="AL12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$A1285  &amp; ", "   &amp;
$B1285  &amp; ", "   &amp;
$D1285  &amp; ", '"  &amp;
$I1285  &amp; "', '" &amp;
$O1285  &amp; "', "  &amp;
$S1285  &amp; ", '"  &amp;
TEXT($U1285,"dd/mm/aaaa")  &amp; "', "   &amp;
$V1285  &amp; ", "   &amp;
$X1285  &amp; ", "   &amp;
$Z1285  &amp; ", "   &amp;
IF($AB1285 &lt;&gt; "", $AB1285, "NULL")  &amp; ", "   &amp;
$AK1285  &amp; ");"</f>
        <v>#REF!</v>
      </c>
    </row>
    <row r="1286" spans="1:38" x14ac:dyDescent="0.2">
      <c r="A1286" s="7" cm="1">
        <f t="array" aca="1" ref="A1286" ca="1">INDEX(Companies!$A:$A,RANDBETWEEN(2,COUNTA(Companies!$A:$A)),1)</f>
        <v>2</v>
      </c>
      <c r="B1286" s="5">
        <f t="shared" si="260"/>
        <v>1285</v>
      </c>
      <c r="C1286" s="5" t="str" cm="1">
        <f t="array" ref="C1286">SHA1HASH($B1286)</f>
        <v>d4e1aca5dd0e4965a2a66e1256e5b25a346a759b</v>
      </c>
      <c r="D1286" s="6">
        <f t="shared" ca="1" si="261"/>
        <v>1</v>
      </c>
      <c r="E1286" s="7">
        <f ca="1">IF($B1286 = 1 + N("Presidente"),
    127,
    IF($B1286 = 2 + N("Vice-Presidente"),
        72,
        IF($B1286 = 3 + N("Secretária bilíngue"),
            13,
            RANDBETWEEN(5,COUNT(Name!$A:$A) + 1)
        )
    )
)</f>
        <v>263</v>
      </c>
      <c r="F1286" s="7" t="str">
        <f ca="1">VLOOKUP($E1286,Name!$A:$B,2,FALSE)</f>
        <v>Maria Fernanda</v>
      </c>
      <c r="G1286" s="7">
        <f ca="1" xml:space="preserve">
IF($B1286 = 1,
    0,
    RANDBETWEEN(5,COUNT('Last name'!$A:$A) + 1)
)</f>
        <v>123</v>
      </c>
      <c r="H1286" s="7" t="str">
        <f ca="1" xml:space="preserve">
IF($B1286 = 1 + N("Presidente"),
    "de Orléans e Bragança",
    VLOOKUP($G1286,'Last name'!$A:$B,2,FALSE) &amp; " " &amp; VLOOKUP(RANDBETWEEN(5,COUNT('Last name'!$A:$A) + 1),'Last name'!$A:$B,2,FALSE)
)</f>
        <v>Martins Alcantara</v>
      </c>
      <c r="I1286" s="7" t="str">
        <f t="shared" ca="1" si="262"/>
        <v>Maria Fernanda Martins Alcantara</v>
      </c>
      <c r="J1286" s="7" t="str" cm="1">
        <f t="array" aca="1" ref="J1286" ca="1">SHA1HASH($I1286)</f>
        <v>4bc733460ba4b16003351e74f0c2ba59460e1e6f</v>
      </c>
      <c r="K1286" s="7" cm="1">
        <f t="array" aca="1" ref="K1286" ca="1">INDEX(States!$A:$A,M1286,1)</f>
        <v>5</v>
      </c>
      <c r="L1286" s="7" t="str">
        <f ca="1">VLOOKUP($K1286,Countries!$A:$B,2,FALSE)</f>
        <v>Portugal</v>
      </c>
      <c r="M1286" s="7" cm="1">
        <f t="array" aca="1" ref="M1286" ca="1">INDEX(States!$C:$C,RANDBETWEEN(5,COUNTA(States!$A:$A) + 1),1)</f>
        <v>16</v>
      </c>
      <c r="N1286" s="7" t="str">
        <f ca="1">VLOOKUP($M1286,States!$C:$D,2,FALSE)</f>
        <v>Azores</v>
      </c>
      <c r="O1286" s="7" t="str">
        <f ca="1">VLOOKUP($E1286,Name!$A:$C,3,FALSE)</f>
        <v>F</v>
      </c>
      <c r="P1286" s="7" t="str">
        <f ca="1">VLOOKUP($O1286,Genders!$B:$C,2,FALSE)</f>
        <v>Female</v>
      </c>
      <c r="Q1286" s="7" cm="1">
        <f t="array" aca="1" ref="Q1286" ca="1">INDEX('Marital status'!$A:$A,RANDBETWEEN(5,COUNTA('Marital status'!$A:$A) + 1),1)</f>
        <v>0</v>
      </c>
      <c r="R1286" s="7" t="e">
        <f ca="1">VLOOKUP($Q1286,'Marital status'!$A:$B,2,FALSE)</f>
        <v>#N/A</v>
      </c>
      <c r="S1286" s="7">
        <f t="shared" ca="1" si="263"/>
        <v>5</v>
      </c>
      <c r="T1286" s="7" t="str">
        <f ca="1">VLOOKUP($S1286,Ethnicities!$A:$B,2,FALSE)</f>
        <v>ASIAN</v>
      </c>
      <c r="U1286" s="8">
        <f t="shared" ca="1" si="264"/>
        <v>18402</v>
      </c>
      <c r="V1286" s="6">
        <f t="shared" ca="1" si="265"/>
        <v>7</v>
      </c>
      <c r="W1286" s="8" t="str">
        <f ca="1">VLOOKUP($V1286,'Background education'!$A:$B,2,FALSE)</f>
        <v>Undergraduate degree</v>
      </c>
      <c r="X1286" s="7">
        <f ca="1" xml:space="preserve">
  IF(OR($Z1286 = 5, $Z1286 = 6, $Z1286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286" s="7" t="str">
        <f ca="1">VLOOKUP($X1286,Departments!$A:$B,2,FALSE)</f>
        <v>Communication &amp; Marketing</v>
      </c>
      <c r="Z1286" s="6">
        <f t="shared" ca="1" si="266"/>
        <v>10</v>
      </c>
      <c r="AA1286" s="7" t="str">
        <f ca="1">VLOOKUP($Z1286,Roles!$A:$B,2,FALSE)</f>
        <v>Trainee</v>
      </c>
      <c r="AB1286" s="6" t="e">
        <f t="shared" ca="1" si="267"/>
        <v>#N/A</v>
      </c>
      <c r="AC1286" s="7" t="e">
        <f ca="1" xml:space="preserve">
IF(
  ISNA($AB1286),
  NA(),
  VLOOKUP($AB1286,Levels!$A:$B,2,FALSE)
)</f>
        <v>#N/A</v>
      </c>
      <c r="AD1286" s="8">
        <f t="shared" ca="1" si="268"/>
        <v>36968</v>
      </c>
      <c r="AE1286" s="6">
        <f ca="1">RANDBETWEEN(5,COUNTA('Recruitment source'!$A:$A) + 1)</f>
        <v>14</v>
      </c>
      <c r="AF1286" s="6" t="str">
        <f ca="1">VLOOKUP($AE1286,'Recruitment source'!$A:$B,2,FALSE)</f>
        <v>LinkedIn</v>
      </c>
      <c r="AG1286" s="8" t="e">
        <f t="shared" ca="1" si="269"/>
        <v>#N/A</v>
      </c>
      <c r="AH1286" s="6" t="e">
        <f t="shared" ca="1" si="270"/>
        <v>#N/A</v>
      </c>
      <c r="AI1286" s="6" t="e">
        <f ca="1" xml:space="preserve">
IF(
  ISNA($AH1286),
  NA(),
  VLOOKUP($AH1286,'Reasons for dismissal'!$A:$B,2,FALSE)
)</f>
        <v>#N/A</v>
      </c>
      <c r="AJ1286" s="6">
        <f t="shared" ca="1" si="271"/>
        <v>5</v>
      </c>
      <c r="AK1286" s="1">
        <f t="shared" ca="1" si="272"/>
        <v>1385</v>
      </c>
      <c r="AL12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$A1286  &amp; ", "   &amp;
$B1286  &amp; ", "   &amp;
$D1286  &amp; ", '"  &amp;
$I1286  &amp; "', '" &amp;
$O1286  &amp; "', "  &amp;
$S1286  &amp; ", '"  &amp;
TEXT($U1286,"dd/mm/aaaa")  &amp; "', "   &amp;
$V1286  &amp; ", "   &amp;
$X1286  &amp; ", "   &amp;
$Z1286  &amp; ", "   &amp;
IF($AB1286 &lt;&gt; "", $AB1286, "NULL")  &amp; ", "   &amp;
$AK1286  &amp; ");"</f>
        <v>#REF!</v>
      </c>
    </row>
    <row r="1287" spans="1:38" x14ac:dyDescent="0.2">
      <c r="A1287" s="7" cm="1">
        <f t="array" aca="1" ref="A1287" ca="1">INDEX(Companies!$A:$A,RANDBETWEEN(2,COUNTA(Companies!$A:$A)),1)</f>
        <v>2</v>
      </c>
      <c r="B1287" s="5">
        <f t="shared" si="260"/>
        <v>1286</v>
      </c>
      <c r="C1287" s="5" t="str" cm="1">
        <f t="array" ref="C1287">SHA1HASH($B1287)</f>
        <v>91b92669ecf0fa9c6e550fd5fd76c31b5c969f57</v>
      </c>
      <c r="D1287" s="6">
        <f t="shared" ca="1" si="261"/>
        <v>1</v>
      </c>
      <c r="E1287" s="7">
        <f ca="1">IF($B1287 = 1 + N("Presidente"),
    127,
    IF($B1287 = 2 + N("Vice-Presidente"),
        72,
        IF($B1287 = 3 + N("Secretária bilíngue"),
            13,
            RANDBETWEEN(5,COUNT(Name!$A:$A) + 1)
        )
    )
)</f>
        <v>299</v>
      </c>
      <c r="F1287" s="7" t="str">
        <f ca="1">VLOOKUP($E1287,Name!$A:$B,2,FALSE)</f>
        <v>Mirella</v>
      </c>
      <c r="G1287" s="7">
        <f ca="1" xml:space="preserve">
IF($B1287 = 1,
    0,
    RANDBETWEEN(5,COUNT('Last name'!$A:$A) + 1)
)</f>
        <v>21</v>
      </c>
      <c r="H1287" s="7" t="str">
        <f ca="1" xml:space="preserve">
IF($B1287 = 1 + N("Presidente"),
    "de Orléans e Bragança",
    VLOOKUP($G1287,'Last name'!$A:$B,2,FALSE) &amp; " " &amp; VLOOKUP(RANDBETWEEN(5,COUNT('Last name'!$A:$A) + 1),'Last name'!$A:$B,2,FALSE)
)</f>
        <v>Aragão Asvilla</v>
      </c>
      <c r="I1287" s="7" t="str">
        <f t="shared" ca="1" si="262"/>
        <v>Mirella Aragão Asvilla</v>
      </c>
      <c r="J1287" s="7" t="str" cm="1">
        <f t="array" aca="1" ref="J1287" ca="1">SHA1HASH($I1287)</f>
        <v>e55fccebb0b5dc1c6ee566048cc38e76caa982c2</v>
      </c>
      <c r="K1287" s="7" cm="1">
        <f t="array" aca="1" ref="K1287" ca="1">INDEX(States!$A:$A,M1287,1)</f>
        <v>5</v>
      </c>
      <c r="L1287" s="7" t="str">
        <f ca="1">VLOOKUP($K1287,Countries!$A:$B,2,FALSE)</f>
        <v>Portugal</v>
      </c>
      <c r="M1287" s="7" cm="1">
        <f t="array" aca="1" ref="M1287" ca="1">INDEX(States!$C:$C,RANDBETWEEN(5,COUNTA(States!$A:$A) + 1),1)</f>
        <v>10</v>
      </c>
      <c r="N1287" s="7" t="str">
        <f ca="1">VLOOKUP($M1287,States!$C:$D,2,FALSE)</f>
        <v>Faro</v>
      </c>
      <c r="O1287" s="7" t="str">
        <f ca="1">VLOOKUP($E1287,Name!$A:$C,3,FALSE)</f>
        <v>F</v>
      </c>
      <c r="P1287" s="7" t="str">
        <f ca="1">VLOOKUP($O1287,Genders!$B:$C,2,FALSE)</f>
        <v>Female</v>
      </c>
      <c r="Q1287" s="7" cm="1">
        <f t="array" aca="1" ref="Q1287" ca="1">INDEX('Marital status'!$A:$A,RANDBETWEEN(5,COUNTA('Marital status'!$A:$A) + 1),1)</f>
        <v>0</v>
      </c>
      <c r="R1287" s="7" t="e">
        <f ca="1">VLOOKUP($Q1287,'Marital status'!$A:$B,2,FALSE)</f>
        <v>#N/A</v>
      </c>
      <c r="S1287" s="7">
        <f t="shared" ca="1" si="263"/>
        <v>7</v>
      </c>
      <c r="T1287" s="7" t="str">
        <f ca="1">VLOOKUP($S1287,Ethnicities!$A:$B,2,FALSE)</f>
        <v>Native Hawaiian or Other Pacific Islander</v>
      </c>
      <c r="U1287" s="8">
        <f t="shared" ca="1" si="264"/>
        <v>29302</v>
      </c>
      <c r="V1287" s="6">
        <f t="shared" ca="1" si="265"/>
        <v>8</v>
      </c>
      <c r="W1287" s="8" t="str">
        <f ca="1">VLOOKUP($V1287,'Background education'!$A:$B,2,FALSE)</f>
        <v>Graduate school</v>
      </c>
      <c r="X1287" s="7">
        <f ca="1" xml:space="preserve">
  IF(OR($Z1287 = 5, $Z1287 = 6, $Z1287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287" s="7" t="str">
        <f ca="1">VLOOKUP($X1287,Departments!$A:$B,2,FALSE)</f>
        <v xml:space="preserve"> Commercial</v>
      </c>
      <c r="Z1287" s="6">
        <f t="shared" ca="1" si="266"/>
        <v>11</v>
      </c>
      <c r="AA1287" s="7" t="str">
        <f ca="1">VLOOKUP($Z1287,Roles!$A:$B,2,FALSE)</f>
        <v>Analyst</v>
      </c>
      <c r="AB1287" s="6">
        <f t="shared" ca="1" si="267"/>
        <v>7</v>
      </c>
      <c r="AC1287" s="7" t="str">
        <f ca="1" xml:space="preserve">
IF(
  ISNA($AB1287),
  NA(),
  VLOOKUP($AB1287,Levels!$A:$B,2,FALSE)
)</f>
        <v>Senior</v>
      </c>
      <c r="AD1287" s="8">
        <f t="shared" ca="1" si="268"/>
        <v>42056</v>
      </c>
      <c r="AE1287" s="6">
        <f ca="1">RANDBETWEEN(5,COUNTA('Recruitment source'!$A:$A) + 1)</f>
        <v>15</v>
      </c>
      <c r="AF1287" s="6" t="str">
        <f ca="1">VLOOKUP($AE1287,'Recruitment source'!$A:$B,2,FALSE)</f>
        <v>Website</v>
      </c>
      <c r="AG1287" s="8" t="e">
        <f t="shared" ca="1" si="269"/>
        <v>#N/A</v>
      </c>
      <c r="AH1287" s="6" t="e">
        <f t="shared" ca="1" si="270"/>
        <v>#N/A</v>
      </c>
      <c r="AI1287" s="6" t="e">
        <f ca="1" xml:space="preserve">
IF(
  ISNA($AH1287),
  NA(),
  VLOOKUP($AH1287,'Reasons for dismissal'!$A:$B,2,FALSE)
)</f>
        <v>#N/A</v>
      </c>
      <c r="AJ1287" s="6">
        <f t="shared" ca="1" si="271"/>
        <v>5</v>
      </c>
      <c r="AK1287" s="1">
        <f t="shared" ca="1" si="272"/>
        <v>3080</v>
      </c>
      <c r="AL12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$A1287  &amp; ", "   &amp;
$B1287  &amp; ", "   &amp;
$D1287  &amp; ", '"  &amp;
$I1287  &amp; "', '" &amp;
$O1287  &amp; "', "  &amp;
$S1287  &amp; ", '"  &amp;
TEXT($U1287,"dd/mm/aaaa")  &amp; "', "   &amp;
$V1287  &amp; ", "   &amp;
$X1287  &amp; ", "   &amp;
$Z1287  &amp; ", "   &amp;
IF($AB1287 &lt;&gt; "", $AB1287, "NULL")  &amp; ", "   &amp;
$AK1287  &amp; ");"</f>
        <v>#REF!</v>
      </c>
    </row>
    <row r="1288" spans="1:38" x14ac:dyDescent="0.2">
      <c r="A1288" s="7" cm="1">
        <f t="array" aca="1" ref="A1288" ca="1">INDEX(Companies!$A:$A,RANDBETWEEN(2,COUNTA(Companies!$A:$A)),1)</f>
        <v>2</v>
      </c>
      <c r="B1288" s="5">
        <f t="shared" si="260"/>
        <v>1287</v>
      </c>
      <c r="C1288" s="5" t="str" cm="1">
        <f t="array" ref="C1288">SHA1HASH($B1288)</f>
        <v>8c12d571138fce48a15ab55d1234f359312ea78f</v>
      </c>
      <c r="D1288" s="6">
        <f t="shared" ca="1" si="261"/>
        <v>1</v>
      </c>
      <c r="E1288" s="7">
        <f ca="1">IF($B1288 = 1 + N("Presidente"),
    127,
    IF($B1288 = 2 + N("Vice-Presidente"),
        72,
        IF($B1288 = 3 + N("Secretária bilíngue"),
            13,
            RANDBETWEEN(5,COUNT(Name!$A:$A) + 1)
        )
    )
)</f>
        <v>246</v>
      </c>
      <c r="F1288" s="7" t="str">
        <f ca="1">VLOOKUP($E1288,Name!$A:$B,2,FALSE)</f>
        <v>Luiz Miguel</v>
      </c>
      <c r="G1288" s="7">
        <f ca="1" xml:space="preserve">
IF($B1288 = 1,
    0,
    RANDBETWEEN(5,COUNT('Last name'!$A:$A) + 1)
)</f>
        <v>5</v>
      </c>
      <c r="H1288" s="7" t="str">
        <f ca="1" xml:space="preserve">
IF($B1288 = 1 + N("Presidente"),
    "de Orléans e Bragança",
    VLOOKUP($G1288,'Last name'!$A:$B,2,FALSE) &amp; " " &amp; VLOOKUP(RANDBETWEEN(5,COUNT('Last name'!$A:$A) + 1),'Last name'!$A:$B,2,FALSE)
)</f>
        <v>Abranches Frois</v>
      </c>
      <c r="I1288" s="7" t="str">
        <f t="shared" ca="1" si="262"/>
        <v>Luiz Miguel Abranches Frois</v>
      </c>
      <c r="J1288" s="7" t="str" cm="1">
        <f t="array" aca="1" ref="J1288" ca="1">SHA1HASH($I1288)</f>
        <v>0fac7caa827a4ac773c51b78731a055828042ae5</v>
      </c>
      <c r="K1288" s="7" cm="1">
        <f t="array" aca="1" ref="K1288" ca="1">INDEX(States!$A:$A,M1288,1)</f>
        <v>5</v>
      </c>
      <c r="L1288" s="7" t="str">
        <f ca="1">VLOOKUP($K1288,Countries!$A:$B,2,FALSE)</f>
        <v>Portugal</v>
      </c>
      <c r="M1288" s="7" cm="1">
        <f t="array" aca="1" ref="M1288" ca="1">INDEX(States!$C:$C,RANDBETWEEN(5,COUNTA(States!$A:$A) + 1),1)</f>
        <v>20</v>
      </c>
      <c r="N1288" s="7" t="str">
        <f ca="1">VLOOKUP($M1288,States!$C:$D,2,FALSE)</f>
        <v>Portalegre</v>
      </c>
      <c r="O1288" s="7" t="str">
        <f ca="1">VLOOKUP($E1288,Name!$A:$C,3,FALSE)</f>
        <v>M</v>
      </c>
      <c r="P1288" s="7" t="str">
        <f ca="1">VLOOKUP($O1288,Genders!$B:$C,2,FALSE)</f>
        <v>Male</v>
      </c>
      <c r="Q1288" s="7" cm="1">
        <f t="array" aca="1" ref="Q1288" ca="1">INDEX('Marital status'!$A:$A,RANDBETWEEN(5,COUNTA('Marital status'!$A:$A) + 1),1)</f>
        <v>0</v>
      </c>
      <c r="R1288" s="7" t="e">
        <f ca="1">VLOOKUP($Q1288,'Marital status'!$A:$B,2,FALSE)</f>
        <v>#N/A</v>
      </c>
      <c r="S1288" s="7">
        <f t="shared" ca="1" si="263"/>
        <v>6</v>
      </c>
      <c r="T1288" s="7" t="str">
        <f ca="1">VLOOKUP($S1288,Ethnicities!$A:$B,2,FALSE)</f>
        <v xml:space="preserve">  american Indian or Alaska Native</v>
      </c>
      <c r="U1288" s="8">
        <f t="shared" ca="1" si="264"/>
        <v>23553</v>
      </c>
      <c r="V1288" s="6">
        <f t="shared" ca="1" si="265"/>
        <v>7</v>
      </c>
      <c r="W1288" s="8" t="str">
        <f ca="1">VLOOKUP($V1288,'Background education'!$A:$B,2,FALSE)</f>
        <v>Undergraduate degree</v>
      </c>
      <c r="X1288" s="7">
        <f ca="1" xml:space="preserve">
  IF(OR($Z1288 = 5, $Z1288 = 6, $Z1288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288" s="7" t="str">
        <f ca="1">VLOOKUP($X1288,Departments!$A:$B,2,FALSE)</f>
        <v>Communication &amp; Marketing</v>
      </c>
      <c r="Z1288" s="6">
        <f t="shared" ca="1" si="266"/>
        <v>10</v>
      </c>
      <c r="AA1288" s="7" t="str">
        <f ca="1">VLOOKUP($Z1288,Roles!$A:$B,2,FALSE)</f>
        <v>Trainee</v>
      </c>
      <c r="AB1288" s="6" t="e">
        <f t="shared" ca="1" si="267"/>
        <v>#N/A</v>
      </c>
      <c r="AC1288" s="7" t="e">
        <f ca="1" xml:space="preserve">
IF(
  ISNA($AB1288),
  NA(),
  VLOOKUP($AB1288,Levels!$A:$B,2,FALSE)
)</f>
        <v>#N/A</v>
      </c>
      <c r="AD1288" s="8">
        <f t="shared" ca="1" si="268"/>
        <v>40445</v>
      </c>
      <c r="AE1288" s="6">
        <f ca="1">RANDBETWEEN(5,COUNTA('Recruitment source'!$A:$A) + 1)</f>
        <v>7</v>
      </c>
      <c r="AF1288" s="6" t="str">
        <f ca="1">VLOOKUP($AE1288,'Recruitment source'!$A:$B,2,FALSE)</f>
        <v>SAPO Emprego</v>
      </c>
      <c r="AG1288" s="8" t="e">
        <f t="shared" ca="1" si="269"/>
        <v>#N/A</v>
      </c>
      <c r="AH1288" s="6" t="e">
        <f t="shared" ca="1" si="270"/>
        <v>#N/A</v>
      </c>
      <c r="AI1288" s="6" t="e">
        <f ca="1" xml:space="preserve">
IF(
  ISNA($AH1288),
  NA(),
  VLOOKUP($AH1288,'Reasons for dismissal'!$A:$B,2,FALSE)
)</f>
        <v>#N/A</v>
      </c>
      <c r="AJ1288" s="6">
        <f t="shared" ca="1" si="271"/>
        <v>5</v>
      </c>
      <c r="AK1288" s="1">
        <f t="shared" ca="1" si="272"/>
        <v>1385</v>
      </c>
      <c r="AL12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$A1288  &amp; ", "   &amp;
$B1288  &amp; ", "   &amp;
$D1288  &amp; ", '"  &amp;
$I1288  &amp; "', '" &amp;
$O1288  &amp; "', "  &amp;
$S1288  &amp; ", '"  &amp;
TEXT($U1288,"dd/mm/aaaa")  &amp; "', "   &amp;
$V1288  &amp; ", "   &amp;
$X1288  &amp; ", "   &amp;
$Z1288  &amp; ", "   &amp;
IF($AB1288 &lt;&gt; "", $AB1288, "NULL")  &amp; ", "   &amp;
$AK1288  &amp; ");"</f>
        <v>#REF!</v>
      </c>
    </row>
    <row r="1289" spans="1:38" x14ac:dyDescent="0.2">
      <c r="A1289" s="7" cm="1">
        <f t="array" aca="1" ref="A1289" ca="1">INDEX(Companies!$A:$A,RANDBETWEEN(2,COUNTA(Companies!$A:$A)),1)</f>
        <v>2</v>
      </c>
      <c r="B1289" s="5">
        <f t="shared" si="260"/>
        <v>1288</v>
      </c>
      <c r="C1289" s="5" t="str" cm="1">
        <f t="array" ref="C1289">SHA1HASH($B1289)</f>
        <v>a2f3223b9316b2deb98d412205119ecc7cff4e54</v>
      </c>
      <c r="D1289" s="6">
        <f t="shared" ca="1" si="261"/>
        <v>1</v>
      </c>
      <c r="E1289" s="7">
        <f ca="1">IF($B1289 = 1 + N("Presidente"),
    127,
    IF($B1289 = 2 + N("Vice-Presidente"),
        72,
        IF($B1289 = 3 + N("Secretária bilíngue"),
            13,
            RANDBETWEEN(5,COUNT(Name!$A:$A) + 1)
        )
    )
)</f>
        <v>46</v>
      </c>
      <c r="F1289" s="7" t="str">
        <f ca="1">VLOOKUP($E1289,Name!$A:$B,2,FALSE)</f>
        <v>Anna Julia</v>
      </c>
      <c r="G1289" s="7">
        <f ca="1" xml:space="preserve">
IF($B1289 = 1,
    0,
    RANDBETWEEN(5,COUNT('Last name'!$A:$A) + 1)
)</f>
        <v>89</v>
      </c>
      <c r="H1289" s="7" t="str">
        <f ca="1" xml:space="preserve">
IF($B1289 = 1 + N("Presidente"),
    "de Orléans e Bragança",
    VLOOKUP($G1289,'Last name'!$A:$B,2,FALSE) &amp; " " &amp; VLOOKUP(RANDBETWEEN(5,COUNT('Last name'!$A:$A) + 1),'Last name'!$A:$B,2,FALSE)
)</f>
        <v>Figo Mendes</v>
      </c>
      <c r="I1289" s="7" t="str">
        <f t="shared" ca="1" si="262"/>
        <v>Anna Julia Figo Mendes</v>
      </c>
      <c r="J1289" s="7" t="str" cm="1">
        <f t="array" aca="1" ref="J1289" ca="1">SHA1HASH($I1289)</f>
        <v>56c4c96f1815a54a92dc23af76fb2554366c87c6</v>
      </c>
      <c r="K1289" s="7" cm="1">
        <f t="array" aca="1" ref="K1289" ca="1">INDEX(States!$A:$A,M1289,1)</f>
        <v>5</v>
      </c>
      <c r="L1289" s="7" t="str">
        <f ca="1">VLOOKUP($K1289,Countries!$A:$B,2,FALSE)</f>
        <v>Portugal</v>
      </c>
      <c r="M1289" s="7" cm="1">
        <f t="array" aca="1" ref="M1289" ca="1">INDEX(States!$C:$C,RANDBETWEEN(5,COUNTA(States!$A:$A) + 1),1)</f>
        <v>24</v>
      </c>
      <c r="N1289" s="7" t="str">
        <f ca="1">VLOOKUP($M1289,States!$C:$D,2,FALSE)</f>
        <v>Brangança</v>
      </c>
      <c r="O1289" s="7" t="str">
        <f ca="1">VLOOKUP($E1289,Name!$A:$C,3,FALSE)</f>
        <v>F</v>
      </c>
      <c r="P1289" s="7" t="str">
        <f ca="1">VLOOKUP($O1289,Genders!$B:$C,2,FALSE)</f>
        <v>Female</v>
      </c>
      <c r="Q1289" s="7" cm="1">
        <f t="array" aca="1" ref="Q1289" ca="1">INDEX('Marital status'!$A:$A,RANDBETWEEN(5,COUNTA('Marital status'!$A:$A) + 1),1)</f>
        <v>5</v>
      </c>
      <c r="R1289" s="7" t="str">
        <f ca="1">VLOOKUP($Q1289,'Marital status'!$A:$B,2,FALSE)</f>
        <v xml:space="preserve"> Separated </v>
      </c>
      <c r="S1289" s="7">
        <f t="shared" ca="1" si="263"/>
        <v>5</v>
      </c>
      <c r="T1289" s="7" t="str">
        <f ca="1">VLOOKUP($S1289,Ethnicities!$A:$B,2,FALSE)</f>
        <v>ASIAN</v>
      </c>
      <c r="U1289" s="8">
        <f t="shared" ca="1" si="264"/>
        <v>24130</v>
      </c>
      <c r="V1289" s="6">
        <f t="shared" ca="1" si="265"/>
        <v>7</v>
      </c>
      <c r="W1289" s="8" t="str">
        <f ca="1">VLOOKUP($V1289,'Background education'!$A:$B,2,FALSE)</f>
        <v>Undergraduate degree</v>
      </c>
      <c r="X1289" s="7">
        <f ca="1" xml:space="preserve">
  IF(OR($Z1289 = 5, $Z1289 = 6, $Z1289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289" s="7" t="str">
        <f ca="1">VLOOKUP($X1289,Departments!$A:$B,2,FALSE)</f>
        <v>Human Resource</v>
      </c>
      <c r="Z1289" s="6">
        <f t="shared" ca="1" si="266"/>
        <v>11</v>
      </c>
      <c r="AA1289" s="7" t="str">
        <f ca="1">VLOOKUP($Z1289,Roles!$A:$B,2,FALSE)</f>
        <v>Analyst</v>
      </c>
      <c r="AB1289" s="6">
        <f t="shared" ca="1" si="267"/>
        <v>7</v>
      </c>
      <c r="AC1289" s="7" t="str">
        <f ca="1" xml:space="preserve">
IF(
  ISNA($AB1289),
  NA(),
  VLOOKUP($AB1289,Levels!$A:$B,2,FALSE)
)</f>
        <v>Senior</v>
      </c>
      <c r="AD1289" s="8">
        <f t="shared" ca="1" si="268"/>
        <v>39962</v>
      </c>
      <c r="AE1289" s="6">
        <f ca="1">RANDBETWEEN(5,COUNTA('Recruitment source'!$A:$A) + 1)</f>
        <v>5</v>
      </c>
      <c r="AF1289" s="6" t="str">
        <f ca="1">VLOOKUP($AE1289,'Recruitment source'!$A:$B,2,FALSE)</f>
        <v>Indeed</v>
      </c>
      <c r="AG1289" s="8" t="e">
        <f t="shared" ca="1" si="269"/>
        <v>#N/A</v>
      </c>
      <c r="AH1289" s="6" t="e">
        <f t="shared" ca="1" si="270"/>
        <v>#N/A</v>
      </c>
      <c r="AI1289" s="6" t="e">
        <f ca="1" xml:space="preserve">
IF(
  ISNA($AH1289),
  NA(),
  VLOOKUP($AH1289,'Reasons for dismissal'!$A:$B,2,FALSE)
)</f>
        <v>#N/A</v>
      </c>
      <c r="AJ1289" s="6">
        <f t="shared" ca="1" si="271"/>
        <v>4</v>
      </c>
      <c r="AK1289" s="1">
        <f t="shared" ca="1" si="272"/>
        <v>2580</v>
      </c>
      <c r="AL12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$A1289  &amp; ", "   &amp;
$B1289  &amp; ", "   &amp;
$D1289  &amp; ", '"  &amp;
$I1289  &amp; "', '" &amp;
$O1289  &amp; "', "  &amp;
$S1289  &amp; ", '"  &amp;
TEXT($U1289,"dd/mm/aaaa")  &amp; "', "   &amp;
$V1289  &amp; ", "   &amp;
$X1289  &amp; ", "   &amp;
$Z1289  &amp; ", "   &amp;
IF($AB1289 &lt;&gt; "", $AB1289, "NULL")  &amp; ", "   &amp;
$AK1289  &amp; ");"</f>
        <v>#REF!</v>
      </c>
    </row>
    <row r="1290" spans="1:38" x14ac:dyDescent="0.2">
      <c r="A1290" s="7" cm="1">
        <f t="array" aca="1" ref="A1290" ca="1">INDEX(Companies!$A:$A,RANDBETWEEN(2,COUNTA(Companies!$A:$A)),1)</f>
        <v>2</v>
      </c>
      <c r="B1290" s="5">
        <f t="shared" si="260"/>
        <v>1289</v>
      </c>
      <c r="C1290" s="5" t="str" cm="1">
        <f t="array" ref="C1290">SHA1HASH($B1290)</f>
        <v>e90e88c880e48e96024e634381ba1ad4888e72e0</v>
      </c>
      <c r="D1290" s="6">
        <f t="shared" ca="1" si="261"/>
        <v>1</v>
      </c>
      <c r="E1290" s="7">
        <f ca="1">IF($B1290 = 1 + N("Presidente"),
    127,
    IF($B1290 = 2 + N("Vice-Presidente"),
        72,
        IF($B1290 = 3 + N("Secretária bilíngue"),
            13,
            RANDBETWEEN(5,COUNT(Name!$A:$A) + 1)
        )
    )
)</f>
        <v>55</v>
      </c>
      <c r="F1290" s="7" t="str">
        <f ca="1">VLOOKUP($E1290,Name!$A:$B,2,FALSE)</f>
        <v>Arthur</v>
      </c>
      <c r="G1290" s="7">
        <f ca="1" xml:space="preserve">
IF($B1290 = 1,
    0,
    RANDBETWEEN(5,COUNT('Last name'!$A:$A) + 1)
)</f>
        <v>108</v>
      </c>
      <c r="H1290" s="7" t="str">
        <f ca="1" xml:space="preserve">
IF($B1290 = 1 + N("Presidente"),
    "de Orléans e Bragança",
    VLOOKUP($G1290,'Last name'!$A:$B,2,FALSE) &amp; " " &amp; VLOOKUP(RANDBETWEEN(5,COUNT('Last name'!$A:$A) + 1),'Last name'!$A:$B,2,FALSE)
)</f>
        <v>Leone Morato</v>
      </c>
      <c r="I1290" s="7" t="str">
        <f t="shared" ca="1" si="262"/>
        <v>Arthur Leone Morato</v>
      </c>
      <c r="J1290" s="7" t="str" cm="1">
        <f t="array" aca="1" ref="J1290" ca="1">SHA1HASH($I1290)</f>
        <v>44bd330a2f4d2a02c3bc2517c358387b8e6f86cb</v>
      </c>
      <c r="K1290" s="7" cm="1">
        <f t="array" aca="1" ref="K1290" ca="1">INDEX(States!$A:$A,M1290,1)</f>
        <v>5</v>
      </c>
      <c r="L1290" s="7" t="str">
        <f ca="1">VLOOKUP($K1290,Countries!$A:$B,2,FALSE)</f>
        <v>Portugal</v>
      </c>
      <c r="M1290" s="7" cm="1">
        <f t="array" aca="1" ref="M1290" ca="1">INDEX(States!$C:$C,RANDBETWEEN(5,COUNTA(States!$A:$A) + 1),1)</f>
        <v>23</v>
      </c>
      <c r="N1290" s="7" t="str">
        <f ca="1">VLOOKUP($M1290,States!$C:$D,2,FALSE)</f>
        <v>Viana do Castelo</v>
      </c>
      <c r="O1290" s="7" t="str">
        <f ca="1">VLOOKUP($E1290,Name!$A:$C,3,FALSE)</f>
        <v>M</v>
      </c>
      <c r="P1290" s="7" t="str">
        <f ca="1">VLOOKUP($O1290,Genders!$B:$C,2,FALSE)</f>
        <v>Male</v>
      </c>
      <c r="Q1290" s="7" cm="1">
        <f t="array" aca="1" ref="Q1290" ca="1">INDEX('Marital status'!$A:$A,RANDBETWEEN(5,COUNTA('Marital status'!$A:$A) + 1),1)</f>
        <v>5</v>
      </c>
      <c r="R1290" s="7" t="str">
        <f ca="1">VLOOKUP($Q1290,'Marital status'!$A:$B,2,FALSE)</f>
        <v xml:space="preserve"> Separated </v>
      </c>
      <c r="S1290" s="7">
        <f t="shared" ca="1" si="263"/>
        <v>5</v>
      </c>
      <c r="T1290" s="7" t="str">
        <f ca="1">VLOOKUP($S1290,Ethnicities!$A:$B,2,FALSE)</f>
        <v>ASIAN</v>
      </c>
      <c r="U1290" s="8">
        <f t="shared" ca="1" si="264"/>
        <v>18834</v>
      </c>
      <c r="V1290" s="6">
        <f t="shared" ca="1" si="265"/>
        <v>7</v>
      </c>
      <c r="W1290" s="8" t="str">
        <f ca="1">VLOOKUP($V1290,'Background education'!$A:$B,2,FALSE)</f>
        <v>Undergraduate degree</v>
      </c>
      <c r="X1290" s="7">
        <f ca="1" xml:space="preserve">
  IF(OR($Z1290 = 5, $Z1290 = 6, $Z1290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290" s="7" t="str">
        <f ca="1">VLOOKUP($X1290,Departments!$A:$B,2,FALSE)</f>
        <v>Controlling</v>
      </c>
      <c r="Z1290" s="6">
        <f t="shared" ca="1" si="266"/>
        <v>9</v>
      </c>
      <c r="AA1290" s="7" t="str">
        <f ca="1">VLOOKUP($Z1290,Roles!$A:$B,2,FALSE)</f>
        <v>Intern</v>
      </c>
      <c r="AB1290" s="6" t="e">
        <f t="shared" ca="1" si="267"/>
        <v>#N/A</v>
      </c>
      <c r="AC1290" s="7" t="e">
        <f ca="1" xml:space="preserve">
IF(
  ISNA($AB1290),
  NA(),
  VLOOKUP($AB1290,Levels!$A:$B,2,FALSE)
)</f>
        <v>#N/A</v>
      </c>
      <c r="AD1290" s="8">
        <f t="shared" ca="1" si="268"/>
        <v>41256</v>
      </c>
      <c r="AE1290" s="6">
        <f ca="1">RANDBETWEEN(5,COUNTA('Recruitment source'!$A:$A) + 1)</f>
        <v>8</v>
      </c>
      <c r="AF1290" s="6" t="str">
        <f ca="1">VLOOKUP($AE1290,'Recruitment source'!$A:$B,2,FALSE)</f>
        <v>Net Empregos</v>
      </c>
      <c r="AG1290" s="8" t="e">
        <f t="shared" ca="1" si="269"/>
        <v>#N/A</v>
      </c>
      <c r="AH1290" s="6" t="e">
        <f t="shared" ca="1" si="270"/>
        <v>#N/A</v>
      </c>
      <c r="AI1290" s="6" t="e">
        <f ca="1" xml:space="preserve">
IF(
  ISNA($AH1290),
  NA(),
  VLOOKUP($AH1290,'Reasons for dismissal'!$A:$B,2,FALSE)
)</f>
        <v>#N/A</v>
      </c>
      <c r="AJ1290" s="6">
        <f t="shared" ca="1" si="271"/>
        <v>5</v>
      </c>
      <c r="AK1290" s="1">
        <f t="shared" ca="1" si="272"/>
        <v>1205</v>
      </c>
      <c r="AL12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$A1290  &amp; ", "   &amp;
$B1290  &amp; ", "   &amp;
$D1290  &amp; ", '"  &amp;
$I1290  &amp; "', '" &amp;
$O1290  &amp; "', "  &amp;
$S1290  &amp; ", '"  &amp;
TEXT($U1290,"dd/mm/aaaa")  &amp; "', "   &amp;
$V1290  &amp; ", "   &amp;
$X1290  &amp; ", "   &amp;
$Z1290  &amp; ", "   &amp;
IF($AB1290 &lt;&gt; "", $AB1290, "NULL")  &amp; ", "   &amp;
$AK1290  &amp; ");"</f>
        <v>#REF!</v>
      </c>
    </row>
    <row r="1291" spans="1:38" x14ac:dyDescent="0.2">
      <c r="A1291" s="7" cm="1">
        <f t="array" aca="1" ref="A1291" ca="1">INDEX(Companies!$A:$A,RANDBETWEEN(2,COUNTA(Companies!$A:$A)),1)</f>
        <v>2</v>
      </c>
      <c r="B1291" s="5">
        <f t="shared" si="260"/>
        <v>1290</v>
      </c>
      <c r="C1291" s="5" t="str" cm="1">
        <f t="array" ref="C1291">SHA1HASH($B1291)</f>
        <v>a9e76f7f478c7be32c80f3bb0b7cc06e002d25bb</v>
      </c>
      <c r="D1291" s="6">
        <f t="shared" ca="1" si="261"/>
        <v>1</v>
      </c>
      <c r="E1291" s="7">
        <f ca="1">IF($B1291 = 1 + N("Presidente"),
    127,
    IF($B1291 = 2 + N("Vice-Presidente"),
        72,
        IF($B1291 = 3 + N("Secretária bilíngue"),
            13,
            RANDBETWEEN(5,COUNT(Name!$A:$A) + 1)
        )
    )
)</f>
        <v>314</v>
      </c>
      <c r="F1291" s="7" t="str">
        <f ca="1">VLOOKUP($E1291,Name!$A:$B,2,FALSE)</f>
        <v>Paloma</v>
      </c>
      <c r="G1291" s="7">
        <f ca="1" xml:space="preserve">
IF($B1291 = 1,
    0,
    RANDBETWEEN(5,COUNT('Last name'!$A:$A) + 1)
)</f>
        <v>112</v>
      </c>
      <c r="H1291" s="7" t="str">
        <f ca="1" xml:space="preserve">
IF($B1291 = 1 + N("Presidente"),
    "de Orléans e Bragança",
    VLOOKUP($G1291,'Last name'!$A:$B,2,FALSE) &amp; " " &amp; VLOOKUP(RANDBETWEEN(5,COUNT('Last name'!$A:$A) + 1),'Last name'!$A:$B,2,FALSE)
)</f>
        <v>Lopes Rodrigues</v>
      </c>
      <c r="I1291" s="7" t="str">
        <f t="shared" ca="1" si="262"/>
        <v>Paloma Lopes Rodrigues</v>
      </c>
      <c r="J1291" s="7" t="str" cm="1">
        <f t="array" aca="1" ref="J1291" ca="1">SHA1HASH($I1291)</f>
        <v>02700a67f2d158da361aa888d222c685247d6d2a</v>
      </c>
      <c r="K1291" s="7" cm="1">
        <f t="array" aca="1" ref="K1291" ca="1">INDEX(States!$A:$A,M1291,1)</f>
        <v>5</v>
      </c>
      <c r="L1291" s="7" t="str">
        <f ca="1">VLOOKUP($K1291,Countries!$A:$B,2,FALSE)</f>
        <v>Portugal</v>
      </c>
      <c r="M1291" s="7" cm="1">
        <f t="array" aca="1" ref="M1291" ca="1">INDEX(States!$C:$C,RANDBETWEEN(5,COUNTA(States!$A:$A) + 1),1)</f>
        <v>19</v>
      </c>
      <c r="N1291" s="7" t="str">
        <f ca="1">VLOOKUP($M1291,States!$C:$D,2,FALSE)</f>
        <v>Beja</v>
      </c>
      <c r="O1291" s="7" t="str">
        <f ca="1">VLOOKUP($E1291,Name!$A:$C,3,FALSE)</f>
        <v>F</v>
      </c>
      <c r="P1291" s="7" t="str">
        <f ca="1">VLOOKUP($O1291,Genders!$B:$C,2,FALSE)</f>
        <v>Female</v>
      </c>
      <c r="Q1291" s="7" cm="1">
        <f t="array" aca="1" ref="Q1291" ca="1">INDEX('Marital status'!$A:$A,RANDBETWEEN(5,COUNTA('Marital status'!$A:$A) + 1),1)</f>
        <v>0</v>
      </c>
      <c r="R1291" s="7" t="e">
        <f ca="1">VLOOKUP($Q1291,'Marital status'!$A:$B,2,FALSE)</f>
        <v>#N/A</v>
      </c>
      <c r="S1291" s="7">
        <f t="shared" ca="1" si="263"/>
        <v>5</v>
      </c>
      <c r="T1291" s="7" t="str">
        <f ca="1">VLOOKUP($S1291,Ethnicities!$A:$B,2,FALSE)</f>
        <v>ASIAN</v>
      </c>
      <c r="U1291" s="8">
        <f t="shared" ca="1" si="264"/>
        <v>17956</v>
      </c>
      <c r="V1291" s="6">
        <f t="shared" ca="1" si="265"/>
        <v>8</v>
      </c>
      <c r="W1291" s="8" t="str">
        <f ca="1">VLOOKUP($V1291,'Background education'!$A:$B,2,FALSE)</f>
        <v>Graduate school</v>
      </c>
      <c r="X1291" s="7">
        <f ca="1" xml:space="preserve">
  IF(OR($Z1291 = 5, $Z1291 = 6, $Z1291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291" s="7" t="str">
        <f ca="1">VLOOKUP($X1291,Departments!$A:$B,2,FALSE)</f>
        <v>Administration</v>
      </c>
      <c r="Z1291" s="6">
        <f t="shared" ca="1" si="266"/>
        <v>11</v>
      </c>
      <c r="AA1291" s="7" t="str">
        <f ca="1">VLOOKUP($Z1291,Roles!$A:$B,2,FALSE)</f>
        <v>Analyst</v>
      </c>
      <c r="AB1291" s="6">
        <f t="shared" ca="1" si="267"/>
        <v>7</v>
      </c>
      <c r="AC1291" s="7" t="str">
        <f ca="1" xml:space="preserve">
IF(
  ISNA($AB1291),
  NA(),
  VLOOKUP($AB1291,Levels!$A:$B,2,FALSE)
)</f>
        <v>Senior</v>
      </c>
      <c r="AD1291" s="8">
        <f t="shared" ca="1" si="268"/>
        <v>37690</v>
      </c>
      <c r="AE1291" s="6">
        <f ca="1">RANDBETWEEN(5,COUNTA('Recruitment source'!$A:$A) + 1)</f>
        <v>7</v>
      </c>
      <c r="AF1291" s="6" t="str">
        <f ca="1">VLOOKUP($AE1291,'Recruitment source'!$A:$B,2,FALSE)</f>
        <v>SAPO Emprego</v>
      </c>
      <c r="AG1291" s="8" t="e">
        <f t="shared" ca="1" si="269"/>
        <v>#N/A</v>
      </c>
      <c r="AH1291" s="6" t="e">
        <f t="shared" ca="1" si="270"/>
        <v>#N/A</v>
      </c>
      <c r="AI1291" s="6" t="e">
        <f ca="1" xml:space="preserve">
IF(
  ISNA($AH1291),
  NA(),
  VLOOKUP($AH1291,'Reasons for dismissal'!$A:$B,2,FALSE)
)</f>
        <v>#N/A</v>
      </c>
      <c r="AJ1291" s="6">
        <f t="shared" ca="1" si="271"/>
        <v>4</v>
      </c>
      <c r="AK1291" s="1">
        <f t="shared" ca="1" si="272"/>
        <v>3000</v>
      </c>
      <c r="AL12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$A1291  &amp; ", "   &amp;
$B1291  &amp; ", "   &amp;
$D1291  &amp; ", '"  &amp;
$I1291  &amp; "', '" &amp;
$O1291  &amp; "', "  &amp;
$S1291  &amp; ", '"  &amp;
TEXT($U1291,"dd/mm/aaaa")  &amp; "', "   &amp;
$V1291  &amp; ", "   &amp;
$X1291  &amp; ", "   &amp;
$Z1291  &amp; ", "   &amp;
IF($AB1291 &lt;&gt; "", $AB1291, "NULL")  &amp; ", "   &amp;
$AK1291  &amp; ");"</f>
        <v>#REF!</v>
      </c>
    </row>
    <row r="1292" spans="1:38" x14ac:dyDescent="0.2">
      <c r="A1292" s="7" cm="1">
        <f t="array" aca="1" ref="A1292" ca="1">INDEX(Companies!$A:$A,RANDBETWEEN(2,COUNTA(Companies!$A:$A)),1)</f>
        <v>2</v>
      </c>
      <c r="B1292" s="5">
        <f t="shared" si="260"/>
        <v>1291</v>
      </c>
      <c r="C1292" s="5" t="str" cm="1">
        <f t="array" ref="C1292">SHA1HASH($B1292)</f>
        <v>721cea13f72d4344db0900ea626b082e2b90f88d</v>
      </c>
      <c r="D1292" s="6">
        <f t="shared" ca="1" si="261"/>
        <v>1</v>
      </c>
      <c r="E1292" s="7">
        <f ca="1">IF($B1292 = 1 + N("Presidente"),
    127,
    IF($B1292 = 2 + N("Vice-Presidente"),
        72,
        IF($B1292 = 3 + N("Secretária bilíngue"),
            13,
            RANDBETWEEN(5,COUNT(Name!$A:$A) + 1)
        )
    )
)</f>
        <v>330</v>
      </c>
      <c r="F1292" s="7" t="str">
        <f ca="1">VLOOKUP($E1292,Name!$A:$B,2,FALSE)</f>
        <v>Rebecca</v>
      </c>
      <c r="G1292" s="7">
        <f ca="1" xml:space="preserve">
IF($B1292 = 1,
    0,
    RANDBETWEEN(5,COUNT('Last name'!$A:$A) + 1)
)</f>
        <v>127</v>
      </c>
      <c r="H1292" s="7" t="str">
        <f ca="1" xml:space="preserve">
IF($B1292 = 1 + N("Presidente"),
    "de Orléans e Bragança",
    VLOOKUP($G1292,'Last name'!$A:$B,2,FALSE) &amp; " " &amp; VLOOKUP(RANDBETWEEN(5,COUNT('Last name'!$A:$A) + 1),'Last name'!$A:$B,2,FALSE)
)</f>
        <v>Melo Farias</v>
      </c>
      <c r="I1292" s="7" t="str">
        <f t="shared" ca="1" si="262"/>
        <v>Rebecca Melo Farias</v>
      </c>
      <c r="J1292" s="7" t="str" cm="1">
        <f t="array" aca="1" ref="J1292" ca="1">SHA1HASH($I1292)</f>
        <v>f81cfb744decec8da146d71301240bc4247a69ea</v>
      </c>
      <c r="K1292" s="7" cm="1">
        <f t="array" aca="1" ref="K1292" ca="1">INDEX(States!$A:$A,M1292,1)</f>
        <v>5</v>
      </c>
      <c r="L1292" s="7" t="str">
        <f ca="1">VLOOKUP($K1292,Countries!$A:$B,2,FALSE)</f>
        <v>Portugal</v>
      </c>
      <c r="M1292" s="7" cm="1">
        <f t="array" aca="1" ref="M1292" ca="1">INDEX(States!$C:$C,RANDBETWEEN(5,COUNTA(States!$A:$A) + 1),1)</f>
        <v>18</v>
      </c>
      <c r="N1292" s="7" t="str">
        <f ca="1">VLOOKUP($M1292,States!$C:$D,2,FALSE)</f>
        <v>Castelo Branco</v>
      </c>
      <c r="O1292" s="7" t="str">
        <f ca="1">VLOOKUP($E1292,Name!$A:$C,3,FALSE)</f>
        <v>F</v>
      </c>
      <c r="P1292" s="7" t="str">
        <f ca="1">VLOOKUP($O1292,Genders!$B:$C,2,FALSE)</f>
        <v>Female</v>
      </c>
      <c r="Q1292" s="7" cm="1">
        <f t="array" aca="1" ref="Q1292" ca="1">INDEX('Marital status'!$A:$A,RANDBETWEEN(5,COUNTA('Marital status'!$A:$A) + 1),1)</f>
        <v>6</v>
      </c>
      <c r="R1292" s="7" t="str">
        <f ca="1">VLOOKUP($Q1292,'Marital status'!$A:$B,2,FALSE)</f>
        <v>DIVORCED</v>
      </c>
      <c r="S1292" s="7">
        <f t="shared" ca="1" si="263"/>
        <v>8</v>
      </c>
      <c r="T1292" s="7" t="e">
        <f ca="1">VLOOKUP($S1292,Ethnicities!$A:$B,2,FALSE)</f>
        <v>#N/A</v>
      </c>
      <c r="U1292" s="8">
        <f t="shared" ca="1" si="264"/>
        <v>25505</v>
      </c>
      <c r="V1292" s="6">
        <f t="shared" ca="1" si="265"/>
        <v>7</v>
      </c>
      <c r="W1292" s="8" t="str">
        <f ca="1">VLOOKUP($V1292,'Background education'!$A:$B,2,FALSE)</f>
        <v>Undergraduate degree</v>
      </c>
      <c r="X1292" s="7">
        <f ca="1" xml:space="preserve">
  IF(OR($Z1292 = 5, $Z1292 = 6, $Z1292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292" s="7" t="str">
        <f ca="1">VLOOKUP($X1292,Departments!$A:$B,2,FALSE)</f>
        <v>Communication &amp; Marketing</v>
      </c>
      <c r="Z1292" s="6">
        <f t="shared" ca="1" si="266"/>
        <v>9</v>
      </c>
      <c r="AA1292" s="7" t="str">
        <f ca="1">VLOOKUP($Z1292,Roles!$A:$B,2,FALSE)</f>
        <v>Intern</v>
      </c>
      <c r="AB1292" s="6" t="e">
        <f t="shared" ca="1" si="267"/>
        <v>#N/A</v>
      </c>
      <c r="AC1292" s="7" t="e">
        <f ca="1" xml:space="preserve">
IF(
  ISNA($AB1292),
  NA(),
  VLOOKUP($AB1292,Levels!$A:$B,2,FALSE)
)</f>
        <v>#N/A</v>
      </c>
      <c r="AD1292" s="8">
        <f t="shared" ca="1" si="268"/>
        <v>41118</v>
      </c>
      <c r="AE1292" s="6">
        <f ca="1">RANDBETWEEN(5,COUNTA('Recruitment source'!$A:$A) + 1)</f>
        <v>9</v>
      </c>
      <c r="AF1292" s="6" t="str">
        <f ca="1">VLOOKUP($AE1292,'Recruitment source'!$A:$B,2,FALSE)</f>
        <v>Empregos Online</v>
      </c>
      <c r="AG1292" s="8" t="e">
        <f t="shared" ca="1" si="269"/>
        <v>#N/A</v>
      </c>
      <c r="AH1292" s="6" t="e">
        <f t="shared" ca="1" si="270"/>
        <v>#N/A</v>
      </c>
      <c r="AI1292" s="6" t="e">
        <f ca="1" xml:space="preserve">
IF(
  ISNA($AH1292),
  NA(),
  VLOOKUP($AH1292,'Reasons for dismissal'!$A:$B,2,FALSE)
)</f>
        <v>#N/A</v>
      </c>
      <c r="AJ1292" s="6">
        <f t="shared" ca="1" si="271"/>
        <v>4</v>
      </c>
      <c r="AK1292" s="1">
        <f t="shared" ca="1" si="272"/>
        <v>1285</v>
      </c>
      <c r="AL12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$A1292  &amp; ", "   &amp;
$B1292  &amp; ", "   &amp;
$D1292  &amp; ", '"  &amp;
$I1292  &amp; "', '" &amp;
$O1292  &amp; "', "  &amp;
$S1292  &amp; ", '"  &amp;
TEXT($U1292,"dd/mm/aaaa")  &amp; "', "   &amp;
$V1292  &amp; ", "   &amp;
$X1292  &amp; ", "   &amp;
$Z1292  &amp; ", "   &amp;
IF($AB1292 &lt;&gt; "", $AB1292, "NULL")  &amp; ", "   &amp;
$AK1292  &amp; ");"</f>
        <v>#REF!</v>
      </c>
    </row>
    <row r="1293" spans="1:38" x14ac:dyDescent="0.2">
      <c r="A1293" s="7" cm="1">
        <f t="array" aca="1" ref="A1293" ca="1">INDEX(Companies!$A:$A,RANDBETWEEN(2,COUNTA(Companies!$A:$A)),1)</f>
        <v>2</v>
      </c>
      <c r="B1293" s="5">
        <f t="shared" si="260"/>
        <v>1292</v>
      </c>
      <c r="C1293" s="5" t="str" cm="1">
        <f t="array" ref="C1293">SHA1HASH($B1293)</f>
        <v>8dad097d5f7a5d13b0723f5465cbef6fe2a2f244</v>
      </c>
      <c r="D1293" s="6">
        <f t="shared" ca="1" si="261"/>
        <v>1</v>
      </c>
      <c r="E1293" s="7">
        <f ca="1">IF($B1293 = 1 + N("Presidente"),
    127,
    IF($B1293 = 2 + N("Vice-Presidente"),
        72,
        IF($B1293 = 3 + N("Secretária bilíngue"),
            13,
            RANDBETWEEN(5,COUNT(Name!$A:$A) + 1)
        )
    )
)</f>
        <v>123</v>
      </c>
      <c r="F1293" s="7" t="str">
        <f ca="1">VLOOKUP($E1293,Name!$A:$B,2,FALSE)</f>
        <v>Emanuelly</v>
      </c>
      <c r="G1293" s="7">
        <f ca="1" xml:space="preserve">
IF($B1293 = 1,
    0,
    RANDBETWEEN(5,COUNT('Last name'!$A:$A) + 1)
)</f>
        <v>41</v>
      </c>
      <c r="H1293" s="7" t="str">
        <f ca="1" xml:space="preserve">
IF($B1293 = 1 + N("Presidente"),
    "de Orléans e Bragança",
    VLOOKUP($G1293,'Last name'!$A:$B,2,FALSE) &amp; " " &amp; VLOOKUP(RANDBETWEEN(5,COUNT('Last name'!$A:$A) + 1),'Last name'!$A:$B,2,FALSE)
)</f>
        <v>Bispo Mariani</v>
      </c>
      <c r="I1293" s="7" t="str">
        <f t="shared" ca="1" si="262"/>
        <v>Emanuelly Bispo Mariani</v>
      </c>
      <c r="J1293" s="7" t="str" cm="1">
        <f t="array" aca="1" ref="J1293" ca="1">SHA1HASH($I1293)</f>
        <v>fdd8606506e1e48b4ea3c5222574e8d4c5c6ed47</v>
      </c>
      <c r="K1293" s="7" cm="1">
        <f t="array" aca="1" ref="K1293" ca="1">INDEX(States!$A:$A,M1293,1)</f>
        <v>5</v>
      </c>
      <c r="L1293" s="7" t="str">
        <f ca="1">VLOOKUP($K1293,Countries!$A:$B,2,FALSE)</f>
        <v>Portugal</v>
      </c>
      <c r="M1293" s="7" cm="1">
        <f t="array" aca="1" ref="M1293" ca="1">INDEX(States!$C:$C,RANDBETWEEN(5,COUNTA(States!$A:$A) + 1),1)</f>
        <v>17</v>
      </c>
      <c r="N1293" s="7" t="str">
        <f ca="1">VLOOKUP($M1293,States!$C:$D,2,FALSE)</f>
        <v>Viseu</v>
      </c>
      <c r="O1293" s="7" t="str">
        <f ca="1">VLOOKUP($E1293,Name!$A:$C,3,FALSE)</f>
        <v>F</v>
      </c>
      <c r="P1293" s="7" t="str">
        <f ca="1">VLOOKUP($O1293,Genders!$B:$C,2,FALSE)</f>
        <v>Female</v>
      </c>
      <c r="Q1293" s="7" cm="1">
        <f t="array" aca="1" ref="Q1293" ca="1">INDEX('Marital status'!$A:$A,RANDBETWEEN(5,COUNTA('Marital status'!$A:$A) + 1),1)</f>
        <v>0</v>
      </c>
      <c r="R1293" s="7" t="e">
        <f ca="1">VLOOKUP($Q1293,'Marital status'!$A:$B,2,FALSE)</f>
        <v>#N/A</v>
      </c>
      <c r="S1293" s="7">
        <f t="shared" ca="1" si="263"/>
        <v>5</v>
      </c>
      <c r="T1293" s="7" t="str">
        <f ca="1">VLOOKUP($S1293,Ethnicities!$A:$B,2,FALSE)</f>
        <v>ASIAN</v>
      </c>
      <c r="U1293" s="8">
        <f t="shared" ca="1" si="264"/>
        <v>18856</v>
      </c>
      <c r="V1293" s="6">
        <f t="shared" ca="1" si="265"/>
        <v>8</v>
      </c>
      <c r="W1293" s="8" t="str">
        <f ca="1">VLOOKUP($V1293,'Background education'!$A:$B,2,FALSE)</f>
        <v>Graduate school</v>
      </c>
      <c r="X1293" s="7">
        <f ca="1" xml:space="preserve">
  IF(OR($Z1293 = 5, $Z1293 = 6, $Z1293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293" s="7" t="str">
        <f ca="1">VLOOKUP($X1293,Departments!$A:$B,2,FALSE)</f>
        <v>Administration</v>
      </c>
      <c r="Z1293" s="6">
        <f t="shared" ca="1" si="266"/>
        <v>11</v>
      </c>
      <c r="AA1293" s="7" t="str">
        <f ca="1">VLOOKUP($Z1293,Roles!$A:$B,2,FALSE)</f>
        <v>Analyst</v>
      </c>
      <c r="AB1293" s="6">
        <f t="shared" ca="1" si="267"/>
        <v>6</v>
      </c>
      <c r="AC1293" s="7" t="str">
        <f ca="1" xml:space="preserve">
IF(
  ISNA($AB1293),
  NA(),
  VLOOKUP($AB1293,Levels!$A:$B,2,FALSE)
)</f>
        <v>Pleno</v>
      </c>
      <c r="AD1293" s="8">
        <f t="shared" ca="1" si="268"/>
        <v>40373</v>
      </c>
      <c r="AE1293" s="6">
        <f ca="1">RANDBETWEEN(5,COUNTA('Recruitment source'!$A:$A) + 1)</f>
        <v>8</v>
      </c>
      <c r="AF1293" s="6" t="str">
        <f ca="1">VLOOKUP($AE1293,'Recruitment source'!$A:$B,2,FALSE)</f>
        <v>Net Empregos</v>
      </c>
      <c r="AG1293" s="8" t="e">
        <f t="shared" ca="1" si="269"/>
        <v>#N/A</v>
      </c>
      <c r="AH1293" s="6" t="e">
        <f t="shared" ca="1" si="270"/>
        <v>#N/A</v>
      </c>
      <c r="AI1293" s="6" t="e">
        <f ca="1" xml:space="preserve">
IF(
  ISNA($AH1293),
  NA(),
  VLOOKUP($AH1293,'Reasons for dismissal'!$A:$B,2,FALSE)
)</f>
        <v>#N/A</v>
      </c>
      <c r="AJ1293" s="6">
        <f t="shared" ca="1" si="271"/>
        <v>5</v>
      </c>
      <c r="AK1293" s="1">
        <f t="shared" ca="1" si="272"/>
        <v>3000</v>
      </c>
      <c r="AL12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$A1293  &amp; ", "   &amp;
$B1293  &amp; ", "   &amp;
$D1293  &amp; ", '"  &amp;
$I1293  &amp; "', '" &amp;
$O1293  &amp; "', "  &amp;
$S1293  &amp; ", '"  &amp;
TEXT($U1293,"dd/mm/aaaa")  &amp; "', "   &amp;
$V1293  &amp; ", "   &amp;
$X1293  &amp; ", "   &amp;
$Z1293  &amp; ", "   &amp;
IF($AB1293 &lt;&gt; "", $AB1293, "NULL")  &amp; ", "   &amp;
$AK1293  &amp; ");"</f>
        <v>#REF!</v>
      </c>
    </row>
    <row r="1294" spans="1:38" x14ac:dyDescent="0.2">
      <c r="A1294" s="7" cm="1">
        <f t="array" aca="1" ref="A1294" ca="1">INDEX(Companies!$A:$A,RANDBETWEEN(2,COUNTA(Companies!$A:$A)),1)</f>
        <v>2</v>
      </c>
      <c r="B1294" s="5">
        <f t="shared" si="260"/>
        <v>1293</v>
      </c>
      <c r="C1294" s="5" t="str" cm="1">
        <f t="array" ref="C1294">SHA1HASH($B1294)</f>
        <v>bbd10f0f88f298fe0ae1d706e0600149c59adb04</v>
      </c>
      <c r="D1294" s="6">
        <f t="shared" ca="1" si="261"/>
        <v>1</v>
      </c>
      <c r="E1294" s="7">
        <f ca="1">IF($B1294 = 1 + N("Presidente"),
    127,
    IF($B1294 = 2 + N("Vice-Presidente"),
        72,
        IF($B1294 = 3 + N("Secretária bilíngue"),
            13,
            RANDBETWEEN(5,COUNT(Name!$A:$A) + 1)
        )
    )
)</f>
        <v>107</v>
      </c>
      <c r="F1294" s="7" t="str">
        <f ca="1">VLOOKUP($E1294,Name!$A:$B,2,FALSE)</f>
        <v>Davi Lucca</v>
      </c>
      <c r="G1294" s="7">
        <f ca="1" xml:space="preserve">
IF($B1294 = 1,
    0,
    RANDBETWEEN(5,COUNT('Last name'!$A:$A) + 1)
)</f>
        <v>141</v>
      </c>
      <c r="H1294" s="7" t="str">
        <f ca="1" xml:space="preserve">
IF($B1294 = 1 + N("Presidente"),
    "de Orléans e Bragança",
    VLOOKUP($G1294,'Last name'!$A:$B,2,FALSE) &amp; " " &amp; VLOOKUP(RANDBETWEEN(5,COUNT('Last name'!$A:$A) + 1),'Last name'!$A:$B,2,FALSE)
)</f>
        <v>Noronha Barros</v>
      </c>
      <c r="I1294" s="7" t="str">
        <f t="shared" ca="1" si="262"/>
        <v>Davi Lucca Noronha Barros</v>
      </c>
      <c r="J1294" s="7" t="str" cm="1">
        <f t="array" aca="1" ref="J1294" ca="1">SHA1HASH($I1294)</f>
        <v>a8609a4a3f0fbf935eeb60c37905b02f850dd092</v>
      </c>
      <c r="K1294" s="7" cm="1">
        <f t="array" aca="1" ref="K1294" ca="1">INDEX(States!$A:$A,M1294,1)</f>
        <v>5</v>
      </c>
      <c r="L1294" s="7" t="str">
        <f ca="1">VLOOKUP($K1294,Countries!$A:$B,2,FALSE)</f>
        <v>Portugal</v>
      </c>
      <c r="M1294" s="7" cm="1">
        <f t="array" aca="1" ref="M1294" ca="1">INDEX(States!$C:$C,RANDBETWEEN(5,COUNTA(States!$A:$A) + 1),1)</f>
        <v>9</v>
      </c>
      <c r="N1294" s="7" t="str">
        <f ca="1">VLOOKUP($M1294,States!$C:$D,2,FALSE)</f>
        <v>braga</v>
      </c>
      <c r="O1294" s="7" t="str">
        <f ca="1">VLOOKUP($E1294,Name!$A:$C,3,FALSE)</f>
        <v>M</v>
      </c>
      <c r="P1294" s="7" t="str">
        <f ca="1">VLOOKUP($O1294,Genders!$B:$C,2,FALSE)</f>
        <v>Male</v>
      </c>
      <c r="Q1294" s="7" cm="1">
        <f t="array" aca="1" ref="Q1294" ca="1">INDEX('Marital status'!$A:$A,RANDBETWEEN(5,COUNTA('Marital status'!$A:$A) + 1),1)</f>
        <v>5</v>
      </c>
      <c r="R1294" s="7" t="str">
        <f ca="1">VLOOKUP($Q1294,'Marital status'!$A:$B,2,FALSE)</f>
        <v xml:space="preserve"> Separated </v>
      </c>
      <c r="S1294" s="7">
        <f t="shared" ca="1" si="263"/>
        <v>5</v>
      </c>
      <c r="T1294" s="7" t="str">
        <f ca="1">VLOOKUP($S1294,Ethnicities!$A:$B,2,FALSE)</f>
        <v>ASIAN</v>
      </c>
      <c r="U1294" s="8">
        <f t="shared" ca="1" si="264"/>
        <v>20909</v>
      </c>
      <c r="V1294" s="6">
        <f t="shared" ca="1" si="265"/>
        <v>7</v>
      </c>
      <c r="W1294" s="8" t="str">
        <f ca="1">VLOOKUP($V1294,'Background education'!$A:$B,2,FALSE)</f>
        <v>Undergraduate degree</v>
      </c>
      <c r="X1294" s="7">
        <f ca="1" xml:space="preserve">
  IF(OR($Z1294 = 5, $Z1294 = 6, $Z1294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294" s="7" t="str">
        <f ca="1">VLOOKUP($X1294,Departments!$A:$B,2,FALSE)</f>
        <v xml:space="preserve"> Presidency</v>
      </c>
      <c r="Z1294" s="6">
        <f t="shared" ca="1" si="266"/>
        <v>10</v>
      </c>
      <c r="AA1294" s="7" t="str">
        <f ca="1">VLOOKUP($Z1294,Roles!$A:$B,2,FALSE)</f>
        <v>Trainee</v>
      </c>
      <c r="AB1294" s="6" t="e">
        <f t="shared" ca="1" si="267"/>
        <v>#N/A</v>
      </c>
      <c r="AC1294" s="7" t="e">
        <f ca="1" xml:space="preserve">
IF(
  ISNA($AB1294),
  NA(),
  VLOOKUP($AB1294,Levels!$A:$B,2,FALSE)
)</f>
        <v>#N/A</v>
      </c>
      <c r="AD1294" s="8">
        <f t="shared" ca="1" si="268"/>
        <v>44292</v>
      </c>
      <c r="AE1294" s="6">
        <f ca="1">RANDBETWEEN(5,COUNTA('Recruitment source'!$A:$A) + 1)</f>
        <v>8</v>
      </c>
      <c r="AF1294" s="6" t="str">
        <f ca="1">VLOOKUP($AE1294,'Recruitment source'!$A:$B,2,FALSE)</f>
        <v>Net Empregos</v>
      </c>
      <c r="AG1294" s="8" t="e">
        <f t="shared" ca="1" si="269"/>
        <v>#N/A</v>
      </c>
      <c r="AH1294" s="6" t="e">
        <f t="shared" ca="1" si="270"/>
        <v>#N/A</v>
      </c>
      <c r="AI1294" s="6" t="e">
        <f ca="1" xml:space="preserve">
IF(
  ISNA($AH1294),
  NA(),
  VLOOKUP($AH1294,'Reasons for dismissal'!$A:$B,2,FALSE)
)</f>
        <v>#N/A</v>
      </c>
      <c r="AJ1294" s="6">
        <f t="shared" ca="1" si="271"/>
        <v>4</v>
      </c>
      <c r="AK1294" s="1">
        <f t="shared" ca="1" si="272"/>
        <v>1305</v>
      </c>
      <c r="AL12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$A1294  &amp; ", "   &amp;
$B1294  &amp; ", "   &amp;
$D1294  &amp; ", '"  &amp;
$I1294  &amp; "', '" &amp;
$O1294  &amp; "', "  &amp;
$S1294  &amp; ", '"  &amp;
TEXT($U1294,"dd/mm/aaaa")  &amp; "', "   &amp;
$V1294  &amp; ", "   &amp;
$X1294  &amp; ", "   &amp;
$Z1294  &amp; ", "   &amp;
IF($AB1294 &lt;&gt; "", $AB1294, "NULL")  &amp; ", "   &amp;
$AK1294  &amp; ");"</f>
        <v>#REF!</v>
      </c>
    </row>
    <row r="1295" spans="1:38" x14ac:dyDescent="0.2">
      <c r="A1295" s="7" cm="1">
        <f t="array" aca="1" ref="A1295" ca="1">INDEX(Companies!$A:$A,RANDBETWEEN(2,COUNTA(Companies!$A:$A)),1)</f>
        <v>2</v>
      </c>
      <c r="B1295" s="5">
        <f t="shared" si="260"/>
        <v>1294</v>
      </c>
      <c r="C1295" s="5" t="str" cm="1">
        <f t="array" ref="C1295">SHA1HASH($B1295)</f>
        <v>6077ad2b372d5a152de8191d73e3e4480c620035</v>
      </c>
      <c r="D1295" s="6">
        <f t="shared" ca="1" si="261"/>
        <v>1</v>
      </c>
      <c r="E1295" s="7">
        <f ca="1">IF($B1295 = 1 + N("Presidente"),
    127,
    IF($B1295 = 2 + N("Vice-Presidente"),
        72,
        IF($B1295 = 3 + N("Secretária bilíngue"),
            13,
            RANDBETWEEN(5,COUNT(Name!$A:$A) + 1)
        )
    )
)</f>
        <v>251</v>
      </c>
      <c r="F1295" s="7" t="str">
        <f ca="1">VLOOKUP($E1295,Name!$A:$B,2,FALSE)</f>
        <v>Maitê</v>
      </c>
      <c r="G1295" s="7">
        <f ca="1" xml:space="preserve">
IF($B1295 = 1,
    0,
    RANDBETWEEN(5,COUNT('Last name'!$A:$A) + 1)
)</f>
        <v>97</v>
      </c>
      <c r="H1295" s="7" t="str">
        <f ca="1" xml:space="preserve">
IF($B1295 = 1 + N("Presidente"),
    "de Orléans e Bragança",
    VLOOKUP($G1295,'Last name'!$A:$B,2,FALSE) &amp; " " &amp; VLOOKUP(RANDBETWEEN(5,COUNT('Last name'!$A:$A) + 1),'Last name'!$A:$B,2,FALSE)
)</f>
        <v>Garcia Alvim</v>
      </c>
      <c r="I1295" s="7" t="str">
        <f t="shared" ca="1" si="262"/>
        <v>Maitê Garcia Alvim</v>
      </c>
      <c r="J1295" s="7" t="str" cm="1">
        <f t="array" aca="1" ref="J1295" ca="1">SHA1HASH($I1295)</f>
        <v>703d7e7458fb165d019e141882cc43cf04fee627</v>
      </c>
      <c r="K1295" s="7" cm="1">
        <f t="array" aca="1" ref="K1295" ca="1">INDEX(States!$A:$A,M1295,1)</f>
        <v>5</v>
      </c>
      <c r="L1295" s="7" t="str">
        <f ca="1">VLOOKUP($K1295,Countries!$A:$B,2,FALSE)</f>
        <v>Portugal</v>
      </c>
      <c r="M1295" s="7" cm="1">
        <f t="array" aca="1" ref="M1295" ca="1">INDEX(States!$C:$C,RANDBETWEEN(5,COUNTA(States!$A:$A) + 1),1)</f>
        <v>5</v>
      </c>
      <c r="N1295" s="7" t="str">
        <f ca="1">VLOOKUP($M1295,States!$C:$D,2,FALSE)</f>
        <v xml:space="preserve"> Lisboa</v>
      </c>
      <c r="O1295" s="7" t="str">
        <f ca="1">VLOOKUP($E1295,Name!$A:$C,3,FALSE)</f>
        <v>F</v>
      </c>
      <c r="P1295" s="7" t="str">
        <f ca="1">VLOOKUP($O1295,Genders!$B:$C,2,FALSE)</f>
        <v>Female</v>
      </c>
      <c r="Q1295" s="7" cm="1">
        <f t="array" aca="1" ref="Q1295" ca="1">INDEX('Marital status'!$A:$A,RANDBETWEEN(5,COUNTA('Marital status'!$A:$A) + 1),1)</f>
        <v>5</v>
      </c>
      <c r="R1295" s="7" t="str">
        <f ca="1">VLOOKUP($Q1295,'Marital status'!$A:$B,2,FALSE)</f>
        <v xml:space="preserve"> Separated </v>
      </c>
      <c r="S1295" s="7">
        <f t="shared" ca="1" si="263"/>
        <v>6</v>
      </c>
      <c r="T1295" s="7" t="str">
        <f ca="1">VLOOKUP($S1295,Ethnicities!$A:$B,2,FALSE)</f>
        <v xml:space="preserve">  american Indian or Alaska Native</v>
      </c>
      <c r="U1295" s="8">
        <f t="shared" ca="1" si="264"/>
        <v>24352</v>
      </c>
      <c r="V1295" s="6">
        <f t="shared" ca="1" si="265"/>
        <v>8</v>
      </c>
      <c r="W1295" s="8" t="str">
        <f ca="1">VLOOKUP($V1295,'Background education'!$A:$B,2,FALSE)</f>
        <v>Graduate school</v>
      </c>
      <c r="X1295" s="7">
        <f ca="1" xml:space="preserve">
  IF(OR($Z1295 = 5, $Z1295 = 6, $Z1295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295" s="7" t="str">
        <f ca="1">VLOOKUP($X1295,Departments!$A:$B,2,FALSE)</f>
        <v>Finance</v>
      </c>
      <c r="Z1295" s="6">
        <f t="shared" ca="1" si="266"/>
        <v>11</v>
      </c>
      <c r="AA1295" s="7" t="str">
        <f ca="1">VLOOKUP($Z1295,Roles!$A:$B,2,FALSE)</f>
        <v>Analyst</v>
      </c>
      <c r="AB1295" s="6">
        <f t="shared" ca="1" si="267"/>
        <v>5</v>
      </c>
      <c r="AC1295" s="7" t="str">
        <f ca="1" xml:space="preserve">
IF(
  ISNA($AB1295),
  NA(),
  VLOOKUP($AB1295,Levels!$A:$B,2,FALSE)
)</f>
        <v>Junior</v>
      </c>
      <c r="AD1295" s="8">
        <f t="shared" ca="1" si="268"/>
        <v>40741</v>
      </c>
      <c r="AE1295" s="6">
        <f ca="1">RANDBETWEEN(5,COUNTA('Recruitment source'!$A:$A) + 1)</f>
        <v>12</v>
      </c>
      <c r="AF1295" s="6" t="str">
        <f ca="1">VLOOKUP($AE1295,'Recruitment source'!$A:$B,2,FALSE)</f>
        <v xml:space="preserve"> recommendation of employee</v>
      </c>
      <c r="AG1295" s="8" t="e">
        <f t="shared" ca="1" si="269"/>
        <v>#N/A</v>
      </c>
      <c r="AH1295" s="6" t="e">
        <f t="shared" ca="1" si="270"/>
        <v>#N/A</v>
      </c>
      <c r="AI1295" s="6" t="e">
        <f ca="1" xml:space="preserve">
IF(
  ISNA($AH1295),
  NA(),
  VLOOKUP($AH1295,'Reasons for dismissal'!$A:$B,2,FALSE)
)</f>
        <v>#N/A</v>
      </c>
      <c r="AJ1295" s="6">
        <f t="shared" ca="1" si="271"/>
        <v>5</v>
      </c>
      <c r="AK1295" s="1">
        <f t="shared" ca="1" si="272"/>
        <v>3000</v>
      </c>
      <c r="AL12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$A1295  &amp; ", "   &amp;
$B1295  &amp; ", "   &amp;
$D1295  &amp; ", '"  &amp;
$I1295  &amp; "', '" &amp;
$O1295  &amp; "', "  &amp;
$S1295  &amp; ", '"  &amp;
TEXT($U1295,"dd/mm/aaaa")  &amp; "', "   &amp;
$V1295  &amp; ", "   &amp;
$X1295  &amp; ", "   &amp;
$Z1295  &amp; ", "   &amp;
IF($AB1295 &lt;&gt; "", $AB1295, "NULL")  &amp; ", "   &amp;
$AK1295  &amp; ");"</f>
        <v>#REF!</v>
      </c>
    </row>
    <row r="1296" spans="1:38" x14ac:dyDescent="0.2">
      <c r="A1296" s="7" cm="1">
        <f t="array" aca="1" ref="A1296" ca="1">INDEX(Companies!$A:$A,RANDBETWEEN(2,COUNTA(Companies!$A:$A)),1)</f>
        <v>2</v>
      </c>
      <c r="B1296" s="5">
        <f t="shared" si="260"/>
        <v>1295</v>
      </c>
      <c r="C1296" s="5" t="str" cm="1">
        <f t="array" ref="C1296">SHA1HASH($B1296)</f>
        <v>b3ad32a369754ee7acf23c5370ccf5b401604a78</v>
      </c>
      <c r="D1296" s="6">
        <f t="shared" ca="1" si="261"/>
        <v>1</v>
      </c>
      <c r="E1296" s="7">
        <f ca="1">IF($B1296 = 1 + N("Presidente"),
    127,
    IF($B1296 = 2 + N("Vice-Presidente"),
        72,
        IF($B1296 = 3 + N("Secretária bilíngue"),
            13,
            RANDBETWEEN(5,COUNT(Name!$A:$A) + 1)
        )
    )
)</f>
        <v>107</v>
      </c>
      <c r="F1296" s="7" t="str">
        <f ca="1">VLOOKUP($E1296,Name!$A:$B,2,FALSE)</f>
        <v>Davi Lucca</v>
      </c>
      <c r="G1296" s="7">
        <f ca="1" xml:space="preserve">
IF($B1296 = 1,
    0,
    RANDBETWEEN(5,COUNT('Last name'!$A:$A) + 1)
)</f>
        <v>167</v>
      </c>
      <c r="H1296" s="7" t="str">
        <f ca="1" xml:space="preserve">
IF($B1296 = 1 + N("Presidente"),
    "de Orléans e Bragança",
    VLOOKUP($G1296,'Last name'!$A:$B,2,FALSE) &amp; " " &amp; VLOOKUP(RANDBETWEEN(5,COUNT('Last name'!$A:$A) + 1),'Last name'!$A:$B,2,FALSE)
)</f>
        <v>Romano Alvaregna</v>
      </c>
      <c r="I1296" s="7" t="str">
        <f t="shared" ca="1" si="262"/>
        <v>Davi Lucca Romano Alvaregna</v>
      </c>
      <c r="J1296" s="7" t="str" cm="1">
        <f t="array" aca="1" ref="J1296" ca="1">SHA1HASH($I1296)</f>
        <v>609a4bd92c857ecba6b8a8f4ac109e580d322044</v>
      </c>
      <c r="K1296" s="7" cm="1">
        <f t="array" aca="1" ref="K1296" ca="1">INDEX(States!$A:$A,M1296,1)</f>
        <v>5</v>
      </c>
      <c r="L1296" s="7" t="str">
        <f ca="1">VLOOKUP($K1296,Countries!$A:$B,2,FALSE)</f>
        <v>Portugal</v>
      </c>
      <c r="M1296" s="7" cm="1">
        <f t="array" aca="1" ref="M1296" ca="1">INDEX(States!$C:$C,RANDBETWEEN(5,COUNTA(States!$A:$A) + 1),1)</f>
        <v>7</v>
      </c>
      <c r="N1296" s="7" t="str">
        <f ca="1">VLOOKUP($M1296,States!$C:$D,2,FALSE)</f>
        <v xml:space="preserve"> Setúbal </v>
      </c>
      <c r="O1296" s="7" t="str">
        <f ca="1">VLOOKUP($E1296,Name!$A:$C,3,FALSE)</f>
        <v>M</v>
      </c>
      <c r="P1296" s="7" t="str">
        <f ca="1">VLOOKUP($O1296,Genders!$B:$C,2,FALSE)</f>
        <v>Male</v>
      </c>
      <c r="Q1296" s="7" cm="1">
        <f t="array" aca="1" ref="Q1296" ca="1">INDEX('Marital status'!$A:$A,RANDBETWEEN(5,COUNTA('Marital status'!$A:$A) + 1),1)</f>
        <v>5</v>
      </c>
      <c r="R1296" s="7" t="str">
        <f ca="1">VLOOKUP($Q1296,'Marital status'!$A:$B,2,FALSE)</f>
        <v xml:space="preserve"> Separated </v>
      </c>
      <c r="S1296" s="7">
        <f t="shared" ca="1" si="263"/>
        <v>5</v>
      </c>
      <c r="T1296" s="7" t="str">
        <f ca="1">VLOOKUP($S1296,Ethnicities!$A:$B,2,FALSE)</f>
        <v>ASIAN</v>
      </c>
      <c r="U1296" s="8">
        <f t="shared" ca="1" si="264"/>
        <v>31678</v>
      </c>
      <c r="V1296" s="6">
        <f t="shared" ca="1" si="265"/>
        <v>7</v>
      </c>
      <c r="W1296" s="8" t="str">
        <f ca="1">VLOOKUP($V1296,'Background education'!$A:$B,2,FALSE)</f>
        <v>Undergraduate degree</v>
      </c>
      <c r="X1296" s="7">
        <f ca="1" xml:space="preserve">
  IF(OR($Z1296 = 5, $Z1296 = 6, $Z1296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296" s="7" t="str">
        <f ca="1">VLOOKUP($X1296,Departments!$A:$B,2,FALSE)</f>
        <v>Administration</v>
      </c>
      <c r="Z1296" s="6">
        <f t="shared" ca="1" si="266"/>
        <v>10</v>
      </c>
      <c r="AA1296" s="7" t="str">
        <f ca="1">VLOOKUP($Z1296,Roles!$A:$B,2,FALSE)</f>
        <v>Trainee</v>
      </c>
      <c r="AB1296" s="6" t="e">
        <f t="shared" ca="1" si="267"/>
        <v>#N/A</v>
      </c>
      <c r="AC1296" s="7" t="e">
        <f ca="1" xml:space="preserve">
IF(
  ISNA($AB1296),
  NA(),
  VLOOKUP($AB1296,Levels!$A:$B,2,FALSE)
)</f>
        <v>#N/A</v>
      </c>
      <c r="AD1296" s="8">
        <f t="shared" ca="1" si="268"/>
        <v>38834</v>
      </c>
      <c r="AE1296" s="6">
        <f ca="1">RANDBETWEEN(5,COUNTA('Recruitment source'!$A:$A) + 1)</f>
        <v>7</v>
      </c>
      <c r="AF1296" s="6" t="str">
        <f ca="1">VLOOKUP($AE1296,'Recruitment source'!$A:$B,2,FALSE)</f>
        <v>SAPO Emprego</v>
      </c>
      <c r="AG1296" s="8" t="e">
        <f t="shared" ca="1" si="269"/>
        <v>#N/A</v>
      </c>
      <c r="AH1296" s="6" t="e">
        <f t="shared" ca="1" si="270"/>
        <v>#N/A</v>
      </c>
      <c r="AI1296" s="6" t="e">
        <f ca="1" xml:space="preserve">
IF(
  ISNA($AH1296),
  NA(),
  VLOOKUP($AH1296,'Reasons for dismissal'!$A:$B,2,FALSE)
)</f>
        <v>#N/A</v>
      </c>
      <c r="AJ1296" s="6">
        <f t="shared" ca="1" si="271"/>
        <v>5</v>
      </c>
      <c r="AK1296" s="1">
        <f t="shared" ca="1" si="272"/>
        <v>1305</v>
      </c>
      <c r="AL12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$A1296  &amp; ", "   &amp;
$B1296  &amp; ", "   &amp;
$D1296  &amp; ", '"  &amp;
$I1296  &amp; "', '" &amp;
$O1296  &amp; "', "  &amp;
$S1296  &amp; ", '"  &amp;
TEXT($U1296,"dd/mm/aaaa")  &amp; "', "   &amp;
$V1296  &amp; ", "   &amp;
$X1296  &amp; ", "   &amp;
$Z1296  &amp; ", "   &amp;
IF($AB1296 &lt;&gt; "", $AB1296, "NULL")  &amp; ", "   &amp;
$AK1296  &amp; ");"</f>
        <v>#REF!</v>
      </c>
    </row>
    <row r="1297" spans="1:38" x14ac:dyDescent="0.2">
      <c r="A1297" s="7" cm="1">
        <f t="array" aca="1" ref="A1297" ca="1">INDEX(Companies!$A:$A,RANDBETWEEN(2,COUNTA(Companies!$A:$A)),1)</f>
        <v>2</v>
      </c>
      <c r="B1297" s="5">
        <f t="shared" si="260"/>
        <v>1296</v>
      </c>
      <c r="C1297" s="5" t="str" cm="1">
        <f t="array" ref="C1297">SHA1HASH($B1297)</f>
        <v>64c84e952453cd25d3097c7cfb8ba8178a0d109f</v>
      </c>
      <c r="D1297" s="6">
        <f t="shared" ca="1" si="261"/>
        <v>1</v>
      </c>
      <c r="E1297" s="7">
        <f ca="1">IF($B1297 = 1 + N("Presidente"),
    127,
    IF($B1297 = 2 + N("Vice-Presidente"),
        72,
        IF($B1297 = 3 + N("Secretária bilíngue"),
            13,
            RANDBETWEEN(5,COUNT(Name!$A:$A) + 1)
        )
    )
)</f>
        <v>73</v>
      </c>
      <c r="F1297" s="7" t="str">
        <f ca="1">VLOOKUP($E1297,Name!$A:$B,2,FALSE)</f>
        <v>Bianca</v>
      </c>
      <c r="G1297" s="7">
        <f ca="1" xml:space="preserve">
IF($B1297 = 1,
    0,
    RANDBETWEEN(5,COUNT('Last name'!$A:$A) + 1)
)</f>
        <v>18</v>
      </c>
      <c r="H1297" s="7" t="str">
        <f ca="1" xml:space="preserve">
IF($B1297 = 1 + N("Presidente"),
    "de Orléans e Bragança",
    VLOOKUP($G1297,'Last name'!$A:$B,2,FALSE) &amp; " " &amp; VLOOKUP(RANDBETWEEN(5,COUNT('Last name'!$A:$A) + 1),'Last name'!$A:$B,2,FALSE)
)</f>
        <v>Andrioli Bandeira</v>
      </c>
      <c r="I1297" s="7" t="str">
        <f t="shared" ca="1" si="262"/>
        <v>Bianca Andrioli Bandeira</v>
      </c>
      <c r="J1297" s="7" t="str" cm="1">
        <f t="array" aca="1" ref="J1297" ca="1">SHA1HASH($I1297)</f>
        <v>8e6c96a1aa69819391a7916b0aa817bc31aea663</v>
      </c>
      <c r="K1297" s="7" cm="1">
        <f t="array" aca="1" ref="K1297" ca="1">INDEX(States!$A:$A,M1297,1)</f>
        <v>5</v>
      </c>
      <c r="L1297" s="7" t="str">
        <f ca="1">VLOOKUP($K1297,Countries!$A:$B,2,FALSE)</f>
        <v>Portugal</v>
      </c>
      <c r="M1297" s="7" cm="1">
        <f t="array" aca="1" ref="M1297" ca="1">INDEX(States!$C:$C,RANDBETWEEN(5,COUNTA(States!$A:$A) + 1),1)</f>
        <v>13</v>
      </c>
      <c r="N1297" s="7" t="str">
        <f ca="1">VLOOKUP($M1297,States!$C:$D,2,FALSE)</f>
        <v>Coimbra</v>
      </c>
      <c r="O1297" s="7" t="str">
        <f ca="1">VLOOKUP($E1297,Name!$A:$C,3,FALSE)</f>
        <v>F</v>
      </c>
      <c r="P1297" s="7" t="str">
        <f ca="1">VLOOKUP($O1297,Genders!$B:$C,2,FALSE)</f>
        <v>Female</v>
      </c>
      <c r="Q1297" s="7" cm="1">
        <f t="array" aca="1" ref="Q1297" ca="1">INDEX('Marital status'!$A:$A,RANDBETWEEN(5,COUNTA('Marital status'!$A:$A) + 1),1)</f>
        <v>0</v>
      </c>
      <c r="R1297" s="7" t="e">
        <f ca="1">VLOOKUP($Q1297,'Marital status'!$A:$B,2,FALSE)</f>
        <v>#N/A</v>
      </c>
      <c r="S1297" s="7">
        <f t="shared" ca="1" si="263"/>
        <v>5</v>
      </c>
      <c r="T1297" s="7" t="str">
        <f ca="1">VLOOKUP($S1297,Ethnicities!$A:$B,2,FALSE)</f>
        <v>ASIAN</v>
      </c>
      <c r="U1297" s="8">
        <f t="shared" ca="1" si="264"/>
        <v>29384</v>
      </c>
      <c r="V1297" s="6">
        <f t="shared" ca="1" si="265"/>
        <v>7</v>
      </c>
      <c r="W1297" s="8" t="str">
        <f ca="1">VLOOKUP($V1297,'Background education'!$A:$B,2,FALSE)</f>
        <v>Undergraduate degree</v>
      </c>
      <c r="X1297" s="7">
        <f ca="1" xml:space="preserve">
  IF(OR($Z1297 = 5, $Z1297 = 6, $Z1297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297" s="7" t="str">
        <f ca="1">VLOOKUP($X1297,Departments!$A:$B,2,FALSE)</f>
        <v>Audit</v>
      </c>
      <c r="Z1297" s="6">
        <f t="shared" ca="1" si="266"/>
        <v>11</v>
      </c>
      <c r="AA1297" s="7" t="str">
        <f ca="1">VLOOKUP($Z1297,Roles!$A:$B,2,FALSE)</f>
        <v>Analyst</v>
      </c>
      <c r="AB1297" s="6">
        <f t="shared" ca="1" si="267"/>
        <v>5</v>
      </c>
      <c r="AC1297" s="7" t="str">
        <f ca="1" xml:space="preserve">
IF(
  ISNA($AB1297),
  NA(),
  VLOOKUP($AB1297,Levels!$A:$B,2,FALSE)
)</f>
        <v>Junior</v>
      </c>
      <c r="AD1297" s="8">
        <f t="shared" ca="1" si="268"/>
        <v>42334</v>
      </c>
      <c r="AE1297" s="6">
        <f ca="1">RANDBETWEEN(5,COUNTA('Recruitment source'!$A:$A) + 1)</f>
        <v>10</v>
      </c>
      <c r="AF1297" s="6" t="str">
        <f ca="1">VLOOKUP($AE1297,'Recruitment source'!$A:$B,2,FALSE)</f>
        <v>Jobs in Lisbon</v>
      </c>
      <c r="AG1297" s="8" t="e">
        <f t="shared" ca="1" si="269"/>
        <v>#N/A</v>
      </c>
      <c r="AH1297" s="6" t="e">
        <f t="shared" ca="1" si="270"/>
        <v>#N/A</v>
      </c>
      <c r="AI1297" s="6" t="e">
        <f ca="1" xml:space="preserve">
IF(
  ISNA($AH1297),
  NA(),
  VLOOKUP($AH1297,'Reasons for dismissal'!$A:$B,2,FALSE)
)</f>
        <v>#N/A</v>
      </c>
      <c r="AJ1297" s="6">
        <f t="shared" ca="1" si="271"/>
        <v>4</v>
      </c>
      <c r="AK1297" s="1">
        <f t="shared" ca="1" si="272"/>
        <v>2500</v>
      </c>
      <c r="AL12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$A1297  &amp; ", "   &amp;
$B1297  &amp; ", "   &amp;
$D1297  &amp; ", '"  &amp;
$I1297  &amp; "', '" &amp;
$O1297  &amp; "', "  &amp;
$S1297  &amp; ", '"  &amp;
TEXT($U1297,"dd/mm/aaaa")  &amp; "', "   &amp;
$V1297  &amp; ", "   &amp;
$X1297  &amp; ", "   &amp;
$Z1297  &amp; ", "   &amp;
IF($AB1297 &lt;&gt; "", $AB1297, "NULL")  &amp; ", "   &amp;
$AK1297  &amp; ");"</f>
        <v>#REF!</v>
      </c>
    </row>
    <row r="1298" spans="1:38" x14ac:dyDescent="0.2">
      <c r="A1298" s="7" cm="1">
        <f t="array" aca="1" ref="A1298" ca="1">INDEX(Companies!$A:$A,RANDBETWEEN(2,COUNTA(Companies!$A:$A)),1)</f>
        <v>2</v>
      </c>
      <c r="B1298" s="5">
        <f t="shared" si="260"/>
        <v>1297</v>
      </c>
      <c r="C1298" s="5" t="str" cm="1">
        <f t="array" ref="C1298">SHA1HASH($B1298)</f>
        <v>9d65c4a27a601e62a599f3059159476cd76933a4</v>
      </c>
      <c r="D1298" s="6">
        <f t="shared" ca="1" si="261"/>
        <v>1</v>
      </c>
      <c r="E1298" s="7">
        <f ca="1">IF($B1298 = 1 + N("Presidente"),
    127,
    IF($B1298 = 2 + N("Vice-Presidente"),
        72,
        IF($B1298 = 3 + N("Secretária bilíngue"),
            13,
            RANDBETWEEN(5,COUNT(Name!$A:$A) + 1)
        )
    )
)</f>
        <v>189</v>
      </c>
      <c r="F1298" s="7" t="str">
        <f ca="1">VLOOKUP($E1298,Name!$A:$B,2,FALSE)</f>
        <v>João Luccas</v>
      </c>
      <c r="G1298" s="7">
        <f ca="1" xml:space="preserve">
IF($B1298 = 1,
    0,
    RANDBETWEEN(5,COUNT('Last name'!$A:$A) + 1)
)</f>
        <v>104</v>
      </c>
      <c r="H1298" s="7" t="str">
        <f ca="1" xml:space="preserve">
IF($B1298 = 1 + N("Presidente"),
    "de Orléans e Bragança",
    VLOOKUP($G1298,'Last name'!$A:$B,2,FALSE) &amp; " " &amp; VLOOKUP(RANDBETWEEN(5,COUNT('Last name'!$A:$A) + 1),'Last name'!$A:$B,2,FALSE)
)</f>
        <v>Ildelfonso Batista</v>
      </c>
      <c r="I1298" s="7" t="str">
        <f t="shared" ca="1" si="262"/>
        <v>João Luccas Ildelfonso Batista</v>
      </c>
      <c r="J1298" s="7" t="str" cm="1">
        <f t="array" aca="1" ref="J1298" ca="1">SHA1HASH($I1298)</f>
        <v>dc904f76e4d8b681c6026aa0c98fac94e5682bdb</v>
      </c>
      <c r="K1298" s="7" cm="1">
        <f t="array" aca="1" ref="K1298" ca="1">INDEX(States!$A:$A,M1298,1)</f>
        <v>5</v>
      </c>
      <c r="L1298" s="7" t="str">
        <f ca="1">VLOOKUP($K1298,Countries!$A:$B,2,FALSE)</f>
        <v>Portugal</v>
      </c>
      <c r="M1298" s="7" cm="1">
        <f t="array" aca="1" ref="M1298" ca="1">INDEX(States!$C:$C,RANDBETWEEN(5,COUNTA(States!$A:$A) + 1),1)</f>
        <v>19</v>
      </c>
      <c r="N1298" s="7" t="str">
        <f ca="1">VLOOKUP($M1298,States!$C:$D,2,FALSE)</f>
        <v>Beja</v>
      </c>
      <c r="O1298" s="7" t="str">
        <f ca="1">VLOOKUP($E1298,Name!$A:$C,3,FALSE)</f>
        <v>M</v>
      </c>
      <c r="P1298" s="7" t="str">
        <f ca="1">VLOOKUP($O1298,Genders!$B:$C,2,FALSE)</f>
        <v>Male</v>
      </c>
      <c r="Q1298" s="7" cm="1">
        <f t="array" aca="1" ref="Q1298" ca="1">INDEX('Marital status'!$A:$A,RANDBETWEEN(5,COUNTA('Marital status'!$A:$A) + 1),1)</f>
        <v>5</v>
      </c>
      <c r="R1298" s="7" t="str">
        <f ca="1">VLOOKUP($Q1298,'Marital status'!$A:$B,2,FALSE)</f>
        <v xml:space="preserve"> Separated </v>
      </c>
      <c r="S1298" s="7">
        <f t="shared" ca="1" si="263"/>
        <v>7</v>
      </c>
      <c r="T1298" s="7" t="str">
        <f ca="1">VLOOKUP($S1298,Ethnicities!$A:$B,2,FALSE)</f>
        <v>Native Hawaiian or Other Pacific Islander</v>
      </c>
      <c r="U1298" s="8">
        <f t="shared" ca="1" si="264"/>
        <v>18631</v>
      </c>
      <c r="V1298" s="6">
        <f t="shared" ca="1" si="265"/>
        <v>7</v>
      </c>
      <c r="W1298" s="8" t="str">
        <f ca="1">VLOOKUP($V1298,'Background education'!$A:$B,2,FALSE)</f>
        <v>Undergraduate degree</v>
      </c>
      <c r="X1298" s="7">
        <f ca="1" xml:space="preserve">
  IF(OR($Z1298 = 5, $Z1298 = 6, $Z1298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298" s="7" t="str">
        <f ca="1">VLOOKUP($X1298,Departments!$A:$B,2,FALSE)</f>
        <v>Controlling</v>
      </c>
      <c r="Z1298" s="6">
        <f t="shared" ca="1" si="266"/>
        <v>10</v>
      </c>
      <c r="AA1298" s="7" t="str">
        <f ca="1">VLOOKUP($Z1298,Roles!$A:$B,2,FALSE)</f>
        <v>Trainee</v>
      </c>
      <c r="AB1298" s="6" t="e">
        <f t="shared" ca="1" si="267"/>
        <v>#N/A</v>
      </c>
      <c r="AC1298" s="7" t="e">
        <f ca="1" xml:space="preserve">
IF(
  ISNA($AB1298),
  NA(),
  VLOOKUP($AB1298,Levels!$A:$B,2,FALSE)
)</f>
        <v>#N/A</v>
      </c>
      <c r="AD1298" s="8">
        <f t="shared" ca="1" si="268"/>
        <v>40212</v>
      </c>
      <c r="AE1298" s="6">
        <f ca="1">RANDBETWEEN(5,COUNTA('Recruitment source'!$A:$A) + 1)</f>
        <v>11</v>
      </c>
      <c r="AF1298" s="6" t="str">
        <f ca="1">VLOOKUP($AE1298,'Recruitment source'!$A:$B,2,FALSE)</f>
        <v>Next Station</v>
      </c>
      <c r="AG1298" s="8" t="e">
        <f t="shared" ca="1" si="269"/>
        <v>#N/A</v>
      </c>
      <c r="AH1298" s="6" t="e">
        <f t="shared" ca="1" si="270"/>
        <v>#N/A</v>
      </c>
      <c r="AI1298" s="6" t="e">
        <f ca="1" xml:space="preserve">
IF(
  ISNA($AH1298),
  NA(),
  VLOOKUP($AH1298,'Reasons for dismissal'!$A:$B,2,FALSE)
)</f>
        <v>#N/A</v>
      </c>
      <c r="AJ1298" s="6">
        <f t="shared" ca="1" si="271"/>
        <v>4</v>
      </c>
      <c r="AK1298" s="1">
        <f t="shared" ca="1" si="272"/>
        <v>1305</v>
      </c>
      <c r="AL12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$A1298  &amp; ", "   &amp;
$B1298  &amp; ", "   &amp;
$D1298  &amp; ", '"  &amp;
$I1298  &amp; "', '" &amp;
$O1298  &amp; "', "  &amp;
$S1298  &amp; ", '"  &amp;
TEXT($U1298,"dd/mm/aaaa")  &amp; "', "   &amp;
$V1298  &amp; ", "   &amp;
$X1298  &amp; ", "   &amp;
$Z1298  &amp; ", "   &amp;
IF($AB1298 &lt;&gt; "", $AB1298, "NULL")  &amp; ", "   &amp;
$AK1298  &amp; ");"</f>
        <v>#REF!</v>
      </c>
    </row>
    <row r="1299" spans="1:38" x14ac:dyDescent="0.2">
      <c r="A1299" s="7" cm="1">
        <f t="array" aca="1" ref="A1299" ca="1">INDEX(Companies!$A:$A,RANDBETWEEN(2,COUNTA(Companies!$A:$A)),1)</f>
        <v>2</v>
      </c>
      <c r="B1299" s="5">
        <f t="shared" si="260"/>
        <v>1298</v>
      </c>
      <c r="C1299" s="5" t="str" cm="1">
        <f t="array" ref="C1299">SHA1HASH($B1299)</f>
        <v>ed6938a0e411bb8e626dd202a335ef167a382a6c</v>
      </c>
      <c r="D1299" s="6">
        <f t="shared" ca="1" si="261"/>
        <v>1</v>
      </c>
      <c r="E1299" s="7">
        <f ca="1">IF($B1299 = 1 + N("Presidente"),
    127,
    IF($B1299 = 2 + N("Vice-Presidente"),
        72,
        IF($B1299 = 3 + N("Secretária bilíngue"),
            13,
            RANDBETWEEN(5,COUNT(Name!$A:$A) + 1)
        )
    )
)</f>
        <v>14</v>
      </c>
      <c r="F1299" s="7" t="str">
        <f ca="1">VLOOKUP($E1299,Name!$A:$B,2,FALSE)</f>
        <v>Alexander</v>
      </c>
      <c r="G1299" s="7">
        <f ca="1" xml:space="preserve">
IF($B1299 = 1,
    0,
    RANDBETWEEN(5,COUNT('Last name'!$A:$A) + 1)
)</f>
        <v>121</v>
      </c>
      <c r="H1299" s="7" t="str">
        <f ca="1" xml:space="preserve">
IF($B1299 = 1 + N("Presidente"),
    "de Orléans e Bragança",
    VLOOKUP($G1299,'Last name'!$A:$B,2,FALSE) &amp; " " &amp; VLOOKUP(RANDBETWEEN(5,COUNT('Last name'!$A:$A) + 1),'Last name'!$A:$B,2,FALSE)
)</f>
        <v>Martinelli Ferrara</v>
      </c>
      <c r="I1299" s="7" t="str">
        <f t="shared" ca="1" si="262"/>
        <v>Alexander Martinelli Ferrara</v>
      </c>
      <c r="J1299" s="7" t="str" cm="1">
        <f t="array" aca="1" ref="J1299" ca="1">SHA1HASH($I1299)</f>
        <v>c3c154413317944036c8450833d362d9e223b413</v>
      </c>
      <c r="K1299" s="7" cm="1">
        <f t="array" aca="1" ref="K1299" ca="1">INDEX(States!$A:$A,M1299,1)</f>
        <v>5</v>
      </c>
      <c r="L1299" s="7" t="str">
        <f ca="1">VLOOKUP($K1299,Countries!$A:$B,2,FALSE)</f>
        <v>Portugal</v>
      </c>
      <c r="M1299" s="7" cm="1">
        <f t="array" aca="1" ref="M1299" ca="1">INDEX(States!$C:$C,RANDBETWEEN(5,COUNTA(States!$A:$A) + 1),1)</f>
        <v>7</v>
      </c>
      <c r="N1299" s="7" t="str">
        <f ca="1">VLOOKUP($M1299,States!$C:$D,2,FALSE)</f>
        <v xml:space="preserve"> Setúbal </v>
      </c>
      <c r="O1299" s="7" t="str">
        <f ca="1">VLOOKUP($E1299,Name!$A:$C,3,FALSE)</f>
        <v>M</v>
      </c>
      <c r="P1299" s="7" t="str">
        <f ca="1">VLOOKUP($O1299,Genders!$B:$C,2,FALSE)</f>
        <v>Male</v>
      </c>
      <c r="Q1299" s="7" cm="1">
        <f t="array" aca="1" ref="Q1299" ca="1">INDEX('Marital status'!$A:$A,RANDBETWEEN(5,COUNTA('Marital status'!$A:$A) + 1),1)</f>
        <v>5</v>
      </c>
      <c r="R1299" s="7" t="str">
        <f ca="1">VLOOKUP($Q1299,'Marital status'!$A:$B,2,FALSE)</f>
        <v xml:space="preserve"> Separated </v>
      </c>
      <c r="S1299" s="7">
        <f t="shared" ca="1" si="263"/>
        <v>5</v>
      </c>
      <c r="T1299" s="7" t="str">
        <f ca="1">VLOOKUP($S1299,Ethnicities!$A:$B,2,FALSE)</f>
        <v>ASIAN</v>
      </c>
      <c r="U1299" s="8">
        <f t="shared" ca="1" si="264"/>
        <v>19558</v>
      </c>
      <c r="V1299" s="6">
        <f t="shared" ca="1" si="265"/>
        <v>8</v>
      </c>
      <c r="W1299" s="8" t="str">
        <f ca="1">VLOOKUP($V1299,'Background education'!$A:$B,2,FALSE)</f>
        <v>Graduate school</v>
      </c>
      <c r="X1299" s="7">
        <f ca="1" xml:space="preserve">
  IF(OR($Z1299 = 5, $Z1299 = 6, $Z1299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299" s="7" t="str">
        <f ca="1">VLOOKUP($X1299,Departments!$A:$B,2,FALSE)</f>
        <v>Administration</v>
      </c>
      <c r="Z1299" s="6">
        <f t="shared" ca="1" si="266"/>
        <v>11</v>
      </c>
      <c r="AA1299" s="7" t="str">
        <f ca="1">VLOOKUP($Z1299,Roles!$A:$B,2,FALSE)</f>
        <v>Analyst</v>
      </c>
      <c r="AB1299" s="6">
        <f t="shared" ca="1" si="267"/>
        <v>5</v>
      </c>
      <c r="AC1299" s="7" t="str">
        <f ca="1" xml:space="preserve">
IF(
  ISNA($AB1299),
  NA(),
  VLOOKUP($AB1299,Levels!$A:$B,2,FALSE)
)</f>
        <v>Junior</v>
      </c>
      <c r="AD1299" s="8">
        <f t="shared" ca="1" si="268"/>
        <v>36839</v>
      </c>
      <c r="AE1299" s="6">
        <f ca="1">RANDBETWEEN(5,COUNTA('Recruitment source'!$A:$A) + 1)</f>
        <v>10</v>
      </c>
      <c r="AF1299" s="6" t="str">
        <f ca="1">VLOOKUP($AE1299,'Recruitment source'!$A:$B,2,FALSE)</f>
        <v>Jobs in Lisbon</v>
      </c>
      <c r="AG1299" s="8" t="e">
        <f t="shared" ca="1" si="269"/>
        <v>#N/A</v>
      </c>
      <c r="AH1299" s="6" t="e">
        <f t="shared" ca="1" si="270"/>
        <v>#N/A</v>
      </c>
      <c r="AI1299" s="6" t="e">
        <f ca="1" xml:space="preserve">
IF(
  ISNA($AH1299),
  NA(),
  VLOOKUP($AH1299,'Reasons for dismissal'!$A:$B,2,FALSE)
)</f>
        <v>#N/A</v>
      </c>
      <c r="AJ1299" s="6">
        <f t="shared" ca="1" si="271"/>
        <v>5</v>
      </c>
      <c r="AK1299" s="1">
        <f t="shared" ca="1" si="272"/>
        <v>3000</v>
      </c>
      <c r="AL12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$A1299  &amp; ", "   &amp;
$B1299  &amp; ", "   &amp;
$D1299  &amp; ", '"  &amp;
$I1299  &amp; "', '" &amp;
$O1299  &amp; "', "  &amp;
$S1299  &amp; ", '"  &amp;
TEXT($U1299,"dd/mm/aaaa")  &amp; "', "   &amp;
$V1299  &amp; ", "   &amp;
$X1299  &amp; ", "   &amp;
$Z1299  &amp; ", "   &amp;
IF($AB1299 &lt;&gt; "", $AB1299, "NULL")  &amp; ", "   &amp;
$AK1299  &amp; ");"</f>
        <v>#REF!</v>
      </c>
    </row>
    <row r="1300" spans="1:38" x14ac:dyDescent="0.2">
      <c r="A1300" s="7" cm="1">
        <f t="array" aca="1" ref="A1300" ca="1">INDEX(Companies!$A:$A,RANDBETWEEN(2,COUNTA(Companies!$A:$A)),1)</f>
        <v>2</v>
      </c>
      <c r="B1300" s="5">
        <f t="shared" si="260"/>
        <v>1299</v>
      </c>
      <c r="C1300" s="5" t="str" cm="1">
        <f t="array" ref="C1300">SHA1HASH($B1300)</f>
        <v>51da62a4d7c1afef718ccc35f07551f2bb3879f2</v>
      </c>
      <c r="D1300" s="6">
        <f t="shared" ca="1" si="261"/>
        <v>1</v>
      </c>
      <c r="E1300" s="7">
        <f ca="1">IF($B1300 = 1 + N("Presidente"),
    127,
    IF($B1300 = 2 + N("Vice-Presidente"),
        72,
        IF($B1300 = 3 + N("Secretária bilíngue"),
            13,
            RANDBETWEEN(5,COUNT(Name!$A:$A) + 1)
        )
    )
)</f>
        <v>213</v>
      </c>
      <c r="F1300" s="7" t="str">
        <f ca="1">VLOOKUP($E1300,Name!$A:$B,2,FALSE)</f>
        <v>Kelvin</v>
      </c>
      <c r="G1300" s="7">
        <f ca="1" xml:space="preserve">
IF($B1300 = 1,
    0,
    RANDBETWEEN(5,COUNT('Last name'!$A:$A) + 1)
)</f>
        <v>43</v>
      </c>
      <c r="H1300" s="7" t="str">
        <f ca="1" xml:space="preserve">
IF($B1300 = 1 + N("Presidente"),
    "de Orléans e Bragança",
    VLOOKUP($G1300,'Last name'!$A:$B,2,FALSE) &amp; " " &amp; VLOOKUP(RANDBETWEEN(5,COUNT('Last name'!$A:$A) + 1),'Last name'!$A:$B,2,FALSE)
)</f>
        <v>Borges Holanda</v>
      </c>
      <c r="I1300" s="7" t="str">
        <f t="shared" ca="1" si="262"/>
        <v>Kelvin Borges Holanda</v>
      </c>
      <c r="J1300" s="7" t="str" cm="1">
        <f t="array" aca="1" ref="J1300" ca="1">SHA1HASH($I1300)</f>
        <v>cd799cc9eaae331eb99b7b57ca737086d3e95a21</v>
      </c>
      <c r="K1300" s="7" cm="1">
        <f t="array" aca="1" ref="K1300" ca="1">INDEX(States!$A:$A,M1300,1)</f>
        <v>5</v>
      </c>
      <c r="L1300" s="7" t="str">
        <f ca="1">VLOOKUP($K1300,Countries!$A:$B,2,FALSE)</f>
        <v>Portugal</v>
      </c>
      <c r="M1300" s="7" cm="1">
        <f t="array" aca="1" ref="M1300" ca="1">INDEX(States!$C:$C,RANDBETWEEN(5,COUNTA(States!$A:$A) + 1),1)</f>
        <v>12</v>
      </c>
      <c r="N1300" s="7" t="str">
        <f ca="1">VLOOKUP($M1300,States!$C:$D,2,FALSE)</f>
        <v>Leiria</v>
      </c>
      <c r="O1300" s="7" t="str">
        <f ca="1">VLOOKUP($E1300,Name!$A:$C,3,FALSE)</f>
        <v>M</v>
      </c>
      <c r="P1300" s="7" t="str">
        <f ca="1">VLOOKUP($O1300,Genders!$B:$C,2,FALSE)</f>
        <v>Male</v>
      </c>
      <c r="Q1300" s="7" cm="1">
        <f t="array" aca="1" ref="Q1300" ca="1">INDEX('Marital status'!$A:$A,RANDBETWEEN(5,COUNTA('Marital status'!$A:$A) + 1),1)</f>
        <v>0</v>
      </c>
      <c r="R1300" s="7" t="e">
        <f ca="1">VLOOKUP($Q1300,'Marital status'!$A:$B,2,FALSE)</f>
        <v>#N/A</v>
      </c>
      <c r="S1300" s="7">
        <f t="shared" ca="1" si="263"/>
        <v>5</v>
      </c>
      <c r="T1300" s="7" t="str">
        <f ca="1">VLOOKUP($S1300,Ethnicities!$A:$B,2,FALSE)</f>
        <v>ASIAN</v>
      </c>
      <c r="U1300" s="8">
        <f t="shared" ca="1" si="264"/>
        <v>23182</v>
      </c>
      <c r="V1300" s="6">
        <f t="shared" ca="1" si="265"/>
        <v>7</v>
      </c>
      <c r="W1300" s="8" t="str">
        <f ca="1">VLOOKUP($V1300,'Background education'!$A:$B,2,FALSE)</f>
        <v>Undergraduate degree</v>
      </c>
      <c r="X1300" s="7">
        <f ca="1" xml:space="preserve">
  IF(OR($Z1300 = 5, $Z1300 = 6, $Z1300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300" s="7" t="str">
        <f ca="1">VLOOKUP($X1300,Departments!$A:$B,2,FALSE)</f>
        <v>Human Resource</v>
      </c>
      <c r="Z1300" s="6">
        <f t="shared" ca="1" si="266"/>
        <v>10</v>
      </c>
      <c r="AA1300" s="7" t="str">
        <f ca="1">VLOOKUP($Z1300,Roles!$A:$B,2,FALSE)</f>
        <v>Trainee</v>
      </c>
      <c r="AB1300" s="6" t="e">
        <f t="shared" ca="1" si="267"/>
        <v>#N/A</v>
      </c>
      <c r="AC1300" s="7" t="e">
        <f ca="1" xml:space="preserve">
IF(
  ISNA($AB1300),
  NA(),
  VLOOKUP($AB1300,Levels!$A:$B,2,FALSE)
)</f>
        <v>#N/A</v>
      </c>
      <c r="AD1300" s="8">
        <f t="shared" ca="1" si="268"/>
        <v>44640</v>
      </c>
      <c r="AE1300" s="6">
        <f ca="1">RANDBETWEEN(5,COUNTA('Recruitment source'!$A:$A) + 1)</f>
        <v>7</v>
      </c>
      <c r="AF1300" s="6" t="str">
        <f ca="1">VLOOKUP($AE1300,'Recruitment source'!$A:$B,2,FALSE)</f>
        <v>SAPO Emprego</v>
      </c>
      <c r="AG1300" s="8" t="e">
        <f t="shared" ca="1" si="269"/>
        <v>#N/A</v>
      </c>
      <c r="AH1300" s="6" t="e">
        <f t="shared" ca="1" si="270"/>
        <v>#N/A</v>
      </c>
      <c r="AI1300" s="6" t="e">
        <f ca="1" xml:space="preserve">
IF(
  ISNA($AH1300),
  NA(),
  VLOOKUP($AH1300,'Reasons for dismissal'!$A:$B,2,FALSE)
)</f>
        <v>#N/A</v>
      </c>
      <c r="AJ1300" s="6">
        <f t="shared" ca="1" si="271"/>
        <v>4</v>
      </c>
      <c r="AK1300" s="1">
        <f t="shared" ca="1" si="272"/>
        <v>1385</v>
      </c>
      <c r="AL13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$A1300  &amp; ", "   &amp;
$B1300  &amp; ", "   &amp;
$D1300  &amp; ", '"  &amp;
$I1300  &amp; "', '" &amp;
$O1300  &amp; "', "  &amp;
$S1300  &amp; ", '"  &amp;
TEXT($U1300,"dd/mm/aaaa")  &amp; "', "   &amp;
$V1300  &amp; ", "   &amp;
$X1300  &amp; ", "   &amp;
$Z1300  &amp; ", "   &amp;
IF($AB1300 &lt;&gt; "", $AB1300, "NULL")  &amp; ", "   &amp;
$AK1300  &amp; ");"</f>
        <v>#REF!</v>
      </c>
    </row>
    <row r="1301" spans="1:38" x14ac:dyDescent="0.2">
      <c r="A1301" s="7" cm="1">
        <f t="array" aca="1" ref="A1301" ca="1">INDEX(Companies!$A:$A,RANDBETWEEN(2,COUNTA(Companies!$A:$A)),1)</f>
        <v>2</v>
      </c>
      <c r="B1301" s="5">
        <f t="shared" si="260"/>
        <v>1300</v>
      </c>
      <c r="C1301" s="5" t="str" cm="1">
        <f t="array" ref="C1301">SHA1HASH($B1301)</f>
        <v>6341e003520bc779c996d2490305a597ff45a8ae</v>
      </c>
      <c r="D1301" s="6">
        <f t="shared" ca="1" si="261"/>
        <v>1</v>
      </c>
      <c r="E1301" s="7">
        <f ca="1">IF($B1301 = 1 + N("Presidente"),
    127,
    IF($B1301 = 2 + N("Vice-Presidente"),
        72,
        IF($B1301 = 3 + N("Secretária bilíngue"),
            13,
            RANDBETWEEN(5,COUNT(Name!$A:$A) + 1)
        )
    )
)</f>
        <v>80</v>
      </c>
      <c r="F1301" s="7" t="str">
        <f ca="1">VLOOKUP($E1301,Name!$A:$B,2,FALSE)</f>
        <v>Byatriz</v>
      </c>
      <c r="G1301" s="7">
        <f ca="1" xml:space="preserve">
IF($B1301 = 1,
    0,
    RANDBETWEEN(5,COUNT('Last name'!$A:$A) + 1)
)</f>
        <v>71</v>
      </c>
      <c r="H1301" s="7" t="str">
        <f ca="1" xml:space="preserve">
IF($B1301 = 1 + N("Presidente"),
    "de Orléans e Bragança",
    VLOOKUP($G1301,'Last name'!$A:$B,2,FALSE) &amp; " " &amp; VLOOKUP(RANDBETWEEN(5,COUNT('Last name'!$A:$A) + 1),'Last name'!$A:$B,2,FALSE)
)</f>
        <v>Dantas Gouveia</v>
      </c>
      <c r="I1301" s="7" t="str">
        <f t="shared" ca="1" si="262"/>
        <v>Byatriz Dantas Gouveia</v>
      </c>
      <c r="J1301" s="7" t="str" cm="1">
        <f t="array" aca="1" ref="J1301" ca="1">SHA1HASH($I1301)</f>
        <v>d4cff5e4dd0c89538e930fa442fcf9c9eb172465</v>
      </c>
      <c r="K1301" s="7" cm="1">
        <f t="array" aca="1" ref="K1301" ca="1">INDEX(States!$A:$A,M1301,1)</f>
        <v>5</v>
      </c>
      <c r="L1301" s="7" t="str">
        <f ca="1">VLOOKUP($K1301,Countries!$A:$B,2,FALSE)</f>
        <v>Portugal</v>
      </c>
      <c r="M1301" s="7" cm="1">
        <f t="array" aca="1" ref="M1301" ca="1">INDEX(States!$C:$C,RANDBETWEEN(5,COUNTA(States!$A:$A) + 1),1)</f>
        <v>20</v>
      </c>
      <c r="N1301" s="7" t="str">
        <f ca="1">VLOOKUP($M1301,States!$C:$D,2,FALSE)</f>
        <v>Portalegre</v>
      </c>
      <c r="O1301" s="7" t="str">
        <f ca="1">VLOOKUP($E1301,Name!$A:$C,3,FALSE)</f>
        <v>F</v>
      </c>
      <c r="P1301" s="7" t="str">
        <f ca="1">VLOOKUP($O1301,Genders!$B:$C,2,FALSE)</f>
        <v>Female</v>
      </c>
      <c r="Q1301" s="7" cm="1">
        <f t="array" aca="1" ref="Q1301" ca="1">INDEX('Marital status'!$A:$A,RANDBETWEEN(5,COUNTA('Marital status'!$A:$A) + 1),1)</f>
        <v>5</v>
      </c>
      <c r="R1301" s="7" t="str">
        <f ca="1">VLOOKUP($Q1301,'Marital status'!$A:$B,2,FALSE)</f>
        <v xml:space="preserve"> Separated </v>
      </c>
      <c r="S1301" s="7">
        <f t="shared" ca="1" si="263"/>
        <v>5</v>
      </c>
      <c r="T1301" s="7" t="str">
        <f ca="1">VLOOKUP($S1301,Ethnicities!$A:$B,2,FALSE)</f>
        <v>ASIAN</v>
      </c>
      <c r="U1301" s="8">
        <f t="shared" ca="1" si="264"/>
        <v>22368</v>
      </c>
      <c r="V1301" s="6">
        <f t="shared" ca="1" si="265"/>
        <v>7</v>
      </c>
      <c r="W1301" s="8" t="str">
        <f ca="1">VLOOKUP($V1301,'Background education'!$A:$B,2,FALSE)</f>
        <v>Undergraduate degree</v>
      </c>
      <c r="X1301" s="7">
        <f ca="1" xml:space="preserve">
  IF(OR($Z1301 = 5, $Z1301 = 6, $Z1301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301" s="7" t="str">
        <f ca="1">VLOOKUP($X1301,Departments!$A:$B,2,FALSE)</f>
        <v>Operations</v>
      </c>
      <c r="Z1301" s="6">
        <f t="shared" ca="1" si="266"/>
        <v>11</v>
      </c>
      <c r="AA1301" s="7" t="str">
        <f ca="1">VLOOKUP($Z1301,Roles!$A:$B,2,FALSE)</f>
        <v>Analyst</v>
      </c>
      <c r="AB1301" s="6">
        <f t="shared" ca="1" si="267"/>
        <v>5</v>
      </c>
      <c r="AC1301" s="7" t="str">
        <f ca="1" xml:space="preserve">
IF(
  ISNA($AB1301),
  NA(),
  VLOOKUP($AB1301,Levels!$A:$B,2,FALSE)
)</f>
        <v>Junior</v>
      </c>
      <c r="AD1301" s="8">
        <f t="shared" ca="1" si="268"/>
        <v>43044</v>
      </c>
      <c r="AE1301" s="6">
        <f ca="1">RANDBETWEEN(5,COUNTA('Recruitment source'!$A:$A) + 1)</f>
        <v>8</v>
      </c>
      <c r="AF1301" s="6" t="str">
        <f ca="1">VLOOKUP($AE1301,'Recruitment source'!$A:$B,2,FALSE)</f>
        <v>Net Empregos</v>
      </c>
      <c r="AG1301" s="8" t="e">
        <f t="shared" ca="1" si="269"/>
        <v>#N/A</v>
      </c>
      <c r="AH1301" s="6" t="e">
        <f t="shared" ca="1" si="270"/>
        <v>#N/A</v>
      </c>
      <c r="AI1301" s="6" t="e">
        <f ca="1" xml:space="preserve">
IF(
  ISNA($AH1301),
  NA(),
  VLOOKUP($AH1301,'Reasons for dismissal'!$A:$B,2,FALSE)
)</f>
        <v>#N/A</v>
      </c>
      <c r="AJ1301" s="6">
        <f t="shared" ca="1" si="271"/>
        <v>4</v>
      </c>
      <c r="AK1301" s="1">
        <f t="shared" ca="1" si="272"/>
        <v>2500</v>
      </c>
      <c r="AL13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$A1301  &amp; ", "   &amp;
$B1301  &amp; ", "   &amp;
$D1301  &amp; ", '"  &amp;
$I1301  &amp; "', '" &amp;
$O1301  &amp; "', "  &amp;
$S1301  &amp; ", '"  &amp;
TEXT($U1301,"dd/mm/aaaa")  &amp; "', "   &amp;
$V1301  &amp; ", "   &amp;
$X1301  &amp; ", "   &amp;
$Z1301  &amp; ", "   &amp;
IF($AB1301 &lt;&gt; "", $AB1301, "NULL")  &amp; ", "   &amp;
$AK1301  &amp; ");"</f>
        <v>#REF!</v>
      </c>
    </row>
    <row r="1302" spans="1:38" x14ac:dyDescent="0.2">
      <c r="A1302" s="7" cm="1">
        <f t="array" aca="1" ref="A1302" ca="1">INDEX(Companies!$A:$A,RANDBETWEEN(2,COUNTA(Companies!$A:$A)),1)</f>
        <v>2</v>
      </c>
      <c r="B1302" s="5">
        <f t="shared" si="260"/>
        <v>1301</v>
      </c>
      <c r="C1302" s="5" t="str" cm="1">
        <f t="array" ref="C1302">SHA1HASH($B1302)</f>
        <v>055550dad2fd7bb5aee434f17ca74ca072982ac1</v>
      </c>
      <c r="D1302" s="6">
        <f t="shared" ca="1" si="261"/>
        <v>1</v>
      </c>
      <c r="E1302" s="7">
        <f ca="1">IF($B1302 = 1 + N("Presidente"),
    127,
    IF($B1302 = 2 + N("Vice-Presidente"),
        72,
        IF($B1302 = 3 + N("Secretária bilíngue"),
            13,
            RANDBETWEEN(5,COUNT(Name!$A:$A) + 1)
        )
    )
)</f>
        <v>224</v>
      </c>
      <c r="F1302" s="7" t="str">
        <f ca="1">VLOOKUP($E1302,Name!$A:$B,2,FALSE)</f>
        <v>Letícia</v>
      </c>
      <c r="G1302" s="7">
        <f ca="1" xml:space="preserve">
IF($B1302 = 1,
    0,
    RANDBETWEEN(5,COUNT('Last name'!$A:$A) + 1)
)</f>
        <v>121</v>
      </c>
      <c r="H1302" s="7" t="str">
        <f ca="1" xml:space="preserve">
IF($B1302 = 1 + N("Presidente"),
    "de Orléans e Bragança",
    VLOOKUP($G1302,'Last name'!$A:$B,2,FALSE) &amp; " " &amp; VLOOKUP(RANDBETWEEN(5,COUNT('Last name'!$A:$A) + 1),'Last name'!$A:$B,2,FALSE)
)</f>
        <v>Martinelli Soares</v>
      </c>
      <c r="I1302" s="7" t="str">
        <f t="shared" ca="1" si="262"/>
        <v>Letícia Martinelli Soares</v>
      </c>
      <c r="J1302" s="7" t="str" cm="1">
        <f t="array" aca="1" ref="J1302" ca="1">SHA1HASH($I1302)</f>
        <v>bf71846b759e7b77f2a601949a0177c55faa6b1b</v>
      </c>
      <c r="K1302" s="7" cm="1">
        <f t="array" aca="1" ref="K1302" ca="1">INDEX(States!$A:$A,M1302,1)</f>
        <v>5</v>
      </c>
      <c r="L1302" s="7" t="str">
        <f ca="1">VLOOKUP($K1302,Countries!$A:$B,2,FALSE)</f>
        <v>Portugal</v>
      </c>
      <c r="M1302" s="7" cm="1">
        <f t="array" aca="1" ref="M1302" ca="1">INDEX(States!$C:$C,RANDBETWEEN(5,COUNTA(States!$A:$A) + 1),1)</f>
        <v>6</v>
      </c>
      <c r="N1302" s="7" t="str">
        <f ca="1">VLOOKUP($M1302,States!$C:$D,2,FALSE)</f>
        <v>PORTO</v>
      </c>
      <c r="O1302" s="7" t="str">
        <f ca="1">VLOOKUP($E1302,Name!$A:$C,3,FALSE)</f>
        <v>F</v>
      </c>
      <c r="P1302" s="7" t="str">
        <f ca="1">VLOOKUP($O1302,Genders!$B:$C,2,FALSE)</f>
        <v>Female</v>
      </c>
      <c r="Q1302" s="7" cm="1">
        <f t="array" aca="1" ref="Q1302" ca="1">INDEX('Marital status'!$A:$A,RANDBETWEEN(5,COUNTA('Marital status'!$A:$A) + 1),1)</f>
        <v>0</v>
      </c>
      <c r="R1302" s="7" t="e">
        <f ca="1">VLOOKUP($Q1302,'Marital status'!$A:$B,2,FALSE)</f>
        <v>#N/A</v>
      </c>
      <c r="S1302" s="7">
        <f t="shared" ca="1" si="263"/>
        <v>6</v>
      </c>
      <c r="T1302" s="7" t="str">
        <f ca="1">VLOOKUP($S1302,Ethnicities!$A:$B,2,FALSE)</f>
        <v xml:space="preserve">  american Indian or Alaska Native</v>
      </c>
      <c r="U1302" s="8">
        <f t="shared" ca="1" si="264"/>
        <v>22995</v>
      </c>
      <c r="V1302" s="6">
        <f t="shared" ca="1" si="265"/>
        <v>7</v>
      </c>
      <c r="W1302" s="8" t="str">
        <f ca="1">VLOOKUP($V1302,'Background education'!$A:$B,2,FALSE)</f>
        <v>Undergraduate degree</v>
      </c>
      <c r="X1302" s="7">
        <f ca="1" xml:space="preserve">
  IF(OR($Z1302 = 5, $Z1302 = 6, $Z1302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302" s="7" t="str">
        <f ca="1">VLOOKUP($X1302,Departments!$A:$B,2,FALSE)</f>
        <v xml:space="preserve"> Commercial</v>
      </c>
      <c r="Z1302" s="6">
        <f t="shared" ca="1" si="266"/>
        <v>10</v>
      </c>
      <c r="AA1302" s="7" t="str">
        <f ca="1">VLOOKUP($Z1302,Roles!$A:$B,2,FALSE)</f>
        <v>Trainee</v>
      </c>
      <c r="AB1302" s="6" t="e">
        <f t="shared" ca="1" si="267"/>
        <v>#N/A</v>
      </c>
      <c r="AC1302" s="7" t="e">
        <f ca="1" xml:space="preserve">
IF(
  ISNA($AB1302),
  NA(),
  VLOOKUP($AB1302,Levels!$A:$B,2,FALSE)
)</f>
        <v>#N/A</v>
      </c>
      <c r="AD1302" s="8">
        <f t="shared" ca="1" si="268"/>
        <v>37720</v>
      </c>
      <c r="AE1302" s="6">
        <f ca="1">RANDBETWEEN(5,COUNTA('Recruitment source'!$A:$A) + 1)</f>
        <v>12</v>
      </c>
      <c r="AF1302" s="6" t="str">
        <f ca="1">VLOOKUP($AE1302,'Recruitment source'!$A:$B,2,FALSE)</f>
        <v xml:space="preserve"> recommendation of employee</v>
      </c>
      <c r="AG1302" s="8" t="e">
        <f t="shared" ca="1" si="269"/>
        <v>#N/A</v>
      </c>
      <c r="AH1302" s="6" t="e">
        <f t="shared" ca="1" si="270"/>
        <v>#N/A</v>
      </c>
      <c r="AI1302" s="6" t="e">
        <f ca="1" xml:space="preserve">
IF(
  ISNA($AH1302),
  NA(),
  VLOOKUP($AH1302,'Reasons for dismissal'!$A:$B,2,FALSE)
)</f>
        <v>#N/A</v>
      </c>
      <c r="AJ1302" s="6">
        <f t="shared" ca="1" si="271"/>
        <v>5</v>
      </c>
      <c r="AK1302" s="1">
        <f t="shared" ca="1" si="272"/>
        <v>1385</v>
      </c>
      <c r="AL13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$A1302  &amp; ", "   &amp;
$B1302  &amp; ", "   &amp;
$D1302  &amp; ", '"  &amp;
$I1302  &amp; "', '" &amp;
$O1302  &amp; "', "  &amp;
$S1302  &amp; ", '"  &amp;
TEXT($U1302,"dd/mm/aaaa")  &amp; "', "   &amp;
$V1302  &amp; ", "   &amp;
$X1302  &amp; ", "   &amp;
$Z1302  &amp; ", "   &amp;
IF($AB1302 &lt;&gt; "", $AB1302, "NULL")  &amp; ", "   &amp;
$AK1302  &amp; ");"</f>
        <v>#REF!</v>
      </c>
    </row>
    <row r="1303" spans="1:38" x14ac:dyDescent="0.2">
      <c r="A1303" s="7" cm="1">
        <f t="array" aca="1" ref="A1303" ca="1">INDEX(Companies!$A:$A,RANDBETWEEN(2,COUNTA(Companies!$A:$A)),1)</f>
        <v>2</v>
      </c>
      <c r="B1303" s="5">
        <f t="shared" si="260"/>
        <v>1302</v>
      </c>
      <c r="C1303" s="5" t="str" cm="1">
        <f t="array" ref="C1303">SHA1HASH($B1303)</f>
        <v>e59277abb9129d7f9d5a1990c49e7d29654a857e</v>
      </c>
      <c r="D1303" s="6">
        <f t="shared" ca="1" si="261"/>
        <v>1</v>
      </c>
      <c r="E1303" s="7">
        <f ca="1">IF($B1303 = 1 + N("Presidente"),
    127,
    IF($B1303 = 2 + N("Vice-Presidente"),
        72,
        IF($B1303 = 3 + N("Secretária bilíngue"),
            13,
            RANDBETWEEN(5,COUNT(Name!$A:$A) + 1)
        )
    )
)</f>
        <v>209</v>
      </c>
      <c r="F1303" s="7" t="str">
        <f ca="1">VLOOKUP($E1303,Name!$A:$B,2,FALSE)</f>
        <v>Katerine</v>
      </c>
      <c r="G1303" s="7">
        <f ca="1" xml:space="preserve">
IF($B1303 = 1,
    0,
    RANDBETWEEN(5,COUNT('Last name'!$A:$A) + 1)
)</f>
        <v>51</v>
      </c>
      <c r="H1303" s="7" t="str">
        <f ca="1" xml:space="preserve">
IF($B1303 = 1 + N("Presidente"),
    "de Orléans e Bragança",
    VLOOKUP($G1303,'Last name'!$A:$B,2,FALSE) &amp; " " &amp; VLOOKUP(RANDBETWEEN(5,COUNT('Last name'!$A:$A) + 1),'Last name'!$A:$B,2,FALSE)
)</f>
        <v>Café Mariani</v>
      </c>
      <c r="I1303" s="7" t="str">
        <f t="shared" ca="1" si="262"/>
        <v>Katerine Café Mariani</v>
      </c>
      <c r="J1303" s="7" t="str" cm="1">
        <f t="array" aca="1" ref="J1303" ca="1">SHA1HASH($I1303)</f>
        <v>a25b947c9c59278935960eac04951a8366ae74e7</v>
      </c>
      <c r="K1303" s="7" cm="1">
        <f t="array" aca="1" ref="K1303" ca="1">INDEX(States!$A:$A,M1303,1)</f>
        <v>5</v>
      </c>
      <c r="L1303" s="7" t="str">
        <f ca="1">VLOOKUP($K1303,Countries!$A:$B,2,FALSE)</f>
        <v>Portugal</v>
      </c>
      <c r="M1303" s="7" cm="1">
        <f t="array" aca="1" ref="M1303" ca="1">INDEX(States!$C:$C,RANDBETWEEN(5,COUNTA(States!$A:$A) + 1),1)</f>
        <v>21</v>
      </c>
      <c r="N1303" s="7" t="str">
        <f ca="1">VLOOKUP($M1303,States!$C:$D,2,FALSE)</f>
        <v>Guarda</v>
      </c>
      <c r="O1303" s="7" t="str">
        <f ca="1">VLOOKUP($E1303,Name!$A:$C,3,FALSE)</f>
        <v>F</v>
      </c>
      <c r="P1303" s="7" t="str">
        <f ca="1">VLOOKUP($O1303,Genders!$B:$C,2,FALSE)</f>
        <v>Female</v>
      </c>
      <c r="Q1303" s="7" cm="1">
        <f t="array" aca="1" ref="Q1303" ca="1">INDEX('Marital status'!$A:$A,RANDBETWEEN(5,COUNTA('Marital status'!$A:$A) + 1),1)</f>
        <v>0</v>
      </c>
      <c r="R1303" s="7" t="e">
        <f ca="1">VLOOKUP($Q1303,'Marital status'!$A:$B,2,FALSE)</f>
        <v>#N/A</v>
      </c>
      <c r="S1303" s="7">
        <f t="shared" ca="1" si="263"/>
        <v>5</v>
      </c>
      <c r="T1303" s="7" t="str">
        <f ca="1">VLOOKUP($S1303,Ethnicities!$A:$B,2,FALSE)</f>
        <v>ASIAN</v>
      </c>
      <c r="U1303" s="8">
        <f t="shared" ca="1" si="264"/>
        <v>17785</v>
      </c>
      <c r="V1303" s="6">
        <f t="shared" ca="1" si="265"/>
        <v>8</v>
      </c>
      <c r="W1303" s="8" t="str">
        <f ca="1">VLOOKUP($V1303,'Background education'!$A:$B,2,FALSE)</f>
        <v>Graduate school</v>
      </c>
      <c r="X1303" s="7">
        <f ca="1" xml:space="preserve">
  IF(OR($Z1303 = 5, $Z1303 = 6, $Z1303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303" s="7" t="str">
        <f ca="1">VLOOKUP($X1303,Departments!$A:$B,2,FALSE)</f>
        <v>Controlling</v>
      </c>
      <c r="Z1303" s="6">
        <f t="shared" ca="1" si="266"/>
        <v>11</v>
      </c>
      <c r="AA1303" s="7" t="str">
        <f ca="1">VLOOKUP($Z1303,Roles!$A:$B,2,FALSE)</f>
        <v>Analyst</v>
      </c>
      <c r="AB1303" s="6">
        <f t="shared" ca="1" si="267"/>
        <v>7</v>
      </c>
      <c r="AC1303" s="7" t="str">
        <f ca="1" xml:space="preserve">
IF(
  ISNA($AB1303),
  NA(),
  VLOOKUP($AB1303,Levels!$A:$B,2,FALSE)
)</f>
        <v>Senior</v>
      </c>
      <c r="AD1303" s="8">
        <f t="shared" ca="1" si="268"/>
        <v>42646</v>
      </c>
      <c r="AE1303" s="6">
        <f ca="1">RANDBETWEEN(5,COUNTA('Recruitment source'!$A:$A) + 1)</f>
        <v>8</v>
      </c>
      <c r="AF1303" s="6" t="str">
        <f ca="1">VLOOKUP($AE1303,'Recruitment source'!$A:$B,2,FALSE)</f>
        <v>Net Empregos</v>
      </c>
      <c r="AG1303" s="8" t="e">
        <f t="shared" ca="1" si="269"/>
        <v>#N/A</v>
      </c>
      <c r="AH1303" s="6" t="e">
        <f t="shared" ca="1" si="270"/>
        <v>#N/A</v>
      </c>
      <c r="AI1303" s="6" t="e">
        <f ca="1" xml:space="preserve">
IF(
  ISNA($AH1303),
  NA(),
  VLOOKUP($AH1303,'Reasons for dismissal'!$A:$B,2,FALSE)
)</f>
        <v>#N/A</v>
      </c>
      <c r="AJ1303" s="6">
        <f t="shared" ca="1" si="271"/>
        <v>4</v>
      </c>
      <c r="AK1303" s="1">
        <f t="shared" ca="1" si="272"/>
        <v>3000</v>
      </c>
      <c r="AL13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$A1303  &amp; ", "   &amp;
$B1303  &amp; ", "   &amp;
$D1303  &amp; ", '"  &amp;
$I1303  &amp; "', '" &amp;
$O1303  &amp; "', "  &amp;
$S1303  &amp; ", '"  &amp;
TEXT($U1303,"dd/mm/aaaa")  &amp; "', "   &amp;
$V1303  &amp; ", "   &amp;
$X1303  &amp; ", "   &amp;
$Z1303  &amp; ", "   &amp;
IF($AB1303 &lt;&gt; "", $AB1303, "NULL")  &amp; ", "   &amp;
$AK1303  &amp; ");"</f>
        <v>#REF!</v>
      </c>
    </row>
    <row r="1304" spans="1:38" x14ac:dyDescent="0.2">
      <c r="A1304" s="7" cm="1">
        <f t="array" aca="1" ref="A1304" ca="1">INDEX(Companies!$A:$A,RANDBETWEEN(2,COUNTA(Companies!$A:$A)),1)</f>
        <v>2</v>
      </c>
      <c r="B1304" s="5">
        <f t="shared" si="260"/>
        <v>1303</v>
      </c>
      <c r="C1304" s="5" t="str" cm="1">
        <f t="array" ref="C1304">SHA1HASH($B1304)</f>
        <v>3fc863d5ebe3f2a780c3d0acb17f37294d4fd0a2</v>
      </c>
      <c r="D1304" s="6">
        <f t="shared" ca="1" si="261"/>
        <v>1</v>
      </c>
      <c r="E1304" s="7">
        <f ca="1">IF($B1304 = 1 + N("Presidente"),
    127,
    IF($B1304 = 2 + N("Vice-Presidente"),
        72,
        IF($B1304 = 3 + N("Secretária bilíngue"),
            13,
            RANDBETWEEN(5,COUNT(Name!$A:$A) + 1)
        )
    )
)</f>
        <v>186</v>
      </c>
      <c r="F1304" s="7" t="str">
        <f ca="1">VLOOKUP($E1304,Name!$A:$B,2,FALSE)</f>
        <v>João Gabriel</v>
      </c>
      <c r="G1304" s="7">
        <f ca="1" xml:space="preserve">
IF($B1304 = 1,
    0,
    RANDBETWEEN(5,COUNT('Last name'!$A:$A) + 1)
)</f>
        <v>176</v>
      </c>
      <c r="H1304" s="7" t="str">
        <f ca="1" xml:space="preserve">
IF($B1304 = 1 + N("Presidente"),
    "de Orléans e Bragança",
    VLOOKUP($G1304,'Last name'!$A:$B,2,FALSE) &amp; " " &amp; VLOOKUP(RANDBETWEEN(5,COUNT('Last name'!$A:$A) + 1),'Last name'!$A:$B,2,FALSE)
)</f>
        <v>Santos Pimenta</v>
      </c>
      <c r="I1304" s="7" t="str">
        <f t="shared" ca="1" si="262"/>
        <v>João Gabriel Santos Pimenta</v>
      </c>
      <c r="J1304" s="7" t="str" cm="1">
        <f t="array" aca="1" ref="J1304" ca="1">SHA1HASH($I1304)</f>
        <v>56f80559c36fd3b53553757dff827f24437bbcae</v>
      </c>
      <c r="K1304" s="7" cm="1">
        <f t="array" aca="1" ref="K1304" ca="1">INDEX(States!$A:$A,M1304,1)</f>
        <v>5</v>
      </c>
      <c r="L1304" s="7" t="str">
        <f ca="1">VLOOKUP($K1304,Countries!$A:$B,2,FALSE)</f>
        <v>Portugal</v>
      </c>
      <c r="M1304" s="7" cm="1">
        <f t="array" aca="1" ref="M1304" ca="1">INDEX(States!$C:$C,RANDBETWEEN(5,COUNTA(States!$A:$A) + 1),1)</f>
        <v>6</v>
      </c>
      <c r="N1304" s="7" t="str">
        <f ca="1">VLOOKUP($M1304,States!$C:$D,2,FALSE)</f>
        <v>PORTO</v>
      </c>
      <c r="O1304" s="7" t="str">
        <f ca="1">VLOOKUP($E1304,Name!$A:$C,3,FALSE)</f>
        <v>M</v>
      </c>
      <c r="P1304" s="7" t="str">
        <f ca="1">VLOOKUP($O1304,Genders!$B:$C,2,FALSE)</f>
        <v>Male</v>
      </c>
      <c r="Q1304" s="7" cm="1">
        <f t="array" aca="1" ref="Q1304" ca="1">INDEX('Marital status'!$A:$A,RANDBETWEEN(5,COUNTA('Marital status'!$A:$A) + 1),1)</f>
        <v>0</v>
      </c>
      <c r="R1304" s="7" t="e">
        <f ca="1">VLOOKUP($Q1304,'Marital status'!$A:$B,2,FALSE)</f>
        <v>#N/A</v>
      </c>
      <c r="S1304" s="7">
        <f t="shared" ca="1" si="263"/>
        <v>5</v>
      </c>
      <c r="T1304" s="7" t="str">
        <f ca="1">VLOOKUP($S1304,Ethnicities!$A:$B,2,FALSE)</f>
        <v>ASIAN</v>
      </c>
      <c r="U1304" s="8">
        <f t="shared" ca="1" si="264"/>
        <v>24185</v>
      </c>
      <c r="V1304" s="6">
        <f t="shared" ca="1" si="265"/>
        <v>7</v>
      </c>
      <c r="W1304" s="8" t="str">
        <f ca="1">VLOOKUP($V1304,'Background education'!$A:$B,2,FALSE)</f>
        <v>Undergraduate degree</v>
      </c>
      <c r="X1304" s="7">
        <f ca="1" xml:space="preserve">
  IF(OR($Z1304 = 5, $Z1304 = 6, $Z1304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304" s="7" t="str">
        <f ca="1">VLOOKUP($X1304,Departments!$A:$B,2,FALSE)</f>
        <v>Human Resource</v>
      </c>
      <c r="Z1304" s="6">
        <f t="shared" ca="1" si="266"/>
        <v>9</v>
      </c>
      <c r="AA1304" s="7" t="str">
        <f ca="1">VLOOKUP($Z1304,Roles!$A:$B,2,FALSE)</f>
        <v>Intern</v>
      </c>
      <c r="AB1304" s="6" t="e">
        <f t="shared" ca="1" si="267"/>
        <v>#N/A</v>
      </c>
      <c r="AC1304" s="7" t="e">
        <f ca="1" xml:space="preserve">
IF(
  ISNA($AB1304),
  NA(),
  VLOOKUP($AB1304,Levels!$A:$B,2,FALSE)
)</f>
        <v>#N/A</v>
      </c>
      <c r="AD1304" s="8">
        <f t="shared" ca="1" si="268"/>
        <v>36697</v>
      </c>
      <c r="AE1304" s="6">
        <f ca="1">RANDBETWEEN(5,COUNTA('Recruitment source'!$A:$A) + 1)</f>
        <v>14</v>
      </c>
      <c r="AF1304" s="6" t="str">
        <f ca="1">VLOOKUP($AE1304,'Recruitment source'!$A:$B,2,FALSE)</f>
        <v>LinkedIn</v>
      </c>
      <c r="AG1304" s="8" t="e">
        <f t="shared" ca="1" si="269"/>
        <v>#N/A</v>
      </c>
      <c r="AH1304" s="6" t="e">
        <f t="shared" ca="1" si="270"/>
        <v>#N/A</v>
      </c>
      <c r="AI1304" s="6" t="e">
        <f ca="1" xml:space="preserve">
IF(
  ISNA($AH1304),
  NA(),
  VLOOKUP($AH1304,'Reasons for dismissal'!$A:$B,2,FALSE)
)</f>
        <v>#N/A</v>
      </c>
      <c r="AJ1304" s="6">
        <f t="shared" ca="1" si="271"/>
        <v>4</v>
      </c>
      <c r="AK1304" s="1">
        <f t="shared" ca="1" si="272"/>
        <v>1285</v>
      </c>
      <c r="AL13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$A1304  &amp; ", "   &amp;
$B1304  &amp; ", "   &amp;
$D1304  &amp; ", '"  &amp;
$I1304  &amp; "', '" &amp;
$O1304  &amp; "', "  &amp;
$S1304  &amp; ", '"  &amp;
TEXT($U1304,"dd/mm/aaaa")  &amp; "', "   &amp;
$V1304  &amp; ", "   &amp;
$X1304  &amp; ", "   &amp;
$Z1304  &amp; ", "   &amp;
IF($AB1304 &lt;&gt; "", $AB1304, "NULL")  &amp; ", "   &amp;
$AK1304  &amp; ");"</f>
        <v>#REF!</v>
      </c>
    </row>
    <row r="1305" spans="1:38" x14ac:dyDescent="0.2">
      <c r="A1305" s="7" cm="1">
        <f t="array" aca="1" ref="A1305" ca="1">INDEX(Companies!$A:$A,RANDBETWEEN(2,COUNTA(Companies!$A:$A)),1)</f>
        <v>2</v>
      </c>
      <c r="B1305" s="5">
        <f t="shared" si="260"/>
        <v>1304</v>
      </c>
      <c r="C1305" s="5" t="str" cm="1">
        <f t="array" ref="C1305">SHA1HASH($B1305)</f>
        <v>eba90709ed04eb27e4a042727d7dd308e44389e4</v>
      </c>
      <c r="D1305" s="6">
        <f t="shared" ca="1" si="261"/>
        <v>1</v>
      </c>
      <c r="E1305" s="7">
        <f ca="1">IF($B1305 = 1 + N("Presidente"),
    127,
    IF($B1305 = 2 + N("Vice-Presidente"),
        72,
        IF($B1305 = 3 + N("Secretária bilíngue"),
            13,
            RANDBETWEEN(5,COUNT(Name!$A:$A) + 1)
        )
    )
)</f>
        <v>225</v>
      </c>
      <c r="F1305" s="7" t="str">
        <f ca="1">VLOOKUP($E1305,Name!$A:$B,2,FALSE)</f>
        <v>Levi</v>
      </c>
      <c r="G1305" s="7">
        <f ca="1" xml:space="preserve">
IF($B1305 = 1,
    0,
    RANDBETWEEN(5,COUNT('Last name'!$A:$A) + 1)
)</f>
        <v>39</v>
      </c>
      <c r="H1305" s="7" t="str">
        <f ca="1" xml:space="preserve">
IF($B1305 = 1 + N("Presidente"),
    "de Orléans e Bragança",
    VLOOKUP($G1305,'Last name'!$A:$B,2,FALSE) &amp; " " &amp; VLOOKUP(RANDBETWEEN(5,COUNT('Last name'!$A:$A) + 1),'Last name'!$A:$B,2,FALSE)
)</f>
        <v>Bianchi Alencar</v>
      </c>
      <c r="I1305" s="7" t="str">
        <f t="shared" ca="1" si="262"/>
        <v>Levi Bianchi Alencar</v>
      </c>
      <c r="J1305" s="7" t="str" cm="1">
        <f t="array" aca="1" ref="J1305" ca="1">SHA1HASH($I1305)</f>
        <v>40bb704af8a1c48443cd91bbcd5676831fbcd7e6</v>
      </c>
      <c r="K1305" s="7" cm="1">
        <f t="array" aca="1" ref="K1305" ca="1">INDEX(States!$A:$A,M1305,1)</f>
        <v>5</v>
      </c>
      <c r="L1305" s="7" t="str">
        <f ca="1">VLOOKUP($K1305,Countries!$A:$B,2,FALSE)</f>
        <v>Portugal</v>
      </c>
      <c r="M1305" s="7" cm="1">
        <f t="array" aca="1" ref="M1305" ca="1">INDEX(States!$C:$C,RANDBETWEEN(5,COUNTA(States!$A:$A) + 1),1)</f>
        <v>7</v>
      </c>
      <c r="N1305" s="7" t="str">
        <f ca="1">VLOOKUP($M1305,States!$C:$D,2,FALSE)</f>
        <v xml:space="preserve"> Setúbal </v>
      </c>
      <c r="O1305" s="7" t="str">
        <f ca="1">VLOOKUP($E1305,Name!$A:$C,3,FALSE)</f>
        <v>M</v>
      </c>
      <c r="P1305" s="7" t="str">
        <f ca="1">VLOOKUP($O1305,Genders!$B:$C,2,FALSE)</f>
        <v>Male</v>
      </c>
      <c r="Q1305" s="7" cm="1">
        <f t="array" aca="1" ref="Q1305" ca="1">INDEX('Marital status'!$A:$A,RANDBETWEEN(5,COUNTA('Marital status'!$A:$A) + 1),1)</f>
        <v>5</v>
      </c>
      <c r="R1305" s="7" t="str">
        <f ca="1">VLOOKUP($Q1305,'Marital status'!$A:$B,2,FALSE)</f>
        <v xml:space="preserve"> Separated </v>
      </c>
      <c r="S1305" s="7">
        <f t="shared" ca="1" si="263"/>
        <v>5</v>
      </c>
      <c r="T1305" s="7" t="str">
        <f ca="1">VLOOKUP($S1305,Ethnicities!$A:$B,2,FALSE)</f>
        <v>ASIAN</v>
      </c>
      <c r="U1305" s="8">
        <f t="shared" ca="1" si="264"/>
        <v>21006</v>
      </c>
      <c r="V1305" s="6">
        <f t="shared" ca="1" si="265"/>
        <v>8</v>
      </c>
      <c r="W1305" s="8" t="str">
        <f ca="1">VLOOKUP($V1305,'Background education'!$A:$B,2,FALSE)</f>
        <v>Graduate school</v>
      </c>
      <c r="X1305" s="7">
        <f ca="1" xml:space="preserve">
  IF(OR($Z1305 = 5, $Z1305 = 6, $Z1305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305" s="7" t="str">
        <f ca="1">VLOOKUP($X1305,Departments!$A:$B,2,FALSE)</f>
        <v>Finance</v>
      </c>
      <c r="Z1305" s="6">
        <f t="shared" ca="1" si="266"/>
        <v>11</v>
      </c>
      <c r="AA1305" s="7" t="str">
        <f ca="1">VLOOKUP($Z1305,Roles!$A:$B,2,FALSE)</f>
        <v>Analyst</v>
      </c>
      <c r="AB1305" s="6">
        <f t="shared" ca="1" si="267"/>
        <v>6</v>
      </c>
      <c r="AC1305" s="7" t="str">
        <f ca="1" xml:space="preserve">
IF(
  ISNA($AB1305),
  NA(),
  VLOOKUP($AB1305,Levels!$A:$B,2,FALSE)
)</f>
        <v>Pleno</v>
      </c>
      <c r="AD1305" s="8">
        <f t="shared" ca="1" si="268"/>
        <v>44367</v>
      </c>
      <c r="AE1305" s="6">
        <f ca="1">RANDBETWEEN(5,COUNTA('Recruitment source'!$A:$A) + 1)</f>
        <v>13</v>
      </c>
      <c r="AF1305" s="6" t="str">
        <f ca="1">VLOOKUP($AE1305,'Recruitment source'!$A:$B,2,FALSE)</f>
        <v>Google</v>
      </c>
      <c r="AG1305" s="8" t="e">
        <f t="shared" ca="1" si="269"/>
        <v>#N/A</v>
      </c>
      <c r="AH1305" s="6" t="e">
        <f t="shared" ca="1" si="270"/>
        <v>#N/A</v>
      </c>
      <c r="AI1305" s="6" t="e">
        <f ca="1" xml:space="preserve">
IF(
  ISNA($AH1305),
  NA(),
  VLOOKUP($AH1305,'Reasons for dismissal'!$A:$B,2,FALSE)
)</f>
        <v>#N/A</v>
      </c>
      <c r="AJ1305" s="6">
        <f t="shared" ca="1" si="271"/>
        <v>4</v>
      </c>
      <c r="AK1305" s="1">
        <f t="shared" ca="1" si="272"/>
        <v>3000</v>
      </c>
      <c r="AL13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$A1305  &amp; ", "   &amp;
$B1305  &amp; ", "   &amp;
$D1305  &amp; ", '"  &amp;
$I1305  &amp; "', '" &amp;
$O1305  &amp; "', "  &amp;
$S1305  &amp; ", '"  &amp;
TEXT($U1305,"dd/mm/aaaa")  &amp; "', "   &amp;
$V1305  &amp; ", "   &amp;
$X1305  &amp; ", "   &amp;
$Z1305  &amp; ", "   &amp;
IF($AB1305 &lt;&gt; "", $AB1305, "NULL")  &amp; ", "   &amp;
$AK1305  &amp; ");"</f>
        <v>#REF!</v>
      </c>
    </row>
    <row r="1306" spans="1:38" x14ac:dyDescent="0.2">
      <c r="A1306" s="7" cm="1">
        <f t="array" aca="1" ref="A1306" ca="1">INDEX(Companies!$A:$A,RANDBETWEEN(2,COUNTA(Companies!$A:$A)),1)</f>
        <v>2</v>
      </c>
      <c r="B1306" s="5">
        <f t="shared" si="260"/>
        <v>1305</v>
      </c>
      <c r="C1306" s="5" t="str" cm="1">
        <f t="array" ref="C1306">SHA1HASH($B1306)</f>
        <v>6dd367bb38ab6306c4913a15392fd8131fbca403</v>
      </c>
      <c r="D1306" s="6">
        <f t="shared" ca="1" si="261"/>
        <v>1</v>
      </c>
      <c r="E1306" s="7">
        <f ca="1">IF($B1306 = 1 + N("Presidente"),
    127,
    IF($B1306 = 2 + N("Vice-Presidente"),
        72,
        IF($B1306 = 3 + N("Secretária bilíngue"),
            13,
            RANDBETWEEN(5,COUNT(Name!$A:$A) + 1)
        )
    )
)</f>
        <v>347</v>
      </c>
      <c r="F1306" s="7" t="str">
        <f ca="1">VLOOKUP($E1306,Name!$A:$B,2,FALSE)</f>
        <v>Tomás</v>
      </c>
      <c r="G1306" s="7">
        <f ca="1" xml:space="preserve">
IF($B1306 = 1,
    0,
    RANDBETWEEN(5,COUNT('Last name'!$A:$A) + 1)
)</f>
        <v>94</v>
      </c>
      <c r="H1306" s="7" t="str">
        <f ca="1" xml:space="preserve">
IF($B1306 = 1 + N("Presidente"),
    "de Orléans e Bragança",
    VLOOKUP($G1306,'Last name'!$A:$B,2,FALSE) &amp; " " &amp; VLOOKUP(RANDBETWEEN(5,COUNT('Last name'!$A:$A) + 1),'Last name'!$A:$B,2,FALSE)
)</f>
        <v>Furtado Brasão</v>
      </c>
      <c r="I1306" s="7" t="str">
        <f t="shared" ca="1" si="262"/>
        <v>Tomás Furtado Brasão</v>
      </c>
      <c r="J1306" s="7" t="str" cm="1">
        <f t="array" aca="1" ref="J1306" ca="1">SHA1HASH($I1306)</f>
        <v>77a8367c68248db38daae1bd52386a08d1b7bb69</v>
      </c>
      <c r="K1306" s="7" cm="1">
        <f t="array" aca="1" ref="K1306" ca="1">INDEX(States!$A:$A,M1306,1)</f>
        <v>5</v>
      </c>
      <c r="L1306" s="7" t="str">
        <f ca="1">VLOOKUP($K1306,Countries!$A:$B,2,FALSE)</f>
        <v>Portugal</v>
      </c>
      <c r="M1306" s="7" cm="1">
        <f t="array" aca="1" ref="M1306" ca="1">INDEX(States!$C:$C,RANDBETWEEN(5,COUNTA(States!$A:$A) + 1),1)</f>
        <v>6</v>
      </c>
      <c r="N1306" s="7" t="str">
        <f ca="1">VLOOKUP($M1306,States!$C:$D,2,FALSE)</f>
        <v>PORTO</v>
      </c>
      <c r="O1306" s="7" t="str">
        <f ca="1">VLOOKUP($E1306,Name!$A:$C,3,FALSE)</f>
        <v>M</v>
      </c>
      <c r="P1306" s="7" t="str">
        <f ca="1">VLOOKUP($O1306,Genders!$B:$C,2,FALSE)</f>
        <v>Male</v>
      </c>
      <c r="Q1306" s="7" cm="1">
        <f t="array" aca="1" ref="Q1306" ca="1">INDEX('Marital status'!$A:$A,RANDBETWEEN(5,COUNTA('Marital status'!$A:$A) + 1),1)</f>
        <v>5</v>
      </c>
      <c r="R1306" s="7" t="str">
        <f ca="1">VLOOKUP($Q1306,'Marital status'!$A:$B,2,FALSE)</f>
        <v xml:space="preserve"> Separated </v>
      </c>
      <c r="S1306" s="7">
        <f t="shared" ca="1" si="263"/>
        <v>5</v>
      </c>
      <c r="T1306" s="7" t="str">
        <f ca="1">VLOOKUP($S1306,Ethnicities!$A:$B,2,FALSE)</f>
        <v>ASIAN</v>
      </c>
      <c r="U1306" s="8">
        <f t="shared" ca="1" si="264"/>
        <v>26000</v>
      </c>
      <c r="V1306" s="6">
        <f t="shared" ca="1" si="265"/>
        <v>7</v>
      </c>
      <c r="W1306" s="8" t="str">
        <f ca="1">VLOOKUP($V1306,'Background education'!$A:$B,2,FALSE)</f>
        <v>Undergraduate degree</v>
      </c>
      <c r="X1306" s="7">
        <f ca="1" xml:space="preserve">
  IF(OR($Z1306 = 5, $Z1306 = 6, $Z1306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306" s="7" t="str">
        <f ca="1">VLOOKUP($X1306,Departments!$A:$B,2,FALSE)</f>
        <v>Communication &amp; Marketing</v>
      </c>
      <c r="Z1306" s="6">
        <f t="shared" ca="1" si="266"/>
        <v>9</v>
      </c>
      <c r="AA1306" s="7" t="str">
        <f ca="1">VLOOKUP($Z1306,Roles!$A:$B,2,FALSE)</f>
        <v>Intern</v>
      </c>
      <c r="AB1306" s="6" t="e">
        <f t="shared" ca="1" si="267"/>
        <v>#N/A</v>
      </c>
      <c r="AC1306" s="7" t="e">
        <f ca="1" xml:space="preserve">
IF(
  ISNA($AB1306),
  NA(),
  VLOOKUP($AB1306,Levels!$A:$B,2,FALSE)
)</f>
        <v>#N/A</v>
      </c>
      <c r="AD1306" s="8">
        <f t="shared" ca="1" si="268"/>
        <v>44637</v>
      </c>
      <c r="AE1306" s="6">
        <f ca="1">RANDBETWEEN(5,COUNTA('Recruitment source'!$A:$A) + 1)</f>
        <v>5</v>
      </c>
      <c r="AF1306" s="6" t="str">
        <f ca="1">VLOOKUP($AE1306,'Recruitment source'!$A:$B,2,FALSE)</f>
        <v>Indeed</v>
      </c>
      <c r="AG1306" s="8" t="e">
        <f t="shared" ca="1" si="269"/>
        <v>#N/A</v>
      </c>
      <c r="AH1306" s="6" t="e">
        <f t="shared" ca="1" si="270"/>
        <v>#N/A</v>
      </c>
      <c r="AI1306" s="6" t="e">
        <f ca="1" xml:space="preserve">
IF(
  ISNA($AH1306),
  NA(),
  VLOOKUP($AH1306,'Reasons for dismissal'!$A:$B,2,FALSE)
)</f>
        <v>#N/A</v>
      </c>
      <c r="AJ1306" s="6">
        <f t="shared" ca="1" si="271"/>
        <v>4</v>
      </c>
      <c r="AK1306" s="1">
        <f t="shared" ca="1" si="272"/>
        <v>1285</v>
      </c>
      <c r="AL13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$A1306  &amp; ", "   &amp;
$B1306  &amp; ", "   &amp;
$D1306  &amp; ", '"  &amp;
$I1306  &amp; "', '" &amp;
$O1306  &amp; "', "  &amp;
$S1306  &amp; ", '"  &amp;
TEXT($U1306,"dd/mm/aaaa")  &amp; "', "   &amp;
$V1306  &amp; ", "   &amp;
$X1306  &amp; ", "   &amp;
$Z1306  &amp; ", "   &amp;
IF($AB1306 &lt;&gt; "", $AB1306, "NULL")  &amp; ", "   &amp;
$AK1306  &amp; ");"</f>
        <v>#REF!</v>
      </c>
    </row>
    <row r="1307" spans="1:38" x14ac:dyDescent="0.2">
      <c r="A1307" s="7" cm="1">
        <f t="array" aca="1" ref="A1307" ca="1">INDEX(Companies!$A:$A,RANDBETWEEN(2,COUNTA(Companies!$A:$A)),1)</f>
        <v>2</v>
      </c>
      <c r="B1307" s="5">
        <f t="shared" si="260"/>
        <v>1306</v>
      </c>
      <c r="C1307" s="5" t="str" cm="1">
        <f t="array" ref="C1307">SHA1HASH($B1307)</f>
        <v>f148ceee33a52e839b0dfea3393bf0a507d46855</v>
      </c>
      <c r="D1307" s="6">
        <f t="shared" ca="1" si="261"/>
        <v>1</v>
      </c>
      <c r="E1307" s="7">
        <f ca="1">IF($B1307 = 1 + N("Presidente"),
    127,
    IF($B1307 = 2 + N("Vice-Presidente"),
        72,
        IF($B1307 = 3 + N("Secretária bilíngue"),
            13,
            RANDBETWEEN(5,COUNT(Name!$A:$A) + 1)
        )
    )
)</f>
        <v>119</v>
      </c>
      <c r="F1307" s="7" t="str">
        <f ca="1">VLOOKUP($E1307,Name!$A:$B,2,FALSE)</f>
        <v>Elisa</v>
      </c>
      <c r="G1307" s="7">
        <f ca="1" xml:space="preserve">
IF($B1307 = 1,
    0,
    RANDBETWEEN(5,COUNT('Last name'!$A:$A) + 1)
)</f>
        <v>167</v>
      </c>
      <c r="H1307" s="7" t="str">
        <f ca="1" xml:space="preserve">
IF($B1307 = 1 + N("Presidente"),
    "de Orléans e Bragança",
    VLOOKUP($G1307,'Last name'!$A:$B,2,FALSE) &amp; " " &amp; VLOOKUP(RANDBETWEEN(5,COUNT('Last name'!$A:$A) + 1),'Last name'!$A:$B,2,FALSE)
)</f>
        <v>Romano Ferrari</v>
      </c>
      <c r="I1307" s="7" t="str">
        <f t="shared" ca="1" si="262"/>
        <v>Elisa Romano Ferrari</v>
      </c>
      <c r="J1307" s="7" t="str" cm="1">
        <f t="array" aca="1" ref="J1307" ca="1">SHA1HASH($I1307)</f>
        <v>d9998dbaa124f499c4590209ebb15c26e448d476</v>
      </c>
      <c r="K1307" s="7" cm="1">
        <f t="array" aca="1" ref="K1307" ca="1">INDEX(States!$A:$A,M1307,1)</f>
        <v>5</v>
      </c>
      <c r="L1307" s="7" t="str">
        <f ca="1">VLOOKUP($K1307,Countries!$A:$B,2,FALSE)</f>
        <v>Portugal</v>
      </c>
      <c r="M1307" s="7" cm="1">
        <f t="array" aca="1" ref="M1307" ca="1">INDEX(States!$C:$C,RANDBETWEEN(5,COUNTA(States!$A:$A) + 1),1)</f>
        <v>10</v>
      </c>
      <c r="N1307" s="7" t="str">
        <f ca="1">VLOOKUP($M1307,States!$C:$D,2,FALSE)</f>
        <v>Faro</v>
      </c>
      <c r="O1307" s="7" t="str">
        <f ca="1">VLOOKUP($E1307,Name!$A:$C,3,FALSE)</f>
        <v>F</v>
      </c>
      <c r="P1307" s="7" t="str">
        <f ca="1">VLOOKUP($O1307,Genders!$B:$C,2,FALSE)</f>
        <v>Female</v>
      </c>
      <c r="Q1307" s="7" cm="1">
        <f t="array" aca="1" ref="Q1307" ca="1">INDEX('Marital status'!$A:$A,RANDBETWEEN(5,COUNTA('Marital status'!$A:$A) + 1),1)</f>
        <v>5</v>
      </c>
      <c r="R1307" s="7" t="str">
        <f ca="1">VLOOKUP($Q1307,'Marital status'!$A:$B,2,FALSE)</f>
        <v xml:space="preserve"> Separated </v>
      </c>
      <c r="S1307" s="7">
        <f t="shared" ca="1" si="263"/>
        <v>5</v>
      </c>
      <c r="T1307" s="7" t="str">
        <f ca="1">VLOOKUP($S1307,Ethnicities!$A:$B,2,FALSE)</f>
        <v>ASIAN</v>
      </c>
      <c r="U1307" s="8">
        <f t="shared" ca="1" si="264"/>
        <v>25683</v>
      </c>
      <c r="V1307" s="6">
        <f t="shared" ca="1" si="265"/>
        <v>7</v>
      </c>
      <c r="W1307" s="8" t="str">
        <f ca="1">VLOOKUP($V1307,'Background education'!$A:$B,2,FALSE)</f>
        <v>Undergraduate degree</v>
      </c>
      <c r="X1307" s="7">
        <f ca="1" xml:space="preserve">
  IF(OR($Z1307 = 5, $Z1307 = 6, $Z1307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307" s="7" t="str">
        <f ca="1">VLOOKUP($X1307,Departments!$A:$B,2,FALSE)</f>
        <v xml:space="preserve"> Presidency</v>
      </c>
      <c r="Z1307" s="6">
        <f t="shared" ca="1" si="266"/>
        <v>11</v>
      </c>
      <c r="AA1307" s="7" t="str">
        <f ca="1">VLOOKUP($Z1307,Roles!$A:$B,2,FALSE)</f>
        <v>Analyst</v>
      </c>
      <c r="AB1307" s="6">
        <f t="shared" ca="1" si="267"/>
        <v>6</v>
      </c>
      <c r="AC1307" s="7" t="str">
        <f ca="1" xml:space="preserve">
IF(
  ISNA($AB1307),
  NA(),
  VLOOKUP($AB1307,Levels!$A:$B,2,FALSE)
)</f>
        <v>Pleno</v>
      </c>
      <c r="AD1307" s="8">
        <f t="shared" ca="1" si="268"/>
        <v>40197</v>
      </c>
      <c r="AE1307" s="6">
        <f ca="1">RANDBETWEEN(5,COUNTA('Recruitment source'!$A:$A) + 1)</f>
        <v>15</v>
      </c>
      <c r="AF1307" s="6" t="str">
        <f ca="1">VLOOKUP($AE1307,'Recruitment source'!$A:$B,2,FALSE)</f>
        <v>Website</v>
      </c>
      <c r="AG1307" s="8" t="e">
        <f t="shared" ca="1" si="269"/>
        <v>#N/A</v>
      </c>
      <c r="AH1307" s="6" t="e">
        <f t="shared" ca="1" si="270"/>
        <v>#N/A</v>
      </c>
      <c r="AI1307" s="6" t="e">
        <f ca="1" xml:space="preserve">
IF(
  ISNA($AH1307),
  NA(),
  VLOOKUP($AH1307,'Reasons for dismissal'!$A:$B,2,FALSE)
)</f>
        <v>#N/A</v>
      </c>
      <c r="AJ1307" s="6">
        <f t="shared" ca="1" si="271"/>
        <v>4</v>
      </c>
      <c r="AK1307" s="1">
        <f t="shared" ca="1" si="272"/>
        <v>2500</v>
      </c>
      <c r="AL13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$A1307  &amp; ", "   &amp;
$B1307  &amp; ", "   &amp;
$D1307  &amp; ", '"  &amp;
$I1307  &amp; "', '" &amp;
$O1307  &amp; "', "  &amp;
$S1307  &amp; ", '"  &amp;
TEXT($U1307,"dd/mm/aaaa")  &amp; "', "   &amp;
$V1307  &amp; ", "   &amp;
$X1307  &amp; ", "   &amp;
$Z1307  &amp; ", "   &amp;
IF($AB1307 &lt;&gt; "", $AB1307, "NULL")  &amp; ", "   &amp;
$AK1307  &amp; ");"</f>
        <v>#REF!</v>
      </c>
    </row>
    <row r="1308" spans="1:38" x14ac:dyDescent="0.2">
      <c r="A1308" s="7" cm="1">
        <f t="array" aca="1" ref="A1308" ca="1">INDEX(Companies!$A:$A,RANDBETWEEN(2,COUNTA(Companies!$A:$A)),1)</f>
        <v>2</v>
      </c>
      <c r="B1308" s="5">
        <f t="shared" si="260"/>
        <v>1307</v>
      </c>
      <c r="C1308" s="5" t="str" cm="1">
        <f t="array" ref="C1308">SHA1HASH($B1308)</f>
        <v>40b4efaaa821a3b5b1282b8c60e1b82c3b05baae</v>
      </c>
      <c r="D1308" s="6">
        <f t="shared" ca="1" si="261"/>
        <v>1</v>
      </c>
      <c r="E1308" s="7">
        <f ca="1">IF($B1308 = 1 + N("Presidente"),
    127,
    IF($B1308 = 2 + N("Vice-Presidente"),
        72,
        IF($B1308 = 3 + N("Secretária bilíngue"),
            13,
            RANDBETWEEN(5,COUNT(Name!$A:$A) + 1)
        )
    )
)</f>
        <v>330</v>
      </c>
      <c r="F1308" s="7" t="str">
        <f ca="1">VLOOKUP($E1308,Name!$A:$B,2,FALSE)</f>
        <v>Rebecca</v>
      </c>
      <c r="G1308" s="7">
        <f ca="1" xml:space="preserve">
IF($B1308 = 1,
    0,
    RANDBETWEEN(5,COUNT('Last name'!$A:$A) + 1)
)</f>
        <v>30</v>
      </c>
      <c r="H1308" s="7" t="str">
        <f ca="1" xml:space="preserve">
IF($B1308 = 1 + N("Presidente"),
    "de Orléans e Bragança",
    VLOOKUP($G1308,'Last name'!$A:$B,2,FALSE) &amp; " " &amp; VLOOKUP(RANDBETWEEN(5,COUNT('Last name'!$A:$A) + 1),'Last name'!$A:$B,2,FALSE)
)</f>
        <v>Barbieri Anunciação</v>
      </c>
      <c r="I1308" s="7" t="str">
        <f t="shared" ca="1" si="262"/>
        <v>Rebecca Barbieri Anunciação</v>
      </c>
      <c r="J1308" s="7" t="str" cm="1">
        <f t="array" aca="1" ref="J1308" ca="1">SHA1HASH($I1308)</f>
        <v>49542922dd6acecbaabe0a1f4f998221b75e1073</v>
      </c>
      <c r="K1308" s="7" cm="1">
        <f t="array" aca="1" ref="K1308" ca="1">INDEX(States!$A:$A,M1308,1)</f>
        <v>5</v>
      </c>
      <c r="L1308" s="7" t="str">
        <f ca="1">VLOOKUP($K1308,Countries!$A:$B,2,FALSE)</f>
        <v>Portugal</v>
      </c>
      <c r="M1308" s="7" cm="1">
        <f t="array" aca="1" ref="M1308" ca="1">INDEX(States!$C:$C,RANDBETWEEN(5,COUNTA(States!$A:$A) + 1),1)</f>
        <v>20</v>
      </c>
      <c r="N1308" s="7" t="str">
        <f ca="1">VLOOKUP($M1308,States!$C:$D,2,FALSE)</f>
        <v>Portalegre</v>
      </c>
      <c r="O1308" s="7" t="str">
        <f ca="1">VLOOKUP($E1308,Name!$A:$C,3,FALSE)</f>
        <v>F</v>
      </c>
      <c r="P1308" s="7" t="str">
        <f ca="1">VLOOKUP($O1308,Genders!$B:$C,2,FALSE)</f>
        <v>Female</v>
      </c>
      <c r="Q1308" s="7" cm="1">
        <f t="array" aca="1" ref="Q1308" ca="1">INDEX('Marital status'!$A:$A,RANDBETWEEN(5,COUNTA('Marital status'!$A:$A) + 1),1)</f>
        <v>0</v>
      </c>
      <c r="R1308" s="7" t="e">
        <f ca="1">VLOOKUP($Q1308,'Marital status'!$A:$B,2,FALSE)</f>
        <v>#N/A</v>
      </c>
      <c r="S1308" s="7">
        <f t="shared" ca="1" si="263"/>
        <v>5</v>
      </c>
      <c r="T1308" s="7" t="str">
        <f ca="1">VLOOKUP($S1308,Ethnicities!$A:$B,2,FALSE)</f>
        <v>ASIAN</v>
      </c>
      <c r="U1308" s="8">
        <f t="shared" ca="1" si="264"/>
        <v>19707</v>
      </c>
      <c r="V1308" s="6">
        <f t="shared" ca="1" si="265"/>
        <v>7</v>
      </c>
      <c r="W1308" s="8" t="str">
        <f ca="1">VLOOKUP($V1308,'Background education'!$A:$B,2,FALSE)</f>
        <v>Undergraduate degree</v>
      </c>
      <c r="X1308" s="7">
        <f ca="1" xml:space="preserve">
  IF(OR($Z1308 = 5, $Z1308 = 6, $Z1308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308" s="7" t="str">
        <f ca="1">VLOOKUP($X1308,Departments!$A:$B,2,FALSE)</f>
        <v>Operations</v>
      </c>
      <c r="Z1308" s="6">
        <f t="shared" ca="1" si="266"/>
        <v>9</v>
      </c>
      <c r="AA1308" s="7" t="str">
        <f ca="1">VLOOKUP($Z1308,Roles!$A:$B,2,FALSE)</f>
        <v>Intern</v>
      </c>
      <c r="AB1308" s="6" t="e">
        <f t="shared" ca="1" si="267"/>
        <v>#N/A</v>
      </c>
      <c r="AC1308" s="7" t="e">
        <f ca="1" xml:space="preserve">
IF(
  ISNA($AB1308),
  NA(),
  VLOOKUP($AB1308,Levels!$A:$B,2,FALSE)
)</f>
        <v>#N/A</v>
      </c>
      <c r="AD1308" s="8">
        <f t="shared" ca="1" si="268"/>
        <v>39797</v>
      </c>
      <c r="AE1308" s="6">
        <f ca="1">RANDBETWEEN(5,COUNTA('Recruitment source'!$A:$A) + 1)</f>
        <v>12</v>
      </c>
      <c r="AF1308" s="6" t="str">
        <f ca="1">VLOOKUP($AE1308,'Recruitment source'!$A:$B,2,FALSE)</f>
        <v xml:space="preserve"> recommendation of employee</v>
      </c>
      <c r="AG1308" s="8" t="e">
        <f t="shared" ca="1" si="269"/>
        <v>#N/A</v>
      </c>
      <c r="AH1308" s="6" t="e">
        <f t="shared" ca="1" si="270"/>
        <v>#N/A</v>
      </c>
      <c r="AI1308" s="6" t="e">
        <f ca="1" xml:space="preserve">
IF(
  ISNA($AH1308),
  NA(),
  VLOOKUP($AH1308,'Reasons for dismissal'!$A:$B,2,FALSE)
)</f>
        <v>#N/A</v>
      </c>
      <c r="AJ1308" s="6">
        <f t="shared" ca="1" si="271"/>
        <v>4</v>
      </c>
      <c r="AK1308" s="1">
        <f t="shared" ca="1" si="272"/>
        <v>1205</v>
      </c>
      <c r="AL13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$A1308  &amp; ", "   &amp;
$B1308  &amp; ", "   &amp;
$D1308  &amp; ", '"  &amp;
$I1308  &amp; "', '" &amp;
$O1308  &amp; "', "  &amp;
$S1308  &amp; ", '"  &amp;
TEXT($U1308,"dd/mm/aaaa")  &amp; "', "   &amp;
$V1308  &amp; ", "   &amp;
$X1308  &amp; ", "   &amp;
$Z1308  &amp; ", "   &amp;
IF($AB1308 &lt;&gt; "", $AB1308, "NULL")  &amp; ", "   &amp;
$AK1308  &amp; ");"</f>
        <v>#REF!</v>
      </c>
    </row>
    <row r="1309" spans="1:38" x14ac:dyDescent="0.2">
      <c r="A1309" s="7" cm="1">
        <f t="array" aca="1" ref="A1309" ca="1">INDEX(Companies!$A:$A,RANDBETWEEN(2,COUNTA(Companies!$A:$A)),1)</f>
        <v>2</v>
      </c>
      <c r="B1309" s="5">
        <f t="shared" si="260"/>
        <v>1308</v>
      </c>
      <c r="C1309" s="5" t="str" cm="1">
        <f t="array" ref="C1309">SHA1HASH($B1309)</f>
        <v>72a13254fd4075afc60cbc5a7ad2a70066999fef</v>
      </c>
      <c r="D1309" s="6">
        <f t="shared" ca="1" si="261"/>
        <v>1</v>
      </c>
      <c r="E1309" s="7">
        <f ca="1">IF($B1309 = 1 + N("Presidente"),
    127,
    IF($B1309 = 2 + N("Vice-Presidente"),
        72,
        IF($B1309 = 3 + N("Secretária bilíngue"),
            13,
            RANDBETWEEN(5,COUNT(Name!$A:$A) + 1)
        )
    )
)</f>
        <v>147</v>
      </c>
      <c r="F1309" s="7" t="str">
        <f ca="1">VLOOKUP($E1309,Name!$A:$B,2,FALSE)</f>
        <v>Francisco Emanuel</v>
      </c>
      <c r="G1309" s="7">
        <f ca="1" xml:space="preserve">
IF($B1309 = 1,
    0,
    RANDBETWEEN(5,COUNT('Last name'!$A:$A) + 1)
)</f>
        <v>141</v>
      </c>
      <c r="H1309" s="7" t="str">
        <f ca="1" xml:space="preserve">
IF($B1309 = 1 + N("Presidente"),
    "de Orléans e Bragança",
    VLOOKUP($G1309,'Last name'!$A:$B,2,FALSE) &amp; " " &amp; VLOOKUP(RANDBETWEEN(5,COUNT('Last name'!$A:$A) + 1),'Last name'!$A:$B,2,FALSE)
)</f>
        <v>Noronha Moura</v>
      </c>
      <c r="I1309" s="7" t="str">
        <f t="shared" ca="1" si="262"/>
        <v>Francisco Emanuel Noronha Moura</v>
      </c>
      <c r="J1309" s="7" t="str" cm="1">
        <f t="array" aca="1" ref="J1309" ca="1">SHA1HASH($I1309)</f>
        <v>574c78ee0add9d53eac1ddac966d66b2359f59ca</v>
      </c>
      <c r="K1309" s="7" cm="1">
        <f t="array" aca="1" ref="K1309" ca="1">INDEX(States!$A:$A,M1309,1)</f>
        <v>5</v>
      </c>
      <c r="L1309" s="7" t="str">
        <f ca="1">VLOOKUP($K1309,Countries!$A:$B,2,FALSE)</f>
        <v>Portugal</v>
      </c>
      <c r="M1309" s="7" cm="1">
        <f t="array" aca="1" ref="M1309" ca="1">INDEX(States!$C:$C,RANDBETWEEN(5,COUNTA(States!$A:$A) + 1),1)</f>
        <v>20</v>
      </c>
      <c r="N1309" s="7" t="str">
        <f ca="1">VLOOKUP($M1309,States!$C:$D,2,FALSE)</f>
        <v>Portalegre</v>
      </c>
      <c r="O1309" s="7" t="str">
        <f ca="1">VLOOKUP($E1309,Name!$A:$C,3,FALSE)</f>
        <v>M</v>
      </c>
      <c r="P1309" s="7" t="str">
        <f ca="1">VLOOKUP($O1309,Genders!$B:$C,2,FALSE)</f>
        <v>Male</v>
      </c>
      <c r="Q1309" s="7" cm="1">
        <f t="array" aca="1" ref="Q1309" ca="1">INDEX('Marital status'!$A:$A,RANDBETWEEN(5,COUNTA('Marital status'!$A:$A) + 1),1)</f>
        <v>6</v>
      </c>
      <c r="R1309" s="7" t="str">
        <f ca="1">VLOOKUP($Q1309,'Marital status'!$A:$B,2,FALSE)</f>
        <v>DIVORCED</v>
      </c>
      <c r="S1309" s="7">
        <f t="shared" ca="1" si="263"/>
        <v>7</v>
      </c>
      <c r="T1309" s="7" t="str">
        <f ca="1">VLOOKUP($S1309,Ethnicities!$A:$B,2,FALSE)</f>
        <v>Native Hawaiian or Other Pacific Islander</v>
      </c>
      <c r="U1309" s="8">
        <f t="shared" ca="1" si="264"/>
        <v>28322</v>
      </c>
      <c r="V1309" s="6">
        <f t="shared" ca="1" si="265"/>
        <v>7</v>
      </c>
      <c r="W1309" s="8" t="str">
        <f ca="1">VLOOKUP($V1309,'Background education'!$A:$B,2,FALSE)</f>
        <v>Undergraduate degree</v>
      </c>
      <c r="X1309" s="7">
        <f ca="1" xml:space="preserve">
  IF(OR($Z1309 = 5, $Z1309 = 6, $Z1309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309" s="7" t="str">
        <f ca="1">VLOOKUP($X1309,Departments!$A:$B,2,FALSE)</f>
        <v xml:space="preserve"> Commercial</v>
      </c>
      <c r="Z1309" s="6">
        <f t="shared" ca="1" si="266"/>
        <v>11</v>
      </c>
      <c r="AA1309" s="7" t="str">
        <f ca="1">VLOOKUP($Z1309,Roles!$A:$B,2,FALSE)</f>
        <v>Analyst</v>
      </c>
      <c r="AB1309" s="6">
        <f t="shared" ca="1" si="267"/>
        <v>6</v>
      </c>
      <c r="AC1309" s="7" t="str">
        <f ca="1" xml:space="preserve">
IF(
  ISNA($AB1309),
  NA(),
  VLOOKUP($AB1309,Levels!$A:$B,2,FALSE)
)</f>
        <v>Pleno</v>
      </c>
      <c r="AD1309" s="8">
        <f t="shared" ca="1" si="268"/>
        <v>36662</v>
      </c>
      <c r="AE1309" s="6">
        <f ca="1">RANDBETWEEN(5,COUNTA('Recruitment source'!$A:$A) + 1)</f>
        <v>14</v>
      </c>
      <c r="AF1309" s="6" t="str">
        <f ca="1">VLOOKUP($AE1309,'Recruitment source'!$A:$B,2,FALSE)</f>
        <v>LinkedIn</v>
      </c>
      <c r="AG1309" s="8" t="e">
        <f t="shared" ca="1" si="269"/>
        <v>#N/A</v>
      </c>
      <c r="AH1309" s="6" t="e">
        <f t="shared" ca="1" si="270"/>
        <v>#N/A</v>
      </c>
      <c r="AI1309" s="6" t="e">
        <f ca="1" xml:space="preserve">
IF(
  ISNA($AH1309),
  NA(),
  VLOOKUP($AH1309,'Reasons for dismissal'!$A:$B,2,FALSE)
)</f>
        <v>#N/A</v>
      </c>
      <c r="AJ1309" s="6">
        <f t="shared" ca="1" si="271"/>
        <v>5</v>
      </c>
      <c r="AK1309" s="1">
        <f t="shared" ca="1" si="272"/>
        <v>2580</v>
      </c>
      <c r="AL13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$A1309  &amp; ", "   &amp;
$B1309  &amp; ", "   &amp;
$D1309  &amp; ", '"  &amp;
$I1309  &amp; "', '" &amp;
$O1309  &amp; "', "  &amp;
$S1309  &amp; ", '"  &amp;
TEXT($U1309,"dd/mm/aaaa")  &amp; "', "   &amp;
$V1309  &amp; ", "   &amp;
$X1309  &amp; ", "   &amp;
$Z1309  &amp; ", "   &amp;
IF($AB1309 &lt;&gt; "", $AB1309, "NULL")  &amp; ", "   &amp;
$AK1309  &amp; ");"</f>
        <v>#REF!</v>
      </c>
    </row>
    <row r="1310" spans="1:38" x14ac:dyDescent="0.2">
      <c r="A1310" s="7" cm="1">
        <f t="array" aca="1" ref="A1310" ca="1">INDEX(Companies!$A:$A,RANDBETWEEN(2,COUNTA(Companies!$A:$A)),1)</f>
        <v>2</v>
      </c>
      <c r="B1310" s="5">
        <f t="shared" si="260"/>
        <v>1309</v>
      </c>
      <c r="C1310" s="5" t="str" cm="1">
        <f t="array" ref="C1310">SHA1HASH($B1310)</f>
        <v>c0a117eea10d8f6bcef0d75f59157b6c33ebf591</v>
      </c>
      <c r="D1310" s="6">
        <f t="shared" ca="1" si="261"/>
        <v>1</v>
      </c>
      <c r="E1310" s="7">
        <f ca="1">IF($B1310 = 1 + N("Presidente"),
    127,
    IF($B1310 = 2 + N("Vice-Presidente"),
        72,
        IF($B1310 = 3 + N("Secretária bilíngue"),
            13,
            RANDBETWEEN(5,COUNT(Name!$A:$A) + 1)
        )
    )
)</f>
        <v>273</v>
      </c>
      <c r="F1310" s="7" t="str">
        <f ca="1">VLOOKUP($E1310,Name!$A:$B,2,FALSE)</f>
        <v>Maria Sophia</v>
      </c>
      <c r="G1310" s="7">
        <f ca="1" xml:space="preserve">
IF($B1310 = 1,
    0,
    RANDBETWEEN(5,COUNT('Last name'!$A:$A) + 1)
)</f>
        <v>131</v>
      </c>
      <c r="H1310" s="7" t="str">
        <f ca="1" xml:space="preserve">
IF($B1310 = 1 + N("Presidente"),
    "de Orléans e Bragança",
    VLOOKUP($G1310,'Last name'!$A:$B,2,FALSE) &amp; " " &amp; VLOOKUP(RANDBETWEEN(5,COUNT('Last name'!$A:$A) + 1),'Last name'!$A:$B,2,FALSE)
)</f>
        <v>Monti Pellegrini</v>
      </c>
      <c r="I1310" s="7" t="str">
        <f t="shared" ca="1" si="262"/>
        <v>Maria Sophia Monti Pellegrini</v>
      </c>
      <c r="J1310" s="7" t="str" cm="1">
        <f t="array" aca="1" ref="J1310" ca="1">SHA1HASH($I1310)</f>
        <v>0ffb7c8cf617a057d1548dd99ea4655d66822ae6</v>
      </c>
      <c r="K1310" s="7" cm="1">
        <f t="array" aca="1" ref="K1310" ca="1">INDEX(States!$A:$A,M1310,1)</f>
        <v>5</v>
      </c>
      <c r="L1310" s="7" t="str">
        <f ca="1">VLOOKUP($K1310,Countries!$A:$B,2,FALSE)</f>
        <v>Portugal</v>
      </c>
      <c r="M1310" s="7" cm="1">
        <f t="array" aca="1" ref="M1310" ca="1">INDEX(States!$C:$C,RANDBETWEEN(5,COUNTA(States!$A:$A) + 1),1)</f>
        <v>15</v>
      </c>
      <c r="N1310" s="7" t="str">
        <f ca="1">VLOOKUP($M1310,States!$C:$D,2,FALSE)</f>
        <v xml:space="preserve"> ÉVORA</v>
      </c>
      <c r="O1310" s="7" t="str">
        <f ca="1">VLOOKUP($E1310,Name!$A:$C,3,FALSE)</f>
        <v>F</v>
      </c>
      <c r="P1310" s="7" t="str">
        <f ca="1">VLOOKUP($O1310,Genders!$B:$C,2,FALSE)</f>
        <v>Female</v>
      </c>
      <c r="Q1310" s="7" cm="1">
        <f t="array" aca="1" ref="Q1310" ca="1">INDEX('Marital status'!$A:$A,RANDBETWEEN(5,COUNTA('Marital status'!$A:$A) + 1),1)</f>
        <v>6</v>
      </c>
      <c r="R1310" s="7" t="str">
        <f ca="1">VLOOKUP($Q1310,'Marital status'!$A:$B,2,FALSE)</f>
        <v>DIVORCED</v>
      </c>
      <c r="S1310" s="7">
        <f t="shared" ca="1" si="263"/>
        <v>5</v>
      </c>
      <c r="T1310" s="7" t="str">
        <f ca="1">VLOOKUP($S1310,Ethnicities!$A:$B,2,FALSE)</f>
        <v>ASIAN</v>
      </c>
      <c r="U1310" s="8">
        <f t="shared" ca="1" si="264"/>
        <v>31381</v>
      </c>
      <c r="V1310" s="6">
        <f t="shared" ca="1" si="265"/>
        <v>7</v>
      </c>
      <c r="W1310" s="8" t="str">
        <f ca="1">VLOOKUP($V1310,'Background education'!$A:$B,2,FALSE)</f>
        <v>Undergraduate degree</v>
      </c>
      <c r="X1310" s="7">
        <f ca="1" xml:space="preserve">
  IF(OR($Z1310 = 5, $Z1310 = 6, $Z1310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310" s="7" t="str">
        <f ca="1">VLOOKUP($X1310,Departments!$A:$B,2,FALSE)</f>
        <v xml:space="preserve"> Commercial</v>
      </c>
      <c r="Z1310" s="6">
        <f t="shared" ca="1" si="266"/>
        <v>10</v>
      </c>
      <c r="AA1310" s="7" t="str">
        <f ca="1">VLOOKUP($Z1310,Roles!$A:$B,2,FALSE)</f>
        <v>Trainee</v>
      </c>
      <c r="AB1310" s="6" t="e">
        <f t="shared" ca="1" si="267"/>
        <v>#N/A</v>
      </c>
      <c r="AC1310" s="7" t="e">
        <f ca="1" xml:space="preserve">
IF(
  ISNA($AB1310),
  NA(),
  VLOOKUP($AB1310,Levels!$A:$B,2,FALSE)
)</f>
        <v>#N/A</v>
      </c>
      <c r="AD1310" s="8">
        <f t="shared" ca="1" si="268"/>
        <v>42775</v>
      </c>
      <c r="AE1310" s="6">
        <f ca="1">RANDBETWEEN(5,COUNTA('Recruitment source'!$A:$A) + 1)</f>
        <v>13</v>
      </c>
      <c r="AF1310" s="6" t="str">
        <f ca="1">VLOOKUP($AE1310,'Recruitment source'!$A:$B,2,FALSE)</f>
        <v>Google</v>
      </c>
      <c r="AG1310" s="8" t="e">
        <f t="shared" ca="1" si="269"/>
        <v>#N/A</v>
      </c>
      <c r="AH1310" s="6" t="e">
        <f t="shared" ca="1" si="270"/>
        <v>#N/A</v>
      </c>
      <c r="AI1310" s="6" t="e">
        <f ca="1" xml:space="preserve">
IF(
  ISNA($AH1310),
  NA(),
  VLOOKUP($AH1310,'Reasons for dismissal'!$A:$B,2,FALSE)
)</f>
        <v>#N/A</v>
      </c>
      <c r="AJ1310" s="6">
        <f t="shared" ca="1" si="271"/>
        <v>4</v>
      </c>
      <c r="AK1310" s="1">
        <f t="shared" ca="1" si="272"/>
        <v>1385</v>
      </c>
      <c r="AL13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$A1310  &amp; ", "   &amp;
$B1310  &amp; ", "   &amp;
$D1310  &amp; ", '"  &amp;
$I1310  &amp; "', '" &amp;
$O1310  &amp; "', "  &amp;
$S1310  &amp; ", '"  &amp;
TEXT($U1310,"dd/mm/aaaa")  &amp; "', "   &amp;
$V1310  &amp; ", "   &amp;
$X1310  &amp; ", "   &amp;
$Z1310  &amp; ", "   &amp;
IF($AB1310 &lt;&gt; "", $AB1310, "NULL")  &amp; ", "   &amp;
$AK1310  &amp; ");"</f>
        <v>#REF!</v>
      </c>
    </row>
    <row r="1311" spans="1:38" x14ac:dyDescent="0.2">
      <c r="A1311" s="7" cm="1">
        <f t="array" aca="1" ref="A1311" ca="1">INDEX(Companies!$A:$A,RANDBETWEEN(2,COUNTA(Companies!$A:$A)),1)</f>
        <v>2</v>
      </c>
      <c r="B1311" s="5">
        <f t="shared" si="260"/>
        <v>1310</v>
      </c>
      <c r="C1311" s="5" t="str" cm="1">
        <f t="array" ref="C1311">SHA1HASH($B1311)</f>
        <v>9147343d9851d9a4727fab30d6594b416109e55a</v>
      </c>
      <c r="D1311" s="6">
        <f t="shared" ca="1" si="261"/>
        <v>1</v>
      </c>
      <c r="E1311" s="7">
        <f ca="1">IF($B1311 = 1 + N("Presidente"),
    127,
    IF($B1311 = 2 + N("Vice-Presidente"),
        72,
        IF($B1311 = 3 + N("Secretária bilíngue"),
            13,
            RANDBETWEEN(5,COUNT(Name!$A:$A) + 1)
        )
    )
)</f>
        <v>257</v>
      </c>
      <c r="F1311" s="7" t="str">
        <f ca="1">VLOOKUP($E1311,Name!$A:$B,2,FALSE)</f>
        <v>Maria</v>
      </c>
      <c r="G1311" s="7">
        <f ca="1" xml:space="preserve">
IF($B1311 = 1,
    0,
    RANDBETWEEN(5,COUNT('Last name'!$A:$A) + 1)
)</f>
        <v>44</v>
      </c>
      <c r="H1311" s="7" t="str">
        <f ca="1" xml:space="preserve">
IF($B1311 = 1 + N("Presidente"),
    "de Orléans e Bragança",
    VLOOKUP($G1311,'Last name'!$A:$B,2,FALSE) &amp; " " &amp; VLOOKUP(RANDBETWEEN(5,COUNT('Last name'!$A:$A) + 1),'Last name'!$A:$B,2,FALSE)
)</f>
        <v>Botelho Campos</v>
      </c>
      <c r="I1311" s="7" t="str">
        <f t="shared" ca="1" si="262"/>
        <v>Maria Botelho Campos</v>
      </c>
      <c r="J1311" s="7" t="str" cm="1">
        <f t="array" aca="1" ref="J1311" ca="1">SHA1HASH($I1311)</f>
        <v>727e1ba4e025e4ed89cc4f9d5865a3daa2534726</v>
      </c>
      <c r="K1311" s="7" cm="1">
        <f t="array" aca="1" ref="K1311" ca="1">INDEX(States!$A:$A,M1311,1)</f>
        <v>5</v>
      </c>
      <c r="L1311" s="7" t="str">
        <f ca="1">VLOOKUP($K1311,Countries!$A:$B,2,FALSE)</f>
        <v>Portugal</v>
      </c>
      <c r="M1311" s="7" cm="1">
        <f t="array" aca="1" ref="M1311" ca="1">INDEX(States!$C:$C,RANDBETWEEN(5,COUNTA(States!$A:$A) + 1),1)</f>
        <v>8</v>
      </c>
      <c r="N1311" s="7" t="str">
        <f ca="1">VLOOKUP($M1311,States!$C:$D,2,FALSE)</f>
        <v>AveirO</v>
      </c>
      <c r="O1311" s="7" t="str">
        <f ca="1">VLOOKUP($E1311,Name!$A:$C,3,FALSE)</f>
        <v>F</v>
      </c>
      <c r="P1311" s="7" t="str">
        <f ca="1">VLOOKUP($O1311,Genders!$B:$C,2,FALSE)</f>
        <v>Female</v>
      </c>
      <c r="Q1311" s="7" cm="1">
        <f t="array" aca="1" ref="Q1311" ca="1">INDEX('Marital status'!$A:$A,RANDBETWEEN(5,COUNTA('Marital status'!$A:$A) + 1),1)</f>
        <v>0</v>
      </c>
      <c r="R1311" s="7" t="e">
        <f ca="1">VLOOKUP($Q1311,'Marital status'!$A:$B,2,FALSE)</f>
        <v>#N/A</v>
      </c>
      <c r="S1311" s="7">
        <f t="shared" ca="1" si="263"/>
        <v>8</v>
      </c>
      <c r="T1311" s="7" t="e">
        <f ca="1">VLOOKUP($S1311,Ethnicities!$A:$B,2,FALSE)</f>
        <v>#N/A</v>
      </c>
      <c r="U1311" s="8">
        <f t="shared" ca="1" si="264"/>
        <v>23994</v>
      </c>
      <c r="V1311" s="6">
        <f t="shared" ca="1" si="265"/>
        <v>8</v>
      </c>
      <c r="W1311" s="8" t="str">
        <f ca="1">VLOOKUP($V1311,'Background education'!$A:$B,2,FALSE)</f>
        <v>Graduate school</v>
      </c>
      <c r="X1311" s="7">
        <f ca="1" xml:space="preserve">
  IF(OR($Z1311 = 5, $Z1311 = 6, $Z1311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311" s="7" t="str">
        <f ca="1">VLOOKUP($X1311,Departments!$A:$B,2,FALSE)</f>
        <v>Audit</v>
      </c>
      <c r="Z1311" s="6">
        <f t="shared" ca="1" si="266"/>
        <v>11</v>
      </c>
      <c r="AA1311" s="7" t="str">
        <f ca="1">VLOOKUP($Z1311,Roles!$A:$B,2,FALSE)</f>
        <v>Analyst</v>
      </c>
      <c r="AB1311" s="6">
        <f t="shared" ca="1" si="267"/>
        <v>5</v>
      </c>
      <c r="AC1311" s="7" t="str">
        <f ca="1" xml:space="preserve">
IF(
  ISNA($AB1311),
  NA(),
  VLOOKUP($AB1311,Levels!$A:$B,2,FALSE)
)</f>
        <v>Junior</v>
      </c>
      <c r="AD1311" s="8">
        <f t="shared" ca="1" si="268"/>
        <v>37640</v>
      </c>
      <c r="AE1311" s="6">
        <f ca="1">RANDBETWEEN(5,COUNTA('Recruitment source'!$A:$A) + 1)</f>
        <v>15</v>
      </c>
      <c r="AF1311" s="6" t="str">
        <f ca="1">VLOOKUP($AE1311,'Recruitment source'!$A:$B,2,FALSE)</f>
        <v>Website</v>
      </c>
      <c r="AG1311" s="8" t="e">
        <f t="shared" ca="1" si="269"/>
        <v>#N/A</v>
      </c>
      <c r="AH1311" s="6" t="e">
        <f t="shared" ca="1" si="270"/>
        <v>#N/A</v>
      </c>
      <c r="AI1311" s="6" t="e">
        <f ca="1" xml:space="preserve">
IF(
  ISNA($AH1311),
  NA(),
  VLOOKUP($AH1311,'Reasons for dismissal'!$A:$B,2,FALSE)
)</f>
        <v>#N/A</v>
      </c>
      <c r="AJ1311" s="6">
        <f t="shared" ca="1" si="271"/>
        <v>5</v>
      </c>
      <c r="AK1311" s="1">
        <f t="shared" ca="1" si="272"/>
        <v>3000</v>
      </c>
      <c r="AL13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$A1311  &amp; ", "   &amp;
$B1311  &amp; ", "   &amp;
$D1311  &amp; ", '"  &amp;
$I1311  &amp; "', '" &amp;
$O1311  &amp; "', "  &amp;
$S1311  &amp; ", '"  &amp;
TEXT($U1311,"dd/mm/aaaa")  &amp; "', "   &amp;
$V1311  &amp; ", "   &amp;
$X1311  &amp; ", "   &amp;
$Z1311  &amp; ", "   &amp;
IF($AB1311 &lt;&gt; "", $AB1311, "NULL")  &amp; ", "   &amp;
$AK1311  &amp; ");"</f>
        <v>#REF!</v>
      </c>
    </row>
    <row r="1312" spans="1:38" x14ac:dyDescent="0.2">
      <c r="A1312" s="7" cm="1">
        <f t="array" aca="1" ref="A1312" ca="1">INDEX(Companies!$A:$A,RANDBETWEEN(2,COUNTA(Companies!$A:$A)),1)</f>
        <v>2</v>
      </c>
      <c r="B1312" s="5">
        <f t="shared" si="260"/>
        <v>1311</v>
      </c>
      <c r="C1312" s="5" t="str" cm="1">
        <f t="array" ref="C1312">SHA1HASH($B1312)</f>
        <v>604cef8bcda23730df21feda765b26cd969af88e</v>
      </c>
      <c r="D1312" s="6">
        <f t="shared" ca="1" si="261"/>
        <v>1</v>
      </c>
      <c r="E1312" s="7">
        <f ca="1">IF($B1312 = 1 + N("Presidente"),
    127,
    IF($B1312 = 2 + N("Vice-Presidente"),
        72,
        IF($B1312 = 3 + N("Secretária bilíngue"),
            13,
            RANDBETWEEN(5,COUNT(Name!$A:$A) + 1)
        )
    )
)</f>
        <v>310</v>
      </c>
      <c r="F1312" s="7" t="str">
        <f ca="1">VLOOKUP($E1312,Name!$A:$B,2,FALSE)</f>
        <v>Oliver</v>
      </c>
      <c r="G1312" s="7">
        <f ca="1" xml:space="preserve">
IF($B1312 = 1,
    0,
    RANDBETWEEN(5,COUNT('Last name'!$A:$A) + 1)
)</f>
        <v>115</v>
      </c>
      <c r="H1312" s="7" t="str">
        <f ca="1" xml:space="preserve">
IF($B1312 = 1 + N("Presidente"),
    "de Orléans e Bragança",
    VLOOKUP($G1312,'Last name'!$A:$B,2,FALSE) &amp; " " &amp; VLOOKUP(RANDBETWEEN(5,COUNT('Last name'!$A:$A) + 1),'Last name'!$A:$B,2,FALSE)
)</f>
        <v>Madureira Barbosa</v>
      </c>
      <c r="I1312" s="7" t="str">
        <f t="shared" ca="1" si="262"/>
        <v>Oliver Madureira Barbosa</v>
      </c>
      <c r="J1312" s="7" t="str" cm="1">
        <f t="array" aca="1" ref="J1312" ca="1">SHA1HASH($I1312)</f>
        <v>01f35fe8a6b311d0f2dd95ba1abe649727f10dd5</v>
      </c>
      <c r="K1312" s="7" cm="1">
        <f t="array" aca="1" ref="K1312" ca="1">INDEX(States!$A:$A,M1312,1)</f>
        <v>5</v>
      </c>
      <c r="L1312" s="7" t="str">
        <f ca="1">VLOOKUP($K1312,Countries!$A:$B,2,FALSE)</f>
        <v>Portugal</v>
      </c>
      <c r="M1312" s="7" cm="1">
        <f t="array" aca="1" ref="M1312" ca="1">INDEX(States!$C:$C,RANDBETWEEN(5,COUNTA(States!$A:$A) + 1),1)</f>
        <v>8</v>
      </c>
      <c r="N1312" s="7" t="str">
        <f ca="1">VLOOKUP($M1312,States!$C:$D,2,FALSE)</f>
        <v>AveirO</v>
      </c>
      <c r="O1312" s="7" t="str">
        <f ca="1">VLOOKUP($E1312,Name!$A:$C,3,FALSE)</f>
        <v>M</v>
      </c>
      <c r="P1312" s="7" t="str">
        <f ca="1">VLOOKUP($O1312,Genders!$B:$C,2,FALSE)</f>
        <v>Male</v>
      </c>
      <c r="Q1312" s="7" cm="1">
        <f t="array" aca="1" ref="Q1312" ca="1">INDEX('Marital status'!$A:$A,RANDBETWEEN(5,COUNTA('Marital status'!$A:$A) + 1),1)</f>
        <v>5</v>
      </c>
      <c r="R1312" s="7" t="str">
        <f ca="1">VLOOKUP($Q1312,'Marital status'!$A:$B,2,FALSE)</f>
        <v xml:space="preserve"> Separated </v>
      </c>
      <c r="S1312" s="7">
        <f t="shared" ca="1" si="263"/>
        <v>5</v>
      </c>
      <c r="T1312" s="7" t="str">
        <f ca="1">VLOOKUP($S1312,Ethnicities!$A:$B,2,FALSE)</f>
        <v>ASIAN</v>
      </c>
      <c r="U1312" s="8">
        <f t="shared" ca="1" si="264"/>
        <v>25031</v>
      </c>
      <c r="V1312" s="6">
        <f t="shared" ca="1" si="265"/>
        <v>7</v>
      </c>
      <c r="W1312" s="8" t="str">
        <f ca="1">VLOOKUP($V1312,'Background education'!$A:$B,2,FALSE)</f>
        <v>Undergraduate degree</v>
      </c>
      <c r="X1312" s="7">
        <f ca="1" xml:space="preserve">
  IF(OR($Z1312 = 5, $Z1312 = 6, $Z1312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312" s="7" t="str">
        <f ca="1">VLOOKUP($X1312,Departments!$A:$B,2,FALSE)</f>
        <v>Operations</v>
      </c>
      <c r="Z1312" s="6">
        <f t="shared" ca="1" si="266"/>
        <v>9</v>
      </c>
      <c r="AA1312" s="7" t="str">
        <f ca="1">VLOOKUP($Z1312,Roles!$A:$B,2,FALSE)</f>
        <v>Intern</v>
      </c>
      <c r="AB1312" s="6" t="e">
        <f t="shared" ca="1" si="267"/>
        <v>#N/A</v>
      </c>
      <c r="AC1312" s="7" t="e">
        <f ca="1" xml:space="preserve">
IF(
  ISNA($AB1312),
  NA(),
  VLOOKUP($AB1312,Levels!$A:$B,2,FALSE)
)</f>
        <v>#N/A</v>
      </c>
      <c r="AD1312" s="8">
        <f t="shared" ca="1" si="268"/>
        <v>39065</v>
      </c>
      <c r="AE1312" s="6">
        <f ca="1">RANDBETWEEN(5,COUNTA('Recruitment source'!$A:$A) + 1)</f>
        <v>12</v>
      </c>
      <c r="AF1312" s="6" t="str">
        <f ca="1">VLOOKUP($AE1312,'Recruitment source'!$A:$B,2,FALSE)</f>
        <v xml:space="preserve"> recommendation of employee</v>
      </c>
      <c r="AG1312" s="8" t="e">
        <f t="shared" ca="1" si="269"/>
        <v>#N/A</v>
      </c>
      <c r="AH1312" s="6" t="e">
        <f t="shared" ca="1" si="270"/>
        <v>#N/A</v>
      </c>
      <c r="AI1312" s="6" t="e">
        <f ca="1" xml:space="preserve">
IF(
  ISNA($AH1312),
  NA(),
  VLOOKUP($AH1312,'Reasons for dismissal'!$A:$B,2,FALSE)
)</f>
        <v>#N/A</v>
      </c>
      <c r="AJ1312" s="6">
        <f t="shared" ca="1" si="271"/>
        <v>5</v>
      </c>
      <c r="AK1312" s="1">
        <f t="shared" ca="1" si="272"/>
        <v>1205</v>
      </c>
      <c r="AL13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$A1312  &amp; ", "   &amp;
$B1312  &amp; ", "   &amp;
$D1312  &amp; ", '"  &amp;
$I1312  &amp; "', '" &amp;
$O1312  &amp; "', "  &amp;
$S1312  &amp; ", '"  &amp;
TEXT($U1312,"dd/mm/aaaa")  &amp; "', "   &amp;
$V1312  &amp; ", "   &amp;
$X1312  &amp; ", "   &amp;
$Z1312  &amp; ", "   &amp;
IF($AB1312 &lt;&gt; "", $AB1312, "NULL")  &amp; ", "   &amp;
$AK1312  &amp; ");"</f>
        <v>#REF!</v>
      </c>
    </row>
    <row r="1313" spans="1:38" x14ac:dyDescent="0.2">
      <c r="A1313" s="7" cm="1">
        <f t="array" aca="1" ref="A1313" ca="1">INDEX(Companies!$A:$A,RANDBETWEEN(2,COUNTA(Companies!$A:$A)),1)</f>
        <v>2</v>
      </c>
      <c r="B1313" s="5">
        <f t="shared" si="260"/>
        <v>1312</v>
      </c>
      <c r="C1313" s="5" t="str" cm="1">
        <f t="array" ref="C1313">SHA1HASH($B1313)</f>
        <v>6a0129d59aa4967c0627c4c0803ae1a9a49f6ddd</v>
      </c>
      <c r="D1313" s="6">
        <f t="shared" ca="1" si="261"/>
        <v>1</v>
      </c>
      <c r="E1313" s="7">
        <f ca="1">IF($B1313 = 1 + N("Presidente"),
    127,
    IF($B1313 = 2 + N("Vice-Presidente"),
        72,
        IF($B1313 = 3 + N("Secretária bilíngue"),
            13,
            RANDBETWEEN(5,COUNT(Name!$A:$A) + 1)
        )
    )
)</f>
        <v>7</v>
      </c>
      <c r="F1313" s="7" t="str">
        <f ca="1">VLOOKUP($E1313,Name!$A:$B,2,FALSE)</f>
        <v>Adelaide</v>
      </c>
      <c r="G1313" s="7">
        <f ca="1" xml:space="preserve">
IF($B1313 = 1,
    0,
    RANDBETWEEN(5,COUNT('Last name'!$A:$A) + 1)
)</f>
        <v>141</v>
      </c>
      <c r="H1313" s="7" t="str">
        <f ca="1" xml:space="preserve">
IF($B1313 = 1 + N("Presidente"),
    "de Orléans e Bragança",
    VLOOKUP($G1313,'Last name'!$A:$B,2,FALSE) &amp; " " &amp; VLOOKUP(RANDBETWEEN(5,COUNT('Last name'!$A:$A) + 1),'Last name'!$A:$B,2,FALSE)
)</f>
        <v>Noronha Figo</v>
      </c>
      <c r="I1313" s="7" t="str">
        <f t="shared" ca="1" si="262"/>
        <v>Adelaide Noronha Figo</v>
      </c>
      <c r="J1313" s="7" t="str" cm="1">
        <f t="array" aca="1" ref="J1313" ca="1">SHA1HASH($I1313)</f>
        <v>85cd40b4288ea5ac227ce7d4cc3a38f021f07530</v>
      </c>
      <c r="K1313" s="7" cm="1">
        <f t="array" aca="1" ref="K1313" ca="1">INDEX(States!$A:$A,M1313,1)</f>
        <v>5</v>
      </c>
      <c r="L1313" s="7" t="str">
        <f ca="1">VLOOKUP($K1313,Countries!$A:$B,2,FALSE)</f>
        <v>Portugal</v>
      </c>
      <c r="M1313" s="7" cm="1">
        <f t="array" aca="1" ref="M1313" ca="1">INDEX(States!$C:$C,RANDBETWEEN(5,COUNTA(States!$A:$A) + 1),1)</f>
        <v>10</v>
      </c>
      <c r="N1313" s="7" t="str">
        <f ca="1">VLOOKUP($M1313,States!$C:$D,2,FALSE)</f>
        <v>Faro</v>
      </c>
      <c r="O1313" s="7" t="str">
        <f ca="1">VLOOKUP($E1313,Name!$A:$C,3,FALSE)</f>
        <v>F</v>
      </c>
      <c r="P1313" s="7" t="str">
        <f ca="1">VLOOKUP($O1313,Genders!$B:$C,2,FALSE)</f>
        <v>Female</v>
      </c>
      <c r="Q1313" s="7" cm="1">
        <f t="array" aca="1" ref="Q1313" ca="1">INDEX('Marital status'!$A:$A,RANDBETWEEN(5,COUNTA('Marital status'!$A:$A) + 1),1)</f>
        <v>5</v>
      </c>
      <c r="R1313" s="7" t="str">
        <f ca="1">VLOOKUP($Q1313,'Marital status'!$A:$B,2,FALSE)</f>
        <v xml:space="preserve"> Separated </v>
      </c>
      <c r="S1313" s="7">
        <f t="shared" ca="1" si="263"/>
        <v>5</v>
      </c>
      <c r="T1313" s="7" t="str">
        <f ca="1">VLOOKUP($S1313,Ethnicities!$A:$B,2,FALSE)</f>
        <v>ASIAN</v>
      </c>
      <c r="U1313" s="8">
        <f t="shared" ca="1" si="264"/>
        <v>20593</v>
      </c>
      <c r="V1313" s="6">
        <f t="shared" ca="1" si="265"/>
        <v>7</v>
      </c>
      <c r="W1313" s="8" t="str">
        <f ca="1">VLOOKUP($V1313,'Background education'!$A:$B,2,FALSE)</f>
        <v>Undergraduate degree</v>
      </c>
      <c r="X1313" s="7">
        <f ca="1" xml:space="preserve">
  IF(OR($Z1313 = 5, $Z1313 = 6, $Z1313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313" s="7" t="str">
        <f ca="1">VLOOKUP($X1313,Departments!$A:$B,2,FALSE)</f>
        <v>Human Resource</v>
      </c>
      <c r="Z1313" s="6">
        <f t="shared" ca="1" si="266"/>
        <v>11</v>
      </c>
      <c r="AA1313" s="7" t="str">
        <f ca="1">VLOOKUP($Z1313,Roles!$A:$B,2,FALSE)</f>
        <v>Analyst</v>
      </c>
      <c r="AB1313" s="6">
        <f t="shared" ca="1" si="267"/>
        <v>6</v>
      </c>
      <c r="AC1313" s="7" t="str">
        <f ca="1" xml:space="preserve">
IF(
  ISNA($AB1313),
  NA(),
  VLOOKUP($AB1313,Levels!$A:$B,2,FALSE)
)</f>
        <v>Pleno</v>
      </c>
      <c r="AD1313" s="8">
        <f t="shared" ca="1" si="268"/>
        <v>37213</v>
      </c>
      <c r="AE1313" s="6">
        <f ca="1">RANDBETWEEN(5,COUNTA('Recruitment source'!$A:$A) + 1)</f>
        <v>11</v>
      </c>
      <c r="AF1313" s="6" t="str">
        <f ca="1">VLOOKUP($AE1313,'Recruitment source'!$A:$B,2,FALSE)</f>
        <v>Next Station</v>
      </c>
      <c r="AG1313" s="8" t="e">
        <f t="shared" ca="1" si="269"/>
        <v>#N/A</v>
      </c>
      <c r="AH1313" s="6" t="e">
        <f t="shared" ca="1" si="270"/>
        <v>#N/A</v>
      </c>
      <c r="AI1313" s="6" t="e">
        <f ca="1" xml:space="preserve">
IF(
  ISNA($AH1313),
  NA(),
  VLOOKUP($AH1313,'Reasons for dismissal'!$A:$B,2,FALSE)
)</f>
        <v>#N/A</v>
      </c>
      <c r="AJ1313" s="6">
        <f t="shared" ca="1" si="271"/>
        <v>5</v>
      </c>
      <c r="AK1313" s="1">
        <f t="shared" ca="1" si="272"/>
        <v>2580</v>
      </c>
      <c r="AL13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$A1313  &amp; ", "   &amp;
$B1313  &amp; ", "   &amp;
$D1313  &amp; ", '"  &amp;
$I1313  &amp; "', '" &amp;
$O1313  &amp; "', "  &amp;
$S1313  &amp; ", '"  &amp;
TEXT($U1313,"dd/mm/aaaa")  &amp; "', "   &amp;
$V1313  &amp; ", "   &amp;
$X1313  &amp; ", "   &amp;
$Z1313  &amp; ", "   &amp;
IF($AB1313 &lt;&gt; "", $AB1313, "NULL")  &amp; ", "   &amp;
$AK1313  &amp; ");"</f>
        <v>#REF!</v>
      </c>
    </row>
    <row r="1314" spans="1:38" x14ac:dyDescent="0.2">
      <c r="A1314" s="7" cm="1">
        <f t="array" aca="1" ref="A1314" ca="1">INDEX(Companies!$A:$A,RANDBETWEEN(2,COUNTA(Companies!$A:$A)),1)</f>
        <v>2</v>
      </c>
      <c r="B1314" s="5">
        <f t="shared" si="260"/>
        <v>1313</v>
      </c>
      <c r="C1314" s="5" t="str" cm="1">
        <f t="array" ref="C1314">SHA1HASH($B1314)</f>
        <v>23b36ea4f70670ae377a591fdc03d36a9bebb481</v>
      </c>
      <c r="D1314" s="6">
        <f t="shared" ca="1" si="261"/>
        <v>1</v>
      </c>
      <c r="E1314" s="7">
        <f ca="1">IF($B1314 = 1 + N("Presidente"),
    127,
    IF($B1314 = 2 + N("Vice-Presidente"),
        72,
        IF($B1314 = 3 + N("Secretária bilíngue"),
            13,
            RANDBETWEEN(5,COUNT(Name!$A:$A) + 1)
        )
    )
)</f>
        <v>130</v>
      </c>
      <c r="F1314" s="7" t="str">
        <f ca="1">VLOOKUP($E1314,Name!$A:$B,2,FALSE)</f>
        <v>Enzzo</v>
      </c>
      <c r="G1314" s="7">
        <f ca="1" xml:space="preserve">
IF($B1314 = 1,
    0,
    RANDBETWEEN(5,COUNT('Last name'!$A:$A) + 1)
)</f>
        <v>192</v>
      </c>
      <c r="H1314" s="7" t="str">
        <f ca="1" xml:space="preserve">
IF($B1314 = 1 + N("Presidente"),
    "de Orléans e Bragança",
    VLOOKUP($G1314,'Last name'!$A:$B,2,FALSE) &amp; " " &amp; VLOOKUP(RANDBETWEEN(5,COUNT('Last name'!$A:$A) + 1),'Last name'!$A:$B,2,FALSE)
)</f>
        <v>Vaz Miranda</v>
      </c>
      <c r="I1314" s="7" t="str">
        <f t="shared" ca="1" si="262"/>
        <v>Enzzo Vaz Miranda</v>
      </c>
      <c r="J1314" s="7" t="str" cm="1">
        <f t="array" aca="1" ref="J1314" ca="1">SHA1HASH($I1314)</f>
        <v>30bd8715a8155e1ce07f336aea10918b7fcc8666</v>
      </c>
      <c r="K1314" s="7" cm="1">
        <f t="array" aca="1" ref="K1314" ca="1">INDEX(States!$A:$A,M1314,1)</f>
        <v>5</v>
      </c>
      <c r="L1314" s="7" t="str">
        <f ca="1">VLOOKUP($K1314,Countries!$A:$B,2,FALSE)</f>
        <v>Portugal</v>
      </c>
      <c r="M1314" s="7" cm="1">
        <f t="array" aca="1" ref="M1314" ca="1">INDEX(States!$C:$C,RANDBETWEEN(5,COUNTA(States!$A:$A) + 1),1)</f>
        <v>22</v>
      </c>
      <c r="N1314" s="7" t="str">
        <f ca="1">VLOOKUP($M1314,States!$C:$D,2,FALSE)</f>
        <v>Vila Real</v>
      </c>
      <c r="O1314" s="7" t="str">
        <f ca="1">VLOOKUP($E1314,Name!$A:$C,3,FALSE)</f>
        <v>M</v>
      </c>
      <c r="P1314" s="7" t="str">
        <f ca="1">VLOOKUP($O1314,Genders!$B:$C,2,FALSE)</f>
        <v>Male</v>
      </c>
      <c r="Q1314" s="7" cm="1">
        <f t="array" aca="1" ref="Q1314" ca="1">INDEX('Marital status'!$A:$A,RANDBETWEEN(5,COUNTA('Marital status'!$A:$A) + 1),1)</f>
        <v>5</v>
      </c>
      <c r="R1314" s="7" t="str">
        <f ca="1">VLOOKUP($Q1314,'Marital status'!$A:$B,2,FALSE)</f>
        <v xml:space="preserve"> Separated </v>
      </c>
      <c r="S1314" s="7">
        <f t="shared" ca="1" si="263"/>
        <v>5</v>
      </c>
      <c r="T1314" s="7" t="str">
        <f ca="1">VLOOKUP($S1314,Ethnicities!$A:$B,2,FALSE)</f>
        <v>ASIAN</v>
      </c>
      <c r="U1314" s="8">
        <f t="shared" ca="1" si="264"/>
        <v>17633</v>
      </c>
      <c r="V1314" s="6">
        <f t="shared" ca="1" si="265"/>
        <v>7</v>
      </c>
      <c r="W1314" s="8" t="str">
        <f ca="1">VLOOKUP($V1314,'Background education'!$A:$B,2,FALSE)</f>
        <v>Undergraduate degree</v>
      </c>
      <c r="X1314" s="7">
        <f ca="1" xml:space="preserve">
  IF(OR($Z1314 = 5, $Z1314 = 6, $Z1314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314" s="7" t="str">
        <f ca="1">VLOOKUP($X1314,Departments!$A:$B,2,FALSE)</f>
        <v>Operations</v>
      </c>
      <c r="Z1314" s="6">
        <f t="shared" ca="1" si="266"/>
        <v>9</v>
      </c>
      <c r="AA1314" s="7" t="str">
        <f ca="1">VLOOKUP($Z1314,Roles!$A:$B,2,FALSE)</f>
        <v>Intern</v>
      </c>
      <c r="AB1314" s="6" t="e">
        <f t="shared" ca="1" si="267"/>
        <v>#N/A</v>
      </c>
      <c r="AC1314" s="7" t="e">
        <f ca="1" xml:space="preserve">
IF(
  ISNA($AB1314),
  NA(),
  VLOOKUP($AB1314,Levels!$A:$B,2,FALSE)
)</f>
        <v>#N/A</v>
      </c>
      <c r="AD1314" s="8">
        <f t="shared" ca="1" si="268"/>
        <v>43218</v>
      </c>
      <c r="AE1314" s="6">
        <f ca="1">RANDBETWEEN(5,COUNTA('Recruitment source'!$A:$A) + 1)</f>
        <v>10</v>
      </c>
      <c r="AF1314" s="6" t="str">
        <f ca="1">VLOOKUP($AE1314,'Recruitment source'!$A:$B,2,FALSE)</f>
        <v>Jobs in Lisbon</v>
      </c>
      <c r="AG1314" s="8" t="e">
        <f t="shared" ca="1" si="269"/>
        <v>#N/A</v>
      </c>
      <c r="AH1314" s="6" t="e">
        <f t="shared" ca="1" si="270"/>
        <v>#N/A</v>
      </c>
      <c r="AI1314" s="6" t="e">
        <f ca="1" xml:space="preserve">
IF(
  ISNA($AH1314),
  NA(),
  VLOOKUP($AH1314,'Reasons for dismissal'!$A:$B,2,FALSE)
)</f>
        <v>#N/A</v>
      </c>
      <c r="AJ1314" s="6">
        <f t="shared" ca="1" si="271"/>
        <v>5</v>
      </c>
      <c r="AK1314" s="1">
        <f t="shared" ca="1" si="272"/>
        <v>1205</v>
      </c>
      <c r="AL13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$A1314  &amp; ", "   &amp;
$B1314  &amp; ", "   &amp;
$D1314  &amp; ", '"  &amp;
$I1314  &amp; "', '" &amp;
$O1314  &amp; "', "  &amp;
$S1314  &amp; ", '"  &amp;
TEXT($U1314,"dd/mm/aaaa")  &amp; "', "   &amp;
$V1314  &amp; ", "   &amp;
$X1314  &amp; ", "   &amp;
$Z1314  &amp; ", "   &amp;
IF($AB1314 &lt;&gt; "", $AB1314, "NULL")  &amp; ", "   &amp;
$AK1314  &amp; ");"</f>
        <v>#REF!</v>
      </c>
    </row>
    <row r="1315" spans="1:38" x14ac:dyDescent="0.2">
      <c r="A1315" s="7" cm="1">
        <f t="array" aca="1" ref="A1315" ca="1">INDEX(Companies!$A:$A,RANDBETWEEN(2,COUNTA(Companies!$A:$A)),1)</f>
        <v>2</v>
      </c>
      <c r="B1315" s="5">
        <f t="shared" si="260"/>
        <v>1314</v>
      </c>
      <c r="C1315" s="5" t="str" cm="1">
        <f t="array" ref="C1315">SHA1HASH($B1315)</f>
        <v>209cbd7df48248f976f6dd4817b07c208e0730a2</v>
      </c>
      <c r="D1315" s="6">
        <f t="shared" ca="1" si="261"/>
        <v>1</v>
      </c>
      <c r="E1315" s="7">
        <f ca="1">IF($B1315 = 1 + N("Presidente"),
    127,
    IF($B1315 = 2 + N("Vice-Presidente"),
        72,
        IF($B1315 = 3 + N("Secretária bilíngue"),
            13,
            RANDBETWEEN(5,COUNT(Name!$A:$A) + 1)
        )
    )
)</f>
        <v>310</v>
      </c>
      <c r="F1315" s="7" t="str">
        <f ca="1">VLOOKUP($E1315,Name!$A:$B,2,FALSE)</f>
        <v>Oliver</v>
      </c>
      <c r="G1315" s="7">
        <f ca="1" xml:space="preserve">
IF($B1315 = 1,
    0,
    RANDBETWEEN(5,COUNT('Last name'!$A:$A) + 1)
)</f>
        <v>64</v>
      </c>
      <c r="H1315" s="7" t="str">
        <f ca="1" xml:space="preserve">
IF($B1315 = 1 + N("Presidente"),
    "de Orléans e Bragança",
    VLOOKUP($G1315,'Last name'!$A:$B,2,FALSE) &amp; " " &amp; VLOOKUP(RANDBETWEEN(5,COUNT('Last name'!$A:$A) + 1),'Last name'!$A:$B,2,FALSE)
)</f>
        <v>Chaves Andrioli</v>
      </c>
      <c r="I1315" s="7" t="str">
        <f t="shared" ca="1" si="262"/>
        <v>Oliver Chaves Andrioli</v>
      </c>
      <c r="J1315" s="7" t="str" cm="1">
        <f t="array" aca="1" ref="J1315" ca="1">SHA1HASH($I1315)</f>
        <v>c4ec449f753345b7b48f5c78a708d9d4cfe3d139</v>
      </c>
      <c r="K1315" s="7" cm="1">
        <f t="array" aca="1" ref="K1315" ca="1">INDEX(States!$A:$A,M1315,1)</f>
        <v>5</v>
      </c>
      <c r="L1315" s="7" t="str">
        <f ca="1">VLOOKUP($K1315,Countries!$A:$B,2,FALSE)</f>
        <v>Portugal</v>
      </c>
      <c r="M1315" s="7" cm="1">
        <f t="array" aca="1" ref="M1315" ca="1">INDEX(States!$C:$C,RANDBETWEEN(5,COUNTA(States!$A:$A) + 1),1)</f>
        <v>13</v>
      </c>
      <c r="N1315" s="7" t="str">
        <f ca="1">VLOOKUP($M1315,States!$C:$D,2,FALSE)</f>
        <v>Coimbra</v>
      </c>
      <c r="O1315" s="7" t="str">
        <f ca="1">VLOOKUP($E1315,Name!$A:$C,3,FALSE)</f>
        <v>M</v>
      </c>
      <c r="P1315" s="7" t="str">
        <f ca="1">VLOOKUP($O1315,Genders!$B:$C,2,FALSE)</f>
        <v>Male</v>
      </c>
      <c r="Q1315" s="7" cm="1">
        <f t="array" aca="1" ref="Q1315" ca="1">INDEX('Marital status'!$A:$A,RANDBETWEEN(5,COUNTA('Marital status'!$A:$A) + 1),1)</f>
        <v>0</v>
      </c>
      <c r="R1315" s="7" t="e">
        <f ca="1">VLOOKUP($Q1315,'Marital status'!$A:$B,2,FALSE)</f>
        <v>#N/A</v>
      </c>
      <c r="S1315" s="7">
        <f t="shared" ca="1" si="263"/>
        <v>5</v>
      </c>
      <c r="T1315" s="7" t="str">
        <f ca="1">VLOOKUP($S1315,Ethnicities!$A:$B,2,FALSE)</f>
        <v>ASIAN</v>
      </c>
      <c r="U1315" s="8">
        <f t="shared" ca="1" si="264"/>
        <v>24693</v>
      </c>
      <c r="V1315" s="6">
        <f t="shared" ca="1" si="265"/>
        <v>8</v>
      </c>
      <c r="W1315" s="8" t="str">
        <f ca="1">VLOOKUP($V1315,'Background education'!$A:$B,2,FALSE)</f>
        <v>Graduate school</v>
      </c>
      <c r="X1315" s="7">
        <f ca="1" xml:space="preserve">
  IF(OR($Z1315 = 5, $Z1315 = 6, $Z1315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315" s="7" t="str">
        <f ca="1">VLOOKUP($X1315,Departments!$A:$B,2,FALSE)</f>
        <v xml:space="preserve"> Commercial</v>
      </c>
      <c r="Z1315" s="6">
        <f t="shared" ca="1" si="266"/>
        <v>11</v>
      </c>
      <c r="AA1315" s="7" t="str">
        <f ca="1">VLOOKUP($Z1315,Roles!$A:$B,2,FALSE)</f>
        <v>Analyst</v>
      </c>
      <c r="AB1315" s="6">
        <f t="shared" ca="1" si="267"/>
        <v>7</v>
      </c>
      <c r="AC1315" s="7" t="str">
        <f ca="1" xml:space="preserve">
IF(
  ISNA($AB1315),
  NA(),
  VLOOKUP($AB1315,Levels!$A:$B,2,FALSE)
)</f>
        <v>Senior</v>
      </c>
      <c r="AD1315" s="8">
        <f t="shared" ca="1" si="268"/>
        <v>44020</v>
      </c>
      <c r="AE1315" s="6">
        <f ca="1">RANDBETWEEN(5,COUNTA('Recruitment source'!$A:$A) + 1)</f>
        <v>8</v>
      </c>
      <c r="AF1315" s="6" t="str">
        <f ca="1">VLOOKUP($AE1315,'Recruitment source'!$A:$B,2,FALSE)</f>
        <v>Net Empregos</v>
      </c>
      <c r="AG1315" s="8" t="e">
        <f t="shared" ca="1" si="269"/>
        <v>#N/A</v>
      </c>
      <c r="AH1315" s="6" t="e">
        <f t="shared" ca="1" si="270"/>
        <v>#N/A</v>
      </c>
      <c r="AI1315" s="6" t="e">
        <f ca="1" xml:space="preserve">
IF(
  ISNA($AH1315),
  NA(),
  VLOOKUP($AH1315,'Reasons for dismissal'!$A:$B,2,FALSE)
)</f>
        <v>#N/A</v>
      </c>
      <c r="AJ1315" s="6">
        <f t="shared" ca="1" si="271"/>
        <v>4</v>
      </c>
      <c r="AK1315" s="1">
        <f t="shared" ca="1" si="272"/>
        <v>3080</v>
      </c>
      <c r="AL13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$A1315  &amp; ", "   &amp;
$B1315  &amp; ", "   &amp;
$D1315  &amp; ", '"  &amp;
$I1315  &amp; "', '" &amp;
$O1315  &amp; "', "  &amp;
$S1315  &amp; ", '"  &amp;
TEXT($U1315,"dd/mm/aaaa")  &amp; "', "   &amp;
$V1315  &amp; ", "   &amp;
$X1315  &amp; ", "   &amp;
$Z1315  &amp; ", "   &amp;
IF($AB1315 &lt;&gt; "", $AB1315, "NULL")  &amp; ", "   &amp;
$AK1315  &amp; ");"</f>
        <v>#REF!</v>
      </c>
    </row>
    <row r="1316" spans="1:38" x14ac:dyDescent="0.2">
      <c r="A1316" s="7" cm="1">
        <f t="array" aca="1" ref="A1316" ca="1">INDEX(Companies!$A:$A,RANDBETWEEN(2,COUNTA(Companies!$A:$A)),1)</f>
        <v>2</v>
      </c>
      <c r="B1316" s="5">
        <f t="shared" si="260"/>
        <v>1315</v>
      </c>
      <c r="C1316" s="5" t="str" cm="1">
        <f t="array" ref="C1316">SHA1HASH($B1316)</f>
        <v>a3625f643c5dfb9c0cee12e29c57fe264fbd4fef</v>
      </c>
      <c r="D1316" s="6">
        <f t="shared" ca="1" si="261"/>
        <v>1</v>
      </c>
      <c r="E1316" s="7">
        <f ca="1">IF($B1316 = 1 + N("Presidente"),
    127,
    IF($B1316 = 2 + N("Vice-Presidente"),
        72,
        IF($B1316 = 3 + N("Secretária bilíngue"),
            13,
            RANDBETWEEN(5,COUNT(Name!$A:$A) + 1)
        )
    )
)</f>
        <v>95</v>
      </c>
      <c r="F1316" s="7" t="str">
        <f ca="1">VLOOKUP($E1316,Name!$A:$B,2,FALSE)</f>
        <v>Clarice</v>
      </c>
      <c r="G1316" s="7">
        <f ca="1" xml:space="preserve">
IF($B1316 = 1,
    0,
    RANDBETWEEN(5,COUNT('Last name'!$A:$A) + 1)
)</f>
        <v>41</v>
      </c>
      <c r="H1316" s="7" t="str">
        <f ca="1" xml:space="preserve">
IF($B1316 = 1 + N("Presidente"),
    "de Orléans e Bragança",
    VLOOKUP($G1316,'Last name'!$A:$B,2,FALSE) &amp; " " &amp; VLOOKUP(RANDBETWEEN(5,COUNT('Last name'!$A:$A) + 1),'Last name'!$A:$B,2,FALSE)
)</f>
        <v>Bispo Batista</v>
      </c>
      <c r="I1316" s="7" t="str">
        <f t="shared" ca="1" si="262"/>
        <v>Clarice Bispo Batista</v>
      </c>
      <c r="J1316" s="7" t="str" cm="1">
        <f t="array" aca="1" ref="J1316" ca="1">SHA1HASH($I1316)</f>
        <v>dd6e4bbb4c03655dc9ffe61e961e8fb63659a4e6</v>
      </c>
      <c r="K1316" s="7" cm="1">
        <f t="array" aca="1" ref="K1316" ca="1">INDEX(States!$A:$A,M1316,1)</f>
        <v>5</v>
      </c>
      <c r="L1316" s="7" t="str">
        <f ca="1">VLOOKUP($K1316,Countries!$A:$B,2,FALSE)</f>
        <v>Portugal</v>
      </c>
      <c r="M1316" s="7" cm="1">
        <f t="array" aca="1" ref="M1316" ca="1">INDEX(States!$C:$C,RANDBETWEEN(5,COUNTA(States!$A:$A) + 1),1)</f>
        <v>7</v>
      </c>
      <c r="N1316" s="7" t="str">
        <f ca="1">VLOOKUP($M1316,States!$C:$D,2,FALSE)</f>
        <v xml:space="preserve"> Setúbal </v>
      </c>
      <c r="O1316" s="7" t="str">
        <f ca="1">VLOOKUP($E1316,Name!$A:$C,3,FALSE)</f>
        <v>F</v>
      </c>
      <c r="P1316" s="7" t="str">
        <f ca="1">VLOOKUP($O1316,Genders!$B:$C,2,FALSE)</f>
        <v>Female</v>
      </c>
      <c r="Q1316" s="7" cm="1">
        <f t="array" aca="1" ref="Q1316" ca="1">INDEX('Marital status'!$A:$A,RANDBETWEEN(5,COUNTA('Marital status'!$A:$A) + 1),1)</f>
        <v>0</v>
      </c>
      <c r="R1316" s="7" t="e">
        <f ca="1">VLOOKUP($Q1316,'Marital status'!$A:$B,2,FALSE)</f>
        <v>#N/A</v>
      </c>
      <c r="S1316" s="7">
        <f t="shared" ca="1" si="263"/>
        <v>6</v>
      </c>
      <c r="T1316" s="7" t="str">
        <f ca="1">VLOOKUP($S1316,Ethnicities!$A:$B,2,FALSE)</f>
        <v xml:space="preserve">  american Indian or Alaska Native</v>
      </c>
      <c r="U1316" s="8">
        <f t="shared" ca="1" si="264"/>
        <v>28273</v>
      </c>
      <c r="V1316" s="6">
        <f t="shared" ca="1" si="265"/>
        <v>7</v>
      </c>
      <c r="W1316" s="8" t="str">
        <f ca="1">VLOOKUP($V1316,'Background education'!$A:$B,2,FALSE)</f>
        <v>Undergraduate degree</v>
      </c>
      <c r="X1316" s="7">
        <f ca="1" xml:space="preserve">
  IF(OR($Z1316 = 5, $Z1316 = 6, $Z1316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316" s="7" t="str">
        <f ca="1">VLOOKUP($X1316,Departments!$A:$B,2,FALSE)</f>
        <v>Audit</v>
      </c>
      <c r="Z1316" s="6">
        <f t="shared" ca="1" si="266"/>
        <v>9</v>
      </c>
      <c r="AA1316" s="7" t="str">
        <f ca="1">VLOOKUP($Z1316,Roles!$A:$B,2,FALSE)</f>
        <v>Intern</v>
      </c>
      <c r="AB1316" s="6" t="e">
        <f t="shared" ca="1" si="267"/>
        <v>#N/A</v>
      </c>
      <c r="AC1316" s="7" t="e">
        <f ca="1" xml:space="preserve">
IF(
  ISNA($AB1316),
  NA(),
  VLOOKUP($AB1316,Levels!$A:$B,2,FALSE)
)</f>
        <v>#N/A</v>
      </c>
      <c r="AD1316" s="8">
        <f t="shared" ca="1" si="268"/>
        <v>41568</v>
      </c>
      <c r="AE1316" s="6">
        <f ca="1">RANDBETWEEN(5,COUNTA('Recruitment source'!$A:$A) + 1)</f>
        <v>15</v>
      </c>
      <c r="AF1316" s="6" t="str">
        <f ca="1">VLOOKUP($AE1316,'Recruitment source'!$A:$B,2,FALSE)</f>
        <v>Website</v>
      </c>
      <c r="AG1316" s="8" t="e">
        <f t="shared" ca="1" si="269"/>
        <v>#N/A</v>
      </c>
      <c r="AH1316" s="6" t="e">
        <f t="shared" ca="1" si="270"/>
        <v>#N/A</v>
      </c>
      <c r="AI1316" s="6" t="e">
        <f ca="1" xml:space="preserve">
IF(
  ISNA($AH1316),
  NA(),
  VLOOKUP($AH1316,'Reasons for dismissal'!$A:$B,2,FALSE)
)</f>
        <v>#N/A</v>
      </c>
      <c r="AJ1316" s="6">
        <f t="shared" ca="1" si="271"/>
        <v>4</v>
      </c>
      <c r="AK1316" s="1">
        <f t="shared" ca="1" si="272"/>
        <v>1205</v>
      </c>
      <c r="AL13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$A1316  &amp; ", "   &amp;
$B1316  &amp; ", "   &amp;
$D1316  &amp; ", '"  &amp;
$I1316  &amp; "', '" &amp;
$O1316  &amp; "', "  &amp;
$S1316  &amp; ", '"  &amp;
TEXT($U1316,"dd/mm/aaaa")  &amp; "', "   &amp;
$V1316  &amp; ", "   &amp;
$X1316  &amp; ", "   &amp;
$Z1316  &amp; ", "   &amp;
IF($AB1316 &lt;&gt; "", $AB1316, "NULL")  &amp; ", "   &amp;
$AK1316  &amp; ");"</f>
        <v>#REF!</v>
      </c>
    </row>
    <row r="1317" spans="1:38" x14ac:dyDescent="0.2">
      <c r="A1317" s="7" cm="1">
        <f t="array" aca="1" ref="A1317" ca="1">INDEX(Companies!$A:$A,RANDBETWEEN(2,COUNTA(Companies!$A:$A)),1)</f>
        <v>2</v>
      </c>
      <c r="B1317" s="5">
        <f t="shared" si="260"/>
        <v>1316</v>
      </c>
      <c r="C1317" s="5" t="str" cm="1">
        <f t="array" ref="C1317">SHA1HASH($B1317)</f>
        <v>6439568bfd104c0e9baab0c665a53866c8ae220e</v>
      </c>
      <c r="D1317" s="6">
        <f t="shared" ca="1" si="261"/>
        <v>1</v>
      </c>
      <c r="E1317" s="7">
        <f ca="1">IF($B1317 = 1 + N("Presidente"),
    127,
    IF($B1317 = 2 + N("Vice-Presidente"),
        72,
        IF($B1317 = 3 + N("Secretária bilíngue"),
            13,
            RANDBETWEEN(5,COUNT(Name!$A:$A) + 1)
        )
    )
)</f>
        <v>305</v>
      </c>
      <c r="F1317" s="7" t="str">
        <f ca="1">VLOOKUP($E1317,Name!$A:$B,2,FALSE)</f>
        <v>Nathan</v>
      </c>
      <c r="G1317" s="7">
        <f ca="1" xml:space="preserve">
IF($B1317 = 1,
    0,
    RANDBETWEEN(5,COUNT('Last name'!$A:$A) + 1)
)</f>
        <v>17</v>
      </c>
      <c r="H1317" s="7" t="str">
        <f ca="1" xml:space="preserve">
IF($B1317 = 1 + N("Presidente"),
    "de Orléans e Bragança",
    VLOOKUP($G1317,'Last name'!$A:$B,2,FALSE) &amp; " " &amp; VLOOKUP(RANDBETWEEN(5,COUNT('Last name'!$A:$A) + 1),'Last name'!$A:$B,2,FALSE)
)</f>
        <v>Andrade Mello</v>
      </c>
      <c r="I1317" s="7" t="str">
        <f t="shared" ca="1" si="262"/>
        <v>Nathan Andrade Mello</v>
      </c>
      <c r="J1317" s="7" t="str" cm="1">
        <f t="array" aca="1" ref="J1317" ca="1">SHA1HASH($I1317)</f>
        <v>9f31c5f2ca8669f8416651ff664d271273bf95df</v>
      </c>
      <c r="K1317" s="7" cm="1">
        <f t="array" aca="1" ref="K1317" ca="1">INDEX(States!$A:$A,M1317,1)</f>
        <v>5</v>
      </c>
      <c r="L1317" s="7" t="str">
        <f ca="1">VLOOKUP($K1317,Countries!$A:$B,2,FALSE)</f>
        <v>Portugal</v>
      </c>
      <c r="M1317" s="7" cm="1">
        <f t="array" aca="1" ref="M1317" ca="1">INDEX(States!$C:$C,RANDBETWEEN(5,COUNTA(States!$A:$A) + 1),1)</f>
        <v>9</v>
      </c>
      <c r="N1317" s="7" t="str">
        <f ca="1">VLOOKUP($M1317,States!$C:$D,2,FALSE)</f>
        <v>braga</v>
      </c>
      <c r="O1317" s="7" t="str">
        <f ca="1">VLOOKUP($E1317,Name!$A:$C,3,FALSE)</f>
        <v>M</v>
      </c>
      <c r="P1317" s="7" t="str">
        <f ca="1">VLOOKUP($O1317,Genders!$B:$C,2,FALSE)</f>
        <v>Male</v>
      </c>
      <c r="Q1317" s="7" cm="1">
        <f t="array" aca="1" ref="Q1317" ca="1">INDEX('Marital status'!$A:$A,RANDBETWEEN(5,COUNTA('Marital status'!$A:$A) + 1),1)</f>
        <v>0</v>
      </c>
      <c r="R1317" s="7" t="e">
        <f ca="1">VLOOKUP($Q1317,'Marital status'!$A:$B,2,FALSE)</f>
        <v>#N/A</v>
      </c>
      <c r="S1317" s="7">
        <f t="shared" ca="1" si="263"/>
        <v>5</v>
      </c>
      <c r="T1317" s="7" t="str">
        <f ca="1">VLOOKUP($S1317,Ethnicities!$A:$B,2,FALSE)</f>
        <v>ASIAN</v>
      </c>
      <c r="U1317" s="8">
        <f t="shared" ca="1" si="264"/>
        <v>23667</v>
      </c>
      <c r="V1317" s="6">
        <f t="shared" ca="1" si="265"/>
        <v>7</v>
      </c>
      <c r="W1317" s="8" t="str">
        <f ca="1">VLOOKUP($V1317,'Background education'!$A:$B,2,FALSE)</f>
        <v>Undergraduate degree</v>
      </c>
      <c r="X1317" s="7">
        <f ca="1" xml:space="preserve">
  IF(OR($Z1317 = 5, $Z1317 = 6, $Z1317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317" s="7" t="str">
        <f ca="1">VLOOKUP($X1317,Departments!$A:$B,2,FALSE)</f>
        <v>Controlling</v>
      </c>
      <c r="Z1317" s="6">
        <f t="shared" ca="1" si="266"/>
        <v>11</v>
      </c>
      <c r="AA1317" s="7" t="str">
        <f ca="1">VLOOKUP($Z1317,Roles!$A:$B,2,FALSE)</f>
        <v>Analyst</v>
      </c>
      <c r="AB1317" s="6">
        <f t="shared" ca="1" si="267"/>
        <v>5</v>
      </c>
      <c r="AC1317" s="7" t="str">
        <f ca="1" xml:space="preserve">
IF(
  ISNA($AB1317),
  NA(),
  VLOOKUP($AB1317,Levels!$A:$B,2,FALSE)
)</f>
        <v>Junior</v>
      </c>
      <c r="AD1317" s="8">
        <f t="shared" ca="1" si="268"/>
        <v>43574</v>
      </c>
      <c r="AE1317" s="6">
        <f ca="1">RANDBETWEEN(5,COUNTA('Recruitment source'!$A:$A) + 1)</f>
        <v>6</v>
      </c>
      <c r="AF1317" s="6" t="str">
        <f ca="1">VLOOKUP($AE1317,'Recruitment source'!$A:$B,2,FALSE)</f>
        <v>Learn4Good</v>
      </c>
      <c r="AG1317" s="8" t="e">
        <f t="shared" ca="1" si="269"/>
        <v>#N/A</v>
      </c>
      <c r="AH1317" s="6" t="e">
        <f t="shared" ca="1" si="270"/>
        <v>#N/A</v>
      </c>
      <c r="AI1317" s="6" t="e">
        <f ca="1" xml:space="preserve">
IF(
  ISNA($AH1317),
  NA(),
  VLOOKUP($AH1317,'Reasons for dismissal'!$A:$B,2,FALSE)
)</f>
        <v>#N/A</v>
      </c>
      <c r="AJ1317" s="6">
        <f t="shared" ca="1" si="271"/>
        <v>4</v>
      </c>
      <c r="AK1317" s="1">
        <f t="shared" ca="1" si="272"/>
        <v>2500</v>
      </c>
      <c r="AL13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$A1317  &amp; ", "   &amp;
$B1317  &amp; ", "   &amp;
$D1317  &amp; ", '"  &amp;
$I1317  &amp; "', '" &amp;
$O1317  &amp; "', "  &amp;
$S1317  &amp; ", '"  &amp;
TEXT($U1317,"dd/mm/aaaa")  &amp; "', "   &amp;
$V1317  &amp; ", "   &amp;
$X1317  &amp; ", "   &amp;
$Z1317  &amp; ", "   &amp;
IF($AB1317 &lt;&gt; "", $AB1317, "NULL")  &amp; ", "   &amp;
$AK1317  &amp; ");"</f>
        <v>#REF!</v>
      </c>
    </row>
    <row r="1318" spans="1:38" x14ac:dyDescent="0.2">
      <c r="A1318" s="7" cm="1">
        <f t="array" aca="1" ref="A1318" ca="1">INDEX(Companies!$A:$A,RANDBETWEEN(2,COUNTA(Companies!$A:$A)),1)</f>
        <v>2</v>
      </c>
      <c r="B1318" s="5">
        <f t="shared" si="260"/>
        <v>1317</v>
      </c>
      <c r="C1318" s="5" t="str" cm="1">
        <f t="array" ref="C1318">SHA1HASH($B1318)</f>
        <v>487f7249133f47e44b4a80cf2a0cbad298b56967</v>
      </c>
      <c r="D1318" s="6">
        <f t="shared" ca="1" si="261"/>
        <v>1</v>
      </c>
      <c r="E1318" s="7">
        <f ca="1">IF($B1318 = 1 + N("Presidente"),
    127,
    IF($B1318 = 2 + N("Vice-Presidente"),
        72,
        IF($B1318 = 3 + N("Secretária bilíngue"),
            13,
            RANDBETWEEN(5,COUNT(Name!$A:$A) + 1)
        )
    )
)</f>
        <v>207</v>
      </c>
      <c r="F1318" s="7" t="str">
        <f ca="1">VLOOKUP($E1318,Name!$A:$B,2,FALSE)</f>
        <v>Kamille</v>
      </c>
      <c r="G1318" s="7">
        <f ca="1" xml:space="preserve">
IF($B1318 = 1,
    0,
    RANDBETWEEN(5,COUNT('Last name'!$A:$A) + 1)
)</f>
        <v>56</v>
      </c>
      <c r="H1318" s="7" t="str">
        <f ca="1" xml:space="preserve">
IF($B1318 = 1 + N("Presidente"),
    "de Orléans e Bragança",
    VLOOKUP($G1318,'Last name'!$A:$B,2,FALSE) &amp; " " &amp; VLOOKUP(RANDBETWEEN(5,COUNT('Last name'!$A:$A) + 1),'Last name'!$A:$B,2,FALSE)
)</f>
        <v>Campos Barreto</v>
      </c>
      <c r="I1318" s="7" t="str">
        <f t="shared" ca="1" si="262"/>
        <v>Kamille Campos Barreto</v>
      </c>
      <c r="J1318" s="7" t="str" cm="1">
        <f t="array" aca="1" ref="J1318" ca="1">SHA1HASH($I1318)</f>
        <v>565f2b786be42e820bea52515e877bc866513c55</v>
      </c>
      <c r="K1318" s="7" cm="1">
        <f t="array" aca="1" ref="K1318" ca="1">INDEX(States!$A:$A,M1318,1)</f>
        <v>5</v>
      </c>
      <c r="L1318" s="7" t="str">
        <f ca="1">VLOOKUP($K1318,Countries!$A:$B,2,FALSE)</f>
        <v>Portugal</v>
      </c>
      <c r="M1318" s="7" cm="1">
        <f t="array" aca="1" ref="M1318" ca="1">INDEX(States!$C:$C,RANDBETWEEN(5,COUNTA(States!$A:$A) + 1),1)</f>
        <v>17</v>
      </c>
      <c r="N1318" s="7" t="str">
        <f ca="1">VLOOKUP($M1318,States!$C:$D,2,FALSE)</f>
        <v>Viseu</v>
      </c>
      <c r="O1318" s="7" t="str">
        <f ca="1">VLOOKUP($E1318,Name!$A:$C,3,FALSE)</f>
        <v>F</v>
      </c>
      <c r="P1318" s="7" t="str">
        <f ca="1">VLOOKUP($O1318,Genders!$B:$C,2,FALSE)</f>
        <v>Female</v>
      </c>
      <c r="Q1318" s="7" cm="1">
        <f t="array" aca="1" ref="Q1318" ca="1">INDEX('Marital status'!$A:$A,RANDBETWEEN(5,COUNTA('Marital status'!$A:$A) + 1),1)</f>
        <v>0</v>
      </c>
      <c r="R1318" s="7" t="e">
        <f ca="1">VLOOKUP($Q1318,'Marital status'!$A:$B,2,FALSE)</f>
        <v>#N/A</v>
      </c>
      <c r="S1318" s="7">
        <f t="shared" ca="1" si="263"/>
        <v>5</v>
      </c>
      <c r="T1318" s="7" t="str">
        <f ca="1">VLOOKUP($S1318,Ethnicities!$A:$B,2,FALSE)</f>
        <v>ASIAN</v>
      </c>
      <c r="U1318" s="8">
        <f t="shared" ca="1" si="264"/>
        <v>30724</v>
      </c>
      <c r="V1318" s="6">
        <f t="shared" ca="1" si="265"/>
        <v>7</v>
      </c>
      <c r="W1318" s="8" t="str">
        <f ca="1">VLOOKUP($V1318,'Background education'!$A:$B,2,FALSE)</f>
        <v>Undergraduate degree</v>
      </c>
      <c r="X1318" s="7">
        <f ca="1" xml:space="preserve">
  IF(OR($Z1318 = 5, $Z1318 = 6, $Z1318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318" s="7" t="str">
        <f ca="1">VLOOKUP($X1318,Departments!$A:$B,2,FALSE)</f>
        <v xml:space="preserve"> Commercial</v>
      </c>
      <c r="Z1318" s="6">
        <f t="shared" ca="1" si="266"/>
        <v>10</v>
      </c>
      <c r="AA1318" s="7" t="str">
        <f ca="1">VLOOKUP($Z1318,Roles!$A:$B,2,FALSE)</f>
        <v>Trainee</v>
      </c>
      <c r="AB1318" s="6" t="e">
        <f t="shared" ca="1" si="267"/>
        <v>#N/A</v>
      </c>
      <c r="AC1318" s="7" t="e">
        <f ca="1" xml:space="preserve">
IF(
  ISNA($AB1318),
  NA(),
  VLOOKUP($AB1318,Levels!$A:$B,2,FALSE)
)</f>
        <v>#N/A</v>
      </c>
      <c r="AD1318" s="8">
        <f t="shared" ca="1" si="268"/>
        <v>36859</v>
      </c>
      <c r="AE1318" s="6">
        <f ca="1">RANDBETWEEN(5,COUNTA('Recruitment source'!$A:$A) + 1)</f>
        <v>5</v>
      </c>
      <c r="AF1318" s="6" t="str">
        <f ca="1">VLOOKUP($AE1318,'Recruitment source'!$A:$B,2,FALSE)</f>
        <v>Indeed</v>
      </c>
      <c r="AG1318" s="8" t="e">
        <f t="shared" ca="1" si="269"/>
        <v>#N/A</v>
      </c>
      <c r="AH1318" s="6" t="e">
        <f t="shared" ca="1" si="270"/>
        <v>#N/A</v>
      </c>
      <c r="AI1318" s="6" t="e">
        <f ca="1" xml:space="preserve">
IF(
  ISNA($AH1318),
  NA(),
  VLOOKUP($AH1318,'Reasons for dismissal'!$A:$B,2,FALSE)
)</f>
        <v>#N/A</v>
      </c>
      <c r="AJ1318" s="6">
        <f t="shared" ca="1" si="271"/>
        <v>5</v>
      </c>
      <c r="AK1318" s="1">
        <f t="shared" ca="1" si="272"/>
        <v>1385</v>
      </c>
      <c r="AL13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$A1318  &amp; ", "   &amp;
$B1318  &amp; ", "   &amp;
$D1318  &amp; ", '"  &amp;
$I1318  &amp; "', '" &amp;
$O1318  &amp; "', "  &amp;
$S1318  &amp; ", '"  &amp;
TEXT($U1318,"dd/mm/aaaa")  &amp; "', "   &amp;
$V1318  &amp; ", "   &amp;
$X1318  &amp; ", "   &amp;
$Z1318  &amp; ", "   &amp;
IF($AB1318 &lt;&gt; "", $AB1318, "NULL")  &amp; ", "   &amp;
$AK1318  &amp; ");"</f>
        <v>#REF!</v>
      </c>
    </row>
    <row r="1319" spans="1:38" x14ac:dyDescent="0.2">
      <c r="A1319" s="7" cm="1">
        <f t="array" aca="1" ref="A1319" ca="1">INDEX(Companies!$A:$A,RANDBETWEEN(2,COUNTA(Companies!$A:$A)),1)</f>
        <v>2</v>
      </c>
      <c r="B1319" s="5">
        <f t="shared" si="260"/>
        <v>1318</v>
      </c>
      <c r="C1319" s="5" t="str" cm="1">
        <f t="array" ref="C1319">SHA1HASH($B1319)</f>
        <v>ff9bb9f4c63520a6d11f97c33b576438879f887f</v>
      </c>
      <c r="D1319" s="6">
        <f t="shared" ca="1" si="261"/>
        <v>1</v>
      </c>
      <c r="E1319" s="7">
        <f ca="1">IF($B1319 = 1 + N("Presidente"),
    127,
    IF($B1319 = 2 + N("Vice-Presidente"),
        72,
        IF($B1319 = 3 + N("Secretária bilíngue"),
            13,
            RANDBETWEEN(5,COUNT(Name!$A:$A) + 1)
        )
    )
)</f>
        <v>106</v>
      </c>
      <c r="F1319" s="7" t="str">
        <f ca="1">VLOOKUP($E1319,Name!$A:$B,2,FALSE)</f>
        <v>Davi Lucas</v>
      </c>
      <c r="G1319" s="7">
        <f ca="1" xml:space="preserve">
IF($B1319 = 1,
    0,
    RANDBETWEEN(5,COUNT('Last name'!$A:$A) + 1)
)</f>
        <v>172</v>
      </c>
      <c r="H1319" s="7" t="str">
        <f ca="1" xml:space="preserve">
IF($B1319 = 1 + N("Presidente"),
    "de Orléans e Bragança",
    VLOOKUP($G1319,'Last name'!$A:$B,2,FALSE) &amp; " " &amp; VLOOKUP(RANDBETWEEN(5,COUNT('Last name'!$A:$A) + 1),'Last name'!$A:$B,2,FALSE)
)</f>
        <v>Salvador Mello</v>
      </c>
      <c r="I1319" s="7" t="str">
        <f t="shared" ca="1" si="262"/>
        <v>Davi Lucas Salvador Mello</v>
      </c>
      <c r="J1319" s="7" t="str" cm="1">
        <f t="array" aca="1" ref="J1319" ca="1">SHA1HASH($I1319)</f>
        <v>f92029e917ce0af11e572b8cd6ef49a91913cc79</v>
      </c>
      <c r="K1319" s="7" cm="1">
        <f t="array" aca="1" ref="K1319" ca="1">INDEX(States!$A:$A,M1319,1)</f>
        <v>5</v>
      </c>
      <c r="L1319" s="7" t="str">
        <f ca="1">VLOOKUP($K1319,Countries!$A:$B,2,FALSE)</f>
        <v>Portugal</v>
      </c>
      <c r="M1319" s="7" cm="1">
        <f t="array" aca="1" ref="M1319" ca="1">INDEX(States!$C:$C,RANDBETWEEN(5,COUNTA(States!$A:$A) + 1),1)</f>
        <v>18</v>
      </c>
      <c r="N1319" s="7" t="str">
        <f ca="1">VLOOKUP($M1319,States!$C:$D,2,FALSE)</f>
        <v>Castelo Branco</v>
      </c>
      <c r="O1319" s="7" t="str">
        <f ca="1">VLOOKUP($E1319,Name!$A:$C,3,FALSE)</f>
        <v>M</v>
      </c>
      <c r="P1319" s="7" t="str">
        <f ca="1">VLOOKUP($O1319,Genders!$B:$C,2,FALSE)</f>
        <v>Male</v>
      </c>
      <c r="Q1319" s="7" cm="1">
        <f t="array" aca="1" ref="Q1319" ca="1">INDEX('Marital status'!$A:$A,RANDBETWEEN(5,COUNTA('Marital status'!$A:$A) + 1),1)</f>
        <v>6</v>
      </c>
      <c r="R1319" s="7" t="str">
        <f ca="1">VLOOKUP($Q1319,'Marital status'!$A:$B,2,FALSE)</f>
        <v>DIVORCED</v>
      </c>
      <c r="S1319" s="7">
        <f t="shared" ca="1" si="263"/>
        <v>5</v>
      </c>
      <c r="T1319" s="7" t="str">
        <f ca="1">VLOOKUP($S1319,Ethnicities!$A:$B,2,FALSE)</f>
        <v>ASIAN</v>
      </c>
      <c r="U1319" s="8">
        <f t="shared" ca="1" si="264"/>
        <v>22145</v>
      </c>
      <c r="V1319" s="6">
        <f t="shared" ca="1" si="265"/>
        <v>7</v>
      </c>
      <c r="W1319" s="8" t="str">
        <f ca="1">VLOOKUP($V1319,'Background education'!$A:$B,2,FALSE)</f>
        <v>Undergraduate degree</v>
      </c>
      <c r="X1319" s="7">
        <f ca="1" xml:space="preserve">
  IF(OR($Z1319 = 5, $Z1319 = 6, $Z1319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319" s="7" t="str">
        <f ca="1">VLOOKUP($X1319,Departments!$A:$B,2,FALSE)</f>
        <v>Administration</v>
      </c>
      <c r="Z1319" s="6">
        <f t="shared" ca="1" si="266"/>
        <v>11</v>
      </c>
      <c r="AA1319" s="7" t="str">
        <f ca="1">VLOOKUP($Z1319,Roles!$A:$B,2,FALSE)</f>
        <v>Analyst</v>
      </c>
      <c r="AB1319" s="6">
        <f t="shared" ca="1" si="267"/>
        <v>6</v>
      </c>
      <c r="AC1319" s="7" t="str">
        <f ca="1" xml:space="preserve">
IF(
  ISNA($AB1319),
  NA(),
  VLOOKUP($AB1319,Levels!$A:$B,2,FALSE)
)</f>
        <v>Pleno</v>
      </c>
      <c r="AD1319" s="8">
        <f t="shared" ca="1" si="268"/>
        <v>43505</v>
      </c>
      <c r="AE1319" s="6">
        <f ca="1">RANDBETWEEN(5,COUNTA('Recruitment source'!$A:$A) + 1)</f>
        <v>8</v>
      </c>
      <c r="AF1319" s="6" t="str">
        <f ca="1">VLOOKUP($AE1319,'Recruitment source'!$A:$B,2,FALSE)</f>
        <v>Net Empregos</v>
      </c>
      <c r="AG1319" s="8" t="e">
        <f t="shared" ca="1" si="269"/>
        <v>#N/A</v>
      </c>
      <c r="AH1319" s="6" t="e">
        <f t="shared" ca="1" si="270"/>
        <v>#N/A</v>
      </c>
      <c r="AI1319" s="6" t="e">
        <f ca="1" xml:space="preserve">
IF(
  ISNA($AH1319),
  NA(),
  VLOOKUP($AH1319,'Reasons for dismissal'!$A:$B,2,FALSE)
)</f>
        <v>#N/A</v>
      </c>
      <c r="AJ1319" s="6">
        <f t="shared" ca="1" si="271"/>
        <v>4</v>
      </c>
      <c r="AK1319" s="1">
        <f t="shared" ca="1" si="272"/>
        <v>2500</v>
      </c>
      <c r="AL13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$A1319  &amp; ", "   &amp;
$B1319  &amp; ", "   &amp;
$D1319  &amp; ", '"  &amp;
$I1319  &amp; "', '" &amp;
$O1319  &amp; "', "  &amp;
$S1319  &amp; ", '"  &amp;
TEXT($U1319,"dd/mm/aaaa")  &amp; "', "   &amp;
$V1319  &amp; ", "   &amp;
$X1319  &amp; ", "   &amp;
$Z1319  &amp; ", "   &amp;
IF($AB1319 &lt;&gt; "", $AB1319, "NULL")  &amp; ", "   &amp;
$AK1319  &amp; ");"</f>
        <v>#REF!</v>
      </c>
    </row>
    <row r="1320" spans="1:38" x14ac:dyDescent="0.2">
      <c r="A1320" s="7" cm="1">
        <f t="array" aca="1" ref="A1320" ca="1">INDEX(Companies!$A:$A,RANDBETWEEN(2,COUNTA(Companies!$A:$A)),1)</f>
        <v>2</v>
      </c>
      <c r="B1320" s="5">
        <f t="shared" si="260"/>
        <v>1319</v>
      </c>
      <c r="C1320" s="5" t="str" cm="1">
        <f t="array" ref="C1320">SHA1HASH($B1320)</f>
        <v>619683db9ef9d4649743ee1deddb3923d6e5f704</v>
      </c>
      <c r="D1320" s="6">
        <f t="shared" ca="1" si="261"/>
        <v>1</v>
      </c>
      <c r="E1320" s="7">
        <f ca="1">IF($B1320 = 1 + N("Presidente"),
    127,
    IF($B1320 = 2 + N("Vice-Presidente"),
        72,
        IF($B1320 = 3 + N("Secretária bilíngue"),
            13,
            RANDBETWEEN(5,COUNT(Name!$A:$A) + 1)
        )
    )
)</f>
        <v>66</v>
      </c>
      <c r="F1320" s="7" t="str">
        <f ca="1">VLOOKUP($E1320,Name!$A:$B,2,FALSE)</f>
        <v>Bartolomeo</v>
      </c>
      <c r="G1320" s="7">
        <f ca="1" xml:space="preserve">
IF($B1320 = 1,
    0,
    RANDBETWEEN(5,COUNT('Last name'!$A:$A) + 1)
)</f>
        <v>159</v>
      </c>
      <c r="H1320" s="7" t="str">
        <f ca="1" xml:space="preserve">
IF($B1320 = 1 + N("Presidente"),
    "de Orléans e Bragança",
    VLOOKUP($G1320,'Last name'!$A:$B,2,FALSE) &amp; " " &amp; VLOOKUP(RANDBETWEEN(5,COUNT('Last name'!$A:$A) + 1),'Last name'!$A:$B,2,FALSE)
)</f>
        <v>Reis Martins</v>
      </c>
      <c r="I1320" s="7" t="str">
        <f t="shared" ca="1" si="262"/>
        <v>Bartolomeo Reis Martins</v>
      </c>
      <c r="J1320" s="7" t="str" cm="1">
        <f t="array" aca="1" ref="J1320" ca="1">SHA1HASH($I1320)</f>
        <v>f734505bddce738810d9a17531a8a61805295c5f</v>
      </c>
      <c r="K1320" s="7" cm="1">
        <f t="array" aca="1" ref="K1320" ca="1">INDEX(States!$A:$A,M1320,1)</f>
        <v>5</v>
      </c>
      <c r="L1320" s="7" t="str">
        <f ca="1">VLOOKUP($K1320,Countries!$A:$B,2,FALSE)</f>
        <v>Portugal</v>
      </c>
      <c r="M1320" s="7" cm="1">
        <f t="array" aca="1" ref="M1320" ca="1">INDEX(States!$C:$C,RANDBETWEEN(5,COUNTA(States!$A:$A) + 1),1)</f>
        <v>12</v>
      </c>
      <c r="N1320" s="7" t="str">
        <f ca="1">VLOOKUP($M1320,States!$C:$D,2,FALSE)</f>
        <v>Leiria</v>
      </c>
      <c r="O1320" s="7" t="str">
        <f ca="1">VLOOKUP($E1320,Name!$A:$C,3,FALSE)</f>
        <v>M</v>
      </c>
      <c r="P1320" s="7" t="str">
        <f ca="1">VLOOKUP($O1320,Genders!$B:$C,2,FALSE)</f>
        <v>Male</v>
      </c>
      <c r="Q1320" s="7" cm="1">
        <f t="array" aca="1" ref="Q1320" ca="1">INDEX('Marital status'!$A:$A,RANDBETWEEN(5,COUNTA('Marital status'!$A:$A) + 1),1)</f>
        <v>0</v>
      </c>
      <c r="R1320" s="7" t="e">
        <f ca="1">VLOOKUP($Q1320,'Marital status'!$A:$B,2,FALSE)</f>
        <v>#N/A</v>
      </c>
      <c r="S1320" s="7">
        <f t="shared" ca="1" si="263"/>
        <v>7</v>
      </c>
      <c r="T1320" s="7" t="str">
        <f ca="1">VLOOKUP($S1320,Ethnicities!$A:$B,2,FALSE)</f>
        <v>Native Hawaiian or Other Pacific Islander</v>
      </c>
      <c r="U1320" s="8">
        <f t="shared" ca="1" si="264"/>
        <v>24237</v>
      </c>
      <c r="V1320" s="6">
        <f t="shared" ca="1" si="265"/>
        <v>7</v>
      </c>
      <c r="W1320" s="8" t="str">
        <f ca="1">VLOOKUP($V1320,'Background education'!$A:$B,2,FALSE)</f>
        <v>Undergraduate degree</v>
      </c>
      <c r="X1320" s="7">
        <f ca="1" xml:space="preserve">
  IF(OR($Z1320 = 5, $Z1320 = 6, $Z1320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320" s="7" t="str">
        <f ca="1">VLOOKUP($X1320,Departments!$A:$B,2,FALSE)</f>
        <v>Communication &amp; Marketing</v>
      </c>
      <c r="Z1320" s="6">
        <f t="shared" ca="1" si="266"/>
        <v>9</v>
      </c>
      <c r="AA1320" s="7" t="str">
        <f ca="1">VLOOKUP($Z1320,Roles!$A:$B,2,FALSE)</f>
        <v>Intern</v>
      </c>
      <c r="AB1320" s="6" t="e">
        <f t="shared" ca="1" si="267"/>
        <v>#N/A</v>
      </c>
      <c r="AC1320" s="7" t="e">
        <f ca="1" xml:space="preserve">
IF(
  ISNA($AB1320),
  NA(),
  VLOOKUP($AB1320,Levels!$A:$B,2,FALSE)
)</f>
        <v>#N/A</v>
      </c>
      <c r="AD1320" s="8">
        <f t="shared" ca="1" si="268"/>
        <v>40150</v>
      </c>
      <c r="AE1320" s="6">
        <f ca="1">RANDBETWEEN(5,COUNTA('Recruitment source'!$A:$A) + 1)</f>
        <v>15</v>
      </c>
      <c r="AF1320" s="6" t="str">
        <f ca="1">VLOOKUP($AE1320,'Recruitment source'!$A:$B,2,FALSE)</f>
        <v>Website</v>
      </c>
      <c r="AG1320" s="8" t="e">
        <f t="shared" ca="1" si="269"/>
        <v>#N/A</v>
      </c>
      <c r="AH1320" s="6" t="e">
        <f t="shared" ca="1" si="270"/>
        <v>#N/A</v>
      </c>
      <c r="AI1320" s="6" t="e">
        <f ca="1" xml:space="preserve">
IF(
  ISNA($AH1320),
  NA(),
  VLOOKUP($AH1320,'Reasons for dismissal'!$A:$B,2,FALSE)
)</f>
        <v>#N/A</v>
      </c>
      <c r="AJ1320" s="6">
        <f t="shared" ca="1" si="271"/>
        <v>5</v>
      </c>
      <c r="AK1320" s="1">
        <f t="shared" ca="1" si="272"/>
        <v>1285</v>
      </c>
      <c r="AL13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$A1320  &amp; ", "   &amp;
$B1320  &amp; ", "   &amp;
$D1320  &amp; ", '"  &amp;
$I1320  &amp; "', '" &amp;
$O1320  &amp; "', "  &amp;
$S1320  &amp; ", '"  &amp;
TEXT($U1320,"dd/mm/aaaa")  &amp; "', "   &amp;
$V1320  &amp; ", "   &amp;
$X1320  &amp; ", "   &amp;
$Z1320  &amp; ", "   &amp;
IF($AB1320 &lt;&gt; "", $AB1320, "NULL")  &amp; ", "   &amp;
$AK1320  &amp; ");"</f>
        <v>#REF!</v>
      </c>
    </row>
    <row r="1321" spans="1:38" x14ac:dyDescent="0.2">
      <c r="A1321" s="7" cm="1">
        <f t="array" aca="1" ref="A1321" ca="1">INDEX(Companies!$A:$A,RANDBETWEEN(2,COUNTA(Companies!$A:$A)),1)</f>
        <v>2</v>
      </c>
      <c r="B1321" s="5">
        <f t="shared" si="260"/>
        <v>1320</v>
      </c>
      <c r="C1321" s="5" t="str" cm="1">
        <f t="array" ref="C1321">SHA1HASH($B1321)</f>
        <v>baf253b20f891347a7f8122930309b27db1e3835</v>
      </c>
      <c r="D1321" s="6">
        <f t="shared" ca="1" si="261"/>
        <v>1</v>
      </c>
      <c r="E1321" s="7">
        <f ca="1">IF($B1321 = 1 + N("Presidente"),
    127,
    IF($B1321 = 2 + N("Vice-Presidente"),
        72,
        IF($B1321 = 3 + N("Secretária bilíngue"),
            13,
            RANDBETWEEN(5,COUNT(Name!$A:$A) + 1)
        )
    )
)</f>
        <v>317</v>
      </c>
      <c r="F1321" s="7" t="str">
        <f ca="1">VLOOKUP($E1321,Name!$A:$B,2,FALSE)</f>
        <v>Pedro Henrique</v>
      </c>
      <c r="G1321" s="7">
        <f ca="1" xml:space="preserve">
IF($B1321 = 1,
    0,
    RANDBETWEEN(5,COUNT('Last name'!$A:$A) + 1)
)</f>
        <v>163</v>
      </c>
      <c r="H1321" s="7" t="str">
        <f ca="1" xml:space="preserve">
IF($B1321 = 1 + N("Presidente"),
    "de Orléans e Bragança",
    VLOOKUP($G1321,'Last name'!$A:$B,2,FALSE) &amp; " " &amp; VLOOKUP(RANDBETWEEN(5,COUNT('Last name'!$A:$A) + 1),'Last name'!$A:$B,2,FALSE)
)</f>
        <v>Rinaldi Aragão</v>
      </c>
      <c r="I1321" s="7" t="str">
        <f t="shared" ca="1" si="262"/>
        <v>Pedro Henrique Rinaldi Aragão</v>
      </c>
      <c r="J1321" s="7" t="str" cm="1">
        <f t="array" aca="1" ref="J1321" ca="1">SHA1HASH($I1321)</f>
        <v>15a2722aacc1f8342496a61f40c286408cf341ce</v>
      </c>
      <c r="K1321" s="7" cm="1">
        <f t="array" aca="1" ref="K1321" ca="1">INDEX(States!$A:$A,M1321,1)</f>
        <v>5</v>
      </c>
      <c r="L1321" s="7" t="str">
        <f ca="1">VLOOKUP($K1321,Countries!$A:$B,2,FALSE)</f>
        <v>Portugal</v>
      </c>
      <c r="M1321" s="7" cm="1">
        <f t="array" aca="1" ref="M1321" ca="1">INDEX(States!$C:$C,RANDBETWEEN(5,COUNTA(States!$A:$A) + 1),1)</f>
        <v>6</v>
      </c>
      <c r="N1321" s="7" t="str">
        <f ca="1">VLOOKUP($M1321,States!$C:$D,2,FALSE)</f>
        <v>PORTO</v>
      </c>
      <c r="O1321" s="7" t="str">
        <f ca="1">VLOOKUP($E1321,Name!$A:$C,3,FALSE)</f>
        <v>M</v>
      </c>
      <c r="P1321" s="7" t="str">
        <f ca="1">VLOOKUP($O1321,Genders!$B:$C,2,FALSE)</f>
        <v>Male</v>
      </c>
      <c r="Q1321" s="7" cm="1">
        <f t="array" aca="1" ref="Q1321" ca="1">INDEX('Marital status'!$A:$A,RANDBETWEEN(5,COUNTA('Marital status'!$A:$A) + 1),1)</f>
        <v>0</v>
      </c>
      <c r="R1321" s="7" t="e">
        <f ca="1">VLOOKUP($Q1321,'Marital status'!$A:$B,2,FALSE)</f>
        <v>#N/A</v>
      </c>
      <c r="S1321" s="7">
        <f t="shared" ca="1" si="263"/>
        <v>5</v>
      </c>
      <c r="T1321" s="7" t="str">
        <f ca="1">VLOOKUP($S1321,Ethnicities!$A:$B,2,FALSE)</f>
        <v>ASIAN</v>
      </c>
      <c r="U1321" s="8">
        <f t="shared" ca="1" si="264"/>
        <v>19968</v>
      </c>
      <c r="V1321" s="6">
        <f t="shared" ca="1" si="265"/>
        <v>8</v>
      </c>
      <c r="W1321" s="8" t="str">
        <f ca="1">VLOOKUP($V1321,'Background education'!$A:$B,2,FALSE)</f>
        <v>Graduate school</v>
      </c>
      <c r="X1321" s="7">
        <f ca="1" xml:space="preserve">
  IF(OR($Z1321 = 5, $Z1321 = 6, $Z1321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321" s="7" t="str">
        <f ca="1">VLOOKUP($X1321,Departments!$A:$B,2,FALSE)</f>
        <v>Finance</v>
      </c>
      <c r="Z1321" s="6">
        <f t="shared" ca="1" si="266"/>
        <v>11</v>
      </c>
      <c r="AA1321" s="7" t="str">
        <f ca="1">VLOOKUP($Z1321,Roles!$A:$B,2,FALSE)</f>
        <v>Analyst</v>
      </c>
      <c r="AB1321" s="6">
        <f t="shared" ca="1" si="267"/>
        <v>6</v>
      </c>
      <c r="AC1321" s="7" t="str">
        <f ca="1" xml:space="preserve">
IF(
  ISNA($AB1321),
  NA(),
  VLOOKUP($AB1321,Levels!$A:$B,2,FALSE)
)</f>
        <v>Pleno</v>
      </c>
      <c r="AD1321" s="8">
        <f t="shared" ca="1" si="268"/>
        <v>41748</v>
      </c>
      <c r="AE1321" s="6">
        <f ca="1">RANDBETWEEN(5,COUNTA('Recruitment source'!$A:$A) + 1)</f>
        <v>5</v>
      </c>
      <c r="AF1321" s="6" t="str">
        <f ca="1">VLOOKUP($AE1321,'Recruitment source'!$A:$B,2,FALSE)</f>
        <v>Indeed</v>
      </c>
      <c r="AG1321" s="8" t="e">
        <f t="shared" ca="1" si="269"/>
        <v>#N/A</v>
      </c>
      <c r="AH1321" s="6" t="e">
        <f t="shared" ca="1" si="270"/>
        <v>#N/A</v>
      </c>
      <c r="AI1321" s="6" t="e">
        <f ca="1" xml:space="preserve">
IF(
  ISNA($AH1321),
  NA(),
  VLOOKUP($AH1321,'Reasons for dismissal'!$A:$B,2,FALSE)
)</f>
        <v>#N/A</v>
      </c>
      <c r="AJ1321" s="6">
        <f t="shared" ca="1" si="271"/>
        <v>4</v>
      </c>
      <c r="AK1321" s="1">
        <f t="shared" ca="1" si="272"/>
        <v>3000</v>
      </c>
      <c r="AL13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$A1321  &amp; ", "   &amp;
$B1321  &amp; ", "   &amp;
$D1321  &amp; ", '"  &amp;
$I1321  &amp; "', '" &amp;
$O1321  &amp; "', "  &amp;
$S1321  &amp; ", '"  &amp;
TEXT($U1321,"dd/mm/aaaa")  &amp; "', "   &amp;
$V1321  &amp; ", "   &amp;
$X1321  &amp; ", "   &amp;
$Z1321  &amp; ", "   &amp;
IF($AB1321 &lt;&gt; "", $AB1321, "NULL")  &amp; ", "   &amp;
$AK1321  &amp; ");"</f>
        <v>#REF!</v>
      </c>
    </row>
    <row r="1322" spans="1:38" x14ac:dyDescent="0.2">
      <c r="A1322" s="7" cm="1">
        <f t="array" aca="1" ref="A1322" ca="1">INDEX(Companies!$A:$A,RANDBETWEEN(2,COUNTA(Companies!$A:$A)),1)</f>
        <v>2</v>
      </c>
      <c r="B1322" s="5">
        <f t="shared" si="260"/>
        <v>1321</v>
      </c>
      <c r="C1322" s="5" t="str" cm="1">
        <f t="array" ref="C1322">SHA1HASH($B1322)</f>
        <v>f395e7bb4ad6667889ab23a6a1fbc1888db09b67</v>
      </c>
      <c r="D1322" s="6">
        <f t="shared" ca="1" si="261"/>
        <v>1</v>
      </c>
      <c r="E1322" s="7">
        <f ca="1">IF($B1322 = 1 + N("Presidente"),
    127,
    IF($B1322 = 2 + N("Vice-Presidente"),
        72,
        IF($B1322 = 3 + N("Secretária bilíngue"),
            13,
            RANDBETWEEN(5,COUNT(Name!$A:$A) + 1)
        )
    )
)</f>
        <v>81</v>
      </c>
      <c r="F1322" s="7" t="str">
        <f ca="1">VLOOKUP($E1322,Name!$A:$B,2,FALSE)</f>
        <v>Caio</v>
      </c>
      <c r="G1322" s="7">
        <f ca="1" xml:space="preserve">
IF($B1322 = 1,
    0,
    RANDBETWEEN(5,COUNT('Last name'!$A:$A) + 1)
)</f>
        <v>72</v>
      </c>
      <c r="H1322" s="7" t="str">
        <f ca="1" xml:space="preserve">
IF($B1322 = 1 + N("Presidente"),
    "de Orléans e Bragança",
    VLOOKUP($G1322,'Last name'!$A:$B,2,FALSE) &amp; " " &amp; VLOOKUP(RANDBETWEEN(5,COUNT('Last name'!$A:$A) + 1),'Last name'!$A:$B,2,FALSE)
)</f>
        <v>De Luca Andrioli</v>
      </c>
      <c r="I1322" s="7" t="str">
        <f t="shared" ca="1" si="262"/>
        <v>Caio De Luca Andrioli</v>
      </c>
      <c r="J1322" s="7" t="str" cm="1">
        <f t="array" aca="1" ref="J1322" ca="1">SHA1HASH($I1322)</f>
        <v>826e609c15c9f8baf6cc95bb285c5f739871f7e8</v>
      </c>
      <c r="K1322" s="7" cm="1">
        <f t="array" aca="1" ref="K1322" ca="1">INDEX(States!$A:$A,M1322,1)</f>
        <v>5</v>
      </c>
      <c r="L1322" s="7" t="str">
        <f ca="1">VLOOKUP($K1322,Countries!$A:$B,2,FALSE)</f>
        <v>Portugal</v>
      </c>
      <c r="M1322" s="7" cm="1">
        <f t="array" aca="1" ref="M1322" ca="1">INDEX(States!$C:$C,RANDBETWEEN(5,COUNTA(States!$A:$A) + 1),1)</f>
        <v>11</v>
      </c>
      <c r="N1322" s="7" t="str">
        <f ca="1">VLOOKUP($M1322,States!$C:$D,2,FALSE)</f>
        <v>Santarém</v>
      </c>
      <c r="O1322" s="7" t="str">
        <f ca="1">VLOOKUP($E1322,Name!$A:$C,3,FALSE)</f>
        <v>M</v>
      </c>
      <c r="P1322" s="7" t="str">
        <f ca="1">VLOOKUP($O1322,Genders!$B:$C,2,FALSE)</f>
        <v>Male</v>
      </c>
      <c r="Q1322" s="7" cm="1">
        <f t="array" aca="1" ref="Q1322" ca="1">INDEX('Marital status'!$A:$A,RANDBETWEEN(5,COUNTA('Marital status'!$A:$A) + 1),1)</f>
        <v>5</v>
      </c>
      <c r="R1322" s="7" t="str">
        <f ca="1">VLOOKUP($Q1322,'Marital status'!$A:$B,2,FALSE)</f>
        <v xml:space="preserve"> Separated </v>
      </c>
      <c r="S1322" s="7">
        <f t="shared" ca="1" si="263"/>
        <v>5</v>
      </c>
      <c r="T1322" s="7" t="str">
        <f ca="1">VLOOKUP($S1322,Ethnicities!$A:$B,2,FALSE)</f>
        <v>ASIAN</v>
      </c>
      <c r="U1322" s="8">
        <f t="shared" ca="1" si="264"/>
        <v>29142</v>
      </c>
      <c r="V1322" s="6">
        <f t="shared" ca="1" si="265"/>
        <v>7</v>
      </c>
      <c r="W1322" s="8" t="str">
        <f ca="1">VLOOKUP($V1322,'Background education'!$A:$B,2,FALSE)</f>
        <v>Undergraduate degree</v>
      </c>
      <c r="X1322" s="7">
        <f ca="1" xml:space="preserve">
  IF(OR($Z1322 = 5, $Z1322 = 6, $Z1322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322" s="7" t="str">
        <f ca="1">VLOOKUP($X1322,Departments!$A:$B,2,FALSE)</f>
        <v xml:space="preserve"> Commercial</v>
      </c>
      <c r="Z1322" s="6">
        <f t="shared" ca="1" si="266"/>
        <v>9</v>
      </c>
      <c r="AA1322" s="7" t="str">
        <f ca="1">VLOOKUP($Z1322,Roles!$A:$B,2,FALSE)</f>
        <v>Intern</v>
      </c>
      <c r="AB1322" s="6" t="e">
        <f t="shared" ca="1" si="267"/>
        <v>#N/A</v>
      </c>
      <c r="AC1322" s="7" t="e">
        <f ca="1" xml:space="preserve">
IF(
  ISNA($AB1322),
  NA(),
  VLOOKUP($AB1322,Levels!$A:$B,2,FALSE)
)</f>
        <v>#N/A</v>
      </c>
      <c r="AD1322" s="8">
        <f t="shared" ca="1" si="268"/>
        <v>39979</v>
      </c>
      <c r="AE1322" s="6">
        <f ca="1">RANDBETWEEN(5,COUNTA('Recruitment source'!$A:$A) + 1)</f>
        <v>15</v>
      </c>
      <c r="AF1322" s="6" t="str">
        <f ca="1">VLOOKUP($AE1322,'Recruitment source'!$A:$B,2,FALSE)</f>
        <v>Website</v>
      </c>
      <c r="AG1322" s="8" t="e">
        <f t="shared" ca="1" si="269"/>
        <v>#N/A</v>
      </c>
      <c r="AH1322" s="6" t="e">
        <f t="shared" ca="1" si="270"/>
        <v>#N/A</v>
      </c>
      <c r="AI1322" s="6" t="e">
        <f ca="1" xml:space="preserve">
IF(
  ISNA($AH1322),
  NA(),
  VLOOKUP($AH1322,'Reasons for dismissal'!$A:$B,2,FALSE)
)</f>
        <v>#N/A</v>
      </c>
      <c r="AJ1322" s="6">
        <f t="shared" ca="1" si="271"/>
        <v>5</v>
      </c>
      <c r="AK1322" s="1">
        <f t="shared" ca="1" si="272"/>
        <v>1285</v>
      </c>
      <c r="AL13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$A1322  &amp; ", "   &amp;
$B1322  &amp; ", "   &amp;
$D1322  &amp; ", '"  &amp;
$I1322  &amp; "', '" &amp;
$O1322  &amp; "', "  &amp;
$S1322  &amp; ", '"  &amp;
TEXT($U1322,"dd/mm/aaaa")  &amp; "', "   &amp;
$V1322  &amp; ", "   &amp;
$X1322  &amp; ", "   &amp;
$Z1322  &amp; ", "   &amp;
IF($AB1322 &lt;&gt; "", $AB1322, "NULL")  &amp; ", "   &amp;
$AK1322  &amp; ");"</f>
        <v>#REF!</v>
      </c>
    </row>
    <row r="1323" spans="1:38" x14ac:dyDescent="0.2">
      <c r="A1323" s="7" cm="1">
        <f t="array" aca="1" ref="A1323" ca="1">INDEX(Companies!$A:$A,RANDBETWEEN(2,COUNTA(Companies!$A:$A)),1)</f>
        <v>2</v>
      </c>
      <c r="B1323" s="5">
        <f t="shared" si="260"/>
        <v>1322</v>
      </c>
      <c r="C1323" s="5" t="str" cm="1">
        <f t="array" ref="C1323">SHA1HASH($B1323)</f>
        <v>1bf6592ecf317c9cd6f92bab901b7ac5dd6fa2af</v>
      </c>
      <c r="D1323" s="6">
        <f t="shared" ca="1" si="261"/>
        <v>1</v>
      </c>
      <c r="E1323" s="7">
        <f ca="1">IF($B1323 = 1 + N("Presidente"),
    127,
    IF($B1323 = 2 + N("Vice-Presidente"),
        72,
        IF($B1323 = 3 + N("Secretária bilíngue"),
            13,
            RANDBETWEEN(5,COUNT(Name!$A:$A) + 1)
        )
    )
)</f>
        <v>310</v>
      </c>
      <c r="F1323" s="7" t="str">
        <f ca="1">VLOOKUP($E1323,Name!$A:$B,2,FALSE)</f>
        <v>Oliver</v>
      </c>
      <c r="G1323" s="7">
        <f ca="1" xml:space="preserve">
IF($B1323 = 1,
    0,
    RANDBETWEEN(5,COUNT('Last name'!$A:$A) + 1)
)</f>
        <v>34</v>
      </c>
      <c r="H1323" s="7" t="str">
        <f ca="1" xml:space="preserve">
IF($B1323 = 1 + N("Presidente"),
    "de Orléans e Bragança",
    VLOOKUP($G1323,'Last name'!$A:$B,2,FALSE) &amp; " " &amp; VLOOKUP(RANDBETWEEN(5,COUNT('Last name'!$A:$A) + 1),'Last name'!$A:$B,2,FALSE)
)</f>
        <v>Barros Brasil</v>
      </c>
      <c r="I1323" s="7" t="str">
        <f t="shared" ca="1" si="262"/>
        <v>Oliver Barros Brasil</v>
      </c>
      <c r="J1323" s="7" t="str" cm="1">
        <f t="array" aca="1" ref="J1323" ca="1">SHA1HASH($I1323)</f>
        <v>e9e47419440920750d25411c14975a6f71c4050e</v>
      </c>
      <c r="K1323" s="7" cm="1">
        <f t="array" aca="1" ref="K1323" ca="1">INDEX(States!$A:$A,M1323,1)</f>
        <v>5</v>
      </c>
      <c r="L1323" s="7" t="str">
        <f ca="1">VLOOKUP($K1323,Countries!$A:$B,2,FALSE)</f>
        <v>Portugal</v>
      </c>
      <c r="M1323" s="7" cm="1">
        <f t="array" aca="1" ref="M1323" ca="1">INDEX(States!$C:$C,RANDBETWEEN(5,COUNTA(States!$A:$A) + 1),1)</f>
        <v>24</v>
      </c>
      <c r="N1323" s="7" t="str">
        <f ca="1">VLOOKUP($M1323,States!$C:$D,2,FALSE)</f>
        <v>Brangança</v>
      </c>
      <c r="O1323" s="7" t="str">
        <f ca="1">VLOOKUP($E1323,Name!$A:$C,3,FALSE)</f>
        <v>M</v>
      </c>
      <c r="P1323" s="7" t="str">
        <f ca="1">VLOOKUP($O1323,Genders!$B:$C,2,FALSE)</f>
        <v>Male</v>
      </c>
      <c r="Q1323" s="7" cm="1">
        <f t="array" aca="1" ref="Q1323" ca="1">INDEX('Marital status'!$A:$A,RANDBETWEEN(5,COUNTA('Marital status'!$A:$A) + 1),1)</f>
        <v>5</v>
      </c>
      <c r="R1323" s="7" t="str">
        <f ca="1">VLOOKUP($Q1323,'Marital status'!$A:$B,2,FALSE)</f>
        <v xml:space="preserve"> Separated </v>
      </c>
      <c r="S1323" s="7">
        <f t="shared" ca="1" si="263"/>
        <v>6</v>
      </c>
      <c r="T1323" s="7" t="str">
        <f ca="1">VLOOKUP($S1323,Ethnicities!$A:$B,2,FALSE)</f>
        <v xml:space="preserve">  american Indian or Alaska Native</v>
      </c>
      <c r="U1323" s="8">
        <f t="shared" ca="1" si="264"/>
        <v>18023</v>
      </c>
      <c r="V1323" s="6">
        <f t="shared" ca="1" si="265"/>
        <v>8</v>
      </c>
      <c r="W1323" s="8" t="str">
        <f ca="1">VLOOKUP($V1323,'Background education'!$A:$B,2,FALSE)</f>
        <v>Graduate school</v>
      </c>
      <c r="X1323" s="7">
        <f ca="1" xml:space="preserve">
  IF(OR($Z1323 = 5, $Z1323 = 6, $Z1323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323" s="7" t="str">
        <f ca="1">VLOOKUP($X1323,Departments!$A:$B,2,FALSE)</f>
        <v>Communication &amp; Marketing</v>
      </c>
      <c r="Z1323" s="6">
        <f t="shared" ca="1" si="266"/>
        <v>11</v>
      </c>
      <c r="AA1323" s="7" t="str">
        <f ca="1">VLOOKUP($Z1323,Roles!$A:$B,2,FALSE)</f>
        <v>Analyst</v>
      </c>
      <c r="AB1323" s="6">
        <f t="shared" ca="1" si="267"/>
        <v>7</v>
      </c>
      <c r="AC1323" s="7" t="str">
        <f ca="1" xml:space="preserve">
IF(
  ISNA($AB1323),
  NA(),
  VLOOKUP($AB1323,Levels!$A:$B,2,FALSE)
)</f>
        <v>Senior</v>
      </c>
      <c r="AD1323" s="8">
        <f t="shared" ca="1" si="268"/>
        <v>40521</v>
      </c>
      <c r="AE1323" s="6">
        <f ca="1">RANDBETWEEN(5,COUNTA('Recruitment source'!$A:$A) + 1)</f>
        <v>9</v>
      </c>
      <c r="AF1323" s="6" t="str">
        <f ca="1">VLOOKUP($AE1323,'Recruitment source'!$A:$B,2,FALSE)</f>
        <v>Empregos Online</v>
      </c>
      <c r="AG1323" s="8" t="e">
        <f t="shared" ca="1" si="269"/>
        <v>#N/A</v>
      </c>
      <c r="AH1323" s="6" t="e">
        <f t="shared" ca="1" si="270"/>
        <v>#N/A</v>
      </c>
      <c r="AI1323" s="6" t="e">
        <f ca="1" xml:space="preserve">
IF(
  ISNA($AH1323),
  NA(),
  VLOOKUP($AH1323,'Reasons for dismissal'!$A:$B,2,FALSE)
)</f>
        <v>#N/A</v>
      </c>
      <c r="AJ1323" s="6">
        <f t="shared" ca="1" si="271"/>
        <v>5</v>
      </c>
      <c r="AK1323" s="1">
        <f t="shared" ca="1" si="272"/>
        <v>3080</v>
      </c>
      <c r="AL13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$A1323  &amp; ", "   &amp;
$B1323  &amp; ", "   &amp;
$D1323  &amp; ", '"  &amp;
$I1323  &amp; "', '" &amp;
$O1323  &amp; "', "  &amp;
$S1323  &amp; ", '"  &amp;
TEXT($U1323,"dd/mm/aaaa")  &amp; "', "   &amp;
$V1323  &amp; ", "   &amp;
$X1323  &amp; ", "   &amp;
$Z1323  &amp; ", "   &amp;
IF($AB1323 &lt;&gt; "", $AB1323, "NULL")  &amp; ", "   &amp;
$AK1323  &amp; ");"</f>
        <v>#REF!</v>
      </c>
    </row>
    <row r="1324" spans="1:38" x14ac:dyDescent="0.2">
      <c r="A1324" s="7" cm="1">
        <f t="array" aca="1" ref="A1324" ca="1">INDEX(Companies!$A:$A,RANDBETWEEN(2,COUNTA(Companies!$A:$A)),1)</f>
        <v>2</v>
      </c>
      <c r="B1324" s="5">
        <f t="shared" si="260"/>
        <v>1323</v>
      </c>
      <c r="C1324" s="5" t="str" cm="1">
        <f t="array" ref="C1324">SHA1HASH($B1324)</f>
        <v>85749e85b601375fbd6d6cfaf6694e582e08d0e6</v>
      </c>
      <c r="D1324" s="6">
        <f t="shared" ca="1" si="261"/>
        <v>1</v>
      </c>
      <c r="E1324" s="7">
        <f ca="1">IF($B1324 = 1 + N("Presidente"),
    127,
    IF($B1324 = 2 + N("Vice-Presidente"),
        72,
        IF($B1324 = 3 + N("Secretária bilíngue"),
            13,
            RANDBETWEEN(5,COUNT(Name!$A:$A) + 1)
        )
    )
)</f>
        <v>120</v>
      </c>
      <c r="F1324" s="7" t="str">
        <f ca="1">VLOOKUP($E1324,Name!$A:$B,2,FALSE)</f>
        <v>Eliza</v>
      </c>
      <c r="G1324" s="7">
        <f ca="1" xml:space="preserve">
IF($B1324 = 1,
    0,
    RANDBETWEEN(5,COUNT('Last name'!$A:$A) + 1)
)</f>
        <v>177</v>
      </c>
      <c r="H1324" s="7" t="str">
        <f ca="1" xml:space="preserve">
IF($B1324 = 1 + N("Presidente"),
    "de Orléans e Bragança",
    VLOOKUP($G1324,'Last name'!$A:$B,2,FALSE) &amp; " " &amp; VLOOKUP(RANDBETWEEN(5,COUNT('Last name'!$A:$A) + 1),'Last name'!$A:$B,2,FALSE)
)</f>
        <v>Saragoça Chaves</v>
      </c>
      <c r="I1324" s="7" t="str">
        <f t="shared" ca="1" si="262"/>
        <v>Eliza Saragoça Chaves</v>
      </c>
      <c r="J1324" s="7" t="str" cm="1">
        <f t="array" aca="1" ref="J1324" ca="1">SHA1HASH($I1324)</f>
        <v>012644b49ee146c1097776af9086b9b467b42d7f</v>
      </c>
      <c r="K1324" s="7" cm="1">
        <f t="array" aca="1" ref="K1324" ca="1">INDEX(States!$A:$A,M1324,1)</f>
        <v>5</v>
      </c>
      <c r="L1324" s="7" t="str">
        <f ca="1">VLOOKUP($K1324,Countries!$A:$B,2,FALSE)</f>
        <v>Portugal</v>
      </c>
      <c r="M1324" s="7" cm="1">
        <f t="array" aca="1" ref="M1324" ca="1">INDEX(States!$C:$C,RANDBETWEEN(5,COUNTA(States!$A:$A) + 1),1)</f>
        <v>5</v>
      </c>
      <c r="N1324" s="7" t="str">
        <f ca="1">VLOOKUP($M1324,States!$C:$D,2,FALSE)</f>
        <v xml:space="preserve"> Lisboa</v>
      </c>
      <c r="O1324" s="7" t="str">
        <f ca="1">VLOOKUP($E1324,Name!$A:$C,3,FALSE)</f>
        <v>F</v>
      </c>
      <c r="P1324" s="7" t="str">
        <f ca="1">VLOOKUP($O1324,Genders!$B:$C,2,FALSE)</f>
        <v>Female</v>
      </c>
      <c r="Q1324" s="7" cm="1">
        <f t="array" aca="1" ref="Q1324" ca="1">INDEX('Marital status'!$A:$A,RANDBETWEEN(5,COUNTA('Marital status'!$A:$A) + 1),1)</f>
        <v>0</v>
      </c>
      <c r="R1324" s="7" t="e">
        <f ca="1">VLOOKUP($Q1324,'Marital status'!$A:$B,2,FALSE)</f>
        <v>#N/A</v>
      </c>
      <c r="S1324" s="7">
        <f t="shared" ca="1" si="263"/>
        <v>5</v>
      </c>
      <c r="T1324" s="7" t="str">
        <f ca="1">VLOOKUP($S1324,Ethnicities!$A:$B,2,FALSE)</f>
        <v>ASIAN</v>
      </c>
      <c r="U1324" s="8">
        <f t="shared" ca="1" si="264"/>
        <v>31404</v>
      </c>
      <c r="V1324" s="6">
        <f t="shared" ca="1" si="265"/>
        <v>7</v>
      </c>
      <c r="W1324" s="8" t="str">
        <f ca="1">VLOOKUP($V1324,'Background education'!$A:$B,2,FALSE)</f>
        <v>Undergraduate degree</v>
      </c>
      <c r="X1324" s="7">
        <f ca="1" xml:space="preserve">
  IF(OR($Z1324 = 5, $Z1324 = 6, $Z1324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324" s="7" t="str">
        <f ca="1">VLOOKUP($X1324,Departments!$A:$B,2,FALSE)</f>
        <v>Audit</v>
      </c>
      <c r="Z1324" s="6">
        <f t="shared" ca="1" si="266"/>
        <v>9</v>
      </c>
      <c r="AA1324" s="7" t="str">
        <f ca="1">VLOOKUP($Z1324,Roles!$A:$B,2,FALSE)</f>
        <v>Intern</v>
      </c>
      <c r="AB1324" s="6" t="e">
        <f t="shared" ca="1" si="267"/>
        <v>#N/A</v>
      </c>
      <c r="AC1324" s="7" t="e">
        <f ca="1" xml:space="preserve">
IF(
  ISNA($AB1324),
  NA(),
  VLOOKUP($AB1324,Levels!$A:$B,2,FALSE)
)</f>
        <v>#N/A</v>
      </c>
      <c r="AD1324" s="8">
        <f t="shared" ca="1" si="268"/>
        <v>38588</v>
      </c>
      <c r="AE1324" s="6">
        <f ca="1">RANDBETWEEN(5,COUNTA('Recruitment source'!$A:$A) + 1)</f>
        <v>7</v>
      </c>
      <c r="AF1324" s="6" t="str">
        <f ca="1">VLOOKUP($AE1324,'Recruitment source'!$A:$B,2,FALSE)</f>
        <v>SAPO Emprego</v>
      </c>
      <c r="AG1324" s="8" t="e">
        <f t="shared" ca="1" si="269"/>
        <v>#N/A</v>
      </c>
      <c r="AH1324" s="6" t="e">
        <f t="shared" ca="1" si="270"/>
        <v>#N/A</v>
      </c>
      <c r="AI1324" s="6" t="e">
        <f ca="1" xml:space="preserve">
IF(
  ISNA($AH1324),
  NA(),
  VLOOKUP($AH1324,'Reasons for dismissal'!$A:$B,2,FALSE)
)</f>
        <v>#N/A</v>
      </c>
      <c r="AJ1324" s="6">
        <f t="shared" ca="1" si="271"/>
        <v>4</v>
      </c>
      <c r="AK1324" s="1">
        <f t="shared" ca="1" si="272"/>
        <v>1205</v>
      </c>
      <c r="AL13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$A1324  &amp; ", "   &amp;
$B1324  &amp; ", "   &amp;
$D1324  &amp; ", '"  &amp;
$I1324  &amp; "', '" &amp;
$O1324  &amp; "', "  &amp;
$S1324  &amp; ", '"  &amp;
TEXT($U1324,"dd/mm/aaaa")  &amp; "', "   &amp;
$V1324  &amp; ", "   &amp;
$X1324  &amp; ", "   &amp;
$Z1324  &amp; ", "   &amp;
IF($AB1324 &lt;&gt; "", $AB1324, "NULL")  &amp; ", "   &amp;
$AK1324  &amp; ");"</f>
        <v>#REF!</v>
      </c>
    </row>
    <row r="1325" spans="1:38" x14ac:dyDescent="0.2">
      <c r="A1325" s="7" cm="1">
        <f t="array" aca="1" ref="A1325" ca="1">INDEX(Companies!$A:$A,RANDBETWEEN(2,COUNTA(Companies!$A:$A)),1)</f>
        <v>2</v>
      </c>
      <c r="B1325" s="5">
        <f t="shared" si="260"/>
        <v>1324</v>
      </c>
      <c r="C1325" s="5" t="str" cm="1">
        <f t="array" ref="C1325">SHA1HASH($B1325)</f>
        <v>f3341dbcdda605b1601524b0d01655750cc60e0d</v>
      </c>
      <c r="D1325" s="6">
        <f t="shared" ca="1" si="261"/>
        <v>1</v>
      </c>
      <c r="E1325" s="7">
        <f ca="1">IF($B1325 = 1 + N("Presidente"),
    127,
    IF($B1325 = 2 + N("Vice-Presidente"),
        72,
        IF($B1325 = 3 + N("Secretária bilíngue"),
            13,
            RANDBETWEEN(5,COUNT(Name!$A:$A) + 1)
        )
    )
)</f>
        <v>340</v>
      </c>
      <c r="F1325" s="7" t="str">
        <f ca="1">VLOOKUP($E1325,Name!$A:$B,2,FALSE)</f>
        <v>Stella</v>
      </c>
      <c r="G1325" s="7">
        <f ca="1" xml:space="preserve">
IF($B1325 = 1,
    0,
    RANDBETWEEN(5,COUNT('Last name'!$A:$A) + 1)
)</f>
        <v>187</v>
      </c>
      <c r="H1325" s="7" t="str">
        <f ca="1" xml:space="preserve">
IF($B1325 = 1 + N("Presidente"),
    "de Orléans e Bragança",
    VLOOKUP($G1325,'Last name'!$A:$B,2,FALSE) &amp; " " &amp; VLOOKUP(RANDBETWEEN(5,COUNT('Last name'!$A:$A) + 1),'Last name'!$A:$B,2,FALSE)
)</f>
        <v>Tavares Holanda</v>
      </c>
      <c r="I1325" s="7" t="str">
        <f t="shared" ca="1" si="262"/>
        <v>Stella Tavares Holanda</v>
      </c>
      <c r="J1325" s="7" t="str" cm="1">
        <f t="array" aca="1" ref="J1325" ca="1">SHA1HASH($I1325)</f>
        <v>89f577bdd61bd762b3e6eec474364401b0523a04</v>
      </c>
      <c r="K1325" s="7" cm="1">
        <f t="array" aca="1" ref="K1325" ca="1">INDEX(States!$A:$A,M1325,1)</f>
        <v>5</v>
      </c>
      <c r="L1325" s="7" t="str">
        <f ca="1">VLOOKUP($K1325,Countries!$A:$B,2,FALSE)</f>
        <v>Portugal</v>
      </c>
      <c r="M1325" s="7" cm="1">
        <f t="array" aca="1" ref="M1325" ca="1">INDEX(States!$C:$C,RANDBETWEEN(5,COUNTA(States!$A:$A) + 1),1)</f>
        <v>15</v>
      </c>
      <c r="N1325" s="7" t="str">
        <f ca="1">VLOOKUP($M1325,States!$C:$D,2,FALSE)</f>
        <v xml:space="preserve"> ÉVORA</v>
      </c>
      <c r="O1325" s="7" t="str">
        <f ca="1">VLOOKUP($E1325,Name!$A:$C,3,FALSE)</f>
        <v>F</v>
      </c>
      <c r="P1325" s="7" t="str">
        <f ca="1">VLOOKUP($O1325,Genders!$B:$C,2,FALSE)</f>
        <v>Female</v>
      </c>
      <c r="Q1325" s="7" cm="1">
        <f t="array" aca="1" ref="Q1325" ca="1">INDEX('Marital status'!$A:$A,RANDBETWEEN(5,COUNTA('Marital status'!$A:$A) + 1),1)</f>
        <v>5</v>
      </c>
      <c r="R1325" s="7" t="str">
        <f ca="1">VLOOKUP($Q1325,'Marital status'!$A:$B,2,FALSE)</f>
        <v xml:space="preserve"> Separated </v>
      </c>
      <c r="S1325" s="7">
        <f t="shared" ca="1" si="263"/>
        <v>5</v>
      </c>
      <c r="T1325" s="7" t="str">
        <f ca="1">VLOOKUP($S1325,Ethnicities!$A:$B,2,FALSE)</f>
        <v>ASIAN</v>
      </c>
      <c r="U1325" s="8">
        <f t="shared" ca="1" si="264"/>
        <v>20719</v>
      </c>
      <c r="V1325" s="6">
        <f t="shared" ca="1" si="265"/>
        <v>8</v>
      </c>
      <c r="W1325" s="8" t="str">
        <f ca="1">VLOOKUP($V1325,'Background education'!$A:$B,2,FALSE)</f>
        <v>Graduate school</v>
      </c>
      <c r="X1325" s="7">
        <f ca="1" xml:space="preserve">
  IF(OR($Z1325 = 5, $Z1325 = 6, $Z1325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325" s="7" t="str">
        <f ca="1">VLOOKUP($X1325,Departments!$A:$B,2,FALSE)</f>
        <v>Audit</v>
      </c>
      <c r="Z1325" s="6">
        <f t="shared" ca="1" si="266"/>
        <v>11</v>
      </c>
      <c r="AA1325" s="7" t="str">
        <f ca="1">VLOOKUP($Z1325,Roles!$A:$B,2,FALSE)</f>
        <v>Analyst</v>
      </c>
      <c r="AB1325" s="6">
        <f t="shared" ca="1" si="267"/>
        <v>7</v>
      </c>
      <c r="AC1325" s="7" t="str">
        <f ca="1" xml:space="preserve">
IF(
  ISNA($AB1325),
  NA(),
  VLOOKUP($AB1325,Levels!$A:$B,2,FALSE)
)</f>
        <v>Senior</v>
      </c>
      <c r="AD1325" s="8">
        <f t="shared" ca="1" si="268"/>
        <v>39001</v>
      </c>
      <c r="AE1325" s="6">
        <f ca="1">RANDBETWEEN(5,COUNTA('Recruitment source'!$A:$A) + 1)</f>
        <v>15</v>
      </c>
      <c r="AF1325" s="6" t="str">
        <f ca="1">VLOOKUP($AE1325,'Recruitment source'!$A:$B,2,FALSE)</f>
        <v>Website</v>
      </c>
      <c r="AG1325" s="8" t="e">
        <f t="shared" ca="1" si="269"/>
        <v>#N/A</v>
      </c>
      <c r="AH1325" s="6" t="e">
        <f t="shared" ca="1" si="270"/>
        <v>#N/A</v>
      </c>
      <c r="AI1325" s="6" t="e">
        <f ca="1" xml:space="preserve">
IF(
  ISNA($AH1325),
  NA(),
  VLOOKUP($AH1325,'Reasons for dismissal'!$A:$B,2,FALSE)
)</f>
        <v>#N/A</v>
      </c>
      <c r="AJ1325" s="6">
        <f t="shared" ca="1" si="271"/>
        <v>4</v>
      </c>
      <c r="AK1325" s="1">
        <f t="shared" ca="1" si="272"/>
        <v>3000</v>
      </c>
      <c r="AL13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$A1325  &amp; ", "   &amp;
$B1325  &amp; ", "   &amp;
$D1325  &amp; ", '"  &amp;
$I1325  &amp; "', '" &amp;
$O1325  &amp; "', "  &amp;
$S1325  &amp; ", '"  &amp;
TEXT($U1325,"dd/mm/aaaa")  &amp; "', "   &amp;
$V1325  &amp; ", "   &amp;
$X1325  &amp; ", "   &amp;
$Z1325  &amp; ", "   &amp;
IF($AB1325 &lt;&gt; "", $AB1325, "NULL")  &amp; ", "   &amp;
$AK1325  &amp; ");"</f>
        <v>#REF!</v>
      </c>
    </row>
    <row r="1326" spans="1:38" x14ac:dyDescent="0.2">
      <c r="A1326" s="7" cm="1">
        <f t="array" aca="1" ref="A1326" ca="1">INDEX(Companies!$A:$A,RANDBETWEEN(2,COUNTA(Companies!$A:$A)),1)</f>
        <v>2</v>
      </c>
      <c r="B1326" s="5">
        <f t="shared" si="260"/>
        <v>1325</v>
      </c>
      <c r="C1326" s="5" t="str" cm="1">
        <f t="array" ref="C1326">SHA1HASH($B1326)</f>
        <v>7fcdb7ba6de74b6e007efe1079540e0228817d26</v>
      </c>
      <c r="D1326" s="6">
        <f t="shared" ca="1" si="261"/>
        <v>1</v>
      </c>
      <c r="E1326" s="7">
        <f ca="1">IF($B1326 = 1 + N("Presidente"),
    127,
    IF($B1326 = 2 + N("Vice-Presidente"),
        72,
        IF($B1326 = 3 + N("Secretária bilíngue"),
            13,
            RANDBETWEEN(5,COUNT(Name!$A:$A) + 1)
        )
    )
)</f>
        <v>147</v>
      </c>
      <c r="F1326" s="7" t="str">
        <f ca="1">VLOOKUP($E1326,Name!$A:$B,2,FALSE)</f>
        <v>Francisco Emanuel</v>
      </c>
      <c r="G1326" s="7">
        <f ca="1" xml:space="preserve">
IF($B1326 = 1,
    0,
    RANDBETWEEN(5,COUNT('Last name'!$A:$A) + 1)
)</f>
        <v>111</v>
      </c>
      <c r="H1326" s="7" t="str">
        <f ca="1" xml:space="preserve">
IF($B1326 = 1 + N("Presidente"),
    "de Orléans e Bragança",
    VLOOKUP($G1326,'Last name'!$A:$B,2,FALSE) &amp; " " &amp; VLOOKUP(RANDBETWEEN(5,COUNT('Last name'!$A:$A) + 1),'Last name'!$A:$B,2,FALSE)
)</f>
        <v>Longo Camões</v>
      </c>
      <c r="I1326" s="7" t="str">
        <f t="shared" ca="1" si="262"/>
        <v>Francisco Emanuel Longo Camões</v>
      </c>
      <c r="J1326" s="7" t="str" cm="1">
        <f t="array" aca="1" ref="J1326" ca="1">SHA1HASH($I1326)</f>
        <v>e2c49740445b3d637ee93cb7c2f23a466b8a4dda</v>
      </c>
      <c r="K1326" s="7" cm="1">
        <f t="array" aca="1" ref="K1326" ca="1">INDEX(States!$A:$A,M1326,1)</f>
        <v>5</v>
      </c>
      <c r="L1326" s="7" t="str">
        <f ca="1">VLOOKUP($K1326,Countries!$A:$B,2,FALSE)</f>
        <v>Portugal</v>
      </c>
      <c r="M1326" s="7" cm="1">
        <f t="array" aca="1" ref="M1326" ca="1">INDEX(States!$C:$C,RANDBETWEEN(5,COUNTA(States!$A:$A) + 1),1)</f>
        <v>12</v>
      </c>
      <c r="N1326" s="7" t="str">
        <f ca="1">VLOOKUP($M1326,States!$C:$D,2,FALSE)</f>
        <v>Leiria</v>
      </c>
      <c r="O1326" s="7" t="str">
        <f ca="1">VLOOKUP($E1326,Name!$A:$C,3,FALSE)</f>
        <v>M</v>
      </c>
      <c r="P1326" s="7" t="str">
        <f ca="1">VLOOKUP($O1326,Genders!$B:$C,2,FALSE)</f>
        <v>Male</v>
      </c>
      <c r="Q1326" s="7" cm="1">
        <f t="array" aca="1" ref="Q1326" ca="1">INDEX('Marital status'!$A:$A,RANDBETWEEN(5,COUNTA('Marital status'!$A:$A) + 1),1)</f>
        <v>0</v>
      </c>
      <c r="R1326" s="7" t="e">
        <f ca="1">VLOOKUP($Q1326,'Marital status'!$A:$B,2,FALSE)</f>
        <v>#N/A</v>
      </c>
      <c r="S1326" s="7">
        <f t="shared" ca="1" si="263"/>
        <v>5</v>
      </c>
      <c r="T1326" s="7" t="str">
        <f ca="1">VLOOKUP($S1326,Ethnicities!$A:$B,2,FALSE)</f>
        <v>ASIAN</v>
      </c>
      <c r="U1326" s="8">
        <f t="shared" ca="1" si="264"/>
        <v>29266</v>
      </c>
      <c r="V1326" s="6">
        <f t="shared" ca="1" si="265"/>
        <v>7</v>
      </c>
      <c r="W1326" s="8" t="str">
        <f ca="1">VLOOKUP($V1326,'Background education'!$A:$B,2,FALSE)</f>
        <v>Undergraduate degree</v>
      </c>
      <c r="X1326" s="7">
        <f ca="1" xml:space="preserve">
  IF(OR($Z1326 = 5, $Z1326 = 6, $Z1326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326" s="7" t="str">
        <f ca="1">VLOOKUP($X1326,Departments!$A:$B,2,FALSE)</f>
        <v>Operations</v>
      </c>
      <c r="Z1326" s="6">
        <f t="shared" ca="1" si="266"/>
        <v>9</v>
      </c>
      <c r="AA1326" s="7" t="str">
        <f ca="1">VLOOKUP($Z1326,Roles!$A:$B,2,FALSE)</f>
        <v>Intern</v>
      </c>
      <c r="AB1326" s="6" t="e">
        <f t="shared" ca="1" si="267"/>
        <v>#N/A</v>
      </c>
      <c r="AC1326" s="7" t="e">
        <f ca="1" xml:space="preserve">
IF(
  ISNA($AB1326),
  NA(),
  VLOOKUP($AB1326,Levels!$A:$B,2,FALSE)
)</f>
        <v>#N/A</v>
      </c>
      <c r="AD1326" s="8">
        <f t="shared" ca="1" si="268"/>
        <v>44292</v>
      </c>
      <c r="AE1326" s="6">
        <f ca="1">RANDBETWEEN(5,COUNTA('Recruitment source'!$A:$A) + 1)</f>
        <v>9</v>
      </c>
      <c r="AF1326" s="6" t="str">
        <f ca="1">VLOOKUP($AE1326,'Recruitment source'!$A:$B,2,FALSE)</f>
        <v>Empregos Online</v>
      </c>
      <c r="AG1326" s="8" t="e">
        <f t="shared" ca="1" si="269"/>
        <v>#N/A</v>
      </c>
      <c r="AH1326" s="6" t="e">
        <f t="shared" ca="1" si="270"/>
        <v>#N/A</v>
      </c>
      <c r="AI1326" s="6" t="e">
        <f ca="1" xml:space="preserve">
IF(
  ISNA($AH1326),
  NA(),
  VLOOKUP($AH1326,'Reasons for dismissal'!$A:$B,2,FALSE)
)</f>
        <v>#N/A</v>
      </c>
      <c r="AJ1326" s="6">
        <f t="shared" ca="1" si="271"/>
        <v>5</v>
      </c>
      <c r="AK1326" s="1">
        <f t="shared" ca="1" si="272"/>
        <v>1205</v>
      </c>
      <c r="AL13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$A1326  &amp; ", "   &amp;
$B1326  &amp; ", "   &amp;
$D1326  &amp; ", '"  &amp;
$I1326  &amp; "', '" &amp;
$O1326  &amp; "', "  &amp;
$S1326  &amp; ", '"  &amp;
TEXT($U1326,"dd/mm/aaaa")  &amp; "', "   &amp;
$V1326  &amp; ", "   &amp;
$X1326  &amp; ", "   &amp;
$Z1326  &amp; ", "   &amp;
IF($AB1326 &lt;&gt; "", $AB1326, "NULL")  &amp; ", "   &amp;
$AK1326  &amp; ");"</f>
        <v>#REF!</v>
      </c>
    </row>
    <row r="1327" spans="1:38" x14ac:dyDescent="0.2">
      <c r="A1327" s="7" cm="1">
        <f t="array" aca="1" ref="A1327" ca="1">INDEX(Companies!$A:$A,RANDBETWEEN(2,COUNTA(Companies!$A:$A)),1)</f>
        <v>2</v>
      </c>
      <c r="B1327" s="5">
        <f t="shared" si="260"/>
        <v>1326</v>
      </c>
      <c r="C1327" s="5" t="str" cm="1">
        <f t="array" ref="C1327">SHA1HASH($B1327)</f>
        <v>ee3ef93429aba64bd0e6f7a0af8299e6416ceea4</v>
      </c>
      <c r="D1327" s="6">
        <f t="shared" ca="1" si="261"/>
        <v>1</v>
      </c>
      <c r="E1327" s="7">
        <f ca="1">IF($B1327 = 1 + N("Presidente"),
    127,
    IF($B1327 = 2 + N("Vice-Presidente"),
        72,
        IF($B1327 = 3 + N("Secretária bilíngue"),
            13,
            RANDBETWEEN(5,COUNT(Name!$A:$A) + 1)
        )
    )
)</f>
        <v>339</v>
      </c>
      <c r="F1327" s="7" t="str">
        <f ca="1">VLOOKUP($E1327,Name!$A:$B,2,FALSE)</f>
        <v>Sophie</v>
      </c>
      <c r="G1327" s="7">
        <f ca="1" xml:space="preserve">
IF($B1327 = 1,
    0,
    RANDBETWEEN(5,COUNT('Last name'!$A:$A) + 1)
)</f>
        <v>187</v>
      </c>
      <c r="H1327" s="7" t="str">
        <f ca="1" xml:space="preserve">
IF($B1327 = 1 + N("Presidente"),
    "de Orléans e Bragança",
    VLOOKUP($G1327,'Last name'!$A:$B,2,FALSE) &amp; " " &amp; VLOOKUP(RANDBETWEEN(5,COUNT('Last name'!$A:$A) + 1),'Last name'!$A:$B,2,FALSE)
)</f>
        <v>Tavares Frois</v>
      </c>
      <c r="I1327" s="7" t="str">
        <f t="shared" ca="1" si="262"/>
        <v>Sophie Tavares Frois</v>
      </c>
      <c r="J1327" s="7" t="str" cm="1">
        <f t="array" aca="1" ref="J1327" ca="1">SHA1HASH($I1327)</f>
        <v>07dbe85b35e39565c6918e844bc05776fd5c51bc</v>
      </c>
      <c r="K1327" s="7" cm="1">
        <f t="array" aca="1" ref="K1327" ca="1">INDEX(States!$A:$A,M1327,1)</f>
        <v>5</v>
      </c>
      <c r="L1327" s="7" t="str">
        <f ca="1">VLOOKUP($K1327,Countries!$A:$B,2,FALSE)</f>
        <v>Portugal</v>
      </c>
      <c r="M1327" s="7" cm="1">
        <f t="array" aca="1" ref="M1327" ca="1">INDEX(States!$C:$C,RANDBETWEEN(5,COUNTA(States!$A:$A) + 1),1)</f>
        <v>24</v>
      </c>
      <c r="N1327" s="7" t="str">
        <f ca="1">VLOOKUP($M1327,States!$C:$D,2,FALSE)</f>
        <v>Brangança</v>
      </c>
      <c r="O1327" s="7" t="str">
        <f ca="1">VLOOKUP($E1327,Name!$A:$C,3,FALSE)</f>
        <v>F</v>
      </c>
      <c r="P1327" s="7" t="str">
        <f ca="1">VLOOKUP($O1327,Genders!$B:$C,2,FALSE)</f>
        <v>Female</v>
      </c>
      <c r="Q1327" s="7" cm="1">
        <f t="array" aca="1" ref="Q1327" ca="1">INDEX('Marital status'!$A:$A,RANDBETWEEN(5,COUNTA('Marital status'!$A:$A) + 1),1)</f>
        <v>0</v>
      </c>
      <c r="R1327" s="7" t="e">
        <f ca="1">VLOOKUP($Q1327,'Marital status'!$A:$B,2,FALSE)</f>
        <v>#N/A</v>
      </c>
      <c r="S1327" s="7">
        <f t="shared" ca="1" si="263"/>
        <v>5</v>
      </c>
      <c r="T1327" s="7" t="str">
        <f ca="1">VLOOKUP($S1327,Ethnicities!$A:$B,2,FALSE)</f>
        <v>ASIAN</v>
      </c>
      <c r="U1327" s="8">
        <f t="shared" ca="1" si="264"/>
        <v>26331</v>
      </c>
      <c r="V1327" s="6">
        <f t="shared" ca="1" si="265"/>
        <v>7</v>
      </c>
      <c r="W1327" s="8" t="str">
        <f ca="1">VLOOKUP($V1327,'Background education'!$A:$B,2,FALSE)</f>
        <v>Undergraduate degree</v>
      </c>
      <c r="X1327" s="7">
        <f ca="1" xml:space="preserve">
  IF(OR($Z1327 = 5, $Z1327 = 6, $Z1327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327" s="7" t="str">
        <f ca="1">VLOOKUP($X1327,Departments!$A:$B,2,FALSE)</f>
        <v>Administration</v>
      </c>
      <c r="Z1327" s="6">
        <f t="shared" ca="1" si="266"/>
        <v>11</v>
      </c>
      <c r="AA1327" s="7" t="str">
        <f ca="1">VLOOKUP($Z1327,Roles!$A:$B,2,FALSE)</f>
        <v>Analyst</v>
      </c>
      <c r="AB1327" s="6">
        <f t="shared" ca="1" si="267"/>
        <v>5</v>
      </c>
      <c r="AC1327" s="7" t="str">
        <f ca="1" xml:space="preserve">
IF(
  ISNA($AB1327),
  NA(),
  VLOOKUP($AB1327,Levels!$A:$B,2,FALSE)
)</f>
        <v>Junior</v>
      </c>
      <c r="AD1327" s="8">
        <f t="shared" ca="1" si="268"/>
        <v>37822</v>
      </c>
      <c r="AE1327" s="6">
        <f ca="1">RANDBETWEEN(5,COUNTA('Recruitment source'!$A:$A) + 1)</f>
        <v>8</v>
      </c>
      <c r="AF1327" s="6" t="str">
        <f ca="1">VLOOKUP($AE1327,'Recruitment source'!$A:$B,2,FALSE)</f>
        <v>Net Empregos</v>
      </c>
      <c r="AG1327" s="8" t="e">
        <f t="shared" ca="1" si="269"/>
        <v>#N/A</v>
      </c>
      <c r="AH1327" s="6" t="e">
        <f t="shared" ca="1" si="270"/>
        <v>#N/A</v>
      </c>
      <c r="AI1327" s="6" t="e">
        <f ca="1" xml:space="preserve">
IF(
  ISNA($AH1327),
  NA(),
  VLOOKUP($AH1327,'Reasons for dismissal'!$A:$B,2,FALSE)
)</f>
        <v>#N/A</v>
      </c>
      <c r="AJ1327" s="6">
        <f t="shared" ca="1" si="271"/>
        <v>5</v>
      </c>
      <c r="AK1327" s="1">
        <f t="shared" ca="1" si="272"/>
        <v>2500</v>
      </c>
      <c r="AL13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$A1327  &amp; ", "   &amp;
$B1327  &amp; ", "   &amp;
$D1327  &amp; ", '"  &amp;
$I1327  &amp; "', '" &amp;
$O1327  &amp; "', "  &amp;
$S1327  &amp; ", '"  &amp;
TEXT($U1327,"dd/mm/aaaa")  &amp; "', "   &amp;
$V1327  &amp; ", "   &amp;
$X1327  &amp; ", "   &amp;
$Z1327  &amp; ", "   &amp;
IF($AB1327 &lt;&gt; "", $AB1327, "NULL")  &amp; ", "   &amp;
$AK1327  &amp; ");"</f>
        <v>#REF!</v>
      </c>
    </row>
    <row r="1328" spans="1:38" x14ac:dyDescent="0.2">
      <c r="A1328" s="7" cm="1">
        <f t="array" aca="1" ref="A1328" ca="1">INDEX(Companies!$A:$A,RANDBETWEEN(2,COUNTA(Companies!$A:$A)),1)</f>
        <v>2</v>
      </c>
      <c r="B1328" s="5">
        <f t="shared" si="260"/>
        <v>1327</v>
      </c>
      <c r="C1328" s="5" t="str" cm="1">
        <f t="array" ref="C1328">SHA1HASH($B1328)</f>
        <v>c30635fb61378918ac1a7c5feb2a819a5a6bcfac</v>
      </c>
      <c r="D1328" s="6">
        <f t="shared" ca="1" si="261"/>
        <v>1</v>
      </c>
      <c r="E1328" s="7">
        <f ca="1">IF($B1328 = 1 + N("Presidente"),
    127,
    IF($B1328 = 2 + N("Vice-Presidente"),
        72,
        IF($B1328 = 3 + N("Secretária bilíngue"),
            13,
            RANDBETWEEN(5,COUNT(Name!$A:$A) + 1)
        )
    )
)</f>
        <v>185</v>
      </c>
      <c r="F1328" s="7" t="str">
        <f ca="1">VLOOKUP($E1328,Name!$A:$B,2,FALSE)</f>
        <v>João</v>
      </c>
      <c r="G1328" s="7">
        <f ca="1" xml:space="preserve">
IF($B1328 = 1,
    0,
    RANDBETWEEN(5,COUNT('Last name'!$A:$A) + 1)
)</f>
        <v>38</v>
      </c>
      <c r="H1328" s="7" t="str">
        <f ca="1" xml:space="preserve">
IF($B1328 = 1 + N("Presidente"),
    "de Orléans e Bragança",
    VLOOKUP($G1328,'Last name'!$A:$B,2,FALSE) &amp; " " &amp; VLOOKUP(RANDBETWEEN(5,COUNT('Last name'!$A:$A) + 1),'Last name'!$A:$B,2,FALSE)
)</f>
        <v>Bermudes Cardoso</v>
      </c>
      <c r="I1328" s="7" t="str">
        <f t="shared" ca="1" si="262"/>
        <v>João Bermudes Cardoso</v>
      </c>
      <c r="J1328" s="7" t="str" cm="1">
        <f t="array" aca="1" ref="J1328" ca="1">SHA1HASH($I1328)</f>
        <v>aecb0321bc1ecccae449299278b4f5401ff46d31</v>
      </c>
      <c r="K1328" s="7" cm="1">
        <f t="array" aca="1" ref="K1328" ca="1">INDEX(States!$A:$A,M1328,1)</f>
        <v>5</v>
      </c>
      <c r="L1328" s="7" t="str">
        <f ca="1">VLOOKUP($K1328,Countries!$A:$B,2,FALSE)</f>
        <v>Portugal</v>
      </c>
      <c r="M1328" s="7" cm="1">
        <f t="array" aca="1" ref="M1328" ca="1">INDEX(States!$C:$C,RANDBETWEEN(5,COUNTA(States!$A:$A) + 1),1)</f>
        <v>7</v>
      </c>
      <c r="N1328" s="7" t="str">
        <f ca="1">VLOOKUP($M1328,States!$C:$D,2,FALSE)</f>
        <v xml:space="preserve"> Setúbal </v>
      </c>
      <c r="O1328" s="7" t="str">
        <f ca="1">VLOOKUP($E1328,Name!$A:$C,3,FALSE)</f>
        <v>M</v>
      </c>
      <c r="P1328" s="7" t="str">
        <f ca="1">VLOOKUP($O1328,Genders!$B:$C,2,FALSE)</f>
        <v>Male</v>
      </c>
      <c r="Q1328" s="7" cm="1">
        <f t="array" aca="1" ref="Q1328" ca="1">INDEX('Marital status'!$A:$A,RANDBETWEEN(5,COUNTA('Marital status'!$A:$A) + 1),1)</f>
        <v>5</v>
      </c>
      <c r="R1328" s="7" t="str">
        <f ca="1">VLOOKUP($Q1328,'Marital status'!$A:$B,2,FALSE)</f>
        <v xml:space="preserve"> Separated </v>
      </c>
      <c r="S1328" s="7">
        <f t="shared" ca="1" si="263"/>
        <v>5</v>
      </c>
      <c r="T1328" s="7" t="str">
        <f ca="1">VLOOKUP($S1328,Ethnicities!$A:$B,2,FALSE)</f>
        <v>ASIAN</v>
      </c>
      <c r="U1328" s="8">
        <f t="shared" ca="1" si="264"/>
        <v>25268</v>
      </c>
      <c r="V1328" s="6">
        <f t="shared" ca="1" si="265"/>
        <v>7</v>
      </c>
      <c r="W1328" s="8" t="str">
        <f ca="1">VLOOKUP($V1328,'Background education'!$A:$B,2,FALSE)</f>
        <v>Undergraduate degree</v>
      </c>
      <c r="X1328" s="7">
        <f ca="1" xml:space="preserve">
  IF(OR($Z1328 = 5, $Z1328 = 6, $Z1328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328" s="7" t="str">
        <f ca="1">VLOOKUP($X1328,Departments!$A:$B,2,FALSE)</f>
        <v xml:space="preserve"> Presidency</v>
      </c>
      <c r="Z1328" s="6">
        <f t="shared" ca="1" si="266"/>
        <v>9</v>
      </c>
      <c r="AA1328" s="7" t="str">
        <f ca="1">VLOOKUP($Z1328,Roles!$A:$B,2,FALSE)</f>
        <v>Intern</v>
      </c>
      <c r="AB1328" s="6" t="e">
        <f t="shared" ca="1" si="267"/>
        <v>#N/A</v>
      </c>
      <c r="AC1328" s="7" t="e">
        <f ca="1" xml:space="preserve">
IF(
  ISNA($AB1328),
  NA(),
  VLOOKUP($AB1328,Levels!$A:$B,2,FALSE)
)</f>
        <v>#N/A</v>
      </c>
      <c r="AD1328" s="8">
        <f t="shared" ca="1" si="268"/>
        <v>36368</v>
      </c>
      <c r="AE1328" s="6">
        <f ca="1">RANDBETWEEN(5,COUNTA('Recruitment source'!$A:$A) + 1)</f>
        <v>6</v>
      </c>
      <c r="AF1328" s="6" t="str">
        <f ca="1">VLOOKUP($AE1328,'Recruitment source'!$A:$B,2,FALSE)</f>
        <v>Learn4Good</v>
      </c>
      <c r="AG1328" s="8" t="e">
        <f t="shared" ca="1" si="269"/>
        <v>#N/A</v>
      </c>
      <c r="AH1328" s="6" t="e">
        <f t="shared" ca="1" si="270"/>
        <v>#N/A</v>
      </c>
      <c r="AI1328" s="6" t="e">
        <f ca="1" xml:space="preserve">
IF(
  ISNA($AH1328),
  NA(),
  VLOOKUP($AH1328,'Reasons for dismissal'!$A:$B,2,FALSE)
)</f>
        <v>#N/A</v>
      </c>
      <c r="AJ1328" s="6">
        <f t="shared" ca="1" si="271"/>
        <v>5</v>
      </c>
      <c r="AK1328" s="1">
        <f t="shared" ca="1" si="272"/>
        <v>1205</v>
      </c>
      <c r="AL13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$A1328  &amp; ", "   &amp;
$B1328  &amp; ", "   &amp;
$D1328  &amp; ", '"  &amp;
$I1328  &amp; "', '" &amp;
$O1328  &amp; "', "  &amp;
$S1328  &amp; ", '"  &amp;
TEXT($U1328,"dd/mm/aaaa")  &amp; "', "   &amp;
$V1328  &amp; ", "   &amp;
$X1328  &amp; ", "   &amp;
$Z1328  &amp; ", "   &amp;
IF($AB1328 &lt;&gt; "", $AB1328, "NULL")  &amp; ", "   &amp;
$AK1328  &amp; ");"</f>
        <v>#REF!</v>
      </c>
    </row>
    <row r="1329" spans="1:38" x14ac:dyDescent="0.2">
      <c r="A1329" s="7" cm="1">
        <f t="array" aca="1" ref="A1329" ca="1">INDEX(Companies!$A:$A,RANDBETWEEN(2,COUNTA(Companies!$A:$A)),1)</f>
        <v>2</v>
      </c>
      <c r="B1329" s="5">
        <f t="shared" si="260"/>
        <v>1328</v>
      </c>
      <c r="C1329" s="5" t="str" cm="1">
        <f t="array" ref="C1329">SHA1HASH($B1329)</f>
        <v>7f8ee84f4cf599be71dc87a7eecacf740c7f12b7</v>
      </c>
      <c r="D1329" s="6">
        <f t="shared" ca="1" si="261"/>
        <v>1</v>
      </c>
      <c r="E1329" s="7">
        <f ca="1">IF($B1329 = 1 + N("Presidente"),
    127,
    IF($B1329 = 2 + N("Vice-Presidente"),
        72,
        IF($B1329 = 3 + N("Secretária bilíngue"),
            13,
            RANDBETWEEN(5,COUNT(Name!$A:$A) + 1)
        )
    )
)</f>
        <v>276</v>
      </c>
      <c r="F1329" s="7" t="str">
        <f ca="1">VLOOKUP($E1329,Name!$A:$B,2,FALSE)</f>
        <v>Mariah</v>
      </c>
      <c r="G1329" s="7">
        <f ca="1" xml:space="preserve">
IF($B1329 = 1,
    0,
    RANDBETWEEN(5,COUNT('Last name'!$A:$A) + 1)
)</f>
        <v>189</v>
      </c>
      <c r="H1329" s="7" t="str">
        <f ca="1" xml:space="preserve">
IF($B1329 = 1 + N("Presidente"),
    "de Orléans e Bragança",
    VLOOKUP($G1329,'Last name'!$A:$B,2,FALSE) &amp; " " &amp; VLOOKUP(RANDBETWEEN(5,COUNT('Last name'!$A:$A) + 1),'Last name'!$A:$B,2,FALSE)
)</f>
        <v>Teixeira Romano</v>
      </c>
      <c r="I1329" s="7" t="str">
        <f t="shared" ca="1" si="262"/>
        <v>Mariah Teixeira Romano</v>
      </c>
      <c r="J1329" s="7" t="str" cm="1">
        <f t="array" aca="1" ref="J1329" ca="1">SHA1HASH($I1329)</f>
        <v>c9e99c4ecf7daa247523aa912bf3d8ee766cfc98</v>
      </c>
      <c r="K1329" s="7" cm="1">
        <f t="array" aca="1" ref="K1329" ca="1">INDEX(States!$A:$A,M1329,1)</f>
        <v>5</v>
      </c>
      <c r="L1329" s="7" t="str">
        <f ca="1">VLOOKUP($K1329,Countries!$A:$B,2,FALSE)</f>
        <v>Portugal</v>
      </c>
      <c r="M1329" s="7" cm="1">
        <f t="array" aca="1" ref="M1329" ca="1">INDEX(States!$C:$C,RANDBETWEEN(5,COUNTA(States!$A:$A) + 1),1)</f>
        <v>23</v>
      </c>
      <c r="N1329" s="7" t="str">
        <f ca="1">VLOOKUP($M1329,States!$C:$D,2,FALSE)</f>
        <v>Viana do Castelo</v>
      </c>
      <c r="O1329" s="7" t="str">
        <f ca="1">VLOOKUP($E1329,Name!$A:$C,3,FALSE)</f>
        <v>F</v>
      </c>
      <c r="P1329" s="7" t="str">
        <f ca="1">VLOOKUP($O1329,Genders!$B:$C,2,FALSE)</f>
        <v>Female</v>
      </c>
      <c r="Q1329" s="7" cm="1">
        <f t="array" aca="1" ref="Q1329" ca="1">INDEX('Marital status'!$A:$A,RANDBETWEEN(5,COUNTA('Marital status'!$A:$A) + 1),1)</f>
        <v>6</v>
      </c>
      <c r="R1329" s="7" t="str">
        <f ca="1">VLOOKUP($Q1329,'Marital status'!$A:$B,2,FALSE)</f>
        <v>DIVORCED</v>
      </c>
      <c r="S1329" s="7">
        <f t="shared" ca="1" si="263"/>
        <v>5</v>
      </c>
      <c r="T1329" s="7" t="str">
        <f ca="1">VLOOKUP($S1329,Ethnicities!$A:$B,2,FALSE)</f>
        <v>ASIAN</v>
      </c>
      <c r="U1329" s="8">
        <f t="shared" ca="1" si="264"/>
        <v>19958</v>
      </c>
      <c r="V1329" s="6">
        <f t="shared" ca="1" si="265"/>
        <v>8</v>
      </c>
      <c r="W1329" s="8" t="str">
        <f ca="1">VLOOKUP($V1329,'Background education'!$A:$B,2,FALSE)</f>
        <v>Graduate school</v>
      </c>
      <c r="X1329" s="7">
        <f ca="1" xml:space="preserve">
  IF(OR($Z1329 = 5, $Z1329 = 6, $Z1329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329" s="7" t="str">
        <f ca="1">VLOOKUP($X1329,Departments!$A:$B,2,FALSE)</f>
        <v>Controlling</v>
      </c>
      <c r="Z1329" s="6">
        <f t="shared" ca="1" si="266"/>
        <v>11</v>
      </c>
      <c r="AA1329" s="7" t="str">
        <f ca="1">VLOOKUP($Z1329,Roles!$A:$B,2,FALSE)</f>
        <v>Analyst</v>
      </c>
      <c r="AB1329" s="6">
        <f t="shared" ca="1" si="267"/>
        <v>5</v>
      </c>
      <c r="AC1329" s="7" t="str">
        <f ca="1" xml:space="preserve">
IF(
  ISNA($AB1329),
  NA(),
  VLOOKUP($AB1329,Levels!$A:$B,2,FALSE)
)</f>
        <v>Junior</v>
      </c>
      <c r="AD1329" s="8">
        <f t="shared" ca="1" si="268"/>
        <v>38679</v>
      </c>
      <c r="AE1329" s="6">
        <f ca="1">RANDBETWEEN(5,COUNTA('Recruitment source'!$A:$A) + 1)</f>
        <v>9</v>
      </c>
      <c r="AF1329" s="6" t="str">
        <f ca="1">VLOOKUP($AE1329,'Recruitment source'!$A:$B,2,FALSE)</f>
        <v>Empregos Online</v>
      </c>
      <c r="AG1329" s="8" t="e">
        <f t="shared" ca="1" si="269"/>
        <v>#N/A</v>
      </c>
      <c r="AH1329" s="6" t="e">
        <f t="shared" ca="1" si="270"/>
        <v>#N/A</v>
      </c>
      <c r="AI1329" s="6" t="e">
        <f ca="1" xml:space="preserve">
IF(
  ISNA($AH1329),
  NA(),
  VLOOKUP($AH1329,'Reasons for dismissal'!$A:$B,2,FALSE)
)</f>
        <v>#N/A</v>
      </c>
      <c r="AJ1329" s="6">
        <f t="shared" ca="1" si="271"/>
        <v>4</v>
      </c>
      <c r="AK1329" s="1">
        <f t="shared" ca="1" si="272"/>
        <v>3000</v>
      </c>
      <c r="AL13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$A1329  &amp; ", "   &amp;
$B1329  &amp; ", "   &amp;
$D1329  &amp; ", '"  &amp;
$I1329  &amp; "', '" &amp;
$O1329  &amp; "', "  &amp;
$S1329  &amp; ", '"  &amp;
TEXT($U1329,"dd/mm/aaaa")  &amp; "', "   &amp;
$V1329  &amp; ", "   &amp;
$X1329  &amp; ", "   &amp;
$Z1329  &amp; ", "   &amp;
IF($AB1329 &lt;&gt; "", $AB1329, "NULL")  &amp; ", "   &amp;
$AK1329  &amp; ");"</f>
        <v>#REF!</v>
      </c>
    </row>
    <row r="1330" spans="1:38" x14ac:dyDescent="0.2">
      <c r="A1330" s="7" cm="1">
        <f t="array" aca="1" ref="A1330" ca="1">INDEX(Companies!$A:$A,RANDBETWEEN(2,COUNTA(Companies!$A:$A)),1)</f>
        <v>2</v>
      </c>
      <c r="B1330" s="5">
        <f t="shared" si="260"/>
        <v>1329</v>
      </c>
      <c r="C1330" s="5" t="str" cm="1">
        <f t="array" ref="C1330">SHA1HASH($B1330)</f>
        <v>8f723119a7842320b2bc984b04d2a76808e8ebd7</v>
      </c>
      <c r="D1330" s="6">
        <f t="shared" ca="1" si="261"/>
        <v>1</v>
      </c>
      <c r="E1330" s="7">
        <f ca="1">IF($B1330 = 1 + N("Presidente"),
    127,
    IF($B1330 = 2 + N("Vice-Presidente"),
        72,
        IF($B1330 = 3 + N("Secretária bilíngue"),
            13,
            RANDBETWEEN(5,COUNT(Name!$A:$A) + 1)
        )
    )
)</f>
        <v>236</v>
      </c>
      <c r="F1330" s="7" t="str">
        <f ca="1">VLOOKUP($E1330,Name!$A:$B,2,FALSE)</f>
        <v>Luana</v>
      </c>
      <c r="G1330" s="7">
        <f ca="1" xml:space="preserve">
IF($B1330 = 1,
    0,
    RANDBETWEEN(5,COUNT('Last name'!$A:$A) + 1)
)</f>
        <v>74</v>
      </c>
      <c r="H1330" s="7" t="str">
        <f ca="1" xml:space="preserve">
IF($B1330 = 1 + N("Presidente"),
    "de Orléans e Bragança",
    VLOOKUP($G1330,'Last name'!$A:$B,2,FALSE) &amp; " " &amp; VLOOKUP(RANDBETWEEN(5,COUNT('Last name'!$A:$A) + 1),'Last name'!$A:$B,2,FALSE)
)</f>
        <v>Dias Luz</v>
      </c>
      <c r="I1330" s="7" t="str">
        <f t="shared" ca="1" si="262"/>
        <v>Luana Dias Luz</v>
      </c>
      <c r="J1330" s="7" t="str" cm="1">
        <f t="array" aca="1" ref="J1330" ca="1">SHA1HASH($I1330)</f>
        <v>c2fa46443cb1eebcf4ad40e36e4f08ccab2d76dd</v>
      </c>
      <c r="K1330" s="7" cm="1">
        <f t="array" aca="1" ref="K1330" ca="1">INDEX(States!$A:$A,M1330,1)</f>
        <v>5</v>
      </c>
      <c r="L1330" s="7" t="str">
        <f ca="1">VLOOKUP($K1330,Countries!$A:$B,2,FALSE)</f>
        <v>Portugal</v>
      </c>
      <c r="M1330" s="7" cm="1">
        <f t="array" aca="1" ref="M1330" ca="1">INDEX(States!$C:$C,RANDBETWEEN(5,COUNTA(States!$A:$A) + 1),1)</f>
        <v>7</v>
      </c>
      <c r="N1330" s="7" t="str">
        <f ca="1">VLOOKUP($M1330,States!$C:$D,2,FALSE)</f>
        <v xml:space="preserve"> Setúbal </v>
      </c>
      <c r="O1330" s="7" t="str">
        <f ca="1">VLOOKUP($E1330,Name!$A:$C,3,FALSE)</f>
        <v>F</v>
      </c>
      <c r="P1330" s="7" t="str">
        <f ca="1">VLOOKUP($O1330,Genders!$B:$C,2,FALSE)</f>
        <v>Female</v>
      </c>
      <c r="Q1330" s="7" cm="1">
        <f t="array" aca="1" ref="Q1330" ca="1">INDEX('Marital status'!$A:$A,RANDBETWEEN(5,COUNTA('Marital status'!$A:$A) + 1),1)</f>
        <v>0</v>
      </c>
      <c r="R1330" s="7" t="e">
        <f ca="1">VLOOKUP($Q1330,'Marital status'!$A:$B,2,FALSE)</f>
        <v>#N/A</v>
      </c>
      <c r="S1330" s="7">
        <f t="shared" ca="1" si="263"/>
        <v>8</v>
      </c>
      <c r="T1330" s="7" t="e">
        <f ca="1">VLOOKUP($S1330,Ethnicities!$A:$B,2,FALSE)</f>
        <v>#N/A</v>
      </c>
      <c r="U1330" s="8">
        <f t="shared" ca="1" si="264"/>
        <v>29842</v>
      </c>
      <c r="V1330" s="6">
        <f t="shared" ca="1" si="265"/>
        <v>7</v>
      </c>
      <c r="W1330" s="8" t="str">
        <f ca="1">VLOOKUP($V1330,'Background education'!$A:$B,2,FALSE)</f>
        <v>Undergraduate degree</v>
      </c>
      <c r="X1330" s="7">
        <f ca="1" xml:space="preserve">
  IF(OR($Z1330 = 5, $Z1330 = 6, $Z1330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330" s="7" t="str">
        <f ca="1">VLOOKUP($X1330,Departments!$A:$B,2,FALSE)</f>
        <v xml:space="preserve"> Presidency</v>
      </c>
      <c r="Z1330" s="6">
        <f t="shared" ca="1" si="266"/>
        <v>10</v>
      </c>
      <c r="AA1330" s="7" t="str">
        <f ca="1">VLOOKUP($Z1330,Roles!$A:$B,2,FALSE)</f>
        <v>Trainee</v>
      </c>
      <c r="AB1330" s="6" t="e">
        <f t="shared" ca="1" si="267"/>
        <v>#N/A</v>
      </c>
      <c r="AC1330" s="7" t="e">
        <f ca="1" xml:space="preserve">
IF(
  ISNA($AB1330),
  NA(),
  VLOOKUP($AB1330,Levels!$A:$B,2,FALSE)
)</f>
        <v>#N/A</v>
      </c>
      <c r="AD1330" s="8">
        <f t="shared" ca="1" si="268"/>
        <v>40012</v>
      </c>
      <c r="AE1330" s="6">
        <f ca="1">RANDBETWEEN(5,COUNTA('Recruitment source'!$A:$A) + 1)</f>
        <v>9</v>
      </c>
      <c r="AF1330" s="6" t="str">
        <f ca="1">VLOOKUP($AE1330,'Recruitment source'!$A:$B,2,FALSE)</f>
        <v>Empregos Online</v>
      </c>
      <c r="AG1330" s="8" t="e">
        <f t="shared" ca="1" si="269"/>
        <v>#N/A</v>
      </c>
      <c r="AH1330" s="6" t="e">
        <f t="shared" ca="1" si="270"/>
        <v>#N/A</v>
      </c>
      <c r="AI1330" s="6" t="e">
        <f ca="1" xml:space="preserve">
IF(
  ISNA($AH1330),
  NA(),
  VLOOKUP($AH1330,'Reasons for dismissal'!$A:$B,2,FALSE)
)</f>
        <v>#N/A</v>
      </c>
      <c r="AJ1330" s="6">
        <f t="shared" ca="1" si="271"/>
        <v>5</v>
      </c>
      <c r="AK1330" s="1">
        <f t="shared" ca="1" si="272"/>
        <v>1305</v>
      </c>
      <c r="AL13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$A1330  &amp; ", "   &amp;
$B1330  &amp; ", "   &amp;
$D1330  &amp; ", '"  &amp;
$I1330  &amp; "', '" &amp;
$O1330  &amp; "', "  &amp;
$S1330  &amp; ", '"  &amp;
TEXT($U1330,"dd/mm/aaaa")  &amp; "', "   &amp;
$V1330  &amp; ", "   &amp;
$X1330  &amp; ", "   &amp;
$Z1330  &amp; ", "   &amp;
IF($AB1330 &lt;&gt; "", $AB1330, "NULL")  &amp; ", "   &amp;
$AK1330  &amp; ");"</f>
        <v>#REF!</v>
      </c>
    </row>
    <row r="1331" spans="1:38" x14ac:dyDescent="0.2">
      <c r="A1331" s="7" cm="1">
        <f t="array" aca="1" ref="A1331" ca="1">INDEX(Companies!$A:$A,RANDBETWEEN(2,COUNTA(Companies!$A:$A)),1)</f>
        <v>2</v>
      </c>
      <c r="B1331" s="5">
        <f t="shared" si="260"/>
        <v>1330</v>
      </c>
      <c r="C1331" s="5" t="str" cm="1">
        <f t="array" ref="C1331">SHA1HASH($B1331)</f>
        <v>37d89723e7d94e8f2c213f09507236fbc7563096</v>
      </c>
      <c r="D1331" s="6">
        <f t="shared" ca="1" si="261"/>
        <v>1</v>
      </c>
      <c r="E1331" s="7">
        <f ca="1">IF($B1331 = 1 + N("Presidente"),
    127,
    IF($B1331 = 2 + N("Vice-Presidente"),
        72,
        IF($B1331 = 3 + N("Secretária bilíngue"),
            13,
            RANDBETWEEN(5,COUNT(Name!$A:$A) + 1)
        )
    )
)</f>
        <v>223</v>
      </c>
      <c r="F1331" s="7" t="str">
        <f ca="1">VLOOKUP($E1331,Name!$A:$B,2,FALSE)</f>
        <v>Leonardo</v>
      </c>
      <c r="G1331" s="7">
        <f ca="1" xml:space="preserve">
IF($B1331 = 1,
    0,
    RANDBETWEEN(5,COUNT('Last name'!$A:$A) + 1)
)</f>
        <v>157</v>
      </c>
      <c r="H1331" s="7" t="str">
        <f ca="1" xml:space="preserve">
IF($B1331 = 1 + N("Presidente"),
    "de Orléans e Bragança",
    VLOOKUP($G1331,'Last name'!$A:$B,2,FALSE) &amp; " " &amp; VLOOKUP(RANDBETWEEN(5,COUNT('Last name'!$A:$A) + 1),'Last name'!$A:$B,2,FALSE)
)</f>
        <v>Ramos Alvarenga</v>
      </c>
      <c r="I1331" s="7" t="str">
        <f t="shared" ca="1" si="262"/>
        <v>Leonardo Ramos Alvarenga</v>
      </c>
      <c r="J1331" s="7" t="str" cm="1">
        <f t="array" aca="1" ref="J1331" ca="1">SHA1HASH($I1331)</f>
        <v>cc0450dd60ea6f9b97d04673ec9a557f08eed1b1</v>
      </c>
      <c r="K1331" s="7" cm="1">
        <f t="array" aca="1" ref="K1331" ca="1">INDEX(States!$A:$A,M1331,1)</f>
        <v>5</v>
      </c>
      <c r="L1331" s="7" t="str">
        <f ca="1">VLOOKUP($K1331,Countries!$A:$B,2,FALSE)</f>
        <v>Portugal</v>
      </c>
      <c r="M1331" s="7" cm="1">
        <f t="array" aca="1" ref="M1331" ca="1">INDEX(States!$C:$C,RANDBETWEEN(5,COUNTA(States!$A:$A) + 1),1)</f>
        <v>23</v>
      </c>
      <c r="N1331" s="7" t="str">
        <f ca="1">VLOOKUP($M1331,States!$C:$D,2,FALSE)</f>
        <v>Viana do Castelo</v>
      </c>
      <c r="O1331" s="7" t="str">
        <f ca="1">VLOOKUP($E1331,Name!$A:$C,3,FALSE)</f>
        <v>M</v>
      </c>
      <c r="P1331" s="7" t="str">
        <f ca="1">VLOOKUP($O1331,Genders!$B:$C,2,FALSE)</f>
        <v>Male</v>
      </c>
      <c r="Q1331" s="7" cm="1">
        <f t="array" aca="1" ref="Q1331" ca="1">INDEX('Marital status'!$A:$A,RANDBETWEEN(5,COUNTA('Marital status'!$A:$A) + 1),1)</f>
        <v>6</v>
      </c>
      <c r="R1331" s="7" t="str">
        <f ca="1">VLOOKUP($Q1331,'Marital status'!$A:$B,2,FALSE)</f>
        <v>DIVORCED</v>
      </c>
      <c r="S1331" s="7">
        <f t="shared" ca="1" si="263"/>
        <v>7</v>
      </c>
      <c r="T1331" s="7" t="str">
        <f ca="1">VLOOKUP($S1331,Ethnicities!$A:$B,2,FALSE)</f>
        <v>Native Hawaiian or Other Pacific Islander</v>
      </c>
      <c r="U1331" s="8">
        <f t="shared" ca="1" si="264"/>
        <v>28177</v>
      </c>
      <c r="V1331" s="6">
        <f t="shared" ca="1" si="265"/>
        <v>7</v>
      </c>
      <c r="W1331" s="8" t="str">
        <f ca="1">VLOOKUP($V1331,'Background education'!$A:$B,2,FALSE)</f>
        <v>Undergraduate degree</v>
      </c>
      <c r="X1331" s="7">
        <f ca="1" xml:space="preserve">
  IF(OR($Z1331 = 5, $Z1331 = 6, $Z1331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331" s="7" t="str">
        <f ca="1">VLOOKUP($X1331,Departments!$A:$B,2,FALSE)</f>
        <v>Audit</v>
      </c>
      <c r="Z1331" s="6">
        <f t="shared" ca="1" si="266"/>
        <v>11</v>
      </c>
      <c r="AA1331" s="7" t="str">
        <f ca="1">VLOOKUP($Z1331,Roles!$A:$B,2,FALSE)</f>
        <v>Analyst</v>
      </c>
      <c r="AB1331" s="6">
        <f t="shared" ca="1" si="267"/>
        <v>6</v>
      </c>
      <c r="AC1331" s="7" t="str">
        <f ca="1" xml:space="preserve">
IF(
  ISNA($AB1331),
  NA(),
  VLOOKUP($AB1331,Levels!$A:$B,2,FALSE)
)</f>
        <v>Pleno</v>
      </c>
      <c r="AD1331" s="8">
        <f t="shared" ca="1" si="268"/>
        <v>44504</v>
      </c>
      <c r="AE1331" s="6">
        <f ca="1">RANDBETWEEN(5,COUNTA('Recruitment source'!$A:$A) + 1)</f>
        <v>12</v>
      </c>
      <c r="AF1331" s="6" t="str">
        <f ca="1">VLOOKUP($AE1331,'Recruitment source'!$A:$B,2,FALSE)</f>
        <v xml:space="preserve"> recommendation of employee</v>
      </c>
      <c r="AG1331" s="8" t="e">
        <f t="shared" ca="1" si="269"/>
        <v>#N/A</v>
      </c>
      <c r="AH1331" s="6" t="e">
        <f t="shared" ca="1" si="270"/>
        <v>#N/A</v>
      </c>
      <c r="AI1331" s="6" t="e">
        <f ca="1" xml:space="preserve">
IF(
  ISNA($AH1331),
  NA(),
  VLOOKUP($AH1331,'Reasons for dismissal'!$A:$B,2,FALSE)
)</f>
        <v>#N/A</v>
      </c>
      <c r="AJ1331" s="6">
        <f t="shared" ca="1" si="271"/>
        <v>5</v>
      </c>
      <c r="AK1331" s="1">
        <f t="shared" ca="1" si="272"/>
        <v>2500</v>
      </c>
      <c r="AL13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$A1331  &amp; ", "   &amp;
$B1331  &amp; ", "   &amp;
$D1331  &amp; ", '"  &amp;
$I1331  &amp; "', '" &amp;
$O1331  &amp; "', "  &amp;
$S1331  &amp; ", '"  &amp;
TEXT($U1331,"dd/mm/aaaa")  &amp; "', "   &amp;
$V1331  &amp; ", "   &amp;
$X1331  &amp; ", "   &amp;
$Z1331  &amp; ", "   &amp;
IF($AB1331 &lt;&gt; "", $AB1331, "NULL")  &amp; ", "   &amp;
$AK1331  &amp; ");"</f>
        <v>#REF!</v>
      </c>
    </row>
    <row r="1332" spans="1:38" x14ac:dyDescent="0.2">
      <c r="A1332" s="7" cm="1">
        <f t="array" aca="1" ref="A1332" ca="1">INDEX(Companies!$A:$A,RANDBETWEEN(2,COUNTA(Companies!$A:$A)),1)</f>
        <v>2</v>
      </c>
      <c r="B1332" s="5">
        <f t="shared" si="260"/>
        <v>1331</v>
      </c>
      <c r="C1332" s="5" t="str" cm="1">
        <f t="array" ref="C1332">SHA1HASH($B1332)</f>
        <v>8322f586c69aaaec73b86b416ab8cbb4ef1f1ff2</v>
      </c>
      <c r="D1332" s="6">
        <f t="shared" ca="1" si="261"/>
        <v>0</v>
      </c>
      <c r="E1332" s="7">
        <f ca="1">IF($B1332 = 1 + N("Presidente"),
    127,
    IF($B1332 = 2 + N("Vice-Presidente"),
        72,
        IF($B1332 = 3 + N("Secretária bilíngue"),
            13,
            RANDBETWEEN(5,COUNT(Name!$A:$A) + 1)
        )
    )
)</f>
        <v>321</v>
      </c>
      <c r="F1332" s="7" t="str">
        <f ca="1">VLOOKUP($E1332,Name!$A:$B,2,FALSE)</f>
        <v>Pietra</v>
      </c>
      <c r="G1332" s="7">
        <f ca="1" xml:space="preserve">
IF($B1332 = 1,
    0,
    RANDBETWEEN(5,COUNT('Last name'!$A:$A) + 1)
)</f>
        <v>135</v>
      </c>
      <c r="H1332" s="7" t="str">
        <f ca="1" xml:space="preserve">
IF($B1332 = 1 + N("Presidente"),
    "de Orléans e Bragança",
    VLOOKUP($G1332,'Last name'!$A:$B,2,FALSE) &amp; " " &amp; VLOOKUP(RANDBETWEEN(5,COUNT('Last name'!$A:$A) + 1),'Last name'!$A:$B,2,FALSE)
)</f>
        <v>Moreira Alcantara</v>
      </c>
      <c r="I1332" s="7" t="str">
        <f t="shared" ca="1" si="262"/>
        <v>Pietra Moreira Alcantara</v>
      </c>
      <c r="J1332" s="7" t="str" cm="1">
        <f t="array" aca="1" ref="J1332" ca="1">SHA1HASH($I1332)</f>
        <v>3bd6f9d612221da1a5d9dd87338a95607ff952f2</v>
      </c>
      <c r="K1332" s="7" cm="1">
        <f t="array" aca="1" ref="K1332" ca="1">INDEX(States!$A:$A,M1332,1)</f>
        <v>5</v>
      </c>
      <c r="L1332" s="7" t="str">
        <f ca="1">VLOOKUP($K1332,Countries!$A:$B,2,FALSE)</f>
        <v>Portugal</v>
      </c>
      <c r="M1332" s="7" cm="1">
        <f t="array" aca="1" ref="M1332" ca="1">INDEX(States!$C:$C,RANDBETWEEN(5,COUNTA(States!$A:$A) + 1),1)</f>
        <v>22</v>
      </c>
      <c r="N1332" s="7" t="str">
        <f ca="1">VLOOKUP($M1332,States!$C:$D,2,FALSE)</f>
        <v>Vila Real</v>
      </c>
      <c r="O1332" s="7" t="str">
        <f ca="1">VLOOKUP($E1332,Name!$A:$C,3,FALSE)</f>
        <v>F</v>
      </c>
      <c r="P1332" s="7" t="str">
        <f ca="1">VLOOKUP($O1332,Genders!$B:$C,2,FALSE)</f>
        <v>Female</v>
      </c>
      <c r="Q1332" s="7" cm="1">
        <f t="array" aca="1" ref="Q1332" ca="1">INDEX('Marital status'!$A:$A,RANDBETWEEN(5,COUNTA('Marital status'!$A:$A) + 1),1)</f>
        <v>0</v>
      </c>
      <c r="R1332" s="7" t="e">
        <f ca="1">VLOOKUP($Q1332,'Marital status'!$A:$B,2,FALSE)</f>
        <v>#N/A</v>
      </c>
      <c r="S1332" s="7">
        <f t="shared" ca="1" si="263"/>
        <v>5</v>
      </c>
      <c r="T1332" s="7" t="str">
        <f ca="1">VLOOKUP($S1332,Ethnicities!$A:$B,2,FALSE)</f>
        <v>ASIAN</v>
      </c>
      <c r="U1332" s="8">
        <f t="shared" ca="1" si="264"/>
        <v>21513</v>
      </c>
      <c r="V1332" s="6">
        <f t="shared" ca="1" si="265"/>
        <v>7</v>
      </c>
      <c r="W1332" s="8" t="str">
        <f ca="1">VLOOKUP($V1332,'Background education'!$A:$B,2,FALSE)</f>
        <v>Undergraduate degree</v>
      </c>
      <c r="X1332" s="7">
        <f ca="1" xml:space="preserve">
  IF(OR($Z1332 = 5, $Z1332 = 6, $Z1332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332" s="7" t="str">
        <f ca="1">VLOOKUP($X1332,Departments!$A:$B,2,FALSE)</f>
        <v>Operations</v>
      </c>
      <c r="Z1332" s="6">
        <f t="shared" ca="1" si="266"/>
        <v>10</v>
      </c>
      <c r="AA1332" s="7" t="str">
        <f ca="1">VLOOKUP($Z1332,Roles!$A:$B,2,FALSE)</f>
        <v>Trainee</v>
      </c>
      <c r="AB1332" s="6" t="e">
        <f t="shared" ca="1" si="267"/>
        <v>#N/A</v>
      </c>
      <c r="AC1332" s="7" t="e">
        <f ca="1" xml:space="preserve">
IF(
  ISNA($AB1332),
  NA(),
  VLOOKUP($AB1332,Levels!$A:$B,2,FALSE)
)</f>
        <v>#N/A</v>
      </c>
      <c r="AD1332" s="8">
        <f t="shared" ca="1" si="268"/>
        <v>39087</v>
      </c>
      <c r="AE1332" s="6">
        <f ca="1">RANDBETWEEN(5,COUNTA('Recruitment source'!$A:$A) + 1)</f>
        <v>12</v>
      </c>
      <c r="AF1332" s="6" t="str">
        <f ca="1">VLOOKUP($AE1332,'Recruitment source'!$A:$B,2,FALSE)</f>
        <v xml:space="preserve"> recommendation of employee</v>
      </c>
      <c r="AG1332" s="8">
        <f t="shared" ca="1" si="269"/>
        <v>42616</v>
      </c>
      <c r="AH1332" s="6">
        <f t="shared" ca="1" si="270"/>
        <v>11</v>
      </c>
      <c r="AI1332" s="6" t="str">
        <f ca="1" xml:space="preserve">
IF(
  ISNA($AH1332),
  NA(),
  VLOOKUP($AH1332,'Reasons for dismissal'!$A:$B,2,FALSE)
)</f>
        <v>gross misconduct</v>
      </c>
      <c r="AJ1332" s="6">
        <f t="shared" ca="1" si="271"/>
        <v>2</v>
      </c>
      <c r="AK1332" s="1">
        <f t="shared" ca="1" si="272"/>
        <v>1305</v>
      </c>
      <c r="AL13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$A1332  &amp; ", "   &amp;
$B1332  &amp; ", "   &amp;
$D1332  &amp; ", '"  &amp;
$I1332  &amp; "', '" &amp;
$O1332  &amp; "', "  &amp;
$S1332  &amp; ", '"  &amp;
TEXT($U1332,"dd/mm/aaaa")  &amp; "', "   &amp;
$V1332  &amp; ", "   &amp;
$X1332  &amp; ", "   &amp;
$Z1332  &amp; ", "   &amp;
IF($AB1332 &lt;&gt; "", $AB1332, "NULL")  &amp; ", "   &amp;
$AK1332  &amp; ");"</f>
        <v>#REF!</v>
      </c>
    </row>
    <row r="1333" spans="1:38" x14ac:dyDescent="0.2">
      <c r="A1333" s="7" cm="1">
        <f t="array" aca="1" ref="A1333" ca="1">INDEX(Companies!$A:$A,RANDBETWEEN(2,COUNTA(Companies!$A:$A)),1)</f>
        <v>2</v>
      </c>
      <c r="B1333" s="5">
        <f t="shared" si="260"/>
        <v>1332</v>
      </c>
      <c r="C1333" s="5" t="str" cm="1">
        <f t="array" ref="C1333">SHA1HASH($B1333)</f>
        <v>3e9459d66b2bf63a0f4cfddc2b117a444bcd6a95</v>
      </c>
      <c r="D1333" s="6">
        <f t="shared" ca="1" si="261"/>
        <v>1</v>
      </c>
      <c r="E1333" s="7">
        <f ca="1">IF($B1333 = 1 + N("Presidente"),
    127,
    IF($B1333 = 2 + N("Vice-Presidente"),
        72,
        IF($B1333 = 3 + N("Secretária bilíngue"),
            13,
            RANDBETWEEN(5,COUNT(Name!$A:$A) + 1)
        )
    )
)</f>
        <v>162</v>
      </c>
      <c r="F1333" s="7" t="str">
        <f ca="1">VLOOKUP($E1333,Name!$A:$B,2,FALSE)</f>
        <v>Helena</v>
      </c>
      <c r="G1333" s="7">
        <f ca="1" xml:space="preserve">
IF($B1333 = 1,
    0,
    RANDBETWEEN(5,COUNT('Last name'!$A:$A) + 1)
)</f>
        <v>126</v>
      </c>
      <c r="H1333" s="7" t="str">
        <f ca="1" xml:space="preserve">
IF($B1333 = 1 + N("Presidente"),
    "de Orléans e Bragança",
    VLOOKUP($G1333,'Last name'!$A:$B,2,FALSE) &amp; " " &amp; VLOOKUP(RANDBETWEEN(5,COUNT('Last name'!$A:$A) + 1),'Last name'!$A:$B,2,FALSE)
)</f>
        <v>Mello Caminha</v>
      </c>
      <c r="I1333" s="7" t="str">
        <f t="shared" ca="1" si="262"/>
        <v>Helena Mello Caminha</v>
      </c>
      <c r="J1333" s="7" t="str" cm="1">
        <f t="array" aca="1" ref="J1333" ca="1">SHA1HASH($I1333)</f>
        <v>1dbf9ad02e94316818482367af74e369aa0125e7</v>
      </c>
      <c r="K1333" s="7" cm="1">
        <f t="array" aca="1" ref="K1333" ca="1">INDEX(States!$A:$A,M1333,1)</f>
        <v>5</v>
      </c>
      <c r="L1333" s="7" t="str">
        <f ca="1">VLOOKUP($K1333,Countries!$A:$B,2,FALSE)</f>
        <v>Portugal</v>
      </c>
      <c r="M1333" s="7" cm="1">
        <f t="array" aca="1" ref="M1333" ca="1">INDEX(States!$C:$C,RANDBETWEEN(5,COUNTA(States!$A:$A) + 1),1)</f>
        <v>11</v>
      </c>
      <c r="N1333" s="7" t="str">
        <f ca="1">VLOOKUP($M1333,States!$C:$D,2,FALSE)</f>
        <v>Santarém</v>
      </c>
      <c r="O1333" s="7" t="str">
        <f ca="1">VLOOKUP($E1333,Name!$A:$C,3,FALSE)</f>
        <v>F</v>
      </c>
      <c r="P1333" s="7" t="str">
        <f ca="1">VLOOKUP($O1333,Genders!$B:$C,2,FALSE)</f>
        <v>Female</v>
      </c>
      <c r="Q1333" s="7" cm="1">
        <f t="array" aca="1" ref="Q1333" ca="1">INDEX('Marital status'!$A:$A,RANDBETWEEN(5,COUNTA('Marital status'!$A:$A) + 1),1)</f>
        <v>5</v>
      </c>
      <c r="R1333" s="7" t="str">
        <f ca="1">VLOOKUP($Q1333,'Marital status'!$A:$B,2,FALSE)</f>
        <v xml:space="preserve"> Separated </v>
      </c>
      <c r="S1333" s="7">
        <f t="shared" ca="1" si="263"/>
        <v>5</v>
      </c>
      <c r="T1333" s="7" t="str">
        <f ca="1">VLOOKUP($S1333,Ethnicities!$A:$B,2,FALSE)</f>
        <v>ASIAN</v>
      </c>
      <c r="U1333" s="8">
        <f t="shared" ca="1" si="264"/>
        <v>27038</v>
      </c>
      <c r="V1333" s="6">
        <f t="shared" ca="1" si="265"/>
        <v>8</v>
      </c>
      <c r="W1333" s="8" t="str">
        <f ca="1">VLOOKUP($V1333,'Background education'!$A:$B,2,FALSE)</f>
        <v>Graduate school</v>
      </c>
      <c r="X1333" s="7">
        <f ca="1" xml:space="preserve">
  IF(OR($Z1333 = 5, $Z1333 = 6, $Z1333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333" s="7" t="str">
        <f ca="1">VLOOKUP($X1333,Departments!$A:$B,2,FALSE)</f>
        <v>Controlling</v>
      </c>
      <c r="Z1333" s="6">
        <f t="shared" ca="1" si="266"/>
        <v>11</v>
      </c>
      <c r="AA1333" s="7" t="str">
        <f ca="1">VLOOKUP($Z1333,Roles!$A:$B,2,FALSE)</f>
        <v>Analyst</v>
      </c>
      <c r="AB1333" s="6">
        <f t="shared" ca="1" si="267"/>
        <v>5</v>
      </c>
      <c r="AC1333" s="7" t="str">
        <f ca="1" xml:space="preserve">
IF(
  ISNA($AB1333),
  NA(),
  VLOOKUP($AB1333,Levels!$A:$B,2,FALSE)
)</f>
        <v>Junior</v>
      </c>
      <c r="AD1333" s="8">
        <f t="shared" ca="1" si="268"/>
        <v>40768</v>
      </c>
      <c r="AE1333" s="6">
        <f ca="1">RANDBETWEEN(5,COUNTA('Recruitment source'!$A:$A) + 1)</f>
        <v>6</v>
      </c>
      <c r="AF1333" s="6" t="str">
        <f ca="1">VLOOKUP($AE1333,'Recruitment source'!$A:$B,2,FALSE)</f>
        <v>Learn4Good</v>
      </c>
      <c r="AG1333" s="8" t="e">
        <f t="shared" ca="1" si="269"/>
        <v>#N/A</v>
      </c>
      <c r="AH1333" s="6" t="e">
        <f t="shared" ca="1" si="270"/>
        <v>#N/A</v>
      </c>
      <c r="AI1333" s="6" t="e">
        <f ca="1" xml:space="preserve">
IF(
  ISNA($AH1333),
  NA(),
  VLOOKUP($AH1333,'Reasons for dismissal'!$A:$B,2,FALSE)
)</f>
        <v>#N/A</v>
      </c>
      <c r="AJ1333" s="6">
        <f t="shared" ca="1" si="271"/>
        <v>5</v>
      </c>
      <c r="AK1333" s="1">
        <f t="shared" ca="1" si="272"/>
        <v>3000</v>
      </c>
      <c r="AL13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$A1333  &amp; ", "   &amp;
$B1333  &amp; ", "   &amp;
$D1333  &amp; ", '"  &amp;
$I1333  &amp; "', '" &amp;
$O1333  &amp; "', "  &amp;
$S1333  &amp; ", '"  &amp;
TEXT($U1333,"dd/mm/aaaa")  &amp; "', "   &amp;
$V1333  &amp; ", "   &amp;
$X1333  &amp; ", "   &amp;
$Z1333  &amp; ", "   &amp;
IF($AB1333 &lt;&gt; "", $AB1333, "NULL")  &amp; ", "   &amp;
$AK1333  &amp; ");"</f>
        <v>#REF!</v>
      </c>
    </row>
    <row r="1334" spans="1:38" x14ac:dyDescent="0.2">
      <c r="A1334" s="7" cm="1">
        <f t="array" aca="1" ref="A1334" ca="1">INDEX(Companies!$A:$A,RANDBETWEEN(2,COUNTA(Companies!$A:$A)),1)</f>
        <v>2</v>
      </c>
      <c r="B1334" s="5">
        <f t="shared" si="260"/>
        <v>1333</v>
      </c>
      <c r="C1334" s="5" t="str" cm="1">
        <f t="array" ref="C1334">SHA1HASH($B1334)</f>
        <v>aee6e7cba08370f8e346c2a6268372c40be71fb7</v>
      </c>
      <c r="D1334" s="6">
        <f t="shared" ca="1" si="261"/>
        <v>1</v>
      </c>
      <c r="E1334" s="7">
        <f ca="1">IF($B1334 = 1 + N("Presidente"),
    127,
    IF($B1334 = 2 + N("Vice-Presidente"),
        72,
        IF($B1334 = 3 + N("Secretária bilíngue"),
            13,
            RANDBETWEEN(5,COUNT(Name!$A:$A) + 1)
        )
    )
)</f>
        <v>194</v>
      </c>
      <c r="F1334" s="7" t="str">
        <f ca="1">VLOOKUP($E1334,Name!$A:$B,2,FALSE)</f>
        <v>João Vitor</v>
      </c>
      <c r="G1334" s="7">
        <f ca="1" xml:space="preserve">
IF($B1334 = 1,
    0,
    RANDBETWEEN(5,COUNT('Last name'!$A:$A) + 1)
)</f>
        <v>88</v>
      </c>
      <c r="H1334" s="7" t="str">
        <f ca="1" xml:space="preserve">
IF($B1334 = 1 + N("Presidente"),
    "de Orléans e Bragança",
    VLOOKUP($G1334,'Last name'!$A:$B,2,FALSE) &amp; " " &amp; VLOOKUP(RANDBETWEEN(5,COUNT('Last name'!$A:$A) + 1),'Last name'!$A:$B,2,FALSE)
)</f>
        <v>Ferreira Ferreira</v>
      </c>
      <c r="I1334" s="7" t="str">
        <f t="shared" ca="1" si="262"/>
        <v>João Vitor Ferreira Ferreira</v>
      </c>
      <c r="J1334" s="7" t="str" cm="1">
        <f t="array" aca="1" ref="J1334" ca="1">SHA1HASH($I1334)</f>
        <v>106c3e6454a27841b649ab68d32bf9aaccc40d67</v>
      </c>
      <c r="K1334" s="7" cm="1">
        <f t="array" aca="1" ref="K1334" ca="1">INDEX(States!$A:$A,M1334,1)</f>
        <v>5</v>
      </c>
      <c r="L1334" s="7" t="str">
        <f ca="1">VLOOKUP($K1334,Countries!$A:$B,2,FALSE)</f>
        <v>Portugal</v>
      </c>
      <c r="M1334" s="7" cm="1">
        <f t="array" aca="1" ref="M1334" ca="1">INDEX(States!$C:$C,RANDBETWEEN(5,COUNTA(States!$A:$A) + 1),1)</f>
        <v>23</v>
      </c>
      <c r="N1334" s="7" t="str">
        <f ca="1">VLOOKUP($M1334,States!$C:$D,2,FALSE)</f>
        <v>Viana do Castelo</v>
      </c>
      <c r="O1334" s="7" t="str">
        <f ca="1">VLOOKUP($E1334,Name!$A:$C,3,FALSE)</f>
        <v>M</v>
      </c>
      <c r="P1334" s="7" t="str">
        <f ca="1">VLOOKUP($O1334,Genders!$B:$C,2,FALSE)</f>
        <v>Male</v>
      </c>
      <c r="Q1334" s="7" cm="1">
        <f t="array" aca="1" ref="Q1334" ca="1">INDEX('Marital status'!$A:$A,RANDBETWEEN(5,COUNTA('Marital status'!$A:$A) + 1),1)</f>
        <v>6</v>
      </c>
      <c r="R1334" s="7" t="str">
        <f ca="1">VLOOKUP($Q1334,'Marital status'!$A:$B,2,FALSE)</f>
        <v>DIVORCED</v>
      </c>
      <c r="S1334" s="7">
        <f t="shared" ca="1" si="263"/>
        <v>5</v>
      </c>
      <c r="T1334" s="7" t="str">
        <f ca="1">VLOOKUP($S1334,Ethnicities!$A:$B,2,FALSE)</f>
        <v>ASIAN</v>
      </c>
      <c r="U1334" s="8">
        <f t="shared" ca="1" si="264"/>
        <v>32224</v>
      </c>
      <c r="V1334" s="6">
        <f t="shared" ca="1" si="265"/>
        <v>7</v>
      </c>
      <c r="W1334" s="8" t="str">
        <f ca="1">VLOOKUP($V1334,'Background education'!$A:$B,2,FALSE)</f>
        <v>Undergraduate degree</v>
      </c>
      <c r="X1334" s="7">
        <f ca="1" xml:space="preserve">
  IF(OR($Z1334 = 5, $Z1334 = 6, $Z1334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334" s="7" t="str">
        <f ca="1">VLOOKUP($X1334,Departments!$A:$B,2,FALSE)</f>
        <v>Audit</v>
      </c>
      <c r="Z1334" s="6">
        <f t="shared" ca="1" si="266"/>
        <v>9</v>
      </c>
      <c r="AA1334" s="7" t="str">
        <f ca="1">VLOOKUP($Z1334,Roles!$A:$B,2,FALSE)</f>
        <v>Intern</v>
      </c>
      <c r="AB1334" s="6" t="e">
        <f t="shared" ca="1" si="267"/>
        <v>#N/A</v>
      </c>
      <c r="AC1334" s="7" t="e">
        <f ca="1" xml:space="preserve">
IF(
  ISNA($AB1334),
  NA(),
  VLOOKUP($AB1334,Levels!$A:$B,2,FALSE)
)</f>
        <v>#N/A</v>
      </c>
      <c r="AD1334" s="8">
        <f t="shared" ca="1" si="268"/>
        <v>36256</v>
      </c>
      <c r="AE1334" s="6">
        <f ca="1">RANDBETWEEN(5,COUNTA('Recruitment source'!$A:$A) + 1)</f>
        <v>8</v>
      </c>
      <c r="AF1334" s="6" t="str">
        <f ca="1">VLOOKUP($AE1334,'Recruitment source'!$A:$B,2,FALSE)</f>
        <v>Net Empregos</v>
      </c>
      <c r="AG1334" s="8" t="e">
        <f t="shared" ca="1" si="269"/>
        <v>#N/A</v>
      </c>
      <c r="AH1334" s="6" t="e">
        <f t="shared" ca="1" si="270"/>
        <v>#N/A</v>
      </c>
      <c r="AI1334" s="6" t="e">
        <f ca="1" xml:space="preserve">
IF(
  ISNA($AH1334),
  NA(),
  VLOOKUP($AH1334,'Reasons for dismissal'!$A:$B,2,FALSE)
)</f>
        <v>#N/A</v>
      </c>
      <c r="AJ1334" s="6">
        <f t="shared" ca="1" si="271"/>
        <v>5</v>
      </c>
      <c r="AK1334" s="1">
        <f t="shared" ca="1" si="272"/>
        <v>1205</v>
      </c>
      <c r="AL13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$A1334  &amp; ", "   &amp;
$B1334  &amp; ", "   &amp;
$D1334  &amp; ", '"  &amp;
$I1334  &amp; "', '" &amp;
$O1334  &amp; "', "  &amp;
$S1334  &amp; ", '"  &amp;
TEXT($U1334,"dd/mm/aaaa")  &amp; "', "   &amp;
$V1334  &amp; ", "   &amp;
$X1334  &amp; ", "   &amp;
$Z1334  &amp; ", "   &amp;
IF($AB1334 &lt;&gt; "", $AB1334, "NULL")  &amp; ", "   &amp;
$AK1334  &amp; ");"</f>
        <v>#REF!</v>
      </c>
    </row>
    <row r="1335" spans="1:38" x14ac:dyDescent="0.2">
      <c r="A1335" s="7" cm="1">
        <f t="array" aca="1" ref="A1335" ca="1">INDEX(Companies!$A:$A,RANDBETWEEN(2,COUNTA(Companies!$A:$A)),1)</f>
        <v>2</v>
      </c>
      <c r="B1335" s="5">
        <f t="shared" si="260"/>
        <v>1334</v>
      </c>
      <c r="C1335" s="5" t="str" cm="1">
        <f t="array" ref="C1335">SHA1HASH($B1335)</f>
        <v>2d97d80f5af467caf6a638d16c539634e7b1b7a1</v>
      </c>
      <c r="D1335" s="6">
        <f t="shared" ca="1" si="261"/>
        <v>1</v>
      </c>
      <c r="E1335" s="7">
        <f ca="1">IF($B1335 = 1 + N("Presidente"),
    127,
    IF($B1335 = 2 + N("Vice-Presidente"),
        72,
        IF($B1335 = 3 + N("Secretária bilíngue"),
            13,
            RANDBETWEEN(5,COUNT(Name!$A:$A) + 1)
        )
    )
)</f>
        <v>328</v>
      </c>
      <c r="F1335" s="7" t="str">
        <f ca="1">VLOOKUP($E1335,Name!$A:$B,2,FALSE)</f>
        <v>Raul</v>
      </c>
      <c r="G1335" s="7">
        <f ca="1" xml:space="preserve">
IF($B1335 = 1,
    0,
    RANDBETWEEN(5,COUNT('Last name'!$A:$A) + 1)
)</f>
        <v>120</v>
      </c>
      <c r="H1335" s="7" t="str">
        <f ca="1" xml:space="preserve">
IF($B1335 = 1 + N("Presidente"),
    "de Orléans e Bragança",
    VLOOKUP($G1335,'Last name'!$A:$B,2,FALSE) &amp; " " &amp; VLOOKUP(RANDBETWEEN(5,COUNT('Last name'!$A:$A) + 1),'Last name'!$A:$B,2,FALSE)
)</f>
        <v>Marques Alves</v>
      </c>
      <c r="I1335" s="7" t="str">
        <f t="shared" ca="1" si="262"/>
        <v>Raul Marques Alves</v>
      </c>
      <c r="J1335" s="7" t="str" cm="1">
        <f t="array" aca="1" ref="J1335" ca="1">SHA1HASH($I1335)</f>
        <v>ecf2c27fc052bd713c7e592425fa98e4413194db</v>
      </c>
      <c r="K1335" s="7" cm="1">
        <f t="array" aca="1" ref="K1335" ca="1">INDEX(States!$A:$A,M1335,1)</f>
        <v>5</v>
      </c>
      <c r="L1335" s="7" t="str">
        <f ca="1">VLOOKUP($K1335,Countries!$A:$B,2,FALSE)</f>
        <v>Portugal</v>
      </c>
      <c r="M1335" s="7" cm="1">
        <f t="array" aca="1" ref="M1335" ca="1">INDEX(States!$C:$C,RANDBETWEEN(5,COUNTA(States!$A:$A) + 1),1)</f>
        <v>12</v>
      </c>
      <c r="N1335" s="7" t="str">
        <f ca="1">VLOOKUP($M1335,States!$C:$D,2,FALSE)</f>
        <v>Leiria</v>
      </c>
      <c r="O1335" s="7" t="str">
        <f ca="1">VLOOKUP($E1335,Name!$A:$C,3,FALSE)</f>
        <v>M</v>
      </c>
      <c r="P1335" s="7" t="str">
        <f ca="1">VLOOKUP($O1335,Genders!$B:$C,2,FALSE)</f>
        <v>Male</v>
      </c>
      <c r="Q1335" s="7" cm="1">
        <f t="array" aca="1" ref="Q1335" ca="1">INDEX('Marital status'!$A:$A,RANDBETWEEN(5,COUNTA('Marital status'!$A:$A) + 1),1)</f>
        <v>5</v>
      </c>
      <c r="R1335" s="7" t="str">
        <f ca="1">VLOOKUP($Q1335,'Marital status'!$A:$B,2,FALSE)</f>
        <v xml:space="preserve"> Separated </v>
      </c>
      <c r="S1335" s="7">
        <f t="shared" ca="1" si="263"/>
        <v>5</v>
      </c>
      <c r="T1335" s="7" t="str">
        <f ca="1">VLOOKUP($S1335,Ethnicities!$A:$B,2,FALSE)</f>
        <v>ASIAN</v>
      </c>
      <c r="U1335" s="8">
        <f t="shared" ca="1" si="264"/>
        <v>28278</v>
      </c>
      <c r="V1335" s="6">
        <f t="shared" ca="1" si="265"/>
        <v>7</v>
      </c>
      <c r="W1335" s="8" t="str">
        <f ca="1">VLOOKUP($V1335,'Background education'!$A:$B,2,FALSE)</f>
        <v>Undergraduate degree</v>
      </c>
      <c r="X1335" s="7">
        <f ca="1" xml:space="preserve">
  IF(OR($Z1335 = 5, $Z1335 = 6, $Z1335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335" s="7" t="str">
        <f ca="1">VLOOKUP($X1335,Departments!$A:$B,2,FALSE)</f>
        <v>Finance</v>
      </c>
      <c r="Z1335" s="6">
        <f t="shared" ca="1" si="266"/>
        <v>11</v>
      </c>
      <c r="AA1335" s="7" t="str">
        <f ca="1">VLOOKUP($Z1335,Roles!$A:$B,2,FALSE)</f>
        <v>Analyst</v>
      </c>
      <c r="AB1335" s="6">
        <f t="shared" ca="1" si="267"/>
        <v>7</v>
      </c>
      <c r="AC1335" s="7" t="str">
        <f ca="1" xml:space="preserve">
IF(
  ISNA($AB1335),
  NA(),
  VLOOKUP($AB1335,Levels!$A:$B,2,FALSE)
)</f>
        <v>Senior</v>
      </c>
      <c r="AD1335" s="8">
        <f t="shared" ca="1" si="268"/>
        <v>40526</v>
      </c>
      <c r="AE1335" s="6">
        <f ca="1">RANDBETWEEN(5,COUNTA('Recruitment source'!$A:$A) + 1)</f>
        <v>15</v>
      </c>
      <c r="AF1335" s="6" t="str">
        <f ca="1">VLOOKUP($AE1335,'Recruitment source'!$A:$B,2,FALSE)</f>
        <v>Website</v>
      </c>
      <c r="AG1335" s="8" t="e">
        <f t="shared" ca="1" si="269"/>
        <v>#N/A</v>
      </c>
      <c r="AH1335" s="6" t="e">
        <f t="shared" ca="1" si="270"/>
        <v>#N/A</v>
      </c>
      <c r="AI1335" s="6" t="e">
        <f ca="1" xml:space="preserve">
IF(
  ISNA($AH1335),
  NA(),
  VLOOKUP($AH1335,'Reasons for dismissal'!$A:$B,2,FALSE)
)</f>
        <v>#N/A</v>
      </c>
      <c r="AJ1335" s="6">
        <f t="shared" ca="1" si="271"/>
        <v>4</v>
      </c>
      <c r="AK1335" s="1">
        <f t="shared" ca="1" si="272"/>
        <v>2500</v>
      </c>
      <c r="AL13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$A1335  &amp; ", "   &amp;
$B1335  &amp; ", "   &amp;
$D1335  &amp; ", '"  &amp;
$I1335  &amp; "', '" &amp;
$O1335  &amp; "', "  &amp;
$S1335  &amp; ", '"  &amp;
TEXT($U1335,"dd/mm/aaaa")  &amp; "', "   &amp;
$V1335  &amp; ", "   &amp;
$X1335  &amp; ", "   &amp;
$Z1335  &amp; ", "   &amp;
IF($AB1335 &lt;&gt; "", $AB1335, "NULL")  &amp; ", "   &amp;
$AK1335  &amp; ");"</f>
        <v>#REF!</v>
      </c>
    </row>
    <row r="1336" spans="1:38" x14ac:dyDescent="0.2">
      <c r="A1336" s="7" cm="1">
        <f t="array" aca="1" ref="A1336" ca="1">INDEX(Companies!$A:$A,RANDBETWEEN(2,COUNTA(Companies!$A:$A)),1)</f>
        <v>2</v>
      </c>
      <c r="B1336" s="5">
        <f t="shared" si="260"/>
        <v>1335</v>
      </c>
      <c r="C1336" s="5" t="str" cm="1">
        <f t="array" ref="C1336">SHA1HASH($B1336)</f>
        <v>0fe7ee75207aab55ebd41036f1da1b4e5fbe5b8f</v>
      </c>
      <c r="D1336" s="6">
        <f t="shared" ca="1" si="261"/>
        <v>1</v>
      </c>
      <c r="E1336" s="7">
        <f ca="1">IF($B1336 = 1 + N("Presidente"),
    127,
    IF($B1336 = 2 + N("Vice-Presidente"),
        72,
        IF($B1336 = 3 + N("Secretária bilíngue"),
            13,
            RANDBETWEEN(5,COUNT(Name!$A:$A) + 1)
        )
    )
)</f>
        <v>158</v>
      </c>
      <c r="F1336" s="7" t="str">
        <f ca="1">VLOOKUP($E1336,Name!$A:$B,2,FALSE)</f>
        <v>Guilherme Augusto</v>
      </c>
      <c r="G1336" s="7">
        <f ca="1" xml:space="preserve">
IF($B1336 = 1,
    0,
    RANDBETWEEN(5,COUNT('Last name'!$A:$A) + 1)
)</f>
        <v>85</v>
      </c>
      <c r="H1336" s="7" t="str">
        <f ca="1" xml:space="preserve">
IF($B1336 = 1 + N("Presidente"),
    "de Orléans e Bragança",
    VLOOKUP($G1336,'Last name'!$A:$B,2,FALSE) &amp; " " &amp; VLOOKUP(RANDBETWEEN(5,COUNT('Last name'!$A:$A) + 1),'Last name'!$A:$B,2,FALSE)
)</f>
        <v>Ferrão Rocha</v>
      </c>
      <c r="I1336" s="7" t="str">
        <f t="shared" ca="1" si="262"/>
        <v>Guilherme Augusto Ferrão Rocha</v>
      </c>
      <c r="J1336" s="7" t="str" cm="1">
        <f t="array" aca="1" ref="J1336" ca="1">SHA1HASH($I1336)</f>
        <v>ff712e30cb5aee4af90f50d624a4629b9b4b1268</v>
      </c>
      <c r="K1336" s="7" cm="1">
        <f t="array" aca="1" ref="K1336" ca="1">INDEX(States!$A:$A,M1336,1)</f>
        <v>5</v>
      </c>
      <c r="L1336" s="7" t="str">
        <f ca="1">VLOOKUP($K1336,Countries!$A:$B,2,FALSE)</f>
        <v>Portugal</v>
      </c>
      <c r="M1336" s="7" cm="1">
        <f t="array" aca="1" ref="M1336" ca="1">INDEX(States!$C:$C,RANDBETWEEN(5,COUNTA(States!$A:$A) + 1),1)</f>
        <v>17</v>
      </c>
      <c r="N1336" s="7" t="str">
        <f ca="1">VLOOKUP($M1336,States!$C:$D,2,FALSE)</f>
        <v>Viseu</v>
      </c>
      <c r="O1336" s="7" t="str">
        <f ca="1">VLOOKUP($E1336,Name!$A:$C,3,FALSE)</f>
        <v>M</v>
      </c>
      <c r="P1336" s="7" t="str">
        <f ca="1">VLOOKUP($O1336,Genders!$B:$C,2,FALSE)</f>
        <v>Male</v>
      </c>
      <c r="Q1336" s="7" cm="1">
        <f t="array" aca="1" ref="Q1336" ca="1">INDEX('Marital status'!$A:$A,RANDBETWEEN(5,COUNTA('Marital status'!$A:$A) + 1),1)</f>
        <v>6</v>
      </c>
      <c r="R1336" s="7" t="str">
        <f ca="1">VLOOKUP($Q1336,'Marital status'!$A:$B,2,FALSE)</f>
        <v>DIVORCED</v>
      </c>
      <c r="S1336" s="7">
        <f t="shared" ca="1" si="263"/>
        <v>5</v>
      </c>
      <c r="T1336" s="7" t="str">
        <f ca="1">VLOOKUP($S1336,Ethnicities!$A:$B,2,FALSE)</f>
        <v>ASIAN</v>
      </c>
      <c r="U1336" s="8">
        <f t="shared" ca="1" si="264"/>
        <v>31748</v>
      </c>
      <c r="V1336" s="6">
        <f t="shared" ca="1" si="265"/>
        <v>7</v>
      </c>
      <c r="W1336" s="8" t="str">
        <f ca="1">VLOOKUP($V1336,'Background education'!$A:$B,2,FALSE)</f>
        <v>Undergraduate degree</v>
      </c>
      <c r="X1336" s="7">
        <f ca="1" xml:space="preserve">
  IF(OR($Z1336 = 5, $Z1336 = 6, $Z1336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336" s="7" t="str">
        <f ca="1">VLOOKUP($X1336,Departments!$A:$B,2,FALSE)</f>
        <v>Operations</v>
      </c>
      <c r="Z1336" s="6">
        <f t="shared" ca="1" si="266"/>
        <v>9</v>
      </c>
      <c r="AA1336" s="7" t="str">
        <f ca="1">VLOOKUP($Z1336,Roles!$A:$B,2,FALSE)</f>
        <v>Intern</v>
      </c>
      <c r="AB1336" s="6" t="e">
        <f t="shared" ca="1" si="267"/>
        <v>#N/A</v>
      </c>
      <c r="AC1336" s="7" t="e">
        <f ca="1" xml:space="preserve">
IF(
  ISNA($AB1336),
  NA(),
  VLOOKUP($AB1336,Levels!$A:$B,2,FALSE)
)</f>
        <v>#N/A</v>
      </c>
      <c r="AD1336" s="8">
        <f t="shared" ca="1" si="268"/>
        <v>38958</v>
      </c>
      <c r="AE1336" s="6">
        <f ca="1">RANDBETWEEN(5,COUNTA('Recruitment source'!$A:$A) + 1)</f>
        <v>9</v>
      </c>
      <c r="AF1336" s="6" t="str">
        <f ca="1">VLOOKUP($AE1336,'Recruitment source'!$A:$B,2,FALSE)</f>
        <v>Empregos Online</v>
      </c>
      <c r="AG1336" s="8" t="e">
        <f t="shared" ca="1" si="269"/>
        <v>#N/A</v>
      </c>
      <c r="AH1336" s="6" t="e">
        <f t="shared" ca="1" si="270"/>
        <v>#N/A</v>
      </c>
      <c r="AI1336" s="6" t="e">
        <f ca="1" xml:space="preserve">
IF(
  ISNA($AH1336),
  NA(),
  VLOOKUP($AH1336,'Reasons for dismissal'!$A:$B,2,FALSE)
)</f>
        <v>#N/A</v>
      </c>
      <c r="AJ1336" s="6">
        <f t="shared" ca="1" si="271"/>
        <v>5</v>
      </c>
      <c r="AK1336" s="1">
        <f t="shared" ca="1" si="272"/>
        <v>1205</v>
      </c>
      <c r="AL13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$A1336  &amp; ", "   &amp;
$B1336  &amp; ", "   &amp;
$D1336  &amp; ", '"  &amp;
$I1336  &amp; "', '" &amp;
$O1336  &amp; "', "  &amp;
$S1336  &amp; ", '"  &amp;
TEXT($U1336,"dd/mm/aaaa")  &amp; "', "   &amp;
$V1336  &amp; ", "   &amp;
$X1336  &amp; ", "   &amp;
$Z1336  &amp; ", "   &amp;
IF($AB1336 &lt;&gt; "", $AB1336, "NULL")  &amp; ", "   &amp;
$AK1336  &amp; ");"</f>
        <v>#REF!</v>
      </c>
    </row>
    <row r="1337" spans="1:38" x14ac:dyDescent="0.2">
      <c r="A1337" s="7" cm="1">
        <f t="array" aca="1" ref="A1337" ca="1">INDEX(Companies!$A:$A,RANDBETWEEN(2,COUNTA(Companies!$A:$A)),1)</f>
        <v>2</v>
      </c>
      <c r="B1337" s="5">
        <f t="shared" si="260"/>
        <v>1336</v>
      </c>
      <c r="C1337" s="5" t="str" cm="1">
        <f t="array" ref="C1337">SHA1HASH($B1337)</f>
        <v>34c643598eab0fe1bc1726e196c36057904dda13</v>
      </c>
      <c r="D1337" s="6">
        <f t="shared" ca="1" si="261"/>
        <v>1</v>
      </c>
      <c r="E1337" s="7">
        <f ca="1">IF($B1337 = 1 + N("Presidente"),
    127,
    IF($B1337 = 2 + N("Vice-Presidente"),
        72,
        IF($B1337 = 3 + N("Secretária bilíngue"),
            13,
            RANDBETWEEN(5,COUNT(Name!$A:$A) + 1)
        )
    )
)</f>
        <v>8</v>
      </c>
      <c r="F1337" s="7" t="str">
        <f ca="1">VLOOKUP($E1337,Name!$A:$B,2,FALSE)</f>
        <v>Adélia</v>
      </c>
      <c r="G1337" s="7">
        <f ca="1" xml:space="preserve">
IF($B1337 = 1,
    0,
    RANDBETWEEN(5,COUNT('Last name'!$A:$A) + 1)
)</f>
        <v>17</v>
      </c>
      <c r="H1337" s="7" t="str">
        <f ca="1" xml:space="preserve">
IF($B1337 = 1 + N("Presidente"),
    "de Orléans e Bragança",
    VLOOKUP($G1337,'Last name'!$A:$B,2,FALSE) &amp; " " &amp; VLOOKUP(RANDBETWEEN(5,COUNT('Last name'!$A:$A) + 1),'Last name'!$A:$B,2,FALSE)
)</f>
        <v>Andrade Leite</v>
      </c>
      <c r="I1337" s="7" t="str">
        <f t="shared" ca="1" si="262"/>
        <v>Adélia Andrade Leite</v>
      </c>
      <c r="J1337" s="7" t="str" cm="1">
        <f t="array" aca="1" ref="J1337" ca="1">SHA1HASH($I1337)</f>
        <v>589fd49011ffe1eb66c2e40fed3f010db31fa950</v>
      </c>
      <c r="K1337" s="7" cm="1">
        <f t="array" aca="1" ref="K1337" ca="1">INDEX(States!$A:$A,M1337,1)</f>
        <v>5</v>
      </c>
      <c r="L1337" s="7" t="str">
        <f ca="1">VLOOKUP($K1337,Countries!$A:$B,2,FALSE)</f>
        <v>Portugal</v>
      </c>
      <c r="M1337" s="7" cm="1">
        <f t="array" aca="1" ref="M1337" ca="1">INDEX(States!$C:$C,RANDBETWEEN(5,COUNTA(States!$A:$A) + 1),1)</f>
        <v>24</v>
      </c>
      <c r="N1337" s="7" t="str">
        <f ca="1">VLOOKUP($M1337,States!$C:$D,2,FALSE)</f>
        <v>Brangança</v>
      </c>
      <c r="O1337" s="7" t="str">
        <f ca="1">VLOOKUP($E1337,Name!$A:$C,3,FALSE)</f>
        <v>F</v>
      </c>
      <c r="P1337" s="7" t="str">
        <f ca="1">VLOOKUP($O1337,Genders!$B:$C,2,FALSE)</f>
        <v>Female</v>
      </c>
      <c r="Q1337" s="7" cm="1">
        <f t="array" aca="1" ref="Q1337" ca="1">INDEX('Marital status'!$A:$A,RANDBETWEEN(5,COUNTA('Marital status'!$A:$A) + 1),1)</f>
        <v>6</v>
      </c>
      <c r="R1337" s="7" t="str">
        <f ca="1">VLOOKUP($Q1337,'Marital status'!$A:$B,2,FALSE)</f>
        <v>DIVORCED</v>
      </c>
      <c r="S1337" s="7">
        <f t="shared" ca="1" si="263"/>
        <v>6</v>
      </c>
      <c r="T1337" s="7" t="str">
        <f ca="1">VLOOKUP($S1337,Ethnicities!$A:$B,2,FALSE)</f>
        <v xml:space="preserve">  american Indian or Alaska Native</v>
      </c>
      <c r="U1337" s="8">
        <f t="shared" ca="1" si="264"/>
        <v>31350</v>
      </c>
      <c r="V1337" s="6">
        <f t="shared" ca="1" si="265"/>
        <v>8</v>
      </c>
      <c r="W1337" s="8" t="str">
        <f ca="1">VLOOKUP($V1337,'Background education'!$A:$B,2,FALSE)</f>
        <v>Graduate school</v>
      </c>
      <c r="X1337" s="7">
        <f ca="1" xml:space="preserve">
  IF(OR($Z1337 = 5, $Z1337 = 6, $Z1337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337" s="7" t="str">
        <f ca="1">VLOOKUP($X1337,Departments!$A:$B,2,FALSE)</f>
        <v>Operations</v>
      </c>
      <c r="Z1337" s="6">
        <f t="shared" ca="1" si="266"/>
        <v>11</v>
      </c>
      <c r="AA1337" s="7" t="str">
        <f ca="1">VLOOKUP($Z1337,Roles!$A:$B,2,FALSE)</f>
        <v>Analyst</v>
      </c>
      <c r="AB1337" s="6">
        <f t="shared" ca="1" si="267"/>
        <v>5</v>
      </c>
      <c r="AC1337" s="7" t="str">
        <f ca="1" xml:space="preserve">
IF(
  ISNA($AB1337),
  NA(),
  VLOOKUP($AB1337,Levels!$A:$B,2,FALSE)
)</f>
        <v>Junior</v>
      </c>
      <c r="AD1337" s="8">
        <f t="shared" ca="1" si="268"/>
        <v>40055</v>
      </c>
      <c r="AE1337" s="6">
        <f ca="1">RANDBETWEEN(5,COUNTA('Recruitment source'!$A:$A) + 1)</f>
        <v>9</v>
      </c>
      <c r="AF1337" s="6" t="str">
        <f ca="1">VLOOKUP($AE1337,'Recruitment source'!$A:$B,2,FALSE)</f>
        <v>Empregos Online</v>
      </c>
      <c r="AG1337" s="8" t="e">
        <f t="shared" ca="1" si="269"/>
        <v>#N/A</v>
      </c>
      <c r="AH1337" s="6" t="e">
        <f t="shared" ca="1" si="270"/>
        <v>#N/A</v>
      </c>
      <c r="AI1337" s="6" t="e">
        <f ca="1" xml:space="preserve">
IF(
  ISNA($AH1337),
  NA(),
  VLOOKUP($AH1337,'Reasons for dismissal'!$A:$B,2,FALSE)
)</f>
        <v>#N/A</v>
      </c>
      <c r="AJ1337" s="6">
        <f t="shared" ca="1" si="271"/>
        <v>5</v>
      </c>
      <c r="AK1337" s="1">
        <f t="shared" ca="1" si="272"/>
        <v>3000</v>
      </c>
      <c r="AL13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$A1337  &amp; ", "   &amp;
$B1337  &amp; ", "   &amp;
$D1337  &amp; ", '"  &amp;
$I1337  &amp; "', '" &amp;
$O1337  &amp; "', "  &amp;
$S1337  &amp; ", '"  &amp;
TEXT($U1337,"dd/mm/aaaa")  &amp; "', "   &amp;
$V1337  &amp; ", "   &amp;
$X1337  &amp; ", "   &amp;
$Z1337  &amp; ", "   &amp;
IF($AB1337 &lt;&gt; "", $AB1337, "NULL")  &amp; ", "   &amp;
$AK1337  &amp; ");"</f>
        <v>#REF!</v>
      </c>
    </row>
    <row r="1338" spans="1:38" x14ac:dyDescent="0.2">
      <c r="A1338" s="7" cm="1">
        <f t="array" aca="1" ref="A1338" ca="1">INDEX(Companies!$A:$A,RANDBETWEEN(2,COUNTA(Companies!$A:$A)),1)</f>
        <v>2</v>
      </c>
      <c r="B1338" s="5">
        <f t="shared" si="260"/>
        <v>1337</v>
      </c>
      <c r="C1338" s="5" t="str" cm="1">
        <f t="array" ref="C1338">SHA1HASH($B1338)</f>
        <v>77ba9cd915c8e359d9733edcfe9c61e5aca92afb</v>
      </c>
      <c r="D1338" s="6">
        <f t="shared" ca="1" si="261"/>
        <v>1</v>
      </c>
      <c r="E1338" s="7">
        <f ca="1">IF($B1338 = 1 + N("Presidente"),
    127,
    IF($B1338 = 2 + N("Vice-Presidente"),
        72,
        IF($B1338 = 3 + N("Secretária bilíngue"),
            13,
            RANDBETWEEN(5,COUNT(Name!$A:$A) + 1)
        )
    )
)</f>
        <v>145</v>
      </c>
      <c r="F1338" s="7" t="str">
        <f ca="1">VLOOKUP($E1338,Name!$A:$B,2,FALSE)</f>
        <v>Francisca</v>
      </c>
      <c r="G1338" s="7">
        <f ca="1" xml:space="preserve">
IF($B1338 = 1,
    0,
    RANDBETWEEN(5,COUNT('Last name'!$A:$A) + 1)
)</f>
        <v>60</v>
      </c>
      <c r="H1338" s="7" t="str">
        <f ca="1" xml:space="preserve">
IF($B1338 = 1 + N("Presidente"),
    "de Orléans e Bragança",
    VLOOKUP($G1338,'Last name'!$A:$B,2,FALSE) &amp; " " &amp; VLOOKUP(RANDBETWEEN(5,COUNT('Last name'!$A:$A) + 1),'Last name'!$A:$B,2,FALSE)
)</f>
        <v>Carneiro Morais</v>
      </c>
      <c r="I1338" s="7" t="str">
        <f t="shared" ca="1" si="262"/>
        <v>Francisca Carneiro Morais</v>
      </c>
      <c r="J1338" s="7" t="str" cm="1">
        <f t="array" aca="1" ref="J1338" ca="1">SHA1HASH($I1338)</f>
        <v>40b83cee76ef7bfbc18551aa18dd963d1848f633</v>
      </c>
      <c r="K1338" s="7" cm="1">
        <f t="array" aca="1" ref="K1338" ca="1">INDEX(States!$A:$A,M1338,1)</f>
        <v>5</v>
      </c>
      <c r="L1338" s="7" t="str">
        <f ca="1">VLOOKUP($K1338,Countries!$A:$B,2,FALSE)</f>
        <v>Portugal</v>
      </c>
      <c r="M1338" s="7" cm="1">
        <f t="array" aca="1" ref="M1338" ca="1">INDEX(States!$C:$C,RANDBETWEEN(5,COUNTA(States!$A:$A) + 1),1)</f>
        <v>5</v>
      </c>
      <c r="N1338" s="7" t="str">
        <f ca="1">VLOOKUP($M1338,States!$C:$D,2,FALSE)</f>
        <v xml:space="preserve"> Lisboa</v>
      </c>
      <c r="O1338" s="7" t="str">
        <f ca="1">VLOOKUP($E1338,Name!$A:$C,3,FALSE)</f>
        <v>F</v>
      </c>
      <c r="P1338" s="7" t="str">
        <f ca="1">VLOOKUP($O1338,Genders!$B:$C,2,FALSE)</f>
        <v>Female</v>
      </c>
      <c r="Q1338" s="7" cm="1">
        <f t="array" aca="1" ref="Q1338" ca="1">INDEX('Marital status'!$A:$A,RANDBETWEEN(5,COUNTA('Marital status'!$A:$A) + 1),1)</f>
        <v>5</v>
      </c>
      <c r="R1338" s="7" t="str">
        <f ca="1">VLOOKUP($Q1338,'Marital status'!$A:$B,2,FALSE)</f>
        <v xml:space="preserve"> Separated </v>
      </c>
      <c r="S1338" s="7">
        <f t="shared" ca="1" si="263"/>
        <v>5</v>
      </c>
      <c r="T1338" s="7" t="str">
        <f ca="1">VLOOKUP($S1338,Ethnicities!$A:$B,2,FALSE)</f>
        <v>ASIAN</v>
      </c>
      <c r="U1338" s="8">
        <f t="shared" ca="1" si="264"/>
        <v>20469</v>
      </c>
      <c r="V1338" s="6">
        <f t="shared" ca="1" si="265"/>
        <v>7</v>
      </c>
      <c r="W1338" s="8" t="str">
        <f ca="1">VLOOKUP($V1338,'Background education'!$A:$B,2,FALSE)</f>
        <v>Undergraduate degree</v>
      </c>
      <c r="X1338" s="7">
        <f ca="1" xml:space="preserve">
  IF(OR($Z1338 = 5, $Z1338 = 6, $Z1338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338" s="7" t="str">
        <f ca="1">VLOOKUP($X1338,Departments!$A:$B,2,FALSE)</f>
        <v>Human Resource</v>
      </c>
      <c r="Z1338" s="6">
        <f t="shared" ca="1" si="266"/>
        <v>9</v>
      </c>
      <c r="AA1338" s="7" t="str">
        <f ca="1">VLOOKUP($Z1338,Roles!$A:$B,2,FALSE)</f>
        <v>Intern</v>
      </c>
      <c r="AB1338" s="6" t="e">
        <f t="shared" ca="1" si="267"/>
        <v>#N/A</v>
      </c>
      <c r="AC1338" s="7" t="e">
        <f ca="1" xml:space="preserve">
IF(
  ISNA($AB1338),
  NA(),
  VLOOKUP($AB1338,Levels!$A:$B,2,FALSE)
)</f>
        <v>#N/A</v>
      </c>
      <c r="AD1338" s="8">
        <f t="shared" ca="1" si="268"/>
        <v>36196</v>
      </c>
      <c r="AE1338" s="6">
        <f ca="1">RANDBETWEEN(5,COUNTA('Recruitment source'!$A:$A) + 1)</f>
        <v>9</v>
      </c>
      <c r="AF1338" s="6" t="str">
        <f ca="1">VLOOKUP($AE1338,'Recruitment source'!$A:$B,2,FALSE)</f>
        <v>Empregos Online</v>
      </c>
      <c r="AG1338" s="8" t="e">
        <f t="shared" ca="1" si="269"/>
        <v>#N/A</v>
      </c>
      <c r="AH1338" s="6" t="e">
        <f t="shared" ca="1" si="270"/>
        <v>#N/A</v>
      </c>
      <c r="AI1338" s="6" t="e">
        <f ca="1" xml:space="preserve">
IF(
  ISNA($AH1338),
  NA(),
  VLOOKUP($AH1338,'Reasons for dismissal'!$A:$B,2,FALSE)
)</f>
        <v>#N/A</v>
      </c>
      <c r="AJ1338" s="6">
        <f t="shared" ca="1" si="271"/>
        <v>4</v>
      </c>
      <c r="AK1338" s="1">
        <f t="shared" ca="1" si="272"/>
        <v>1285</v>
      </c>
      <c r="AL13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$A1338  &amp; ", "   &amp;
$B1338  &amp; ", "   &amp;
$D1338  &amp; ", '"  &amp;
$I1338  &amp; "', '" &amp;
$O1338  &amp; "', "  &amp;
$S1338  &amp; ", '"  &amp;
TEXT($U1338,"dd/mm/aaaa")  &amp; "', "   &amp;
$V1338  &amp; ", "   &amp;
$X1338  &amp; ", "   &amp;
$Z1338  &amp; ", "   &amp;
IF($AB1338 &lt;&gt; "", $AB1338, "NULL")  &amp; ", "   &amp;
$AK1338  &amp; ");"</f>
        <v>#REF!</v>
      </c>
    </row>
    <row r="1339" spans="1:38" x14ac:dyDescent="0.2">
      <c r="A1339" s="7" cm="1">
        <f t="array" aca="1" ref="A1339" ca="1">INDEX(Companies!$A:$A,RANDBETWEEN(2,COUNTA(Companies!$A:$A)),1)</f>
        <v>2</v>
      </c>
      <c r="B1339" s="5">
        <f t="shared" si="260"/>
        <v>1338</v>
      </c>
      <c r="C1339" s="5" t="str" cm="1">
        <f t="array" ref="C1339">SHA1HASH($B1339)</f>
        <v>f881b44b0c8b0ace5bc97cf6066fda86c2af6e18</v>
      </c>
      <c r="D1339" s="6">
        <f t="shared" ca="1" si="261"/>
        <v>1</v>
      </c>
      <c r="E1339" s="7">
        <f ca="1">IF($B1339 = 1 + N("Presidente"),
    127,
    IF($B1339 = 2 + N("Vice-Presidente"),
        72,
        IF($B1339 = 3 + N("Secretária bilíngue"),
            13,
            RANDBETWEEN(5,COUNT(Name!$A:$A) + 1)
        )
    )
)</f>
        <v>295</v>
      </c>
      <c r="F1339" s="7" t="str">
        <f ca="1">VLOOKUP($E1339,Name!$A:$B,2,FALSE)</f>
        <v>Miguel</v>
      </c>
      <c r="G1339" s="7">
        <f ca="1" xml:space="preserve">
IF($B1339 = 1,
    0,
    RANDBETWEEN(5,COUNT('Last name'!$A:$A) + 1)
)</f>
        <v>143</v>
      </c>
      <c r="H1339" s="7" t="str">
        <f ca="1" xml:space="preserve">
IF($B1339 = 1 + N("Presidente"),
    "de Orléans e Bragança",
    VLOOKUP($G1339,'Last name'!$A:$B,2,FALSE) &amp; " " &amp; VLOOKUP(RANDBETWEEN(5,COUNT('Last name'!$A:$A) + 1),'Last name'!$A:$B,2,FALSE)
)</f>
        <v>Oliveira Pinto</v>
      </c>
      <c r="I1339" s="7" t="str">
        <f t="shared" ca="1" si="262"/>
        <v>Miguel Oliveira Pinto</v>
      </c>
      <c r="J1339" s="7" t="str" cm="1">
        <f t="array" aca="1" ref="J1339" ca="1">SHA1HASH($I1339)</f>
        <v>5fe5dfa8af3f17d20d61fcb41098793385b4ad19</v>
      </c>
      <c r="K1339" s="7" cm="1">
        <f t="array" aca="1" ref="K1339" ca="1">INDEX(States!$A:$A,M1339,1)</f>
        <v>5</v>
      </c>
      <c r="L1339" s="7" t="str">
        <f ca="1">VLOOKUP($K1339,Countries!$A:$B,2,FALSE)</f>
        <v>Portugal</v>
      </c>
      <c r="M1339" s="7" cm="1">
        <f t="array" aca="1" ref="M1339" ca="1">INDEX(States!$C:$C,RANDBETWEEN(5,COUNTA(States!$A:$A) + 1),1)</f>
        <v>21</v>
      </c>
      <c r="N1339" s="7" t="str">
        <f ca="1">VLOOKUP($M1339,States!$C:$D,2,FALSE)</f>
        <v>Guarda</v>
      </c>
      <c r="O1339" s="7" t="str">
        <f ca="1">VLOOKUP($E1339,Name!$A:$C,3,FALSE)</f>
        <v>M</v>
      </c>
      <c r="P1339" s="7" t="str">
        <f ca="1">VLOOKUP($O1339,Genders!$B:$C,2,FALSE)</f>
        <v>Male</v>
      </c>
      <c r="Q1339" s="7" cm="1">
        <f t="array" aca="1" ref="Q1339" ca="1">INDEX('Marital status'!$A:$A,RANDBETWEEN(5,COUNTA('Marital status'!$A:$A) + 1),1)</f>
        <v>5</v>
      </c>
      <c r="R1339" s="7" t="str">
        <f ca="1">VLOOKUP($Q1339,'Marital status'!$A:$B,2,FALSE)</f>
        <v xml:space="preserve"> Separated </v>
      </c>
      <c r="S1339" s="7">
        <f t="shared" ca="1" si="263"/>
        <v>5</v>
      </c>
      <c r="T1339" s="7" t="str">
        <f ca="1">VLOOKUP($S1339,Ethnicities!$A:$B,2,FALSE)</f>
        <v>ASIAN</v>
      </c>
      <c r="U1339" s="8">
        <f t="shared" ca="1" si="264"/>
        <v>24489</v>
      </c>
      <c r="V1339" s="6">
        <f t="shared" ca="1" si="265"/>
        <v>7</v>
      </c>
      <c r="W1339" s="8" t="str">
        <f ca="1">VLOOKUP($V1339,'Background education'!$A:$B,2,FALSE)</f>
        <v>Undergraduate degree</v>
      </c>
      <c r="X1339" s="7">
        <f ca="1" xml:space="preserve">
  IF(OR($Z1339 = 5, $Z1339 = 6, $Z1339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339" s="7" t="str">
        <f ca="1">VLOOKUP($X1339,Departments!$A:$B,2,FALSE)</f>
        <v>Administration</v>
      </c>
      <c r="Z1339" s="6">
        <f t="shared" ca="1" si="266"/>
        <v>11</v>
      </c>
      <c r="AA1339" s="7" t="str">
        <f ca="1">VLOOKUP($Z1339,Roles!$A:$B,2,FALSE)</f>
        <v>Analyst</v>
      </c>
      <c r="AB1339" s="6">
        <f t="shared" ca="1" si="267"/>
        <v>6</v>
      </c>
      <c r="AC1339" s="7" t="str">
        <f ca="1" xml:space="preserve">
IF(
  ISNA($AB1339),
  NA(),
  VLOOKUP($AB1339,Levels!$A:$B,2,FALSE)
)</f>
        <v>Pleno</v>
      </c>
      <c r="AD1339" s="8">
        <f t="shared" ca="1" si="268"/>
        <v>43821</v>
      </c>
      <c r="AE1339" s="6">
        <f ca="1">RANDBETWEEN(5,COUNTA('Recruitment source'!$A:$A) + 1)</f>
        <v>7</v>
      </c>
      <c r="AF1339" s="6" t="str">
        <f ca="1">VLOOKUP($AE1339,'Recruitment source'!$A:$B,2,FALSE)</f>
        <v>SAPO Emprego</v>
      </c>
      <c r="AG1339" s="8" t="e">
        <f t="shared" ca="1" si="269"/>
        <v>#N/A</v>
      </c>
      <c r="AH1339" s="6" t="e">
        <f t="shared" ca="1" si="270"/>
        <v>#N/A</v>
      </c>
      <c r="AI1339" s="6" t="e">
        <f ca="1" xml:space="preserve">
IF(
  ISNA($AH1339),
  NA(),
  VLOOKUP($AH1339,'Reasons for dismissal'!$A:$B,2,FALSE)
)</f>
        <v>#N/A</v>
      </c>
      <c r="AJ1339" s="6">
        <f t="shared" ca="1" si="271"/>
        <v>4</v>
      </c>
      <c r="AK1339" s="1">
        <f t="shared" ca="1" si="272"/>
        <v>2500</v>
      </c>
      <c r="AL13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$A1339  &amp; ", "   &amp;
$B1339  &amp; ", "   &amp;
$D1339  &amp; ", '"  &amp;
$I1339  &amp; "', '" &amp;
$O1339  &amp; "', "  &amp;
$S1339  &amp; ", '"  &amp;
TEXT($U1339,"dd/mm/aaaa")  &amp; "', "   &amp;
$V1339  &amp; ", "   &amp;
$X1339  &amp; ", "   &amp;
$Z1339  &amp; ", "   &amp;
IF($AB1339 &lt;&gt; "", $AB1339, "NULL")  &amp; ", "   &amp;
$AK1339  &amp; ");"</f>
        <v>#REF!</v>
      </c>
    </row>
    <row r="1340" spans="1:38" x14ac:dyDescent="0.2">
      <c r="A1340" s="7" cm="1">
        <f t="array" aca="1" ref="A1340" ca="1">INDEX(Companies!$A:$A,RANDBETWEEN(2,COUNTA(Companies!$A:$A)),1)</f>
        <v>2</v>
      </c>
      <c r="B1340" s="5">
        <f t="shared" si="260"/>
        <v>1339</v>
      </c>
      <c r="C1340" s="5" t="str" cm="1">
        <f t="array" ref="C1340">SHA1HASH($B1340)</f>
        <v>9521e2bcc9c0de945ccf68b52345097002b66ba5</v>
      </c>
      <c r="D1340" s="6">
        <f t="shared" ca="1" si="261"/>
        <v>1</v>
      </c>
      <c r="E1340" s="7">
        <f ca="1">IF($B1340 = 1 + N("Presidente"),
    127,
    IF($B1340 = 2 + N("Vice-Presidente"),
        72,
        IF($B1340 = 3 + N("Secretária bilíngue"),
            13,
            RANDBETWEEN(5,COUNT(Name!$A:$A) + 1)
        )
    )
)</f>
        <v>7</v>
      </c>
      <c r="F1340" s="7" t="str">
        <f ca="1">VLOOKUP($E1340,Name!$A:$B,2,FALSE)</f>
        <v>Adelaide</v>
      </c>
      <c r="G1340" s="7">
        <f ca="1" xml:space="preserve">
IF($B1340 = 1,
    0,
    RANDBETWEEN(5,COUNT('Last name'!$A:$A) + 1)
)</f>
        <v>139</v>
      </c>
      <c r="H1340" s="7" t="str">
        <f ca="1" xml:space="preserve">
IF($B1340 = 1 + N("Presidente"),
    "de Orléans e Bragança",
    VLOOKUP($G1340,'Last name'!$A:$B,2,FALSE) &amp; " " &amp; VLOOKUP(RANDBETWEEN(5,COUNT('Last name'!$A:$A) + 1),'Last name'!$A:$B,2,FALSE)
)</f>
        <v>Negrão Mazza</v>
      </c>
      <c r="I1340" s="7" t="str">
        <f t="shared" ca="1" si="262"/>
        <v>Adelaide Negrão Mazza</v>
      </c>
      <c r="J1340" s="7" t="str" cm="1">
        <f t="array" aca="1" ref="J1340" ca="1">SHA1HASH($I1340)</f>
        <v>73b919b95abf523ad2ec1532135a0e6dadee8176</v>
      </c>
      <c r="K1340" s="7" cm="1">
        <f t="array" aca="1" ref="K1340" ca="1">INDEX(States!$A:$A,M1340,1)</f>
        <v>5</v>
      </c>
      <c r="L1340" s="7" t="str">
        <f ca="1">VLOOKUP($K1340,Countries!$A:$B,2,FALSE)</f>
        <v>Portugal</v>
      </c>
      <c r="M1340" s="7" cm="1">
        <f t="array" aca="1" ref="M1340" ca="1">INDEX(States!$C:$C,RANDBETWEEN(5,COUNTA(States!$A:$A) + 1),1)</f>
        <v>11</v>
      </c>
      <c r="N1340" s="7" t="str">
        <f ca="1">VLOOKUP($M1340,States!$C:$D,2,FALSE)</f>
        <v>Santarém</v>
      </c>
      <c r="O1340" s="7" t="str">
        <f ca="1">VLOOKUP($E1340,Name!$A:$C,3,FALSE)</f>
        <v>F</v>
      </c>
      <c r="P1340" s="7" t="str">
        <f ca="1">VLOOKUP($O1340,Genders!$B:$C,2,FALSE)</f>
        <v>Female</v>
      </c>
      <c r="Q1340" s="7" cm="1">
        <f t="array" aca="1" ref="Q1340" ca="1">INDEX('Marital status'!$A:$A,RANDBETWEEN(5,COUNTA('Marital status'!$A:$A) + 1),1)</f>
        <v>5</v>
      </c>
      <c r="R1340" s="7" t="str">
        <f ca="1">VLOOKUP($Q1340,'Marital status'!$A:$B,2,FALSE)</f>
        <v xml:space="preserve"> Separated </v>
      </c>
      <c r="S1340" s="7">
        <f t="shared" ca="1" si="263"/>
        <v>5</v>
      </c>
      <c r="T1340" s="7" t="str">
        <f ca="1">VLOOKUP($S1340,Ethnicities!$A:$B,2,FALSE)</f>
        <v>ASIAN</v>
      </c>
      <c r="U1340" s="8">
        <f t="shared" ca="1" si="264"/>
        <v>33292</v>
      </c>
      <c r="V1340" s="6">
        <f t="shared" ca="1" si="265"/>
        <v>7</v>
      </c>
      <c r="W1340" s="8" t="str">
        <f ca="1">VLOOKUP($V1340,'Background education'!$A:$B,2,FALSE)</f>
        <v>Undergraduate degree</v>
      </c>
      <c r="X1340" s="7">
        <f ca="1" xml:space="preserve">
  IF(OR($Z1340 = 5, $Z1340 = 6, $Z1340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340" s="7" t="str">
        <f ca="1">VLOOKUP($X1340,Departments!$A:$B,2,FALSE)</f>
        <v>Operations</v>
      </c>
      <c r="Z1340" s="6">
        <f t="shared" ca="1" si="266"/>
        <v>9</v>
      </c>
      <c r="AA1340" s="7" t="str">
        <f ca="1">VLOOKUP($Z1340,Roles!$A:$B,2,FALSE)</f>
        <v>Intern</v>
      </c>
      <c r="AB1340" s="6" t="e">
        <f t="shared" ca="1" si="267"/>
        <v>#N/A</v>
      </c>
      <c r="AC1340" s="7" t="e">
        <f ca="1" xml:space="preserve">
IF(
  ISNA($AB1340),
  NA(),
  VLOOKUP($AB1340,Levels!$A:$B,2,FALSE)
)</f>
        <v>#N/A</v>
      </c>
      <c r="AD1340" s="8">
        <f t="shared" ca="1" si="268"/>
        <v>41563</v>
      </c>
      <c r="AE1340" s="6">
        <f ca="1">RANDBETWEEN(5,COUNTA('Recruitment source'!$A:$A) + 1)</f>
        <v>10</v>
      </c>
      <c r="AF1340" s="6" t="str">
        <f ca="1">VLOOKUP($AE1340,'Recruitment source'!$A:$B,2,FALSE)</f>
        <v>Jobs in Lisbon</v>
      </c>
      <c r="AG1340" s="8" t="e">
        <f t="shared" ca="1" si="269"/>
        <v>#N/A</v>
      </c>
      <c r="AH1340" s="6" t="e">
        <f t="shared" ca="1" si="270"/>
        <v>#N/A</v>
      </c>
      <c r="AI1340" s="6" t="e">
        <f ca="1" xml:space="preserve">
IF(
  ISNA($AH1340),
  NA(),
  VLOOKUP($AH1340,'Reasons for dismissal'!$A:$B,2,FALSE)
)</f>
        <v>#N/A</v>
      </c>
      <c r="AJ1340" s="6">
        <f t="shared" ca="1" si="271"/>
        <v>4</v>
      </c>
      <c r="AK1340" s="1">
        <f t="shared" ca="1" si="272"/>
        <v>1205</v>
      </c>
      <c r="AL13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$A1340  &amp; ", "   &amp;
$B1340  &amp; ", "   &amp;
$D1340  &amp; ", '"  &amp;
$I1340  &amp; "', '" &amp;
$O1340  &amp; "', "  &amp;
$S1340  &amp; ", '"  &amp;
TEXT($U1340,"dd/mm/aaaa")  &amp; "', "   &amp;
$V1340  &amp; ", "   &amp;
$X1340  &amp; ", "   &amp;
$Z1340  &amp; ", "   &amp;
IF($AB1340 &lt;&gt; "", $AB1340, "NULL")  &amp; ", "   &amp;
$AK1340  &amp; ");"</f>
        <v>#REF!</v>
      </c>
    </row>
    <row r="1341" spans="1:38" x14ac:dyDescent="0.2">
      <c r="A1341" s="7" cm="1">
        <f t="array" aca="1" ref="A1341" ca="1">INDEX(Companies!$A:$A,RANDBETWEEN(2,COUNTA(Companies!$A:$A)),1)</f>
        <v>2</v>
      </c>
      <c r="B1341" s="5">
        <f t="shared" si="260"/>
        <v>1340</v>
      </c>
      <c r="C1341" s="5" t="str" cm="1">
        <f t="array" ref="C1341">SHA1HASH($B1341)</f>
        <v>2ba733e086e7c2f98b3a193782146ad21060c051</v>
      </c>
      <c r="D1341" s="6">
        <f t="shared" ca="1" si="261"/>
        <v>1</v>
      </c>
      <c r="E1341" s="7">
        <f ca="1">IF($B1341 = 1 + N("Presidente"),
    127,
    IF($B1341 = 2 + N("Vice-Presidente"),
        72,
        IF($B1341 = 3 + N("Secretária bilíngue"),
            13,
            RANDBETWEEN(5,COUNT(Name!$A:$A) + 1)
        )
    )
)</f>
        <v>144</v>
      </c>
      <c r="F1341" s="7" t="str">
        <f ca="1">VLOOKUP($E1341,Name!$A:$B,2,FALSE)</f>
        <v>Flávio</v>
      </c>
      <c r="G1341" s="7">
        <f ca="1" xml:space="preserve">
IF($B1341 = 1,
    0,
    RANDBETWEEN(5,COUNT('Last name'!$A:$A) + 1)
)</f>
        <v>139</v>
      </c>
      <c r="H1341" s="7" t="str">
        <f ca="1" xml:space="preserve">
IF($B1341 = 1 + N("Presidente"),
    "de Orléans e Bragança",
    VLOOKUP($G1341,'Last name'!$A:$B,2,FALSE) &amp; " " &amp; VLOOKUP(RANDBETWEEN(5,COUNT('Last name'!$A:$A) + 1),'Last name'!$A:$B,2,FALSE)
)</f>
        <v>Negrão Nunes</v>
      </c>
      <c r="I1341" s="7" t="str">
        <f t="shared" ca="1" si="262"/>
        <v>Flávio Negrão Nunes</v>
      </c>
      <c r="J1341" s="7" t="str" cm="1">
        <f t="array" aca="1" ref="J1341" ca="1">SHA1HASH($I1341)</f>
        <v>469386e9ed9cad5dc0607d7008ea54ded6150a2e</v>
      </c>
      <c r="K1341" s="7" cm="1">
        <f t="array" aca="1" ref="K1341" ca="1">INDEX(States!$A:$A,M1341,1)</f>
        <v>5</v>
      </c>
      <c r="L1341" s="7" t="str">
        <f ca="1">VLOOKUP($K1341,Countries!$A:$B,2,FALSE)</f>
        <v>Portugal</v>
      </c>
      <c r="M1341" s="7" cm="1">
        <f t="array" aca="1" ref="M1341" ca="1">INDEX(States!$C:$C,RANDBETWEEN(5,COUNTA(States!$A:$A) + 1),1)</f>
        <v>6</v>
      </c>
      <c r="N1341" s="7" t="str">
        <f ca="1">VLOOKUP($M1341,States!$C:$D,2,FALSE)</f>
        <v>PORTO</v>
      </c>
      <c r="O1341" s="7" t="str">
        <f ca="1">VLOOKUP($E1341,Name!$A:$C,3,FALSE)</f>
        <v>M</v>
      </c>
      <c r="P1341" s="7" t="str">
        <f ca="1">VLOOKUP($O1341,Genders!$B:$C,2,FALSE)</f>
        <v>Male</v>
      </c>
      <c r="Q1341" s="7" cm="1">
        <f t="array" aca="1" ref="Q1341" ca="1">INDEX('Marital status'!$A:$A,RANDBETWEEN(5,COUNTA('Marital status'!$A:$A) + 1),1)</f>
        <v>5</v>
      </c>
      <c r="R1341" s="7" t="str">
        <f ca="1">VLOOKUP($Q1341,'Marital status'!$A:$B,2,FALSE)</f>
        <v xml:space="preserve"> Separated </v>
      </c>
      <c r="S1341" s="7">
        <f t="shared" ca="1" si="263"/>
        <v>5</v>
      </c>
      <c r="T1341" s="7" t="str">
        <f ca="1">VLOOKUP($S1341,Ethnicities!$A:$B,2,FALSE)</f>
        <v>ASIAN</v>
      </c>
      <c r="U1341" s="8">
        <f t="shared" ca="1" si="264"/>
        <v>22197</v>
      </c>
      <c r="V1341" s="6">
        <f t="shared" ca="1" si="265"/>
        <v>7</v>
      </c>
      <c r="W1341" s="8" t="str">
        <f ca="1">VLOOKUP($V1341,'Background education'!$A:$B,2,FALSE)</f>
        <v>Undergraduate degree</v>
      </c>
      <c r="X1341" s="7">
        <f ca="1" xml:space="preserve">
  IF(OR($Z1341 = 5, $Z1341 = 6, $Z1341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341" s="7" t="str">
        <f ca="1">VLOOKUP($X1341,Departments!$A:$B,2,FALSE)</f>
        <v>Human Resource</v>
      </c>
      <c r="Z1341" s="6">
        <f t="shared" ca="1" si="266"/>
        <v>11</v>
      </c>
      <c r="AA1341" s="7" t="str">
        <f ca="1">VLOOKUP($Z1341,Roles!$A:$B,2,FALSE)</f>
        <v>Analyst</v>
      </c>
      <c r="AB1341" s="6">
        <f t="shared" ca="1" si="267"/>
        <v>5</v>
      </c>
      <c r="AC1341" s="7" t="str">
        <f ca="1" xml:space="preserve">
IF(
  ISNA($AB1341),
  NA(),
  VLOOKUP($AB1341,Levels!$A:$B,2,FALSE)
)</f>
        <v>Junior</v>
      </c>
      <c r="AD1341" s="8">
        <f t="shared" ca="1" si="268"/>
        <v>44137</v>
      </c>
      <c r="AE1341" s="6">
        <f ca="1">RANDBETWEEN(5,COUNTA('Recruitment source'!$A:$A) + 1)</f>
        <v>12</v>
      </c>
      <c r="AF1341" s="6" t="str">
        <f ca="1">VLOOKUP($AE1341,'Recruitment source'!$A:$B,2,FALSE)</f>
        <v xml:space="preserve"> recommendation of employee</v>
      </c>
      <c r="AG1341" s="8" t="e">
        <f t="shared" ca="1" si="269"/>
        <v>#N/A</v>
      </c>
      <c r="AH1341" s="6" t="e">
        <f t="shared" ca="1" si="270"/>
        <v>#N/A</v>
      </c>
      <c r="AI1341" s="6" t="e">
        <f ca="1" xml:space="preserve">
IF(
  ISNA($AH1341),
  NA(),
  VLOOKUP($AH1341,'Reasons for dismissal'!$A:$B,2,FALSE)
)</f>
        <v>#N/A</v>
      </c>
      <c r="AJ1341" s="6">
        <f t="shared" ca="1" si="271"/>
        <v>5</v>
      </c>
      <c r="AK1341" s="1">
        <f t="shared" ca="1" si="272"/>
        <v>2580</v>
      </c>
      <c r="AL13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$A1341  &amp; ", "   &amp;
$B1341  &amp; ", "   &amp;
$D1341  &amp; ", '"  &amp;
$I1341  &amp; "', '" &amp;
$O1341  &amp; "', "  &amp;
$S1341  &amp; ", '"  &amp;
TEXT($U1341,"dd/mm/aaaa")  &amp; "', "   &amp;
$V1341  &amp; ", "   &amp;
$X1341  &amp; ", "   &amp;
$Z1341  &amp; ", "   &amp;
IF($AB1341 &lt;&gt; "", $AB1341, "NULL")  &amp; ", "   &amp;
$AK1341  &amp; ");"</f>
        <v>#REF!</v>
      </c>
    </row>
    <row r="1342" spans="1:38" x14ac:dyDescent="0.2">
      <c r="A1342" s="7" cm="1">
        <f t="array" aca="1" ref="A1342" ca="1">INDEX(Companies!$A:$A,RANDBETWEEN(2,COUNTA(Companies!$A:$A)),1)</f>
        <v>2</v>
      </c>
      <c r="B1342" s="5">
        <f t="shared" si="260"/>
        <v>1341</v>
      </c>
      <c r="C1342" s="5" t="str" cm="1">
        <f t="array" ref="C1342">SHA1HASH($B1342)</f>
        <v>0ccc9bc1bb63ccc1f2123272def4a1963c2b60e5</v>
      </c>
      <c r="D1342" s="6">
        <f t="shared" ca="1" si="261"/>
        <v>1</v>
      </c>
      <c r="E1342" s="7">
        <f ca="1">IF($B1342 = 1 + N("Presidente"),
    127,
    IF($B1342 = 2 + N("Vice-Presidente"),
        72,
        IF($B1342 = 3 + N("Secretária bilíngue"),
            13,
            RANDBETWEEN(5,COUNT(Name!$A:$A) + 1)
        )
    )
)</f>
        <v>222</v>
      </c>
      <c r="F1342" s="7" t="str">
        <f ca="1">VLOOKUP($E1342,Name!$A:$B,2,FALSE)</f>
        <v>Lavignia</v>
      </c>
      <c r="G1342" s="7">
        <f ca="1" xml:space="preserve">
IF($B1342 = 1,
    0,
    RANDBETWEEN(5,COUNT('Last name'!$A:$A) + 1)
)</f>
        <v>128</v>
      </c>
      <c r="H1342" s="7" t="str">
        <f ca="1" xml:space="preserve">
IF($B1342 = 1 + N("Presidente"),
    "de Orléans e Bragança",
    VLOOKUP($G1342,'Last name'!$A:$B,2,FALSE) &amp; " " &amp; VLOOKUP(RANDBETWEEN(5,COUNT('Last name'!$A:$A) + 1),'Last name'!$A:$B,2,FALSE)
)</f>
        <v>Mendes Duarte</v>
      </c>
      <c r="I1342" s="7" t="str">
        <f t="shared" ca="1" si="262"/>
        <v>Lavignia Mendes Duarte</v>
      </c>
      <c r="J1342" s="7" t="str" cm="1">
        <f t="array" aca="1" ref="J1342" ca="1">SHA1HASH($I1342)</f>
        <v>9acc19df8c910151b45b7ef93f4fc72e292f2231</v>
      </c>
      <c r="K1342" s="7" cm="1">
        <f t="array" aca="1" ref="K1342" ca="1">INDEX(States!$A:$A,M1342,1)</f>
        <v>5</v>
      </c>
      <c r="L1342" s="7" t="str">
        <f ca="1">VLOOKUP($K1342,Countries!$A:$B,2,FALSE)</f>
        <v>Portugal</v>
      </c>
      <c r="M1342" s="7" cm="1">
        <f t="array" aca="1" ref="M1342" ca="1">INDEX(States!$C:$C,RANDBETWEEN(5,COUNTA(States!$A:$A) + 1),1)</f>
        <v>16</v>
      </c>
      <c r="N1342" s="7" t="str">
        <f ca="1">VLOOKUP($M1342,States!$C:$D,2,FALSE)</f>
        <v>Azores</v>
      </c>
      <c r="O1342" s="7" t="str">
        <f ca="1">VLOOKUP($E1342,Name!$A:$C,3,FALSE)</f>
        <v>F</v>
      </c>
      <c r="P1342" s="7" t="str">
        <f ca="1">VLOOKUP($O1342,Genders!$B:$C,2,FALSE)</f>
        <v>Female</v>
      </c>
      <c r="Q1342" s="7" cm="1">
        <f t="array" aca="1" ref="Q1342" ca="1">INDEX('Marital status'!$A:$A,RANDBETWEEN(5,COUNTA('Marital status'!$A:$A) + 1),1)</f>
        <v>5</v>
      </c>
      <c r="R1342" s="7" t="str">
        <f ca="1">VLOOKUP($Q1342,'Marital status'!$A:$B,2,FALSE)</f>
        <v xml:space="preserve"> Separated </v>
      </c>
      <c r="S1342" s="7">
        <f t="shared" ca="1" si="263"/>
        <v>7</v>
      </c>
      <c r="T1342" s="7" t="str">
        <f ca="1">VLOOKUP($S1342,Ethnicities!$A:$B,2,FALSE)</f>
        <v>Native Hawaiian or Other Pacific Islander</v>
      </c>
      <c r="U1342" s="8">
        <f t="shared" ca="1" si="264"/>
        <v>24072</v>
      </c>
      <c r="V1342" s="6">
        <f t="shared" ca="1" si="265"/>
        <v>7</v>
      </c>
      <c r="W1342" s="8" t="str">
        <f ca="1">VLOOKUP($V1342,'Background education'!$A:$B,2,FALSE)</f>
        <v>Undergraduate degree</v>
      </c>
      <c r="X1342" s="7">
        <f ca="1" xml:space="preserve">
  IF(OR($Z1342 = 5, $Z1342 = 6, $Z1342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342" s="7" t="str">
        <f ca="1">VLOOKUP($X1342,Departments!$A:$B,2,FALSE)</f>
        <v xml:space="preserve"> Presidency</v>
      </c>
      <c r="Z1342" s="6">
        <f t="shared" ca="1" si="266"/>
        <v>10</v>
      </c>
      <c r="AA1342" s="7" t="str">
        <f ca="1">VLOOKUP($Z1342,Roles!$A:$B,2,FALSE)</f>
        <v>Trainee</v>
      </c>
      <c r="AB1342" s="6" t="e">
        <f t="shared" ca="1" si="267"/>
        <v>#N/A</v>
      </c>
      <c r="AC1342" s="7" t="e">
        <f ca="1" xml:space="preserve">
IF(
  ISNA($AB1342),
  NA(),
  VLOOKUP($AB1342,Levels!$A:$B,2,FALSE)
)</f>
        <v>#N/A</v>
      </c>
      <c r="AD1342" s="8">
        <f t="shared" ca="1" si="268"/>
        <v>42422</v>
      </c>
      <c r="AE1342" s="6">
        <f ca="1">RANDBETWEEN(5,COUNTA('Recruitment source'!$A:$A) + 1)</f>
        <v>11</v>
      </c>
      <c r="AF1342" s="6" t="str">
        <f ca="1">VLOOKUP($AE1342,'Recruitment source'!$A:$B,2,FALSE)</f>
        <v>Next Station</v>
      </c>
      <c r="AG1342" s="8" t="e">
        <f t="shared" ca="1" si="269"/>
        <v>#N/A</v>
      </c>
      <c r="AH1342" s="6" t="e">
        <f t="shared" ca="1" si="270"/>
        <v>#N/A</v>
      </c>
      <c r="AI1342" s="6" t="e">
        <f ca="1" xml:space="preserve">
IF(
  ISNA($AH1342),
  NA(),
  VLOOKUP($AH1342,'Reasons for dismissal'!$A:$B,2,FALSE)
)</f>
        <v>#N/A</v>
      </c>
      <c r="AJ1342" s="6">
        <f t="shared" ca="1" si="271"/>
        <v>4</v>
      </c>
      <c r="AK1342" s="1">
        <f t="shared" ca="1" si="272"/>
        <v>1305</v>
      </c>
      <c r="AL13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$A1342  &amp; ", "   &amp;
$B1342  &amp; ", "   &amp;
$D1342  &amp; ", '"  &amp;
$I1342  &amp; "', '" &amp;
$O1342  &amp; "', "  &amp;
$S1342  &amp; ", '"  &amp;
TEXT($U1342,"dd/mm/aaaa")  &amp; "', "   &amp;
$V1342  &amp; ", "   &amp;
$X1342  &amp; ", "   &amp;
$Z1342  &amp; ", "   &amp;
IF($AB1342 &lt;&gt; "", $AB1342, "NULL")  &amp; ", "   &amp;
$AK1342  &amp; ");"</f>
        <v>#REF!</v>
      </c>
    </row>
    <row r="1343" spans="1:38" x14ac:dyDescent="0.2">
      <c r="A1343" s="7" cm="1">
        <f t="array" aca="1" ref="A1343" ca="1">INDEX(Companies!$A:$A,RANDBETWEEN(2,COUNTA(Companies!$A:$A)),1)</f>
        <v>2</v>
      </c>
      <c r="B1343" s="5">
        <f t="shared" si="260"/>
        <v>1342</v>
      </c>
      <c r="C1343" s="5" t="str" cm="1">
        <f t="array" ref="C1343">SHA1HASH($B1343)</f>
        <v>f3b179855165123b24e5b2b8386dca1d7bca247f</v>
      </c>
      <c r="D1343" s="6">
        <f t="shared" ca="1" si="261"/>
        <v>1</v>
      </c>
      <c r="E1343" s="7">
        <f ca="1">IF($B1343 = 1 + N("Presidente"),
    127,
    IF($B1343 = 2 + N("Vice-Presidente"),
        72,
        IF($B1343 = 3 + N("Secretária bilíngue"),
            13,
            RANDBETWEEN(5,COUNT(Name!$A:$A) + 1)
        )
    )
)</f>
        <v>30</v>
      </c>
      <c r="F1343" s="7" t="str">
        <f ca="1">VLOOKUP($E1343,Name!$A:$B,2,FALSE)</f>
        <v>Ana Clara</v>
      </c>
      <c r="G1343" s="7">
        <f ca="1" xml:space="preserve">
IF($B1343 = 1,
    0,
    RANDBETWEEN(5,COUNT('Last name'!$A:$A) + 1)
)</f>
        <v>36</v>
      </c>
      <c r="H1343" s="7" t="str">
        <f ca="1" xml:space="preserve">
IF($B1343 = 1 + N("Presidente"),
    "de Orléans e Bragança",
    VLOOKUP($G1343,'Last name'!$A:$B,2,FALSE) &amp; " " &amp; VLOOKUP(RANDBETWEEN(5,COUNT('Last name'!$A:$A) + 1),'Last name'!$A:$B,2,FALSE)
)</f>
        <v>Batista Marques</v>
      </c>
      <c r="I1343" s="7" t="str">
        <f t="shared" ca="1" si="262"/>
        <v>Ana Clara Batista Marques</v>
      </c>
      <c r="J1343" s="7" t="str" cm="1">
        <f t="array" aca="1" ref="J1343" ca="1">SHA1HASH($I1343)</f>
        <v>c6f416d04030171083a17eb971b1428a5c23f9e6</v>
      </c>
      <c r="K1343" s="7" cm="1">
        <f t="array" aca="1" ref="K1343" ca="1">INDEX(States!$A:$A,M1343,1)</f>
        <v>5</v>
      </c>
      <c r="L1343" s="7" t="str">
        <f ca="1">VLOOKUP($K1343,Countries!$A:$B,2,FALSE)</f>
        <v>Portugal</v>
      </c>
      <c r="M1343" s="7" cm="1">
        <f t="array" aca="1" ref="M1343" ca="1">INDEX(States!$C:$C,RANDBETWEEN(5,COUNTA(States!$A:$A) + 1),1)</f>
        <v>14</v>
      </c>
      <c r="N1343" s="7" t="str">
        <f ca="1">VLOOKUP($M1343,States!$C:$D,2,FALSE)</f>
        <v>Madeira</v>
      </c>
      <c r="O1343" s="7" t="str">
        <f ca="1">VLOOKUP($E1343,Name!$A:$C,3,FALSE)</f>
        <v>F</v>
      </c>
      <c r="P1343" s="7" t="str">
        <f ca="1">VLOOKUP($O1343,Genders!$B:$C,2,FALSE)</f>
        <v>Female</v>
      </c>
      <c r="Q1343" s="7" cm="1">
        <f t="array" aca="1" ref="Q1343" ca="1">INDEX('Marital status'!$A:$A,RANDBETWEEN(5,COUNTA('Marital status'!$A:$A) + 1),1)</f>
        <v>6</v>
      </c>
      <c r="R1343" s="7" t="str">
        <f ca="1">VLOOKUP($Q1343,'Marital status'!$A:$B,2,FALSE)</f>
        <v>DIVORCED</v>
      </c>
      <c r="S1343" s="7">
        <f t="shared" ca="1" si="263"/>
        <v>5</v>
      </c>
      <c r="T1343" s="7" t="str">
        <f ca="1">VLOOKUP($S1343,Ethnicities!$A:$B,2,FALSE)</f>
        <v>ASIAN</v>
      </c>
      <c r="U1343" s="8">
        <f t="shared" ca="1" si="264"/>
        <v>17696</v>
      </c>
      <c r="V1343" s="6">
        <f t="shared" ca="1" si="265"/>
        <v>8</v>
      </c>
      <c r="W1343" s="8" t="str">
        <f ca="1">VLOOKUP($V1343,'Background education'!$A:$B,2,FALSE)</f>
        <v>Graduate school</v>
      </c>
      <c r="X1343" s="7">
        <f ca="1" xml:space="preserve">
  IF(OR($Z1343 = 5, $Z1343 = 6, $Z1343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343" s="7" t="str">
        <f ca="1">VLOOKUP($X1343,Departments!$A:$B,2,FALSE)</f>
        <v>Controlling</v>
      </c>
      <c r="Z1343" s="6">
        <f t="shared" ca="1" si="266"/>
        <v>11</v>
      </c>
      <c r="AA1343" s="7" t="str">
        <f ca="1">VLOOKUP($Z1343,Roles!$A:$B,2,FALSE)</f>
        <v>Analyst</v>
      </c>
      <c r="AB1343" s="6">
        <f t="shared" ca="1" si="267"/>
        <v>7</v>
      </c>
      <c r="AC1343" s="7" t="str">
        <f ca="1" xml:space="preserve">
IF(
  ISNA($AB1343),
  NA(),
  VLOOKUP($AB1343,Levels!$A:$B,2,FALSE)
)</f>
        <v>Senior</v>
      </c>
      <c r="AD1343" s="8">
        <f t="shared" ca="1" si="268"/>
        <v>43883</v>
      </c>
      <c r="AE1343" s="6">
        <f ca="1">RANDBETWEEN(5,COUNTA('Recruitment source'!$A:$A) + 1)</f>
        <v>5</v>
      </c>
      <c r="AF1343" s="6" t="str">
        <f ca="1">VLOOKUP($AE1343,'Recruitment source'!$A:$B,2,FALSE)</f>
        <v>Indeed</v>
      </c>
      <c r="AG1343" s="8" t="e">
        <f t="shared" ca="1" si="269"/>
        <v>#N/A</v>
      </c>
      <c r="AH1343" s="6" t="e">
        <f t="shared" ca="1" si="270"/>
        <v>#N/A</v>
      </c>
      <c r="AI1343" s="6" t="e">
        <f ca="1" xml:space="preserve">
IF(
  ISNA($AH1343),
  NA(),
  VLOOKUP($AH1343,'Reasons for dismissal'!$A:$B,2,FALSE)
)</f>
        <v>#N/A</v>
      </c>
      <c r="AJ1343" s="6">
        <f t="shared" ca="1" si="271"/>
        <v>4</v>
      </c>
      <c r="AK1343" s="1">
        <f t="shared" ca="1" si="272"/>
        <v>3000</v>
      </c>
      <c r="AL13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$A1343  &amp; ", "   &amp;
$B1343  &amp; ", "   &amp;
$D1343  &amp; ", '"  &amp;
$I1343  &amp; "', '" &amp;
$O1343  &amp; "', "  &amp;
$S1343  &amp; ", '"  &amp;
TEXT($U1343,"dd/mm/aaaa")  &amp; "', "   &amp;
$V1343  &amp; ", "   &amp;
$X1343  &amp; ", "   &amp;
$Z1343  &amp; ", "   &amp;
IF($AB1343 &lt;&gt; "", $AB1343, "NULL")  &amp; ", "   &amp;
$AK1343  &amp; ");"</f>
        <v>#REF!</v>
      </c>
    </row>
    <row r="1344" spans="1:38" x14ac:dyDescent="0.2">
      <c r="A1344" s="7" cm="1">
        <f t="array" aca="1" ref="A1344" ca="1">INDEX(Companies!$A:$A,RANDBETWEEN(2,COUNTA(Companies!$A:$A)),1)</f>
        <v>2</v>
      </c>
      <c r="B1344" s="5">
        <f t="shared" si="260"/>
        <v>1343</v>
      </c>
      <c r="C1344" s="5" t="str" cm="1">
        <f t="array" ref="C1344">SHA1HASH($B1344)</f>
        <v>ed9f6e93628b252a0175477aeffa3c7508338438</v>
      </c>
      <c r="D1344" s="6">
        <f t="shared" ca="1" si="261"/>
        <v>1</v>
      </c>
      <c r="E1344" s="7">
        <f ca="1">IF($B1344 = 1 + N("Presidente"),
    127,
    IF($B1344 = 2 + N("Vice-Presidente"),
        72,
        IF($B1344 = 3 + N("Secretária bilíngue"),
            13,
            RANDBETWEEN(5,COUNT(Name!$A:$A) + 1)
        )
    )
)</f>
        <v>120</v>
      </c>
      <c r="F1344" s="7" t="str">
        <f ca="1">VLOOKUP($E1344,Name!$A:$B,2,FALSE)</f>
        <v>Eliza</v>
      </c>
      <c r="G1344" s="7">
        <f ca="1" xml:space="preserve">
IF($B1344 = 1,
    0,
    RANDBETWEEN(5,COUNT('Last name'!$A:$A) + 1)
)</f>
        <v>24</v>
      </c>
      <c r="H1344" s="7" t="str">
        <f ca="1" xml:space="preserve">
IF($B1344 = 1 + N("Presidente"),
    "de Orléans e Bragança",
    VLOOKUP($G1344,'Last name'!$A:$B,2,FALSE) &amp; " " &amp; VLOOKUP(RANDBETWEEN(5,COUNT('Last name'!$A:$A) + 1),'Last name'!$A:$B,2,FALSE)
)</f>
        <v>Asvilla Tavarez</v>
      </c>
      <c r="I1344" s="7" t="str">
        <f t="shared" ca="1" si="262"/>
        <v>Eliza Asvilla Tavarez</v>
      </c>
      <c r="J1344" s="7" t="str" cm="1">
        <f t="array" aca="1" ref="J1344" ca="1">SHA1HASH($I1344)</f>
        <v>440e312a54355c67bfbfe33123c4187678800fa2</v>
      </c>
      <c r="K1344" s="7" cm="1">
        <f t="array" aca="1" ref="K1344" ca="1">INDEX(States!$A:$A,M1344,1)</f>
        <v>5</v>
      </c>
      <c r="L1344" s="7" t="str">
        <f ca="1">VLOOKUP($K1344,Countries!$A:$B,2,FALSE)</f>
        <v>Portugal</v>
      </c>
      <c r="M1344" s="7" cm="1">
        <f t="array" aca="1" ref="M1344" ca="1">INDEX(States!$C:$C,RANDBETWEEN(5,COUNTA(States!$A:$A) + 1),1)</f>
        <v>18</v>
      </c>
      <c r="N1344" s="7" t="str">
        <f ca="1">VLOOKUP($M1344,States!$C:$D,2,FALSE)</f>
        <v>Castelo Branco</v>
      </c>
      <c r="O1344" s="7" t="str">
        <f ca="1">VLOOKUP($E1344,Name!$A:$C,3,FALSE)</f>
        <v>F</v>
      </c>
      <c r="P1344" s="7" t="str">
        <f ca="1">VLOOKUP($O1344,Genders!$B:$C,2,FALSE)</f>
        <v>Female</v>
      </c>
      <c r="Q1344" s="7" cm="1">
        <f t="array" aca="1" ref="Q1344" ca="1">INDEX('Marital status'!$A:$A,RANDBETWEEN(5,COUNTA('Marital status'!$A:$A) + 1),1)</f>
        <v>0</v>
      </c>
      <c r="R1344" s="7" t="e">
        <f ca="1">VLOOKUP($Q1344,'Marital status'!$A:$B,2,FALSE)</f>
        <v>#N/A</v>
      </c>
      <c r="S1344" s="7">
        <f t="shared" ca="1" si="263"/>
        <v>6</v>
      </c>
      <c r="T1344" s="7" t="str">
        <f ca="1">VLOOKUP($S1344,Ethnicities!$A:$B,2,FALSE)</f>
        <v xml:space="preserve">  american Indian or Alaska Native</v>
      </c>
      <c r="U1344" s="8">
        <f t="shared" ca="1" si="264"/>
        <v>18468</v>
      </c>
      <c r="V1344" s="6">
        <f t="shared" ca="1" si="265"/>
        <v>7</v>
      </c>
      <c r="W1344" s="8" t="str">
        <f ca="1">VLOOKUP($V1344,'Background education'!$A:$B,2,FALSE)</f>
        <v>Undergraduate degree</v>
      </c>
      <c r="X1344" s="7">
        <f ca="1" xml:space="preserve">
  IF(OR($Z1344 = 5, $Z1344 = 6, $Z1344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344" s="7" t="str">
        <f ca="1">VLOOKUP($X1344,Departments!$A:$B,2,FALSE)</f>
        <v>Communication &amp; Marketing</v>
      </c>
      <c r="Z1344" s="6">
        <f t="shared" ca="1" si="266"/>
        <v>10</v>
      </c>
      <c r="AA1344" s="7" t="str">
        <f ca="1">VLOOKUP($Z1344,Roles!$A:$B,2,FALSE)</f>
        <v>Trainee</v>
      </c>
      <c r="AB1344" s="6" t="e">
        <f t="shared" ca="1" si="267"/>
        <v>#N/A</v>
      </c>
      <c r="AC1344" s="7" t="e">
        <f ca="1" xml:space="preserve">
IF(
  ISNA($AB1344),
  NA(),
  VLOOKUP($AB1344,Levels!$A:$B,2,FALSE)
)</f>
        <v>#N/A</v>
      </c>
      <c r="AD1344" s="8">
        <f t="shared" ca="1" si="268"/>
        <v>38699</v>
      </c>
      <c r="AE1344" s="6">
        <f ca="1">RANDBETWEEN(5,COUNTA('Recruitment source'!$A:$A) + 1)</f>
        <v>11</v>
      </c>
      <c r="AF1344" s="6" t="str">
        <f ca="1">VLOOKUP($AE1344,'Recruitment source'!$A:$B,2,FALSE)</f>
        <v>Next Station</v>
      </c>
      <c r="AG1344" s="8" t="e">
        <f t="shared" ca="1" si="269"/>
        <v>#N/A</v>
      </c>
      <c r="AH1344" s="6" t="e">
        <f t="shared" ca="1" si="270"/>
        <v>#N/A</v>
      </c>
      <c r="AI1344" s="6" t="e">
        <f ca="1" xml:space="preserve">
IF(
  ISNA($AH1344),
  NA(),
  VLOOKUP($AH1344,'Reasons for dismissal'!$A:$B,2,FALSE)
)</f>
        <v>#N/A</v>
      </c>
      <c r="AJ1344" s="6">
        <f t="shared" ca="1" si="271"/>
        <v>5</v>
      </c>
      <c r="AK1344" s="1">
        <f t="shared" ca="1" si="272"/>
        <v>1385</v>
      </c>
      <c r="AL13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$A1344  &amp; ", "   &amp;
$B1344  &amp; ", "   &amp;
$D1344  &amp; ", '"  &amp;
$I1344  &amp; "', '" &amp;
$O1344  &amp; "', "  &amp;
$S1344  &amp; ", '"  &amp;
TEXT($U1344,"dd/mm/aaaa")  &amp; "', "   &amp;
$V1344  &amp; ", "   &amp;
$X1344  &amp; ", "   &amp;
$Z1344  &amp; ", "   &amp;
IF($AB1344 &lt;&gt; "", $AB1344, "NULL")  &amp; ", "   &amp;
$AK1344  &amp; ");"</f>
        <v>#REF!</v>
      </c>
    </row>
    <row r="1345" spans="1:38" x14ac:dyDescent="0.2">
      <c r="A1345" s="7" cm="1">
        <f t="array" aca="1" ref="A1345" ca="1">INDEX(Companies!$A:$A,RANDBETWEEN(2,COUNTA(Companies!$A:$A)),1)</f>
        <v>2</v>
      </c>
      <c r="B1345" s="5">
        <f t="shared" si="260"/>
        <v>1344</v>
      </c>
      <c r="C1345" s="5" t="str" cm="1">
        <f t="array" ref="C1345">SHA1HASH($B1345)</f>
        <v>bf106f603f5a1ca065cb9438fb4eae247d89aef3</v>
      </c>
      <c r="D1345" s="6">
        <f t="shared" ca="1" si="261"/>
        <v>1</v>
      </c>
      <c r="E1345" s="7">
        <f ca="1">IF($B1345 = 1 + N("Presidente"),
    127,
    IF($B1345 = 2 + N("Vice-Presidente"),
        72,
        IF($B1345 = 3 + N("Secretária bilíngue"),
            13,
            RANDBETWEEN(5,COUNT(Name!$A:$A) + 1)
        )
    )
)</f>
        <v>186</v>
      </c>
      <c r="F1345" s="7" t="str">
        <f ca="1">VLOOKUP($E1345,Name!$A:$B,2,FALSE)</f>
        <v>João Gabriel</v>
      </c>
      <c r="G1345" s="7">
        <f ca="1" xml:space="preserve">
IF($B1345 = 1,
    0,
    RANDBETWEEN(5,COUNT('Last name'!$A:$A) + 1)
)</f>
        <v>182</v>
      </c>
      <c r="H1345" s="7" t="str">
        <f ca="1" xml:space="preserve">
IF($B1345 = 1 + N("Presidente"),
    "de Orléans e Bragança",
    VLOOKUP($G1345,'Last name'!$A:$B,2,FALSE) &amp; " " &amp; VLOOKUP(RANDBETWEEN(5,COUNT('Last name'!$A:$A) + 1),'Last name'!$A:$B,2,FALSE)
)</f>
        <v>Siqueira Duarte</v>
      </c>
      <c r="I1345" s="7" t="str">
        <f t="shared" ca="1" si="262"/>
        <v>João Gabriel Siqueira Duarte</v>
      </c>
      <c r="J1345" s="7" t="str" cm="1">
        <f t="array" aca="1" ref="J1345" ca="1">SHA1HASH($I1345)</f>
        <v>f22dcb112651dae798d51ab0b0bba460cc7fc129</v>
      </c>
      <c r="K1345" s="7" cm="1">
        <f t="array" aca="1" ref="K1345" ca="1">INDEX(States!$A:$A,M1345,1)</f>
        <v>5</v>
      </c>
      <c r="L1345" s="7" t="str">
        <f ca="1">VLOOKUP($K1345,Countries!$A:$B,2,FALSE)</f>
        <v>Portugal</v>
      </c>
      <c r="M1345" s="7" cm="1">
        <f t="array" aca="1" ref="M1345" ca="1">INDEX(States!$C:$C,RANDBETWEEN(5,COUNTA(States!$A:$A) + 1),1)</f>
        <v>18</v>
      </c>
      <c r="N1345" s="7" t="str">
        <f ca="1">VLOOKUP($M1345,States!$C:$D,2,FALSE)</f>
        <v>Castelo Branco</v>
      </c>
      <c r="O1345" s="7" t="str">
        <f ca="1">VLOOKUP($E1345,Name!$A:$C,3,FALSE)</f>
        <v>M</v>
      </c>
      <c r="P1345" s="7" t="str">
        <f ca="1">VLOOKUP($O1345,Genders!$B:$C,2,FALSE)</f>
        <v>Male</v>
      </c>
      <c r="Q1345" s="7" cm="1">
        <f t="array" aca="1" ref="Q1345" ca="1">INDEX('Marital status'!$A:$A,RANDBETWEEN(5,COUNTA('Marital status'!$A:$A) + 1),1)</f>
        <v>6</v>
      </c>
      <c r="R1345" s="7" t="str">
        <f ca="1">VLOOKUP($Q1345,'Marital status'!$A:$B,2,FALSE)</f>
        <v>DIVORCED</v>
      </c>
      <c r="S1345" s="7">
        <f t="shared" ca="1" si="263"/>
        <v>5</v>
      </c>
      <c r="T1345" s="7" t="str">
        <f ca="1">VLOOKUP($S1345,Ethnicities!$A:$B,2,FALSE)</f>
        <v>ASIAN</v>
      </c>
      <c r="U1345" s="8">
        <f t="shared" ca="1" si="264"/>
        <v>25616</v>
      </c>
      <c r="V1345" s="6">
        <f t="shared" ca="1" si="265"/>
        <v>8</v>
      </c>
      <c r="W1345" s="8" t="str">
        <f ca="1">VLOOKUP($V1345,'Background education'!$A:$B,2,FALSE)</f>
        <v>Graduate school</v>
      </c>
      <c r="X1345" s="7">
        <f ca="1" xml:space="preserve">
  IF(OR($Z1345 = 5, $Z1345 = 6, $Z1345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345" s="7" t="str">
        <f ca="1">VLOOKUP($X1345,Departments!$A:$B,2,FALSE)</f>
        <v xml:space="preserve"> Presidency</v>
      </c>
      <c r="Z1345" s="6">
        <f t="shared" ca="1" si="266"/>
        <v>11</v>
      </c>
      <c r="AA1345" s="7" t="str">
        <f ca="1">VLOOKUP($Z1345,Roles!$A:$B,2,FALSE)</f>
        <v>Analyst</v>
      </c>
      <c r="AB1345" s="6">
        <f t="shared" ca="1" si="267"/>
        <v>7</v>
      </c>
      <c r="AC1345" s="7" t="str">
        <f ca="1" xml:space="preserve">
IF(
  ISNA($AB1345),
  NA(),
  VLOOKUP($AB1345,Levels!$A:$B,2,FALSE)
)</f>
        <v>Senior</v>
      </c>
      <c r="AD1345" s="8">
        <f t="shared" ca="1" si="268"/>
        <v>39757</v>
      </c>
      <c r="AE1345" s="6">
        <f ca="1">RANDBETWEEN(5,COUNTA('Recruitment source'!$A:$A) + 1)</f>
        <v>7</v>
      </c>
      <c r="AF1345" s="6" t="str">
        <f ca="1">VLOOKUP($AE1345,'Recruitment source'!$A:$B,2,FALSE)</f>
        <v>SAPO Emprego</v>
      </c>
      <c r="AG1345" s="8" t="e">
        <f t="shared" ca="1" si="269"/>
        <v>#N/A</v>
      </c>
      <c r="AH1345" s="6" t="e">
        <f t="shared" ca="1" si="270"/>
        <v>#N/A</v>
      </c>
      <c r="AI1345" s="6" t="e">
        <f ca="1" xml:space="preserve">
IF(
  ISNA($AH1345),
  NA(),
  VLOOKUP($AH1345,'Reasons for dismissal'!$A:$B,2,FALSE)
)</f>
        <v>#N/A</v>
      </c>
      <c r="AJ1345" s="6">
        <f t="shared" ca="1" si="271"/>
        <v>4</v>
      </c>
      <c r="AK1345" s="1">
        <f t="shared" ca="1" si="272"/>
        <v>3000</v>
      </c>
      <c r="AL13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$A1345  &amp; ", "   &amp;
$B1345  &amp; ", "   &amp;
$D1345  &amp; ", '"  &amp;
$I1345  &amp; "', '" &amp;
$O1345  &amp; "', "  &amp;
$S1345  &amp; ", '"  &amp;
TEXT($U1345,"dd/mm/aaaa")  &amp; "', "   &amp;
$V1345  &amp; ", "   &amp;
$X1345  &amp; ", "   &amp;
$Z1345  &amp; ", "   &amp;
IF($AB1345 &lt;&gt; "", $AB1345, "NULL")  &amp; ", "   &amp;
$AK1345  &amp; ");"</f>
        <v>#REF!</v>
      </c>
    </row>
    <row r="1346" spans="1:38" x14ac:dyDescent="0.2">
      <c r="A1346" s="7" cm="1">
        <f t="array" aca="1" ref="A1346" ca="1">INDEX(Companies!$A:$A,RANDBETWEEN(2,COUNTA(Companies!$A:$A)),1)</f>
        <v>2</v>
      </c>
      <c r="B1346" s="5">
        <f t="shared" si="260"/>
        <v>1345</v>
      </c>
      <c r="C1346" s="5" t="str" cm="1">
        <f t="array" ref="C1346">SHA1HASH($B1346)</f>
        <v>f6219aea49987dc3046c2e75553782f638a4359d</v>
      </c>
      <c r="D1346" s="6">
        <f t="shared" ca="1" si="261"/>
        <v>1</v>
      </c>
      <c r="E1346" s="7">
        <f ca="1">IF($B1346 = 1 + N("Presidente"),
    127,
    IF($B1346 = 2 + N("Vice-Presidente"),
        72,
        IF($B1346 = 3 + N("Secretária bilíngue"),
            13,
            RANDBETWEEN(5,COUNT(Name!$A:$A) + 1)
        )
    )
)</f>
        <v>350</v>
      </c>
      <c r="F1346" s="7" t="str">
        <f ca="1">VLOOKUP($E1346,Name!$A:$B,2,FALSE)</f>
        <v>Vanessa</v>
      </c>
      <c r="G1346" s="7">
        <f ca="1" xml:space="preserve">
IF($B1346 = 1,
    0,
    RANDBETWEEN(5,COUNT('Last name'!$A:$A) + 1)
)</f>
        <v>47</v>
      </c>
      <c r="H1346" s="7" t="str">
        <f ca="1" xml:space="preserve">
IF($B1346 = 1 + N("Presidente"),
    "de Orléans e Bragança",
    VLOOKUP($G1346,'Last name'!$A:$B,2,FALSE) &amp; " " &amp; VLOOKUP(RANDBETWEEN(5,COUNT('Last name'!$A:$A) + 1),'Last name'!$A:$B,2,FALSE)
)</f>
        <v>Brasão Freitas</v>
      </c>
      <c r="I1346" s="7" t="str">
        <f t="shared" ca="1" si="262"/>
        <v>Vanessa Brasão Freitas</v>
      </c>
      <c r="J1346" s="7" t="str" cm="1">
        <f t="array" aca="1" ref="J1346" ca="1">SHA1HASH($I1346)</f>
        <v>2982a18dd16399dcf014fb93c5297df9de82efe6</v>
      </c>
      <c r="K1346" s="7" cm="1">
        <f t="array" aca="1" ref="K1346" ca="1">INDEX(States!$A:$A,M1346,1)</f>
        <v>5</v>
      </c>
      <c r="L1346" s="7" t="str">
        <f ca="1">VLOOKUP($K1346,Countries!$A:$B,2,FALSE)</f>
        <v>Portugal</v>
      </c>
      <c r="M1346" s="7" cm="1">
        <f t="array" aca="1" ref="M1346" ca="1">INDEX(States!$C:$C,RANDBETWEEN(5,COUNTA(States!$A:$A) + 1),1)</f>
        <v>12</v>
      </c>
      <c r="N1346" s="7" t="str">
        <f ca="1">VLOOKUP($M1346,States!$C:$D,2,FALSE)</f>
        <v>Leiria</v>
      </c>
      <c r="O1346" s="7" t="str">
        <f ca="1">VLOOKUP($E1346,Name!$A:$C,3,FALSE)</f>
        <v>F</v>
      </c>
      <c r="P1346" s="7" t="str">
        <f ca="1">VLOOKUP($O1346,Genders!$B:$C,2,FALSE)</f>
        <v>Female</v>
      </c>
      <c r="Q1346" s="7" cm="1">
        <f t="array" aca="1" ref="Q1346" ca="1">INDEX('Marital status'!$A:$A,RANDBETWEEN(5,COUNTA('Marital status'!$A:$A) + 1),1)</f>
        <v>5</v>
      </c>
      <c r="R1346" s="7" t="str">
        <f ca="1">VLOOKUP($Q1346,'Marital status'!$A:$B,2,FALSE)</f>
        <v xml:space="preserve"> Separated </v>
      </c>
      <c r="S1346" s="7">
        <f t="shared" ca="1" si="263"/>
        <v>5</v>
      </c>
      <c r="T1346" s="7" t="str">
        <f ca="1">VLOOKUP($S1346,Ethnicities!$A:$B,2,FALSE)</f>
        <v>ASIAN</v>
      </c>
      <c r="U1346" s="8">
        <f t="shared" ca="1" si="264"/>
        <v>31778</v>
      </c>
      <c r="V1346" s="6">
        <f t="shared" ca="1" si="265"/>
        <v>7</v>
      </c>
      <c r="W1346" s="8" t="str">
        <f ca="1">VLOOKUP($V1346,'Background education'!$A:$B,2,FALSE)</f>
        <v>Undergraduate degree</v>
      </c>
      <c r="X1346" s="7">
        <f ca="1" xml:space="preserve">
  IF(OR($Z1346 = 5, $Z1346 = 6, $Z1346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346" s="7" t="str">
        <f ca="1">VLOOKUP($X1346,Departments!$A:$B,2,FALSE)</f>
        <v xml:space="preserve"> Presidency</v>
      </c>
      <c r="Z1346" s="6">
        <f t="shared" ca="1" si="266"/>
        <v>9</v>
      </c>
      <c r="AA1346" s="7" t="str">
        <f ca="1">VLOOKUP($Z1346,Roles!$A:$B,2,FALSE)</f>
        <v>Intern</v>
      </c>
      <c r="AB1346" s="6" t="e">
        <f t="shared" ca="1" si="267"/>
        <v>#N/A</v>
      </c>
      <c r="AC1346" s="7" t="e">
        <f ca="1" xml:space="preserve">
IF(
  ISNA($AB1346),
  NA(),
  VLOOKUP($AB1346,Levels!$A:$B,2,FALSE)
)</f>
        <v>#N/A</v>
      </c>
      <c r="AD1346" s="8">
        <f t="shared" ca="1" si="268"/>
        <v>43910</v>
      </c>
      <c r="AE1346" s="6">
        <f ca="1">RANDBETWEEN(5,COUNTA('Recruitment source'!$A:$A) + 1)</f>
        <v>5</v>
      </c>
      <c r="AF1346" s="6" t="str">
        <f ca="1">VLOOKUP($AE1346,'Recruitment source'!$A:$B,2,FALSE)</f>
        <v>Indeed</v>
      </c>
      <c r="AG1346" s="8" t="e">
        <f t="shared" ca="1" si="269"/>
        <v>#N/A</v>
      </c>
      <c r="AH1346" s="6" t="e">
        <f t="shared" ca="1" si="270"/>
        <v>#N/A</v>
      </c>
      <c r="AI1346" s="6" t="e">
        <f ca="1" xml:space="preserve">
IF(
  ISNA($AH1346),
  NA(),
  VLOOKUP($AH1346,'Reasons for dismissal'!$A:$B,2,FALSE)
)</f>
        <v>#N/A</v>
      </c>
      <c r="AJ1346" s="6">
        <f t="shared" ca="1" si="271"/>
        <v>4</v>
      </c>
      <c r="AK1346" s="1">
        <f t="shared" ca="1" si="272"/>
        <v>1205</v>
      </c>
      <c r="AL13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$A1346  &amp; ", "   &amp;
$B1346  &amp; ", "   &amp;
$D1346  &amp; ", '"  &amp;
$I1346  &amp; "', '" &amp;
$O1346  &amp; "', "  &amp;
$S1346  &amp; ", '"  &amp;
TEXT($U1346,"dd/mm/aaaa")  &amp; "', "   &amp;
$V1346  &amp; ", "   &amp;
$X1346  &amp; ", "   &amp;
$Z1346  &amp; ", "   &amp;
IF($AB1346 &lt;&gt; "", $AB1346, "NULL")  &amp; ", "   &amp;
$AK1346  &amp; ");"</f>
        <v>#REF!</v>
      </c>
    </row>
    <row r="1347" spans="1:38" x14ac:dyDescent="0.2">
      <c r="A1347" s="7" cm="1">
        <f t="array" aca="1" ref="A1347" ca="1">INDEX(Companies!$A:$A,RANDBETWEEN(2,COUNTA(Companies!$A:$A)),1)</f>
        <v>2</v>
      </c>
      <c r="B1347" s="5">
        <f t="shared" ref="B1347:B1410" si="273">ROW() - 1</f>
        <v>1346</v>
      </c>
      <c r="C1347" s="5" t="str" cm="1">
        <f t="array" ref="C1347">SHA1HASH($B1347)</f>
        <v>5696e9751f4efba59f560dbbb0975629a20e0aa1</v>
      </c>
      <c r="D1347" s="6">
        <f t="shared" ref="D1347:D1410" ca="1" si="274">IF(ISNA($AG1347),1,0)</f>
        <v>1</v>
      </c>
      <c r="E1347" s="7">
        <f ca="1">IF($B1347 = 1 + N("Presidente"),
    127,
    IF($B1347 = 2 + N("Vice-Presidente"),
        72,
        IF($B1347 = 3 + N("Secretária bilíngue"),
            13,
            RANDBETWEEN(5,COUNT(Name!$A:$A) + 1)
        )
    )
)</f>
        <v>277</v>
      </c>
      <c r="F1347" s="7" t="str">
        <f ca="1">VLOOKUP($E1347,Name!$A:$B,2,FALSE)</f>
        <v>Maryah</v>
      </c>
      <c r="G1347" s="7">
        <f ca="1" xml:space="preserve">
IF($B1347 = 1,
    0,
    RANDBETWEEN(5,COUNT('Last name'!$A:$A) + 1)
)</f>
        <v>7</v>
      </c>
      <c r="H1347" s="7" t="str">
        <f ca="1" xml:space="preserve">
IF($B1347 = 1 + N("Presidente"),
    "de Orléans e Bragança",
    VLOOKUP($G1347,'Last name'!$A:$B,2,FALSE) &amp; " " &amp; VLOOKUP(RANDBETWEEN(5,COUNT('Last name'!$A:$A) + 1),'Last name'!$A:$B,2,FALSE)
)</f>
        <v>Albuquerque Ricci</v>
      </c>
      <c r="I1347" s="7" t="str">
        <f t="shared" ref="I1347:I1410" ca="1" si="275">$F1347 &amp; " " &amp; $H1347</f>
        <v>Maryah Albuquerque Ricci</v>
      </c>
      <c r="J1347" s="7" t="str" cm="1">
        <f t="array" aca="1" ref="J1347" ca="1">SHA1HASH($I1347)</f>
        <v>bd15ea588e2dd58d8fb4b53302711549eba566b2</v>
      </c>
      <c r="K1347" s="7" cm="1">
        <f t="array" aca="1" ref="K1347" ca="1">INDEX(States!$A:$A,M1347,1)</f>
        <v>5</v>
      </c>
      <c r="L1347" s="7" t="str">
        <f ca="1">VLOOKUP($K1347,Countries!$A:$B,2,FALSE)</f>
        <v>Portugal</v>
      </c>
      <c r="M1347" s="7" cm="1">
        <f t="array" aca="1" ref="M1347" ca="1">INDEX(States!$C:$C,RANDBETWEEN(5,COUNTA(States!$A:$A) + 1),1)</f>
        <v>17</v>
      </c>
      <c r="N1347" s="7" t="str">
        <f ca="1">VLOOKUP($M1347,States!$C:$D,2,FALSE)</f>
        <v>Viseu</v>
      </c>
      <c r="O1347" s="7" t="str">
        <f ca="1">VLOOKUP($E1347,Name!$A:$C,3,FALSE)</f>
        <v>F</v>
      </c>
      <c r="P1347" s="7" t="str">
        <f ca="1">VLOOKUP($O1347,Genders!$B:$C,2,FALSE)</f>
        <v>Female</v>
      </c>
      <c r="Q1347" s="7" cm="1">
        <f t="array" aca="1" ref="Q1347" ca="1">INDEX('Marital status'!$A:$A,RANDBETWEEN(5,COUNTA('Marital status'!$A:$A) + 1),1)</f>
        <v>0</v>
      </c>
      <c r="R1347" s="7" t="e">
        <f ca="1">VLOOKUP($Q1347,'Marital status'!$A:$B,2,FALSE)</f>
        <v>#N/A</v>
      </c>
      <c r="S1347" s="7">
        <f t="shared" ref="S1347:S1410" ca="1" si="276" xml:space="preserve">
IF(AND($Z1347 &gt;= 5, $Z1347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1347" s="7" t="str">
        <f ca="1">VLOOKUP($S1347,Ethnicities!$A:$B,2,FALSE)</f>
        <v>ASIAN</v>
      </c>
      <c r="U1347" s="8">
        <f t="shared" ref="U1347:U1410" ca="1" si="277" xml:space="preserve">
IF($Z1347 = 5 + N("CEO"),
    TODAY() - 16340,
    IF($Z1347 = 8 + N("Secretary"),
        RANDBETWEEN(TODAY() - 12418.5, TODAY()-6574.5),
        IF(OR($Z1347 = 7, $Z1347 = 14),
            RANDBETWEEN(TODAY() - 16071, TODAY() - 8766),
            IF(OR($Z1347 = 13, $Z1347 = 12, $Z1347 = 11),
                RANDBETWEEN(TODAY() - 27393.75, TODAY() - 12783.75),
                RANDBETWEEN(TODAY() - 27393.75, TODAY()-10957.5)
            )
        )
    )
)</f>
        <v>22990</v>
      </c>
      <c r="V1347" s="6">
        <f t="shared" ref="V1347:V1410" ca="1" si="278" xml:space="preserve">
IF(OR($Z1347 = 5, $Z1347 = 6) + N("Se for presidente ou vice-presidente"),
    10 + N("Doutor"),
    IF($Z1347 = 7 + N("Se for diretor"),
        RANDBETWEEN(8,10) + N("Graduate school or Master’s degree or Doctorate"),
        IF($Z1347 = 14 + N("If a manager"),
            RANDBETWEEN(7,9),
            IF(OR($Z1347 = 13, $Z1347 = 12, $Z1347 = 11) + N("If coordinator or specialist or analyst"),
                RANDBETWEEN(7,8),
                7
            )
        )
    )
)</f>
        <v>7</v>
      </c>
      <c r="W1347" s="8" t="str">
        <f ca="1">VLOOKUP($V1347,'Background education'!$A:$B,2,FALSE)</f>
        <v>Undergraduate degree</v>
      </c>
      <c r="X1347" s="7">
        <f ca="1" xml:space="preserve">
  IF(OR($Z1347 = 5, $Z1347 = 6, $Z1347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347" s="7" t="str">
        <f ca="1">VLOOKUP($X1347,Departments!$A:$B,2,FALSE)</f>
        <v>Communication &amp; Marketing</v>
      </c>
      <c r="Z1347" s="6">
        <f t="shared" ref="Z1347:Z1410" ca="1" si="279" xml:space="preserve">
IF($B1347 = 1 + N("Se matrícula for 1"),
  5 + N("Presidente"),
  IF($B1347 = 2 + N("Se matrícula for 2"),
    6 + N("Vice-presidente"),
    IF($B1347 = 3 + N("Se matrícula for 3"),
      8 + N("Secretária bilíngue"),
      IF(AND($B1347 &gt;= 4, $B1347 &lt;=14),
        7 + N("Diretor"),
        IF(AND($B1347 &gt;= 15, $B1347 &lt;= 25),
          14 + N("Manager"),
          IF(AND($B1347 &gt;= 26, $B1347 &lt;= 36),
            13 + N("Coordinador"),
            IF(AND($B1347 &gt;= 37, $B1347 &lt;= 47),
              12 + N("Especialista"),
                IF(MOD($B1347,2) = 0,
                  11 + N("Analista"),
                  RANDBETWEEN(9,10) + N("Estagiário ou Trainee")
                )
            )
          )
        )
      )
    )
  )
)</f>
        <v>11</v>
      </c>
      <c r="AA1347" s="7" t="str">
        <f ca="1">VLOOKUP($Z1347,Roles!$A:$B,2,FALSE)</f>
        <v>Analyst</v>
      </c>
      <c r="AB1347" s="6">
        <f t="shared" ref="AB1347:AB1410" ca="1" si="280" xml:space="preserve">
IF($Z1347 = 11 + N("Analyst"),
    RANDBETWEEN(5, 7) + N("Jr, Pleno, Sr"),
    NA()
)</f>
        <v>7</v>
      </c>
      <c r="AC1347" s="7" t="str">
        <f ca="1" xml:space="preserve">
IF(
  ISNA($AB1347),
  NA(),
  VLOOKUP($AB1347,Levels!$A:$B,2,FALSE)
)</f>
        <v>Senior</v>
      </c>
      <c r="AD1347" s="8">
        <f t="shared" ref="AD1347:AD1410" ca="1" si="281" xml:space="preserve">
IF(
  OR(
    $Z1347=5,$Z1347=6,$Z1347=7,$Z1347=8,$Z1347=14
  ),
  36161,
  IF(
     (
      (TODAY() - $U1347) / 365
     ) &lt; 19,
      TODAY(),
      RANDBETWEEN(36161,TODAY())
  )
)</f>
        <v>41954</v>
      </c>
      <c r="AE1347" s="6">
        <f ca="1">RANDBETWEEN(5,COUNTA('Recruitment source'!$A:$A) + 1)</f>
        <v>10</v>
      </c>
      <c r="AF1347" s="6" t="str">
        <f ca="1">VLOOKUP($AE1347,'Recruitment source'!$A:$B,2,FALSE)</f>
        <v>Jobs in Lisbon</v>
      </c>
      <c r="AG1347" s="8" t="e">
        <f t="shared" ref="AG1347:AG1410" ca="1" si="282" xml:space="preserve">
IF(MOD(
     ROW(),111
   )=0,
   RANDBETWEEN($AD1347 + 1,TODAY() - 1),NA()
)</f>
        <v>#N/A</v>
      </c>
      <c r="AH1347" s="6" t="e">
        <f t="shared" ref="AH1347:AH1410" ca="1" si="283" xml:space="preserve">
IF(
  ISNA(AG1347),
  NA(),
  RANDBETWEEN(5,IF($O1347="F",13,12))
)</f>
        <v>#N/A</v>
      </c>
      <c r="AI1347" s="6" t="e">
        <f ca="1" xml:space="preserve">
IF(
  ISNA($AH1347),
  NA(),
  VLOOKUP($AH1347,'Reasons for dismissal'!$A:$B,2,FALSE)
)</f>
        <v>#N/A</v>
      </c>
      <c r="AJ1347" s="6">
        <f t="shared" ref="AJ1347:AJ1410" ca="1" si="284" xml:space="preserve">
IF(
 ISNA($AG1347),
 IF(
   $Z1347=5,
   5,
   IF(
     OR($Z1347=6,$Z1347=7,$Z1347=14,8),
     RANDBETWEEN(4,5),
     IF(
       OR($Z1347=12,$Z1347=13),
       RANDBETWEEN(3,5),
       RANDBETWEEN(1,5)
     )
   )
 ),
 RANDBETWEEN(1,3)
)</f>
        <v>5</v>
      </c>
      <c r="AK1347" s="1">
        <f t="shared" ref="AK1347:AK1410" ca="1" si="285" xml:space="preserve">
IF($Z1347 = 5 + N("Presidente"),
    27000,
    IF($Z1347 = 6 + N("Vice-presidente"),
        23000,
        IF(OR($Z1347 = 8, $Z1347= 13, $Z1347 = 12) + N("Secretária bilíngue ou coordenador ou especialista"),
            8000,
            IF($Z1347 = 7 + N("Diretor"),
                15000,
                IF($Z1347 = 14 + N("Gerente"),
                    12000,
                    IF($Z1347 = 9 + N("Estagiário"),
                        705,
                        IF($Z1347 = 10 + N("Trainee"),
                            805,
                            IF($Z1347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IF($V1347 = 7,
  500,
  IF($V1347 = 8,
    1000,
    IF($V1347 = 9,
      1500,
      IF($V1347 = 10,
        2000,
        0
      )
    )
  )
)
+
N("Adicional no salário por área")
+
IF($X1347 = 14 + N("Tecnologia da Informação"),
  120,
  IF($X1347 = 16 + N("Vendas"),
    110,
    IF($X1347 = 15 + N("Jurídico"),
      100,
      IF(OR($X1347 = 8, $X1347 = 9, $X1347 = 11) + N("Recursos humanos ou comercial ou comunicação e marketing"),
        80,
        0
      )
    )
  )
)
+
N("Adicionando pegadinha")
+
IF(AND($X1347 = 16, $V1347 = 9, $Z1347 = 11) + N("Se for de vendas, com mestrado, analista sênior"),
  IF($S1347 = 5,
    100,
    0
  )
  +
  IF($O1347 = "M",
    200,
    0
  ),
  0
)</f>
        <v>2580</v>
      </c>
      <c r="AL13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$A1347  &amp; ", "   &amp;
$B1347  &amp; ", "   &amp;
$D1347  &amp; ", '"  &amp;
$I1347  &amp; "', '" &amp;
$O1347  &amp; "', "  &amp;
$S1347  &amp; ", '"  &amp;
TEXT($U1347,"dd/mm/aaaa")  &amp; "', "   &amp;
$V1347  &amp; ", "   &amp;
$X1347  &amp; ", "   &amp;
$Z1347  &amp; ", "   &amp;
IF($AB1347 &lt;&gt; "", $AB1347, "NULL")  &amp; ", "   &amp;
$AK1347  &amp; ");"</f>
        <v>#REF!</v>
      </c>
    </row>
    <row r="1348" spans="1:38" x14ac:dyDescent="0.2">
      <c r="A1348" s="7" cm="1">
        <f t="array" aca="1" ref="A1348" ca="1">INDEX(Companies!$A:$A,RANDBETWEEN(2,COUNTA(Companies!$A:$A)),1)</f>
        <v>2</v>
      </c>
      <c r="B1348" s="5">
        <f t="shared" si="273"/>
        <v>1347</v>
      </c>
      <c r="C1348" s="5" t="str" cm="1">
        <f t="array" ref="C1348">SHA1HASH($B1348)</f>
        <v>952b1d3c000dd8b840ad03461f71c71a0cb83086</v>
      </c>
      <c r="D1348" s="6">
        <f t="shared" ca="1" si="274"/>
        <v>1</v>
      </c>
      <c r="E1348" s="7">
        <f ca="1">IF($B1348 = 1 + N("Presidente"),
    127,
    IF($B1348 = 2 + N("Vice-Presidente"),
        72,
        IF($B1348 = 3 + N("Secretária bilíngue"),
            13,
            RANDBETWEEN(5,COUNT(Name!$A:$A) + 1)
        )
    )
)</f>
        <v>6</v>
      </c>
      <c r="F1348" s="7" t="str">
        <f ca="1">VLOOKUP($E1348,Name!$A:$B,2,FALSE)</f>
        <v>Abigail</v>
      </c>
      <c r="G1348" s="7">
        <f ca="1" xml:space="preserve">
IF($B1348 = 1,
    0,
    RANDBETWEEN(5,COUNT('Last name'!$A:$A) + 1)
)</f>
        <v>27</v>
      </c>
      <c r="H1348" s="7" t="str">
        <f ca="1" xml:space="preserve">
IF($B1348 = 1 + N("Presidente"),
    "de Orléans e Bragança",
    VLOOKUP($G1348,'Last name'!$A:$B,2,FALSE) &amp; " " &amp; VLOOKUP(RANDBETWEEN(5,COUNT('Last name'!$A:$A) + 1),'Last name'!$A:$B,2,FALSE)
)</f>
        <v>Bactista Ferreira</v>
      </c>
      <c r="I1348" s="7" t="str">
        <f t="shared" ca="1" si="275"/>
        <v>Abigail Bactista Ferreira</v>
      </c>
      <c r="J1348" s="7" t="str" cm="1">
        <f t="array" aca="1" ref="J1348" ca="1">SHA1HASH($I1348)</f>
        <v>58d2384bcc84ddb326222a3057cdc86a6bb21062</v>
      </c>
      <c r="K1348" s="7" cm="1">
        <f t="array" aca="1" ref="K1348" ca="1">INDEX(States!$A:$A,M1348,1)</f>
        <v>5</v>
      </c>
      <c r="L1348" s="7" t="str">
        <f ca="1">VLOOKUP($K1348,Countries!$A:$B,2,FALSE)</f>
        <v>Portugal</v>
      </c>
      <c r="M1348" s="7" cm="1">
        <f t="array" aca="1" ref="M1348" ca="1">INDEX(States!$C:$C,RANDBETWEEN(5,COUNTA(States!$A:$A) + 1),1)</f>
        <v>13</v>
      </c>
      <c r="N1348" s="7" t="str">
        <f ca="1">VLOOKUP($M1348,States!$C:$D,2,FALSE)</f>
        <v>Coimbra</v>
      </c>
      <c r="O1348" s="7" t="str">
        <f ca="1">VLOOKUP($E1348,Name!$A:$C,3,FALSE)</f>
        <v>F</v>
      </c>
      <c r="P1348" s="7" t="str">
        <f ca="1">VLOOKUP($O1348,Genders!$B:$C,2,FALSE)</f>
        <v>Female</v>
      </c>
      <c r="Q1348" s="7" cm="1">
        <f t="array" aca="1" ref="Q1348" ca="1">INDEX('Marital status'!$A:$A,RANDBETWEEN(5,COUNTA('Marital status'!$A:$A) + 1),1)</f>
        <v>5</v>
      </c>
      <c r="R1348" s="7" t="str">
        <f ca="1">VLOOKUP($Q1348,'Marital status'!$A:$B,2,FALSE)</f>
        <v xml:space="preserve"> Separated </v>
      </c>
      <c r="S1348" s="7">
        <f t="shared" ca="1" si="276"/>
        <v>5</v>
      </c>
      <c r="T1348" s="7" t="str">
        <f ca="1">VLOOKUP($S1348,Ethnicities!$A:$B,2,FALSE)</f>
        <v>ASIAN</v>
      </c>
      <c r="U1348" s="8">
        <f t="shared" ca="1" si="277"/>
        <v>19941</v>
      </c>
      <c r="V1348" s="6">
        <f t="shared" ca="1" si="278"/>
        <v>7</v>
      </c>
      <c r="W1348" s="8" t="str">
        <f ca="1">VLOOKUP($V1348,'Background education'!$A:$B,2,FALSE)</f>
        <v>Undergraduate degree</v>
      </c>
      <c r="X1348" s="7">
        <f ca="1" xml:space="preserve">
  IF(OR($Z1348 = 5, $Z1348 = 6, $Z1348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348" s="7" t="str">
        <f ca="1">VLOOKUP($X1348,Departments!$A:$B,2,FALSE)</f>
        <v>Audit</v>
      </c>
      <c r="Z1348" s="6">
        <f t="shared" ca="1" si="279"/>
        <v>9</v>
      </c>
      <c r="AA1348" s="7" t="str">
        <f ca="1">VLOOKUP($Z1348,Roles!$A:$B,2,FALSE)</f>
        <v>Intern</v>
      </c>
      <c r="AB1348" s="6" t="e">
        <f t="shared" ca="1" si="280"/>
        <v>#N/A</v>
      </c>
      <c r="AC1348" s="7" t="e">
        <f ca="1" xml:space="preserve">
IF(
  ISNA($AB1348),
  NA(),
  VLOOKUP($AB1348,Levels!$A:$B,2,FALSE)
)</f>
        <v>#N/A</v>
      </c>
      <c r="AD1348" s="8">
        <f t="shared" ca="1" si="281"/>
        <v>37866</v>
      </c>
      <c r="AE1348" s="6">
        <f ca="1">RANDBETWEEN(5,COUNTA('Recruitment source'!$A:$A) + 1)</f>
        <v>12</v>
      </c>
      <c r="AF1348" s="6" t="str">
        <f ca="1">VLOOKUP($AE1348,'Recruitment source'!$A:$B,2,FALSE)</f>
        <v xml:space="preserve"> recommendation of employee</v>
      </c>
      <c r="AG1348" s="8" t="e">
        <f t="shared" ca="1" si="282"/>
        <v>#N/A</v>
      </c>
      <c r="AH1348" s="6" t="e">
        <f t="shared" ca="1" si="283"/>
        <v>#N/A</v>
      </c>
      <c r="AI1348" s="6" t="e">
        <f ca="1" xml:space="preserve">
IF(
  ISNA($AH1348),
  NA(),
  VLOOKUP($AH1348,'Reasons for dismissal'!$A:$B,2,FALSE)
)</f>
        <v>#N/A</v>
      </c>
      <c r="AJ1348" s="6">
        <f t="shared" ca="1" si="284"/>
        <v>4</v>
      </c>
      <c r="AK1348" s="1">
        <f t="shared" ca="1" si="285"/>
        <v>1205</v>
      </c>
      <c r="AL13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$A1348  &amp; ", "   &amp;
$B1348  &amp; ", "   &amp;
$D1348  &amp; ", '"  &amp;
$I1348  &amp; "', '" &amp;
$O1348  &amp; "', "  &amp;
$S1348  &amp; ", '"  &amp;
TEXT($U1348,"dd/mm/aaaa")  &amp; "', "   &amp;
$V1348  &amp; ", "   &amp;
$X1348  &amp; ", "   &amp;
$Z1348  &amp; ", "   &amp;
IF($AB1348 &lt;&gt; "", $AB1348, "NULL")  &amp; ", "   &amp;
$AK1348  &amp; ");"</f>
        <v>#REF!</v>
      </c>
    </row>
    <row r="1349" spans="1:38" x14ac:dyDescent="0.2">
      <c r="A1349" s="7" cm="1">
        <f t="array" aca="1" ref="A1349" ca="1">INDEX(Companies!$A:$A,RANDBETWEEN(2,COUNTA(Companies!$A:$A)),1)</f>
        <v>2</v>
      </c>
      <c r="B1349" s="5">
        <f t="shared" si="273"/>
        <v>1348</v>
      </c>
      <c r="C1349" s="5" t="str" cm="1">
        <f t="array" ref="C1349">SHA1HASH($B1349)</f>
        <v>9c320bc8499977b59b1c72b878b055ea494dd320</v>
      </c>
      <c r="D1349" s="6">
        <f t="shared" ca="1" si="274"/>
        <v>1</v>
      </c>
      <c r="E1349" s="7">
        <f ca="1">IF($B1349 = 1 + N("Presidente"),
    127,
    IF($B1349 = 2 + N("Vice-Presidente"),
        72,
        IF($B1349 = 3 + N("Secretária bilíngue"),
            13,
            RANDBETWEEN(5,COUNT(Name!$A:$A) + 1)
        )
    )
)</f>
        <v>249</v>
      </c>
      <c r="F1349" s="7" t="str">
        <f ca="1">VLOOKUP($E1349,Name!$A:$B,2,FALSE)</f>
        <v>Luna</v>
      </c>
      <c r="G1349" s="7">
        <f ca="1" xml:space="preserve">
IF($B1349 = 1,
    0,
    RANDBETWEEN(5,COUNT('Last name'!$A:$A) + 1)
)</f>
        <v>70</v>
      </c>
      <c r="H1349" s="7" t="str">
        <f ca="1" xml:space="preserve">
IF($B1349 = 1 + N("Presidente"),
    "de Orléans e Bragança",
    VLOOKUP($G1349,'Last name'!$A:$B,2,FALSE) &amp; " " &amp; VLOOKUP(RANDBETWEEN(5,COUNT('Last name'!$A:$A) + 1),'Last name'!$A:$B,2,FALSE)
)</f>
        <v>Cunha Andrioli</v>
      </c>
      <c r="I1349" s="7" t="str">
        <f t="shared" ca="1" si="275"/>
        <v>Luna Cunha Andrioli</v>
      </c>
      <c r="J1349" s="7" t="str" cm="1">
        <f t="array" aca="1" ref="J1349" ca="1">SHA1HASH($I1349)</f>
        <v>b4c88c66469bac810d1d428c564a72756ee6dbee</v>
      </c>
      <c r="K1349" s="7" cm="1">
        <f t="array" aca="1" ref="K1349" ca="1">INDEX(States!$A:$A,M1349,1)</f>
        <v>5</v>
      </c>
      <c r="L1349" s="7" t="str">
        <f ca="1">VLOOKUP($K1349,Countries!$A:$B,2,FALSE)</f>
        <v>Portugal</v>
      </c>
      <c r="M1349" s="7" cm="1">
        <f t="array" aca="1" ref="M1349" ca="1">INDEX(States!$C:$C,RANDBETWEEN(5,COUNTA(States!$A:$A) + 1),1)</f>
        <v>5</v>
      </c>
      <c r="N1349" s="7" t="str">
        <f ca="1">VLOOKUP($M1349,States!$C:$D,2,FALSE)</f>
        <v xml:space="preserve"> Lisboa</v>
      </c>
      <c r="O1349" s="7" t="str">
        <f ca="1">VLOOKUP($E1349,Name!$A:$C,3,FALSE)</f>
        <v>F</v>
      </c>
      <c r="P1349" s="7" t="str">
        <f ca="1">VLOOKUP($O1349,Genders!$B:$C,2,FALSE)</f>
        <v>Female</v>
      </c>
      <c r="Q1349" s="7" cm="1">
        <f t="array" aca="1" ref="Q1349" ca="1">INDEX('Marital status'!$A:$A,RANDBETWEEN(5,COUNTA('Marital status'!$A:$A) + 1),1)</f>
        <v>0</v>
      </c>
      <c r="R1349" s="7" t="e">
        <f ca="1">VLOOKUP($Q1349,'Marital status'!$A:$B,2,FALSE)</f>
        <v>#N/A</v>
      </c>
      <c r="S1349" s="7">
        <f t="shared" ca="1" si="276"/>
        <v>8</v>
      </c>
      <c r="T1349" s="7" t="e">
        <f ca="1">VLOOKUP($S1349,Ethnicities!$A:$B,2,FALSE)</f>
        <v>#N/A</v>
      </c>
      <c r="U1349" s="8">
        <f t="shared" ca="1" si="277"/>
        <v>30939</v>
      </c>
      <c r="V1349" s="6">
        <f t="shared" ca="1" si="278"/>
        <v>8</v>
      </c>
      <c r="W1349" s="8" t="str">
        <f ca="1">VLOOKUP($V1349,'Background education'!$A:$B,2,FALSE)</f>
        <v>Graduate school</v>
      </c>
      <c r="X1349" s="7">
        <f ca="1" xml:space="preserve">
  IF(OR($Z1349 = 5, $Z1349 = 6, $Z1349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349" s="7" t="str">
        <f ca="1">VLOOKUP($X1349,Departments!$A:$B,2,FALSE)</f>
        <v>Controlling</v>
      </c>
      <c r="Z1349" s="6">
        <f t="shared" ca="1" si="279"/>
        <v>11</v>
      </c>
      <c r="AA1349" s="7" t="str">
        <f ca="1">VLOOKUP($Z1349,Roles!$A:$B,2,FALSE)</f>
        <v>Analyst</v>
      </c>
      <c r="AB1349" s="6">
        <f t="shared" ca="1" si="280"/>
        <v>7</v>
      </c>
      <c r="AC1349" s="7" t="str">
        <f ca="1" xml:space="preserve">
IF(
  ISNA($AB1349),
  NA(),
  VLOOKUP($AB1349,Levels!$A:$B,2,FALSE)
)</f>
        <v>Senior</v>
      </c>
      <c r="AD1349" s="8">
        <f t="shared" ca="1" si="281"/>
        <v>36479</v>
      </c>
      <c r="AE1349" s="6">
        <f ca="1">RANDBETWEEN(5,COUNTA('Recruitment source'!$A:$A) + 1)</f>
        <v>13</v>
      </c>
      <c r="AF1349" s="6" t="str">
        <f ca="1">VLOOKUP($AE1349,'Recruitment source'!$A:$B,2,FALSE)</f>
        <v>Google</v>
      </c>
      <c r="AG1349" s="8" t="e">
        <f t="shared" ca="1" si="282"/>
        <v>#N/A</v>
      </c>
      <c r="AH1349" s="6" t="e">
        <f t="shared" ca="1" si="283"/>
        <v>#N/A</v>
      </c>
      <c r="AI1349" s="6" t="e">
        <f ca="1" xml:space="preserve">
IF(
  ISNA($AH1349),
  NA(),
  VLOOKUP($AH1349,'Reasons for dismissal'!$A:$B,2,FALSE)
)</f>
        <v>#N/A</v>
      </c>
      <c r="AJ1349" s="6">
        <f t="shared" ca="1" si="284"/>
        <v>5</v>
      </c>
      <c r="AK1349" s="1">
        <f t="shared" ca="1" si="285"/>
        <v>3000</v>
      </c>
      <c r="AL13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$A1349  &amp; ", "   &amp;
$B1349  &amp; ", "   &amp;
$D1349  &amp; ", '"  &amp;
$I1349  &amp; "', '" &amp;
$O1349  &amp; "', "  &amp;
$S1349  &amp; ", '"  &amp;
TEXT($U1349,"dd/mm/aaaa")  &amp; "', "   &amp;
$V1349  &amp; ", "   &amp;
$X1349  &amp; ", "   &amp;
$Z1349  &amp; ", "   &amp;
IF($AB1349 &lt;&gt; "", $AB1349, "NULL")  &amp; ", "   &amp;
$AK1349  &amp; ");"</f>
        <v>#REF!</v>
      </c>
    </row>
    <row r="1350" spans="1:38" x14ac:dyDescent="0.2">
      <c r="A1350" s="7" cm="1">
        <f t="array" aca="1" ref="A1350" ca="1">INDEX(Companies!$A:$A,RANDBETWEEN(2,COUNTA(Companies!$A:$A)),1)</f>
        <v>2</v>
      </c>
      <c r="B1350" s="5">
        <f t="shared" si="273"/>
        <v>1349</v>
      </c>
      <c r="C1350" s="5" t="str" cm="1">
        <f t="array" ref="C1350">SHA1HASH($B1350)</f>
        <v>4226003e26a92067e27ee9f019588d57f46d98cc</v>
      </c>
      <c r="D1350" s="6">
        <f t="shared" ca="1" si="274"/>
        <v>1</v>
      </c>
      <c r="E1350" s="7">
        <f ca="1">IF($B1350 = 1 + N("Presidente"),
    127,
    IF($B1350 = 2 + N("Vice-Presidente"),
        72,
        IF($B1350 = 3 + N("Secretária bilíngue"),
            13,
            RANDBETWEEN(5,COUNT(Name!$A:$A) + 1)
        )
    )
)</f>
        <v>87</v>
      </c>
      <c r="F1350" s="7" t="str">
        <f ca="1">VLOOKUP($E1350,Name!$A:$B,2,FALSE)</f>
        <v>Caroline</v>
      </c>
      <c r="G1350" s="7">
        <f ca="1" xml:space="preserve">
IF($B1350 = 1,
    0,
    RANDBETWEEN(5,COUNT('Last name'!$A:$A) + 1)
)</f>
        <v>11</v>
      </c>
      <c r="H1350" s="7" t="str">
        <f ca="1" xml:space="preserve">
IF($B1350 = 1 + N("Presidente"),
    "de Orléans e Bragança",
    VLOOKUP($G1350,'Last name'!$A:$B,2,FALSE) &amp; " " &amp; VLOOKUP(RANDBETWEEN(5,COUNT('Last name'!$A:$A) + 1),'Last name'!$A:$B,2,FALSE)
)</f>
        <v>Almeida Andrioli</v>
      </c>
      <c r="I1350" s="7" t="str">
        <f t="shared" ca="1" si="275"/>
        <v>Caroline Almeida Andrioli</v>
      </c>
      <c r="J1350" s="7" t="str" cm="1">
        <f t="array" aca="1" ref="J1350" ca="1">SHA1HASH($I1350)</f>
        <v>fa04d2c2fcc8e4b21fe34239bdae554a24c74b90</v>
      </c>
      <c r="K1350" s="7" cm="1">
        <f t="array" aca="1" ref="K1350" ca="1">INDEX(States!$A:$A,M1350,1)</f>
        <v>5</v>
      </c>
      <c r="L1350" s="7" t="str">
        <f ca="1">VLOOKUP($K1350,Countries!$A:$B,2,FALSE)</f>
        <v>Portugal</v>
      </c>
      <c r="M1350" s="7" cm="1">
        <f t="array" aca="1" ref="M1350" ca="1">INDEX(States!$C:$C,RANDBETWEEN(5,COUNTA(States!$A:$A) + 1),1)</f>
        <v>16</v>
      </c>
      <c r="N1350" s="7" t="str">
        <f ca="1">VLOOKUP($M1350,States!$C:$D,2,FALSE)</f>
        <v>Azores</v>
      </c>
      <c r="O1350" s="7" t="str">
        <f ca="1">VLOOKUP($E1350,Name!$A:$C,3,FALSE)</f>
        <v>F</v>
      </c>
      <c r="P1350" s="7" t="str">
        <f ca="1">VLOOKUP($O1350,Genders!$B:$C,2,FALSE)</f>
        <v>Female</v>
      </c>
      <c r="Q1350" s="7" cm="1">
        <f t="array" aca="1" ref="Q1350" ca="1">INDEX('Marital status'!$A:$A,RANDBETWEEN(5,COUNTA('Marital status'!$A:$A) + 1),1)</f>
        <v>6</v>
      </c>
      <c r="R1350" s="7" t="str">
        <f ca="1">VLOOKUP($Q1350,'Marital status'!$A:$B,2,FALSE)</f>
        <v>DIVORCED</v>
      </c>
      <c r="S1350" s="7">
        <f t="shared" ca="1" si="276"/>
        <v>5</v>
      </c>
      <c r="T1350" s="7" t="str">
        <f ca="1">VLOOKUP($S1350,Ethnicities!$A:$B,2,FALSE)</f>
        <v>ASIAN</v>
      </c>
      <c r="U1350" s="8">
        <f t="shared" ca="1" si="277"/>
        <v>27948</v>
      </c>
      <c r="V1350" s="6">
        <f t="shared" ca="1" si="278"/>
        <v>7</v>
      </c>
      <c r="W1350" s="8" t="str">
        <f ca="1">VLOOKUP($V1350,'Background education'!$A:$B,2,FALSE)</f>
        <v>Undergraduate degree</v>
      </c>
      <c r="X1350" s="7">
        <f ca="1" xml:space="preserve">
  IF(OR($Z1350 = 5, $Z1350 = 6, $Z1350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350" s="7" t="str">
        <f ca="1">VLOOKUP($X1350,Departments!$A:$B,2,FALSE)</f>
        <v>Finance</v>
      </c>
      <c r="Z1350" s="6">
        <f t="shared" ca="1" si="279"/>
        <v>9</v>
      </c>
      <c r="AA1350" s="7" t="str">
        <f ca="1">VLOOKUP($Z1350,Roles!$A:$B,2,FALSE)</f>
        <v>Intern</v>
      </c>
      <c r="AB1350" s="6" t="e">
        <f t="shared" ca="1" si="280"/>
        <v>#N/A</v>
      </c>
      <c r="AC1350" s="7" t="e">
        <f ca="1" xml:space="preserve">
IF(
  ISNA($AB1350),
  NA(),
  VLOOKUP($AB1350,Levels!$A:$B,2,FALSE)
)</f>
        <v>#N/A</v>
      </c>
      <c r="AD1350" s="8">
        <f t="shared" ca="1" si="281"/>
        <v>42356</v>
      </c>
      <c r="AE1350" s="6">
        <f ca="1">RANDBETWEEN(5,COUNTA('Recruitment source'!$A:$A) + 1)</f>
        <v>14</v>
      </c>
      <c r="AF1350" s="6" t="str">
        <f ca="1">VLOOKUP($AE1350,'Recruitment source'!$A:$B,2,FALSE)</f>
        <v>LinkedIn</v>
      </c>
      <c r="AG1350" s="8" t="e">
        <f t="shared" ca="1" si="282"/>
        <v>#N/A</v>
      </c>
      <c r="AH1350" s="6" t="e">
        <f t="shared" ca="1" si="283"/>
        <v>#N/A</v>
      </c>
      <c r="AI1350" s="6" t="e">
        <f ca="1" xml:space="preserve">
IF(
  ISNA($AH1350),
  NA(),
  VLOOKUP($AH1350,'Reasons for dismissal'!$A:$B,2,FALSE)
)</f>
        <v>#N/A</v>
      </c>
      <c r="AJ1350" s="6">
        <f t="shared" ca="1" si="284"/>
        <v>4</v>
      </c>
      <c r="AK1350" s="1">
        <f t="shared" ca="1" si="285"/>
        <v>1205</v>
      </c>
      <c r="AL13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$A1350  &amp; ", "   &amp;
$B1350  &amp; ", "   &amp;
$D1350  &amp; ", '"  &amp;
$I1350  &amp; "', '" &amp;
$O1350  &amp; "', "  &amp;
$S1350  &amp; ", '"  &amp;
TEXT($U1350,"dd/mm/aaaa")  &amp; "', "   &amp;
$V1350  &amp; ", "   &amp;
$X1350  &amp; ", "   &amp;
$Z1350  &amp; ", "   &amp;
IF($AB1350 &lt;&gt; "", $AB1350, "NULL")  &amp; ", "   &amp;
$AK1350  &amp; ");"</f>
        <v>#REF!</v>
      </c>
    </row>
    <row r="1351" spans="1:38" x14ac:dyDescent="0.2">
      <c r="A1351" s="7" cm="1">
        <f t="array" aca="1" ref="A1351" ca="1">INDEX(Companies!$A:$A,RANDBETWEEN(2,COUNTA(Companies!$A:$A)),1)</f>
        <v>2</v>
      </c>
      <c r="B1351" s="5">
        <f t="shared" si="273"/>
        <v>1350</v>
      </c>
      <c r="C1351" s="5" t="str" cm="1">
        <f t="array" ref="C1351">SHA1HASH($B1351)</f>
        <v>b01f67adb17354737d273b0cae8d36366b08af91</v>
      </c>
      <c r="D1351" s="6">
        <f t="shared" ca="1" si="274"/>
        <v>1</v>
      </c>
      <c r="E1351" s="7">
        <f ca="1">IF($B1351 = 1 + N("Presidente"),
    127,
    IF($B1351 = 2 + N("Vice-Presidente"),
        72,
        IF($B1351 = 3 + N("Secretária bilíngue"),
            13,
            RANDBETWEEN(5,COUNT(Name!$A:$A) + 1)
        )
    )
)</f>
        <v>261</v>
      </c>
      <c r="F1351" s="7" t="str">
        <f ca="1">VLOOKUP($E1351,Name!$A:$B,2,FALSE)</f>
        <v>Maria Clara</v>
      </c>
      <c r="G1351" s="7">
        <f ca="1" xml:space="preserve">
IF($B1351 = 1,
    0,
    RANDBETWEEN(5,COUNT('Last name'!$A:$A) + 1)
)</f>
        <v>137</v>
      </c>
      <c r="H1351" s="7" t="str">
        <f ca="1" xml:space="preserve">
IF($B1351 = 1 + N("Presidente"),
    "de Orléans e Bragança",
    VLOOKUP($G1351,'Last name'!$A:$B,2,FALSE) &amp; " " &amp; VLOOKUP(RANDBETWEEN(5,COUNT('Last name'!$A:$A) + 1),'Last name'!$A:$B,2,FALSE)
)</f>
        <v>Moura Bermudes</v>
      </c>
      <c r="I1351" s="7" t="str">
        <f t="shared" ca="1" si="275"/>
        <v>Maria Clara Moura Bermudes</v>
      </c>
      <c r="J1351" s="7" t="str" cm="1">
        <f t="array" aca="1" ref="J1351" ca="1">SHA1HASH($I1351)</f>
        <v>876222d671b863e99f821fe906643526db108e82</v>
      </c>
      <c r="K1351" s="7" cm="1">
        <f t="array" aca="1" ref="K1351" ca="1">INDEX(States!$A:$A,M1351,1)</f>
        <v>5</v>
      </c>
      <c r="L1351" s="7" t="str">
        <f ca="1">VLOOKUP($K1351,Countries!$A:$B,2,FALSE)</f>
        <v>Portugal</v>
      </c>
      <c r="M1351" s="7" cm="1">
        <f t="array" aca="1" ref="M1351" ca="1">INDEX(States!$C:$C,RANDBETWEEN(5,COUNTA(States!$A:$A) + 1),1)</f>
        <v>21</v>
      </c>
      <c r="N1351" s="7" t="str">
        <f ca="1">VLOOKUP($M1351,States!$C:$D,2,FALSE)</f>
        <v>Guarda</v>
      </c>
      <c r="O1351" s="7" t="str">
        <f ca="1">VLOOKUP($E1351,Name!$A:$C,3,FALSE)</f>
        <v>F</v>
      </c>
      <c r="P1351" s="7" t="str">
        <f ca="1">VLOOKUP($O1351,Genders!$B:$C,2,FALSE)</f>
        <v>Female</v>
      </c>
      <c r="Q1351" s="7" cm="1">
        <f t="array" aca="1" ref="Q1351" ca="1">INDEX('Marital status'!$A:$A,RANDBETWEEN(5,COUNTA('Marital status'!$A:$A) + 1),1)</f>
        <v>5</v>
      </c>
      <c r="R1351" s="7" t="str">
        <f ca="1">VLOOKUP($Q1351,'Marital status'!$A:$B,2,FALSE)</f>
        <v xml:space="preserve"> Separated </v>
      </c>
      <c r="S1351" s="7">
        <f t="shared" ca="1" si="276"/>
        <v>6</v>
      </c>
      <c r="T1351" s="7" t="str">
        <f ca="1">VLOOKUP($S1351,Ethnicities!$A:$B,2,FALSE)</f>
        <v xml:space="preserve">  american Indian or Alaska Native</v>
      </c>
      <c r="U1351" s="8">
        <f t="shared" ca="1" si="277"/>
        <v>26750</v>
      </c>
      <c r="V1351" s="6">
        <f t="shared" ca="1" si="278"/>
        <v>8</v>
      </c>
      <c r="W1351" s="8" t="str">
        <f ca="1">VLOOKUP($V1351,'Background education'!$A:$B,2,FALSE)</f>
        <v>Graduate school</v>
      </c>
      <c r="X1351" s="7">
        <f ca="1" xml:space="preserve">
  IF(OR($Z1351 = 5, $Z1351 = 6, $Z1351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351" s="7" t="str">
        <f ca="1">VLOOKUP($X1351,Departments!$A:$B,2,FALSE)</f>
        <v>Audit</v>
      </c>
      <c r="Z1351" s="6">
        <f t="shared" ca="1" si="279"/>
        <v>11</v>
      </c>
      <c r="AA1351" s="7" t="str">
        <f ca="1">VLOOKUP($Z1351,Roles!$A:$B,2,FALSE)</f>
        <v>Analyst</v>
      </c>
      <c r="AB1351" s="6">
        <f t="shared" ca="1" si="280"/>
        <v>6</v>
      </c>
      <c r="AC1351" s="7" t="str">
        <f ca="1" xml:space="preserve">
IF(
  ISNA($AB1351),
  NA(),
  VLOOKUP($AB1351,Levels!$A:$B,2,FALSE)
)</f>
        <v>Pleno</v>
      </c>
      <c r="AD1351" s="8">
        <f t="shared" ca="1" si="281"/>
        <v>39845</v>
      </c>
      <c r="AE1351" s="6">
        <f ca="1">RANDBETWEEN(5,COUNTA('Recruitment source'!$A:$A) + 1)</f>
        <v>15</v>
      </c>
      <c r="AF1351" s="6" t="str">
        <f ca="1">VLOOKUP($AE1351,'Recruitment source'!$A:$B,2,FALSE)</f>
        <v>Website</v>
      </c>
      <c r="AG1351" s="8" t="e">
        <f t="shared" ca="1" si="282"/>
        <v>#N/A</v>
      </c>
      <c r="AH1351" s="6" t="e">
        <f t="shared" ca="1" si="283"/>
        <v>#N/A</v>
      </c>
      <c r="AI1351" s="6" t="e">
        <f ca="1" xml:space="preserve">
IF(
  ISNA($AH1351),
  NA(),
  VLOOKUP($AH1351,'Reasons for dismissal'!$A:$B,2,FALSE)
)</f>
        <v>#N/A</v>
      </c>
      <c r="AJ1351" s="6">
        <f t="shared" ca="1" si="284"/>
        <v>4</v>
      </c>
      <c r="AK1351" s="1">
        <f t="shared" ca="1" si="285"/>
        <v>3000</v>
      </c>
      <c r="AL13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$A1351  &amp; ", "   &amp;
$B1351  &amp; ", "   &amp;
$D1351  &amp; ", '"  &amp;
$I1351  &amp; "', '" &amp;
$O1351  &amp; "', "  &amp;
$S1351  &amp; ", '"  &amp;
TEXT($U1351,"dd/mm/aaaa")  &amp; "', "   &amp;
$V1351  &amp; ", "   &amp;
$X1351  &amp; ", "   &amp;
$Z1351  &amp; ", "   &amp;
IF($AB1351 &lt;&gt; "", $AB1351, "NULL")  &amp; ", "   &amp;
$AK1351  &amp; ");"</f>
        <v>#REF!</v>
      </c>
    </row>
    <row r="1352" spans="1:38" x14ac:dyDescent="0.2">
      <c r="A1352" s="7" cm="1">
        <f t="array" aca="1" ref="A1352" ca="1">INDEX(Companies!$A:$A,RANDBETWEEN(2,COUNTA(Companies!$A:$A)),1)</f>
        <v>2</v>
      </c>
      <c r="B1352" s="5">
        <f t="shared" si="273"/>
        <v>1351</v>
      </c>
      <c r="C1352" s="5" t="str" cm="1">
        <f t="array" ref="C1352">SHA1HASH($B1352)</f>
        <v>0311e1791c1fe92ecd3215fa0472bce6bf2b252d</v>
      </c>
      <c r="D1352" s="6">
        <f t="shared" ca="1" si="274"/>
        <v>1</v>
      </c>
      <c r="E1352" s="7">
        <f ca="1">IF($B1352 = 1 + N("Presidente"),
    127,
    IF($B1352 = 2 + N("Vice-Presidente"),
        72,
        IF($B1352 = 3 + N("Secretária bilíngue"),
            13,
            RANDBETWEEN(5,COUNT(Name!$A:$A) + 1)
        )
    )
)</f>
        <v>11</v>
      </c>
      <c r="F1352" s="7" t="str">
        <f ca="1">VLOOKUP($E1352,Name!$A:$B,2,FALSE)</f>
        <v>Agatha</v>
      </c>
      <c r="G1352" s="7">
        <f ca="1" xml:space="preserve">
IF($B1352 = 1,
    0,
    RANDBETWEEN(5,COUNT('Last name'!$A:$A) + 1)
)</f>
        <v>142</v>
      </c>
      <c r="H1352" s="7" t="str">
        <f ca="1" xml:space="preserve">
IF($B1352 = 1 + N("Presidente"),
    "de Orléans e Bragança",
    VLOOKUP($G1352,'Last name'!$A:$B,2,FALSE) &amp; " " &amp; VLOOKUP(RANDBETWEEN(5,COUNT('Last name'!$A:$A) + 1),'Last name'!$A:$B,2,FALSE)
)</f>
        <v>Nunes Mendes</v>
      </c>
      <c r="I1352" s="7" t="str">
        <f t="shared" ca="1" si="275"/>
        <v>Agatha Nunes Mendes</v>
      </c>
      <c r="J1352" s="7" t="str" cm="1">
        <f t="array" aca="1" ref="J1352" ca="1">SHA1HASH($I1352)</f>
        <v>4a3cc4600cc8420b72cd52a60f85a0e919e5cea9</v>
      </c>
      <c r="K1352" s="7" cm="1">
        <f t="array" aca="1" ref="K1352" ca="1">INDEX(States!$A:$A,M1352,1)</f>
        <v>5</v>
      </c>
      <c r="L1352" s="7" t="str">
        <f ca="1">VLOOKUP($K1352,Countries!$A:$B,2,FALSE)</f>
        <v>Portugal</v>
      </c>
      <c r="M1352" s="7" cm="1">
        <f t="array" aca="1" ref="M1352" ca="1">INDEX(States!$C:$C,RANDBETWEEN(5,COUNTA(States!$A:$A) + 1),1)</f>
        <v>12</v>
      </c>
      <c r="N1352" s="7" t="str">
        <f ca="1">VLOOKUP($M1352,States!$C:$D,2,FALSE)</f>
        <v>Leiria</v>
      </c>
      <c r="O1352" s="7" t="str">
        <f ca="1">VLOOKUP($E1352,Name!$A:$C,3,FALSE)</f>
        <v>F</v>
      </c>
      <c r="P1352" s="7" t="str">
        <f ca="1">VLOOKUP($O1352,Genders!$B:$C,2,FALSE)</f>
        <v>Female</v>
      </c>
      <c r="Q1352" s="7" cm="1">
        <f t="array" aca="1" ref="Q1352" ca="1">INDEX('Marital status'!$A:$A,RANDBETWEEN(5,COUNTA('Marital status'!$A:$A) + 1),1)</f>
        <v>0</v>
      </c>
      <c r="R1352" s="7" t="e">
        <f ca="1">VLOOKUP($Q1352,'Marital status'!$A:$B,2,FALSE)</f>
        <v>#N/A</v>
      </c>
      <c r="S1352" s="7">
        <f t="shared" ca="1" si="276"/>
        <v>5</v>
      </c>
      <c r="T1352" s="7" t="str">
        <f ca="1">VLOOKUP($S1352,Ethnicities!$A:$B,2,FALSE)</f>
        <v>ASIAN</v>
      </c>
      <c r="U1352" s="8">
        <f t="shared" ca="1" si="277"/>
        <v>20260</v>
      </c>
      <c r="V1352" s="6">
        <f t="shared" ca="1" si="278"/>
        <v>7</v>
      </c>
      <c r="W1352" s="8" t="str">
        <f ca="1">VLOOKUP($V1352,'Background education'!$A:$B,2,FALSE)</f>
        <v>Undergraduate degree</v>
      </c>
      <c r="X1352" s="7">
        <f ca="1" xml:space="preserve">
  IF(OR($Z1352 = 5, $Z1352 = 6, $Z1352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352" s="7" t="str">
        <f ca="1">VLOOKUP($X1352,Departments!$A:$B,2,FALSE)</f>
        <v>Administration</v>
      </c>
      <c r="Z1352" s="6">
        <f t="shared" ca="1" si="279"/>
        <v>9</v>
      </c>
      <c r="AA1352" s="7" t="str">
        <f ca="1">VLOOKUP($Z1352,Roles!$A:$B,2,FALSE)</f>
        <v>Intern</v>
      </c>
      <c r="AB1352" s="6" t="e">
        <f t="shared" ca="1" si="280"/>
        <v>#N/A</v>
      </c>
      <c r="AC1352" s="7" t="e">
        <f ca="1" xml:space="preserve">
IF(
  ISNA($AB1352),
  NA(),
  VLOOKUP($AB1352,Levels!$A:$B,2,FALSE)
)</f>
        <v>#N/A</v>
      </c>
      <c r="AD1352" s="8">
        <f t="shared" ca="1" si="281"/>
        <v>42667</v>
      </c>
      <c r="AE1352" s="6">
        <f ca="1">RANDBETWEEN(5,COUNTA('Recruitment source'!$A:$A) + 1)</f>
        <v>15</v>
      </c>
      <c r="AF1352" s="6" t="str">
        <f ca="1">VLOOKUP($AE1352,'Recruitment source'!$A:$B,2,FALSE)</f>
        <v>Website</v>
      </c>
      <c r="AG1352" s="8" t="e">
        <f t="shared" ca="1" si="282"/>
        <v>#N/A</v>
      </c>
      <c r="AH1352" s="6" t="e">
        <f t="shared" ca="1" si="283"/>
        <v>#N/A</v>
      </c>
      <c r="AI1352" s="6" t="e">
        <f ca="1" xml:space="preserve">
IF(
  ISNA($AH1352),
  NA(),
  VLOOKUP($AH1352,'Reasons for dismissal'!$A:$B,2,FALSE)
)</f>
        <v>#N/A</v>
      </c>
      <c r="AJ1352" s="6">
        <f t="shared" ca="1" si="284"/>
        <v>5</v>
      </c>
      <c r="AK1352" s="1">
        <f t="shared" ca="1" si="285"/>
        <v>1205</v>
      </c>
      <c r="AL13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$A1352  &amp; ", "   &amp;
$B1352  &amp; ", "   &amp;
$D1352  &amp; ", '"  &amp;
$I1352  &amp; "', '" &amp;
$O1352  &amp; "', "  &amp;
$S1352  &amp; ", '"  &amp;
TEXT($U1352,"dd/mm/aaaa")  &amp; "', "   &amp;
$V1352  &amp; ", "   &amp;
$X1352  &amp; ", "   &amp;
$Z1352  &amp; ", "   &amp;
IF($AB1352 &lt;&gt; "", $AB1352, "NULL")  &amp; ", "   &amp;
$AK1352  &amp; ");"</f>
        <v>#REF!</v>
      </c>
    </row>
    <row r="1353" spans="1:38" x14ac:dyDescent="0.2">
      <c r="A1353" s="7" cm="1">
        <f t="array" aca="1" ref="A1353" ca="1">INDEX(Companies!$A:$A,RANDBETWEEN(2,COUNTA(Companies!$A:$A)),1)</f>
        <v>2</v>
      </c>
      <c r="B1353" s="5">
        <f t="shared" si="273"/>
        <v>1352</v>
      </c>
      <c r="C1353" s="5" t="str" cm="1">
        <f t="array" ref="C1353">SHA1HASH($B1353)</f>
        <v>fbd5c4e21f715ae152acdd465b3e5bcf3077d0fd</v>
      </c>
      <c r="D1353" s="6">
        <f t="shared" ca="1" si="274"/>
        <v>1</v>
      </c>
      <c r="E1353" s="7">
        <f ca="1">IF($B1353 = 1 + N("Presidente"),
    127,
    IF($B1353 = 2 + N("Vice-Presidente"),
        72,
        IF($B1353 = 3 + N("Secretária bilíngue"),
            13,
            RANDBETWEEN(5,COUNT(Name!$A:$A) + 1)
        )
    )
)</f>
        <v>354</v>
      </c>
      <c r="F1353" s="7" t="str">
        <f ca="1">VLOOKUP($E1353,Name!$A:$B,2,FALSE)</f>
        <v>Victor</v>
      </c>
      <c r="G1353" s="7">
        <f ca="1" xml:space="preserve">
IF($B1353 = 1,
    0,
    RANDBETWEEN(5,COUNT('Last name'!$A:$A) + 1)
)</f>
        <v>154</v>
      </c>
      <c r="H1353" s="7" t="str">
        <f ca="1" xml:space="preserve">
IF($B1353 = 1 + N("Presidente"),
    "de Orléans e Bragança",
    VLOOKUP($G1353,'Last name'!$A:$B,2,FALSE) &amp; " " &amp; VLOOKUP(RANDBETWEEN(5,COUNT('Last name'!$A:$A) + 1),'Last name'!$A:$B,2,FALSE)
)</f>
        <v>Pinheiro Martins</v>
      </c>
      <c r="I1353" s="7" t="str">
        <f t="shared" ca="1" si="275"/>
        <v>Victor Pinheiro Martins</v>
      </c>
      <c r="J1353" s="7" t="str" cm="1">
        <f t="array" aca="1" ref="J1353" ca="1">SHA1HASH($I1353)</f>
        <v>b5de3fd9a18b605051682d86aef64928d74f70fd</v>
      </c>
      <c r="K1353" s="7" cm="1">
        <f t="array" aca="1" ref="K1353" ca="1">INDEX(States!$A:$A,M1353,1)</f>
        <v>5</v>
      </c>
      <c r="L1353" s="7" t="str">
        <f ca="1">VLOOKUP($K1353,Countries!$A:$B,2,FALSE)</f>
        <v>Portugal</v>
      </c>
      <c r="M1353" s="7" cm="1">
        <f t="array" aca="1" ref="M1353" ca="1">INDEX(States!$C:$C,RANDBETWEEN(5,COUNTA(States!$A:$A) + 1),1)</f>
        <v>13</v>
      </c>
      <c r="N1353" s="7" t="str">
        <f ca="1">VLOOKUP($M1353,States!$C:$D,2,FALSE)</f>
        <v>Coimbra</v>
      </c>
      <c r="O1353" s="7" t="str">
        <f ca="1">VLOOKUP($E1353,Name!$A:$C,3,FALSE)</f>
        <v>M</v>
      </c>
      <c r="P1353" s="7" t="str">
        <f ca="1">VLOOKUP($O1353,Genders!$B:$C,2,FALSE)</f>
        <v>Male</v>
      </c>
      <c r="Q1353" s="7" cm="1">
        <f t="array" aca="1" ref="Q1353" ca="1">INDEX('Marital status'!$A:$A,RANDBETWEEN(5,COUNTA('Marital status'!$A:$A) + 1),1)</f>
        <v>6</v>
      </c>
      <c r="R1353" s="7" t="str">
        <f ca="1">VLOOKUP($Q1353,'Marital status'!$A:$B,2,FALSE)</f>
        <v>DIVORCED</v>
      </c>
      <c r="S1353" s="7">
        <f t="shared" ca="1" si="276"/>
        <v>7</v>
      </c>
      <c r="T1353" s="7" t="str">
        <f ca="1">VLOOKUP($S1353,Ethnicities!$A:$B,2,FALSE)</f>
        <v>Native Hawaiian or Other Pacific Islander</v>
      </c>
      <c r="U1353" s="8">
        <f t="shared" ca="1" si="277"/>
        <v>25710</v>
      </c>
      <c r="V1353" s="6">
        <f t="shared" ca="1" si="278"/>
        <v>7</v>
      </c>
      <c r="W1353" s="8" t="str">
        <f ca="1">VLOOKUP($V1353,'Background education'!$A:$B,2,FALSE)</f>
        <v>Undergraduate degree</v>
      </c>
      <c r="X1353" s="7">
        <f ca="1" xml:space="preserve">
  IF(OR($Z1353 = 5, $Z1353 = 6, $Z1353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353" s="7" t="str">
        <f ca="1">VLOOKUP($X1353,Departments!$A:$B,2,FALSE)</f>
        <v>Communication &amp; Marketing</v>
      </c>
      <c r="Z1353" s="6">
        <f t="shared" ca="1" si="279"/>
        <v>11</v>
      </c>
      <c r="AA1353" s="7" t="str">
        <f ca="1">VLOOKUP($Z1353,Roles!$A:$B,2,FALSE)</f>
        <v>Analyst</v>
      </c>
      <c r="AB1353" s="6">
        <f t="shared" ca="1" si="280"/>
        <v>7</v>
      </c>
      <c r="AC1353" s="7" t="str">
        <f ca="1" xml:space="preserve">
IF(
  ISNA($AB1353),
  NA(),
  VLOOKUP($AB1353,Levels!$A:$B,2,FALSE)
)</f>
        <v>Senior</v>
      </c>
      <c r="AD1353" s="8">
        <f t="shared" ca="1" si="281"/>
        <v>38090</v>
      </c>
      <c r="AE1353" s="6">
        <f ca="1">RANDBETWEEN(5,COUNTA('Recruitment source'!$A:$A) + 1)</f>
        <v>8</v>
      </c>
      <c r="AF1353" s="6" t="str">
        <f ca="1">VLOOKUP($AE1353,'Recruitment source'!$A:$B,2,FALSE)</f>
        <v>Net Empregos</v>
      </c>
      <c r="AG1353" s="8" t="e">
        <f t="shared" ca="1" si="282"/>
        <v>#N/A</v>
      </c>
      <c r="AH1353" s="6" t="e">
        <f t="shared" ca="1" si="283"/>
        <v>#N/A</v>
      </c>
      <c r="AI1353" s="6" t="e">
        <f ca="1" xml:space="preserve">
IF(
  ISNA($AH1353),
  NA(),
  VLOOKUP($AH1353,'Reasons for dismissal'!$A:$B,2,FALSE)
)</f>
        <v>#N/A</v>
      </c>
      <c r="AJ1353" s="6">
        <f t="shared" ca="1" si="284"/>
        <v>5</v>
      </c>
      <c r="AK1353" s="1">
        <f t="shared" ca="1" si="285"/>
        <v>2580</v>
      </c>
      <c r="AL13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$A1353  &amp; ", "   &amp;
$B1353  &amp; ", "   &amp;
$D1353  &amp; ", '"  &amp;
$I1353  &amp; "', '" &amp;
$O1353  &amp; "', "  &amp;
$S1353  &amp; ", '"  &amp;
TEXT($U1353,"dd/mm/aaaa")  &amp; "', "   &amp;
$V1353  &amp; ", "   &amp;
$X1353  &amp; ", "   &amp;
$Z1353  &amp; ", "   &amp;
IF($AB1353 &lt;&gt; "", $AB1353, "NULL")  &amp; ", "   &amp;
$AK1353  &amp; ");"</f>
        <v>#REF!</v>
      </c>
    </row>
    <row r="1354" spans="1:38" x14ac:dyDescent="0.2">
      <c r="A1354" s="7" cm="1">
        <f t="array" aca="1" ref="A1354" ca="1">INDEX(Companies!$A:$A,RANDBETWEEN(2,COUNTA(Companies!$A:$A)),1)</f>
        <v>2</v>
      </c>
      <c r="B1354" s="5">
        <f t="shared" si="273"/>
        <v>1353</v>
      </c>
      <c r="C1354" s="5" t="str" cm="1">
        <f t="array" ref="C1354">SHA1HASH($B1354)</f>
        <v>301f839b74b67350b1bdc01050369aec1f36e0d2</v>
      </c>
      <c r="D1354" s="6">
        <f t="shared" ca="1" si="274"/>
        <v>1</v>
      </c>
      <c r="E1354" s="7">
        <f ca="1">IF($B1354 = 1 + N("Presidente"),
    127,
    IF($B1354 = 2 + N("Vice-Presidente"),
        72,
        IF($B1354 = 3 + N("Secretária bilíngue"),
            13,
            RANDBETWEEN(5,COUNT(Name!$A:$A) + 1)
        )
    )
)</f>
        <v>9</v>
      </c>
      <c r="F1354" s="7" t="str">
        <f ca="1">VLOOKUP($E1354,Name!$A:$B,2,FALSE)</f>
        <v>Adélio</v>
      </c>
      <c r="G1354" s="7">
        <f ca="1" xml:space="preserve">
IF($B1354 = 1,
    0,
    RANDBETWEEN(5,COUNT('Last name'!$A:$A) + 1)
)</f>
        <v>73</v>
      </c>
      <c r="H1354" s="7" t="str">
        <f ca="1" xml:space="preserve">
IF($B1354 = 1 + N("Presidente"),
    "de Orléans e Bragança",
    VLOOKUP($G1354,'Last name'!$A:$B,2,FALSE) &amp; " " &amp; VLOOKUP(RANDBETWEEN(5,COUNT('Last name'!$A:$A) + 1),'Last name'!$A:$B,2,FALSE)
)</f>
        <v>de Oliveira Bandeira</v>
      </c>
      <c r="I1354" s="7" t="str">
        <f t="shared" ca="1" si="275"/>
        <v>Adélio de Oliveira Bandeira</v>
      </c>
      <c r="J1354" s="7" t="str" cm="1">
        <f t="array" aca="1" ref="J1354" ca="1">SHA1HASH($I1354)</f>
        <v>67d2f73da0e62697e594d1578298e5639b8149c8</v>
      </c>
      <c r="K1354" s="7" cm="1">
        <f t="array" aca="1" ref="K1354" ca="1">INDEX(States!$A:$A,M1354,1)</f>
        <v>5</v>
      </c>
      <c r="L1354" s="7" t="str">
        <f ca="1">VLOOKUP($K1354,Countries!$A:$B,2,FALSE)</f>
        <v>Portugal</v>
      </c>
      <c r="M1354" s="7" cm="1">
        <f t="array" aca="1" ref="M1354" ca="1">INDEX(States!$C:$C,RANDBETWEEN(5,COUNTA(States!$A:$A) + 1),1)</f>
        <v>21</v>
      </c>
      <c r="N1354" s="7" t="str">
        <f ca="1">VLOOKUP($M1354,States!$C:$D,2,FALSE)</f>
        <v>Guarda</v>
      </c>
      <c r="O1354" s="7" t="str">
        <f ca="1">VLOOKUP($E1354,Name!$A:$C,3,FALSE)</f>
        <v>M</v>
      </c>
      <c r="P1354" s="7" t="str">
        <f ca="1">VLOOKUP($O1354,Genders!$B:$C,2,FALSE)</f>
        <v>Male</v>
      </c>
      <c r="Q1354" s="7" cm="1">
        <f t="array" aca="1" ref="Q1354" ca="1">INDEX('Marital status'!$A:$A,RANDBETWEEN(5,COUNTA('Marital status'!$A:$A) + 1),1)</f>
        <v>0</v>
      </c>
      <c r="R1354" s="7" t="e">
        <f ca="1">VLOOKUP($Q1354,'Marital status'!$A:$B,2,FALSE)</f>
        <v>#N/A</v>
      </c>
      <c r="S1354" s="7">
        <f t="shared" ca="1" si="276"/>
        <v>5</v>
      </c>
      <c r="T1354" s="7" t="str">
        <f ca="1">VLOOKUP($S1354,Ethnicities!$A:$B,2,FALSE)</f>
        <v>ASIAN</v>
      </c>
      <c r="U1354" s="8">
        <f t="shared" ca="1" si="277"/>
        <v>17900</v>
      </c>
      <c r="V1354" s="6">
        <f t="shared" ca="1" si="278"/>
        <v>7</v>
      </c>
      <c r="W1354" s="8" t="str">
        <f ca="1">VLOOKUP($V1354,'Background education'!$A:$B,2,FALSE)</f>
        <v>Undergraduate degree</v>
      </c>
      <c r="X1354" s="7">
        <f ca="1" xml:space="preserve">
  IF(OR($Z1354 = 5, $Z1354 = 6, $Z1354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354" s="7" t="str">
        <f ca="1">VLOOKUP($X1354,Departments!$A:$B,2,FALSE)</f>
        <v xml:space="preserve"> Commercial</v>
      </c>
      <c r="Z1354" s="6">
        <f t="shared" ca="1" si="279"/>
        <v>9</v>
      </c>
      <c r="AA1354" s="7" t="str">
        <f ca="1">VLOOKUP($Z1354,Roles!$A:$B,2,FALSE)</f>
        <v>Intern</v>
      </c>
      <c r="AB1354" s="6" t="e">
        <f t="shared" ca="1" si="280"/>
        <v>#N/A</v>
      </c>
      <c r="AC1354" s="7" t="e">
        <f ca="1" xml:space="preserve">
IF(
  ISNA($AB1354),
  NA(),
  VLOOKUP($AB1354,Levels!$A:$B,2,FALSE)
)</f>
        <v>#N/A</v>
      </c>
      <c r="AD1354" s="8">
        <f t="shared" ca="1" si="281"/>
        <v>36609</v>
      </c>
      <c r="AE1354" s="6">
        <f ca="1">RANDBETWEEN(5,COUNTA('Recruitment source'!$A:$A) + 1)</f>
        <v>9</v>
      </c>
      <c r="AF1354" s="6" t="str">
        <f ca="1">VLOOKUP($AE1354,'Recruitment source'!$A:$B,2,FALSE)</f>
        <v>Empregos Online</v>
      </c>
      <c r="AG1354" s="8" t="e">
        <f t="shared" ca="1" si="282"/>
        <v>#N/A</v>
      </c>
      <c r="AH1354" s="6" t="e">
        <f t="shared" ca="1" si="283"/>
        <v>#N/A</v>
      </c>
      <c r="AI1354" s="6" t="e">
        <f ca="1" xml:space="preserve">
IF(
  ISNA($AH1354),
  NA(),
  VLOOKUP($AH1354,'Reasons for dismissal'!$A:$B,2,FALSE)
)</f>
        <v>#N/A</v>
      </c>
      <c r="AJ1354" s="6">
        <f t="shared" ca="1" si="284"/>
        <v>4</v>
      </c>
      <c r="AK1354" s="1">
        <f t="shared" ca="1" si="285"/>
        <v>1285</v>
      </c>
      <c r="AL13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$A1354  &amp; ", "   &amp;
$B1354  &amp; ", "   &amp;
$D1354  &amp; ", '"  &amp;
$I1354  &amp; "', '" &amp;
$O1354  &amp; "', "  &amp;
$S1354  &amp; ", '"  &amp;
TEXT($U1354,"dd/mm/aaaa")  &amp; "', "   &amp;
$V1354  &amp; ", "   &amp;
$X1354  &amp; ", "   &amp;
$Z1354  &amp; ", "   &amp;
IF($AB1354 &lt;&gt; "", $AB1354, "NULL")  &amp; ", "   &amp;
$AK1354  &amp; ");"</f>
        <v>#REF!</v>
      </c>
    </row>
    <row r="1355" spans="1:38" x14ac:dyDescent="0.2">
      <c r="A1355" s="7" cm="1">
        <f t="array" aca="1" ref="A1355" ca="1">INDEX(Companies!$A:$A,RANDBETWEEN(2,COUNTA(Companies!$A:$A)),1)</f>
        <v>2</v>
      </c>
      <c r="B1355" s="5">
        <f t="shared" si="273"/>
        <v>1354</v>
      </c>
      <c r="C1355" s="5" t="str" cm="1">
        <f t="array" ref="C1355">SHA1HASH($B1355)</f>
        <v>397d13d9aee3ce3572a22022f4c50cf8553a668a</v>
      </c>
      <c r="D1355" s="6">
        <f t="shared" ca="1" si="274"/>
        <v>1</v>
      </c>
      <c r="E1355" s="7">
        <f ca="1">IF($B1355 = 1 + N("Presidente"),
    127,
    IF($B1355 = 2 + N("Vice-Presidente"),
        72,
        IF($B1355 = 3 + N("Secretária bilíngue"),
            13,
            RANDBETWEEN(5,COUNT(Name!$A:$A) + 1)
        )
    )
)</f>
        <v>149</v>
      </c>
      <c r="F1355" s="7" t="str">
        <f ca="1">VLOOKUP($E1355,Name!$A:$B,2,FALSE)</f>
        <v>Gabriel</v>
      </c>
      <c r="G1355" s="7">
        <f ca="1" xml:space="preserve">
IF($B1355 = 1,
    0,
    RANDBETWEEN(5,COUNT('Last name'!$A:$A) + 1)
)</f>
        <v>150</v>
      </c>
      <c r="H1355" s="7" t="str">
        <f ca="1" xml:space="preserve">
IF($B1355 = 1 + N("Presidente"),
    "de Orléans e Bragança",
    VLOOKUP($G1355,'Last name'!$A:$B,2,FALSE) &amp; " " &amp; VLOOKUP(RANDBETWEEN(5,COUNT('Last name'!$A:$A) + 1),'Last name'!$A:$B,2,FALSE)
)</f>
        <v>Pellegrini Marques</v>
      </c>
      <c r="I1355" s="7" t="str">
        <f t="shared" ca="1" si="275"/>
        <v>Gabriel Pellegrini Marques</v>
      </c>
      <c r="J1355" s="7" t="str" cm="1">
        <f t="array" aca="1" ref="J1355" ca="1">SHA1HASH($I1355)</f>
        <v>ecd60945774db5c00ead7c55bfdee6820f05fa59</v>
      </c>
      <c r="K1355" s="7" cm="1">
        <f t="array" aca="1" ref="K1355" ca="1">INDEX(States!$A:$A,M1355,1)</f>
        <v>5</v>
      </c>
      <c r="L1355" s="7" t="str">
        <f ca="1">VLOOKUP($K1355,Countries!$A:$B,2,FALSE)</f>
        <v>Portugal</v>
      </c>
      <c r="M1355" s="7" cm="1">
        <f t="array" aca="1" ref="M1355" ca="1">INDEX(States!$C:$C,RANDBETWEEN(5,COUNTA(States!$A:$A) + 1),1)</f>
        <v>17</v>
      </c>
      <c r="N1355" s="7" t="str">
        <f ca="1">VLOOKUP($M1355,States!$C:$D,2,FALSE)</f>
        <v>Viseu</v>
      </c>
      <c r="O1355" s="7" t="str">
        <f ca="1">VLOOKUP($E1355,Name!$A:$C,3,FALSE)</f>
        <v>M</v>
      </c>
      <c r="P1355" s="7" t="str">
        <f ca="1">VLOOKUP($O1355,Genders!$B:$C,2,FALSE)</f>
        <v>Male</v>
      </c>
      <c r="Q1355" s="7" cm="1">
        <f t="array" aca="1" ref="Q1355" ca="1">INDEX('Marital status'!$A:$A,RANDBETWEEN(5,COUNTA('Marital status'!$A:$A) + 1),1)</f>
        <v>0</v>
      </c>
      <c r="R1355" s="7" t="e">
        <f ca="1">VLOOKUP($Q1355,'Marital status'!$A:$B,2,FALSE)</f>
        <v>#N/A</v>
      </c>
      <c r="S1355" s="7">
        <f t="shared" ca="1" si="276"/>
        <v>5</v>
      </c>
      <c r="T1355" s="7" t="str">
        <f ca="1">VLOOKUP($S1355,Ethnicities!$A:$B,2,FALSE)</f>
        <v>ASIAN</v>
      </c>
      <c r="U1355" s="8">
        <f t="shared" ca="1" si="277"/>
        <v>18506</v>
      </c>
      <c r="V1355" s="6">
        <f t="shared" ca="1" si="278"/>
        <v>8</v>
      </c>
      <c r="W1355" s="8" t="str">
        <f ca="1">VLOOKUP($V1355,'Background education'!$A:$B,2,FALSE)</f>
        <v>Graduate school</v>
      </c>
      <c r="X1355" s="7">
        <f ca="1" xml:space="preserve">
  IF(OR($Z1355 = 5, $Z1355 = 6, $Z1355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355" s="7" t="str">
        <f ca="1">VLOOKUP($X1355,Departments!$A:$B,2,FALSE)</f>
        <v>Audit</v>
      </c>
      <c r="Z1355" s="6">
        <f t="shared" ca="1" si="279"/>
        <v>11</v>
      </c>
      <c r="AA1355" s="7" t="str">
        <f ca="1">VLOOKUP($Z1355,Roles!$A:$B,2,FALSE)</f>
        <v>Analyst</v>
      </c>
      <c r="AB1355" s="6">
        <f t="shared" ca="1" si="280"/>
        <v>7</v>
      </c>
      <c r="AC1355" s="7" t="str">
        <f ca="1" xml:space="preserve">
IF(
  ISNA($AB1355),
  NA(),
  VLOOKUP($AB1355,Levels!$A:$B,2,FALSE)
)</f>
        <v>Senior</v>
      </c>
      <c r="AD1355" s="8">
        <f t="shared" ca="1" si="281"/>
        <v>39920</v>
      </c>
      <c r="AE1355" s="6">
        <f ca="1">RANDBETWEEN(5,COUNTA('Recruitment source'!$A:$A) + 1)</f>
        <v>13</v>
      </c>
      <c r="AF1355" s="6" t="str">
        <f ca="1">VLOOKUP($AE1355,'Recruitment source'!$A:$B,2,FALSE)</f>
        <v>Google</v>
      </c>
      <c r="AG1355" s="8" t="e">
        <f t="shared" ca="1" si="282"/>
        <v>#N/A</v>
      </c>
      <c r="AH1355" s="6" t="e">
        <f t="shared" ca="1" si="283"/>
        <v>#N/A</v>
      </c>
      <c r="AI1355" s="6" t="e">
        <f ca="1" xml:space="preserve">
IF(
  ISNA($AH1355),
  NA(),
  VLOOKUP($AH1355,'Reasons for dismissal'!$A:$B,2,FALSE)
)</f>
        <v>#N/A</v>
      </c>
      <c r="AJ1355" s="6">
        <f t="shared" ca="1" si="284"/>
        <v>4</v>
      </c>
      <c r="AK1355" s="1">
        <f t="shared" ca="1" si="285"/>
        <v>3000</v>
      </c>
      <c r="AL13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$A1355  &amp; ", "   &amp;
$B1355  &amp; ", "   &amp;
$D1355  &amp; ", '"  &amp;
$I1355  &amp; "', '" &amp;
$O1355  &amp; "', "  &amp;
$S1355  &amp; ", '"  &amp;
TEXT($U1355,"dd/mm/aaaa")  &amp; "', "   &amp;
$V1355  &amp; ", "   &amp;
$X1355  &amp; ", "   &amp;
$Z1355  &amp; ", "   &amp;
IF($AB1355 &lt;&gt; "", $AB1355, "NULL")  &amp; ", "   &amp;
$AK1355  &amp; ");"</f>
        <v>#REF!</v>
      </c>
    </row>
    <row r="1356" spans="1:38" x14ac:dyDescent="0.2">
      <c r="A1356" s="7" cm="1">
        <f t="array" aca="1" ref="A1356" ca="1">INDEX(Companies!$A:$A,RANDBETWEEN(2,COUNTA(Companies!$A:$A)),1)</f>
        <v>2</v>
      </c>
      <c r="B1356" s="5">
        <f t="shared" si="273"/>
        <v>1355</v>
      </c>
      <c r="C1356" s="5" t="str" cm="1">
        <f t="array" ref="C1356">SHA1HASH($B1356)</f>
        <v>73121a89c6113b175ee083b001a5175876d2b470</v>
      </c>
      <c r="D1356" s="6">
        <f t="shared" ca="1" si="274"/>
        <v>1</v>
      </c>
      <c r="E1356" s="7">
        <f ca="1">IF($B1356 = 1 + N("Presidente"),
    127,
    IF($B1356 = 2 + N("Vice-Presidente"),
        72,
        IF($B1356 = 3 + N("Secretária bilíngue"),
            13,
            RANDBETWEEN(5,COUNT(Name!$A:$A) + 1)
        )
    )
)</f>
        <v>319</v>
      </c>
      <c r="F1356" s="7" t="str">
        <f ca="1">VLOOKUP($E1356,Name!$A:$B,2,FALSE)</f>
        <v>Pedro Miguel</v>
      </c>
      <c r="G1356" s="7">
        <f ca="1" xml:space="preserve">
IF($B1356 = 1,
    0,
    RANDBETWEEN(5,COUNT('Last name'!$A:$A) + 1)
)</f>
        <v>61</v>
      </c>
      <c r="H1356" s="7" t="str">
        <f ca="1" xml:space="preserve">
IF($B1356 = 1 + N("Presidente"),
    "de Orléans e Bragança",
    VLOOKUP($G1356,'Last name'!$A:$B,2,FALSE) &amp; " " &amp; VLOOKUP(RANDBETWEEN(5,COUNT('Last name'!$A:$A) + 1),'Last name'!$A:$B,2,FALSE)
)</f>
        <v>Caruso Russo</v>
      </c>
      <c r="I1356" s="7" t="str">
        <f t="shared" ca="1" si="275"/>
        <v>Pedro Miguel Caruso Russo</v>
      </c>
      <c r="J1356" s="7" t="str" cm="1">
        <f t="array" aca="1" ref="J1356" ca="1">SHA1HASH($I1356)</f>
        <v>7b36f1cd52059ab42cfec21ff774b869ebff049c</v>
      </c>
      <c r="K1356" s="7" cm="1">
        <f t="array" aca="1" ref="K1356" ca="1">INDEX(States!$A:$A,M1356,1)</f>
        <v>5</v>
      </c>
      <c r="L1356" s="7" t="str">
        <f ca="1">VLOOKUP($K1356,Countries!$A:$B,2,FALSE)</f>
        <v>Portugal</v>
      </c>
      <c r="M1356" s="7" cm="1">
        <f t="array" aca="1" ref="M1356" ca="1">INDEX(States!$C:$C,RANDBETWEEN(5,COUNTA(States!$A:$A) + 1),1)</f>
        <v>17</v>
      </c>
      <c r="N1356" s="7" t="str">
        <f ca="1">VLOOKUP($M1356,States!$C:$D,2,FALSE)</f>
        <v>Viseu</v>
      </c>
      <c r="O1356" s="7" t="str">
        <f ca="1">VLOOKUP($E1356,Name!$A:$C,3,FALSE)</f>
        <v>M</v>
      </c>
      <c r="P1356" s="7" t="str">
        <f ca="1">VLOOKUP($O1356,Genders!$B:$C,2,FALSE)</f>
        <v>Male</v>
      </c>
      <c r="Q1356" s="7" cm="1">
        <f t="array" aca="1" ref="Q1356" ca="1">INDEX('Marital status'!$A:$A,RANDBETWEEN(5,COUNTA('Marital status'!$A:$A) + 1),1)</f>
        <v>6</v>
      </c>
      <c r="R1356" s="7" t="str">
        <f ca="1">VLOOKUP($Q1356,'Marital status'!$A:$B,2,FALSE)</f>
        <v>DIVORCED</v>
      </c>
      <c r="S1356" s="7">
        <f t="shared" ca="1" si="276"/>
        <v>5</v>
      </c>
      <c r="T1356" s="7" t="str">
        <f ca="1">VLOOKUP($S1356,Ethnicities!$A:$B,2,FALSE)</f>
        <v>ASIAN</v>
      </c>
      <c r="U1356" s="8">
        <f t="shared" ca="1" si="277"/>
        <v>25345</v>
      </c>
      <c r="V1356" s="6">
        <f t="shared" ca="1" si="278"/>
        <v>7</v>
      </c>
      <c r="W1356" s="8" t="str">
        <f ca="1">VLOOKUP($V1356,'Background education'!$A:$B,2,FALSE)</f>
        <v>Undergraduate degree</v>
      </c>
      <c r="X1356" s="7">
        <f ca="1" xml:space="preserve">
  IF(OR($Z1356 = 5, $Z1356 = 6, $Z1356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356" s="7" t="str">
        <f ca="1">VLOOKUP($X1356,Departments!$A:$B,2,FALSE)</f>
        <v>Operations</v>
      </c>
      <c r="Z1356" s="6">
        <f t="shared" ca="1" si="279"/>
        <v>9</v>
      </c>
      <c r="AA1356" s="7" t="str">
        <f ca="1">VLOOKUP($Z1356,Roles!$A:$B,2,FALSE)</f>
        <v>Intern</v>
      </c>
      <c r="AB1356" s="6" t="e">
        <f t="shared" ca="1" si="280"/>
        <v>#N/A</v>
      </c>
      <c r="AC1356" s="7" t="e">
        <f ca="1" xml:space="preserve">
IF(
  ISNA($AB1356),
  NA(),
  VLOOKUP($AB1356,Levels!$A:$B,2,FALSE)
)</f>
        <v>#N/A</v>
      </c>
      <c r="AD1356" s="8">
        <f t="shared" ca="1" si="281"/>
        <v>39931</v>
      </c>
      <c r="AE1356" s="6">
        <f ca="1">RANDBETWEEN(5,COUNTA('Recruitment source'!$A:$A) + 1)</f>
        <v>13</v>
      </c>
      <c r="AF1356" s="6" t="str">
        <f ca="1">VLOOKUP($AE1356,'Recruitment source'!$A:$B,2,FALSE)</f>
        <v>Google</v>
      </c>
      <c r="AG1356" s="8" t="e">
        <f t="shared" ca="1" si="282"/>
        <v>#N/A</v>
      </c>
      <c r="AH1356" s="6" t="e">
        <f t="shared" ca="1" si="283"/>
        <v>#N/A</v>
      </c>
      <c r="AI1356" s="6" t="e">
        <f ca="1" xml:space="preserve">
IF(
  ISNA($AH1356),
  NA(),
  VLOOKUP($AH1356,'Reasons for dismissal'!$A:$B,2,FALSE)
)</f>
        <v>#N/A</v>
      </c>
      <c r="AJ1356" s="6">
        <f t="shared" ca="1" si="284"/>
        <v>5</v>
      </c>
      <c r="AK1356" s="1">
        <f t="shared" ca="1" si="285"/>
        <v>1205</v>
      </c>
      <c r="AL13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$A1356  &amp; ", "   &amp;
$B1356  &amp; ", "   &amp;
$D1356  &amp; ", '"  &amp;
$I1356  &amp; "', '" &amp;
$O1356  &amp; "', "  &amp;
$S1356  &amp; ", '"  &amp;
TEXT($U1356,"dd/mm/aaaa")  &amp; "', "   &amp;
$V1356  &amp; ", "   &amp;
$X1356  &amp; ", "   &amp;
$Z1356  &amp; ", "   &amp;
IF($AB1356 &lt;&gt; "", $AB1356, "NULL")  &amp; ", "   &amp;
$AK1356  &amp; ");"</f>
        <v>#REF!</v>
      </c>
    </row>
    <row r="1357" spans="1:38" x14ac:dyDescent="0.2">
      <c r="A1357" s="7" cm="1">
        <f t="array" aca="1" ref="A1357" ca="1">INDEX(Companies!$A:$A,RANDBETWEEN(2,COUNTA(Companies!$A:$A)),1)</f>
        <v>2</v>
      </c>
      <c r="B1357" s="5">
        <f t="shared" si="273"/>
        <v>1356</v>
      </c>
      <c r="C1357" s="5" t="str" cm="1">
        <f t="array" ref="C1357">SHA1HASH($B1357)</f>
        <v>2b80090196fbbd61985ea7f2fc5c2f6aa4e1f134</v>
      </c>
      <c r="D1357" s="6">
        <f t="shared" ca="1" si="274"/>
        <v>1</v>
      </c>
      <c r="E1357" s="7">
        <f ca="1">IF($B1357 = 1 + N("Presidente"),
    127,
    IF($B1357 = 2 + N("Vice-Presidente"),
        72,
        IF($B1357 = 3 + N("Secretária bilíngue"),
            13,
            RANDBETWEEN(5,COUNT(Name!$A:$A) + 1)
        )
    )
)</f>
        <v>184</v>
      </c>
      <c r="F1357" s="7" t="str">
        <f ca="1">VLOOKUP($E1357,Name!$A:$B,2,FALSE)</f>
        <v>Joanna</v>
      </c>
      <c r="G1357" s="7">
        <f ca="1" xml:space="preserve">
IF($B1357 = 1,
    0,
    RANDBETWEEN(5,COUNT('Last name'!$A:$A) + 1)
)</f>
        <v>165</v>
      </c>
      <c r="H1357" s="7" t="str">
        <f ca="1" xml:space="preserve">
IF($B1357 = 1 + N("Presidente"),
    "de Orléans e Bragança",
    VLOOKUP($G1357,'Last name'!$A:$B,2,FALSE) &amp; " " &amp; VLOOKUP(RANDBETWEEN(5,COUNT('Last name'!$A:$A) + 1),'Last name'!$A:$B,2,FALSE)
)</f>
        <v>Rocha Camacho</v>
      </c>
      <c r="I1357" s="7" t="str">
        <f t="shared" ca="1" si="275"/>
        <v>Joanna Rocha Camacho</v>
      </c>
      <c r="J1357" s="7" t="str" cm="1">
        <f t="array" aca="1" ref="J1357" ca="1">SHA1HASH($I1357)</f>
        <v>06ca6cf02805865cbbf096aa023b7fe9bc04c1b6</v>
      </c>
      <c r="K1357" s="7" cm="1">
        <f t="array" aca="1" ref="K1357" ca="1">INDEX(States!$A:$A,M1357,1)</f>
        <v>5</v>
      </c>
      <c r="L1357" s="7" t="str">
        <f ca="1">VLOOKUP($K1357,Countries!$A:$B,2,FALSE)</f>
        <v>Portugal</v>
      </c>
      <c r="M1357" s="7" cm="1">
        <f t="array" aca="1" ref="M1357" ca="1">INDEX(States!$C:$C,RANDBETWEEN(5,COUNTA(States!$A:$A) + 1),1)</f>
        <v>20</v>
      </c>
      <c r="N1357" s="7" t="str">
        <f ca="1">VLOOKUP($M1357,States!$C:$D,2,FALSE)</f>
        <v>Portalegre</v>
      </c>
      <c r="O1357" s="7" t="str">
        <f ca="1">VLOOKUP($E1357,Name!$A:$C,3,FALSE)</f>
        <v>F</v>
      </c>
      <c r="P1357" s="7" t="str">
        <f ca="1">VLOOKUP($O1357,Genders!$B:$C,2,FALSE)</f>
        <v>Female</v>
      </c>
      <c r="Q1357" s="7" cm="1">
        <f t="array" aca="1" ref="Q1357" ca="1">INDEX('Marital status'!$A:$A,RANDBETWEEN(5,COUNTA('Marital status'!$A:$A) + 1),1)</f>
        <v>6</v>
      </c>
      <c r="R1357" s="7" t="str">
        <f ca="1">VLOOKUP($Q1357,'Marital status'!$A:$B,2,FALSE)</f>
        <v>DIVORCED</v>
      </c>
      <c r="S1357" s="7">
        <f t="shared" ca="1" si="276"/>
        <v>5</v>
      </c>
      <c r="T1357" s="7" t="str">
        <f ca="1">VLOOKUP($S1357,Ethnicities!$A:$B,2,FALSE)</f>
        <v>ASIAN</v>
      </c>
      <c r="U1357" s="8">
        <f t="shared" ca="1" si="277"/>
        <v>24530</v>
      </c>
      <c r="V1357" s="6">
        <f t="shared" ca="1" si="278"/>
        <v>7</v>
      </c>
      <c r="W1357" s="8" t="str">
        <f ca="1">VLOOKUP($V1357,'Background education'!$A:$B,2,FALSE)</f>
        <v>Undergraduate degree</v>
      </c>
      <c r="X1357" s="7">
        <f ca="1" xml:space="preserve">
  IF(OR($Z1357 = 5, $Z1357 = 6, $Z1357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357" s="7" t="str">
        <f ca="1">VLOOKUP($X1357,Departments!$A:$B,2,FALSE)</f>
        <v>Finance</v>
      </c>
      <c r="Z1357" s="6">
        <f t="shared" ca="1" si="279"/>
        <v>11</v>
      </c>
      <c r="AA1357" s="7" t="str">
        <f ca="1">VLOOKUP($Z1357,Roles!$A:$B,2,FALSE)</f>
        <v>Analyst</v>
      </c>
      <c r="AB1357" s="6">
        <f t="shared" ca="1" si="280"/>
        <v>6</v>
      </c>
      <c r="AC1357" s="7" t="str">
        <f ca="1" xml:space="preserve">
IF(
  ISNA($AB1357),
  NA(),
  VLOOKUP($AB1357,Levels!$A:$B,2,FALSE)
)</f>
        <v>Pleno</v>
      </c>
      <c r="AD1357" s="8">
        <f t="shared" ca="1" si="281"/>
        <v>41044</v>
      </c>
      <c r="AE1357" s="6">
        <f ca="1">RANDBETWEEN(5,COUNTA('Recruitment source'!$A:$A) + 1)</f>
        <v>7</v>
      </c>
      <c r="AF1357" s="6" t="str">
        <f ca="1">VLOOKUP($AE1357,'Recruitment source'!$A:$B,2,FALSE)</f>
        <v>SAPO Emprego</v>
      </c>
      <c r="AG1357" s="8" t="e">
        <f t="shared" ca="1" si="282"/>
        <v>#N/A</v>
      </c>
      <c r="AH1357" s="6" t="e">
        <f t="shared" ca="1" si="283"/>
        <v>#N/A</v>
      </c>
      <c r="AI1357" s="6" t="e">
        <f ca="1" xml:space="preserve">
IF(
  ISNA($AH1357),
  NA(),
  VLOOKUP($AH1357,'Reasons for dismissal'!$A:$B,2,FALSE)
)</f>
        <v>#N/A</v>
      </c>
      <c r="AJ1357" s="6">
        <f t="shared" ca="1" si="284"/>
        <v>4</v>
      </c>
      <c r="AK1357" s="1">
        <f t="shared" ca="1" si="285"/>
        <v>2500</v>
      </c>
      <c r="AL13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$A1357  &amp; ", "   &amp;
$B1357  &amp; ", "   &amp;
$D1357  &amp; ", '"  &amp;
$I1357  &amp; "', '" &amp;
$O1357  &amp; "', "  &amp;
$S1357  &amp; ", '"  &amp;
TEXT($U1357,"dd/mm/aaaa")  &amp; "', "   &amp;
$V1357  &amp; ", "   &amp;
$X1357  &amp; ", "   &amp;
$Z1357  &amp; ", "   &amp;
IF($AB1357 &lt;&gt; "", $AB1357, "NULL")  &amp; ", "   &amp;
$AK1357  &amp; ");"</f>
        <v>#REF!</v>
      </c>
    </row>
    <row r="1358" spans="1:38" x14ac:dyDescent="0.2">
      <c r="A1358" s="7" cm="1">
        <f t="array" aca="1" ref="A1358" ca="1">INDEX(Companies!$A:$A,RANDBETWEEN(2,COUNTA(Companies!$A:$A)),1)</f>
        <v>2</v>
      </c>
      <c r="B1358" s="5">
        <f t="shared" si="273"/>
        <v>1357</v>
      </c>
      <c r="C1358" s="5" t="str" cm="1">
        <f t="array" ref="C1358">SHA1HASH($B1358)</f>
        <v>69dd0d17085451edc7a356c689407429fc6cea46</v>
      </c>
      <c r="D1358" s="6">
        <f t="shared" ca="1" si="274"/>
        <v>1</v>
      </c>
      <c r="E1358" s="7">
        <f ca="1">IF($B1358 = 1 + N("Presidente"),
    127,
    IF($B1358 = 2 + N("Vice-Presidente"),
        72,
        IF($B1358 = 3 + N("Secretária bilíngue"),
            13,
            RANDBETWEEN(5,COUNT(Name!$A:$A) + 1)
        )
    )
)</f>
        <v>131</v>
      </c>
      <c r="F1358" s="7" t="str">
        <f ca="1">VLOOKUP($E1358,Name!$A:$B,2,FALSE)</f>
        <v>Erick</v>
      </c>
      <c r="G1358" s="7">
        <f ca="1" xml:space="preserve">
IF($B1358 = 1,
    0,
    RANDBETWEEN(5,COUNT('Last name'!$A:$A) + 1)
)</f>
        <v>142</v>
      </c>
      <c r="H1358" s="7" t="str">
        <f ca="1" xml:space="preserve">
IF($B1358 = 1 + N("Presidente"),
    "de Orléans e Bragança",
    VLOOKUP($G1358,'Last name'!$A:$B,2,FALSE) &amp; " " &amp; VLOOKUP(RANDBETWEEN(5,COUNT('Last name'!$A:$A) + 1),'Last name'!$A:$B,2,FALSE)
)</f>
        <v>Nunes Leitão</v>
      </c>
      <c r="I1358" s="7" t="str">
        <f t="shared" ca="1" si="275"/>
        <v>Erick Nunes Leitão</v>
      </c>
      <c r="J1358" s="7" t="str" cm="1">
        <f t="array" aca="1" ref="J1358" ca="1">SHA1HASH($I1358)</f>
        <v>2ceacda07f54b17bf7b91f2abf850aacb4b41ce1</v>
      </c>
      <c r="K1358" s="7" cm="1">
        <f t="array" aca="1" ref="K1358" ca="1">INDEX(States!$A:$A,M1358,1)</f>
        <v>5</v>
      </c>
      <c r="L1358" s="7" t="str">
        <f ca="1">VLOOKUP($K1358,Countries!$A:$B,2,FALSE)</f>
        <v>Portugal</v>
      </c>
      <c r="M1358" s="7" cm="1">
        <f t="array" aca="1" ref="M1358" ca="1">INDEX(States!$C:$C,RANDBETWEEN(5,COUNTA(States!$A:$A) + 1),1)</f>
        <v>18</v>
      </c>
      <c r="N1358" s="7" t="str">
        <f ca="1">VLOOKUP($M1358,States!$C:$D,2,FALSE)</f>
        <v>Castelo Branco</v>
      </c>
      <c r="O1358" s="7" t="str">
        <f ca="1">VLOOKUP($E1358,Name!$A:$C,3,FALSE)</f>
        <v>M</v>
      </c>
      <c r="P1358" s="7" t="str">
        <f ca="1">VLOOKUP($O1358,Genders!$B:$C,2,FALSE)</f>
        <v>Male</v>
      </c>
      <c r="Q1358" s="7" cm="1">
        <f t="array" aca="1" ref="Q1358" ca="1">INDEX('Marital status'!$A:$A,RANDBETWEEN(5,COUNTA('Marital status'!$A:$A) + 1),1)</f>
        <v>5</v>
      </c>
      <c r="R1358" s="7" t="str">
        <f ca="1">VLOOKUP($Q1358,'Marital status'!$A:$B,2,FALSE)</f>
        <v xml:space="preserve"> Separated </v>
      </c>
      <c r="S1358" s="7">
        <f t="shared" ca="1" si="276"/>
        <v>6</v>
      </c>
      <c r="T1358" s="7" t="str">
        <f ca="1">VLOOKUP($S1358,Ethnicities!$A:$B,2,FALSE)</f>
        <v xml:space="preserve">  american Indian or Alaska Native</v>
      </c>
      <c r="U1358" s="8">
        <f t="shared" ca="1" si="277"/>
        <v>17681</v>
      </c>
      <c r="V1358" s="6">
        <f t="shared" ca="1" si="278"/>
        <v>7</v>
      </c>
      <c r="W1358" s="8" t="str">
        <f ca="1">VLOOKUP($V1358,'Background education'!$A:$B,2,FALSE)</f>
        <v>Undergraduate degree</v>
      </c>
      <c r="X1358" s="7">
        <f ca="1" xml:space="preserve">
  IF(OR($Z1358 = 5, $Z1358 = 6, $Z1358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358" s="7" t="str">
        <f ca="1">VLOOKUP($X1358,Departments!$A:$B,2,FALSE)</f>
        <v>Audit</v>
      </c>
      <c r="Z1358" s="6">
        <f t="shared" ca="1" si="279"/>
        <v>10</v>
      </c>
      <c r="AA1358" s="7" t="str">
        <f ca="1">VLOOKUP($Z1358,Roles!$A:$B,2,FALSE)</f>
        <v>Trainee</v>
      </c>
      <c r="AB1358" s="6" t="e">
        <f t="shared" ca="1" si="280"/>
        <v>#N/A</v>
      </c>
      <c r="AC1358" s="7" t="e">
        <f ca="1" xml:space="preserve">
IF(
  ISNA($AB1358),
  NA(),
  VLOOKUP($AB1358,Levels!$A:$B,2,FALSE)
)</f>
        <v>#N/A</v>
      </c>
      <c r="AD1358" s="8">
        <f t="shared" ca="1" si="281"/>
        <v>38543</v>
      </c>
      <c r="AE1358" s="6">
        <f ca="1">RANDBETWEEN(5,COUNTA('Recruitment source'!$A:$A) + 1)</f>
        <v>14</v>
      </c>
      <c r="AF1358" s="6" t="str">
        <f ca="1">VLOOKUP($AE1358,'Recruitment source'!$A:$B,2,FALSE)</f>
        <v>LinkedIn</v>
      </c>
      <c r="AG1358" s="8" t="e">
        <f t="shared" ca="1" si="282"/>
        <v>#N/A</v>
      </c>
      <c r="AH1358" s="6" t="e">
        <f t="shared" ca="1" si="283"/>
        <v>#N/A</v>
      </c>
      <c r="AI1358" s="6" t="e">
        <f ca="1" xml:space="preserve">
IF(
  ISNA($AH1358),
  NA(),
  VLOOKUP($AH1358,'Reasons for dismissal'!$A:$B,2,FALSE)
)</f>
        <v>#N/A</v>
      </c>
      <c r="AJ1358" s="6">
        <f t="shared" ca="1" si="284"/>
        <v>4</v>
      </c>
      <c r="AK1358" s="1">
        <f t="shared" ca="1" si="285"/>
        <v>1305</v>
      </c>
      <c r="AL13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$A1358  &amp; ", "   &amp;
$B1358  &amp; ", "   &amp;
$D1358  &amp; ", '"  &amp;
$I1358  &amp; "', '" &amp;
$O1358  &amp; "', "  &amp;
$S1358  &amp; ", '"  &amp;
TEXT($U1358,"dd/mm/aaaa")  &amp; "', "   &amp;
$V1358  &amp; ", "   &amp;
$X1358  &amp; ", "   &amp;
$Z1358  &amp; ", "   &amp;
IF($AB1358 &lt;&gt; "", $AB1358, "NULL")  &amp; ", "   &amp;
$AK1358  &amp; ");"</f>
        <v>#REF!</v>
      </c>
    </row>
    <row r="1359" spans="1:38" x14ac:dyDescent="0.2">
      <c r="A1359" s="7" cm="1">
        <f t="array" aca="1" ref="A1359" ca="1">INDEX(Companies!$A:$A,RANDBETWEEN(2,COUNTA(Companies!$A:$A)),1)</f>
        <v>2</v>
      </c>
      <c r="B1359" s="5">
        <f t="shared" si="273"/>
        <v>1358</v>
      </c>
      <c r="C1359" s="5" t="str" cm="1">
        <f t="array" ref="C1359">SHA1HASH($B1359)</f>
        <v>c28dc1fe18f79267567f68702332aceb8a847953</v>
      </c>
      <c r="D1359" s="6">
        <f t="shared" ca="1" si="274"/>
        <v>1</v>
      </c>
      <c r="E1359" s="7">
        <f ca="1">IF($B1359 = 1 + N("Presidente"),
    127,
    IF($B1359 = 2 + N("Vice-Presidente"),
        72,
        IF($B1359 = 3 + N("Secretária bilíngue"),
            13,
            RANDBETWEEN(5,COUNT(Name!$A:$A) + 1)
        )
    )
)</f>
        <v>83</v>
      </c>
      <c r="F1359" s="7" t="str">
        <f ca="1">VLOOKUP($E1359,Name!$A:$B,2,FALSE)</f>
        <v>Camila</v>
      </c>
      <c r="G1359" s="7">
        <f ca="1" xml:space="preserve">
IF($B1359 = 1,
    0,
    RANDBETWEEN(5,COUNT('Last name'!$A:$A) + 1)
)</f>
        <v>24</v>
      </c>
      <c r="H1359" s="7" t="str">
        <f ca="1" xml:space="preserve">
IF($B1359 = 1 + N("Presidente"),
    "de Orléans e Bragança",
    VLOOKUP($G1359,'Last name'!$A:$B,2,FALSE) &amp; " " &amp; VLOOKUP(RANDBETWEEN(5,COUNT('Last name'!$A:$A) + 1),'Last name'!$A:$B,2,FALSE)
)</f>
        <v>Asvilla Bermudes</v>
      </c>
      <c r="I1359" s="7" t="str">
        <f t="shared" ca="1" si="275"/>
        <v>Camila Asvilla Bermudes</v>
      </c>
      <c r="J1359" s="7" t="str" cm="1">
        <f t="array" aca="1" ref="J1359" ca="1">SHA1HASH($I1359)</f>
        <v>368a5aae479d217b4fcffc1ac5d492076d16015b</v>
      </c>
      <c r="K1359" s="7" cm="1">
        <f t="array" aca="1" ref="K1359" ca="1">INDEX(States!$A:$A,M1359,1)</f>
        <v>5</v>
      </c>
      <c r="L1359" s="7" t="str">
        <f ca="1">VLOOKUP($K1359,Countries!$A:$B,2,FALSE)</f>
        <v>Portugal</v>
      </c>
      <c r="M1359" s="7" cm="1">
        <f t="array" aca="1" ref="M1359" ca="1">INDEX(States!$C:$C,RANDBETWEEN(5,COUNTA(States!$A:$A) + 1),1)</f>
        <v>21</v>
      </c>
      <c r="N1359" s="7" t="str">
        <f ca="1">VLOOKUP($M1359,States!$C:$D,2,FALSE)</f>
        <v>Guarda</v>
      </c>
      <c r="O1359" s="7" t="str">
        <f ca="1">VLOOKUP($E1359,Name!$A:$C,3,FALSE)</f>
        <v>F</v>
      </c>
      <c r="P1359" s="7" t="str">
        <f ca="1">VLOOKUP($O1359,Genders!$B:$C,2,FALSE)</f>
        <v>Female</v>
      </c>
      <c r="Q1359" s="7" cm="1">
        <f t="array" aca="1" ref="Q1359" ca="1">INDEX('Marital status'!$A:$A,RANDBETWEEN(5,COUNTA('Marital status'!$A:$A) + 1),1)</f>
        <v>5</v>
      </c>
      <c r="R1359" s="7" t="str">
        <f ca="1">VLOOKUP($Q1359,'Marital status'!$A:$B,2,FALSE)</f>
        <v xml:space="preserve"> Separated </v>
      </c>
      <c r="S1359" s="7">
        <f t="shared" ca="1" si="276"/>
        <v>5</v>
      </c>
      <c r="T1359" s="7" t="str">
        <f ca="1">VLOOKUP($S1359,Ethnicities!$A:$B,2,FALSE)</f>
        <v>ASIAN</v>
      </c>
      <c r="U1359" s="8">
        <f t="shared" ca="1" si="277"/>
        <v>24901</v>
      </c>
      <c r="V1359" s="6">
        <f t="shared" ca="1" si="278"/>
        <v>8</v>
      </c>
      <c r="W1359" s="8" t="str">
        <f ca="1">VLOOKUP($V1359,'Background education'!$A:$B,2,FALSE)</f>
        <v>Graduate school</v>
      </c>
      <c r="X1359" s="7">
        <f ca="1" xml:space="preserve">
  IF(OR($Z1359 = 5, $Z1359 = 6, $Z1359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359" s="7" t="str">
        <f ca="1">VLOOKUP($X1359,Departments!$A:$B,2,FALSE)</f>
        <v>Human Resource</v>
      </c>
      <c r="Z1359" s="6">
        <f t="shared" ca="1" si="279"/>
        <v>11</v>
      </c>
      <c r="AA1359" s="7" t="str">
        <f ca="1">VLOOKUP($Z1359,Roles!$A:$B,2,FALSE)</f>
        <v>Analyst</v>
      </c>
      <c r="AB1359" s="6">
        <f t="shared" ca="1" si="280"/>
        <v>6</v>
      </c>
      <c r="AC1359" s="7" t="str">
        <f ca="1" xml:space="preserve">
IF(
  ISNA($AB1359),
  NA(),
  VLOOKUP($AB1359,Levels!$A:$B,2,FALSE)
)</f>
        <v>Pleno</v>
      </c>
      <c r="AD1359" s="8">
        <f t="shared" ca="1" si="281"/>
        <v>39719</v>
      </c>
      <c r="AE1359" s="6">
        <f ca="1">RANDBETWEEN(5,COUNTA('Recruitment source'!$A:$A) + 1)</f>
        <v>11</v>
      </c>
      <c r="AF1359" s="6" t="str">
        <f ca="1">VLOOKUP($AE1359,'Recruitment source'!$A:$B,2,FALSE)</f>
        <v>Next Station</v>
      </c>
      <c r="AG1359" s="8" t="e">
        <f t="shared" ca="1" si="282"/>
        <v>#N/A</v>
      </c>
      <c r="AH1359" s="6" t="e">
        <f t="shared" ca="1" si="283"/>
        <v>#N/A</v>
      </c>
      <c r="AI1359" s="6" t="e">
        <f ca="1" xml:space="preserve">
IF(
  ISNA($AH1359),
  NA(),
  VLOOKUP($AH1359,'Reasons for dismissal'!$A:$B,2,FALSE)
)</f>
        <v>#N/A</v>
      </c>
      <c r="AJ1359" s="6">
        <f t="shared" ca="1" si="284"/>
        <v>5</v>
      </c>
      <c r="AK1359" s="1">
        <f t="shared" ca="1" si="285"/>
        <v>3080</v>
      </c>
      <c r="AL13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$A1359  &amp; ", "   &amp;
$B1359  &amp; ", "   &amp;
$D1359  &amp; ", '"  &amp;
$I1359  &amp; "', '" &amp;
$O1359  &amp; "', "  &amp;
$S1359  &amp; ", '"  &amp;
TEXT($U1359,"dd/mm/aaaa")  &amp; "', "   &amp;
$V1359  &amp; ", "   &amp;
$X1359  &amp; ", "   &amp;
$Z1359  &amp; ", "   &amp;
IF($AB1359 &lt;&gt; "", $AB1359, "NULL")  &amp; ", "   &amp;
$AK1359  &amp; ");"</f>
        <v>#REF!</v>
      </c>
    </row>
    <row r="1360" spans="1:38" x14ac:dyDescent="0.2">
      <c r="A1360" s="7" cm="1">
        <f t="array" aca="1" ref="A1360" ca="1">INDEX(Companies!$A:$A,RANDBETWEEN(2,COUNTA(Companies!$A:$A)),1)</f>
        <v>2</v>
      </c>
      <c r="B1360" s="5">
        <f t="shared" si="273"/>
        <v>1359</v>
      </c>
      <c r="C1360" s="5" t="str" cm="1">
        <f t="array" ref="C1360">SHA1HASH($B1360)</f>
        <v>cccfd063b99f899232d571d89d3f832308c0d0bc</v>
      </c>
      <c r="D1360" s="6">
        <f t="shared" ca="1" si="274"/>
        <v>1</v>
      </c>
      <c r="E1360" s="7">
        <f ca="1">IF($B1360 = 1 + N("Presidente"),
    127,
    IF($B1360 = 2 + N("Vice-Presidente"),
        72,
        IF($B1360 = 3 + N("Secretária bilíngue"),
            13,
            RANDBETWEEN(5,COUNT(Name!$A:$A) + 1)
        )
    )
)</f>
        <v>109</v>
      </c>
      <c r="F1360" s="7" t="str">
        <f ca="1">VLOOKUP($E1360,Name!$A:$B,2,FALSE)</f>
        <v>Davi Luiz</v>
      </c>
      <c r="G1360" s="7">
        <f ca="1" xml:space="preserve">
IF($B1360 = 1,
    0,
    RANDBETWEEN(5,COUNT('Last name'!$A:$A) + 1)
)</f>
        <v>29</v>
      </c>
      <c r="H1360" s="7" t="str">
        <f ca="1" xml:space="preserve">
IF($B1360 = 1 + N("Presidente"),
    "de Orléans e Bragança",
    VLOOKUP($G1360,'Last name'!$A:$B,2,FALSE) &amp; " " &amp; VLOOKUP(RANDBETWEEN(5,COUNT('Last name'!$A:$A) + 1),'Last name'!$A:$B,2,FALSE)
)</f>
        <v>Bandeira Borges</v>
      </c>
      <c r="I1360" s="7" t="str">
        <f t="shared" ca="1" si="275"/>
        <v>Davi Luiz Bandeira Borges</v>
      </c>
      <c r="J1360" s="7" t="str" cm="1">
        <f t="array" aca="1" ref="J1360" ca="1">SHA1HASH($I1360)</f>
        <v>5609c7a52b8e764fe53b27ddeb41c2153117f6cf</v>
      </c>
      <c r="K1360" s="7" cm="1">
        <f t="array" aca="1" ref="K1360" ca="1">INDEX(States!$A:$A,M1360,1)</f>
        <v>5</v>
      </c>
      <c r="L1360" s="7" t="str">
        <f ca="1">VLOOKUP($K1360,Countries!$A:$B,2,FALSE)</f>
        <v>Portugal</v>
      </c>
      <c r="M1360" s="7" cm="1">
        <f t="array" aca="1" ref="M1360" ca="1">INDEX(States!$C:$C,RANDBETWEEN(5,COUNTA(States!$A:$A) + 1),1)</f>
        <v>10</v>
      </c>
      <c r="N1360" s="7" t="str">
        <f ca="1">VLOOKUP($M1360,States!$C:$D,2,FALSE)</f>
        <v>Faro</v>
      </c>
      <c r="O1360" s="7" t="str">
        <f ca="1">VLOOKUP($E1360,Name!$A:$C,3,FALSE)</f>
        <v>M</v>
      </c>
      <c r="P1360" s="7" t="str">
        <f ca="1">VLOOKUP($O1360,Genders!$B:$C,2,FALSE)</f>
        <v>Male</v>
      </c>
      <c r="Q1360" s="7" cm="1">
        <f t="array" aca="1" ref="Q1360" ca="1">INDEX('Marital status'!$A:$A,RANDBETWEEN(5,COUNTA('Marital status'!$A:$A) + 1),1)</f>
        <v>6</v>
      </c>
      <c r="R1360" s="7" t="str">
        <f ca="1">VLOOKUP($Q1360,'Marital status'!$A:$B,2,FALSE)</f>
        <v>DIVORCED</v>
      </c>
      <c r="S1360" s="7">
        <f t="shared" ca="1" si="276"/>
        <v>5</v>
      </c>
      <c r="T1360" s="7" t="str">
        <f ca="1">VLOOKUP($S1360,Ethnicities!$A:$B,2,FALSE)</f>
        <v>ASIAN</v>
      </c>
      <c r="U1360" s="8">
        <f t="shared" ca="1" si="277"/>
        <v>29549</v>
      </c>
      <c r="V1360" s="6">
        <f t="shared" ca="1" si="278"/>
        <v>7</v>
      </c>
      <c r="W1360" s="8" t="str">
        <f ca="1">VLOOKUP($V1360,'Background education'!$A:$B,2,FALSE)</f>
        <v>Undergraduate degree</v>
      </c>
      <c r="X1360" s="7">
        <f ca="1" xml:space="preserve">
  IF(OR($Z1360 = 5, $Z1360 = 6, $Z1360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360" s="7" t="str">
        <f ca="1">VLOOKUP($X1360,Departments!$A:$B,2,FALSE)</f>
        <v>Audit</v>
      </c>
      <c r="Z1360" s="6">
        <f t="shared" ca="1" si="279"/>
        <v>10</v>
      </c>
      <c r="AA1360" s="7" t="str">
        <f ca="1">VLOOKUP($Z1360,Roles!$A:$B,2,FALSE)</f>
        <v>Trainee</v>
      </c>
      <c r="AB1360" s="6" t="e">
        <f t="shared" ca="1" si="280"/>
        <v>#N/A</v>
      </c>
      <c r="AC1360" s="7" t="e">
        <f ca="1" xml:space="preserve">
IF(
  ISNA($AB1360),
  NA(),
  VLOOKUP($AB1360,Levels!$A:$B,2,FALSE)
)</f>
        <v>#N/A</v>
      </c>
      <c r="AD1360" s="8">
        <f t="shared" ca="1" si="281"/>
        <v>42985</v>
      </c>
      <c r="AE1360" s="6">
        <f ca="1">RANDBETWEEN(5,COUNTA('Recruitment source'!$A:$A) + 1)</f>
        <v>12</v>
      </c>
      <c r="AF1360" s="6" t="str">
        <f ca="1">VLOOKUP($AE1360,'Recruitment source'!$A:$B,2,FALSE)</f>
        <v xml:space="preserve"> recommendation of employee</v>
      </c>
      <c r="AG1360" s="8" t="e">
        <f t="shared" ca="1" si="282"/>
        <v>#N/A</v>
      </c>
      <c r="AH1360" s="6" t="e">
        <f t="shared" ca="1" si="283"/>
        <v>#N/A</v>
      </c>
      <c r="AI1360" s="6" t="e">
        <f ca="1" xml:space="preserve">
IF(
  ISNA($AH1360),
  NA(),
  VLOOKUP($AH1360,'Reasons for dismissal'!$A:$B,2,FALSE)
)</f>
        <v>#N/A</v>
      </c>
      <c r="AJ1360" s="6">
        <f t="shared" ca="1" si="284"/>
        <v>5</v>
      </c>
      <c r="AK1360" s="1">
        <f t="shared" ca="1" si="285"/>
        <v>1305</v>
      </c>
      <c r="AL13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$A1360  &amp; ", "   &amp;
$B1360  &amp; ", "   &amp;
$D1360  &amp; ", '"  &amp;
$I1360  &amp; "', '" &amp;
$O1360  &amp; "', "  &amp;
$S1360  &amp; ", '"  &amp;
TEXT($U1360,"dd/mm/aaaa")  &amp; "', "   &amp;
$V1360  &amp; ", "   &amp;
$X1360  &amp; ", "   &amp;
$Z1360  &amp; ", "   &amp;
IF($AB1360 &lt;&gt; "", $AB1360, "NULL")  &amp; ", "   &amp;
$AK1360  &amp; ");"</f>
        <v>#REF!</v>
      </c>
    </row>
    <row r="1361" spans="1:38" x14ac:dyDescent="0.2">
      <c r="A1361" s="7" cm="1">
        <f t="array" aca="1" ref="A1361" ca="1">INDEX(Companies!$A:$A,RANDBETWEEN(2,COUNTA(Companies!$A:$A)),1)</f>
        <v>2</v>
      </c>
      <c r="B1361" s="5">
        <f t="shared" si="273"/>
        <v>1360</v>
      </c>
      <c r="C1361" s="5" t="str" cm="1">
        <f t="array" ref="C1361">SHA1HASH($B1361)</f>
        <v>87277d4685e66d0f85b9a13ed48c9253d5bc8fb0</v>
      </c>
      <c r="D1361" s="6">
        <f t="shared" ca="1" si="274"/>
        <v>1</v>
      </c>
      <c r="E1361" s="7">
        <f ca="1">IF($B1361 = 1 + N("Presidente"),
    127,
    IF($B1361 = 2 + N("Vice-Presidente"),
        72,
        IF($B1361 = 3 + N("Secretária bilíngue"),
            13,
            RANDBETWEEN(5,COUNT(Name!$A:$A) + 1)
        )
    )
)</f>
        <v>72</v>
      </c>
      <c r="F1361" s="7" t="str">
        <f ca="1">VLOOKUP($E1361,Name!$A:$B,2,FALSE)</f>
        <v>Bernnardo</v>
      </c>
      <c r="G1361" s="7">
        <f ca="1" xml:space="preserve">
IF($B1361 = 1,
    0,
    RANDBETWEEN(5,COUNT('Last name'!$A:$A) + 1)
)</f>
        <v>69</v>
      </c>
      <c r="H1361" s="7" t="str">
        <f ca="1" xml:space="preserve">
IF($B1361 = 1 + N("Presidente"),
    "de Orléans e Bragança",
    VLOOKUP($G1361,'Last name'!$A:$B,2,FALSE) &amp; " " &amp; VLOOKUP(RANDBETWEEN(5,COUNT('Last name'!$A:$A) + 1),'Last name'!$A:$B,2,FALSE)
)</f>
        <v>Costatini Ferrari</v>
      </c>
      <c r="I1361" s="7" t="str">
        <f t="shared" ca="1" si="275"/>
        <v>Bernnardo Costatini Ferrari</v>
      </c>
      <c r="J1361" s="7" t="str" cm="1">
        <f t="array" aca="1" ref="J1361" ca="1">SHA1HASH($I1361)</f>
        <v>10e50e390988244931582ed64c363d89ab63123c</v>
      </c>
      <c r="K1361" s="7" cm="1">
        <f t="array" aca="1" ref="K1361" ca="1">INDEX(States!$A:$A,M1361,1)</f>
        <v>5</v>
      </c>
      <c r="L1361" s="7" t="str">
        <f ca="1">VLOOKUP($K1361,Countries!$A:$B,2,FALSE)</f>
        <v>Portugal</v>
      </c>
      <c r="M1361" s="7" cm="1">
        <f t="array" aca="1" ref="M1361" ca="1">INDEX(States!$C:$C,RANDBETWEEN(5,COUNTA(States!$A:$A) + 1),1)</f>
        <v>15</v>
      </c>
      <c r="N1361" s="7" t="str">
        <f ca="1">VLOOKUP($M1361,States!$C:$D,2,FALSE)</f>
        <v xml:space="preserve"> ÉVORA</v>
      </c>
      <c r="O1361" s="7" t="str">
        <f ca="1">VLOOKUP($E1361,Name!$A:$C,3,FALSE)</f>
        <v>M</v>
      </c>
      <c r="P1361" s="7" t="str">
        <f ca="1">VLOOKUP($O1361,Genders!$B:$C,2,FALSE)</f>
        <v>Male</v>
      </c>
      <c r="Q1361" s="7" cm="1">
        <f t="array" aca="1" ref="Q1361" ca="1">INDEX('Marital status'!$A:$A,RANDBETWEEN(5,COUNTA('Marital status'!$A:$A) + 1),1)</f>
        <v>6</v>
      </c>
      <c r="R1361" s="7" t="str">
        <f ca="1">VLOOKUP($Q1361,'Marital status'!$A:$B,2,FALSE)</f>
        <v>DIVORCED</v>
      </c>
      <c r="S1361" s="7">
        <f t="shared" ca="1" si="276"/>
        <v>5</v>
      </c>
      <c r="T1361" s="7" t="str">
        <f ca="1">VLOOKUP($S1361,Ethnicities!$A:$B,2,FALSE)</f>
        <v>ASIAN</v>
      </c>
      <c r="U1361" s="8">
        <f t="shared" ca="1" si="277"/>
        <v>19870</v>
      </c>
      <c r="V1361" s="6">
        <f t="shared" ca="1" si="278"/>
        <v>7</v>
      </c>
      <c r="W1361" s="8" t="str">
        <f ca="1">VLOOKUP($V1361,'Background education'!$A:$B,2,FALSE)</f>
        <v>Undergraduate degree</v>
      </c>
      <c r="X1361" s="7">
        <f ca="1" xml:space="preserve">
  IF(OR($Z1361 = 5, $Z1361 = 6, $Z1361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361" s="7" t="str">
        <f ca="1">VLOOKUP($X1361,Departments!$A:$B,2,FALSE)</f>
        <v xml:space="preserve"> Presidency</v>
      </c>
      <c r="Z1361" s="6">
        <f t="shared" ca="1" si="279"/>
        <v>11</v>
      </c>
      <c r="AA1361" s="7" t="str">
        <f ca="1">VLOOKUP($Z1361,Roles!$A:$B,2,FALSE)</f>
        <v>Analyst</v>
      </c>
      <c r="AB1361" s="6">
        <f t="shared" ca="1" si="280"/>
        <v>5</v>
      </c>
      <c r="AC1361" s="7" t="str">
        <f ca="1" xml:space="preserve">
IF(
  ISNA($AB1361),
  NA(),
  VLOOKUP($AB1361,Levels!$A:$B,2,FALSE)
)</f>
        <v>Junior</v>
      </c>
      <c r="AD1361" s="8">
        <f t="shared" ca="1" si="281"/>
        <v>39418</v>
      </c>
      <c r="AE1361" s="6">
        <f ca="1">RANDBETWEEN(5,COUNTA('Recruitment source'!$A:$A) + 1)</f>
        <v>15</v>
      </c>
      <c r="AF1361" s="6" t="str">
        <f ca="1">VLOOKUP($AE1361,'Recruitment source'!$A:$B,2,FALSE)</f>
        <v>Website</v>
      </c>
      <c r="AG1361" s="8" t="e">
        <f t="shared" ca="1" si="282"/>
        <v>#N/A</v>
      </c>
      <c r="AH1361" s="6" t="e">
        <f t="shared" ca="1" si="283"/>
        <v>#N/A</v>
      </c>
      <c r="AI1361" s="6" t="e">
        <f ca="1" xml:space="preserve">
IF(
  ISNA($AH1361),
  NA(),
  VLOOKUP($AH1361,'Reasons for dismissal'!$A:$B,2,FALSE)
)</f>
        <v>#N/A</v>
      </c>
      <c r="AJ1361" s="6">
        <f t="shared" ca="1" si="284"/>
        <v>5</v>
      </c>
      <c r="AK1361" s="1">
        <f t="shared" ca="1" si="285"/>
        <v>2500</v>
      </c>
      <c r="AL13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$A1361  &amp; ", "   &amp;
$B1361  &amp; ", "   &amp;
$D1361  &amp; ", '"  &amp;
$I1361  &amp; "', '" &amp;
$O1361  &amp; "', "  &amp;
$S1361  &amp; ", '"  &amp;
TEXT($U1361,"dd/mm/aaaa")  &amp; "', "   &amp;
$V1361  &amp; ", "   &amp;
$X1361  &amp; ", "   &amp;
$Z1361  &amp; ", "   &amp;
IF($AB1361 &lt;&gt; "", $AB1361, "NULL")  &amp; ", "   &amp;
$AK1361  &amp; ");"</f>
        <v>#REF!</v>
      </c>
    </row>
    <row r="1362" spans="1:38" x14ac:dyDescent="0.2">
      <c r="A1362" s="7" cm="1">
        <f t="array" aca="1" ref="A1362" ca="1">INDEX(Companies!$A:$A,RANDBETWEEN(2,COUNTA(Companies!$A:$A)),1)</f>
        <v>2</v>
      </c>
      <c r="B1362" s="5">
        <f t="shared" si="273"/>
        <v>1361</v>
      </c>
      <c r="C1362" s="5" t="str" cm="1">
        <f t="array" ref="C1362">SHA1HASH($B1362)</f>
        <v>2b8c5c3d26a90dd3ae49b5001f6c2d3139bb6fc8</v>
      </c>
      <c r="D1362" s="6">
        <f t="shared" ca="1" si="274"/>
        <v>1</v>
      </c>
      <c r="E1362" s="7">
        <f ca="1">IF($B1362 = 1 + N("Presidente"),
    127,
    IF($B1362 = 2 + N("Vice-Presidente"),
        72,
        IF($B1362 = 3 + N("Secretária bilíngue"),
            13,
            RANDBETWEEN(5,COUNT(Name!$A:$A) + 1)
        )
    )
)</f>
        <v>34</v>
      </c>
      <c r="F1362" s="7" t="str">
        <f ca="1">VLOOKUP($E1362,Name!$A:$B,2,FALSE)</f>
        <v>Ana Liz</v>
      </c>
      <c r="G1362" s="7">
        <f ca="1" xml:space="preserve">
IF($B1362 = 1,
    0,
    RANDBETWEEN(5,COUNT('Last name'!$A:$A) + 1)
)</f>
        <v>140</v>
      </c>
      <c r="H1362" s="7" t="str">
        <f ca="1" xml:space="preserve">
IF($B1362 = 1 + N("Presidente"),
    "de Orléans e Bragança",
    VLOOKUP($G1362,'Last name'!$A:$B,2,FALSE) &amp; " " &amp; VLOOKUP(RANDBETWEEN(5,COUNT('Last name'!$A:$A) + 1),'Last name'!$A:$B,2,FALSE)
)</f>
        <v>Negreiros Rizzo</v>
      </c>
      <c r="I1362" s="7" t="str">
        <f t="shared" ca="1" si="275"/>
        <v>Ana Liz Negreiros Rizzo</v>
      </c>
      <c r="J1362" s="7" t="str" cm="1">
        <f t="array" aca="1" ref="J1362" ca="1">SHA1HASH($I1362)</f>
        <v>821166f0dfda9ca7c77feb7c9160b81e77606614</v>
      </c>
      <c r="K1362" s="7" cm="1">
        <f t="array" aca="1" ref="K1362" ca="1">INDEX(States!$A:$A,M1362,1)</f>
        <v>5</v>
      </c>
      <c r="L1362" s="7" t="str">
        <f ca="1">VLOOKUP($K1362,Countries!$A:$B,2,FALSE)</f>
        <v>Portugal</v>
      </c>
      <c r="M1362" s="7" cm="1">
        <f t="array" aca="1" ref="M1362" ca="1">INDEX(States!$C:$C,RANDBETWEEN(5,COUNTA(States!$A:$A) + 1),1)</f>
        <v>5</v>
      </c>
      <c r="N1362" s="7" t="str">
        <f ca="1">VLOOKUP($M1362,States!$C:$D,2,FALSE)</f>
        <v xml:space="preserve"> Lisboa</v>
      </c>
      <c r="O1362" s="7" t="str">
        <f ca="1">VLOOKUP($E1362,Name!$A:$C,3,FALSE)</f>
        <v>F</v>
      </c>
      <c r="P1362" s="7" t="str">
        <f ca="1">VLOOKUP($O1362,Genders!$B:$C,2,FALSE)</f>
        <v>Female</v>
      </c>
      <c r="Q1362" s="7" cm="1">
        <f t="array" aca="1" ref="Q1362" ca="1">INDEX('Marital status'!$A:$A,RANDBETWEEN(5,COUNTA('Marital status'!$A:$A) + 1),1)</f>
        <v>5</v>
      </c>
      <c r="R1362" s="7" t="str">
        <f ca="1">VLOOKUP($Q1362,'Marital status'!$A:$B,2,FALSE)</f>
        <v xml:space="preserve"> Separated </v>
      </c>
      <c r="S1362" s="7">
        <f t="shared" ca="1" si="276"/>
        <v>5</v>
      </c>
      <c r="T1362" s="7" t="str">
        <f ca="1">VLOOKUP($S1362,Ethnicities!$A:$B,2,FALSE)</f>
        <v>ASIAN</v>
      </c>
      <c r="U1362" s="8">
        <f t="shared" ca="1" si="277"/>
        <v>23223</v>
      </c>
      <c r="V1362" s="6">
        <f t="shared" ca="1" si="278"/>
        <v>7</v>
      </c>
      <c r="W1362" s="8" t="str">
        <f ca="1">VLOOKUP($V1362,'Background education'!$A:$B,2,FALSE)</f>
        <v>Undergraduate degree</v>
      </c>
      <c r="X1362" s="7">
        <f ca="1" xml:space="preserve">
  IF(OR($Z1362 = 5, $Z1362 = 6, $Z1362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362" s="7" t="str">
        <f ca="1">VLOOKUP($X1362,Departments!$A:$B,2,FALSE)</f>
        <v xml:space="preserve"> Commercial</v>
      </c>
      <c r="Z1362" s="6">
        <f t="shared" ca="1" si="279"/>
        <v>9</v>
      </c>
      <c r="AA1362" s="7" t="str">
        <f ca="1">VLOOKUP($Z1362,Roles!$A:$B,2,FALSE)</f>
        <v>Intern</v>
      </c>
      <c r="AB1362" s="6" t="e">
        <f t="shared" ca="1" si="280"/>
        <v>#N/A</v>
      </c>
      <c r="AC1362" s="7" t="e">
        <f ca="1" xml:space="preserve">
IF(
  ISNA($AB1362),
  NA(),
  VLOOKUP($AB1362,Levels!$A:$B,2,FALSE)
)</f>
        <v>#N/A</v>
      </c>
      <c r="AD1362" s="8">
        <f t="shared" ca="1" si="281"/>
        <v>39046</v>
      </c>
      <c r="AE1362" s="6">
        <f ca="1">RANDBETWEEN(5,COUNTA('Recruitment source'!$A:$A) + 1)</f>
        <v>12</v>
      </c>
      <c r="AF1362" s="6" t="str">
        <f ca="1">VLOOKUP($AE1362,'Recruitment source'!$A:$B,2,FALSE)</f>
        <v xml:space="preserve"> recommendation of employee</v>
      </c>
      <c r="AG1362" s="8" t="e">
        <f t="shared" ca="1" si="282"/>
        <v>#N/A</v>
      </c>
      <c r="AH1362" s="6" t="e">
        <f t="shared" ca="1" si="283"/>
        <v>#N/A</v>
      </c>
      <c r="AI1362" s="6" t="e">
        <f ca="1" xml:space="preserve">
IF(
  ISNA($AH1362),
  NA(),
  VLOOKUP($AH1362,'Reasons for dismissal'!$A:$B,2,FALSE)
)</f>
        <v>#N/A</v>
      </c>
      <c r="AJ1362" s="6">
        <f t="shared" ca="1" si="284"/>
        <v>5</v>
      </c>
      <c r="AK1362" s="1">
        <f t="shared" ca="1" si="285"/>
        <v>1285</v>
      </c>
      <c r="AL13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$A1362  &amp; ", "   &amp;
$B1362  &amp; ", "   &amp;
$D1362  &amp; ", '"  &amp;
$I1362  &amp; "', '" &amp;
$O1362  &amp; "', "  &amp;
$S1362  &amp; ", '"  &amp;
TEXT($U1362,"dd/mm/aaaa")  &amp; "', "   &amp;
$V1362  &amp; ", "   &amp;
$X1362  &amp; ", "   &amp;
$Z1362  &amp; ", "   &amp;
IF($AB1362 &lt;&gt; "", $AB1362, "NULL")  &amp; ", "   &amp;
$AK1362  &amp; ");"</f>
        <v>#REF!</v>
      </c>
    </row>
    <row r="1363" spans="1:38" x14ac:dyDescent="0.2">
      <c r="A1363" s="7" cm="1">
        <f t="array" aca="1" ref="A1363" ca="1">INDEX(Companies!$A:$A,RANDBETWEEN(2,COUNTA(Companies!$A:$A)),1)</f>
        <v>2</v>
      </c>
      <c r="B1363" s="5">
        <f t="shared" si="273"/>
        <v>1362</v>
      </c>
      <c r="C1363" s="5" t="str" cm="1">
        <f t="array" ref="C1363">SHA1HASH($B1363)</f>
        <v>f3bb9560a2532e0409bc8ff3fb0572b3537ca0ec</v>
      </c>
      <c r="D1363" s="6">
        <f t="shared" ca="1" si="274"/>
        <v>1</v>
      </c>
      <c r="E1363" s="7">
        <f ca="1">IF($B1363 = 1 + N("Presidente"),
    127,
    IF($B1363 = 2 + N("Vice-Presidente"),
        72,
        IF($B1363 = 3 + N("Secretária bilíngue"),
            13,
            RANDBETWEEN(5,COUNT(Name!$A:$A) + 1)
        )
    )
)</f>
        <v>262</v>
      </c>
      <c r="F1363" s="7" t="str">
        <f ca="1">VLOOKUP($E1363,Name!$A:$B,2,FALSE)</f>
        <v>Maria Eduarda</v>
      </c>
      <c r="G1363" s="7">
        <f ca="1" xml:space="preserve">
IF($B1363 = 1,
    0,
    RANDBETWEEN(5,COUNT('Last name'!$A:$A) + 1)
)</f>
        <v>152</v>
      </c>
      <c r="H1363" s="7" t="str">
        <f ca="1" xml:space="preserve">
IF($B1363 = 1 + N("Presidente"),
    "de Orléans e Bragança",
    VLOOKUP($G1363,'Last name'!$A:$B,2,FALSE) &amp; " " &amp; VLOOKUP(RANDBETWEEN(5,COUNT('Last name'!$A:$A) + 1),'Last name'!$A:$B,2,FALSE)
)</f>
        <v>Pimenta Carneiro</v>
      </c>
      <c r="I1363" s="7" t="str">
        <f t="shared" ca="1" si="275"/>
        <v>Maria Eduarda Pimenta Carneiro</v>
      </c>
      <c r="J1363" s="7" t="str" cm="1">
        <f t="array" aca="1" ref="J1363" ca="1">SHA1HASH($I1363)</f>
        <v>89ff8f4fcbcb91087fd3efe130f0e2fb523f6a97</v>
      </c>
      <c r="K1363" s="7" cm="1">
        <f t="array" aca="1" ref="K1363" ca="1">INDEX(States!$A:$A,M1363,1)</f>
        <v>5</v>
      </c>
      <c r="L1363" s="7" t="str">
        <f ca="1">VLOOKUP($K1363,Countries!$A:$B,2,FALSE)</f>
        <v>Portugal</v>
      </c>
      <c r="M1363" s="7" cm="1">
        <f t="array" aca="1" ref="M1363" ca="1">INDEX(States!$C:$C,RANDBETWEEN(5,COUNTA(States!$A:$A) + 1),1)</f>
        <v>12</v>
      </c>
      <c r="N1363" s="7" t="str">
        <f ca="1">VLOOKUP($M1363,States!$C:$D,2,FALSE)</f>
        <v>Leiria</v>
      </c>
      <c r="O1363" s="7" t="str">
        <f ca="1">VLOOKUP($E1363,Name!$A:$C,3,FALSE)</f>
        <v>F</v>
      </c>
      <c r="P1363" s="7" t="str">
        <f ca="1">VLOOKUP($O1363,Genders!$B:$C,2,FALSE)</f>
        <v>Female</v>
      </c>
      <c r="Q1363" s="7" cm="1">
        <f t="array" aca="1" ref="Q1363" ca="1">INDEX('Marital status'!$A:$A,RANDBETWEEN(5,COUNTA('Marital status'!$A:$A) + 1),1)</f>
        <v>5</v>
      </c>
      <c r="R1363" s="7" t="str">
        <f ca="1">VLOOKUP($Q1363,'Marital status'!$A:$B,2,FALSE)</f>
        <v xml:space="preserve"> Separated </v>
      </c>
      <c r="S1363" s="7">
        <f t="shared" ca="1" si="276"/>
        <v>5</v>
      </c>
      <c r="T1363" s="7" t="str">
        <f ca="1">VLOOKUP($S1363,Ethnicities!$A:$B,2,FALSE)</f>
        <v>ASIAN</v>
      </c>
      <c r="U1363" s="8">
        <f t="shared" ca="1" si="277"/>
        <v>24831</v>
      </c>
      <c r="V1363" s="6">
        <f t="shared" ca="1" si="278"/>
        <v>7</v>
      </c>
      <c r="W1363" s="8" t="str">
        <f ca="1">VLOOKUP($V1363,'Background education'!$A:$B,2,FALSE)</f>
        <v>Undergraduate degree</v>
      </c>
      <c r="X1363" s="7">
        <f ca="1" xml:space="preserve">
  IF(OR($Z1363 = 5, $Z1363 = 6, $Z1363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363" s="7" t="str">
        <f ca="1">VLOOKUP($X1363,Departments!$A:$B,2,FALSE)</f>
        <v>Communication &amp; Marketing</v>
      </c>
      <c r="Z1363" s="6">
        <f t="shared" ca="1" si="279"/>
        <v>11</v>
      </c>
      <c r="AA1363" s="7" t="str">
        <f ca="1">VLOOKUP($Z1363,Roles!$A:$B,2,FALSE)</f>
        <v>Analyst</v>
      </c>
      <c r="AB1363" s="6">
        <f t="shared" ca="1" si="280"/>
        <v>7</v>
      </c>
      <c r="AC1363" s="7" t="str">
        <f ca="1" xml:space="preserve">
IF(
  ISNA($AB1363),
  NA(),
  VLOOKUP($AB1363,Levels!$A:$B,2,FALSE)
)</f>
        <v>Senior</v>
      </c>
      <c r="AD1363" s="8">
        <f t="shared" ca="1" si="281"/>
        <v>36629</v>
      </c>
      <c r="AE1363" s="6">
        <f ca="1">RANDBETWEEN(5,COUNTA('Recruitment source'!$A:$A) + 1)</f>
        <v>9</v>
      </c>
      <c r="AF1363" s="6" t="str">
        <f ca="1">VLOOKUP($AE1363,'Recruitment source'!$A:$B,2,FALSE)</f>
        <v>Empregos Online</v>
      </c>
      <c r="AG1363" s="8" t="e">
        <f t="shared" ca="1" si="282"/>
        <v>#N/A</v>
      </c>
      <c r="AH1363" s="6" t="e">
        <f t="shared" ca="1" si="283"/>
        <v>#N/A</v>
      </c>
      <c r="AI1363" s="6" t="e">
        <f ca="1" xml:space="preserve">
IF(
  ISNA($AH1363),
  NA(),
  VLOOKUP($AH1363,'Reasons for dismissal'!$A:$B,2,FALSE)
)</f>
        <v>#N/A</v>
      </c>
      <c r="AJ1363" s="6">
        <f t="shared" ca="1" si="284"/>
        <v>5</v>
      </c>
      <c r="AK1363" s="1">
        <f t="shared" ca="1" si="285"/>
        <v>2580</v>
      </c>
      <c r="AL13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$A1363  &amp; ", "   &amp;
$B1363  &amp; ", "   &amp;
$D1363  &amp; ", '"  &amp;
$I1363  &amp; "', '" &amp;
$O1363  &amp; "', "  &amp;
$S1363  &amp; ", '"  &amp;
TEXT($U1363,"dd/mm/aaaa")  &amp; "', "   &amp;
$V1363  &amp; ", "   &amp;
$X1363  &amp; ", "   &amp;
$Z1363  &amp; ", "   &amp;
IF($AB1363 &lt;&gt; "", $AB1363, "NULL")  &amp; ", "   &amp;
$AK1363  &amp; ");"</f>
        <v>#REF!</v>
      </c>
    </row>
    <row r="1364" spans="1:38" x14ac:dyDescent="0.2">
      <c r="A1364" s="7" cm="1">
        <f t="array" aca="1" ref="A1364" ca="1">INDEX(Companies!$A:$A,RANDBETWEEN(2,COUNTA(Companies!$A:$A)),1)</f>
        <v>2</v>
      </c>
      <c r="B1364" s="5">
        <f t="shared" si="273"/>
        <v>1363</v>
      </c>
      <c r="C1364" s="5" t="str" cm="1">
        <f t="array" ref="C1364">SHA1HASH($B1364)</f>
        <v>c18557ded94f94dc63cbcec520f2feeb823c4e3d</v>
      </c>
      <c r="D1364" s="6">
        <f t="shared" ca="1" si="274"/>
        <v>1</v>
      </c>
      <c r="E1364" s="7">
        <f ca="1">IF($B1364 = 1 + N("Presidente"),
    127,
    IF($B1364 = 2 + N("Vice-Presidente"),
        72,
        IF($B1364 = 3 + N("Secretária bilíngue"),
            13,
            RANDBETWEEN(5,COUNT(Name!$A:$A) + 1)
        )
    )
)</f>
        <v>22</v>
      </c>
      <c r="F1364" s="7" t="str">
        <f ca="1">VLOOKUP($E1364,Name!$A:$B,2,FALSE)</f>
        <v>Álvaro</v>
      </c>
      <c r="G1364" s="7">
        <f ca="1" xml:space="preserve">
IF($B1364 = 1,
    0,
    RANDBETWEEN(5,COUNT('Last name'!$A:$A) + 1)
)</f>
        <v>5</v>
      </c>
      <c r="H1364" s="7" t="str">
        <f ca="1" xml:space="preserve">
IF($B1364 = 1 + N("Presidente"),
    "de Orléans e Bragança",
    VLOOKUP($G1364,'Last name'!$A:$B,2,FALSE) &amp; " " &amp; VLOOKUP(RANDBETWEEN(5,COUNT('Last name'!$A:$A) + 1),'Last name'!$A:$B,2,FALSE)
)</f>
        <v>Abranches Ferreira</v>
      </c>
      <c r="I1364" s="7" t="str">
        <f t="shared" ca="1" si="275"/>
        <v>Álvaro Abranches Ferreira</v>
      </c>
      <c r="J1364" s="7" t="str" cm="1">
        <f t="array" aca="1" ref="J1364" ca="1">SHA1HASH($I1364)</f>
        <v>2693bf1ac8aefcd857e8aed589d42d2dca42b22e</v>
      </c>
      <c r="K1364" s="7" cm="1">
        <f t="array" aca="1" ref="K1364" ca="1">INDEX(States!$A:$A,M1364,1)</f>
        <v>5</v>
      </c>
      <c r="L1364" s="7" t="str">
        <f ca="1">VLOOKUP($K1364,Countries!$A:$B,2,FALSE)</f>
        <v>Portugal</v>
      </c>
      <c r="M1364" s="7" cm="1">
        <f t="array" aca="1" ref="M1364" ca="1">INDEX(States!$C:$C,RANDBETWEEN(5,COUNTA(States!$A:$A) + 1),1)</f>
        <v>20</v>
      </c>
      <c r="N1364" s="7" t="str">
        <f ca="1">VLOOKUP($M1364,States!$C:$D,2,FALSE)</f>
        <v>Portalegre</v>
      </c>
      <c r="O1364" s="7" t="str">
        <f ca="1">VLOOKUP($E1364,Name!$A:$C,3,FALSE)</f>
        <v>M</v>
      </c>
      <c r="P1364" s="7" t="str">
        <f ca="1">VLOOKUP($O1364,Genders!$B:$C,2,FALSE)</f>
        <v>Male</v>
      </c>
      <c r="Q1364" s="7" cm="1">
        <f t="array" aca="1" ref="Q1364" ca="1">INDEX('Marital status'!$A:$A,RANDBETWEEN(5,COUNTA('Marital status'!$A:$A) + 1),1)</f>
        <v>6</v>
      </c>
      <c r="R1364" s="7" t="str">
        <f ca="1">VLOOKUP($Q1364,'Marital status'!$A:$B,2,FALSE)</f>
        <v>DIVORCED</v>
      </c>
      <c r="S1364" s="7">
        <f t="shared" ca="1" si="276"/>
        <v>7</v>
      </c>
      <c r="T1364" s="7" t="str">
        <f ca="1">VLOOKUP($S1364,Ethnicities!$A:$B,2,FALSE)</f>
        <v>Native Hawaiian or Other Pacific Islander</v>
      </c>
      <c r="U1364" s="8">
        <f t="shared" ca="1" si="277"/>
        <v>31928</v>
      </c>
      <c r="V1364" s="6">
        <f t="shared" ca="1" si="278"/>
        <v>7</v>
      </c>
      <c r="W1364" s="8" t="str">
        <f ca="1">VLOOKUP($V1364,'Background education'!$A:$B,2,FALSE)</f>
        <v>Undergraduate degree</v>
      </c>
      <c r="X1364" s="7">
        <f ca="1" xml:space="preserve">
  IF(OR($Z1364 = 5, $Z1364 = 6, $Z1364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364" s="7" t="str">
        <f ca="1">VLOOKUP($X1364,Departments!$A:$B,2,FALSE)</f>
        <v>Finance</v>
      </c>
      <c r="Z1364" s="6">
        <f t="shared" ca="1" si="279"/>
        <v>10</v>
      </c>
      <c r="AA1364" s="7" t="str">
        <f ca="1">VLOOKUP($Z1364,Roles!$A:$B,2,FALSE)</f>
        <v>Trainee</v>
      </c>
      <c r="AB1364" s="6" t="e">
        <f t="shared" ca="1" si="280"/>
        <v>#N/A</v>
      </c>
      <c r="AC1364" s="7" t="e">
        <f ca="1" xml:space="preserve">
IF(
  ISNA($AB1364),
  NA(),
  VLOOKUP($AB1364,Levels!$A:$B,2,FALSE)
)</f>
        <v>#N/A</v>
      </c>
      <c r="AD1364" s="8">
        <f t="shared" ca="1" si="281"/>
        <v>43976</v>
      </c>
      <c r="AE1364" s="6">
        <f ca="1">RANDBETWEEN(5,COUNTA('Recruitment source'!$A:$A) + 1)</f>
        <v>8</v>
      </c>
      <c r="AF1364" s="6" t="str">
        <f ca="1">VLOOKUP($AE1364,'Recruitment source'!$A:$B,2,FALSE)</f>
        <v>Net Empregos</v>
      </c>
      <c r="AG1364" s="8" t="e">
        <f t="shared" ca="1" si="282"/>
        <v>#N/A</v>
      </c>
      <c r="AH1364" s="6" t="e">
        <f t="shared" ca="1" si="283"/>
        <v>#N/A</v>
      </c>
      <c r="AI1364" s="6" t="e">
        <f ca="1" xml:space="preserve">
IF(
  ISNA($AH1364),
  NA(),
  VLOOKUP($AH1364,'Reasons for dismissal'!$A:$B,2,FALSE)
)</f>
        <v>#N/A</v>
      </c>
      <c r="AJ1364" s="6">
        <f t="shared" ca="1" si="284"/>
        <v>5</v>
      </c>
      <c r="AK1364" s="1">
        <f t="shared" ca="1" si="285"/>
        <v>1305</v>
      </c>
      <c r="AL13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$A1364  &amp; ", "   &amp;
$B1364  &amp; ", "   &amp;
$D1364  &amp; ", '"  &amp;
$I1364  &amp; "', '" &amp;
$O1364  &amp; "', "  &amp;
$S1364  &amp; ", '"  &amp;
TEXT($U1364,"dd/mm/aaaa")  &amp; "', "   &amp;
$V1364  &amp; ", "   &amp;
$X1364  &amp; ", "   &amp;
$Z1364  &amp; ", "   &amp;
IF($AB1364 &lt;&gt; "", $AB1364, "NULL")  &amp; ", "   &amp;
$AK1364  &amp; ");"</f>
        <v>#REF!</v>
      </c>
    </row>
    <row r="1365" spans="1:38" x14ac:dyDescent="0.2">
      <c r="A1365" s="7" cm="1">
        <f t="array" aca="1" ref="A1365" ca="1">INDEX(Companies!$A:$A,RANDBETWEEN(2,COUNTA(Companies!$A:$A)),1)</f>
        <v>2</v>
      </c>
      <c r="B1365" s="5">
        <f t="shared" si="273"/>
        <v>1364</v>
      </c>
      <c r="C1365" s="5" t="str" cm="1">
        <f t="array" ref="C1365">SHA1HASH($B1365)</f>
        <v>6afb24de207d2e6952ba43f0e5b20bcdf0596ce5</v>
      </c>
      <c r="D1365" s="6">
        <f t="shared" ca="1" si="274"/>
        <v>1</v>
      </c>
      <c r="E1365" s="7">
        <f ca="1">IF($B1365 = 1 + N("Presidente"),
    127,
    IF($B1365 = 2 + N("Vice-Presidente"),
        72,
        IF($B1365 = 3 + N("Secretária bilíngue"),
            13,
            RANDBETWEEN(5,COUNT(Name!$A:$A) + 1)
        )
    )
)</f>
        <v>231</v>
      </c>
      <c r="F1365" s="7" t="str">
        <f ca="1">VLOOKUP($E1365,Name!$A:$B,2,FALSE)</f>
        <v>Lorenna</v>
      </c>
      <c r="G1365" s="7">
        <f ca="1" xml:space="preserve">
IF($B1365 = 1,
    0,
    RANDBETWEEN(5,COUNT('Last name'!$A:$A) + 1)
)</f>
        <v>164</v>
      </c>
      <c r="H1365" s="7" t="str">
        <f ca="1" xml:space="preserve">
IF($B1365 = 1 + N("Presidente"),
    "de Orléans e Bragança",
    VLOOKUP($G1365,'Last name'!$A:$B,2,FALSE) &amp; " " &amp; VLOOKUP(RANDBETWEEN(5,COUNT('Last name'!$A:$A) + 1),'Last name'!$A:$B,2,FALSE)
)</f>
        <v>Rizzo Dantas</v>
      </c>
      <c r="I1365" s="7" t="str">
        <f t="shared" ca="1" si="275"/>
        <v>Lorenna Rizzo Dantas</v>
      </c>
      <c r="J1365" s="7" t="str" cm="1">
        <f t="array" aca="1" ref="J1365" ca="1">SHA1HASH($I1365)</f>
        <v>5bb1a699cd20c34309e43f77b245d5cfb9eefd25</v>
      </c>
      <c r="K1365" s="7" cm="1">
        <f t="array" aca="1" ref="K1365" ca="1">INDEX(States!$A:$A,M1365,1)</f>
        <v>5</v>
      </c>
      <c r="L1365" s="7" t="str">
        <f ca="1">VLOOKUP($K1365,Countries!$A:$B,2,FALSE)</f>
        <v>Portugal</v>
      </c>
      <c r="M1365" s="7" cm="1">
        <f t="array" aca="1" ref="M1365" ca="1">INDEX(States!$C:$C,RANDBETWEEN(5,COUNTA(States!$A:$A) + 1),1)</f>
        <v>23</v>
      </c>
      <c r="N1365" s="7" t="str">
        <f ca="1">VLOOKUP($M1365,States!$C:$D,2,FALSE)</f>
        <v>Viana do Castelo</v>
      </c>
      <c r="O1365" s="7" t="str">
        <f ca="1">VLOOKUP($E1365,Name!$A:$C,3,FALSE)</f>
        <v>F</v>
      </c>
      <c r="P1365" s="7" t="str">
        <f ca="1">VLOOKUP($O1365,Genders!$B:$C,2,FALSE)</f>
        <v>Female</v>
      </c>
      <c r="Q1365" s="7" cm="1">
        <f t="array" aca="1" ref="Q1365" ca="1">INDEX('Marital status'!$A:$A,RANDBETWEEN(5,COUNTA('Marital status'!$A:$A) + 1),1)</f>
        <v>5</v>
      </c>
      <c r="R1365" s="7" t="str">
        <f ca="1">VLOOKUP($Q1365,'Marital status'!$A:$B,2,FALSE)</f>
        <v xml:space="preserve"> Separated </v>
      </c>
      <c r="S1365" s="7">
        <f t="shared" ca="1" si="276"/>
        <v>6</v>
      </c>
      <c r="T1365" s="7" t="str">
        <f ca="1">VLOOKUP($S1365,Ethnicities!$A:$B,2,FALSE)</f>
        <v xml:space="preserve">  american Indian or Alaska Native</v>
      </c>
      <c r="U1365" s="8">
        <f t="shared" ca="1" si="277"/>
        <v>30654</v>
      </c>
      <c r="V1365" s="6">
        <f t="shared" ca="1" si="278"/>
        <v>8</v>
      </c>
      <c r="W1365" s="8" t="str">
        <f ca="1">VLOOKUP($V1365,'Background education'!$A:$B,2,FALSE)</f>
        <v>Graduate school</v>
      </c>
      <c r="X1365" s="7">
        <f ca="1" xml:space="preserve">
  IF(OR($Z1365 = 5, $Z1365 = 6, $Z1365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365" s="7" t="str">
        <f ca="1">VLOOKUP($X1365,Departments!$A:$B,2,FALSE)</f>
        <v>Controlling</v>
      </c>
      <c r="Z1365" s="6">
        <f t="shared" ca="1" si="279"/>
        <v>11</v>
      </c>
      <c r="AA1365" s="7" t="str">
        <f ca="1">VLOOKUP($Z1365,Roles!$A:$B,2,FALSE)</f>
        <v>Analyst</v>
      </c>
      <c r="AB1365" s="6">
        <f t="shared" ca="1" si="280"/>
        <v>6</v>
      </c>
      <c r="AC1365" s="7" t="str">
        <f ca="1" xml:space="preserve">
IF(
  ISNA($AB1365),
  NA(),
  VLOOKUP($AB1365,Levels!$A:$B,2,FALSE)
)</f>
        <v>Pleno</v>
      </c>
      <c r="AD1365" s="8">
        <f t="shared" ca="1" si="281"/>
        <v>44439</v>
      </c>
      <c r="AE1365" s="6">
        <f ca="1">RANDBETWEEN(5,COUNTA('Recruitment source'!$A:$A) + 1)</f>
        <v>6</v>
      </c>
      <c r="AF1365" s="6" t="str">
        <f ca="1">VLOOKUP($AE1365,'Recruitment source'!$A:$B,2,FALSE)</f>
        <v>Learn4Good</v>
      </c>
      <c r="AG1365" s="8" t="e">
        <f t="shared" ca="1" si="282"/>
        <v>#N/A</v>
      </c>
      <c r="AH1365" s="6" t="e">
        <f t="shared" ca="1" si="283"/>
        <v>#N/A</v>
      </c>
      <c r="AI1365" s="6" t="e">
        <f ca="1" xml:space="preserve">
IF(
  ISNA($AH1365),
  NA(),
  VLOOKUP($AH1365,'Reasons for dismissal'!$A:$B,2,FALSE)
)</f>
        <v>#N/A</v>
      </c>
      <c r="AJ1365" s="6">
        <f t="shared" ca="1" si="284"/>
        <v>4</v>
      </c>
      <c r="AK1365" s="1">
        <f t="shared" ca="1" si="285"/>
        <v>3000</v>
      </c>
      <c r="AL13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$A1365  &amp; ", "   &amp;
$B1365  &amp; ", "   &amp;
$D1365  &amp; ", '"  &amp;
$I1365  &amp; "', '" &amp;
$O1365  &amp; "', "  &amp;
$S1365  &amp; ", '"  &amp;
TEXT($U1365,"dd/mm/aaaa")  &amp; "', "   &amp;
$V1365  &amp; ", "   &amp;
$X1365  &amp; ", "   &amp;
$Z1365  &amp; ", "   &amp;
IF($AB1365 &lt;&gt; "", $AB1365, "NULL")  &amp; ", "   &amp;
$AK1365  &amp; ");"</f>
        <v>#REF!</v>
      </c>
    </row>
    <row r="1366" spans="1:38" x14ac:dyDescent="0.2">
      <c r="A1366" s="7" cm="1">
        <f t="array" aca="1" ref="A1366" ca="1">INDEX(Companies!$A:$A,RANDBETWEEN(2,COUNTA(Companies!$A:$A)),1)</f>
        <v>2</v>
      </c>
      <c r="B1366" s="5">
        <f t="shared" si="273"/>
        <v>1365</v>
      </c>
      <c r="C1366" s="5" t="str" cm="1">
        <f t="array" ref="C1366">SHA1HASH($B1366)</f>
        <v>d7c9518a46a3cadce5d9ddd36d2a64ef6c30a0b8</v>
      </c>
      <c r="D1366" s="6">
        <f t="shared" ca="1" si="274"/>
        <v>1</v>
      </c>
      <c r="E1366" s="7">
        <f ca="1">IF($B1366 = 1 + N("Presidente"),
    127,
    IF($B1366 = 2 + N("Vice-Presidente"),
        72,
        IF($B1366 = 3 + N("Secretária bilíngue"),
            13,
            RANDBETWEEN(5,COUNT(Name!$A:$A) + 1)
        )
    )
)</f>
        <v>228</v>
      </c>
      <c r="F1366" s="7" t="str">
        <f ca="1">VLOOKUP($E1366,Name!$A:$B,2,FALSE)</f>
        <v>Lívia</v>
      </c>
      <c r="G1366" s="7">
        <f ca="1" xml:space="preserve">
IF($B1366 = 1,
    0,
    RANDBETWEEN(5,COUNT('Last name'!$A:$A) + 1)
)</f>
        <v>187</v>
      </c>
      <c r="H1366" s="7" t="str">
        <f ca="1" xml:space="preserve">
IF($B1366 = 1 + N("Presidente"),
    "de Orléans e Bragança",
    VLOOKUP($G1366,'Last name'!$A:$B,2,FALSE) &amp; " " &amp; VLOOKUP(RANDBETWEEN(5,COUNT('Last name'!$A:$A) + 1),'Last name'!$A:$B,2,FALSE)
)</f>
        <v>Tavares Santacruz</v>
      </c>
      <c r="I1366" s="7" t="str">
        <f t="shared" ca="1" si="275"/>
        <v>Lívia Tavares Santacruz</v>
      </c>
      <c r="J1366" s="7" t="str" cm="1">
        <f t="array" aca="1" ref="J1366" ca="1">SHA1HASH($I1366)</f>
        <v>589d4126d5ebc7624dfb474cff59ce40690a964c</v>
      </c>
      <c r="K1366" s="7" cm="1">
        <f t="array" aca="1" ref="K1366" ca="1">INDEX(States!$A:$A,M1366,1)</f>
        <v>5</v>
      </c>
      <c r="L1366" s="7" t="str">
        <f ca="1">VLOOKUP($K1366,Countries!$A:$B,2,FALSE)</f>
        <v>Portugal</v>
      </c>
      <c r="M1366" s="7" cm="1">
        <f t="array" aca="1" ref="M1366" ca="1">INDEX(States!$C:$C,RANDBETWEEN(5,COUNTA(States!$A:$A) + 1),1)</f>
        <v>7</v>
      </c>
      <c r="N1366" s="7" t="str">
        <f ca="1">VLOOKUP($M1366,States!$C:$D,2,FALSE)</f>
        <v xml:space="preserve"> Setúbal </v>
      </c>
      <c r="O1366" s="7" t="str">
        <f ca="1">VLOOKUP($E1366,Name!$A:$C,3,FALSE)</f>
        <v>F</v>
      </c>
      <c r="P1366" s="7" t="str">
        <f ca="1">VLOOKUP($O1366,Genders!$B:$C,2,FALSE)</f>
        <v>Female</v>
      </c>
      <c r="Q1366" s="7" cm="1">
        <f t="array" aca="1" ref="Q1366" ca="1">INDEX('Marital status'!$A:$A,RANDBETWEEN(5,COUNTA('Marital status'!$A:$A) + 1),1)</f>
        <v>6</v>
      </c>
      <c r="R1366" s="7" t="str">
        <f ca="1">VLOOKUP($Q1366,'Marital status'!$A:$B,2,FALSE)</f>
        <v>DIVORCED</v>
      </c>
      <c r="S1366" s="7">
        <f t="shared" ca="1" si="276"/>
        <v>5</v>
      </c>
      <c r="T1366" s="7" t="str">
        <f ca="1">VLOOKUP($S1366,Ethnicities!$A:$B,2,FALSE)</f>
        <v>ASIAN</v>
      </c>
      <c r="U1366" s="8">
        <f t="shared" ca="1" si="277"/>
        <v>30824</v>
      </c>
      <c r="V1366" s="6">
        <f t="shared" ca="1" si="278"/>
        <v>7</v>
      </c>
      <c r="W1366" s="8" t="str">
        <f ca="1">VLOOKUP($V1366,'Background education'!$A:$B,2,FALSE)</f>
        <v>Undergraduate degree</v>
      </c>
      <c r="X1366" s="7">
        <f ca="1" xml:space="preserve">
  IF(OR($Z1366 = 5, $Z1366 = 6, $Z1366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366" s="7" t="str">
        <f ca="1">VLOOKUP($X1366,Departments!$A:$B,2,FALSE)</f>
        <v xml:space="preserve"> Presidency</v>
      </c>
      <c r="Z1366" s="6">
        <f t="shared" ca="1" si="279"/>
        <v>9</v>
      </c>
      <c r="AA1366" s="7" t="str">
        <f ca="1">VLOOKUP($Z1366,Roles!$A:$B,2,FALSE)</f>
        <v>Intern</v>
      </c>
      <c r="AB1366" s="6" t="e">
        <f t="shared" ca="1" si="280"/>
        <v>#N/A</v>
      </c>
      <c r="AC1366" s="7" t="e">
        <f ca="1" xml:space="preserve">
IF(
  ISNA($AB1366),
  NA(),
  VLOOKUP($AB1366,Levels!$A:$B,2,FALSE)
)</f>
        <v>#N/A</v>
      </c>
      <c r="AD1366" s="8">
        <f t="shared" ca="1" si="281"/>
        <v>39256</v>
      </c>
      <c r="AE1366" s="6">
        <f ca="1">RANDBETWEEN(5,COUNTA('Recruitment source'!$A:$A) + 1)</f>
        <v>6</v>
      </c>
      <c r="AF1366" s="6" t="str">
        <f ca="1">VLOOKUP($AE1366,'Recruitment source'!$A:$B,2,FALSE)</f>
        <v>Learn4Good</v>
      </c>
      <c r="AG1366" s="8" t="e">
        <f t="shared" ca="1" si="282"/>
        <v>#N/A</v>
      </c>
      <c r="AH1366" s="6" t="e">
        <f t="shared" ca="1" si="283"/>
        <v>#N/A</v>
      </c>
      <c r="AI1366" s="6" t="e">
        <f ca="1" xml:space="preserve">
IF(
  ISNA($AH1366),
  NA(),
  VLOOKUP($AH1366,'Reasons for dismissal'!$A:$B,2,FALSE)
)</f>
        <v>#N/A</v>
      </c>
      <c r="AJ1366" s="6">
        <f t="shared" ca="1" si="284"/>
        <v>4</v>
      </c>
      <c r="AK1366" s="1">
        <f t="shared" ca="1" si="285"/>
        <v>1205</v>
      </c>
      <c r="AL13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$A1366  &amp; ", "   &amp;
$B1366  &amp; ", "   &amp;
$D1366  &amp; ", '"  &amp;
$I1366  &amp; "', '" &amp;
$O1366  &amp; "', "  &amp;
$S1366  &amp; ", '"  &amp;
TEXT($U1366,"dd/mm/aaaa")  &amp; "', "   &amp;
$V1366  &amp; ", "   &amp;
$X1366  &amp; ", "   &amp;
$Z1366  &amp; ", "   &amp;
IF($AB1366 &lt;&gt; "", $AB1366, "NULL")  &amp; ", "   &amp;
$AK1366  &amp; ");"</f>
        <v>#REF!</v>
      </c>
    </row>
    <row r="1367" spans="1:38" x14ac:dyDescent="0.2">
      <c r="A1367" s="7" cm="1">
        <f t="array" aca="1" ref="A1367" ca="1">INDEX(Companies!$A:$A,RANDBETWEEN(2,COUNTA(Companies!$A:$A)),1)</f>
        <v>2</v>
      </c>
      <c r="B1367" s="5">
        <f t="shared" si="273"/>
        <v>1366</v>
      </c>
      <c r="C1367" s="5" t="str" cm="1">
        <f t="array" ref="C1367">SHA1HASH($B1367)</f>
        <v>f29fa043b3ea6e599c8a224b6e6a13ce3c9c9191</v>
      </c>
      <c r="D1367" s="6">
        <f t="shared" ca="1" si="274"/>
        <v>1</v>
      </c>
      <c r="E1367" s="7">
        <f ca="1">IF($B1367 = 1 + N("Presidente"),
    127,
    IF($B1367 = 2 + N("Vice-Presidente"),
        72,
        IF($B1367 = 3 + N("Secretária bilíngue"),
            13,
            RANDBETWEEN(5,COUNT(Name!$A:$A) + 1)
        )
    )
)</f>
        <v>86</v>
      </c>
      <c r="F1367" s="7" t="str">
        <f ca="1">VLOOKUP($E1367,Name!$A:$B,2,FALSE)</f>
        <v>Carolina</v>
      </c>
      <c r="G1367" s="7">
        <f ca="1" xml:space="preserve">
IF($B1367 = 1,
    0,
    RANDBETWEEN(5,COUNT('Last name'!$A:$A) + 1)
)</f>
        <v>19</v>
      </c>
      <c r="H1367" s="7" t="str">
        <f ca="1" xml:space="preserve">
IF($B1367 = 1 + N("Presidente"),
    "de Orléans e Bragança",
    VLOOKUP($G1367,'Last name'!$A:$B,2,FALSE) &amp; " " &amp; VLOOKUP(RANDBETWEEN(5,COUNT('Last name'!$A:$A) + 1),'Last name'!$A:$B,2,FALSE)
)</f>
        <v>Anjos Faria</v>
      </c>
      <c r="I1367" s="7" t="str">
        <f t="shared" ca="1" si="275"/>
        <v>Carolina Anjos Faria</v>
      </c>
      <c r="J1367" s="7" t="str" cm="1">
        <f t="array" aca="1" ref="J1367" ca="1">SHA1HASH($I1367)</f>
        <v>045c856e3000dd7e676142bd882ca1299699c6f9</v>
      </c>
      <c r="K1367" s="7" cm="1">
        <f t="array" aca="1" ref="K1367" ca="1">INDEX(States!$A:$A,M1367,1)</f>
        <v>5</v>
      </c>
      <c r="L1367" s="7" t="str">
        <f ca="1">VLOOKUP($K1367,Countries!$A:$B,2,FALSE)</f>
        <v>Portugal</v>
      </c>
      <c r="M1367" s="7" cm="1">
        <f t="array" aca="1" ref="M1367" ca="1">INDEX(States!$C:$C,RANDBETWEEN(5,COUNTA(States!$A:$A) + 1),1)</f>
        <v>6</v>
      </c>
      <c r="N1367" s="7" t="str">
        <f ca="1">VLOOKUP($M1367,States!$C:$D,2,FALSE)</f>
        <v>PORTO</v>
      </c>
      <c r="O1367" s="7" t="str">
        <f ca="1">VLOOKUP($E1367,Name!$A:$C,3,FALSE)</f>
        <v>F</v>
      </c>
      <c r="P1367" s="7" t="str">
        <f ca="1">VLOOKUP($O1367,Genders!$B:$C,2,FALSE)</f>
        <v>Female</v>
      </c>
      <c r="Q1367" s="7" cm="1">
        <f t="array" aca="1" ref="Q1367" ca="1">INDEX('Marital status'!$A:$A,RANDBETWEEN(5,COUNTA('Marital status'!$A:$A) + 1),1)</f>
        <v>5</v>
      </c>
      <c r="R1367" s="7" t="str">
        <f ca="1">VLOOKUP($Q1367,'Marital status'!$A:$B,2,FALSE)</f>
        <v xml:space="preserve"> Separated </v>
      </c>
      <c r="S1367" s="7">
        <f t="shared" ca="1" si="276"/>
        <v>5</v>
      </c>
      <c r="T1367" s="7" t="str">
        <f ca="1">VLOOKUP($S1367,Ethnicities!$A:$B,2,FALSE)</f>
        <v>ASIAN</v>
      </c>
      <c r="U1367" s="8">
        <f t="shared" ca="1" si="277"/>
        <v>24117</v>
      </c>
      <c r="V1367" s="6">
        <f t="shared" ca="1" si="278"/>
        <v>7</v>
      </c>
      <c r="W1367" s="8" t="str">
        <f ca="1">VLOOKUP($V1367,'Background education'!$A:$B,2,FALSE)</f>
        <v>Undergraduate degree</v>
      </c>
      <c r="X1367" s="7">
        <f ca="1" xml:space="preserve">
  IF(OR($Z1367 = 5, $Z1367 = 6, $Z1367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367" s="7" t="str">
        <f ca="1">VLOOKUP($X1367,Departments!$A:$B,2,FALSE)</f>
        <v>Communication &amp; Marketing</v>
      </c>
      <c r="Z1367" s="6">
        <f t="shared" ca="1" si="279"/>
        <v>11</v>
      </c>
      <c r="AA1367" s="7" t="str">
        <f ca="1">VLOOKUP($Z1367,Roles!$A:$B,2,FALSE)</f>
        <v>Analyst</v>
      </c>
      <c r="AB1367" s="6">
        <f t="shared" ca="1" si="280"/>
        <v>6</v>
      </c>
      <c r="AC1367" s="7" t="str">
        <f ca="1" xml:space="preserve">
IF(
  ISNA($AB1367),
  NA(),
  VLOOKUP($AB1367,Levels!$A:$B,2,FALSE)
)</f>
        <v>Pleno</v>
      </c>
      <c r="AD1367" s="8">
        <f t="shared" ca="1" si="281"/>
        <v>44826</v>
      </c>
      <c r="AE1367" s="6">
        <f ca="1">RANDBETWEEN(5,COUNTA('Recruitment source'!$A:$A) + 1)</f>
        <v>7</v>
      </c>
      <c r="AF1367" s="6" t="str">
        <f ca="1">VLOOKUP($AE1367,'Recruitment source'!$A:$B,2,FALSE)</f>
        <v>SAPO Emprego</v>
      </c>
      <c r="AG1367" s="8" t="e">
        <f t="shared" ca="1" si="282"/>
        <v>#N/A</v>
      </c>
      <c r="AH1367" s="6" t="e">
        <f t="shared" ca="1" si="283"/>
        <v>#N/A</v>
      </c>
      <c r="AI1367" s="6" t="e">
        <f ca="1" xml:space="preserve">
IF(
  ISNA($AH1367),
  NA(),
  VLOOKUP($AH1367,'Reasons for dismissal'!$A:$B,2,FALSE)
)</f>
        <v>#N/A</v>
      </c>
      <c r="AJ1367" s="6">
        <f t="shared" ca="1" si="284"/>
        <v>4</v>
      </c>
      <c r="AK1367" s="1">
        <f t="shared" ca="1" si="285"/>
        <v>2580</v>
      </c>
      <c r="AL13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$A1367  &amp; ", "   &amp;
$B1367  &amp; ", "   &amp;
$D1367  &amp; ", '"  &amp;
$I1367  &amp; "', '" &amp;
$O1367  &amp; "', "  &amp;
$S1367  &amp; ", '"  &amp;
TEXT($U1367,"dd/mm/aaaa")  &amp; "', "   &amp;
$V1367  &amp; ", "   &amp;
$X1367  &amp; ", "   &amp;
$Z1367  &amp; ", "   &amp;
IF($AB1367 &lt;&gt; "", $AB1367, "NULL")  &amp; ", "   &amp;
$AK1367  &amp; ");"</f>
        <v>#REF!</v>
      </c>
    </row>
    <row r="1368" spans="1:38" x14ac:dyDescent="0.2">
      <c r="A1368" s="7" cm="1">
        <f t="array" aca="1" ref="A1368" ca="1">INDEX(Companies!$A:$A,RANDBETWEEN(2,COUNTA(Companies!$A:$A)),1)</f>
        <v>2</v>
      </c>
      <c r="B1368" s="5">
        <f t="shared" si="273"/>
        <v>1367</v>
      </c>
      <c r="C1368" s="5" t="str" cm="1">
        <f t="array" ref="C1368">SHA1HASH($B1368)</f>
        <v>4fd8bfb78d5291eb809d0beab33acf4ae505e1df</v>
      </c>
      <c r="D1368" s="6">
        <f t="shared" ca="1" si="274"/>
        <v>1</v>
      </c>
      <c r="E1368" s="7">
        <f ca="1">IF($B1368 = 1 + N("Presidente"),
    127,
    IF($B1368 = 2 + N("Vice-Presidente"),
        72,
        IF($B1368 = 3 + N("Secretária bilíngue"),
            13,
            RANDBETWEEN(5,COUNT(Name!$A:$A) + 1)
        )
    )
)</f>
        <v>299</v>
      </c>
      <c r="F1368" s="7" t="str">
        <f ca="1">VLOOKUP($E1368,Name!$A:$B,2,FALSE)</f>
        <v>Mirella</v>
      </c>
      <c r="G1368" s="7">
        <f ca="1" xml:space="preserve">
IF($B1368 = 1,
    0,
    RANDBETWEEN(5,COUNT('Last name'!$A:$A) + 1)
)</f>
        <v>94</v>
      </c>
      <c r="H1368" s="7" t="str">
        <f ca="1" xml:space="preserve">
IF($B1368 = 1 + N("Presidente"),
    "de Orléans e Bragança",
    VLOOKUP($G1368,'Last name'!$A:$B,2,FALSE) &amp; " " &amp; VLOOKUP(RANDBETWEEN(5,COUNT('Last name'!$A:$A) + 1),'Last name'!$A:$B,2,FALSE)
)</f>
        <v>Furtado Marino</v>
      </c>
      <c r="I1368" s="7" t="str">
        <f t="shared" ca="1" si="275"/>
        <v>Mirella Furtado Marino</v>
      </c>
      <c r="J1368" s="7" t="str" cm="1">
        <f t="array" aca="1" ref="J1368" ca="1">SHA1HASH($I1368)</f>
        <v>e0a790ca88b15117bd14657ffbfaf6c96f362db6</v>
      </c>
      <c r="K1368" s="7" cm="1">
        <f t="array" aca="1" ref="K1368" ca="1">INDEX(States!$A:$A,M1368,1)</f>
        <v>5</v>
      </c>
      <c r="L1368" s="7" t="str">
        <f ca="1">VLOOKUP($K1368,Countries!$A:$B,2,FALSE)</f>
        <v>Portugal</v>
      </c>
      <c r="M1368" s="7" cm="1">
        <f t="array" aca="1" ref="M1368" ca="1">INDEX(States!$C:$C,RANDBETWEEN(5,COUNTA(States!$A:$A) + 1),1)</f>
        <v>6</v>
      </c>
      <c r="N1368" s="7" t="str">
        <f ca="1">VLOOKUP($M1368,States!$C:$D,2,FALSE)</f>
        <v>PORTO</v>
      </c>
      <c r="O1368" s="7" t="str">
        <f ca="1">VLOOKUP($E1368,Name!$A:$C,3,FALSE)</f>
        <v>F</v>
      </c>
      <c r="P1368" s="7" t="str">
        <f ca="1">VLOOKUP($O1368,Genders!$B:$C,2,FALSE)</f>
        <v>Female</v>
      </c>
      <c r="Q1368" s="7" cm="1">
        <f t="array" aca="1" ref="Q1368" ca="1">INDEX('Marital status'!$A:$A,RANDBETWEEN(5,COUNTA('Marital status'!$A:$A) + 1),1)</f>
        <v>6</v>
      </c>
      <c r="R1368" s="7" t="str">
        <f ca="1">VLOOKUP($Q1368,'Marital status'!$A:$B,2,FALSE)</f>
        <v>DIVORCED</v>
      </c>
      <c r="S1368" s="7">
        <f t="shared" ca="1" si="276"/>
        <v>8</v>
      </c>
      <c r="T1368" s="7" t="e">
        <f ca="1">VLOOKUP($S1368,Ethnicities!$A:$B,2,FALSE)</f>
        <v>#N/A</v>
      </c>
      <c r="U1368" s="8">
        <f t="shared" ca="1" si="277"/>
        <v>18759</v>
      </c>
      <c r="V1368" s="6">
        <f t="shared" ca="1" si="278"/>
        <v>7</v>
      </c>
      <c r="W1368" s="8" t="str">
        <f ca="1">VLOOKUP($V1368,'Background education'!$A:$B,2,FALSE)</f>
        <v>Undergraduate degree</v>
      </c>
      <c r="X1368" s="7">
        <f ca="1" xml:space="preserve">
  IF(OR($Z1368 = 5, $Z1368 = 6, $Z1368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368" s="7" t="str">
        <f ca="1">VLOOKUP($X1368,Departments!$A:$B,2,FALSE)</f>
        <v>Finance</v>
      </c>
      <c r="Z1368" s="6">
        <f t="shared" ca="1" si="279"/>
        <v>10</v>
      </c>
      <c r="AA1368" s="7" t="str">
        <f ca="1">VLOOKUP($Z1368,Roles!$A:$B,2,FALSE)</f>
        <v>Trainee</v>
      </c>
      <c r="AB1368" s="6" t="e">
        <f t="shared" ca="1" si="280"/>
        <v>#N/A</v>
      </c>
      <c r="AC1368" s="7" t="e">
        <f ca="1" xml:space="preserve">
IF(
  ISNA($AB1368),
  NA(),
  VLOOKUP($AB1368,Levels!$A:$B,2,FALSE)
)</f>
        <v>#N/A</v>
      </c>
      <c r="AD1368" s="8">
        <f t="shared" ca="1" si="281"/>
        <v>44099</v>
      </c>
      <c r="AE1368" s="6">
        <f ca="1">RANDBETWEEN(5,COUNTA('Recruitment source'!$A:$A) + 1)</f>
        <v>9</v>
      </c>
      <c r="AF1368" s="6" t="str">
        <f ca="1">VLOOKUP($AE1368,'Recruitment source'!$A:$B,2,FALSE)</f>
        <v>Empregos Online</v>
      </c>
      <c r="AG1368" s="8" t="e">
        <f t="shared" ca="1" si="282"/>
        <v>#N/A</v>
      </c>
      <c r="AH1368" s="6" t="e">
        <f t="shared" ca="1" si="283"/>
        <v>#N/A</v>
      </c>
      <c r="AI1368" s="6" t="e">
        <f ca="1" xml:space="preserve">
IF(
  ISNA($AH1368),
  NA(),
  VLOOKUP($AH1368,'Reasons for dismissal'!$A:$B,2,FALSE)
)</f>
        <v>#N/A</v>
      </c>
      <c r="AJ1368" s="6">
        <f t="shared" ca="1" si="284"/>
        <v>4</v>
      </c>
      <c r="AK1368" s="1">
        <f t="shared" ca="1" si="285"/>
        <v>1305</v>
      </c>
      <c r="AL13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$A1368  &amp; ", "   &amp;
$B1368  &amp; ", "   &amp;
$D1368  &amp; ", '"  &amp;
$I1368  &amp; "', '" &amp;
$O1368  &amp; "', "  &amp;
$S1368  &amp; ", '"  &amp;
TEXT($U1368,"dd/mm/aaaa")  &amp; "', "   &amp;
$V1368  &amp; ", "   &amp;
$X1368  &amp; ", "   &amp;
$Z1368  &amp; ", "   &amp;
IF($AB1368 &lt;&gt; "", $AB1368, "NULL")  &amp; ", "   &amp;
$AK1368  &amp; ");"</f>
        <v>#REF!</v>
      </c>
    </row>
    <row r="1369" spans="1:38" x14ac:dyDescent="0.2">
      <c r="A1369" s="7" cm="1">
        <f t="array" aca="1" ref="A1369" ca="1">INDEX(Companies!$A:$A,RANDBETWEEN(2,COUNTA(Companies!$A:$A)),1)</f>
        <v>2</v>
      </c>
      <c r="B1369" s="5">
        <f t="shared" si="273"/>
        <v>1368</v>
      </c>
      <c r="C1369" s="5" t="str" cm="1">
        <f t="array" ref="C1369">SHA1HASH($B1369)</f>
        <v>570722b44ec7003126d686b70703051e72ff7408</v>
      </c>
      <c r="D1369" s="6">
        <f t="shared" ca="1" si="274"/>
        <v>1</v>
      </c>
      <c r="E1369" s="7">
        <f ca="1">IF($B1369 = 1 + N("Presidente"),
    127,
    IF($B1369 = 2 + N("Vice-Presidente"),
        72,
        IF($B1369 = 3 + N("Secretária bilíngue"),
            13,
            RANDBETWEEN(5,COUNT(Name!$A:$A) + 1)
        )
    )
)</f>
        <v>317</v>
      </c>
      <c r="F1369" s="7" t="str">
        <f ca="1">VLOOKUP($E1369,Name!$A:$B,2,FALSE)</f>
        <v>Pedro Henrique</v>
      </c>
      <c r="G1369" s="7">
        <f ca="1" xml:space="preserve">
IF($B1369 = 1,
    0,
    RANDBETWEEN(5,COUNT('Last name'!$A:$A) + 1)
)</f>
        <v>11</v>
      </c>
      <c r="H1369" s="7" t="str">
        <f ca="1" xml:space="preserve">
IF($B1369 = 1 + N("Presidente"),
    "de Orléans e Bragança",
    VLOOKUP($G1369,'Last name'!$A:$B,2,FALSE) &amp; " " &amp; VLOOKUP(RANDBETWEEN(5,COUNT('Last name'!$A:$A) + 1),'Last name'!$A:$B,2,FALSE)
)</f>
        <v>Almeida Cardoso</v>
      </c>
      <c r="I1369" s="7" t="str">
        <f t="shared" ca="1" si="275"/>
        <v>Pedro Henrique Almeida Cardoso</v>
      </c>
      <c r="J1369" s="7" t="str" cm="1">
        <f t="array" aca="1" ref="J1369" ca="1">SHA1HASH($I1369)</f>
        <v>be7029493e5b5598212c2b530d42376f4b3f77e5</v>
      </c>
      <c r="K1369" s="7" cm="1">
        <f t="array" aca="1" ref="K1369" ca="1">INDEX(States!$A:$A,M1369,1)</f>
        <v>5</v>
      </c>
      <c r="L1369" s="7" t="str">
        <f ca="1">VLOOKUP($K1369,Countries!$A:$B,2,FALSE)</f>
        <v>Portugal</v>
      </c>
      <c r="M1369" s="7" cm="1">
        <f t="array" aca="1" ref="M1369" ca="1">INDEX(States!$C:$C,RANDBETWEEN(5,COUNTA(States!$A:$A) + 1),1)</f>
        <v>20</v>
      </c>
      <c r="N1369" s="7" t="str">
        <f ca="1">VLOOKUP($M1369,States!$C:$D,2,FALSE)</f>
        <v>Portalegre</v>
      </c>
      <c r="O1369" s="7" t="str">
        <f ca="1">VLOOKUP($E1369,Name!$A:$C,3,FALSE)</f>
        <v>M</v>
      </c>
      <c r="P1369" s="7" t="str">
        <f ca="1">VLOOKUP($O1369,Genders!$B:$C,2,FALSE)</f>
        <v>Male</v>
      </c>
      <c r="Q1369" s="7" cm="1">
        <f t="array" aca="1" ref="Q1369" ca="1">INDEX('Marital status'!$A:$A,RANDBETWEEN(5,COUNTA('Marital status'!$A:$A) + 1),1)</f>
        <v>0</v>
      </c>
      <c r="R1369" s="7" t="e">
        <f ca="1">VLOOKUP($Q1369,'Marital status'!$A:$B,2,FALSE)</f>
        <v>#N/A</v>
      </c>
      <c r="S1369" s="7">
        <f t="shared" ca="1" si="276"/>
        <v>5</v>
      </c>
      <c r="T1369" s="7" t="str">
        <f ca="1">VLOOKUP($S1369,Ethnicities!$A:$B,2,FALSE)</f>
        <v>ASIAN</v>
      </c>
      <c r="U1369" s="8">
        <f t="shared" ca="1" si="277"/>
        <v>31320</v>
      </c>
      <c r="V1369" s="6">
        <f t="shared" ca="1" si="278"/>
        <v>8</v>
      </c>
      <c r="W1369" s="8" t="str">
        <f ca="1">VLOOKUP($V1369,'Background education'!$A:$B,2,FALSE)</f>
        <v>Graduate school</v>
      </c>
      <c r="X1369" s="7">
        <f ca="1" xml:space="preserve">
  IF(OR($Z1369 = 5, $Z1369 = 6, $Z1369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369" s="7" t="str">
        <f ca="1">VLOOKUP($X1369,Departments!$A:$B,2,FALSE)</f>
        <v>Communication &amp; Marketing</v>
      </c>
      <c r="Z1369" s="6">
        <f t="shared" ca="1" si="279"/>
        <v>11</v>
      </c>
      <c r="AA1369" s="7" t="str">
        <f ca="1">VLOOKUP($Z1369,Roles!$A:$B,2,FALSE)</f>
        <v>Analyst</v>
      </c>
      <c r="AB1369" s="6">
        <f t="shared" ca="1" si="280"/>
        <v>5</v>
      </c>
      <c r="AC1369" s="7" t="str">
        <f ca="1" xml:space="preserve">
IF(
  ISNA($AB1369),
  NA(),
  VLOOKUP($AB1369,Levels!$A:$B,2,FALSE)
)</f>
        <v>Junior</v>
      </c>
      <c r="AD1369" s="8">
        <f t="shared" ca="1" si="281"/>
        <v>41953</v>
      </c>
      <c r="AE1369" s="6">
        <f ca="1">RANDBETWEEN(5,COUNTA('Recruitment source'!$A:$A) + 1)</f>
        <v>5</v>
      </c>
      <c r="AF1369" s="6" t="str">
        <f ca="1">VLOOKUP($AE1369,'Recruitment source'!$A:$B,2,FALSE)</f>
        <v>Indeed</v>
      </c>
      <c r="AG1369" s="8" t="e">
        <f t="shared" ca="1" si="282"/>
        <v>#N/A</v>
      </c>
      <c r="AH1369" s="6" t="e">
        <f t="shared" ca="1" si="283"/>
        <v>#N/A</v>
      </c>
      <c r="AI1369" s="6" t="e">
        <f ca="1" xml:space="preserve">
IF(
  ISNA($AH1369),
  NA(),
  VLOOKUP($AH1369,'Reasons for dismissal'!$A:$B,2,FALSE)
)</f>
        <v>#N/A</v>
      </c>
      <c r="AJ1369" s="6">
        <f t="shared" ca="1" si="284"/>
        <v>4</v>
      </c>
      <c r="AK1369" s="1">
        <f t="shared" ca="1" si="285"/>
        <v>3080</v>
      </c>
      <c r="AL13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$A1369  &amp; ", "   &amp;
$B1369  &amp; ", "   &amp;
$D1369  &amp; ", '"  &amp;
$I1369  &amp; "', '" &amp;
$O1369  &amp; "', "  &amp;
$S1369  &amp; ", '"  &amp;
TEXT($U1369,"dd/mm/aaaa")  &amp; "', "   &amp;
$V1369  &amp; ", "   &amp;
$X1369  &amp; ", "   &amp;
$Z1369  &amp; ", "   &amp;
IF($AB1369 &lt;&gt; "", $AB1369, "NULL")  &amp; ", "   &amp;
$AK1369  &amp; ");"</f>
        <v>#REF!</v>
      </c>
    </row>
    <row r="1370" spans="1:38" x14ac:dyDescent="0.2">
      <c r="A1370" s="7" cm="1">
        <f t="array" aca="1" ref="A1370" ca="1">INDEX(Companies!$A:$A,RANDBETWEEN(2,COUNTA(Companies!$A:$A)),1)</f>
        <v>2</v>
      </c>
      <c r="B1370" s="5">
        <f t="shared" si="273"/>
        <v>1369</v>
      </c>
      <c r="C1370" s="5" t="str" cm="1">
        <f t="array" ref="C1370">SHA1HASH($B1370)</f>
        <v>45b2afb1f1cf4d14987ce1dfb6dfb52281d8d288</v>
      </c>
      <c r="D1370" s="6">
        <f t="shared" ca="1" si="274"/>
        <v>1</v>
      </c>
      <c r="E1370" s="7">
        <f ca="1">IF($B1370 = 1 + N("Presidente"),
    127,
    IF($B1370 = 2 + N("Vice-Presidente"),
        72,
        IF($B1370 = 3 + N("Secretária bilíngue"),
            13,
            RANDBETWEEN(5,COUNT(Name!$A:$A) + 1)
        )
    )
)</f>
        <v>104</v>
      </c>
      <c r="F1370" s="7" t="str">
        <f ca="1">VLOOKUP($E1370,Name!$A:$B,2,FALSE)</f>
        <v>Danylo</v>
      </c>
      <c r="G1370" s="7">
        <f ca="1" xml:space="preserve">
IF($B1370 = 1,
    0,
    RANDBETWEEN(5,COUNT('Last name'!$A:$A) + 1)
)</f>
        <v>12</v>
      </c>
      <c r="H1370" s="7" t="str">
        <f ca="1" xml:space="preserve">
IF($B1370 = 1 + N("Presidente"),
    "de Orléans e Bragança",
    VLOOKUP($G1370,'Last name'!$A:$B,2,FALSE) &amp; " " &amp; VLOOKUP(RANDBETWEEN(5,COUNT('Last name'!$A:$A) + 1),'Last name'!$A:$B,2,FALSE)
)</f>
        <v>Alvaregna Cunha</v>
      </c>
      <c r="I1370" s="7" t="str">
        <f t="shared" ca="1" si="275"/>
        <v>Danylo Alvaregna Cunha</v>
      </c>
      <c r="J1370" s="7" t="str" cm="1">
        <f t="array" aca="1" ref="J1370" ca="1">SHA1HASH($I1370)</f>
        <v>d05e0db44c986ed163067db63b68a44acdefaadf</v>
      </c>
      <c r="K1370" s="7" cm="1">
        <f t="array" aca="1" ref="K1370" ca="1">INDEX(States!$A:$A,M1370,1)</f>
        <v>5</v>
      </c>
      <c r="L1370" s="7" t="str">
        <f ca="1">VLOOKUP($K1370,Countries!$A:$B,2,FALSE)</f>
        <v>Portugal</v>
      </c>
      <c r="M1370" s="7" cm="1">
        <f t="array" aca="1" ref="M1370" ca="1">INDEX(States!$C:$C,RANDBETWEEN(5,COUNTA(States!$A:$A) + 1),1)</f>
        <v>24</v>
      </c>
      <c r="N1370" s="7" t="str">
        <f ca="1">VLOOKUP($M1370,States!$C:$D,2,FALSE)</f>
        <v>Brangança</v>
      </c>
      <c r="O1370" s="7" t="str">
        <f ca="1">VLOOKUP($E1370,Name!$A:$C,3,FALSE)</f>
        <v>M</v>
      </c>
      <c r="P1370" s="7" t="str">
        <f ca="1">VLOOKUP($O1370,Genders!$B:$C,2,FALSE)</f>
        <v>Male</v>
      </c>
      <c r="Q1370" s="7" cm="1">
        <f t="array" aca="1" ref="Q1370" ca="1">INDEX('Marital status'!$A:$A,RANDBETWEEN(5,COUNTA('Marital status'!$A:$A) + 1),1)</f>
        <v>0</v>
      </c>
      <c r="R1370" s="7" t="e">
        <f ca="1">VLOOKUP($Q1370,'Marital status'!$A:$B,2,FALSE)</f>
        <v>#N/A</v>
      </c>
      <c r="S1370" s="7">
        <f t="shared" ca="1" si="276"/>
        <v>5</v>
      </c>
      <c r="T1370" s="7" t="str">
        <f ca="1">VLOOKUP($S1370,Ethnicities!$A:$B,2,FALSE)</f>
        <v>ASIAN</v>
      </c>
      <c r="U1370" s="8">
        <f t="shared" ca="1" si="277"/>
        <v>18543</v>
      </c>
      <c r="V1370" s="6">
        <f t="shared" ca="1" si="278"/>
        <v>7</v>
      </c>
      <c r="W1370" s="8" t="str">
        <f ca="1">VLOOKUP($V1370,'Background education'!$A:$B,2,FALSE)</f>
        <v>Undergraduate degree</v>
      </c>
      <c r="X1370" s="7">
        <f ca="1" xml:space="preserve">
  IF(OR($Z1370 = 5, $Z1370 = 6, $Z1370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370" s="7" t="str">
        <f ca="1">VLOOKUP($X1370,Departments!$A:$B,2,FALSE)</f>
        <v xml:space="preserve"> Commercial</v>
      </c>
      <c r="Z1370" s="6">
        <f t="shared" ca="1" si="279"/>
        <v>9</v>
      </c>
      <c r="AA1370" s="7" t="str">
        <f ca="1">VLOOKUP($Z1370,Roles!$A:$B,2,FALSE)</f>
        <v>Intern</v>
      </c>
      <c r="AB1370" s="6" t="e">
        <f t="shared" ca="1" si="280"/>
        <v>#N/A</v>
      </c>
      <c r="AC1370" s="7" t="e">
        <f ca="1" xml:space="preserve">
IF(
  ISNA($AB1370),
  NA(),
  VLOOKUP($AB1370,Levels!$A:$B,2,FALSE)
)</f>
        <v>#N/A</v>
      </c>
      <c r="AD1370" s="8">
        <f t="shared" ca="1" si="281"/>
        <v>41349</v>
      </c>
      <c r="AE1370" s="6">
        <f ca="1">RANDBETWEEN(5,COUNTA('Recruitment source'!$A:$A) + 1)</f>
        <v>14</v>
      </c>
      <c r="AF1370" s="6" t="str">
        <f ca="1">VLOOKUP($AE1370,'Recruitment source'!$A:$B,2,FALSE)</f>
        <v>LinkedIn</v>
      </c>
      <c r="AG1370" s="8" t="e">
        <f t="shared" ca="1" si="282"/>
        <v>#N/A</v>
      </c>
      <c r="AH1370" s="6" t="e">
        <f t="shared" ca="1" si="283"/>
        <v>#N/A</v>
      </c>
      <c r="AI1370" s="6" t="e">
        <f ca="1" xml:space="preserve">
IF(
  ISNA($AH1370),
  NA(),
  VLOOKUP($AH1370,'Reasons for dismissal'!$A:$B,2,FALSE)
)</f>
        <v>#N/A</v>
      </c>
      <c r="AJ1370" s="6">
        <f t="shared" ca="1" si="284"/>
        <v>5</v>
      </c>
      <c r="AK1370" s="1">
        <f t="shared" ca="1" si="285"/>
        <v>1285</v>
      </c>
      <c r="AL13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$A1370  &amp; ", "   &amp;
$B1370  &amp; ", "   &amp;
$D1370  &amp; ", '"  &amp;
$I1370  &amp; "', '" &amp;
$O1370  &amp; "', "  &amp;
$S1370  &amp; ", '"  &amp;
TEXT($U1370,"dd/mm/aaaa")  &amp; "', "   &amp;
$V1370  &amp; ", "   &amp;
$X1370  &amp; ", "   &amp;
$Z1370  &amp; ", "   &amp;
IF($AB1370 &lt;&gt; "", $AB1370, "NULL")  &amp; ", "   &amp;
$AK1370  &amp; ");"</f>
        <v>#REF!</v>
      </c>
    </row>
    <row r="1371" spans="1:38" x14ac:dyDescent="0.2">
      <c r="A1371" s="7" cm="1">
        <f t="array" aca="1" ref="A1371" ca="1">INDEX(Companies!$A:$A,RANDBETWEEN(2,COUNTA(Companies!$A:$A)),1)</f>
        <v>2</v>
      </c>
      <c r="B1371" s="5">
        <f t="shared" si="273"/>
        <v>1370</v>
      </c>
      <c r="C1371" s="5" t="str" cm="1">
        <f t="array" ref="C1371">SHA1HASH($B1371)</f>
        <v>c11226c53fc4c8033c2bf2eda91a1fb4029365dc</v>
      </c>
      <c r="D1371" s="6">
        <f t="shared" ca="1" si="274"/>
        <v>1</v>
      </c>
      <c r="E1371" s="7">
        <f ca="1">IF($B1371 = 1 + N("Presidente"),
    127,
    IF($B1371 = 2 + N("Vice-Presidente"),
        72,
        IF($B1371 = 3 + N("Secretária bilíngue"),
            13,
            RANDBETWEEN(5,COUNT(Name!$A:$A) + 1)
        )
    )
)</f>
        <v>195</v>
      </c>
      <c r="F1371" s="7" t="str">
        <f ca="1">VLOOKUP($E1371,Name!$A:$B,2,FALSE)</f>
        <v>Joaquim</v>
      </c>
      <c r="G1371" s="7">
        <f ca="1" xml:space="preserve">
IF($B1371 = 1,
    0,
    RANDBETWEEN(5,COUNT('Last name'!$A:$A) + 1)
)</f>
        <v>141</v>
      </c>
      <c r="H1371" s="7" t="str">
        <f ca="1" xml:space="preserve">
IF($B1371 = 1 + N("Presidente"),
    "de Orléans e Bragança",
    VLOOKUP($G1371,'Last name'!$A:$B,2,FALSE) &amp; " " &amp; VLOOKUP(RANDBETWEEN(5,COUNT('Last name'!$A:$A) + 1),'Last name'!$A:$B,2,FALSE)
)</f>
        <v>Noronha Mello</v>
      </c>
      <c r="I1371" s="7" t="str">
        <f t="shared" ca="1" si="275"/>
        <v>Joaquim Noronha Mello</v>
      </c>
      <c r="J1371" s="7" t="str" cm="1">
        <f t="array" aca="1" ref="J1371" ca="1">SHA1HASH($I1371)</f>
        <v>cd18aaf231e37d21bbbff679839ea5a4b49fc92b</v>
      </c>
      <c r="K1371" s="7" cm="1">
        <f t="array" aca="1" ref="K1371" ca="1">INDEX(States!$A:$A,M1371,1)</f>
        <v>5</v>
      </c>
      <c r="L1371" s="7" t="str">
        <f ca="1">VLOOKUP($K1371,Countries!$A:$B,2,FALSE)</f>
        <v>Portugal</v>
      </c>
      <c r="M1371" s="7" cm="1">
        <f t="array" aca="1" ref="M1371" ca="1">INDEX(States!$C:$C,RANDBETWEEN(5,COUNTA(States!$A:$A) + 1),1)</f>
        <v>16</v>
      </c>
      <c r="N1371" s="7" t="str">
        <f ca="1">VLOOKUP($M1371,States!$C:$D,2,FALSE)</f>
        <v>Azores</v>
      </c>
      <c r="O1371" s="7" t="str">
        <f ca="1">VLOOKUP($E1371,Name!$A:$C,3,FALSE)</f>
        <v>M</v>
      </c>
      <c r="P1371" s="7" t="str">
        <f ca="1">VLOOKUP($O1371,Genders!$B:$C,2,FALSE)</f>
        <v>Male</v>
      </c>
      <c r="Q1371" s="7" cm="1">
        <f t="array" aca="1" ref="Q1371" ca="1">INDEX('Marital status'!$A:$A,RANDBETWEEN(5,COUNTA('Marital status'!$A:$A) + 1),1)</f>
        <v>0</v>
      </c>
      <c r="R1371" s="7" t="e">
        <f ca="1">VLOOKUP($Q1371,'Marital status'!$A:$B,2,FALSE)</f>
        <v>#N/A</v>
      </c>
      <c r="S1371" s="7">
        <f t="shared" ca="1" si="276"/>
        <v>5</v>
      </c>
      <c r="T1371" s="7" t="str">
        <f ca="1">VLOOKUP($S1371,Ethnicities!$A:$B,2,FALSE)</f>
        <v>ASIAN</v>
      </c>
      <c r="U1371" s="8">
        <f t="shared" ca="1" si="277"/>
        <v>18064</v>
      </c>
      <c r="V1371" s="6">
        <f t="shared" ca="1" si="278"/>
        <v>7</v>
      </c>
      <c r="W1371" s="8" t="str">
        <f ca="1">VLOOKUP($V1371,'Background education'!$A:$B,2,FALSE)</f>
        <v>Undergraduate degree</v>
      </c>
      <c r="X1371" s="7">
        <f ca="1" xml:space="preserve">
  IF(OR($Z1371 = 5, $Z1371 = 6, $Z1371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371" s="7" t="str">
        <f ca="1">VLOOKUP($X1371,Departments!$A:$B,2,FALSE)</f>
        <v xml:space="preserve"> Presidency</v>
      </c>
      <c r="Z1371" s="6">
        <f t="shared" ca="1" si="279"/>
        <v>11</v>
      </c>
      <c r="AA1371" s="7" t="str">
        <f ca="1">VLOOKUP($Z1371,Roles!$A:$B,2,FALSE)</f>
        <v>Analyst</v>
      </c>
      <c r="AB1371" s="6">
        <f t="shared" ca="1" si="280"/>
        <v>7</v>
      </c>
      <c r="AC1371" s="7" t="str">
        <f ca="1" xml:space="preserve">
IF(
  ISNA($AB1371),
  NA(),
  VLOOKUP($AB1371,Levels!$A:$B,2,FALSE)
)</f>
        <v>Senior</v>
      </c>
      <c r="AD1371" s="8">
        <f t="shared" ca="1" si="281"/>
        <v>36822</v>
      </c>
      <c r="AE1371" s="6">
        <f ca="1">RANDBETWEEN(5,COUNTA('Recruitment source'!$A:$A) + 1)</f>
        <v>12</v>
      </c>
      <c r="AF1371" s="6" t="str">
        <f ca="1">VLOOKUP($AE1371,'Recruitment source'!$A:$B,2,FALSE)</f>
        <v xml:space="preserve"> recommendation of employee</v>
      </c>
      <c r="AG1371" s="8" t="e">
        <f t="shared" ca="1" si="282"/>
        <v>#N/A</v>
      </c>
      <c r="AH1371" s="6" t="e">
        <f t="shared" ca="1" si="283"/>
        <v>#N/A</v>
      </c>
      <c r="AI1371" s="6" t="e">
        <f ca="1" xml:space="preserve">
IF(
  ISNA($AH1371),
  NA(),
  VLOOKUP($AH1371,'Reasons for dismissal'!$A:$B,2,FALSE)
)</f>
        <v>#N/A</v>
      </c>
      <c r="AJ1371" s="6">
        <f t="shared" ca="1" si="284"/>
        <v>4</v>
      </c>
      <c r="AK1371" s="1">
        <f t="shared" ca="1" si="285"/>
        <v>2500</v>
      </c>
      <c r="AL13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$A1371  &amp; ", "   &amp;
$B1371  &amp; ", "   &amp;
$D1371  &amp; ", '"  &amp;
$I1371  &amp; "', '" &amp;
$O1371  &amp; "', "  &amp;
$S1371  &amp; ", '"  &amp;
TEXT($U1371,"dd/mm/aaaa")  &amp; "', "   &amp;
$V1371  &amp; ", "   &amp;
$X1371  &amp; ", "   &amp;
$Z1371  &amp; ", "   &amp;
IF($AB1371 &lt;&gt; "", $AB1371, "NULL")  &amp; ", "   &amp;
$AK1371  &amp; ");"</f>
        <v>#REF!</v>
      </c>
    </row>
    <row r="1372" spans="1:38" x14ac:dyDescent="0.2">
      <c r="A1372" s="7" cm="1">
        <f t="array" aca="1" ref="A1372" ca="1">INDEX(Companies!$A:$A,RANDBETWEEN(2,COUNTA(Companies!$A:$A)),1)</f>
        <v>2</v>
      </c>
      <c r="B1372" s="5">
        <f t="shared" si="273"/>
        <v>1371</v>
      </c>
      <c r="C1372" s="5" t="str" cm="1">
        <f t="array" ref="C1372">SHA1HASH($B1372)</f>
        <v>fd5a768e47ca87449299d0544f4325c4e2b34388</v>
      </c>
      <c r="D1372" s="6">
        <f t="shared" ca="1" si="274"/>
        <v>1</v>
      </c>
      <c r="E1372" s="7">
        <f ca="1">IF($B1372 = 1 + N("Presidente"),
    127,
    IF($B1372 = 2 + N("Vice-Presidente"),
        72,
        IF($B1372 = 3 + N("Secretária bilíngue"),
            13,
            RANDBETWEEN(5,COUNT(Name!$A:$A) + 1)
        )
    )
)</f>
        <v>56</v>
      </c>
      <c r="F1372" s="7" t="str">
        <f ca="1">VLOOKUP($E1372,Name!$A:$B,2,FALSE)</f>
        <v>Arthur Gabriel</v>
      </c>
      <c r="G1372" s="7">
        <f ca="1" xml:space="preserve">
IF($B1372 = 1,
    0,
    RANDBETWEEN(5,COUNT('Last name'!$A:$A) + 1)
)</f>
        <v>125</v>
      </c>
      <c r="H1372" s="7" t="str">
        <f ca="1" xml:space="preserve">
IF($B1372 = 1 + N("Presidente"),
    "de Orléans e Bragança",
    VLOOKUP($G1372,'Last name'!$A:$B,2,FALSE) &amp; " " &amp; VLOOKUP(RANDBETWEEN(5,COUNT('Last name'!$A:$A) + 1),'Last name'!$A:$B,2,FALSE)
)</f>
        <v>Medeiros Paulista</v>
      </c>
      <c r="I1372" s="7" t="str">
        <f t="shared" ca="1" si="275"/>
        <v>Arthur Gabriel Medeiros Paulista</v>
      </c>
      <c r="J1372" s="7" t="str" cm="1">
        <f t="array" aca="1" ref="J1372" ca="1">SHA1HASH($I1372)</f>
        <v>7843c4178a68d5124194885e6dd3b9d6bcf2575a</v>
      </c>
      <c r="K1372" s="7" cm="1">
        <f t="array" aca="1" ref="K1372" ca="1">INDEX(States!$A:$A,M1372,1)</f>
        <v>5</v>
      </c>
      <c r="L1372" s="7" t="str">
        <f ca="1">VLOOKUP($K1372,Countries!$A:$B,2,FALSE)</f>
        <v>Portugal</v>
      </c>
      <c r="M1372" s="7" cm="1">
        <f t="array" aca="1" ref="M1372" ca="1">INDEX(States!$C:$C,RANDBETWEEN(5,COUNTA(States!$A:$A) + 1),1)</f>
        <v>22</v>
      </c>
      <c r="N1372" s="7" t="str">
        <f ca="1">VLOOKUP($M1372,States!$C:$D,2,FALSE)</f>
        <v>Vila Real</v>
      </c>
      <c r="O1372" s="7" t="str">
        <f ca="1">VLOOKUP($E1372,Name!$A:$C,3,FALSE)</f>
        <v>M</v>
      </c>
      <c r="P1372" s="7" t="str">
        <f ca="1">VLOOKUP($O1372,Genders!$B:$C,2,FALSE)</f>
        <v>Male</v>
      </c>
      <c r="Q1372" s="7" cm="1">
        <f t="array" aca="1" ref="Q1372" ca="1">INDEX('Marital status'!$A:$A,RANDBETWEEN(5,COUNTA('Marital status'!$A:$A) + 1),1)</f>
        <v>6</v>
      </c>
      <c r="R1372" s="7" t="str">
        <f ca="1">VLOOKUP($Q1372,'Marital status'!$A:$B,2,FALSE)</f>
        <v>DIVORCED</v>
      </c>
      <c r="S1372" s="7">
        <f t="shared" ca="1" si="276"/>
        <v>6</v>
      </c>
      <c r="T1372" s="7" t="str">
        <f ca="1">VLOOKUP($S1372,Ethnicities!$A:$B,2,FALSE)</f>
        <v xml:space="preserve">  american Indian or Alaska Native</v>
      </c>
      <c r="U1372" s="8">
        <f t="shared" ca="1" si="277"/>
        <v>17901</v>
      </c>
      <c r="V1372" s="6">
        <f t="shared" ca="1" si="278"/>
        <v>7</v>
      </c>
      <c r="W1372" s="8" t="str">
        <f ca="1">VLOOKUP($V1372,'Background education'!$A:$B,2,FALSE)</f>
        <v>Undergraduate degree</v>
      </c>
      <c r="X1372" s="7">
        <f ca="1" xml:space="preserve">
  IF(OR($Z1372 = 5, $Z1372 = 6, $Z1372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372" s="7" t="str">
        <f ca="1">VLOOKUP($X1372,Departments!$A:$B,2,FALSE)</f>
        <v xml:space="preserve"> Commercial</v>
      </c>
      <c r="Z1372" s="6">
        <f t="shared" ca="1" si="279"/>
        <v>9</v>
      </c>
      <c r="AA1372" s="7" t="str">
        <f ca="1">VLOOKUP($Z1372,Roles!$A:$B,2,FALSE)</f>
        <v>Intern</v>
      </c>
      <c r="AB1372" s="6" t="e">
        <f t="shared" ca="1" si="280"/>
        <v>#N/A</v>
      </c>
      <c r="AC1372" s="7" t="e">
        <f ca="1" xml:space="preserve">
IF(
  ISNA($AB1372),
  NA(),
  VLOOKUP($AB1372,Levels!$A:$B,2,FALSE)
)</f>
        <v>#N/A</v>
      </c>
      <c r="AD1372" s="8">
        <f t="shared" ca="1" si="281"/>
        <v>38262</v>
      </c>
      <c r="AE1372" s="6">
        <f ca="1">RANDBETWEEN(5,COUNTA('Recruitment source'!$A:$A) + 1)</f>
        <v>8</v>
      </c>
      <c r="AF1372" s="6" t="str">
        <f ca="1">VLOOKUP($AE1372,'Recruitment source'!$A:$B,2,FALSE)</f>
        <v>Net Empregos</v>
      </c>
      <c r="AG1372" s="8" t="e">
        <f t="shared" ca="1" si="282"/>
        <v>#N/A</v>
      </c>
      <c r="AH1372" s="6" t="e">
        <f t="shared" ca="1" si="283"/>
        <v>#N/A</v>
      </c>
      <c r="AI1372" s="6" t="e">
        <f ca="1" xml:space="preserve">
IF(
  ISNA($AH1372),
  NA(),
  VLOOKUP($AH1372,'Reasons for dismissal'!$A:$B,2,FALSE)
)</f>
        <v>#N/A</v>
      </c>
      <c r="AJ1372" s="6">
        <f t="shared" ca="1" si="284"/>
        <v>5</v>
      </c>
      <c r="AK1372" s="1">
        <f t="shared" ca="1" si="285"/>
        <v>1285</v>
      </c>
      <c r="AL13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$A1372  &amp; ", "   &amp;
$B1372  &amp; ", "   &amp;
$D1372  &amp; ", '"  &amp;
$I1372  &amp; "', '" &amp;
$O1372  &amp; "', "  &amp;
$S1372  &amp; ", '"  &amp;
TEXT($U1372,"dd/mm/aaaa")  &amp; "', "   &amp;
$V1372  &amp; ", "   &amp;
$X1372  &amp; ", "   &amp;
$Z1372  &amp; ", "   &amp;
IF($AB1372 &lt;&gt; "", $AB1372, "NULL")  &amp; ", "   &amp;
$AK1372  &amp; ");"</f>
        <v>#REF!</v>
      </c>
    </row>
    <row r="1373" spans="1:38" x14ac:dyDescent="0.2">
      <c r="A1373" s="7" cm="1">
        <f t="array" aca="1" ref="A1373" ca="1">INDEX(Companies!$A:$A,RANDBETWEEN(2,COUNTA(Companies!$A:$A)),1)</f>
        <v>2</v>
      </c>
      <c r="B1373" s="5">
        <f t="shared" si="273"/>
        <v>1372</v>
      </c>
      <c r="C1373" s="5" t="str" cm="1">
        <f t="array" ref="C1373">SHA1HASH($B1373)</f>
        <v>f506761568d2f26ec5e68443a6aaae857f8311a6</v>
      </c>
      <c r="D1373" s="6">
        <f t="shared" ca="1" si="274"/>
        <v>1</v>
      </c>
      <c r="E1373" s="7">
        <f ca="1">IF($B1373 = 1 + N("Presidente"),
    127,
    IF($B1373 = 2 + N("Vice-Presidente"),
        72,
        IF($B1373 = 3 + N("Secretária bilíngue"),
            13,
            RANDBETWEEN(5,COUNT(Name!$A:$A) + 1)
        )
    )
)</f>
        <v>138</v>
      </c>
      <c r="F1373" s="7" t="str">
        <f ca="1">VLOOKUP($E1373,Name!$A:$B,2,FALSE)</f>
        <v>Fernando</v>
      </c>
      <c r="G1373" s="7">
        <f ca="1" xml:space="preserve">
IF($B1373 = 1,
    0,
    RANDBETWEEN(5,COUNT('Last name'!$A:$A) + 1)
)</f>
        <v>43</v>
      </c>
      <c r="H1373" s="7" t="str">
        <f ca="1" xml:space="preserve">
IF($B1373 = 1 + N("Presidente"),
    "de Orléans e Bragança",
    VLOOKUP($G1373,'Last name'!$A:$B,2,FALSE) &amp; " " &amp; VLOOKUP(RANDBETWEEN(5,COUNT('Last name'!$A:$A) + 1),'Last name'!$A:$B,2,FALSE)
)</f>
        <v>Borges Mendes</v>
      </c>
      <c r="I1373" s="7" t="str">
        <f t="shared" ca="1" si="275"/>
        <v>Fernando Borges Mendes</v>
      </c>
      <c r="J1373" s="7" t="str" cm="1">
        <f t="array" aca="1" ref="J1373" ca="1">SHA1HASH($I1373)</f>
        <v>4d0080109cdd566dc2f9f91c730320a0a554a99e</v>
      </c>
      <c r="K1373" s="7" cm="1">
        <f t="array" aca="1" ref="K1373" ca="1">INDEX(States!$A:$A,M1373,1)</f>
        <v>5</v>
      </c>
      <c r="L1373" s="7" t="str">
        <f ca="1">VLOOKUP($K1373,Countries!$A:$B,2,FALSE)</f>
        <v>Portugal</v>
      </c>
      <c r="M1373" s="7" cm="1">
        <f t="array" aca="1" ref="M1373" ca="1">INDEX(States!$C:$C,RANDBETWEEN(5,COUNTA(States!$A:$A) + 1),1)</f>
        <v>13</v>
      </c>
      <c r="N1373" s="7" t="str">
        <f ca="1">VLOOKUP($M1373,States!$C:$D,2,FALSE)</f>
        <v>Coimbra</v>
      </c>
      <c r="O1373" s="7" t="str">
        <f ca="1">VLOOKUP($E1373,Name!$A:$C,3,FALSE)</f>
        <v>M</v>
      </c>
      <c r="P1373" s="7" t="str">
        <f ca="1">VLOOKUP($O1373,Genders!$B:$C,2,FALSE)</f>
        <v>Male</v>
      </c>
      <c r="Q1373" s="7" cm="1">
        <f t="array" aca="1" ref="Q1373" ca="1">INDEX('Marital status'!$A:$A,RANDBETWEEN(5,COUNTA('Marital status'!$A:$A) + 1),1)</f>
        <v>0</v>
      </c>
      <c r="R1373" s="7" t="e">
        <f ca="1">VLOOKUP($Q1373,'Marital status'!$A:$B,2,FALSE)</f>
        <v>#N/A</v>
      </c>
      <c r="S1373" s="7">
        <f t="shared" ca="1" si="276"/>
        <v>5</v>
      </c>
      <c r="T1373" s="7" t="str">
        <f ca="1">VLOOKUP($S1373,Ethnicities!$A:$B,2,FALSE)</f>
        <v>ASIAN</v>
      </c>
      <c r="U1373" s="8">
        <f t="shared" ca="1" si="277"/>
        <v>24232</v>
      </c>
      <c r="V1373" s="6">
        <f t="shared" ca="1" si="278"/>
        <v>7</v>
      </c>
      <c r="W1373" s="8" t="str">
        <f ca="1">VLOOKUP($V1373,'Background education'!$A:$B,2,FALSE)</f>
        <v>Undergraduate degree</v>
      </c>
      <c r="X1373" s="7">
        <f ca="1" xml:space="preserve">
  IF(OR($Z1373 = 5, $Z1373 = 6, $Z1373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373" s="7" t="str">
        <f ca="1">VLOOKUP($X1373,Departments!$A:$B,2,FALSE)</f>
        <v>Operations</v>
      </c>
      <c r="Z1373" s="6">
        <f t="shared" ca="1" si="279"/>
        <v>11</v>
      </c>
      <c r="AA1373" s="7" t="str">
        <f ca="1">VLOOKUP($Z1373,Roles!$A:$B,2,FALSE)</f>
        <v>Analyst</v>
      </c>
      <c r="AB1373" s="6">
        <f t="shared" ca="1" si="280"/>
        <v>7</v>
      </c>
      <c r="AC1373" s="7" t="str">
        <f ca="1" xml:space="preserve">
IF(
  ISNA($AB1373),
  NA(),
  VLOOKUP($AB1373,Levels!$A:$B,2,FALSE)
)</f>
        <v>Senior</v>
      </c>
      <c r="AD1373" s="8">
        <f t="shared" ca="1" si="281"/>
        <v>37825</v>
      </c>
      <c r="AE1373" s="6">
        <f ca="1">RANDBETWEEN(5,COUNTA('Recruitment source'!$A:$A) + 1)</f>
        <v>13</v>
      </c>
      <c r="AF1373" s="6" t="str">
        <f ca="1">VLOOKUP($AE1373,'Recruitment source'!$A:$B,2,FALSE)</f>
        <v>Google</v>
      </c>
      <c r="AG1373" s="8" t="e">
        <f t="shared" ca="1" si="282"/>
        <v>#N/A</v>
      </c>
      <c r="AH1373" s="6" t="e">
        <f t="shared" ca="1" si="283"/>
        <v>#N/A</v>
      </c>
      <c r="AI1373" s="6" t="e">
        <f ca="1" xml:space="preserve">
IF(
  ISNA($AH1373),
  NA(),
  VLOOKUP($AH1373,'Reasons for dismissal'!$A:$B,2,FALSE)
)</f>
        <v>#N/A</v>
      </c>
      <c r="AJ1373" s="6">
        <f t="shared" ca="1" si="284"/>
        <v>4</v>
      </c>
      <c r="AK1373" s="1">
        <f t="shared" ca="1" si="285"/>
        <v>2500</v>
      </c>
      <c r="AL13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$A1373  &amp; ", "   &amp;
$B1373  &amp; ", "   &amp;
$D1373  &amp; ", '"  &amp;
$I1373  &amp; "', '" &amp;
$O1373  &amp; "', "  &amp;
$S1373  &amp; ", '"  &amp;
TEXT($U1373,"dd/mm/aaaa")  &amp; "', "   &amp;
$V1373  &amp; ", "   &amp;
$X1373  &amp; ", "   &amp;
$Z1373  &amp; ", "   &amp;
IF($AB1373 &lt;&gt; "", $AB1373, "NULL")  &amp; ", "   &amp;
$AK1373  &amp; ");"</f>
        <v>#REF!</v>
      </c>
    </row>
    <row r="1374" spans="1:38" x14ac:dyDescent="0.2">
      <c r="A1374" s="7" cm="1">
        <f t="array" aca="1" ref="A1374" ca="1">INDEX(Companies!$A:$A,RANDBETWEEN(2,COUNTA(Companies!$A:$A)),1)</f>
        <v>2</v>
      </c>
      <c r="B1374" s="5">
        <f t="shared" si="273"/>
        <v>1373</v>
      </c>
      <c r="C1374" s="5" t="str" cm="1">
        <f t="array" ref="C1374">SHA1HASH($B1374)</f>
        <v>c1401c9a808e0d25cd8afa853c36032ffaca83cb</v>
      </c>
      <c r="D1374" s="6">
        <f t="shared" ca="1" si="274"/>
        <v>1</v>
      </c>
      <c r="E1374" s="7">
        <f ca="1">IF($B1374 = 1 + N("Presidente"),
    127,
    IF($B1374 = 2 + N("Vice-Presidente"),
        72,
        IF($B1374 = 3 + N("Secretária bilíngue"),
            13,
            RANDBETWEEN(5,COUNT(Name!$A:$A) + 1)
        )
    )
)</f>
        <v>166</v>
      </c>
      <c r="F1374" s="7" t="str">
        <f ca="1">VLOOKUP($E1374,Name!$A:$B,2,FALSE)</f>
        <v>Henrico</v>
      </c>
      <c r="G1374" s="7">
        <f ca="1" xml:space="preserve">
IF($B1374 = 1,
    0,
    RANDBETWEEN(5,COUNT('Last name'!$A:$A) + 1)
)</f>
        <v>117</v>
      </c>
      <c r="H1374" s="7" t="str">
        <f ca="1" xml:space="preserve">
IF($B1374 = 1 + N("Presidente"),
    "de Orléans e Bragança",
    VLOOKUP($G1374,'Last name'!$A:$B,2,FALSE) &amp; " " &amp; VLOOKUP(RANDBETWEEN(5,COUNT('Last name'!$A:$A) + 1),'Last name'!$A:$B,2,FALSE)
)</f>
        <v>Mancini Leitão</v>
      </c>
      <c r="I1374" s="7" t="str">
        <f t="shared" ca="1" si="275"/>
        <v>Henrico Mancini Leitão</v>
      </c>
      <c r="J1374" s="7" t="str" cm="1">
        <f t="array" aca="1" ref="J1374" ca="1">SHA1HASH($I1374)</f>
        <v>774d51573830acfb36a24ee65871ecfcd2e70ef0</v>
      </c>
      <c r="K1374" s="7" cm="1">
        <f t="array" aca="1" ref="K1374" ca="1">INDEX(States!$A:$A,M1374,1)</f>
        <v>5</v>
      </c>
      <c r="L1374" s="7" t="str">
        <f ca="1">VLOOKUP($K1374,Countries!$A:$B,2,FALSE)</f>
        <v>Portugal</v>
      </c>
      <c r="M1374" s="7" cm="1">
        <f t="array" aca="1" ref="M1374" ca="1">INDEX(States!$C:$C,RANDBETWEEN(5,COUNTA(States!$A:$A) + 1),1)</f>
        <v>20</v>
      </c>
      <c r="N1374" s="7" t="str">
        <f ca="1">VLOOKUP($M1374,States!$C:$D,2,FALSE)</f>
        <v>Portalegre</v>
      </c>
      <c r="O1374" s="7" t="str">
        <f ca="1">VLOOKUP($E1374,Name!$A:$C,3,FALSE)</f>
        <v>M</v>
      </c>
      <c r="P1374" s="7" t="str">
        <f ca="1">VLOOKUP($O1374,Genders!$B:$C,2,FALSE)</f>
        <v>Male</v>
      </c>
      <c r="Q1374" s="7" cm="1">
        <f t="array" aca="1" ref="Q1374" ca="1">INDEX('Marital status'!$A:$A,RANDBETWEEN(5,COUNTA('Marital status'!$A:$A) + 1),1)</f>
        <v>6</v>
      </c>
      <c r="R1374" s="7" t="str">
        <f ca="1">VLOOKUP($Q1374,'Marital status'!$A:$B,2,FALSE)</f>
        <v>DIVORCED</v>
      </c>
      <c r="S1374" s="7">
        <f t="shared" ca="1" si="276"/>
        <v>5</v>
      </c>
      <c r="T1374" s="7" t="str">
        <f ca="1">VLOOKUP($S1374,Ethnicities!$A:$B,2,FALSE)</f>
        <v>ASIAN</v>
      </c>
      <c r="U1374" s="8">
        <f t="shared" ca="1" si="277"/>
        <v>32518</v>
      </c>
      <c r="V1374" s="6">
        <f t="shared" ca="1" si="278"/>
        <v>7</v>
      </c>
      <c r="W1374" s="8" t="str">
        <f ca="1">VLOOKUP($V1374,'Background education'!$A:$B,2,FALSE)</f>
        <v>Undergraduate degree</v>
      </c>
      <c r="X1374" s="7">
        <f ca="1" xml:space="preserve">
  IF(OR($Z1374 = 5, $Z1374 = 6, $Z1374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374" s="7" t="str">
        <f ca="1">VLOOKUP($X1374,Departments!$A:$B,2,FALSE)</f>
        <v>Human Resource</v>
      </c>
      <c r="Z1374" s="6">
        <f t="shared" ca="1" si="279"/>
        <v>10</v>
      </c>
      <c r="AA1374" s="7" t="str">
        <f ca="1">VLOOKUP($Z1374,Roles!$A:$B,2,FALSE)</f>
        <v>Trainee</v>
      </c>
      <c r="AB1374" s="6" t="e">
        <f t="shared" ca="1" si="280"/>
        <v>#N/A</v>
      </c>
      <c r="AC1374" s="7" t="e">
        <f ca="1" xml:space="preserve">
IF(
  ISNA($AB1374),
  NA(),
  VLOOKUP($AB1374,Levels!$A:$B,2,FALSE)
)</f>
        <v>#N/A</v>
      </c>
      <c r="AD1374" s="8">
        <f t="shared" ca="1" si="281"/>
        <v>36205</v>
      </c>
      <c r="AE1374" s="6">
        <f ca="1">RANDBETWEEN(5,COUNTA('Recruitment source'!$A:$A) + 1)</f>
        <v>9</v>
      </c>
      <c r="AF1374" s="6" t="str">
        <f ca="1">VLOOKUP($AE1374,'Recruitment source'!$A:$B,2,FALSE)</f>
        <v>Empregos Online</v>
      </c>
      <c r="AG1374" s="8" t="e">
        <f t="shared" ca="1" si="282"/>
        <v>#N/A</v>
      </c>
      <c r="AH1374" s="6" t="e">
        <f t="shared" ca="1" si="283"/>
        <v>#N/A</v>
      </c>
      <c r="AI1374" s="6" t="e">
        <f ca="1" xml:space="preserve">
IF(
  ISNA($AH1374),
  NA(),
  VLOOKUP($AH1374,'Reasons for dismissal'!$A:$B,2,FALSE)
)</f>
        <v>#N/A</v>
      </c>
      <c r="AJ1374" s="6">
        <f t="shared" ca="1" si="284"/>
        <v>5</v>
      </c>
      <c r="AK1374" s="1">
        <f t="shared" ca="1" si="285"/>
        <v>1385</v>
      </c>
      <c r="AL13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$A1374  &amp; ", "   &amp;
$B1374  &amp; ", "   &amp;
$D1374  &amp; ", '"  &amp;
$I1374  &amp; "', '" &amp;
$O1374  &amp; "', "  &amp;
$S1374  &amp; ", '"  &amp;
TEXT($U1374,"dd/mm/aaaa")  &amp; "', "   &amp;
$V1374  &amp; ", "   &amp;
$X1374  &amp; ", "   &amp;
$Z1374  &amp; ", "   &amp;
IF($AB1374 &lt;&gt; "", $AB1374, "NULL")  &amp; ", "   &amp;
$AK1374  &amp; ");"</f>
        <v>#REF!</v>
      </c>
    </row>
    <row r="1375" spans="1:38" x14ac:dyDescent="0.2">
      <c r="A1375" s="7" cm="1">
        <f t="array" aca="1" ref="A1375" ca="1">INDEX(Companies!$A:$A,RANDBETWEEN(2,COUNTA(Companies!$A:$A)),1)</f>
        <v>2</v>
      </c>
      <c r="B1375" s="5">
        <f t="shared" si="273"/>
        <v>1374</v>
      </c>
      <c r="C1375" s="5" t="str" cm="1">
        <f t="array" ref="C1375">SHA1HASH($B1375)</f>
        <v>f7a682f3b85c16bc3e49029ea2b32d6e5808d587</v>
      </c>
      <c r="D1375" s="6">
        <f t="shared" ca="1" si="274"/>
        <v>1</v>
      </c>
      <c r="E1375" s="7">
        <f ca="1">IF($B1375 = 1 + N("Presidente"),
    127,
    IF($B1375 = 2 + N("Vice-Presidente"),
        72,
        IF($B1375 = 3 + N("Secretária bilíngue"),
            13,
            RANDBETWEEN(5,COUNT(Name!$A:$A) + 1)
        )
    )
)</f>
        <v>36</v>
      </c>
      <c r="F1375" s="7" t="str">
        <f ca="1">VLOOKUP($E1375,Name!$A:$B,2,FALSE)</f>
        <v>Ana Sophia</v>
      </c>
      <c r="G1375" s="7">
        <f ca="1" xml:space="preserve">
IF($B1375 = 1,
    0,
    RANDBETWEEN(5,COUNT('Last name'!$A:$A) + 1)
)</f>
        <v>144</v>
      </c>
      <c r="H1375" s="7" t="str">
        <f ca="1" xml:space="preserve">
IF($B1375 = 1 + N("Presidente"),
    "de Orléans e Bragança",
    VLOOKUP($G1375,'Last name'!$A:$B,2,FALSE) &amp; " " &amp; VLOOKUP(RANDBETWEEN(5,COUNT('Last name'!$A:$A) + 1),'Last name'!$A:$B,2,FALSE)
)</f>
        <v>Padrão Azeredo</v>
      </c>
      <c r="I1375" s="7" t="str">
        <f t="shared" ca="1" si="275"/>
        <v>Ana Sophia Padrão Azeredo</v>
      </c>
      <c r="J1375" s="7" t="str" cm="1">
        <f t="array" aca="1" ref="J1375" ca="1">SHA1HASH($I1375)</f>
        <v>3e54d257bf3eb0d7684b2b0246134b2f8b9f2fc9</v>
      </c>
      <c r="K1375" s="7" cm="1">
        <f t="array" aca="1" ref="K1375" ca="1">INDEX(States!$A:$A,M1375,1)</f>
        <v>5</v>
      </c>
      <c r="L1375" s="7" t="str">
        <f ca="1">VLOOKUP($K1375,Countries!$A:$B,2,FALSE)</f>
        <v>Portugal</v>
      </c>
      <c r="M1375" s="7" cm="1">
        <f t="array" aca="1" ref="M1375" ca="1">INDEX(States!$C:$C,RANDBETWEEN(5,COUNTA(States!$A:$A) + 1),1)</f>
        <v>18</v>
      </c>
      <c r="N1375" s="7" t="str">
        <f ca="1">VLOOKUP($M1375,States!$C:$D,2,FALSE)</f>
        <v>Castelo Branco</v>
      </c>
      <c r="O1375" s="7" t="str">
        <f ca="1">VLOOKUP($E1375,Name!$A:$C,3,FALSE)</f>
        <v>F</v>
      </c>
      <c r="P1375" s="7" t="str">
        <f ca="1">VLOOKUP($O1375,Genders!$B:$C,2,FALSE)</f>
        <v>Female</v>
      </c>
      <c r="Q1375" s="7" cm="1">
        <f t="array" aca="1" ref="Q1375" ca="1">INDEX('Marital status'!$A:$A,RANDBETWEEN(5,COUNTA('Marital status'!$A:$A) + 1),1)</f>
        <v>0</v>
      </c>
      <c r="R1375" s="7" t="e">
        <f ca="1">VLOOKUP($Q1375,'Marital status'!$A:$B,2,FALSE)</f>
        <v>#N/A</v>
      </c>
      <c r="S1375" s="7">
        <f t="shared" ca="1" si="276"/>
        <v>7</v>
      </c>
      <c r="T1375" s="7" t="str">
        <f ca="1">VLOOKUP($S1375,Ethnicities!$A:$B,2,FALSE)</f>
        <v>Native Hawaiian or Other Pacific Islander</v>
      </c>
      <c r="U1375" s="8">
        <f t="shared" ca="1" si="277"/>
        <v>24751</v>
      </c>
      <c r="V1375" s="6">
        <f t="shared" ca="1" si="278"/>
        <v>8</v>
      </c>
      <c r="W1375" s="8" t="str">
        <f ca="1">VLOOKUP($V1375,'Background education'!$A:$B,2,FALSE)</f>
        <v>Graduate school</v>
      </c>
      <c r="X1375" s="7">
        <f ca="1" xml:space="preserve">
  IF(OR($Z1375 = 5, $Z1375 = 6, $Z1375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375" s="7" t="str">
        <f ca="1">VLOOKUP($X1375,Departments!$A:$B,2,FALSE)</f>
        <v xml:space="preserve"> Commercial</v>
      </c>
      <c r="Z1375" s="6">
        <f t="shared" ca="1" si="279"/>
        <v>11</v>
      </c>
      <c r="AA1375" s="7" t="str">
        <f ca="1">VLOOKUP($Z1375,Roles!$A:$B,2,FALSE)</f>
        <v>Analyst</v>
      </c>
      <c r="AB1375" s="6">
        <f t="shared" ca="1" si="280"/>
        <v>7</v>
      </c>
      <c r="AC1375" s="7" t="str">
        <f ca="1" xml:space="preserve">
IF(
  ISNA($AB1375),
  NA(),
  VLOOKUP($AB1375,Levels!$A:$B,2,FALSE)
)</f>
        <v>Senior</v>
      </c>
      <c r="AD1375" s="8">
        <f t="shared" ca="1" si="281"/>
        <v>40713</v>
      </c>
      <c r="AE1375" s="6">
        <f ca="1">RANDBETWEEN(5,COUNTA('Recruitment source'!$A:$A) + 1)</f>
        <v>8</v>
      </c>
      <c r="AF1375" s="6" t="str">
        <f ca="1">VLOOKUP($AE1375,'Recruitment source'!$A:$B,2,FALSE)</f>
        <v>Net Empregos</v>
      </c>
      <c r="AG1375" s="8" t="e">
        <f t="shared" ca="1" si="282"/>
        <v>#N/A</v>
      </c>
      <c r="AH1375" s="6" t="e">
        <f t="shared" ca="1" si="283"/>
        <v>#N/A</v>
      </c>
      <c r="AI1375" s="6" t="e">
        <f ca="1" xml:space="preserve">
IF(
  ISNA($AH1375),
  NA(),
  VLOOKUP($AH1375,'Reasons for dismissal'!$A:$B,2,FALSE)
)</f>
        <v>#N/A</v>
      </c>
      <c r="AJ1375" s="6">
        <f t="shared" ca="1" si="284"/>
        <v>4</v>
      </c>
      <c r="AK1375" s="1">
        <f t="shared" ca="1" si="285"/>
        <v>3080</v>
      </c>
      <c r="AL13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$A1375  &amp; ", "   &amp;
$B1375  &amp; ", "   &amp;
$D1375  &amp; ", '"  &amp;
$I1375  &amp; "', '" &amp;
$O1375  &amp; "', "  &amp;
$S1375  &amp; ", '"  &amp;
TEXT($U1375,"dd/mm/aaaa")  &amp; "', "   &amp;
$V1375  &amp; ", "   &amp;
$X1375  &amp; ", "   &amp;
$Z1375  &amp; ", "   &amp;
IF($AB1375 &lt;&gt; "", $AB1375, "NULL")  &amp; ", "   &amp;
$AK1375  &amp; ");"</f>
        <v>#REF!</v>
      </c>
    </row>
    <row r="1376" spans="1:38" x14ac:dyDescent="0.2">
      <c r="A1376" s="7" cm="1">
        <f t="array" aca="1" ref="A1376" ca="1">INDEX(Companies!$A:$A,RANDBETWEEN(2,COUNTA(Companies!$A:$A)),1)</f>
        <v>2</v>
      </c>
      <c r="B1376" s="5">
        <f t="shared" si="273"/>
        <v>1375</v>
      </c>
      <c r="C1376" s="5" t="str" cm="1">
        <f t="array" ref="C1376">SHA1HASH($B1376)</f>
        <v>1a6ed0dc68e3f1cd3cd47d4705074648d62dbb36</v>
      </c>
      <c r="D1376" s="6">
        <f t="shared" ca="1" si="274"/>
        <v>1</v>
      </c>
      <c r="E1376" s="7">
        <f ca="1">IF($B1376 = 1 + N("Presidente"),
    127,
    IF($B1376 = 2 + N("Vice-Presidente"),
        72,
        IF($B1376 = 3 + N("Secretária bilíngue"),
            13,
            RANDBETWEEN(5,COUNT(Name!$A:$A) + 1)
        )
    )
)</f>
        <v>226</v>
      </c>
      <c r="F1376" s="7" t="str">
        <f ca="1">VLOOKUP($E1376,Name!$A:$B,2,FALSE)</f>
        <v>Levy</v>
      </c>
      <c r="G1376" s="7">
        <f ca="1" xml:space="preserve">
IF($B1376 = 1,
    0,
    RANDBETWEEN(5,COUNT('Last name'!$A:$A) + 1)
)</f>
        <v>161</v>
      </c>
      <c r="H1376" s="7" t="str">
        <f ca="1" xml:space="preserve">
IF($B1376 = 1 + N("Presidente"),
    "de Orléans e Bragança",
    VLOOKUP($G1376,'Last name'!$A:$B,2,FALSE) &amp; " " &amp; VLOOKUP(RANDBETWEEN(5,COUNT('Last name'!$A:$A) + 1),'Last name'!$A:$B,2,FALSE)
)</f>
        <v>Ribeiro Ramos</v>
      </c>
      <c r="I1376" s="7" t="str">
        <f t="shared" ca="1" si="275"/>
        <v>Levy Ribeiro Ramos</v>
      </c>
      <c r="J1376" s="7" t="str" cm="1">
        <f t="array" aca="1" ref="J1376" ca="1">SHA1HASH($I1376)</f>
        <v>1155dedfbc911f888602b8afb6bf2f4d9ba76eb4</v>
      </c>
      <c r="K1376" s="7" cm="1">
        <f t="array" aca="1" ref="K1376" ca="1">INDEX(States!$A:$A,M1376,1)</f>
        <v>5</v>
      </c>
      <c r="L1376" s="7" t="str">
        <f ca="1">VLOOKUP($K1376,Countries!$A:$B,2,FALSE)</f>
        <v>Portugal</v>
      </c>
      <c r="M1376" s="7" cm="1">
        <f t="array" aca="1" ref="M1376" ca="1">INDEX(States!$C:$C,RANDBETWEEN(5,COUNTA(States!$A:$A) + 1),1)</f>
        <v>23</v>
      </c>
      <c r="N1376" s="7" t="str">
        <f ca="1">VLOOKUP($M1376,States!$C:$D,2,FALSE)</f>
        <v>Viana do Castelo</v>
      </c>
      <c r="O1376" s="7" t="str">
        <f ca="1">VLOOKUP($E1376,Name!$A:$C,3,FALSE)</f>
        <v>M</v>
      </c>
      <c r="P1376" s="7" t="str">
        <f ca="1">VLOOKUP($O1376,Genders!$B:$C,2,FALSE)</f>
        <v>Male</v>
      </c>
      <c r="Q1376" s="7" cm="1">
        <f t="array" aca="1" ref="Q1376" ca="1">INDEX('Marital status'!$A:$A,RANDBETWEEN(5,COUNTA('Marital status'!$A:$A) + 1),1)</f>
        <v>5</v>
      </c>
      <c r="R1376" s="7" t="str">
        <f ca="1">VLOOKUP($Q1376,'Marital status'!$A:$B,2,FALSE)</f>
        <v xml:space="preserve"> Separated </v>
      </c>
      <c r="S1376" s="7">
        <f t="shared" ca="1" si="276"/>
        <v>5</v>
      </c>
      <c r="T1376" s="7" t="str">
        <f ca="1">VLOOKUP($S1376,Ethnicities!$A:$B,2,FALSE)</f>
        <v>ASIAN</v>
      </c>
      <c r="U1376" s="8">
        <f t="shared" ca="1" si="277"/>
        <v>30397</v>
      </c>
      <c r="V1376" s="6">
        <f t="shared" ca="1" si="278"/>
        <v>7</v>
      </c>
      <c r="W1376" s="8" t="str">
        <f ca="1">VLOOKUP($V1376,'Background education'!$A:$B,2,FALSE)</f>
        <v>Undergraduate degree</v>
      </c>
      <c r="X1376" s="7">
        <f ca="1" xml:space="preserve">
  IF(OR($Z1376 = 5, $Z1376 = 6, $Z1376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376" s="7" t="str">
        <f ca="1">VLOOKUP($X1376,Departments!$A:$B,2,FALSE)</f>
        <v>Operations</v>
      </c>
      <c r="Z1376" s="6">
        <f t="shared" ca="1" si="279"/>
        <v>9</v>
      </c>
      <c r="AA1376" s="7" t="str">
        <f ca="1">VLOOKUP($Z1376,Roles!$A:$B,2,FALSE)</f>
        <v>Intern</v>
      </c>
      <c r="AB1376" s="6" t="e">
        <f t="shared" ca="1" si="280"/>
        <v>#N/A</v>
      </c>
      <c r="AC1376" s="7" t="e">
        <f ca="1" xml:space="preserve">
IF(
  ISNA($AB1376),
  NA(),
  VLOOKUP($AB1376,Levels!$A:$B,2,FALSE)
)</f>
        <v>#N/A</v>
      </c>
      <c r="AD1376" s="8">
        <f t="shared" ca="1" si="281"/>
        <v>36204</v>
      </c>
      <c r="AE1376" s="6">
        <f ca="1">RANDBETWEEN(5,COUNTA('Recruitment source'!$A:$A) + 1)</f>
        <v>12</v>
      </c>
      <c r="AF1376" s="6" t="str">
        <f ca="1">VLOOKUP($AE1376,'Recruitment source'!$A:$B,2,FALSE)</f>
        <v xml:space="preserve"> recommendation of employee</v>
      </c>
      <c r="AG1376" s="8" t="e">
        <f t="shared" ca="1" si="282"/>
        <v>#N/A</v>
      </c>
      <c r="AH1376" s="6" t="e">
        <f t="shared" ca="1" si="283"/>
        <v>#N/A</v>
      </c>
      <c r="AI1376" s="6" t="e">
        <f ca="1" xml:space="preserve">
IF(
  ISNA($AH1376),
  NA(),
  VLOOKUP($AH1376,'Reasons for dismissal'!$A:$B,2,FALSE)
)</f>
        <v>#N/A</v>
      </c>
      <c r="AJ1376" s="6">
        <f t="shared" ca="1" si="284"/>
        <v>5</v>
      </c>
      <c r="AK1376" s="1">
        <f t="shared" ca="1" si="285"/>
        <v>1205</v>
      </c>
      <c r="AL13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$A1376  &amp; ", "   &amp;
$B1376  &amp; ", "   &amp;
$D1376  &amp; ", '"  &amp;
$I1376  &amp; "', '" &amp;
$O1376  &amp; "', "  &amp;
$S1376  &amp; ", '"  &amp;
TEXT($U1376,"dd/mm/aaaa")  &amp; "', "   &amp;
$V1376  &amp; ", "   &amp;
$X1376  &amp; ", "   &amp;
$Z1376  &amp; ", "   &amp;
IF($AB1376 &lt;&gt; "", $AB1376, "NULL")  &amp; ", "   &amp;
$AK1376  &amp; ");"</f>
        <v>#REF!</v>
      </c>
    </row>
    <row r="1377" spans="1:38" x14ac:dyDescent="0.2">
      <c r="A1377" s="7" cm="1">
        <f t="array" aca="1" ref="A1377" ca="1">INDEX(Companies!$A:$A,RANDBETWEEN(2,COUNTA(Companies!$A:$A)),1)</f>
        <v>2</v>
      </c>
      <c r="B1377" s="5">
        <f t="shared" si="273"/>
        <v>1376</v>
      </c>
      <c r="C1377" s="5" t="str" cm="1">
        <f t="array" ref="C1377">SHA1HASH($B1377)</f>
        <v>698a530c17d16e6b641fbc682e22db29f72782af</v>
      </c>
      <c r="D1377" s="6">
        <f t="shared" ca="1" si="274"/>
        <v>1</v>
      </c>
      <c r="E1377" s="7">
        <f ca="1">IF($B1377 = 1 + N("Presidente"),
    127,
    IF($B1377 = 2 + N("Vice-Presidente"),
        72,
        IF($B1377 = 3 + N("Secretária bilíngue"),
            13,
            RANDBETWEEN(5,COUNT(Name!$A:$A) + 1)
        )
    )
)</f>
        <v>284</v>
      </c>
      <c r="F1377" s="7" t="str">
        <f ca="1">VLOOKUP($E1377,Name!$A:$B,2,FALSE)</f>
        <v>Martim</v>
      </c>
      <c r="G1377" s="7">
        <f ca="1" xml:space="preserve">
IF($B1377 = 1,
    0,
    RANDBETWEEN(5,COUNT('Last name'!$A:$A) + 1)
)</f>
        <v>113</v>
      </c>
      <c r="H1377" s="7" t="str">
        <f ca="1" xml:space="preserve">
IF($B1377 = 1 + N("Presidente"),
    "de Orléans e Bragança",
    VLOOKUP($G1377,'Last name'!$A:$B,2,FALSE) &amp; " " &amp; VLOOKUP(RANDBETWEEN(5,COUNT('Last name'!$A:$A) + 1),'Last name'!$A:$B,2,FALSE)
)</f>
        <v>Luz Pellegrini</v>
      </c>
      <c r="I1377" s="7" t="str">
        <f t="shared" ca="1" si="275"/>
        <v>Martim Luz Pellegrini</v>
      </c>
      <c r="J1377" s="7" t="str" cm="1">
        <f t="array" aca="1" ref="J1377" ca="1">SHA1HASH($I1377)</f>
        <v>1c9923d5716b68f20cf113a600b04edc976433a5</v>
      </c>
      <c r="K1377" s="7" cm="1">
        <f t="array" aca="1" ref="K1377" ca="1">INDEX(States!$A:$A,M1377,1)</f>
        <v>5</v>
      </c>
      <c r="L1377" s="7" t="str">
        <f ca="1">VLOOKUP($K1377,Countries!$A:$B,2,FALSE)</f>
        <v>Portugal</v>
      </c>
      <c r="M1377" s="7" cm="1">
        <f t="array" aca="1" ref="M1377" ca="1">INDEX(States!$C:$C,RANDBETWEEN(5,COUNTA(States!$A:$A) + 1),1)</f>
        <v>15</v>
      </c>
      <c r="N1377" s="7" t="str">
        <f ca="1">VLOOKUP($M1377,States!$C:$D,2,FALSE)</f>
        <v xml:space="preserve"> ÉVORA</v>
      </c>
      <c r="O1377" s="7" t="str">
        <f ca="1">VLOOKUP($E1377,Name!$A:$C,3,FALSE)</f>
        <v>M</v>
      </c>
      <c r="P1377" s="7" t="str">
        <f ca="1">VLOOKUP($O1377,Genders!$B:$C,2,FALSE)</f>
        <v>Male</v>
      </c>
      <c r="Q1377" s="7" cm="1">
        <f t="array" aca="1" ref="Q1377" ca="1">INDEX('Marital status'!$A:$A,RANDBETWEEN(5,COUNTA('Marital status'!$A:$A) + 1),1)</f>
        <v>5</v>
      </c>
      <c r="R1377" s="7" t="str">
        <f ca="1">VLOOKUP($Q1377,'Marital status'!$A:$B,2,FALSE)</f>
        <v xml:space="preserve"> Separated </v>
      </c>
      <c r="S1377" s="7">
        <f t="shared" ca="1" si="276"/>
        <v>5</v>
      </c>
      <c r="T1377" s="7" t="str">
        <f ca="1">VLOOKUP($S1377,Ethnicities!$A:$B,2,FALSE)</f>
        <v>ASIAN</v>
      </c>
      <c r="U1377" s="8">
        <f t="shared" ca="1" si="277"/>
        <v>22005</v>
      </c>
      <c r="V1377" s="6">
        <f t="shared" ca="1" si="278"/>
        <v>8</v>
      </c>
      <c r="W1377" s="8" t="str">
        <f ca="1">VLOOKUP($V1377,'Background education'!$A:$B,2,FALSE)</f>
        <v>Graduate school</v>
      </c>
      <c r="X1377" s="7">
        <f ca="1" xml:space="preserve">
  IF(OR($Z1377 = 5, $Z1377 = 6, $Z1377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377" s="7" t="str">
        <f ca="1">VLOOKUP($X1377,Departments!$A:$B,2,FALSE)</f>
        <v>Human Resource</v>
      </c>
      <c r="Z1377" s="6">
        <f t="shared" ca="1" si="279"/>
        <v>11</v>
      </c>
      <c r="AA1377" s="7" t="str">
        <f ca="1">VLOOKUP($Z1377,Roles!$A:$B,2,FALSE)</f>
        <v>Analyst</v>
      </c>
      <c r="AB1377" s="6">
        <f t="shared" ca="1" si="280"/>
        <v>7</v>
      </c>
      <c r="AC1377" s="7" t="str">
        <f ca="1" xml:space="preserve">
IF(
  ISNA($AB1377),
  NA(),
  VLOOKUP($AB1377,Levels!$A:$B,2,FALSE)
)</f>
        <v>Senior</v>
      </c>
      <c r="AD1377" s="8">
        <f t="shared" ca="1" si="281"/>
        <v>39006</v>
      </c>
      <c r="AE1377" s="6">
        <f ca="1">RANDBETWEEN(5,COUNTA('Recruitment source'!$A:$A) + 1)</f>
        <v>7</v>
      </c>
      <c r="AF1377" s="6" t="str">
        <f ca="1">VLOOKUP($AE1377,'Recruitment source'!$A:$B,2,FALSE)</f>
        <v>SAPO Emprego</v>
      </c>
      <c r="AG1377" s="8" t="e">
        <f t="shared" ca="1" si="282"/>
        <v>#N/A</v>
      </c>
      <c r="AH1377" s="6" t="e">
        <f t="shared" ca="1" si="283"/>
        <v>#N/A</v>
      </c>
      <c r="AI1377" s="6" t="e">
        <f ca="1" xml:space="preserve">
IF(
  ISNA($AH1377),
  NA(),
  VLOOKUP($AH1377,'Reasons for dismissal'!$A:$B,2,FALSE)
)</f>
        <v>#N/A</v>
      </c>
      <c r="AJ1377" s="6">
        <f t="shared" ca="1" si="284"/>
        <v>4</v>
      </c>
      <c r="AK1377" s="1">
        <f t="shared" ca="1" si="285"/>
        <v>3080</v>
      </c>
      <c r="AL13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$A1377  &amp; ", "   &amp;
$B1377  &amp; ", "   &amp;
$D1377  &amp; ", '"  &amp;
$I1377  &amp; "', '" &amp;
$O1377  &amp; "', "  &amp;
$S1377  &amp; ", '"  &amp;
TEXT($U1377,"dd/mm/aaaa")  &amp; "', "   &amp;
$V1377  &amp; ", "   &amp;
$X1377  &amp; ", "   &amp;
$Z1377  &amp; ", "   &amp;
IF($AB1377 &lt;&gt; "", $AB1377, "NULL")  &amp; ", "   &amp;
$AK1377  &amp; ");"</f>
        <v>#REF!</v>
      </c>
    </row>
    <row r="1378" spans="1:38" x14ac:dyDescent="0.2">
      <c r="A1378" s="7" cm="1">
        <f t="array" aca="1" ref="A1378" ca="1">INDEX(Companies!$A:$A,RANDBETWEEN(2,COUNTA(Companies!$A:$A)),1)</f>
        <v>2</v>
      </c>
      <c r="B1378" s="5">
        <f t="shared" si="273"/>
        <v>1377</v>
      </c>
      <c r="C1378" s="5" t="str" cm="1">
        <f t="array" ref="C1378">SHA1HASH($B1378)</f>
        <v>9185ac5453c7c4ef45a8df15bf471dfbbcf628da</v>
      </c>
      <c r="D1378" s="6">
        <f t="shared" ca="1" si="274"/>
        <v>1</v>
      </c>
      <c r="E1378" s="7">
        <f ca="1">IF($B1378 = 1 + N("Presidente"),
    127,
    IF($B1378 = 2 + N("Vice-Presidente"),
        72,
        IF($B1378 = 3 + N("Secretária bilíngue"),
            13,
            RANDBETWEEN(5,COUNT(Name!$A:$A) + 1)
        )
    )
)</f>
        <v>354</v>
      </c>
      <c r="F1378" s="7" t="str">
        <f ca="1">VLOOKUP($E1378,Name!$A:$B,2,FALSE)</f>
        <v>Victor</v>
      </c>
      <c r="G1378" s="7">
        <f ca="1" xml:space="preserve">
IF($B1378 = 1,
    0,
    RANDBETWEEN(5,COUNT('Last name'!$A:$A) + 1)
)</f>
        <v>175</v>
      </c>
      <c r="H1378" s="7" t="str">
        <f ca="1" xml:space="preserve">
IF($B1378 = 1 + N("Presidente"),
    "de Orléans e Bragança",
    VLOOKUP($G1378,'Last name'!$A:$B,2,FALSE) &amp; " " &amp; VLOOKUP(RANDBETWEEN(5,COUNT('Last name'!$A:$A) + 1),'Last name'!$A:$B,2,FALSE)
)</f>
        <v>Santoro Cunha</v>
      </c>
      <c r="I1378" s="7" t="str">
        <f t="shared" ca="1" si="275"/>
        <v>Victor Santoro Cunha</v>
      </c>
      <c r="J1378" s="7" t="str" cm="1">
        <f t="array" aca="1" ref="J1378" ca="1">SHA1HASH($I1378)</f>
        <v>cc19188a18a659c6378698adb55587ec97bc2177</v>
      </c>
      <c r="K1378" s="7" cm="1">
        <f t="array" aca="1" ref="K1378" ca="1">INDEX(States!$A:$A,M1378,1)</f>
        <v>5</v>
      </c>
      <c r="L1378" s="7" t="str">
        <f ca="1">VLOOKUP($K1378,Countries!$A:$B,2,FALSE)</f>
        <v>Portugal</v>
      </c>
      <c r="M1378" s="7" cm="1">
        <f t="array" aca="1" ref="M1378" ca="1">INDEX(States!$C:$C,RANDBETWEEN(5,COUNTA(States!$A:$A) + 1),1)</f>
        <v>13</v>
      </c>
      <c r="N1378" s="7" t="str">
        <f ca="1">VLOOKUP($M1378,States!$C:$D,2,FALSE)</f>
        <v>Coimbra</v>
      </c>
      <c r="O1378" s="7" t="str">
        <f ca="1">VLOOKUP($E1378,Name!$A:$C,3,FALSE)</f>
        <v>M</v>
      </c>
      <c r="P1378" s="7" t="str">
        <f ca="1">VLOOKUP($O1378,Genders!$B:$C,2,FALSE)</f>
        <v>Male</v>
      </c>
      <c r="Q1378" s="7" cm="1">
        <f t="array" aca="1" ref="Q1378" ca="1">INDEX('Marital status'!$A:$A,RANDBETWEEN(5,COUNTA('Marital status'!$A:$A) + 1),1)</f>
        <v>0</v>
      </c>
      <c r="R1378" s="7" t="e">
        <f ca="1">VLOOKUP($Q1378,'Marital status'!$A:$B,2,FALSE)</f>
        <v>#N/A</v>
      </c>
      <c r="S1378" s="7">
        <f t="shared" ca="1" si="276"/>
        <v>5</v>
      </c>
      <c r="T1378" s="7" t="str">
        <f ca="1">VLOOKUP($S1378,Ethnicities!$A:$B,2,FALSE)</f>
        <v>ASIAN</v>
      </c>
      <c r="U1378" s="8">
        <f t="shared" ca="1" si="277"/>
        <v>22235</v>
      </c>
      <c r="V1378" s="6">
        <f t="shared" ca="1" si="278"/>
        <v>7</v>
      </c>
      <c r="W1378" s="8" t="str">
        <f ca="1">VLOOKUP($V1378,'Background education'!$A:$B,2,FALSE)</f>
        <v>Undergraduate degree</v>
      </c>
      <c r="X1378" s="7">
        <f ca="1" xml:space="preserve">
  IF(OR($Z1378 = 5, $Z1378 = 6, $Z1378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378" s="7" t="str">
        <f ca="1">VLOOKUP($X1378,Departments!$A:$B,2,FALSE)</f>
        <v>Human Resource</v>
      </c>
      <c r="Z1378" s="6">
        <f t="shared" ca="1" si="279"/>
        <v>9</v>
      </c>
      <c r="AA1378" s="7" t="str">
        <f ca="1">VLOOKUP($Z1378,Roles!$A:$B,2,FALSE)</f>
        <v>Intern</v>
      </c>
      <c r="AB1378" s="6" t="e">
        <f t="shared" ca="1" si="280"/>
        <v>#N/A</v>
      </c>
      <c r="AC1378" s="7" t="e">
        <f ca="1" xml:space="preserve">
IF(
  ISNA($AB1378),
  NA(),
  VLOOKUP($AB1378,Levels!$A:$B,2,FALSE)
)</f>
        <v>#N/A</v>
      </c>
      <c r="AD1378" s="8">
        <f t="shared" ca="1" si="281"/>
        <v>37498</v>
      </c>
      <c r="AE1378" s="6">
        <f ca="1">RANDBETWEEN(5,COUNTA('Recruitment source'!$A:$A) + 1)</f>
        <v>14</v>
      </c>
      <c r="AF1378" s="6" t="str">
        <f ca="1">VLOOKUP($AE1378,'Recruitment source'!$A:$B,2,FALSE)</f>
        <v>LinkedIn</v>
      </c>
      <c r="AG1378" s="8" t="e">
        <f t="shared" ca="1" si="282"/>
        <v>#N/A</v>
      </c>
      <c r="AH1378" s="6" t="e">
        <f t="shared" ca="1" si="283"/>
        <v>#N/A</v>
      </c>
      <c r="AI1378" s="6" t="e">
        <f ca="1" xml:space="preserve">
IF(
  ISNA($AH1378),
  NA(),
  VLOOKUP($AH1378,'Reasons for dismissal'!$A:$B,2,FALSE)
)</f>
        <v>#N/A</v>
      </c>
      <c r="AJ1378" s="6">
        <f t="shared" ca="1" si="284"/>
        <v>5</v>
      </c>
      <c r="AK1378" s="1">
        <f t="shared" ca="1" si="285"/>
        <v>1285</v>
      </c>
      <c r="AL13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$A1378  &amp; ", "   &amp;
$B1378  &amp; ", "   &amp;
$D1378  &amp; ", '"  &amp;
$I1378  &amp; "', '" &amp;
$O1378  &amp; "', "  &amp;
$S1378  &amp; ", '"  &amp;
TEXT($U1378,"dd/mm/aaaa")  &amp; "', "   &amp;
$V1378  &amp; ", "   &amp;
$X1378  &amp; ", "   &amp;
$Z1378  &amp; ", "   &amp;
IF($AB1378 &lt;&gt; "", $AB1378, "NULL")  &amp; ", "   &amp;
$AK1378  &amp; ");"</f>
        <v>#REF!</v>
      </c>
    </row>
    <row r="1379" spans="1:38" x14ac:dyDescent="0.2">
      <c r="A1379" s="7" cm="1">
        <f t="array" aca="1" ref="A1379" ca="1">INDEX(Companies!$A:$A,RANDBETWEEN(2,COUNTA(Companies!$A:$A)),1)</f>
        <v>2</v>
      </c>
      <c r="B1379" s="5">
        <f t="shared" si="273"/>
        <v>1378</v>
      </c>
      <c r="C1379" s="5" t="str" cm="1">
        <f t="array" ref="C1379">SHA1HASH($B1379)</f>
        <v>56cfa95a090e34f485359a055dfc3bb8b6a9c820</v>
      </c>
      <c r="D1379" s="6">
        <f t="shared" ca="1" si="274"/>
        <v>1</v>
      </c>
      <c r="E1379" s="7">
        <f ca="1">IF($B1379 = 1 + N("Presidente"),
    127,
    IF($B1379 = 2 + N("Vice-Presidente"),
        72,
        IF($B1379 = 3 + N("Secretária bilíngue"),
            13,
            RANDBETWEEN(5,COUNT(Name!$A:$A) + 1)
        )
    )
)</f>
        <v>260</v>
      </c>
      <c r="F1379" s="7" t="str">
        <f ca="1">VLOOKUP($E1379,Name!$A:$B,2,FALSE)</f>
        <v>Maria Cecília</v>
      </c>
      <c r="G1379" s="7">
        <f ca="1" xml:space="preserve">
IF($B1379 = 1,
    0,
    RANDBETWEEN(5,COUNT('Last name'!$A:$A) + 1)
)</f>
        <v>135</v>
      </c>
      <c r="H1379" s="7" t="str">
        <f ca="1" xml:space="preserve">
IF($B1379 = 1 + N("Presidente"),
    "de Orléans e Bragança",
    VLOOKUP($G1379,'Last name'!$A:$B,2,FALSE) &amp; " " &amp; VLOOKUP(RANDBETWEEN(5,COUNT('Last name'!$A:$A) + 1),'Last name'!$A:$B,2,FALSE)
)</f>
        <v>Moreira Marques</v>
      </c>
      <c r="I1379" s="7" t="str">
        <f t="shared" ca="1" si="275"/>
        <v>Maria Cecília Moreira Marques</v>
      </c>
      <c r="J1379" s="7" t="str" cm="1">
        <f t="array" aca="1" ref="J1379" ca="1">SHA1HASH($I1379)</f>
        <v>5822542f8f2baf6a6fbad86846aca48e550de8c5</v>
      </c>
      <c r="K1379" s="7" cm="1">
        <f t="array" aca="1" ref="K1379" ca="1">INDEX(States!$A:$A,M1379,1)</f>
        <v>5</v>
      </c>
      <c r="L1379" s="7" t="str">
        <f ca="1">VLOOKUP($K1379,Countries!$A:$B,2,FALSE)</f>
        <v>Portugal</v>
      </c>
      <c r="M1379" s="7" cm="1">
        <f t="array" aca="1" ref="M1379" ca="1">INDEX(States!$C:$C,RANDBETWEEN(5,COUNTA(States!$A:$A) + 1),1)</f>
        <v>10</v>
      </c>
      <c r="N1379" s="7" t="str">
        <f ca="1">VLOOKUP($M1379,States!$C:$D,2,FALSE)</f>
        <v>Faro</v>
      </c>
      <c r="O1379" s="7" t="str">
        <f ca="1">VLOOKUP($E1379,Name!$A:$C,3,FALSE)</f>
        <v>F</v>
      </c>
      <c r="P1379" s="7" t="str">
        <f ca="1">VLOOKUP($O1379,Genders!$B:$C,2,FALSE)</f>
        <v>Female</v>
      </c>
      <c r="Q1379" s="7" cm="1">
        <f t="array" aca="1" ref="Q1379" ca="1">INDEX('Marital status'!$A:$A,RANDBETWEEN(5,COUNTA('Marital status'!$A:$A) + 1),1)</f>
        <v>6</v>
      </c>
      <c r="R1379" s="7" t="str">
        <f ca="1">VLOOKUP($Q1379,'Marital status'!$A:$B,2,FALSE)</f>
        <v>DIVORCED</v>
      </c>
      <c r="S1379" s="7">
        <f t="shared" ca="1" si="276"/>
        <v>6</v>
      </c>
      <c r="T1379" s="7" t="str">
        <f ca="1">VLOOKUP($S1379,Ethnicities!$A:$B,2,FALSE)</f>
        <v xml:space="preserve">  american Indian or Alaska Native</v>
      </c>
      <c r="U1379" s="8">
        <f t="shared" ca="1" si="277"/>
        <v>19058</v>
      </c>
      <c r="V1379" s="6">
        <f t="shared" ca="1" si="278"/>
        <v>7</v>
      </c>
      <c r="W1379" s="8" t="str">
        <f ca="1">VLOOKUP($V1379,'Background education'!$A:$B,2,FALSE)</f>
        <v>Undergraduate degree</v>
      </c>
      <c r="X1379" s="7">
        <f ca="1" xml:space="preserve">
  IF(OR($Z1379 = 5, $Z1379 = 6, $Z1379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379" s="7" t="str">
        <f ca="1">VLOOKUP($X1379,Departments!$A:$B,2,FALSE)</f>
        <v>Administration</v>
      </c>
      <c r="Z1379" s="6">
        <f t="shared" ca="1" si="279"/>
        <v>11</v>
      </c>
      <c r="AA1379" s="7" t="str">
        <f ca="1">VLOOKUP($Z1379,Roles!$A:$B,2,FALSE)</f>
        <v>Analyst</v>
      </c>
      <c r="AB1379" s="6">
        <f t="shared" ca="1" si="280"/>
        <v>6</v>
      </c>
      <c r="AC1379" s="7" t="str">
        <f ca="1" xml:space="preserve">
IF(
  ISNA($AB1379),
  NA(),
  VLOOKUP($AB1379,Levels!$A:$B,2,FALSE)
)</f>
        <v>Pleno</v>
      </c>
      <c r="AD1379" s="8">
        <f t="shared" ca="1" si="281"/>
        <v>39543</v>
      </c>
      <c r="AE1379" s="6">
        <f ca="1">RANDBETWEEN(5,COUNTA('Recruitment source'!$A:$A) + 1)</f>
        <v>13</v>
      </c>
      <c r="AF1379" s="6" t="str">
        <f ca="1">VLOOKUP($AE1379,'Recruitment source'!$A:$B,2,FALSE)</f>
        <v>Google</v>
      </c>
      <c r="AG1379" s="8" t="e">
        <f t="shared" ca="1" si="282"/>
        <v>#N/A</v>
      </c>
      <c r="AH1379" s="6" t="e">
        <f t="shared" ca="1" si="283"/>
        <v>#N/A</v>
      </c>
      <c r="AI1379" s="6" t="e">
        <f ca="1" xml:space="preserve">
IF(
  ISNA($AH1379),
  NA(),
  VLOOKUP($AH1379,'Reasons for dismissal'!$A:$B,2,FALSE)
)</f>
        <v>#N/A</v>
      </c>
      <c r="AJ1379" s="6">
        <f t="shared" ca="1" si="284"/>
        <v>4</v>
      </c>
      <c r="AK1379" s="1">
        <f t="shared" ca="1" si="285"/>
        <v>2500</v>
      </c>
      <c r="AL13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$A1379  &amp; ", "   &amp;
$B1379  &amp; ", "   &amp;
$D1379  &amp; ", '"  &amp;
$I1379  &amp; "', '" &amp;
$O1379  &amp; "', "  &amp;
$S1379  &amp; ", '"  &amp;
TEXT($U1379,"dd/mm/aaaa")  &amp; "', "   &amp;
$V1379  &amp; ", "   &amp;
$X1379  &amp; ", "   &amp;
$Z1379  &amp; ", "   &amp;
IF($AB1379 &lt;&gt; "", $AB1379, "NULL")  &amp; ", "   &amp;
$AK1379  &amp; ");"</f>
        <v>#REF!</v>
      </c>
    </row>
    <row r="1380" spans="1:38" x14ac:dyDescent="0.2">
      <c r="A1380" s="7" cm="1">
        <f t="array" aca="1" ref="A1380" ca="1">INDEX(Companies!$A:$A,RANDBETWEEN(2,COUNTA(Companies!$A:$A)),1)</f>
        <v>2</v>
      </c>
      <c r="B1380" s="5">
        <f t="shared" si="273"/>
        <v>1379</v>
      </c>
      <c r="C1380" s="5" t="str" cm="1">
        <f t="array" ref="C1380">SHA1HASH($B1380)</f>
        <v>85fd66c7749e88c463dc95e6098772b2532ec065</v>
      </c>
      <c r="D1380" s="6">
        <f t="shared" ca="1" si="274"/>
        <v>1</v>
      </c>
      <c r="E1380" s="7">
        <f ca="1">IF($B1380 = 1 + N("Presidente"),
    127,
    IF($B1380 = 2 + N("Vice-Presidente"),
        72,
        IF($B1380 = 3 + N("Secretária bilíngue"),
            13,
            RANDBETWEEN(5,COUNT(Name!$A:$A) + 1)
        )
    )
)</f>
        <v>208</v>
      </c>
      <c r="F1380" s="7" t="str">
        <f ca="1">VLOOKUP($E1380,Name!$A:$B,2,FALSE)</f>
        <v>Katarina</v>
      </c>
      <c r="G1380" s="7">
        <f ca="1" xml:space="preserve">
IF($B1380 = 1,
    0,
    RANDBETWEEN(5,COUNT('Last name'!$A:$A) + 1)
)</f>
        <v>164</v>
      </c>
      <c r="H1380" s="7" t="str">
        <f ca="1" xml:space="preserve">
IF($B1380 = 1 + N("Presidente"),
    "de Orléans e Bragança",
    VLOOKUP($G1380,'Last name'!$A:$B,2,FALSE) &amp; " " &amp; VLOOKUP(RANDBETWEEN(5,COUNT('Last name'!$A:$A) + 1),'Last name'!$A:$B,2,FALSE)
)</f>
        <v>Rizzo Borges</v>
      </c>
      <c r="I1380" s="7" t="str">
        <f t="shared" ca="1" si="275"/>
        <v>Katarina Rizzo Borges</v>
      </c>
      <c r="J1380" s="7" t="str" cm="1">
        <f t="array" aca="1" ref="J1380" ca="1">SHA1HASH($I1380)</f>
        <v>0a9930cd33e3d2022be67f2b5625caf2b86a8662</v>
      </c>
      <c r="K1380" s="7" cm="1">
        <f t="array" aca="1" ref="K1380" ca="1">INDEX(States!$A:$A,M1380,1)</f>
        <v>5</v>
      </c>
      <c r="L1380" s="7" t="str">
        <f ca="1">VLOOKUP($K1380,Countries!$A:$B,2,FALSE)</f>
        <v>Portugal</v>
      </c>
      <c r="M1380" s="7" cm="1">
        <f t="array" aca="1" ref="M1380" ca="1">INDEX(States!$C:$C,RANDBETWEEN(5,COUNTA(States!$A:$A) + 1),1)</f>
        <v>11</v>
      </c>
      <c r="N1380" s="7" t="str">
        <f ca="1">VLOOKUP($M1380,States!$C:$D,2,FALSE)</f>
        <v>Santarém</v>
      </c>
      <c r="O1380" s="7" t="str">
        <f ca="1">VLOOKUP($E1380,Name!$A:$C,3,FALSE)</f>
        <v>F</v>
      </c>
      <c r="P1380" s="7" t="str">
        <f ca="1">VLOOKUP($O1380,Genders!$B:$C,2,FALSE)</f>
        <v>Female</v>
      </c>
      <c r="Q1380" s="7" cm="1">
        <f t="array" aca="1" ref="Q1380" ca="1">INDEX('Marital status'!$A:$A,RANDBETWEEN(5,COUNTA('Marital status'!$A:$A) + 1),1)</f>
        <v>0</v>
      </c>
      <c r="R1380" s="7" t="e">
        <f ca="1">VLOOKUP($Q1380,'Marital status'!$A:$B,2,FALSE)</f>
        <v>#N/A</v>
      </c>
      <c r="S1380" s="7">
        <f t="shared" ca="1" si="276"/>
        <v>5</v>
      </c>
      <c r="T1380" s="7" t="str">
        <f ca="1">VLOOKUP($S1380,Ethnicities!$A:$B,2,FALSE)</f>
        <v>ASIAN</v>
      </c>
      <c r="U1380" s="8">
        <f t="shared" ca="1" si="277"/>
        <v>27438</v>
      </c>
      <c r="V1380" s="6">
        <f t="shared" ca="1" si="278"/>
        <v>7</v>
      </c>
      <c r="W1380" s="8" t="str">
        <f ca="1">VLOOKUP($V1380,'Background education'!$A:$B,2,FALSE)</f>
        <v>Undergraduate degree</v>
      </c>
      <c r="X1380" s="7">
        <f ca="1" xml:space="preserve">
  IF(OR($Z1380 = 5, $Z1380 = 6, $Z1380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380" s="7" t="str">
        <f ca="1">VLOOKUP($X1380,Departments!$A:$B,2,FALSE)</f>
        <v>Controlling</v>
      </c>
      <c r="Z1380" s="6">
        <f t="shared" ca="1" si="279"/>
        <v>10</v>
      </c>
      <c r="AA1380" s="7" t="str">
        <f ca="1">VLOOKUP($Z1380,Roles!$A:$B,2,FALSE)</f>
        <v>Trainee</v>
      </c>
      <c r="AB1380" s="6" t="e">
        <f t="shared" ca="1" si="280"/>
        <v>#N/A</v>
      </c>
      <c r="AC1380" s="7" t="e">
        <f ca="1" xml:space="preserve">
IF(
  ISNA($AB1380),
  NA(),
  VLOOKUP($AB1380,Levels!$A:$B,2,FALSE)
)</f>
        <v>#N/A</v>
      </c>
      <c r="AD1380" s="8">
        <f t="shared" ca="1" si="281"/>
        <v>40133</v>
      </c>
      <c r="AE1380" s="6">
        <f ca="1">RANDBETWEEN(5,COUNTA('Recruitment source'!$A:$A) + 1)</f>
        <v>7</v>
      </c>
      <c r="AF1380" s="6" t="str">
        <f ca="1">VLOOKUP($AE1380,'Recruitment source'!$A:$B,2,FALSE)</f>
        <v>SAPO Emprego</v>
      </c>
      <c r="AG1380" s="8" t="e">
        <f t="shared" ca="1" si="282"/>
        <v>#N/A</v>
      </c>
      <c r="AH1380" s="6" t="e">
        <f t="shared" ca="1" si="283"/>
        <v>#N/A</v>
      </c>
      <c r="AI1380" s="6" t="e">
        <f ca="1" xml:space="preserve">
IF(
  ISNA($AH1380),
  NA(),
  VLOOKUP($AH1380,'Reasons for dismissal'!$A:$B,2,FALSE)
)</f>
        <v>#N/A</v>
      </c>
      <c r="AJ1380" s="6">
        <f t="shared" ca="1" si="284"/>
        <v>5</v>
      </c>
      <c r="AK1380" s="1">
        <f t="shared" ca="1" si="285"/>
        <v>1305</v>
      </c>
      <c r="AL13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$A1380  &amp; ", "   &amp;
$B1380  &amp; ", "   &amp;
$D1380  &amp; ", '"  &amp;
$I1380  &amp; "', '" &amp;
$O1380  &amp; "', "  &amp;
$S1380  &amp; ", '"  &amp;
TEXT($U1380,"dd/mm/aaaa")  &amp; "', "   &amp;
$V1380  &amp; ", "   &amp;
$X1380  &amp; ", "   &amp;
$Z1380  &amp; ", "   &amp;
IF($AB1380 &lt;&gt; "", $AB1380, "NULL")  &amp; ", "   &amp;
$AK1380  &amp; ");"</f>
        <v>#REF!</v>
      </c>
    </row>
    <row r="1381" spans="1:38" x14ac:dyDescent="0.2">
      <c r="A1381" s="7" cm="1">
        <f t="array" aca="1" ref="A1381" ca="1">INDEX(Companies!$A:$A,RANDBETWEEN(2,COUNTA(Companies!$A:$A)),1)</f>
        <v>2</v>
      </c>
      <c r="B1381" s="5">
        <f t="shared" si="273"/>
        <v>1380</v>
      </c>
      <c r="C1381" s="5" t="str" cm="1">
        <f t="array" ref="C1381">SHA1HASH($B1381)</f>
        <v>b5883dc5a6e6b2ff4594aa6ca86cf5739a5ab5e2</v>
      </c>
      <c r="D1381" s="6">
        <f t="shared" ca="1" si="274"/>
        <v>1</v>
      </c>
      <c r="E1381" s="7">
        <f ca="1">IF($B1381 = 1 + N("Presidente"),
    127,
    IF($B1381 = 2 + N("Vice-Presidente"),
        72,
        IF($B1381 = 3 + N("Secretária bilíngue"),
            13,
            RANDBETWEEN(5,COUNT(Name!$A:$A) + 1)
        )
    )
)</f>
        <v>251</v>
      </c>
      <c r="F1381" s="7" t="str">
        <f ca="1">VLOOKUP($E1381,Name!$A:$B,2,FALSE)</f>
        <v>Maitê</v>
      </c>
      <c r="G1381" s="7">
        <f ca="1" xml:space="preserve">
IF($B1381 = 1,
    0,
    RANDBETWEEN(5,COUNT('Last name'!$A:$A) + 1)
)</f>
        <v>155</v>
      </c>
      <c r="H1381" s="7" t="str">
        <f ca="1" xml:space="preserve">
IF($B1381 = 1 + N("Presidente"),
    "de Orléans e Bragança",
    VLOOKUP($G1381,'Last name'!$A:$B,2,FALSE) &amp; " " &amp; VLOOKUP(RANDBETWEEN(5,COUNT('Last name'!$A:$A) + 1),'Last name'!$A:$B,2,FALSE)
)</f>
        <v>Pinto Campos</v>
      </c>
      <c r="I1381" s="7" t="str">
        <f t="shared" ca="1" si="275"/>
        <v>Maitê Pinto Campos</v>
      </c>
      <c r="J1381" s="7" t="str" cm="1">
        <f t="array" aca="1" ref="J1381" ca="1">SHA1HASH($I1381)</f>
        <v>ace9e941689465beacbb9300d9dec77a187be80a</v>
      </c>
      <c r="K1381" s="7" cm="1">
        <f t="array" aca="1" ref="K1381" ca="1">INDEX(States!$A:$A,M1381,1)</f>
        <v>5</v>
      </c>
      <c r="L1381" s="7" t="str">
        <f ca="1">VLOOKUP($K1381,Countries!$A:$B,2,FALSE)</f>
        <v>Portugal</v>
      </c>
      <c r="M1381" s="7" cm="1">
        <f t="array" aca="1" ref="M1381" ca="1">INDEX(States!$C:$C,RANDBETWEEN(5,COUNTA(States!$A:$A) + 1),1)</f>
        <v>10</v>
      </c>
      <c r="N1381" s="7" t="str">
        <f ca="1">VLOOKUP($M1381,States!$C:$D,2,FALSE)</f>
        <v>Faro</v>
      </c>
      <c r="O1381" s="7" t="str">
        <f ca="1">VLOOKUP($E1381,Name!$A:$C,3,FALSE)</f>
        <v>F</v>
      </c>
      <c r="P1381" s="7" t="str">
        <f ca="1">VLOOKUP($O1381,Genders!$B:$C,2,FALSE)</f>
        <v>Female</v>
      </c>
      <c r="Q1381" s="7" cm="1">
        <f t="array" aca="1" ref="Q1381" ca="1">INDEX('Marital status'!$A:$A,RANDBETWEEN(5,COUNTA('Marital status'!$A:$A) + 1),1)</f>
        <v>0</v>
      </c>
      <c r="R1381" s="7" t="e">
        <f ca="1">VLOOKUP($Q1381,'Marital status'!$A:$B,2,FALSE)</f>
        <v>#N/A</v>
      </c>
      <c r="S1381" s="7">
        <f t="shared" ca="1" si="276"/>
        <v>5</v>
      </c>
      <c r="T1381" s="7" t="str">
        <f ca="1">VLOOKUP($S1381,Ethnicities!$A:$B,2,FALSE)</f>
        <v>ASIAN</v>
      </c>
      <c r="U1381" s="8">
        <f t="shared" ca="1" si="277"/>
        <v>28984</v>
      </c>
      <c r="V1381" s="6">
        <f t="shared" ca="1" si="278"/>
        <v>8</v>
      </c>
      <c r="W1381" s="8" t="str">
        <f ca="1">VLOOKUP($V1381,'Background education'!$A:$B,2,FALSE)</f>
        <v>Graduate school</v>
      </c>
      <c r="X1381" s="7">
        <f ca="1" xml:space="preserve">
  IF(OR($Z1381 = 5, $Z1381 = 6, $Z1381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381" s="7" t="str">
        <f ca="1">VLOOKUP($X1381,Departments!$A:$B,2,FALSE)</f>
        <v>Finance</v>
      </c>
      <c r="Z1381" s="6">
        <f t="shared" ca="1" si="279"/>
        <v>11</v>
      </c>
      <c r="AA1381" s="7" t="str">
        <f ca="1">VLOOKUP($Z1381,Roles!$A:$B,2,FALSE)</f>
        <v>Analyst</v>
      </c>
      <c r="AB1381" s="6">
        <f t="shared" ca="1" si="280"/>
        <v>7</v>
      </c>
      <c r="AC1381" s="7" t="str">
        <f ca="1" xml:space="preserve">
IF(
  ISNA($AB1381),
  NA(),
  VLOOKUP($AB1381,Levels!$A:$B,2,FALSE)
)</f>
        <v>Senior</v>
      </c>
      <c r="AD1381" s="8">
        <f t="shared" ca="1" si="281"/>
        <v>39490</v>
      </c>
      <c r="AE1381" s="6">
        <f ca="1">RANDBETWEEN(5,COUNTA('Recruitment source'!$A:$A) + 1)</f>
        <v>14</v>
      </c>
      <c r="AF1381" s="6" t="str">
        <f ca="1">VLOOKUP($AE1381,'Recruitment source'!$A:$B,2,FALSE)</f>
        <v>LinkedIn</v>
      </c>
      <c r="AG1381" s="8" t="e">
        <f t="shared" ca="1" si="282"/>
        <v>#N/A</v>
      </c>
      <c r="AH1381" s="6" t="e">
        <f t="shared" ca="1" si="283"/>
        <v>#N/A</v>
      </c>
      <c r="AI1381" s="6" t="e">
        <f ca="1" xml:space="preserve">
IF(
  ISNA($AH1381),
  NA(),
  VLOOKUP($AH1381,'Reasons for dismissal'!$A:$B,2,FALSE)
)</f>
        <v>#N/A</v>
      </c>
      <c r="AJ1381" s="6">
        <f t="shared" ca="1" si="284"/>
        <v>5</v>
      </c>
      <c r="AK1381" s="1">
        <f t="shared" ca="1" si="285"/>
        <v>3000</v>
      </c>
      <c r="AL13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$A1381  &amp; ", "   &amp;
$B1381  &amp; ", "   &amp;
$D1381  &amp; ", '"  &amp;
$I1381  &amp; "', '" &amp;
$O1381  &amp; "', "  &amp;
$S1381  &amp; ", '"  &amp;
TEXT($U1381,"dd/mm/aaaa")  &amp; "', "   &amp;
$V1381  &amp; ", "   &amp;
$X1381  &amp; ", "   &amp;
$Z1381  &amp; ", "   &amp;
IF($AB1381 &lt;&gt; "", $AB1381, "NULL")  &amp; ", "   &amp;
$AK1381  &amp; ");"</f>
        <v>#REF!</v>
      </c>
    </row>
    <row r="1382" spans="1:38" x14ac:dyDescent="0.2">
      <c r="A1382" s="7" cm="1">
        <f t="array" aca="1" ref="A1382" ca="1">INDEX(Companies!$A:$A,RANDBETWEEN(2,COUNTA(Companies!$A:$A)),1)</f>
        <v>2</v>
      </c>
      <c r="B1382" s="5">
        <f t="shared" si="273"/>
        <v>1381</v>
      </c>
      <c r="C1382" s="5" t="str" cm="1">
        <f t="array" ref="C1382">SHA1HASH($B1382)</f>
        <v>feef930093fe07af383a9b8a7c02d0547d6f3f1e</v>
      </c>
      <c r="D1382" s="6">
        <f t="shared" ca="1" si="274"/>
        <v>1</v>
      </c>
      <c r="E1382" s="7">
        <f ca="1">IF($B1382 = 1 + N("Presidente"),
    127,
    IF($B1382 = 2 + N("Vice-Presidente"),
        72,
        IF($B1382 = 3 + N("Secretária bilíngue"),
            13,
            RANDBETWEEN(5,COUNT(Name!$A:$A) + 1)
        )
    )
)</f>
        <v>19</v>
      </c>
      <c r="F1382" s="7" t="str">
        <f ca="1">VLOOKUP($E1382,Name!$A:$B,2,FALSE)</f>
        <v>Aline</v>
      </c>
      <c r="G1382" s="7">
        <f ca="1" xml:space="preserve">
IF($B1382 = 1,
    0,
    RANDBETWEEN(5,COUNT('Last name'!$A:$A) + 1)
)</f>
        <v>171</v>
      </c>
      <c r="H1382" s="7" t="str">
        <f ca="1" xml:space="preserve">
IF($B1382 = 1 + N("Presidente"),
    "de Orléans e Bragança",
    VLOOKUP($G1382,'Last name'!$A:$B,2,FALSE) &amp; " " &amp; VLOOKUP(RANDBETWEEN(5,COUNT('Last name'!$A:$A) + 1),'Last name'!$A:$B,2,FALSE)
)</f>
        <v>Sacramento Pinheiro</v>
      </c>
      <c r="I1382" s="7" t="str">
        <f t="shared" ca="1" si="275"/>
        <v>Aline Sacramento Pinheiro</v>
      </c>
      <c r="J1382" s="7" t="str" cm="1">
        <f t="array" aca="1" ref="J1382" ca="1">SHA1HASH($I1382)</f>
        <v>dd603b256b9f2ef54310155e0e53fbc9d8de0f9c</v>
      </c>
      <c r="K1382" s="7" cm="1">
        <f t="array" aca="1" ref="K1382" ca="1">INDEX(States!$A:$A,M1382,1)</f>
        <v>5</v>
      </c>
      <c r="L1382" s="7" t="str">
        <f ca="1">VLOOKUP($K1382,Countries!$A:$B,2,FALSE)</f>
        <v>Portugal</v>
      </c>
      <c r="M1382" s="7" cm="1">
        <f t="array" aca="1" ref="M1382" ca="1">INDEX(States!$C:$C,RANDBETWEEN(5,COUNTA(States!$A:$A) + 1),1)</f>
        <v>16</v>
      </c>
      <c r="N1382" s="7" t="str">
        <f ca="1">VLOOKUP($M1382,States!$C:$D,2,FALSE)</f>
        <v>Azores</v>
      </c>
      <c r="O1382" s="7" t="str">
        <f ca="1">VLOOKUP($E1382,Name!$A:$C,3,FALSE)</f>
        <v>F</v>
      </c>
      <c r="P1382" s="7" t="str">
        <f ca="1">VLOOKUP($O1382,Genders!$B:$C,2,FALSE)</f>
        <v>Female</v>
      </c>
      <c r="Q1382" s="7" cm="1">
        <f t="array" aca="1" ref="Q1382" ca="1">INDEX('Marital status'!$A:$A,RANDBETWEEN(5,COUNTA('Marital status'!$A:$A) + 1),1)</f>
        <v>0</v>
      </c>
      <c r="R1382" s="7" t="e">
        <f ca="1">VLOOKUP($Q1382,'Marital status'!$A:$B,2,FALSE)</f>
        <v>#N/A</v>
      </c>
      <c r="S1382" s="7">
        <f t="shared" ca="1" si="276"/>
        <v>5</v>
      </c>
      <c r="T1382" s="7" t="str">
        <f ca="1">VLOOKUP($S1382,Ethnicities!$A:$B,2,FALSE)</f>
        <v>ASIAN</v>
      </c>
      <c r="U1382" s="8">
        <f t="shared" ca="1" si="277"/>
        <v>22008</v>
      </c>
      <c r="V1382" s="6">
        <f t="shared" ca="1" si="278"/>
        <v>7</v>
      </c>
      <c r="W1382" s="8" t="str">
        <f ca="1">VLOOKUP($V1382,'Background education'!$A:$B,2,FALSE)</f>
        <v>Undergraduate degree</v>
      </c>
      <c r="X1382" s="7">
        <f ca="1" xml:space="preserve">
  IF(OR($Z1382 = 5, $Z1382 = 6, $Z1382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382" s="7" t="str">
        <f ca="1">VLOOKUP($X1382,Departments!$A:$B,2,FALSE)</f>
        <v>Administration</v>
      </c>
      <c r="Z1382" s="6">
        <f t="shared" ca="1" si="279"/>
        <v>9</v>
      </c>
      <c r="AA1382" s="7" t="str">
        <f ca="1">VLOOKUP($Z1382,Roles!$A:$B,2,FALSE)</f>
        <v>Intern</v>
      </c>
      <c r="AB1382" s="6" t="e">
        <f t="shared" ca="1" si="280"/>
        <v>#N/A</v>
      </c>
      <c r="AC1382" s="7" t="e">
        <f ca="1" xml:space="preserve">
IF(
  ISNA($AB1382),
  NA(),
  VLOOKUP($AB1382,Levels!$A:$B,2,FALSE)
)</f>
        <v>#N/A</v>
      </c>
      <c r="AD1382" s="8">
        <f t="shared" ca="1" si="281"/>
        <v>40481</v>
      </c>
      <c r="AE1382" s="6">
        <f ca="1">RANDBETWEEN(5,COUNTA('Recruitment source'!$A:$A) + 1)</f>
        <v>15</v>
      </c>
      <c r="AF1382" s="6" t="str">
        <f ca="1">VLOOKUP($AE1382,'Recruitment source'!$A:$B,2,FALSE)</f>
        <v>Website</v>
      </c>
      <c r="AG1382" s="8" t="e">
        <f t="shared" ca="1" si="282"/>
        <v>#N/A</v>
      </c>
      <c r="AH1382" s="6" t="e">
        <f t="shared" ca="1" si="283"/>
        <v>#N/A</v>
      </c>
      <c r="AI1382" s="6" t="e">
        <f ca="1" xml:space="preserve">
IF(
  ISNA($AH1382),
  NA(),
  VLOOKUP($AH1382,'Reasons for dismissal'!$A:$B,2,FALSE)
)</f>
        <v>#N/A</v>
      </c>
      <c r="AJ1382" s="6">
        <f t="shared" ca="1" si="284"/>
        <v>4</v>
      </c>
      <c r="AK1382" s="1">
        <f t="shared" ca="1" si="285"/>
        <v>1205</v>
      </c>
      <c r="AL13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$A1382  &amp; ", "   &amp;
$B1382  &amp; ", "   &amp;
$D1382  &amp; ", '"  &amp;
$I1382  &amp; "', '" &amp;
$O1382  &amp; "', "  &amp;
$S1382  &amp; ", '"  &amp;
TEXT($U1382,"dd/mm/aaaa")  &amp; "', "   &amp;
$V1382  &amp; ", "   &amp;
$X1382  &amp; ", "   &amp;
$Z1382  &amp; ", "   &amp;
IF($AB1382 &lt;&gt; "", $AB1382, "NULL")  &amp; ", "   &amp;
$AK1382  &amp; ");"</f>
        <v>#REF!</v>
      </c>
    </row>
    <row r="1383" spans="1:38" x14ac:dyDescent="0.2">
      <c r="A1383" s="7" cm="1">
        <f t="array" aca="1" ref="A1383" ca="1">INDEX(Companies!$A:$A,RANDBETWEEN(2,COUNTA(Companies!$A:$A)),1)</f>
        <v>2</v>
      </c>
      <c r="B1383" s="5">
        <f t="shared" si="273"/>
        <v>1382</v>
      </c>
      <c r="C1383" s="5" t="str" cm="1">
        <f t="array" ref="C1383">SHA1HASH($B1383)</f>
        <v>c0f00c7e9572eb3f65756c0d2214d3e6192a8f83</v>
      </c>
      <c r="D1383" s="6">
        <f t="shared" ca="1" si="274"/>
        <v>1</v>
      </c>
      <c r="E1383" s="7">
        <f ca="1">IF($B1383 = 1 + N("Presidente"),
    127,
    IF($B1383 = 2 + N("Vice-Presidente"),
        72,
        IF($B1383 = 3 + N("Secretária bilíngue"),
            13,
            RANDBETWEEN(5,COUNT(Name!$A:$A) + 1)
        )
    )
)</f>
        <v>296</v>
      </c>
      <c r="F1383" s="7" t="str">
        <f ca="1">VLOOKUP($E1383,Name!$A:$B,2,FALSE)</f>
        <v>Miguel Henrique</v>
      </c>
      <c r="G1383" s="7">
        <f ca="1" xml:space="preserve">
IF($B1383 = 1,
    0,
    RANDBETWEEN(5,COUNT('Last name'!$A:$A) + 1)
)</f>
        <v>125</v>
      </c>
      <c r="H1383" s="7" t="str">
        <f ca="1" xml:space="preserve">
IF($B1383 = 1 + N("Presidente"),
    "de Orléans e Bragança",
    VLOOKUP($G1383,'Last name'!$A:$B,2,FALSE) &amp; " " &amp; VLOOKUP(RANDBETWEEN(5,COUNT('Last name'!$A:$A) + 1),'Last name'!$A:$B,2,FALSE)
)</f>
        <v>Medeiros Botelho</v>
      </c>
      <c r="I1383" s="7" t="str">
        <f t="shared" ca="1" si="275"/>
        <v>Miguel Henrique Medeiros Botelho</v>
      </c>
      <c r="J1383" s="7" t="str" cm="1">
        <f t="array" aca="1" ref="J1383" ca="1">SHA1HASH($I1383)</f>
        <v>b7aec8c229329be14fb6ebfd8970c1e673a765a3</v>
      </c>
      <c r="K1383" s="7" cm="1">
        <f t="array" aca="1" ref="K1383" ca="1">INDEX(States!$A:$A,M1383,1)</f>
        <v>5</v>
      </c>
      <c r="L1383" s="7" t="str">
        <f ca="1">VLOOKUP($K1383,Countries!$A:$B,2,FALSE)</f>
        <v>Portugal</v>
      </c>
      <c r="M1383" s="7" cm="1">
        <f t="array" aca="1" ref="M1383" ca="1">INDEX(States!$C:$C,RANDBETWEEN(5,COUNTA(States!$A:$A) + 1),1)</f>
        <v>7</v>
      </c>
      <c r="N1383" s="7" t="str">
        <f ca="1">VLOOKUP($M1383,States!$C:$D,2,FALSE)</f>
        <v xml:space="preserve"> Setúbal </v>
      </c>
      <c r="O1383" s="7" t="str">
        <f ca="1">VLOOKUP($E1383,Name!$A:$C,3,FALSE)</f>
        <v>M</v>
      </c>
      <c r="P1383" s="7" t="str">
        <f ca="1">VLOOKUP($O1383,Genders!$B:$C,2,FALSE)</f>
        <v>Male</v>
      </c>
      <c r="Q1383" s="7" cm="1">
        <f t="array" aca="1" ref="Q1383" ca="1">INDEX('Marital status'!$A:$A,RANDBETWEEN(5,COUNTA('Marital status'!$A:$A) + 1),1)</f>
        <v>0</v>
      </c>
      <c r="R1383" s="7" t="e">
        <f ca="1">VLOOKUP($Q1383,'Marital status'!$A:$B,2,FALSE)</f>
        <v>#N/A</v>
      </c>
      <c r="S1383" s="7">
        <f t="shared" ca="1" si="276"/>
        <v>5</v>
      </c>
      <c r="T1383" s="7" t="str">
        <f ca="1">VLOOKUP($S1383,Ethnicities!$A:$B,2,FALSE)</f>
        <v>ASIAN</v>
      </c>
      <c r="U1383" s="8">
        <f t="shared" ca="1" si="277"/>
        <v>19086</v>
      </c>
      <c r="V1383" s="6">
        <f t="shared" ca="1" si="278"/>
        <v>7</v>
      </c>
      <c r="W1383" s="8" t="str">
        <f ca="1">VLOOKUP($V1383,'Background education'!$A:$B,2,FALSE)</f>
        <v>Undergraduate degree</v>
      </c>
      <c r="X1383" s="7">
        <f ca="1" xml:space="preserve">
  IF(OR($Z1383 = 5, $Z1383 = 6, $Z1383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383" s="7" t="str">
        <f ca="1">VLOOKUP($X1383,Departments!$A:$B,2,FALSE)</f>
        <v>Operations</v>
      </c>
      <c r="Z1383" s="6">
        <f t="shared" ca="1" si="279"/>
        <v>11</v>
      </c>
      <c r="AA1383" s="7" t="str">
        <f ca="1">VLOOKUP($Z1383,Roles!$A:$B,2,FALSE)</f>
        <v>Analyst</v>
      </c>
      <c r="AB1383" s="6">
        <f t="shared" ca="1" si="280"/>
        <v>6</v>
      </c>
      <c r="AC1383" s="7" t="str">
        <f ca="1" xml:space="preserve">
IF(
  ISNA($AB1383),
  NA(),
  VLOOKUP($AB1383,Levels!$A:$B,2,FALSE)
)</f>
        <v>Pleno</v>
      </c>
      <c r="AD1383" s="8">
        <f t="shared" ca="1" si="281"/>
        <v>38149</v>
      </c>
      <c r="AE1383" s="6">
        <f ca="1">RANDBETWEEN(5,COUNTA('Recruitment source'!$A:$A) + 1)</f>
        <v>7</v>
      </c>
      <c r="AF1383" s="6" t="str">
        <f ca="1">VLOOKUP($AE1383,'Recruitment source'!$A:$B,2,FALSE)</f>
        <v>SAPO Emprego</v>
      </c>
      <c r="AG1383" s="8" t="e">
        <f t="shared" ca="1" si="282"/>
        <v>#N/A</v>
      </c>
      <c r="AH1383" s="6" t="e">
        <f t="shared" ca="1" si="283"/>
        <v>#N/A</v>
      </c>
      <c r="AI1383" s="6" t="e">
        <f ca="1" xml:space="preserve">
IF(
  ISNA($AH1383),
  NA(),
  VLOOKUP($AH1383,'Reasons for dismissal'!$A:$B,2,FALSE)
)</f>
        <v>#N/A</v>
      </c>
      <c r="AJ1383" s="6">
        <f t="shared" ca="1" si="284"/>
        <v>5</v>
      </c>
      <c r="AK1383" s="1">
        <f t="shared" ca="1" si="285"/>
        <v>2500</v>
      </c>
      <c r="AL13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$A1383  &amp; ", "   &amp;
$B1383  &amp; ", "   &amp;
$D1383  &amp; ", '"  &amp;
$I1383  &amp; "', '" &amp;
$O1383  &amp; "', "  &amp;
$S1383  &amp; ", '"  &amp;
TEXT($U1383,"dd/mm/aaaa")  &amp; "', "   &amp;
$V1383  &amp; ", "   &amp;
$X1383  &amp; ", "   &amp;
$Z1383  &amp; ", "   &amp;
IF($AB1383 &lt;&gt; "", $AB1383, "NULL")  &amp; ", "   &amp;
$AK1383  &amp; ");"</f>
        <v>#REF!</v>
      </c>
    </row>
    <row r="1384" spans="1:38" x14ac:dyDescent="0.2">
      <c r="A1384" s="7" cm="1">
        <f t="array" aca="1" ref="A1384" ca="1">INDEX(Companies!$A:$A,RANDBETWEEN(2,COUNTA(Companies!$A:$A)),1)</f>
        <v>2</v>
      </c>
      <c r="B1384" s="5">
        <f t="shared" si="273"/>
        <v>1383</v>
      </c>
      <c r="C1384" s="5" t="str" cm="1">
        <f t="array" ref="C1384">SHA1HASH($B1384)</f>
        <v>95b6b92a51dfce3be7bf3bd8f8bc90e70445d645</v>
      </c>
      <c r="D1384" s="6">
        <f t="shared" ca="1" si="274"/>
        <v>1</v>
      </c>
      <c r="E1384" s="7">
        <f ca="1">IF($B1384 = 1 + N("Presidente"),
    127,
    IF($B1384 = 2 + N("Vice-Presidente"),
        72,
        IF($B1384 = 3 + N("Secretária bilíngue"),
            13,
            RANDBETWEEN(5,COUNT(Name!$A:$A) + 1)
        )
    )
)</f>
        <v>64</v>
      </c>
      <c r="F1384" s="7" t="str">
        <f ca="1">VLOOKUP($E1384,Name!$A:$B,2,FALSE)</f>
        <v>Ayla</v>
      </c>
      <c r="G1384" s="7">
        <f ca="1" xml:space="preserve">
IF($B1384 = 1,
    0,
    RANDBETWEEN(5,COUNT('Last name'!$A:$A) + 1)
)</f>
        <v>63</v>
      </c>
      <c r="H1384" s="7" t="str">
        <f ca="1" xml:space="preserve">
IF($B1384 = 1 + N("Presidente"),
    "de Orléans e Bragança",
    VLOOKUP($G1384,'Last name'!$A:$B,2,FALSE) &amp; " " &amp; VLOOKUP(RANDBETWEEN(5,COUNT('Last name'!$A:$A) + 1),'Last name'!$A:$B,2,FALSE)
)</f>
        <v>Castro Lima</v>
      </c>
      <c r="I1384" s="7" t="str">
        <f t="shared" ca="1" si="275"/>
        <v>Ayla Castro Lima</v>
      </c>
      <c r="J1384" s="7" t="str" cm="1">
        <f t="array" aca="1" ref="J1384" ca="1">SHA1HASH($I1384)</f>
        <v>2e588e88bdb84d50453db3a1f830867d214867da</v>
      </c>
      <c r="K1384" s="7" cm="1">
        <f t="array" aca="1" ref="K1384" ca="1">INDEX(States!$A:$A,M1384,1)</f>
        <v>5</v>
      </c>
      <c r="L1384" s="7" t="str">
        <f ca="1">VLOOKUP($K1384,Countries!$A:$B,2,FALSE)</f>
        <v>Portugal</v>
      </c>
      <c r="M1384" s="7" cm="1">
        <f t="array" aca="1" ref="M1384" ca="1">INDEX(States!$C:$C,RANDBETWEEN(5,COUNTA(States!$A:$A) + 1),1)</f>
        <v>6</v>
      </c>
      <c r="N1384" s="7" t="str">
        <f ca="1">VLOOKUP($M1384,States!$C:$D,2,FALSE)</f>
        <v>PORTO</v>
      </c>
      <c r="O1384" s="7" t="str">
        <f ca="1">VLOOKUP($E1384,Name!$A:$C,3,FALSE)</f>
        <v>F</v>
      </c>
      <c r="P1384" s="7" t="str">
        <f ca="1">VLOOKUP($O1384,Genders!$B:$C,2,FALSE)</f>
        <v>Female</v>
      </c>
      <c r="Q1384" s="7" cm="1">
        <f t="array" aca="1" ref="Q1384" ca="1">INDEX('Marital status'!$A:$A,RANDBETWEEN(5,COUNTA('Marital status'!$A:$A) + 1),1)</f>
        <v>6</v>
      </c>
      <c r="R1384" s="7" t="str">
        <f ca="1">VLOOKUP($Q1384,'Marital status'!$A:$B,2,FALSE)</f>
        <v>DIVORCED</v>
      </c>
      <c r="S1384" s="7">
        <f t="shared" ca="1" si="276"/>
        <v>5</v>
      </c>
      <c r="T1384" s="7" t="str">
        <f ca="1">VLOOKUP($S1384,Ethnicities!$A:$B,2,FALSE)</f>
        <v>ASIAN</v>
      </c>
      <c r="U1384" s="8">
        <f t="shared" ca="1" si="277"/>
        <v>22977</v>
      </c>
      <c r="V1384" s="6">
        <f t="shared" ca="1" si="278"/>
        <v>7</v>
      </c>
      <c r="W1384" s="8" t="str">
        <f ca="1">VLOOKUP($V1384,'Background education'!$A:$B,2,FALSE)</f>
        <v>Undergraduate degree</v>
      </c>
      <c r="X1384" s="7">
        <f ca="1" xml:space="preserve">
  IF(OR($Z1384 = 5, $Z1384 = 6, $Z1384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384" s="7" t="str">
        <f ca="1">VLOOKUP($X1384,Departments!$A:$B,2,FALSE)</f>
        <v xml:space="preserve"> Commercial</v>
      </c>
      <c r="Z1384" s="6">
        <f t="shared" ca="1" si="279"/>
        <v>9</v>
      </c>
      <c r="AA1384" s="7" t="str">
        <f ca="1">VLOOKUP($Z1384,Roles!$A:$B,2,FALSE)</f>
        <v>Intern</v>
      </c>
      <c r="AB1384" s="6" t="e">
        <f t="shared" ca="1" si="280"/>
        <v>#N/A</v>
      </c>
      <c r="AC1384" s="7" t="e">
        <f ca="1" xml:space="preserve">
IF(
  ISNA($AB1384),
  NA(),
  VLOOKUP($AB1384,Levels!$A:$B,2,FALSE)
)</f>
        <v>#N/A</v>
      </c>
      <c r="AD1384" s="8">
        <f t="shared" ca="1" si="281"/>
        <v>38794</v>
      </c>
      <c r="AE1384" s="6">
        <f ca="1">RANDBETWEEN(5,COUNTA('Recruitment source'!$A:$A) + 1)</f>
        <v>10</v>
      </c>
      <c r="AF1384" s="6" t="str">
        <f ca="1">VLOOKUP($AE1384,'Recruitment source'!$A:$B,2,FALSE)</f>
        <v>Jobs in Lisbon</v>
      </c>
      <c r="AG1384" s="8" t="e">
        <f t="shared" ca="1" si="282"/>
        <v>#N/A</v>
      </c>
      <c r="AH1384" s="6" t="e">
        <f t="shared" ca="1" si="283"/>
        <v>#N/A</v>
      </c>
      <c r="AI1384" s="6" t="e">
        <f ca="1" xml:space="preserve">
IF(
  ISNA($AH1384),
  NA(),
  VLOOKUP($AH1384,'Reasons for dismissal'!$A:$B,2,FALSE)
)</f>
        <v>#N/A</v>
      </c>
      <c r="AJ1384" s="6">
        <f t="shared" ca="1" si="284"/>
        <v>5</v>
      </c>
      <c r="AK1384" s="1">
        <f t="shared" ca="1" si="285"/>
        <v>1285</v>
      </c>
      <c r="AL13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$A1384  &amp; ", "   &amp;
$B1384  &amp; ", "   &amp;
$D1384  &amp; ", '"  &amp;
$I1384  &amp; "', '" &amp;
$O1384  &amp; "', "  &amp;
$S1384  &amp; ", '"  &amp;
TEXT($U1384,"dd/mm/aaaa")  &amp; "', "   &amp;
$V1384  &amp; ", "   &amp;
$X1384  &amp; ", "   &amp;
$Z1384  &amp; ", "   &amp;
IF($AB1384 &lt;&gt; "", $AB1384, "NULL")  &amp; ", "   &amp;
$AK1384  &amp; ");"</f>
        <v>#REF!</v>
      </c>
    </row>
    <row r="1385" spans="1:38" x14ac:dyDescent="0.2">
      <c r="A1385" s="7" cm="1">
        <f t="array" aca="1" ref="A1385" ca="1">INDEX(Companies!$A:$A,RANDBETWEEN(2,COUNTA(Companies!$A:$A)),1)</f>
        <v>2</v>
      </c>
      <c r="B1385" s="5">
        <f t="shared" si="273"/>
        <v>1384</v>
      </c>
      <c r="C1385" s="5" t="str" cm="1">
        <f t="array" ref="C1385">SHA1HASH($B1385)</f>
        <v>58907516874aa70188525b2518faf0e285fd821a</v>
      </c>
      <c r="D1385" s="6">
        <f t="shared" ca="1" si="274"/>
        <v>1</v>
      </c>
      <c r="E1385" s="7">
        <f ca="1">IF($B1385 = 1 + N("Presidente"),
    127,
    IF($B1385 = 2 + N("Vice-Presidente"),
        72,
        IF($B1385 = 3 + N("Secretária bilíngue"),
            13,
            RANDBETWEEN(5,COUNT(Name!$A:$A) + 1)
        )
    )
)</f>
        <v>192</v>
      </c>
      <c r="F1385" s="7" t="str">
        <f ca="1">VLOOKUP($E1385,Name!$A:$B,2,FALSE)</f>
        <v>João Pedro</v>
      </c>
      <c r="G1385" s="7">
        <f ca="1" xml:space="preserve">
IF($B1385 = 1,
    0,
    RANDBETWEEN(5,COUNT('Last name'!$A:$A) + 1)
)</f>
        <v>94</v>
      </c>
      <c r="H1385" s="7" t="str">
        <f ca="1" xml:space="preserve">
IF($B1385 = 1 + N("Presidente"),
    "de Orléans e Bragança",
    VLOOKUP($G1385,'Last name'!$A:$B,2,FALSE) &amp; " " &amp; VLOOKUP(RANDBETWEEN(5,COUNT('Last name'!$A:$A) + 1),'Last name'!$A:$B,2,FALSE)
)</f>
        <v>Furtado Paulista</v>
      </c>
      <c r="I1385" s="7" t="str">
        <f t="shared" ca="1" si="275"/>
        <v>João Pedro Furtado Paulista</v>
      </c>
      <c r="J1385" s="7" t="str" cm="1">
        <f t="array" aca="1" ref="J1385" ca="1">SHA1HASH($I1385)</f>
        <v>ebb96931329442448d46b90955760cc0cebda495</v>
      </c>
      <c r="K1385" s="7" cm="1">
        <f t="array" aca="1" ref="K1385" ca="1">INDEX(States!$A:$A,M1385,1)</f>
        <v>5</v>
      </c>
      <c r="L1385" s="7" t="str">
        <f ca="1">VLOOKUP($K1385,Countries!$A:$B,2,FALSE)</f>
        <v>Portugal</v>
      </c>
      <c r="M1385" s="7" cm="1">
        <f t="array" aca="1" ref="M1385" ca="1">INDEX(States!$C:$C,RANDBETWEEN(5,COUNTA(States!$A:$A) + 1),1)</f>
        <v>16</v>
      </c>
      <c r="N1385" s="7" t="str">
        <f ca="1">VLOOKUP($M1385,States!$C:$D,2,FALSE)</f>
        <v>Azores</v>
      </c>
      <c r="O1385" s="7" t="str">
        <f ca="1">VLOOKUP($E1385,Name!$A:$C,3,FALSE)</f>
        <v>M</v>
      </c>
      <c r="P1385" s="7" t="str">
        <f ca="1">VLOOKUP($O1385,Genders!$B:$C,2,FALSE)</f>
        <v>Male</v>
      </c>
      <c r="Q1385" s="7" cm="1">
        <f t="array" aca="1" ref="Q1385" ca="1">INDEX('Marital status'!$A:$A,RANDBETWEEN(5,COUNTA('Marital status'!$A:$A) + 1),1)</f>
        <v>0</v>
      </c>
      <c r="R1385" s="7" t="e">
        <f ca="1">VLOOKUP($Q1385,'Marital status'!$A:$B,2,FALSE)</f>
        <v>#N/A</v>
      </c>
      <c r="S1385" s="7">
        <f t="shared" ca="1" si="276"/>
        <v>5</v>
      </c>
      <c r="T1385" s="7" t="str">
        <f ca="1">VLOOKUP($S1385,Ethnicities!$A:$B,2,FALSE)</f>
        <v>ASIAN</v>
      </c>
      <c r="U1385" s="8">
        <f t="shared" ca="1" si="277"/>
        <v>30824</v>
      </c>
      <c r="V1385" s="6">
        <f t="shared" ca="1" si="278"/>
        <v>8</v>
      </c>
      <c r="W1385" s="8" t="str">
        <f ca="1">VLOOKUP($V1385,'Background education'!$A:$B,2,FALSE)</f>
        <v>Graduate school</v>
      </c>
      <c r="X1385" s="7">
        <f ca="1" xml:space="preserve">
  IF(OR($Z1385 = 5, $Z1385 = 6, $Z1385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385" s="7" t="str">
        <f ca="1">VLOOKUP($X1385,Departments!$A:$B,2,FALSE)</f>
        <v>Communication &amp; Marketing</v>
      </c>
      <c r="Z1385" s="6">
        <f t="shared" ca="1" si="279"/>
        <v>11</v>
      </c>
      <c r="AA1385" s="7" t="str">
        <f ca="1">VLOOKUP($Z1385,Roles!$A:$B,2,FALSE)</f>
        <v>Analyst</v>
      </c>
      <c r="AB1385" s="6">
        <f t="shared" ca="1" si="280"/>
        <v>7</v>
      </c>
      <c r="AC1385" s="7" t="str">
        <f ca="1" xml:space="preserve">
IF(
  ISNA($AB1385),
  NA(),
  VLOOKUP($AB1385,Levels!$A:$B,2,FALSE)
)</f>
        <v>Senior</v>
      </c>
      <c r="AD1385" s="8">
        <f t="shared" ca="1" si="281"/>
        <v>43721</v>
      </c>
      <c r="AE1385" s="6">
        <f ca="1">RANDBETWEEN(5,COUNTA('Recruitment source'!$A:$A) + 1)</f>
        <v>13</v>
      </c>
      <c r="AF1385" s="6" t="str">
        <f ca="1">VLOOKUP($AE1385,'Recruitment source'!$A:$B,2,FALSE)</f>
        <v>Google</v>
      </c>
      <c r="AG1385" s="8" t="e">
        <f t="shared" ca="1" si="282"/>
        <v>#N/A</v>
      </c>
      <c r="AH1385" s="6" t="e">
        <f t="shared" ca="1" si="283"/>
        <v>#N/A</v>
      </c>
      <c r="AI1385" s="6" t="e">
        <f ca="1" xml:space="preserve">
IF(
  ISNA($AH1385),
  NA(),
  VLOOKUP($AH1385,'Reasons for dismissal'!$A:$B,2,FALSE)
)</f>
        <v>#N/A</v>
      </c>
      <c r="AJ1385" s="6">
        <f t="shared" ca="1" si="284"/>
        <v>5</v>
      </c>
      <c r="AK1385" s="1">
        <f t="shared" ca="1" si="285"/>
        <v>3080</v>
      </c>
      <c r="AL13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$A1385  &amp; ", "   &amp;
$B1385  &amp; ", "   &amp;
$D1385  &amp; ", '"  &amp;
$I1385  &amp; "', '" &amp;
$O1385  &amp; "', "  &amp;
$S1385  &amp; ", '"  &amp;
TEXT($U1385,"dd/mm/aaaa")  &amp; "', "   &amp;
$V1385  &amp; ", "   &amp;
$X1385  &amp; ", "   &amp;
$Z1385  &amp; ", "   &amp;
IF($AB1385 &lt;&gt; "", $AB1385, "NULL")  &amp; ", "   &amp;
$AK1385  &amp; ");"</f>
        <v>#REF!</v>
      </c>
    </row>
    <row r="1386" spans="1:38" x14ac:dyDescent="0.2">
      <c r="A1386" s="7" cm="1">
        <f t="array" aca="1" ref="A1386" ca="1">INDEX(Companies!$A:$A,RANDBETWEEN(2,COUNTA(Companies!$A:$A)),1)</f>
        <v>2</v>
      </c>
      <c r="B1386" s="5">
        <f t="shared" si="273"/>
        <v>1385</v>
      </c>
      <c r="C1386" s="5" t="str" cm="1">
        <f t="array" ref="C1386">SHA1HASH($B1386)</f>
        <v>a7ddd391b75ebf78821c49f97dec245d2f39d816</v>
      </c>
      <c r="D1386" s="6">
        <f t="shared" ca="1" si="274"/>
        <v>1</v>
      </c>
      <c r="E1386" s="7">
        <f ca="1">IF($B1386 = 1 + N("Presidente"),
    127,
    IF($B1386 = 2 + N("Vice-Presidente"),
        72,
        IF($B1386 = 3 + N("Secretária bilíngue"),
            13,
            RANDBETWEEN(5,COUNT(Name!$A:$A) + 1)
        )
    )
)</f>
        <v>121</v>
      </c>
      <c r="F1386" s="7" t="str">
        <f ca="1">VLOOKUP($E1386,Name!$A:$B,2,FALSE)</f>
        <v>Eloá</v>
      </c>
      <c r="G1386" s="7">
        <f ca="1" xml:space="preserve">
IF($B1386 = 1,
    0,
    RANDBETWEEN(5,COUNT('Last name'!$A:$A) + 1)
)</f>
        <v>78</v>
      </c>
      <c r="H1386" s="7" t="str">
        <f ca="1" xml:space="preserve">
IF($B1386 = 1 + N("Presidente"),
    "de Orléans e Bragança",
    VLOOKUP($G1386,'Last name'!$A:$B,2,FALSE) &amp; " " &amp; VLOOKUP(RANDBETWEEN(5,COUNT('Last name'!$A:$A) + 1),'Last name'!$A:$B,2,FALSE)
)</f>
        <v>Esteves Gonçalves</v>
      </c>
      <c r="I1386" s="7" t="str">
        <f t="shared" ca="1" si="275"/>
        <v>Eloá Esteves Gonçalves</v>
      </c>
      <c r="J1386" s="7" t="str" cm="1">
        <f t="array" aca="1" ref="J1386" ca="1">SHA1HASH($I1386)</f>
        <v>08f4270a5a81e457c8aa0328abe9cfaee6bed928</v>
      </c>
      <c r="K1386" s="7" cm="1">
        <f t="array" aca="1" ref="K1386" ca="1">INDEX(States!$A:$A,M1386,1)</f>
        <v>5</v>
      </c>
      <c r="L1386" s="7" t="str">
        <f ca="1">VLOOKUP($K1386,Countries!$A:$B,2,FALSE)</f>
        <v>Portugal</v>
      </c>
      <c r="M1386" s="7" cm="1">
        <f t="array" aca="1" ref="M1386" ca="1">INDEX(States!$C:$C,RANDBETWEEN(5,COUNTA(States!$A:$A) + 1),1)</f>
        <v>23</v>
      </c>
      <c r="N1386" s="7" t="str">
        <f ca="1">VLOOKUP($M1386,States!$C:$D,2,FALSE)</f>
        <v>Viana do Castelo</v>
      </c>
      <c r="O1386" s="7" t="str">
        <f ca="1">VLOOKUP($E1386,Name!$A:$C,3,FALSE)</f>
        <v>F</v>
      </c>
      <c r="P1386" s="7" t="str">
        <f ca="1">VLOOKUP($O1386,Genders!$B:$C,2,FALSE)</f>
        <v>Female</v>
      </c>
      <c r="Q1386" s="7" cm="1">
        <f t="array" aca="1" ref="Q1386" ca="1">INDEX('Marital status'!$A:$A,RANDBETWEEN(5,COUNTA('Marital status'!$A:$A) + 1),1)</f>
        <v>6</v>
      </c>
      <c r="R1386" s="7" t="str">
        <f ca="1">VLOOKUP($Q1386,'Marital status'!$A:$B,2,FALSE)</f>
        <v>DIVORCED</v>
      </c>
      <c r="S1386" s="7">
        <f t="shared" ca="1" si="276"/>
        <v>7</v>
      </c>
      <c r="T1386" s="7" t="str">
        <f ca="1">VLOOKUP($S1386,Ethnicities!$A:$B,2,FALSE)</f>
        <v>Native Hawaiian or Other Pacific Islander</v>
      </c>
      <c r="U1386" s="8">
        <f t="shared" ca="1" si="277"/>
        <v>20573</v>
      </c>
      <c r="V1386" s="6">
        <f t="shared" ca="1" si="278"/>
        <v>7</v>
      </c>
      <c r="W1386" s="8" t="str">
        <f ca="1">VLOOKUP($V1386,'Background education'!$A:$B,2,FALSE)</f>
        <v>Undergraduate degree</v>
      </c>
      <c r="X1386" s="7">
        <f ca="1" xml:space="preserve">
  IF(OR($Z1386 = 5, $Z1386 = 6, $Z1386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386" s="7" t="str">
        <f ca="1">VLOOKUP($X1386,Departments!$A:$B,2,FALSE)</f>
        <v>Audit</v>
      </c>
      <c r="Z1386" s="6">
        <f t="shared" ca="1" si="279"/>
        <v>10</v>
      </c>
      <c r="AA1386" s="7" t="str">
        <f ca="1">VLOOKUP($Z1386,Roles!$A:$B,2,FALSE)</f>
        <v>Trainee</v>
      </c>
      <c r="AB1386" s="6" t="e">
        <f t="shared" ca="1" si="280"/>
        <v>#N/A</v>
      </c>
      <c r="AC1386" s="7" t="e">
        <f ca="1" xml:space="preserve">
IF(
  ISNA($AB1386),
  NA(),
  VLOOKUP($AB1386,Levels!$A:$B,2,FALSE)
)</f>
        <v>#N/A</v>
      </c>
      <c r="AD1386" s="8">
        <f t="shared" ca="1" si="281"/>
        <v>44636</v>
      </c>
      <c r="AE1386" s="6">
        <f ca="1">RANDBETWEEN(5,COUNTA('Recruitment source'!$A:$A) + 1)</f>
        <v>13</v>
      </c>
      <c r="AF1386" s="6" t="str">
        <f ca="1">VLOOKUP($AE1386,'Recruitment source'!$A:$B,2,FALSE)</f>
        <v>Google</v>
      </c>
      <c r="AG1386" s="8" t="e">
        <f t="shared" ca="1" si="282"/>
        <v>#N/A</v>
      </c>
      <c r="AH1386" s="6" t="e">
        <f t="shared" ca="1" si="283"/>
        <v>#N/A</v>
      </c>
      <c r="AI1386" s="6" t="e">
        <f ca="1" xml:space="preserve">
IF(
  ISNA($AH1386),
  NA(),
  VLOOKUP($AH1386,'Reasons for dismissal'!$A:$B,2,FALSE)
)</f>
        <v>#N/A</v>
      </c>
      <c r="AJ1386" s="6">
        <f t="shared" ca="1" si="284"/>
        <v>5</v>
      </c>
      <c r="AK1386" s="1">
        <f t="shared" ca="1" si="285"/>
        <v>1305</v>
      </c>
      <c r="AL13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$A1386  &amp; ", "   &amp;
$B1386  &amp; ", "   &amp;
$D1386  &amp; ", '"  &amp;
$I1386  &amp; "', '" &amp;
$O1386  &amp; "', "  &amp;
$S1386  &amp; ", '"  &amp;
TEXT($U1386,"dd/mm/aaaa")  &amp; "', "   &amp;
$V1386  &amp; ", "   &amp;
$X1386  &amp; ", "   &amp;
$Z1386  &amp; ", "   &amp;
IF($AB1386 &lt;&gt; "", $AB1386, "NULL")  &amp; ", "   &amp;
$AK1386  &amp; ");"</f>
        <v>#REF!</v>
      </c>
    </row>
    <row r="1387" spans="1:38" x14ac:dyDescent="0.2">
      <c r="A1387" s="7" cm="1">
        <f t="array" aca="1" ref="A1387" ca="1">INDEX(Companies!$A:$A,RANDBETWEEN(2,COUNTA(Companies!$A:$A)),1)</f>
        <v>2</v>
      </c>
      <c r="B1387" s="5">
        <f t="shared" si="273"/>
        <v>1386</v>
      </c>
      <c r="C1387" s="5" t="str" cm="1">
        <f t="array" ref="C1387">SHA1HASH($B1387)</f>
        <v>278bdab57253765b3ab458a7d9295abf2f42ffb6</v>
      </c>
      <c r="D1387" s="6">
        <f t="shared" ca="1" si="274"/>
        <v>1</v>
      </c>
      <c r="E1387" s="7">
        <f ca="1">IF($B1387 = 1 + N("Presidente"),
    127,
    IF($B1387 = 2 + N("Vice-Presidente"),
        72,
        IF($B1387 = 3 + N("Secretária bilíngue"),
            13,
            RANDBETWEEN(5,COUNT(Name!$A:$A) + 1)
        )
    )
)</f>
        <v>356</v>
      </c>
      <c r="F1387" s="7" t="str">
        <f ca="1">VLOOKUP($E1387,Name!$A:$B,2,FALSE)</f>
        <v>Victória</v>
      </c>
      <c r="G1387" s="7">
        <f ca="1" xml:space="preserve">
IF($B1387 = 1,
    0,
    RANDBETWEEN(5,COUNT('Last name'!$A:$A) + 1)
)</f>
        <v>105</v>
      </c>
      <c r="H1387" s="7" t="str">
        <f ca="1" xml:space="preserve">
IF($B1387 = 1 + N("Presidente"),
    "de Orléans e Bragança",
    VLOOKUP($G1387,'Last name'!$A:$B,2,FALSE) &amp; " " &amp; VLOOKUP(RANDBETWEEN(5,COUNT('Last name'!$A:$A) + 1),'Last name'!$A:$B,2,FALSE)
)</f>
        <v>Junqueira Faria</v>
      </c>
      <c r="I1387" s="7" t="str">
        <f t="shared" ca="1" si="275"/>
        <v>Victória Junqueira Faria</v>
      </c>
      <c r="J1387" s="7" t="str" cm="1">
        <f t="array" aca="1" ref="J1387" ca="1">SHA1HASH($I1387)</f>
        <v>344860ff5cd79f37d094af2b8c0eda8d0a2d2408</v>
      </c>
      <c r="K1387" s="7" cm="1">
        <f t="array" aca="1" ref="K1387" ca="1">INDEX(States!$A:$A,M1387,1)</f>
        <v>5</v>
      </c>
      <c r="L1387" s="7" t="str">
        <f ca="1">VLOOKUP($K1387,Countries!$A:$B,2,FALSE)</f>
        <v>Portugal</v>
      </c>
      <c r="M1387" s="7" cm="1">
        <f t="array" aca="1" ref="M1387" ca="1">INDEX(States!$C:$C,RANDBETWEEN(5,COUNTA(States!$A:$A) + 1),1)</f>
        <v>16</v>
      </c>
      <c r="N1387" s="7" t="str">
        <f ca="1">VLOOKUP($M1387,States!$C:$D,2,FALSE)</f>
        <v>Azores</v>
      </c>
      <c r="O1387" s="7" t="str">
        <f ca="1">VLOOKUP($E1387,Name!$A:$C,3,FALSE)</f>
        <v>F</v>
      </c>
      <c r="P1387" s="7" t="str">
        <f ca="1">VLOOKUP($O1387,Genders!$B:$C,2,FALSE)</f>
        <v>Female</v>
      </c>
      <c r="Q1387" s="7" cm="1">
        <f t="array" aca="1" ref="Q1387" ca="1">INDEX('Marital status'!$A:$A,RANDBETWEEN(5,COUNTA('Marital status'!$A:$A) + 1),1)</f>
        <v>0</v>
      </c>
      <c r="R1387" s="7" t="e">
        <f ca="1">VLOOKUP($Q1387,'Marital status'!$A:$B,2,FALSE)</f>
        <v>#N/A</v>
      </c>
      <c r="S1387" s="7">
        <f t="shared" ca="1" si="276"/>
        <v>8</v>
      </c>
      <c r="T1387" s="7" t="e">
        <f ca="1">VLOOKUP($S1387,Ethnicities!$A:$B,2,FALSE)</f>
        <v>#N/A</v>
      </c>
      <c r="U1387" s="8">
        <f t="shared" ca="1" si="277"/>
        <v>26697</v>
      </c>
      <c r="V1387" s="6">
        <f t="shared" ca="1" si="278"/>
        <v>8</v>
      </c>
      <c r="W1387" s="8" t="str">
        <f ca="1">VLOOKUP($V1387,'Background education'!$A:$B,2,FALSE)</f>
        <v>Graduate school</v>
      </c>
      <c r="X1387" s="7">
        <f ca="1" xml:space="preserve">
  IF(OR($Z1387 = 5, $Z1387 = 6, $Z1387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387" s="7" t="str">
        <f ca="1">VLOOKUP($X1387,Departments!$A:$B,2,FALSE)</f>
        <v>Human Resource</v>
      </c>
      <c r="Z1387" s="6">
        <f t="shared" ca="1" si="279"/>
        <v>11</v>
      </c>
      <c r="AA1387" s="7" t="str">
        <f ca="1">VLOOKUP($Z1387,Roles!$A:$B,2,FALSE)</f>
        <v>Analyst</v>
      </c>
      <c r="AB1387" s="6">
        <f t="shared" ca="1" si="280"/>
        <v>7</v>
      </c>
      <c r="AC1387" s="7" t="str">
        <f ca="1" xml:space="preserve">
IF(
  ISNA($AB1387),
  NA(),
  VLOOKUP($AB1387,Levels!$A:$B,2,FALSE)
)</f>
        <v>Senior</v>
      </c>
      <c r="AD1387" s="8">
        <f t="shared" ca="1" si="281"/>
        <v>38625</v>
      </c>
      <c r="AE1387" s="6">
        <f ca="1">RANDBETWEEN(5,COUNTA('Recruitment source'!$A:$A) + 1)</f>
        <v>14</v>
      </c>
      <c r="AF1387" s="6" t="str">
        <f ca="1">VLOOKUP($AE1387,'Recruitment source'!$A:$B,2,FALSE)</f>
        <v>LinkedIn</v>
      </c>
      <c r="AG1387" s="8" t="e">
        <f t="shared" ca="1" si="282"/>
        <v>#N/A</v>
      </c>
      <c r="AH1387" s="6" t="e">
        <f t="shared" ca="1" si="283"/>
        <v>#N/A</v>
      </c>
      <c r="AI1387" s="6" t="e">
        <f ca="1" xml:space="preserve">
IF(
  ISNA($AH1387),
  NA(),
  VLOOKUP($AH1387,'Reasons for dismissal'!$A:$B,2,FALSE)
)</f>
        <v>#N/A</v>
      </c>
      <c r="AJ1387" s="6">
        <f t="shared" ca="1" si="284"/>
        <v>4</v>
      </c>
      <c r="AK1387" s="1">
        <f t="shared" ca="1" si="285"/>
        <v>3080</v>
      </c>
      <c r="AL13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$A1387  &amp; ", "   &amp;
$B1387  &amp; ", "   &amp;
$D1387  &amp; ", '"  &amp;
$I1387  &amp; "', '" &amp;
$O1387  &amp; "', "  &amp;
$S1387  &amp; ", '"  &amp;
TEXT($U1387,"dd/mm/aaaa")  &amp; "', "   &amp;
$V1387  &amp; ", "   &amp;
$X1387  &amp; ", "   &amp;
$Z1387  &amp; ", "   &amp;
IF($AB1387 &lt;&gt; "", $AB1387, "NULL")  &amp; ", "   &amp;
$AK1387  &amp; ");"</f>
        <v>#REF!</v>
      </c>
    </row>
    <row r="1388" spans="1:38" x14ac:dyDescent="0.2">
      <c r="A1388" s="7" cm="1">
        <f t="array" aca="1" ref="A1388" ca="1">INDEX(Companies!$A:$A,RANDBETWEEN(2,COUNTA(Companies!$A:$A)),1)</f>
        <v>2</v>
      </c>
      <c r="B1388" s="5">
        <f t="shared" si="273"/>
        <v>1387</v>
      </c>
      <c r="C1388" s="5" t="str" cm="1">
        <f t="array" ref="C1388">SHA1HASH($B1388)</f>
        <v>8caef7cfd1f24143d5b7f7048b4c1301a29ec767</v>
      </c>
      <c r="D1388" s="6">
        <f t="shared" ca="1" si="274"/>
        <v>1</v>
      </c>
      <c r="E1388" s="7">
        <f ca="1">IF($B1388 = 1 + N("Presidente"),
    127,
    IF($B1388 = 2 + N("Vice-Presidente"),
        72,
        IF($B1388 = 3 + N("Secretária bilíngue"),
            13,
            RANDBETWEEN(5,COUNT(Name!$A:$A) + 1)
        )
    )
)</f>
        <v>18</v>
      </c>
      <c r="F1388" s="7" t="str">
        <f ca="1">VLOOKUP($E1388,Name!$A:$B,2,FALSE)</f>
        <v>Alícia</v>
      </c>
      <c r="G1388" s="7">
        <f ca="1" xml:space="preserve">
IF($B1388 = 1,
    0,
    RANDBETWEEN(5,COUNT('Last name'!$A:$A) + 1)
)</f>
        <v>66</v>
      </c>
      <c r="H1388" s="7" t="str">
        <f ca="1" xml:space="preserve">
IF($B1388 = 1 + N("Presidente"),
    "de Orléans e Bragança",
    VLOOKUP($G1388,'Last name'!$A:$B,2,FALSE) &amp; " " &amp; VLOOKUP(RANDBETWEEN(5,COUNT('Last name'!$A:$A) + 1),'Last name'!$A:$B,2,FALSE)
)</f>
        <v>Colombo Pedrosa</v>
      </c>
      <c r="I1388" s="7" t="str">
        <f t="shared" ca="1" si="275"/>
        <v>Alícia Colombo Pedrosa</v>
      </c>
      <c r="J1388" s="7" t="str" cm="1">
        <f t="array" aca="1" ref="J1388" ca="1">SHA1HASH($I1388)</f>
        <v>a5ee238d2f5f51d0a3f5adf2d0b4779df35dbb54</v>
      </c>
      <c r="K1388" s="7" cm="1">
        <f t="array" aca="1" ref="K1388" ca="1">INDEX(States!$A:$A,M1388,1)</f>
        <v>5</v>
      </c>
      <c r="L1388" s="7" t="str">
        <f ca="1">VLOOKUP($K1388,Countries!$A:$B,2,FALSE)</f>
        <v>Portugal</v>
      </c>
      <c r="M1388" s="7" cm="1">
        <f t="array" aca="1" ref="M1388" ca="1">INDEX(States!$C:$C,RANDBETWEEN(5,COUNTA(States!$A:$A) + 1),1)</f>
        <v>22</v>
      </c>
      <c r="N1388" s="7" t="str">
        <f ca="1">VLOOKUP($M1388,States!$C:$D,2,FALSE)</f>
        <v>Vila Real</v>
      </c>
      <c r="O1388" s="7" t="str">
        <f ca="1">VLOOKUP($E1388,Name!$A:$C,3,FALSE)</f>
        <v>F</v>
      </c>
      <c r="P1388" s="7" t="str">
        <f ca="1">VLOOKUP($O1388,Genders!$B:$C,2,FALSE)</f>
        <v>Female</v>
      </c>
      <c r="Q1388" s="7" cm="1">
        <f t="array" aca="1" ref="Q1388" ca="1">INDEX('Marital status'!$A:$A,RANDBETWEEN(5,COUNTA('Marital status'!$A:$A) + 1),1)</f>
        <v>6</v>
      </c>
      <c r="R1388" s="7" t="str">
        <f ca="1">VLOOKUP($Q1388,'Marital status'!$A:$B,2,FALSE)</f>
        <v>DIVORCED</v>
      </c>
      <c r="S1388" s="7">
        <f t="shared" ca="1" si="276"/>
        <v>5</v>
      </c>
      <c r="T1388" s="7" t="str">
        <f ca="1">VLOOKUP($S1388,Ethnicities!$A:$B,2,FALSE)</f>
        <v>ASIAN</v>
      </c>
      <c r="U1388" s="8">
        <f t="shared" ca="1" si="277"/>
        <v>19991</v>
      </c>
      <c r="V1388" s="6">
        <f t="shared" ca="1" si="278"/>
        <v>7</v>
      </c>
      <c r="W1388" s="8" t="str">
        <f ca="1">VLOOKUP($V1388,'Background education'!$A:$B,2,FALSE)</f>
        <v>Undergraduate degree</v>
      </c>
      <c r="X1388" s="7">
        <f ca="1" xml:space="preserve">
  IF(OR($Z1388 = 5, $Z1388 = 6, $Z1388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388" s="7" t="str">
        <f ca="1">VLOOKUP($X1388,Departments!$A:$B,2,FALSE)</f>
        <v xml:space="preserve"> Presidency</v>
      </c>
      <c r="Z1388" s="6">
        <f t="shared" ca="1" si="279"/>
        <v>10</v>
      </c>
      <c r="AA1388" s="7" t="str">
        <f ca="1">VLOOKUP($Z1388,Roles!$A:$B,2,FALSE)</f>
        <v>Trainee</v>
      </c>
      <c r="AB1388" s="6" t="e">
        <f t="shared" ca="1" si="280"/>
        <v>#N/A</v>
      </c>
      <c r="AC1388" s="7" t="e">
        <f ca="1" xml:space="preserve">
IF(
  ISNA($AB1388),
  NA(),
  VLOOKUP($AB1388,Levels!$A:$B,2,FALSE)
)</f>
        <v>#N/A</v>
      </c>
      <c r="AD1388" s="8">
        <f t="shared" ca="1" si="281"/>
        <v>44040</v>
      </c>
      <c r="AE1388" s="6">
        <f ca="1">RANDBETWEEN(5,COUNTA('Recruitment source'!$A:$A) + 1)</f>
        <v>12</v>
      </c>
      <c r="AF1388" s="6" t="str">
        <f ca="1">VLOOKUP($AE1388,'Recruitment source'!$A:$B,2,FALSE)</f>
        <v xml:space="preserve"> recommendation of employee</v>
      </c>
      <c r="AG1388" s="8" t="e">
        <f t="shared" ca="1" si="282"/>
        <v>#N/A</v>
      </c>
      <c r="AH1388" s="6" t="e">
        <f t="shared" ca="1" si="283"/>
        <v>#N/A</v>
      </c>
      <c r="AI1388" s="6" t="e">
        <f ca="1" xml:space="preserve">
IF(
  ISNA($AH1388),
  NA(),
  VLOOKUP($AH1388,'Reasons for dismissal'!$A:$B,2,FALSE)
)</f>
        <v>#N/A</v>
      </c>
      <c r="AJ1388" s="6">
        <f t="shared" ca="1" si="284"/>
        <v>4</v>
      </c>
      <c r="AK1388" s="1">
        <f t="shared" ca="1" si="285"/>
        <v>1305</v>
      </c>
      <c r="AL13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$A1388  &amp; ", "   &amp;
$B1388  &amp; ", "   &amp;
$D1388  &amp; ", '"  &amp;
$I1388  &amp; "', '" &amp;
$O1388  &amp; "', "  &amp;
$S1388  &amp; ", '"  &amp;
TEXT($U1388,"dd/mm/aaaa")  &amp; "', "   &amp;
$V1388  &amp; ", "   &amp;
$X1388  &amp; ", "   &amp;
$Z1388  &amp; ", "   &amp;
IF($AB1388 &lt;&gt; "", $AB1388, "NULL")  &amp; ", "   &amp;
$AK1388  &amp; ");"</f>
        <v>#REF!</v>
      </c>
    </row>
    <row r="1389" spans="1:38" x14ac:dyDescent="0.2">
      <c r="A1389" s="7" cm="1">
        <f t="array" aca="1" ref="A1389" ca="1">INDEX(Companies!$A:$A,RANDBETWEEN(2,COUNTA(Companies!$A:$A)),1)</f>
        <v>2</v>
      </c>
      <c r="B1389" s="5">
        <f t="shared" si="273"/>
        <v>1388</v>
      </c>
      <c r="C1389" s="5" t="str" cm="1">
        <f t="array" ref="C1389">SHA1HASH($B1389)</f>
        <v>55b3e95b981cc5c1c430e9114425358b64e45d85</v>
      </c>
      <c r="D1389" s="6">
        <f t="shared" ca="1" si="274"/>
        <v>1</v>
      </c>
      <c r="E1389" s="7">
        <f ca="1">IF($B1389 = 1 + N("Presidente"),
    127,
    IF($B1389 = 2 + N("Vice-Presidente"),
        72,
        IF($B1389 = 3 + N("Secretária bilíngue"),
            13,
            RANDBETWEEN(5,COUNT(Name!$A:$A) + 1)
        )
    )
)</f>
        <v>297</v>
      </c>
      <c r="F1389" s="7" t="str">
        <f ca="1">VLOOKUP($E1389,Name!$A:$B,2,FALSE)</f>
        <v>Miguelito</v>
      </c>
      <c r="G1389" s="7">
        <f ca="1" xml:space="preserve">
IF($B1389 = 1,
    0,
    RANDBETWEEN(5,COUNT('Last name'!$A:$A) + 1)
)</f>
        <v>114</v>
      </c>
      <c r="H1389" s="7" t="str">
        <f ca="1" xml:space="preserve">
IF($B1389 = 1 + N("Presidente"),
    "de Orléans e Bragança",
    VLOOKUP($G1389,'Last name'!$A:$B,2,FALSE) &amp; " " &amp; VLOOKUP(RANDBETWEEN(5,COUNT('Last name'!$A:$A) + 1),'Last name'!$A:$B,2,FALSE)
)</f>
        <v>Machado Bianchi</v>
      </c>
      <c r="I1389" s="7" t="str">
        <f t="shared" ca="1" si="275"/>
        <v>Miguelito Machado Bianchi</v>
      </c>
      <c r="J1389" s="7" t="str" cm="1">
        <f t="array" aca="1" ref="J1389" ca="1">SHA1HASH($I1389)</f>
        <v>c0e3762f999df59785a7a6f091638f0bef9e9daf</v>
      </c>
      <c r="K1389" s="7" cm="1">
        <f t="array" aca="1" ref="K1389" ca="1">INDEX(States!$A:$A,M1389,1)</f>
        <v>5</v>
      </c>
      <c r="L1389" s="7" t="str">
        <f ca="1">VLOOKUP($K1389,Countries!$A:$B,2,FALSE)</f>
        <v>Portugal</v>
      </c>
      <c r="M1389" s="7" cm="1">
        <f t="array" aca="1" ref="M1389" ca="1">INDEX(States!$C:$C,RANDBETWEEN(5,COUNTA(States!$A:$A) + 1),1)</f>
        <v>10</v>
      </c>
      <c r="N1389" s="7" t="str">
        <f ca="1">VLOOKUP($M1389,States!$C:$D,2,FALSE)</f>
        <v>Faro</v>
      </c>
      <c r="O1389" s="7" t="str">
        <f ca="1">VLOOKUP($E1389,Name!$A:$C,3,FALSE)</f>
        <v>M</v>
      </c>
      <c r="P1389" s="7" t="str">
        <f ca="1">VLOOKUP($O1389,Genders!$B:$C,2,FALSE)</f>
        <v>Male</v>
      </c>
      <c r="Q1389" s="7" cm="1">
        <f t="array" aca="1" ref="Q1389" ca="1">INDEX('Marital status'!$A:$A,RANDBETWEEN(5,COUNTA('Marital status'!$A:$A) + 1),1)</f>
        <v>0</v>
      </c>
      <c r="R1389" s="7" t="e">
        <f ca="1">VLOOKUP($Q1389,'Marital status'!$A:$B,2,FALSE)</f>
        <v>#N/A</v>
      </c>
      <c r="S1389" s="7">
        <f t="shared" ca="1" si="276"/>
        <v>5</v>
      </c>
      <c r="T1389" s="7" t="str">
        <f ca="1">VLOOKUP($S1389,Ethnicities!$A:$B,2,FALSE)</f>
        <v>ASIAN</v>
      </c>
      <c r="U1389" s="8">
        <f t="shared" ca="1" si="277"/>
        <v>21491</v>
      </c>
      <c r="V1389" s="6">
        <f t="shared" ca="1" si="278"/>
        <v>7</v>
      </c>
      <c r="W1389" s="8" t="str">
        <f ca="1">VLOOKUP($V1389,'Background education'!$A:$B,2,FALSE)</f>
        <v>Undergraduate degree</v>
      </c>
      <c r="X1389" s="7">
        <f ca="1" xml:space="preserve">
  IF(OR($Z1389 = 5, $Z1389 = 6, $Z1389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389" s="7" t="str">
        <f ca="1">VLOOKUP($X1389,Departments!$A:$B,2,FALSE)</f>
        <v>Audit</v>
      </c>
      <c r="Z1389" s="6">
        <f t="shared" ca="1" si="279"/>
        <v>11</v>
      </c>
      <c r="AA1389" s="7" t="str">
        <f ca="1">VLOOKUP($Z1389,Roles!$A:$B,2,FALSE)</f>
        <v>Analyst</v>
      </c>
      <c r="AB1389" s="6">
        <f t="shared" ca="1" si="280"/>
        <v>6</v>
      </c>
      <c r="AC1389" s="7" t="str">
        <f ca="1" xml:space="preserve">
IF(
  ISNA($AB1389),
  NA(),
  VLOOKUP($AB1389,Levels!$A:$B,2,FALSE)
)</f>
        <v>Pleno</v>
      </c>
      <c r="AD1389" s="8">
        <f t="shared" ca="1" si="281"/>
        <v>42024</v>
      </c>
      <c r="AE1389" s="6">
        <f ca="1">RANDBETWEEN(5,COUNTA('Recruitment source'!$A:$A) + 1)</f>
        <v>8</v>
      </c>
      <c r="AF1389" s="6" t="str">
        <f ca="1">VLOOKUP($AE1389,'Recruitment source'!$A:$B,2,FALSE)</f>
        <v>Net Empregos</v>
      </c>
      <c r="AG1389" s="8" t="e">
        <f t="shared" ca="1" si="282"/>
        <v>#N/A</v>
      </c>
      <c r="AH1389" s="6" t="e">
        <f t="shared" ca="1" si="283"/>
        <v>#N/A</v>
      </c>
      <c r="AI1389" s="6" t="e">
        <f ca="1" xml:space="preserve">
IF(
  ISNA($AH1389),
  NA(),
  VLOOKUP($AH1389,'Reasons for dismissal'!$A:$B,2,FALSE)
)</f>
        <v>#N/A</v>
      </c>
      <c r="AJ1389" s="6">
        <f t="shared" ca="1" si="284"/>
        <v>5</v>
      </c>
      <c r="AK1389" s="1">
        <f t="shared" ca="1" si="285"/>
        <v>2500</v>
      </c>
      <c r="AL13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$A1389  &amp; ", "   &amp;
$B1389  &amp; ", "   &amp;
$D1389  &amp; ", '"  &amp;
$I1389  &amp; "', '" &amp;
$O1389  &amp; "', "  &amp;
$S1389  &amp; ", '"  &amp;
TEXT($U1389,"dd/mm/aaaa")  &amp; "', "   &amp;
$V1389  &amp; ", "   &amp;
$X1389  &amp; ", "   &amp;
$Z1389  &amp; ", "   &amp;
IF($AB1389 &lt;&gt; "", $AB1389, "NULL")  &amp; ", "   &amp;
$AK1389  &amp; ");"</f>
        <v>#REF!</v>
      </c>
    </row>
    <row r="1390" spans="1:38" x14ac:dyDescent="0.2">
      <c r="A1390" s="7" cm="1">
        <f t="array" aca="1" ref="A1390" ca="1">INDEX(Companies!$A:$A,RANDBETWEEN(2,COUNTA(Companies!$A:$A)),1)</f>
        <v>2</v>
      </c>
      <c r="B1390" s="5">
        <f t="shared" si="273"/>
        <v>1389</v>
      </c>
      <c r="C1390" s="5" t="str" cm="1">
        <f t="array" ref="C1390">SHA1HASH($B1390)</f>
        <v>0b9c57db4f740e08a9a314c9428fc5e7addff232</v>
      </c>
      <c r="D1390" s="6">
        <f t="shared" ca="1" si="274"/>
        <v>1</v>
      </c>
      <c r="E1390" s="7">
        <f ca="1">IF($B1390 = 1 + N("Presidente"),
    127,
    IF($B1390 = 2 + N("Vice-Presidente"),
        72,
        IF($B1390 = 3 + N("Secretária bilíngue"),
            13,
            RANDBETWEEN(5,COUNT(Name!$A:$A) + 1)
        )
    )
)</f>
        <v>280</v>
      </c>
      <c r="F1390" s="7" t="str">
        <f ca="1">VLOOKUP($E1390,Name!$A:$B,2,FALSE)</f>
        <v>Marianna</v>
      </c>
      <c r="G1390" s="7">
        <f ca="1" xml:space="preserve">
IF($B1390 = 1,
    0,
    RANDBETWEEN(5,COUNT('Last name'!$A:$A) + 1)
)</f>
        <v>181</v>
      </c>
      <c r="H1390" s="7" t="str">
        <f ca="1" xml:space="preserve">
IF($B1390 = 1 + N("Presidente"),
    "de Orléans e Bragança",
    VLOOKUP($G1390,'Last name'!$A:$B,2,FALSE) &amp; " " &amp; VLOOKUP(RANDBETWEEN(5,COUNT('Last name'!$A:$A) + 1),'Last name'!$A:$B,2,FALSE)
)</f>
        <v>Simões Esteves</v>
      </c>
      <c r="I1390" s="7" t="str">
        <f t="shared" ca="1" si="275"/>
        <v>Marianna Simões Esteves</v>
      </c>
      <c r="J1390" s="7" t="str" cm="1">
        <f t="array" aca="1" ref="J1390" ca="1">SHA1HASH($I1390)</f>
        <v>a9a4a79daf68ae231e735fd9931b3e219de77bf2</v>
      </c>
      <c r="K1390" s="7" cm="1">
        <f t="array" aca="1" ref="K1390" ca="1">INDEX(States!$A:$A,M1390,1)</f>
        <v>5</v>
      </c>
      <c r="L1390" s="7" t="str">
        <f ca="1">VLOOKUP($K1390,Countries!$A:$B,2,FALSE)</f>
        <v>Portugal</v>
      </c>
      <c r="M1390" s="7" cm="1">
        <f t="array" aca="1" ref="M1390" ca="1">INDEX(States!$C:$C,RANDBETWEEN(5,COUNTA(States!$A:$A) + 1),1)</f>
        <v>17</v>
      </c>
      <c r="N1390" s="7" t="str">
        <f ca="1">VLOOKUP($M1390,States!$C:$D,2,FALSE)</f>
        <v>Viseu</v>
      </c>
      <c r="O1390" s="7" t="str">
        <f ca="1">VLOOKUP($E1390,Name!$A:$C,3,FALSE)</f>
        <v>F</v>
      </c>
      <c r="P1390" s="7" t="str">
        <f ca="1">VLOOKUP($O1390,Genders!$B:$C,2,FALSE)</f>
        <v>Female</v>
      </c>
      <c r="Q1390" s="7" cm="1">
        <f t="array" aca="1" ref="Q1390" ca="1">INDEX('Marital status'!$A:$A,RANDBETWEEN(5,COUNTA('Marital status'!$A:$A) + 1),1)</f>
        <v>6</v>
      </c>
      <c r="R1390" s="7" t="str">
        <f ca="1">VLOOKUP($Q1390,'Marital status'!$A:$B,2,FALSE)</f>
        <v>DIVORCED</v>
      </c>
      <c r="S1390" s="7">
        <f t="shared" ca="1" si="276"/>
        <v>5</v>
      </c>
      <c r="T1390" s="7" t="str">
        <f ca="1">VLOOKUP($S1390,Ethnicities!$A:$B,2,FALSE)</f>
        <v>ASIAN</v>
      </c>
      <c r="U1390" s="8">
        <f t="shared" ca="1" si="277"/>
        <v>20391</v>
      </c>
      <c r="V1390" s="6">
        <f t="shared" ca="1" si="278"/>
        <v>7</v>
      </c>
      <c r="W1390" s="8" t="str">
        <f ca="1">VLOOKUP($V1390,'Background education'!$A:$B,2,FALSE)</f>
        <v>Undergraduate degree</v>
      </c>
      <c r="X1390" s="7">
        <f ca="1" xml:space="preserve">
  IF(OR($Z1390 = 5, $Z1390 = 6, $Z1390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390" s="7" t="str">
        <f ca="1">VLOOKUP($X1390,Departments!$A:$B,2,FALSE)</f>
        <v>Human Resource</v>
      </c>
      <c r="Z1390" s="6">
        <f t="shared" ca="1" si="279"/>
        <v>10</v>
      </c>
      <c r="AA1390" s="7" t="str">
        <f ca="1">VLOOKUP($Z1390,Roles!$A:$B,2,FALSE)</f>
        <v>Trainee</v>
      </c>
      <c r="AB1390" s="6" t="e">
        <f t="shared" ca="1" si="280"/>
        <v>#N/A</v>
      </c>
      <c r="AC1390" s="7" t="e">
        <f ca="1" xml:space="preserve">
IF(
  ISNA($AB1390),
  NA(),
  VLOOKUP($AB1390,Levels!$A:$B,2,FALSE)
)</f>
        <v>#N/A</v>
      </c>
      <c r="AD1390" s="8">
        <f t="shared" ca="1" si="281"/>
        <v>37867</v>
      </c>
      <c r="AE1390" s="6">
        <f ca="1">RANDBETWEEN(5,COUNTA('Recruitment source'!$A:$A) + 1)</f>
        <v>8</v>
      </c>
      <c r="AF1390" s="6" t="str">
        <f ca="1">VLOOKUP($AE1390,'Recruitment source'!$A:$B,2,FALSE)</f>
        <v>Net Empregos</v>
      </c>
      <c r="AG1390" s="8" t="e">
        <f t="shared" ca="1" si="282"/>
        <v>#N/A</v>
      </c>
      <c r="AH1390" s="6" t="e">
        <f t="shared" ca="1" si="283"/>
        <v>#N/A</v>
      </c>
      <c r="AI1390" s="6" t="e">
        <f ca="1" xml:space="preserve">
IF(
  ISNA($AH1390),
  NA(),
  VLOOKUP($AH1390,'Reasons for dismissal'!$A:$B,2,FALSE)
)</f>
        <v>#N/A</v>
      </c>
      <c r="AJ1390" s="6">
        <f t="shared" ca="1" si="284"/>
        <v>4</v>
      </c>
      <c r="AK1390" s="1">
        <f t="shared" ca="1" si="285"/>
        <v>1385</v>
      </c>
      <c r="AL13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$A1390  &amp; ", "   &amp;
$B1390  &amp; ", "   &amp;
$D1390  &amp; ", '"  &amp;
$I1390  &amp; "', '" &amp;
$O1390  &amp; "', "  &amp;
$S1390  &amp; ", '"  &amp;
TEXT($U1390,"dd/mm/aaaa")  &amp; "', "   &amp;
$V1390  &amp; ", "   &amp;
$X1390  &amp; ", "   &amp;
$Z1390  &amp; ", "   &amp;
IF($AB1390 &lt;&gt; "", $AB1390, "NULL")  &amp; ", "   &amp;
$AK1390  &amp; ");"</f>
        <v>#REF!</v>
      </c>
    </row>
    <row r="1391" spans="1:38" x14ac:dyDescent="0.2">
      <c r="A1391" s="7" cm="1">
        <f t="array" aca="1" ref="A1391" ca="1">INDEX(Companies!$A:$A,RANDBETWEEN(2,COUNTA(Companies!$A:$A)),1)</f>
        <v>2</v>
      </c>
      <c r="B1391" s="5">
        <f t="shared" si="273"/>
        <v>1390</v>
      </c>
      <c r="C1391" s="5" t="str" cm="1">
        <f t="array" ref="C1391">SHA1HASH($B1391)</f>
        <v>1a5270e66ed4ca6b0227a4ebf6a959157221262b</v>
      </c>
      <c r="D1391" s="6">
        <f t="shared" ca="1" si="274"/>
        <v>1</v>
      </c>
      <c r="E1391" s="7">
        <f ca="1">IF($B1391 = 1 + N("Presidente"),
    127,
    IF($B1391 = 2 + N("Vice-Presidente"),
        72,
        IF($B1391 = 3 + N("Secretária bilíngue"),
            13,
            RANDBETWEEN(5,COUNT(Name!$A:$A) + 1)
        )
    )
)</f>
        <v>127</v>
      </c>
      <c r="F1391" s="7" t="str">
        <f ca="1">VLOOKUP($E1391,Name!$A:$B,2,FALSE)</f>
        <v>Enzo</v>
      </c>
      <c r="G1391" s="7">
        <f ca="1" xml:space="preserve">
IF($B1391 = 1,
    0,
    RANDBETWEEN(5,COUNT('Last name'!$A:$A) + 1)
)</f>
        <v>6</v>
      </c>
      <c r="H1391" s="7" t="str">
        <f ca="1" xml:space="preserve">
IF($B1391 = 1 + N("Presidente"),
    "de Orléans e Bragança",
    VLOOKUP($G1391,'Last name'!$A:$B,2,FALSE) &amp; " " &amp; VLOOKUP(RANDBETWEEN(5,COUNT('Last name'!$A:$A) + 1),'Last name'!$A:$B,2,FALSE)
)</f>
        <v>Aguiar Albuquerque</v>
      </c>
      <c r="I1391" s="7" t="str">
        <f t="shared" ca="1" si="275"/>
        <v>Enzo Aguiar Albuquerque</v>
      </c>
      <c r="J1391" s="7" t="str" cm="1">
        <f t="array" aca="1" ref="J1391" ca="1">SHA1HASH($I1391)</f>
        <v>8513b52b2ccd08ce1a16d32aa30664a1a60309fa</v>
      </c>
      <c r="K1391" s="7" cm="1">
        <f t="array" aca="1" ref="K1391" ca="1">INDEX(States!$A:$A,M1391,1)</f>
        <v>5</v>
      </c>
      <c r="L1391" s="7" t="str">
        <f ca="1">VLOOKUP($K1391,Countries!$A:$B,2,FALSE)</f>
        <v>Portugal</v>
      </c>
      <c r="M1391" s="7" cm="1">
        <f t="array" aca="1" ref="M1391" ca="1">INDEX(States!$C:$C,RANDBETWEEN(5,COUNTA(States!$A:$A) + 1),1)</f>
        <v>23</v>
      </c>
      <c r="N1391" s="7" t="str">
        <f ca="1">VLOOKUP($M1391,States!$C:$D,2,FALSE)</f>
        <v>Viana do Castelo</v>
      </c>
      <c r="O1391" s="7" t="str">
        <f ca="1">VLOOKUP($E1391,Name!$A:$C,3,FALSE)</f>
        <v>M</v>
      </c>
      <c r="P1391" s="7" t="str">
        <f ca="1">VLOOKUP($O1391,Genders!$B:$C,2,FALSE)</f>
        <v>Male</v>
      </c>
      <c r="Q1391" s="7" cm="1">
        <f t="array" aca="1" ref="Q1391" ca="1">INDEX('Marital status'!$A:$A,RANDBETWEEN(5,COUNTA('Marital status'!$A:$A) + 1),1)</f>
        <v>0</v>
      </c>
      <c r="R1391" s="7" t="e">
        <f ca="1">VLOOKUP($Q1391,'Marital status'!$A:$B,2,FALSE)</f>
        <v>#N/A</v>
      </c>
      <c r="S1391" s="7">
        <f t="shared" ca="1" si="276"/>
        <v>5</v>
      </c>
      <c r="T1391" s="7" t="str">
        <f ca="1">VLOOKUP($S1391,Ethnicities!$A:$B,2,FALSE)</f>
        <v>ASIAN</v>
      </c>
      <c r="U1391" s="8">
        <f t="shared" ca="1" si="277"/>
        <v>25119</v>
      </c>
      <c r="V1391" s="6">
        <f t="shared" ca="1" si="278"/>
        <v>7</v>
      </c>
      <c r="W1391" s="8" t="str">
        <f ca="1">VLOOKUP($V1391,'Background education'!$A:$B,2,FALSE)</f>
        <v>Undergraduate degree</v>
      </c>
      <c r="X1391" s="7">
        <f ca="1" xml:space="preserve">
  IF(OR($Z1391 = 5, $Z1391 = 6, $Z1391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391" s="7" t="str">
        <f ca="1">VLOOKUP($X1391,Departments!$A:$B,2,FALSE)</f>
        <v>Communication &amp; Marketing</v>
      </c>
      <c r="Z1391" s="6">
        <f t="shared" ca="1" si="279"/>
        <v>11</v>
      </c>
      <c r="AA1391" s="7" t="str">
        <f ca="1">VLOOKUP($Z1391,Roles!$A:$B,2,FALSE)</f>
        <v>Analyst</v>
      </c>
      <c r="AB1391" s="6">
        <f t="shared" ca="1" si="280"/>
        <v>7</v>
      </c>
      <c r="AC1391" s="7" t="str">
        <f ca="1" xml:space="preserve">
IF(
  ISNA($AB1391),
  NA(),
  VLOOKUP($AB1391,Levels!$A:$B,2,FALSE)
)</f>
        <v>Senior</v>
      </c>
      <c r="AD1391" s="8">
        <f t="shared" ca="1" si="281"/>
        <v>39013</v>
      </c>
      <c r="AE1391" s="6">
        <f ca="1">RANDBETWEEN(5,COUNTA('Recruitment source'!$A:$A) + 1)</f>
        <v>12</v>
      </c>
      <c r="AF1391" s="6" t="str">
        <f ca="1">VLOOKUP($AE1391,'Recruitment source'!$A:$B,2,FALSE)</f>
        <v xml:space="preserve"> recommendation of employee</v>
      </c>
      <c r="AG1391" s="8" t="e">
        <f t="shared" ca="1" si="282"/>
        <v>#N/A</v>
      </c>
      <c r="AH1391" s="6" t="e">
        <f t="shared" ca="1" si="283"/>
        <v>#N/A</v>
      </c>
      <c r="AI1391" s="6" t="e">
        <f ca="1" xml:space="preserve">
IF(
  ISNA($AH1391),
  NA(),
  VLOOKUP($AH1391,'Reasons for dismissal'!$A:$B,2,FALSE)
)</f>
        <v>#N/A</v>
      </c>
      <c r="AJ1391" s="6">
        <f t="shared" ca="1" si="284"/>
        <v>5</v>
      </c>
      <c r="AK1391" s="1">
        <f t="shared" ca="1" si="285"/>
        <v>2580</v>
      </c>
      <c r="AL13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$A1391  &amp; ", "   &amp;
$B1391  &amp; ", "   &amp;
$D1391  &amp; ", '"  &amp;
$I1391  &amp; "', '" &amp;
$O1391  &amp; "', "  &amp;
$S1391  &amp; ", '"  &amp;
TEXT($U1391,"dd/mm/aaaa")  &amp; "', "   &amp;
$V1391  &amp; ", "   &amp;
$X1391  &amp; ", "   &amp;
$Z1391  &amp; ", "   &amp;
IF($AB1391 &lt;&gt; "", $AB1391, "NULL")  &amp; ", "   &amp;
$AK1391  &amp; ");"</f>
        <v>#REF!</v>
      </c>
    </row>
    <row r="1392" spans="1:38" x14ac:dyDescent="0.2">
      <c r="A1392" s="7" cm="1">
        <f t="array" aca="1" ref="A1392" ca="1">INDEX(Companies!$A:$A,RANDBETWEEN(2,COUNTA(Companies!$A:$A)),1)</f>
        <v>2</v>
      </c>
      <c r="B1392" s="5">
        <f t="shared" si="273"/>
        <v>1391</v>
      </c>
      <c r="C1392" s="5" t="str" cm="1">
        <f t="array" ref="C1392">SHA1HASH($B1392)</f>
        <v>749fa825d1f9d8e78bd2495940f92586c04ef35a</v>
      </c>
      <c r="D1392" s="6">
        <f t="shared" ca="1" si="274"/>
        <v>1</v>
      </c>
      <c r="E1392" s="7">
        <f ca="1">IF($B1392 = 1 + N("Presidente"),
    127,
    IF($B1392 = 2 + N("Vice-Presidente"),
        72,
        IF($B1392 = 3 + N("Secretária bilíngue"),
            13,
            RANDBETWEEN(5,COUNT(Name!$A:$A) + 1)
        )
    )
)</f>
        <v>332</v>
      </c>
      <c r="F1392" s="7" t="str">
        <f ca="1">VLOOKUP($E1392,Name!$A:$B,2,FALSE)</f>
        <v>Rodrigo</v>
      </c>
      <c r="G1392" s="7">
        <f ca="1" xml:space="preserve">
IF($B1392 = 1,
    0,
    RANDBETWEEN(5,COUNT('Last name'!$A:$A) + 1)
)</f>
        <v>113</v>
      </c>
      <c r="H1392" s="7" t="str">
        <f ca="1" xml:space="preserve">
IF($B1392 = 1 + N("Presidente"),
    "de Orléans e Bragança",
    VLOOKUP($G1392,'Last name'!$A:$B,2,FALSE) &amp; " " &amp; VLOOKUP(RANDBETWEEN(5,COUNT('Last name'!$A:$A) + 1),'Last name'!$A:$B,2,FALSE)
)</f>
        <v>Luz Pimentel</v>
      </c>
      <c r="I1392" s="7" t="str">
        <f t="shared" ca="1" si="275"/>
        <v>Rodrigo Luz Pimentel</v>
      </c>
      <c r="J1392" s="7" t="str" cm="1">
        <f t="array" aca="1" ref="J1392" ca="1">SHA1HASH($I1392)</f>
        <v>591fcaff67ad31f93ea04a3b4b2806acadd8fa7a</v>
      </c>
      <c r="K1392" s="7" cm="1">
        <f t="array" aca="1" ref="K1392" ca="1">INDEX(States!$A:$A,M1392,1)</f>
        <v>5</v>
      </c>
      <c r="L1392" s="7" t="str">
        <f ca="1">VLOOKUP($K1392,Countries!$A:$B,2,FALSE)</f>
        <v>Portugal</v>
      </c>
      <c r="M1392" s="7" cm="1">
        <f t="array" aca="1" ref="M1392" ca="1">INDEX(States!$C:$C,RANDBETWEEN(5,COUNTA(States!$A:$A) + 1),1)</f>
        <v>20</v>
      </c>
      <c r="N1392" s="7" t="str">
        <f ca="1">VLOOKUP($M1392,States!$C:$D,2,FALSE)</f>
        <v>Portalegre</v>
      </c>
      <c r="O1392" s="7" t="str">
        <f ca="1">VLOOKUP($E1392,Name!$A:$C,3,FALSE)</f>
        <v>M</v>
      </c>
      <c r="P1392" s="7" t="str">
        <f ca="1">VLOOKUP($O1392,Genders!$B:$C,2,FALSE)</f>
        <v>Male</v>
      </c>
      <c r="Q1392" s="7" cm="1">
        <f t="array" aca="1" ref="Q1392" ca="1">INDEX('Marital status'!$A:$A,RANDBETWEEN(5,COUNTA('Marital status'!$A:$A) + 1),1)</f>
        <v>6</v>
      </c>
      <c r="R1392" s="7" t="str">
        <f ca="1">VLOOKUP($Q1392,'Marital status'!$A:$B,2,FALSE)</f>
        <v>DIVORCED</v>
      </c>
      <c r="S1392" s="7">
        <f t="shared" ca="1" si="276"/>
        <v>5</v>
      </c>
      <c r="T1392" s="7" t="str">
        <f ca="1">VLOOKUP($S1392,Ethnicities!$A:$B,2,FALSE)</f>
        <v>ASIAN</v>
      </c>
      <c r="U1392" s="8">
        <f t="shared" ca="1" si="277"/>
        <v>32547</v>
      </c>
      <c r="V1392" s="6">
        <f t="shared" ca="1" si="278"/>
        <v>7</v>
      </c>
      <c r="W1392" s="8" t="str">
        <f ca="1">VLOOKUP($V1392,'Background education'!$A:$B,2,FALSE)</f>
        <v>Undergraduate degree</v>
      </c>
      <c r="X1392" s="7">
        <f ca="1" xml:space="preserve">
  IF(OR($Z1392 = 5, $Z1392 = 6, $Z1392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392" s="7" t="str">
        <f ca="1">VLOOKUP($X1392,Departments!$A:$B,2,FALSE)</f>
        <v xml:space="preserve"> Presidency</v>
      </c>
      <c r="Z1392" s="6">
        <f t="shared" ca="1" si="279"/>
        <v>10</v>
      </c>
      <c r="AA1392" s="7" t="str">
        <f ca="1">VLOOKUP($Z1392,Roles!$A:$B,2,FALSE)</f>
        <v>Trainee</v>
      </c>
      <c r="AB1392" s="6" t="e">
        <f t="shared" ca="1" si="280"/>
        <v>#N/A</v>
      </c>
      <c r="AC1392" s="7" t="e">
        <f ca="1" xml:space="preserve">
IF(
  ISNA($AB1392),
  NA(),
  VLOOKUP($AB1392,Levels!$A:$B,2,FALSE)
)</f>
        <v>#N/A</v>
      </c>
      <c r="AD1392" s="8">
        <f t="shared" ca="1" si="281"/>
        <v>44374</v>
      </c>
      <c r="AE1392" s="6">
        <f ca="1">RANDBETWEEN(5,COUNTA('Recruitment source'!$A:$A) + 1)</f>
        <v>11</v>
      </c>
      <c r="AF1392" s="6" t="str">
        <f ca="1">VLOOKUP($AE1392,'Recruitment source'!$A:$B,2,FALSE)</f>
        <v>Next Station</v>
      </c>
      <c r="AG1392" s="8" t="e">
        <f t="shared" ca="1" si="282"/>
        <v>#N/A</v>
      </c>
      <c r="AH1392" s="6" t="e">
        <f t="shared" ca="1" si="283"/>
        <v>#N/A</v>
      </c>
      <c r="AI1392" s="6" t="e">
        <f ca="1" xml:space="preserve">
IF(
  ISNA($AH1392),
  NA(),
  VLOOKUP($AH1392,'Reasons for dismissal'!$A:$B,2,FALSE)
)</f>
        <v>#N/A</v>
      </c>
      <c r="AJ1392" s="6">
        <f t="shared" ca="1" si="284"/>
        <v>5</v>
      </c>
      <c r="AK1392" s="1">
        <f t="shared" ca="1" si="285"/>
        <v>1305</v>
      </c>
      <c r="AL13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$A1392  &amp; ", "   &amp;
$B1392  &amp; ", "   &amp;
$D1392  &amp; ", '"  &amp;
$I1392  &amp; "', '" &amp;
$O1392  &amp; "', "  &amp;
$S1392  &amp; ", '"  &amp;
TEXT($U1392,"dd/mm/aaaa")  &amp; "', "   &amp;
$V1392  &amp; ", "   &amp;
$X1392  &amp; ", "   &amp;
$Z1392  &amp; ", "   &amp;
IF($AB1392 &lt;&gt; "", $AB1392, "NULL")  &amp; ", "   &amp;
$AK1392  &amp; ");"</f>
        <v>#REF!</v>
      </c>
    </row>
    <row r="1393" spans="1:38" x14ac:dyDescent="0.2">
      <c r="A1393" s="7" cm="1">
        <f t="array" aca="1" ref="A1393" ca="1">INDEX(Companies!$A:$A,RANDBETWEEN(2,COUNTA(Companies!$A:$A)),1)</f>
        <v>2</v>
      </c>
      <c r="B1393" s="5">
        <f t="shared" si="273"/>
        <v>1392</v>
      </c>
      <c r="C1393" s="5" t="str" cm="1">
        <f t="array" ref="C1393">SHA1HASH($B1393)</f>
        <v>1e768a21723e530122240fa219bff8c3365f40b2</v>
      </c>
      <c r="D1393" s="6">
        <f t="shared" ca="1" si="274"/>
        <v>1</v>
      </c>
      <c r="E1393" s="7">
        <f ca="1">IF($B1393 = 1 + N("Presidente"),
    127,
    IF($B1393 = 2 + N("Vice-Presidente"),
        72,
        IF($B1393 = 3 + N("Secretária bilíngue"),
            13,
            RANDBETWEEN(5,COUNT(Name!$A:$A) + 1)
        )
    )
)</f>
        <v>364</v>
      </c>
      <c r="F1393" s="7" t="str">
        <f ca="1">VLOOKUP($E1393,Name!$A:$B,2,FALSE)</f>
        <v>Yasmin</v>
      </c>
      <c r="G1393" s="7">
        <f ca="1" xml:space="preserve">
IF($B1393 = 1,
    0,
    RANDBETWEEN(5,COUNT('Last name'!$A:$A) + 1)
)</f>
        <v>94</v>
      </c>
      <c r="H1393" s="7" t="str">
        <f ca="1" xml:space="preserve">
IF($B1393 = 1 + N("Presidente"),
    "de Orléans e Bragança",
    VLOOKUP($G1393,'Last name'!$A:$B,2,FALSE) &amp; " " &amp; VLOOKUP(RANDBETWEEN(5,COUNT('Last name'!$A:$A) + 1),'Last name'!$A:$B,2,FALSE)
)</f>
        <v>Furtado Rocha</v>
      </c>
      <c r="I1393" s="7" t="str">
        <f t="shared" ca="1" si="275"/>
        <v>Yasmin Furtado Rocha</v>
      </c>
      <c r="J1393" s="7" t="str" cm="1">
        <f t="array" aca="1" ref="J1393" ca="1">SHA1HASH($I1393)</f>
        <v>840a79903e650bb4e178150b2a98ac6f476bd0a1</v>
      </c>
      <c r="K1393" s="7" cm="1">
        <f t="array" aca="1" ref="K1393" ca="1">INDEX(States!$A:$A,M1393,1)</f>
        <v>5</v>
      </c>
      <c r="L1393" s="7" t="str">
        <f ca="1">VLOOKUP($K1393,Countries!$A:$B,2,FALSE)</f>
        <v>Portugal</v>
      </c>
      <c r="M1393" s="7" cm="1">
        <f t="array" aca="1" ref="M1393" ca="1">INDEX(States!$C:$C,RANDBETWEEN(5,COUNTA(States!$A:$A) + 1),1)</f>
        <v>7</v>
      </c>
      <c r="N1393" s="7" t="str">
        <f ca="1">VLOOKUP($M1393,States!$C:$D,2,FALSE)</f>
        <v xml:space="preserve"> Setúbal </v>
      </c>
      <c r="O1393" s="7" t="str">
        <f ca="1">VLOOKUP($E1393,Name!$A:$C,3,FALSE)</f>
        <v>F</v>
      </c>
      <c r="P1393" s="7" t="str">
        <f ca="1">VLOOKUP($O1393,Genders!$B:$C,2,FALSE)</f>
        <v>Female</v>
      </c>
      <c r="Q1393" s="7" cm="1">
        <f t="array" aca="1" ref="Q1393" ca="1">INDEX('Marital status'!$A:$A,RANDBETWEEN(5,COUNTA('Marital status'!$A:$A) + 1),1)</f>
        <v>0</v>
      </c>
      <c r="R1393" s="7" t="e">
        <f ca="1">VLOOKUP($Q1393,'Marital status'!$A:$B,2,FALSE)</f>
        <v>#N/A</v>
      </c>
      <c r="S1393" s="7">
        <f t="shared" ca="1" si="276"/>
        <v>6</v>
      </c>
      <c r="T1393" s="7" t="str">
        <f ca="1">VLOOKUP($S1393,Ethnicities!$A:$B,2,FALSE)</f>
        <v xml:space="preserve">  american Indian or Alaska Native</v>
      </c>
      <c r="U1393" s="8">
        <f t="shared" ca="1" si="277"/>
        <v>17607</v>
      </c>
      <c r="V1393" s="6">
        <f t="shared" ca="1" si="278"/>
        <v>7</v>
      </c>
      <c r="W1393" s="8" t="str">
        <f ca="1">VLOOKUP($V1393,'Background education'!$A:$B,2,FALSE)</f>
        <v>Undergraduate degree</v>
      </c>
      <c r="X1393" s="7">
        <f ca="1" xml:space="preserve">
  IF(OR($Z1393 = 5, $Z1393 = 6, $Z1393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393" s="7" t="str">
        <f ca="1">VLOOKUP($X1393,Departments!$A:$B,2,FALSE)</f>
        <v>Administration</v>
      </c>
      <c r="Z1393" s="6">
        <f t="shared" ca="1" si="279"/>
        <v>11</v>
      </c>
      <c r="AA1393" s="7" t="str">
        <f ca="1">VLOOKUP($Z1393,Roles!$A:$B,2,FALSE)</f>
        <v>Analyst</v>
      </c>
      <c r="AB1393" s="6">
        <f t="shared" ca="1" si="280"/>
        <v>7</v>
      </c>
      <c r="AC1393" s="7" t="str">
        <f ca="1" xml:space="preserve">
IF(
  ISNA($AB1393),
  NA(),
  VLOOKUP($AB1393,Levels!$A:$B,2,FALSE)
)</f>
        <v>Senior</v>
      </c>
      <c r="AD1393" s="8">
        <f t="shared" ca="1" si="281"/>
        <v>40557</v>
      </c>
      <c r="AE1393" s="6">
        <f ca="1">RANDBETWEEN(5,COUNTA('Recruitment source'!$A:$A) + 1)</f>
        <v>5</v>
      </c>
      <c r="AF1393" s="6" t="str">
        <f ca="1">VLOOKUP($AE1393,'Recruitment source'!$A:$B,2,FALSE)</f>
        <v>Indeed</v>
      </c>
      <c r="AG1393" s="8" t="e">
        <f t="shared" ca="1" si="282"/>
        <v>#N/A</v>
      </c>
      <c r="AH1393" s="6" t="e">
        <f t="shared" ca="1" si="283"/>
        <v>#N/A</v>
      </c>
      <c r="AI1393" s="6" t="e">
        <f ca="1" xml:space="preserve">
IF(
  ISNA($AH1393),
  NA(),
  VLOOKUP($AH1393,'Reasons for dismissal'!$A:$B,2,FALSE)
)</f>
        <v>#N/A</v>
      </c>
      <c r="AJ1393" s="6">
        <f t="shared" ca="1" si="284"/>
        <v>5</v>
      </c>
      <c r="AK1393" s="1">
        <f t="shared" ca="1" si="285"/>
        <v>2500</v>
      </c>
      <c r="AL13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$A1393  &amp; ", "   &amp;
$B1393  &amp; ", "   &amp;
$D1393  &amp; ", '"  &amp;
$I1393  &amp; "', '" &amp;
$O1393  &amp; "', "  &amp;
$S1393  &amp; ", '"  &amp;
TEXT($U1393,"dd/mm/aaaa")  &amp; "', "   &amp;
$V1393  &amp; ", "   &amp;
$X1393  &amp; ", "   &amp;
$Z1393  &amp; ", "   &amp;
IF($AB1393 &lt;&gt; "", $AB1393, "NULL")  &amp; ", "   &amp;
$AK1393  &amp; ");"</f>
        <v>#REF!</v>
      </c>
    </row>
    <row r="1394" spans="1:38" x14ac:dyDescent="0.2">
      <c r="A1394" s="7" cm="1">
        <f t="array" aca="1" ref="A1394" ca="1">INDEX(Companies!$A:$A,RANDBETWEEN(2,COUNTA(Companies!$A:$A)),1)</f>
        <v>2</v>
      </c>
      <c r="B1394" s="5">
        <f t="shared" si="273"/>
        <v>1393</v>
      </c>
      <c r="C1394" s="5" t="str" cm="1">
        <f t="array" ref="C1394">SHA1HASH($B1394)</f>
        <v>44fda320f16c8b2ef198c0000449f9c3cca1d126</v>
      </c>
      <c r="D1394" s="6">
        <f t="shared" ca="1" si="274"/>
        <v>1</v>
      </c>
      <c r="E1394" s="7">
        <f ca="1">IF($B1394 = 1 + N("Presidente"),
    127,
    IF($B1394 = 2 + N("Vice-Presidente"),
        72,
        IF($B1394 = 3 + N("Secretária bilíngue"),
            13,
            RANDBETWEEN(5,COUNT(Name!$A:$A) + 1)
        )
    )
)</f>
        <v>321</v>
      </c>
      <c r="F1394" s="7" t="str">
        <f ca="1">VLOOKUP($E1394,Name!$A:$B,2,FALSE)</f>
        <v>Pietra</v>
      </c>
      <c r="G1394" s="7">
        <f ca="1" xml:space="preserve">
IF($B1394 = 1,
    0,
    RANDBETWEEN(5,COUNT('Last name'!$A:$A) + 1)
)</f>
        <v>163</v>
      </c>
      <c r="H1394" s="7" t="str">
        <f ca="1" xml:space="preserve">
IF($B1394 = 1 + N("Presidente"),
    "de Orléans e Bragança",
    VLOOKUP($G1394,'Last name'!$A:$B,2,FALSE) &amp; " " &amp; VLOOKUP(RANDBETWEEN(5,COUNT('Last name'!$A:$A) + 1),'Last name'!$A:$B,2,FALSE)
)</f>
        <v>Rinaldi Cândido</v>
      </c>
      <c r="I1394" s="7" t="str">
        <f t="shared" ca="1" si="275"/>
        <v>Pietra Rinaldi Cândido</v>
      </c>
      <c r="J1394" s="7" t="str" cm="1">
        <f t="array" aca="1" ref="J1394" ca="1">SHA1HASH($I1394)</f>
        <v>acdd8e10920550239a9e813df0a99b02dcdb84fc</v>
      </c>
      <c r="K1394" s="7" cm="1">
        <f t="array" aca="1" ref="K1394" ca="1">INDEX(States!$A:$A,M1394,1)</f>
        <v>5</v>
      </c>
      <c r="L1394" s="7" t="str">
        <f ca="1">VLOOKUP($K1394,Countries!$A:$B,2,FALSE)</f>
        <v>Portugal</v>
      </c>
      <c r="M1394" s="7" cm="1">
        <f t="array" aca="1" ref="M1394" ca="1">INDEX(States!$C:$C,RANDBETWEEN(5,COUNTA(States!$A:$A) + 1),1)</f>
        <v>20</v>
      </c>
      <c r="N1394" s="7" t="str">
        <f ca="1">VLOOKUP($M1394,States!$C:$D,2,FALSE)</f>
        <v>Portalegre</v>
      </c>
      <c r="O1394" s="7" t="str">
        <f ca="1">VLOOKUP($E1394,Name!$A:$C,3,FALSE)</f>
        <v>F</v>
      </c>
      <c r="P1394" s="7" t="str">
        <f ca="1">VLOOKUP($O1394,Genders!$B:$C,2,FALSE)</f>
        <v>Female</v>
      </c>
      <c r="Q1394" s="7" cm="1">
        <f t="array" aca="1" ref="Q1394" ca="1">INDEX('Marital status'!$A:$A,RANDBETWEEN(5,COUNTA('Marital status'!$A:$A) + 1),1)</f>
        <v>0</v>
      </c>
      <c r="R1394" s="7" t="e">
        <f ca="1">VLOOKUP($Q1394,'Marital status'!$A:$B,2,FALSE)</f>
        <v>#N/A</v>
      </c>
      <c r="S1394" s="7">
        <f t="shared" ca="1" si="276"/>
        <v>5</v>
      </c>
      <c r="T1394" s="7" t="str">
        <f ca="1">VLOOKUP($S1394,Ethnicities!$A:$B,2,FALSE)</f>
        <v>ASIAN</v>
      </c>
      <c r="U1394" s="8">
        <f t="shared" ca="1" si="277"/>
        <v>18388</v>
      </c>
      <c r="V1394" s="6">
        <f t="shared" ca="1" si="278"/>
        <v>7</v>
      </c>
      <c r="W1394" s="8" t="str">
        <f ca="1">VLOOKUP($V1394,'Background education'!$A:$B,2,FALSE)</f>
        <v>Undergraduate degree</v>
      </c>
      <c r="X1394" s="7">
        <f ca="1" xml:space="preserve">
  IF(OR($Z1394 = 5, $Z1394 = 6, $Z1394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394" s="7" t="str">
        <f ca="1">VLOOKUP($X1394,Departments!$A:$B,2,FALSE)</f>
        <v>Finance</v>
      </c>
      <c r="Z1394" s="6">
        <f t="shared" ca="1" si="279"/>
        <v>9</v>
      </c>
      <c r="AA1394" s="7" t="str">
        <f ca="1">VLOOKUP($Z1394,Roles!$A:$B,2,FALSE)</f>
        <v>Intern</v>
      </c>
      <c r="AB1394" s="6" t="e">
        <f t="shared" ca="1" si="280"/>
        <v>#N/A</v>
      </c>
      <c r="AC1394" s="7" t="e">
        <f ca="1" xml:space="preserve">
IF(
  ISNA($AB1394),
  NA(),
  VLOOKUP($AB1394,Levels!$A:$B,2,FALSE)
)</f>
        <v>#N/A</v>
      </c>
      <c r="AD1394" s="8">
        <f t="shared" ca="1" si="281"/>
        <v>36354</v>
      </c>
      <c r="AE1394" s="6">
        <f ca="1">RANDBETWEEN(5,COUNTA('Recruitment source'!$A:$A) + 1)</f>
        <v>10</v>
      </c>
      <c r="AF1394" s="6" t="str">
        <f ca="1">VLOOKUP($AE1394,'Recruitment source'!$A:$B,2,FALSE)</f>
        <v>Jobs in Lisbon</v>
      </c>
      <c r="AG1394" s="8" t="e">
        <f t="shared" ca="1" si="282"/>
        <v>#N/A</v>
      </c>
      <c r="AH1394" s="6" t="e">
        <f t="shared" ca="1" si="283"/>
        <v>#N/A</v>
      </c>
      <c r="AI1394" s="6" t="e">
        <f ca="1" xml:space="preserve">
IF(
  ISNA($AH1394),
  NA(),
  VLOOKUP($AH1394,'Reasons for dismissal'!$A:$B,2,FALSE)
)</f>
        <v>#N/A</v>
      </c>
      <c r="AJ1394" s="6">
        <f t="shared" ca="1" si="284"/>
        <v>4</v>
      </c>
      <c r="AK1394" s="1">
        <f t="shared" ca="1" si="285"/>
        <v>1205</v>
      </c>
      <c r="AL13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$A1394  &amp; ", "   &amp;
$B1394  &amp; ", "   &amp;
$D1394  &amp; ", '"  &amp;
$I1394  &amp; "', '" &amp;
$O1394  &amp; "', "  &amp;
$S1394  &amp; ", '"  &amp;
TEXT($U1394,"dd/mm/aaaa")  &amp; "', "   &amp;
$V1394  &amp; ", "   &amp;
$X1394  &amp; ", "   &amp;
$Z1394  &amp; ", "   &amp;
IF($AB1394 &lt;&gt; "", $AB1394, "NULL")  &amp; ", "   &amp;
$AK1394  &amp; ");"</f>
        <v>#REF!</v>
      </c>
    </row>
    <row r="1395" spans="1:38" x14ac:dyDescent="0.2">
      <c r="A1395" s="7" cm="1">
        <f t="array" aca="1" ref="A1395" ca="1">INDEX(Companies!$A:$A,RANDBETWEEN(2,COUNTA(Companies!$A:$A)),1)</f>
        <v>2</v>
      </c>
      <c r="B1395" s="5">
        <f t="shared" si="273"/>
        <v>1394</v>
      </c>
      <c r="C1395" s="5" t="str" cm="1">
        <f t="array" ref="C1395">SHA1HASH($B1395)</f>
        <v>509f6ccbc5a85a0d07f32bff32186163ba8301b8</v>
      </c>
      <c r="D1395" s="6">
        <f t="shared" ca="1" si="274"/>
        <v>1</v>
      </c>
      <c r="E1395" s="7">
        <f ca="1">IF($B1395 = 1 + N("Presidente"),
    127,
    IF($B1395 = 2 + N("Vice-Presidente"),
        72,
        IF($B1395 = 3 + N("Secretária bilíngue"),
            13,
            RANDBETWEEN(5,COUNT(Name!$A:$A) + 1)
        )
    )
)</f>
        <v>141</v>
      </c>
      <c r="F1395" s="7" t="str">
        <f ca="1">VLOOKUP($E1395,Name!$A:$B,2,FALSE)</f>
        <v>Filipe</v>
      </c>
      <c r="G1395" s="7">
        <f ca="1" xml:space="preserve">
IF($B1395 = 1,
    0,
    RANDBETWEEN(5,COUNT('Last name'!$A:$A) + 1)
)</f>
        <v>160</v>
      </c>
      <c r="H1395" s="7" t="str">
        <f ca="1" xml:space="preserve">
IF($B1395 = 1 + N("Presidente"),
    "de Orléans e Bragança",
    VLOOKUP($G1395,'Last name'!$A:$B,2,FALSE) &amp; " " &amp; VLOOKUP(RANDBETWEEN(5,COUNT('Last name'!$A:$A) + 1),'Last name'!$A:$B,2,FALSE)
)</f>
        <v>Resende Farias</v>
      </c>
      <c r="I1395" s="7" t="str">
        <f t="shared" ca="1" si="275"/>
        <v>Filipe Resende Farias</v>
      </c>
      <c r="J1395" s="7" t="str" cm="1">
        <f t="array" aca="1" ref="J1395" ca="1">SHA1HASH($I1395)</f>
        <v>511824895fef0eba5ee5fb7a5bb3cc995d4a87d0</v>
      </c>
      <c r="K1395" s="7" cm="1">
        <f t="array" aca="1" ref="K1395" ca="1">INDEX(States!$A:$A,M1395,1)</f>
        <v>5</v>
      </c>
      <c r="L1395" s="7" t="str">
        <f ca="1">VLOOKUP($K1395,Countries!$A:$B,2,FALSE)</f>
        <v>Portugal</v>
      </c>
      <c r="M1395" s="7" cm="1">
        <f t="array" aca="1" ref="M1395" ca="1">INDEX(States!$C:$C,RANDBETWEEN(5,COUNTA(States!$A:$A) + 1),1)</f>
        <v>22</v>
      </c>
      <c r="N1395" s="7" t="str">
        <f ca="1">VLOOKUP($M1395,States!$C:$D,2,FALSE)</f>
        <v>Vila Real</v>
      </c>
      <c r="O1395" s="7" t="str">
        <f ca="1">VLOOKUP($E1395,Name!$A:$C,3,FALSE)</f>
        <v>M</v>
      </c>
      <c r="P1395" s="7" t="str">
        <f ca="1">VLOOKUP($O1395,Genders!$B:$C,2,FALSE)</f>
        <v>Male</v>
      </c>
      <c r="Q1395" s="7" cm="1">
        <f t="array" aca="1" ref="Q1395" ca="1">INDEX('Marital status'!$A:$A,RANDBETWEEN(5,COUNTA('Marital status'!$A:$A) + 1),1)</f>
        <v>6</v>
      </c>
      <c r="R1395" s="7" t="str">
        <f ca="1">VLOOKUP($Q1395,'Marital status'!$A:$B,2,FALSE)</f>
        <v>DIVORCED</v>
      </c>
      <c r="S1395" s="7">
        <f t="shared" ca="1" si="276"/>
        <v>5</v>
      </c>
      <c r="T1395" s="7" t="str">
        <f ca="1">VLOOKUP($S1395,Ethnicities!$A:$B,2,FALSE)</f>
        <v>ASIAN</v>
      </c>
      <c r="U1395" s="8">
        <f t="shared" ca="1" si="277"/>
        <v>26040</v>
      </c>
      <c r="V1395" s="6">
        <f t="shared" ca="1" si="278"/>
        <v>8</v>
      </c>
      <c r="W1395" s="8" t="str">
        <f ca="1">VLOOKUP($V1395,'Background education'!$A:$B,2,FALSE)</f>
        <v>Graduate school</v>
      </c>
      <c r="X1395" s="7">
        <f ca="1" xml:space="preserve">
  IF(OR($Z1395 = 5, $Z1395 = 6, $Z1395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395" s="7" t="str">
        <f ca="1">VLOOKUP($X1395,Departments!$A:$B,2,FALSE)</f>
        <v>Administration</v>
      </c>
      <c r="Z1395" s="6">
        <f t="shared" ca="1" si="279"/>
        <v>11</v>
      </c>
      <c r="AA1395" s="7" t="str">
        <f ca="1">VLOOKUP($Z1395,Roles!$A:$B,2,FALSE)</f>
        <v>Analyst</v>
      </c>
      <c r="AB1395" s="6">
        <f t="shared" ca="1" si="280"/>
        <v>5</v>
      </c>
      <c r="AC1395" s="7" t="str">
        <f ca="1" xml:space="preserve">
IF(
  ISNA($AB1395),
  NA(),
  VLOOKUP($AB1395,Levels!$A:$B,2,FALSE)
)</f>
        <v>Junior</v>
      </c>
      <c r="AD1395" s="8">
        <f t="shared" ca="1" si="281"/>
        <v>39684</v>
      </c>
      <c r="AE1395" s="6">
        <f ca="1">RANDBETWEEN(5,COUNTA('Recruitment source'!$A:$A) + 1)</f>
        <v>14</v>
      </c>
      <c r="AF1395" s="6" t="str">
        <f ca="1">VLOOKUP($AE1395,'Recruitment source'!$A:$B,2,FALSE)</f>
        <v>LinkedIn</v>
      </c>
      <c r="AG1395" s="8" t="e">
        <f t="shared" ca="1" si="282"/>
        <v>#N/A</v>
      </c>
      <c r="AH1395" s="6" t="e">
        <f t="shared" ca="1" si="283"/>
        <v>#N/A</v>
      </c>
      <c r="AI1395" s="6" t="e">
        <f ca="1" xml:space="preserve">
IF(
  ISNA($AH1395),
  NA(),
  VLOOKUP($AH1395,'Reasons for dismissal'!$A:$B,2,FALSE)
)</f>
        <v>#N/A</v>
      </c>
      <c r="AJ1395" s="6">
        <f t="shared" ca="1" si="284"/>
        <v>5</v>
      </c>
      <c r="AK1395" s="1">
        <f t="shared" ca="1" si="285"/>
        <v>3000</v>
      </c>
      <c r="AL13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$A1395  &amp; ", "   &amp;
$B1395  &amp; ", "   &amp;
$D1395  &amp; ", '"  &amp;
$I1395  &amp; "', '" &amp;
$O1395  &amp; "', "  &amp;
$S1395  &amp; ", '"  &amp;
TEXT($U1395,"dd/mm/aaaa")  &amp; "', "   &amp;
$V1395  &amp; ", "   &amp;
$X1395  &amp; ", "   &amp;
$Z1395  &amp; ", "   &amp;
IF($AB1395 &lt;&gt; "", $AB1395, "NULL")  &amp; ", "   &amp;
$AK1395  &amp; ");"</f>
        <v>#REF!</v>
      </c>
    </row>
    <row r="1396" spans="1:38" x14ac:dyDescent="0.2">
      <c r="A1396" s="7" cm="1">
        <f t="array" aca="1" ref="A1396" ca="1">INDEX(Companies!$A:$A,RANDBETWEEN(2,COUNTA(Companies!$A:$A)),1)</f>
        <v>2</v>
      </c>
      <c r="B1396" s="5">
        <f t="shared" si="273"/>
        <v>1395</v>
      </c>
      <c r="C1396" s="5" t="str" cm="1">
        <f t="array" ref="C1396">SHA1HASH($B1396)</f>
        <v>64bed117196c2624f38bb8da114684eeb96ff68a</v>
      </c>
      <c r="D1396" s="6">
        <f t="shared" ca="1" si="274"/>
        <v>1</v>
      </c>
      <c r="E1396" s="7">
        <f ca="1">IF($B1396 = 1 + N("Presidente"),
    127,
    IF($B1396 = 2 + N("Vice-Presidente"),
        72,
        IF($B1396 = 3 + N("Secretária bilíngue"),
            13,
            RANDBETWEEN(5,COUNT(Name!$A:$A) + 1)
        )
    )
)</f>
        <v>116</v>
      </c>
      <c r="F1396" s="7" t="str">
        <f ca="1">VLOOKUP($E1396,Name!$A:$B,2,FALSE)</f>
        <v>Eduarda</v>
      </c>
      <c r="G1396" s="7">
        <f ca="1" xml:space="preserve">
IF($B1396 = 1,
    0,
    RANDBETWEEN(5,COUNT('Last name'!$A:$A) + 1)
)</f>
        <v>117</v>
      </c>
      <c r="H1396" s="7" t="str">
        <f ca="1" xml:space="preserve">
IF($B1396 = 1 + N("Presidente"),
    "de Orléans e Bragança",
    VLOOKUP($G1396,'Last name'!$A:$B,2,FALSE) &amp; " " &amp; VLOOKUP(RANDBETWEEN(5,COUNT('Last name'!$A:$A) + 1),'Last name'!$A:$B,2,FALSE)
)</f>
        <v>Mancini Esteves</v>
      </c>
      <c r="I1396" s="7" t="str">
        <f t="shared" ca="1" si="275"/>
        <v>Eduarda Mancini Esteves</v>
      </c>
      <c r="J1396" s="7" t="str" cm="1">
        <f t="array" aca="1" ref="J1396" ca="1">SHA1HASH($I1396)</f>
        <v>fbacb9df628f3a456c4607855e84ecb96b7788a4</v>
      </c>
      <c r="K1396" s="7" cm="1">
        <f t="array" aca="1" ref="K1396" ca="1">INDEX(States!$A:$A,M1396,1)</f>
        <v>5</v>
      </c>
      <c r="L1396" s="7" t="str">
        <f ca="1">VLOOKUP($K1396,Countries!$A:$B,2,FALSE)</f>
        <v>Portugal</v>
      </c>
      <c r="M1396" s="7" cm="1">
        <f t="array" aca="1" ref="M1396" ca="1">INDEX(States!$C:$C,RANDBETWEEN(5,COUNTA(States!$A:$A) + 1),1)</f>
        <v>17</v>
      </c>
      <c r="N1396" s="7" t="str">
        <f ca="1">VLOOKUP($M1396,States!$C:$D,2,FALSE)</f>
        <v>Viseu</v>
      </c>
      <c r="O1396" s="7" t="str">
        <f ca="1">VLOOKUP($E1396,Name!$A:$C,3,FALSE)</f>
        <v>F</v>
      </c>
      <c r="P1396" s="7" t="str">
        <f ca="1">VLOOKUP($O1396,Genders!$B:$C,2,FALSE)</f>
        <v>Female</v>
      </c>
      <c r="Q1396" s="7" cm="1">
        <f t="array" aca="1" ref="Q1396" ca="1">INDEX('Marital status'!$A:$A,RANDBETWEEN(5,COUNTA('Marital status'!$A:$A) + 1),1)</f>
        <v>6</v>
      </c>
      <c r="R1396" s="7" t="str">
        <f ca="1">VLOOKUP($Q1396,'Marital status'!$A:$B,2,FALSE)</f>
        <v>DIVORCED</v>
      </c>
      <c r="S1396" s="7">
        <f t="shared" ca="1" si="276"/>
        <v>5</v>
      </c>
      <c r="T1396" s="7" t="str">
        <f ca="1">VLOOKUP($S1396,Ethnicities!$A:$B,2,FALSE)</f>
        <v>ASIAN</v>
      </c>
      <c r="U1396" s="8">
        <f t="shared" ca="1" si="277"/>
        <v>26229</v>
      </c>
      <c r="V1396" s="6">
        <f t="shared" ca="1" si="278"/>
        <v>7</v>
      </c>
      <c r="W1396" s="8" t="str">
        <f ca="1">VLOOKUP($V1396,'Background education'!$A:$B,2,FALSE)</f>
        <v>Undergraduate degree</v>
      </c>
      <c r="X1396" s="7">
        <f ca="1" xml:space="preserve">
  IF(OR($Z1396 = 5, $Z1396 = 6, $Z1396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396" s="7" t="str">
        <f ca="1">VLOOKUP($X1396,Departments!$A:$B,2,FALSE)</f>
        <v>Administration</v>
      </c>
      <c r="Z1396" s="6">
        <f t="shared" ca="1" si="279"/>
        <v>9</v>
      </c>
      <c r="AA1396" s="7" t="str">
        <f ca="1">VLOOKUP($Z1396,Roles!$A:$B,2,FALSE)</f>
        <v>Intern</v>
      </c>
      <c r="AB1396" s="6" t="e">
        <f t="shared" ca="1" si="280"/>
        <v>#N/A</v>
      </c>
      <c r="AC1396" s="7" t="e">
        <f ca="1" xml:space="preserve">
IF(
  ISNA($AB1396),
  NA(),
  VLOOKUP($AB1396,Levels!$A:$B,2,FALSE)
)</f>
        <v>#N/A</v>
      </c>
      <c r="AD1396" s="8">
        <f t="shared" ca="1" si="281"/>
        <v>44254</v>
      </c>
      <c r="AE1396" s="6">
        <f ca="1">RANDBETWEEN(5,COUNTA('Recruitment source'!$A:$A) + 1)</f>
        <v>5</v>
      </c>
      <c r="AF1396" s="6" t="str">
        <f ca="1">VLOOKUP($AE1396,'Recruitment source'!$A:$B,2,FALSE)</f>
        <v>Indeed</v>
      </c>
      <c r="AG1396" s="8" t="e">
        <f t="shared" ca="1" si="282"/>
        <v>#N/A</v>
      </c>
      <c r="AH1396" s="6" t="e">
        <f t="shared" ca="1" si="283"/>
        <v>#N/A</v>
      </c>
      <c r="AI1396" s="6" t="e">
        <f ca="1" xml:space="preserve">
IF(
  ISNA($AH1396),
  NA(),
  VLOOKUP($AH1396,'Reasons for dismissal'!$A:$B,2,FALSE)
)</f>
        <v>#N/A</v>
      </c>
      <c r="AJ1396" s="6">
        <f t="shared" ca="1" si="284"/>
        <v>5</v>
      </c>
      <c r="AK1396" s="1">
        <f t="shared" ca="1" si="285"/>
        <v>1205</v>
      </c>
      <c r="AL13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$A1396  &amp; ", "   &amp;
$B1396  &amp; ", "   &amp;
$D1396  &amp; ", '"  &amp;
$I1396  &amp; "', '" &amp;
$O1396  &amp; "', "  &amp;
$S1396  &amp; ", '"  &amp;
TEXT($U1396,"dd/mm/aaaa")  &amp; "', "   &amp;
$V1396  &amp; ", "   &amp;
$X1396  &amp; ", "   &amp;
$Z1396  &amp; ", "   &amp;
IF($AB1396 &lt;&gt; "", $AB1396, "NULL")  &amp; ", "   &amp;
$AK1396  &amp; ");"</f>
        <v>#REF!</v>
      </c>
    </row>
    <row r="1397" spans="1:38" x14ac:dyDescent="0.2">
      <c r="A1397" s="7" cm="1">
        <f t="array" aca="1" ref="A1397" ca="1">INDEX(Companies!$A:$A,RANDBETWEEN(2,COUNTA(Companies!$A:$A)),1)</f>
        <v>2</v>
      </c>
      <c r="B1397" s="5">
        <f t="shared" si="273"/>
        <v>1396</v>
      </c>
      <c r="C1397" s="5" t="str" cm="1">
        <f t="array" ref="C1397">SHA1HASH($B1397)</f>
        <v>e5cb99e93e3a3839e702691c45d6cc28ffcabf9e</v>
      </c>
      <c r="D1397" s="6">
        <f t="shared" ca="1" si="274"/>
        <v>1</v>
      </c>
      <c r="E1397" s="7">
        <f ca="1">IF($B1397 = 1 + N("Presidente"),
    127,
    IF($B1397 = 2 + N("Vice-Presidente"),
        72,
        IF($B1397 = 3 + N("Secretária bilíngue"),
            13,
            RANDBETWEEN(5,COUNT(Name!$A:$A) + 1)
        )
    )
)</f>
        <v>100</v>
      </c>
      <c r="F1397" s="7" t="str">
        <f ca="1">VLOOKUP($E1397,Name!$A:$B,2,FALSE)</f>
        <v>Cristóvão</v>
      </c>
      <c r="G1397" s="7">
        <f ca="1" xml:space="preserve">
IF($B1397 = 1,
    0,
    RANDBETWEEN(5,COUNT('Last name'!$A:$A) + 1)
)</f>
        <v>37</v>
      </c>
      <c r="H1397" s="7" t="str">
        <f ca="1" xml:space="preserve">
IF($B1397 = 1 + N("Presidente"),
    "de Orléans e Bragança",
    VLOOKUP($G1397,'Last name'!$A:$B,2,FALSE) &amp; " " &amp; VLOOKUP(RANDBETWEEN(5,COUNT('Last name'!$A:$A) + 1),'Last name'!$A:$B,2,FALSE)
)</f>
        <v>Battaglia Sacramento</v>
      </c>
      <c r="I1397" s="7" t="str">
        <f t="shared" ca="1" si="275"/>
        <v>Cristóvão Battaglia Sacramento</v>
      </c>
      <c r="J1397" s="7" t="str" cm="1">
        <f t="array" aca="1" ref="J1397" ca="1">SHA1HASH($I1397)</f>
        <v>7a8033702c56003a334e928dd794b05627a1027e</v>
      </c>
      <c r="K1397" s="7" cm="1">
        <f t="array" aca="1" ref="K1397" ca="1">INDEX(States!$A:$A,M1397,1)</f>
        <v>5</v>
      </c>
      <c r="L1397" s="7" t="str">
        <f ca="1">VLOOKUP($K1397,Countries!$A:$B,2,FALSE)</f>
        <v>Portugal</v>
      </c>
      <c r="M1397" s="7" cm="1">
        <f t="array" aca="1" ref="M1397" ca="1">INDEX(States!$C:$C,RANDBETWEEN(5,COUNTA(States!$A:$A) + 1),1)</f>
        <v>14</v>
      </c>
      <c r="N1397" s="7" t="str">
        <f ca="1">VLOOKUP($M1397,States!$C:$D,2,FALSE)</f>
        <v>Madeira</v>
      </c>
      <c r="O1397" s="7" t="str">
        <f ca="1">VLOOKUP($E1397,Name!$A:$C,3,FALSE)</f>
        <v>M</v>
      </c>
      <c r="P1397" s="7" t="str">
        <f ca="1">VLOOKUP($O1397,Genders!$B:$C,2,FALSE)</f>
        <v>Male</v>
      </c>
      <c r="Q1397" s="7" cm="1">
        <f t="array" aca="1" ref="Q1397" ca="1">INDEX('Marital status'!$A:$A,RANDBETWEEN(5,COUNTA('Marital status'!$A:$A) + 1),1)</f>
        <v>0</v>
      </c>
      <c r="R1397" s="7" t="e">
        <f ca="1">VLOOKUP($Q1397,'Marital status'!$A:$B,2,FALSE)</f>
        <v>#N/A</v>
      </c>
      <c r="S1397" s="7">
        <f t="shared" ca="1" si="276"/>
        <v>7</v>
      </c>
      <c r="T1397" s="7" t="str">
        <f ca="1">VLOOKUP($S1397,Ethnicities!$A:$B,2,FALSE)</f>
        <v>Native Hawaiian or Other Pacific Islander</v>
      </c>
      <c r="U1397" s="8">
        <f t="shared" ca="1" si="277"/>
        <v>18071</v>
      </c>
      <c r="V1397" s="6">
        <f t="shared" ca="1" si="278"/>
        <v>7</v>
      </c>
      <c r="W1397" s="8" t="str">
        <f ca="1">VLOOKUP($V1397,'Background education'!$A:$B,2,FALSE)</f>
        <v>Undergraduate degree</v>
      </c>
      <c r="X1397" s="7">
        <f ca="1" xml:space="preserve">
  IF(OR($Z1397 = 5, $Z1397 = 6, $Z1397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397" s="7" t="str">
        <f ca="1">VLOOKUP($X1397,Departments!$A:$B,2,FALSE)</f>
        <v>Administration</v>
      </c>
      <c r="Z1397" s="6">
        <f t="shared" ca="1" si="279"/>
        <v>11</v>
      </c>
      <c r="AA1397" s="7" t="str">
        <f ca="1">VLOOKUP($Z1397,Roles!$A:$B,2,FALSE)</f>
        <v>Analyst</v>
      </c>
      <c r="AB1397" s="6">
        <f t="shared" ca="1" si="280"/>
        <v>6</v>
      </c>
      <c r="AC1397" s="7" t="str">
        <f ca="1" xml:space="preserve">
IF(
  ISNA($AB1397),
  NA(),
  VLOOKUP($AB1397,Levels!$A:$B,2,FALSE)
)</f>
        <v>Pleno</v>
      </c>
      <c r="AD1397" s="8">
        <f t="shared" ca="1" si="281"/>
        <v>41363</v>
      </c>
      <c r="AE1397" s="6">
        <f ca="1">RANDBETWEEN(5,COUNTA('Recruitment source'!$A:$A) + 1)</f>
        <v>12</v>
      </c>
      <c r="AF1397" s="6" t="str">
        <f ca="1">VLOOKUP($AE1397,'Recruitment source'!$A:$B,2,FALSE)</f>
        <v xml:space="preserve"> recommendation of employee</v>
      </c>
      <c r="AG1397" s="8" t="e">
        <f t="shared" ca="1" si="282"/>
        <v>#N/A</v>
      </c>
      <c r="AH1397" s="6" t="e">
        <f t="shared" ca="1" si="283"/>
        <v>#N/A</v>
      </c>
      <c r="AI1397" s="6" t="e">
        <f ca="1" xml:space="preserve">
IF(
  ISNA($AH1397),
  NA(),
  VLOOKUP($AH1397,'Reasons for dismissal'!$A:$B,2,FALSE)
)</f>
        <v>#N/A</v>
      </c>
      <c r="AJ1397" s="6">
        <f t="shared" ca="1" si="284"/>
        <v>5</v>
      </c>
      <c r="AK1397" s="1">
        <f t="shared" ca="1" si="285"/>
        <v>2500</v>
      </c>
      <c r="AL13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$A1397  &amp; ", "   &amp;
$B1397  &amp; ", "   &amp;
$D1397  &amp; ", '"  &amp;
$I1397  &amp; "', '" &amp;
$O1397  &amp; "', "  &amp;
$S1397  &amp; ", '"  &amp;
TEXT($U1397,"dd/mm/aaaa")  &amp; "', "   &amp;
$V1397  &amp; ", "   &amp;
$X1397  &amp; ", "   &amp;
$Z1397  &amp; ", "   &amp;
IF($AB1397 &lt;&gt; "", $AB1397, "NULL")  &amp; ", "   &amp;
$AK1397  &amp; ");"</f>
        <v>#REF!</v>
      </c>
    </row>
    <row r="1398" spans="1:38" x14ac:dyDescent="0.2">
      <c r="A1398" s="7" cm="1">
        <f t="array" aca="1" ref="A1398" ca="1">INDEX(Companies!$A:$A,RANDBETWEEN(2,COUNTA(Companies!$A:$A)),1)</f>
        <v>2</v>
      </c>
      <c r="B1398" s="5">
        <f t="shared" si="273"/>
        <v>1397</v>
      </c>
      <c r="C1398" s="5" t="str" cm="1">
        <f t="array" ref="C1398">SHA1HASH($B1398)</f>
        <v>184509be0d68cb4100a91be110003c769d7f6ea1</v>
      </c>
      <c r="D1398" s="6">
        <f t="shared" ca="1" si="274"/>
        <v>1</v>
      </c>
      <c r="E1398" s="7">
        <f ca="1">IF($B1398 = 1 + N("Presidente"),
    127,
    IF($B1398 = 2 + N("Vice-Presidente"),
        72,
        IF($B1398 = 3 + N("Secretária bilíngue"),
            13,
            RANDBETWEEN(5,COUNT(Name!$A:$A) + 1)
        )
    )
)</f>
        <v>335</v>
      </c>
      <c r="F1398" s="7" t="str">
        <f ca="1">VLOOKUP($E1398,Name!$A:$B,2,FALSE)</f>
        <v>Sammuel</v>
      </c>
      <c r="G1398" s="7">
        <f ca="1" xml:space="preserve">
IF($B1398 = 1,
    0,
    RANDBETWEEN(5,COUNT('Last name'!$A:$A) + 1)
)</f>
        <v>82</v>
      </c>
      <c r="H1398" s="7" t="str">
        <f ca="1" xml:space="preserve">
IF($B1398 = 1 + N("Presidente"),
    "de Orléans e Bragança",
    VLOOKUP($G1398,'Last name'!$A:$B,2,FALSE) &amp; " " &amp; VLOOKUP(RANDBETWEEN(5,COUNT('Last name'!$A:$A) + 1),'Last name'!$A:$B,2,FALSE)
)</f>
        <v>Farina Santana</v>
      </c>
      <c r="I1398" s="7" t="str">
        <f t="shared" ca="1" si="275"/>
        <v>Sammuel Farina Santana</v>
      </c>
      <c r="J1398" s="7" t="str" cm="1">
        <f t="array" aca="1" ref="J1398" ca="1">SHA1HASH($I1398)</f>
        <v>614dae153401d039372bcb950eebb0fbe4a70f97</v>
      </c>
      <c r="K1398" s="7" cm="1">
        <f t="array" aca="1" ref="K1398" ca="1">INDEX(States!$A:$A,M1398,1)</f>
        <v>5</v>
      </c>
      <c r="L1398" s="7" t="str">
        <f ca="1">VLOOKUP($K1398,Countries!$A:$B,2,FALSE)</f>
        <v>Portugal</v>
      </c>
      <c r="M1398" s="7" cm="1">
        <f t="array" aca="1" ref="M1398" ca="1">INDEX(States!$C:$C,RANDBETWEEN(5,COUNTA(States!$A:$A) + 1),1)</f>
        <v>8</v>
      </c>
      <c r="N1398" s="7" t="str">
        <f ca="1">VLOOKUP($M1398,States!$C:$D,2,FALSE)</f>
        <v>AveirO</v>
      </c>
      <c r="O1398" s="7" t="str">
        <f ca="1">VLOOKUP($E1398,Name!$A:$C,3,FALSE)</f>
        <v>M</v>
      </c>
      <c r="P1398" s="7" t="str">
        <f ca="1">VLOOKUP($O1398,Genders!$B:$C,2,FALSE)</f>
        <v>Male</v>
      </c>
      <c r="Q1398" s="7" cm="1">
        <f t="array" aca="1" ref="Q1398" ca="1">INDEX('Marital status'!$A:$A,RANDBETWEEN(5,COUNTA('Marital status'!$A:$A) + 1),1)</f>
        <v>0</v>
      </c>
      <c r="R1398" s="7" t="e">
        <f ca="1">VLOOKUP($Q1398,'Marital status'!$A:$B,2,FALSE)</f>
        <v>#N/A</v>
      </c>
      <c r="S1398" s="7">
        <f t="shared" ca="1" si="276"/>
        <v>5</v>
      </c>
      <c r="T1398" s="7" t="str">
        <f ca="1">VLOOKUP($S1398,Ethnicities!$A:$B,2,FALSE)</f>
        <v>ASIAN</v>
      </c>
      <c r="U1398" s="8">
        <f t="shared" ca="1" si="277"/>
        <v>23271</v>
      </c>
      <c r="V1398" s="6">
        <f t="shared" ca="1" si="278"/>
        <v>7</v>
      </c>
      <c r="W1398" s="8" t="str">
        <f ca="1">VLOOKUP($V1398,'Background education'!$A:$B,2,FALSE)</f>
        <v>Undergraduate degree</v>
      </c>
      <c r="X1398" s="7">
        <f ca="1" xml:space="preserve">
  IF(OR($Z1398 = 5, $Z1398 = 6, $Z1398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398" s="7" t="str">
        <f ca="1">VLOOKUP($X1398,Departments!$A:$B,2,FALSE)</f>
        <v xml:space="preserve"> Commercial</v>
      </c>
      <c r="Z1398" s="6">
        <f t="shared" ca="1" si="279"/>
        <v>9</v>
      </c>
      <c r="AA1398" s="7" t="str">
        <f ca="1">VLOOKUP($Z1398,Roles!$A:$B,2,FALSE)</f>
        <v>Intern</v>
      </c>
      <c r="AB1398" s="6" t="e">
        <f t="shared" ca="1" si="280"/>
        <v>#N/A</v>
      </c>
      <c r="AC1398" s="7" t="e">
        <f ca="1" xml:space="preserve">
IF(
  ISNA($AB1398),
  NA(),
  VLOOKUP($AB1398,Levels!$A:$B,2,FALSE)
)</f>
        <v>#N/A</v>
      </c>
      <c r="AD1398" s="8">
        <f t="shared" ca="1" si="281"/>
        <v>42877</v>
      </c>
      <c r="AE1398" s="6">
        <f ca="1">RANDBETWEEN(5,COUNTA('Recruitment source'!$A:$A) + 1)</f>
        <v>14</v>
      </c>
      <c r="AF1398" s="6" t="str">
        <f ca="1">VLOOKUP($AE1398,'Recruitment source'!$A:$B,2,FALSE)</f>
        <v>LinkedIn</v>
      </c>
      <c r="AG1398" s="8" t="e">
        <f t="shared" ca="1" si="282"/>
        <v>#N/A</v>
      </c>
      <c r="AH1398" s="6" t="e">
        <f t="shared" ca="1" si="283"/>
        <v>#N/A</v>
      </c>
      <c r="AI1398" s="6" t="e">
        <f ca="1" xml:space="preserve">
IF(
  ISNA($AH1398),
  NA(),
  VLOOKUP($AH1398,'Reasons for dismissal'!$A:$B,2,FALSE)
)</f>
        <v>#N/A</v>
      </c>
      <c r="AJ1398" s="6">
        <f t="shared" ca="1" si="284"/>
        <v>5</v>
      </c>
      <c r="AK1398" s="1">
        <f t="shared" ca="1" si="285"/>
        <v>1285</v>
      </c>
      <c r="AL13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$A1398  &amp; ", "   &amp;
$B1398  &amp; ", "   &amp;
$D1398  &amp; ", '"  &amp;
$I1398  &amp; "', '" &amp;
$O1398  &amp; "', "  &amp;
$S1398  &amp; ", '"  &amp;
TEXT($U1398,"dd/mm/aaaa")  &amp; "', "   &amp;
$V1398  &amp; ", "   &amp;
$X1398  &amp; ", "   &amp;
$Z1398  &amp; ", "   &amp;
IF($AB1398 &lt;&gt; "", $AB1398, "NULL")  &amp; ", "   &amp;
$AK1398  &amp; ");"</f>
        <v>#REF!</v>
      </c>
    </row>
    <row r="1399" spans="1:38" x14ac:dyDescent="0.2">
      <c r="A1399" s="7" cm="1">
        <f t="array" aca="1" ref="A1399" ca="1">INDEX(Companies!$A:$A,RANDBETWEEN(2,COUNTA(Companies!$A:$A)),1)</f>
        <v>2</v>
      </c>
      <c r="B1399" s="5">
        <f t="shared" si="273"/>
        <v>1398</v>
      </c>
      <c r="C1399" s="5" t="str" cm="1">
        <f t="array" ref="C1399">SHA1HASH($B1399)</f>
        <v>ee02c29275e85aedd7d971820672ce0454733b81</v>
      </c>
      <c r="D1399" s="6">
        <f t="shared" ca="1" si="274"/>
        <v>1</v>
      </c>
      <c r="E1399" s="7">
        <f ca="1">IF($B1399 = 1 + N("Presidente"),
    127,
    IF($B1399 = 2 + N("Vice-Presidente"),
        72,
        IF($B1399 = 3 + N("Secretária bilíngue"),
            13,
            RANDBETWEEN(5,COUNT(Name!$A:$A) + 1)
        )
    )
)</f>
        <v>56</v>
      </c>
      <c r="F1399" s="7" t="str">
        <f ca="1">VLOOKUP($E1399,Name!$A:$B,2,FALSE)</f>
        <v>Arthur Gabriel</v>
      </c>
      <c r="G1399" s="7">
        <f ca="1" xml:space="preserve">
IF($B1399 = 1,
    0,
    RANDBETWEEN(5,COUNT('Last name'!$A:$A) + 1)
)</f>
        <v>100</v>
      </c>
      <c r="H1399" s="7" t="str">
        <f ca="1" xml:space="preserve">
IF($B1399 = 1 + N("Presidente"),
    "de Orléans e Bragança",
    VLOOKUP($G1399,'Last name'!$A:$B,2,FALSE) &amp; " " &amp; VLOOKUP(RANDBETWEEN(5,COUNT('Last name'!$A:$A) + 1),'Last name'!$A:$B,2,FALSE)
)</f>
        <v>Gonçalves Batista</v>
      </c>
      <c r="I1399" s="7" t="str">
        <f t="shared" ca="1" si="275"/>
        <v>Arthur Gabriel Gonçalves Batista</v>
      </c>
      <c r="J1399" s="7" t="str" cm="1">
        <f t="array" aca="1" ref="J1399" ca="1">SHA1HASH($I1399)</f>
        <v>10a668b18dc8c9f200b4c526690e7cfdf8206a43</v>
      </c>
      <c r="K1399" s="7" cm="1">
        <f t="array" aca="1" ref="K1399" ca="1">INDEX(States!$A:$A,M1399,1)</f>
        <v>5</v>
      </c>
      <c r="L1399" s="7" t="str">
        <f ca="1">VLOOKUP($K1399,Countries!$A:$B,2,FALSE)</f>
        <v>Portugal</v>
      </c>
      <c r="M1399" s="7" cm="1">
        <f t="array" aca="1" ref="M1399" ca="1">INDEX(States!$C:$C,RANDBETWEEN(5,COUNTA(States!$A:$A) + 1),1)</f>
        <v>6</v>
      </c>
      <c r="N1399" s="7" t="str">
        <f ca="1">VLOOKUP($M1399,States!$C:$D,2,FALSE)</f>
        <v>PORTO</v>
      </c>
      <c r="O1399" s="7" t="str">
        <f ca="1">VLOOKUP($E1399,Name!$A:$C,3,FALSE)</f>
        <v>M</v>
      </c>
      <c r="P1399" s="7" t="str">
        <f ca="1">VLOOKUP($O1399,Genders!$B:$C,2,FALSE)</f>
        <v>Male</v>
      </c>
      <c r="Q1399" s="7" cm="1">
        <f t="array" aca="1" ref="Q1399" ca="1">INDEX('Marital status'!$A:$A,RANDBETWEEN(5,COUNTA('Marital status'!$A:$A) + 1),1)</f>
        <v>6</v>
      </c>
      <c r="R1399" s="7" t="str">
        <f ca="1">VLOOKUP($Q1399,'Marital status'!$A:$B,2,FALSE)</f>
        <v>DIVORCED</v>
      </c>
      <c r="S1399" s="7">
        <f t="shared" ca="1" si="276"/>
        <v>5</v>
      </c>
      <c r="T1399" s="7" t="str">
        <f ca="1">VLOOKUP($S1399,Ethnicities!$A:$B,2,FALSE)</f>
        <v>ASIAN</v>
      </c>
      <c r="U1399" s="8">
        <f t="shared" ca="1" si="277"/>
        <v>26455</v>
      </c>
      <c r="V1399" s="6">
        <f t="shared" ca="1" si="278"/>
        <v>7</v>
      </c>
      <c r="W1399" s="8" t="str">
        <f ca="1">VLOOKUP($V1399,'Background education'!$A:$B,2,FALSE)</f>
        <v>Undergraduate degree</v>
      </c>
      <c r="X1399" s="7">
        <f ca="1" xml:space="preserve">
  IF(OR($Z1399 = 5, $Z1399 = 6, $Z1399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399" s="7" t="str">
        <f ca="1">VLOOKUP($X1399,Departments!$A:$B,2,FALSE)</f>
        <v>Audit</v>
      </c>
      <c r="Z1399" s="6">
        <f t="shared" ca="1" si="279"/>
        <v>11</v>
      </c>
      <c r="AA1399" s="7" t="str">
        <f ca="1">VLOOKUP($Z1399,Roles!$A:$B,2,FALSE)</f>
        <v>Analyst</v>
      </c>
      <c r="AB1399" s="6">
        <f t="shared" ca="1" si="280"/>
        <v>7</v>
      </c>
      <c r="AC1399" s="7" t="str">
        <f ca="1" xml:space="preserve">
IF(
  ISNA($AB1399),
  NA(),
  VLOOKUP($AB1399,Levels!$A:$B,2,FALSE)
)</f>
        <v>Senior</v>
      </c>
      <c r="AD1399" s="8">
        <f t="shared" ca="1" si="281"/>
        <v>43980</v>
      </c>
      <c r="AE1399" s="6">
        <f ca="1">RANDBETWEEN(5,COUNTA('Recruitment source'!$A:$A) + 1)</f>
        <v>5</v>
      </c>
      <c r="AF1399" s="6" t="str">
        <f ca="1">VLOOKUP($AE1399,'Recruitment source'!$A:$B,2,FALSE)</f>
        <v>Indeed</v>
      </c>
      <c r="AG1399" s="8" t="e">
        <f t="shared" ca="1" si="282"/>
        <v>#N/A</v>
      </c>
      <c r="AH1399" s="6" t="e">
        <f t="shared" ca="1" si="283"/>
        <v>#N/A</v>
      </c>
      <c r="AI1399" s="6" t="e">
        <f ca="1" xml:space="preserve">
IF(
  ISNA($AH1399),
  NA(),
  VLOOKUP($AH1399,'Reasons for dismissal'!$A:$B,2,FALSE)
)</f>
        <v>#N/A</v>
      </c>
      <c r="AJ1399" s="6">
        <f t="shared" ca="1" si="284"/>
        <v>4</v>
      </c>
      <c r="AK1399" s="1">
        <f t="shared" ca="1" si="285"/>
        <v>2500</v>
      </c>
      <c r="AL13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$A1399  &amp; ", "   &amp;
$B1399  &amp; ", "   &amp;
$D1399  &amp; ", '"  &amp;
$I1399  &amp; "', '" &amp;
$O1399  &amp; "', "  &amp;
$S1399  &amp; ", '"  &amp;
TEXT($U1399,"dd/mm/aaaa")  &amp; "', "   &amp;
$V1399  &amp; ", "   &amp;
$X1399  &amp; ", "   &amp;
$Z1399  &amp; ", "   &amp;
IF($AB1399 &lt;&gt; "", $AB1399, "NULL")  &amp; ", "   &amp;
$AK1399  &amp; ");"</f>
        <v>#REF!</v>
      </c>
    </row>
    <row r="1400" spans="1:38" x14ac:dyDescent="0.2">
      <c r="A1400" s="7" cm="1">
        <f t="array" aca="1" ref="A1400" ca="1">INDEX(Companies!$A:$A,RANDBETWEEN(2,COUNTA(Companies!$A:$A)),1)</f>
        <v>2</v>
      </c>
      <c r="B1400" s="5">
        <f t="shared" si="273"/>
        <v>1399</v>
      </c>
      <c r="C1400" s="5" t="str" cm="1">
        <f t="array" ref="C1400">SHA1HASH($B1400)</f>
        <v>87b2eb969f96afe3b467215f279262e98c868d27</v>
      </c>
      <c r="D1400" s="6">
        <f t="shared" ca="1" si="274"/>
        <v>1</v>
      </c>
      <c r="E1400" s="7">
        <f ca="1">IF($B1400 = 1 + N("Presidente"),
    127,
    IF($B1400 = 2 + N("Vice-Presidente"),
        72,
        IF($B1400 = 3 + N("Secretária bilíngue"),
            13,
            RANDBETWEEN(5,COUNT(Name!$A:$A) + 1)
        )
    )
)</f>
        <v>322</v>
      </c>
      <c r="F1400" s="7" t="str">
        <f ca="1">VLOOKUP($E1400,Name!$A:$B,2,FALSE)</f>
        <v>Pietro</v>
      </c>
      <c r="G1400" s="7">
        <f ca="1" xml:space="preserve">
IF($B1400 = 1,
    0,
    RANDBETWEEN(5,COUNT('Last name'!$A:$A) + 1)
)</f>
        <v>32</v>
      </c>
      <c r="H1400" s="7" t="str">
        <f ca="1" xml:space="preserve">
IF($B1400 = 1 + N("Presidente"),
    "de Orléans e Bragança",
    VLOOKUP($G1400,'Last name'!$A:$B,2,FALSE) &amp; " " &amp; VLOOKUP(RANDBETWEEN(5,COUNT('Last name'!$A:$A) + 1),'Last name'!$A:$B,2,FALSE)
)</f>
        <v>Barboza Almeida</v>
      </c>
      <c r="I1400" s="7" t="str">
        <f t="shared" ca="1" si="275"/>
        <v>Pietro Barboza Almeida</v>
      </c>
      <c r="J1400" s="7" t="str" cm="1">
        <f t="array" aca="1" ref="J1400" ca="1">SHA1HASH($I1400)</f>
        <v>c5e2f7f3aeaf7b692edfa9d5818a47c4b86af3f9</v>
      </c>
      <c r="K1400" s="7" cm="1">
        <f t="array" aca="1" ref="K1400" ca="1">INDEX(States!$A:$A,M1400,1)</f>
        <v>5</v>
      </c>
      <c r="L1400" s="7" t="str">
        <f ca="1">VLOOKUP($K1400,Countries!$A:$B,2,FALSE)</f>
        <v>Portugal</v>
      </c>
      <c r="M1400" s="7" cm="1">
        <f t="array" aca="1" ref="M1400" ca="1">INDEX(States!$C:$C,RANDBETWEEN(5,COUNTA(States!$A:$A) + 1),1)</f>
        <v>5</v>
      </c>
      <c r="N1400" s="7" t="str">
        <f ca="1">VLOOKUP($M1400,States!$C:$D,2,FALSE)</f>
        <v xml:space="preserve"> Lisboa</v>
      </c>
      <c r="O1400" s="7" t="str">
        <f ca="1">VLOOKUP($E1400,Name!$A:$C,3,FALSE)</f>
        <v>M</v>
      </c>
      <c r="P1400" s="7" t="str">
        <f ca="1">VLOOKUP($O1400,Genders!$B:$C,2,FALSE)</f>
        <v>Male</v>
      </c>
      <c r="Q1400" s="7" cm="1">
        <f t="array" aca="1" ref="Q1400" ca="1">INDEX('Marital status'!$A:$A,RANDBETWEEN(5,COUNTA('Marital status'!$A:$A) + 1),1)</f>
        <v>6</v>
      </c>
      <c r="R1400" s="7" t="str">
        <f ca="1">VLOOKUP($Q1400,'Marital status'!$A:$B,2,FALSE)</f>
        <v>DIVORCED</v>
      </c>
      <c r="S1400" s="7">
        <f t="shared" ca="1" si="276"/>
        <v>6</v>
      </c>
      <c r="T1400" s="7" t="str">
        <f ca="1">VLOOKUP($S1400,Ethnicities!$A:$B,2,FALSE)</f>
        <v xml:space="preserve">  american Indian or Alaska Native</v>
      </c>
      <c r="U1400" s="8">
        <f t="shared" ca="1" si="277"/>
        <v>33674</v>
      </c>
      <c r="V1400" s="6">
        <f t="shared" ca="1" si="278"/>
        <v>7</v>
      </c>
      <c r="W1400" s="8" t="str">
        <f ca="1">VLOOKUP($V1400,'Background education'!$A:$B,2,FALSE)</f>
        <v>Undergraduate degree</v>
      </c>
      <c r="X1400" s="7">
        <f ca="1" xml:space="preserve">
  IF(OR($Z1400 = 5, $Z1400 = 6, $Z1400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400" s="7" t="str">
        <f ca="1">VLOOKUP($X1400,Departments!$A:$B,2,FALSE)</f>
        <v>Operations</v>
      </c>
      <c r="Z1400" s="6">
        <f t="shared" ca="1" si="279"/>
        <v>10</v>
      </c>
      <c r="AA1400" s="7" t="str">
        <f ca="1">VLOOKUP($Z1400,Roles!$A:$B,2,FALSE)</f>
        <v>Trainee</v>
      </c>
      <c r="AB1400" s="6" t="e">
        <f t="shared" ca="1" si="280"/>
        <v>#N/A</v>
      </c>
      <c r="AC1400" s="7" t="e">
        <f ca="1" xml:space="preserve">
IF(
  ISNA($AB1400),
  NA(),
  VLOOKUP($AB1400,Levels!$A:$B,2,FALSE)
)</f>
        <v>#N/A</v>
      </c>
      <c r="AD1400" s="8">
        <f t="shared" ca="1" si="281"/>
        <v>40909</v>
      </c>
      <c r="AE1400" s="6">
        <f ca="1">RANDBETWEEN(5,COUNTA('Recruitment source'!$A:$A) + 1)</f>
        <v>8</v>
      </c>
      <c r="AF1400" s="6" t="str">
        <f ca="1">VLOOKUP($AE1400,'Recruitment source'!$A:$B,2,FALSE)</f>
        <v>Net Empregos</v>
      </c>
      <c r="AG1400" s="8" t="e">
        <f t="shared" ca="1" si="282"/>
        <v>#N/A</v>
      </c>
      <c r="AH1400" s="6" t="e">
        <f t="shared" ca="1" si="283"/>
        <v>#N/A</v>
      </c>
      <c r="AI1400" s="6" t="e">
        <f ca="1" xml:space="preserve">
IF(
  ISNA($AH1400),
  NA(),
  VLOOKUP($AH1400,'Reasons for dismissal'!$A:$B,2,FALSE)
)</f>
        <v>#N/A</v>
      </c>
      <c r="AJ1400" s="6">
        <f t="shared" ca="1" si="284"/>
        <v>5</v>
      </c>
      <c r="AK1400" s="1">
        <f t="shared" ca="1" si="285"/>
        <v>1305</v>
      </c>
      <c r="AL14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$A1400  &amp; ", "   &amp;
$B1400  &amp; ", "   &amp;
$D1400  &amp; ", '"  &amp;
$I1400  &amp; "', '" &amp;
$O1400  &amp; "', "  &amp;
$S1400  &amp; ", '"  &amp;
TEXT($U1400,"dd/mm/aaaa")  &amp; "', "   &amp;
$V1400  &amp; ", "   &amp;
$X1400  &amp; ", "   &amp;
$Z1400  &amp; ", "   &amp;
IF($AB1400 &lt;&gt; "", $AB1400, "NULL")  &amp; ", "   &amp;
$AK1400  &amp; ");"</f>
        <v>#REF!</v>
      </c>
    </row>
    <row r="1401" spans="1:38" x14ac:dyDescent="0.2">
      <c r="A1401" s="7" cm="1">
        <f t="array" aca="1" ref="A1401" ca="1">INDEX(Companies!$A:$A,RANDBETWEEN(2,COUNTA(Companies!$A:$A)),1)</f>
        <v>2</v>
      </c>
      <c r="B1401" s="5">
        <f t="shared" si="273"/>
        <v>1400</v>
      </c>
      <c r="C1401" s="5" t="str" cm="1">
        <f t="array" ref="C1401">SHA1HASH($B1401)</f>
        <v>6f34a3e0e1af181e8a78e70c146682b7ead12846</v>
      </c>
      <c r="D1401" s="6">
        <f t="shared" ca="1" si="274"/>
        <v>1</v>
      </c>
      <c r="E1401" s="7">
        <f ca="1">IF($B1401 = 1 + N("Presidente"),
    127,
    IF($B1401 = 2 + N("Vice-Presidente"),
        72,
        IF($B1401 = 3 + N("Secretária bilíngue"),
            13,
            RANDBETWEEN(5,COUNT(Name!$A:$A) + 1)
        )
    )
)</f>
        <v>189</v>
      </c>
      <c r="F1401" s="7" t="str">
        <f ca="1">VLOOKUP($E1401,Name!$A:$B,2,FALSE)</f>
        <v>João Luccas</v>
      </c>
      <c r="G1401" s="7">
        <f ca="1" xml:space="preserve">
IF($B1401 = 1,
    0,
    RANDBETWEEN(5,COUNT('Last name'!$A:$A) + 1)
)</f>
        <v>161</v>
      </c>
      <c r="H1401" s="7" t="str">
        <f ca="1" xml:space="preserve">
IF($B1401 = 1 + N("Presidente"),
    "de Orléans e Bragança",
    VLOOKUP($G1401,'Last name'!$A:$B,2,FALSE) &amp; " " &amp; VLOOKUP(RANDBETWEEN(5,COUNT('Last name'!$A:$A) + 1),'Last name'!$A:$B,2,FALSE)
)</f>
        <v>Ribeiro Anunciação</v>
      </c>
      <c r="I1401" s="7" t="str">
        <f t="shared" ca="1" si="275"/>
        <v>João Luccas Ribeiro Anunciação</v>
      </c>
      <c r="J1401" s="7" t="str" cm="1">
        <f t="array" aca="1" ref="J1401" ca="1">SHA1HASH($I1401)</f>
        <v>94adb6b48c8547bc39270aa48f53d1050b8f98ec</v>
      </c>
      <c r="K1401" s="7" cm="1">
        <f t="array" aca="1" ref="K1401" ca="1">INDEX(States!$A:$A,M1401,1)</f>
        <v>5</v>
      </c>
      <c r="L1401" s="7" t="str">
        <f ca="1">VLOOKUP($K1401,Countries!$A:$B,2,FALSE)</f>
        <v>Portugal</v>
      </c>
      <c r="M1401" s="7" cm="1">
        <f t="array" aca="1" ref="M1401" ca="1">INDEX(States!$C:$C,RANDBETWEEN(5,COUNTA(States!$A:$A) + 1),1)</f>
        <v>18</v>
      </c>
      <c r="N1401" s="7" t="str">
        <f ca="1">VLOOKUP($M1401,States!$C:$D,2,FALSE)</f>
        <v>Castelo Branco</v>
      </c>
      <c r="O1401" s="7" t="str">
        <f ca="1">VLOOKUP($E1401,Name!$A:$C,3,FALSE)</f>
        <v>M</v>
      </c>
      <c r="P1401" s="7" t="str">
        <f ca="1">VLOOKUP($O1401,Genders!$B:$C,2,FALSE)</f>
        <v>Male</v>
      </c>
      <c r="Q1401" s="7" cm="1">
        <f t="array" aca="1" ref="Q1401" ca="1">INDEX('Marital status'!$A:$A,RANDBETWEEN(5,COUNTA('Marital status'!$A:$A) + 1),1)</f>
        <v>0</v>
      </c>
      <c r="R1401" s="7" t="e">
        <f ca="1">VLOOKUP($Q1401,'Marital status'!$A:$B,2,FALSE)</f>
        <v>#N/A</v>
      </c>
      <c r="S1401" s="7">
        <f t="shared" ca="1" si="276"/>
        <v>5</v>
      </c>
      <c r="T1401" s="7" t="str">
        <f ca="1">VLOOKUP($S1401,Ethnicities!$A:$B,2,FALSE)</f>
        <v>ASIAN</v>
      </c>
      <c r="U1401" s="8">
        <f t="shared" ca="1" si="277"/>
        <v>28878</v>
      </c>
      <c r="V1401" s="6">
        <f t="shared" ca="1" si="278"/>
        <v>8</v>
      </c>
      <c r="W1401" s="8" t="str">
        <f ca="1">VLOOKUP($V1401,'Background education'!$A:$B,2,FALSE)</f>
        <v>Graduate school</v>
      </c>
      <c r="X1401" s="7">
        <f ca="1" xml:space="preserve">
  IF(OR($Z1401 = 5, $Z1401 = 6, $Z1401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401" s="7" t="str">
        <f ca="1">VLOOKUP($X1401,Departments!$A:$B,2,FALSE)</f>
        <v>Administration</v>
      </c>
      <c r="Z1401" s="6">
        <f t="shared" ca="1" si="279"/>
        <v>11</v>
      </c>
      <c r="AA1401" s="7" t="str">
        <f ca="1">VLOOKUP($Z1401,Roles!$A:$B,2,FALSE)</f>
        <v>Analyst</v>
      </c>
      <c r="AB1401" s="6">
        <f t="shared" ca="1" si="280"/>
        <v>5</v>
      </c>
      <c r="AC1401" s="7" t="str">
        <f ca="1" xml:space="preserve">
IF(
  ISNA($AB1401),
  NA(),
  VLOOKUP($AB1401,Levels!$A:$B,2,FALSE)
)</f>
        <v>Junior</v>
      </c>
      <c r="AD1401" s="8">
        <f t="shared" ca="1" si="281"/>
        <v>39874</v>
      </c>
      <c r="AE1401" s="6">
        <f ca="1">RANDBETWEEN(5,COUNTA('Recruitment source'!$A:$A) + 1)</f>
        <v>12</v>
      </c>
      <c r="AF1401" s="6" t="str">
        <f ca="1">VLOOKUP($AE1401,'Recruitment source'!$A:$B,2,FALSE)</f>
        <v xml:space="preserve"> recommendation of employee</v>
      </c>
      <c r="AG1401" s="8" t="e">
        <f t="shared" ca="1" si="282"/>
        <v>#N/A</v>
      </c>
      <c r="AH1401" s="6" t="e">
        <f t="shared" ca="1" si="283"/>
        <v>#N/A</v>
      </c>
      <c r="AI1401" s="6" t="e">
        <f ca="1" xml:space="preserve">
IF(
  ISNA($AH1401),
  NA(),
  VLOOKUP($AH1401,'Reasons for dismissal'!$A:$B,2,FALSE)
)</f>
        <v>#N/A</v>
      </c>
      <c r="AJ1401" s="6">
        <f t="shared" ca="1" si="284"/>
        <v>4</v>
      </c>
      <c r="AK1401" s="1">
        <f t="shared" ca="1" si="285"/>
        <v>3000</v>
      </c>
      <c r="AL14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$A1401  &amp; ", "   &amp;
$B1401  &amp; ", "   &amp;
$D1401  &amp; ", '"  &amp;
$I1401  &amp; "', '" &amp;
$O1401  &amp; "', "  &amp;
$S1401  &amp; ", '"  &amp;
TEXT($U1401,"dd/mm/aaaa")  &amp; "', "   &amp;
$V1401  &amp; ", "   &amp;
$X1401  &amp; ", "   &amp;
$Z1401  &amp; ", "   &amp;
IF($AB1401 &lt;&gt; "", $AB1401, "NULL")  &amp; ", "   &amp;
$AK1401  &amp; ");"</f>
        <v>#REF!</v>
      </c>
    </row>
    <row r="1402" spans="1:38" x14ac:dyDescent="0.2">
      <c r="A1402" s="7" cm="1">
        <f t="array" aca="1" ref="A1402" ca="1">INDEX(Companies!$A:$A,RANDBETWEEN(2,COUNTA(Companies!$A:$A)),1)</f>
        <v>2</v>
      </c>
      <c r="B1402" s="5">
        <f t="shared" si="273"/>
        <v>1401</v>
      </c>
      <c r="C1402" s="5" t="str" cm="1">
        <f t="array" ref="C1402">SHA1HASH($B1402)</f>
        <v>e4b5a2b01ee1b51b2d17a165855b43c142d822c4</v>
      </c>
      <c r="D1402" s="6">
        <f t="shared" ca="1" si="274"/>
        <v>1</v>
      </c>
      <c r="E1402" s="7">
        <f ca="1">IF($B1402 = 1 + N("Presidente"),
    127,
    IF($B1402 = 2 + N("Vice-Presidente"),
        72,
        IF($B1402 = 3 + N("Secretária bilíngue"),
            13,
            RANDBETWEEN(5,COUNT(Name!$A:$A) + 1)
        )
    )
)</f>
        <v>104</v>
      </c>
      <c r="F1402" s="7" t="str">
        <f ca="1">VLOOKUP($E1402,Name!$A:$B,2,FALSE)</f>
        <v>Danylo</v>
      </c>
      <c r="G1402" s="7">
        <f ca="1" xml:space="preserve">
IF($B1402 = 1,
    0,
    RANDBETWEEN(5,COUNT('Last name'!$A:$A) + 1)
)</f>
        <v>126</v>
      </c>
      <c r="H1402" s="7" t="str">
        <f ca="1" xml:space="preserve">
IF($B1402 = 1 + N("Presidente"),
    "de Orléans e Bragança",
    VLOOKUP($G1402,'Last name'!$A:$B,2,FALSE) &amp; " " &amp; VLOOKUP(RANDBETWEEN(5,COUNT('Last name'!$A:$A) + 1),'Last name'!$A:$B,2,FALSE)
)</f>
        <v>Mello Bianchi</v>
      </c>
      <c r="I1402" s="7" t="str">
        <f t="shared" ca="1" si="275"/>
        <v>Danylo Mello Bianchi</v>
      </c>
      <c r="J1402" s="7" t="str" cm="1">
        <f t="array" aca="1" ref="J1402" ca="1">SHA1HASH($I1402)</f>
        <v>186f603ba0c216e1cb6990dfee00df0cdfc05ed5</v>
      </c>
      <c r="K1402" s="7" cm="1">
        <f t="array" aca="1" ref="K1402" ca="1">INDEX(States!$A:$A,M1402,1)</f>
        <v>5</v>
      </c>
      <c r="L1402" s="7" t="str">
        <f ca="1">VLOOKUP($K1402,Countries!$A:$B,2,FALSE)</f>
        <v>Portugal</v>
      </c>
      <c r="M1402" s="7" cm="1">
        <f t="array" aca="1" ref="M1402" ca="1">INDEX(States!$C:$C,RANDBETWEEN(5,COUNTA(States!$A:$A) + 1),1)</f>
        <v>5</v>
      </c>
      <c r="N1402" s="7" t="str">
        <f ca="1">VLOOKUP($M1402,States!$C:$D,2,FALSE)</f>
        <v xml:space="preserve"> Lisboa</v>
      </c>
      <c r="O1402" s="7" t="str">
        <f ca="1">VLOOKUP($E1402,Name!$A:$C,3,FALSE)</f>
        <v>M</v>
      </c>
      <c r="P1402" s="7" t="str">
        <f ca="1">VLOOKUP($O1402,Genders!$B:$C,2,FALSE)</f>
        <v>Male</v>
      </c>
      <c r="Q1402" s="7" cm="1">
        <f t="array" aca="1" ref="Q1402" ca="1">INDEX('Marital status'!$A:$A,RANDBETWEEN(5,COUNTA('Marital status'!$A:$A) + 1),1)</f>
        <v>5</v>
      </c>
      <c r="R1402" s="7" t="str">
        <f ca="1">VLOOKUP($Q1402,'Marital status'!$A:$B,2,FALSE)</f>
        <v xml:space="preserve"> Separated </v>
      </c>
      <c r="S1402" s="7">
        <f t="shared" ca="1" si="276"/>
        <v>5</v>
      </c>
      <c r="T1402" s="7" t="str">
        <f ca="1">VLOOKUP($S1402,Ethnicities!$A:$B,2,FALSE)</f>
        <v>ASIAN</v>
      </c>
      <c r="U1402" s="8">
        <f t="shared" ca="1" si="277"/>
        <v>25252</v>
      </c>
      <c r="V1402" s="6">
        <f t="shared" ca="1" si="278"/>
        <v>7</v>
      </c>
      <c r="W1402" s="8" t="str">
        <f ca="1">VLOOKUP($V1402,'Background education'!$A:$B,2,FALSE)</f>
        <v>Undergraduate degree</v>
      </c>
      <c r="X1402" s="7">
        <f ca="1" xml:space="preserve">
  IF(OR($Z1402 = 5, $Z1402 = 6, $Z1402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402" s="7" t="str">
        <f ca="1">VLOOKUP($X1402,Departments!$A:$B,2,FALSE)</f>
        <v>Finance</v>
      </c>
      <c r="Z1402" s="6">
        <f t="shared" ca="1" si="279"/>
        <v>10</v>
      </c>
      <c r="AA1402" s="7" t="str">
        <f ca="1">VLOOKUP($Z1402,Roles!$A:$B,2,FALSE)</f>
        <v>Trainee</v>
      </c>
      <c r="AB1402" s="6" t="e">
        <f t="shared" ca="1" si="280"/>
        <v>#N/A</v>
      </c>
      <c r="AC1402" s="7" t="e">
        <f ca="1" xml:space="preserve">
IF(
  ISNA($AB1402),
  NA(),
  VLOOKUP($AB1402,Levels!$A:$B,2,FALSE)
)</f>
        <v>#N/A</v>
      </c>
      <c r="AD1402" s="8">
        <f t="shared" ca="1" si="281"/>
        <v>36377</v>
      </c>
      <c r="AE1402" s="6">
        <f ca="1">RANDBETWEEN(5,COUNTA('Recruitment source'!$A:$A) + 1)</f>
        <v>7</v>
      </c>
      <c r="AF1402" s="6" t="str">
        <f ca="1">VLOOKUP($AE1402,'Recruitment source'!$A:$B,2,FALSE)</f>
        <v>SAPO Emprego</v>
      </c>
      <c r="AG1402" s="8" t="e">
        <f t="shared" ca="1" si="282"/>
        <v>#N/A</v>
      </c>
      <c r="AH1402" s="6" t="e">
        <f t="shared" ca="1" si="283"/>
        <v>#N/A</v>
      </c>
      <c r="AI1402" s="6" t="e">
        <f ca="1" xml:space="preserve">
IF(
  ISNA($AH1402),
  NA(),
  VLOOKUP($AH1402,'Reasons for dismissal'!$A:$B,2,FALSE)
)</f>
        <v>#N/A</v>
      </c>
      <c r="AJ1402" s="6">
        <f t="shared" ca="1" si="284"/>
        <v>5</v>
      </c>
      <c r="AK1402" s="1">
        <f t="shared" ca="1" si="285"/>
        <v>1305</v>
      </c>
      <c r="AL14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$A1402  &amp; ", "   &amp;
$B1402  &amp; ", "   &amp;
$D1402  &amp; ", '"  &amp;
$I1402  &amp; "', '" &amp;
$O1402  &amp; "', "  &amp;
$S1402  &amp; ", '"  &amp;
TEXT($U1402,"dd/mm/aaaa")  &amp; "', "   &amp;
$V1402  &amp; ", "   &amp;
$X1402  &amp; ", "   &amp;
$Z1402  &amp; ", "   &amp;
IF($AB1402 &lt;&gt; "", $AB1402, "NULL")  &amp; ", "   &amp;
$AK1402  &amp; ");"</f>
        <v>#REF!</v>
      </c>
    </row>
    <row r="1403" spans="1:38" x14ac:dyDescent="0.2">
      <c r="A1403" s="7" cm="1">
        <f t="array" aca="1" ref="A1403" ca="1">INDEX(Companies!$A:$A,RANDBETWEEN(2,COUNTA(Companies!$A:$A)),1)</f>
        <v>2</v>
      </c>
      <c r="B1403" s="5">
        <f t="shared" si="273"/>
        <v>1402</v>
      </c>
      <c r="C1403" s="5" t="str" cm="1">
        <f t="array" ref="C1403">SHA1HASH($B1403)</f>
        <v>929d4b9dcc22eaa58c8e7d9895b5ac0e901a220c</v>
      </c>
      <c r="D1403" s="6">
        <f t="shared" ca="1" si="274"/>
        <v>1</v>
      </c>
      <c r="E1403" s="7">
        <f ca="1">IF($B1403 = 1 + N("Presidente"),
    127,
    IF($B1403 = 2 + N("Vice-Presidente"),
        72,
        IF($B1403 = 3 + N("Secretária bilíngue"),
            13,
            RANDBETWEEN(5,COUNT(Name!$A:$A) + 1)
        )
    )
)</f>
        <v>147</v>
      </c>
      <c r="F1403" s="7" t="str">
        <f ca="1">VLOOKUP($E1403,Name!$A:$B,2,FALSE)</f>
        <v>Francisco Emanuel</v>
      </c>
      <c r="G1403" s="7">
        <f ca="1" xml:space="preserve">
IF($B1403 = 1,
    0,
    RANDBETWEEN(5,COUNT('Last name'!$A:$A) + 1)
)</f>
        <v>115</v>
      </c>
      <c r="H1403" s="7" t="str">
        <f ca="1" xml:space="preserve">
IF($B1403 = 1 + N("Presidente"),
    "de Orléans e Bragança",
    VLOOKUP($G1403,'Last name'!$A:$B,2,FALSE) &amp; " " &amp; VLOOKUP(RANDBETWEEN(5,COUNT('Last name'!$A:$A) + 1),'Last name'!$A:$B,2,FALSE)
)</f>
        <v>Madureira Sacramento</v>
      </c>
      <c r="I1403" s="7" t="str">
        <f t="shared" ca="1" si="275"/>
        <v>Francisco Emanuel Madureira Sacramento</v>
      </c>
      <c r="J1403" s="7" t="str" cm="1">
        <f t="array" aca="1" ref="J1403" ca="1">SHA1HASH($I1403)</f>
        <v>02d48f809ce195fede512522b8dca67babd4a3d7</v>
      </c>
      <c r="K1403" s="7" cm="1">
        <f t="array" aca="1" ref="K1403" ca="1">INDEX(States!$A:$A,M1403,1)</f>
        <v>5</v>
      </c>
      <c r="L1403" s="7" t="str">
        <f ca="1">VLOOKUP($K1403,Countries!$A:$B,2,FALSE)</f>
        <v>Portugal</v>
      </c>
      <c r="M1403" s="7" cm="1">
        <f t="array" aca="1" ref="M1403" ca="1">INDEX(States!$C:$C,RANDBETWEEN(5,COUNTA(States!$A:$A) + 1),1)</f>
        <v>6</v>
      </c>
      <c r="N1403" s="7" t="str">
        <f ca="1">VLOOKUP($M1403,States!$C:$D,2,FALSE)</f>
        <v>PORTO</v>
      </c>
      <c r="O1403" s="7" t="str">
        <f ca="1">VLOOKUP($E1403,Name!$A:$C,3,FALSE)</f>
        <v>M</v>
      </c>
      <c r="P1403" s="7" t="str">
        <f ca="1">VLOOKUP($O1403,Genders!$B:$C,2,FALSE)</f>
        <v>Male</v>
      </c>
      <c r="Q1403" s="7" cm="1">
        <f t="array" aca="1" ref="Q1403" ca="1">INDEX('Marital status'!$A:$A,RANDBETWEEN(5,COUNTA('Marital status'!$A:$A) + 1),1)</f>
        <v>6</v>
      </c>
      <c r="R1403" s="7" t="str">
        <f ca="1">VLOOKUP($Q1403,'Marital status'!$A:$B,2,FALSE)</f>
        <v>DIVORCED</v>
      </c>
      <c r="S1403" s="7">
        <f t="shared" ca="1" si="276"/>
        <v>5</v>
      </c>
      <c r="T1403" s="7" t="str">
        <f ca="1">VLOOKUP($S1403,Ethnicities!$A:$B,2,FALSE)</f>
        <v>ASIAN</v>
      </c>
      <c r="U1403" s="8">
        <f t="shared" ca="1" si="277"/>
        <v>18901</v>
      </c>
      <c r="V1403" s="6">
        <f t="shared" ca="1" si="278"/>
        <v>7</v>
      </c>
      <c r="W1403" s="8" t="str">
        <f ca="1">VLOOKUP($V1403,'Background education'!$A:$B,2,FALSE)</f>
        <v>Undergraduate degree</v>
      </c>
      <c r="X1403" s="7">
        <f ca="1" xml:space="preserve">
  IF(OR($Z1403 = 5, $Z1403 = 6, $Z1403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403" s="7" t="str">
        <f ca="1">VLOOKUP($X1403,Departments!$A:$B,2,FALSE)</f>
        <v xml:space="preserve"> Commercial</v>
      </c>
      <c r="Z1403" s="6">
        <f t="shared" ca="1" si="279"/>
        <v>11</v>
      </c>
      <c r="AA1403" s="7" t="str">
        <f ca="1">VLOOKUP($Z1403,Roles!$A:$B,2,FALSE)</f>
        <v>Analyst</v>
      </c>
      <c r="AB1403" s="6">
        <f t="shared" ca="1" si="280"/>
        <v>6</v>
      </c>
      <c r="AC1403" s="7" t="str">
        <f ca="1" xml:space="preserve">
IF(
  ISNA($AB1403),
  NA(),
  VLOOKUP($AB1403,Levels!$A:$B,2,FALSE)
)</f>
        <v>Pleno</v>
      </c>
      <c r="AD1403" s="8">
        <f t="shared" ca="1" si="281"/>
        <v>39891</v>
      </c>
      <c r="AE1403" s="6">
        <f ca="1">RANDBETWEEN(5,COUNTA('Recruitment source'!$A:$A) + 1)</f>
        <v>7</v>
      </c>
      <c r="AF1403" s="6" t="str">
        <f ca="1">VLOOKUP($AE1403,'Recruitment source'!$A:$B,2,FALSE)</f>
        <v>SAPO Emprego</v>
      </c>
      <c r="AG1403" s="8" t="e">
        <f t="shared" ca="1" si="282"/>
        <v>#N/A</v>
      </c>
      <c r="AH1403" s="6" t="e">
        <f t="shared" ca="1" si="283"/>
        <v>#N/A</v>
      </c>
      <c r="AI1403" s="6" t="e">
        <f ca="1" xml:space="preserve">
IF(
  ISNA($AH1403),
  NA(),
  VLOOKUP($AH1403,'Reasons for dismissal'!$A:$B,2,FALSE)
)</f>
        <v>#N/A</v>
      </c>
      <c r="AJ1403" s="6">
        <f t="shared" ca="1" si="284"/>
        <v>4</v>
      </c>
      <c r="AK1403" s="1">
        <f t="shared" ca="1" si="285"/>
        <v>2580</v>
      </c>
      <c r="AL14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$A1403  &amp; ", "   &amp;
$B1403  &amp; ", "   &amp;
$D1403  &amp; ", '"  &amp;
$I1403  &amp; "', '" &amp;
$O1403  &amp; "', "  &amp;
$S1403  &amp; ", '"  &amp;
TEXT($U1403,"dd/mm/aaaa")  &amp; "', "   &amp;
$V1403  &amp; ", "   &amp;
$X1403  &amp; ", "   &amp;
$Z1403  &amp; ", "   &amp;
IF($AB1403 &lt;&gt; "", $AB1403, "NULL")  &amp; ", "   &amp;
$AK1403  &amp; ");"</f>
        <v>#REF!</v>
      </c>
    </row>
    <row r="1404" spans="1:38" x14ac:dyDescent="0.2">
      <c r="A1404" s="7" cm="1">
        <f t="array" aca="1" ref="A1404" ca="1">INDEX(Companies!$A:$A,RANDBETWEEN(2,COUNTA(Companies!$A:$A)),1)</f>
        <v>2</v>
      </c>
      <c r="B1404" s="5">
        <f t="shared" si="273"/>
        <v>1403</v>
      </c>
      <c r="C1404" s="5" t="str" cm="1">
        <f t="array" ref="C1404">SHA1HASH($B1404)</f>
        <v>84cbb8cb3aaa7a5a5f98ab30b5b0c948cca74f93</v>
      </c>
      <c r="D1404" s="6">
        <f t="shared" ca="1" si="274"/>
        <v>1</v>
      </c>
      <c r="E1404" s="7">
        <f ca="1">IF($B1404 = 1 + N("Presidente"),
    127,
    IF($B1404 = 2 + N("Vice-Presidente"),
        72,
        IF($B1404 = 3 + N("Secretária bilíngue"),
            13,
            RANDBETWEEN(5,COUNT(Name!$A:$A) + 1)
        )
    )
)</f>
        <v>292</v>
      </c>
      <c r="F1404" s="7" t="str">
        <f ca="1">VLOOKUP($E1404,Name!$A:$B,2,FALSE)</f>
        <v>Micaela</v>
      </c>
      <c r="G1404" s="7">
        <f ca="1" xml:space="preserve">
IF($B1404 = 1,
    0,
    RANDBETWEEN(5,COUNT('Last name'!$A:$A) + 1)
)</f>
        <v>163</v>
      </c>
      <c r="H1404" s="7" t="str">
        <f ca="1" xml:space="preserve">
IF($B1404 = 1 + N("Presidente"),
    "de Orléans e Bragança",
    VLOOKUP($G1404,'Last name'!$A:$B,2,FALSE) &amp; " " &amp; VLOOKUP(RANDBETWEEN(5,COUNT('Last name'!$A:$A) + 1),'Last name'!$A:$B,2,FALSE)
)</f>
        <v>Rinaldi De Luca</v>
      </c>
      <c r="I1404" s="7" t="str">
        <f t="shared" ca="1" si="275"/>
        <v>Micaela Rinaldi De Luca</v>
      </c>
      <c r="J1404" s="7" t="str" cm="1">
        <f t="array" aca="1" ref="J1404" ca="1">SHA1HASH($I1404)</f>
        <v>c1da92733fdfba78a9c7e7f756db5a78dc059b38</v>
      </c>
      <c r="K1404" s="7" cm="1">
        <f t="array" aca="1" ref="K1404" ca="1">INDEX(States!$A:$A,M1404,1)</f>
        <v>5</v>
      </c>
      <c r="L1404" s="7" t="str">
        <f ca="1">VLOOKUP($K1404,Countries!$A:$B,2,FALSE)</f>
        <v>Portugal</v>
      </c>
      <c r="M1404" s="7" cm="1">
        <f t="array" aca="1" ref="M1404" ca="1">INDEX(States!$C:$C,RANDBETWEEN(5,COUNTA(States!$A:$A) + 1),1)</f>
        <v>9</v>
      </c>
      <c r="N1404" s="7" t="str">
        <f ca="1">VLOOKUP($M1404,States!$C:$D,2,FALSE)</f>
        <v>braga</v>
      </c>
      <c r="O1404" s="7" t="str">
        <f ca="1">VLOOKUP($E1404,Name!$A:$C,3,FALSE)</f>
        <v>F</v>
      </c>
      <c r="P1404" s="7" t="str">
        <f ca="1">VLOOKUP($O1404,Genders!$B:$C,2,FALSE)</f>
        <v>Female</v>
      </c>
      <c r="Q1404" s="7" cm="1">
        <f t="array" aca="1" ref="Q1404" ca="1">INDEX('Marital status'!$A:$A,RANDBETWEEN(5,COUNTA('Marital status'!$A:$A) + 1),1)</f>
        <v>6</v>
      </c>
      <c r="R1404" s="7" t="str">
        <f ca="1">VLOOKUP($Q1404,'Marital status'!$A:$B,2,FALSE)</f>
        <v>DIVORCED</v>
      </c>
      <c r="S1404" s="7">
        <f t="shared" ca="1" si="276"/>
        <v>5</v>
      </c>
      <c r="T1404" s="7" t="str">
        <f ca="1">VLOOKUP($S1404,Ethnicities!$A:$B,2,FALSE)</f>
        <v>ASIAN</v>
      </c>
      <c r="U1404" s="8">
        <f t="shared" ca="1" si="277"/>
        <v>24289</v>
      </c>
      <c r="V1404" s="6">
        <f t="shared" ca="1" si="278"/>
        <v>7</v>
      </c>
      <c r="W1404" s="8" t="str">
        <f ca="1">VLOOKUP($V1404,'Background education'!$A:$B,2,FALSE)</f>
        <v>Undergraduate degree</v>
      </c>
      <c r="X1404" s="7">
        <f ca="1" xml:space="preserve">
  IF(OR($Z1404 = 5, $Z1404 = 6, $Z1404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404" s="7" t="str">
        <f ca="1">VLOOKUP($X1404,Departments!$A:$B,2,FALSE)</f>
        <v>Human Resource</v>
      </c>
      <c r="Z1404" s="6">
        <f t="shared" ca="1" si="279"/>
        <v>9</v>
      </c>
      <c r="AA1404" s="7" t="str">
        <f ca="1">VLOOKUP($Z1404,Roles!$A:$B,2,FALSE)</f>
        <v>Intern</v>
      </c>
      <c r="AB1404" s="6" t="e">
        <f t="shared" ca="1" si="280"/>
        <v>#N/A</v>
      </c>
      <c r="AC1404" s="7" t="e">
        <f ca="1" xml:space="preserve">
IF(
  ISNA($AB1404),
  NA(),
  VLOOKUP($AB1404,Levels!$A:$B,2,FALSE)
)</f>
        <v>#N/A</v>
      </c>
      <c r="AD1404" s="8">
        <f t="shared" ca="1" si="281"/>
        <v>38264</v>
      </c>
      <c r="AE1404" s="6">
        <f ca="1">RANDBETWEEN(5,COUNTA('Recruitment source'!$A:$A) + 1)</f>
        <v>14</v>
      </c>
      <c r="AF1404" s="6" t="str">
        <f ca="1">VLOOKUP($AE1404,'Recruitment source'!$A:$B,2,FALSE)</f>
        <v>LinkedIn</v>
      </c>
      <c r="AG1404" s="8" t="e">
        <f t="shared" ca="1" si="282"/>
        <v>#N/A</v>
      </c>
      <c r="AH1404" s="6" t="e">
        <f t="shared" ca="1" si="283"/>
        <v>#N/A</v>
      </c>
      <c r="AI1404" s="6" t="e">
        <f ca="1" xml:space="preserve">
IF(
  ISNA($AH1404),
  NA(),
  VLOOKUP($AH1404,'Reasons for dismissal'!$A:$B,2,FALSE)
)</f>
        <v>#N/A</v>
      </c>
      <c r="AJ1404" s="6">
        <f t="shared" ca="1" si="284"/>
        <v>4</v>
      </c>
      <c r="AK1404" s="1">
        <f t="shared" ca="1" si="285"/>
        <v>1285</v>
      </c>
      <c r="AL14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$A1404  &amp; ", "   &amp;
$B1404  &amp; ", "   &amp;
$D1404  &amp; ", '"  &amp;
$I1404  &amp; "', '" &amp;
$O1404  &amp; "', "  &amp;
$S1404  &amp; ", '"  &amp;
TEXT($U1404,"dd/mm/aaaa")  &amp; "', "   &amp;
$V1404  &amp; ", "   &amp;
$X1404  &amp; ", "   &amp;
$Z1404  &amp; ", "   &amp;
IF($AB1404 &lt;&gt; "", $AB1404, "NULL")  &amp; ", "   &amp;
$AK1404  &amp; ");"</f>
        <v>#REF!</v>
      </c>
    </row>
    <row r="1405" spans="1:38" x14ac:dyDescent="0.2">
      <c r="A1405" s="7" cm="1">
        <f t="array" aca="1" ref="A1405" ca="1">INDEX(Companies!$A:$A,RANDBETWEEN(2,COUNTA(Companies!$A:$A)),1)</f>
        <v>2</v>
      </c>
      <c r="B1405" s="5">
        <f t="shared" si="273"/>
        <v>1404</v>
      </c>
      <c r="C1405" s="5" t="str" cm="1">
        <f t="array" ref="C1405">SHA1HASH($B1405)</f>
        <v>b9b31b56d8b82c95acf0f300853d587c81b0ebc0</v>
      </c>
      <c r="D1405" s="6">
        <f t="shared" ca="1" si="274"/>
        <v>1</v>
      </c>
      <c r="E1405" s="7">
        <f ca="1">IF($B1405 = 1 + N("Presidente"),
    127,
    IF($B1405 = 2 + N("Vice-Presidente"),
        72,
        IF($B1405 = 3 + N("Secretária bilíngue"),
            13,
            RANDBETWEEN(5,COUNT(Name!$A:$A) + 1)
        )
    )
)</f>
        <v>243</v>
      </c>
      <c r="F1405" s="7" t="str">
        <f ca="1">VLOOKUP($E1405,Name!$A:$B,2,FALSE)</f>
        <v>Luiz Felipe</v>
      </c>
      <c r="G1405" s="7">
        <f ca="1" xml:space="preserve">
IF($B1405 = 1,
    0,
    RANDBETWEEN(5,COUNT('Last name'!$A:$A) + 1)
)</f>
        <v>48</v>
      </c>
      <c r="H1405" s="7" t="str">
        <f ca="1" xml:space="preserve">
IF($B1405 = 1 + N("Presidente"),
    "de Orléans e Bragança",
    VLOOKUP($G1405,'Last name'!$A:$B,2,FALSE) &amp; " " &amp; VLOOKUP(RANDBETWEEN(5,COUNT('Last name'!$A:$A) + 1),'Last name'!$A:$B,2,FALSE)
)</f>
        <v>Brasil Abranches</v>
      </c>
      <c r="I1405" s="7" t="str">
        <f t="shared" ca="1" si="275"/>
        <v>Luiz Felipe Brasil Abranches</v>
      </c>
      <c r="J1405" s="7" t="str" cm="1">
        <f t="array" aca="1" ref="J1405" ca="1">SHA1HASH($I1405)</f>
        <v>0bf01e0db3fd646ac04d03a80f2ec512c5d3522c</v>
      </c>
      <c r="K1405" s="7" cm="1">
        <f t="array" aca="1" ref="K1405" ca="1">INDEX(States!$A:$A,M1405,1)</f>
        <v>5</v>
      </c>
      <c r="L1405" s="7" t="str">
        <f ca="1">VLOOKUP($K1405,Countries!$A:$B,2,FALSE)</f>
        <v>Portugal</v>
      </c>
      <c r="M1405" s="7" cm="1">
        <f t="array" aca="1" ref="M1405" ca="1">INDEX(States!$C:$C,RANDBETWEEN(5,COUNTA(States!$A:$A) + 1),1)</f>
        <v>15</v>
      </c>
      <c r="N1405" s="7" t="str">
        <f ca="1">VLOOKUP($M1405,States!$C:$D,2,FALSE)</f>
        <v xml:space="preserve"> ÉVORA</v>
      </c>
      <c r="O1405" s="7" t="str">
        <f ca="1">VLOOKUP($E1405,Name!$A:$C,3,FALSE)</f>
        <v>M</v>
      </c>
      <c r="P1405" s="7" t="str">
        <f ca="1">VLOOKUP($O1405,Genders!$B:$C,2,FALSE)</f>
        <v>Male</v>
      </c>
      <c r="Q1405" s="7" cm="1">
        <f t="array" aca="1" ref="Q1405" ca="1">INDEX('Marital status'!$A:$A,RANDBETWEEN(5,COUNTA('Marital status'!$A:$A) + 1),1)</f>
        <v>0</v>
      </c>
      <c r="R1405" s="7" t="e">
        <f ca="1">VLOOKUP($Q1405,'Marital status'!$A:$B,2,FALSE)</f>
        <v>#N/A</v>
      </c>
      <c r="S1405" s="7">
        <f t="shared" ca="1" si="276"/>
        <v>5</v>
      </c>
      <c r="T1405" s="7" t="str">
        <f ca="1">VLOOKUP($S1405,Ethnicities!$A:$B,2,FALSE)</f>
        <v>ASIAN</v>
      </c>
      <c r="U1405" s="8">
        <f t="shared" ca="1" si="277"/>
        <v>20828</v>
      </c>
      <c r="V1405" s="6">
        <f t="shared" ca="1" si="278"/>
        <v>7</v>
      </c>
      <c r="W1405" s="8" t="str">
        <f ca="1">VLOOKUP($V1405,'Background education'!$A:$B,2,FALSE)</f>
        <v>Undergraduate degree</v>
      </c>
      <c r="X1405" s="7">
        <f ca="1" xml:space="preserve">
  IF(OR($Z1405 = 5, $Z1405 = 6, $Z1405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405" s="7" t="str">
        <f ca="1">VLOOKUP($X1405,Departments!$A:$B,2,FALSE)</f>
        <v>Human Resource</v>
      </c>
      <c r="Z1405" s="6">
        <f t="shared" ca="1" si="279"/>
        <v>11</v>
      </c>
      <c r="AA1405" s="7" t="str">
        <f ca="1">VLOOKUP($Z1405,Roles!$A:$B,2,FALSE)</f>
        <v>Analyst</v>
      </c>
      <c r="AB1405" s="6">
        <f t="shared" ca="1" si="280"/>
        <v>6</v>
      </c>
      <c r="AC1405" s="7" t="str">
        <f ca="1" xml:space="preserve">
IF(
  ISNA($AB1405),
  NA(),
  VLOOKUP($AB1405,Levels!$A:$B,2,FALSE)
)</f>
        <v>Pleno</v>
      </c>
      <c r="AD1405" s="8">
        <f t="shared" ca="1" si="281"/>
        <v>37845</v>
      </c>
      <c r="AE1405" s="6">
        <f ca="1">RANDBETWEEN(5,COUNTA('Recruitment source'!$A:$A) + 1)</f>
        <v>9</v>
      </c>
      <c r="AF1405" s="6" t="str">
        <f ca="1">VLOOKUP($AE1405,'Recruitment source'!$A:$B,2,FALSE)</f>
        <v>Empregos Online</v>
      </c>
      <c r="AG1405" s="8" t="e">
        <f t="shared" ca="1" si="282"/>
        <v>#N/A</v>
      </c>
      <c r="AH1405" s="6" t="e">
        <f t="shared" ca="1" si="283"/>
        <v>#N/A</v>
      </c>
      <c r="AI1405" s="6" t="e">
        <f ca="1" xml:space="preserve">
IF(
  ISNA($AH1405),
  NA(),
  VLOOKUP($AH1405,'Reasons for dismissal'!$A:$B,2,FALSE)
)</f>
        <v>#N/A</v>
      </c>
      <c r="AJ1405" s="6">
        <f t="shared" ca="1" si="284"/>
        <v>4</v>
      </c>
      <c r="AK1405" s="1">
        <f t="shared" ca="1" si="285"/>
        <v>2580</v>
      </c>
      <c r="AL14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$A1405  &amp; ", "   &amp;
$B1405  &amp; ", "   &amp;
$D1405  &amp; ", '"  &amp;
$I1405  &amp; "', '" &amp;
$O1405  &amp; "', "  &amp;
$S1405  &amp; ", '"  &amp;
TEXT($U1405,"dd/mm/aaaa")  &amp; "', "   &amp;
$V1405  &amp; ", "   &amp;
$X1405  &amp; ", "   &amp;
$Z1405  &amp; ", "   &amp;
IF($AB1405 &lt;&gt; "", $AB1405, "NULL")  &amp; ", "   &amp;
$AK1405  &amp; ");"</f>
        <v>#REF!</v>
      </c>
    </row>
    <row r="1406" spans="1:38" x14ac:dyDescent="0.2">
      <c r="A1406" s="7" cm="1">
        <f t="array" aca="1" ref="A1406" ca="1">INDEX(Companies!$A:$A,RANDBETWEEN(2,COUNTA(Companies!$A:$A)),1)</f>
        <v>2</v>
      </c>
      <c r="B1406" s="5">
        <f t="shared" si="273"/>
        <v>1405</v>
      </c>
      <c r="C1406" s="5" t="str" cm="1">
        <f t="array" ref="C1406">SHA1HASH($B1406)</f>
        <v>3a85d2178d036673a374a5acab7da4de0361b6e8</v>
      </c>
      <c r="D1406" s="6">
        <f t="shared" ca="1" si="274"/>
        <v>1</v>
      </c>
      <c r="E1406" s="7">
        <f ca="1">IF($B1406 = 1 + N("Presidente"),
    127,
    IF($B1406 = 2 + N("Vice-Presidente"),
        72,
        IF($B1406 = 3 + N("Secretária bilíngue"),
            13,
            RANDBETWEEN(5,COUNT(Name!$A:$A) + 1)
        )
    )
)</f>
        <v>155</v>
      </c>
      <c r="F1406" s="7" t="str">
        <f ca="1">VLOOKUP($E1406,Name!$A:$B,2,FALSE)</f>
        <v>Gloria</v>
      </c>
      <c r="G1406" s="7">
        <f ca="1" xml:space="preserve">
IF($B1406 = 1,
    0,
    RANDBETWEEN(5,COUNT('Last name'!$A:$A) + 1)
)</f>
        <v>105</v>
      </c>
      <c r="H1406" s="7" t="str">
        <f ca="1" xml:space="preserve">
IF($B1406 = 1 + N("Presidente"),
    "de Orléans e Bragança",
    VLOOKUP($G1406,'Last name'!$A:$B,2,FALSE) &amp; " " &amp; VLOOKUP(RANDBETWEEN(5,COUNT('Last name'!$A:$A) + 1),'Last name'!$A:$B,2,FALSE)
)</f>
        <v>Junqueira Sacramento</v>
      </c>
      <c r="I1406" s="7" t="str">
        <f t="shared" ca="1" si="275"/>
        <v>Gloria Junqueira Sacramento</v>
      </c>
      <c r="J1406" s="7" t="str" cm="1">
        <f t="array" aca="1" ref="J1406" ca="1">SHA1HASH($I1406)</f>
        <v>cbaa8108c6c96e4de94caba6fa1ac8e48539719d</v>
      </c>
      <c r="K1406" s="7" cm="1">
        <f t="array" aca="1" ref="K1406" ca="1">INDEX(States!$A:$A,M1406,1)</f>
        <v>5</v>
      </c>
      <c r="L1406" s="7" t="str">
        <f ca="1">VLOOKUP($K1406,Countries!$A:$B,2,FALSE)</f>
        <v>Portugal</v>
      </c>
      <c r="M1406" s="7" cm="1">
        <f t="array" aca="1" ref="M1406" ca="1">INDEX(States!$C:$C,RANDBETWEEN(5,COUNTA(States!$A:$A) + 1),1)</f>
        <v>11</v>
      </c>
      <c r="N1406" s="7" t="str">
        <f ca="1">VLOOKUP($M1406,States!$C:$D,2,FALSE)</f>
        <v>Santarém</v>
      </c>
      <c r="O1406" s="7" t="str">
        <f ca="1">VLOOKUP($E1406,Name!$A:$C,3,FALSE)</f>
        <v>F</v>
      </c>
      <c r="P1406" s="7" t="str">
        <f ca="1">VLOOKUP($O1406,Genders!$B:$C,2,FALSE)</f>
        <v>Female</v>
      </c>
      <c r="Q1406" s="7" cm="1">
        <f t="array" aca="1" ref="Q1406" ca="1">INDEX('Marital status'!$A:$A,RANDBETWEEN(5,COUNTA('Marital status'!$A:$A) + 1),1)</f>
        <v>0</v>
      </c>
      <c r="R1406" s="7" t="e">
        <f ca="1">VLOOKUP($Q1406,'Marital status'!$A:$B,2,FALSE)</f>
        <v>#N/A</v>
      </c>
      <c r="S1406" s="7">
        <f t="shared" ca="1" si="276"/>
        <v>8</v>
      </c>
      <c r="T1406" s="7" t="e">
        <f ca="1">VLOOKUP($S1406,Ethnicities!$A:$B,2,FALSE)</f>
        <v>#N/A</v>
      </c>
      <c r="U1406" s="8">
        <f t="shared" ca="1" si="277"/>
        <v>23056</v>
      </c>
      <c r="V1406" s="6">
        <f t="shared" ca="1" si="278"/>
        <v>7</v>
      </c>
      <c r="W1406" s="8" t="str">
        <f ca="1">VLOOKUP($V1406,'Background education'!$A:$B,2,FALSE)</f>
        <v>Undergraduate degree</v>
      </c>
      <c r="X1406" s="7">
        <f ca="1" xml:space="preserve">
  IF(OR($Z1406 = 5, $Z1406 = 6, $Z1406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06" s="7" t="str">
        <f ca="1">VLOOKUP($X1406,Departments!$A:$B,2,FALSE)</f>
        <v>Audit</v>
      </c>
      <c r="Z1406" s="6">
        <f t="shared" ca="1" si="279"/>
        <v>9</v>
      </c>
      <c r="AA1406" s="7" t="str">
        <f ca="1">VLOOKUP($Z1406,Roles!$A:$B,2,FALSE)</f>
        <v>Intern</v>
      </c>
      <c r="AB1406" s="6" t="e">
        <f t="shared" ca="1" si="280"/>
        <v>#N/A</v>
      </c>
      <c r="AC1406" s="7" t="e">
        <f ca="1" xml:space="preserve">
IF(
  ISNA($AB1406),
  NA(),
  VLOOKUP($AB1406,Levels!$A:$B,2,FALSE)
)</f>
        <v>#N/A</v>
      </c>
      <c r="AD1406" s="8">
        <f t="shared" ca="1" si="281"/>
        <v>43837</v>
      </c>
      <c r="AE1406" s="6">
        <f ca="1">RANDBETWEEN(5,COUNTA('Recruitment source'!$A:$A) + 1)</f>
        <v>15</v>
      </c>
      <c r="AF1406" s="6" t="str">
        <f ca="1">VLOOKUP($AE1406,'Recruitment source'!$A:$B,2,FALSE)</f>
        <v>Website</v>
      </c>
      <c r="AG1406" s="8" t="e">
        <f t="shared" ca="1" si="282"/>
        <v>#N/A</v>
      </c>
      <c r="AH1406" s="6" t="e">
        <f t="shared" ca="1" si="283"/>
        <v>#N/A</v>
      </c>
      <c r="AI1406" s="6" t="e">
        <f ca="1" xml:space="preserve">
IF(
  ISNA($AH1406),
  NA(),
  VLOOKUP($AH1406,'Reasons for dismissal'!$A:$B,2,FALSE)
)</f>
        <v>#N/A</v>
      </c>
      <c r="AJ1406" s="6">
        <f t="shared" ca="1" si="284"/>
        <v>4</v>
      </c>
      <c r="AK1406" s="1">
        <f t="shared" ca="1" si="285"/>
        <v>1205</v>
      </c>
      <c r="AL14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$A1406  &amp; ", "   &amp;
$B1406  &amp; ", "   &amp;
$D1406  &amp; ", '"  &amp;
$I1406  &amp; "', '" &amp;
$O1406  &amp; "', "  &amp;
$S1406  &amp; ", '"  &amp;
TEXT($U1406,"dd/mm/aaaa")  &amp; "', "   &amp;
$V1406  &amp; ", "   &amp;
$X1406  &amp; ", "   &amp;
$Z1406  &amp; ", "   &amp;
IF($AB1406 &lt;&gt; "", $AB1406, "NULL")  &amp; ", "   &amp;
$AK1406  &amp; ");"</f>
        <v>#REF!</v>
      </c>
    </row>
    <row r="1407" spans="1:38" x14ac:dyDescent="0.2">
      <c r="A1407" s="7" cm="1">
        <f t="array" aca="1" ref="A1407" ca="1">INDEX(Companies!$A:$A,RANDBETWEEN(2,COUNTA(Companies!$A:$A)),1)</f>
        <v>2</v>
      </c>
      <c r="B1407" s="5">
        <f t="shared" si="273"/>
        <v>1406</v>
      </c>
      <c r="C1407" s="5" t="str" cm="1">
        <f t="array" ref="C1407">SHA1HASH($B1407)</f>
        <v>21ff0c98f5fd5754371c16c4cc6ac33571e2735c</v>
      </c>
      <c r="D1407" s="6">
        <f t="shared" ca="1" si="274"/>
        <v>1</v>
      </c>
      <c r="E1407" s="7">
        <f ca="1">IF($B1407 = 1 + N("Presidente"),
    127,
    IF($B1407 = 2 + N("Vice-Presidente"),
        72,
        IF($B1407 = 3 + N("Secretária bilíngue"),
            13,
            RANDBETWEEN(5,COUNT(Name!$A:$A) + 1)
        )
    )
)</f>
        <v>92</v>
      </c>
      <c r="F1407" s="7" t="str">
        <f ca="1">VLOOKUP($E1407,Name!$A:$B,2,FALSE)</f>
        <v>Cecília</v>
      </c>
      <c r="G1407" s="7">
        <f ca="1" xml:space="preserve">
IF($B1407 = 1,
    0,
    RANDBETWEEN(5,COUNT('Last name'!$A:$A) + 1)
)</f>
        <v>89</v>
      </c>
      <c r="H1407" s="7" t="str">
        <f ca="1" xml:space="preserve">
IF($B1407 = 1 + N("Presidente"),
    "de Orléans e Bragança",
    VLOOKUP($G1407,'Last name'!$A:$B,2,FALSE) &amp; " " &amp; VLOOKUP(RANDBETWEEN(5,COUNT('Last name'!$A:$A) + 1),'Last name'!$A:$B,2,FALSE)
)</f>
        <v>Figo Carvalho</v>
      </c>
      <c r="I1407" s="7" t="str">
        <f t="shared" ca="1" si="275"/>
        <v>Cecília Figo Carvalho</v>
      </c>
      <c r="J1407" s="7" t="str" cm="1">
        <f t="array" aca="1" ref="J1407" ca="1">SHA1HASH($I1407)</f>
        <v>a8a6bb41abf377086e73893e8832781308ffb3ba</v>
      </c>
      <c r="K1407" s="7" cm="1">
        <f t="array" aca="1" ref="K1407" ca="1">INDEX(States!$A:$A,M1407,1)</f>
        <v>5</v>
      </c>
      <c r="L1407" s="7" t="str">
        <f ca="1">VLOOKUP($K1407,Countries!$A:$B,2,FALSE)</f>
        <v>Portugal</v>
      </c>
      <c r="M1407" s="7" cm="1">
        <f t="array" aca="1" ref="M1407" ca="1">INDEX(States!$C:$C,RANDBETWEEN(5,COUNTA(States!$A:$A) + 1),1)</f>
        <v>14</v>
      </c>
      <c r="N1407" s="7" t="str">
        <f ca="1">VLOOKUP($M1407,States!$C:$D,2,FALSE)</f>
        <v>Madeira</v>
      </c>
      <c r="O1407" s="7" t="str">
        <f ca="1">VLOOKUP($E1407,Name!$A:$C,3,FALSE)</f>
        <v>F</v>
      </c>
      <c r="P1407" s="7" t="str">
        <f ca="1">VLOOKUP($O1407,Genders!$B:$C,2,FALSE)</f>
        <v>Female</v>
      </c>
      <c r="Q1407" s="7" cm="1">
        <f t="array" aca="1" ref="Q1407" ca="1">INDEX('Marital status'!$A:$A,RANDBETWEEN(5,COUNTA('Marital status'!$A:$A) + 1),1)</f>
        <v>6</v>
      </c>
      <c r="R1407" s="7" t="str">
        <f ca="1">VLOOKUP($Q1407,'Marital status'!$A:$B,2,FALSE)</f>
        <v>DIVORCED</v>
      </c>
      <c r="S1407" s="7">
        <f t="shared" ca="1" si="276"/>
        <v>6</v>
      </c>
      <c r="T1407" s="7" t="str">
        <f ca="1">VLOOKUP($S1407,Ethnicities!$A:$B,2,FALSE)</f>
        <v xml:space="preserve">  american Indian or Alaska Native</v>
      </c>
      <c r="U1407" s="8">
        <f t="shared" ca="1" si="277"/>
        <v>20816</v>
      </c>
      <c r="V1407" s="6">
        <f t="shared" ca="1" si="278"/>
        <v>7</v>
      </c>
      <c r="W1407" s="8" t="str">
        <f ca="1">VLOOKUP($V1407,'Background education'!$A:$B,2,FALSE)</f>
        <v>Undergraduate degree</v>
      </c>
      <c r="X1407" s="7">
        <f ca="1" xml:space="preserve">
  IF(OR($Z1407 = 5, $Z1407 = 6, $Z1407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407" s="7" t="str">
        <f ca="1">VLOOKUP($X1407,Departments!$A:$B,2,FALSE)</f>
        <v>Finance</v>
      </c>
      <c r="Z1407" s="6">
        <f t="shared" ca="1" si="279"/>
        <v>11</v>
      </c>
      <c r="AA1407" s="7" t="str">
        <f ca="1">VLOOKUP($Z1407,Roles!$A:$B,2,FALSE)</f>
        <v>Analyst</v>
      </c>
      <c r="AB1407" s="6">
        <f t="shared" ca="1" si="280"/>
        <v>5</v>
      </c>
      <c r="AC1407" s="7" t="str">
        <f ca="1" xml:space="preserve">
IF(
  ISNA($AB1407),
  NA(),
  VLOOKUP($AB1407,Levels!$A:$B,2,FALSE)
)</f>
        <v>Junior</v>
      </c>
      <c r="AD1407" s="8">
        <f t="shared" ca="1" si="281"/>
        <v>44112</v>
      </c>
      <c r="AE1407" s="6">
        <f ca="1">RANDBETWEEN(5,COUNTA('Recruitment source'!$A:$A) + 1)</f>
        <v>12</v>
      </c>
      <c r="AF1407" s="6" t="str">
        <f ca="1">VLOOKUP($AE1407,'Recruitment source'!$A:$B,2,FALSE)</f>
        <v xml:space="preserve"> recommendation of employee</v>
      </c>
      <c r="AG1407" s="8" t="e">
        <f t="shared" ca="1" si="282"/>
        <v>#N/A</v>
      </c>
      <c r="AH1407" s="6" t="e">
        <f t="shared" ca="1" si="283"/>
        <v>#N/A</v>
      </c>
      <c r="AI1407" s="6" t="e">
        <f ca="1" xml:space="preserve">
IF(
  ISNA($AH1407),
  NA(),
  VLOOKUP($AH1407,'Reasons for dismissal'!$A:$B,2,FALSE)
)</f>
        <v>#N/A</v>
      </c>
      <c r="AJ1407" s="6">
        <f t="shared" ca="1" si="284"/>
        <v>4</v>
      </c>
      <c r="AK1407" s="1">
        <f t="shared" ca="1" si="285"/>
        <v>2500</v>
      </c>
      <c r="AL14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$A1407  &amp; ", "   &amp;
$B1407  &amp; ", "   &amp;
$D1407  &amp; ", '"  &amp;
$I1407  &amp; "', '" &amp;
$O1407  &amp; "', "  &amp;
$S1407  &amp; ", '"  &amp;
TEXT($U1407,"dd/mm/aaaa")  &amp; "', "   &amp;
$V1407  &amp; ", "   &amp;
$X1407  &amp; ", "   &amp;
$Z1407  &amp; ", "   &amp;
IF($AB1407 &lt;&gt; "", $AB1407, "NULL")  &amp; ", "   &amp;
$AK1407  &amp; ");"</f>
        <v>#REF!</v>
      </c>
    </row>
    <row r="1408" spans="1:38" x14ac:dyDescent="0.2">
      <c r="A1408" s="7" cm="1">
        <f t="array" aca="1" ref="A1408" ca="1">INDEX(Companies!$A:$A,RANDBETWEEN(2,COUNTA(Companies!$A:$A)),1)</f>
        <v>2</v>
      </c>
      <c r="B1408" s="5">
        <f t="shared" si="273"/>
        <v>1407</v>
      </c>
      <c r="C1408" s="5" t="str" cm="1">
        <f t="array" ref="C1408">SHA1HASH($B1408)</f>
        <v>9ebd73c45a1f7ac5c0cc48cd226748fc95464ed1</v>
      </c>
      <c r="D1408" s="6">
        <f t="shared" ca="1" si="274"/>
        <v>1</v>
      </c>
      <c r="E1408" s="7">
        <f ca="1">IF($B1408 = 1 + N("Presidente"),
    127,
    IF($B1408 = 2 + N("Vice-Presidente"),
        72,
        IF($B1408 = 3 + N("Secretária bilíngue"),
            13,
            RANDBETWEEN(5,COUNT(Name!$A:$A) + 1)
        )
    )
)</f>
        <v>345</v>
      </c>
      <c r="F1408" s="7" t="str">
        <f ca="1">VLOOKUP($E1408,Name!$A:$B,2,FALSE)</f>
        <v>Tiago</v>
      </c>
      <c r="G1408" s="7">
        <f ca="1" xml:space="preserve">
IF($B1408 = 1,
    0,
    RANDBETWEEN(5,COUNT('Last name'!$A:$A) + 1)
)</f>
        <v>15</v>
      </c>
      <c r="H1408" s="7" t="str">
        <f ca="1" xml:space="preserve">
IF($B1408 = 1 + N("Presidente"),
    "de Orléans e Bragança",
    VLOOKUP($G1408,'Last name'!$A:$B,2,FALSE) &amp; " " &amp; VLOOKUP(RANDBETWEEN(5,COUNT('Last name'!$A:$A) + 1),'Last name'!$A:$B,2,FALSE)
)</f>
        <v>Alvim Araújo</v>
      </c>
      <c r="I1408" s="7" t="str">
        <f t="shared" ca="1" si="275"/>
        <v>Tiago Alvim Araújo</v>
      </c>
      <c r="J1408" s="7" t="str" cm="1">
        <f t="array" aca="1" ref="J1408" ca="1">SHA1HASH($I1408)</f>
        <v>04f896b8d7f89835520fef7679b72d176c7aaa7e</v>
      </c>
      <c r="K1408" s="7" cm="1">
        <f t="array" aca="1" ref="K1408" ca="1">INDEX(States!$A:$A,M1408,1)</f>
        <v>5</v>
      </c>
      <c r="L1408" s="7" t="str">
        <f ca="1">VLOOKUP($K1408,Countries!$A:$B,2,FALSE)</f>
        <v>Portugal</v>
      </c>
      <c r="M1408" s="7" cm="1">
        <f t="array" aca="1" ref="M1408" ca="1">INDEX(States!$C:$C,RANDBETWEEN(5,COUNTA(States!$A:$A) + 1),1)</f>
        <v>24</v>
      </c>
      <c r="N1408" s="7" t="str">
        <f ca="1">VLOOKUP($M1408,States!$C:$D,2,FALSE)</f>
        <v>Brangança</v>
      </c>
      <c r="O1408" s="7" t="str">
        <f ca="1">VLOOKUP($E1408,Name!$A:$C,3,FALSE)</f>
        <v>M</v>
      </c>
      <c r="P1408" s="7" t="str">
        <f ca="1">VLOOKUP($O1408,Genders!$B:$C,2,FALSE)</f>
        <v>Male</v>
      </c>
      <c r="Q1408" s="7" cm="1">
        <f t="array" aca="1" ref="Q1408" ca="1">INDEX('Marital status'!$A:$A,RANDBETWEEN(5,COUNTA('Marital status'!$A:$A) + 1),1)</f>
        <v>5</v>
      </c>
      <c r="R1408" s="7" t="str">
        <f ca="1">VLOOKUP($Q1408,'Marital status'!$A:$B,2,FALSE)</f>
        <v xml:space="preserve"> Separated </v>
      </c>
      <c r="S1408" s="7">
        <f t="shared" ca="1" si="276"/>
        <v>7</v>
      </c>
      <c r="T1408" s="7" t="str">
        <f ca="1">VLOOKUP($S1408,Ethnicities!$A:$B,2,FALSE)</f>
        <v>Native Hawaiian or Other Pacific Islander</v>
      </c>
      <c r="U1408" s="8">
        <f t="shared" ca="1" si="277"/>
        <v>26181</v>
      </c>
      <c r="V1408" s="6">
        <f t="shared" ca="1" si="278"/>
        <v>7</v>
      </c>
      <c r="W1408" s="8" t="str">
        <f ca="1">VLOOKUP($V1408,'Background education'!$A:$B,2,FALSE)</f>
        <v>Undergraduate degree</v>
      </c>
      <c r="X1408" s="7">
        <f ca="1" xml:space="preserve">
  IF(OR($Z1408 = 5, $Z1408 = 6, $Z1408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08" s="7" t="str">
        <f ca="1">VLOOKUP($X1408,Departments!$A:$B,2,FALSE)</f>
        <v>Audit</v>
      </c>
      <c r="Z1408" s="6">
        <f t="shared" ca="1" si="279"/>
        <v>10</v>
      </c>
      <c r="AA1408" s="7" t="str">
        <f ca="1">VLOOKUP($Z1408,Roles!$A:$B,2,FALSE)</f>
        <v>Trainee</v>
      </c>
      <c r="AB1408" s="6" t="e">
        <f t="shared" ca="1" si="280"/>
        <v>#N/A</v>
      </c>
      <c r="AC1408" s="7" t="e">
        <f ca="1" xml:space="preserve">
IF(
  ISNA($AB1408),
  NA(),
  VLOOKUP($AB1408,Levels!$A:$B,2,FALSE)
)</f>
        <v>#N/A</v>
      </c>
      <c r="AD1408" s="8">
        <f t="shared" ca="1" si="281"/>
        <v>37238</v>
      </c>
      <c r="AE1408" s="6">
        <f ca="1">RANDBETWEEN(5,COUNTA('Recruitment source'!$A:$A) + 1)</f>
        <v>8</v>
      </c>
      <c r="AF1408" s="6" t="str">
        <f ca="1">VLOOKUP($AE1408,'Recruitment source'!$A:$B,2,FALSE)</f>
        <v>Net Empregos</v>
      </c>
      <c r="AG1408" s="8" t="e">
        <f t="shared" ca="1" si="282"/>
        <v>#N/A</v>
      </c>
      <c r="AH1408" s="6" t="e">
        <f t="shared" ca="1" si="283"/>
        <v>#N/A</v>
      </c>
      <c r="AI1408" s="6" t="e">
        <f ca="1" xml:space="preserve">
IF(
  ISNA($AH1408),
  NA(),
  VLOOKUP($AH1408,'Reasons for dismissal'!$A:$B,2,FALSE)
)</f>
        <v>#N/A</v>
      </c>
      <c r="AJ1408" s="6">
        <f t="shared" ca="1" si="284"/>
        <v>4</v>
      </c>
      <c r="AK1408" s="1">
        <f t="shared" ca="1" si="285"/>
        <v>1305</v>
      </c>
      <c r="AL14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$A1408  &amp; ", "   &amp;
$B1408  &amp; ", "   &amp;
$D1408  &amp; ", '"  &amp;
$I1408  &amp; "', '" &amp;
$O1408  &amp; "', "  &amp;
$S1408  &amp; ", '"  &amp;
TEXT($U1408,"dd/mm/aaaa")  &amp; "', "   &amp;
$V1408  &amp; ", "   &amp;
$X1408  &amp; ", "   &amp;
$Z1408  &amp; ", "   &amp;
IF($AB1408 &lt;&gt; "", $AB1408, "NULL")  &amp; ", "   &amp;
$AK1408  &amp; ");"</f>
        <v>#REF!</v>
      </c>
    </row>
    <row r="1409" spans="1:38" x14ac:dyDescent="0.2">
      <c r="A1409" s="7" cm="1">
        <f t="array" aca="1" ref="A1409" ca="1">INDEX(Companies!$A:$A,RANDBETWEEN(2,COUNTA(Companies!$A:$A)),1)</f>
        <v>2</v>
      </c>
      <c r="B1409" s="5">
        <f t="shared" si="273"/>
        <v>1408</v>
      </c>
      <c r="C1409" s="5" t="str" cm="1">
        <f t="array" ref="C1409">SHA1HASH($B1409)</f>
        <v>0d87fbcb22b5f8b076a822ce143e0d0be02892d9</v>
      </c>
      <c r="D1409" s="6">
        <f t="shared" ca="1" si="274"/>
        <v>1</v>
      </c>
      <c r="E1409" s="7">
        <f ca="1">IF($B1409 = 1 + N("Presidente"),
    127,
    IF($B1409 = 2 + N("Vice-Presidente"),
        72,
        IF($B1409 = 3 + N("Secretária bilíngue"),
            13,
            RANDBETWEEN(5,COUNT(Name!$A:$A) + 1)
        )
    )
)</f>
        <v>91</v>
      </c>
      <c r="F1409" s="7" t="str">
        <f ca="1">VLOOKUP($E1409,Name!$A:$B,2,FALSE)</f>
        <v>Cecilia</v>
      </c>
      <c r="G1409" s="7">
        <f ca="1" xml:space="preserve">
IF($B1409 = 1,
    0,
    RANDBETWEEN(5,COUNT('Last name'!$A:$A) + 1)
)</f>
        <v>57</v>
      </c>
      <c r="H1409" s="7" t="str">
        <f ca="1" xml:space="preserve">
IF($B1409 = 1 + N("Presidente"),
    "de Orléans e Bragança",
    VLOOKUP($G1409,'Last name'!$A:$B,2,FALSE) &amp; " " &amp; VLOOKUP(RANDBETWEEN(5,COUNT('Last name'!$A:$A) + 1),'Last name'!$A:$B,2,FALSE)
)</f>
        <v>Cândido Silva</v>
      </c>
      <c r="I1409" s="7" t="str">
        <f t="shared" ca="1" si="275"/>
        <v>Cecilia Cândido Silva</v>
      </c>
      <c r="J1409" s="7" t="str" cm="1">
        <f t="array" aca="1" ref="J1409" ca="1">SHA1HASH($I1409)</f>
        <v>3e623de3c677c32150650f2080a1069c8be6030f</v>
      </c>
      <c r="K1409" s="7" cm="1">
        <f t="array" aca="1" ref="K1409" ca="1">INDEX(States!$A:$A,M1409,1)</f>
        <v>5</v>
      </c>
      <c r="L1409" s="7" t="str">
        <f ca="1">VLOOKUP($K1409,Countries!$A:$B,2,FALSE)</f>
        <v>Portugal</v>
      </c>
      <c r="M1409" s="7" cm="1">
        <f t="array" aca="1" ref="M1409" ca="1">INDEX(States!$C:$C,RANDBETWEEN(5,COUNTA(States!$A:$A) + 1),1)</f>
        <v>21</v>
      </c>
      <c r="N1409" s="7" t="str">
        <f ca="1">VLOOKUP($M1409,States!$C:$D,2,FALSE)</f>
        <v>Guarda</v>
      </c>
      <c r="O1409" s="7" t="str">
        <f ca="1">VLOOKUP($E1409,Name!$A:$C,3,FALSE)</f>
        <v>F</v>
      </c>
      <c r="P1409" s="7" t="str">
        <f ca="1">VLOOKUP($O1409,Genders!$B:$C,2,FALSE)</f>
        <v>Female</v>
      </c>
      <c r="Q1409" s="7" cm="1">
        <f t="array" aca="1" ref="Q1409" ca="1">INDEX('Marital status'!$A:$A,RANDBETWEEN(5,COUNTA('Marital status'!$A:$A) + 1),1)</f>
        <v>6</v>
      </c>
      <c r="R1409" s="7" t="str">
        <f ca="1">VLOOKUP($Q1409,'Marital status'!$A:$B,2,FALSE)</f>
        <v>DIVORCED</v>
      </c>
      <c r="S1409" s="7">
        <f t="shared" ca="1" si="276"/>
        <v>5</v>
      </c>
      <c r="T1409" s="7" t="str">
        <f ca="1">VLOOKUP($S1409,Ethnicities!$A:$B,2,FALSE)</f>
        <v>ASIAN</v>
      </c>
      <c r="U1409" s="8">
        <f t="shared" ca="1" si="277"/>
        <v>30739</v>
      </c>
      <c r="V1409" s="6">
        <f t="shared" ca="1" si="278"/>
        <v>7</v>
      </c>
      <c r="W1409" s="8" t="str">
        <f ca="1">VLOOKUP($V1409,'Background education'!$A:$B,2,FALSE)</f>
        <v>Undergraduate degree</v>
      </c>
      <c r="X1409" s="7">
        <f ca="1" xml:space="preserve">
  IF(OR($Z1409 = 5, $Z1409 = 6, $Z1409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409" s="7" t="str">
        <f ca="1">VLOOKUP($X1409,Departments!$A:$B,2,FALSE)</f>
        <v>Finance</v>
      </c>
      <c r="Z1409" s="6">
        <f t="shared" ca="1" si="279"/>
        <v>11</v>
      </c>
      <c r="AA1409" s="7" t="str">
        <f ca="1">VLOOKUP($Z1409,Roles!$A:$B,2,FALSE)</f>
        <v>Analyst</v>
      </c>
      <c r="AB1409" s="6">
        <f t="shared" ca="1" si="280"/>
        <v>6</v>
      </c>
      <c r="AC1409" s="7" t="str">
        <f ca="1" xml:space="preserve">
IF(
  ISNA($AB1409),
  NA(),
  VLOOKUP($AB1409,Levels!$A:$B,2,FALSE)
)</f>
        <v>Pleno</v>
      </c>
      <c r="AD1409" s="8">
        <f t="shared" ca="1" si="281"/>
        <v>44049</v>
      </c>
      <c r="AE1409" s="6">
        <f ca="1">RANDBETWEEN(5,COUNTA('Recruitment source'!$A:$A) + 1)</f>
        <v>15</v>
      </c>
      <c r="AF1409" s="6" t="str">
        <f ca="1">VLOOKUP($AE1409,'Recruitment source'!$A:$B,2,FALSE)</f>
        <v>Website</v>
      </c>
      <c r="AG1409" s="8" t="e">
        <f t="shared" ca="1" si="282"/>
        <v>#N/A</v>
      </c>
      <c r="AH1409" s="6" t="e">
        <f t="shared" ca="1" si="283"/>
        <v>#N/A</v>
      </c>
      <c r="AI1409" s="6" t="e">
        <f ca="1" xml:space="preserve">
IF(
  ISNA($AH1409),
  NA(),
  VLOOKUP($AH1409,'Reasons for dismissal'!$A:$B,2,FALSE)
)</f>
        <v>#N/A</v>
      </c>
      <c r="AJ1409" s="6">
        <f t="shared" ca="1" si="284"/>
        <v>4</v>
      </c>
      <c r="AK1409" s="1">
        <f t="shared" ca="1" si="285"/>
        <v>2500</v>
      </c>
      <c r="AL14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$A1409  &amp; ", "   &amp;
$B1409  &amp; ", "   &amp;
$D1409  &amp; ", '"  &amp;
$I1409  &amp; "', '" &amp;
$O1409  &amp; "', "  &amp;
$S1409  &amp; ", '"  &amp;
TEXT($U1409,"dd/mm/aaaa")  &amp; "', "   &amp;
$V1409  &amp; ", "   &amp;
$X1409  &amp; ", "   &amp;
$Z1409  &amp; ", "   &amp;
IF($AB1409 &lt;&gt; "", $AB1409, "NULL")  &amp; ", "   &amp;
$AK1409  &amp; ");"</f>
        <v>#REF!</v>
      </c>
    </row>
    <row r="1410" spans="1:38" x14ac:dyDescent="0.2">
      <c r="A1410" s="7" cm="1">
        <f t="array" aca="1" ref="A1410" ca="1">INDEX(Companies!$A:$A,RANDBETWEEN(2,COUNTA(Companies!$A:$A)),1)</f>
        <v>2</v>
      </c>
      <c r="B1410" s="5">
        <f t="shared" si="273"/>
        <v>1409</v>
      </c>
      <c r="C1410" s="5" t="str" cm="1">
        <f t="array" ref="C1410">SHA1HASH($B1410)</f>
        <v>62634625ada7c706b0be053ed4469260300d5658</v>
      </c>
      <c r="D1410" s="6">
        <f t="shared" ca="1" si="274"/>
        <v>1</v>
      </c>
      <c r="E1410" s="7">
        <f ca="1">IF($B1410 = 1 + N("Presidente"),
    127,
    IF($B1410 = 2 + N("Vice-Presidente"),
        72,
        IF($B1410 = 3 + N("Secretária bilíngue"),
            13,
            RANDBETWEEN(5,COUNT(Name!$A:$A) + 1)
        )
    )
)</f>
        <v>252</v>
      </c>
      <c r="F1410" s="7" t="str">
        <f ca="1">VLOOKUP($E1410,Name!$A:$B,2,FALSE)</f>
        <v>Malco</v>
      </c>
      <c r="G1410" s="7">
        <f ca="1" xml:space="preserve">
IF($B1410 = 1,
    0,
    RANDBETWEEN(5,COUNT('Last name'!$A:$A) + 1)
)</f>
        <v>24</v>
      </c>
      <c r="H1410" s="7" t="str">
        <f ca="1" xml:space="preserve">
IF($B1410 = 1 + N("Presidente"),
    "de Orléans e Bragança",
    VLOOKUP($G1410,'Last name'!$A:$B,2,FALSE) &amp; " " &amp; VLOOKUP(RANDBETWEEN(5,COUNT('Last name'!$A:$A) + 1),'Last name'!$A:$B,2,FALSE)
)</f>
        <v>Asvilla Borba</v>
      </c>
      <c r="I1410" s="7" t="str">
        <f t="shared" ca="1" si="275"/>
        <v>Malco Asvilla Borba</v>
      </c>
      <c r="J1410" s="7" t="str" cm="1">
        <f t="array" aca="1" ref="J1410" ca="1">SHA1HASH($I1410)</f>
        <v>1fd354fee7221c0d452c0dd2b804ad93dd735991</v>
      </c>
      <c r="K1410" s="7" cm="1">
        <f t="array" aca="1" ref="K1410" ca="1">INDEX(States!$A:$A,M1410,1)</f>
        <v>5</v>
      </c>
      <c r="L1410" s="7" t="str">
        <f ca="1">VLOOKUP($K1410,Countries!$A:$B,2,FALSE)</f>
        <v>Portugal</v>
      </c>
      <c r="M1410" s="7" cm="1">
        <f t="array" aca="1" ref="M1410" ca="1">INDEX(States!$C:$C,RANDBETWEEN(5,COUNTA(States!$A:$A) + 1),1)</f>
        <v>20</v>
      </c>
      <c r="N1410" s="7" t="str">
        <f ca="1">VLOOKUP($M1410,States!$C:$D,2,FALSE)</f>
        <v>Portalegre</v>
      </c>
      <c r="O1410" s="7" t="str">
        <f ca="1">VLOOKUP($E1410,Name!$A:$C,3,FALSE)</f>
        <v>M</v>
      </c>
      <c r="P1410" s="7" t="str">
        <f ca="1">VLOOKUP($O1410,Genders!$B:$C,2,FALSE)</f>
        <v>Male</v>
      </c>
      <c r="Q1410" s="7" cm="1">
        <f t="array" aca="1" ref="Q1410" ca="1">INDEX('Marital status'!$A:$A,RANDBETWEEN(5,COUNTA('Marital status'!$A:$A) + 1),1)</f>
        <v>5</v>
      </c>
      <c r="R1410" s="7" t="str">
        <f ca="1">VLOOKUP($Q1410,'Marital status'!$A:$B,2,FALSE)</f>
        <v xml:space="preserve"> Separated </v>
      </c>
      <c r="S1410" s="7">
        <f t="shared" ca="1" si="276"/>
        <v>5</v>
      </c>
      <c r="T1410" s="7" t="str">
        <f ca="1">VLOOKUP($S1410,Ethnicities!$A:$B,2,FALSE)</f>
        <v>ASIAN</v>
      </c>
      <c r="U1410" s="8">
        <f t="shared" ca="1" si="277"/>
        <v>19889</v>
      </c>
      <c r="V1410" s="6">
        <f t="shared" ca="1" si="278"/>
        <v>7</v>
      </c>
      <c r="W1410" s="8" t="str">
        <f ca="1">VLOOKUP($V1410,'Background education'!$A:$B,2,FALSE)</f>
        <v>Undergraduate degree</v>
      </c>
      <c r="X1410" s="7">
        <f ca="1" xml:space="preserve">
  IF(OR($Z1410 = 5, $Z1410 = 6, $Z1410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410" s="7" t="str">
        <f ca="1">VLOOKUP($X1410,Departments!$A:$B,2,FALSE)</f>
        <v xml:space="preserve"> Presidency</v>
      </c>
      <c r="Z1410" s="6">
        <f t="shared" ca="1" si="279"/>
        <v>9</v>
      </c>
      <c r="AA1410" s="7" t="str">
        <f ca="1">VLOOKUP($Z1410,Roles!$A:$B,2,FALSE)</f>
        <v>Intern</v>
      </c>
      <c r="AB1410" s="6" t="e">
        <f t="shared" ca="1" si="280"/>
        <v>#N/A</v>
      </c>
      <c r="AC1410" s="7" t="e">
        <f ca="1" xml:space="preserve">
IF(
  ISNA($AB1410),
  NA(),
  VLOOKUP($AB1410,Levels!$A:$B,2,FALSE)
)</f>
        <v>#N/A</v>
      </c>
      <c r="AD1410" s="8">
        <f t="shared" ca="1" si="281"/>
        <v>43967</v>
      </c>
      <c r="AE1410" s="6">
        <f ca="1">RANDBETWEEN(5,COUNTA('Recruitment source'!$A:$A) + 1)</f>
        <v>6</v>
      </c>
      <c r="AF1410" s="6" t="str">
        <f ca="1">VLOOKUP($AE1410,'Recruitment source'!$A:$B,2,FALSE)</f>
        <v>Learn4Good</v>
      </c>
      <c r="AG1410" s="8" t="e">
        <f t="shared" ca="1" si="282"/>
        <v>#N/A</v>
      </c>
      <c r="AH1410" s="6" t="e">
        <f t="shared" ca="1" si="283"/>
        <v>#N/A</v>
      </c>
      <c r="AI1410" s="6" t="e">
        <f ca="1" xml:space="preserve">
IF(
  ISNA($AH1410),
  NA(),
  VLOOKUP($AH1410,'Reasons for dismissal'!$A:$B,2,FALSE)
)</f>
        <v>#N/A</v>
      </c>
      <c r="AJ1410" s="6">
        <f t="shared" ca="1" si="284"/>
        <v>5</v>
      </c>
      <c r="AK1410" s="1">
        <f t="shared" ca="1" si="285"/>
        <v>1205</v>
      </c>
      <c r="AL14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$A1410  &amp; ", "   &amp;
$B1410  &amp; ", "   &amp;
$D1410  &amp; ", '"  &amp;
$I1410  &amp; "', '" &amp;
$O1410  &amp; "', "  &amp;
$S1410  &amp; ", '"  &amp;
TEXT($U1410,"dd/mm/aaaa")  &amp; "', "   &amp;
$V1410  &amp; ", "   &amp;
$X1410  &amp; ", "   &amp;
$Z1410  &amp; ", "   &amp;
IF($AB1410 &lt;&gt; "", $AB1410, "NULL")  &amp; ", "   &amp;
$AK1410  &amp; ");"</f>
        <v>#REF!</v>
      </c>
    </row>
    <row r="1411" spans="1:38" x14ac:dyDescent="0.2">
      <c r="A1411" s="7" cm="1">
        <f t="array" aca="1" ref="A1411" ca="1">INDEX(Companies!$A:$A,RANDBETWEEN(2,COUNTA(Companies!$A:$A)),1)</f>
        <v>2</v>
      </c>
      <c r="B1411" s="5">
        <f t="shared" ref="B1411:B1474" si="286">ROW() - 1</f>
        <v>1410</v>
      </c>
      <c r="C1411" s="5" t="str" cm="1">
        <f t="array" ref="C1411">SHA1HASH($B1411)</f>
        <v>8d93c9b0486a80bc7b6909df5440d0c190eccd4e</v>
      </c>
      <c r="D1411" s="6">
        <f t="shared" ref="D1411:D1474" ca="1" si="287">IF(ISNA($AG1411),1,0)</f>
        <v>1</v>
      </c>
      <c r="E1411" s="7">
        <f ca="1">IF($B1411 = 1 + N("Presidente"),
    127,
    IF($B1411 = 2 + N("Vice-Presidente"),
        72,
        IF($B1411 = 3 + N("Secretária bilíngue"),
            13,
            RANDBETWEEN(5,COUNT(Name!$A:$A) + 1)
        )
    )
)</f>
        <v>310</v>
      </c>
      <c r="F1411" s="7" t="str">
        <f ca="1">VLOOKUP($E1411,Name!$A:$B,2,FALSE)</f>
        <v>Oliver</v>
      </c>
      <c r="G1411" s="7">
        <f ca="1" xml:space="preserve">
IF($B1411 = 1,
    0,
    RANDBETWEEN(5,COUNT('Last name'!$A:$A) + 1)
)</f>
        <v>121</v>
      </c>
      <c r="H1411" s="7" t="str">
        <f ca="1" xml:space="preserve">
IF($B1411 = 1 + N("Presidente"),
    "de Orléans e Bragança",
    VLOOKUP($G1411,'Last name'!$A:$B,2,FALSE) &amp; " " &amp; VLOOKUP(RANDBETWEEN(5,COUNT('Last name'!$A:$A) + 1),'Last name'!$A:$B,2,FALSE)
)</f>
        <v>Martinelli Bicalho</v>
      </c>
      <c r="I1411" s="7" t="str">
        <f t="shared" ref="I1411:I1474" ca="1" si="288">$F1411 &amp; " " &amp; $H1411</f>
        <v>Oliver Martinelli Bicalho</v>
      </c>
      <c r="J1411" s="7" t="str" cm="1">
        <f t="array" aca="1" ref="J1411" ca="1">SHA1HASH($I1411)</f>
        <v>13e702a5847943298b811c1bc0b35ef4aff75b7b</v>
      </c>
      <c r="K1411" s="7" cm="1">
        <f t="array" aca="1" ref="K1411" ca="1">INDEX(States!$A:$A,M1411,1)</f>
        <v>5</v>
      </c>
      <c r="L1411" s="7" t="str">
        <f ca="1">VLOOKUP($K1411,Countries!$A:$B,2,FALSE)</f>
        <v>Portugal</v>
      </c>
      <c r="M1411" s="7" cm="1">
        <f t="array" aca="1" ref="M1411" ca="1">INDEX(States!$C:$C,RANDBETWEEN(5,COUNTA(States!$A:$A) + 1),1)</f>
        <v>9</v>
      </c>
      <c r="N1411" s="7" t="str">
        <f ca="1">VLOOKUP($M1411,States!$C:$D,2,FALSE)</f>
        <v>braga</v>
      </c>
      <c r="O1411" s="7" t="str">
        <f ca="1">VLOOKUP($E1411,Name!$A:$C,3,FALSE)</f>
        <v>M</v>
      </c>
      <c r="P1411" s="7" t="str">
        <f ca="1">VLOOKUP($O1411,Genders!$B:$C,2,FALSE)</f>
        <v>Male</v>
      </c>
      <c r="Q1411" s="7" cm="1">
        <f t="array" aca="1" ref="Q1411" ca="1">INDEX('Marital status'!$A:$A,RANDBETWEEN(5,COUNTA('Marital status'!$A:$A) + 1),1)</f>
        <v>5</v>
      </c>
      <c r="R1411" s="7" t="str">
        <f ca="1">VLOOKUP($Q1411,'Marital status'!$A:$B,2,FALSE)</f>
        <v xml:space="preserve"> Separated </v>
      </c>
      <c r="S1411" s="7">
        <f t="shared" ref="S1411:S1474" ca="1" si="289" xml:space="preserve">
IF(AND($Z1411 &gt;= 5, $Z1411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1411" s="7" t="str">
        <f ca="1">VLOOKUP($S1411,Ethnicities!$A:$B,2,FALSE)</f>
        <v>ASIAN</v>
      </c>
      <c r="U1411" s="8">
        <f t="shared" ref="U1411:U1474" ca="1" si="290" xml:space="preserve">
IF($Z1411 = 5 + N("CEO"),
    TODAY() - 16340,
    IF($Z1411 = 8 + N("Secretary"),
        RANDBETWEEN(TODAY() - 12418.5, TODAY()-6574.5),
        IF(OR($Z1411 = 7, $Z1411 = 14),
            RANDBETWEEN(TODAY() - 16071, TODAY() - 8766),
            IF(OR($Z1411 = 13, $Z1411 = 12, $Z1411 = 11),
                RANDBETWEEN(TODAY() - 27393.75, TODAY() - 12783.75),
                RANDBETWEEN(TODAY() - 27393.75, TODAY()-10957.5)
            )
        )
    )
)</f>
        <v>28011</v>
      </c>
      <c r="V1411" s="6">
        <f t="shared" ref="V1411:V1474" ca="1" si="291" xml:space="preserve">
IF(OR($Z1411 = 5, $Z1411 = 6) + N("Se for presidente ou vice-presidente"),
    10 + N("Doutor"),
    IF($Z1411 = 7 + N("Se for diretor"),
        RANDBETWEEN(8,10) + N("Graduate school or Master’s degree or Doctorate"),
        IF($Z1411 = 14 + N("If a manager"),
            RANDBETWEEN(7,9),
            IF(OR($Z1411 = 13, $Z1411 = 12, $Z1411 = 11) + N("If coordinator or specialist or analyst"),
                RANDBETWEEN(7,8),
                7
            )
        )
    )
)</f>
        <v>8</v>
      </c>
      <c r="W1411" s="8" t="str">
        <f ca="1">VLOOKUP($V1411,'Background education'!$A:$B,2,FALSE)</f>
        <v>Graduate school</v>
      </c>
      <c r="X1411" s="7">
        <f ca="1" xml:space="preserve">
  IF(OR($Z1411 = 5, $Z1411 = 6, $Z1411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411" s="7" t="str">
        <f ca="1">VLOOKUP($X1411,Departments!$A:$B,2,FALSE)</f>
        <v>Human Resource</v>
      </c>
      <c r="Z1411" s="6">
        <f t="shared" ref="Z1411:Z1474" ca="1" si="292" xml:space="preserve">
IF($B1411 = 1 + N("Se matrícula for 1"),
  5 + N("Presidente"),
  IF($B1411 = 2 + N("Se matrícula for 2"),
    6 + N("Vice-presidente"),
    IF($B1411 = 3 + N("Se matrícula for 3"),
      8 + N("Secretária bilíngue"),
      IF(AND($B1411 &gt;= 4, $B1411 &lt;=14),
        7 + N("Diretor"),
        IF(AND($B1411 &gt;= 15, $B1411 &lt;= 25),
          14 + N("Manager"),
          IF(AND($B1411 &gt;= 26, $B1411 &lt;= 36),
            13 + N("Coordinador"),
            IF(AND($B1411 &gt;= 37, $B1411 &lt;= 47),
              12 + N("Especialista"),
                IF(MOD($B1411,2) = 0,
                  11 + N("Analista"),
                  RANDBETWEEN(9,10) + N("Estagiário ou Trainee")
                )
            )
          )
        )
      )
    )
  )
)</f>
        <v>11</v>
      </c>
      <c r="AA1411" s="7" t="str">
        <f ca="1">VLOOKUP($Z1411,Roles!$A:$B,2,FALSE)</f>
        <v>Analyst</v>
      </c>
      <c r="AB1411" s="6">
        <f t="shared" ref="AB1411:AB1474" ca="1" si="293" xml:space="preserve">
IF($Z1411 = 11 + N("Analyst"),
    RANDBETWEEN(5, 7) + N("Jr, Pleno, Sr"),
    NA()
)</f>
        <v>7</v>
      </c>
      <c r="AC1411" s="7" t="str">
        <f ca="1" xml:space="preserve">
IF(
  ISNA($AB1411),
  NA(),
  VLOOKUP($AB1411,Levels!$A:$B,2,FALSE)
)</f>
        <v>Senior</v>
      </c>
      <c r="AD1411" s="8">
        <f t="shared" ref="AD1411:AD1474" ca="1" si="294" xml:space="preserve">
IF(
  OR(
    $Z1411=5,$Z1411=6,$Z1411=7,$Z1411=8,$Z1411=14
  ),
  36161,
  IF(
     (
      (TODAY() - $U1411) / 365
     ) &lt; 19,
      TODAY(),
      RANDBETWEEN(36161,TODAY())
  )
)</f>
        <v>42416</v>
      </c>
      <c r="AE1411" s="6">
        <f ca="1">RANDBETWEEN(5,COUNTA('Recruitment source'!$A:$A) + 1)</f>
        <v>15</v>
      </c>
      <c r="AF1411" s="6" t="str">
        <f ca="1">VLOOKUP($AE1411,'Recruitment source'!$A:$B,2,FALSE)</f>
        <v>Website</v>
      </c>
      <c r="AG1411" s="8" t="e">
        <f t="shared" ref="AG1411:AG1474" ca="1" si="295" xml:space="preserve">
IF(MOD(
     ROW(),111
   )=0,
   RANDBETWEEN($AD1411 + 1,TODAY() - 1),NA()
)</f>
        <v>#N/A</v>
      </c>
      <c r="AH1411" s="6" t="e">
        <f t="shared" ref="AH1411:AH1474" ca="1" si="296" xml:space="preserve">
IF(
  ISNA(AG1411),
  NA(),
  RANDBETWEEN(5,IF($O1411="F",13,12))
)</f>
        <v>#N/A</v>
      </c>
      <c r="AI1411" s="6" t="e">
        <f ca="1" xml:space="preserve">
IF(
  ISNA($AH1411),
  NA(),
  VLOOKUP($AH1411,'Reasons for dismissal'!$A:$B,2,FALSE)
)</f>
        <v>#N/A</v>
      </c>
      <c r="AJ1411" s="6">
        <f t="shared" ref="AJ1411:AJ1474" ca="1" si="297" xml:space="preserve">
IF(
 ISNA($AG1411),
 IF(
   $Z1411=5,
   5,
   IF(
     OR($Z1411=6,$Z1411=7,$Z1411=14,8),
     RANDBETWEEN(4,5),
     IF(
       OR($Z1411=12,$Z1411=13),
       RANDBETWEEN(3,5),
       RANDBETWEEN(1,5)
     )
   )
 ),
 RANDBETWEEN(1,3)
)</f>
        <v>5</v>
      </c>
      <c r="AK1411" s="1">
        <f t="shared" ref="AK1411:AK1474" ca="1" si="298" xml:space="preserve">
IF($Z1411 = 5 + N("Presidente"),
    27000,
    IF($Z1411 = 6 + N("Vice-presidente"),
        23000,
        IF(OR($Z1411 = 8, $Z1411= 13, $Z1411 = 12) + N("Secretária bilíngue ou coordenador ou especialista"),
            8000,
            IF($Z1411 = 7 + N("Diretor"),
                15000,
                IF($Z1411 = 14 + N("Gerente"),
                    12000,
                    IF($Z1411 = 9 + N("Estagiário"),
                        705,
                        IF($Z1411 = 10 + N("Trainee"),
                            805,
                            IF($Z1411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IF($V1411 = 7,
  500,
  IF($V1411 = 8,
    1000,
    IF($V1411 = 9,
      1500,
      IF($V1411 = 10,
        2000,
        0
      )
    )
  )
)
+
N("Adicional no salário por área")
+
IF($X1411 = 14 + N("Tecnologia da Informação"),
  120,
  IF($X1411 = 16 + N("Vendas"),
    110,
    IF($X1411 = 15 + N("Jurídico"),
      100,
      IF(OR($X1411 = 8, $X1411 = 9, $X1411 = 11) + N("Recursos humanos ou comercial ou comunicação e marketing"),
        80,
        0
      )
    )
  )
)
+
N("Adicionando pegadinha")
+
IF(AND($X1411 = 16, $V1411 = 9, $Z1411 = 11) + N("Se for de vendas, com mestrado, analista sênior"),
  IF($S1411 = 5,
    100,
    0
  )
  +
  IF($O1411 = "M",
    200,
    0
  ),
  0
)</f>
        <v>3080</v>
      </c>
      <c r="AL14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$A1411  &amp; ", "   &amp;
$B1411  &amp; ", "   &amp;
$D1411  &amp; ", '"  &amp;
$I1411  &amp; "', '" &amp;
$O1411  &amp; "', "  &amp;
$S1411  &amp; ", '"  &amp;
TEXT($U1411,"dd/mm/aaaa")  &amp; "', "   &amp;
$V1411  &amp; ", "   &amp;
$X1411  &amp; ", "   &amp;
$Z1411  &amp; ", "   &amp;
IF($AB1411 &lt;&gt; "", $AB1411, "NULL")  &amp; ", "   &amp;
$AK1411  &amp; ");"</f>
        <v>#REF!</v>
      </c>
    </row>
    <row r="1412" spans="1:38" x14ac:dyDescent="0.2">
      <c r="A1412" s="7" cm="1">
        <f t="array" aca="1" ref="A1412" ca="1">INDEX(Companies!$A:$A,RANDBETWEEN(2,COUNTA(Companies!$A:$A)),1)</f>
        <v>2</v>
      </c>
      <c r="B1412" s="5">
        <f t="shared" si="286"/>
        <v>1411</v>
      </c>
      <c r="C1412" s="5" t="str" cm="1">
        <f t="array" ref="C1412">SHA1HASH($B1412)</f>
        <v>4a7c9f93e2417187f814079e6c47a3271aaa7b93</v>
      </c>
      <c r="D1412" s="6">
        <f t="shared" ca="1" si="287"/>
        <v>1</v>
      </c>
      <c r="E1412" s="7">
        <f ca="1">IF($B1412 = 1 + N("Presidente"),
    127,
    IF($B1412 = 2 + N("Vice-Presidente"),
        72,
        IF($B1412 = 3 + N("Secretária bilíngue"),
            13,
            RANDBETWEEN(5,COUNT(Name!$A:$A) + 1)
        )
    )
)</f>
        <v>140</v>
      </c>
      <c r="F1412" s="7" t="str">
        <f ca="1">VLOOKUP($E1412,Name!$A:$B,2,FALSE)</f>
        <v>Fernando Manuel</v>
      </c>
      <c r="G1412" s="7">
        <f ca="1" xml:space="preserve">
IF($B1412 = 1,
    0,
    RANDBETWEEN(5,COUNT('Last name'!$A:$A) + 1)
)</f>
        <v>16</v>
      </c>
      <c r="H1412" s="7" t="str">
        <f ca="1" xml:space="preserve">
IF($B1412 = 1 + N("Presidente"),
    "de Orléans e Bragança",
    VLOOKUP($G1412,'Last name'!$A:$B,2,FALSE) &amp; " " &amp; VLOOKUP(RANDBETWEEN(5,COUNT('Last name'!$A:$A) + 1),'Last name'!$A:$B,2,FALSE)
)</f>
        <v>Amor sobrenome</v>
      </c>
      <c r="I1412" s="7" t="str">
        <f t="shared" ca="1" si="288"/>
        <v>Fernando Manuel Amor sobrenome</v>
      </c>
      <c r="J1412" s="7" t="str" cm="1">
        <f t="array" aca="1" ref="J1412" ca="1">SHA1HASH($I1412)</f>
        <v>3975a86b4edd7be613e1cf7432d9b3300e5db731</v>
      </c>
      <c r="K1412" s="7" cm="1">
        <f t="array" aca="1" ref="K1412" ca="1">INDEX(States!$A:$A,M1412,1)</f>
        <v>5</v>
      </c>
      <c r="L1412" s="7" t="str">
        <f ca="1">VLOOKUP($K1412,Countries!$A:$B,2,FALSE)</f>
        <v>Portugal</v>
      </c>
      <c r="M1412" s="7" cm="1">
        <f t="array" aca="1" ref="M1412" ca="1">INDEX(States!$C:$C,RANDBETWEEN(5,COUNTA(States!$A:$A) + 1),1)</f>
        <v>22</v>
      </c>
      <c r="N1412" s="7" t="str">
        <f ca="1">VLOOKUP($M1412,States!$C:$D,2,FALSE)</f>
        <v>Vila Real</v>
      </c>
      <c r="O1412" s="7" t="str">
        <f ca="1">VLOOKUP($E1412,Name!$A:$C,3,FALSE)</f>
        <v>M</v>
      </c>
      <c r="P1412" s="7" t="str">
        <f ca="1">VLOOKUP($O1412,Genders!$B:$C,2,FALSE)</f>
        <v>Male</v>
      </c>
      <c r="Q1412" s="7" cm="1">
        <f t="array" aca="1" ref="Q1412" ca="1">INDEX('Marital status'!$A:$A,RANDBETWEEN(5,COUNTA('Marital status'!$A:$A) + 1),1)</f>
        <v>0</v>
      </c>
      <c r="R1412" s="7" t="e">
        <f ca="1">VLOOKUP($Q1412,'Marital status'!$A:$B,2,FALSE)</f>
        <v>#N/A</v>
      </c>
      <c r="S1412" s="7">
        <f t="shared" ca="1" si="289"/>
        <v>5</v>
      </c>
      <c r="T1412" s="7" t="str">
        <f ca="1">VLOOKUP($S1412,Ethnicities!$A:$B,2,FALSE)</f>
        <v>ASIAN</v>
      </c>
      <c r="U1412" s="8">
        <f t="shared" ca="1" si="290"/>
        <v>19327</v>
      </c>
      <c r="V1412" s="6">
        <f t="shared" ca="1" si="291"/>
        <v>7</v>
      </c>
      <c r="W1412" s="8" t="str">
        <f ca="1">VLOOKUP($V1412,'Background education'!$A:$B,2,FALSE)</f>
        <v>Undergraduate degree</v>
      </c>
      <c r="X1412" s="7">
        <f ca="1" xml:space="preserve">
  IF(OR($Z1412 = 5, $Z1412 = 6, $Z1412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412" s="7" t="str">
        <f ca="1">VLOOKUP($X1412,Departments!$A:$B,2,FALSE)</f>
        <v>Human Resource</v>
      </c>
      <c r="Z1412" s="6">
        <f t="shared" ca="1" si="292"/>
        <v>9</v>
      </c>
      <c r="AA1412" s="7" t="str">
        <f ca="1">VLOOKUP($Z1412,Roles!$A:$B,2,FALSE)</f>
        <v>Intern</v>
      </c>
      <c r="AB1412" s="6" t="e">
        <f t="shared" ca="1" si="293"/>
        <v>#N/A</v>
      </c>
      <c r="AC1412" s="7" t="e">
        <f ca="1" xml:space="preserve">
IF(
  ISNA($AB1412),
  NA(),
  VLOOKUP($AB1412,Levels!$A:$B,2,FALSE)
)</f>
        <v>#N/A</v>
      </c>
      <c r="AD1412" s="8">
        <f t="shared" ca="1" si="294"/>
        <v>38579</v>
      </c>
      <c r="AE1412" s="6">
        <f ca="1">RANDBETWEEN(5,COUNTA('Recruitment source'!$A:$A) + 1)</f>
        <v>9</v>
      </c>
      <c r="AF1412" s="6" t="str">
        <f ca="1">VLOOKUP($AE1412,'Recruitment source'!$A:$B,2,FALSE)</f>
        <v>Empregos Online</v>
      </c>
      <c r="AG1412" s="8" t="e">
        <f t="shared" ca="1" si="295"/>
        <v>#N/A</v>
      </c>
      <c r="AH1412" s="6" t="e">
        <f t="shared" ca="1" si="296"/>
        <v>#N/A</v>
      </c>
      <c r="AI1412" s="6" t="e">
        <f ca="1" xml:space="preserve">
IF(
  ISNA($AH1412),
  NA(),
  VLOOKUP($AH1412,'Reasons for dismissal'!$A:$B,2,FALSE)
)</f>
        <v>#N/A</v>
      </c>
      <c r="AJ1412" s="6">
        <f t="shared" ca="1" si="297"/>
        <v>5</v>
      </c>
      <c r="AK1412" s="1">
        <f t="shared" ca="1" si="298"/>
        <v>1285</v>
      </c>
      <c r="AL14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$A1412  &amp; ", "   &amp;
$B1412  &amp; ", "   &amp;
$D1412  &amp; ", '"  &amp;
$I1412  &amp; "', '" &amp;
$O1412  &amp; "', "  &amp;
$S1412  &amp; ", '"  &amp;
TEXT($U1412,"dd/mm/aaaa")  &amp; "', "   &amp;
$V1412  &amp; ", "   &amp;
$X1412  &amp; ", "   &amp;
$Z1412  &amp; ", "   &amp;
IF($AB1412 &lt;&gt; "", $AB1412, "NULL")  &amp; ", "   &amp;
$AK1412  &amp; ");"</f>
        <v>#REF!</v>
      </c>
    </row>
    <row r="1413" spans="1:38" x14ac:dyDescent="0.2">
      <c r="A1413" s="7" cm="1">
        <f t="array" aca="1" ref="A1413" ca="1">INDEX(Companies!$A:$A,RANDBETWEEN(2,COUNTA(Companies!$A:$A)),1)</f>
        <v>2</v>
      </c>
      <c r="B1413" s="5">
        <f t="shared" si="286"/>
        <v>1412</v>
      </c>
      <c r="C1413" s="5" t="str" cm="1">
        <f t="array" ref="C1413">SHA1HASH($B1413)</f>
        <v>e918c0b5ec0d3599cc2bbda9dc7bbbdf23816ce0</v>
      </c>
      <c r="D1413" s="6">
        <f t="shared" ca="1" si="287"/>
        <v>1</v>
      </c>
      <c r="E1413" s="7">
        <f ca="1">IF($B1413 = 1 + N("Presidente"),
    127,
    IF($B1413 = 2 + N("Vice-Presidente"),
        72,
        IF($B1413 = 3 + N("Secretária bilíngue"),
            13,
            RANDBETWEEN(5,COUNT(Name!$A:$A) + 1)
        )
    )
)</f>
        <v>196</v>
      </c>
      <c r="F1413" s="7" t="str">
        <f ca="1">VLOOKUP($E1413,Name!$A:$B,2,FALSE)</f>
        <v>Jonathan</v>
      </c>
      <c r="G1413" s="7">
        <f ca="1" xml:space="preserve">
IF($B1413 = 1,
    0,
    RANDBETWEEN(5,COUNT('Last name'!$A:$A) + 1)
)</f>
        <v>110</v>
      </c>
      <c r="H1413" s="7" t="str">
        <f ca="1" xml:space="preserve">
IF($B1413 = 1 + N("Presidente"),
    "de Orléans e Bragança",
    VLOOKUP($G1413,'Last name'!$A:$B,2,FALSE) &amp; " " &amp; VLOOKUP(RANDBETWEEN(5,COUNT('Last name'!$A:$A) + 1),'Last name'!$A:$B,2,FALSE)
)</f>
        <v>Lombardi Frois</v>
      </c>
      <c r="I1413" s="7" t="str">
        <f t="shared" ca="1" si="288"/>
        <v>Jonathan Lombardi Frois</v>
      </c>
      <c r="J1413" s="7" t="str" cm="1">
        <f t="array" aca="1" ref="J1413" ca="1">SHA1HASH($I1413)</f>
        <v>2781f58d5d8da824ddcdecaa95326921138b9dac</v>
      </c>
      <c r="K1413" s="7" cm="1">
        <f t="array" aca="1" ref="K1413" ca="1">INDEX(States!$A:$A,M1413,1)</f>
        <v>5</v>
      </c>
      <c r="L1413" s="7" t="str">
        <f ca="1">VLOOKUP($K1413,Countries!$A:$B,2,FALSE)</f>
        <v>Portugal</v>
      </c>
      <c r="M1413" s="7" cm="1">
        <f t="array" aca="1" ref="M1413" ca="1">INDEX(States!$C:$C,RANDBETWEEN(5,COUNTA(States!$A:$A) + 1),1)</f>
        <v>13</v>
      </c>
      <c r="N1413" s="7" t="str">
        <f ca="1">VLOOKUP($M1413,States!$C:$D,2,FALSE)</f>
        <v>Coimbra</v>
      </c>
      <c r="O1413" s="7" t="str">
        <f ca="1">VLOOKUP($E1413,Name!$A:$C,3,FALSE)</f>
        <v>M</v>
      </c>
      <c r="P1413" s="7" t="str">
        <f ca="1">VLOOKUP($O1413,Genders!$B:$C,2,FALSE)</f>
        <v>Male</v>
      </c>
      <c r="Q1413" s="7" cm="1">
        <f t="array" aca="1" ref="Q1413" ca="1">INDEX('Marital status'!$A:$A,RANDBETWEEN(5,COUNTA('Marital status'!$A:$A) + 1),1)</f>
        <v>6</v>
      </c>
      <c r="R1413" s="7" t="str">
        <f ca="1">VLOOKUP($Q1413,'Marital status'!$A:$B,2,FALSE)</f>
        <v>DIVORCED</v>
      </c>
      <c r="S1413" s="7">
        <f t="shared" ca="1" si="289"/>
        <v>5</v>
      </c>
      <c r="T1413" s="7" t="str">
        <f ca="1">VLOOKUP($S1413,Ethnicities!$A:$B,2,FALSE)</f>
        <v>ASIAN</v>
      </c>
      <c r="U1413" s="8">
        <f t="shared" ca="1" si="290"/>
        <v>28404</v>
      </c>
      <c r="V1413" s="6">
        <f t="shared" ca="1" si="291"/>
        <v>7</v>
      </c>
      <c r="W1413" s="8" t="str">
        <f ca="1">VLOOKUP($V1413,'Background education'!$A:$B,2,FALSE)</f>
        <v>Undergraduate degree</v>
      </c>
      <c r="X1413" s="7">
        <f ca="1" xml:space="preserve">
  IF(OR($Z1413 = 5, $Z1413 = 6, $Z1413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413" s="7" t="str">
        <f ca="1">VLOOKUP($X1413,Departments!$A:$B,2,FALSE)</f>
        <v xml:space="preserve"> Commercial</v>
      </c>
      <c r="Z1413" s="6">
        <f t="shared" ca="1" si="292"/>
        <v>11</v>
      </c>
      <c r="AA1413" s="7" t="str">
        <f ca="1">VLOOKUP($Z1413,Roles!$A:$B,2,FALSE)</f>
        <v>Analyst</v>
      </c>
      <c r="AB1413" s="6">
        <f t="shared" ca="1" si="293"/>
        <v>6</v>
      </c>
      <c r="AC1413" s="7" t="str">
        <f ca="1" xml:space="preserve">
IF(
  ISNA($AB1413),
  NA(),
  VLOOKUP($AB1413,Levels!$A:$B,2,FALSE)
)</f>
        <v>Pleno</v>
      </c>
      <c r="AD1413" s="8">
        <f t="shared" ca="1" si="294"/>
        <v>41064</v>
      </c>
      <c r="AE1413" s="6">
        <f ca="1">RANDBETWEEN(5,COUNTA('Recruitment source'!$A:$A) + 1)</f>
        <v>9</v>
      </c>
      <c r="AF1413" s="6" t="str">
        <f ca="1">VLOOKUP($AE1413,'Recruitment source'!$A:$B,2,FALSE)</f>
        <v>Empregos Online</v>
      </c>
      <c r="AG1413" s="8" t="e">
        <f t="shared" ca="1" si="295"/>
        <v>#N/A</v>
      </c>
      <c r="AH1413" s="6" t="e">
        <f t="shared" ca="1" si="296"/>
        <v>#N/A</v>
      </c>
      <c r="AI1413" s="6" t="e">
        <f ca="1" xml:space="preserve">
IF(
  ISNA($AH1413),
  NA(),
  VLOOKUP($AH1413,'Reasons for dismissal'!$A:$B,2,FALSE)
)</f>
        <v>#N/A</v>
      </c>
      <c r="AJ1413" s="6">
        <f t="shared" ca="1" si="297"/>
        <v>4</v>
      </c>
      <c r="AK1413" s="1">
        <f t="shared" ca="1" si="298"/>
        <v>2580</v>
      </c>
      <c r="AL14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$A1413  &amp; ", "   &amp;
$B1413  &amp; ", "   &amp;
$D1413  &amp; ", '"  &amp;
$I1413  &amp; "', '" &amp;
$O1413  &amp; "', "  &amp;
$S1413  &amp; ", '"  &amp;
TEXT($U1413,"dd/mm/aaaa")  &amp; "', "   &amp;
$V1413  &amp; ", "   &amp;
$X1413  &amp; ", "   &amp;
$Z1413  &amp; ", "   &amp;
IF($AB1413 &lt;&gt; "", $AB1413, "NULL")  &amp; ", "   &amp;
$AK1413  &amp; ");"</f>
        <v>#REF!</v>
      </c>
    </row>
    <row r="1414" spans="1:38" x14ac:dyDescent="0.2">
      <c r="A1414" s="7" cm="1">
        <f t="array" aca="1" ref="A1414" ca="1">INDEX(Companies!$A:$A,RANDBETWEEN(2,COUNTA(Companies!$A:$A)),1)</f>
        <v>2</v>
      </c>
      <c r="B1414" s="5">
        <f t="shared" si="286"/>
        <v>1413</v>
      </c>
      <c r="C1414" s="5" t="str" cm="1">
        <f t="array" ref="C1414">SHA1HASH($B1414)</f>
        <v>cf39da87bbef9b83a039ae289a2dcb8a93bf1814</v>
      </c>
      <c r="D1414" s="6">
        <f t="shared" ca="1" si="287"/>
        <v>1</v>
      </c>
      <c r="E1414" s="7">
        <f ca="1">IF($B1414 = 1 + N("Presidente"),
    127,
    IF($B1414 = 2 + N("Vice-Presidente"),
        72,
        IF($B1414 = 3 + N("Secretária bilíngue"),
            13,
            RANDBETWEEN(5,COUNT(Name!$A:$A) + 1)
        )
    )
)</f>
        <v>113</v>
      </c>
      <c r="F1414" s="7" t="str">
        <f ca="1">VLOOKUP($E1414,Name!$A:$B,2,FALSE)</f>
        <v>Desiré</v>
      </c>
      <c r="G1414" s="7">
        <f ca="1" xml:space="preserve">
IF($B1414 = 1,
    0,
    RANDBETWEEN(5,COUNT('Last name'!$A:$A) + 1)
)</f>
        <v>130</v>
      </c>
      <c r="H1414" s="7" t="str">
        <f ca="1" xml:space="preserve">
IF($B1414 = 1 + N("Presidente"),
    "de Orléans e Bragança",
    VLOOKUP($G1414,'Last name'!$A:$B,2,FALSE) &amp; " " &amp; VLOOKUP(RANDBETWEEN(5,COUNT('Last name'!$A:$A) + 1),'Last name'!$A:$B,2,FALSE)
)</f>
        <v>Monteiro Miranda</v>
      </c>
      <c r="I1414" s="7" t="str">
        <f t="shared" ca="1" si="288"/>
        <v>Desiré Monteiro Miranda</v>
      </c>
      <c r="J1414" s="7" t="str" cm="1">
        <f t="array" aca="1" ref="J1414" ca="1">SHA1HASH($I1414)</f>
        <v>5c6cac1d2ae7ca8c5f67a32e9d48d666774f4a62</v>
      </c>
      <c r="K1414" s="7" cm="1">
        <f t="array" aca="1" ref="K1414" ca="1">INDEX(States!$A:$A,M1414,1)</f>
        <v>5</v>
      </c>
      <c r="L1414" s="7" t="str">
        <f ca="1">VLOOKUP($K1414,Countries!$A:$B,2,FALSE)</f>
        <v>Portugal</v>
      </c>
      <c r="M1414" s="7" cm="1">
        <f t="array" aca="1" ref="M1414" ca="1">INDEX(States!$C:$C,RANDBETWEEN(5,COUNTA(States!$A:$A) + 1),1)</f>
        <v>8</v>
      </c>
      <c r="N1414" s="7" t="str">
        <f ca="1">VLOOKUP($M1414,States!$C:$D,2,FALSE)</f>
        <v>AveirO</v>
      </c>
      <c r="O1414" s="7" t="str">
        <f ca="1">VLOOKUP($E1414,Name!$A:$C,3,FALSE)</f>
        <v>F</v>
      </c>
      <c r="P1414" s="7" t="str">
        <f ca="1">VLOOKUP($O1414,Genders!$B:$C,2,FALSE)</f>
        <v>Female</v>
      </c>
      <c r="Q1414" s="7" cm="1">
        <f t="array" aca="1" ref="Q1414" ca="1">INDEX('Marital status'!$A:$A,RANDBETWEEN(5,COUNTA('Marital status'!$A:$A) + 1),1)</f>
        <v>6</v>
      </c>
      <c r="R1414" s="7" t="str">
        <f ca="1">VLOOKUP($Q1414,'Marital status'!$A:$B,2,FALSE)</f>
        <v>DIVORCED</v>
      </c>
      <c r="S1414" s="7">
        <f t="shared" ca="1" si="289"/>
        <v>6</v>
      </c>
      <c r="T1414" s="7" t="str">
        <f ca="1">VLOOKUP($S1414,Ethnicities!$A:$B,2,FALSE)</f>
        <v xml:space="preserve">  american Indian or Alaska Native</v>
      </c>
      <c r="U1414" s="8">
        <f t="shared" ca="1" si="290"/>
        <v>32841</v>
      </c>
      <c r="V1414" s="6">
        <f t="shared" ca="1" si="291"/>
        <v>7</v>
      </c>
      <c r="W1414" s="8" t="str">
        <f ca="1">VLOOKUP($V1414,'Background education'!$A:$B,2,FALSE)</f>
        <v>Undergraduate degree</v>
      </c>
      <c r="X1414" s="7">
        <f ca="1" xml:space="preserve">
  IF(OR($Z1414 = 5, $Z1414 = 6, $Z1414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14" s="7" t="str">
        <f ca="1">VLOOKUP($X1414,Departments!$A:$B,2,FALSE)</f>
        <v>Audit</v>
      </c>
      <c r="Z1414" s="6">
        <f t="shared" ca="1" si="292"/>
        <v>9</v>
      </c>
      <c r="AA1414" s="7" t="str">
        <f ca="1">VLOOKUP($Z1414,Roles!$A:$B,2,FALSE)</f>
        <v>Intern</v>
      </c>
      <c r="AB1414" s="6" t="e">
        <f t="shared" ca="1" si="293"/>
        <v>#N/A</v>
      </c>
      <c r="AC1414" s="7" t="e">
        <f ca="1" xml:space="preserve">
IF(
  ISNA($AB1414),
  NA(),
  VLOOKUP($AB1414,Levels!$A:$B,2,FALSE)
)</f>
        <v>#N/A</v>
      </c>
      <c r="AD1414" s="8">
        <f t="shared" ca="1" si="294"/>
        <v>43450</v>
      </c>
      <c r="AE1414" s="6">
        <f ca="1">RANDBETWEEN(5,COUNTA('Recruitment source'!$A:$A) + 1)</f>
        <v>15</v>
      </c>
      <c r="AF1414" s="6" t="str">
        <f ca="1">VLOOKUP($AE1414,'Recruitment source'!$A:$B,2,FALSE)</f>
        <v>Website</v>
      </c>
      <c r="AG1414" s="8" t="e">
        <f t="shared" ca="1" si="295"/>
        <v>#N/A</v>
      </c>
      <c r="AH1414" s="6" t="e">
        <f t="shared" ca="1" si="296"/>
        <v>#N/A</v>
      </c>
      <c r="AI1414" s="6" t="e">
        <f ca="1" xml:space="preserve">
IF(
  ISNA($AH1414),
  NA(),
  VLOOKUP($AH1414,'Reasons for dismissal'!$A:$B,2,FALSE)
)</f>
        <v>#N/A</v>
      </c>
      <c r="AJ1414" s="6">
        <f t="shared" ca="1" si="297"/>
        <v>4</v>
      </c>
      <c r="AK1414" s="1">
        <f t="shared" ca="1" si="298"/>
        <v>1205</v>
      </c>
      <c r="AL14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$A1414  &amp; ", "   &amp;
$B1414  &amp; ", "   &amp;
$D1414  &amp; ", '"  &amp;
$I1414  &amp; "', '" &amp;
$O1414  &amp; "', "  &amp;
$S1414  &amp; ", '"  &amp;
TEXT($U1414,"dd/mm/aaaa")  &amp; "', "   &amp;
$V1414  &amp; ", "   &amp;
$X1414  &amp; ", "   &amp;
$Z1414  &amp; ", "   &amp;
IF($AB1414 &lt;&gt; "", $AB1414, "NULL")  &amp; ", "   &amp;
$AK1414  &amp; ");"</f>
        <v>#REF!</v>
      </c>
    </row>
    <row r="1415" spans="1:38" x14ac:dyDescent="0.2">
      <c r="A1415" s="7" cm="1">
        <f t="array" aca="1" ref="A1415" ca="1">INDEX(Companies!$A:$A,RANDBETWEEN(2,COUNTA(Companies!$A:$A)),1)</f>
        <v>2</v>
      </c>
      <c r="B1415" s="5">
        <f t="shared" si="286"/>
        <v>1414</v>
      </c>
      <c r="C1415" s="5" t="str" cm="1">
        <f t="array" ref="C1415">SHA1HASH($B1415)</f>
        <v>fbce66f99c809283638f344ecb3d50674ea64189</v>
      </c>
      <c r="D1415" s="6">
        <f t="shared" ca="1" si="287"/>
        <v>1</v>
      </c>
      <c r="E1415" s="7">
        <f ca="1">IF($B1415 = 1 + N("Presidente"),
    127,
    IF($B1415 = 2 + N("Vice-Presidente"),
        72,
        IF($B1415 = 3 + N("Secretária bilíngue"),
            13,
            RANDBETWEEN(5,COUNT(Name!$A:$A) + 1)
        )
    )
)</f>
        <v>137</v>
      </c>
      <c r="F1415" s="7" t="str">
        <f ca="1">VLOOKUP($E1415,Name!$A:$B,2,FALSE)</f>
        <v>Fernanda</v>
      </c>
      <c r="G1415" s="7">
        <f ca="1" xml:space="preserve">
IF($B1415 = 1,
    0,
    RANDBETWEEN(5,COUNT('Last name'!$A:$A) + 1)
)</f>
        <v>47</v>
      </c>
      <c r="H1415" s="7" t="str">
        <f ca="1" xml:space="preserve">
IF($B1415 = 1 + N("Presidente"),
    "de Orléans e Bragança",
    VLOOKUP($G1415,'Last name'!$A:$B,2,FALSE) &amp; " " &amp; VLOOKUP(RANDBETWEEN(5,COUNT('Last name'!$A:$A) + 1),'Last name'!$A:$B,2,FALSE)
)</f>
        <v>Brasão Rossi</v>
      </c>
      <c r="I1415" s="7" t="str">
        <f t="shared" ca="1" si="288"/>
        <v>Fernanda Brasão Rossi</v>
      </c>
      <c r="J1415" s="7" t="str" cm="1">
        <f t="array" aca="1" ref="J1415" ca="1">SHA1HASH($I1415)</f>
        <v>8b6963cd44e6a3821bbf80b460a2bd01ee4a18b4</v>
      </c>
      <c r="K1415" s="7" cm="1">
        <f t="array" aca="1" ref="K1415" ca="1">INDEX(States!$A:$A,M1415,1)</f>
        <v>5</v>
      </c>
      <c r="L1415" s="7" t="str">
        <f ca="1">VLOOKUP($K1415,Countries!$A:$B,2,FALSE)</f>
        <v>Portugal</v>
      </c>
      <c r="M1415" s="7" cm="1">
        <f t="array" aca="1" ref="M1415" ca="1">INDEX(States!$C:$C,RANDBETWEEN(5,COUNTA(States!$A:$A) + 1),1)</f>
        <v>10</v>
      </c>
      <c r="N1415" s="7" t="str">
        <f ca="1">VLOOKUP($M1415,States!$C:$D,2,FALSE)</f>
        <v>Faro</v>
      </c>
      <c r="O1415" s="7" t="str">
        <f ca="1">VLOOKUP($E1415,Name!$A:$C,3,FALSE)</f>
        <v>F</v>
      </c>
      <c r="P1415" s="7" t="str">
        <f ca="1">VLOOKUP($O1415,Genders!$B:$C,2,FALSE)</f>
        <v>Female</v>
      </c>
      <c r="Q1415" s="7" cm="1">
        <f t="array" aca="1" ref="Q1415" ca="1">INDEX('Marital status'!$A:$A,RANDBETWEEN(5,COUNTA('Marital status'!$A:$A) + 1),1)</f>
        <v>6</v>
      </c>
      <c r="R1415" s="7" t="str">
        <f ca="1">VLOOKUP($Q1415,'Marital status'!$A:$B,2,FALSE)</f>
        <v>DIVORCED</v>
      </c>
      <c r="S1415" s="7">
        <f t="shared" ca="1" si="289"/>
        <v>5</v>
      </c>
      <c r="T1415" s="7" t="str">
        <f ca="1">VLOOKUP($S1415,Ethnicities!$A:$B,2,FALSE)</f>
        <v>ASIAN</v>
      </c>
      <c r="U1415" s="8">
        <f t="shared" ca="1" si="290"/>
        <v>29325</v>
      </c>
      <c r="V1415" s="6">
        <f t="shared" ca="1" si="291"/>
        <v>7</v>
      </c>
      <c r="W1415" s="8" t="str">
        <f ca="1">VLOOKUP($V1415,'Background education'!$A:$B,2,FALSE)</f>
        <v>Undergraduate degree</v>
      </c>
      <c r="X1415" s="7">
        <f ca="1" xml:space="preserve">
  IF(OR($Z1415 = 5, $Z1415 = 6, $Z1415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415" s="7" t="str">
        <f ca="1">VLOOKUP($X1415,Departments!$A:$B,2,FALSE)</f>
        <v>Operations</v>
      </c>
      <c r="Z1415" s="6">
        <f t="shared" ca="1" si="292"/>
        <v>11</v>
      </c>
      <c r="AA1415" s="7" t="str">
        <f ca="1">VLOOKUP($Z1415,Roles!$A:$B,2,FALSE)</f>
        <v>Analyst</v>
      </c>
      <c r="AB1415" s="6">
        <f t="shared" ca="1" si="293"/>
        <v>7</v>
      </c>
      <c r="AC1415" s="7" t="str">
        <f ca="1" xml:space="preserve">
IF(
  ISNA($AB1415),
  NA(),
  VLOOKUP($AB1415,Levels!$A:$B,2,FALSE)
)</f>
        <v>Senior</v>
      </c>
      <c r="AD1415" s="8">
        <f t="shared" ca="1" si="294"/>
        <v>41211</v>
      </c>
      <c r="AE1415" s="6">
        <f ca="1">RANDBETWEEN(5,COUNTA('Recruitment source'!$A:$A) + 1)</f>
        <v>6</v>
      </c>
      <c r="AF1415" s="6" t="str">
        <f ca="1">VLOOKUP($AE1415,'Recruitment source'!$A:$B,2,FALSE)</f>
        <v>Learn4Good</v>
      </c>
      <c r="AG1415" s="8" t="e">
        <f t="shared" ca="1" si="295"/>
        <v>#N/A</v>
      </c>
      <c r="AH1415" s="6" t="e">
        <f t="shared" ca="1" si="296"/>
        <v>#N/A</v>
      </c>
      <c r="AI1415" s="6" t="e">
        <f ca="1" xml:space="preserve">
IF(
  ISNA($AH1415),
  NA(),
  VLOOKUP($AH1415,'Reasons for dismissal'!$A:$B,2,FALSE)
)</f>
        <v>#N/A</v>
      </c>
      <c r="AJ1415" s="6">
        <f t="shared" ca="1" si="297"/>
        <v>5</v>
      </c>
      <c r="AK1415" s="1">
        <f t="shared" ca="1" si="298"/>
        <v>2500</v>
      </c>
      <c r="AL14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$A1415  &amp; ", "   &amp;
$B1415  &amp; ", "   &amp;
$D1415  &amp; ", '"  &amp;
$I1415  &amp; "', '" &amp;
$O1415  &amp; "', "  &amp;
$S1415  &amp; ", '"  &amp;
TEXT($U1415,"dd/mm/aaaa")  &amp; "', "   &amp;
$V1415  &amp; ", "   &amp;
$X1415  &amp; ", "   &amp;
$Z1415  &amp; ", "   &amp;
IF($AB1415 &lt;&gt; "", $AB1415, "NULL")  &amp; ", "   &amp;
$AK1415  &amp; ");"</f>
        <v>#REF!</v>
      </c>
    </row>
    <row r="1416" spans="1:38" x14ac:dyDescent="0.2">
      <c r="A1416" s="7" cm="1">
        <f t="array" aca="1" ref="A1416" ca="1">INDEX(Companies!$A:$A,RANDBETWEEN(2,COUNTA(Companies!$A:$A)),1)</f>
        <v>2</v>
      </c>
      <c r="B1416" s="5">
        <f t="shared" si="286"/>
        <v>1415</v>
      </c>
      <c r="C1416" s="5" t="str" cm="1">
        <f t="array" ref="C1416">SHA1HASH($B1416)</f>
        <v>b54681f4b90af40d60f07266f34978535f8ca8c2</v>
      </c>
      <c r="D1416" s="6">
        <f t="shared" ca="1" si="287"/>
        <v>1</v>
      </c>
      <c r="E1416" s="7">
        <f ca="1">IF($B1416 = 1 + N("Presidente"),
    127,
    IF($B1416 = 2 + N("Vice-Presidente"),
        72,
        IF($B1416 = 3 + N("Secretária bilíngue"),
            13,
            RANDBETWEEN(5,COUNT(Name!$A:$A) + 1)
        )
    )
)</f>
        <v>137</v>
      </c>
      <c r="F1416" s="7" t="str">
        <f ca="1">VLOOKUP($E1416,Name!$A:$B,2,FALSE)</f>
        <v>Fernanda</v>
      </c>
      <c r="G1416" s="7">
        <f ca="1" xml:space="preserve">
IF($B1416 = 1,
    0,
    RANDBETWEEN(5,COUNT('Last name'!$A:$A) + 1)
)</f>
        <v>148</v>
      </c>
      <c r="H1416" s="7" t="str">
        <f ca="1" xml:space="preserve">
IF($B1416 = 1 + N("Presidente"),
    "de Orléans e Bragança",
    VLOOKUP($G1416,'Last name'!$A:$B,2,FALSE) &amp; " " &amp; VLOOKUP(RANDBETWEEN(5,COUNT('Last name'!$A:$A) + 1),'Last name'!$A:$B,2,FALSE)
)</f>
        <v>Pedrosa Teixeira</v>
      </c>
      <c r="I1416" s="7" t="str">
        <f t="shared" ca="1" si="288"/>
        <v>Fernanda Pedrosa Teixeira</v>
      </c>
      <c r="J1416" s="7" t="str" cm="1">
        <f t="array" aca="1" ref="J1416" ca="1">SHA1HASH($I1416)</f>
        <v>cc67087be3eeac8a5c6a18bf8413e5ce7563fe57</v>
      </c>
      <c r="K1416" s="7" cm="1">
        <f t="array" aca="1" ref="K1416" ca="1">INDEX(States!$A:$A,M1416,1)</f>
        <v>5</v>
      </c>
      <c r="L1416" s="7" t="str">
        <f ca="1">VLOOKUP($K1416,Countries!$A:$B,2,FALSE)</f>
        <v>Portugal</v>
      </c>
      <c r="M1416" s="7" cm="1">
        <f t="array" aca="1" ref="M1416" ca="1">INDEX(States!$C:$C,RANDBETWEEN(5,COUNTA(States!$A:$A) + 1),1)</f>
        <v>22</v>
      </c>
      <c r="N1416" s="7" t="str">
        <f ca="1">VLOOKUP($M1416,States!$C:$D,2,FALSE)</f>
        <v>Vila Real</v>
      </c>
      <c r="O1416" s="7" t="str">
        <f ca="1">VLOOKUP($E1416,Name!$A:$C,3,FALSE)</f>
        <v>F</v>
      </c>
      <c r="P1416" s="7" t="str">
        <f ca="1">VLOOKUP($O1416,Genders!$B:$C,2,FALSE)</f>
        <v>Female</v>
      </c>
      <c r="Q1416" s="7" cm="1">
        <f t="array" aca="1" ref="Q1416" ca="1">INDEX('Marital status'!$A:$A,RANDBETWEEN(5,COUNTA('Marital status'!$A:$A) + 1),1)</f>
        <v>6</v>
      </c>
      <c r="R1416" s="7" t="str">
        <f ca="1">VLOOKUP($Q1416,'Marital status'!$A:$B,2,FALSE)</f>
        <v>DIVORCED</v>
      </c>
      <c r="S1416" s="7">
        <f t="shared" ca="1" si="289"/>
        <v>5</v>
      </c>
      <c r="T1416" s="7" t="str">
        <f ca="1">VLOOKUP($S1416,Ethnicities!$A:$B,2,FALSE)</f>
        <v>ASIAN</v>
      </c>
      <c r="U1416" s="8">
        <f t="shared" ca="1" si="290"/>
        <v>29682</v>
      </c>
      <c r="V1416" s="6">
        <f t="shared" ca="1" si="291"/>
        <v>7</v>
      </c>
      <c r="W1416" s="8" t="str">
        <f ca="1">VLOOKUP($V1416,'Background education'!$A:$B,2,FALSE)</f>
        <v>Undergraduate degree</v>
      </c>
      <c r="X1416" s="7">
        <f ca="1" xml:space="preserve">
  IF(OR($Z1416 = 5, $Z1416 = 6, $Z1416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416" s="7" t="str">
        <f ca="1">VLOOKUP($X1416,Departments!$A:$B,2,FALSE)</f>
        <v>Finance</v>
      </c>
      <c r="Z1416" s="6">
        <f t="shared" ca="1" si="292"/>
        <v>9</v>
      </c>
      <c r="AA1416" s="7" t="str">
        <f ca="1">VLOOKUP($Z1416,Roles!$A:$B,2,FALSE)</f>
        <v>Intern</v>
      </c>
      <c r="AB1416" s="6" t="e">
        <f t="shared" ca="1" si="293"/>
        <v>#N/A</v>
      </c>
      <c r="AC1416" s="7" t="e">
        <f ca="1" xml:space="preserve">
IF(
  ISNA($AB1416),
  NA(),
  VLOOKUP($AB1416,Levels!$A:$B,2,FALSE)
)</f>
        <v>#N/A</v>
      </c>
      <c r="AD1416" s="8">
        <f t="shared" ca="1" si="294"/>
        <v>36793</v>
      </c>
      <c r="AE1416" s="6">
        <f ca="1">RANDBETWEEN(5,COUNTA('Recruitment source'!$A:$A) + 1)</f>
        <v>6</v>
      </c>
      <c r="AF1416" s="6" t="str">
        <f ca="1">VLOOKUP($AE1416,'Recruitment source'!$A:$B,2,FALSE)</f>
        <v>Learn4Good</v>
      </c>
      <c r="AG1416" s="8" t="e">
        <f t="shared" ca="1" si="295"/>
        <v>#N/A</v>
      </c>
      <c r="AH1416" s="6" t="e">
        <f t="shared" ca="1" si="296"/>
        <v>#N/A</v>
      </c>
      <c r="AI1416" s="6" t="e">
        <f ca="1" xml:space="preserve">
IF(
  ISNA($AH1416),
  NA(),
  VLOOKUP($AH1416,'Reasons for dismissal'!$A:$B,2,FALSE)
)</f>
        <v>#N/A</v>
      </c>
      <c r="AJ1416" s="6">
        <f t="shared" ca="1" si="297"/>
        <v>4</v>
      </c>
      <c r="AK1416" s="1">
        <f t="shared" ca="1" si="298"/>
        <v>1205</v>
      </c>
      <c r="AL14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$A1416  &amp; ", "   &amp;
$B1416  &amp; ", "   &amp;
$D1416  &amp; ", '"  &amp;
$I1416  &amp; "', '" &amp;
$O1416  &amp; "', "  &amp;
$S1416  &amp; ", '"  &amp;
TEXT($U1416,"dd/mm/aaaa")  &amp; "', "   &amp;
$V1416  &amp; ", "   &amp;
$X1416  &amp; ", "   &amp;
$Z1416  &amp; ", "   &amp;
IF($AB1416 &lt;&gt; "", $AB1416, "NULL")  &amp; ", "   &amp;
$AK1416  &amp; ");"</f>
        <v>#REF!</v>
      </c>
    </row>
    <row r="1417" spans="1:38" x14ac:dyDescent="0.2">
      <c r="A1417" s="7" cm="1">
        <f t="array" aca="1" ref="A1417" ca="1">INDEX(Companies!$A:$A,RANDBETWEEN(2,COUNTA(Companies!$A:$A)),1)</f>
        <v>2</v>
      </c>
      <c r="B1417" s="5">
        <f t="shared" si="286"/>
        <v>1416</v>
      </c>
      <c r="C1417" s="5" t="str" cm="1">
        <f t="array" ref="C1417">SHA1HASH($B1417)</f>
        <v>7197aab2aa1010716c7ac34668ce1efa0a6647ce</v>
      </c>
      <c r="D1417" s="6">
        <f t="shared" ca="1" si="287"/>
        <v>1</v>
      </c>
      <c r="E1417" s="7">
        <f ca="1">IF($B1417 = 1 + N("Presidente"),
    127,
    IF($B1417 = 2 + N("Vice-Presidente"),
        72,
        IF($B1417 = 3 + N("Secretária bilíngue"),
            13,
            RANDBETWEEN(5,COUNT(Name!$A:$A) + 1)
        )
    )
)</f>
        <v>177</v>
      </c>
      <c r="F1417" s="7" t="str">
        <f ca="1">VLOOKUP($E1417,Name!$A:$B,2,FALSE)</f>
        <v>Isabelly</v>
      </c>
      <c r="G1417" s="7">
        <f ca="1" xml:space="preserve">
IF($B1417 = 1,
    0,
    RANDBETWEEN(5,COUNT('Last name'!$A:$A) + 1)
)</f>
        <v>95</v>
      </c>
      <c r="H1417" s="7" t="str">
        <f ca="1" xml:space="preserve">
IF($B1417 = 1 + N("Presidente"),
    "de Orléans e Bragança",
    VLOOKUP($G1417,'Last name'!$A:$B,2,FALSE) &amp; " " &amp; VLOOKUP(RANDBETWEEN(5,COUNT('Last name'!$A:$A) + 1),'Last name'!$A:$B,2,FALSE)
)</f>
        <v>Galli Mello</v>
      </c>
      <c r="I1417" s="7" t="str">
        <f t="shared" ca="1" si="288"/>
        <v>Isabelly Galli Mello</v>
      </c>
      <c r="J1417" s="7" t="str" cm="1">
        <f t="array" aca="1" ref="J1417" ca="1">SHA1HASH($I1417)</f>
        <v>3a4833601a3d2b25989bed6c03f51f48c0465946</v>
      </c>
      <c r="K1417" s="7" cm="1">
        <f t="array" aca="1" ref="K1417" ca="1">INDEX(States!$A:$A,M1417,1)</f>
        <v>5</v>
      </c>
      <c r="L1417" s="7" t="str">
        <f ca="1">VLOOKUP($K1417,Countries!$A:$B,2,FALSE)</f>
        <v>Portugal</v>
      </c>
      <c r="M1417" s="7" cm="1">
        <f t="array" aca="1" ref="M1417" ca="1">INDEX(States!$C:$C,RANDBETWEEN(5,COUNTA(States!$A:$A) + 1),1)</f>
        <v>21</v>
      </c>
      <c r="N1417" s="7" t="str">
        <f ca="1">VLOOKUP($M1417,States!$C:$D,2,FALSE)</f>
        <v>Guarda</v>
      </c>
      <c r="O1417" s="7" t="str">
        <f ca="1">VLOOKUP($E1417,Name!$A:$C,3,FALSE)</f>
        <v>F</v>
      </c>
      <c r="P1417" s="7" t="str">
        <f ca="1">VLOOKUP($O1417,Genders!$B:$C,2,FALSE)</f>
        <v>Female</v>
      </c>
      <c r="Q1417" s="7" cm="1">
        <f t="array" aca="1" ref="Q1417" ca="1">INDEX('Marital status'!$A:$A,RANDBETWEEN(5,COUNTA('Marital status'!$A:$A) + 1),1)</f>
        <v>5</v>
      </c>
      <c r="R1417" s="7" t="str">
        <f ca="1">VLOOKUP($Q1417,'Marital status'!$A:$B,2,FALSE)</f>
        <v xml:space="preserve"> Separated </v>
      </c>
      <c r="S1417" s="7">
        <f t="shared" ca="1" si="289"/>
        <v>5</v>
      </c>
      <c r="T1417" s="7" t="str">
        <f ca="1">VLOOKUP($S1417,Ethnicities!$A:$B,2,FALSE)</f>
        <v>ASIAN</v>
      </c>
      <c r="U1417" s="8">
        <f t="shared" ca="1" si="290"/>
        <v>31635</v>
      </c>
      <c r="V1417" s="6">
        <f t="shared" ca="1" si="291"/>
        <v>8</v>
      </c>
      <c r="W1417" s="8" t="str">
        <f ca="1">VLOOKUP($V1417,'Background education'!$A:$B,2,FALSE)</f>
        <v>Graduate school</v>
      </c>
      <c r="X1417" s="7">
        <f ca="1" xml:space="preserve">
  IF(OR($Z1417 = 5, $Z1417 = 6, $Z1417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417" s="7" t="str">
        <f ca="1">VLOOKUP($X1417,Departments!$A:$B,2,FALSE)</f>
        <v>Administration</v>
      </c>
      <c r="Z1417" s="6">
        <f t="shared" ca="1" si="292"/>
        <v>11</v>
      </c>
      <c r="AA1417" s="7" t="str">
        <f ca="1">VLOOKUP($Z1417,Roles!$A:$B,2,FALSE)</f>
        <v>Analyst</v>
      </c>
      <c r="AB1417" s="6">
        <f t="shared" ca="1" si="293"/>
        <v>5</v>
      </c>
      <c r="AC1417" s="7" t="str">
        <f ca="1" xml:space="preserve">
IF(
  ISNA($AB1417),
  NA(),
  VLOOKUP($AB1417,Levels!$A:$B,2,FALSE)
)</f>
        <v>Junior</v>
      </c>
      <c r="AD1417" s="8">
        <f t="shared" ca="1" si="294"/>
        <v>43413</v>
      </c>
      <c r="AE1417" s="6">
        <f ca="1">RANDBETWEEN(5,COUNTA('Recruitment source'!$A:$A) + 1)</f>
        <v>7</v>
      </c>
      <c r="AF1417" s="6" t="str">
        <f ca="1">VLOOKUP($AE1417,'Recruitment source'!$A:$B,2,FALSE)</f>
        <v>SAPO Emprego</v>
      </c>
      <c r="AG1417" s="8" t="e">
        <f t="shared" ca="1" si="295"/>
        <v>#N/A</v>
      </c>
      <c r="AH1417" s="6" t="e">
        <f t="shared" ca="1" si="296"/>
        <v>#N/A</v>
      </c>
      <c r="AI1417" s="6" t="e">
        <f ca="1" xml:space="preserve">
IF(
  ISNA($AH1417),
  NA(),
  VLOOKUP($AH1417,'Reasons for dismissal'!$A:$B,2,FALSE)
)</f>
        <v>#N/A</v>
      </c>
      <c r="AJ1417" s="6">
        <f t="shared" ca="1" si="297"/>
        <v>4</v>
      </c>
      <c r="AK1417" s="1">
        <f t="shared" ca="1" si="298"/>
        <v>3000</v>
      </c>
      <c r="AL14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$A1417  &amp; ", "   &amp;
$B1417  &amp; ", "   &amp;
$D1417  &amp; ", '"  &amp;
$I1417  &amp; "', '" &amp;
$O1417  &amp; "', "  &amp;
$S1417  &amp; ", '"  &amp;
TEXT($U1417,"dd/mm/aaaa")  &amp; "', "   &amp;
$V1417  &amp; ", "   &amp;
$X1417  &amp; ", "   &amp;
$Z1417  &amp; ", "   &amp;
IF($AB1417 &lt;&gt; "", $AB1417, "NULL")  &amp; ", "   &amp;
$AK1417  &amp; ");"</f>
        <v>#REF!</v>
      </c>
    </row>
    <row r="1418" spans="1:38" x14ac:dyDescent="0.2">
      <c r="A1418" s="7" cm="1">
        <f t="array" aca="1" ref="A1418" ca="1">INDEX(Companies!$A:$A,RANDBETWEEN(2,COUNTA(Companies!$A:$A)),1)</f>
        <v>2</v>
      </c>
      <c r="B1418" s="5">
        <f t="shared" si="286"/>
        <v>1417</v>
      </c>
      <c r="C1418" s="5" t="str" cm="1">
        <f t="array" ref="C1418">SHA1HASH($B1418)</f>
        <v>6adb922fa7a3b56cfcbd0bef18b3939c46cc213b</v>
      </c>
      <c r="D1418" s="6">
        <f t="shared" ca="1" si="287"/>
        <v>1</v>
      </c>
      <c r="E1418" s="7">
        <f ca="1">IF($B1418 = 1 + N("Presidente"),
    127,
    IF($B1418 = 2 + N("Vice-Presidente"),
        72,
        IF($B1418 = 3 + N("Secretária bilíngue"),
            13,
            RANDBETWEEN(5,COUNT(Name!$A:$A) + 1)
        )
    )
)</f>
        <v>256</v>
      </c>
      <c r="F1418" s="7" t="str">
        <f ca="1">VLOOKUP($E1418,Name!$A:$B,2,FALSE)</f>
        <v>Marcelo</v>
      </c>
      <c r="G1418" s="7">
        <f ca="1" xml:space="preserve">
IF($B1418 = 1,
    0,
    RANDBETWEEN(5,COUNT('Last name'!$A:$A) + 1)
)</f>
        <v>53</v>
      </c>
      <c r="H1418" s="7" t="str">
        <f ca="1" xml:space="preserve">
IF($B1418 = 1 + N("Presidente"),
    "de Orléans e Bragança",
    VLOOKUP($G1418,'Last name'!$A:$B,2,FALSE) &amp; " " &amp; VLOOKUP(RANDBETWEEN(5,COUNT('Last name'!$A:$A) + 1),'Last name'!$A:$B,2,FALSE)
)</f>
        <v>Camargo Negrão</v>
      </c>
      <c r="I1418" s="7" t="str">
        <f t="shared" ca="1" si="288"/>
        <v>Marcelo Camargo Negrão</v>
      </c>
      <c r="J1418" s="7" t="str" cm="1">
        <f t="array" aca="1" ref="J1418" ca="1">SHA1HASH($I1418)</f>
        <v>fc04ed00686614edbd56f60636fe6f81b3453ffb</v>
      </c>
      <c r="K1418" s="7" cm="1">
        <f t="array" aca="1" ref="K1418" ca="1">INDEX(States!$A:$A,M1418,1)</f>
        <v>5</v>
      </c>
      <c r="L1418" s="7" t="str">
        <f ca="1">VLOOKUP($K1418,Countries!$A:$B,2,FALSE)</f>
        <v>Portugal</v>
      </c>
      <c r="M1418" s="7" cm="1">
        <f t="array" aca="1" ref="M1418" ca="1">INDEX(States!$C:$C,RANDBETWEEN(5,COUNTA(States!$A:$A) + 1),1)</f>
        <v>21</v>
      </c>
      <c r="N1418" s="7" t="str">
        <f ca="1">VLOOKUP($M1418,States!$C:$D,2,FALSE)</f>
        <v>Guarda</v>
      </c>
      <c r="O1418" s="7" t="str">
        <f ca="1">VLOOKUP($E1418,Name!$A:$C,3,FALSE)</f>
        <v>M</v>
      </c>
      <c r="P1418" s="7" t="str">
        <f ca="1">VLOOKUP($O1418,Genders!$B:$C,2,FALSE)</f>
        <v>Male</v>
      </c>
      <c r="Q1418" s="7" cm="1">
        <f t="array" aca="1" ref="Q1418" ca="1">INDEX('Marital status'!$A:$A,RANDBETWEEN(5,COUNTA('Marital status'!$A:$A) + 1),1)</f>
        <v>6</v>
      </c>
      <c r="R1418" s="7" t="str">
        <f ca="1">VLOOKUP($Q1418,'Marital status'!$A:$B,2,FALSE)</f>
        <v>DIVORCED</v>
      </c>
      <c r="S1418" s="7">
        <f t="shared" ca="1" si="289"/>
        <v>5</v>
      </c>
      <c r="T1418" s="7" t="str">
        <f ca="1">VLOOKUP($S1418,Ethnicities!$A:$B,2,FALSE)</f>
        <v>ASIAN</v>
      </c>
      <c r="U1418" s="8">
        <f t="shared" ca="1" si="290"/>
        <v>21557</v>
      </c>
      <c r="V1418" s="6">
        <f t="shared" ca="1" si="291"/>
        <v>7</v>
      </c>
      <c r="W1418" s="8" t="str">
        <f ca="1">VLOOKUP($V1418,'Background education'!$A:$B,2,FALSE)</f>
        <v>Undergraduate degree</v>
      </c>
      <c r="X1418" s="7">
        <f ca="1" xml:space="preserve">
  IF(OR($Z1418 = 5, $Z1418 = 6, $Z1418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18" s="7" t="str">
        <f ca="1">VLOOKUP($X1418,Departments!$A:$B,2,FALSE)</f>
        <v>Audit</v>
      </c>
      <c r="Z1418" s="6">
        <f t="shared" ca="1" si="292"/>
        <v>9</v>
      </c>
      <c r="AA1418" s="7" t="str">
        <f ca="1">VLOOKUP($Z1418,Roles!$A:$B,2,FALSE)</f>
        <v>Intern</v>
      </c>
      <c r="AB1418" s="6" t="e">
        <f t="shared" ca="1" si="293"/>
        <v>#N/A</v>
      </c>
      <c r="AC1418" s="7" t="e">
        <f ca="1" xml:space="preserve">
IF(
  ISNA($AB1418),
  NA(),
  VLOOKUP($AB1418,Levels!$A:$B,2,FALSE)
)</f>
        <v>#N/A</v>
      </c>
      <c r="AD1418" s="8">
        <f t="shared" ca="1" si="294"/>
        <v>38822</v>
      </c>
      <c r="AE1418" s="6">
        <f ca="1">RANDBETWEEN(5,COUNTA('Recruitment source'!$A:$A) + 1)</f>
        <v>12</v>
      </c>
      <c r="AF1418" s="6" t="str">
        <f ca="1">VLOOKUP($AE1418,'Recruitment source'!$A:$B,2,FALSE)</f>
        <v xml:space="preserve"> recommendation of employee</v>
      </c>
      <c r="AG1418" s="8" t="e">
        <f t="shared" ca="1" si="295"/>
        <v>#N/A</v>
      </c>
      <c r="AH1418" s="6" t="e">
        <f t="shared" ca="1" si="296"/>
        <v>#N/A</v>
      </c>
      <c r="AI1418" s="6" t="e">
        <f ca="1" xml:space="preserve">
IF(
  ISNA($AH1418),
  NA(),
  VLOOKUP($AH1418,'Reasons for dismissal'!$A:$B,2,FALSE)
)</f>
        <v>#N/A</v>
      </c>
      <c r="AJ1418" s="6">
        <f t="shared" ca="1" si="297"/>
        <v>4</v>
      </c>
      <c r="AK1418" s="1">
        <f t="shared" ca="1" si="298"/>
        <v>1205</v>
      </c>
      <c r="AL14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$A1418  &amp; ", "   &amp;
$B1418  &amp; ", "   &amp;
$D1418  &amp; ", '"  &amp;
$I1418  &amp; "', '" &amp;
$O1418  &amp; "', "  &amp;
$S1418  &amp; ", '"  &amp;
TEXT($U1418,"dd/mm/aaaa")  &amp; "', "   &amp;
$V1418  &amp; ", "   &amp;
$X1418  &amp; ", "   &amp;
$Z1418  &amp; ", "   &amp;
IF($AB1418 &lt;&gt; "", $AB1418, "NULL")  &amp; ", "   &amp;
$AK1418  &amp; ");"</f>
        <v>#REF!</v>
      </c>
    </row>
    <row r="1419" spans="1:38" x14ac:dyDescent="0.2">
      <c r="A1419" s="7" cm="1">
        <f t="array" aca="1" ref="A1419" ca="1">INDEX(Companies!$A:$A,RANDBETWEEN(2,COUNTA(Companies!$A:$A)),1)</f>
        <v>2</v>
      </c>
      <c r="B1419" s="5">
        <f t="shared" si="286"/>
        <v>1418</v>
      </c>
      <c r="C1419" s="5" t="str" cm="1">
        <f t="array" ref="C1419">SHA1HASH($B1419)</f>
        <v>e3ed3963c28fe4011dd0b237997fb0214a0fb8d5</v>
      </c>
      <c r="D1419" s="6">
        <f t="shared" ca="1" si="287"/>
        <v>1</v>
      </c>
      <c r="E1419" s="7">
        <f ca="1">IF($B1419 = 1 + N("Presidente"),
    127,
    IF($B1419 = 2 + N("Vice-Presidente"),
        72,
        IF($B1419 = 3 + N("Secretária bilíngue"),
            13,
            RANDBETWEEN(5,COUNT(Name!$A:$A) + 1)
        )
    )
)</f>
        <v>307</v>
      </c>
      <c r="F1419" s="7" t="str">
        <f ca="1">VLOOKUP($E1419,Name!$A:$B,2,FALSE)</f>
        <v>Nicole</v>
      </c>
      <c r="G1419" s="7">
        <f ca="1" xml:space="preserve">
IF($B1419 = 1,
    0,
    RANDBETWEEN(5,COUNT('Last name'!$A:$A) + 1)
)</f>
        <v>79</v>
      </c>
      <c r="H1419" s="7" t="str">
        <f ca="1" xml:space="preserve">
IF($B1419 = 1 + N("Presidente"),
    "de Orléans e Bragança",
    VLOOKUP($G1419,'Last name'!$A:$B,2,FALSE) &amp; " " &amp; VLOOKUP(RANDBETWEEN(5,COUNT('Last name'!$A:$A) + 1),'Last name'!$A:$B,2,FALSE)
)</f>
        <v>Evangelista Sacramento</v>
      </c>
      <c r="I1419" s="7" t="str">
        <f t="shared" ca="1" si="288"/>
        <v>Nicole Evangelista Sacramento</v>
      </c>
      <c r="J1419" s="7" t="str" cm="1">
        <f t="array" aca="1" ref="J1419" ca="1">SHA1HASH($I1419)</f>
        <v>3840293cd564b74141a7e9911a14bf2060e225b6</v>
      </c>
      <c r="K1419" s="7" cm="1">
        <f t="array" aca="1" ref="K1419" ca="1">INDEX(States!$A:$A,M1419,1)</f>
        <v>5</v>
      </c>
      <c r="L1419" s="7" t="str">
        <f ca="1">VLOOKUP($K1419,Countries!$A:$B,2,FALSE)</f>
        <v>Portugal</v>
      </c>
      <c r="M1419" s="7" cm="1">
        <f t="array" aca="1" ref="M1419" ca="1">INDEX(States!$C:$C,RANDBETWEEN(5,COUNTA(States!$A:$A) + 1),1)</f>
        <v>9</v>
      </c>
      <c r="N1419" s="7" t="str">
        <f ca="1">VLOOKUP($M1419,States!$C:$D,2,FALSE)</f>
        <v>braga</v>
      </c>
      <c r="O1419" s="7" t="str">
        <f ca="1">VLOOKUP($E1419,Name!$A:$C,3,FALSE)</f>
        <v>F</v>
      </c>
      <c r="P1419" s="7" t="str">
        <f ca="1">VLOOKUP($O1419,Genders!$B:$C,2,FALSE)</f>
        <v>Female</v>
      </c>
      <c r="Q1419" s="7" cm="1">
        <f t="array" aca="1" ref="Q1419" ca="1">INDEX('Marital status'!$A:$A,RANDBETWEEN(5,COUNTA('Marital status'!$A:$A) + 1),1)</f>
        <v>5</v>
      </c>
      <c r="R1419" s="7" t="str">
        <f ca="1">VLOOKUP($Q1419,'Marital status'!$A:$B,2,FALSE)</f>
        <v xml:space="preserve"> Separated </v>
      </c>
      <c r="S1419" s="7">
        <f t="shared" ca="1" si="289"/>
        <v>7</v>
      </c>
      <c r="T1419" s="7" t="str">
        <f ca="1">VLOOKUP($S1419,Ethnicities!$A:$B,2,FALSE)</f>
        <v>Native Hawaiian or Other Pacific Islander</v>
      </c>
      <c r="U1419" s="8">
        <f t="shared" ca="1" si="290"/>
        <v>31299</v>
      </c>
      <c r="V1419" s="6">
        <f t="shared" ca="1" si="291"/>
        <v>7</v>
      </c>
      <c r="W1419" s="8" t="str">
        <f ca="1">VLOOKUP($V1419,'Background education'!$A:$B,2,FALSE)</f>
        <v>Undergraduate degree</v>
      </c>
      <c r="X1419" s="7">
        <f ca="1" xml:space="preserve">
  IF(OR($Z1419 = 5, $Z1419 = 6, $Z1419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419" s="7" t="str">
        <f ca="1">VLOOKUP($X1419,Departments!$A:$B,2,FALSE)</f>
        <v xml:space="preserve"> Commercial</v>
      </c>
      <c r="Z1419" s="6">
        <f t="shared" ca="1" si="292"/>
        <v>11</v>
      </c>
      <c r="AA1419" s="7" t="str">
        <f ca="1">VLOOKUP($Z1419,Roles!$A:$B,2,FALSE)</f>
        <v>Analyst</v>
      </c>
      <c r="AB1419" s="6">
        <f t="shared" ca="1" si="293"/>
        <v>6</v>
      </c>
      <c r="AC1419" s="7" t="str">
        <f ca="1" xml:space="preserve">
IF(
  ISNA($AB1419),
  NA(),
  VLOOKUP($AB1419,Levels!$A:$B,2,FALSE)
)</f>
        <v>Pleno</v>
      </c>
      <c r="AD1419" s="8">
        <f t="shared" ca="1" si="294"/>
        <v>39412</v>
      </c>
      <c r="AE1419" s="6">
        <f ca="1">RANDBETWEEN(5,COUNTA('Recruitment source'!$A:$A) + 1)</f>
        <v>9</v>
      </c>
      <c r="AF1419" s="6" t="str">
        <f ca="1">VLOOKUP($AE1419,'Recruitment source'!$A:$B,2,FALSE)</f>
        <v>Empregos Online</v>
      </c>
      <c r="AG1419" s="8" t="e">
        <f t="shared" ca="1" si="295"/>
        <v>#N/A</v>
      </c>
      <c r="AH1419" s="6" t="e">
        <f t="shared" ca="1" si="296"/>
        <v>#N/A</v>
      </c>
      <c r="AI1419" s="6" t="e">
        <f ca="1" xml:space="preserve">
IF(
  ISNA($AH1419),
  NA(),
  VLOOKUP($AH1419,'Reasons for dismissal'!$A:$B,2,FALSE)
)</f>
        <v>#N/A</v>
      </c>
      <c r="AJ1419" s="6">
        <f t="shared" ca="1" si="297"/>
        <v>5</v>
      </c>
      <c r="AK1419" s="1">
        <f t="shared" ca="1" si="298"/>
        <v>2580</v>
      </c>
      <c r="AL14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$A1419  &amp; ", "   &amp;
$B1419  &amp; ", "   &amp;
$D1419  &amp; ", '"  &amp;
$I1419  &amp; "', '" &amp;
$O1419  &amp; "', "  &amp;
$S1419  &amp; ", '"  &amp;
TEXT($U1419,"dd/mm/aaaa")  &amp; "', "   &amp;
$V1419  &amp; ", "   &amp;
$X1419  &amp; ", "   &amp;
$Z1419  &amp; ", "   &amp;
IF($AB1419 &lt;&gt; "", $AB1419, "NULL")  &amp; ", "   &amp;
$AK1419  &amp; ");"</f>
        <v>#REF!</v>
      </c>
    </row>
    <row r="1420" spans="1:38" x14ac:dyDescent="0.2">
      <c r="A1420" s="7" cm="1">
        <f t="array" aca="1" ref="A1420" ca="1">INDEX(Companies!$A:$A,RANDBETWEEN(2,COUNTA(Companies!$A:$A)),1)</f>
        <v>2</v>
      </c>
      <c r="B1420" s="5">
        <f t="shared" si="286"/>
        <v>1419</v>
      </c>
      <c r="C1420" s="5" t="str" cm="1">
        <f t="array" ref="C1420">SHA1HASH($B1420)</f>
        <v>632047e5b2a712a7707f6b28ac722b1e706f1589</v>
      </c>
      <c r="D1420" s="6">
        <f t="shared" ca="1" si="287"/>
        <v>1</v>
      </c>
      <c r="E1420" s="7">
        <f ca="1">IF($B1420 = 1 + N("Presidente"),
    127,
    IF($B1420 = 2 + N("Vice-Presidente"),
        72,
        IF($B1420 = 3 + N("Secretária bilíngue"),
            13,
            RANDBETWEEN(5,COUNT(Name!$A:$A) + 1)
        )
    )
)</f>
        <v>197</v>
      </c>
      <c r="F1420" s="7" t="str">
        <f ca="1">VLOOKUP($E1420,Name!$A:$B,2,FALSE)</f>
        <v>José</v>
      </c>
      <c r="G1420" s="7">
        <f ca="1" xml:space="preserve">
IF($B1420 = 1,
    0,
    RANDBETWEEN(5,COUNT('Last name'!$A:$A) + 1)
)</f>
        <v>6</v>
      </c>
      <c r="H1420" s="7" t="str">
        <f ca="1" xml:space="preserve">
IF($B1420 = 1 + N("Presidente"),
    "de Orléans e Bragança",
    VLOOKUP($G1420,'Last name'!$A:$B,2,FALSE) &amp; " " &amp; VLOOKUP(RANDBETWEEN(5,COUNT('Last name'!$A:$A) + 1),'Last name'!$A:$B,2,FALSE)
)</f>
        <v>Aguiar Sacramento</v>
      </c>
      <c r="I1420" s="7" t="str">
        <f t="shared" ca="1" si="288"/>
        <v>José Aguiar Sacramento</v>
      </c>
      <c r="J1420" s="7" t="str" cm="1">
        <f t="array" aca="1" ref="J1420" ca="1">SHA1HASH($I1420)</f>
        <v>fb3196c5196231fa446eaa4c826afec177bbc2c9</v>
      </c>
      <c r="K1420" s="7" cm="1">
        <f t="array" aca="1" ref="K1420" ca="1">INDEX(States!$A:$A,M1420,1)</f>
        <v>5</v>
      </c>
      <c r="L1420" s="7" t="str">
        <f ca="1">VLOOKUP($K1420,Countries!$A:$B,2,FALSE)</f>
        <v>Portugal</v>
      </c>
      <c r="M1420" s="7" cm="1">
        <f t="array" aca="1" ref="M1420" ca="1">INDEX(States!$C:$C,RANDBETWEEN(5,COUNTA(States!$A:$A) + 1),1)</f>
        <v>11</v>
      </c>
      <c r="N1420" s="7" t="str">
        <f ca="1">VLOOKUP($M1420,States!$C:$D,2,FALSE)</f>
        <v>Santarém</v>
      </c>
      <c r="O1420" s="7" t="str">
        <f ca="1">VLOOKUP($E1420,Name!$A:$C,3,FALSE)</f>
        <v>M</v>
      </c>
      <c r="P1420" s="7" t="str">
        <f ca="1">VLOOKUP($O1420,Genders!$B:$C,2,FALSE)</f>
        <v>Male</v>
      </c>
      <c r="Q1420" s="7" cm="1">
        <f t="array" aca="1" ref="Q1420" ca="1">INDEX('Marital status'!$A:$A,RANDBETWEEN(5,COUNTA('Marital status'!$A:$A) + 1),1)</f>
        <v>5</v>
      </c>
      <c r="R1420" s="7" t="str">
        <f ca="1">VLOOKUP($Q1420,'Marital status'!$A:$B,2,FALSE)</f>
        <v xml:space="preserve"> Separated </v>
      </c>
      <c r="S1420" s="7">
        <f t="shared" ca="1" si="289"/>
        <v>5</v>
      </c>
      <c r="T1420" s="7" t="str">
        <f ca="1">VLOOKUP($S1420,Ethnicities!$A:$B,2,FALSE)</f>
        <v>ASIAN</v>
      </c>
      <c r="U1420" s="8">
        <f t="shared" ca="1" si="290"/>
        <v>23894</v>
      </c>
      <c r="V1420" s="6">
        <f t="shared" ca="1" si="291"/>
        <v>7</v>
      </c>
      <c r="W1420" s="8" t="str">
        <f ca="1">VLOOKUP($V1420,'Background education'!$A:$B,2,FALSE)</f>
        <v>Undergraduate degree</v>
      </c>
      <c r="X1420" s="7">
        <f ca="1" xml:space="preserve">
  IF(OR($Z1420 = 5, $Z1420 = 6, $Z1420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420" s="7" t="str">
        <f ca="1">VLOOKUP($X1420,Departments!$A:$B,2,FALSE)</f>
        <v>Communication &amp; Marketing</v>
      </c>
      <c r="Z1420" s="6">
        <f t="shared" ca="1" si="292"/>
        <v>10</v>
      </c>
      <c r="AA1420" s="7" t="str">
        <f ca="1">VLOOKUP($Z1420,Roles!$A:$B,2,FALSE)</f>
        <v>Trainee</v>
      </c>
      <c r="AB1420" s="6" t="e">
        <f t="shared" ca="1" si="293"/>
        <v>#N/A</v>
      </c>
      <c r="AC1420" s="7" t="e">
        <f ca="1" xml:space="preserve">
IF(
  ISNA($AB1420),
  NA(),
  VLOOKUP($AB1420,Levels!$A:$B,2,FALSE)
)</f>
        <v>#N/A</v>
      </c>
      <c r="AD1420" s="8">
        <f t="shared" ca="1" si="294"/>
        <v>41613</v>
      </c>
      <c r="AE1420" s="6">
        <f ca="1">RANDBETWEEN(5,COUNTA('Recruitment source'!$A:$A) + 1)</f>
        <v>14</v>
      </c>
      <c r="AF1420" s="6" t="str">
        <f ca="1">VLOOKUP($AE1420,'Recruitment source'!$A:$B,2,FALSE)</f>
        <v>LinkedIn</v>
      </c>
      <c r="AG1420" s="8" t="e">
        <f t="shared" ca="1" si="295"/>
        <v>#N/A</v>
      </c>
      <c r="AH1420" s="6" t="e">
        <f t="shared" ca="1" si="296"/>
        <v>#N/A</v>
      </c>
      <c r="AI1420" s="6" t="e">
        <f ca="1" xml:space="preserve">
IF(
  ISNA($AH1420),
  NA(),
  VLOOKUP($AH1420,'Reasons for dismissal'!$A:$B,2,FALSE)
)</f>
        <v>#N/A</v>
      </c>
      <c r="AJ1420" s="6">
        <f t="shared" ca="1" si="297"/>
        <v>4</v>
      </c>
      <c r="AK1420" s="1">
        <f t="shared" ca="1" si="298"/>
        <v>1385</v>
      </c>
      <c r="AL14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$A1420  &amp; ", "   &amp;
$B1420  &amp; ", "   &amp;
$D1420  &amp; ", '"  &amp;
$I1420  &amp; "', '" &amp;
$O1420  &amp; "', "  &amp;
$S1420  &amp; ", '"  &amp;
TEXT($U1420,"dd/mm/aaaa")  &amp; "', "   &amp;
$V1420  &amp; ", "   &amp;
$X1420  &amp; ", "   &amp;
$Z1420  &amp; ", "   &amp;
IF($AB1420 &lt;&gt; "", $AB1420, "NULL")  &amp; ", "   &amp;
$AK1420  &amp; ");"</f>
        <v>#REF!</v>
      </c>
    </row>
    <row r="1421" spans="1:38" x14ac:dyDescent="0.2">
      <c r="A1421" s="7" cm="1">
        <f t="array" aca="1" ref="A1421" ca="1">INDEX(Companies!$A:$A,RANDBETWEEN(2,COUNTA(Companies!$A:$A)),1)</f>
        <v>2</v>
      </c>
      <c r="B1421" s="5">
        <f t="shared" si="286"/>
        <v>1420</v>
      </c>
      <c r="C1421" s="5" t="str" cm="1">
        <f t="array" ref="C1421">SHA1HASH($B1421)</f>
        <v>85cfa318728dba9c487d5dcf160b1c243a50401f</v>
      </c>
      <c r="D1421" s="6">
        <f t="shared" ca="1" si="287"/>
        <v>1</v>
      </c>
      <c r="E1421" s="7">
        <f ca="1">IF($B1421 = 1 + N("Presidente"),
    127,
    IF($B1421 = 2 + N("Vice-Presidente"),
        72,
        IF($B1421 = 3 + N("Secretária bilíngue"),
            13,
            RANDBETWEEN(5,COUNT(Name!$A:$A) + 1)
        )
    )
)</f>
        <v>226</v>
      </c>
      <c r="F1421" s="7" t="str">
        <f ca="1">VLOOKUP($E1421,Name!$A:$B,2,FALSE)</f>
        <v>Levy</v>
      </c>
      <c r="G1421" s="7">
        <f ca="1" xml:space="preserve">
IF($B1421 = 1,
    0,
    RANDBETWEEN(5,COUNT('Last name'!$A:$A) + 1)
)</f>
        <v>62</v>
      </c>
      <c r="H1421" s="7" t="str">
        <f ca="1" xml:space="preserve">
IF($B1421 = 1 + N("Presidente"),
    "de Orléans e Bragança",
    VLOOKUP($G1421,'Last name'!$A:$B,2,FALSE) &amp; " " &amp; VLOOKUP(RANDBETWEEN(5,COUNT('Last name'!$A:$A) + 1),'Last name'!$A:$B,2,FALSE)
)</f>
        <v>Carvalho Bianchi</v>
      </c>
      <c r="I1421" s="7" t="str">
        <f t="shared" ca="1" si="288"/>
        <v>Levy Carvalho Bianchi</v>
      </c>
      <c r="J1421" s="7" t="str" cm="1">
        <f t="array" aca="1" ref="J1421" ca="1">SHA1HASH($I1421)</f>
        <v>bf69209f2621501ffe7c71ffac4beb143b6aad6b</v>
      </c>
      <c r="K1421" s="7" cm="1">
        <f t="array" aca="1" ref="K1421" ca="1">INDEX(States!$A:$A,M1421,1)</f>
        <v>5</v>
      </c>
      <c r="L1421" s="7" t="str">
        <f ca="1">VLOOKUP($K1421,Countries!$A:$B,2,FALSE)</f>
        <v>Portugal</v>
      </c>
      <c r="M1421" s="7" cm="1">
        <f t="array" aca="1" ref="M1421" ca="1">INDEX(States!$C:$C,RANDBETWEEN(5,COUNTA(States!$A:$A) + 1),1)</f>
        <v>9</v>
      </c>
      <c r="N1421" s="7" t="str">
        <f ca="1">VLOOKUP($M1421,States!$C:$D,2,FALSE)</f>
        <v>braga</v>
      </c>
      <c r="O1421" s="7" t="str">
        <f ca="1">VLOOKUP($E1421,Name!$A:$C,3,FALSE)</f>
        <v>M</v>
      </c>
      <c r="P1421" s="7" t="str">
        <f ca="1">VLOOKUP($O1421,Genders!$B:$C,2,FALSE)</f>
        <v>Male</v>
      </c>
      <c r="Q1421" s="7" cm="1">
        <f t="array" aca="1" ref="Q1421" ca="1">INDEX('Marital status'!$A:$A,RANDBETWEEN(5,COUNTA('Marital status'!$A:$A) + 1),1)</f>
        <v>5</v>
      </c>
      <c r="R1421" s="7" t="str">
        <f ca="1">VLOOKUP($Q1421,'Marital status'!$A:$B,2,FALSE)</f>
        <v xml:space="preserve"> Separated </v>
      </c>
      <c r="S1421" s="7">
        <f t="shared" ca="1" si="289"/>
        <v>6</v>
      </c>
      <c r="T1421" s="7" t="str">
        <f ca="1">VLOOKUP($S1421,Ethnicities!$A:$B,2,FALSE)</f>
        <v xml:space="preserve">  american Indian or Alaska Native</v>
      </c>
      <c r="U1421" s="8">
        <f t="shared" ca="1" si="290"/>
        <v>18666</v>
      </c>
      <c r="V1421" s="6">
        <f t="shared" ca="1" si="291"/>
        <v>8</v>
      </c>
      <c r="W1421" s="8" t="str">
        <f ca="1">VLOOKUP($V1421,'Background education'!$A:$B,2,FALSE)</f>
        <v>Graduate school</v>
      </c>
      <c r="X1421" s="7">
        <f ca="1" xml:space="preserve">
  IF(OR($Z1421 = 5, $Z1421 = 6, $Z1421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21" s="7" t="str">
        <f ca="1">VLOOKUP($X1421,Departments!$A:$B,2,FALSE)</f>
        <v>Audit</v>
      </c>
      <c r="Z1421" s="6">
        <f t="shared" ca="1" si="292"/>
        <v>11</v>
      </c>
      <c r="AA1421" s="7" t="str">
        <f ca="1">VLOOKUP($Z1421,Roles!$A:$B,2,FALSE)</f>
        <v>Analyst</v>
      </c>
      <c r="AB1421" s="6">
        <f t="shared" ca="1" si="293"/>
        <v>5</v>
      </c>
      <c r="AC1421" s="7" t="str">
        <f ca="1" xml:space="preserve">
IF(
  ISNA($AB1421),
  NA(),
  VLOOKUP($AB1421,Levels!$A:$B,2,FALSE)
)</f>
        <v>Junior</v>
      </c>
      <c r="AD1421" s="8">
        <f t="shared" ca="1" si="294"/>
        <v>44339</v>
      </c>
      <c r="AE1421" s="6">
        <f ca="1">RANDBETWEEN(5,COUNTA('Recruitment source'!$A:$A) + 1)</f>
        <v>13</v>
      </c>
      <c r="AF1421" s="6" t="str">
        <f ca="1">VLOOKUP($AE1421,'Recruitment source'!$A:$B,2,FALSE)</f>
        <v>Google</v>
      </c>
      <c r="AG1421" s="8" t="e">
        <f t="shared" ca="1" si="295"/>
        <v>#N/A</v>
      </c>
      <c r="AH1421" s="6" t="e">
        <f t="shared" ca="1" si="296"/>
        <v>#N/A</v>
      </c>
      <c r="AI1421" s="6" t="e">
        <f ca="1" xml:space="preserve">
IF(
  ISNA($AH1421),
  NA(),
  VLOOKUP($AH1421,'Reasons for dismissal'!$A:$B,2,FALSE)
)</f>
        <v>#N/A</v>
      </c>
      <c r="AJ1421" s="6">
        <f t="shared" ca="1" si="297"/>
        <v>4</v>
      </c>
      <c r="AK1421" s="1">
        <f t="shared" ca="1" si="298"/>
        <v>3000</v>
      </c>
      <c r="AL14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$A1421  &amp; ", "   &amp;
$B1421  &amp; ", "   &amp;
$D1421  &amp; ", '"  &amp;
$I1421  &amp; "', '" &amp;
$O1421  &amp; "', "  &amp;
$S1421  &amp; ", '"  &amp;
TEXT($U1421,"dd/mm/aaaa")  &amp; "', "   &amp;
$V1421  &amp; ", "   &amp;
$X1421  &amp; ", "   &amp;
$Z1421  &amp; ", "   &amp;
IF($AB1421 &lt;&gt; "", $AB1421, "NULL")  &amp; ", "   &amp;
$AK1421  &amp; ");"</f>
        <v>#REF!</v>
      </c>
    </row>
    <row r="1422" spans="1:38" x14ac:dyDescent="0.2">
      <c r="A1422" s="7" cm="1">
        <f t="array" aca="1" ref="A1422" ca="1">INDEX(Companies!$A:$A,RANDBETWEEN(2,COUNTA(Companies!$A:$A)),1)</f>
        <v>2</v>
      </c>
      <c r="B1422" s="5">
        <f t="shared" si="286"/>
        <v>1421</v>
      </c>
      <c r="C1422" s="5" t="str" cm="1">
        <f t="array" ref="C1422">SHA1HASH($B1422)</f>
        <v>5427674f55437297c338deadbb57ec839b5a6ddd</v>
      </c>
      <c r="D1422" s="6">
        <f t="shared" ca="1" si="287"/>
        <v>1</v>
      </c>
      <c r="E1422" s="7">
        <f ca="1">IF($B1422 = 1 + N("Presidente"),
    127,
    IF($B1422 = 2 + N("Vice-Presidente"),
        72,
        IF($B1422 = 3 + N("Secretária bilíngue"),
            13,
            RANDBETWEEN(5,COUNT(Name!$A:$A) + 1)
        )
    )
)</f>
        <v>199</v>
      </c>
      <c r="F1422" s="7" t="str">
        <f ca="1">VLOOKUP($E1422,Name!$A:$B,2,FALSE)</f>
        <v>José Francisco</v>
      </c>
      <c r="G1422" s="7">
        <f ca="1" xml:space="preserve">
IF($B1422 = 1,
    0,
    RANDBETWEEN(5,COUNT('Last name'!$A:$A) + 1)
)</f>
        <v>87</v>
      </c>
      <c r="H1422" s="7" t="str">
        <f ca="1" xml:space="preserve">
IF($B1422 = 1 + N("Presidente"),
    "de Orléans e Bragança",
    VLOOKUP($G1422,'Last name'!$A:$B,2,FALSE) &amp; " " &amp; VLOOKUP(RANDBETWEEN(5,COUNT('Last name'!$A:$A) + 1),'Last name'!$A:$B,2,FALSE)
)</f>
        <v>Ferrari Camacho</v>
      </c>
      <c r="I1422" s="7" t="str">
        <f t="shared" ca="1" si="288"/>
        <v>José Francisco Ferrari Camacho</v>
      </c>
      <c r="J1422" s="7" t="str" cm="1">
        <f t="array" aca="1" ref="J1422" ca="1">SHA1HASH($I1422)</f>
        <v>37caed83818b2a7e271ef3671ea969fe823b5dc0</v>
      </c>
      <c r="K1422" s="7" cm="1">
        <f t="array" aca="1" ref="K1422" ca="1">INDEX(States!$A:$A,M1422,1)</f>
        <v>5</v>
      </c>
      <c r="L1422" s="7" t="str">
        <f ca="1">VLOOKUP($K1422,Countries!$A:$B,2,FALSE)</f>
        <v>Portugal</v>
      </c>
      <c r="M1422" s="7" cm="1">
        <f t="array" aca="1" ref="M1422" ca="1">INDEX(States!$C:$C,RANDBETWEEN(5,COUNTA(States!$A:$A) + 1),1)</f>
        <v>11</v>
      </c>
      <c r="N1422" s="7" t="str">
        <f ca="1">VLOOKUP($M1422,States!$C:$D,2,FALSE)</f>
        <v>Santarém</v>
      </c>
      <c r="O1422" s="7" t="str">
        <f ca="1">VLOOKUP($E1422,Name!$A:$C,3,FALSE)</f>
        <v>M</v>
      </c>
      <c r="P1422" s="7" t="str">
        <f ca="1">VLOOKUP($O1422,Genders!$B:$C,2,FALSE)</f>
        <v>Male</v>
      </c>
      <c r="Q1422" s="7" cm="1">
        <f t="array" aca="1" ref="Q1422" ca="1">INDEX('Marital status'!$A:$A,RANDBETWEEN(5,COUNTA('Marital status'!$A:$A) + 1),1)</f>
        <v>5</v>
      </c>
      <c r="R1422" s="7" t="str">
        <f ca="1">VLOOKUP($Q1422,'Marital status'!$A:$B,2,FALSE)</f>
        <v xml:space="preserve"> Separated </v>
      </c>
      <c r="S1422" s="7">
        <f t="shared" ca="1" si="289"/>
        <v>5</v>
      </c>
      <c r="T1422" s="7" t="str">
        <f ca="1">VLOOKUP($S1422,Ethnicities!$A:$B,2,FALSE)</f>
        <v>ASIAN</v>
      </c>
      <c r="U1422" s="8">
        <f t="shared" ca="1" si="290"/>
        <v>33261</v>
      </c>
      <c r="V1422" s="6">
        <f t="shared" ca="1" si="291"/>
        <v>7</v>
      </c>
      <c r="W1422" s="8" t="str">
        <f ca="1">VLOOKUP($V1422,'Background education'!$A:$B,2,FALSE)</f>
        <v>Undergraduate degree</v>
      </c>
      <c r="X1422" s="7">
        <f ca="1" xml:space="preserve">
  IF(OR($Z1422 = 5, $Z1422 = 6, $Z1422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422" s="7" t="str">
        <f ca="1">VLOOKUP($X1422,Departments!$A:$B,2,FALSE)</f>
        <v>Operations</v>
      </c>
      <c r="Z1422" s="6">
        <f t="shared" ca="1" si="292"/>
        <v>10</v>
      </c>
      <c r="AA1422" s="7" t="str">
        <f ca="1">VLOOKUP($Z1422,Roles!$A:$B,2,FALSE)</f>
        <v>Trainee</v>
      </c>
      <c r="AB1422" s="6" t="e">
        <f t="shared" ca="1" si="293"/>
        <v>#N/A</v>
      </c>
      <c r="AC1422" s="7" t="e">
        <f ca="1" xml:space="preserve">
IF(
  ISNA($AB1422),
  NA(),
  VLOOKUP($AB1422,Levels!$A:$B,2,FALSE)
)</f>
        <v>#N/A</v>
      </c>
      <c r="AD1422" s="8">
        <f t="shared" ca="1" si="294"/>
        <v>43011</v>
      </c>
      <c r="AE1422" s="6">
        <f ca="1">RANDBETWEEN(5,COUNTA('Recruitment source'!$A:$A) + 1)</f>
        <v>5</v>
      </c>
      <c r="AF1422" s="6" t="str">
        <f ca="1">VLOOKUP($AE1422,'Recruitment source'!$A:$B,2,FALSE)</f>
        <v>Indeed</v>
      </c>
      <c r="AG1422" s="8" t="e">
        <f t="shared" ca="1" si="295"/>
        <v>#N/A</v>
      </c>
      <c r="AH1422" s="6" t="e">
        <f t="shared" ca="1" si="296"/>
        <v>#N/A</v>
      </c>
      <c r="AI1422" s="6" t="e">
        <f ca="1" xml:space="preserve">
IF(
  ISNA($AH1422),
  NA(),
  VLOOKUP($AH1422,'Reasons for dismissal'!$A:$B,2,FALSE)
)</f>
        <v>#N/A</v>
      </c>
      <c r="AJ1422" s="6">
        <f t="shared" ca="1" si="297"/>
        <v>4</v>
      </c>
      <c r="AK1422" s="1">
        <f t="shared" ca="1" si="298"/>
        <v>1305</v>
      </c>
      <c r="AL14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$A1422  &amp; ", "   &amp;
$B1422  &amp; ", "   &amp;
$D1422  &amp; ", '"  &amp;
$I1422  &amp; "', '" &amp;
$O1422  &amp; "', "  &amp;
$S1422  &amp; ", '"  &amp;
TEXT($U1422,"dd/mm/aaaa")  &amp; "', "   &amp;
$V1422  &amp; ", "   &amp;
$X1422  &amp; ", "   &amp;
$Z1422  &amp; ", "   &amp;
IF($AB1422 &lt;&gt; "", $AB1422, "NULL")  &amp; ", "   &amp;
$AK1422  &amp; ");"</f>
        <v>#REF!</v>
      </c>
    </row>
    <row r="1423" spans="1:38" x14ac:dyDescent="0.2">
      <c r="A1423" s="7" cm="1">
        <f t="array" aca="1" ref="A1423" ca="1">INDEX(Companies!$A:$A,RANDBETWEEN(2,COUNTA(Companies!$A:$A)),1)</f>
        <v>2</v>
      </c>
      <c r="B1423" s="5">
        <f t="shared" si="286"/>
        <v>1422</v>
      </c>
      <c r="C1423" s="5" t="str" cm="1">
        <f t="array" ref="C1423">SHA1HASH($B1423)</f>
        <v>bd19c901c9edbb4009e66d9d0671450a524a4c78</v>
      </c>
      <c r="D1423" s="6">
        <f t="shared" ca="1" si="287"/>
        <v>1</v>
      </c>
      <c r="E1423" s="7">
        <f ca="1">IF($B1423 = 1 + N("Presidente"),
    127,
    IF($B1423 = 2 + N("Vice-Presidente"),
        72,
        IF($B1423 = 3 + N("Secretária bilíngue"),
            13,
            RANDBETWEEN(5,COUNT(Name!$A:$A) + 1)
        )
    )
)</f>
        <v>315</v>
      </c>
      <c r="F1423" s="7" t="str">
        <f ca="1">VLOOKUP($E1423,Name!$A:$B,2,FALSE)</f>
        <v>Peter</v>
      </c>
      <c r="G1423" s="7">
        <f ca="1" xml:space="preserve">
IF($B1423 = 1,
    0,
    RANDBETWEEN(5,COUNT('Last name'!$A:$A) + 1)
)</f>
        <v>117</v>
      </c>
      <c r="H1423" s="7" t="str">
        <f ca="1" xml:space="preserve">
IF($B1423 = 1 + N("Presidente"),
    "de Orléans e Bragança",
    VLOOKUP($G1423,'Last name'!$A:$B,2,FALSE) &amp; " " &amp; VLOOKUP(RANDBETWEEN(5,COUNT('Last name'!$A:$A) + 1),'Last name'!$A:$B,2,FALSE)
)</f>
        <v>Mancini Alvarenga</v>
      </c>
      <c r="I1423" s="7" t="str">
        <f t="shared" ca="1" si="288"/>
        <v>Peter Mancini Alvarenga</v>
      </c>
      <c r="J1423" s="7" t="str" cm="1">
        <f t="array" aca="1" ref="J1423" ca="1">SHA1HASH($I1423)</f>
        <v>d70919abf4514b5e2fa653cc92df8c80ffc1c5b1</v>
      </c>
      <c r="K1423" s="7" cm="1">
        <f t="array" aca="1" ref="K1423" ca="1">INDEX(States!$A:$A,M1423,1)</f>
        <v>5</v>
      </c>
      <c r="L1423" s="7" t="str">
        <f ca="1">VLOOKUP($K1423,Countries!$A:$B,2,FALSE)</f>
        <v>Portugal</v>
      </c>
      <c r="M1423" s="7" cm="1">
        <f t="array" aca="1" ref="M1423" ca="1">INDEX(States!$C:$C,RANDBETWEEN(5,COUNTA(States!$A:$A) + 1),1)</f>
        <v>24</v>
      </c>
      <c r="N1423" s="7" t="str">
        <f ca="1">VLOOKUP($M1423,States!$C:$D,2,FALSE)</f>
        <v>Brangança</v>
      </c>
      <c r="O1423" s="7" t="str">
        <f ca="1">VLOOKUP($E1423,Name!$A:$C,3,FALSE)</f>
        <v>M</v>
      </c>
      <c r="P1423" s="7" t="str">
        <f ca="1">VLOOKUP($O1423,Genders!$B:$C,2,FALSE)</f>
        <v>Male</v>
      </c>
      <c r="Q1423" s="7" cm="1">
        <f t="array" aca="1" ref="Q1423" ca="1">INDEX('Marital status'!$A:$A,RANDBETWEEN(5,COUNTA('Marital status'!$A:$A) + 1),1)</f>
        <v>0</v>
      </c>
      <c r="R1423" s="7" t="e">
        <f ca="1">VLOOKUP($Q1423,'Marital status'!$A:$B,2,FALSE)</f>
        <v>#N/A</v>
      </c>
      <c r="S1423" s="7">
        <f t="shared" ca="1" si="289"/>
        <v>5</v>
      </c>
      <c r="T1423" s="7" t="str">
        <f ca="1">VLOOKUP($S1423,Ethnicities!$A:$B,2,FALSE)</f>
        <v>ASIAN</v>
      </c>
      <c r="U1423" s="8">
        <f t="shared" ca="1" si="290"/>
        <v>28610</v>
      </c>
      <c r="V1423" s="6">
        <f t="shared" ca="1" si="291"/>
        <v>7</v>
      </c>
      <c r="W1423" s="8" t="str">
        <f ca="1">VLOOKUP($V1423,'Background education'!$A:$B,2,FALSE)</f>
        <v>Undergraduate degree</v>
      </c>
      <c r="X1423" s="7">
        <f ca="1" xml:space="preserve">
  IF(OR($Z1423 = 5, $Z1423 = 6, $Z1423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423" s="7" t="str">
        <f ca="1">VLOOKUP($X1423,Departments!$A:$B,2,FALSE)</f>
        <v>Human Resource</v>
      </c>
      <c r="Z1423" s="6">
        <f t="shared" ca="1" si="292"/>
        <v>11</v>
      </c>
      <c r="AA1423" s="7" t="str">
        <f ca="1">VLOOKUP($Z1423,Roles!$A:$B,2,FALSE)</f>
        <v>Analyst</v>
      </c>
      <c r="AB1423" s="6">
        <f t="shared" ca="1" si="293"/>
        <v>7</v>
      </c>
      <c r="AC1423" s="7" t="str">
        <f ca="1" xml:space="preserve">
IF(
  ISNA($AB1423),
  NA(),
  VLOOKUP($AB1423,Levels!$A:$B,2,FALSE)
)</f>
        <v>Senior</v>
      </c>
      <c r="AD1423" s="8">
        <f t="shared" ca="1" si="294"/>
        <v>39248</v>
      </c>
      <c r="AE1423" s="6">
        <f ca="1">RANDBETWEEN(5,COUNTA('Recruitment source'!$A:$A) + 1)</f>
        <v>15</v>
      </c>
      <c r="AF1423" s="6" t="str">
        <f ca="1">VLOOKUP($AE1423,'Recruitment source'!$A:$B,2,FALSE)</f>
        <v>Website</v>
      </c>
      <c r="AG1423" s="8" t="e">
        <f t="shared" ca="1" si="295"/>
        <v>#N/A</v>
      </c>
      <c r="AH1423" s="6" t="e">
        <f t="shared" ca="1" si="296"/>
        <v>#N/A</v>
      </c>
      <c r="AI1423" s="6" t="e">
        <f ca="1" xml:space="preserve">
IF(
  ISNA($AH1423),
  NA(),
  VLOOKUP($AH1423,'Reasons for dismissal'!$A:$B,2,FALSE)
)</f>
        <v>#N/A</v>
      </c>
      <c r="AJ1423" s="6">
        <f t="shared" ca="1" si="297"/>
        <v>4</v>
      </c>
      <c r="AK1423" s="1">
        <f t="shared" ca="1" si="298"/>
        <v>2580</v>
      </c>
      <c r="AL14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$A1423  &amp; ", "   &amp;
$B1423  &amp; ", "   &amp;
$D1423  &amp; ", '"  &amp;
$I1423  &amp; "', '" &amp;
$O1423  &amp; "', "  &amp;
$S1423  &amp; ", '"  &amp;
TEXT($U1423,"dd/mm/aaaa")  &amp; "', "   &amp;
$V1423  &amp; ", "   &amp;
$X1423  &amp; ", "   &amp;
$Z1423  &amp; ", "   &amp;
IF($AB1423 &lt;&gt; "", $AB1423, "NULL")  &amp; ", "   &amp;
$AK1423  &amp; ");"</f>
        <v>#REF!</v>
      </c>
    </row>
    <row r="1424" spans="1:38" x14ac:dyDescent="0.2">
      <c r="A1424" s="7" cm="1">
        <f t="array" aca="1" ref="A1424" ca="1">INDEX(Companies!$A:$A,RANDBETWEEN(2,COUNTA(Companies!$A:$A)),1)</f>
        <v>2</v>
      </c>
      <c r="B1424" s="5">
        <f t="shared" si="286"/>
        <v>1423</v>
      </c>
      <c r="C1424" s="5" t="str" cm="1">
        <f t="array" ref="C1424">SHA1HASH($B1424)</f>
        <v>f94ad4f1c2806cbb1269483ec338538beb996af8</v>
      </c>
      <c r="D1424" s="6">
        <f t="shared" ca="1" si="287"/>
        <v>1</v>
      </c>
      <c r="E1424" s="7">
        <f ca="1">IF($B1424 = 1 + N("Presidente"),
    127,
    IF($B1424 = 2 + N("Vice-Presidente"),
        72,
        IF($B1424 = 3 + N("Secretária bilíngue"),
            13,
            RANDBETWEEN(5,COUNT(Name!$A:$A) + 1)
        )
    )
)</f>
        <v>311</v>
      </c>
      <c r="F1424" s="7" t="str">
        <f ca="1">VLOOKUP($E1424,Name!$A:$B,2,FALSE)</f>
        <v>Olívia</v>
      </c>
      <c r="G1424" s="7">
        <f ca="1" xml:space="preserve">
IF($B1424 = 1,
    0,
    RANDBETWEEN(5,COUNT('Last name'!$A:$A) + 1)
)</f>
        <v>121</v>
      </c>
      <c r="H1424" s="7" t="str">
        <f ca="1" xml:space="preserve">
IF($B1424 = 1 + N("Presidente"),
    "de Orléans e Bragança",
    VLOOKUP($G1424,'Last name'!$A:$B,2,FALSE) &amp; " " &amp; VLOOKUP(RANDBETWEEN(5,COUNT('Last name'!$A:$A) + 1),'Last name'!$A:$B,2,FALSE)
)</f>
        <v>Martinelli Santoro</v>
      </c>
      <c r="I1424" s="7" t="str">
        <f t="shared" ca="1" si="288"/>
        <v>Olívia Martinelli Santoro</v>
      </c>
      <c r="J1424" s="7" t="str" cm="1">
        <f t="array" aca="1" ref="J1424" ca="1">SHA1HASH($I1424)</f>
        <v>6d900ef97e55d589577780301a2b41662d881335</v>
      </c>
      <c r="K1424" s="7" cm="1">
        <f t="array" aca="1" ref="K1424" ca="1">INDEX(States!$A:$A,M1424,1)</f>
        <v>5</v>
      </c>
      <c r="L1424" s="7" t="str">
        <f ca="1">VLOOKUP($K1424,Countries!$A:$B,2,FALSE)</f>
        <v>Portugal</v>
      </c>
      <c r="M1424" s="7" cm="1">
        <f t="array" aca="1" ref="M1424" ca="1">INDEX(States!$C:$C,RANDBETWEEN(5,COUNTA(States!$A:$A) + 1),1)</f>
        <v>7</v>
      </c>
      <c r="N1424" s="7" t="str">
        <f ca="1">VLOOKUP($M1424,States!$C:$D,2,FALSE)</f>
        <v xml:space="preserve"> Setúbal </v>
      </c>
      <c r="O1424" s="7" t="str">
        <f ca="1">VLOOKUP($E1424,Name!$A:$C,3,FALSE)</f>
        <v>F</v>
      </c>
      <c r="P1424" s="7" t="str">
        <f ca="1">VLOOKUP($O1424,Genders!$B:$C,2,FALSE)</f>
        <v>Female</v>
      </c>
      <c r="Q1424" s="7" cm="1">
        <f t="array" aca="1" ref="Q1424" ca="1">INDEX('Marital status'!$A:$A,RANDBETWEEN(5,COUNTA('Marital status'!$A:$A) + 1),1)</f>
        <v>5</v>
      </c>
      <c r="R1424" s="7" t="str">
        <f ca="1">VLOOKUP($Q1424,'Marital status'!$A:$B,2,FALSE)</f>
        <v xml:space="preserve"> Separated </v>
      </c>
      <c r="S1424" s="7">
        <f t="shared" ca="1" si="289"/>
        <v>5</v>
      </c>
      <c r="T1424" s="7" t="str">
        <f ca="1">VLOOKUP($S1424,Ethnicities!$A:$B,2,FALSE)</f>
        <v>ASIAN</v>
      </c>
      <c r="U1424" s="8">
        <f t="shared" ca="1" si="290"/>
        <v>25790</v>
      </c>
      <c r="V1424" s="6">
        <f t="shared" ca="1" si="291"/>
        <v>7</v>
      </c>
      <c r="W1424" s="8" t="str">
        <f ca="1">VLOOKUP($V1424,'Background education'!$A:$B,2,FALSE)</f>
        <v>Undergraduate degree</v>
      </c>
      <c r="X1424" s="7">
        <f ca="1" xml:space="preserve">
  IF(OR($Z1424 = 5, $Z1424 = 6, $Z1424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424" s="7" t="str">
        <f ca="1">VLOOKUP($X1424,Departments!$A:$B,2,FALSE)</f>
        <v xml:space="preserve"> Presidency</v>
      </c>
      <c r="Z1424" s="6">
        <f t="shared" ca="1" si="292"/>
        <v>10</v>
      </c>
      <c r="AA1424" s="7" t="str">
        <f ca="1">VLOOKUP($Z1424,Roles!$A:$B,2,FALSE)</f>
        <v>Trainee</v>
      </c>
      <c r="AB1424" s="6" t="e">
        <f t="shared" ca="1" si="293"/>
        <v>#N/A</v>
      </c>
      <c r="AC1424" s="7" t="e">
        <f ca="1" xml:space="preserve">
IF(
  ISNA($AB1424),
  NA(),
  VLOOKUP($AB1424,Levels!$A:$B,2,FALSE)
)</f>
        <v>#N/A</v>
      </c>
      <c r="AD1424" s="8">
        <f t="shared" ca="1" si="294"/>
        <v>38548</v>
      </c>
      <c r="AE1424" s="6">
        <f ca="1">RANDBETWEEN(5,COUNTA('Recruitment source'!$A:$A) + 1)</f>
        <v>9</v>
      </c>
      <c r="AF1424" s="6" t="str">
        <f ca="1">VLOOKUP($AE1424,'Recruitment source'!$A:$B,2,FALSE)</f>
        <v>Empregos Online</v>
      </c>
      <c r="AG1424" s="8" t="e">
        <f t="shared" ca="1" si="295"/>
        <v>#N/A</v>
      </c>
      <c r="AH1424" s="6" t="e">
        <f t="shared" ca="1" si="296"/>
        <v>#N/A</v>
      </c>
      <c r="AI1424" s="6" t="e">
        <f ca="1" xml:space="preserve">
IF(
  ISNA($AH1424),
  NA(),
  VLOOKUP($AH1424,'Reasons for dismissal'!$A:$B,2,FALSE)
)</f>
        <v>#N/A</v>
      </c>
      <c r="AJ1424" s="6">
        <f t="shared" ca="1" si="297"/>
        <v>5</v>
      </c>
      <c r="AK1424" s="1">
        <f t="shared" ca="1" si="298"/>
        <v>1305</v>
      </c>
      <c r="AL14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$A1424  &amp; ", "   &amp;
$B1424  &amp; ", "   &amp;
$D1424  &amp; ", '"  &amp;
$I1424  &amp; "', '" &amp;
$O1424  &amp; "', "  &amp;
$S1424  &amp; ", '"  &amp;
TEXT($U1424,"dd/mm/aaaa")  &amp; "', "   &amp;
$V1424  &amp; ", "   &amp;
$X1424  &amp; ", "   &amp;
$Z1424  &amp; ", "   &amp;
IF($AB1424 &lt;&gt; "", $AB1424, "NULL")  &amp; ", "   &amp;
$AK1424  &amp; ");"</f>
        <v>#REF!</v>
      </c>
    </row>
    <row r="1425" spans="1:38" x14ac:dyDescent="0.2">
      <c r="A1425" s="7" cm="1">
        <f t="array" aca="1" ref="A1425" ca="1">INDEX(Companies!$A:$A,RANDBETWEEN(2,COUNTA(Companies!$A:$A)),1)</f>
        <v>2</v>
      </c>
      <c r="B1425" s="5">
        <f t="shared" si="286"/>
        <v>1424</v>
      </c>
      <c r="C1425" s="5" t="str" cm="1">
        <f t="array" ref="C1425">SHA1HASH($B1425)</f>
        <v>b9add70531519c256186579d20bc7cec509b4bd3</v>
      </c>
      <c r="D1425" s="6">
        <f t="shared" ca="1" si="287"/>
        <v>1</v>
      </c>
      <c r="E1425" s="7">
        <f ca="1">IF($B1425 = 1 + N("Presidente"),
    127,
    IF($B1425 = 2 + N("Vice-Presidente"),
        72,
        IF($B1425 = 3 + N("Secretária bilíngue"),
            13,
            RANDBETWEEN(5,COUNT(Name!$A:$A) + 1)
        )
    )
)</f>
        <v>120</v>
      </c>
      <c r="F1425" s="7" t="str">
        <f ca="1">VLOOKUP($E1425,Name!$A:$B,2,FALSE)</f>
        <v>Eliza</v>
      </c>
      <c r="G1425" s="7">
        <f ca="1" xml:space="preserve">
IF($B1425 = 1,
    0,
    RANDBETWEEN(5,COUNT('Last name'!$A:$A) + 1)
)</f>
        <v>92</v>
      </c>
      <c r="H1425" s="7" t="str">
        <f ca="1" xml:space="preserve">
IF($B1425 = 1 + N("Presidente"),
    "de Orléans e Bragança",
    VLOOKUP($G1425,'Last name'!$A:$B,2,FALSE) &amp; " " &amp; VLOOKUP(RANDBETWEEN(5,COUNT('Last name'!$A:$A) + 1),'Last name'!$A:$B,2,FALSE)
)</f>
        <v>Freitas Aguiar</v>
      </c>
      <c r="I1425" s="7" t="str">
        <f t="shared" ca="1" si="288"/>
        <v>Eliza Freitas Aguiar</v>
      </c>
      <c r="J1425" s="7" t="str" cm="1">
        <f t="array" aca="1" ref="J1425" ca="1">SHA1HASH($I1425)</f>
        <v>798a4670f4077e5f6c06a0a1c112b0410cd2344d</v>
      </c>
      <c r="K1425" s="7" cm="1">
        <f t="array" aca="1" ref="K1425" ca="1">INDEX(States!$A:$A,M1425,1)</f>
        <v>5</v>
      </c>
      <c r="L1425" s="7" t="str">
        <f ca="1">VLOOKUP($K1425,Countries!$A:$B,2,FALSE)</f>
        <v>Portugal</v>
      </c>
      <c r="M1425" s="7" cm="1">
        <f t="array" aca="1" ref="M1425" ca="1">INDEX(States!$C:$C,RANDBETWEEN(5,COUNTA(States!$A:$A) + 1),1)</f>
        <v>7</v>
      </c>
      <c r="N1425" s="7" t="str">
        <f ca="1">VLOOKUP($M1425,States!$C:$D,2,FALSE)</f>
        <v xml:space="preserve"> Setúbal </v>
      </c>
      <c r="O1425" s="7" t="str">
        <f ca="1">VLOOKUP($E1425,Name!$A:$C,3,FALSE)</f>
        <v>F</v>
      </c>
      <c r="P1425" s="7" t="str">
        <f ca="1">VLOOKUP($O1425,Genders!$B:$C,2,FALSE)</f>
        <v>Female</v>
      </c>
      <c r="Q1425" s="7" cm="1">
        <f t="array" aca="1" ref="Q1425" ca="1">INDEX('Marital status'!$A:$A,RANDBETWEEN(5,COUNTA('Marital status'!$A:$A) + 1),1)</f>
        <v>6</v>
      </c>
      <c r="R1425" s="7" t="str">
        <f ca="1">VLOOKUP($Q1425,'Marital status'!$A:$B,2,FALSE)</f>
        <v>DIVORCED</v>
      </c>
      <c r="S1425" s="7">
        <f t="shared" ca="1" si="289"/>
        <v>8</v>
      </c>
      <c r="T1425" s="7" t="e">
        <f ca="1">VLOOKUP($S1425,Ethnicities!$A:$B,2,FALSE)</f>
        <v>#N/A</v>
      </c>
      <c r="U1425" s="8">
        <f t="shared" ca="1" si="290"/>
        <v>26543</v>
      </c>
      <c r="V1425" s="6">
        <f t="shared" ca="1" si="291"/>
        <v>7</v>
      </c>
      <c r="W1425" s="8" t="str">
        <f ca="1">VLOOKUP($V1425,'Background education'!$A:$B,2,FALSE)</f>
        <v>Undergraduate degree</v>
      </c>
      <c r="X1425" s="7">
        <f ca="1" xml:space="preserve">
  IF(OR($Z1425 = 5, $Z1425 = 6, $Z1425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425" s="7" t="str">
        <f ca="1">VLOOKUP($X1425,Departments!$A:$B,2,FALSE)</f>
        <v>Communication &amp; Marketing</v>
      </c>
      <c r="Z1425" s="6">
        <f t="shared" ca="1" si="292"/>
        <v>11</v>
      </c>
      <c r="AA1425" s="7" t="str">
        <f ca="1">VLOOKUP($Z1425,Roles!$A:$B,2,FALSE)</f>
        <v>Analyst</v>
      </c>
      <c r="AB1425" s="6">
        <f t="shared" ca="1" si="293"/>
        <v>6</v>
      </c>
      <c r="AC1425" s="7" t="str">
        <f ca="1" xml:space="preserve">
IF(
  ISNA($AB1425),
  NA(),
  VLOOKUP($AB1425,Levels!$A:$B,2,FALSE)
)</f>
        <v>Pleno</v>
      </c>
      <c r="AD1425" s="8">
        <f t="shared" ca="1" si="294"/>
        <v>44636</v>
      </c>
      <c r="AE1425" s="6">
        <f ca="1">RANDBETWEEN(5,COUNTA('Recruitment source'!$A:$A) + 1)</f>
        <v>6</v>
      </c>
      <c r="AF1425" s="6" t="str">
        <f ca="1">VLOOKUP($AE1425,'Recruitment source'!$A:$B,2,FALSE)</f>
        <v>Learn4Good</v>
      </c>
      <c r="AG1425" s="8" t="e">
        <f t="shared" ca="1" si="295"/>
        <v>#N/A</v>
      </c>
      <c r="AH1425" s="6" t="e">
        <f t="shared" ca="1" si="296"/>
        <v>#N/A</v>
      </c>
      <c r="AI1425" s="6" t="e">
        <f ca="1" xml:space="preserve">
IF(
  ISNA($AH1425),
  NA(),
  VLOOKUP($AH1425,'Reasons for dismissal'!$A:$B,2,FALSE)
)</f>
        <v>#N/A</v>
      </c>
      <c r="AJ1425" s="6">
        <f t="shared" ca="1" si="297"/>
        <v>4</v>
      </c>
      <c r="AK1425" s="1">
        <f t="shared" ca="1" si="298"/>
        <v>2580</v>
      </c>
      <c r="AL14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$A1425  &amp; ", "   &amp;
$B1425  &amp; ", "   &amp;
$D1425  &amp; ", '"  &amp;
$I1425  &amp; "', '" &amp;
$O1425  &amp; "', "  &amp;
$S1425  &amp; ", '"  &amp;
TEXT($U1425,"dd/mm/aaaa")  &amp; "', "   &amp;
$V1425  &amp; ", "   &amp;
$X1425  &amp; ", "   &amp;
$Z1425  &amp; ", "   &amp;
IF($AB1425 &lt;&gt; "", $AB1425, "NULL")  &amp; ", "   &amp;
$AK1425  &amp; ");"</f>
        <v>#REF!</v>
      </c>
    </row>
    <row r="1426" spans="1:38" x14ac:dyDescent="0.2">
      <c r="A1426" s="7" cm="1">
        <f t="array" aca="1" ref="A1426" ca="1">INDEX(Companies!$A:$A,RANDBETWEEN(2,COUNTA(Companies!$A:$A)),1)</f>
        <v>2</v>
      </c>
      <c r="B1426" s="5">
        <f t="shared" si="286"/>
        <v>1425</v>
      </c>
      <c r="C1426" s="5" t="str" cm="1">
        <f t="array" ref="C1426">SHA1HASH($B1426)</f>
        <v>c46908d2d41f34d665e249864e018badd8be32fd</v>
      </c>
      <c r="D1426" s="6">
        <f t="shared" ca="1" si="287"/>
        <v>1</v>
      </c>
      <c r="E1426" s="7">
        <f ca="1">IF($B1426 = 1 + N("Presidente"),
    127,
    IF($B1426 = 2 + N("Vice-Presidente"),
        72,
        IF($B1426 = 3 + N("Secretária bilíngue"),
            13,
            RANDBETWEEN(5,COUNT(Name!$A:$A) + 1)
        )
    )
)</f>
        <v>332</v>
      </c>
      <c r="F1426" s="7" t="str">
        <f ca="1">VLOOKUP($E1426,Name!$A:$B,2,FALSE)</f>
        <v>Rodrigo</v>
      </c>
      <c r="G1426" s="7">
        <f ca="1" xml:space="preserve">
IF($B1426 = 1,
    0,
    RANDBETWEEN(5,COUNT('Last name'!$A:$A) + 1)
)</f>
        <v>90</v>
      </c>
      <c r="H1426" s="7" t="str">
        <f ca="1" xml:space="preserve">
IF($B1426 = 1 + N("Presidente"),
    "de Orléans e Bragança",
    VLOOKUP($G1426,'Last name'!$A:$B,2,FALSE) &amp; " " &amp; VLOOKUP(RANDBETWEEN(5,COUNT('Last name'!$A:$A) + 1),'Last name'!$A:$B,2,FALSE)
)</f>
        <v>Fontana Caminha</v>
      </c>
      <c r="I1426" s="7" t="str">
        <f t="shared" ca="1" si="288"/>
        <v>Rodrigo Fontana Caminha</v>
      </c>
      <c r="J1426" s="7" t="str" cm="1">
        <f t="array" aca="1" ref="J1426" ca="1">SHA1HASH($I1426)</f>
        <v>9630fafd2390daa740fa9adc3495a9841397511e</v>
      </c>
      <c r="K1426" s="7" cm="1">
        <f t="array" aca="1" ref="K1426" ca="1">INDEX(States!$A:$A,M1426,1)</f>
        <v>5</v>
      </c>
      <c r="L1426" s="7" t="str">
        <f ca="1">VLOOKUP($K1426,Countries!$A:$B,2,FALSE)</f>
        <v>Portugal</v>
      </c>
      <c r="M1426" s="7" cm="1">
        <f t="array" aca="1" ref="M1426" ca="1">INDEX(States!$C:$C,RANDBETWEEN(5,COUNTA(States!$A:$A) + 1),1)</f>
        <v>21</v>
      </c>
      <c r="N1426" s="7" t="str">
        <f ca="1">VLOOKUP($M1426,States!$C:$D,2,FALSE)</f>
        <v>Guarda</v>
      </c>
      <c r="O1426" s="7" t="str">
        <f ca="1">VLOOKUP($E1426,Name!$A:$C,3,FALSE)</f>
        <v>M</v>
      </c>
      <c r="P1426" s="7" t="str">
        <f ca="1">VLOOKUP($O1426,Genders!$B:$C,2,FALSE)</f>
        <v>Male</v>
      </c>
      <c r="Q1426" s="7" cm="1">
        <f t="array" aca="1" ref="Q1426" ca="1">INDEX('Marital status'!$A:$A,RANDBETWEEN(5,COUNTA('Marital status'!$A:$A) + 1),1)</f>
        <v>5</v>
      </c>
      <c r="R1426" s="7" t="str">
        <f ca="1">VLOOKUP($Q1426,'Marital status'!$A:$B,2,FALSE)</f>
        <v xml:space="preserve"> Separated </v>
      </c>
      <c r="S1426" s="7">
        <f t="shared" ca="1" si="289"/>
        <v>5</v>
      </c>
      <c r="T1426" s="7" t="str">
        <f ca="1">VLOOKUP($S1426,Ethnicities!$A:$B,2,FALSE)</f>
        <v>ASIAN</v>
      </c>
      <c r="U1426" s="8">
        <f t="shared" ca="1" si="290"/>
        <v>20468</v>
      </c>
      <c r="V1426" s="6">
        <f t="shared" ca="1" si="291"/>
        <v>7</v>
      </c>
      <c r="W1426" s="8" t="str">
        <f ca="1">VLOOKUP($V1426,'Background education'!$A:$B,2,FALSE)</f>
        <v>Undergraduate degree</v>
      </c>
      <c r="X1426" s="7">
        <f ca="1" xml:space="preserve">
  IF(OR($Z1426 = 5, $Z1426 = 6, $Z1426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426" s="7" t="str">
        <f ca="1">VLOOKUP($X1426,Departments!$A:$B,2,FALSE)</f>
        <v>Administration</v>
      </c>
      <c r="Z1426" s="6">
        <f t="shared" ca="1" si="292"/>
        <v>9</v>
      </c>
      <c r="AA1426" s="7" t="str">
        <f ca="1">VLOOKUP($Z1426,Roles!$A:$B,2,FALSE)</f>
        <v>Intern</v>
      </c>
      <c r="AB1426" s="6" t="e">
        <f t="shared" ca="1" si="293"/>
        <v>#N/A</v>
      </c>
      <c r="AC1426" s="7" t="e">
        <f ca="1" xml:space="preserve">
IF(
  ISNA($AB1426),
  NA(),
  VLOOKUP($AB1426,Levels!$A:$B,2,FALSE)
)</f>
        <v>#N/A</v>
      </c>
      <c r="AD1426" s="8">
        <f t="shared" ca="1" si="294"/>
        <v>43162</v>
      </c>
      <c r="AE1426" s="6">
        <f ca="1">RANDBETWEEN(5,COUNTA('Recruitment source'!$A:$A) + 1)</f>
        <v>10</v>
      </c>
      <c r="AF1426" s="6" t="str">
        <f ca="1">VLOOKUP($AE1426,'Recruitment source'!$A:$B,2,FALSE)</f>
        <v>Jobs in Lisbon</v>
      </c>
      <c r="AG1426" s="8" t="e">
        <f t="shared" ca="1" si="295"/>
        <v>#N/A</v>
      </c>
      <c r="AH1426" s="6" t="e">
        <f t="shared" ca="1" si="296"/>
        <v>#N/A</v>
      </c>
      <c r="AI1426" s="6" t="e">
        <f ca="1" xml:space="preserve">
IF(
  ISNA($AH1426),
  NA(),
  VLOOKUP($AH1426,'Reasons for dismissal'!$A:$B,2,FALSE)
)</f>
        <v>#N/A</v>
      </c>
      <c r="AJ1426" s="6">
        <f t="shared" ca="1" si="297"/>
        <v>5</v>
      </c>
      <c r="AK1426" s="1">
        <f t="shared" ca="1" si="298"/>
        <v>1205</v>
      </c>
      <c r="AL14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$A1426  &amp; ", "   &amp;
$B1426  &amp; ", "   &amp;
$D1426  &amp; ", '"  &amp;
$I1426  &amp; "', '" &amp;
$O1426  &amp; "', "  &amp;
$S1426  &amp; ", '"  &amp;
TEXT($U1426,"dd/mm/aaaa")  &amp; "', "   &amp;
$V1426  &amp; ", "   &amp;
$X1426  &amp; ", "   &amp;
$Z1426  &amp; ", "   &amp;
IF($AB1426 &lt;&gt; "", $AB1426, "NULL")  &amp; ", "   &amp;
$AK1426  &amp; ");"</f>
        <v>#REF!</v>
      </c>
    </row>
    <row r="1427" spans="1:38" x14ac:dyDescent="0.2">
      <c r="A1427" s="7" cm="1">
        <f t="array" aca="1" ref="A1427" ca="1">INDEX(Companies!$A:$A,RANDBETWEEN(2,COUNTA(Companies!$A:$A)),1)</f>
        <v>2</v>
      </c>
      <c r="B1427" s="5">
        <f t="shared" si="286"/>
        <v>1426</v>
      </c>
      <c r="C1427" s="5" t="str" cm="1">
        <f t="array" ref="C1427">SHA1HASH($B1427)</f>
        <v>8e3c07a198efa67e51a01f3ab800663a57ea6e50</v>
      </c>
      <c r="D1427" s="6">
        <f t="shared" ca="1" si="287"/>
        <v>1</v>
      </c>
      <c r="E1427" s="7">
        <f ca="1">IF($B1427 = 1 + N("Presidente"),
    127,
    IF($B1427 = 2 + N("Vice-Presidente"),
        72,
        IF($B1427 = 3 + N("Secretária bilíngue"),
            13,
            RANDBETWEEN(5,COUNT(Name!$A:$A) + 1)
        )
    )
)</f>
        <v>108</v>
      </c>
      <c r="F1427" s="7" t="str">
        <f ca="1">VLOOKUP($E1427,Name!$A:$B,2,FALSE)</f>
        <v>Davi Luccas</v>
      </c>
      <c r="G1427" s="7">
        <f ca="1" xml:space="preserve">
IF($B1427 = 1,
    0,
    RANDBETWEEN(5,COUNT('Last name'!$A:$A) + 1)
)</f>
        <v>185</v>
      </c>
      <c r="H1427" s="7" t="str">
        <f ca="1" xml:space="preserve">
IF($B1427 = 1 + N("Presidente"),
    "de Orléans e Bragança",
    VLOOKUP($G1427,'Last name'!$A:$B,2,FALSE) &amp; " " &amp; VLOOKUP(RANDBETWEEN(5,COUNT('Last name'!$A:$A) + 1),'Last name'!$A:$B,2,FALSE)
)</f>
        <v>Sousa Faro</v>
      </c>
      <c r="I1427" s="7" t="str">
        <f t="shared" ca="1" si="288"/>
        <v>Davi Luccas Sousa Faro</v>
      </c>
      <c r="J1427" s="7" t="str" cm="1">
        <f t="array" aca="1" ref="J1427" ca="1">SHA1HASH($I1427)</f>
        <v>e41a6992319f94584576ff19746c61f2f4c35542</v>
      </c>
      <c r="K1427" s="7" cm="1">
        <f t="array" aca="1" ref="K1427" ca="1">INDEX(States!$A:$A,M1427,1)</f>
        <v>5</v>
      </c>
      <c r="L1427" s="7" t="str">
        <f ca="1">VLOOKUP($K1427,Countries!$A:$B,2,FALSE)</f>
        <v>Portugal</v>
      </c>
      <c r="M1427" s="7" cm="1">
        <f t="array" aca="1" ref="M1427" ca="1">INDEX(States!$C:$C,RANDBETWEEN(5,COUNTA(States!$A:$A) + 1),1)</f>
        <v>7</v>
      </c>
      <c r="N1427" s="7" t="str">
        <f ca="1">VLOOKUP($M1427,States!$C:$D,2,FALSE)</f>
        <v xml:space="preserve"> Setúbal </v>
      </c>
      <c r="O1427" s="7" t="str">
        <f ca="1">VLOOKUP($E1427,Name!$A:$C,3,FALSE)</f>
        <v>M</v>
      </c>
      <c r="P1427" s="7" t="str">
        <f ca="1">VLOOKUP($O1427,Genders!$B:$C,2,FALSE)</f>
        <v>Male</v>
      </c>
      <c r="Q1427" s="7" cm="1">
        <f t="array" aca="1" ref="Q1427" ca="1">INDEX('Marital status'!$A:$A,RANDBETWEEN(5,COUNTA('Marital status'!$A:$A) + 1),1)</f>
        <v>0</v>
      </c>
      <c r="R1427" s="7" t="e">
        <f ca="1">VLOOKUP($Q1427,'Marital status'!$A:$B,2,FALSE)</f>
        <v>#N/A</v>
      </c>
      <c r="S1427" s="7">
        <f t="shared" ca="1" si="289"/>
        <v>5</v>
      </c>
      <c r="T1427" s="7" t="str">
        <f ca="1">VLOOKUP($S1427,Ethnicities!$A:$B,2,FALSE)</f>
        <v>ASIAN</v>
      </c>
      <c r="U1427" s="8">
        <f t="shared" ca="1" si="290"/>
        <v>31842</v>
      </c>
      <c r="V1427" s="6">
        <f t="shared" ca="1" si="291"/>
        <v>8</v>
      </c>
      <c r="W1427" s="8" t="str">
        <f ca="1">VLOOKUP($V1427,'Background education'!$A:$B,2,FALSE)</f>
        <v>Graduate school</v>
      </c>
      <c r="X1427" s="7">
        <f ca="1" xml:space="preserve">
  IF(OR($Z1427 = 5, $Z1427 = 6, $Z1427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427" s="7" t="str">
        <f ca="1">VLOOKUP($X1427,Departments!$A:$B,2,FALSE)</f>
        <v>Human Resource</v>
      </c>
      <c r="Z1427" s="6">
        <f t="shared" ca="1" si="292"/>
        <v>11</v>
      </c>
      <c r="AA1427" s="7" t="str">
        <f ca="1">VLOOKUP($Z1427,Roles!$A:$B,2,FALSE)</f>
        <v>Analyst</v>
      </c>
      <c r="AB1427" s="6">
        <f t="shared" ca="1" si="293"/>
        <v>6</v>
      </c>
      <c r="AC1427" s="7" t="str">
        <f ca="1" xml:space="preserve">
IF(
  ISNA($AB1427),
  NA(),
  VLOOKUP($AB1427,Levels!$A:$B,2,FALSE)
)</f>
        <v>Pleno</v>
      </c>
      <c r="AD1427" s="8">
        <f t="shared" ca="1" si="294"/>
        <v>42955</v>
      </c>
      <c r="AE1427" s="6">
        <f ca="1">RANDBETWEEN(5,COUNTA('Recruitment source'!$A:$A) + 1)</f>
        <v>8</v>
      </c>
      <c r="AF1427" s="6" t="str">
        <f ca="1">VLOOKUP($AE1427,'Recruitment source'!$A:$B,2,FALSE)</f>
        <v>Net Empregos</v>
      </c>
      <c r="AG1427" s="8" t="e">
        <f t="shared" ca="1" si="295"/>
        <v>#N/A</v>
      </c>
      <c r="AH1427" s="6" t="e">
        <f t="shared" ca="1" si="296"/>
        <v>#N/A</v>
      </c>
      <c r="AI1427" s="6" t="e">
        <f ca="1" xml:space="preserve">
IF(
  ISNA($AH1427),
  NA(),
  VLOOKUP($AH1427,'Reasons for dismissal'!$A:$B,2,FALSE)
)</f>
        <v>#N/A</v>
      </c>
      <c r="AJ1427" s="6">
        <f t="shared" ca="1" si="297"/>
        <v>4</v>
      </c>
      <c r="AK1427" s="1">
        <f t="shared" ca="1" si="298"/>
        <v>3080</v>
      </c>
      <c r="AL14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$A1427  &amp; ", "   &amp;
$B1427  &amp; ", "   &amp;
$D1427  &amp; ", '"  &amp;
$I1427  &amp; "', '" &amp;
$O1427  &amp; "', "  &amp;
$S1427  &amp; ", '"  &amp;
TEXT($U1427,"dd/mm/aaaa")  &amp; "', "   &amp;
$V1427  &amp; ", "   &amp;
$X1427  &amp; ", "   &amp;
$Z1427  &amp; ", "   &amp;
IF($AB1427 &lt;&gt; "", $AB1427, "NULL")  &amp; ", "   &amp;
$AK1427  &amp; ");"</f>
        <v>#REF!</v>
      </c>
    </row>
    <row r="1428" spans="1:38" x14ac:dyDescent="0.2">
      <c r="A1428" s="7" cm="1">
        <f t="array" aca="1" ref="A1428" ca="1">INDEX(Companies!$A:$A,RANDBETWEEN(2,COUNTA(Companies!$A:$A)),1)</f>
        <v>2</v>
      </c>
      <c r="B1428" s="5">
        <f t="shared" si="286"/>
        <v>1427</v>
      </c>
      <c r="C1428" s="5" t="str" cm="1">
        <f t="array" ref="C1428">SHA1HASH($B1428)</f>
        <v>177dd4c6c9043d42ad86c6af3277184f5bbe96fc</v>
      </c>
      <c r="D1428" s="6">
        <f t="shared" ca="1" si="287"/>
        <v>1</v>
      </c>
      <c r="E1428" s="7">
        <f ca="1">IF($B1428 = 1 + N("Presidente"),
    127,
    IF($B1428 = 2 + N("Vice-Presidente"),
        72,
        IF($B1428 = 3 + N("Secretária bilíngue"),
            13,
            RANDBETWEEN(5,COUNT(Name!$A:$A) + 1)
        )
    )
)</f>
        <v>82</v>
      </c>
      <c r="F1428" s="7" t="str">
        <f ca="1">VLOOKUP($E1428,Name!$A:$B,2,FALSE)</f>
        <v>Caleb</v>
      </c>
      <c r="G1428" s="7">
        <f ca="1" xml:space="preserve">
IF($B1428 = 1,
    0,
    RANDBETWEEN(5,COUNT('Last name'!$A:$A) + 1)
)</f>
        <v>62</v>
      </c>
      <c r="H1428" s="7" t="str">
        <f ca="1" xml:space="preserve">
IF($B1428 = 1 + N("Presidente"),
    "de Orléans e Bragança",
    VLOOKUP($G1428,'Last name'!$A:$B,2,FALSE) &amp; " " &amp; VLOOKUP(RANDBETWEEN(5,COUNT('Last name'!$A:$A) + 1),'Last name'!$A:$B,2,FALSE)
)</f>
        <v>Carvalho Faria</v>
      </c>
      <c r="I1428" s="7" t="str">
        <f t="shared" ca="1" si="288"/>
        <v>Caleb Carvalho Faria</v>
      </c>
      <c r="J1428" s="7" t="str" cm="1">
        <f t="array" aca="1" ref="J1428" ca="1">SHA1HASH($I1428)</f>
        <v>d5459a49f779234577ba4b347ccbf7912c636487</v>
      </c>
      <c r="K1428" s="7" cm="1">
        <f t="array" aca="1" ref="K1428" ca="1">INDEX(States!$A:$A,M1428,1)</f>
        <v>5</v>
      </c>
      <c r="L1428" s="7" t="str">
        <f ca="1">VLOOKUP($K1428,Countries!$A:$B,2,FALSE)</f>
        <v>Portugal</v>
      </c>
      <c r="M1428" s="7" cm="1">
        <f t="array" aca="1" ref="M1428" ca="1">INDEX(States!$C:$C,RANDBETWEEN(5,COUNTA(States!$A:$A) + 1),1)</f>
        <v>12</v>
      </c>
      <c r="N1428" s="7" t="str">
        <f ca="1">VLOOKUP($M1428,States!$C:$D,2,FALSE)</f>
        <v>Leiria</v>
      </c>
      <c r="O1428" s="7" t="str">
        <f ca="1">VLOOKUP($E1428,Name!$A:$C,3,FALSE)</f>
        <v>M</v>
      </c>
      <c r="P1428" s="7" t="str">
        <f ca="1">VLOOKUP($O1428,Genders!$B:$C,2,FALSE)</f>
        <v>Male</v>
      </c>
      <c r="Q1428" s="7" cm="1">
        <f t="array" aca="1" ref="Q1428" ca="1">INDEX('Marital status'!$A:$A,RANDBETWEEN(5,COUNTA('Marital status'!$A:$A) + 1),1)</f>
        <v>5</v>
      </c>
      <c r="R1428" s="7" t="str">
        <f ca="1">VLOOKUP($Q1428,'Marital status'!$A:$B,2,FALSE)</f>
        <v xml:space="preserve"> Separated </v>
      </c>
      <c r="S1428" s="7">
        <f t="shared" ca="1" si="289"/>
        <v>6</v>
      </c>
      <c r="T1428" s="7" t="str">
        <f ca="1">VLOOKUP($S1428,Ethnicities!$A:$B,2,FALSE)</f>
        <v xml:space="preserve">  american Indian or Alaska Native</v>
      </c>
      <c r="U1428" s="8">
        <f t="shared" ca="1" si="290"/>
        <v>18682</v>
      </c>
      <c r="V1428" s="6">
        <f t="shared" ca="1" si="291"/>
        <v>7</v>
      </c>
      <c r="W1428" s="8" t="str">
        <f ca="1">VLOOKUP($V1428,'Background education'!$A:$B,2,FALSE)</f>
        <v>Undergraduate degree</v>
      </c>
      <c r="X1428" s="7">
        <f ca="1" xml:space="preserve">
  IF(OR($Z1428 = 5, $Z1428 = 6, $Z1428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428" s="7" t="str">
        <f ca="1">VLOOKUP($X1428,Departments!$A:$B,2,FALSE)</f>
        <v>Operations</v>
      </c>
      <c r="Z1428" s="6">
        <f t="shared" ca="1" si="292"/>
        <v>9</v>
      </c>
      <c r="AA1428" s="7" t="str">
        <f ca="1">VLOOKUP($Z1428,Roles!$A:$B,2,FALSE)</f>
        <v>Intern</v>
      </c>
      <c r="AB1428" s="6" t="e">
        <f t="shared" ca="1" si="293"/>
        <v>#N/A</v>
      </c>
      <c r="AC1428" s="7" t="e">
        <f ca="1" xml:space="preserve">
IF(
  ISNA($AB1428),
  NA(),
  VLOOKUP($AB1428,Levels!$A:$B,2,FALSE)
)</f>
        <v>#N/A</v>
      </c>
      <c r="AD1428" s="8">
        <f t="shared" ca="1" si="294"/>
        <v>36982</v>
      </c>
      <c r="AE1428" s="6">
        <f ca="1">RANDBETWEEN(5,COUNTA('Recruitment source'!$A:$A) + 1)</f>
        <v>10</v>
      </c>
      <c r="AF1428" s="6" t="str">
        <f ca="1">VLOOKUP($AE1428,'Recruitment source'!$A:$B,2,FALSE)</f>
        <v>Jobs in Lisbon</v>
      </c>
      <c r="AG1428" s="8" t="e">
        <f t="shared" ca="1" si="295"/>
        <v>#N/A</v>
      </c>
      <c r="AH1428" s="6" t="e">
        <f t="shared" ca="1" si="296"/>
        <v>#N/A</v>
      </c>
      <c r="AI1428" s="6" t="e">
        <f ca="1" xml:space="preserve">
IF(
  ISNA($AH1428),
  NA(),
  VLOOKUP($AH1428,'Reasons for dismissal'!$A:$B,2,FALSE)
)</f>
        <v>#N/A</v>
      </c>
      <c r="AJ1428" s="6">
        <f t="shared" ca="1" si="297"/>
        <v>5</v>
      </c>
      <c r="AK1428" s="1">
        <f t="shared" ca="1" si="298"/>
        <v>1205</v>
      </c>
      <c r="AL14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$A1428  &amp; ", "   &amp;
$B1428  &amp; ", "   &amp;
$D1428  &amp; ", '"  &amp;
$I1428  &amp; "', '" &amp;
$O1428  &amp; "', "  &amp;
$S1428  &amp; ", '"  &amp;
TEXT($U1428,"dd/mm/aaaa")  &amp; "', "   &amp;
$V1428  &amp; ", "   &amp;
$X1428  &amp; ", "   &amp;
$Z1428  &amp; ", "   &amp;
IF($AB1428 &lt;&gt; "", $AB1428, "NULL")  &amp; ", "   &amp;
$AK1428  &amp; ");"</f>
        <v>#REF!</v>
      </c>
    </row>
    <row r="1429" spans="1:38" x14ac:dyDescent="0.2">
      <c r="A1429" s="7" cm="1">
        <f t="array" aca="1" ref="A1429" ca="1">INDEX(Companies!$A:$A,RANDBETWEEN(2,COUNTA(Companies!$A:$A)),1)</f>
        <v>2</v>
      </c>
      <c r="B1429" s="5">
        <f t="shared" si="286"/>
        <v>1428</v>
      </c>
      <c r="C1429" s="5" t="str" cm="1">
        <f t="array" ref="C1429">SHA1HASH($B1429)</f>
        <v>b72d0c4cbff9cfa94406481206390e0c4326ffe4</v>
      </c>
      <c r="D1429" s="6">
        <f t="shared" ca="1" si="287"/>
        <v>1</v>
      </c>
      <c r="E1429" s="7">
        <f ca="1">IF($B1429 = 1 + N("Presidente"),
    127,
    IF($B1429 = 2 + N("Vice-Presidente"),
        72,
        IF($B1429 = 3 + N("Secretária bilíngue"),
            13,
            RANDBETWEEN(5,COUNT(Name!$A:$A) + 1)
        )
    )
)</f>
        <v>103</v>
      </c>
      <c r="F1429" s="7" t="str">
        <f ca="1">VLOOKUP($E1429,Name!$A:$B,2,FALSE)</f>
        <v>Danniel</v>
      </c>
      <c r="G1429" s="7">
        <f ca="1" xml:space="preserve">
IF($B1429 = 1,
    0,
    RANDBETWEEN(5,COUNT('Last name'!$A:$A) + 1)
)</f>
        <v>90</v>
      </c>
      <c r="H1429" s="7" t="str">
        <f ca="1" xml:space="preserve">
IF($B1429 = 1 + N("Presidente"),
    "de Orléans e Bragança",
    VLOOKUP($G1429,'Last name'!$A:$B,2,FALSE) &amp; " " &amp; VLOOKUP(RANDBETWEEN(5,COUNT('Last name'!$A:$A) + 1),'Last name'!$A:$B,2,FALSE)
)</f>
        <v>Fontana Nunes</v>
      </c>
      <c r="I1429" s="7" t="str">
        <f t="shared" ca="1" si="288"/>
        <v>Danniel Fontana Nunes</v>
      </c>
      <c r="J1429" s="7" t="str" cm="1">
        <f t="array" aca="1" ref="J1429" ca="1">SHA1HASH($I1429)</f>
        <v>706ce4bc4cb3fd211246592a08cbd46f26da9fb6</v>
      </c>
      <c r="K1429" s="7" cm="1">
        <f t="array" aca="1" ref="K1429" ca="1">INDEX(States!$A:$A,M1429,1)</f>
        <v>5</v>
      </c>
      <c r="L1429" s="7" t="str">
        <f ca="1">VLOOKUP($K1429,Countries!$A:$B,2,FALSE)</f>
        <v>Portugal</v>
      </c>
      <c r="M1429" s="7" cm="1">
        <f t="array" aca="1" ref="M1429" ca="1">INDEX(States!$C:$C,RANDBETWEEN(5,COUNTA(States!$A:$A) + 1),1)</f>
        <v>11</v>
      </c>
      <c r="N1429" s="7" t="str">
        <f ca="1">VLOOKUP($M1429,States!$C:$D,2,FALSE)</f>
        <v>Santarém</v>
      </c>
      <c r="O1429" s="7" t="str">
        <f ca="1">VLOOKUP($E1429,Name!$A:$C,3,FALSE)</f>
        <v>M</v>
      </c>
      <c r="P1429" s="7" t="str">
        <f ca="1">VLOOKUP($O1429,Genders!$B:$C,2,FALSE)</f>
        <v>Male</v>
      </c>
      <c r="Q1429" s="7" cm="1">
        <f t="array" aca="1" ref="Q1429" ca="1">INDEX('Marital status'!$A:$A,RANDBETWEEN(5,COUNTA('Marital status'!$A:$A) + 1),1)</f>
        <v>5</v>
      </c>
      <c r="R1429" s="7" t="str">
        <f ca="1">VLOOKUP($Q1429,'Marital status'!$A:$B,2,FALSE)</f>
        <v xml:space="preserve"> Separated </v>
      </c>
      <c r="S1429" s="7">
        <f t="shared" ca="1" si="289"/>
        <v>5</v>
      </c>
      <c r="T1429" s="7" t="str">
        <f ca="1">VLOOKUP($S1429,Ethnicities!$A:$B,2,FALSE)</f>
        <v>ASIAN</v>
      </c>
      <c r="U1429" s="8">
        <f t="shared" ca="1" si="290"/>
        <v>29480</v>
      </c>
      <c r="V1429" s="6">
        <f t="shared" ca="1" si="291"/>
        <v>8</v>
      </c>
      <c r="W1429" s="8" t="str">
        <f ca="1">VLOOKUP($V1429,'Background education'!$A:$B,2,FALSE)</f>
        <v>Graduate school</v>
      </c>
      <c r="X1429" s="7">
        <f ca="1" xml:space="preserve">
  IF(OR($Z1429 = 5, $Z1429 = 6, $Z1429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429" s="7" t="str">
        <f ca="1">VLOOKUP($X1429,Departments!$A:$B,2,FALSE)</f>
        <v>Human Resource</v>
      </c>
      <c r="Z1429" s="6">
        <f t="shared" ca="1" si="292"/>
        <v>11</v>
      </c>
      <c r="AA1429" s="7" t="str">
        <f ca="1">VLOOKUP($Z1429,Roles!$A:$B,2,FALSE)</f>
        <v>Analyst</v>
      </c>
      <c r="AB1429" s="6">
        <f t="shared" ca="1" si="293"/>
        <v>6</v>
      </c>
      <c r="AC1429" s="7" t="str">
        <f ca="1" xml:space="preserve">
IF(
  ISNA($AB1429),
  NA(),
  VLOOKUP($AB1429,Levels!$A:$B,2,FALSE)
)</f>
        <v>Pleno</v>
      </c>
      <c r="AD1429" s="8">
        <f t="shared" ca="1" si="294"/>
        <v>43939</v>
      </c>
      <c r="AE1429" s="6">
        <f ca="1">RANDBETWEEN(5,COUNTA('Recruitment source'!$A:$A) + 1)</f>
        <v>7</v>
      </c>
      <c r="AF1429" s="6" t="str">
        <f ca="1">VLOOKUP($AE1429,'Recruitment source'!$A:$B,2,FALSE)</f>
        <v>SAPO Emprego</v>
      </c>
      <c r="AG1429" s="8" t="e">
        <f t="shared" ca="1" si="295"/>
        <v>#N/A</v>
      </c>
      <c r="AH1429" s="6" t="e">
        <f t="shared" ca="1" si="296"/>
        <v>#N/A</v>
      </c>
      <c r="AI1429" s="6" t="e">
        <f ca="1" xml:space="preserve">
IF(
  ISNA($AH1429),
  NA(),
  VLOOKUP($AH1429,'Reasons for dismissal'!$A:$B,2,FALSE)
)</f>
        <v>#N/A</v>
      </c>
      <c r="AJ1429" s="6">
        <f t="shared" ca="1" si="297"/>
        <v>5</v>
      </c>
      <c r="AK1429" s="1">
        <f t="shared" ca="1" si="298"/>
        <v>3080</v>
      </c>
      <c r="AL14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$A1429  &amp; ", "   &amp;
$B1429  &amp; ", "   &amp;
$D1429  &amp; ", '"  &amp;
$I1429  &amp; "', '" &amp;
$O1429  &amp; "', "  &amp;
$S1429  &amp; ", '"  &amp;
TEXT($U1429,"dd/mm/aaaa")  &amp; "', "   &amp;
$V1429  &amp; ", "   &amp;
$X1429  &amp; ", "   &amp;
$Z1429  &amp; ", "   &amp;
IF($AB1429 &lt;&gt; "", $AB1429, "NULL")  &amp; ", "   &amp;
$AK1429  &amp; ");"</f>
        <v>#REF!</v>
      </c>
    </row>
    <row r="1430" spans="1:38" x14ac:dyDescent="0.2">
      <c r="A1430" s="7" cm="1">
        <f t="array" aca="1" ref="A1430" ca="1">INDEX(Companies!$A:$A,RANDBETWEEN(2,COUNTA(Companies!$A:$A)),1)</f>
        <v>2</v>
      </c>
      <c r="B1430" s="5">
        <f t="shared" si="286"/>
        <v>1429</v>
      </c>
      <c r="C1430" s="5" t="str" cm="1">
        <f t="array" ref="C1430">SHA1HASH($B1430)</f>
        <v>7801beec42debaaec0d7be9359c61e8a766bd071</v>
      </c>
      <c r="D1430" s="6">
        <f t="shared" ca="1" si="287"/>
        <v>1</v>
      </c>
      <c r="E1430" s="7">
        <f ca="1">IF($B1430 = 1 + N("Presidente"),
    127,
    IF($B1430 = 2 + N("Vice-Presidente"),
        72,
        IF($B1430 = 3 + N("Secretária bilíngue"),
            13,
            RANDBETWEEN(5,COUNT(Name!$A:$A) + 1)
        )
    )
)</f>
        <v>198</v>
      </c>
      <c r="F1430" s="7" t="str">
        <f ca="1">VLOOKUP($E1430,Name!$A:$B,2,FALSE)</f>
        <v>José Emanuel</v>
      </c>
      <c r="G1430" s="7">
        <f ca="1" xml:space="preserve">
IF($B1430 = 1,
    0,
    RANDBETWEEN(5,COUNT('Last name'!$A:$A) + 1)
)</f>
        <v>55</v>
      </c>
      <c r="H1430" s="7" t="str">
        <f ca="1" xml:space="preserve">
IF($B1430 = 1 + N("Presidente"),
    "de Orléans e Bragança",
    VLOOKUP($G1430,'Last name'!$A:$B,2,FALSE) &amp; " " &amp; VLOOKUP(RANDBETWEEN(5,COUNT('Last name'!$A:$A) + 1),'Last name'!$A:$B,2,FALSE)
)</f>
        <v>Camões Seixas</v>
      </c>
      <c r="I1430" s="7" t="str">
        <f t="shared" ca="1" si="288"/>
        <v>José Emanuel Camões Seixas</v>
      </c>
      <c r="J1430" s="7" t="str" cm="1">
        <f t="array" aca="1" ref="J1430" ca="1">SHA1HASH($I1430)</f>
        <v>9b66c8dafaa355cd36e76b6a6de76a09c664cf0a</v>
      </c>
      <c r="K1430" s="7" cm="1">
        <f t="array" aca="1" ref="K1430" ca="1">INDEX(States!$A:$A,M1430,1)</f>
        <v>5</v>
      </c>
      <c r="L1430" s="7" t="str">
        <f ca="1">VLOOKUP($K1430,Countries!$A:$B,2,FALSE)</f>
        <v>Portugal</v>
      </c>
      <c r="M1430" s="7" cm="1">
        <f t="array" aca="1" ref="M1430" ca="1">INDEX(States!$C:$C,RANDBETWEEN(5,COUNTA(States!$A:$A) + 1),1)</f>
        <v>7</v>
      </c>
      <c r="N1430" s="7" t="str">
        <f ca="1">VLOOKUP($M1430,States!$C:$D,2,FALSE)</f>
        <v xml:space="preserve"> Setúbal </v>
      </c>
      <c r="O1430" s="7" t="str">
        <f ca="1">VLOOKUP($E1430,Name!$A:$C,3,FALSE)</f>
        <v>M</v>
      </c>
      <c r="P1430" s="7" t="str">
        <f ca="1">VLOOKUP($O1430,Genders!$B:$C,2,FALSE)</f>
        <v>Male</v>
      </c>
      <c r="Q1430" s="7" cm="1">
        <f t="array" aca="1" ref="Q1430" ca="1">INDEX('Marital status'!$A:$A,RANDBETWEEN(5,COUNTA('Marital status'!$A:$A) + 1),1)</f>
        <v>5</v>
      </c>
      <c r="R1430" s="7" t="str">
        <f ca="1">VLOOKUP($Q1430,'Marital status'!$A:$B,2,FALSE)</f>
        <v xml:space="preserve"> Separated </v>
      </c>
      <c r="S1430" s="7">
        <f t="shared" ca="1" si="289"/>
        <v>7</v>
      </c>
      <c r="T1430" s="7" t="str">
        <f ca="1">VLOOKUP($S1430,Ethnicities!$A:$B,2,FALSE)</f>
        <v>Native Hawaiian or Other Pacific Islander</v>
      </c>
      <c r="U1430" s="8">
        <f t="shared" ca="1" si="290"/>
        <v>28350</v>
      </c>
      <c r="V1430" s="6">
        <f t="shared" ca="1" si="291"/>
        <v>7</v>
      </c>
      <c r="W1430" s="8" t="str">
        <f ca="1">VLOOKUP($V1430,'Background education'!$A:$B,2,FALSE)</f>
        <v>Undergraduate degree</v>
      </c>
      <c r="X1430" s="7">
        <f ca="1" xml:space="preserve">
  IF(OR($Z1430 = 5, $Z1430 = 6, $Z1430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30" s="7" t="str">
        <f ca="1">VLOOKUP($X1430,Departments!$A:$B,2,FALSE)</f>
        <v>Audit</v>
      </c>
      <c r="Z1430" s="6">
        <f t="shared" ca="1" si="292"/>
        <v>9</v>
      </c>
      <c r="AA1430" s="7" t="str">
        <f ca="1">VLOOKUP($Z1430,Roles!$A:$B,2,FALSE)</f>
        <v>Intern</v>
      </c>
      <c r="AB1430" s="6" t="e">
        <f t="shared" ca="1" si="293"/>
        <v>#N/A</v>
      </c>
      <c r="AC1430" s="7" t="e">
        <f ca="1" xml:space="preserve">
IF(
  ISNA($AB1430),
  NA(),
  VLOOKUP($AB1430,Levels!$A:$B,2,FALSE)
)</f>
        <v>#N/A</v>
      </c>
      <c r="AD1430" s="8">
        <f t="shared" ca="1" si="294"/>
        <v>39241</v>
      </c>
      <c r="AE1430" s="6">
        <f ca="1">RANDBETWEEN(5,COUNTA('Recruitment source'!$A:$A) + 1)</f>
        <v>13</v>
      </c>
      <c r="AF1430" s="6" t="str">
        <f ca="1">VLOOKUP($AE1430,'Recruitment source'!$A:$B,2,FALSE)</f>
        <v>Google</v>
      </c>
      <c r="AG1430" s="8" t="e">
        <f t="shared" ca="1" si="295"/>
        <v>#N/A</v>
      </c>
      <c r="AH1430" s="6" t="e">
        <f t="shared" ca="1" si="296"/>
        <v>#N/A</v>
      </c>
      <c r="AI1430" s="6" t="e">
        <f ca="1" xml:space="preserve">
IF(
  ISNA($AH1430),
  NA(),
  VLOOKUP($AH1430,'Reasons for dismissal'!$A:$B,2,FALSE)
)</f>
        <v>#N/A</v>
      </c>
      <c r="AJ1430" s="6">
        <f t="shared" ca="1" si="297"/>
        <v>5</v>
      </c>
      <c r="AK1430" s="1">
        <f t="shared" ca="1" si="298"/>
        <v>1205</v>
      </c>
      <c r="AL14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$A1430  &amp; ", "   &amp;
$B1430  &amp; ", "   &amp;
$D1430  &amp; ", '"  &amp;
$I1430  &amp; "', '" &amp;
$O1430  &amp; "', "  &amp;
$S1430  &amp; ", '"  &amp;
TEXT($U1430,"dd/mm/aaaa")  &amp; "', "   &amp;
$V1430  &amp; ", "   &amp;
$X1430  &amp; ", "   &amp;
$Z1430  &amp; ", "   &amp;
IF($AB1430 &lt;&gt; "", $AB1430, "NULL")  &amp; ", "   &amp;
$AK1430  &amp; ");"</f>
        <v>#REF!</v>
      </c>
    </row>
    <row r="1431" spans="1:38" x14ac:dyDescent="0.2">
      <c r="A1431" s="7" cm="1">
        <f t="array" aca="1" ref="A1431" ca="1">INDEX(Companies!$A:$A,RANDBETWEEN(2,COUNTA(Companies!$A:$A)),1)</f>
        <v>2</v>
      </c>
      <c r="B1431" s="5">
        <f t="shared" si="286"/>
        <v>1430</v>
      </c>
      <c r="C1431" s="5" t="str" cm="1">
        <f t="array" ref="C1431">SHA1HASH($B1431)</f>
        <v>5f5a68e72217ce4c8a341a1b3bcdb5edfa8411f4</v>
      </c>
      <c r="D1431" s="6">
        <f t="shared" ca="1" si="287"/>
        <v>1</v>
      </c>
      <c r="E1431" s="7">
        <f ca="1">IF($B1431 = 1 + N("Presidente"),
    127,
    IF($B1431 = 2 + N("Vice-Presidente"),
        72,
        IF($B1431 = 3 + N("Secretária bilíngue"),
            13,
            RANDBETWEEN(5,COUNT(Name!$A:$A) + 1)
        )
    )
)</f>
        <v>117</v>
      </c>
      <c r="F1431" s="7" t="str">
        <f ca="1">VLOOKUP($E1431,Name!$A:$B,2,FALSE)</f>
        <v>Eduardo</v>
      </c>
      <c r="G1431" s="7">
        <f ca="1" xml:space="preserve">
IF($B1431 = 1,
    0,
    RANDBETWEEN(5,COUNT('Last name'!$A:$A) + 1)
)</f>
        <v>72</v>
      </c>
      <c r="H1431" s="7" t="str">
        <f ca="1" xml:space="preserve">
IF($B1431 = 1 + N("Presidente"),
    "de Orléans e Bragança",
    VLOOKUP($G1431,'Last name'!$A:$B,2,FALSE) &amp; " " &amp; VLOOKUP(RANDBETWEEN(5,COUNT('Last name'!$A:$A) + 1),'Last name'!$A:$B,2,FALSE)
)</f>
        <v>De Luca Ricci</v>
      </c>
      <c r="I1431" s="7" t="str">
        <f t="shared" ca="1" si="288"/>
        <v>Eduardo De Luca Ricci</v>
      </c>
      <c r="J1431" s="7" t="str" cm="1">
        <f t="array" aca="1" ref="J1431" ca="1">SHA1HASH($I1431)</f>
        <v>38cebea7074fe7786243f6bafcbee6410d175eeb</v>
      </c>
      <c r="K1431" s="7" cm="1">
        <f t="array" aca="1" ref="K1431" ca="1">INDEX(States!$A:$A,M1431,1)</f>
        <v>5</v>
      </c>
      <c r="L1431" s="7" t="str">
        <f ca="1">VLOOKUP($K1431,Countries!$A:$B,2,FALSE)</f>
        <v>Portugal</v>
      </c>
      <c r="M1431" s="7" cm="1">
        <f t="array" aca="1" ref="M1431" ca="1">INDEX(States!$C:$C,RANDBETWEEN(5,COUNTA(States!$A:$A) + 1),1)</f>
        <v>21</v>
      </c>
      <c r="N1431" s="7" t="str">
        <f ca="1">VLOOKUP($M1431,States!$C:$D,2,FALSE)</f>
        <v>Guarda</v>
      </c>
      <c r="O1431" s="7" t="str">
        <f ca="1">VLOOKUP($E1431,Name!$A:$C,3,FALSE)</f>
        <v>M</v>
      </c>
      <c r="P1431" s="7" t="str">
        <f ca="1">VLOOKUP($O1431,Genders!$B:$C,2,FALSE)</f>
        <v>Male</v>
      </c>
      <c r="Q1431" s="7" cm="1">
        <f t="array" aca="1" ref="Q1431" ca="1">INDEX('Marital status'!$A:$A,RANDBETWEEN(5,COUNTA('Marital status'!$A:$A) + 1),1)</f>
        <v>6</v>
      </c>
      <c r="R1431" s="7" t="str">
        <f ca="1">VLOOKUP($Q1431,'Marital status'!$A:$B,2,FALSE)</f>
        <v>DIVORCED</v>
      </c>
      <c r="S1431" s="7">
        <f t="shared" ca="1" si="289"/>
        <v>5</v>
      </c>
      <c r="T1431" s="7" t="str">
        <f ca="1">VLOOKUP($S1431,Ethnicities!$A:$B,2,FALSE)</f>
        <v>ASIAN</v>
      </c>
      <c r="U1431" s="8">
        <f t="shared" ca="1" si="290"/>
        <v>22803</v>
      </c>
      <c r="V1431" s="6">
        <f t="shared" ca="1" si="291"/>
        <v>7</v>
      </c>
      <c r="W1431" s="8" t="str">
        <f ca="1">VLOOKUP($V1431,'Background education'!$A:$B,2,FALSE)</f>
        <v>Undergraduate degree</v>
      </c>
      <c r="X1431" s="7">
        <f ca="1" xml:space="preserve">
  IF(OR($Z1431 = 5, $Z1431 = 6, $Z1431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431" s="7" t="str">
        <f ca="1">VLOOKUP($X1431,Departments!$A:$B,2,FALSE)</f>
        <v xml:space="preserve"> Commercial</v>
      </c>
      <c r="Z1431" s="6">
        <f t="shared" ca="1" si="292"/>
        <v>11</v>
      </c>
      <c r="AA1431" s="7" t="str">
        <f ca="1">VLOOKUP($Z1431,Roles!$A:$B,2,FALSE)</f>
        <v>Analyst</v>
      </c>
      <c r="AB1431" s="6">
        <f t="shared" ca="1" si="293"/>
        <v>6</v>
      </c>
      <c r="AC1431" s="7" t="str">
        <f ca="1" xml:space="preserve">
IF(
  ISNA($AB1431),
  NA(),
  VLOOKUP($AB1431,Levels!$A:$B,2,FALSE)
)</f>
        <v>Pleno</v>
      </c>
      <c r="AD1431" s="8">
        <f t="shared" ca="1" si="294"/>
        <v>38214</v>
      </c>
      <c r="AE1431" s="6">
        <f ca="1">RANDBETWEEN(5,COUNTA('Recruitment source'!$A:$A) + 1)</f>
        <v>6</v>
      </c>
      <c r="AF1431" s="6" t="str">
        <f ca="1">VLOOKUP($AE1431,'Recruitment source'!$A:$B,2,FALSE)</f>
        <v>Learn4Good</v>
      </c>
      <c r="AG1431" s="8" t="e">
        <f t="shared" ca="1" si="295"/>
        <v>#N/A</v>
      </c>
      <c r="AH1431" s="6" t="e">
        <f t="shared" ca="1" si="296"/>
        <v>#N/A</v>
      </c>
      <c r="AI1431" s="6" t="e">
        <f ca="1" xml:space="preserve">
IF(
  ISNA($AH1431),
  NA(),
  VLOOKUP($AH1431,'Reasons for dismissal'!$A:$B,2,FALSE)
)</f>
        <v>#N/A</v>
      </c>
      <c r="AJ1431" s="6">
        <f t="shared" ca="1" si="297"/>
        <v>5</v>
      </c>
      <c r="AK1431" s="1">
        <f t="shared" ca="1" si="298"/>
        <v>2580</v>
      </c>
      <c r="AL14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$A1431  &amp; ", "   &amp;
$B1431  &amp; ", "   &amp;
$D1431  &amp; ", '"  &amp;
$I1431  &amp; "', '" &amp;
$O1431  &amp; "', "  &amp;
$S1431  &amp; ", '"  &amp;
TEXT($U1431,"dd/mm/aaaa")  &amp; "', "   &amp;
$V1431  &amp; ", "   &amp;
$X1431  &amp; ", "   &amp;
$Z1431  &amp; ", "   &amp;
IF($AB1431 &lt;&gt; "", $AB1431, "NULL")  &amp; ", "   &amp;
$AK1431  &amp; ");"</f>
        <v>#REF!</v>
      </c>
    </row>
    <row r="1432" spans="1:38" x14ac:dyDescent="0.2">
      <c r="A1432" s="7" cm="1">
        <f t="array" aca="1" ref="A1432" ca="1">INDEX(Companies!$A:$A,RANDBETWEEN(2,COUNTA(Companies!$A:$A)),1)</f>
        <v>2</v>
      </c>
      <c r="B1432" s="5">
        <f t="shared" si="286"/>
        <v>1431</v>
      </c>
      <c r="C1432" s="5" t="str" cm="1">
        <f t="array" ref="C1432">SHA1HASH($B1432)</f>
        <v>cebf555886eaf921b47b20ad0acb32e85273e624</v>
      </c>
      <c r="D1432" s="6">
        <f t="shared" ca="1" si="287"/>
        <v>1</v>
      </c>
      <c r="E1432" s="7">
        <f ca="1">IF($B1432 = 1 + N("Presidente"),
    127,
    IF($B1432 = 2 + N("Vice-Presidente"),
        72,
        IF($B1432 = 3 + N("Secretária bilíngue"),
            13,
            RANDBETWEEN(5,COUNT(Name!$A:$A) + 1)
        )
    )
)</f>
        <v>225</v>
      </c>
      <c r="F1432" s="7" t="str">
        <f ca="1">VLOOKUP($E1432,Name!$A:$B,2,FALSE)</f>
        <v>Levi</v>
      </c>
      <c r="G1432" s="7">
        <f ca="1" xml:space="preserve">
IF($B1432 = 1,
    0,
    RANDBETWEEN(5,COUNT('Last name'!$A:$A) + 1)
)</f>
        <v>165</v>
      </c>
      <c r="H1432" s="7" t="str">
        <f ca="1" xml:space="preserve">
IF($B1432 = 1 + N("Presidente"),
    "de Orléans e Bragança",
    VLOOKUP($G1432,'Last name'!$A:$B,2,FALSE) &amp; " " &amp; VLOOKUP(RANDBETWEEN(5,COUNT('Last name'!$A:$A) + 1),'Last name'!$A:$B,2,FALSE)
)</f>
        <v>Rocha Marques</v>
      </c>
      <c r="I1432" s="7" t="str">
        <f t="shared" ca="1" si="288"/>
        <v>Levi Rocha Marques</v>
      </c>
      <c r="J1432" s="7" t="str" cm="1">
        <f t="array" aca="1" ref="J1432" ca="1">SHA1HASH($I1432)</f>
        <v>de4ec854e696a604f9e335c7b6b1a521d075047d</v>
      </c>
      <c r="K1432" s="7" cm="1">
        <f t="array" aca="1" ref="K1432" ca="1">INDEX(States!$A:$A,M1432,1)</f>
        <v>5</v>
      </c>
      <c r="L1432" s="7" t="str">
        <f ca="1">VLOOKUP($K1432,Countries!$A:$B,2,FALSE)</f>
        <v>Portugal</v>
      </c>
      <c r="M1432" s="7" cm="1">
        <f t="array" aca="1" ref="M1432" ca="1">INDEX(States!$C:$C,RANDBETWEEN(5,COUNTA(States!$A:$A) + 1),1)</f>
        <v>16</v>
      </c>
      <c r="N1432" s="7" t="str">
        <f ca="1">VLOOKUP($M1432,States!$C:$D,2,FALSE)</f>
        <v>Azores</v>
      </c>
      <c r="O1432" s="7" t="str">
        <f ca="1">VLOOKUP($E1432,Name!$A:$C,3,FALSE)</f>
        <v>M</v>
      </c>
      <c r="P1432" s="7" t="str">
        <f ca="1">VLOOKUP($O1432,Genders!$B:$C,2,FALSE)</f>
        <v>Male</v>
      </c>
      <c r="Q1432" s="7" cm="1">
        <f t="array" aca="1" ref="Q1432" ca="1">INDEX('Marital status'!$A:$A,RANDBETWEEN(5,COUNTA('Marital status'!$A:$A) + 1),1)</f>
        <v>0</v>
      </c>
      <c r="R1432" s="7" t="e">
        <f ca="1">VLOOKUP($Q1432,'Marital status'!$A:$B,2,FALSE)</f>
        <v>#N/A</v>
      </c>
      <c r="S1432" s="7">
        <f t="shared" ca="1" si="289"/>
        <v>5</v>
      </c>
      <c r="T1432" s="7" t="str">
        <f ca="1">VLOOKUP($S1432,Ethnicities!$A:$B,2,FALSE)</f>
        <v>ASIAN</v>
      </c>
      <c r="U1432" s="8">
        <f t="shared" ca="1" si="290"/>
        <v>19878</v>
      </c>
      <c r="V1432" s="6">
        <f t="shared" ca="1" si="291"/>
        <v>7</v>
      </c>
      <c r="W1432" s="8" t="str">
        <f ca="1">VLOOKUP($V1432,'Background education'!$A:$B,2,FALSE)</f>
        <v>Undergraduate degree</v>
      </c>
      <c r="X1432" s="7">
        <f ca="1" xml:space="preserve">
  IF(OR($Z1432 = 5, $Z1432 = 6, $Z1432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32" s="7" t="str">
        <f ca="1">VLOOKUP($X1432,Departments!$A:$B,2,FALSE)</f>
        <v>Audit</v>
      </c>
      <c r="Z1432" s="6">
        <f t="shared" ca="1" si="292"/>
        <v>9</v>
      </c>
      <c r="AA1432" s="7" t="str">
        <f ca="1">VLOOKUP($Z1432,Roles!$A:$B,2,FALSE)</f>
        <v>Intern</v>
      </c>
      <c r="AB1432" s="6" t="e">
        <f t="shared" ca="1" si="293"/>
        <v>#N/A</v>
      </c>
      <c r="AC1432" s="7" t="e">
        <f ca="1" xml:space="preserve">
IF(
  ISNA($AB1432),
  NA(),
  VLOOKUP($AB1432,Levels!$A:$B,2,FALSE)
)</f>
        <v>#N/A</v>
      </c>
      <c r="AD1432" s="8">
        <f t="shared" ca="1" si="294"/>
        <v>38504</v>
      </c>
      <c r="AE1432" s="6">
        <f ca="1">RANDBETWEEN(5,COUNTA('Recruitment source'!$A:$A) + 1)</f>
        <v>11</v>
      </c>
      <c r="AF1432" s="6" t="str">
        <f ca="1">VLOOKUP($AE1432,'Recruitment source'!$A:$B,2,FALSE)</f>
        <v>Next Station</v>
      </c>
      <c r="AG1432" s="8" t="e">
        <f t="shared" ca="1" si="295"/>
        <v>#N/A</v>
      </c>
      <c r="AH1432" s="6" t="e">
        <f t="shared" ca="1" si="296"/>
        <v>#N/A</v>
      </c>
      <c r="AI1432" s="6" t="e">
        <f ca="1" xml:space="preserve">
IF(
  ISNA($AH1432),
  NA(),
  VLOOKUP($AH1432,'Reasons for dismissal'!$A:$B,2,FALSE)
)</f>
        <v>#N/A</v>
      </c>
      <c r="AJ1432" s="6">
        <f t="shared" ca="1" si="297"/>
        <v>5</v>
      </c>
      <c r="AK1432" s="1">
        <f t="shared" ca="1" si="298"/>
        <v>1205</v>
      </c>
      <c r="AL14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$A1432  &amp; ", "   &amp;
$B1432  &amp; ", "   &amp;
$D1432  &amp; ", '"  &amp;
$I1432  &amp; "', '" &amp;
$O1432  &amp; "', "  &amp;
$S1432  &amp; ", '"  &amp;
TEXT($U1432,"dd/mm/aaaa")  &amp; "', "   &amp;
$V1432  &amp; ", "   &amp;
$X1432  &amp; ", "   &amp;
$Z1432  &amp; ", "   &amp;
IF($AB1432 &lt;&gt; "", $AB1432, "NULL")  &amp; ", "   &amp;
$AK1432  &amp; ");"</f>
        <v>#REF!</v>
      </c>
    </row>
    <row r="1433" spans="1:38" x14ac:dyDescent="0.2">
      <c r="A1433" s="7" cm="1">
        <f t="array" aca="1" ref="A1433" ca="1">INDEX(Companies!$A:$A,RANDBETWEEN(2,COUNTA(Companies!$A:$A)),1)</f>
        <v>2</v>
      </c>
      <c r="B1433" s="5">
        <f t="shared" si="286"/>
        <v>1432</v>
      </c>
      <c r="C1433" s="5" t="str" cm="1">
        <f t="array" ref="C1433">SHA1HASH($B1433)</f>
        <v>d69729e9779952a73e8ef1e71858b08a92a0fa8b</v>
      </c>
      <c r="D1433" s="6">
        <f t="shared" ca="1" si="287"/>
        <v>1</v>
      </c>
      <c r="E1433" s="7">
        <f ca="1">IF($B1433 = 1 + N("Presidente"),
    127,
    IF($B1433 = 2 + N("Vice-Presidente"),
        72,
        IF($B1433 = 3 + N("Secretária bilíngue"),
            13,
            RANDBETWEEN(5,COUNT(Name!$A:$A) + 1)
        )
    )
)</f>
        <v>253</v>
      </c>
      <c r="F1433" s="7" t="str">
        <f ca="1">VLOOKUP($E1433,Name!$A:$B,2,FALSE)</f>
        <v>Malu</v>
      </c>
      <c r="G1433" s="7">
        <f ca="1" xml:space="preserve">
IF($B1433 = 1,
    0,
    RANDBETWEEN(5,COUNT('Last name'!$A:$A) + 1)
)</f>
        <v>130</v>
      </c>
      <c r="H1433" s="7" t="str">
        <f ca="1" xml:space="preserve">
IF($B1433 = 1 + N("Presidente"),
    "de Orléans e Bragança",
    VLOOKUP($G1433,'Last name'!$A:$B,2,FALSE) &amp; " " &amp; VLOOKUP(RANDBETWEEN(5,COUNT('Last name'!$A:$A) + 1),'Last name'!$A:$B,2,FALSE)
)</f>
        <v>Monteiro Carneiro</v>
      </c>
      <c r="I1433" s="7" t="str">
        <f t="shared" ca="1" si="288"/>
        <v>Malu Monteiro Carneiro</v>
      </c>
      <c r="J1433" s="7" t="str" cm="1">
        <f t="array" aca="1" ref="J1433" ca="1">SHA1HASH($I1433)</f>
        <v>5f16188cd333d3a7acc67861c11ae2dd92bde112</v>
      </c>
      <c r="K1433" s="7" cm="1">
        <f t="array" aca="1" ref="K1433" ca="1">INDEX(States!$A:$A,M1433,1)</f>
        <v>5</v>
      </c>
      <c r="L1433" s="7" t="str">
        <f ca="1">VLOOKUP($K1433,Countries!$A:$B,2,FALSE)</f>
        <v>Portugal</v>
      </c>
      <c r="M1433" s="7" cm="1">
        <f t="array" aca="1" ref="M1433" ca="1">INDEX(States!$C:$C,RANDBETWEEN(5,COUNTA(States!$A:$A) + 1),1)</f>
        <v>20</v>
      </c>
      <c r="N1433" s="7" t="str">
        <f ca="1">VLOOKUP($M1433,States!$C:$D,2,FALSE)</f>
        <v>Portalegre</v>
      </c>
      <c r="O1433" s="7" t="str">
        <f ca="1">VLOOKUP($E1433,Name!$A:$C,3,FALSE)</f>
        <v>F</v>
      </c>
      <c r="P1433" s="7" t="str">
        <f ca="1">VLOOKUP($O1433,Genders!$B:$C,2,FALSE)</f>
        <v>Female</v>
      </c>
      <c r="Q1433" s="7" cm="1">
        <f t="array" aca="1" ref="Q1433" ca="1">INDEX('Marital status'!$A:$A,RANDBETWEEN(5,COUNTA('Marital status'!$A:$A) + 1),1)</f>
        <v>0</v>
      </c>
      <c r="R1433" s="7" t="e">
        <f ca="1">VLOOKUP($Q1433,'Marital status'!$A:$B,2,FALSE)</f>
        <v>#N/A</v>
      </c>
      <c r="S1433" s="7">
        <f t="shared" ca="1" si="289"/>
        <v>5</v>
      </c>
      <c r="T1433" s="7" t="str">
        <f ca="1">VLOOKUP($S1433,Ethnicities!$A:$B,2,FALSE)</f>
        <v>ASIAN</v>
      </c>
      <c r="U1433" s="8">
        <f t="shared" ca="1" si="290"/>
        <v>27906</v>
      </c>
      <c r="V1433" s="6">
        <f t="shared" ca="1" si="291"/>
        <v>8</v>
      </c>
      <c r="W1433" s="8" t="str">
        <f ca="1">VLOOKUP($V1433,'Background education'!$A:$B,2,FALSE)</f>
        <v>Graduate school</v>
      </c>
      <c r="X1433" s="7">
        <f ca="1" xml:space="preserve">
  IF(OR($Z1433 = 5, $Z1433 = 6, $Z1433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433" s="7" t="str">
        <f ca="1">VLOOKUP($X1433,Departments!$A:$B,2,FALSE)</f>
        <v>Controlling</v>
      </c>
      <c r="Z1433" s="6">
        <f t="shared" ca="1" si="292"/>
        <v>11</v>
      </c>
      <c r="AA1433" s="7" t="str">
        <f ca="1">VLOOKUP($Z1433,Roles!$A:$B,2,FALSE)</f>
        <v>Analyst</v>
      </c>
      <c r="AB1433" s="6">
        <f t="shared" ca="1" si="293"/>
        <v>7</v>
      </c>
      <c r="AC1433" s="7" t="str">
        <f ca="1" xml:space="preserve">
IF(
  ISNA($AB1433),
  NA(),
  VLOOKUP($AB1433,Levels!$A:$B,2,FALSE)
)</f>
        <v>Senior</v>
      </c>
      <c r="AD1433" s="8">
        <f t="shared" ca="1" si="294"/>
        <v>38242</v>
      </c>
      <c r="AE1433" s="6">
        <f ca="1">RANDBETWEEN(5,COUNTA('Recruitment source'!$A:$A) + 1)</f>
        <v>11</v>
      </c>
      <c r="AF1433" s="6" t="str">
        <f ca="1">VLOOKUP($AE1433,'Recruitment source'!$A:$B,2,FALSE)</f>
        <v>Next Station</v>
      </c>
      <c r="AG1433" s="8" t="e">
        <f t="shared" ca="1" si="295"/>
        <v>#N/A</v>
      </c>
      <c r="AH1433" s="6" t="e">
        <f t="shared" ca="1" si="296"/>
        <v>#N/A</v>
      </c>
      <c r="AI1433" s="6" t="e">
        <f ca="1" xml:space="preserve">
IF(
  ISNA($AH1433),
  NA(),
  VLOOKUP($AH1433,'Reasons for dismissal'!$A:$B,2,FALSE)
)</f>
        <v>#N/A</v>
      </c>
      <c r="AJ1433" s="6">
        <f t="shared" ca="1" si="297"/>
        <v>5</v>
      </c>
      <c r="AK1433" s="1">
        <f t="shared" ca="1" si="298"/>
        <v>3000</v>
      </c>
      <c r="AL14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$A1433  &amp; ", "   &amp;
$B1433  &amp; ", "   &amp;
$D1433  &amp; ", '"  &amp;
$I1433  &amp; "', '" &amp;
$O1433  &amp; "', "  &amp;
$S1433  &amp; ", '"  &amp;
TEXT($U1433,"dd/mm/aaaa")  &amp; "', "   &amp;
$V1433  &amp; ", "   &amp;
$X1433  &amp; ", "   &amp;
$Z1433  &amp; ", "   &amp;
IF($AB1433 &lt;&gt; "", $AB1433, "NULL")  &amp; ", "   &amp;
$AK1433  &amp; ");"</f>
        <v>#REF!</v>
      </c>
    </row>
    <row r="1434" spans="1:38" x14ac:dyDescent="0.2">
      <c r="A1434" s="7" cm="1">
        <f t="array" aca="1" ref="A1434" ca="1">INDEX(Companies!$A:$A,RANDBETWEEN(2,COUNTA(Companies!$A:$A)),1)</f>
        <v>2</v>
      </c>
      <c r="B1434" s="5">
        <f t="shared" si="286"/>
        <v>1433</v>
      </c>
      <c r="C1434" s="5" t="str" cm="1">
        <f t="array" ref="C1434">SHA1HASH($B1434)</f>
        <v>27858a0672afdadfff64d26877b49f4f5a9d2471</v>
      </c>
      <c r="D1434" s="6">
        <f t="shared" ca="1" si="287"/>
        <v>1</v>
      </c>
      <c r="E1434" s="7">
        <f ca="1">IF($B1434 = 1 + N("Presidente"),
    127,
    IF($B1434 = 2 + N("Vice-Presidente"),
        72,
        IF($B1434 = 3 + N("Secretária bilíngue"),
            13,
            RANDBETWEEN(5,COUNT(Name!$A:$A) + 1)
        )
    )
)</f>
        <v>263</v>
      </c>
      <c r="F1434" s="7" t="str">
        <f ca="1">VLOOKUP($E1434,Name!$A:$B,2,FALSE)</f>
        <v>Maria Fernanda</v>
      </c>
      <c r="G1434" s="7">
        <f ca="1" xml:space="preserve">
IF($B1434 = 1,
    0,
    RANDBETWEEN(5,COUNT('Last name'!$A:$A) + 1)
)</f>
        <v>171</v>
      </c>
      <c r="H1434" s="7" t="str">
        <f ca="1" xml:space="preserve">
IF($B1434 = 1 + N("Presidente"),
    "de Orléans e Bragança",
    VLOOKUP($G1434,'Last name'!$A:$B,2,FALSE) &amp; " " &amp; VLOOKUP(RANDBETWEEN(5,COUNT('Last name'!$A:$A) + 1),'Last name'!$A:$B,2,FALSE)
)</f>
        <v>Sacramento Aguiar</v>
      </c>
      <c r="I1434" s="7" t="str">
        <f t="shared" ca="1" si="288"/>
        <v>Maria Fernanda Sacramento Aguiar</v>
      </c>
      <c r="J1434" s="7" t="str" cm="1">
        <f t="array" aca="1" ref="J1434" ca="1">SHA1HASH($I1434)</f>
        <v>30a6434b87817451d5ac5f5631a12fe4b5df887a</v>
      </c>
      <c r="K1434" s="7" cm="1">
        <f t="array" aca="1" ref="K1434" ca="1">INDEX(States!$A:$A,M1434,1)</f>
        <v>5</v>
      </c>
      <c r="L1434" s="7" t="str">
        <f ca="1">VLOOKUP($K1434,Countries!$A:$B,2,FALSE)</f>
        <v>Portugal</v>
      </c>
      <c r="M1434" s="7" cm="1">
        <f t="array" aca="1" ref="M1434" ca="1">INDEX(States!$C:$C,RANDBETWEEN(5,COUNTA(States!$A:$A) + 1),1)</f>
        <v>15</v>
      </c>
      <c r="N1434" s="7" t="str">
        <f ca="1">VLOOKUP($M1434,States!$C:$D,2,FALSE)</f>
        <v xml:space="preserve"> ÉVORA</v>
      </c>
      <c r="O1434" s="7" t="str">
        <f ca="1">VLOOKUP($E1434,Name!$A:$C,3,FALSE)</f>
        <v>F</v>
      </c>
      <c r="P1434" s="7" t="str">
        <f ca="1">VLOOKUP($O1434,Genders!$B:$C,2,FALSE)</f>
        <v>Female</v>
      </c>
      <c r="Q1434" s="7" cm="1">
        <f t="array" aca="1" ref="Q1434" ca="1">INDEX('Marital status'!$A:$A,RANDBETWEEN(5,COUNTA('Marital status'!$A:$A) + 1),1)</f>
        <v>6</v>
      </c>
      <c r="R1434" s="7" t="str">
        <f ca="1">VLOOKUP($Q1434,'Marital status'!$A:$B,2,FALSE)</f>
        <v>DIVORCED</v>
      </c>
      <c r="S1434" s="7">
        <f t="shared" ca="1" si="289"/>
        <v>5</v>
      </c>
      <c r="T1434" s="7" t="str">
        <f ca="1">VLOOKUP($S1434,Ethnicities!$A:$B,2,FALSE)</f>
        <v>ASIAN</v>
      </c>
      <c r="U1434" s="8">
        <f t="shared" ca="1" si="290"/>
        <v>28445</v>
      </c>
      <c r="V1434" s="6">
        <f t="shared" ca="1" si="291"/>
        <v>7</v>
      </c>
      <c r="W1434" s="8" t="str">
        <f ca="1">VLOOKUP($V1434,'Background education'!$A:$B,2,FALSE)</f>
        <v>Undergraduate degree</v>
      </c>
      <c r="X1434" s="7">
        <f ca="1" xml:space="preserve">
  IF(OR($Z1434 = 5, $Z1434 = 6, $Z1434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34" s="7" t="str">
        <f ca="1">VLOOKUP($X1434,Departments!$A:$B,2,FALSE)</f>
        <v>Audit</v>
      </c>
      <c r="Z1434" s="6">
        <f t="shared" ca="1" si="292"/>
        <v>9</v>
      </c>
      <c r="AA1434" s="7" t="str">
        <f ca="1">VLOOKUP($Z1434,Roles!$A:$B,2,FALSE)</f>
        <v>Intern</v>
      </c>
      <c r="AB1434" s="6" t="e">
        <f t="shared" ca="1" si="293"/>
        <v>#N/A</v>
      </c>
      <c r="AC1434" s="7" t="e">
        <f ca="1" xml:space="preserve">
IF(
  ISNA($AB1434),
  NA(),
  VLOOKUP($AB1434,Levels!$A:$B,2,FALSE)
)</f>
        <v>#N/A</v>
      </c>
      <c r="AD1434" s="8">
        <f t="shared" ca="1" si="294"/>
        <v>42872</v>
      </c>
      <c r="AE1434" s="6">
        <f ca="1">RANDBETWEEN(5,COUNTA('Recruitment source'!$A:$A) + 1)</f>
        <v>15</v>
      </c>
      <c r="AF1434" s="6" t="str">
        <f ca="1">VLOOKUP($AE1434,'Recruitment source'!$A:$B,2,FALSE)</f>
        <v>Website</v>
      </c>
      <c r="AG1434" s="8" t="e">
        <f t="shared" ca="1" si="295"/>
        <v>#N/A</v>
      </c>
      <c r="AH1434" s="6" t="e">
        <f t="shared" ca="1" si="296"/>
        <v>#N/A</v>
      </c>
      <c r="AI1434" s="6" t="e">
        <f ca="1" xml:space="preserve">
IF(
  ISNA($AH1434),
  NA(),
  VLOOKUP($AH1434,'Reasons for dismissal'!$A:$B,2,FALSE)
)</f>
        <v>#N/A</v>
      </c>
      <c r="AJ1434" s="6">
        <f t="shared" ca="1" si="297"/>
        <v>4</v>
      </c>
      <c r="AK1434" s="1">
        <f t="shared" ca="1" si="298"/>
        <v>1205</v>
      </c>
      <c r="AL14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$A1434  &amp; ", "   &amp;
$B1434  &amp; ", "   &amp;
$D1434  &amp; ", '"  &amp;
$I1434  &amp; "', '" &amp;
$O1434  &amp; "', "  &amp;
$S1434  &amp; ", '"  &amp;
TEXT($U1434,"dd/mm/aaaa")  &amp; "', "   &amp;
$V1434  &amp; ", "   &amp;
$X1434  &amp; ", "   &amp;
$Z1434  &amp; ", "   &amp;
IF($AB1434 &lt;&gt; "", $AB1434, "NULL")  &amp; ", "   &amp;
$AK1434  &amp; ");"</f>
        <v>#REF!</v>
      </c>
    </row>
    <row r="1435" spans="1:38" x14ac:dyDescent="0.2">
      <c r="A1435" s="7" cm="1">
        <f t="array" aca="1" ref="A1435" ca="1">INDEX(Companies!$A:$A,RANDBETWEEN(2,COUNTA(Companies!$A:$A)),1)</f>
        <v>2</v>
      </c>
      <c r="B1435" s="5">
        <f t="shared" si="286"/>
        <v>1434</v>
      </c>
      <c r="C1435" s="5" t="str" cm="1">
        <f t="array" ref="C1435">SHA1HASH($B1435)</f>
        <v>b0eab7a122205823e6a462917b0b2ff48d77c1c5</v>
      </c>
      <c r="D1435" s="6">
        <f t="shared" ca="1" si="287"/>
        <v>1</v>
      </c>
      <c r="E1435" s="7">
        <f ca="1">IF($B1435 = 1 + N("Presidente"),
    127,
    IF($B1435 = 2 + N("Vice-Presidente"),
        72,
        IF($B1435 = 3 + N("Secretária bilíngue"),
            13,
            RANDBETWEEN(5,COUNT(Name!$A:$A) + 1)
        )
    )
)</f>
        <v>288</v>
      </c>
      <c r="F1435" s="7" t="str">
        <f ca="1">VLOOKUP($E1435,Name!$A:$B,2,FALSE)</f>
        <v>Matheus Bruno</v>
      </c>
      <c r="G1435" s="7">
        <f ca="1" xml:space="preserve">
IF($B1435 = 1,
    0,
    RANDBETWEEN(5,COUNT('Last name'!$A:$A) + 1)
)</f>
        <v>89</v>
      </c>
      <c r="H1435" s="7" t="str">
        <f ca="1" xml:space="preserve">
IF($B1435 = 1 + N("Presidente"),
    "de Orléans e Bragança",
    VLOOKUP($G1435,'Last name'!$A:$B,2,FALSE) &amp; " " &amp; VLOOKUP(RANDBETWEEN(5,COUNT('Last name'!$A:$A) + 1),'Last name'!$A:$B,2,FALSE)
)</f>
        <v>Figo Saragoça</v>
      </c>
      <c r="I1435" s="7" t="str">
        <f t="shared" ca="1" si="288"/>
        <v>Matheus Bruno Figo Saragoça</v>
      </c>
      <c r="J1435" s="7" t="str" cm="1">
        <f t="array" aca="1" ref="J1435" ca="1">SHA1HASH($I1435)</f>
        <v>694deb9dc9f6ea7fe54af5d2fb2e50fcd08ed066</v>
      </c>
      <c r="K1435" s="7" cm="1">
        <f t="array" aca="1" ref="K1435" ca="1">INDEX(States!$A:$A,M1435,1)</f>
        <v>5</v>
      </c>
      <c r="L1435" s="7" t="str">
        <f ca="1">VLOOKUP($K1435,Countries!$A:$B,2,FALSE)</f>
        <v>Portugal</v>
      </c>
      <c r="M1435" s="7" cm="1">
        <f t="array" aca="1" ref="M1435" ca="1">INDEX(States!$C:$C,RANDBETWEEN(5,COUNTA(States!$A:$A) + 1),1)</f>
        <v>21</v>
      </c>
      <c r="N1435" s="7" t="str">
        <f ca="1">VLOOKUP($M1435,States!$C:$D,2,FALSE)</f>
        <v>Guarda</v>
      </c>
      <c r="O1435" s="7" t="str">
        <f ca="1">VLOOKUP($E1435,Name!$A:$C,3,FALSE)</f>
        <v>M</v>
      </c>
      <c r="P1435" s="7" t="str">
        <f ca="1">VLOOKUP($O1435,Genders!$B:$C,2,FALSE)</f>
        <v>Male</v>
      </c>
      <c r="Q1435" s="7" cm="1">
        <f t="array" aca="1" ref="Q1435" ca="1">INDEX('Marital status'!$A:$A,RANDBETWEEN(5,COUNTA('Marital status'!$A:$A) + 1),1)</f>
        <v>5</v>
      </c>
      <c r="R1435" s="7" t="str">
        <f ca="1">VLOOKUP($Q1435,'Marital status'!$A:$B,2,FALSE)</f>
        <v xml:space="preserve"> Separated </v>
      </c>
      <c r="S1435" s="7">
        <f t="shared" ca="1" si="289"/>
        <v>6</v>
      </c>
      <c r="T1435" s="7" t="str">
        <f ca="1">VLOOKUP($S1435,Ethnicities!$A:$B,2,FALSE)</f>
        <v xml:space="preserve">  american Indian or Alaska Native</v>
      </c>
      <c r="U1435" s="8">
        <f t="shared" ca="1" si="290"/>
        <v>22224</v>
      </c>
      <c r="V1435" s="6">
        <f t="shared" ca="1" si="291"/>
        <v>8</v>
      </c>
      <c r="W1435" s="8" t="str">
        <f ca="1">VLOOKUP($V1435,'Background education'!$A:$B,2,FALSE)</f>
        <v>Graduate school</v>
      </c>
      <c r="X1435" s="7">
        <f ca="1" xml:space="preserve">
  IF(OR($Z1435 = 5, $Z1435 = 6, $Z1435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435" s="7" t="str">
        <f ca="1">VLOOKUP($X1435,Departments!$A:$B,2,FALSE)</f>
        <v>Human Resource</v>
      </c>
      <c r="Z1435" s="6">
        <f t="shared" ca="1" si="292"/>
        <v>11</v>
      </c>
      <c r="AA1435" s="7" t="str">
        <f ca="1">VLOOKUP($Z1435,Roles!$A:$B,2,FALSE)</f>
        <v>Analyst</v>
      </c>
      <c r="AB1435" s="6">
        <f t="shared" ca="1" si="293"/>
        <v>5</v>
      </c>
      <c r="AC1435" s="7" t="str">
        <f ca="1" xml:space="preserve">
IF(
  ISNA($AB1435),
  NA(),
  VLOOKUP($AB1435,Levels!$A:$B,2,FALSE)
)</f>
        <v>Junior</v>
      </c>
      <c r="AD1435" s="8">
        <f t="shared" ca="1" si="294"/>
        <v>37676</v>
      </c>
      <c r="AE1435" s="6">
        <f ca="1">RANDBETWEEN(5,COUNTA('Recruitment source'!$A:$A) + 1)</f>
        <v>11</v>
      </c>
      <c r="AF1435" s="6" t="str">
        <f ca="1">VLOOKUP($AE1435,'Recruitment source'!$A:$B,2,FALSE)</f>
        <v>Next Station</v>
      </c>
      <c r="AG1435" s="8" t="e">
        <f t="shared" ca="1" si="295"/>
        <v>#N/A</v>
      </c>
      <c r="AH1435" s="6" t="e">
        <f t="shared" ca="1" si="296"/>
        <v>#N/A</v>
      </c>
      <c r="AI1435" s="6" t="e">
        <f ca="1" xml:space="preserve">
IF(
  ISNA($AH1435),
  NA(),
  VLOOKUP($AH1435,'Reasons for dismissal'!$A:$B,2,FALSE)
)</f>
        <v>#N/A</v>
      </c>
      <c r="AJ1435" s="6">
        <f t="shared" ca="1" si="297"/>
        <v>5</v>
      </c>
      <c r="AK1435" s="1">
        <f t="shared" ca="1" si="298"/>
        <v>3080</v>
      </c>
      <c r="AL14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$A1435  &amp; ", "   &amp;
$B1435  &amp; ", "   &amp;
$D1435  &amp; ", '"  &amp;
$I1435  &amp; "', '" &amp;
$O1435  &amp; "', "  &amp;
$S1435  &amp; ", '"  &amp;
TEXT($U1435,"dd/mm/aaaa")  &amp; "', "   &amp;
$V1435  &amp; ", "   &amp;
$X1435  &amp; ", "   &amp;
$Z1435  &amp; ", "   &amp;
IF($AB1435 &lt;&gt; "", $AB1435, "NULL")  &amp; ", "   &amp;
$AK1435  &amp; ");"</f>
        <v>#REF!</v>
      </c>
    </row>
    <row r="1436" spans="1:38" x14ac:dyDescent="0.2">
      <c r="A1436" s="7" cm="1">
        <f t="array" aca="1" ref="A1436" ca="1">INDEX(Companies!$A:$A,RANDBETWEEN(2,COUNTA(Companies!$A:$A)),1)</f>
        <v>2</v>
      </c>
      <c r="B1436" s="5">
        <f t="shared" si="286"/>
        <v>1435</v>
      </c>
      <c r="C1436" s="5" t="str" cm="1">
        <f t="array" ref="C1436">SHA1HASH($B1436)</f>
        <v>5a2119b6e178e1c71de65562c5240acaed86ae67</v>
      </c>
      <c r="D1436" s="6">
        <f t="shared" ca="1" si="287"/>
        <v>1</v>
      </c>
      <c r="E1436" s="7">
        <f ca="1">IF($B1436 = 1 + N("Presidente"),
    127,
    IF($B1436 = 2 + N("Vice-Presidente"),
        72,
        IF($B1436 = 3 + N("Secretária bilíngue"),
            13,
            RANDBETWEEN(5,COUNT(Name!$A:$A) + 1)
        )
    )
)</f>
        <v>130</v>
      </c>
      <c r="F1436" s="7" t="str">
        <f ca="1">VLOOKUP($E1436,Name!$A:$B,2,FALSE)</f>
        <v>Enzzo</v>
      </c>
      <c r="G1436" s="7">
        <f ca="1" xml:space="preserve">
IF($B1436 = 1,
    0,
    RANDBETWEEN(5,COUNT('Last name'!$A:$A) + 1)
)</f>
        <v>86</v>
      </c>
      <c r="H1436" s="7" t="str">
        <f ca="1" xml:space="preserve">
IF($B1436 = 1 + N("Presidente"),
    "de Orléans e Bragança",
    VLOOKUP($G1436,'Last name'!$A:$B,2,FALSE) &amp; " " &amp; VLOOKUP(RANDBETWEEN(5,COUNT('Last name'!$A:$A) + 1),'Last name'!$A:$B,2,FALSE)
)</f>
        <v>Ferrara Arruda</v>
      </c>
      <c r="I1436" s="7" t="str">
        <f t="shared" ca="1" si="288"/>
        <v>Enzzo Ferrara Arruda</v>
      </c>
      <c r="J1436" s="7" t="str" cm="1">
        <f t="array" aca="1" ref="J1436" ca="1">SHA1HASH($I1436)</f>
        <v>b720c9d21711979d97b5aca698e5206b069e86ff</v>
      </c>
      <c r="K1436" s="7" cm="1">
        <f t="array" aca="1" ref="K1436" ca="1">INDEX(States!$A:$A,M1436,1)</f>
        <v>5</v>
      </c>
      <c r="L1436" s="7" t="str">
        <f ca="1">VLOOKUP($K1436,Countries!$A:$B,2,FALSE)</f>
        <v>Portugal</v>
      </c>
      <c r="M1436" s="7" cm="1">
        <f t="array" aca="1" ref="M1436" ca="1">INDEX(States!$C:$C,RANDBETWEEN(5,COUNTA(States!$A:$A) + 1),1)</f>
        <v>18</v>
      </c>
      <c r="N1436" s="7" t="str">
        <f ca="1">VLOOKUP($M1436,States!$C:$D,2,FALSE)</f>
        <v>Castelo Branco</v>
      </c>
      <c r="O1436" s="7" t="str">
        <f ca="1">VLOOKUP($E1436,Name!$A:$C,3,FALSE)</f>
        <v>M</v>
      </c>
      <c r="P1436" s="7" t="str">
        <f ca="1">VLOOKUP($O1436,Genders!$B:$C,2,FALSE)</f>
        <v>Male</v>
      </c>
      <c r="Q1436" s="7" cm="1">
        <f t="array" aca="1" ref="Q1436" ca="1">INDEX('Marital status'!$A:$A,RANDBETWEEN(5,COUNTA('Marital status'!$A:$A) + 1),1)</f>
        <v>5</v>
      </c>
      <c r="R1436" s="7" t="str">
        <f ca="1">VLOOKUP($Q1436,'Marital status'!$A:$B,2,FALSE)</f>
        <v xml:space="preserve"> Separated </v>
      </c>
      <c r="S1436" s="7">
        <f t="shared" ca="1" si="289"/>
        <v>5</v>
      </c>
      <c r="T1436" s="7" t="str">
        <f ca="1">VLOOKUP($S1436,Ethnicities!$A:$B,2,FALSE)</f>
        <v>ASIAN</v>
      </c>
      <c r="U1436" s="8">
        <f t="shared" ca="1" si="290"/>
        <v>27975</v>
      </c>
      <c r="V1436" s="6">
        <f t="shared" ca="1" si="291"/>
        <v>7</v>
      </c>
      <c r="W1436" s="8" t="str">
        <f ca="1">VLOOKUP($V1436,'Background education'!$A:$B,2,FALSE)</f>
        <v>Undergraduate degree</v>
      </c>
      <c r="X1436" s="7">
        <f ca="1" xml:space="preserve">
  IF(OR($Z1436 = 5, $Z1436 = 6, $Z1436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436" s="7" t="str">
        <f ca="1">VLOOKUP($X1436,Departments!$A:$B,2,FALSE)</f>
        <v>Operations</v>
      </c>
      <c r="Z1436" s="6">
        <f t="shared" ca="1" si="292"/>
        <v>10</v>
      </c>
      <c r="AA1436" s="7" t="str">
        <f ca="1">VLOOKUP($Z1436,Roles!$A:$B,2,FALSE)</f>
        <v>Trainee</v>
      </c>
      <c r="AB1436" s="6" t="e">
        <f t="shared" ca="1" si="293"/>
        <v>#N/A</v>
      </c>
      <c r="AC1436" s="7" t="e">
        <f ca="1" xml:space="preserve">
IF(
  ISNA($AB1436),
  NA(),
  VLOOKUP($AB1436,Levels!$A:$B,2,FALSE)
)</f>
        <v>#N/A</v>
      </c>
      <c r="AD1436" s="8">
        <f t="shared" ca="1" si="294"/>
        <v>37481</v>
      </c>
      <c r="AE1436" s="6">
        <f ca="1">RANDBETWEEN(5,COUNTA('Recruitment source'!$A:$A) + 1)</f>
        <v>9</v>
      </c>
      <c r="AF1436" s="6" t="str">
        <f ca="1">VLOOKUP($AE1436,'Recruitment source'!$A:$B,2,FALSE)</f>
        <v>Empregos Online</v>
      </c>
      <c r="AG1436" s="8" t="e">
        <f t="shared" ca="1" si="295"/>
        <v>#N/A</v>
      </c>
      <c r="AH1436" s="6" t="e">
        <f t="shared" ca="1" si="296"/>
        <v>#N/A</v>
      </c>
      <c r="AI1436" s="6" t="e">
        <f ca="1" xml:space="preserve">
IF(
  ISNA($AH1436),
  NA(),
  VLOOKUP($AH1436,'Reasons for dismissal'!$A:$B,2,FALSE)
)</f>
        <v>#N/A</v>
      </c>
      <c r="AJ1436" s="6">
        <f t="shared" ca="1" si="297"/>
        <v>4</v>
      </c>
      <c r="AK1436" s="1">
        <f t="shared" ca="1" si="298"/>
        <v>1305</v>
      </c>
      <c r="AL14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$A1436  &amp; ", "   &amp;
$B1436  &amp; ", "   &amp;
$D1436  &amp; ", '"  &amp;
$I1436  &amp; "', '" &amp;
$O1436  &amp; "', "  &amp;
$S1436  &amp; ", '"  &amp;
TEXT($U1436,"dd/mm/aaaa")  &amp; "', "   &amp;
$V1436  &amp; ", "   &amp;
$X1436  &amp; ", "   &amp;
$Z1436  &amp; ", "   &amp;
IF($AB1436 &lt;&gt; "", $AB1436, "NULL")  &amp; ", "   &amp;
$AK1436  &amp; ");"</f>
        <v>#REF!</v>
      </c>
    </row>
    <row r="1437" spans="1:38" x14ac:dyDescent="0.2">
      <c r="A1437" s="7" cm="1">
        <f t="array" aca="1" ref="A1437" ca="1">INDEX(Companies!$A:$A,RANDBETWEEN(2,COUNTA(Companies!$A:$A)),1)</f>
        <v>2</v>
      </c>
      <c r="B1437" s="5">
        <f t="shared" si="286"/>
        <v>1436</v>
      </c>
      <c r="C1437" s="5" t="str" cm="1">
        <f t="array" ref="C1437">SHA1HASH($B1437)</f>
        <v>60a171842aba075b01813e69a7c065db36cdae6f</v>
      </c>
      <c r="D1437" s="6">
        <f t="shared" ca="1" si="287"/>
        <v>1</v>
      </c>
      <c r="E1437" s="7">
        <f ca="1">IF($B1437 = 1 + N("Presidente"),
    127,
    IF($B1437 = 2 + N("Vice-Presidente"),
        72,
        IF($B1437 = 3 + N("Secretária bilíngue"),
            13,
            RANDBETWEEN(5,COUNT(Name!$A:$A) + 1)
        )
    )
)</f>
        <v>32</v>
      </c>
      <c r="F1437" s="7" t="str">
        <f ca="1">VLOOKUP($E1437,Name!$A:$B,2,FALSE)</f>
        <v>Ana Laura</v>
      </c>
      <c r="G1437" s="7">
        <f ca="1" xml:space="preserve">
IF($B1437 = 1,
    0,
    RANDBETWEEN(5,COUNT('Last name'!$A:$A) + 1)
)</f>
        <v>54</v>
      </c>
      <c r="H1437" s="7" t="str">
        <f ca="1" xml:space="preserve">
IF($B1437 = 1 + N("Presidente"),
    "de Orléans e Bragança",
    VLOOKUP($G1437,'Last name'!$A:$B,2,FALSE) &amp; " " &amp; VLOOKUP(RANDBETWEEN(5,COUNT('Last name'!$A:$A) + 1),'Last name'!$A:$B,2,FALSE)
)</f>
        <v>Caminha Brasão</v>
      </c>
      <c r="I1437" s="7" t="str">
        <f t="shared" ca="1" si="288"/>
        <v>Ana Laura Caminha Brasão</v>
      </c>
      <c r="J1437" s="7" t="str" cm="1">
        <f t="array" aca="1" ref="J1437" ca="1">SHA1HASH($I1437)</f>
        <v>962430a54e32f90482a267c2a5c0551edecc20bf</v>
      </c>
      <c r="K1437" s="7" cm="1">
        <f t="array" aca="1" ref="K1437" ca="1">INDEX(States!$A:$A,M1437,1)</f>
        <v>5</v>
      </c>
      <c r="L1437" s="7" t="str">
        <f ca="1">VLOOKUP($K1437,Countries!$A:$B,2,FALSE)</f>
        <v>Portugal</v>
      </c>
      <c r="M1437" s="7" cm="1">
        <f t="array" aca="1" ref="M1437" ca="1">INDEX(States!$C:$C,RANDBETWEEN(5,COUNTA(States!$A:$A) + 1),1)</f>
        <v>23</v>
      </c>
      <c r="N1437" s="7" t="str">
        <f ca="1">VLOOKUP($M1437,States!$C:$D,2,FALSE)</f>
        <v>Viana do Castelo</v>
      </c>
      <c r="O1437" s="7" t="str">
        <f ca="1">VLOOKUP($E1437,Name!$A:$C,3,FALSE)</f>
        <v>F</v>
      </c>
      <c r="P1437" s="7" t="str">
        <f ca="1">VLOOKUP($O1437,Genders!$B:$C,2,FALSE)</f>
        <v>Female</v>
      </c>
      <c r="Q1437" s="7" cm="1">
        <f t="array" aca="1" ref="Q1437" ca="1">INDEX('Marital status'!$A:$A,RANDBETWEEN(5,COUNTA('Marital status'!$A:$A) + 1),1)</f>
        <v>0</v>
      </c>
      <c r="R1437" s="7" t="e">
        <f ca="1">VLOOKUP($Q1437,'Marital status'!$A:$B,2,FALSE)</f>
        <v>#N/A</v>
      </c>
      <c r="S1437" s="7">
        <f t="shared" ca="1" si="289"/>
        <v>5</v>
      </c>
      <c r="T1437" s="7" t="str">
        <f ca="1">VLOOKUP($S1437,Ethnicities!$A:$B,2,FALSE)</f>
        <v>ASIAN</v>
      </c>
      <c r="U1437" s="8">
        <f t="shared" ca="1" si="290"/>
        <v>24250</v>
      </c>
      <c r="V1437" s="6">
        <f t="shared" ca="1" si="291"/>
        <v>7</v>
      </c>
      <c r="W1437" s="8" t="str">
        <f ca="1">VLOOKUP($V1437,'Background education'!$A:$B,2,FALSE)</f>
        <v>Undergraduate degree</v>
      </c>
      <c r="X1437" s="7">
        <f ca="1" xml:space="preserve">
  IF(OR($Z1437 = 5, $Z1437 = 6, $Z1437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437" s="7" t="str">
        <f ca="1">VLOOKUP($X1437,Departments!$A:$B,2,FALSE)</f>
        <v>Human Resource</v>
      </c>
      <c r="Z1437" s="6">
        <f t="shared" ca="1" si="292"/>
        <v>11</v>
      </c>
      <c r="AA1437" s="7" t="str">
        <f ca="1">VLOOKUP($Z1437,Roles!$A:$B,2,FALSE)</f>
        <v>Analyst</v>
      </c>
      <c r="AB1437" s="6">
        <f t="shared" ca="1" si="293"/>
        <v>6</v>
      </c>
      <c r="AC1437" s="7" t="str">
        <f ca="1" xml:space="preserve">
IF(
  ISNA($AB1437),
  NA(),
  VLOOKUP($AB1437,Levels!$A:$B,2,FALSE)
)</f>
        <v>Pleno</v>
      </c>
      <c r="AD1437" s="8">
        <f t="shared" ca="1" si="294"/>
        <v>37563</v>
      </c>
      <c r="AE1437" s="6">
        <f ca="1">RANDBETWEEN(5,COUNTA('Recruitment source'!$A:$A) + 1)</f>
        <v>13</v>
      </c>
      <c r="AF1437" s="6" t="str">
        <f ca="1">VLOOKUP($AE1437,'Recruitment source'!$A:$B,2,FALSE)</f>
        <v>Google</v>
      </c>
      <c r="AG1437" s="8" t="e">
        <f t="shared" ca="1" si="295"/>
        <v>#N/A</v>
      </c>
      <c r="AH1437" s="6" t="e">
        <f t="shared" ca="1" si="296"/>
        <v>#N/A</v>
      </c>
      <c r="AI1437" s="6" t="e">
        <f ca="1" xml:space="preserve">
IF(
  ISNA($AH1437),
  NA(),
  VLOOKUP($AH1437,'Reasons for dismissal'!$A:$B,2,FALSE)
)</f>
        <v>#N/A</v>
      </c>
      <c r="AJ1437" s="6">
        <f t="shared" ca="1" si="297"/>
        <v>5</v>
      </c>
      <c r="AK1437" s="1">
        <f t="shared" ca="1" si="298"/>
        <v>2580</v>
      </c>
      <c r="AL14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$A1437  &amp; ", "   &amp;
$B1437  &amp; ", "   &amp;
$D1437  &amp; ", '"  &amp;
$I1437  &amp; "', '" &amp;
$O1437  &amp; "', "  &amp;
$S1437  &amp; ", '"  &amp;
TEXT($U1437,"dd/mm/aaaa")  &amp; "', "   &amp;
$V1437  &amp; ", "   &amp;
$X1437  &amp; ", "   &amp;
$Z1437  &amp; ", "   &amp;
IF($AB1437 &lt;&gt; "", $AB1437, "NULL")  &amp; ", "   &amp;
$AK1437  &amp; ");"</f>
        <v>#REF!</v>
      </c>
    </row>
    <row r="1438" spans="1:38" x14ac:dyDescent="0.2">
      <c r="A1438" s="7" cm="1">
        <f t="array" aca="1" ref="A1438" ca="1">INDEX(Companies!$A:$A,RANDBETWEEN(2,COUNTA(Companies!$A:$A)),1)</f>
        <v>2</v>
      </c>
      <c r="B1438" s="5">
        <f t="shared" si="286"/>
        <v>1437</v>
      </c>
      <c r="C1438" s="5" t="str" cm="1">
        <f t="array" ref="C1438">SHA1HASH($B1438)</f>
        <v>6371a5630b9dc4ebd3cd2b721357f87eee6c5f0c</v>
      </c>
      <c r="D1438" s="6">
        <f t="shared" ca="1" si="287"/>
        <v>1</v>
      </c>
      <c r="E1438" s="7">
        <f ca="1">IF($B1438 = 1 + N("Presidente"),
    127,
    IF($B1438 = 2 + N("Vice-Presidente"),
        72,
        IF($B1438 = 3 + N("Secretária bilíngue"),
            13,
            RANDBETWEEN(5,COUNT(Name!$A:$A) + 1)
        )
    )
)</f>
        <v>201</v>
      </c>
      <c r="F1438" s="7" t="str">
        <f ca="1">VLOOKUP($E1438,Name!$A:$B,2,FALSE)</f>
        <v>Júlia</v>
      </c>
      <c r="G1438" s="7">
        <f ca="1" xml:space="preserve">
IF($B1438 = 1,
    0,
    RANDBETWEEN(5,COUNT('Last name'!$A:$A) + 1)
)</f>
        <v>168</v>
      </c>
      <c r="H1438" s="7" t="str">
        <f ca="1" xml:space="preserve">
IF($B1438 = 1 + N("Presidente"),
    "de Orléans e Bragança",
    VLOOKUP($G1438,'Last name'!$A:$B,2,FALSE) &amp; " " &amp; VLOOKUP(RANDBETWEEN(5,COUNT('Last name'!$A:$A) + 1),'Last name'!$A:$B,2,FALSE)
)</f>
        <v>Rossi Anjos</v>
      </c>
      <c r="I1438" s="7" t="str">
        <f t="shared" ca="1" si="288"/>
        <v>Júlia Rossi Anjos</v>
      </c>
      <c r="J1438" s="7" t="str" cm="1">
        <f t="array" aca="1" ref="J1438" ca="1">SHA1HASH($I1438)</f>
        <v>6592a41324001b868b2e81c127e2c90cafa34bc0</v>
      </c>
      <c r="K1438" s="7" cm="1">
        <f t="array" aca="1" ref="K1438" ca="1">INDEX(States!$A:$A,M1438,1)</f>
        <v>5</v>
      </c>
      <c r="L1438" s="7" t="str">
        <f ca="1">VLOOKUP($K1438,Countries!$A:$B,2,FALSE)</f>
        <v>Portugal</v>
      </c>
      <c r="M1438" s="7" cm="1">
        <f t="array" aca="1" ref="M1438" ca="1">INDEX(States!$C:$C,RANDBETWEEN(5,COUNTA(States!$A:$A) + 1),1)</f>
        <v>11</v>
      </c>
      <c r="N1438" s="7" t="str">
        <f ca="1">VLOOKUP($M1438,States!$C:$D,2,FALSE)</f>
        <v>Santarém</v>
      </c>
      <c r="O1438" s="7" t="str">
        <f ca="1">VLOOKUP($E1438,Name!$A:$C,3,FALSE)</f>
        <v>F</v>
      </c>
      <c r="P1438" s="7" t="str">
        <f ca="1">VLOOKUP($O1438,Genders!$B:$C,2,FALSE)</f>
        <v>Female</v>
      </c>
      <c r="Q1438" s="7" cm="1">
        <f t="array" aca="1" ref="Q1438" ca="1">INDEX('Marital status'!$A:$A,RANDBETWEEN(5,COUNTA('Marital status'!$A:$A) + 1),1)</f>
        <v>5</v>
      </c>
      <c r="R1438" s="7" t="str">
        <f ca="1">VLOOKUP($Q1438,'Marital status'!$A:$B,2,FALSE)</f>
        <v xml:space="preserve"> Separated </v>
      </c>
      <c r="S1438" s="7">
        <f t="shared" ca="1" si="289"/>
        <v>5</v>
      </c>
      <c r="T1438" s="7" t="str">
        <f ca="1">VLOOKUP($S1438,Ethnicities!$A:$B,2,FALSE)</f>
        <v>ASIAN</v>
      </c>
      <c r="U1438" s="8">
        <f t="shared" ca="1" si="290"/>
        <v>18883</v>
      </c>
      <c r="V1438" s="6">
        <f t="shared" ca="1" si="291"/>
        <v>7</v>
      </c>
      <c r="W1438" s="8" t="str">
        <f ca="1">VLOOKUP($V1438,'Background education'!$A:$B,2,FALSE)</f>
        <v>Undergraduate degree</v>
      </c>
      <c r="X1438" s="7">
        <f ca="1" xml:space="preserve">
  IF(OR($Z1438 = 5, $Z1438 = 6, $Z1438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438" s="7" t="str">
        <f ca="1">VLOOKUP($X1438,Departments!$A:$B,2,FALSE)</f>
        <v xml:space="preserve"> Presidency</v>
      </c>
      <c r="Z1438" s="6">
        <f t="shared" ca="1" si="292"/>
        <v>10</v>
      </c>
      <c r="AA1438" s="7" t="str">
        <f ca="1">VLOOKUP($Z1438,Roles!$A:$B,2,FALSE)</f>
        <v>Trainee</v>
      </c>
      <c r="AB1438" s="6" t="e">
        <f t="shared" ca="1" si="293"/>
        <v>#N/A</v>
      </c>
      <c r="AC1438" s="7" t="e">
        <f ca="1" xml:space="preserve">
IF(
  ISNA($AB1438),
  NA(),
  VLOOKUP($AB1438,Levels!$A:$B,2,FALSE)
)</f>
        <v>#N/A</v>
      </c>
      <c r="AD1438" s="8">
        <f t="shared" ca="1" si="294"/>
        <v>41900</v>
      </c>
      <c r="AE1438" s="6">
        <f ca="1">RANDBETWEEN(5,COUNTA('Recruitment source'!$A:$A) + 1)</f>
        <v>8</v>
      </c>
      <c r="AF1438" s="6" t="str">
        <f ca="1">VLOOKUP($AE1438,'Recruitment source'!$A:$B,2,FALSE)</f>
        <v>Net Empregos</v>
      </c>
      <c r="AG1438" s="8" t="e">
        <f t="shared" ca="1" si="295"/>
        <v>#N/A</v>
      </c>
      <c r="AH1438" s="6" t="e">
        <f t="shared" ca="1" si="296"/>
        <v>#N/A</v>
      </c>
      <c r="AI1438" s="6" t="e">
        <f ca="1" xml:space="preserve">
IF(
  ISNA($AH1438),
  NA(),
  VLOOKUP($AH1438,'Reasons for dismissal'!$A:$B,2,FALSE)
)</f>
        <v>#N/A</v>
      </c>
      <c r="AJ1438" s="6">
        <f t="shared" ca="1" si="297"/>
        <v>5</v>
      </c>
      <c r="AK1438" s="1">
        <f t="shared" ca="1" si="298"/>
        <v>1305</v>
      </c>
      <c r="AL14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$A1438  &amp; ", "   &amp;
$B1438  &amp; ", "   &amp;
$D1438  &amp; ", '"  &amp;
$I1438  &amp; "', '" &amp;
$O1438  &amp; "', "  &amp;
$S1438  &amp; ", '"  &amp;
TEXT($U1438,"dd/mm/aaaa")  &amp; "', "   &amp;
$V1438  &amp; ", "   &amp;
$X1438  &amp; ", "   &amp;
$Z1438  &amp; ", "   &amp;
IF($AB1438 &lt;&gt; "", $AB1438, "NULL")  &amp; ", "   &amp;
$AK1438  &amp; ");"</f>
        <v>#REF!</v>
      </c>
    </row>
    <row r="1439" spans="1:38" x14ac:dyDescent="0.2">
      <c r="A1439" s="7" cm="1">
        <f t="array" aca="1" ref="A1439" ca="1">INDEX(Companies!$A:$A,RANDBETWEEN(2,COUNTA(Companies!$A:$A)),1)</f>
        <v>2</v>
      </c>
      <c r="B1439" s="5">
        <f t="shared" si="286"/>
        <v>1438</v>
      </c>
      <c r="C1439" s="5" t="str" cm="1">
        <f t="array" ref="C1439">SHA1HASH($B1439)</f>
        <v>9449672fef19ba0f9e744f5e7355c5e1400b5504</v>
      </c>
      <c r="D1439" s="6">
        <f t="shared" ca="1" si="287"/>
        <v>1</v>
      </c>
      <c r="E1439" s="7">
        <f ca="1">IF($B1439 = 1 + N("Presidente"),
    127,
    IF($B1439 = 2 + N("Vice-Presidente"),
        72,
        IF($B1439 = 3 + N("Secretária bilíngue"),
            13,
            RANDBETWEEN(5,COUNT(Name!$A:$A) + 1)
        )
    )
)</f>
        <v>193</v>
      </c>
      <c r="F1439" s="7" t="str">
        <f ca="1">VLOOKUP($E1439,Name!$A:$B,2,FALSE)</f>
        <v>João Victor</v>
      </c>
      <c r="G1439" s="7">
        <f ca="1" xml:space="preserve">
IF($B1439 = 1,
    0,
    RANDBETWEEN(5,COUNT('Last name'!$A:$A) + 1)
)</f>
        <v>167</v>
      </c>
      <c r="H1439" s="7" t="str">
        <f ca="1" xml:space="preserve">
IF($B1439 = 1 + N("Presidente"),
    "de Orléans e Bragança",
    VLOOKUP($G1439,'Last name'!$A:$B,2,FALSE) &amp; " " &amp; VLOOKUP(RANDBETWEEN(5,COUNT('Last name'!$A:$A) + 1),'Last name'!$A:$B,2,FALSE)
)</f>
        <v>Romano Gouveia</v>
      </c>
      <c r="I1439" s="7" t="str">
        <f t="shared" ca="1" si="288"/>
        <v>João Victor Romano Gouveia</v>
      </c>
      <c r="J1439" s="7" t="str" cm="1">
        <f t="array" aca="1" ref="J1439" ca="1">SHA1HASH($I1439)</f>
        <v>320cb13b1fe1434b060941f9fdf8db2112956444</v>
      </c>
      <c r="K1439" s="7" cm="1">
        <f t="array" aca="1" ref="K1439" ca="1">INDEX(States!$A:$A,M1439,1)</f>
        <v>5</v>
      </c>
      <c r="L1439" s="7" t="str">
        <f ca="1">VLOOKUP($K1439,Countries!$A:$B,2,FALSE)</f>
        <v>Portugal</v>
      </c>
      <c r="M1439" s="7" cm="1">
        <f t="array" aca="1" ref="M1439" ca="1">INDEX(States!$C:$C,RANDBETWEEN(5,COUNTA(States!$A:$A) + 1),1)</f>
        <v>8</v>
      </c>
      <c r="N1439" s="7" t="str">
        <f ca="1">VLOOKUP($M1439,States!$C:$D,2,FALSE)</f>
        <v>AveirO</v>
      </c>
      <c r="O1439" s="7" t="str">
        <f ca="1">VLOOKUP($E1439,Name!$A:$C,3,FALSE)</f>
        <v>M</v>
      </c>
      <c r="P1439" s="7" t="str">
        <f ca="1">VLOOKUP($O1439,Genders!$B:$C,2,FALSE)</f>
        <v>Male</v>
      </c>
      <c r="Q1439" s="7" cm="1">
        <f t="array" aca="1" ref="Q1439" ca="1">INDEX('Marital status'!$A:$A,RANDBETWEEN(5,COUNTA('Marital status'!$A:$A) + 1),1)</f>
        <v>0</v>
      </c>
      <c r="R1439" s="7" t="e">
        <f ca="1">VLOOKUP($Q1439,'Marital status'!$A:$B,2,FALSE)</f>
        <v>#N/A</v>
      </c>
      <c r="S1439" s="7">
        <f t="shared" ca="1" si="289"/>
        <v>5</v>
      </c>
      <c r="T1439" s="7" t="str">
        <f ca="1">VLOOKUP($S1439,Ethnicities!$A:$B,2,FALSE)</f>
        <v>ASIAN</v>
      </c>
      <c r="U1439" s="8">
        <f t="shared" ca="1" si="290"/>
        <v>30426</v>
      </c>
      <c r="V1439" s="6">
        <f t="shared" ca="1" si="291"/>
        <v>7</v>
      </c>
      <c r="W1439" s="8" t="str">
        <f ca="1">VLOOKUP($V1439,'Background education'!$A:$B,2,FALSE)</f>
        <v>Undergraduate degree</v>
      </c>
      <c r="X1439" s="7">
        <f ca="1" xml:space="preserve">
  IF(OR($Z1439 = 5, $Z1439 = 6, $Z1439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439" s="7" t="str">
        <f ca="1">VLOOKUP($X1439,Departments!$A:$B,2,FALSE)</f>
        <v xml:space="preserve"> Commercial</v>
      </c>
      <c r="Z1439" s="6">
        <f t="shared" ca="1" si="292"/>
        <v>11</v>
      </c>
      <c r="AA1439" s="7" t="str">
        <f ca="1">VLOOKUP($Z1439,Roles!$A:$B,2,FALSE)</f>
        <v>Analyst</v>
      </c>
      <c r="AB1439" s="6">
        <f t="shared" ca="1" si="293"/>
        <v>5</v>
      </c>
      <c r="AC1439" s="7" t="str">
        <f ca="1" xml:space="preserve">
IF(
  ISNA($AB1439),
  NA(),
  VLOOKUP($AB1439,Levels!$A:$B,2,FALSE)
)</f>
        <v>Junior</v>
      </c>
      <c r="AD1439" s="8">
        <f t="shared" ca="1" si="294"/>
        <v>42263</v>
      </c>
      <c r="AE1439" s="6">
        <f ca="1">RANDBETWEEN(5,COUNTA('Recruitment source'!$A:$A) + 1)</f>
        <v>7</v>
      </c>
      <c r="AF1439" s="6" t="str">
        <f ca="1">VLOOKUP($AE1439,'Recruitment source'!$A:$B,2,FALSE)</f>
        <v>SAPO Emprego</v>
      </c>
      <c r="AG1439" s="8" t="e">
        <f t="shared" ca="1" si="295"/>
        <v>#N/A</v>
      </c>
      <c r="AH1439" s="6" t="e">
        <f t="shared" ca="1" si="296"/>
        <v>#N/A</v>
      </c>
      <c r="AI1439" s="6" t="e">
        <f ca="1" xml:space="preserve">
IF(
  ISNA($AH1439),
  NA(),
  VLOOKUP($AH1439,'Reasons for dismissal'!$A:$B,2,FALSE)
)</f>
        <v>#N/A</v>
      </c>
      <c r="AJ1439" s="6">
        <f t="shared" ca="1" si="297"/>
        <v>5</v>
      </c>
      <c r="AK1439" s="1">
        <f t="shared" ca="1" si="298"/>
        <v>2580</v>
      </c>
      <c r="AL14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$A1439  &amp; ", "   &amp;
$B1439  &amp; ", "   &amp;
$D1439  &amp; ", '"  &amp;
$I1439  &amp; "', '" &amp;
$O1439  &amp; "', "  &amp;
$S1439  &amp; ", '"  &amp;
TEXT($U1439,"dd/mm/aaaa")  &amp; "', "   &amp;
$V1439  &amp; ", "   &amp;
$X1439  &amp; ", "   &amp;
$Z1439  &amp; ", "   &amp;
IF($AB1439 &lt;&gt; "", $AB1439, "NULL")  &amp; ", "   &amp;
$AK1439  &amp; ");"</f>
        <v>#REF!</v>
      </c>
    </row>
    <row r="1440" spans="1:38" x14ac:dyDescent="0.2">
      <c r="A1440" s="7" cm="1">
        <f t="array" aca="1" ref="A1440" ca="1">INDEX(Companies!$A:$A,RANDBETWEEN(2,COUNTA(Companies!$A:$A)),1)</f>
        <v>2</v>
      </c>
      <c r="B1440" s="5">
        <f t="shared" si="286"/>
        <v>1439</v>
      </c>
      <c r="C1440" s="5" t="str" cm="1">
        <f t="array" ref="C1440">SHA1HASH($B1440)</f>
        <v>5c9b7d46fd8d929eb59c92fe99248fadc16b8d2f</v>
      </c>
      <c r="D1440" s="6">
        <f t="shared" ca="1" si="287"/>
        <v>1</v>
      </c>
      <c r="E1440" s="7">
        <f ca="1">IF($B1440 = 1 + N("Presidente"),
    127,
    IF($B1440 = 2 + N("Vice-Presidente"),
        72,
        IF($B1440 = 3 + N("Secretária bilíngue"),
            13,
            RANDBETWEEN(5,COUNT(Name!$A:$A) + 1)
        )
    )
)</f>
        <v>27</v>
      </c>
      <c r="F1440" s="7" t="str">
        <f ca="1">VLOOKUP($E1440,Name!$A:$B,2,FALSE)</f>
        <v>Ana Carolina</v>
      </c>
      <c r="G1440" s="7">
        <f ca="1" xml:space="preserve">
IF($B1440 = 1,
    0,
    RANDBETWEEN(5,COUNT('Last name'!$A:$A) + 1)
)</f>
        <v>178</v>
      </c>
      <c r="H1440" s="7" t="str">
        <f ca="1" xml:space="preserve">
IF($B1440 = 1 + N("Presidente"),
    "de Orléans e Bragança",
    VLOOKUP($G1440,'Last name'!$A:$B,2,FALSE) &amp; " " &amp; VLOOKUP(RANDBETWEEN(5,COUNT('Last name'!$A:$A) + 1),'Last name'!$A:$B,2,FALSE)
)</f>
        <v>Seixas Simões</v>
      </c>
      <c r="I1440" s="7" t="str">
        <f t="shared" ca="1" si="288"/>
        <v>Ana Carolina Seixas Simões</v>
      </c>
      <c r="J1440" s="7" t="str" cm="1">
        <f t="array" aca="1" ref="J1440" ca="1">SHA1HASH($I1440)</f>
        <v>5810bb99d959b5518c804158c5fbe9faa552e6be</v>
      </c>
      <c r="K1440" s="7" cm="1">
        <f t="array" aca="1" ref="K1440" ca="1">INDEX(States!$A:$A,M1440,1)</f>
        <v>5</v>
      </c>
      <c r="L1440" s="7" t="str">
        <f ca="1">VLOOKUP($K1440,Countries!$A:$B,2,FALSE)</f>
        <v>Portugal</v>
      </c>
      <c r="M1440" s="7" cm="1">
        <f t="array" aca="1" ref="M1440" ca="1">INDEX(States!$C:$C,RANDBETWEEN(5,COUNTA(States!$A:$A) + 1),1)</f>
        <v>10</v>
      </c>
      <c r="N1440" s="7" t="str">
        <f ca="1">VLOOKUP($M1440,States!$C:$D,2,FALSE)</f>
        <v>Faro</v>
      </c>
      <c r="O1440" s="7" t="str">
        <f ca="1">VLOOKUP($E1440,Name!$A:$C,3,FALSE)</f>
        <v>F</v>
      </c>
      <c r="P1440" s="7" t="str">
        <f ca="1">VLOOKUP($O1440,Genders!$B:$C,2,FALSE)</f>
        <v>Female</v>
      </c>
      <c r="Q1440" s="7" cm="1">
        <f t="array" aca="1" ref="Q1440" ca="1">INDEX('Marital status'!$A:$A,RANDBETWEEN(5,COUNTA('Marital status'!$A:$A) + 1),1)</f>
        <v>5</v>
      </c>
      <c r="R1440" s="7" t="str">
        <f ca="1">VLOOKUP($Q1440,'Marital status'!$A:$B,2,FALSE)</f>
        <v xml:space="preserve"> Separated </v>
      </c>
      <c r="S1440" s="7">
        <f t="shared" ca="1" si="289"/>
        <v>5</v>
      </c>
      <c r="T1440" s="7" t="str">
        <f ca="1">VLOOKUP($S1440,Ethnicities!$A:$B,2,FALSE)</f>
        <v>ASIAN</v>
      </c>
      <c r="U1440" s="8">
        <f t="shared" ca="1" si="290"/>
        <v>20324</v>
      </c>
      <c r="V1440" s="6">
        <f t="shared" ca="1" si="291"/>
        <v>7</v>
      </c>
      <c r="W1440" s="8" t="str">
        <f ca="1">VLOOKUP($V1440,'Background education'!$A:$B,2,FALSE)</f>
        <v>Undergraduate degree</v>
      </c>
      <c r="X1440" s="7">
        <f ca="1" xml:space="preserve">
  IF(OR($Z1440 = 5, $Z1440 = 6, $Z1440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440" s="7" t="str">
        <f ca="1">VLOOKUP($X1440,Departments!$A:$B,2,FALSE)</f>
        <v xml:space="preserve"> Commercial</v>
      </c>
      <c r="Z1440" s="6">
        <f t="shared" ca="1" si="292"/>
        <v>10</v>
      </c>
      <c r="AA1440" s="7" t="str">
        <f ca="1">VLOOKUP($Z1440,Roles!$A:$B,2,FALSE)</f>
        <v>Trainee</v>
      </c>
      <c r="AB1440" s="6" t="e">
        <f t="shared" ca="1" si="293"/>
        <v>#N/A</v>
      </c>
      <c r="AC1440" s="7" t="e">
        <f ca="1" xml:space="preserve">
IF(
  ISNA($AB1440),
  NA(),
  VLOOKUP($AB1440,Levels!$A:$B,2,FALSE)
)</f>
        <v>#N/A</v>
      </c>
      <c r="AD1440" s="8">
        <f t="shared" ca="1" si="294"/>
        <v>41691</v>
      </c>
      <c r="AE1440" s="6">
        <f ca="1">RANDBETWEEN(5,COUNTA('Recruitment source'!$A:$A) + 1)</f>
        <v>14</v>
      </c>
      <c r="AF1440" s="6" t="str">
        <f ca="1">VLOOKUP($AE1440,'Recruitment source'!$A:$B,2,FALSE)</f>
        <v>LinkedIn</v>
      </c>
      <c r="AG1440" s="8" t="e">
        <f t="shared" ca="1" si="295"/>
        <v>#N/A</v>
      </c>
      <c r="AH1440" s="6" t="e">
        <f t="shared" ca="1" si="296"/>
        <v>#N/A</v>
      </c>
      <c r="AI1440" s="6" t="e">
        <f ca="1" xml:space="preserve">
IF(
  ISNA($AH1440),
  NA(),
  VLOOKUP($AH1440,'Reasons for dismissal'!$A:$B,2,FALSE)
)</f>
        <v>#N/A</v>
      </c>
      <c r="AJ1440" s="6">
        <f t="shared" ca="1" si="297"/>
        <v>4</v>
      </c>
      <c r="AK1440" s="1">
        <f t="shared" ca="1" si="298"/>
        <v>1385</v>
      </c>
      <c r="AL14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$A1440  &amp; ", "   &amp;
$B1440  &amp; ", "   &amp;
$D1440  &amp; ", '"  &amp;
$I1440  &amp; "', '" &amp;
$O1440  &amp; "', "  &amp;
$S1440  &amp; ", '"  &amp;
TEXT($U1440,"dd/mm/aaaa")  &amp; "', "   &amp;
$V1440  &amp; ", "   &amp;
$X1440  &amp; ", "   &amp;
$Z1440  &amp; ", "   &amp;
IF($AB1440 &lt;&gt; "", $AB1440, "NULL")  &amp; ", "   &amp;
$AK1440  &amp; ");"</f>
        <v>#REF!</v>
      </c>
    </row>
    <row r="1441" spans="1:38" x14ac:dyDescent="0.2">
      <c r="A1441" s="7" cm="1">
        <f t="array" aca="1" ref="A1441" ca="1">INDEX(Companies!$A:$A,RANDBETWEEN(2,COUNTA(Companies!$A:$A)),1)</f>
        <v>2</v>
      </c>
      <c r="B1441" s="5">
        <f t="shared" si="286"/>
        <v>1440</v>
      </c>
      <c r="C1441" s="5" t="str" cm="1">
        <f t="array" ref="C1441">SHA1HASH($B1441)</f>
        <v>3c5174b71d24aa217f93fc1b7439c1ee25e11556</v>
      </c>
      <c r="D1441" s="6">
        <f t="shared" ca="1" si="287"/>
        <v>1</v>
      </c>
      <c r="E1441" s="7">
        <f ca="1">IF($B1441 = 1 + N("Presidente"),
    127,
    IF($B1441 = 2 + N("Vice-Presidente"),
        72,
        IF($B1441 = 3 + N("Secretária bilíngue"),
            13,
            RANDBETWEEN(5,COUNT(Name!$A:$A) + 1)
        )
    )
)</f>
        <v>61</v>
      </c>
      <c r="F1441" s="7" t="str">
        <f ca="1">VLOOKUP($E1441,Name!$A:$B,2,FALSE)</f>
        <v>Augusto</v>
      </c>
      <c r="G1441" s="7">
        <f ca="1" xml:space="preserve">
IF($B1441 = 1,
    0,
    RANDBETWEEN(5,COUNT('Last name'!$A:$A) + 1)
)</f>
        <v>152</v>
      </c>
      <c r="H1441" s="7" t="str">
        <f ca="1" xml:space="preserve">
IF($B1441 = 1 + N("Presidente"),
    "de Orléans e Bragança",
    VLOOKUP($G1441,'Last name'!$A:$B,2,FALSE) &amp; " " &amp; VLOOKUP(RANDBETWEEN(5,COUNT('Last name'!$A:$A) + 1),'Last name'!$A:$B,2,FALSE)
)</f>
        <v>Pimenta Lima</v>
      </c>
      <c r="I1441" s="7" t="str">
        <f t="shared" ca="1" si="288"/>
        <v>Augusto Pimenta Lima</v>
      </c>
      <c r="J1441" s="7" t="str" cm="1">
        <f t="array" aca="1" ref="J1441" ca="1">SHA1HASH($I1441)</f>
        <v>a501c2c4de820d248f2d9a3105b5272564cd3066</v>
      </c>
      <c r="K1441" s="7" cm="1">
        <f t="array" aca="1" ref="K1441" ca="1">INDEX(States!$A:$A,M1441,1)</f>
        <v>5</v>
      </c>
      <c r="L1441" s="7" t="str">
        <f ca="1">VLOOKUP($K1441,Countries!$A:$B,2,FALSE)</f>
        <v>Portugal</v>
      </c>
      <c r="M1441" s="7" cm="1">
        <f t="array" aca="1" ref="M1441" ca="1">INDEX(States!$C:$C,RANDBETWEEN(5,COUNTA(States!$A:$A) + 1),1)</f>
        <v>14</v>
      </c>
      <c r="N1441" s="7" t="str">
        <f ca="1">VLOOKUP($M1441,States!$C:$D,2,FALSE)</f>
        <v>Madeira</v>
      </c>
      <c r="O1441" s="7" t="str">
        <f ca="1">VLOOKUP($E1441,Name!$A:$C,3,FALSE)</f>
        <v>M</v>
      </c>
      <c r="P1441" s="7" t="str">
        <f ca="1">VLOOKUP($O1441,Genders!$B:$C,2,FALSE)</f>
        <v>Male</v>
      </c>
      <c r="Q1441" s="7" cm="1">
        <f t="array" aca="1" ref="Q1441" ca="1">INDEX('Marital status'!$A:$A,RANDBETWEEN(5,COUNTA('Marital status'!$A:$A) + 1),1)</f>
        <v>6</v>
      </c>
      <c r="R1441" s="7" t="str">
        <f ca="1">VLOOKUP($Q1441,'Marital status'!$A:$B,2,FALSE)</f>
        <v>DIVORCED</v>
      </c>
      <c r="S1441" s="7">
        <f t="shared" ca="1" si="289"/>
        <v>7</v>
      </c>
      <c r="T1441" s="7" t="str">
        <f ca="1">VLOOKUP($S1441,Ethnicities!$A:$B,2,FALSE)</f>
        <v>Native Hawaiian or Other Pacific Islander</v>
      </c>
      <c r="U1441" s="8">
        <f t="shared" ca="1" si="290"/>
        <v>21380</v>
      </c>
      <c r="V1441" s="6">
        <f t="shared" ca="1" si="291"/>
        <v>8</v>
      </c>
      <c r="W1441" s="8" t="str">
        <f ca="1">VLOOKUP($V1441,'Background education'!$A:$B,2,FALSE)</f>
        <v>Graduate school</v>
      </c>
      <c r="X1441" s="7">
        <f ca="1" xml:space="preserve">
  IF(OR($Z1441 = 5, $Z1441 = 6, $Z1441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441" s="7" t="str">
        <f ca="1">VLOOKUP($X1441,Departments!$A:$B,2,FALSE)</f>
        <v>Finance</v>
      </c>
      <c r="Z1441" s="6">
        <f t="shared" ca="1" si="292"/>
        <v>11</v>
      </c>
      <c r="AA1441" s="7" t="str">
        <f ca="1">VLOOKUP($Z1441,Roles!$A:$B,2,FALSE)</f>
        <v>Analyst</v>
      </c>
      <c r="AB1441" s="6">
        <f t="shared" ca="1" si="293"/>
        <v>6</v>
      </c>
      <c r="AC1441" s="7" t="str">
        <f ca="1" xml:space="preserve">
IF(
  ISNA($AB1441),
  NA(),
  VLOOKUP($AB1441,Levels!$A:$B,2,FALSE)
)</f>
        <v>Pleno</v>
      </c>
      <c r="AD1441" s="8">
        <f t="shared" ca="1" si="294"/>
        <v>39806</v>
      </c>
      <c r="AE1441" s="6">
        <f ca="1">RANDBETWEEN(5,COUNTA('Recruitment source'!$A:$A) + 1)</f>
        <v>14</v>
      </c>
      <c r="AF1441" s="6" t="str">
        <f ca="1">VLOOKUP($AE1441,'Recruitment source'!$A:$B,2,FALSE)</f>
        <v>LinkedIn</v>
      </c>
      <c r="AG1441" s="8" t="e">
        <f t="shared" ca="1" si="295"/>
        <v>#N/A</v>
      </c>
      <c r="AH1441" s="6" t="e">
        <f t="shared" ca="1" si="296"/>
        <v>#N/A</v>
      </c>
      <c r="AI1441" s="6" t="e">
        <f ca="1" xml:space="preserve">
IF(
  ISNA($AH1441),
  NA(),
  VLOOKUP($AH1441,'Reasons for dismissal'!$A:$B,2,FALSE)
)</f>
        <v>#N/A</v>
      </c>
      <c r="AJ1441" s="6">
        <f t="shared" ca="1" si="297"/>
        <v>5</v>
      </c>
      <c r="AK1441" s="1">
        <f t="shared" ca="1" si="298"/>
        <v>3000</v>
      </c>
      <c r="AL14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$A1441  &amp; ", "   &amp;
$B1441  &amp; ", "   &amp;
$D1441  &amp; ", '"  &amp;
$I1441  &amp; "', '" &amp;
$O1441  &amp; "', "  &amp;
$S1441  &amp; ", '"  &amp;
TEXT($U1441,"dd/mm/aaaa")  &amp; "', "   &amp;
$V1441  &amp; ", "   &amp;
$X1441  &amp; ", "   &amp;
$Z1441  &amp; ", "   &amp;
IF($AB1441 &lt;&gt; "", $AB1441, "NULL")  &amp; ", "   &amp;
$AK1441  &amp; ");"</f>
        <v>#REF!</v>
      </c>
    </row>
    <row r="1442" spans="1:38" x14ac:dyDescent="0.2">
      <c r="A1442" s="7" cm="1">
        <f t="array" aca="1" ref="A1442" ca="1">INDEX(Companies!$A:$A,RANDBETWEEN(2,COUNTA(Companies!$A:$A)),1)</f>
        <v>2</v>
      </c>
      <c r="B1442" s="5">
        <f t="shared" si="286"/>
        <v>1441</v>
      </c>
      <c r="C1442" s="5" t="str" cm="1">
        <f t="array" ref="C1442">SHA1HASH($B1442)</f>
        <v>21ea6bfcae8bed1a4c7bc3d18f8d5f250d1e78c2</v>
      </c>
      <c r="D1442" s="6">
        <f t="shared" ca="1" si="287"/>
        <v>1</v>
      </c>
      <c r="E1442" s="7">
        <f ca="1">IF($B1442 = 1 + N("Presidente"),
    127,
    IF($B1442 = 2 + N("Vice-Presidente"),
        72,
        IF($B1442 = 3 + N("Secretária bilíngue"),
            13,
            RANDBETWEEN(5,COUNT(Name!$A:$A) + 1)
        )
    )
)</f>
        <v>362</v>
      </c>
      <c r="F1442" s="7" t="str">
        <f ca="1">VLOOKUP($E1442,Name!$A:$B,2,FALSE)</f>
        <v>Wilian</v>
      </c>
      <c r="G1442" s="7">
        <f ca="1" xml:space="preserve">
IF($B1442 = 1,
    0,
    RANDBETWEEN(5,COUNT('Last name'!$A:$A) + 1)
)</f>
        <v>158</v>
      </c>
      <c r="H1442" s="7" t="str">
        <f ca="1" xml:space="preserve">
IF($B1442 = 1 + N("Presidente"),
    "de Orléans e Bragança",
    VLOOKUP($G1442,'Last name'!$A:$B,2,FALSE) &amp; " " &amp; VLOOKUP(RANDBETWEEN(5,COUNT('Last name'!$A:$A) + 1),'Last name'!$A:$B,2,FALSE)
)</f>
        <v>Rangel Dantas</v>
      </c>
      <c r="I1442" s="7" t="str">
        <f t="shared" ca="1" si="288"/>
        <v>Wilian Rangel Dantas</v>
      </c>
      <c r="J1442" s="7" t="str" cm="1">
        <f t="array" aca="1" ref="J1442" ca="1">SHA1HASH($I1442)</f>
        <v>3af77e8188ec96a7f59aa363110feca2a98e5fab</v>
      </c>
      <c r="K1442" s="7" cm="1">
        <f t="array" aca="1" ref="K1442" ca="1">INDEX(States!$A:$A,M1442,1)</f>
        <v>5</v>
      </c>
      <c r="L1442" s="7" t="str">
        <f ca="1">VLOOKUP($K1442,Countries!$A:$B,2,FALSE)</f>
        <v>Portugal</v>
      </c>
      <c r="M1442" s="7" cm="1">
        <f t="array" aca="1" ref="M1442" ca="1">INDEX(States!$C:$C,RANDBETWEEN(5,COUNTA(States!$A:$A) + 1),1)</f>
        <v>9</v>
      </c>
      <c r="N1442" s="7" t="str">
        <f ca="1">VLOOKUP($M1442,States!$C:$D,2,FALSE)</f>
        <v>braga</v>
      </c>
      <c r="O1442" s="7" t="str">
        <f ca="1">VLOOKUP($E1442,Name!$A:$C,3,FALSE)</f>
        <v>M</v>
      </c>
      <c r="P1442" s="7" t="str">
        <f ca="1">VLOOKUP($O1442,Genders!$B:$C,2,FALSE)</f>
        <v>Male</v>
      </c>
      <c r="Q1442" s="7" cm="1">
        <f t="array" aca="1" ref="Q1442" ca="1">INDEX('Marital status'!$A:$A,RANDBETWEEN(5,COUNTA('Marital status'!$A:$A) + 1),1)</f>
        <v>5</v>
      </c>
      <c r="R1442" s="7" t="str">
        <f ca="1">VLOOKUP($Q1442,'Marital status'!$A:$B,2,FALSE)</f>
        <v xml:space="preserve"> Separated </v>
      </c>
      <c r="S1442" s="7">
        <f t="shared" ca="1" si="289"/>
        <v>6</v>
      </c>
      <c r="T1442" s="7" t="str">
        <f ca="1">VLOOKUP($S1442,Ethnicities!$A:$B,2,FALSE)</f>
        <v xml:space="preserve">  american Indian or Alaska Native</v>
      </c>
      <c r="U1442" s="8">
        <f t="shared" ca="1" si="290"/>
        <v>17621</v>
      </c>
      <c r="V1442" s="6">
        <f t="shared" ca="1" si="291"/>
        <v>7</v>
      </c>
      <c r="W1442" s="8" t="str">
        <f ca="1">VLOOKUP($V1442,'Background education'!$A:$B,2,FALSE)</f>
        <v>Undergraduate degree</v>
      </c>
      <c r="X1442" s="7">
        <f ca="1" xml:space="preserve">
  IF(OR($Z1442 = 5, $Z1442 = 6, $Z1442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442" s="7" t="str">
        <f ca="1">VLOOKUP($X1442,Departments!$A:$B,2,FALSE)</f>
        <v>Communication &amp; Marketing</v>
      </c>
      <c r="Z1442" s="6">
        <f t="shared" ca="1" si="292"/>
        <v>9</v>
      </c>
      <c r="AA1442" s="7" t="str">
        <f ca="1">VLOOKUP($Z1442,Roles!$A:$B,2,FALSE)</f>
        <v>Intern</v>
      </c>
      <c r="AB1442" s="6" t="e">
        <f t="shared" ca="1" si="293"/>
        <v>#N/A</v>
      </c>
      <c r="AC1442" s="7" t="e">
        <f ca="1" xml:space="preserve">
IF(
  ISNA($AB1442),
  NA(),
  VLOOKUP($AB1442,Levels!$A:$B,2,FALSE)
)</f>
        <v>#N/A</v>
      </c>
      <c r="AD1442" s="8">
        <f t="shared" ca="1" si="294"/>
        <v>41606</v>
      </c>
      <c r="AE1442" s="6">
        <f ca="1">RANDBETWEEN(5,COUNTA('Recruitment source'!$A:$A) + 1)</f>
        <v>13</v>
      </c>
      <c r="AF1442" s="6" t="str">
        <f ca="1">VLOOKUP($AE1442,'Recruitment source'!$A:$B,2,FALSE)</f>
        <v>Google</v>
      </c>
      <c r="AG1442" s="8" t="e">
        <f t="shared" ca="1" si="295"/>
        <v>#N/A</v>
      </c>
      <c r="AH1442" s="6" t="e">
        <f t="shared" ca="1" si="296"/>
        <v>#N/A</v>
      </c>
      <c r="AI1442" s="6" t="e">
        <f ca="1" xml:space="preserve">
IF(
  ISNA($AH1442),
  NA(),
  VLOOKUP($AH1442,'Reasons for dismissal'!$A:$B,2,FALSE)
)</f>
        <v>#N/A</v>
      </c>
      <c r="AJ1442" s="6">
        <f t="shared" ca="1" si="297"/>
        <v>5</v>
      </c>
      <c r="AK1442" s="1">
        <f t="shared" ca="1" si="298"/>
        <v>1285</v>
      </c>
      <c r="AL14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$A1442  &amp; ", "   &amp;
$B1442  &amp; ", "   &amp;
$D1442  &amp; ", '"  &amp;
$I1442  &amp; "', '" &amp;
$O1442  &amp; "', "  &amp;
$S1442  &amp; ", '"  &amp;
TEXT($U1442,"dd/mm/aaaa")  &amp; "', "   &amp;
$V1442  &amp; ", "   &amp;
$X1442  &amp; ", "   &amp;
$Z1442  &amp; ", "   &amp;
IF($AB1442 &lt;&gt; "", $AB1442, "NULL")  &amp; ", "   &amp;
$AK1442  &amp; ");"</f>
        <v>#REF!</v>
      </c>
    </row>
    <row r="1443" spans="1:38" x14ac:dyDescent="0.2">
      <c r="A1443" s="7" cm="1">
        <f t="array" aca="1" ref="A1443" ca="1">INDEX(Companies!$A:$A,RANDBETWEEN(2,COUNTA(Companies!$A:$A)),1)</f>
        <v>2</v>
      </c>
      <c r="B1443" s="5">
        <f t="shared" si="286"/>
        <v>1442</v>
      </c>
      <c r="C1443" s="5" t="str" cm="1">
        <f t="array" ref="C1443">SHA1HASH($B1443)</f>
        <v>39588ffe5f5b48e4a673ab2b19f166f480cc7ec8</v>
      </c>
      <c r="D1443" s="6">
        <f t="shared" ca="1" si="287"/>
        <v>0</v>
      </c>
      <c r="E1443" s="7">
        <f ca="1">IF($B1443 = 1 + N("Presidente"),
    127,
    IF($B1443 = 2 + N("Vice-Presidente"),
        72,
        IF($B1443 = 3 + N("Secretária bilíngue"),
            13,
            RANDBETWEEN(5,COUNT(Name!$A:$A) + 1)
        )
    )
)</f>
        <v>147</v>
      </c>
      <c r="F1443" s="7" t="str">
        <f ca="1">VLOOKUP($E1443,Name!$A:$B,2,FALSE)</f>
        <v>Francisco Emanuel</v>
      </c>
      <c r="G1443" s="7">
        <f ca="1" xml:space="preserve">
IF($B1443 = 1,
    0,
    RANDBETWEEN(5,COUNT('Last name'!$A:$A) + 1)
)</f>
        <v>105</v>
      </c>
      <c r="H1443" s="7" t="str">
        <f ca="1" xml:space="preserve">
IF($B1443 = 1 + N("Presidente"),
    "de Orléans e Bragança",
    VLOOKUP($G1443,'Last name'!$A:$B,2,FALSE) &amp; " " &amp; VLOOKUP(RANDBETWEEN(5,COUNT('Last name'!$A:$A) + 1),'Last name'!$A:$B,2,FALSE)
)</f>
        <v>Junqueira Marques</v>
      </c>
      <c r="I1443" s="7" t="str">
        <f t="shared" ca="1" si="288"/>
        <v>Francisco Emanuel Junqueira Marques</v>
      </c>
      <c r="J1443" s="7" t="str" cm="1">
        <f t="array" aca="1" ref="J1443" ca="1">SHA1HASH($I1443)</f>
        <v>2ec0350472c12167b83020c907a3918ebd29a684</v>
      </c>
      <c r="K1443" s="7" cm="1">
        <f t="array" aca="1" ref="K1443" ca="1">INDEX(States!$A:$A,M1443,1)</f>
        <v>5</v>
      </c>
      <c r="L1443" s="7" t="str">
        <f ca="1">VLOOKUP($K1443,Countries!$A:$B,2,FALSE)</f>
        <v>Portugal</v>
      </c>
      <c r="M1443" s="7" cm="1">
        <f t="array" aca="1" ref="M1443" ca="1">INDEX(States!$C:$C,RANDBETWEEN(5,COUNTA(States!$A:$A) + 1),1)</f>
        <v>9</v>
      </c>
      <c r="N1443" s="7" t="str">
        <f ca="1">VLOOKUP($M1443,States!$C:$D,2,FALSE)</f>
        <v>braga</v>
      </c>
      <c r="O1443" s="7" t="str">
        <f ca="1">VLOOKUP($E1443,Name!$A:$C,3,FALSE)</f>
        <v>M</v>
      </c>
      <c r="P1443" s="7" t="str">
        <f ca="1">VLOOKUP($O1443,Genders!$B:$C,2,FALSE)</f>
        <v>Male</v>
      </c>
      <c r="Q1443" s="7" cm="1">
        <f t="array" aca="1" ref="Q1443" ca="1">INDEX('Marital status'!$A:$A,RANDBETWEEN(5,COUNTA('Marital status'!$A:$A) + 1),1)</f>
        <v>0</v>
      </c>
      <c r="R1443" s="7" t="e">
        <f ca="1">VLOOKUP($Q1443,'Marital status'!$A:$B,2,FALSE)</f>
        <v>#N/A</v>
      </c>
      <c r="S1443" s="7">
        <f t="shared" ca="1" si="289"/>
        <v>5</v>
      </c>
      <c r="T1443" s="7" t="str">
        <f ca="1">VLOOKUP($S1443,Ethnicities!$A:$B,2,FALSE)</f>
        <v>ASIAN</v>
      </c>
      <c r="U1443" s="8">
        <f t="shared" ca="1" si="290"/>
        <v>20745</v>
      </c>
      <c r="V1443" s="6">
        <f t="shared" ca="1" si="291"/>
        <v>8</v>
      </c>
      <c r="W1443" s="8" t="str">
        <f ca="1">VLOOKUP($V1443,'Background education'!$A:$B,2,FALSE)</f>
        <v>Graduate school</v>
      </c>
      <c r="X1443" s="7">
        <f ca="1" xml:space="preserve">
  IF(OR($Z1443 = 5, $Z1443 = 6, $Z1443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443" s="7" t="str">
        <f ca="1">VLOOKUP($X1443,Departments!$A:$B,2,FALSE)</f>
        <v>Administration</v>
      </c>
      <c r="Z1443" s="6">
        <f t="shared" ca="1" si="292"/>
        <v>11</v>
      </c>
      <c r="AA1443" s="7" t="str">
        <f ca="1">VLOOKUP($Z1443,Roles!$A:$B,2,FALSE)</f>
        <v>Analyst</v>
      </c>
      <c r="AB1443" s="6">
        <f t="shared" ca="1" si="293"/>
        <v>5</v>
      </c>
      <c r="AC1443" s="7" t="str">
        <f ca="1" xml:space="preserve">
IF(
  ISNA($AB1443),
  NA(),
  VLOOKUP($AB1443,Levels!$A:$B,2,FALSE)
)</f>
        <v>Junior</v>
      </c>
      <c r="AD1443" s="8">
        <f t="shared" ca="1" si="294"/>
        <v>37084</v>
      </c>
      <c r="AE1443" s="6">
        <f ca="1">RANDBETWEEN(5,COUNTA('Recruitment source'!$A:$A) + 1)</f>
        <v>12</v>
      </c>
      <c r="AF1443" s="6" t="str">
        <f ca="1">VLOOKUP($AE1443,'Recruitment source'!$A:$B,2,FALSE)</f>
        <v xml:space="preserve"> recommendation of employee</v>
      </c>
      <c r="AG1443" s="8">
        <f t="shared" ca="1" si="295"/>
        <v>41898</v>
      </c>
      <c r="AH1443" s="6">
        <f t="shared" ca="1" si="296"/>
        <v>11</v>
      </c>
      <c r="AI1443" s="6" t="str">
        <f ca="1" xml:space="preserve">
IF(
  ISNA($AH1443),
  NA(),
  VLOOKUP($AH1443,'Reasons for dismissal'!$A:$B,2,FALSE)
)</f>
        <v>gross misconduct</v>
      </c>
      <c r="AJ1443" s="6">
        <f t="shared" ca="1" si="297"/>
        <v>3</v>
      </c>
      <c r="AK1443" s="1">
        <f t="shared" ca="1" si="298"/>
        <v>3000</v>
      </c>
      <c r="AL14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$A1443  &amp; ", "   &amp;
$B1443  &amp; ", "   &amp;
$D1443  &amp; ", '"  &amp;
$I1443  &amp; "', '" &amp;
$O1443  &amp; "', "  &amp;
$S1443  &amp; ", '"  &amp;
TEXT($U1443,"dd/mm/aaaa")  &amp; "', "   &amp;
$V1443  &amp; ", "   &amp;
$X1443  &amp; ", "   &amp;
$Z1443  &amp; ", "   &amp;
IF($AB1443 &lt;&gt; "", $AB1443, "NULL")  &amp; ", "   &amp;
$AK1443  &amp; ");"</f>
        <v>#REF!</v>
      </c>
    </row>
    <row r="1444" spans="1:38" x14ac:dyDescent="0.2">
      <c r="A1444" s="7" cm="1">
        <f t="array" aca="1" ref="A1444" ca="1">INDEX(Companies!$A:$A,RANDBETWEEN(2,COUNTA(Companies!$A:$A)),1)</f>
        <v>2</v>
      </c>
      <c r="B1444" s="5">
        <f t="shared" si="286"/>
        <v>1443</v>
      </c>
      <c r="C1444" s="5" t="str" cm="1">
        <f t="array" ref="C1444">SHA1HASH($B1444)</f>
        <v>3b8be1ddb4d49fc85d469a4ae81ba0d8fec52157</v>
      </c>
      <c r="D1444" s="6">
        <f t="shared" ca="1" si="287"/>
        <v>1</v>
      </c>
      <c r="E1444" s="7">
        <f ca="1">IF($B1444 = 1 + N("Presidente"),
    127,
    IF($B1444 = 2 + N("Vice-Presidente"),
        72,
        IF($B1444 = 3 + N("Secretária bilíngue"),
            13,
            RANDBETWEEN(5,COUNT(Name!$A:$A) + 1)
        )
    )
)</f>
        <v>41</v>
      </c>
      <c r="F1444" s="7" t="str">
        <f ca="1">VLOOKUP($E1444,Name!$A:$B,2,FALSE)</f>
        <v>Ane Caroline</v>
      </c>
      <c r="G1444" s="7">
        <f ca="1" xml:space="preserve">
IF($B1444 = 1,
    0,
    RANDBETWEEN(5,COUNT('Last name'!$A:$A) + 1)
)</f>
        <v>141</v>
      </c>
      <c r="H1444" s="7" t="str">
        <f ca="1" xml:space="preserve">
IF($B1444 = 1 + N("Presidente"),
    "de Orléans e Bragança",
    VLOOKUP($G1444,'Last name'!$A:$B,2,FALSE) &amp; " " &amp; VLOOKUP(RANDBETWEEN(5,COUNT('Last name'!$A:$A) + 1),'Last name'!$A:$B,2,FALSE)
)</f>
        <v>Noronha Poeta</v>
      </c>
      <c r="I1444" s="7" t="str">
        <f t="shared" ca="1" si="288"/>
        <v>Ane Caroline Noronha Poeta</v>
      </c>
      <c r="J1444" s="7" t="str" cm="1">
        <f t="array" aca="1" ref="J1444" ca="1">SHA1HASH($I1444)</f>
        <v>dfa9151d3c9a84519cd30b38b81941a197fb3a03</v>
      </c>
      <c r="K1444" s="7" cm="1">
        <f t="array" aca="1" ref="K1444" ca="1">INDEX(States!$A:$A,M1444,1)</f>
        <v>5</v>
      </c>
      <c r="L1444" s="7" t="str">
        <f ca="1">VLOOKUP($K1444,Countries!$A:$B,2,FALSE)</f>
        <v>Portugal</v>
      </c>
      <c r="M1444" s="7" cm="1">
        <f t="array" aca="1" ref="M1444" ca="1">INDEX(States!$C:$C,RANDBETWEEN(5,COUNTA(States!$A:$A) + 1),1)</f>
        <v>21</v>
      </c>
      <c r="N1444" s="7" t="str">
        <f ca="1">VLOOKUP($M1444,States!$C:$D,2,FALSE)</f>
        <v>Guarda</v>
      </c>
      <c r="O1444" s="7" t="str">
        <f ca="1">VLOOKUP($E1444,Name!$A:$C,3,FALSE)</f>
        <v>F</v>
      </c>
      <c r="P1444" s="7" t="str">
        <f ca="1">VLOOKUP($O1444,Genders!$B:$C,2,FALSE)</f>
        <v>Female</v>
      </c>
      <c r="Q1444" s="7" cm="1">
        <f t="array" aca="1" ref="Q1444" ca="1">INDEX('Marital status'!$A:$A,RANDBETWEEN(5,COUNTA('Marital status'!$A:$A) + 1),1)</f>
        <v>5</v>
      </c>
      <c r="R1444" s="7" t="str">
        <f ca="1">VLOOKUP($Q1444,'Marital status'!$A:$B,2,FALSE)</f>
        <v xml:space="preserve"> Separated </v>
      </c>
      <c r="S1444" s="7">
        <f t="shared" ca="1" si="289"/>
        <v>8</v>
      </c>
      <c r="T1444" s="7" t="e">
        <f ca="1">VLOOKUP($S1444,Ethnicities!$A:$B,2,FALSE)</f>
        <v>#N/A</v>
      </c>
      <c r="U1444" s="8">
        <f t="shared" ca="1" si="290"/>
        <v>31486</v>
      </c>
      <c r="V1444" s="6">
        <f t="shared" ca="1" si="291"/>
        <v>7</v>
      </c>
      <c r="W1444" s="8" t="str">
        <f ca="1">VLOOKUP($V1444,'Background education'!$A:$B,2,FALSE)</f>
        <v>Undergraduate degree</v>
      </c>
      <c r="X1444" s="7">
        <f ca="1" xml:space="preserve">
  IF(OR($Z1444 = 5, $Z1444 = 6, $Z1444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444" s="7" t="str">
        <f ca="1">VLOOKUP($X1444,Departments!$A:$B,2,FALSE)</f>
        <v xml:space="preserve"> Presidency</v>
      </c>
      <c r="Z1444" s="6">
        <f t="shared" ca="1" si="292"/>
        <v>10</v>
      </c>
      <c r="AA1444" s="7" t="str">
        <f ca="1">VLOOKUP($Z1444,Roles!$A:$B,2,FALSE)</f>
        <v>Trainee</v>
      </c>
      <c r="AB1444" s="6" t="e">
        <f t="shared" ca="1" si="293"/>
        <v>#N/A</v>
      </c>
      <c r="AC1444" s="7" t="e">
        <f ca="1" xml:space="preserve">
IF(
  ISNA($AB1444),
  NA(),
  VLOOKUP($AB1444,Levels!$A:$B,2,FALSE)
)</f>
        <v>#N/A</v>
      </c>
      <c r="AD1444" s="8">
        <f t="shared" ca="1" si="294"/>
        <v>38976</v>
      </c>
      <c r="AE1444" s="6">
        <f ca="1">RANDBETWEEN(5,COUNTA('Recruitment source'!$A:$A) + 1)</f>
        <v>11</v>
      </c>
      <c r="AF1444" s="6" t="str">
        <f ca="1">VLOOKUP($AE1444,'Recruitment source'!$A:$B,2,FALSE)</f>
        <v>Next Station</v>
      </c>
      <c r="AG1444" s="8" t="e">
        <f t="shared" ca="1" si="295"/>
        <v>#N/A</v>
      </c>
      <c r="AH1444" s="6" t="e">
        <f t="shared" ca="1" si="296"/>
        <v>#N/A</v>
      </c>
      <c r="AI1444" s="6" t="e">
        <f ca="1" xml:space="preserve">
IF(
  ISNA($AH1444),
  NA(),
  VLOOKUP($AH1444,'Reasons for dismissal'!$A:$B,2,FALSE)
)</f>
        <v>#N/A</v>
      </c>
      <c r="AJ1444" s="6">
        <f t="shared" ca="1" si="297"/>
        <v>5</v>
      </c>
      <c r="AK1444" s="1">
        <f t="shared" ca="1" si="298"/>
        <v>1305</v>
      </c>
      <c r="AL14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$A1444  &amp; ", "   &amp;
$B1444  &amp; ", "   &amp;
$D1444  &amp; ", '"  &amp;
$I1444  &amp; "', '" &amp;
$O1444  &amp; "', "  &amp;
$S1444  &amp; ", '"  &amp;
TEXT($U1444,"dd/mm/aaaa")  &amp; "', "   &amp;
$V1444  &amp; ", "   &amp;
$X1444  &amp; ", "   &amp;
$Z1444  &amp; ", "   &amp;
IF($AB1444 &lt;&gt; "", $AB1444, "NULL")  &amp; ", "   &amp;
$AK1444  &amp; ");"</f>
        <v>#REF!</v>
      </c>
    </row>
    <row r="1445" spans="1:38" x14ac:dyDescent="0.2">
      <c r="A1445" s="7" cm="1">
        <f t="array" aca="1" ref="A1445" ca="1">INDEX(Companies!$A:$A,RANDBETWEEN(2,COUNTA(Companies!$A:$A)),1)</f>
        <v>2</v>
      </c>
      <c r="B1445" s="5">
        <f t="shared" si="286"/>
        <v>1444</v>
      </c>
      <c r="C1445" s="5" t="str" cm="1">
        <f t="array" ref="C1445">SHA1HASH($B1445)</f>
        <v>ee176776f84a8e7eb91c3560943535558748ab9e</v>
      </c>
      <c r="D1445" s="6">
        <f t="shared" ca="1" si="287"/>
        <v>1</v>
      </c>
      <c r="E1445" s="7">
        <f ca="1">IF($B1445 = 1 + N("Presidente"),
    127,
    IF($B1445 = 2 + N("Vice-Presidente"),
        72,
        IF($B1445 = 3 + N("Secretária bilíngue"),
            13,
            RANDBETWEEN(5,COUNT(Name!$A:$A) + 1)
        )
    )
)</f>
        <v>48</v>
      </c>
      <c r="F1445" s="7" t="str">
        <f ca="1">VLOOKUP($E1445,Name!$A:$B,2,FALSE)</f>
        <v>Anthony</v>
      </c>
      <c r="G1445" s="7">
        <f ca="1" xml:space="preserve">
IF($B1445 = 1,
    0,
    RANDBETWEEN(5,COUNT('Last name'!$A:$A) + 1)
)</f>
        <v>132</v>
      </c>
      <c r="H1445" s="7" t="str">
        <f ca="1" xml:space="preserve">
IF($B1445 = 1 + N("Presidente"),
    "de Orléans e Bragança",
    VLOOKUP($G1445,'Last name'!$A:$B,2,FALSE) &amp; " " &amp; VLOOKUP(RANDBETWEEN(5,COUNT('Last name'!$A:$A) + 1),'Last name'!$A:$B,2,FALSE)
)</f>
        <v>Moraes Nascimento</v>
      </c>
      <c r="I1445" s="7" t="str">
        <f t="shared" ca="1" si="288"/>
        <v>Anthony Moraes Nascimento</v>
      </c>
      <c r="J1445" s="7" t="str" cm="1">
        <f t="array" aca="1" ref="J1445" ca="1">SHA1HASH($I1445)</f>
        <v>cddfd4f970bf12bcda83df1cc006b0991b08fa8a</v>
      </c>
      <c r="K1445" s="7" cm="1">
        <f t="array" aca="1" ref="K1445" ca="1">INDEX(States!$A:$A,M1445,1)</f>
        <v>5</v>
      </c>
      <c r="L1445" s="7" t="str">
        <f ca="1">VLOOKUP($K1445,Countries!$A:$B,2,FALSE)</f>
        <v>Portugal</v>
      </c>
      <c r="M1445" s="7" cm="1">
        <f t="array" aca="1" ref="M1445" ca="1">INDEX(States!$C:$C,RANDBETWEEN(5,COUNTA(States!$A:$A) + 1),1)</f>
        <v>17</v>
      </c>
      <c r="N1445" s="7" t="str">
        <f ca="1">VLOOKUP($M1445,States!$C:$D,2,FALSE)</f>
        <v>Viseu</v>
      </c>
      <c r="O1445" s="7" t="str">
        <f ca="1">VLOOKUP($E1445,Name!$A:$C,3,FALSE)</f>
        <v>M</v>
      </c>
      <c r="P1445" s="7" t="str">
        <f ca="1">VLOOKUP($O1445,Genders!$B:$C,2,FALSE)</f>
        <v>Male</v>
      </c>
      <c r="Q1445" s="7" cm="1">
        <f t="array" aca="1" ref="Q1445" ca="1">INDEX('Marital status'!$A:$A,RANDBETWEEN(5,COUNTA('Marital status'!$A:$A) + 1),1)</f>
        <v>6</v>
      </c>
      <c r="R1445" s="7" t="str">
        <f ca="1">VLOOKUP($Q1445,'Marital status'!$A:$B,2,FALSE)</f>
        <v>DIVORCED</v>
      </c>
      <c r="S1445" s="7">
        <f t="shared" ca="1" si="289"/>
        <v>5</v>
      </c>
      <c r="T1445" s="7" t="str">
        <f ca="1">VLOOKUP($S1445,Ethnicities!$A:$B,2,FALSE)</f>
        <v>ASIAN</v>
      </c>
      <c r="U1445" s="8">
        <f t="shared" ca="1" si="290"/>
        <v>22272</v>
      </c>
      <c r="V1445" s="6">
        <f t="shared" ca="1" si="291"/>
        <v>8</v>
      </c>
      <c r="W1445" s="8" t="str">
        <f ca="1">VLOOKUP($V1445,'Background education'!$A:$B,2,FALSE)</f>
        <v>Graduate school</v>
      </c>
      <c r="X1445" s="7">
        <f ca="1" xml:space="preserve">
  IF(OR($Z1445 = 5, $Z1445 = 6, $Z1445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445" s="7" t="str">
        <f ca="1">VLOOKUP($X1445,Departments!$A:$B,2,FALSE)</f>
        <v>Administration</v>
      </c>
      <c r="Z1445" s="6">
        <f t="shared" ca="1" si="292"/>
        <v>11</v>
      </c>
      <c r="AA1445" s="7" t="str">
        <f ca="1">VLOOKUP($Z1445,Roles!$A:$B,2,FALSE)</f>
        <v>Analyst</v>
      </c>
      <c r="AB1445" s="6">
        <f t="shared" ca="1" si="293"/>
        <v>7</v>
      </c>
      <c r="AC1445" s="7" t="str">
        <f ca="1" xml:space="preserve">
IF(
  ISNA($AB1445),
  NA(),
  VLOOKUP($AB1445,Levels!$A:$B,2,FALSE)
)</f>
        <v>Senior</v>
      </c>
      <c r="AD1445" s="8">
        <f t="shared" ca="1" si="294"/>
        <v>38939</v>
      </c>
      <c r="AE1445" s="6">
        <f ca="1">RANDBETWEEN(5,COUNTA('Recruitment source'!$A:$A) + 1)</f>
        <v>6</v>
      </c>
      <c r="AF1445" s="6" t="str">
        <f ca="1">VLOOKUP($AE1445,'Recruitment source'!$A:$B,2,FALSE)</f>
        <v>Learn4Good</v>
      </c>
      <c r="AG1445" s="8" t="e">
        <f t="shared" ca="1" si="295"/>
        <v>#N/A</v>
      </c>
      <c r="AH1445" s="6" t="e">
        <f t="shared" ca="1" si="296"/>
        <v>#N/A</v>
      </c>
      <c r="AI1445" s="6" t="e">
        <f ca="1" xml:space="preserve">
IF(
  ISNA($AH1445),
  NA(),
  VLOOKUP($AH1445,'Reasons for dismissal'!$A:$B,2,FALSE)
)</f>
        <v>#N/A</v>
      </c>
      <c r="AJ1445" s="6">
        <f t="shared" ca="1" si="297"/>
        <v>5</v>
      </c>
      <c r="AK1445" s="1">
        <f t="shared" ca="1" si="298"/>
        <v>3000</v>
      </c>
      <c r="AL14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$A1445  &amp; ", "   &amp;
$B1445  &amp; ", "   &amp;
$D1445  &amp; ", '"  &amp;
$I1445  &amp; "', '" &amp;
$O1445  &amp; "', "  &amp;
$S1445  &amp; ", '"  &amp;
TEXT($U1445,"dd/mm/aaaa")  &amp; "', "   &amp;
$V1445  &amp; ", "   &amp;
$X1445  &amp; ", "   &amp;
$Z1445  &amp; ", "   &amp;
IF($AB1445 &lt;&gt; "", $AB1445, "NULL")  &amp; ", "   &amp;
$AK1445  &amp; ");"</f>
        <v>#REF!</v>
      </c>
    </row>
    <row r="1446" spans="1:38" x14ac:dyDescent="0.2">
      <c r="A1446" s="7" cm="1">
        <f t="array" aca="1" ref="A1446" ca="1">INDEX(Companies!$A:$A,RANDBETWEEN(2,COUNTA(Companies!$A:$A)),1)</f>
        <v>2</v>
      </c>
      <c r="B1446" s="5">
        <f t="shared" si="286"/>
        <v>1445</v>
      </c>
      <c r="C1446" s="5" t="str" cm="1">
        <f t="array" ref="C1446">SHA1HASH($B1446)</f>
        <v>b8509b02cc4c001875e9fcb20f3c7c0df970b5a0</v>
      </c>
      <c r="D1446" s="6">
        <f t="shared" ca="1" si="287"/>
        <v>1</v>
      </c>
      <c r="E1446" s="7">
        <f ca="1">IF($B1446 = 1 + N("Presidente"),
    127,
    IF($B1446 = 2 + N("Vice-Presidente"),
        72,
        IF($B1446 = 3 + N("Secretária bilíngue"),
            13,
            RANDBETWEEN(5,COUNT(Name!$A:$A) + 1)
        )
    )
)</f>
        <v>29</v>
      </c>
      <c r="F1446" s="7" t="str">
        <f ca="1">VLOOKUP($E1446,Name!$A:$B,2,FALSE)</f>
        <v>Ana Cecília</v>
      </c>
      <c r="G1446" s="7">
        <f ca="1" xml:space="preserve">
IF($B1446 = 1,
    0,
    RANDBETWEEN(5,COUNT('Last name'!$A:$A) + 1)
)</f>
        <v>157</v>
      </c>
      <c r="H1446" s="7" t="str">
        <f ca="1" xml:space="preserve">
IF($B1446 = 1 + N("Presidente"),
    "de Orléans e Bragança",
    VLOOKUP($G1446,'Last name'!$A:$B,2,FALSE) &amp; " " &amp; VLOOKUP(RANDBETWEEN(5,COUNT('Last name'!$A:$A) + 1),'Last name'!$A:$B,2,FALSE)
)</f>
        <v>Ramos Duarte</v>
      </c>
      <c r="I1446" s="7" t="str">
        <f t="shared" ca="1" si="288"/>
        <v>Ana Cecília Ramos Duarte</v>
      </c>
      <c r="J1446" s="7" t="str" cm="1">
        <f t="array" aca="1" ref="J1446" ca="1">SHA1HASH($I1446)</f>
        <v>57eba7fdcb1e0c286ef972723afd9e95667bc182</v>
      </c>
      <c r="K1446" s="7" cm="1">
        <f t="array" aca="1" ref="K1446" ca="1">INDEX(States!$A:$A,M1446,1)</f>
        <v>5</v>
      </c>
      <c r="L1446" s="7" t="str">
        <f ca="1">VLOOKUP($K1446,Countries!$A:$B,2,FALSE)</f>
        <v>Portugal</v>
      </c>
      <c r="M1446" s="7" cm="1">
        <f t="array" aca="1" ref="M1446" ca="1">INDEX(States!$C:$C,RANDBETWEEN(5,COUNTA(States!$A:$A) + 1),1)</f>
        <v>16</v>
      </c>
      <c r="N1446" s="7" t="str">
        <f ca="1">VLOOKUP($M1446,States!$C:$D,2,FALSE)</f>
        <v>Azores</v>
      </c>
      <c r="O1446" s="7" t="str">
        <f ca="1">VLOOKUP($E1446,Name!$A:$C,3,FALSE)</f>
        <v>F</v>
      </c>
      <c r="P1446" s="7" t="str">
        <f ca="1">VLOOKUP($O1446,Genders!$B:$C,2,FALSE)</f>
        <v>Female</v>
      </c>
      <c r="Q1446" s="7" cm="1">
        <f t="array" aca="1" ref="Q1446" ca="1">INDEX('Marital status'!$A:$A,RANDBETWEEN(5,COUNTA('Marital status'!$A:$A) + 1),1)</f>
        <v>5</v>
      </c>
      <c r="R1446" s="7" t="str">
        <f ca="1">VLOOKUP($Q1446,'Marital status'!$A:$B,2,FALSE)</f>
        <v xml:space="preserve"> Separated </v>
      </c>
      <c r="S1446" s="7">
        <f t="shared" ca="1" si="289"/>
        <v>5</v>
      </c>
      <c r="T1446" s="7" t="str">
        <f ca="1">VLOOKUP($S1446,Ethnicities!$A:$B,2,FALSE)</f>
        <v>ASIAN</v>
      </c>
      <c r="U1446" s="8">
        <f t="shared" ca="1" si="290"/>
        <v>27343</v>
      </c>
      <c r="V1446" s="6">
        <f t="shared" ca="1" si="291"/>
        <v>7</v>
      </c>
      <c r="W1446" s="8" t="str">
        <f ca="1">VLOOKUP($V1446,'Background education'!$A:$B,2,FALSE)</f>
        <v>Undergraduate degree</v>
      </c>
      <c r="X1446" s="7">
        <f ca="1" xml:space="preserve">
  IF(OR($Z1446 = 5, $Z1446 = 6, $Z1446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446" s="7" t="str">
        <f ca="1">VLOOKUP($X1446,Departments!$A:$B,2,FALSE)</f>
        <v>Operations</v>
      </c>
      <c r="Z1446" s="6">
        <f t="shared" ca="1" si="292"/>
        <v>10</v>
      </c>
      <c r="AA1446" s="7" t="str">
        <f ca="1">VLOOKUP($Z1446,Roles!$A:$B,2,FALSE)</f>
        <v>Trainee</v>
      </c>
      <c r="AB1446" s="6" t="e">
        <f t="shared" ca="1" si="293"/>
        <v>#N/A</v>
      </c>
      <c r="AC1446" s="7" t="e">
        <f ca="1" xml:space="preserve">
IF(
  ISNA($AB1446),
  NA(),
  VLOOKUP($AB1446,Levels!$A:$B,2,FALSE)
)</f>
        <v>#N/A</v>
      </c>
      <c r="AD1446" s="8">
        <f t="shared" ca="1" si="294"/>
        <v>44634</v>
      </c>
      <c r="AE1446" s="6">
        <f ca="1">RANDBETWEEN(5,COUNTA('Recruitment source'!$A:$A) + 1)</f>
        <v>10</v>
      </c>
      <c r="AF1446" s="6" t="str">
        <f ca="1">VLOOKUP($AE1446,'Recruitment source'!$A:$B,2,FALSE)</f>
        <v>Jobs in Lisbon</v>
      </c>
      <c r="AG1446" s="8" t="e">
        <f t="shared" ca="1" si="295"/>
        <v>#N/A</v>
      </c>
      <c r="AH1446" s="6" t="e">
        <f t="shared" ca="1" si="296"/>
        <v>#N/A</v>
      </c>
      <c r="AI1446" s="6" t="e">
        <f ca="1" xml:space="preserve">
IF(
  ISNA($AH1446),
  NA(),
  VLOOKUP($AH1446,'Reasons for dismissal'!$A:$B,2,FALSE)
)</f>
        <v>#N/A</v>
      </c>
      <c r="AJ1446" s="6">
        <f t="shared" ca="1" si="297"/>
        <v>5</v>
      </c>
      <c r="AK1446" s="1">
        <f t="shared" ca="1" si="298"/>
        <v>1305</v>
      </c>
      <c r="AL14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$A1446  &amp; ", "   &amp;
$B1446  &amp; ", "   &amp;
$D1446  &amp; ", '"  &amp;
$I1446  &amp; "', '" &amp;
$O1446  &amp; "', "  &amp;
$S1446  &amp; ", '"  &amp;
TEXT($U1446,"dd/mm/aaaa")  &amp; "', "   &amp;
$V1446  &amp; ", "   &amp;
$X1446  &amp; ", "   &amp;
$Z1446  &amp; ", "   &amp;
IF($AB1446 &lt;&gt; "", $AB1446, "NULL")  &amp; ", "   &amp;
$AK1446  &amp; ");"</f>
        <v>#REF!</v>
      </c>
    </row>
    <row r="1447" spans="1:38" x14ac:dyDescent="0.2">
      <c r="A1447" s="7" cm="1">
        <f t="array" aca="1" ref="A1447" ca="1">INDEX(Companies!$A:$A,RANDBETWEEN(2,COUNTA(Companies!$A:$A)),1)</f>
        <v>2</v>
      </c>
      <c r="B1447" s="5">
        <f t="shared" si="286"/>
        <v>1446</v>
      </c>
      <c r="C1447" s="5" t="str" cm="1">
        <f t="array" ref="C1447">SHA1HASH($B1447)</f>
        <v>c2760ee848bba2ea6d6bb779057fb2545f7a0825</v>
      </c>
      <c r="D1447" s="6">
        <f t="shared" ca="1" si="287"/>
        <v>1</v>
      </c>
      <c r="E1447" s="7">
        <f ca="1">IF($B1447 = 1 + N("Presidente"),
    127,
    IF($B1447 = 2 + N("Vice-Presidente"),
        72,
        IF($B1447 = 3 + N("Secretária bilíngue"),
            13,
            RANDBETWEEN(5,COUNT(Name!$A:$A) + 1)
        )
    )
)</f>
        <v>177</v>
      </c>
      <c r="F1447" s="7" t="str">
        <f ca="1">VLOOKUP($E1447,Name!$A:$B,2,FALSE)</f>
        <v>Isabelly</v>
      </c>
      <c r="G1447" s="7">
        <f ca="1" xml:space="preserve">
IF($B1447 = 1,
    0,
    RANDBETWEEN(5,COUNT('Last name'!$A:$A) + 1)
)</f>
        <v>116</v>
      </c>
      <c r="H1447" s="7" t="str">
        <f ca="1" xml:space="preserve">
IF($B1447 = 1 + N("Presidente"),
    "de Orléans e Bragança",
    VLOOKUP($G1447,'Last name'!$A:$B,2,FALSE) &amp; " " &amp; VLOOKUP(RANDBETWEEN(5,COUNT('Last name'!$A:$A) + 1),'Last name'!$A:$B,2,FALSE)
)</f>
        <v>Malafaia Negreiros</v>
      </c>
      <c r="I1447" s="7" t="str">
        <f t="shared" ca="1" si="288"/>
        <v>Isabelly Malafaia Negreiros</v>
      </c>
      <c r="J1447" s="7" t="str" cm="1">
        <f t="array" aca="1" ref="J1447" ca="1">SHA1HASH($I1447)</f>
        <v>6972dccab202584de6ca61719a0f3d956ad80b17</v>
      </c>
      <c r="K1447" s="7" cm="1">
        <f t="array" aca="1" ref="K1447" ca="1">INDEX(States!$A:$A,M1447,1)</f>
        <v>5</v>
      </c>
      <c r="L1447" s="7" t="str">
        <f ca="1">VLOOKUP($K1447,Countries!$A:$B,2,FALSE)</f>
        <v>Portugal</v>
      </c>
      <c r="M1447" s="7" cm="1">
        <f t="array" aca="1" ref="M1447" ca="1">INDEX(States!$C:$C,RANDBETWEEN(5,COUNTA(States!$A:$A) + 1),1)</f>
        <v>14</v>
      </c>
      <c r="N1447" s="7" t="str">
        <f ca="1">VLOOKUP($M1447,States!$C:$D,2,FALSE)</f>
        <v>Madeira</v>
      </c>
      <c r="O1447" s="7" t="str">
        <f ca="1">VLOOKUP($E1447,Name!$A:$C,3,FALSE)</f>
        <v>F</v>
      </c>
      <c r="P1447" s="7" t="str">
        <f ca="1">VLOOKUP($O1447,Genders!$B:$C,2,FALSE)</f>
        <v>Female</v>
      </c>
      <c r="Q1447" s="7" cm="1">
        <f t="array" aca="1" ref="Q1447" ca="1">INDEX('Marital status'!$A:$A,RANDBETWEEN(5,COUNTA('Marital status'!$A:$A) + 1),1)</f>
        <v>5</v>
      </c>
      <c r="R1447" s="7" t="str">
        <f ca="1">VLOOKUP($Q1447,'Marital status'!$A:$B,2,FALSE)</f>
        <v xml:space="preserve"> Separated </v>
      </c>
      <c r="S1447" s="7">
        <f t="shared" ca="1" si="289"/>
        <v>5</v>
      </c>
      <c r="T1447" s="7" t="str">
        <f ca="1">VLOOKUP($S1447,Ethnicities!$A:$B,2,FALSE)</f>
        <v>ASIAN</v>
      </c>
      <c r="U1447" s="8">
        <f t="shared" ca="1" si="290"/>
        <v>19094</v>
      </c>
      <c r="V1447" s="6">
        <f t="shared" ca="1" si="291"/>
        <v>8</v>
      </c>
      <c r="W1447" s="8" t="str">
        <f ca="1">VLOOKUP($V1447,'Background education'!$A:$B,2,FALSE)</f>
        <v>Graduate school</v>
      </c>
      <c r="X1447" s="7">
        <f ca="1" xml:space="preserve">
  IF(OR($Z1447 = 5, $Z1447 = 6, $Z1447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447" s="7" t="str">
        <f ca="1">VLOOKUP($X1447,Departments!$A:$B,2,FALSE)</f>
        <v>Operations</v>
      </c>
      <c r="Z1447" s="6">
        <f t="shared" ca="1" si="292"/>
        <v>11</v>
      </c>
      <c r="AA1447" s="7" t="str">
        <f ca="1">VLOOKUP($Z1447,Roles!$A:$B,2,FALSE)</f>
        <v>Analyst</v>
      </c>
      <c r="AB1447" s="6">
        <f t="shared" ca="1" si="293"/>
        <v>7</v>
      </c>
      <c r="AC1447" s="7" t="str">
        <f ca="1" xml:space="preserve">
IF(
  ISNA($AB1447),
  NA(),
  VLOOKUP($AB1447,Levels!$A:$B,2,FALSE)
)</f>
        <v>Senior</v>
      </c>
      <c r="AD1447" s="8">
        <f t="shared" ca="1" si="294"/>
        <v>43769</v>
      </c>
      <c r="AE1447" s="6">
        <f ca="1">RANDBETWEEN(5,COUNTA('Recruitment source'!$A:$A) + 1)</f>
        <v>6</v>
      </c>
      <c r="AF1447" s="6" t="str">
        <f ca="1">VLOOKUP($AE1447,'Recruitment source'!$A:$B,2,FALSE)</f>
        <v>Learn4Good</v>
      </c>
      <c r="AG1447" s="8" t="e">
        <f t="shared" ca="1" si="295"/>
        <v>#N/A</v>
      </c>
      <c r="AH1447" s="6" t="e">
        <f t="shared" ca="1" si="296"/>
        <v>#N/A</v>
      </c>
      <c r="AI1447" s="6" t="e">
        <f ca="1" xml:space="preserve">
IF(
  ISNA($AH1447),
  NA(),
  VLOOKUP($AH1447,'Reasons for dismissal'!$A:$B,2,FALSE)
)</f>
        <v>#N/A</v>
      </c>
      <c r="AJ1447" s="6">
        <f t="shared" ca="1" si="297"/>
        <v>5</v>
      </c>
      <c r="AK1447" s="1">
        <f t="shared" ca="1" si="298"/>
        <v>3000</v>
      </c>
      <c r="AL14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$A1447  &amp; ", "   &amp;
$B1447  &amp; ", "   &amp;
$D1447  &amp; ", '"  &amp;
$I1447  &amp; "', '" &amp;
$O1447  &amp; "', "  &amp;
$S1447  &amp; ", '"  &amp;
TEXT($U1447,"dd/mm/aaaa")  &amp; "', "   &amp;
$V1447  &amp; ", "   &amp;
$X1447  &amp; ", "   &amp;
$Z1447  &amp; ", "   &amp;
IF($AB1447 &lt;&gt; "", $AB1447, "NULL")  &amp; ", "   &amp;
$AK1447  &amp; ");"</f>
        <v>#REF!</v>
      </c>
    </row>
    <row r="1448" spans="1:38" x14ac:dyDescent="0.2">
      <c r="A1448" s="7" cm="1">
        <f t="array" aca="1" ref="A1448" ca="1">INDEX(Companies!$A:$A,RANDBETWEEN(2,COUNTA(Companies!$A:$A)),1)</f>
        <v>2</v>
      </c>
      <c r="B1448" s="5">
        <f t="shared" si="286"/>
        <v>1447</v>
      </c>
      <c r="C1448" s="5" t="str" cm="1">
        <f t="array" ref="C1448">SHA1HASH($B1448)</f>
        <v>b4a28ddbae199fa52875d0ae24fcc43da1506407</v>
      </c>
      <c r="D1448" s="6">
        <f t="shared" ca="1" si="287"/>
        <v>1</v>
      </c>
      <c r="E1448" s="7">
        <f ca="1">IF($B1448 = 1 + N("Presidente"),
    127,
    IF($B1448 = 2 + N("Vice-Presidente"),
        72,
        IF($B1448 = 3 + N("Secretária bilíngue"),
            13,
            RANDBETWEEN(5,COUNT(Name!$A:$A) + 1)
        )
    )
)</f>
        <v>118</v>
      </c>
      <c r="F1448" s="7" t="str">
        <f ca="1">VLOOKUP($E1448,Name!$A:$B,2,FALSE)</f>
        <v>Eliezer</v>
      </c>
      <c r="G1448" s="7">
        <f ca="1" xml:space="preserve">
IF($B1448 = 1,
    0,
    RANDBETWEEN(5,COUNT('Last name'!$A:$A) + 1)
)</f>
        <v>100</v>
      </c>
      <c r="H1448" s="7" t="str">
        <f ca="1" xml:space="preserve">
IF($B1448 = 1 + N("Presidente"),
    "de Orléans e Bragança",
    VLOOKUP($G1448,'Last name'!$A:$B,2,FALSE) &amp; " " &amp; VLOOKUP(RANDBETWEEN(5,COUNT('Last name'!$A:$A) + 1),'Last name'!$A:$B,2,FALSE)
)</f>
        <v>Gonçalves Evangelista</v>
      </c>
      <c r="I1448" s="7" t="str">
        <f t="shared" ca="1" si="288"/>
        <v>Eliezer Gonçalves Evangelista</v>
      </c>
      <c r="J1448" s="7" t="str" cm="1">
        <f t="array" aca="1" ref="J1448" ca="1">SHA1HASH($I1448)</f>
        <v>90fe73fae41bf39f4441ec81d8f52a13ea68827b</v>
      </c>
      <c r="K1448" s="7" cm="1">
        <f t="array" aca="1" ref="K1448" ca="1">INDEX(States!$A:$A,M1448,1)</f>
        <v>5</v>
      </c>
      <c r="L1448" s="7" t="str">
        <f ca="1">VLOOKUP($K1448,Countries!$A:$B,2,FALSE)</f>
        <v>Portugal</v>
      </c>
      <c r="M1448" s="7" cm="1">
        <f t="array" aca="1" ref="M1448" ca="1">INDEX(States!$C:$C,RANDBETWEEN(5,COUNTA(States!$A:$A) + 1),1)</f>
        <v>18</v>
      </c>
      <c r="N1448" s="7" t="str">
        <f ca="1">VLOOKUP($M1448,States!$C:$D,2,FALSE)</f>
        <v>Castelo Branco</v>
      </c>
      <c r="O1448" s="7" t="str">
        <f ca="1">VLOOKUP($E1448,Name!$A:$C,3,FALSE)</f>
        <v>M</v>
      </c>
      <c r="P1448" s="7" t="str">
        <f ca="1">VLOOKUP($O1448,Genders!$B:$C,2,FALSE)</f>
        <v>Male</v>
      </c>
      <c r="Q1448" s="7" cm="1">
        <f t="array" aca="1" ref="Q1448" ca="1">INDEX('Marital status'!$A:$A,RANDBETWEEN(5,COUNTA('Marital status'!$A:$A) + 1),1)</f>
        <v>6</v>
      </c>
      <c r="R1448" s="7" t="str">
        <f ca="1">VLOOKUP($Q1448,'Marital status'!$A:$B,2,FALSE)</f>
        <v>DIVORCED</v>
      </c>
      <c r="S1448" s="7">
        <f t="shared" ca="1" si="289"/>
        <v>5</v>
      </c>
      <c r="T1448" s="7" t="str">
        <f ca="1">VLOOKUP($S1448,Ethnicities!$A:$B,2,FALSE)</f>
        <v>ASIAN</v>
      </c>
      <c r="U1448" s="8">
        <f t="shared" ca="1" si="290"/>
        <v>20128</v>
      </c>
      <c r="V1448" s="6">
        <f t="shared" ca="1" si="291"/>
        <v>7</v>
      </c>
      <c r="W1448" s="8" t="str">
        <f ca="1">VLOOKUP($V1448,'Background education'!$A:$B,2,FALSE)</f>
        <v>Undergraduate degree</v>
      </c>
      <c r="X1448" s="7">
        <f ca="1" xml:space="preserve">
  IF(OR($Z1448 = 5, $Z1448 = 6, $Z1448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448" s="7" t="str">
        <f ca="1">VLOOKUP($X1448,Departments!$A:$B,2,FALSE)</f>
        <v>Administration</v>
      </c>
      <c r="Z1448" s="6">
        <f t="shared" ca="1" si="292"/>
        <v>10</v>
      </c>
      <c r="AA1448" s="7" t="str">
        <f ca="1">VLOOKUP($Z1448,Roles!$A:$B,2,FALSE)</f>
        <v>Trainee</v>
      </c>
      <c r="AB1448" s="6" t="e">
        <f t="shared" ca="1" si="293"/>
        <v>#N/A</v>
      </c>
      <c r="AC1448" s="7" t="e">
        <f ca="1" xml:space="preserve">
IF(
  ISNA($AB1448),
  NA(),
  VLOOKUP($AB1448,Levels!$A:$B,2,FALSE)
)</f>
        <v>#N/A</v>
      </c>
      <c r="AD1448" s="8">
        <f t="shared" ca="1" si="294"/>
        <v>43162</v>
      </c>
      <c r="AE1448" s="6">
        <f ca="1">RANDBETWEEN(5,COUNTA('Recruitment source'!$A:$A) + 1)</f>
        <v>15</v>
      </c>
      <c r="AF1448" s="6" t="str">
        <f ca="1">VLOOKUP($AE1448,'Recruitment source'!$A:$B,2,FALSE)</f>
        <v>Website</v>
      </c>
      <c r="AG1448" s="8" t="e">
        <f t="shared" ca="1" si="295"/>
        <v>#N/A</v>
      </c>
      <c r="AH1448" s="6" t="e">
        <f t="shared" ca="1" si="296"/>
        <v>#N/A</v>
      </c>
      <c r="AI1448" s="6" t="e">
        <f ca="1" xml:space="preserve">
IF(
  ISNA($AH1448),
  NA(),
  VLOOKUP($AH1448,'Reasons for dismissal'!$A:$B,2,FALSE)
)</f>
        <v>#N/A</v>
      </c>
      <c r="AJ1448" s="6">
        <f t="shared" ca="1" si="297"/>
        <v>4</v>
      </c>
      <c r="AK1448" s="1">
        <f t="shared" ca="1" si="298"/>
        <v>1305</v>
      </c>
      <c r="AL14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$A1448  &amp; ", "   &amp;
$B1448  &amp; ", "   &amp;
$D1448  &amp; ", '"  &amp;
$I1448  &amp; "', '" &amp;
$O1448  &amp; "', "  &amp;
$S1448  &amp; ", '"  &amp;
TEXT($U1448,"dd/mm/aaaa")  &amp; "', "   &amp;
$V1448  &amp; ", "   &amp;
$X1448  &amp; ", "   &amp;
$Z1448  &amp; ", "   &amp;
IF($AB1448 &lt;&gt; "", $AB1448, "NULL")  &amp; ", "   &amp;
$AK1448  &amp; ");"</f>
        <v>#REF!</v>
      </c>
    </row>
    <row r="1449" spans="1:38" x14ac:dyDescent="0.2">
      <c r="A1449" s="7" cm="1">
        <f t="array" aca="1" ref="A1449" ca="1">INDEX(Companies!$A:$A,RANDBETWEEN(2,COUNTA(Companies!$A:$A)),1)</f>
        <v>2</v>
      </c>
      <c r="B1449" s="5">
        <f t="shared" si="286"/>
        <v>1448</v>
      </c>
      <c r="C1449" s="5" t="str" cm="1">
        <f t="array" ref="C1449">SHA1HASH($B1449)</f>
        <v>ecbc54904eb7fe332c5764cbefeee200527ff160</v>
      </c>
      <c r="D1449" s="6">
        <f t="shared" ca="1" si="287"/>
        <v>1</v>
      </c>
      <c r="E1449" s="7">
        <f ca="1">IF($B1449 = 1 + N("Presidente"),
    127,
    IF($B1449 = 2 + N("Vice-Presidente"),
        72,
        IF($B1449 = 3 + N("Secretária bilíngue"),
            13,
            RANDBETWEEN(5,COUNT(Name!$A:$A) + 1)
        )
    )
)</f>
        <v>47</v>
      </c>
      <c r="F1449" s="7" t="str">
        <f ca="1">VLOOKUP($E1449,Name!$A:$B,2,FALSE)</f>
        <v>Anne Caroline</v>
      </c>
      <c r="G1449" s="7">
        <f ca="1" xml:space="preserve">
IF($B1449 = 1,
    0,
    RANDBETWEEN(5,COUNT('Last name'!$A:$A) + 1)
)</f>
        <v>28</v>
      </c>
      <c r="H1449" s="7" t="str">
        <f ca="1" xml:space="preserve">
IF($B1449 = 1 + N("Presidente"),
    "de Orléans e Bragança",
    VLOOKUP($G1449,'Last name'!$A:$B,2,FALSE) &amp; " " &amp; VLOOKUP(RANDBETWEEN(5,COUNT('Last name'!$A:$A) + 1),'Last name'!$A:$B,2,FALSE)
)</f>
        <v>Badu Galli</v>
      </c>
      <c r="I1449" s="7" t="str">
        <f t="shared" ca="1" si="288"/>
        <v>Anne Caroline Badu Galli</v>
      </c>
      <c r="J1449" s="7" t="str" cm="1">
        <f t="array" aca="1" ref="J1449" ca="1">SHA1HASH($I1449)</f>
        <v>8e29ce2741d52a5517f9846015780ad6d2bec64d</v>
      </c>
      <c r="K1449" s="7" cm="1">
        <f t="array" aca="1" ref="K1449" ca="1">INDEX(States!$A:$A,M1449,1)</f>
        <v>5</v>
      </c>
      <c r="L1449" s="7" t="str">
        <f ca="1">VLOOKUP($K1449,Countries!$A:$B,2,FALSE)</f>
        <v>Portugal</v>
      </c>
      <c r="M1449" s="7" cm="1">
        <f t="array" aca="1" ref="M1449" ca="1">INDEX(States!$C:$C,RANDBETWEEN(5,COUNTA(States!$A:$A) + 1),1)</f>
        <v>16</v>
      </c>
      <c r="N1449" s="7" t="str">
        <f ca="1">VLOOKUP($M1449,States!$C:$D,2,FALSE)</f>
        <v>Azores</v>
      </c>
      <c r="O1449" s="7" t="str">
        <f ca="1">VLOOKUP($E1449,Name!$A:$C,3,FALSE)</f>
        <v>F</v>
      </c>
      <c r="P1449" s="7" t="str">
        <f ca="1">VLOOKUP($O1449,Genders!$B:$C,2,FALSE)</f>
        <v>Female</v>
      </c>
      <c r="Q1449" s="7" cm="1">
        <f t="array" aca="1" ref="Q1449" ca="1">INDEX('Marital status'!$A:$A,RANDBETWEEN(5,COUNTA('Marital status'!$A:$A) + 1),1)</f>
        <v>5</v>
      </c>
      <c r="R1449" s="7" t="str">
        <f ca="1">VLOOKUP($Q1449,'Marital status'!$A:$B,2,FALSE)</f>
        <v xml:space="preserve"> Separated </v>
      </c>
      <c r="S1449" s="7">
        <f t="shared" ca="1" si="289"/>
        <v>6</v>
      </c>
      <c r="T1449" s="7" t="str">
        <f ca="1">VLOOKUP($S1449,Ethnicities!$A:$B,2,FALSE)</f>
        <v xml:space="preserve">  american Indian or Alaska Native</v>
      </c>
      <c r="U1449" s="8">
        <f t="shared" ca="1" si="290"/>
        <v>18696</v>
      </c>
      <c r="V1449" s="6">
        <f t="shared" ca="1" si="291"/>
        <v>8</v>
      </c>
      <c r="W1449" s="8" t="str">
        <f ca="1">VLOOKUP($V1449,'Background education'!$A:$B,2,FALSE)</f>
        <v>Graduate school</v>
      </c>
      <c r="X1449" s="7">
        <f ca="1" xml:space="preserve">
  IF(OR($Z1449 = 5, $Z1449 = 6, $Z1449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49" s="7" t="str">
        <f ca="1">VLOOKUP($X1449,Departments!$A:$B,2,FALSE)</f>
        <v>Audit</v>
      </c>
      <c r="Z1449" s="6">
        <f t="shared" ca="1" si="292"/>
        <v>11</v>
      </c>
      <c r="AA1449" s="7" t="str">
        <f ca="1">VLOOKUP($Z1449,Roles!$A:$B,2,FALSE)</f>
        <v>Analyst</v>
      </c>
      <c r="AB1449" s="6">
        <f t="shared" ca="1" si="293"/>
        <v>5</v>
      </c>
      <c r="AC1449" s="7" t="str">
        <f ca="1" xml:space="preserve">
IF(
  ISNA($AB1449),
  NA(),
  VLOOKUP($AB1449,Levels!$A:$B,2,FALSE)
)</f>
        <v>Junior</v>
      </c>
      <c r="AD1449" s="8">
        <f t="shared" ca="1" si="294"/>
        <v>39847</v>
      </c>
      <c r="AE1449" s="6">
        <f ca="1">RANDBETWEEN(5,COUNTA('Recruitment source'!$A:$A) + 1)</f>
        <v>7</v>
      </c>
      <c r="AF1449" s="6" t="str">
        <f ca="1">VLOOKUP($AE1449,'Recruitment source'!$A:$B,2,FALSE)</f>
        <v>SAPO Emprego</v>
      </c>
      <c r="AG1449" s="8" t="e">
        <f t="shared" ca="1" si="295"/>
        <v>#N/A</v>
      </c>
      <c r="AH1449" s="6" t="e">
        <f t="shared" ca="1" si="296"/>
        <v>#N/A</v>
      </c>
      <c r="AI1449" s="6" t="e">
        <f ca="1" xml:space="preserve">
IF(
  ISNA($AH1449),
  NA(),
  VLOOKUP($AH1449,'Reasons for dismissal'!$A:$B,2,FALSE)
)</f>
        <v>#N/A</v>
      </c>
      <c r="AJ1449" s="6">
        <f t="shared" ca="1" si="297"/>
        <v>5</v>
      </c>
      <c r="AK1449" s="1">
        <f t="shared" ca="1" si="298"/>
        <v>3000</v>
      </c>
      <c r="AL14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$A1449  &amp; ", "   &amp;
$B1449  &amp; ", "   &amp;
$D1449  &amp; ", '"  &amp;
$I1449  &amp; "', '" &amp;
$O1449  &amp; "', "  &amp;
$S1449  &amp; ", '"  &amp;
TEXT($U1449,"dd/mm/aaaa")  &amp; "', "   &amp;
$V1449  &amp; ", "   &amp;
$X1449  &amp; ", "   &amp;
$Z1449  &amp; ", "   &amp;
IF($AB1449 &lt;&gt; "", $AB1449, "NULL")  &amp; ", "   &amp;
$AK1449  &amp; ");"</f>
        <v>#REF!</v>
      </c>
    </row>
    <row r="1450" spans="1:38" x14ac:dyDescent="0.2">
      <c r="A1450" s="7" cm="1">
        <f t="array" aca="1" ref="A1450" ca="1">INDEX(Companies!$A:$A,RANDBETWEEN(2,COUNTA(Companies!$A:$A)),1)</f>
        <v>2</v>
      </c>
      <c r="B1450" s="5">
        <f t="shared" si="286"/>
        <v>1449</v>
      </c>
      <c r="C1450" s="5" t="str" cm="1">
        <f t="array" ref="C1450">SHA1HASH($B1450)</f>
        <v>0ae5e6b6663e3882cde21f6f71dba9baf5ab9786</v>
      </c>
      <c r="D1450" s="6">
        <f t="shared" ca="1" si="287"/>
        <v>1</v>
      </c>
      <c r="E1450" s="7">
        <f ca="1">IF($B1450 = 1 + N("Presidente"),
    127,
    IF($B1450 = 2 + N("Vice-Presidente"),
        72,
        IF($B1450 = 3 + N("Secretária bilíngue"),
            13,
            RANDBETWEEN(5,COUNT(Name!$A:$A) + 1)
        )
    )
)</f>
        <v>187</v>
      </c>
      <c r="F1450" s="7" t="str">
        <f ca="1">VLOOKUP($E1450,Name!$A:$B,2,FALSE)</f>
        <v>João Guilherme</v>
      </c>
      <c r="G1450" s="7">
        <f ca="1" xml:space="preserve">
IF($B1450 = 1,
    0,
    RANDBETWEEN(5,COUNT('Last name'!$A:$A) + 1)
)</f>
        <v>118</v>
      </c>
      <c r="H1450" s="7" t="str">
        <f ca="1" xml:space="preserve">
IF($B1450 = 1 + N("Presidente"),
    "de Orléans e Bragança",
    VLOOKUP($G1450,'Last name'!$A:$B,2,FALSE) &amp; " " &amp; VLOOKUP(RANDBETWEEN(5,COUNT('Last name'!$A:$A) + 1),'Last name'!$A:$B,2,FALSE)
)</f>
        <v>Mariani Gonçalves</v>
      </c>
      <c r="I1450" s="7" t="str">
        <f t="shared" ca="1" si="288"/>
        <v>João Guilherme Mariani Gonçalves</v>
      </c>
      <c r="J1450" s="7" t="str" cm="1">
        <f t="array" aca="1" ref="J1450" ca="1">SHA1HASH($I1450)</f>
        <v>2b9d2f6a2b07bfbc9cada0110a4abdf8294e6801</v>
      </c>
      <c r="K1450" s="7" cm="1">
        <f t="array" aca="1" ref="K1450" ca="1">INDEX(States!$A:$A,M1450,1)</f>
        <v>5</v>
      </c>
      <c r="L1450" s="7" t="str">
        <f ca="1">VLOOKUP($K1450,Countries!$A:$B,2,FALSE)</f>
        <v>Portugal</v>
      </c>
      <c r="M1450" s="7" cm="1">
        <f t="array" aca="1" ref="M1450" ca="1">INDEX(States!$C:$C,RANDBETWEEN(5,COUNTA(States!$A:$A) + 1),1)</f>
        <v>20</v>
      </c>
      <c r="N1450" s="7" t="str">
        <f ca="1">VLOOKUP($M1450,States!$C:$D,2,FALSE)</f>
        <v>Portalegre</v>
      </c>
      <c r="O1450" s="7" t="str">
        <f ca="1">VLOOKUP($E1450,Name!$A:$C,3,FALSE)</f>
        <v>M</v>
      </c>
      <c r="P1450" s="7" t="str">
        <f ca="1">VLOOKUP($O1450,Genders!$B:$C,2,FALSE)</f>
        <v>Male</v>
      </c>
      <c r="Q1450" s="7" cm="1">
        <f t="array" aca="1" ref="Q1450" ca="1">INDEX('Marital status'!$A:$A,RANDBETWEEN(5,COUNTA('Marital status'!$A:$A) + 1),1)</f>
        <v>0</v>
      </c>
      <c r="R1450" s="7" t="e">
        <f ca="1">VLOOKUP($Q1450,'Marital status'!$A:$B,2,FALSE)</f>
        <v>#N/A</v>
      </c>
      <c r="S1450" s="7">
        <f t="shared" ca="1" si="289"/>
        <v>5</v>
      </c>
      <c r="T1450" s="7" t="str">
        <f ca="1">VLOOKUP($S1450,Ethnicities!$A:$B,2,FALSE)</f>
        <v>ASIAN</v>
      </c>
      <c r="U1450" s="8">
        <f t="shared" ca="1" si="290"/>
        <v>22792</v>
      </c>
      <c r="V1450" s="6">
        <f t="shared" ca="1" si="291"/>
        <v>7</v>
      </c>
      <c r="W1450" s="8" t="str">
        <f ca="1">VLOOKUP($V1450,'Background education'!$A:$B,2,FALSE)</f>
        <v>Undergraduate degree</v>
      </c>
      <c r="X1450" s="7">
        <f ca="1" xml:space="preserve">
  IF(OR($Z1450 = 5, $Z1450 = 6, $Z1450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50" s="7" t="str">
        <f ca="1">VLOOKUP($X1450,Departments!$A:$B,2,FALSE)</f>
        <v>Audit</v>
      </c>
      <c r="Z1450" s="6">
        <f t="shared" ca="1" si="292"/>
        <v>9</v>
      </c>
      <c r="AA1450" s="7" t="str">
        <f ca="1">VLOOKUP($Z1450,Roles!$A:$B,2,FALSE)</f>
        <v>Intern</v>
      </c>
      <c r="AB1450" s="6" t="e">
        <f t="shared" ca="1" si="293"/>
        <v>#N/A</v>
      </c>
      <c r="AC1450" s="7" t="e">
        <f ca="1" xml:space="preserve">
IF(
  ISNA($AB1450),
  NA(),
  VLOOKUP($AB1450,Levels!$A:$B,2,FALSE)
)</f>
        <v>#N/A</v>
      </c>
      <c r="AD1450" s="8">
        <f t="shared" ca="1" si="294"/>
        <v>37877</v>
      </c>
      <c r="AE1450" s="6">
        <f ca="1">RANDBETWEEN(5,COUNTA('Recruitment source'!$A:$A) + 1)</f>
        <v>13</v>
      </c>
      <c r="AF1450" s="6" t="str">
        <f ca="1">VLOOKUP($AE1450,'Recruitment source'!$A:$B,2,FALSE)</f>
        <v>Google</v>
      </c>
      <c r="AG1450" s="8" t="e">
        <f t="shared" ca="1" si="295"/>
        <v>#N/A</v>
      </c>
      <c r="AH1450" s="6" t="e">
        <f t="shared" ca="1" si="296"/>
        <v>#N/A</v>
      </c>
      <c r="AI1450" s="6" t="e">
        <f ca="1" xml:space="preserve">
IF(
  ISNA($AH1450),
  NA(),
  VLOOKUP($AH1450,'Reasons for dismissal'!$A:$B,2,FALSE)
)</f>
        <v>#N/A</v>
      </c>
      <c r="AJ1450" s="6">
        <f t="shared" ca="1" si="297"/>
        <v>5</v>
      </c>
      <c r="AK1450" s="1">
        <f t="shared" ca="1" si="298"/>
        <v>1205</v>
      </c>
      <c r="AL14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$A1450  &amp; ", "   &amp;
$B1450  &amp; ", "   &amp;
$D1450  &amp; ", '"  &amp;
$I1450  &amp; "', '" &amp;
$O1450  &amp; "', "  &amp;
$S1450  &amp; ", '"  &amp;
TEXT($U1450,"dd/mm/aaaa")  &amp; "', "   &amp;
$V1450  &amp; ", "   &amp;
$X1450  &amp; ", "   &amp;
$Z1450  &amp; ", "   &amp;
IF($AB1450 &lt;&gt; "", $AB1450, "NULL")  &amp; ", "   &amp;
$AK1450  &amp; ");"</f>
        <v>#REF!</v>
      </c>
    </row>
    <row r="1451" spans="1:38" x14ac:dyDescent="0.2">
      <c r="A1451" s="7" cm="1">
        <f t="array" aca="1" ref="A1451" ca="1">INDEX(Companies!$A:$A,RANDBETWEEN(2,COUNTA(Companies!$A:$A)),1)</f>
        <v>2</v>
      </c>
      <c r="B1451" s="5">
        <f t="shared" si="286"/>
        <v>1450</v>
      </c>
      <c r="C1451" s="5" t="str" cm="1">
        <f t="array" ref="C1451">SHA1HASH($B1451)</f>
        <v>49820f6fd5c388c563f6beaef5585a2ad3dc8413</v>
      </c>
      <c r="D1451" s="6">
        <f t="shared" ca="1" si="287"/>
        <v>1</v>
      </c>
      <c r="E1451" s="7">
        <f ca="1">IF($B1451 = 1 + N("Presidente"),
    127,
    IF($B1451 = 2 + N("Vice-Presidente"),
        72,
        IF($B1451 = 3 + N("Secretária bilíngue"),
            13,
            RANDBETWEEN(5,COUNT(Name!$A:$A) + 1)
        )
    )
)</f>
        <v>78</v>
      </c>
      <c r="F1451" s="7" t="str">
        <f ca="1">VLOOKUP($E1451,Name!$A:$B,2,FALSE)</f>
        <v>Bryan</v>
      </c>
      <c r="G1451" s="7">
        <f ca="1" xml:space="preserve">
IF($B1451 = 1,
    0,
    RANDBETWEEN(5,COUNT('Last name'!$A:$A) + 1)
)</f>
        <v>191</v>
      </c>
      <c r="H1451" s="7" t="str">
        <f ca="1" xml:space="preserve">
IF($B1451 = 1 + N("Presidente"),
    "de Orléans e Bragança",
    VLOOKUP($G1451,'Last name'!$A:$B,2,FALSE) &amp; " " &amp; VLOOKUP(RANDBETWEEN(5,COUNT('Last name'!$A:$A) + 1),'Last name'!$A:$B,2,FALSE)
)</f>
        <v>Trindade Almeida</v>
      </c>
      <c r="I1451" s="7" t="str">
        <f t="shared" ca="1" si="288"/>
        <v>Bryan Trindade Almeida</v>
      </c>
      <c r="J1451" s="7" t="str" cm="1">
        <f t="array" aca="1" ref="J1451" ca="1">SHA1HASH($I1451)</f>
        <v>652e39d6251c0184024523730ca10a6aa1fe5714</v>
      </c>
      <c r="K1451" s="7" cm="1">
        <f t="array" aca="1" ref="K1451" ca="1">INDEX(States!$A:$A,M1451,1)</f>
        <v>5</v>
      </c>
      <c r="L1451" s="7" t="str">
        <f ca="1">VLOOKUP($K1451,Countries!$A:$B,2,FALSE)</f>
        <v>Portugal</v>
      </c>
      <c r="M1451" s="7" cm="1">
        <f t="array" aca="1" ref="M1451" ca="1">INDEX(States!$C:$C,RANDBETWEEN(5,COUNTA(States!$A:$A) + 1),1)</f>
        <v>21</v>
      </c>
      <c r="N1451" s="7" t="str">
        <f ca="1">VLOOKUP($M1451,States!$C:$D,2,FALSE)</f>
        <v>Guarda</v>
      </c>
      <c r="O1451" s="7" t="str">
        <f ca="1">VLOOKUP($E1451,Name!$A:$C,3,FALSE)</f>
        <v>M</v>
      </c>
      <c r="P1451" s="7" t="str">
        <f ca="1">VLOOKUP($O1451,Genders!$B:$C,2,FALSE)</f>
        <v>Male</v>
      </c>
      <c r="Q1451" s="7" cm="1">
        <f t="array" aca="1" ref="Q1451" ca="1">INDEX('Marital status'!$A:$A,RANDBETWEEN(5,COUNTA('Marital status'!$A:$A) + 1),1)</f>
        <v>0</v>
      </c>
      <c r="R1451" s="7" t="e">
        <f ca="1">VLOOKUP($Q1451,'Marital status'!$A:$B,2,FALSE)</f>
        <v>#N/A</v>
      </c>
      <c r="S1451" s="7">
        <f t="shared" ca="1" si="289"/>
        <v>5</v>
      </c>
      <c r="T1451" s="7" t="str">
        <f ca="1">VLOOKUP($S1451,Ethnicities!$A:$B,2,FALSE)</f>
        <v>ASIAN</v>
      </c>
      <c r="U1451" s="8">
        <f t="shared" ca="1" si="290"/>
        <v>28532</v>
      </c>
      <c r="V1451" s="6">
        <f t="shared" ca="1" si="291"/>
        <v>8</v>
      </c>
      <c r="W1451" s="8" t="str">
        <f ca="1">VLOOKUP($V1451,'Background education'!$A:$B,2,FALSE)</f>
        <v>Graduate school</v>
      </c>
      <c r="X1451" s="7">
        <f ca="1" xml:space="preserve">
  IF(OR($Z1451 = 5, $Z1451 = 6, $Z1451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451" s="7" t="str">
        <f ca="1">VLOOKUP($X1451,Departments!$A:$B,2,FALSE)</f>
        <v>Administration</v>
      </c>
      <c r="Z1451" s="6">
        <f t="shared" ca="1" si="292"/>
        <v>11</v>
      </c>
      <c r="AA1451" s="7" t="str">
        <f ca="1">VLOOKUP($Z1451,Roles!$A:$B,2,FALSE)</f>
        <v>Analyst</v>
      </c>
      <c r="AB1451" s="6">
        <f t="shared" ca="1" si="293"/>
        <v>7</v>
      </c>
      <c r="AC1451" s="7" t="str">
        <f ca="1" xml:space="preserve">
IF(
  ISNA($AB1451),
  NA(),
  VLOOKUP($AB1451,Levels!$A:$B,2,FALSE)
)</f>
        <v>Senior</v>
      </c>
      <c r="AD1451" s="8">
        <f t="shared" ca="1" si="294"/>
        <v>41131</v>
      </c>
      <c r="AE1451" s="6">
        <f ca="1">RANDBETWEEN(5,COUNTA('Recruitment source'!$A:$A) + 1)</f>
        <v>10</v>
      </c>
      <c r="AF1451" s="6" t="str">
        <f ca="1">VLOOKUP($AE1451,'Recruitment source'!$A:$B,2,FALSE)</f>
        <v>Jobs in Lisbon</v>
      </c>
      <c r="AG1451" s="8" t="e">
        <f t="shared" ca="1" si="295"/>
        <v>#N/A</v>
      </c>
      <c r="AH1451" s="6" t="e">
        <f t="shared" ca="1" si="296"/>
        <v>#N/A</v>
      </c>
      <c r="AI1451" s="6" t="e">
        <f ca="1" xml:space="preserve">
IF(
  ISNA($AH1451),
  NA(),
  VLOOKUP($AH1451,'Reasons for dismissal'!$A:$B,2,FALSE)
)</f>
        <v>#N/A</v>
      </c>
      <c r="AJ1451" s="6">
        <f t="shared" ca="1" si="297"/>
        <v>4</v>
      </c>
      <c r="AK1451" s="1">
        <f t="shared" ca="1" si="298"/>
        <v>3000</v>
      </c>
      <c r="AL14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$A1451  &amp; ", "   &amp;
$B1451  &amp; ", "   &amp;
$D1451  &amp; ", '"  &amp;
$I1451  &amp; "', '" &amp;
$O1451  &amp; "', "  &amp;
$S1451  &amp; ", '"  &amp;
TEXT($U1451,"dd/mm/aaaa")  &amp; "', "   &amp;
$V1451  &amp; ", "   &amp;
$X1451  &amp; ", "   &amp;
$Z1451  &amp; ", "   &amp;
IF($AB1451 &lt;&gt; "", $AB1451, "NULL")  &amp; ", "   &amp;
$AK1451  &amp; ");"</f>
        <v>#REF!</v>
      </c>
    </row>
    <row r="1452" spans="1:38" x14ac:dyDescent="0.2">
      <c r="A1452" s="7" cm="1">
        <f t="array" aca="1" ref="A1452" ca="1">INDEX(Companies!$A:$A,RANDBETWEEN(2,COUNTA(Companies!$A:$A)),1)</f>
        <v>2</v>
      </c>
      <c r="B1452" s="5">
        <f t="shared" si="286"/>
        <v>1451</v>
      </c>
      <c r="C1452" s="5" t="str" cm="1">
        <f t="array" ref="C1452">SHA1HASH($B1452)</f>
        <v>6f75179a226fff9856a84f6b4ae3e2c6aaa86a74</v>
      </c>
      <c r="D1452" s="6">
        <f t="shared" ca="1" si="287"/>
        <v>1</v>
      </c>
      <c r="E1452" s="7">
        <f ca="1">IF($B1452 = 1 + N("Presidente"),
    127,
    IF($B1452 = 2 + N("Vice-Presidente"),
        72,
        IF($B1452 = 3 + N("Secretária bilíngue"),
            13,
            RANDBETWEEN(5,COUNT(Name!$A:$A) + 1)
        )
    )
)</f>
        <v>172</v>
      </c>
      <c r="F1452" s="7" t="str">
        <f ca="1">VLOOKUP($E1452,Name!$A:$B,2,FALSE)</f>
        <v>Isa</v>
      </c>
      <c r="G1452" s="7">
        <f ca="1" xml:space="preserve">
IF($B1452 = 1,
    0,
    RANDBETWEEN(5,COUNT('Last name'!$A:$A) + 1)
)</f>
        <v>156</v>
      </c>
      <c r="H1452" s="7" t="str">
        <f ca="1" xml:space="preserve">
IF($B1452 = 1 + N("Presidente"),
    "de Orléans e Bragança",
    VLOOKUP($G1452,'Last name'!$A:$B,2,FALSE) &amp; " " &amp; VLOOKUP(RANDBETWEEN(5,COUNT('Last name'!$A:$A) + 1),'Last name'!$A:$B,2,FALSE)
)</f>
        <v>Poeta Luz</v>
      </c>
      <c r="I1452" s="7" t="str">
        <f t="shared" ca="1" si="288"/>
        <v>Isa Poeta Luz</v>
      </c>
      <c r="J1452" s="7" t="str" cm="1">
        <f t="array" aca="1" ref="J1452" ca="1">SHA1HASH($I1452)</f>
        <v>061f84297b71ce6dbf79d83d443a6b88dda1a91b</v>
      </c>
      <c r="K1452" s="7" cm="1">
        <f t="array" aca="1" ref="K1452" ca="1">INDEX(States!$A:$A,M1452,1)</f>
        <v>5</v>
      </c>
      <c r="L1452" s="7" t="str">
        <f ca="1">VLOOKUP($K1452,Countries!$A:$B,2,FALSE)</f>
        <v>Portugal</v>
      </c>
      <c r="M1452" s="7" cm="1">
        <f t="array" aca="1" ref="M1452" ca="1">INDEX(States!$C:$C,RANDBETWEEN(5,COUNTA(States!$A:$A) + 1),1)</f>
        <v>8</v>
      </c>
      <c r="N1452" s="7" t="str">
        <f ca="1">VLOOKUP($M1452,States!$C:$D,2,FALSE)</f>
        <v>AveirO</v>
      </c>
      <c r="O1452" s="7" t="str">
        <f ca="1">VLOOKUP($E1452,Name!$A:$C,3,FALSE)</f>
        <v>F</v>
      </c>
      <c r="P1452" s="7" t="str">
        <f ca="1">VLOOKUP($O1452,Genders!$B:$C,2,FALSE)</f>
        <v>Female</v>
      </c>
      <c r="Q1452" s="7" cm="1">
        <f t="array" aca="1" ref="Q1452" ca="1">INDEX('Marital status'!$A:$A,RANDBETWEEN(5,COUNTA('Marital status'!$A:$A) + 1),1)</f>
        <v>5</v>
      </c>
      <c r="R1452" s="7" t="str">
        <f ca="1">VLOOKUP($Q1452,'Marital status'!$A:$B,2,FALSE)</f>
        <v xml:space="preserve"> Separated </v>
      </c>
      <c r="S1452" s="7">
        <f t="shared" ca="1" si="289"/>
        <v>7</v>
      </c>
      <c r="T1452" s="7" t="str">
        <f ca="1">VLOOKUP($S1452,Ethnicities!$A:$B,2,FALSE)</f>
        <v>Native Hawaiian or Other Pacific Islander</v>
      </c>
      <c r="U1452" s="8">
        <f t="shared" ca="1" si="290"/>
        <v>24811</v>
      </c>
      <c r="V1452" s="6">
        <f t="shared" ca="1" si="291"/>
        <v>7</v>
      </c>
      <c r="W1452" s="8" t="str">
        <f ca="1">VLOOKUP($V1452,'Background education'!$A:$B,2,FALSE)</f>
        <v>Undergraduate degree</v>
      </c>
      <c r="X1452" s="7">
        <f ca="1" xml:space="preserve">
  IF(OR($Z1452 = 5, $Z1452 = 6, $Z1452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452" s="7" t="str">
        <f ca="1">VLOOKUP($X1452,Departments!$A:$B,2,FALSE)</f>
        <v>Human Resource</v>
      </c>
      <c r="Z1452" s="6">
        <f t="shared" ca="1" si="292"/>
        <v>9</v>
      </c>
      <c r="AA1452" s="7" t="str">
        <f ca="1">VLOOKUP($Z1452,Roles!$A:$B,2,FALSE)</f>
        <v>Intern</v>
      </c>
      <c r="AB1452" s="6" t="e">
        <f t="shared" ca="1" si="293"/>
        <v>#N/A</v>
      </c>
      <c r="AC1452" s="7" t="e">
        <f ca="1" xml:space="preserve">
IF(
  ISNA($AB1452),
  NA(),
  VLOOKUP($AB1452,Levels!$A:$B,2,FALSE)
)</f>
        <v>#N/A</v>
      </c>
      <c r="AD1452" s="8">
        <f t="shared" ca="1" si="294"/>
        <v>43356</v>
      </c>
      <c r="AE1452" s="6">
        <f ca="1">RANDBETWEEN(5,COUNTA('Recruitment source'!$A:$A) + 1)</f>
        <v>8</v>
      </c>
      <c r="AF1452" s="6" t="str">
        <f ca="1">VLOOKUP($AE1452,'Recruitment source'!$A:$B,2,FALSE)</f>
        <v>Net Empregos</v>
      </c>
      <c r="AG1452" s="8" t="e">
        <f t="shared" ca="1" si="295"/>
        <v>#N/A</v>
      </c>
      <c r="AH1452" s="6" t="e">
        <f t="shared" ca="1" si="296"/>
        <v>#N/A</v>
      </c>
      <c r="AI1452" s="6" t="e">
        <f ca="1" xml:space="preserve">
IF(
  ISNA($AH1452),
  NA(),
  VLOOKUP($AH1452,'Reasons for dismissal'!$A:$B,2,FALSE)
)</f>
        <v>#N/A</v>
      </c>
      <c r="AJ1452" s="6">
        <f t="shared" ca="1" si="297"/>
        <v>5</v>
      </c>
      <c r="AK1452" s="1">
        <f t="shared" ca="1" si="298"/>
        <v>1285</v>
      </c>
      <c r="AL14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$A1452  &amp; ", "   &amp;
$B1452  &amp; ", "   &amp;
$D1452  &amp; ", '"  &amp;
$I1452  &amp; "', '" &amp;
$O1452  &amp; "', "  &amp;
$S1452  &amp; ", '"  &amp;
TEXT($U1452,"dd/mm/aaaa")  &amp; "', "   &amp;
$V1452  &amp; ", "   &amp;
$X1452  &amp; ", "   &amp;
$Z1452  &amp; ", "   &amp;
IF($AB1452 &lt;&gt; "", $AB1452, "NULL")  &amp; ", "   &amp;
$AK1452  &amp; ");"</f>
        <v>#REF!</v>
      </c>
    </row>
    <row r="1453" spans="1:38" x14ac:dyDescent="0.2">
      <c r="A1453" s="7" cm="1">
        <f t="array" aca="1" ref="A1453" ca="1">INDEX(Companies!$A:$A,RANDBETWEEN(2,COUNTA(Companies!$A:$A)),1)</f>
        <v>2</v>
      </c>
      <c r="B1453" s="5">
        <f t="shared" si="286"/>
        <v>1452</v>
      </c>
      <c r="C1453" s="5" t="str" cm="1">
        <f t="array" ref="C1453">SHA1HASH($B1453)</f>
        <v>fe5fe4af3281ec07715498f052a7350c26c151c0</v>
      </c>
      <c r="D1453" s="6">
        <f t="shared" ca="1" si="287"/>
        <v>1</v>
      </c>
      <c r="E1453" s="7">
        <f ca="1">IF($B1453 = 1 + N("Presidente"),
    127,
    IF($B1453 = 2 + N("Vice-Presidente"),
        72,
        IF($B1453 = 3 + N("Secretária bilíngue"),
            13,
            RANDBETWEEN(5,COUNT(Name!$A:$A) + 1)
        )
    )
)</f>
        <v>84</v>
      </c>
      <c r="F1453" s="7" t="str">
        <f ca="1">VLOOKUP($E1453,Name!$A:$B,2,FALSE)</f>
        <v>Carlos</v>
      </c>
      <c r="G1453" s="7">
        <f ca="1" xml:space="preserve">
IF($B1453 = 1,
    0,
    RANDBETWEEN(5,COUNT('Last name'!$A:$A) + 1)
)</f>
        <v>144</v>
      </c>
      <c r="H1453" s="7" t="str">
        <f ca="1" xml:space="preserve">
IF($B1453 = 1 + N("Presidente"),
    "de Orléans e Bragança",
    VLOOKUP($G1453,'Last name'!$A:$B,2,FALSE) &amp; " " &amp; VLOOKUP(RANDBETWEEN(5,COUNT('Last name'!$A:$A) + 1),'Last name'!$A:$B,2,FALSE)
)</f>
        <v>Padrão Moretti</v>
      </c>
      <c r="I1453" s="7" t="str">
        <f t="shared" ca="1" si="288"/>
        <v>Carlos Padrão Moretti</v>
      </c>
      <c r="J1453" s="7" t="str" cm="1">
        <f t="array" aca="1" ref="J1453" ca="1">SHA1HASH($I1453)</f>
        <v>4aa4a2d3b647930d13e178000ffc2a9b03be5317</v>
      </c>
      <c r="K1453" s="7" cm="1">
        <f t="array" aca="1" ref="K1453" ca="1">INDEX(States!$A:$A,M1453,1)</f>
        <v>5</v>
      </c>
      <c r="L1453" s="7" t="str">
        <f ca="1">VLOOKUP($K1453,Countries!$A:$B,2,FALSE)</f>
        <v>Portugal</v>
      </c>
      <c r="M1453" s="7" cm="1">
        <f t="array" aca="1" ref="M1453" ca="1">INDEX(States!$C:$C,RANDBETWEEN(5,COUNTA(States!$A:$A) + 1),1)</f>
        <v>16</v>
      </c>
      <c r="N1453" s="7" t="str">
        <f ca="1">VLOOKUP($M1453,States!$C:$D,2,FALSE)</f>
        <v>Azores</v>
      </c>
      <c r="O1453" s="7" t="str">
        <f ca="1">VLOOKUP($E1453,Name!$A:$C,3,FALSE)</f>
        <v>M</v>
      </c>
      <c r="P1453" s="7" t="str">
        <f ca="1">VLOOKUP($O1453,Genders!$B:$C,2,FALSE)</f>
        <v>Male</v>
      </c>
      <c r="Q1453" s="7" cm="1">
        <f t="array" aca="1" ref="Q1453" ca="1">INDEX('Marital status'!$A:$A,RANDBETWEEN(5,COUNTA('Marital status'!$A:$A) + 1),1)</f>
        <v>6</v>
      </c>
      <c r="R1453" s="7" t="str">
        <f ca="1">VLOOKUP($Q1453,'Marital status'!$A:$B,2,FALSE)</f>
        <v>DIVORCED</v>
      </c>
      <c r="S1453" s="7">
        <f t="shared" ca="1" si="289"/>
        <v>5</v>
      </c>
      <c r="T1453" s="7" t="str">
        <f ca="1">VLOOKUP($S1453,Ethnicities!$A:$B,2,FALSE)</f>
        <v>ASIAN</v>
      </c>
      <c r="U1453" s="8">
        <f t="shared" ca="1" si="290"/>
        <v>19676</v>
      </c>
      <c r="V1453" s="6">
        <f t="shared" ca="1" si="291"/>
        <v>7</v>
      </c>
      <c r="W1453" s="8" t="str">
        <f ca="1">VLOOKUP($V1453,'Background education'!$A:$B,2,FALSE)</f>
        <v>Undergraduate degree</v>
      </c>
      <c r="X1453" s="7">
        <f ca="1" xml:space="preserve">
  IF(OR($Z1453 = 5, $Z1453 = 6, $Z1453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53" s="7" t="str">
        <f ca="1">VLOOKUP($X1453,Departments!$A:$B,2,FALSE)</f>
        <v>Audit</v>
      </c>
      <c r="Z1453" s="6">
        <f t="shared" ca="1" si="292"/>
        <v>11</v>
      </c>
      <c r="AA1453" s="7" t="str">
        <f ca="1">VLOOKUP($Z1453,Roles!$A:$B,2,FALSE)</f>
        <v>Analyst</v>
      </c>
      <c r="AB1453" s="6">
        <f t="shared" ca="1" si="293"/>
        <v>6</v>
      </c>
      <c r="AC1453" s="7" t="str">
        <f ca="1" xml:space="preserve">
IF(
  ISNA($AB1453),
  NA(),
  VLOOKUP($AB1453,Levels!$A:$B,2,FALSE)
)</f>
        <v>Pleno</v>
      </c>
      <c r="AD1453" s="8">
        <f t="shared" ca="1" si="294"/>
        <v>39090</v>
      </c>
      <c r="AE1453" s="6">
        <f ca="1">RANDBETWEEN(5,COUNTA('Recruitment source'!$A:$A) + 1)</f>
        <v>11</v>
      </c>
      <c r="AF1453" s="6" t="str">
        <f ca="1">VLOOKUP($AE1453,'Recruitment source'!$A:$B,2,FALSE)</f>
        <v>Next Station</v>
      </c>
      <c r="AG1453" s="8" t="e">
        <f t="shared" ca="1" si="295"/>
        <v>#N/A</v>
      </c>
      <c r="AH1453" s="6" t="e">
        <f t="shared" ca="1" si="296"/>
        <v>#N/A</v>
      </c>
      <c r="AI1453" s="6" t="e">
        <f ca="1" xml:space="preserve">
IF(
  ISNA($AH1453),
  NA(),
  VLOOKUP($AH1453,'Reasons for dismissal'!$A:$B,2,FALSE)
)</f>
        <v>#N/A</v>
      </c>
      <c r="AJ1453" s="6">
        <f t="shared" ca="1" si="297"/>
        <v>5</v>
      </c>
      <c r="AK1453" s="1">
        <f t="shared" ca="1" si="298"/>
        <v>2500</v>
      </c>
      <c r="AL14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$A1453  &amp; ", "   &amp;
$B1453  &amp; ", "   &amp;
$D1453  &amp; ", '"  &amp;
$I1453  &amp; "', '" &amp;
$O1453  &amp; "', "  &amp;
$S1453  &amp; ", '"  &amp;
TEXT($U1453,"dd/mm/aaaa")  &amp; "', "   &amp;
$V1453  &amp; ", "   &amp;
$X1453  &amp; ", "   &amp;
$Z1453  &amp; ", "   &amp;
IF($AB1453 &lt;&gt; "", $AB1453, "NULL")  &amp; ", "   &amp;
$AK1453  &amp; ");"</f>
        <v>#REF!</v>
      </c>
    </row>
    <row r="1454" spans="1:38" x14ac:dyDescent="0.2">
      <c r="A1454" s="7" cm="1">
        <f t="array" aca="1" ref="A1454" ca="1">INDEX(Companies!$A:$A,RANDBETWEEN(2,COUNTA(Companies!$A:$A)),1)</f>
        <v>2</v>
      </c>
      <c r="B1454" s="5">
        <f t="shared" si="286"/>
        <v>1453</v>
      </c>
      <c r="C1454" s="5" t="str" cm="1">
        <f t="array" ref="C1454">SHA1HASH($B1454)</f>
        <v>19ec4dad2e6cf9800798960cbc6401b1e962e39d</v>
      </c>
      <c r="D1454" s="6">
        <f t="shared" ca="1" si="287"/>
        <v>1</v>
      </c>
      <c r="E1454" s="7">
        <f ca="1">IF($B1454 = 1 + N("Presidente"),
    127,
    IF($B1454 = 2 + N("Vice-Presidente"),
        72,
        IF($B1454 = 3 + N("Secretária bilíngue"),
            13,
            RANDBETWEEN(5,COUNT(Name!$A:$A) + 1)
        )
    )
)</f>
        <v>333</v>
      </c>
      <c r="F1454" s="7" t="str">
        <f ca="1">VLOOKUP($E1454,Name!$A:$B,2,FALSE)</f>
        <v>Ruan</v>
      </c>
      <c r="G1454" s="7">
        <f ca="1" xml:space="preserve">
IF($B1454 = 1,
    0,
    RANDBETWEEN(5,COUNT('Last name'!$A:$A) + 1)
)</f>
        <v>96</v>
      </c>
      <c r="H1454" s="7" t="str">
        <f ca="1" xml:space="preserve">
IF($B1454 = 1 + N("Presidente"),
    "de Orléans e Bragança",
    VLOOKUP($G1454,'Last name'!$A:$B,2,FALSE) &amp; " " &amp; VLOOKUP(RANDBETWEEN(5,COUNT('Last name'!$A:$A) + 1),'Last name'!$A:$B,2,FALSE)
)</f>
        <v>Gallo Moura</v>
      </c>
      <c r="I1454" s="7" t="str">
        <f t="shared" ca="1" si="288"/>
        <v>Ruan Gallo Moura</v>
      </c>
      <c r="J1454" s="7" t="str" cm="1">
        <f t="array" aca="1" ref="J1454" ca="1">SHA1HASH($I1454)</f>
        <v>c6534d6e3707600d686d1035ff87baa64c6af2fc</v>
      </c>
      <c r="K1454" s="7" cm="1">
        <f t="array" aca="1" ref="K1454" ca="1">INDEX(States!$A:$A,M1454,1)</f>
        <v>5</v>
      </c>
      <c r="L1454" s="7" t="str">
        <f ca="1">VLOOKUP($K1454,Countries!$A:$B,2,FALSE)</f>
        <v>Portugal</v>
      </c>
      <c r="M1454" s="7" cm="1">
        <f t="array" aca="1" ref="M1454" ca="1">INDEX(States!$C:$C,RANDBETWEEN(5,COUNTA(States!$A:$A) + 1),1)</f>
        <v>6</v>
      </c>
      <c r="N1454" s="7" t="str">
        <f ca="1">VLOOKUP($M1454,States!$C:$D,2,FALSE)</f>
        <v>PORTO</v>
      </c>
      <c r="O1454" s="7" t="str">
        <f ca="1">VLOOKUP($E1454,Name!$A:$C,3,FALSE)</f>
        <v>M</v>
      </c>
      <c r="P1454" s="7" t="str">
        <f ca="1">VLOOKUP($O1454,Genders!$B:$C,2,FALSE)</f>
        <v>Male</v>
      </c>
      <c r="Q1454" s="7" cm="1">
        <f t="array" aca="1" ref="Q1454" ca="1">INDEX('Marital status'!$A:$A,RANDBETWEEN(5,COUNTA('Marital status'!$A:$A) + 1),1)</f>
        <v>6</v>
      </c>
      <c r="R1454" s="7" t="str">
        <f ca="1">VLOOKUP($Q1454,'Marital status'!$A:$B,2,FALSE)</f>
        <v>DIVORCED</v>
      </c>
      <c r="S1454" s="7">
        <f t="shared" ca="1" si="289"/>
        <v>5</v>
      </c>
      <c r="T1454" s="7" t="str">
        <f ca="1">VLOOKUP($S1454,Ethnicities!$A:$B,2,FALSE)</f>
        <v>ASIAN</v>
      </c>
      <c r="U1454" s="8">
        <f t="shared" ca="1" si="290"/>
        <v>25616</v>
      </c>
      <c r="V1454" s="6">
        <f t="shared" ca="1" si="291"/>
        <v>7</v>
      </c>
      <c r="W1454" s="8" t="str">
        <f ca="1">VLOOKUP($V1454,'Background education'!$A:$B,2,FALSE)</f>
        <v>Undergraduate degree</v>
      </c>
      <c r="X1454" s="7">
        <f ca="1" xml:space="preserve">
  IF(OR($Z1454 = 5, $Z1454 = 6, $Z1454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454" s="7" t="str">
        <f ca="1">VLOOKUP($X1454,Departments!$A:$B,2,FALSE)</f>
        <v xml:space="preserve"> Commercial</v>
      </c>
      <c r="Z1454" s="6">
        <f t="shared" ca="1" si="292"/>
        <v>10</v>
      </c>
      <c r="AA1454" s="7" t="str">
        <f ca="1">VLOOKUP($Z1454,Roles!$A:$B,2,FALSE)</f>
        <v>Trainee</v>
      </c>
      <c r="AB1454" s="6" t="e">
        <f t="shared" ca="1" si="293"/>
        <v>#N/A</v>
      </c>
      <c r="AC1454" s="7" t="e">
        <f ca="1" xml:space="preserve">
IF(
  ISNA($AB1454),
  NA(),
  VLOOKUP($AB1454,Levels!$A:$B,2,FALSE)
)</f>
        <v>#N/A</v>
      </c>
      <c r="AD1454" s="8">
        <f t="shared" ca="1" si="294"/>
        <v>43537</v>
      </c>
      <c r="AE1454" s="6">
        <f ca="1">RANDBETWEEN(5,COUNTA('Recruitment source'!$A:$A) + 1)</f>
        <v>5</v>
      </c>
      <c r="AF1454" s="6" t="str">
        <f ca="1">VLOOKUP($AE1454,'Recruitment source'!$A:$B,2,FALSE)</f>
        <v>Indeed</v>
      </c>
      <c r="AG1454" s="8" t="e">
        <f t="shared" ca="1" si="295"/>
        <v>#N/A</v>
      </c>
      <c r="AH1454" s="6" t="e">
        <f t="shared" ca="1" si="296"/>
        <v>#N/A</v>
      </c>
      <c r="AI1454" s="6" t="e">
        <f ca="1" xml:space="preserve">
IF(
  ISNA($AH1454),
  NA(),
  VLOOKUP($AH1454,'Reasons for dismissal'!$A:$B,2,FALSE)
)</f>
        <v>#N/A</v>
      </c>
      <c r="AJ1454" s="6">
        <f t="shared" ca="1" si="297"/>
        <v>4</v>
      </c>
      <c r="AK1454" s="1">
        <f t="shared" ca="1" si="298"/>
        <v>1385</v>
      </c>
      <c r="AL14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$A1454  &amp; ", "   &amp;
$B1454  &amp; ", "   &amp;
$D1454  &amp; ", '"  &amp;
$I1454  &amp; "', '" &amp;
$O1454  &amp; "', "  &amp;
$S1454  &amp; ", '"  &amp;
TEXT($U1454,"dd/mm/aaaa")  &amp; "', "   &amp;
$V1454  &amp; ", "   &amp;
$X1454  &amp; ", "   &amp;
$Z1454  &amp; ", "   &amp;
IF($AB1454 &lt;&gt; "", $AB1454, "NULL")  &amp; ", "   &amp;
$AK1454  &amp; ");"</f>
        <v>#REF!</v>
      </c>
    </row>
    <row r="1455" spans="1:38" x14ac:dyDescent="0.2">
      <c r="A1455" s="7" cm="1">
        <f t="array" aca="1" ref="A1455" ca="1">INDEX(Companies!$A:$A,RANDBETWEEN(2,COUNTA(Companies!$A:$A)),1)</f>
        <v>2</v>
      </c>
      <c r="B1455" s="5">
        <f t="shared" si="286"/>
        <v>1454</v>
      </c>
      <c r="C1455" s="5" t="str" cm="1">
        <f t="array" ref="C1455">SHA1HASH($B1455)</f>
        <v>2613c67184db5b2f46b8f8277465ae5bf985821a</v>
      </c>
      <c r="D1455" s="6">
        <f t="shared" ca="1" si="287"/>
        <v>1</v>
      </c>
      <c r="E1455" s="7">
        <f ca="1">IF($B1455 = 1 + N("Presidente"),
    127,
    IF($B1455 = 2 + N("Vice-Presidente"),
        72,
        IF($B1455 = 3 + N("Secretária bilíngue"),
            13,
            RANDBETWEEN(5,COUNT(Name!$A:$A) + 1)
        )
    )
)</f>
        <v>222</v>
      </c>
      <c r="F1455" s="7" t="str">
        <f ca="1">VLOOKUP($E1455,Name!$A:$B,2,FALSE)</f>
        <v>Lavignia</v>
      </c>
      <c r="G1455" s="7">
        <f ca="1" xml:space="preserve">
IF($B1455 = 1,
    0,
    RANDBETWEEN(5,COUNT('Last name'!$A:$A) + 1)
)</f>
        <v>120</v>
      </c>
      <c r="H1455" s="7" t="str">
        <f ca="1" xml:space="preserve">
IF($B1455 = 1 + N("Presidente"),
    "de Orléans e Bragança",
    VLOOKUP($G1455,'Last name'!$A:$B,2,FALSE) &amp; " " &amp; VLOOKUP(RANDBETWEEN(5,COUNT('Last name'!$A:$A) + 1),'Last name'!$A:$B,2,FALSE)
)</f>
        <v>Marques Ildelfonso</v>
      </c>
      <c r="I1455" s="7" t="str">
        <f t="shared" ca="1" si="288"/>
        <v>Lavignia Marques Ildelfonso</v>
      </c>
      <c r="J1455" s="7" t="str" cm="1">
        <f t="array" aca="1" ref="J1455" ca="1">SHA1HASH($I1455)</f>
        <v>803efe4bb0b0d807e19a6b4df1afeb0348e97e13</v>
      </c>
      <c r="K1455" s="7" cm="1">
        <f t="array" aca="1" ref="K1455" ca="1">INDEX(States!$A:$A,M1455,1)</f>
        <v>5</v>
      </c>
      <c r="L1455" s="7" t="str">
        <f ca="1">VLOOKUP($K1455,Countries!$A:$B,2,FALSE)</f>
        <v>Portugal</v>
      </c>
      <c r="M1455" s="7" cm="1">
        <f t="array" aca="1" ref="M1455" ca="1">INDEX(States!$C:$C,RANDBETWEEN(5,COUNTA(States!$A:$A) + 1),1)</f>
        <v>10</v>
      </c>
      <c r="N1455" s="7" t="str">
        <f ca="1">VLOOKUP($M1455,States!$C:$D,2,FALSE)</f>
        <v>Faro</v>
      </c>
      <c r="O1455" s="7" t="str">
        <f ca="1">VLOOKUP($E1455,Name!$A:$C,3,FALSE)</f>
        <v>F</v>
      </c>
      <c r="P1455" s="7" t="str">
        <f ca="1">VLOOKUP($O1455,Genders!$B:$C,2,FALSE)</f>
        <v>Female</v>
      </c>
      <c r="Q1455" s="7" cm="1">
        <f t="array" aca="1" ref="Q1455" ca="1">INDEX('Marital status'!$A:$A,RANDBETWEEN(5,COUNTA('Marital status'!$A:$A) + 1),1)</f>
        <v>0</v>
      </c>
      <c r="R1455" s="7" t="e">
        <f ca="1">VLOOKUP($Q1455,'Marital status'!$A:$B,2,FALSE)</f>
        <v>#N/A</v>
      </c>
      <c r="S1455" s="7">
        <f t="shared" ca="1" si="289"/>
        <v>5</v>
      </c>
      <c r="T1455" s="7" t="str">
        <f ca="1">VLOOKUP($S1455,Ethnicities!$A:$B,2,FALSE)</f>
        <v>ASIAN</v>
      </c>
      <c r="U1455" s="8">
        <f t="shared" ca="1" si="290"/>
        <v>22408</v>
      </c>
      <c r="V1455" s="6">
        <f t="shared" ca="1" si="291"/>
        <v>7</v>
      </c>
      <c r="W1455" s="8" t="str">
        <f ca="1">VLOOKUP($V1455,'Background education'!$A:$B,2,FALSE)</f>
        <v>Undergraduate degree</v>
      </c>
      <c r="X1455" s="7">
        <f ca="1" xml:space="preserve">
  IF(OR($Z1455 = 5, $Z1455 = 6, $Z1455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455" s="7" t="str">
        <f ca="1">VLOOKUP($X1455,Departments!$A:$B,2,FALSE)</f>
        <v>Administration</v>
      </c>
      <c r="Z1455" s="6">
        <f t="shared" ca="1" si="292"/>
        <v>11</v>
      </c>
      <c r="AA1455" s="7" t="str">
        <f ca="1">VLOOKUP($Z1455,Roles!$A:$B,2,FALSE)</f>
        <v>Analyst</v>
      </c>
      <c r="AB1455" s="6">
        <f t="shared" ca="1" si="293"/>
        <v>5</v>
      </c>
      <c r="AC1455" s="7" t="str">
        <f ca="1" xml:space="preserve">
IF(
  ISNA($AB1455),
  NA(),
  VLOOKUP($AB1455,Levels!$A:$B,2,FALSE)
)</f>
        <v>Junior</v>
      </c>
      <c r="AD1455" s="8">
        <f t="shared" ca="1" si="294"/>
        <v>39707</v>
      </c>
      <c r="AE1455" s="6">
        <f ca="1">RANDBETWEEN(5,COUNTA('Recruitment source'!$A:$A) + 1)</f>
        <v>12</v>
      </c>
      <c r="AF1455" s="6" t="str">
        <f ca="1">VLOOKUP($AE1455,'Recruitment source'!$A:$B,2,FALSE)</f>
        <v xml:space="preserve"> recommendation of employee</v>
      </c>
      <c r="AG1455" s="8" t="e">
        <f t="shared" ca="1" si="295"/>
        <v>#N/A</v>
      </c>
      <c r="AH1455" s="6" t="e">
        <f t="shared" ca="1" si="296"/>
        <v>#N/A</v>
      </c>
      <c r="AI1455" s="6" t="e">
        <f ca="1" xml:space="preserve">
IF(
  ISNA($AH1455),
  NA(),
  VLOOKUP($AH1455,'Reasons for dismissal'!$A:$B,2,FALSE)
)</f>
        <v>#N/A</v>
      </c>
      <c r="AJ1455" s="6">
        <f t="shared" ca="1" si="297"/>
        <v>4</v>
      </c>
      <c r="AK1455" s="1">
        <f t="shared" ca="1" si="298"/>
        <v>2500</v>
      </c>
      <c r="AL14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$A1455  &amp; ", "   &amp;
$B1455  &amp; ", "   &amp;
$D1455  &amp; ", '"  &amp;
$I1455  &amp; "', '" &amp;
$O1455  &amp; "', "  &amp;
$S1455  &amp; ", '"  &amp;
TEXT($U1455,"dd/mm/aaaa")  &amp; "', "   &amp;
$V1455  &amp; ", "   &amp;
$X1455  &amp; ", "   &amp;
$Z1455  &amp; ", "   &amp;
IF($AB1455 &lt;&gt; "", $AB1455, "NULL")  &amp; ", "   &amp;
$AK1455  &amp; ");"</f>
        <v>#REF!</v>
      </c>
    </row>
    <row r="1456" spans="1:38" x14ac:dyDescent="0.2">
      <c r="A1456" s="7" cm="1">
        <f t="array" aca="1" ref="A1456" ca="1">INDEX(Companies!$A:$A,RANDBETWEEN(2,COUNTA(Companies!$A:$A)),1)</f>
        <v>2</v>
      </c>
      <c r="B1456" s="5">
        <f t="shared" si="286"/>
        <v>1455</v>
      </c>
      <c r="C1456" s="5" t="str" cm="1">
        <f t="array" ref="C1456">SHA1HASH($B1456)</f>
        <v>ff3d3275e74dcbac2d970eea9ad779212cadda17</v>
      </c>
      <c r="D1456" s="6">
        <f t="shared" ca="1" si="287"/>
        <v>1</v>
      </c>
      <c r="E1456" s="7">
        <f ca="1">IF($B1456 = 1 + N("Presidente"),
    127,
    IF($B1456 = 2 + N("Vice-Presidente"),
        72,
        IF($B1456 = 3 + N("Secretária bilíngue"),
            13,
            RANDBETWEEN(5,COUNT(Name!$A:$A) + 1)
        )
    )
)</f>
        <v>124</v>
      </c>
      <c r="F1456" s="7" t="str">
        <f ca="1">VLOOKUP($E1456,Name!$A:$B,2,FALSE)</f>
        <v>Emilly</v>
      </c>
      <c r="G1456" s="7">
        <f ca="1" xml:space="preserve">
IF($B1456 = 1,
    0,
    RANDBETWEEN(5,COUNT('Last name'!$A:$A) + 1)
)</f>
        <v>19</v>
      </c>
      <c r="H1456" s="7" t="str">
        <f ca="1" xml:space="preserve">
IF($B1456 = 1 + N("Presidente"),
    "de Orléans e Bragança",
    VLOOKUP($G1456,'Last name'!$A:$B,2,FALSE) &amp; " " &amp; VLOOKUP(RANDBETWEEN(5,COUNT('Last name'!$A:$A) + 1),'Last name'!$A:$B,2,FALSE)
)</f>
        <v>Anjos Leite</v>
      </c>
      <c r="I1456" s="7" t="str">
        <f t="shared" ca="1" si="288"/>
        <v>Emilly Anjos Leite</v>
      </c>
      <c r="J1456" s="7" t="str" cm="1">
        <f t="array" aca="1" ref="J1456" ca="1">SHA1HASH($I1456)</f>
        <v>608399f1fe150d3f9b6c6e116430457f395e98d3</v>
      </c>
      <c r="K1456" s="7" cm="1">
        <f t="array" aca="1" ref="K1456" ca="1">INDEX(States!$A:$A,M1456,1)</f>
        <v>5</v>
      </c>
      <c r="L1456" s="7" t="str">
        <f ca="1">VLOOKUP($K1456,Countries!$A:$B,2,FALSE)</f>
        <v>Portugal</v>
      </c>
      <c r="M1456" s="7" cm="1">
        <f t="array" aca="1" ref="M1456" ca="1">INDEX(States!$C:$C,RANDBETWEEN(5,COUNTA(States!$A:$A) + 1),1)</f>
        <v>22</v>
      </c>
      <c r="N1456" s="7" t="str">
        <f ca="1">VLOOKUP($M1456,States!$C:$D,2,FALSE)</f>
        <v>Vila Real</v>
      </c>
      <c r="O1456" s="7" t="str">
        <f ca="1">VLOOKUP($E1456,Name!$A:$C,3,FALSE)</f>
        <v>F</v>
      </c>
      <c r="P1456" s="7" t="str">
        <f ca="1">VLOOKUP($O1456,Genders!$B:$C,2,FALSE)</f>
        <v>Female</v>
      </c>
      <c r="Q1456" s="7" cm="1">
        <f t="array" aca="1" ref="Q1456" ca="1">INDEX('Marital status'!$A:$A,RANDBETWEEN(5,COUNTA('Marital status'!$A:$A) + 1),1)</f>
        <v>0</v>
      </c>
      <c r="R1456" s="7" t="e">
        <f ca="1">VLOOKUP($Q1456,'Marital status'!$A:$B,2,FALSE)</f>
        <v>#N/A</v>
      </c>
      <c r="S1456" s="7">
        <f t="shared" ca="1" si="289"/>
        <v>6</v>
      </c>
      <c r="T1456" s="7" t="str">
        <f ca="1">VLOOKUP($S1456,Ethnicities!$A:$B,2,FALSE)</f>
        <v xml:space="preserve">  american Indian or Alaska Native</v>
      </c>
      <c r="U1456" s="8">
        <f t="shared" ca="1" si="290"/>
        <v>27270</v>
      </c>
      <c r="V1456" s="6">
        <f t="shared" ca="1" si="291"/>
        <v>7</v>
      </c>
      <c r="W1456" s="8" t="str">
        <f ca="1">VLOOKUP($V1456,'Background education'!$A:$B,2,FALSE)</f>
        <v>Undergraduate degree</v>
      </c>
      <c r="X1456" s="7">
        <f ca="1" xml:space="preserve">
  IF(OR($Z1456 = 5, $Z1456 = 6, $Z1456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456" s="7" t="str">
        <f ca="1">VLOOKUP($X1456,Departments!$A:$B,2,FALSE)</f>
        <v>Human Resource</v>
      </c>
      <c r="Z1456" s="6">
        <f t="shared" ca="1" si="292"/>
        <v>9</v>
      </c>
      <c r="AA1456" s="7" t="str">
        <f ca="1">VLOOKUP($Z1456,Roles!$A:$B,2,FALSE)</f>
        <v>Intern</v>
      </c>
      <c r="AB1456" s="6" t="e">
        <f t="shared" ca="1" si="293"/>
        <v>#N/A</v>
      </c>
      <c r="AC1456" s="7" t="e">
        <f ca="1" xml:space="preserve">
IF(
  ISNA($AB1456),
  NA(),
  VLOOKUP($AB1456,Levels!$A:$B,2,FALSE)
)</f>
        <v>#N/A</v>
      </c>
      <c r="AD1456" s="8">
        <f t="shared" ca="1" si="294"/>
        <v>43262</v>
      </c>
      <c r="AE1456" s="6">
        <f ca="1">RANDBETWEEN(5,COUNTA('Recruitment source'!$A:$A) + 1)</f>
        <v>15</v>
      </c>
      <c r="AF1456" s="6" t="str">
        <f ca="1">VLOOKUP($AE1456,'Recruitment source'!$A:$B,2,FALSE)</f>
        <v>Website</v>
      </c>
      <c r="AG1456" s="8" t="e">
        <f t="shared" ca="1" si="295"/>
        <v>#N/A</v>
      </c>
      <c r="AH1456" s="6" t="e">
        <f t="shared" ca="1" si="296"/>
        <v>#N/A</v>
      </c>
      <c r="AI1456" s="6" t="e">
        <f ca="1" xml:space="preserve">
IF(
  ISNA($AH1456),
  NA(),
  VLOOKUP($AH1456,'Reasons for dismissal'!$A:$B,2,FALSE)
)</f>
        <v>#N/A</v>
      </c>
      <c r="AJ1456" s="6">
        <f t="shared" ca="1" si="297"/>
        <v>5</v>
      </c>
      <c r="AK1456" s="1">
        <f t="shared" ca="1" si="298"/>
        <v>1285</v>
      </c>
      <c r="AL14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$A1456  &amp; ", "   &amp;
$B1456  &amp; ", "   &amp;
$D1456  &amp; ", '"  &amp;
$I1456  &amp; "', '" &amp;
$O1456  &amp; "', "  &amp;
$S1456  &amp; ", '"  &amp;
TEXT($U1456,"dd/mm/aaaa")  &amp; "', "   &amp;
$V1456  &amp; ", "   &amp;
$X1456  &amp; ", "   &amp;
$Z1456  &amp; ", "   &amp;
IF($AB1456 &lt;&gt; "", $AB1456, "NULL")  &amp; ", "   &amp;
$AK1456  &amp; ");"</f>
        <v>#REF!</v>
      </c>
    </row>
    <row r="1457" spans="1:38" x14ac:dyDescent="0.2">
      <c r="A1457" s="7" cm="1">
        <f t="array" aca="1" ref="A1457" ca="1">INDEX(Companies!$A:$A,RANDBETWEEN(2,COUNTA(Companies!$A:$A)),1)</f>
        <v>2</v>
      </c>
      <c r="B1457" s="5">
        <f t="shared" si="286"/>
        <v>1456</v>
      </c>
      <c r="C1457" s="5" t="str" cm="1">
        <f t="array" ref="C1457">SHA1HASH($B1457)</f>
        <v>3cd969896e49a6d3326acf33f0c2d8cc38b0d06a</v>
      </c>
      <c r="D1457" s="6">
        <f t="shared" ca="1" si="287"/>
        <v>1</v>
      </c>
      <c r="E1457" s="7">
        <f ca="1">IF($B1457 = 1 + N("Presidente"),
    127,
    IF($B1457 = 2 + N("Vice-Presidente"),
        72,
        IF($B1457 = 3 + N("Secretária bilíngue"),
            13,
            RANDBETWEEN(5,COUNT(Name!$A:$A) + 1)
        )
    )
)</f>
        <v>66</v>
      </c>
      <c r="F1457" s="7" t="str">
        <f ca="1">VLOOKUP($E1457,Name!$A:$B,2,FALSE)</f>
        <v>Bartolomeo</v>
      </c>
      <c r="G1457" s="7">
        <f ca="1" xml:space="preserve">
IF($B1457 = 1,
    0,
    RANDBETWEEN(5,COUNT('Last name'!$A:$A) + 1)
)</f>
        <v>146</v>
      </c>
      <c r="H1457" s="7" t="str">
        <f ca="1" xml:space="preserve">
IF($B1457 = 1 + N("Presidente"),
    "de Orléans e Bragança",
    VLOOKUP($G1457,'Last name'!$A:$B,2,FALSE) &amp; " " &amp; VLOOKUP(RANDBETWEEN(5,COUNT('Last name'!$A:$A) + 1),'Last name'!$A:$B,2,FALSE)
)</f>
        <v>Paulista Barbosa</v>
      </c>
      <c r="I1457" s="7" t="str">
        <f t="shared" ca="1" si="288"/>
        <v>Bartolomeo Paulista Barbosa</v>
      </c>
      <c r="J1457" s="7" t="str" cm="1">
        <f t="array" aca="1" ref="J1457" ca="1">SHA1HASH($I1457)</f>
        <v>4796f65570881e9125aa19867cc7553a4efae6b5</v>
      </c>
      <c r="K1457" s="7" cm="1">
        <f t="array" aca="1" ref="K1457" ca="1">INDEX(States!$A:$A,M1457,1)</f>
        <v>5</v>
      </c>
      <c r="L1457" s="7" t="str">
        <f ca="1">VLOOKUP($K1457,Countries!$A:$B,2,FALSE)</f>
        <v>Portugal</v>
      </c>
      <c r="M1457" s="7" cm="1">
        <f t="array" aca="1" ref="M1457" ca="1">INDEX(States!$C:$C,RANDBETWEEN(5,COUNTA(States!$A:$A) + 1),1)</f>
        <v>11</v>
      </c>
      <c r="N1457" s="7" t="str">
        <f ca="1">VLOOKUP($M1457,States!$C:$D,2,FALSE)</f>
        <v>Santarém</v>
      </c>
      <c r="O1457" s="7" t="str">
        <f ca="1">VLOOKUP($E1457,Name!$A:$C,3,FALSE)</f>
        <v>M</v>
      </c>
      <c r="P1457" s="7" t="str">
        <f ca="1">VLOOKUP($O1457,Genders!$B:$C,2,FALSE)</f>
        <v>Male</v>
      </c>
      <c r="Q1457" s="7" cm="1">
        <f t="array" aca="1" ref="Q1457" ca="1">INDEX('Marital status'!$A:$A,RANDBETWEEN(5,COUNTA('Marital status'!$A:$A) + 1),1)</f>
        <v>6</v>
      </c>
      <c r="R1457" s="7" t="str">
        <f ca="1">VLOOKUP($Q1457,'Marital status'!$A:$B,2,FALSE)</f>
        <v>DIVORCED</v>
      </c>
      <c r="S1457" s="7">
        <f t="shared" ca="1" si="289"/>
        <v>5</v>
      </c>
      <c r="T1457" s="7" t="str">
        <f ca="1">VLOOKUP($S1457,Ethnicities!$A:$B,2,FALSE)</f>
        <v>ASIAN</v>
      </c>
      <c r="U1457" s="8">
        <f t="shared" ca="1" si="290"/>
        <v>18983</v>
      </c>
      <c r="V1457" s="6">
        <f t="shared" ca="1" si="291"/>
        <v>7</v>
      </c>
      <c r="W1457" s="8" t="str">
        <f ca="1">VLOOKUP($V1457,'Background education'!$A:$B,2,FALSE)</f>
        <v>Undergraduate degree</v>
      </c>
      <c r="X1457" s="7">
        <f ca="1" xml:space="preserve">
  IF(OR($Z1457 = 5, $Z1457 = 6, $Z1457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57" s="7" t="str">
        <f ca="1">VLOOKUP($X1457,Departments!$A:$B,2,FALSE)</f>
        <v>Audit</v>
      </c>
      <c r="Z1457" s="6">
        <f t="shared" ca="1" si="292"/>
        <v>11</v>
      </c>
      <c r="AA1457" s="7" t="str">
        <f ca="1">VLOOKUP($Z1457,Roles!$A:$B,2,FALSE)</f>
        <v>Analyst</v>
      </c>
      <c r="AB1457" s="6">
        <f t="shared" ca="1" si="293"/>
        <v>7</v>
      </c>
      <c r="AC1457" s="7" t="str">
        <f ca="1" xml:space="preserve">
IF(
  ISNA($AB1457),
  NA(),
  VLOOKUP($AB1457,Levels!$A:$B,2,FALSE)
)</f>
        <v>Senior</v>
      </c>
      <c r="AD1457" s="8">
        <f t="shared" ca="1" si="294"/>
        <v>37701</v>
      </c>
      <c r="AE1457" s="6">
        <f ca="1">RANDBETWEEN(5,COUNTA('Recruitment source'!$A:$A) + 1)</f>
        <v>13</v>
      </c>
      <c r="AF1457" s="6" t="str">
        <f ca="1">VLOOKUP($AE1457,'Recruitment source'!$A:$B,2,FALSE)</f>
        <v>Google</v>
      </c>
      <c r="AG1457" s="8" t="e">
        <f t="shared" ca="1" si="295"/>
        <v>#N/A</v>
      </c>
      <c r="AH1457" s="6" t="e">
        <f t="shared" ca="1" si="296"/>
        <v>#N/A</v>
      </c>
      <c r="AI1457" s="6" t="e">
        <f ca="1" xml:space="preserve">
IF(
  ISNA($AH1457),
  NA(),
  VLOOKUP($AH1457,'Reasons for dismissal'!$A:$B,2,FALSE)
)</f>
        <v>#N/A</v>
      </c>
      <c r="AJ1457" s="6">
        <f t="shared" ca="1" si="297"/>
        <v>4</v>
      </c>
      <c r="AK1457" s="1">
        <f t="shared" ca="1" si="298"/>
        <v>2500</v>
      </c>
      <c r="AL14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$A1457  &amp; ", "   &amp;
$B1457  &amp; ", "   &amp;
$D1457  &amp; ", '"  &amp;
$I1457  &amp; "', '" &amp;
$O1457  &amp; "', "  &amp;
$S1457  &amp; ", '"  &amp;
TEXT($U1457,"dd/mm/aaaa")  &amp; "', "   &amp;
$V1457  &amp; ", "   &amp;
$X1457  &amp; ", "   &amp;
$Z1457  &amp; ", "   &amp;
IF($AB1457 &lt;&gt; "", $AB1457, "NULL")  &amp; ", "   &amp;
$AK1457  &amp; ");"</f>
        <v>#REF!</v>
      </c>
    </row>
    <row r="1458" spans="1:38" x14ac:dyDescent="0.2">
      <c r="A1458" s="7" cm="1">
        <f t="array" aca="1" ref="A1458" ca="1">INDEX(Companies!$A:$A,RANDBETWEEN(2,COUNTA(Companies!$A:$A)),1)</f>
        <v>2</v>
      </c>
      <c r="B1458" s="5">
        <f t="shared" si="286"/>
        <v>1457</v>
      </c>
      <c r="C1458" s="5" t="str" cm="1">
        <f t="array" ref="C1458">SHA1HASH($B1458)</f>
        <v>3e997b2dba11df9b67d2f6d85b1f3c3ba2753f45</v>
      </c>
      <c r="D1458" s="6">
        <f t="shared" ca="1" si="287"/>
        <v>1</v>
      </c>
      <c r="E1458" s="7">
        <f ca="1">IF($B1458 = 1 + N("Presidente"),
    127,
    IF($B1458 = 2 + N("Vice-Presidente"),
        72,
        IF($B1458 = 3 + N("Secretária bilíngue"),
            13,
            RANDBETWEEN(5,COUNT(Name!$A:$A) + 1)
        )
    )
)</f>
        <v>55</v>
      </c>
      <c r="F1458" s="7" t="str">
        <f ca="1">VLOOKUP($E1458,Name!$A:$B,2,FALSE)</f>
        <v>Arthur</v>
      </c>
      <c r="G1458" s="7">
        <f ca="1" xml:space="preserve">
IF($B1458 = 1,
    0,
    RANDBETWEEN(5,COUNT('Last name'!$A:$A) + 1)
)</f>
        <v>105</v>
      </c>
      <c r="H1458" s="7" t="str">
        <f ca="1" xml:space="preserve">
IF($B1458 = 1 + N("Presidente"),
    "de Orléans e Bragança",
    VLOOKUP($G1458,'Last name'!$A:$B,2,FALSE) &amp; " " &amp; VLOOKUP(RANDBETWEEN(5,COUNT('Last name'!$A:$A) + 1),'Last name'!$A:$B,2,FALSE)
)</f>
        <v>Junqueira Padrão</v>
      </c>
      <c r="I1458" s="7" t="str">
        <f t="shared" ca="1" si="288"/>
        <v>Arthur Junqueira Padrão</v>
      </c>
      <c r="J1458" s="7" t="str" cm="1">
        <f t="array" aca="1" ref="J1458" ca="1">SHA1HASH($I1458)</f>
        <v>76e9fa5ec30fe86bb6507aafaaad4c71c0bae8a6</v>
      </c>
      <c r="K1458" s="7" cm="1">
        <f t="array" aca="1" ref="K1458" ca="1">INDEX(States!$A:$A,M1458,1)</f>
        <v>5</v>
      </c>
      <c r="L1458" s="7" t="str">
        <f ca="1">VLOOKUP($K1458,Countries!$A:$B,2,FALSE)</f>
        <v>Portugal</v>
      </c>
      <c r="M1458" s="7" cm="1">
        <f t="array" aca="1" ref="M1458" ca="1">INDEX(States!$C:$C,RANDBETWEEN(5,COUNTA(States!$A:$A) + 1),1)</f>
        <v>6</v>
      </c>
      <c r="N1458" s="7" t="str">
        <f ca="1">VLOOKUP($M1458,States!$C:$D,2,FALSE)</f>
        <v>PORTO</v>
      </c>
      <c r="O1458" s="7" t="str">
        <f ca="1">VLOOKUP($E1458,Name!$A:$C,3,FALSE)</f>
        <v>M</v>
      </c>
      <c r="P1458" s="7" t="str">
        <f ca="1">VLOOKUP($O1458,Genders!$B:$C,2,FALSE)</f>
        <v>Male</v>
      </c>
      <c r="Q1458" s="7" cm="1">
        <f t="array" aca="1" ref="Q1458" ca="1">INDEX('Marital status'!$A:$A,RANDBETWEEN(5,COUNTA('Marital status'!$A:$A) + 1),1)</f>
        <v>5</v>
      </c>
      <c r="R1458" s="7" t="str">
        <f ca="1">VLOOKUP($Q1458,'Marital status'!$A:$B,2,FALSE)</f>
        <v xml:space="preserve"> Separated </v>
      </c>
      <c r="S1458" s="7">
        <f t="shared" ca="1" si="289"/>
        <v>5</v>
      </c>
      <c r="T1458" s="7" t="str">
        <f ca="1">VLOOKUP($S1458,Ethnicities!$A:$B,2,FALSE)</f>
        <v>ASIAN</v>
      </c>
      <c r="U1458" s="8">
        <f t="shared" ca="1" si="290"/>
        <v>23352</v>
      </c>
      <c r="V1458" s="6">
        <f t="shared" ca="1" si="291"/>
        <v>7</v>
      </c>
      <c r="W1458" s="8" t="str">
        <f ca="1">VLOOKUP($V1458,'Background education'!$A:$B,2,FALSE)</f>
        <v>Undergraduate degree</v>
      </c>
      <c r="X1458" s="7">
        <f ca="1" xml:space="preserve">
  IF(OR($Z1458 = 5, $Z1458 = 6, $Z1458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458" s="7" t="str">
        <f ca="1">VLOOKUP($X1458,Departments!$A:$B,2,FALSE)</f>
        <v>Administration</v>
      </c>
      <c r="Z1458" s="6">
        <f t="shared" ca="1" si="292"/>
        <v>9</v>
      </c>
      <c r="AA1458" s="7" t="str">
        <f ca="1">VLOOKUP($Z1458,Roles!$A:$B,2,FALSE)</f>
        <v>Intern</v>
      </c>
      <c r="AB1458" s="6" t="e">
        <f t="shared" ca="1" si="293"/>
        <v>#N/A</v>
      </c>
      <c r="AC1458" s="7" t="e">
        <f ca="1" xml:space="preserve">
IF(
  ISNA($AB1458),
  NA(),
  VLOOKUP($AB1458,Levels!$A:$B,2,FALSE)
)</f>
        <v>#N/A</v>
      </c>
      <c r="AD1458" s="8">
        <f t="shared" ca="1" si="294"/>
        <v>42475</v>
      </c>
      <c r="AE1458" s="6">
        <f ca="1">RANDBETWEEN(5,COUNTA('Recruitment source'!$A:$A) + 1)</f>
        <v>10</v>
      </c>
      <c r="AF1458" s="6" t="str">
        <f ca="1">VLOOKUP($AE1458,'Recruitment source'!$A:$B,2,FALSE)</f>
        <v>Jobs in Lisbon</v>
      </c>
      <c r="AG1458" s="8" t="e">
        <f t="shared" ca="1" si="295"/>
        <v>#N/A</v>
      </c>
      <c r="AH1458" s="6" t="e">
        <f t="shared" ca="1" si="296"/>
        <v>#N/A</v>
      </c>
      <c r="AI1458" s="6" t="e">
        <f ca="1" xml:space="preserve">
IF(
  ISNA($AH1458),
  NA(),
  VLOOKUP($AH1458,'Reasons for dismissal'!$A:$B,2,FALSE)
)</f>
        <v>#N/A</v>
      </c>
      <c r="AJ1458" s="6">
        <f t="shared" ca="1" si="297"/>
        <v>4</v>
      </c>
      <c r="AK1458" s="1">
        <f t="shared" ca="1" si="298"/>
        <v>1205</v>
      </c>
      <c r="AL14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$A1458  &amp; ", "   &amp;
$B1458  &amp; ", "   &amp;
$D1458  &amp; ", '"  &amp;
$I1458  &amp; "', '" &amp;
$O1458  &amp; "', "  &amp;
$S1458  &amp; ", '"  &amp;
TEXT($U1458,"dd/mm/aaaa")  &amp; "', "   &amp;
$V1458  &amp; ", "   &amp;
$X1458  &amp; ", "   &amp;
$Z1458  &amp; ", "   &amp;
IF($AB1458 &lt;&gt; "", $AB1458, "NULL")  &amp; ", "   &amp;
$AK1458  &amp; ");"</f>
        <v>#REF!</v>
      </c>
    </row>
    <row r="1459" spans="1:38" x14ac:dyDescent="0.2">
      <c r="A1459" s="7" cm="1">
        <f t="array" aca="1" ref="A1459" ca="1">INDEX(Companies!$A:$A,RANDBETWEEN(2,COUNTA(Companies!$A:$A)),1)</f>
        <v>2</v>
      </c>
      <c r="B1459" s="5">
        <f t="shared" si="286"/>
        <v>1458</v>
      </c>
      <c r="C1459" s="5" t="str" cm="1">
        <f t="array" ref="C1459">SHA1HASH($B1459)</f>
        <v>06b43948ef431b5fadea95a968e2db037428f1d3</v>
      </c>
      <c r="D1459" s="6">
        <f t="shared" ca="1" si="287"/>
        <v>1</v>
      </c>
      <c r="E1459" s="7">
        <f ca="1">IF($B1459 = 1 + N("Presidente"),
    127,
    IF($B1459 = 2 + N("Vice-Presidente"),
        72,
        IF($B1459 = 3 + N("Secretária bilíngue"),
            13,
            RANDBETWEEN(5,COUNT(Name!$A:$A) + 1)
        )
    )
)</f>
        <v>104</v>
      </c>
      <c r="F1459" s="7" t="str">
        <f ca="1">VLOOKUP($E1459,Name!$A:$B,2,FALSE)</f>
        <v>Danylo</v>
      </c>
      <c r="G1459" s="7">
        <f ca="1" xml:space="preserve">
IF($B1459 = 1,
    0,
    RANDBETWEEN(5,COUNT('Last name'!$A:$A) + 1)
)</f>
        <v>25</v>
      </c>
      <c r="H1459" s="7" t="str">
        <f ca="1" xml:space="preserve">
IF($B1459 = 1 + N("Presidente"),
    "de Orléans e Bragança",
    VLOOKUP($G1459,'Last name'!$A:$B,2,FALSE) &amp; " " &amp; VLOOKUP(RANDBETWEEN(5,COUNT('Last name'!$A:$A) + 1),'Last name'!$A:$B,2,FALSE)
)</f>
        <v>Auth Martini</v>
      </c>
      <c r="I1459" s="7" t="str">
        <f t="shared" ca="1" si="288"/>
        <v>Danylo Auth Martini</v>
      </c>
      <c r="J1459" s="7" t="str" cm="1">
        <f t="array" aca="1" ref="J1459" ca="1">SHA1HASH($I1459)</f>
        <v>051350792dc836060f51cc239fe10ddbee341178</v>
      </c>
      <c r="K1459" s="7" cm="1">
        <f t="array" aca="1" ref="K1459" ca="1">INDEX(States!$A:$A,M1459,1)</f>
        <v>5</v>
      </c>
      <c r="L1459" s="7" t="str">
        <f ca="1">VLOOKUP($K1459,Countries!$A:$B,2,FALSE)</f>
        <v>Portugal</v>
      </c>
      <c r="M1459" s="7" cm="1">
        <f t="array" aca="1" ref="M1459" ca="1">INDEX(States!$C:$C,RANDBETWEEN(5,COUNTA(States!$A:$A) + 1),1)</f>
        <v>19</v>
      </c>
      <c r="N1459" s="7" t="str">
        <f ca="1">VLOOKUP($M1459,States!$C:$D,2,FALSE)</f>
        <v>Beja</v>
      </c>
      <c r="O1459" s="7" t="str">
        <f ca="1">VLOOKUP($E1459,Name!$A:$C,3,FALSE)</f>
        <v>M</v>
      </c>
      <c r="P1459" s="7" t="str">
        <f ca="1">VLOOKUP($O1459,Genders!$B:$C,2,FALSE)</f>
        <v>Male</v>
      </c>
      <c r="Q1459" s="7" cm="1">
        <f t="array" aca="1" ref="Q1459" ca="1">INDEX('Marital status'!$A:$A,RANDBETWEEN(5,COUNTA('Marital status'!$A:$A) + 1),1)</f>
        <v>0</v>
      </c>
      <c r="R1459" s="7" t="e">
        <f ca="1">VLOOKUP($Q1459,'Marital status'!$A:$B,2,FALSE)</f>
        <v>#N/A</v>
      </c>
      <c r="S1459" s="7">
        <f t="shared" ca="1" si="289"/>
        <v>5</v>
      </c>
      <c r="T1459" s="7" t="str">
        <f ca="1">VLOOKUP($S1459,Ethnicities!$A:$B,2,FALSE)</f>
        <v>ASIAN</v>
      </c>
      <c r="U1459" s="8">
        <f t="shared" ca="1" si="290"/>
        <v>18447</v>
      </c>
      <c r="V1459" s="6">
        <f t="shared" ca="1" si="291"/>
        <v>8</v>
      </c>
      <c r="W1459" s="8" t="str">
        <f ca="1">VLOOKUP($V1459,'Background education'!$A:$B,2,FALSE)</f>
        <v>Graduate school</v>
      </c>
      <c r="X1459" s="7">
        <f ca="1" xml:space="preserve">
  IF(OR($Z1459 = 5, $Z1459 = 6, $Z1459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459" s="7" t="str">
        <f ca="1">VLOOKUP($X1459,Departments!$A:$B,2,FALSE)</f>
        <v>Controlling</v>
      </c>
      <c r="Z1459" s="6">
        <f t="shared" ca="1" si="292"/>
        <v>11</v>
      </c>
      <c r="AA1459" s="7" t="str">
        <f ca="1">VLOOKUP($Z1459,Roles!$A:$B,2,FALSE)</f>
        <v>Analyst</v>
      </c>
      <c r="AB1459" s="6">
        <f t="shared" ca="1" si="293"/>
        <v>5</v>
      </c>
      <c r="AC1459" s="7" t="str">
        <f ca="1" xml:space="preserve">
IF(
  ISNA($AB1459),
  NA(),
  VLOOKUP($AB1459,Levels!$A:$B,2,FALSE)
)</f>
        <v>Junior</v>
      </c>
      <c r="AD1459" s="8">
        <f t="shared" ca="1" si="294"/>
        <v>37423</v>
      </c>
      <c r="AE1459" s="6">
        <f ca="1">RANDBETWEEN(5,COUNTA('Recruitment source'!$A:$A) + 1)</f>
        <v>15</v>
      </c>
      <c r="AF1459" s="6" t="str">
        <f ca="1">VLOOKUP($AE1459,'Recruitment source'!$A:$B,2,FALSE)</f>
        <v>Website</v>
      </c>
      <c r="AG1459" s="8" t="e">
        <f t="shared" ca="1" si="295"/>
        <v>#N/A</v>
      </c>
      <c r="AH1459" s="6" t="e">
        <f t="shared" ca="1" si="296"/>
        <v>#N/A</v>
      </c>
      <c r="AI1459" s="6" t="e">
        <f ca="1" xml:space="preserve">
IF(
  ISNA($AH1459),
  NA(),
  VLOOKUP($AH1459,'Reasons for dismissal'!$A:$B,2,FALSE)
)</f>
        <v>#N/A</v>
      </c>
      <c r="AJ1459" s="6">
        <f t="shared" ca="1" si="297"/>
        <v>5</v>
      </c>
      <c r="AK1459" s="1">
        <f t="shared" ca="1" si="298"/>
        <v>3000</v>
      </c>
      <c r="AL14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$A1459  &amp; ", "   &amp;
$B1459  &amp; ", "   &amp;
$D1459  &amp; ", '"  &amp;
$I1459  &amp; "', '" &amp;
$O1459  &amp; "', "  &amp;
$S1459  &amp; ", '"  &amp;
TEXT($U1459,"dd/mm/aaaa")  &amp; "', "   &amp;
$V1459  &amp; ", "   &amp;
$X1459  &amp; ", "   &amp;
$Z1459  &amp; ", "   &amp;
IF($AB1459 &lt;&gt; "", $AB1459, "NULL")  &amp; ", "   &amp;
$AK1459  &amp; ");"</f>
        <v>#REF!</v>
      </c>
    </row>
    <row r="1460" spans="1:38" x14ac:dyDescent="0.2">
      <c r="A1460" s="7" cm="1">
        <f t="array" aca="1" ref="A1460" ca="1">INDEX(Companies!$A:$A,RANDBETWEEN(2,COUNTA(Companies!$A:$A)),1)</f>
        <v>2</v>
      </c>
      <c r="B1460" s="5">
        <f t="shared" si="286"/>
        <v>1459</v>
      </c>
      <c r="C1460" s="5" t="str" cm="1">
        <f t="array" ref="C1460">SHA1HASH($B1460)</f>
        <v>8babd6f75e605848d34c8fef353c14b64b502e6a</v>
      </c>
      <c r="D1460" s="6">
        <f t="shared" ca="1" si="287"/>
        <v>1</v>
      </c>
      <c r="E1460" s="7">
        <f ca="1">IF($B1460 = 1 + N("Presidente"),
    127,
    IF($B1460 = 2 + N("Vice-Presidente"),
        72,
        IF($B1460 = 3 + N("Secretária bilíngue"),
            13,
            RANDBETWEEN(5,COUNT(Name!$A:$A) + 1)
        )
    )
)</f>
        <v>320</v>
      </c>
      <c r="F1460" s="7" t="str">
        <f ca="1">VLOOKUP($E1460,Name!$A:$B,2,FALSE)</f>
        <v>Péricles</v>
      </c>
      <c r="G1460" s="7">
        <f ca="1" xml:space="preserve">
IF($B1460 = 1,
    0,
    RANDBETWEEN(5,COUNT('Last name'!$A:$A) + 1)
)</f>
        <v>189</v>
      </c>
      <c r="H1460" s="7" t="str">
        <f ca="1" xml:space="preserve">
IF($B1460 = 1 + N("Presidente"),
    "de Orléans e Bragança",
    VLOOKUP($G1460,'Last name'!$A:$B,2,FALSE) &amp; " " &amp; VLOOKUP(RANDBETWEEN(5,COUNT('Last name'!$A:$A) + 1),'Last name'!$A:$B,2,FALSE)
)</f>
        <v>Teixeira Albuquerque</v>
      </c>
      <c r="I1460" s="7" t="str">
        <f t="shared" ca="1" si="288"/>
        <v>Péricles Teixeira Albuquerque</v>
      </c>
      <c r="J1460" s="7" t="str" cm="1">
        <f t="array" aca="1" ref="J1460" ca="1">SHA1HASH($I1460)</f>
        <v>a7cfeeb7396350f4bd6d168097a4c0c9583b0e32</v>
      </c>
      <c r="K1460" s="7" cm="1">
        <f t="array" aca="1" ref="K1460" ca="1">INDEX(States!$A:$A,M1460,1)</f>
        <v>5</v>
      </c>
      <c r="L1460" s="7" t="str">
        <f ca="1">VLOOKUP($K1460,Countries!$A:$B,2,FALSE)</f>
        <v>Portugal</v>
      </c>
      <c r="M1460" s="7" cm="1">
        <f t="array" aca="1" ref="M1460" ca="1">INDEX(States!$C:$C,RANDBETWEEN(5,COUNTA(States!$A:$A) + 1),1)</f>
        <v>21</v>
      </c>
      <c r="N1460" s="7" t="str">
        <f ca="1">VLOOKUP($M1460,States!$C:$D,2,FALSE)</f>
        <v>Guarda</v>
      </c>
      <c r="O1460" s="7" t="str">
        <f ca="1">VLOOKUP($E1460,Name!$A:$C,3,FALSE)</f>
        <v>M</v>
      </c>
      <c r="P1460" s="7" t="str">
        <f ca="1">VLOOKUP($O1460,Genders!$B:$C,2,FALSE)</f>
        <v>Male</v>
      </c>
      <c r="Q1460" s="7" cm="1">
        <f t="array" aca="1" ref="Q1460" ca="1">INDEX('Marital status'!$A:$A,RANDBETWEEN(5,COUNTA('Marital status'!$A:$A) + 1),1)</f>
        <v>5</v>
      </c>
      <c r="R1460" s="7" t="str">
        <f ca="1">VLOOKUP($Q1460,'Marital status'!$A:$B,2,FALSE)</f>
        <v xml:space="preserve"> Separated </v>
      </c>
      <c r="S1460" s="7">
        <f t="shared" ca="1" si="289"/>
        <v>5</v>
      </c>
      <c r="T1460" s="7" t="str">
        <f ca="1">VLOOKUP($S1460,Ethnicities!$A:$B,2,FALSE)</f>
        <v>ASIAN</v>
      </c>
      <c r="U1460" s="8">
        <f t="shared" ca="1" si="290"/>
        <v>28471</v>
      </c>
      <c r="V1460" s="6">
        <f t="shared" ca="1" si="291"/>
        <v>7</v>
      </c>
      <c r="W1460" s="8" t="str">
        <f ca="1">VLOOKUP($V1460,'Background education'!$A:$B,2,FALSE)</f>
        <v>Undergraduate degree</v>
      </c>
      <c r="X1460" s="7">
        <f ca="1" xml:space="preserve">
  IF(OR($Z1460 = 5, $Z1460 = 6, $Z1460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60" s="7" t="str">
        <f ca="1">VLOOKUP($X1460,Departments!$A:$B,2,FALSE)</f>
        <v>Audit</v>
      </c>
      <c r="Z1460" s="6">
        <f t="shared" ca="1" si="292"/>
        <v>9</v>
      </c>
      <c r="AA1460" s="7" t="str">
        <f ca="1">VLOOKUP($Z1460,Roles!$A:$B,2,FALSE)</f>
        <v>Intern</v>
      </c>
      <c r="AB1460" s="6" t="e">
        <f t="shared" ca="1" si="293"/>
        <v>#N/A</v>
      </c>
      <c r="AC1460" s="7" t="e">
        <f ca="1" xml:space="preserve">
IF(
  ISNA($AB1460),
  NA(),
  VLOOKUP($AB1460,Levels!$A:$B,2,FALSE)
)</f>
        <v>#N/A</v>
      </c>
      <c r="AD1460" s="8">
        <f t="shared" ca="1" si="294"/>
        <v>40520</v>
      </c>
      <c r="AE1460" s="6">
        <f ca="1">RANDBETWEEN(5,COUNTA('Recruitment source'!$A:$A) + 1)</f>
        <v>12</v>
      </c>
      <c r="AF1460" s="6" t="str">
        <f ca="1">VLOOKUP($AE1460,'Recruitment source'!$A:$B,2,FALSE)</f>
        <v xml:space="preserve"> recommendation of employee</v>
      </c>
      <c r="AG1460" s="8" t="e">
        <f t="shared" ca="1" si="295"/>
        <v>#N/A</v>
      </c>
      <c r="AH1460" s="6" t="e">
        <f t="shared" ca="1" si="296"/>
        <v>#N/A</v>
      </c>
      <c r="AI1460" s="6" t="e">
        <f ca="1" xml:space="preserve">
IF(
  ISNA($AH1460),
  NA(),
  VLOOKUP($AH1460,'Reasons for dismissal'!$A:$B,2,FALSE)
)</f>
        <v>#N/A</v>
      </c>
      <c r="AJ1460" s="6">
        <f t="shared" ca="1" si="297"/>
        <v>4</v>
      </c>
      <c r="AK1460" s="1">
        <f t="shared" ca="1" si="298"/>
        <v>1205</v>
      </c>
      <c r="AL14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$A1460  &amp; ", "   &amp;
$B1460  &amp; ", "   &amp;
$D1460  &amp; ", '"  &amp;
$I1460  &amp; "', '" &amp;
$O1460  &amp; "', "  &amp;
$S1460  &amp; ", '"  &amp;
TEXT($U1460,"dd/mm/aaaa")  &amp; "', "   &amp;
$V1460  &amp; ", "   &amp;
$X1460  &amp; ", "   &amp;
$Z1460  &amp; ", "   &amp;
IF($AB1460 &lt;&gt; "", $AB1460, "NULL")  &amp; ", "   &amp;
$AK1460  &amp; ");"</f>
        <v>#REF!</v>
      </c>
    </row>
    <row r="1461" spans="1:38" x14ac:dyDescent="0.2">
      <c r="A1461" s="7" cm="1">
        <f t="array" aca="1" ref="A1461" ca="1">INDEX(Companies!$A:$A,RANDBETWEEN(2,COUNTA(Companies!$A:$A)),1)</f>
        <v>2</v>
      </c>
      <c r="B1461" s="5">
        <f t="shared" si="286"/>
        <v>1460</v>
      </c>
      <c r="C1461" s="5" t="str" cm="1">
        <f t="array" ref="C1461">SHA1HASH($B1461)</f>
        <v>6e0312072ad7e48b470123802c90755c690b7644</v>
      </c>
      <c r="D1461" s="6">
        <f t="shared" ca="1" si="287"/>
        <v>1</v>
      </c>
      <c r="E1461" s="7">
        <f ca="1">IF($B1461 = 1 + N("Presidente"),
    127,
    IF($B1461 = 2 + N("Vice-Presidente"),
        72,
        IF($B1461 = 3 + N("Secretária bilíngue"),
            13,
            RANDBETWEEN(5,COUNT(Name!$A:$A) + 1)
        )
    )
)</f>
        <v>238</v>
      </c>
      <c r="F1461" s="7" t="str">
        <f ca="1">VLOOKUP($E1461,Name!$A:$B,2,FALSE)</f>
        <v>Lucas</v>
      </c>
      <c r="G1461" s="7">
        <f ca="1" xml:space="preserve">
IF($B1461 = 1,
    0,
    RANDBETWEEN(5,COUNT('Last name'!$A:$A) + 1)
)</f>
        <v>15</v>
      </c>
      <c r="H1461" s="7" t="str">
        <f ca="1" xml:space="preserve">
IF($B1461 = 1 + N("Presidente"),
    "de Orléans e Bragança",
    VLOOKUP($G1461,'Last name'!$A:$B,2,FALSE) &amp; " " &amp; VLOOKUP(RANDBETWEEN(5,COUNT('Last name'!$A:$A) + 1),'Last name'!$A:$B,2,FALSE)
)</f>
        <v>Alvim Morais</v>
      </c>
      <c r="I1461" s="7" t="str">
        <f t="shared" ca="1" si="288"/>
        <v>Lucas Alvim Morais</v>
      </c>
      <c r="J1461" s="7" t="str" cm="1">
        <f t="array" aca="1" ref="J1461" ca="1">SHA1HASH($I1461)</f>
        <v>dfbdc5630b45ec80371d660cc757e3895248243a</v>
      </c>
      <c r="K1461" s="7" cm="1">
        <f t="array" aca="1" ref="K1461" ca="1">INDEX(States!$A:$A,M1461,1)</f>
        <v>5</v>
      </c>
      <c r="L1461" s="7" t="str">
        <f ca="1">VLOOKUP($K1461,Countries!$A:$B,2,FALSE)</f>
        <v>Portugal</v>
      </c>
      <c r="M1461" s="7" cm="1">
        <f t="array" aca="1" ref="M1461" ca="1">INDEX(States!$C:$C,RANDBETWEEN(5,COUNTA(States!$A:$A) + 1),1)</f>
        <v>16</v>
      </c>
      <c r="N1461" s="7" t="str">
        <f ca="1">VLOOKUP($M1461,States!$C:$D,2,FALSE)</f>
        <v>Azores</v>
      </c>
      <c r="O1461" s="7" t="str">
        <f ca="1">VLOOKUP($E1461,Name!$A:$C,3,FALSE)</f>
        <v>M</v>
      </c>
      <c r="P1461" s="7" t="str">
        <f ca="1">VLOOKUP($O1461,Genders!$B:$C,2,FALSE)</f>
        <v>Male</v>
      </c>
      <c r="Q1461" s="7" cm="1">
        <f t="array" aca="1" ref="Q1461" ca="1">INDEX('Marital status'!$A:$A,RANDBETWEEN(5,COUNTA('Marital status'!$A:$A) + 1),1)</f>
        <v>0</v>
      </c>
      <c r="R1461" s="7" t="e">
        <f ca="1">VLOOKUP($Q1461,'Marital status'!$A:$B,2,FALSE)</f>
        <v>#N/A</v>
      </c>
      <c r="S1461" s="7">
        <f t="shared" ca="1" si="289"/>
        <v>5</v>
      </c>
      <c r="T1461" s="7" t="str">
        <f ca="1">VLOOKUP($S1461,Ethnicities!$A:$B,2,FALSE)</f>
        <v>ASIAN</v>
      </c>
      <c r="U1461" s="8">
        <f t="shared" ca="1" si="290"/>
        <v>18375</v>
      </c>
      <c r="V1461" s="6">
        <f t="shared" ca="1" si="291"/>
        <v>7</v>
      </c>
      <c r="W1461" s="8" t="str">
        <f ca="1">VLOOKUP($V1461,'Background education'!$A:$B,2,FALSE)</f>
        <v>Undergraduate degree</v>
      </c>
      <c r="X1461" s="7">
        <f ca="1" xml:space="preserve">
  IF(OR($Z1461 = 5, $Z1461 = 6, $Z1461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461" s="7" t="str">
        <f ca="1">VLOOKUP($X1461,Departments!$A:$B,2,FALSE)</f>
        <v>Human Resource</v>
      </c>
      <c r="Z1461" s="6">
        <f t="shared" ca="1" si="292"/>
        <v>11</v>
      </c>
      <c r="AA1461" s="7" t="str">
        <f ca="1">VLOOKUP($Z1461,Roles!$A:$B,2,FALSE)</f>
        <v>Analyst</v>
      </c>
      <c r="AB1461" s="6">
        <f t="shared" ca="1" si="293"/>
        <v>6</v>
      </c>
      <c r="AC1461" s="7" t="str">
        <f ca="1" xml:space="preserve">
IF(
  ISNA($AB1461),
  NA(),
  VLOOKUP($AB1461,Levels!$A:$B,2,FALSE)
)</f>
        <v>Pleno</v>
      </c>
      <c r="AD1461" s="8">
        <f t="shared" ca="1" si="294"/>
        <v>43955</v>
      </c>
      <c r="AE1461" s="6">
        <f ca="1">RANDBETWEEN(5,COUNTA('Recruitment source'!$A:$A) + 1)</f>
        <v>14</v>
      </c>
      <c r="AF1461" s="6" t="str">
        <f ca="1">VLOOKUP($AE1461,'Recruitment source'!$A:$B,2,FALSE)</f>
        <v>LinkedIn</v>
      </c>
      <c r="AG1461" s="8" t="e">
        <f t="shared" ca="1" si="295"/>
        <v>#N/A</v>
      </c>
      <c r="AH1461" s="6" t="e">
        <f t="shared" ca="1" si="296"/>
        <v>#N/A</v>
      </c>
      <c r="AI1461" s="6" t="e">
        <f ca="1" xml:space="preserve">
IF(
  ISNA($AH1461),
  NA(),
  VLOOKUP($AH1461,'Reasons for dismissal'!$A:$B,2,FALSE)
)</f>
        <v>#N/A</v>
      </c>
      <c r="AJ1461" s="6">
        <f t="shared" ca="1" si="297"/>
        <v>5</v>
      </c>
      <c r="AK1461" s="1">
        <f t="shared" ca="1" si="298"/>
        <v>2580</v>
      </c>
      <c r="AL14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$A1461  &amp; ", "   &amp;
$B1461  &amp; ", "   &amp;
$D1461  &amp; ", '"  &amp;
$I1461  &amp; "', '" &amp;
$O1461  &amp; "', "  &amp;
$S1461  &amp; ", '"  &amp;
TEXT($U1461,"dd/mm/aaaa")  &amp; "', "   &amp;
$V1461  &amp; ", "   &amp;
$X1461  &amp; ", "   &amp;
$Z1461  &amp; ", "   &amp;
IF($AB1461 &lt;&gt; "", $AB1461, "NULL")  &amp; ", "   &amp;
$AK1461  &amp; ");"</f>
        <v>#REF!</v>
      </c>
    </row>
    <row r="1462" spans="1:38" x14ac:dyDescent="0.2">
      <c r="A1462" s="7" cm="1">
        <f t="array" aca="1" ref="A1462" ca="1">INDEX(Companies!$A:$A,RANDBETWEEN(2,COUNTA(Companies!$A:$A)),1)</f>
        <v>2</v>
      </c>
      <c r="B1462" s="5">
        <f t="shared" si="286"/>
        <v>1461</v>
      </c>
      <c r="C1462" s="5" t="str" cm="1">
        <f t="array" ref="C1462">SHA1HASH($B1462)</f>
        <v>8b4078f9f76081a0c3ce5db983aa4f340ecd7531</v>
      </c>
      <c r="D1462" s="6">
        <f t="shared" ca="1" si="287"/>
        <v>1</v>
      </c>
      <c r="E1462" s="7">
        <f ca="1">IF($B1462 = 1 + N("Presidente"),
    127,
    IF($B1462 = 2 + N("Vice-Presidente"),
        72,
        IF($B1462 = 3 + N("Secretária bilíngue"),
            13,
            RANDBETWEEN(5,COUNT(Name!$A:$A) + 1)
        )
    )
)</f>
        <v>14</v>
      </c>
      <c r="F1462" s="7" t="str">
        <f ca="1">VLOOKUP($E1462,Name!$A:$B,2,FALSE)</f>
        <v>Alexander</v>
      </c>
      <c r="G1462" s="7">
        <f ca="1" xml:space="preserve">
IF($B1462 = 1,
    0,
    RANDBETWEEN(5,COUNT('Last name'!$A:$A) + 1)
)</f>
        <v>8</v>
      </c>
      <c r="H1462" s="7" t="str">
        <f ca="1" xml:space="preserve">
IF($B1462 = 1 + N("Presidente"),
    "de Orléans e Bragança",
    VLOOKUP($G1462,'Last name'!$A:$B,2,FALSE) &amp; " " &amp; VLOOKUP(RANDBETWEEN(5,COUNT('Last name'!$A:$A) + 1),'Last name'!$A:$B,2,FALSE)
)</f>
        <v>Alcantara Soares</v>
      </c>
      <c r="I1462" s="7" t="str">
        <f t="shared" ca="1" si="288"/>
        <v>Alexander Alcantara Soares</v>
      </c>
      <c r="J1462" s="7" t="str" cm="1">
        <f t="array" aca="1" ref="J1462" ca="1">SHA1HASH($I1462)</f>
        <v>bff995c4b225b658d77300002b2b047d759464c9</v>
      </c>
      <c r="K1462" s="7" cm="1">
        <f t="array" aca="1" ref="K1462" ca="1">INDEX(States!$A:$A,M1462,1)</f>
        <v>5</v>
      </c>
      <c r="L1462" s="7" t="str">
        <f ca="1">VLOOKUP($K1462,Countries!$A:$B,2,FALSE)</f>
        <v>Portugal</v>
      </c>
      <c r="M1462" s="7" cm="1">
        <f t="array" aca="1" ref="M1462" ca="1">INDEX(States!$C:$C,RANDBETWEEN(5,COUNTA(States!$A:$A) + 1),1)</f>
        <v>20</v>
      </c>
      <c r="N1462" s="7" t="str">
        <f ca="1">VLOOKUP($M1462,States!$C:$D,2,FALSE)</f>
        <v>Portalegre</v>
      </c>
      <c r="O1462" s="7" t="str">
        <f ca="1">VLOOKUP($E1462,Name!$A:$C,3,FALSE)</f>
        <v>M</v>
      </c>
      <c r="P1462" s="7" t="str">
        <f ca="1">VLOOKUP($O1462,Genders!$B:$C,2,FALSE)</f>
        <v>Male</v>
      </c>
      <c r="Q1462" s="7" cm="1">
        <f t="array" aca="1" ref="Q1462" ca="1">INDEX('Marital status'!$A:$A,RANDBETWEEN(5,COUNTA('Marital status'!$A:$A) + 1),1)</f>
        <v>6</v>
      </c>
      <c r="R1462" s="7" t="str">
        <f ca="1">VLOOKUP($Q1462,'Marital status'!$A:$B,2,FALSE)</f>
        <v>DIVORCED</v>
      </c>
      <c r="S1462" s="7">
        <f t="shared" ca="1" si="289"/>
        <v>5</v>
      </c>
      <c r="T1462" s="7" t="str">
        <f ca="1">VLOOKUP($S1462,Ethnicities!$A:$B,2,FALSE)</f>
        <v>ASIAN</v>
      </c>
      <c r="U1462" s="8">
        <f t="shared" ca="1" si="290"/>
        <v>29428</v>
      </c>
      <c r="V1462" s="6">
        <f t="shared" ca="1" si="291"/>
        <v>7</v>
      </c>
      <c r="W1462" s="8" t="str">
        <f ca="1">VLOOKUP($V1462,'Background education'!$A:$B,2,FALSE)</f>
        <v>Undergraduate degree</v>
      </c>
      <c r="X1462" s="7">
        <f ca="1" xml:space="preserve">
  IF(OR($Z1462 = 5, $Z1462 = 6, $Z1462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62" s="7" t="str">
        <f ca="1">VLOOKUP($X1462,Departments!$A:$B,2,FALSE)</f>
        <v>Audit</v>
      </c>
      <c r="Z1462" s="6">
        <f t="shared" ca="1" si="292"/>
        <v>10</v>
      </c>
      <c r="AA1462" s="7" t="str">
        <f ca="1">VLOOKUP($Z1462,Roles!$A:$B,2,FALSE)</f>
        <v>Trainee</v>
      </c>
      <c r="AB1462" s="6" t="e">
        <f t="shared" ca="1" si="293"/>
        <v>#N/A</v>
      </c>
      <c r="AC1462" s="7" t="e">
        <f ca="1" xml:space="preserve">
IF(
  ISNA($AB1462),
  NA(),
  VLOOKUP($AB1462,Levels!$A:$B,2,FALSE)
)</f>
        <v>#N/A</v>
      </c>
      <c r="AD1462" s="8">
        <f t="shared" ca="1" si="294"/>
        <v>41586</v>
      </c>
      <c r="AE1462" s="6">
        <f ca="1">RANDBETWEEN(5,COUNTA('Recruitment source'!$A:$A) + 1)</f>
        <v>11</v>
      </c>
      <c r="AF1462" s="6" t="str">
        <f ca="1">VLOOKUP($AE1462,'Recruitment source'!$A:$B,2,FALSE)</f>
        <v>Next Station</v>
      </c>
      <c r="AG1462" s="8" t="e">
        <f t="shared" ca="1" si="295"/>
        <v>#N/A</v>
      </c>
      <c r="AH1462" s="6" t="e">
        <f t="shared" ca="1" si="296"/>
        <v>#N/A</v>
      </c>
      <c r="AI1462" s="6" t="e">
        <f ca="1" xml:space="preserve">
IF(
  ISNA($AH1462),
  NA(),
  VLOOKUP($AH1462,'Reasons for dismissal'!$A:$B,2,FALSE)
)</f>
        <v>#N/A</v>
      </c>
      <c r="AJ1462" s="6">
        <f t="shared" ca="1" si="297"/>
        <v>5</v>
      </c>
      <c r="AK1462" s="1">
        <f t="shared" ca="1" si="298"/>
        <v>1305</v>
      </c>
      <c r="AL14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$A1462  &amp; ", "   &amp;
$B1462  &amp; ", "   &amp;
$D1462  &amp; ", '"  &amp;
$I1462  &amp; "', '" &amp;
$O1462  &amp; "', "  &amp;
$S1462  &amp; ", '"  &amp;
TEXT($U1462,"dd/mm/aaaa")  &amp; "', "   &amp;
$V1462  &amp; ", "   &amp;
$X1462  &amp; ", "   &amp;
$Z1462  &amp; ", "   &amp;
IF($AB1462 &lt;&gt; "", $AB1462, "NULL")  &amp; ", "   &amp;
$AK1462  &amp; ");"</f>
        <v>#REF!</v>
      </c>
    </row>
    <row r="1463" spans="1:38" x14ac:dyDescent="0.2">
      <c r="A1463" s="7" cm="1">
        <f t="array" aca="1" ref="A1463" ca="1">INDEX(Companies!$A:$A,RANDBETWEEN(2,COUNTA(Companies!$A:$A)),1)</f>
        <v>2</v>
      </c>
      <c r="B1463" s="5">
        <f t="shared" si="286"/>
        <v>1462</v>
      </c>
      <c r="C1463" s="5" t="str" cm="1">
        <f t="array" ref="C1463">SHA1HASH($B1463)</f>
        <v>4e09628da925a6d474f1700841b7fdba51d53090</v>
      </c>
      <c r="D1463" s="6">
        <f t="shared" ca="1" si="287"/>
        <v>1</v>
      </c>
      <c r="E1463" s="7">
        <f ca="1">IF($B1463 = 1 + N("Presidente"),
    127,
    IF($B1463 = 2 + N("Vice-Presidente"),
        72,
        IF($B1463 = 3 + N("Secretária bilíngue"),
            13,
            RANDBETWEEN(5,COUNT(Name!$A:$A) + 1)
        )
    )
)</f>
        <v>74</v>
      </c>
      <c r="F1463" s="7" t="str">
        <f ca="1">VLOOKUP($E1463,Name!$A:$B,2,FALSE)</f>
        <v>Brenda</v>
      </c>
      <c r="G1463" s="7">
        <f ca="1" xml:space="preserve">
IF($B1463 = 1,
    0,
    RANDBETWEEN(5,COUNT('Last name'!$A:$A) + 1)
)</f>
        <v>37</v>
      </c>
      <c r="H1463" s="7" t="str">
        <f ca="1" xml:space="preserve">
IF($B1463 = 1 + N("Presidente"),
    "de Orléans e Bragança",
    VLOOKUP($G1463,'Last name'!$A:$B,2,FALSE) &amp; " " &amp; VLOOKUP(RANDBETWEEN(5,COUNT('Last name'!$A:$A) + 1),'Last name'!$A:$B,2,FALSE)
)</f>
        <v>Battaglia Moreira</v>
      </c>
      <c r="I1463" s="7" t="str">
        <f t="shared" ca="1" si="288"/>
        <v>Brenda Battaglia Moreira</v>
      </c>
      <c r="J1463" s="7" t="str" cm="1">
        <f t="array" aca="1" ref="J1463" ca="1">SHA1HASH($I1463)</f>
        <v>bc37553f6fbf74e6852dd98414b97dce1744b880</v>
      </c>
      <c r="K1463" s="7" cm="1">
        <f t="array" aca="1" ref="K1463" ca="1">INDEX(States!$A:$A,M1463,1)</f>
        <v>5</v>
      </c>
      <c r="L1463" s="7" t="str">
        <f ca="1">VLOOKUP($K1463,Countries!$A:$B,2,FALSE)</f>
        <v>Portugal</v>
      </c>
      <c r="M1463" s="7" cm="1">
        <f t="array" aca="1" ref="M1463" ca="1">INDEX(States!$C:$C,RANDBETWEEN(5,COUNTA(States!$A:$A) + 1),1)</f>
        <v>11</v>
      </c>
      <c r="N1463" s="7" t="str">
        <f ca="1">VLOOKUP($M1463,States!$C:$D,2,FALSE)</f>
        <v>Santarém</v>
      </c>
      <c r="O1463" s="7" t="str">
        <f ca="1">VLOOKUP($E1463,Name!$A:$C,3,FALSE)</f>
        <v>F</v>
      </c>
      <c r="P1463" s="7" t="str">
        <f ca="1">VLOOKUP($O1463,Genders!$B:$C,2,FALSE)</f>
        <v>Female</v>
      </c>
      <c r="Q1463" s="7" cm="1">
        <f t="array" aca="1" ref="Q1463" ca="1">INDEX('Marital status'!$A:$A,RANDBETWEEN(5,COUNTA('Marital status'!$A:$A) + 1),1)</f>
        <v>6</v>
      </c>
      <c r="R1463" s="7" t="str">
        <f ca="1">VLOOKUP($Q1463,'Marital status'!$A:$B,2,FALSE)</f>
        <v>DIVORCED</v>
      </c>
      <c r="S1463" s="7">
        <f t="shared" ca="1" si="289"/>
        <v>8</v>
      </c>
      <c r="T1463" s="7" t="e">
        <f ca="1">VLOOKUP($S1463,Ethnicities!$A:$B,2,FALSE)</f>
        <v>#N/A</v>
      </c>
      <c r="U1463" s="8">
        <f t="shared" ca="1" si="290"/>
        <v>21874</v>
      </c>
      <c r="V1463" s="6">
        <f t="shared" ca="1" si="291"/>
        <v>7</v>
      </c>
      <c r="W1463" s="8" t="str">
        <f ca="1">VLOOKUP($V1463,'Background education'!$A:$B,2,FALSE)</f>
        <v>Undergraduate degree</v>
      </c>
      <c r="X1463" s="7">
        <f ca="1" xml:space="preserve">
  IF(OR($Z1463 = 5, $Z1463 = 6, $Z1463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463" s="7" t="str">
        <f ca="1">VLOOKUP($X1463,Departments!$A:$B,2,FALSE)</f>
        <v>Operations</v>
      </c>
      <c r="Z1463" s="6">
        <f t="shared" ca="1" si="292"/>
        <v>11</v>
      </c>
      <c r="AA1463" s="7" t="str">
        <f ca="1">VLOOKUP($Z1463,Roles!$A:$B,2,FALSE)</f>
        <v>Analyst</v>
      </c>
      <c r="AB1463" s="6">
        <f t="shared" ca="1" si="293"/>
        <v>7</v>
      </c>
      <c r="AC1463" s="7" t="str">
        <f ca="1" xml:space="preserve">
IF(
  ISNA($AB1463),
  NA(),
  VLOOKUP($AB1463,Levels!$A:$B,2,FALSE)
)</f>
        <v>Senior</v>
      </c>
      <c r="AD1463" s="8">
        <f t="shared" ca="1" si="294"/>
        <v>37038</v>
      </c>
      <c r="AE1463" s="6">
        <f ca="1">RANDBETWEEN(5,COUNTA('Recruitment source'!$A:$A) + 1)</f>
        <v>15</v>
      </c>
      <c r="AF1463" s="6" t="str">
        <f ca="1">VLOOKUP($AE1463,'Recruitment source'!$A:$B,2,FALSE)</f>
        <v>Website</v>
      </c>
      <c r="AG1463" s="8" t="e">
        <f t="shared" ca="1" si="295"/>
        <v>#N/A</v>
      </c>
      <c r="AH1463" s="6" t="e">
        <f t="shared" ca="1" si="296"/>
        <v>#N/A</v>
      </c>
      <c r="AI1463" s="6" t="e">
        <f ca="1" xml:space="preserve">
IF(
  ISNA($AH1463),
  NA(),
  VLOOKUP($AH1463,'Reasons for dismissal'!$A:$B,2,FALSE)
)</f>
        <v>#N/A</v>
      </c>
      <c r="AJ1463" s="6">
        <f t="shared" ca="1" si="297"/>
        <v>4</v>
      </c>
      <c r="AK1463" s="1">
        <f t="shared" ca="1" si="298"/>
        <v>2500</v>
      </c>
      <c r="AL14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$A1463  &amp; ", "   &amp;
$B1463  &amp; ", "   &amp;
$D1463  &amp; ", '"  &amp;
$I1463  &amp; "', '" &amp;
$O1463  &amp; "', "  &amp;
$S1463  &amp; ", '"  &amp;
TEXT($U1463,"dd/mm/aaaa")  &amp; "', "   &amp;
$V1463  &amp; ", "   &amp;
$X1463  &amp; ", "   &amp;
$Z1463  &amp; ", "   &amp;
IF($AB1463 &lt;&gt; "", $AB1463, "NULL")  &amp; ", "   &amp;
$AK1463  &amp; ");"</f>
        <v>#REF!</v>
      </c>
    </row>
    <row r="1464" spans="1:38" x14ac:dyDescent="0.2">
      <c r="A1464" s="7" cm="1">
        <f t="array" aca="1" ref="A1464" ca="1">INDEX(Companies!$A:$A,RANDBETWEEN(2,COUNTA(Companies!$A:$A)),1)</f>
        <v>2</v>
      </c>
      <c r="B1464" s="5">
        <f t="shared" si="286"/>
        <v>1463</v>
      </c>
      <c r="C1464" s="5" t="str" cm="1">
        <f t="array" ref="C1464">SHA1HASH($B1464)</f>
        <v>fae120307794af3766ea7c64b70700f66e540456</v>
      </c>
      <c r="D1464" s="6">
        <f t="shared" ca="1" si="287"/>
        <v>1</v>
      </c>
      <c r="E1464" s="7">
        <f ca="1">IF($B1464 = 1 + N("Presidente"),
    127,
    IF($B1464 = 2 + N("Vice-Presidente"),
        72,
        IF($B1464 = 3 + N("Secretária bilíngue"),
            13,
            RANDBETWEEN(5,COUNT(Name!$A:$A) + 1)
        )
    )
)</f>
        <v>159</v>
      </c>
      <c r="F1464" s="7" t="str">
        <f ca="1">VLOOKUP($E1464,Name!$A:$B,2,FALSE)</f>
        <v>Gustavo</v>
      </c>
      <c r="G1464" s="7">
        <f ca="1" xml:space="preserve">
IF($B1464 = 1,
    0,
    RANDBETWEEN(5,COUNT('Last name'!$A:$A) + 1)
)</f>
        <v>117</v>
      </c>
      <c r="H1464" s="7" t="str">
        <f ca="1" xml:space="preserve">
IF($B1464 = 1 + N("Presidente"),
    "de Orléans e Bragança",
    VLOOKUP($G1464,'Last name'!$A:$B,2,FALSE) &amp; " " &amp; VLOOKUP(RANDBETWEEN(5,COUNT('Last name'!$A:$A) + 1),'Last name'!$A:$B,2,FALSE)
)</f>
        <v>Mancini Madureira</v>
      </c>
      <c r="I1464" s="7" t="str">
        <f t="shared" ca="1" si="288"/>
        <v>Gustavo Mancini Madureira</v>
      </c>
      <c r="J1464" s="7" t="str" cm="1">
        <f t="array" aca="1" ref="J1464" ca="1">SHA1HASH($I1464)</f>
        <v>ee5ff05d24a837a4c360e2461870fec604b43807</v>
      </c>
      <c r="K1464" s="7" cm="1">
        <f t="array" aca="1" ref="K1464" ca="1">INDEX(States!$A:$A,M1464,1)</f>
        <v>5</v>
      </c>
      <c r="L1464" s="7" t="str">
        <f ca="1">VLOOKUP($K1464,Countries!$A:$B,2,FALSE)</f>
        <v>Portugal</v>
      </c>
      <c r="M1464" s="7" cm="1">
        <f t="array" aca="1" ref="M1464" ca="1">INDEX(States!$C:$C,RANDBETWEEN(5,COUNTA(States!$A:$A) + 1),1)</f>
        <v>23</v>
      </c>
      <c r="N1464" s="7" t="str">
        <f ca="1">VLOOKUP($M1464,States!$C:$D,2,FALSE)</f>
        <v>Viana do Castelo</v>
      </c>
      <c r="O1464" s="7" t="str">
        <f ca="1">VLOOKUP($E1464,Name!$A:$C,3,FALSE)</f>
        <v>M</v>
      </c>
      <c r="P1464" s="7" t="str">
        <f ca="1">VLOOKUP($O1464,Genders!$B:$C,2,FALSE)</f>
        <v>Male</v>
      </c>
      <c r="Q1464" s="7" cm="1">
        <f t="array" aca="1" ref="Q1464" ca="1">INDEX('Marital status'!$A:$A,RANDBETWEEN(5,COUNTA('Marital status'!$A:$A) + 1),1)</f>
        <v>0</v>
      </c>
      <c r="R1464" s="7" t="e">
        <f ca="1">VLOOKUP($Q1464,'Marital status'!$A:$B,2,FALSE)</f>
        <v>#N/A</v>
      </c>
      <c r="S1464" s="7">
        <f t="shared" ca="1" si="289"/>
        <v>5</v>
      </c>
      <c r="T1464" s="7" t="str">
        <f ca="1">VLOOKUP($S1464,Ethnicities!$A:$B,2,FALSE)</f>
        <v>ASIAN</v>
      </c>
      <c r="U1464" s="8">
        <f t="shared" ca="1" si="290"/>
        <v>20733</v>
      </c>
      <c r="V1464" s="6">
        <f t="shared" ca="1" si="291"/>
        <v>7</v>
      </c>
      <c r="W1464" s="8" t="str">
        <f ca="1">VLOOKUP($V1464,'Background education'!$A:$B,2,FALSE)</f>
        <v>Undergraduate degree</v>
      </c>
      <c r="X1464" s="7">
        <f ca="1" xml:space="preserve">
  IF(OR($Z1464 = 5, $Z1464 = 6, $Z1464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464" s="7" t="str">
        <f ca="1">VLOOKUP($X1464,Departments!$A:$B,2,FALSE)</f>
        <v xml:space="preserve"> Presidency</v>
      </c>
      <c r="Z1464" s="6">
        <f t="shared" ca="1" si="292"/>
        <v>9</v>
      </c>
      <c r="AA1464" s="7" t="str">
        <f ca="1">VLOOKUP($Z1464,Roles!$A:$B,2,FALSE)</f>
        <v>Intern</v>
      </c>
      <c r="AB1464" s="6" t="e">
        <f t="shared" ca="1" si="293"/>
        <v>#N/A</v>
      </c>
      <c r="AC1464" s="7" t="e">
        <f ca="1" xml:space="preserve">
IF(
  ISNA($AB1464),
  NA(),
  VLOOKUP($AB1464,Levels!$A:$B,2,FALSE)
)</f>
        <v>#N/A</v>
      </c>
      <c r="AD1464" s="8">
        <f t="shared" ca="1" si="294"/>
        <v>43207</v>
      </c>
      <c r="AE1464" s="6">
        <f ca="1">RANDBETWEEN(5,COUNTA('Recruitment source'!$A:$A) + 1)</f>
        <v>5</v>
      </c>
      <c r="AF1464" s="6" t="str">
        <f ca="1">VLOOKUP($AE1464,'Recruitment source'!$A:$B,2,FALSE)</f>
        <v>Indeed</v>
      </c>
      <c r="AG1464" s="8" t="e">
        <f t="shared" ca="1" si="295"/>
        <v>#N/A</v>
      </c>
      <c r="AH1464" s="6" t="e">
        <f t="shared" ca="1" si="296"/>
        <v>#N/A</v>
      </c>
      <c r="AI1464" s="6" t="e">
        <f ca="1" xml:space="preserve">
IF(
  ISNA($AH1464),
  NA(),
  VLOOKUP($AH1464,'Reasons for dismissal'!$A:$B,2,FALSE)
)</f>
        <v>#N/A</v>
      </c>
      <c r="AJ1464" s="6">
        <f t="shared" ca="1" si="297"/>
        <v>4</v>
      </c>
      <c r="AK1464" s="1">
        <f t="shared" ca="1" si="298"/>
        <v>1205</v>
      </c>
      <c r="AL14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$A1464  &amp; ", "   &amp;
$B1464  &amp; ", "   &amp;
$D1464  &amp; ", '"  &amp;
$I1464  &amp; "', '" &amp;
$O1464  &amp; "', "  &amp;
$S1464  &amp; ", '"  &amp;
TEXT($U1464,"dd/mm/aaaa")  &amp; "', "   &amp;
$V1464  &amp; ", "   &amp;
$X1464  &amp; ", "   &amp;
$Z1464  &amp; ", "   &amp;
IF($AB1464 &lt;&gt; "", $AB1464, "NULL")  &amp; ", "   &amp;
$AK1464  &amp; ");"</f>
        <v>#REF!</v>
      </c>
    </row>
    <row r="1465" spans="1:38" x14ac:dyDescent="0.2">
      <c r="A1465" s="7" cm="1">
        <f t="array" aca="1" ref="A1465" ca="1">INDEX(Companies!$A:$A,RANDBETWEEN(2,COUNTA(Companies!$A:$A)),1)</f>
        <v>2</v>
      </c>
      <c r="B1465" s="5">
        <f t="shared" si="286"/>
        <v>1464</v>
      </c>
      <c r="C1465" s="5" t="str" cm="1">
        <f t="array" ref="C1465">SHA1HASH($B1465)</f>
        <v>655030540aed981b558d2f880b20cca6217d24e6</v>
      </c>
      <c r="D1465" s="6">
        <f t="shared" ca="1" si="287"/>
        <v>1</v>
      </c>
      <c r="E1465" s="7">
        <f ca="1">IF($B1465 = 1 + N("Presidente"),
    127,
    IF($B1465 = 2 + N("Vice-Presidente"),
        72,
        IF($B1465 = 3 + N("Secretária bilíngue"),
            13,
            RANDBETWEEN(5,COUNT(Name!$A:$A) + 1)
        )
    )
)</f>
        <v>28</v>
      </c>
      <c r="F1465" s="7" t="str">
        <f ca="1">VLOOKUP($E1465,Name!$A:$B,2,FALSE)</f>
        <v>Ana Caroline</v>
      </c>
      <c r="G1465" s="7">
        <f ca="1" xml:space="preserve">
IF($B1465 = 1,
    0,
    RANDBETWEEN(5,COUNT('Last name'!$A:$A) + 1)
)</f>
        <v>29</v>
      </c>
      <c r="H1465" s="7" t="str">
        <f ca="1" xml:space="preserve">
IF($B1465 = 1 + N("Presidente"),
    "de Orléans e Bragança",
    VLOOKUP($G1465,'Last name'!$A:$B,2,FALSE) &amp; " " &amp; VLOOKUP(RANDBETWEEN(5,COUNT('Last name'!$A:$A) + 1),'Last name'!$A:$B,2,FALSE)
)</f>
        <v>Bandeira Figo</v>
      </c>
      <c r="I1465" s="7" t="str">
        <f t="shared" ca="1" si="288"/>
        <v>Ana Caroline Bandeira Figo</v>
      </c>
      <c r="J1465" s="7" t="str" cm="1">
        <f t="array" aca="1" ref="J1465" ca="1">SHA1HASH($I1465)</f>
        <v>250d725079ed1d235c9e65c15eb4a3d9669ae4d5</v>
      </c>
      <c r="K1465" s="7" cm="1">
        <f t="array" aca="1" ref="K1465" ca="1">INDEX(States!$A:$A,M1465,1)</f>
        <v>5</v>
      </c>
      <c r="L1465" s="7" t="str">
        <f ca="1">VLOOKUP($K1465,Countries!$A:$B,2,FALSE)</f>
        <v>Portugal</v>
      </c>
      <c r="M1465" s="7" cm="1">
        <f t="array" aca="1" ref="M1465" ca="1">INDEX(States!$C:$C,RANDBETWEEN(5,COUNTA(States!$A:$A) + 1),1)</f>
        <v>10</v>
      </c>
      <c r="N1465" s="7" t="str">
        <f ca="1">VLOOKUP($M1465,States!$C:$D,2,FALSE)</f>
        <v>Faro</v>
      </c>
      <c r="O1465" s="7" t="str">
        <f ca="1">VLOOKUP($E1465,Name!$A:$C,3,FALSE)</f>
        <v>F</v>
      </c>
      <c r="P1465" s="7" t="str">
        <f ca="1">VLOOKUP($O1465,Genders!$B:$C,2,FALSE)</f>
        <v>Female</v>
      </c>
      <c r="Q1465" s="7" cm="1">
        <f t="array" aca="1" ref="Q1465" ca="1">INDEX('Marital status'!$A:$A,RANDBETWEEN(5,COUNTA('Marital status'!$A:$A) + 1),1)</f>
        <v>6</v>
      </c>
      <c r="R1465" s="7" t="str">
        <f ca="1">VLOOKUP($Q1465,'Marital status'!$A:$B,2,FALSE)</f>
        <v>DIVORCED</v>
      </c>
      <c r="S1465" s="7">
        <f t="shared" ca="1" si="289"/>
        <v>5</v>
      </c>
      <c r="T1465" s="7" t="str">
        <f ca="1">VLOOKUP($S1465,Ethnicities!$A:$B,2,FALSE)</f>
        <v>ASIAN</v>
      </c>
      <c r="U1465" s="8">
        <f t="shared" ca="1" si="290"/>
        <v>18573</v>
      </c>
      <c r="V1465" s="6">
        <f t="shared" ca="1" si="291"/>
        <v>7</v>
      </c>
      <c r="W1465" s="8" t="str">
        <f ca="1">VLOOKUP($V1465,'Background education'!$A:$B,2,FALSE)</f>
        <v>Undergraduate degree</v>
      </c>
      <c r="X1465" s="7">
        <f ca="1" xml:space="preserve">
  IF(OR($Z1465 = 5, $Z1465 = 6, $Z1465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465" s="7" t="str">
        <f ca="1">VLOOKUP($X1465,Departments!$A:$B,2,FALSE)</f>
        <v xml:space="preserve"> Presidency</v>
      </c>
      <c r="Z1465" s="6">
        <f t="shared" ca="1" si="292"/>
        <v>11</v>
      </c>
      <c r="AA1465" s="7" t="str">
        <f ca="1">VLOOKUP($Z1465,Roles!$A:$B,2,FALSE)</f>
        <v>Analyst</v>
      </c>
      <c r="AB1465" s="6">
        <f t="shared" ca="1" si="293"/>
        <v>5</v>
      </c>
      <c r="AC1465" s="7" t="str">
        <f ca="1" xml:space="preserve">
IF(
  ISNA($AB1465),
  NA(),
  VLOOKUP($AB1465,Levels!$A:$B,2,FALSE)
)</f>
        <v>Junior</v>
      </c>
      <c r="AD1465" s="8">
        <f t="shared" ca="1" si="294"/>
        <v>37511</v>
      </c>
      <c r="AE1465" s="6">
        <f ca="1">RANDBETWEEN(5,COUNTA('Recruitment source'!$A:$A) + 1)</f>
        <v>14</v>
      </c>
      <c r="AF1465" s="6" t="str">
        <f ca="1">VLOOKUP($AE1465,'Recruitment source'!$A:$B,2,FALSE)</f>
        <v>LinkedIn</v>
      </c>
      <c r="AG1465" s="8" t="e">
        <f t="shared" ca="1" si="295"/>
        <v>#N/A</v>
      </c>
      <c r="AH1465" s="6" t="e">
        <f t="shared" ca="1" si="296"/>
        <v>#N/A</v>
      </c>
      <c r="AI1465" s="6" t="e">
        <f ca="1" xml:space="preserve">
IF(
  ISNA($AH1465),
  NA(),
  VLOOKUP($AH1465,'Reasons for dismissal'!$A:$B,2,FALSE)
)</f>
        <v>#N/A</v>
      </c>
      <c r="AJ1465" s="6">
        <f t="shared" ca="1" si="297"/>
        <v>4</v>
      </c>
      <c r="AK1465" s="1">
        <f t="shared" ca="1" si="298"/>
        <v>2500</v>
      </c>
      <c r="AL14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$A1465  &amp; ", "   &amp;
$B1465  &amp; ", "   &amp;
$D1465  &amp; ", '"  &amp;
$I1465  &amp; "', '" &amp;
$O1465  &amp; "', "  &amp;
$S1465  &amp; ", '"  &amp;
TEXT($U1465,"dd/mm/aaaa")  &amp; "', "   &amp;
$V1465  &amp; ", "   &amp;
$X1465  &amp; ", "   &amp;
$Z1465  &amp; ", "   &amp;
IF($AB1465 &lt;&gt; "", $AB1465, "NULL")  &amp; ", "   &amp;
$AK1465  &amp; ");"</f>
        <v>#REF!</v>
      </c>
    </row>
    <row r="1466" spans="1:38" x14ac:dyDescent="0.2">
      <c r="A1466" s="7" cm="1">
        <f t="array" aca="1" ref="A1466" ca="1">INDEX(Companies!$A:$A,RANDBETWEEN(2,COUNTA(Companies!$A:$A)),1)</f>
        <v>2</v>
      </c>
      <c r="B1466" s="5">
        <f t="shared" si="286"/>
        <v>1465</v>
      </c>
      <c r="C1466" s="5" t="str" cm="1">
        <f t="array" ref="C1466">SHA1HASH($B1466)</f>
        <v>4240b033f5f22c9a9cab56bf555f71904b837b54</v>
      </c>
      <c r="D1466" s="6">
        <f t="shared" ca="1" si="287"/>
        <v>1</v>
      </c>
      <c r="E1466" s="7">
        <f ca="1">IF($B1466 = 1 + N("Presidente"),
    127,
    IF($B1466 = 2 + N("Vice-Presidente"),
        72,
        IF($B1466 = 3 + N("Secretária bilíngue"),
            13,
            RANDBETWEEN(5,COUNT(Name!$A:$A) + 1)
        )
    )
)</f>
        <v>153</v>
      </c>
      <c r="F1466" s="7" t="str">
        <f ca="1">VLOOKUP($E1466,Name!$A:$B,2,FALSE)</f>
        <v>Giovana</v>
      </c>
      <c r="G1466" s="7">
        <f ca="1" xml:space="preserve">
IF($B1466 = 1,
    0,
    RANDBETWEEN(5,COUNT('Last name'!$A:$A) + 1)
)</f>
        <v>191</v>
      </c>
      <c r="H1466" s="7" t="str">
        <f ca="1" xml:space="preserve">
IF($B1466 = 1 + N("Presidente"),
    "de Orléans e Bragança",
    VLOOKUP($G1466,'Last name'!$A:$B,2,FALSE) &amp; " " &amp; VLOOKUP(RANDBETWEEN(5,COUNT('Last name'!$A:$A) + 1),'Last name'!$A:$B,2,FALSE)
)</f>
        <v>Trindade Martins</v>
      </c>
      <c r="I1466" s="7" t="str">
        <f t="shared" ca="1" si="288"/>
        <v>Giovana Trindade Martins</v>
      </c>
      <c r="J1466" s="7" t="str" cm="1">
        <f t="array" aca="1" ref="J1466" ca="1">SHA1HASH($I1466)</f>
        <v>18b5c6b38ff735ce89ede06a51a1a1bafefc5b87</v>
      </c>
      <c r="K1466" s="7" cm="1">
        <f t="array" aca="1" ref="K1466" ca="1">INDEX(States!$A:$A,M1466,1)</f>
        <v>5</v>
      </c>
      <c r="L1466" s="7" t="str">
        <f ca="1">VLOOKUP($K1466,Countries!$A:$B,2,FALSE)</f>
        <v>Portugal</v>
      </c>
      <c r="M1466" s="7" cm="1">
        <f t="array" aca="1" ref="M1466" ca="1">INDEX(States!$C:$C,RANDBETWEEN(5,COUNTA(States!$A:$A) + 1),1)</f>
        <v>24</v>
      </c>
      <c r="N1466" s="7" t="str">
        <f ca="1">VLOOKUP($M1466,States!$C:$D,2,FALSE)</f>
        <v>Brangança</v>
      </c>
      <c r="O1466" s="7" t="str">
        <f ca="1">VLOOKUP($E1466,Name!$A:$C,3,FALSE)</f>
        <v>F</v>
      </c>
      <c r="P1466" s="7" t="str">
        <f ca="1">VLOOKUP($O1466,Genders!$B:$C,2,FALSE)</f>
        <v>Female</v>
      </c>
      <c r="Q1466" s="7" cm="1">
        <f t="array" aca="1" ref="Q1466" ca="1">INDEX('Marital status'!$A:$A,RANDBETWEEN(5,COUNTA('Marital status'!$A:$A) + 1),1)</f>
        <v>6</v>
      </c>
      <c r="R1466" s="7" t="str">
        <f ca="1">VLOOKUP($Q1466,'Marital status'!$A:$B,2,FALSE)</f>
        <v>DIVORCED</v>
      </c>
      <c r="S1466" s="7">
        <f t="shared" ca="1" si="289"/>
        <v>5</v>
      </c>
      <c r="T1466" s="7" t="str">
        <f ca="1">VLOOKUP($S1466,Ethnicities!$A:$B,2,FALSE)</f>
        <v>ASIAN</v>
      </c>
      <c r="U1466" s="8">
        <f t="shared" ca="1" si="290"/>
        <v>21193</v>
      </c>
      <c r="V1466" s="6">
        <f t="shared" ca="1" si="291"/>
        <v>7</v>
      </c>
      <c r="W1466" s="8" t="str">
        <f ca="1">VLOOKUP($V1466,'Background education'!$A:$B,2,FALSE)</f>
        <v>Undergraduate degree</v>
      </c>
      <c r="X1466" s="7">
        <f ca="1" xml:space="preserve">
  IF(OR($Z1466 = 5, $Z1466 = 6, $Z1466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466" s="7" t="str">
        <f ca="1">VLOOKUP($X1466,Departments!$A:$B,2,FALSE)</f>
        <v>Finance</v>
      </c>
      <c r="Z1466" s="6">
        <f t="shared" ca="1" si="292"/>
        <v>10</v>
      </c>
      <c r="AA1466" s="7" t="str">
        <f ca="1">VLOOKUP($Z1466,Roles!$A:$B,2,FALSE)</f>
        <v>Trainee</v>
      </c>
      <c r="AB1466" s="6" t="e">
        <f t="shared" ca="1" si="293"/>
        <v>#N/A</v>
      </c>
      <c r="AC1466" s="7" t="e">
        <f ca="1" xml:space="preserve">
IF(
  ISNA($AB1466),
  NA(),
  VLOOKUP($AB1466,Levels!$A:$B,2,FALSE)
)</f>
        <v>#N/A</v>
      </c>
      <c r="AD1466" s="8">
        <f t="shared" ca="1" si="294"/>
        <v>38185</v>
      </c>
      <c r="AE1466" s="6">
        <f ca="1">RANDBETWEEN(5,COUNTA('Recruitment source'!$A:$A) + 1)</f>
        <v>6</v>
      </c>
      <c r="AF1466" s="6" t="str">
        <f ca="1">VLOOKUP($AE1466,'Recruitment source'!$A:$B,2,FALSE)</f>
        <v>Learn4Good</v>
      </c>
      <c r="AG1466" s="8" t="e">
        <f t="shared" ca="1" si="295"/>
        <v>#N/A</v>
      </c>
      <c r="AH1466" s="6" t="e">
        <f t="shared" ca="1" si="296"/>
        <v>#N/A</v>
      </c>
      <c r="AI1466" s="6" t="e">
        <f ca="1" xml:space="preserve">
IF(
  ISNA($AH1466),
  NA(),
  VLOOKUP($AH1466,'Reasons for dismissal'!$A:$B,2,FALSE)
)</f>
        <v>#N/A</v>
      </c>
      <c r="AJ1466" s="6">
        <f t="shared" ca="1" si="297"/>
        <v>5</v>
      </c>
      <c r="AK1466" s="1">
        <f t="shared" ca="1" si="298"/>
        <v>1305</v>
      </c>
      <c r="AL14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$A1466  &amp; ", "   &amp;
$B1466  &amp; ", "   &amp;
$D1466  &amp; ", '"  &amp;
$I1466  &amp; "', '" &amp;
$O1466  &amp; "', "  &amp;
$S1466  &amp; ", '"  &amp;
TEXT($U1466,"dd/mm/aaaa")  &amp; "', "   &amp;
$V1466  &amp; ", "   &amp;
$X1466  &amp; ", "   &amp;
$Z1466  &amp; ", "   &amp;
IF($AB1466 &lt;&gt; "", $AB1466, "NULL")  &amp; ", "   &amp;
$AK1466  &amp; ");"</f>
        <v>#REF!</v>
      </c>
    </row>
    <row r="1467" spans="1:38" x14ac:dyDescent="0.2">
      <c r="A1467" s="7" cm="1">
        <f t="array" aca="1" ref="A1467" ca="1">INDEX(Companies!$A:$A,RANDBETWEEN(2,COUNTA(Companies!$A:$A)),1)</f>
        <v>2</v>
      </c>
      <c r="B1467" s="5">
        <f t="shared" si="286"/>
        <v>1466</v>
      </c>
      <c r="C1467" s="5" t="str" cm="1">
        <f t="array" ref="C1467">SHA1HASH($B1467)</f>
        <v>6124feb79623c94ce6ed9edd1595cfe9a90b470c</v>
      </c>
      <c r="D1467" s="6">
        <f t="shared" ca="1" si="287"/>
        <v>1</v>
      </c>
      <c r="E1467" s="7">
        <f ca="1">IF($B1467 = 1 + N("Presidente"),
    127,
    IF($B1467 = 2 + N("Vice-Presidente"),
        72,
        IF($B1467 = 3 + N("Secretária bilíngue"),
            13,
            RANDBETWEEN(5,COUNT(Name!$A:$A) + 1)
        )
    )
)</f>
        <v>167</v>
      </c>
      <c r="F1467" s="7" t="str">
        <f ca="1">VLOOKUP($E1467,Name!$A:$B,2,FALSE)</f>
        <v>Henrique</v>
      </c>
      <c r="G1467" s="7">
        <f ca="1" xml:space="preserve">
IF($B1467 = 1,
    0,
    RANDBETWEEN(5,COUNT('Last name'!$A:$A) + 1)
)</f>
        <v>184</v>
      </c>
      <c r="H1467" s="7" t="str">
        <f ca="1" xml:space="preserve">
IF($B1467 = 1 + N("Presidente"),
    "de Orléans e Bragança",
    VLOOKUP($G1467,'Last name'!$A:$B,2,FALSE) &amp; " " &amp; VLOOKUP(RANDBETWEEN(5,COUNT('Last name'!$A:$A) + 1),'Last name'!$A:$B,2,FALSE)
)</f>
        <v>sobrenome Galli</v>
      </c>
      <c r="I1467" s="7" t="str">
        <f t="shared" ca="1" si="288"/>
        <v>Henrique sobrenome Galli</v>
      </c>
      <c r="J1467" s="7" t="str" cm="1">
        <f t="array" aca="1" ref="J1467" ca="1">SHA1HASH($I1467)</f>
        <v>f2a3b38d25673e523bf4d79de5943708bae58494</v>
      </c>
      <c r="K1467" s="7" cm="1">
        <f t="array" aca="1" ref="K1467" ca="1">INDEX(States!$A:$A,M1467,1)</f>
        <v>5</v>
      </c>
      <c r="L1467" s="7" t="str">
        <f ca="1">VLOOKUP($K1467,Countries!$A:$B,2,FALSE)</f>
        <v>Portugal</v>
      </c>
      <c r="M1467" s="7" cm="1">
        <f t="array" aca="1" ref="M1467" ca="1">INDEX(States!$C:$C,RANDBETWEEN(5,COUNTA(States!$A:$A) + 1),1)</f>
        <v>21</v>
      </c>
      <c r="N1467" s="7" t="str">
        <f ca="1">VLOOKUP($M1467,States!$C:$D,2,FALSE)</f>
        <v>Guarda</v>
      </c>
      <c r="O1467" s="7" t="str">
        <f ca="1">VLOOKUP($E1467,Name!$A:$C,3,FALSE)</f>
        <v>M</v>
      </c>
      <c r="P1467" s="7" t="str">
        <f ca="1">VLOOKUP($O1467,Genders!$B:$C,2,FALSE)</f>
        <v>Male</v>
      </c>
      <c r="Q1467" s="7" cm="1">
        <f t="array" aca="1" ref="Q1467" ca="1">INDEX('Marital status'!$A:$A,RANDBETWEEN(5,COUNTA('Marital status'!$A:$A) + 1),1)</f>
        <v>5</v>
      </c>
      <c r="R1467" s="7" t="str">
        <f ca="1">VLOOKUP($Q1467,'Marital status'!$A:$B,2,FALSE)</f>
        <v xml:space="preserve"> Separated </v>
      </c>
      <c r="S1467" s="7">
        <f t="shared" ca="1" si="289"/>
        <v>5</v>
      </c>
      <c r="T1467" s="7" t="str">
        <f ca="1">VLOOKUP($S1467,Ethnicities!$A:$B,2,FALSE)</f>
        <v>ASIAN</v>
      </c>
      <c r="U1467" s="8">
        <f t="shared" ca="1" si="290"/>
        <v>19724</v>
      </c>
      <c r="V1467" s="6">
        <f t="shared" ca="1" si="291"/>
        <v>8</v>
      </c>
      <c r="W1467" s="8" t="str">
        <f ca="1">VLOOKUP($V1467,'Background education'!$A:$B,2,FALSE)</f>
        <v>Graduate school</v>
      </c>
      <c r="X1467" s="7">
        <f ca="1" xml:space="preserve">
  IF(OR($Z1467 = 5, $Z1467 = 6, $Z1467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467" s="7" t="str">
        <f ca="1">VLOOKUP($X1467,Departments!$A:$B,2,FALSE)</f>
        <v>Controlling</v>
      </c>
      <c r="Z1467" s="6">
        <f t="shared" ca="1" si="292"/>
        <v>11</v>
      </c>
      <c r="AA1467" s="7" t="str">
        <f ca="1">VLOOKUP($Z1467,Roles!$A:$B,2,FALSE)</f>
        <v>Analyst</v>
      </c>
      <c r="AB1467" s="6">
        <f t="shared" ca="1" si="293"/>
        <v>5</v>
      </c>
      <c r="AC1467" s="7" t="str">
        <f ca="1" xml:space="preserve">
IF(
  ISNA($AB1467),
  NA(),
  VLOOKUP($AB1467,Levels!$A:$B,2,FALSE)
)</f>
        <v>Junior</v>
      </c>
      <c r="AD1467" s="8">
        <f t="shared" ca="1" si="294"/>
        <v>43583</v>
      </c>
      <c r="AE1467" s="6">
        <f ca="1">RANDBETWEEN(5,COUNTA('Recruitment source'!$A:$A) + 1)</f>
        <v>7</v>
      </c>
      <c r="AF1467" s="6" t="str">
        <f ca="1">VLOOKUP($AE1467,'Recruitment source'!$A:$B,2,FALSE)</f>
        <v>SAPO Emprego</v>
      </c>
      <c r="AG1467" s="8" t="e">
        <f t="shared" ca="1" si="295"/>
        <v>#N/A</v>
      </c>
      <c r="AH1467" s="6" t="e">
        <f t="shared" ca="1" si="296"/>
        <v>#N/A</v>
      </c>
      <c r="AI1467" s="6" t="e">
        <f ca="1" xml:space="preserve">
IF(
  ISNA($AH1467),
  NA(),
  VLOOKUP($AH1467,'Reasons for dismissal'!$A:$B,2,FALSE)
)</f>
        <v>#N/A</v>
      </c>
      <c r="AJ1467" s="6">
        <f t="shared" ca="1" si="297"/>
        <v>5</v>
      </c>
      <c r="AK1467" s="1">
        <f t="shared" ca="1" si="298"/>
        <v>3000</v>
      </c>
      <c r="AL14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$A1467  &amp; ", "   &amp;
$B1467  &amp; ", "   &amp;
$D1467  &amp; ", '"  &amp;
$I1467  &amp; "', '" &amp;
$O1467  &amp; "', "  &amp;
$S1467  &amp; ", '"  &amp;
TEXT($U1467,"dd/mm/aaaa")  &amp; "', "   &amp;
$V1467  &amp; ", "   &amp;
$X1467  &amp; ", "   &amp;
$Z1467  &amp; ", "   &amp;
IF($AB1467 &lt;&gt; "", $AB1467, "NULL")  &amp; ", "   &amp;
$AK1467  &amp; ");"</f>
        <v>#REF!</v>
      </c>
    </row>
    <row r="1468" spans="1:38" x14ac:dyDescent="0.2">
      <c r="A1468" s="7" cm="1">
        <f t="array" aca="1" ref="A1468" ca="1">INDEX(Companies!$A:$A,RANDBETWEEN(2,COUNTA(Companies!$A:$A)),1)</f>
        <v>2</v>
      </c>
      <c r="B1468" s="5">
        <f t="shared" si="286"/>
        <v>1467</v>
      </c>
      <c r="C1468" s="5" t="str" cm="1">
        <f t="array" ref="C1468">SHA1HASH($B1468)</f>
        <v>dd68e246ab85c71494243afefd589d2abb6e6d62</v>
      </c>
      <c r="D1468" s="6">
        <f t="shared" ca="1" si="287"/>
        <v>1</v>
      </c>
      <c r="E1468" s="7">
        <f ca="1">IF($B1468 = 1 + N("Presidente"),
    127,
    IF($B1468 = 2 + N("Vice-Presidente"),
        72,
        IF($B1468 = 3 + N("Secretária bilíngue"),
            13,
            RANDBETWEEN(5,COUNT(Name!$A:$A) + 1)
        )
    )
)</f>
        <v>329</v>
      </c>
      <c r="F1468" s="7" t="str">
        <f ca="1">VLOOKUP($E1468,Name!$A:$B,2,FALSE)</f>
        <v>Rebeca</v>
      </c>
      <c r="G1468" s="7">
        <f ca="1" xml:space="preserve">
IF($B1468 = 1,
    0,
    RANDBETWEEN(5,COUNT('Last name'!$A:$A) + 1)
)</f>
        <v>147</v>
      </c>
      <c r="H1468" s="7" t="str">
        <f ca="1" xml:space="preserve">
IF($B1468 = 1 + N("Presidente"),
    "de Orléans e Bragança",
    VLOOKUP($G1468,'Last name'!$A:$B,2,FALSE) &amp; " " &amp; VLOOKUP(RANDBETWEEN(5,COUNT('Last name'!$A:$A) + 1),'Last name'!$A:$B,2,FALSE)
)</f>
        <v>Peçanha Caminha</v>
      </c>
      <c r="I1468" s="7" t="str">
        <f t="shared" ca="1" si="288"/>
        <v>Rebeca Peçanha Caminha</v>
      </c>
      <c r="J1468" s="7" t="str" cm="1">
        <f t="array" aca="1" ref="J1468" ca="1">SHA1HASH($I1468)</f>
        <v>c0a36a1c5a066c11cf25b6912336df86b09a1543</v>
      </c>
      <c r="K1468" s="7" cm="1">
        <f t="array" aca="1" ref="K1468" ca="1">INDEX(States!$A:$A,M1468,1)</f>
        <v>5</v>
      </c>
      <c r="L1468" s="7" t="str">
        <f ca="1">VLOOKUP($K1468,Countries!$A:$B,2,FALSE)</f>
        <v>Portugal</v>
      </c>
      <c r="M1468" s="7" cm="1">
        <f t="array" aca="1" ref="M1468" ca="1">INDEX(States!$C:$C,RANDBETWEEN(5,COUNTA(States!$A:$A) + 1),1)</f>
        <v>5</v>
      </c>
      <c r="N1468" s="7" t="str">
        <f ca="1">VLOOKUP($M1468,States!$C:$D,2,FALSE)</f>
        <v xml:space="preserve"> Lisboa</v>
      </c>
      <c r="O1468" s="7" t="str">
        <f ca="1">VLOOKUP($E1468,Name!$A:$C,3,FALSE)</f>
        <v>F</v>
      </c>
      <c r="P1468" s="7" t="str">
        <f ca="1">VLOOKUP($O1468,Genders!$B:$C,2,FALSE)</f>
        <v>Female</v>
      </c>
      <c r="Q1468" s="7" cm="1">
        <f t="array" aca="1" ref="Q1468" ca="1">INDEX('Marital status'!$A:$A,RANDBETWEEN(5,COUNTA('Marital status'!$A:$A) + 1),1)</f>
        <v>6</v>
      </c>
      <c r="R1468" s="7" t="str">
        <f ca="1">VLOOKUP($Q1468,'Marital status'!$A:$B,2,FALSE)</f>
        <v>DIVORCED</v>
      </c>
      <c r="S1468" s="7">
        <f t="shared" ca="1" si="289"/>
        <v>5</v>
      </c>
      <c r="T1468" s="7" t="str">
        <f ca="1">VLOOKUP($S1468,Ethnicities!$A:$B,2,FALSE)</f>
        <v>ASIAN</v>
      </c>
      <c r="U1468" s="8">
        <f t="shared" ca="1" si="290"/>
        <v>33499</v>
      </c>
      <c r="V1468" s="6">
        <f t="shared" ca="1" si="291"/>
        <v>7</v>
      </c>
      <c r="W1468" s="8" t="str">
        <f ca="1">VLOOKUP($V1468,'Background education'!$A:$B,2,FALSE)</f>
        <v>Undergraduate degree</v>
      </c>
      <c r="X1468" s="7">
        <f ca="1" xml:space="preserve">
  IF(OR($Z1468 = 5, $Z1468 = 6, $Z1468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468" s="7" t="str">
        <f ca="1">VLOOKUP($X1468,Departments!$A:$B,2,FALSE)</f>
        <v xml:space="preserve"> Commercial</v>
      </c>
      <c r="Z1468" s="6">
        <f t="shared" ca="1" si="292"/>
        <v>10</v>
      </c>
      <c r="AA1468" s="7" t="str">
        <f ca="1">VLOOKUP($Z1468,Roles!$A:$B,2,FALSE)</f>
        <v>Trainee</v>
      </c>
      <c r="AB1468" s="6" t="e">
        <f t="shared" ca="1" si="293"/>
        <v>#N/A</v>
      </c>
      <c r="AC1468" s="7" t="e">
        <f ca="1" xml:space="preserve">
IF(
  ISNA($AB1468),
  NA(),
  VLOOKUP($AB1468,Levels!$A:$B,2,FALSE)
)</f>
        <v>#N/A</v>
      </c>
      <c r="AD1468" s="8">
        <f t="shared" ca="1" si="294"/>
        <v>40533</v>
      </c>
      <c r="AE1468" s="6">
        <f ca="1">RANDBETWEEN(5,COUNTA('Recruitment source'!$A:$A) + 1)</f>
        <v>6</v>
      </c>
      <c r="AF1468" s="6" t="str">
        <f ca="1">VLOOKUP($AE1468,'Recruitment source'!$A:$B,2,FALSE)</f>
        <v>Learn4Good</v>
      </c>
      <c r="AG1468" s="8" t="e">
        <f t="shared" ca="1" si="295"/>
        <v>#N/A</v>
      </c>
      <c r="AH1468" s="6" t="e">
        <f t="shared" ca="1" si="296"/>
        <v>#N/A</v>
      </c>
      <c r="AI1468" s="6" t="e">
        <f ca="1" xml:space="preserve">
IF(
  ISNA($AH1468),
  NA(),
  VLOOKUP($AH1468,'Reasons for dismissal'!$A:$B,2,FALSE)
)</f>
        <v>#N/A</v>
      </c>
      <c r="AJ1468" s="6">
        <f t="shared" ca="1" si="297"/>
        <v>4</v>
      </c>
      <c r="AK1468" s="1">
        <f t="shared" ca="1" si="298"/>
        <v>1385</v>
      </c>
      <c r="AL14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$A1468  &amp; ", "   &amp;
$B1468  &amp; ", "   &amp;
$D1468  &amp; ", '"  &amp;
$I1468  &amp; "', '" &amp;
$O1468  &amp; "', "  &amp;
$S1468  &amp; ", '"  &amp;
TEXT($U1468,"dd/mm/aaaa")  &amp; "', "   &amp;
$V1468  &amp; ", "   &amp;
$X1468  &amp; ", "   &amp;
$Z1468  &amp; ", "   &amp;
IF($AB1468 &lt;&gt; "", $AB1468, "NULL")  &amp; ", "   &amp;
$AK1468  &amp; ");"</f>
        <v>#REF!</v>
      </c>
    </row>
    <row r="1469" spans="1:38" x14ac:dyDescent="0.2">
      <c r="A1469" s="7" cm="1">
        <f t="array" aca="1" ref="A1469" ca="1">INDEX(Companies!$A:$A,RANDBETWEEN(2,COUNTA(Companies!$A:$A)),1)</f>
        <v>2</v>
      </c>
      <c r="B1469" s="5">
        <f t="shared" si="286"/>
        <v>1468</v>
      </c>
      <c r="C1469" s="5" t="str" cm="1">
        <f t="array" ref="C1469">SHA1HASH($B1469)</f>
        <v>742f0a1ef06d6bdc8c856b05b3ad8839e2a27ba7</v>
      </c>
      <c r="D1469" s="6">
        <f t="shared" ca="1" si="287"/>
        <v>1</v>
      </c>
      <c r="E1469" s="7">
        <f ca="1">IF($B1469 = 1 + N("Presidente"),
    127,
    IF($B1469 = 2 + N("Vice-Presidente"),
        72,
        IF($B1469 = 3 + N("Secretária bilíngue"),
            13,
            RANDBETWEEN(5,COUNT(Name!$A:$A) + 1)
        )
    )
)</f>
        <v>40</v>
      </c>
      <c r="F1469" s="7" t="str">
        <f ca="1">VLOOKUP($E1469,Name!$A:$B,2,FALSE)</f>
        <v>André</v>
      </c>
      <c r="G1469" s="7">
        <f ca="1" xml:space="preserve">
IF($B1469 = 1,
    0,
    RANDBETWEEN(5,COUNT('Last name'!$A:$A) + 1)
)</f>
        <v>104</v>
      </c>
      <c r="H1469" s="7" t="str">
        <f ca="1" xml:space="preserve">
IF($B1469 = 1 + N("Presidente"),
    "de Orléans e Bragança",
    VLOOKUP($G1469,'Last name'!$A:$B,2,FALSE) &amp; " " &amp; VLOOKUP(RANDBETWEEN(5,COUNT('Last name'!$A:$A) + 1),'Last name'!$A:$B,2,FALSE)
)</f>
        <v>Ildelfonso Borba</v>
      </c>
      <c r="I1469" s="7" t="str">
        <f t="shared" ca="1" si="288"/>
        <v>André Ildelfonso Borba</v>
      </c>
      <c r="J1469" s="7" t="str" cm="1">
        <f t="array" aca="1" ref="J1469" ca="1">SHA1HASH($I1469)</f>
        <v>5899b27c03adb4974913ebeeaf7825fb6204fe58</v>
      </c>
      <c r="K1469" s="7" cm="1">
        <f t="array" aca="1" ref="K1469" ca="1">INDEX(States!$A:$A,M1469,1)</f>
        <v>5</v>
      </c>
      <c r="L1469" s="7" t="str">
        <f ca="1">VLOOKUP($K1469,Countries!$A:$B,2,FALSE)</f>
        <v>Portugal</v>
      </c>
      <c r="M1469" s="7" cm="1">
        <f t="array" aca="1" ref="M1469" ca="1">INDEX(States!$C:$C,RANDBETWEEN(5,COUNTA(States!$A:$A) + 1),1)</f>
        <v>22</v>
      </c>
      <c r="N1469" s="7" t="str">
        <f ca="1">VLOOKUP($M1469,States!$C:$D,2,FALSE)</f>
        <v>Vila Real</v>
      </c>
      <c r="O1469" s="7" t="str">
        <f ca="1">VLOOKUP($E1469,Name!$A:$C,3,FALSE)</f>
        <v>M</v>
      </c>
      <c r="P1469" s="7" t="str">
        <f ca="1">VLOOKUP($O1469,Genders!$B:$C,2,FALSE)</f>
        <v>Male</v>
      </c>
      <c r="Q1469" s="7" cm="1">
        <f t="array" aca="1" ref="Q1469" ca="1">INDEX('Marital status'!$A:$A,RANDBETWEEN(5,COUNTA('Marital status'!$A:$A) + 1),1)</f>
        <v>0</v>
      </c>
      <c r="R1469" s="7" t="e">
        <f ca="1">VLOOKUP($Q1469,'Marital status'!$A:$B,2,FALSE)</f>
        <v>#N/A</v>
      </c>
      <c r="S1469" s="7">
        <f t="shared" ca="1" si="289"/>
        <v>5</v>
      </c>
      <c r="T1469" s="7" t="str">
        <f ca="1">VLOOKUP($S1469,Ethnicities!$A:$B,2,FALSE)</f>
        <v>ASIAN</v>
      </c>
      <c r="U1469" s="8">
        <f t="shared" ca="1" si="290"/>
        <v>21545</v>
      </c>
      <c r="V1469" s="6">
        <f t="shared" ca="1" si="291"/>
        <v>7</v>
      </c>
      <c r="W1469" s="8" t="str">
        <f ca="1">VLOOKUP($V1469,'Background education'!$A:$B,2,FALSE)</f>
        <v>Undergraduate degree</v>
      </c>
      <c r="X1469" s="7">
        <f ca="1" xml:space="preserve">
  IF(OR($Z1469 = 5, $Z1469 = 6, $Z1469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469" s="7" t="str">
        <f ca="1">VLOOKUP($X1469,Departments!$A:$B,2,FALSE)</f>
        <v>Operations</v>
      </c>
      <c r="Z1469" s="6">
        <f t="shared" ca="1" si="292"/>
        <v>11</v>
      </c>
      <c r="AA1469" s="7" t="str">
        <f ca="1">VLOOKUP($Z1469,Roles!$A:$B,2,FALSE)</f>
        <v>Analyst</v>
      </c>
      <c r="AB1469" s="6">
        <f t="shared" ca="1" si="293"/>
        <v>6</v>
      </c>
      <c r="AC1469" s="7" t="str">
        <f ca="1" xml:space="preserve">
IF(
  ISNA($AB1469),
  NA(),
  VLOOKUP($AB1469,Levels!$A:$B,2,FALSE)
)</f>
        <v>Pleno</v>
      </c>
      <c r="AD1469" s="8">
        <f t="shared" ca="1" si="294"/>
        <v>41552</v>
      </c>
      <c r="AE1469" s="6">
        <f ca="1">RANDBETWEEN(5,COUNTA('Recruitment source'!$A:$A) + 1)</f>
        <v>15</v>
      </c>
      <c r="AF1469" s="6" t="str">
        <f ca="1">VLOOKUP($AE1469,'Recruitment source'!$A:$B,2,FALSE)</f>
        <v>Website</v>
      </c>
      <c r="AG1469" s="8" t="e">
        <f t="shared" ca="1" si="295"/>
        <v>#N/A</v>
      </c>
      <c r="AH1469" s="6" t="e">
        <f t="shared" ca="1" si="296"/>
        <v>#N/A</v>
      </c>
      <c r="AI1469" s="6" t="e">
        <f ca="1" xml:space="preserve">
IF(
  ISNA($AH1469),
  NA(),
  VLOOKUP($AH1469,'Reasons for dismissal'!$A:$B,2,FALSE)
)</f>
        <v>#N/A</v>
      </c>
      <c r="AJ1469" s="6">
        <f t="shared" ca="1" si="297"/>
        <v>4</v>
      </c>
      <c r="AK1469" s="1">
        <f t="shared" ca="1" si="298"/>
        <v>2500</v>
      </c>
      <c r="AL14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$A1469  &amp; ", "   &amp;
$B1469  &amp; ", "   &amp;
$D1469  &amp; ", '"  &amp;
$I1469  &amp; "', '" &amp;
$O1469  &amp; "', "  &amp;
$S1469  &amp; ", '"  &amp;
TEXT($U1469,"dd/mm/aaaa")  &amp; "', "   &amp;
$V1469  &amp; ", "   &amp;
$X1469  &amp; ", "   &amp;
$Z1469  &amp; ", "   &amp;
IF($AB1469 &lt;&gt; "", $AB1469, "NULL")  &amp; ", "   &amp;
$AK1469  &amp; ");"</f>
        <v>#REF!</v>
      </c>
    </row>
    <row r="1470" spans="1:38" x14ac:dyDescent="0.2">
      <c r="A1470" s="7" cm="1">
        <f t="array" aca="1" ref="A1470" ca="1">INDEX(Companies!$A:$A,RANDBETWEEN(2,COUNTA(Companies!$A:$A)),1)</f>
        <v>2</v>
      </c>
      <c r="B1470" s="5">
        <f t="shared" si="286"/>
        <v>1469</v>
      </c>
      <c r="C1470" s="5" t="str" cm="1">
        <f t="array" ref="C1470">SHA1HASH($B1470)</f>
        <v>38165af29ab1e2d307f60404ec6c2db11e51c84e</v>
      </c>
      <c r="D1470" s="6">
        <f t="shared" ca="1" si="287"/>
        <v>1</v>
      </c>
      <c r="E1470" s="7">
        <f ca="1">IF($B1470 = 1 + N("Presidente"),
    127,
    IF($B1470 = 2 + N("Vice-Presidente"),
        72,
        IF($B1470 = 3 + N("Secretária bilíngue"),
            13,
            RANDBETWEEN(5,COUNT(Name!$A:$A) + 1)
        )
    )
)</f>
        <v>248</v>
      </c>
      <c r="F1470" s="7" t="str">
        <f ca="1">VLOOKUP($E1470,Name!$A:$B,2,FALSE)</f>
        <v>Luiza</v>
      </c>
      <c r="G1470" s="7">
        <f ca="1" xml:space="preserve">
IF($B1470 = 1,
    0,
    RANDBETWEEN(5,COUNT('Last name'!$A:$A) + 1)
)</f>
        <v>168</v>
      </c>
      <c r="H1470" s="7" t="str">
        <f ca="1" xml:space="preserve">
IF($B1470 = 1 + N("Presidente"),
    "de Orléans e Bragança",
    VLOOKUP($G1470,'Last name'!$A:$B,2,FALSE) &amp; " " &amp; VLOOKUP(RANDBETWEEN(5,COUNT('Last name'!$A:$A) + 1),'Last name'!$A:$B,2,FALSE)
)</f>
        <v>Rossi de Oliveira</v>
      </c>
      <c r="I1470" s="7" t="str">
        <f t="shared" ca="1" si="288"/>
        <v>Luiza Rossi de Oliveira</v>
      </c>
      <c r="J1470" s="7" t="str" cm="1">
        <f t="array" aca="1" ref="J1470" ca="1">SHA1HASH($I1470)</f>
        <v>ab9316a4ca18aa80abb357d4a0fa4205e4c84aab</v>
      </c>
      <c r="K1470" s="7" cm="1">
        <f t="array" aca="1" ref="K1470" ca="1">INDEX(States!$A:$A,M1470,1)</f>
        <v>5</v>
      </c>
      <c r="L1470" s="7" t="str">
        <f ca="1">VLOOKUP($K1470,Countries!$A:$B,2,FALSE)</f>
        <v>Portugal</v>
      </c>
      <c r="M1470" s="7" cm="1">
        <f t="array" aca="1" ref="M1470" ca="1">INDEX(States!$C:$C,RANDBETWEEN(5,COUNTA(States!$A:$A) + 1),1)</f>
        <v>7</v>
      </c>
      <c r="N1470" s="7" t="str">
        <f ca="1">VLOOKUP($M1470,States!$C:$D,2,FALSE)</f>
        <v xml:space="preserve"> Setúbal </v>
      </c>
      <c r="O1470" s="7" t="str">
        <f ca="1">VLOOKUP($E1470,Name!$A:$C,3,FALSE)</f>
        <v>F</v>
      </c>
      <c r="P1470" s="7" t="str">
        <f ca="1">VLOOKUP($O1470,Genders!$B:$C,2,FALSE)</f>
        <v>Female</v>
      </c>
      <c r="Q1470" s="7" cm="1">
        <f t="array" aca="1" ref="Q1470" ca="1">INDEX('Marital status'!$A:$A,RANDBETWEEN(5,COUNTA('Marital status'!$A:$A) + 1),1)</f>
        <v>6</v>
      </c>
      <c r="R1470" s="7" t="str">
        <f ca="1">VLOOKUP($Q1470,'Marital status'!$A:$B,2,FALSE)</f>
        <v>DIVORCED</v>
      </c>
      <c r="S1470" s="7">
        <f t="shared" ca="1" si="289"/>
        <v>6</v>
      </c>
      <c r="T1470" s="7" t="str">
        <f ca="1">VLOOKUP($S1470,Ethnicities!$A:$B,2,FALSE)</f>
        <v xml:space="preserve">  american Indian or Alaska Native</v>
      </c>
      <c r="U1470" s="8">
        <f t="shared" ca="1" si="290"/>
        <v>24913</v>
      </c>
      <c r="V1470" s="6">
        <f t="shared" ca="1" si="291"/>
        <v>7</v>
      </c>
      <c r="W1470" s="8" t="str">
        <f ca="1">VLOOKUP($V1470,'Background education'!$A:$B,2,FALSE)</f>
        <v>Undergraduate degree</v>
      </c>
      <c r="X1470" s="7">
        <f ca="1" xml:space="preserve">
  IF(OR($Z1470 = 5, $Z1470 = 6, $Z1470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470" s="7" t="str">
        <f ca="1">VLOOKUP($X1470,Departments!$A:$B,2,FALSE)</f>
        <v>Finance</v>
      </c>
      <c r="Z1470" s="6">
        <f t="shared" ca="1" si="292"/>
        <v>10</v>
      </c>
      <c r="AA1470" s="7" t="str">
        <f ca="1">VLOOKUP($Z1470,Roles!$A:$B,2,FALSE)</f>
        <v>Trainee</v>
      </c>
      <c r="AB1470" s="6" t="e">
        <f t="shared" ca="1" si="293"/>
        <v>#N/A</v>
      </c>
      <c r="AC1470" s="7" t="e">
        <f ca="1" xml:space="preserve">
IF(
  ISNA($AB1470),
  NA(),
  VLOOKUP($AB1470,Levels!$A:$B,2,FALSE)
)</f>
        <v>#N/A</v>
      </c>
      <c r="AD1470" s="8">
        <f t="shared" ca="1" si="294"/>
        <v>44269</v>
      </c>
      <c r="AE1470" s="6">
        <f ca="1">RANDBETWEEN(5,COUNTA('Recruitment source'!$A:$A) + 1)</f>
        <v>13</v>
      </c>
      <c r="AF1470" s="6" t="str">
        <f ca="1">VLOOKUP($AE1470,'Recruitment source'!$A:$B,2,FALSE)</f>
        <v>Google</v>
      </c>
      <c r="AG1470" s="8" t="e">
        <f t="shared" ca="1" si="295"/>
        <v>#N/A</v>
      </c>
      <c r="AH1470" s="6" t="e">
        <f t="shared" ca="1" si="296"/>
        <v>#N/A</v>
      </c>
      <c r="AI1470" s="6" t="e">
        <f ca="1" xml:space="preserve">
IF(
  ISNA($AH1470),
  NA(),
  VLOOKUP($AH1470,'Reasons for dismissal'!$A:$B,2,FALSE)
)</f>
        <v>#N/A</v>
      </c>
      <c r="AJ1470" s="6">
        <f t="shared" ca="1" si="297"/>
        <v>4</v>
      </c>
      <c r="AK1470" s="1">
        <f t="shared" ca="1" si="298"/>
        <v>1305</v>
      </c>
      <c r="AL14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$A1470  &amp; ", "   &amp;
$B1470  &amp; ", "   &amp;
$D1470  &amp; ", '"  &amp;
$I1470  &amp; "', '" &amp;
$O1470  &amp; "', "  &amp;
$S1470  &amp; ", '"  &amp;
TEXT($U1470,"dd/mm/aaaa")  &amp; "', "   &amp;
$V1470  &amp; ", "   &amp;
$X1470  &amp; ", "   &amp;
$Z1470  &amp; ", "   &amp;
IF($AB1470 &lt;&gt; "", $AB1470, "NULL")  &amp; ", "   &amp;
$AK1470  &amp; ");"</f>
        <v>#REF!</v>
      </c>
    </row>
    <row r="1471" spans="1:38" x14ac:dyDescent="0.2">
      <c r="A1471" s="7" cm="1">
        <f t="array" aca="1" ref="A1471" ca="1">INDEX(Companies!$A:$A,RANDBETWEEN(2,COUNTA(Companies!$A:$A)),1)</f>
        <v>2</v>
      </c>
      <c r="B1471" s="5">
        <f t="shared" si="286"/>
        <v>1470</v>
      </c>
      <c r="C1471" s="5" t="str" cm="1">
        <f t="array" ref="C1471">SHA1HASH($B1471)</f>
        <v>2e8d241fa2ca9957d1b8fab2a3d479f07a2c963b</v>
      </c>
      <c r="D1471" s="6">
        <f t="shared" ca="1" si="287"/>
        <v>1</v>
      </c>
      <c r="E1471" s="7">
        <f ca="1">IF($B1471 = 1 + N("Presidente"),
    127,
    IF($B1471 = 2 + N("Vice-Presidente"),
        72,
        IF($B1471 = 3 + N("Secretária bilíngue"),
            13,
            RANDBETWEEN(5,COUNT(Name!$A:$A) + 1)
        )
    )
)</f>
        <v>229</v>
      </c>
      <c r="F1471" s="7" t="str">
        <f ca="1">VLOOKUP($E1471,Name!$A:$B,2,FALSE)</f>
        <v>Liz</v>
      </c>
      <c r="G1471" s="7">
        <f ca="1" xml:space="preserve">
IF($B1471 = 1,
    0,
    RANDBETWEEN(5,COUNT('Last name'!$A:$A) + 1)
)</f>
        <v>47</v>
      </c>
      <c r="H1471" s="7" t="str">
        <f ca="1" xml:space="preserve">
IF($B1471 = 1 + N("Presidente"),
    "de Orléans e Bragança",
    VLOOKUP($G1471,'Last name'!$A:$B,2,FALSE) &amp; " " &amp; VLOOKUP(RANDBETWEEN(5,COUNT('Last name'!$A:$A) + 1),'Last name'!$A:$B,2,FALSE)
)</f>
        <v>Brasão Araújo</v>
      </c>
      <c r="I1471" s="7" t="str">
        <f t="shared" ca="1" si="288"/>
        <v>Liz Brasão Araújo</v>
      </c>
      <c r="J1471" s="7" t="str" cm="1">
        <f t="array" aca="1" ref="J1471" ca="1">SHA1HASH($I1471)</f>
        <v>941c01ee2ba52919747c87de89f1116a6916d9b2</v>
      </c>
      <c r="K1471" s="7" cm="1">
        <f t="array" aca="1" ref="K1471" ca="1">INDEX(States!$A:$A,M1471,1)</f>
        <v>5</v>
      </c>
      <c r="L1471" s="7" t="str">
        <f ca="1">VLOOKUP($K1471,Countries!$A:$B,2,FALSE)</f>
        <v>Portugal</v>
      </c>
      <c r="M1471" s="7" cm="1">
        <f t="array" aca="1" ref="M1471" ca="1">INDEX(States!$C:$C,RANDBETWEEN(5,COUNTA(States!$A:$A) + 1),1)</f>
        <v>19</v>
      </c>
      <c r="N1471" s="7" t="str">
        <f ca="1">VLOOKUP($M1471,States!$C:$D,2,FALSE)</f>
        <v>Beja</v>
      </c>
      <c r="O1471" s="7" t="str">
        <f ca="1">VLOOKUP($E1471,Name!$A:$C,3,FALSE)</f>
        <v>F</v>
      </c>
      <c r="P1471" s="7" t="str">
        <f ca="1">VLOOKUP($O1471,Genders!$B:$C,2,FALSE)</f>
        <v>Female</v>
      </c>
      <c r="Q1471" s="7" cm="1">
        <f t="array" aca="1" ref="Q1471" ca="1">INDEX('Marital status'!$A:$A,RANDBETWEEN(5,COUNTA('Marital status'!$A:$A) + 1),1)</f>
        <v>0</v>
      </c>
      <c r="R1471" s="7" t="e">
        <f ca="1">VLOOKUP($Q1471,'Marital status'!$A:$B,2,FALSE)</f>
        <v>#N/A</v>
      </c>
      <c r="S1471" s="7">
        <f t="shared" ca="1" si="289"/>
        <v>5</v>
      </c>
      <c r="T1471" s="7" t="str">
        <f ca="1">VLOOKUP($S1471,Ethnicities!$A:$B,2,FALSE)</f>
        <v>ASIAN</v>
      </c>
      <c r="U1471" s="8">
        <f t="shared" ca="1" si="290"/>
        <v>25635</v>
      </c>
      <c r="V1471" s="6">
        <f t="shared" ca="1" si="291"/>
        <v>8</v>
      </c>
      <c r="W1471" s="8" t="str">
        <f ca="1">VLOOKUP($V1471,'Background education'!$A:$B,2,FALSE)</f>
        <v>Graduate school</v>
      </c>
      <c r="X1471" s="7">
        <f ca="1" xml:space="preserve">
  IF(OR($Z1471 = 5, $Z1471 = 6, $Z1471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471" s="7" t="str">
        <f ca="1">VLOOKUP($X1471,Departments!$A:$B,2,FALSE)</f>
        <v>Operations</v>
      </c>
      <c r="Z1471" s="6">
        <f t="shared" ca="1" si="292"/>
        <v>11</v>
      </c>
      <c r="AA1471" s="7" t="str">
        <f ca="1">VLOOKUP($Z1471,Roles!$A:$B,2,FALSE)</f>
        <v>Analyst</v>
      </c>
      <c r="AB1471" s="6">
        <f t="shared" ca="1" si="293"/>
        <v>7</v>
      </c>
      <c r="AC1471" s="7" t="str">
        <f ca="1" xml:space="preserve">
IF(
  ISNA($AB1471),
  NA(),
  VLOOKUP($AB1471,Levels!$A:$B,2,FALSE)
)</f>
        <v>Senior</v>
      </c>
      <c r="AD1471" s="8">
        <f t="shared" ca="1" si="294"/>
        <v>37960</v>
      </c>
      <c r="AE1471" s="6">
        <f ca="1">RANDBETWEEN(5,COUNTA('Recruitment source'!$A:$A) + 1)</f>
        <v>14</v>
      </c>
      <c r="AF1471" s="6" t="str">
        <f ca="1">VLOOKUP($AE1471,'Recruitment source'!$A:$B,2,FALSE)</f>
        <v>LinkedIn</v>
      </c>
      <c r="AG1471" s="8" t="e">
        <f t="shared" ca="1" si="295"/>
        <v>#N/A</v>
      </c>
      <c r="AH1471" s="6" t="e">
        <f t="shared" ca="1" si="296"/>
        <v>#N/A</v>
      </c>
      <c r="AI1471" s="6" t="e">
        <f ca="1" xml:space="preserve">
IF(
  ISNA($AH1471),
  NA(),
  VLOOKUP($AH1471,'Reasons for dismissal'!$A:$B,2,FALSE)
)</f>
        <v>#N/A</v>
      </c>
      <c r="AJ1471" s="6">
        <f t="shared" ca="1" si="297"/>
        <v>5</v>
      </c>
      <c r="AK1471" s="1">
        <f t="shared" ca="1" si="298"/>
        <v>3000</v>
      </c>
      <c r="AL14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$A1471  &amp; ", "   &amp;
$B1471  &amp; ", "   &amp;
$D1471  &amp; ", '"  &amp;
$I1471  &amp; "', '" &amp;
$O1471  &amp; "', "  &amp;
$S1471  &amp; ", '"  &amp;
TEXT($U1471,"dd/mm/aaaa")  &amp; "', "   &amp;
$V1471  &amp; ", "   &amp;
$X1471  &amp; ", "   &amp;
$Z1471  &amp; ", "   &amp;
IF($AB1471 &lt;&gt; "", $AB1471, "NULL")  &amp; ", "   &amp;
$AK1471  &amp; ");"</f>
        <v>#REF!</v>
      </c>
    </row>
    <row r="1472" spans="1:38" x14ac:dyDescent="0.2">
      <c r="A1472" s="7" cm="1">
        <f t="array" aca="1" ref="A1472" ca="1">INDEX(Companies!$A:$A,RANDBETWEEN(2,COUNTA(Companies!$A:$A)),1)</f>
        <v>2</v>
      </c>
      <c r="B1472" s="5">
        <f t="shared" si="286"/>
        <v>1471</v>
      </c>
      <c r="C1472" s="5" t="str" cm="1">
        <f t="array" ref="C1472">SHA1HASH($B1472)</f>
        <v>a4a9258269029f3e083c5992498f66e8df216b50</v>
      </c>
      <c r="D1472" s="6">
        <f t="shared" ca="1" si="287"/>
        <v>1</v>
      </c>
      <c r="E1472" s="7">
        <f ca="1">IF($B1472 = 1 + N("Presidente"),
    127,
    IF($B1472 = 2 + N("Vice-Presidente"),
        72,
        IF($B1472 = 3 + N("Secretária bilíngue"),
            13,
            RANDBETWEEN(5,COUNT(Name!$A:$A) + 1)
        )
    )
)</f>
        <v>276</v>
      </c>
      <c r="F1472" s="7" t="str">
        <f ca="1">VLOOKUP($E1472,Name!$A:$B,2,FALSE)</f>
        <v>Mariah</v>
      </c>
      <c r="G1472" s="7">
        <f ca="1" xml:space="preserve">
IF($B1472 = 1,
    0,
    RANDBETWEEN(5,COUNT('Last name'!$A:$A) + 1)
)</f>
        <v>172</v>
      </c>
      <c r="H1472" s="7" t="str">
        <f ca="1" xml:space="preserve">
IF($B1472 = 1 + N("Presidente"),
    "de Orléans e Bragança",
    VLOOKUP($G1472,'Last name'!$A:$B,2,FALSE) &amp; " " &amp; VLOOKUP(RANDBETWEEN(5,COUNT('Last name'!$A:$A) + 1),'Last name'!$A:$B,2,FALSE)
)</f>
        <v>Salvador Camões</v>
      </c>
      <c r="I1472" s="7" t="str">
        <f t="shared" ca="1" si="288"/>
        <v>Mariah Salvador Camões</v>
      </c>
      <c r="J1472" s="7" t="str" cm="1">
        <f t="array" aca="1" ref="J1472" ca="1">SHA1HASH($I1472)</f>
        <v>5c6843dfcc93390f7fdce4f4e39c6a09f95e428a</v>
      </c>
      <c r="K1472" s="7" cm="1">
        <f t="array" aca="1" ref="K1472" ca="1">INDEX(States!$A:$A,M1472,1)</f>
        <v>5</v>
      </c>
      <c r="L1472" s="7" t="str">
        <f ca="1">VLOOKUP($K1472,Countries!$A:$B,2,FALSE)</f>
        <v>Portugal</v>
      </c>
      <c r="M1472" s="7" cm="1">
        <f t="array" aca="1" ref="M1472" ca="1">INDEX(States!$C:$C,RANDBETWEEN(5,COUNTA(States!$A:$A) + 1),1)</f>
        <v>5</v>
      </c>
      <c r="N1472" s="7" t="str">
        <f ca="1">VLOOKUP($M1472,States!$C:$D,2,FALSE)</f>
        <v xml:space="preserve"> Lisboa</v>
      </c>
      <c r="O1472" s="7" t="str">
        <f ca="1">VLOOKUP($E1472,Name!$A:$C,3,FALSE)</f>
        <v>F</v>
      </c>
      <c r="P1472" s="7" t="str">
        <f ca="1">VLOOKUP($O1472,Genders!$B:$C,2,FALSE)</f>
        <v>Female</v>
      </c>
      <c r="Q1472" s="7" cm="1">
        <f t="array" aca="1" ref="Q1472" ca="1">INDEX('Marital status'!$A:$A,RANDBETWEEN(5,COUNTA('Marital status'!$A:$A) + 1),1)</f>
        <v>0</v>
      </c>
      <c r="R1472" s="7" t="e">
        <f ca="1">VLOOKUP($Q1472,'Marital status'!$A:$B,2,FALSE)</f>
        <v>#N/A</v>
      </c>
      <c r="S1472" s="7">
        <f t="shared" ca="1" si="289"/>
        <v>5</v>
      </c>
      <c r="T1472" s="7" t="str">
        <f ca="1">VLOOKUP($S1472,Ethnicities!$A:$B,2,FALSE)</f>
        <v>ASIAN</v>
      </c>
      <c r="U1472" s="8">
        <f t="shared" ca="1" si="290"/>
        <v>20296</v>
      </c>
      <c r="V1472" s="6">
        <f t="shared" ca="1" si="291"/>
        <v>7</v>
      </c>
      <c r="W1472" s="8" t="str">
        <f ca="1">VLOOKUP($V1472,'Background education'!$A:$B,2,FALSE)</f>
        <v>Undergraduate degree</v>
      </c>
      <c r="X1472" s="7">
        <f ca="1" xml:space="preserve">
  IF(OR($Z1472 = 5, $Z1472 = 6, $Z1472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472" s="7" t="str">
        <f ca="1">VLOOKUP($X1472,Departments!$A:$B,2,FALSE)</f>
        <v>Communication &amp; Marketing</v>
      </c>
      <c r="Z1472" s="6">
        <f t="shared" ca="1" si="292"/>
        <v>10</v>
      </c>
      <c r="AA1472" s="7" t="str">
        <f ca="1">VLOOKUP($Z1472,Roles!$A:$B,2,FALSE)</f>
        <v>Trainee</v>
      </c>
      <c r="AB1472" s="6" t="e">
        <f t="shared" ca="1" si="293"/>
        <v>#N/A</v>
      </c>
      <c r="AC1472" s="7" t="e">
        <f ca="1" xml:space="preserve">
IF(
  ISNA($AB1472),
  NA(),
  VLOOKUP($AB1472,Levels!$A:$B,2,FALSE)
)</f>
        <v>#N/A</v>
      </c>
      <c r="AD1472" s="8">
        <f t="shared" ca="1" si="294"/>
        <v>41106</v>
      </c>
      <c r="AE1472" s="6">
        <f ca="1">RANDBETWEEN(5,COUNTA('Recruitment source'!$A:$A) + 1)</f>
        <v>9</v>
      </c>
      <c r="AF1472" s="6" t="str">
        <f ca="1">VLOOKUP($AE1472,'Recruitment source'!$A:$B,2,FALSE)</f>
        <v>Empregos Online</v>
      </c>
      <c r="AG1472" s="8" t="e">
        <f t="shared" ca="1" si="295"/>
        <v>#N/A</v>
      </c>
      <c r="AH1472" s="6" t="e">
        <f t="shared" ca="1" si="296"/>
        <v>#N/A</v>
      </c>
      <c r="AI1472" s="6" t="e">
        <f ca="1" xml:space="preserve">
IF(
  ISNA($AH1472),
  NA(),
  VLOOKUP($AH1472,'Reasons for dismissal'!$A:$B,2,FALSE)
)</f>
        <v>#N/A</v>
      </c>
      <c r="AJ1472" s="6">
        <f t="shared" ca="1" si="297"/>
        <v>5</v>
      </c>
      <c r="AK1472" s="1">
        <f t="shared" ca="1" si="298"/>
        <v>1385</v>
      </c>
      <c r="AL14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$A1472  &amp; ", "   &amp;
$B1472  &amp; ", "   &amp;
$D1472  &amp; ", '"  &amp;
$I1472  &amp; "', '" &amp;
$O1472  &amp; "', "  &amp;
$S1472  &amp; ", '"  &amp;
TEXT($U1472,"dd/mm/aaaa")  &amp; "', "   &amp;
$V1472  &amp; ", "   &amp;
$X1472  &amp; ", "   &amp;
$Z1472  &amp; ", "   &amp;
IF($AB1472 &lt;&gt; "", $AB1472, "NULL")  &amp; ", "   &amp;
$AK1472  &amp; ");"</f>
        <v>#REF!</v>
      </c>
    </row>
    <row r="1473" spans="1:38" x14ac:dyDescent="0.2">
      <c r="A1473" s="7" cm="1">
        <f t="array" aca="1" ref="A1473" ca="1">INDEX(Companies!$A:$A,RANDBETWEEN(2,COUNTA(Companies!$A:$A)),1)</f>
        <v>2</v>
      </c>
      <c r="B1473" s="5">
        <f t="shared" si="286"/>
        <v>1472</v>
      </c>
      <c r="C1473" s="5" t="str" cm="1">
        <f t="array" ref="C1473">SHA1HASH($B1473)</f>
        <v>9d3e25533e3322d6248f322cc879f8307421807f</v>
      </c>
      <c r="D1473" s="6">
        <f t="shared" ca="1" si="287"/>
        <v>1</v>
      </c>
      <c r="E1473" s="7">
        <f ca="1">IF($B1473 = 1 + N("Presidente"),
    127,
    IF($B1473 = 2 + N("Vice-Presidente"),
        72,
        IF($B1473 = 3 + N("Secretária bilíngue"),
            13,
            RANDBETWEEN(5,COUNT(Name!$A:$A) + 1)
        )
    )
)</f>
        <v>264</v>
      </c>
      <c r="F1473" s="7" t="str">
        <f ca="1">VLOOKUP($E1473,Name!$A:$B,2,FALSE)</f>
        <v>Maria Flor</v>
      </c>
      <c r="G1473" s="7">
        <f ca="1" xml:space="preserve">
IF($B1473 = 1,
    0,
    RANDBETWEEN(5,COUNT('Last name'!$A:$A) + 1)
)</f>
        <v>171</v>
      </c>
      <c r="H1473" s="7" t="str">
        <f ca="1" xml:space="preserve">
IF($B1473 = 1 + N("Presidente"),
    "de Orléans e Bragança",
    VLOOKUP($G1473,'Last name'!$A:$B,2,FALSE) &amp; " " &amp; VLOOKUP(RANDBETWEEN(5,COUNT('Last name'!$A:$A) + 1),'Last name'!$A:$B,2,FALSE)
)</f>
        <v>Sacramento Coelho</v>
      </c>
      <c r="I1473" s="7" t="str">
        <f t="shared" ca="1" si="288"/>
        <v>Maria Flor Sacramento Coelho</v>
      </c>
      <c r="J1473" s="7" t="str" cm="1">
        <f t="array" aca="1" ref="J1473" ca="1">SHA1HASH($I1473)</f>
        <v>7e5b532d0bde7699f032d449f8e5166d3dc98388</v>
      </c>
      <c r="K1473" s="7" cm="1">
        <f t="array" aca="1" ref="K1473" ca="1">INDEX(States!$A:$A,M1473,1)</f>
        <v>5</v>
      </c>
      <c r="L1473" s="7" t="str">
        <f ca="1">VLOOKUP($K1473,Countries!$A:$B,2,FALSE)</f>
        <v>Portugal</v>
      </c>
      <c r="M1473" s="7" cm="1">
        <f t="array" aca="1" ref="M1473" ca="1">INDEX(States!$C:$C,RANDBETWEEN(5,COUNTA(States!$A:$A) + 1),1)</f>
        <v>7</v>
      </c>
      <c r="N1473" s="7" t="str">
        <f ca="1">VLOOKUP($M1473,States!$C:$D,2,FALSE)</f>
        <v xml:space="preserve"> Setúbal </v>
      </c>
      <c r="O1473" s="7" t="str">
        <f ca="1">VLOOKUP($E1473,Name!$A:$C,3,FALSE)</f>
        <v>F</v>
      </c>
      <c r="P1473" s="7" t="str">
        <f ca="1">VLOOKUP($O1473,Genders!$B:$C,2,FALSE)</f>
        <v>Female</v>
      </c>
      <c r="Q1473" s="7" cm="1">
        <f t="array" aca="1" ref="Q1473" ca="1">INDEX('Marital status'!$A:$A,RANDBETWEEN(5,COUNTA('Marital status'!$A:$A) + 1),1)</f>
        <v>0</v>
      </c>
      <c r="R1473" s="7" t="e">
        <f ca="1">VLOOKUP($Q1473,'Marital status'!$A:$B,2,FALSE)</f>
        <v>#N/A</v>
      </c>
      <c r="S1473" s="7">
        <f t="shared" ca="1" si="289"/>
        <v>5</v>
      </c>
      <c r="T1473" s="7" t="str">
        <f ca="1">VLOOKUP($S1473,Ethnicities!$A:$B,2,FALSE)</f>
        <v>ASIAN</v>
      </c>
      <c r="U1473" s="8">
        <f t="shared" ca="1" si="290"/>
        <v>20260</v>
      </c>
      <c r="V1473" s="6">
        <f t="shared" ca="1" si="291"/>
        <v>8</v>
      </c>
      <c r="W1473" s="8" t="str">
        <f ca="1">VLOOKUP($V1473,'Background education'!$A:$B,2,FALSE)</f>
        <v>Graduate school</v>
      </c>
      <c r="X1473" s="7">
        <f ca="1" xml:space="preserve">
  IF(OR($Z1473 = 5, $Z1473 = 6, $Z1473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73" s="7" t="str">
        <f ca="1">VLOOKUP($X1473,Departments!$A:$B,2,FALSE)</f>
        <v>Audit</v>
      </c>
      <c r="Z1473" s="6">
        <f t="shared" ca="1" si="292"/>
        <v>11</v>
      </c>
      <c r="AA1473" s="7" t="str">
        <f ca="1">VLOOKUP($Z1473,Roles!$A:$B,2,FALSE)</f>
        <v>Analyst</v>
      </c>
      <c r="AB1473" s="6">
        <f t="shared" ca="1" si="293"/>
        <v>5</v>
      </c>
      <c r="AC1473" s="7" t="str">
        <f ca="1" xml:space="preserve">
IF(
  ISNA($AB1473),
  NA(),
  VLOOKUP($AB1473,Levels!$A:$B,2,FALSE)
)</f>
        <v>Junior</v>
      </c>
      <c r="AD1473" s="8">
        <f t="shared" ca="1" si="294"/>
        <v>37866</v>
      </c>
      <c r="AE1473" s="6">
        <f ca="1">RANDBETWEEN(5,COUNTA('Recruitment source'!$A:$A) + 1)</f>
        <v>13</v>
      </c>
      <c r="AF1473" s="6" t="str">
        <f ca="1">VLOOKUP($AE1473,'Recruitment source'!$A:$B,2,FALSE)</f>
        <v>Google</v>
      </c>
      <c r="AG1473" s="8" t="e">
        <f t="shared" ca="1" si="295"/>
        <v>#N/A</v>
      </c>
      <c r="AH1473" s="6" t="e">
        <f t="shared" ca="1" si="296"/>
        <v>#N/A</v>
      </c>
      <c r="AI1473" s="6" t="e">
        <f ca="1" xml:space="preserve">
IF(
  ISNA($AH1473),
  NA(),
  VLOOKUP($AH1473,'Reasons for dismissal'!$A:$B,2,FALSE)
)</f>
        <v>#N/A</v>
      </c>
      <c r="AJ1473" s="6">
        <f t="shared" ca="1" si="297"/>
        <v>4</v>
      </c>
      <c r="AK1473" s="1">
        <f t="shared" ca="1" si="298"/>
        <v>3000</v>
      </c>
      <c r="AL14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$A1473  &amp; ", "   &amp;
$B1473  &amp; ", "   &amp;
$D1473  &amp; ", '"  &amp;
$I1473  &amp; "', '" &amp;
$O1473  &amp; "', "  &amp;
$S1473  &amp; ", '"  &amp;
TEXT($U1473,"dd/mm/aaaa")  &amp; "', "   &amp;
$V1473  &amp; ", "   &amp;
$X1473  &amp; ", "   &amp;
$Z1473  &amp; ", "   &amp;
IF($AB1473 &lt;&gt; "", $AB1473, "NULL")  &amp; ", "   &amp;
$AK1473  &amp; ");"</f>
        <v>#REF!</v>
      </c>
    </row>
    <row r="1474" spans="1:38" x14ac:dyDescent="0.2">
      <c r="A1474" s="7" cm="1">
        <f t="array" aca="1" ref="A1474" ca="1">INDEX(Companies!$A:$A,RANDBETWEEN(2,COUNTA(Companies!$A:$A)),1)</f>
        <v>2</v>
      </c>
      <c r="B1474" s="5">
        <f t="shared" si="286"/>
        <v>1473</v>
      </c>
      <c r="C1474" s="5" t="str" cm="1">
        <f t="array" ref="C1474">SHA1HASH($B1474)</f>
        <v>442bdc9a0e80132c626a3605e010b8fb0ee0c1f6</v>
      </c>
      <c r="D1474" s="6">
        <f t="shared" ca="1" si="287"/>
        <v>1</v>
      </c>
      <c r="E1474" s="7">
        <f ca="1">IF($B1474 = 1 + N("Presidente"),
    127,
    IF($B1474 = 2 + N("Vice-Presidente"),
        72,
        IF($B1474 = 3 + N("Secretária bilíngue"),
            13,
            RANDBETWEEN(5,COUNT(Name!$A:$A) + 1)
        )
    )
)</f>
        <v>54</v>
      </c>
      <c r="F1474" s="7" t="str">
        <f ca="1">VLOOKUP($E1474,Name!$A:$B,2,FALSE)</f>
        <v>Ariela</v>
      </c>
      <c r="G1474" s="7">
        <f ca="1" xml:space="preserve">
IF($B1474 = 1,
    0,
    RANDBETWEEN(5,COUNT('Last name'!$A:$A) + 1)
)</f>
        <v>40</v>
      </c>
      <c r="H1474" s="7" t="str">
        <f ca="1" xml:space="preserve">
IF($B1474 = 1 + N("Presidente"),
    "de Orléans e Bragança",
    VLOOKUP($G1474,'Last name'!$A:$B,2,FALSE) &amp; " " &amp; VLOOKUP(RANDBETWEEN(5,COUNT('Last name'!$A:$A) + 1),'Last name'!$A:$B,2,FALSE)
)</f>
        <v>Bicalho Barboza</v>
      </c>
      <c r="I1474" s="7" t="str">
        <f t="shared" ca="1" si="288"/>
        <v>Ariela Bicalho Barboza</v>
      </c>
      <c r="J1474" s="7" t="str" cm="1">
        <f t="array" aca="1" ref="J1474" ca="1">SHA1HASH($I1474)</f>
        <v>4dd87ad6378a4b681c56bf22b35ea11c8807699c</v>
      </c>
      <c r="K1474" s="7" cm="1">
        <f t="array" aca="1" ref="K1474" ca="1">INDEX(States!$A:$A,M1474,1)</f>
        <v>5</v>
      </c>
      <c r="L1474" s="7" t="str">
        <f ca="1">VLOOKUP($K1474,Countries!$A:$B,2,FALSE)</f>
        <v>Portugal</v>
      </c>
      <c r="M1474" s="7" cm="1">
        <f t="array" aca="1" ref="M1474" ca="1">INDEX(States!$C:$C,RANDBETWEEN(5,COUNTA(States!$A:$A) + 1),1)</f>
        <v>24</v>
      </c>
      <c r="N1474" s="7" t="str">
        <f ca="1">VLOOKUP($M1474,States!$C:$D,2,FALSE)</f>
        <v>Brangança</v>
      </c>
      <c r="O1474" s="7" t="str">
        <f ca="1">VLOOKUP($E1474,Name!$A:$C,3,FALSE)</f>
        <v>F</v>
      </c>
      <c r="P1474" s="7" t="str">
        <f ca="1">VLOOKUP($O1474,Genders!$B:$C,2,FALSE)</f>
        <v>Female</v>
      </c>
      <c r="Q1474" s="7" cm="1">
        <f t="array" aca="1" ref="Q1474" ca="1">INDEX('Marital status'!$A:$A,RANDBETWEEN(5,COUNTA('Marital status'!$A:$A) + 1),1)</f>
        <v>5</v>
      </c>
      <c r="R1474" s="7" t="str">
        <f ca="1">VLOOKUP($Q1474,'Marital status'!$A:$B,2,FALSE)</f>
        <v xml:space="preserve"> Separated </v>
      </c>
      <c r="S1474" s="7">
        <f t="shared" ca="1" si="289"/>
        <v>7</v>
      </c>
      <c r="T1474" s="7" t="str">
        <f ca="1">VLOOKUP($S1474,Ethnicities!$A:$B,2,FALSE)</f>
        <v>Native Hawaiian or Other Pacific Islander</v>
      </c>
      <c r="U1474" s="8">
        <f t="shared" ca="1" si="290"/>
        <v>29965</v>
      </c>
      <c r="V1474" s="6">
        <f t="shared" ca="1" si="291"/>
        <v>7</v>
      </c>
      <c r="W1474" s="8" t="str">
        <f ca="1">VLOOKUP($V1474,'Background education'!$A:$B,2,FALSE)</f>
        <v>Undergraduate degree</v>
      </c>
      <c r="X1474" s="7">
        <f ca="1" xml:space="preserve">
  IF(OR($Z1474 = 5, $Z1474 = 6, $Z1474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474" s="7" t="str">
        <f ca="1">VLOOKUP($X1474,Departments!$A:$B,2,FALSE)</f>
        <v xml:space="preserve"> Presidency</v>
      </c>
      <c r="Z1474" s="6">
        <f t="shared" ca="1" si="292"/>
        <v>10</v>
      </c>
      <c r="AA1474" s="7" t="str">
        <f ca="1">VLOOKUP($Z1474,Roles!$A:$B,2,FALSE)</f>
        <v>Trainee</v>
      </c>
      <c r="AB1474" s="6" t="e">
        <f t="shared" ca="1" si="293"/>
        <v>#N/A</v>
      </c>
      <c r="AC1474" s="7" t="e">
        <f ca="1" xml:space="preserve">
IF(
  ISNA($AB1474),
  NA(),
  VLOOKUP($AB1474,Levels!$A:$B,2,FALSE)
)</f>
        <v>#N/A</v>
      </c>
      <c r="AD1474" s="8">
        <f t="shared" ca="1" si="294"/>
        <v>43368</v>
      </c>
      <c r="AE1474" s="6">
        <f ca="1">RANDBETWEEN(5,COUNTA('Recruitment source'!$A:$A) + 1)</f>
        <v>11</v>
      </c>
      <c r="AF1474" s="6" t="str">
        <f ca="1">VLOOKUP($AE1474,'Recruitment source'!$A:$B,2,FALSE)</f>
        <v>Next Station</v>
      </c>
      <c r="AG1474" s="8" t="e">
        <f t="shared" ca="1" si="295"/>
        <v>#N/A</v>
      </c>
      <c r="AH1474" s="6" t="e">
        <f t="shared" ca="1" si="296"/>
        <v>#N/A</v>
      </c>
      <c r="AI1474" s="6" t="e">
        <f ca="1" xml:space="preserve">
IF(
  ISNA($AH1474),
  NA(),
  VLOOKUP($AH1474,'Reasons for dismissal'!$A:$B,2,FALSE)
)</f>
        <v>#N/A</v>
      </c>
      <c r="AJ1474" s="6">
        <f t="shared" ca="1" si="297"/>
        <v>4</v>
      </c>
      <c r="AK1474" s="1">
        <f t="shared" ca="1" si="298"/>
        <v>1305</v>
      </c>
      <c r="AL14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$A1474  &amp; ", "   &amp;
$B1474  &amp; ", "   &amp;
$D1474  &amp; ", '"  &amp;
$I1474  &amp; "', '" &amp;
$O1474  &amp; "', "  &amp;
$S1474  &amp; ", '"  &amp;
TEXT($U1474,"dd/mm/aaaa")  &amp; "', "   &amp;
$V1474  &amp; ", "   &amp;
$X1474  &amp; ", "   &amp;
$Z1474  &amp; ", "   &amp;
IF($AB1474 &lt;&gt; "", $AB1474, "NULL")  &amp; ", "   &amp;
$AK1474  &amp; ");"</f>
        <v>#REF!</v>
      </c>
    </row>
    <row r="1475" spans="1:38" x14ac:dyDescent="0.2">
      <c r="A1475" s="7" cm="1">
        <f t="array" aca="1" ref="A1475" ca="1">INDEX(Companies!$A:$A,RANDBETWEEN(2,COUNTA(Companies!$A:$A)),1)</f>
        <v>2</v>
      </c>
      <c r="B1475" s="5">
        <f t="shared" ref="B1475:B1538" si="299">ROW() - 1</f>
        <v>1474</v>
      </c>
      <c r="C1475" s="5" t="str" cm="1">
        <f t="array" ref="C1475">SHA1HASH($B1475)</f>
        <v>fcd8b5b9ecb89e65d56504f6f6cfe82eed26887e</v>
      </c>
      <c r="D1475" s="6">
        <f t="shared" ref="D1475:D1538" ca="1" si="300">IF(ISNA($AG1475),1,0)</f>
        <v>1</v>
      </c>
      <c r="E1475" s="7">
        <f ca="1">IF($B1475 = 1 + N("Presidente"),
    127,
    IF($B1475 = 2 + N("Vice-Presidente"),
        72,
        IF($B1475 = 3 + N("Secretária bilíngue"),
            13,
            RANDBETWEEN(5,COUNT(Name!$A:$A) + 1)
        )
    )
)</f>
        <v>352</v>
      </c>
      <c r="F1475" s="7" t="str">
        <f ca="1">VLOOKUP($E1475,Name!$A:$B,2,FALSE)</f>
        <v>Vicent</v>
      </c>
      <c r="G1475" s="7">
        <f ca="1" xml:space="preserve">
IF($B1475 = 1,
    0,
    RANDBETWEEN(5,COUNT('Last name'!$A:$A) + 1)
)</f>
        <v>14</v>
      </c>
      <c r="H1475" s="7" t="str">
        <f ca="1" xml:space="preserve">
IF($B1475 = 1 + N("Presidente"),
    "de Orléans e Bragança",
    VLOOKUP($G1475,'Last name'!$A:$B,2,FALSE) &amp; " " &amp; VLOOKUP(RANDBETWEEN(5,COUNT('Last name'!$A:$A) + 1),'Last name'!$A:$B,2,FALSE)
)</f>
        <v>Alves Silva</v>
      </c>
      <c r="I1475" s="7" t="str">
        <f t="shared" ref="I1475:I1538" ca="1" si="301">$F1475 &amp; " " &amp; $H1475</f>
        <v>Vicent Alves Silva</v>
      </c>
      <c r="J1475" s="7" t="str" cm="1">
        <f t="array" aca="1" ref="J1475" ca="1">SHA1HASH($I1475)</f>
        <v>7c6a9e8cc48e02d37de41a0ad56eab85e7bb292a</v>
      </c>
      <c r="K1475" s="7" cm="1">
        <f t="array" aca="1" ref="K1475" ca="1">INDEX(States!$A:$A,M1475,1)</f>
        <v>5</v>
      </c>
      <c r="L1475" s="7" t="str">
        <f ca="1">VLOOKUP($K1475,Countries!$A:$B,2,FALSE)</f>
        <v>Portugal</v>
      </c>
      <c r="M1475" s="7" cm="1">
        <f t="array" aca="1" ref="M1475" ca="1">INDEX(States!$C:$C,RANDBETWEEN(5,COUNTA(States!$A:$A) + 1),1)</f>
        <v>17</v>
      </c>
      <c r="N1475" s="7" t="str">
        <f ca="1">VLOOKUP($M1475,States!$C:$D,2,FALSE)</f>
        <v>Viseu</v>
      </c>
      <c r="O1475" s="7" t="str">
        <f ca="1">VLOOKUP($E1475,Name!$A:$C,3,FALSE)</f>
        <v>M</v>
      </c>
      <c r="P1475" s="7" t="str">
        <f ca="1">VLOOKUP($O1475,Genders!$B:$C,2,FALSE)</f>
        <v>Male</v>
      </c>
      <c r="Q1475" s="7" cm="1">
        <f t="array" aca="1" ref="Q1475" ca="1">INDEX('Marital status'!$A:$A,RANDBETWEEN(5,COUNTA('Marital status'!$A:$A) + 1),1)</f>
        <v>5</v>
      </c>
      <c r="R1475" s="7" t="str">
        <f ca="1">VLOOKUP($Q1475,'Marital status'!$A:$B,2,FALSE)</f>
        <v xml:space="preserve"> Separated </v>
      </c>
      <c r="S1475" s="7">
        <f t="shared" ref="S1475:S1538" ca="1" si="302" xml:space="preserve">
IF(AND($Z1475 &gt;= 5, $Z1475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1475" s="7" t="str">
        <f ca="1">VLOOKUP($S1475,Ethnicities!$A:$B,2,FALSE)</f>
        <v>ASIAN</v>
      </c>
      <c r="U1475" s="8">
        <f t="shared" ref="U1475:U1538" ca="1" si="303" xml:space="preserve">
IF($Z1475 = 5 + N("CEO"),
    TODAY() - 16340,
    IF($Z1475 = 8 + N("Secretary"),
        RANDBETWEEN(TODAY() - 12418.5, TODAY()-6574.5),
        IF(OR($Z1475 = 7, $Z1475 = 14),
            RANDBETWEEN(TODAY() - 16071, TODAY() - 8766),
            IF(OR($Z1475 = 13, $Z1475 = 12, $Z1475 = 11),
                RANDBETWEEN(TODAY() - 27393.75, TODAY() - 12783.75),
                RANDBETWEEN(TODAY() - 27393.75, TODAY()-10957.5)
            )
        )
    )
)</f>
        <v>29651</v>
      </c>
      <c r="V1475" s="6">
        <f t="shared" ref="V1475:V1538" ca="1" si="304" xml:space="preserve">
IF(OR($Z1475 = 5, $Z1475 = 6) + N("Se for presidente ou vice-presidente"),
    10 + N("Doutor"),
    IF($Z1475 = 7 + N("Se for diretor"),
        RANDBETWEEN(8,10) + N("Graduate school or Master’s degree or Doctorate"),
        IF($Z1475 = 14 + N("If a manager"),
            RANDBETWEEN(7,9),
            IF(OR($Z1475 = 13, $Z1475 = 12, $Z1475 = 11) + N("If coordinator or specialist or analyst"),
                RANDBETWEEN(7,8),
                7
            )
        )
    )
)</f>
        <v>8</v>
      </c>
      <c r="W1475" s="8" t="str">
        <f ca="1">VLOOKUP($V1475,'Background education'!$A:$B,2,FALSE)</f>
        <v>Graduate school</v>
      </c>
      <c r="X1475" s="7">
        <f ca="1" xml:space="preserve">
  IF(OR($Z1475 = 5, $Z1475 = 6, $Z1475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75" s="7" t="str">
        <f ca="1">VLOOKUP($X1475,Departments!$A:$B,2,FALSE)</f>
        <v>Audit</v>
      </c>
      <c r="Z1475" s="6">
        <f t="shared" ref="Z1475:Z1538" ca="1" si="305" xml:space="preserve">
IF($B1475 = 1 + N("Se matrícula for 1"),
  5 + N("Presidente"),
  IF($B1475 = 2 + N("Se matrícula for 2"),
    6 + N("Vice-presidente"),
    IF($B1475 = 3 + N("Se matrícula for 3"),
      8 + N("Secretária bilíngue"),
      IF(AND($B1475 &gt;= 4, $B1475 &lt;=14),
        7 + N("Diretor"),
        IF(AND($B1475 &gt;= 15, $B1475 &lt;= 25),
          14 + N("Manager"),
          IF(AND($B1475 &gt;= 26, $B1475 &lt;= 36),
            13 + N("Coordinador"),
            IF(AND($B1475 &gt;= 37, $B1475 &lt;= 47),
              12 + N("Especialista"),
                IF(MOD($B1475,2) = 0,
                  11 + N("Analista"),
                  RANDBETWEEN(9,10) + N("Estagiário ou Trainee")
                )
            )
          )
        )
      )
    )
  )
)</f>
        <v>11</v>
      </c>
      <c r="AA1475" s="7" t="str">
        <f ca="1">VLOOKUP($Z1475,Roles!$A:$B,2,FALSE)</f>
        <v>Analyst</v>
      </c>
      <c r="AB1475" s="6">
        <f t="shared" ref="AB1475:AB1538" ca="1" si="306" xml:space="preserve">
IF($Z1475 = 11 + N("Analyst"),
    RANDBETWEEN(5, 7) + N("Jr, Pleno, Sr"),
    NA()
)</f>
        <v>6</v>
      </c>
      <c r="AC1475" s="7" t="str">
        <f ca="1" xml:space="preserve">
IF(
  ISNA($AB1475),
  NA(),
  VLOOKUP($AB1475,Levels!$A:$B,2,FALSE)
)</f>
        <v>Pleno</v>
      </c>
      <c r="AD1475" s="8">
        <f t="shared" ref="AD1475:AD1538" ca="1" si="307" xml:space="preserve">
IF(
  OR(
    $Z1475=5,$Z1475=6,$Z1475=7,$Z1475=8,$Z1475=14
  ),
  36161,
  IF(
     (
      (TODAY() - $U1475) / 365
     ) &lt; 19,
      TODAY(),
      RANDBETWEEN(36161,TODAY())
  )
)</f>
        <v>42892</v>
      </c>
      <c r="AE1475" s="6">
        <f ca="1">RANDBETWEEN(5,COUNTA('Recruitment source'!$A:$A) + 1)</f>
        <v>14</v>
      </c>
      <c r="AF1475" s="6" t="str">
        <f ca="1">VLOOKUP($AE1475,'Recruitment source'!$A:$B,2,FALSE)</f>
        <v>LinkedIn</v>
      </c>
      <c r="AG1475" s="8" t="e">
        <f t="shared" ref="AG1475:AG1538" ca="1" si="308" xml:space="preserve">
IF(MOD(
     ROW(),111
   )=0,
   RANDBETWEEN($AD1475 + 1,TODAY() - 1),NA()
)</f>
        <v>#N/A</v>
      </c>
      <c r="AH1475" s="6" t="e">
        <f t="shared" ref="AH1475:AH1538" ca="1" si="309" xml:space="preserve">
IF(
  ISNA(AG1475),
  NA(),
  RANDBETWEEN(5,IF($O1475="F",13,12))
)</f>
        <v>#N/A</v>
      </c>
      <c r="AI1475" s="6" t="e">
        <f ca="1" xml:space="preserve">
IF(
  ISNA($AH1475),
  NA(),
  VLOOKUP($AH1475,'Reasons for dismissal'!$A:$B,2,FALSE)
)</f>
        <v>#N/A</v>
      </c>
      <c r="AJ1475" s="6">
        <f t="shared" ref="AJ1475:AJ1538" ca="1" si="310" xml:space="preserve">
IF(
 ISNA($AG1475),
 IF(
   $Z1475=5,
   5,
   IF(
     OR($Z1475=6,$Z1475=7,$Z1475=14,8),
     RANDBETWEEN(4,5),
     IF(
       OR($Z1475=12,$Z1475=13),
       RANDBETWEEN(3,5),
       RANDBETWEEN(1,5)
     )
   )
 ),
 RANDBETWEEN(1,3)
)</f>
        <v>5</v>
      </c>
      <c r="AK1475" s="1">
        <f t="shared" ref="AK1475:AK1538" ca="1" si="311" xml:space="preserve">
IF($Z1475 = 5 + N("Presidente"),
    27000,
    IF($Z1475 = 6 + N("Vice-presidente"),
        23000,
        IF(OR($Z1475 = 8, $Z1475= 13, $Z1475 = 12) + N("Secretária bilíngue ou coordenador ou especialista"),
            8000,
            IF($Z1475 = 7 + N("Diretor"),
                15000,
                IF($Z1475 = 14 + N("Gerente"),
                    12000,
                    IF($Z1475 = 9 + N("Estagiário"),
                        705,
                        IF($Z1475 = 10 + N("Trainee"),
                            805,
                            IF($Z1475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IF($V1475 = 7,
  500,
  IF($V1475 = 8,
    1000,
    IF($V1475 = 9,
      1500,
      IF($V1475 = 10,
        2000,
        0
      )
    )
  )
)
+
N("Adicional no salário por área")
+
IF($X1475 = 14 + N("Tecnologia da Informação"),
  120,
  IF($X1475 = 16 + N("Vendas"),
    110,
    IF($X1475 = 15 + N("Jurídico"),
      100,
      IF(OR($X1475 = 8, $X1475 = 9, $X1475 = 11) + N("Recursos humanos ou comercial ou comunicação e marketing"),
        80,
        0
      )
    )
  )
)
+
N("Adicionando pegadinha")
+
IF(AND($X1475 = 16, $V1475 = 9, $Z1475 = 11) + N("Se for de vendas, com mestrado, analista sênior"),
  IF($S1475 = 5,
    100,
    0
  )
  +
  IF($O1475 = "M",
    200,
    0
  ),
  0
)</f>
        <v>3000</v>
      </c>
      <c r="AL14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$A1475  &amp; ", "   &amp;
$B1475  &amp; ", "   &amp;
$D1475  &amp; ", '"  &amp;
$I1475  &amp; "', '" &amp;
$O1475  &amp; "', "  &amp;
$S1475  &amp; ", '"  &amp;
TEXT($U1475,"dd/mm/aaaa")  &amp; "', "   &amp;
$V1475  &amp; ", "   &amp;
$X1475  &amp; ", "   &amp;
$Z1475  &amp; ", "   &amp;
IF($AB1475 &lt;&gt; "", $AB1475, "NULL")  &amp; ", "   &amp;
$AK1475  &amp; ");"</f>
        <v>#REF!</v>
      </c>
    </row>
    <row r="1476" spans="1:38" x14ac:dyDescent="0.2">
      <c r="A1476" s="7" cm="1">
        <f t="array" aca="1" ref="A1476" ca="1">INDEX(Companies!$A:$A,RANDBETWEEN(2,COUNTA(Companies!$A:$A)),1)</f>
        <v>2</v>
      </c>
      <c r="B1476" s="5">
        <f t="shared" si="299"/>
        <v>1475</v>
      </c>
      <c r="C1476" s="5" t="str" cm="1">
        <f t="array" ref="C1476">SHA1HASH($B1476)</f>
        <v>e74f0f1f0934fe0ab10af864e8ea13c69913a897</v>
      </c>
      <c r="D1476" s="6">
        <f t="shared" ca="1" si="300"/>
        <v>1</v>
      </c>
      <c r="E1476" s="7">
        <f ca="1">IF($B1476 = 1 + N("Presidente"),
    127,
    IF($B1476 = 2 + N("Vice-Presidente"),
        72,
        IF($B1476 = 3 + N("Secretária bilíngue"),
            13,
            RANDBETWEEN(5,COUNT(Name!$A:$A) + 1)
        )
    )
)</f>
        <v>128</v>
      </c>
      <c r="F1476" s="7" t="str">
        <f ca="1">VLOOKUP($E1476,Name!$A:$B,2,FALSE)</f>
        <v>Enzo Gabriel</v>
      </c>
      <c r="G1476" s="7">
        <f ca="1" xml:space="preserve">
IF($B1476 = 1,
    0,
    RANDBETWEEN(5,COUNT('Last name'!$A:$A) + 1)
)</f>
        <v>16</v>
      </c>
      <c r="H1476" s="7" t="str">
        <f ca="1" xml:space="preserve">
IF($B1476 = 1 + N("Presidente"),
    "de Orléans e Bragança",
    VLOOKUP($G1476,'Last name'!$A:$B,2,FALSE) &amp; " " &amp; VLOOKUP(RANDBETWEEN(5,COUNT('Last name'!$A:$A) + 1),'Last name'!$A:$B,2,FALSE)
)</f>
        <v>Amor Santos</v>
      </c>
      <c r="I1476" s="7" t="str">
        <f t="shared" ca="1" si="301"/>
        <v>Enzo Gabriel Amor Santos</v>
      </c>
      <c r="J1476" s="7" t="str" cm="1">
        <f t="array" aca="1" ref="J1476" ca="1">SHA1HASH($I1476)</f>
        <v>eef29b100a6535bfb8426ba86e0c3de4ba2f9b53</v>
      </c>
      <c r="K1476" s="7" cm="1">
        <f t="array" aca="1" ref="K1476" ca="1">INDEX(States!$A:$A,M1476,1)</f>
        <v>5</v>
      </c>
      <c r="L1476" s="7" t="str">
        <f ca="1">VLOOKUP($K1476,Countries!$A:$B,2,FALSE)</f>
        <v>Portugal</v>
      </c>
      <c r="M1476" s="7" cm="1">
        <f t="array" aca="1" ref="M1476" ca="1">INDEX(States!$C:$C,RANDBETWEEN(5,COUNTA(States!$A:$A) + 1),1)</f>
        <v>11</v>
      </c>
      <c r="N1476" s="7" t="str">
        <f ca="1">VLOOKUP($M1476,States!$C:$D,2,FALSE)</f>
        <v>Santarém</v>
      </c>
      <c r="O1476" s="7" t="str">
        <f ca="1">VLOOKUP($E1476,Name!$A:$C,3,FALSE)</f>
        <v>M</v>
      </c>
      <c r="P1476" s="7" t="str">
        <f ca="1">VLOOKUP($O1476,Genders!$B:$C,2,FALSE)</f>
        <v>Male</v>
      </c>
      <c r="Q1476" s="7" cm="1">
        <f t="array" aca="1" ref="Q1476" ca="1">INDEX('Marital status'!$A:$A,RANDBETWEEN(5,COUNTA('Marital status'!$A:$A) + 1),1)</f>
        <v>5</v>
      </c>
      <c r="R1476" s="7" t="str">
        <f ca="1">VLOOKUP($Q1476,'Marital status'!$A:$B,2,FALSE)</f>
        <v xml:space="preserve"> Separated </v>
      </c>
      <c r="S1476" s="7">
        <f t="shared" ca="1" si="302"/>
        <v>5</v>
      </c>
      <c r="T1476" s="7" t="str">
        <f ca="1">VLOOKUP($S1476,Ethnicities!$A:$B,2,FALSE)</f>
        <v>ASIAN</v>
      </c>
      <c r="U1476" s="8">
        <f t="shared" ca="1" si="303"/>
        <v>28915</v>
      </c>
      <c r="V1476" s="6">
        <f t="shared" ca="1" si="304"/>
        <v>7</v>
      </c>
      <c r="W1476" s="8" t="str">
        <f ca="1">VLOOKUP($V1476,'Background education'!$A:$B,2,FALSE)</f>
        <v>Undergraduate degree</v>
      </c>
      <c r="X1476" s="7">
        <f ca="1" xml:space="preserve">
  IF(OR($Z1476 = 5, $Z1476 = 6, $Z1476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476" s="7" t="str">
        <f ca="1">VLOOKUP($X1476,Departments!$A:$B,2,FALSE)</f>
        <v xml:space="preserve"> Commercial</v>
      </c>
      <c r="Z1476" s="6">
        <f t="shared" ca="1" si="305"/>
        <v>9</v>
      </c>
      <c r="AA1476" s="7" t="str">
        <f ca="1">VLOOKUP($Z1476,Roles!$A:$B,2,FALSE)</f>
        <v>Intern</v>
      </c>
      <c r="AB1476" s="6" t="e">
        <f t="shared" ca="1" si="306"/>
        <v>#N/A</v>
      </c>
      <c r="AC1476" s="7" t="e">
        <f ca="1" xml:space="preserve">
IF(
  ISNA($AB1476),
  NA(),
  VLOOKUP($AB1476,Levels!$A:$B,2,FALSE)
)</f>
        <v>#N/A</v>
      </c>
      <c r="AD1476" s="8">
        <f t="shared" ca="1" si="307"/>
        <v>38136</v>
      </c>
      <c r="AE1476" s="6">
        <f ca="1">RANDBETWEEN(5,COUNTA('Recruitment source'!$A:$A) + 1)</f>
        <v>9</v>
      </c>
      <c r="AF1476" s="6" t="str">
        <f ca="1">VLOOKUP($AE1476,'Recruitment source'!$A:$B,2,FALSE)</f>
        <v>Empregos Online</v>
      </c>
      <c r="AG1476" s="8" t="e">
        <f t="shared" ca="1" si="308"/>
        <v>#N/A</v>
      </c>
      <c r="AH1476" s="6" t="e">
        <f t="shared" ca="1" si="309"/>
        <v>#N/A</v>
      </c>
      <c r="AI1476" s="6" t="e">
        <f ca="1" xml:space="preserve">
IF(
  ISNA($AH1476),
  NA(),
  VLOOKUP($AH1476,'Reasons for dismissal'!$A:$B,2,FALSE)
)</f>
        <v>#N/A</v>
      </c>
      <c r="AJ1476" s="6">
        <f t="shared" ca="1" si="310"/>
        <v>5</v>
      </c>
      <c r="AK1476" s="1">
        <f t="shared" ca="1" si="311"/>
        <v>1285</v>
      </c>
      <c r="AL14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$A1476  &amp; ", "   &amp;
$B1476  &amp; ", "   &amp;
$D1476  &amp; ", '"  &amp;
$I1476  &amp; "', '" &amp;
$O1476  &amp; "', "  &amp;
$S1476  &amp; ", '"  &amp;
TEXT($U1476,"dd/mm/aaaa")  &amp; "', "   &amp;
$V1476  &amp; ", "   &amp;
$X1476  &amp; ", "   &amp;
$Z1476  &amp; ", "   &amp;
IF($AB1476 &lt;&gt; "", $AB1476, "NULL")  &amp; ", "   &amp;
$AK1476  &amp; ");"</f>
        <v>#REF!</v>
      </c>
    </row>
    <row r="1477" spans="1:38" x14ac:dyDescent="0.2">
      <c r="A1477" s="7" cm="1">
        <f t="array" aca="1" ref="A1477" ca="1">INDEX(Companies!$A:$A,RANDBETWEEN(2,COUNTA(Companies!$A:$A)),1)</f>
        <v>2</v>
      </c>
      <c r="B1477" s="5">
        <f t="shared" si="299"/>
        <v>1476</v>
      </c>
      <c r="C1477" s="5" t="str" cm="1">
        <f t="array" ref="C1477">SHA1HASH($B1477)</f>
        <v>0a8fd3e9944c54c4399a005554dcc4f33405a363</v>
      </c>
      <c r="D1477" s="6">
        <f t="shared" ca="1" si="300"/>
        <v>1</v>
      </c>
      <c r="E1477" s="7">
        <f ca="1">IF($B1477 = 1 + N("Presidente"),
    127,
    IF($B1477 = 2 + N("Vice-Presidente"),
        72,
        IF($B1477 = 3 + N("Secretária bilíngue"),
            13,
            RANDBETWEEN(5,COUNT(Name!$A:$A) + 1)
        )
    )
)</f>
        <v>118</v>
      </c>
      <c r="F1477" s="7" t="str">
        <f ca="1">VLOOKUP($E1477,Name!$A:$B,2,FALSE)</f>
        <v>Eliezer</v>
      </c>
      <c r="G1477" s="7">
        <f ca="1" xml:space="preserve">
IF($B1477 = 1,
    0,
    RANDBETWEEN(5,COUNT('Last name'!$A:$A) + 1)
)</f>
        <v>84</v>
      </c>
      <c r="H1477" s="7" t="str">
        <f ca="1" xml:space="preserve">
IF($B1477 = 1 + N("Presidente"),
    "de Orléans e Bragança",
    VLOOKUP($G1477,'Last name'!$A:$B,2,FALSE) &amp; " " &amp; VLOOKUP(RANDBETWEEN(5,COUNT('Last name'!$A:$A) + 1),'Last name'!$A:$B,2,FALSE)
)</f>
        <v>Fernandes Dias</v>
      </c>
      <c r="I1477" s="7" t="str">
        <f t="shared" ca="1" si="301"/>
        <v>Eliezer Fernandes Dias</v>
      </c>
      <c r="J1477" s="7" t="str" cm="1">
        <f t="array" aca="1" ref="J1477" ca="1">SHA1HASH($I1477)</f>
        <v>28aeb6ba8ea31c058cd17b625c760c55f1bf5ae4</v>
      </c>
      <c r="K1477" s="7" cm="1">
        <f t="array" aca="1" ref="K1477" ca="1">INDEX(States!$A:$A,M1477,1)</f>
        <v>5</v>
      </c>
      <c r="L1477" s="7" t="str">
        <f ca="1">VLOOKUP($K1477,Countries!$A:$B,2,FALSE)</f>
        <v>Portugal</v>
      </c>
      <c r="M1477" s="7" cm="1">
        <f t="array" aca="1" ref="M1477" ca="1">INDEX(States!$C:$C,RANDBETWEEN(5,COUNTA(States!$A:$A) + 1),1)</f>
        <v>18</v>
      </c>
      <c r="N1477" s="7" t="str">
        <f ca="1">VLOOKUP($M1477,States!$C:$D,2,FALSE)</f>
        <v>Castelo Branco</v>
      </c>
      <c r="O1477" s="7" t="str">
        <f ca="1">VLOOKUP($E1477,Name!$A:$C,3,FALSE)</f>
        <v>M</v>
      </c>
      <c r="P1477" s="7" t="str">
        <f ca="1">VLOOKUP($O1477,Genders!$B:$C,2,FALSE)</f>
        <v>Male</v>
      </c>
      <c r="Q1477" s="7" cm="1">
        <f t="array" aca="1" ref="Q1477" ca="1">INDEX('Marital status'!$A:$A,RANDBETWEEN(5,COUNTA('Marital status'!$A:$A) + 1),1)</f>
        <v>0</v>
      </c>
      <c r="R1477" s="7" t="e">
        <f ca="1">VLOOKUP($Q1477,'Marital status'!$A:$B,2,FALSE)</f>
        <v>#N/A</v>
      </c>
      <c r="S1477" s="7">
        <f t="shared" ca="1" si="302"/>
        <v>6</v>
      </c>
      <c r="T1477" s="7" t="str">
        <f ca="1">VLOOKUP($S1477,Ethnicities!$A:$B,2,FALSE)</f>
        <v xml:space="preserve">  american Indian or Alaska Native</v>
      </c>
      <c r="U1477" s="8">
        <f t="shared" ca="1" si="303"/>
        <v>17958</v>
      </c>
      <c r="V1477" s="6">
        <f t="shared" ca="1" si="304"/>
        <v>7</v>
      </c>
      <c r="W1477" s="8" t="str">
        <f ca="1">VLOOKUP($V1477,'Background education'!$A:$B,2,FALSE)</f>
        <v>Undergraduate degree</v>
      </c>
      <c r="X1477" s="7">
        <f ca="1" xml:space="preserve">
  IF(OR($Z1477 = 5, $Z1477 = 6, $Z1477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477" s="7" t="str">
        <f ca="1">VLOOKUP($X1477,Departments!$A:$B,2,FALSE)</f>
        <v>Human Resource</v>
      </c>
      <c r="Z1477" s="6">
        <f t="shared" ca="1" si="305"/>
        <v>11</v>
      </c>
      <c r="AA1477" s="7" t="str">
        <f ca="1">VLOOKUP($Z1477,Roles!$A:$B,2,FALSE)</f>
        <v>Analyst</v>
      </c>
      <c r="AB1477" s="6">
        <f t="shared" ca="1" si="306"/>
        <v>6</v>
      </c>
      <c r="AC1477" s="7" t="str">
        <f ca="1" xml:space="preserve">
IF(
  ISNA($AB1477),
  NA(),
  VLOOKUP($AB1477,Levels!$A:$B,2,FALSE)
)</f>
        <v>Pleno</v>
      </c>
      <c r="AD1477" s="8">
        <f t="shared" ca="1" si="307"/>
        <v>40392</v>
      </c>
      <c r="AE1477" s="6">
        <f ca="1">RANDBETWEEN(5,COUNTA('Recruitment source'!$A:$A) + 1)</f>
        <v>8</v>
      </c>
      <c r="AF1477" s="6" t="str">
        <f ca="1">VLOOKUP($AE1477,'Recruitment source'!$A:$B,2,FALSE)</f>
        <v>Net Empregos</v>
      </c>
      <c r="AG1477" s="8" t="e">
        <f t="shared" ca="1" si="308"/>
        <v>#N/A</v>
      </c>
      <c r="AH1477" s="6" t="e">
        <f t="shared" ca="1" si="309"/>
        <v>#N/A</v>
      </c>
      <c r="AI1477" s="6" t="e">
        <f ca="1" xml:space="preserve">
IF(
  ISNA($AH1477),
  NA(),
  VLOOKUP($AH1477,'Reasons for dismissal'!$A:$B,2,FALSE)
)</f>
        <v>#N/A</v>
      </c>
      <c r="AJ1477" s="6">
        <f t="shared" ca="1" si="310"/>
        <v>4</v>
      </c>
      <c r="AK1477" s="1">
        <f t="shared" ca="1" si="311"/>
        <v>2580</v>
      </c>
      <c r="AL14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$A1477  &amp; ", "   &amp;
$B1477  &amp; ", "   &amp;
$D1477  &amp; ", '"  &amp;
$I1477  &amp; "', '" &amp;
$O1477  &amp; "', "  &amp;
$S1477  &amp; ", '"  &amp;
TEXT($U1477,"dd/mm/aaaa")  &amp; "', "   &amp;
$V1477  &amp; ", "   &amp;
$X1477  &amp; ", "   &amp;
$Z1477  &amp; ", "   &amp;
IF($AB1477 &lt;&gt; "", $AB1477, "NULL")  &amp; ", "   &amp;
$AK1477  &amp; ");"</f>
        <v>#REF!</v>
      </c>
    </row>
    <row r="1478" spans="1:38" x14ac:dyDescent="0.2">
      <c r="A1478" s="7" cm="1">
        <f t="array" aca="1" ref="A1478" ca="1">INDEX(Companies!$A:$A,RANDBETWEEN(2,COUNTA(Companies!$A:$A)),1)</f>
        <v>2</v>
      </c>
      <c r="B1478" s="5">
        <f t="shared" si="299"/>
        <v>1477</v>
      </c>
      <c r="C1478" s="5" t="str" cm="1">
        <f t="array" ref="C1478">SHA1HASH($B1478)</f>
        <v>7c8d848f32fa1c53815556ee08aa8ee5994c5a51</v>
      </c>
      <c r="D1478" s="6">
        <f t="shared" ca="1" si="300"/>
        <v>1</v>
      </c>
      <c r="E1478" s="7">
        <f ca="1">IF($B1478 = 1 + N("Presidente"),
    127,
    IF($B1478 = 2 + N("Vice-Presidente"),
        72,
        IF($B1478 = 3 + N("Secretária bilíngue"),
            13,
            RANDBETWEEN(5,COUNT(Name!$A:$A) + 1)
        )
    )
)</f>
        <v>215</v>
      </c>
      <c r="F1478" s="7" t="str">
        <f ca="1">VLOOKUP($E1478,Name!$A:$B,2,FALSE)</f>
        <v>Kloe</v>
      </c>
      <c r="G1478" s="7">
        <f ca="1" xml:space="preserve">
IF($B1478 = 1,
    0,
    RANDBETWEEN(5,COUNT('Last name'!$A:$A) + 1)
)</f>
        <v>98</v>
      </c>
      <c r="H1478" s="7" t="str">
        <f ca="1" xml:space="preserve">
IF($B1478 = 1 + N("Presidente"),
    "de Orléans e Bragança",
    VLOOKUP($G1478,'Last name'!$A:$B,2,FALSE) &amp; " " &amp; VLOOKUP(RANDBETWEEN(5,COUNT('Last name'!$A:$A) + 1),'Last name'!$A:$B,2,FALSE)
)</f>
        <v>Giordano Gomes</v>
      </c>
      <c r="I1478" s="7" t="str">
        <f t="shared" ca="1" si="301"/>
        <v>Kloe Giordano Gomes</v>
      </c>
      <c r="J1478" s="7" t="str" cm="1">
        <f t="array" aca="1" ref="J1478" ca="1">SHA1HASH($I1478)</f>
        <v>886b05580ac2293ad4598af9576aa25bc31abf3e</v>
      </c>
      <c r="K1478" s="7" cm="1">
        <f t="array" aca="1" ref="K1478" ca="1">INDEX(States!$A:$A,M1478,1)</f>
        <v>5</v>
      </c>
      <c r="L1478" s="7" t="str">
        <f ca="1">VLOOKUP($K1478,Countries!$A:$B,2,FALSE)</f>
        <v>Portugal</v>
      </c>
      <c r="M1478" s="7" cm="1">
        <f t="array" aca="1" ref="M1478" ca="1">INDEX(States!$C:$C,RANDBETWEEN(5,COUNTA(States!$A:$A) + 1),1)</f>
        <v>9</v>
      </c>
      <c r="N1478" s="7" t="str">
        <f ca="1">VLOOKUP($M1478,States!$C:$D,2,FALSE)</f>
        <v>braga</v>
      </c>
      <c r="O1478" s="7" t="str">
        <f ca="1">VLOOKUP($E1478,Name!$A:$C,3,FALSE)</f>
        <v>F</v>
      </c>
      <c r="P1478" s="7" t="str">
        <f ca="1">VLOOKUP($O1478,Genders!$B:$C,2,FALSE)</f>
        <v>Female</v>
      </c>
      <c r="Q1478" s="7" cm="1">
        <f t="array" aca="1" ref="Q1478" ca="1">INDEX('Marital status'!$A:$A,RANDBETWEEN(5,COUNTA('Marital status'!$A:$A) + 1),1)</f>
        <v>6</v>
      </c>
      <c r="R1478" s="7" t="str">
        <f ca="1">VLOOKUP($Q1478,'Marital status'!$A:$B,2,FALSE)</f>
        <v>DIVORCED</v>
      </c>
      <c r="S1478" s="7">
        <f t="shared" ca="1" si="302"/>
        <v>5</v>
      </c>
      <c r="T1478" s="7" t="str">
        <f ca="1">VLOOKUP($S1478,Ethnicities!$A:$B,2,FALSE)</f>
        <v>ASIAN</v>
      </c>
      <c r="U1478" s="8">
        <f t="shared" ca="1" si="303"/>
        <v>33413</v>
      </c>
      <c r="V1478" s="6">
        <f t="shared" ca="1" si="304"/>
        <v>7</v>
      </c>
      <c r="W1478" s="8" t="str">
        <f ca="1">VLOOKUP($V1478,'Background education'!$A:$B,2,FALSE)</f>
        <v>Undergraduate degree</v>
      </c>
      <c r="X1478" s="7">
        <f ca="1" xml:space="preserve">
  IF(OR($Z1478 = 5, $Z1478 = 6, $Z1478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478" s="7" t="str">
        <f ca="1">VLOOKUP($X1478,Departments!$A:$B,2,FALSE)</f>
        <v xml:space="preserve"> Commercial</v>
      </c>
      <c r="Z1478" s="6">
        <f t="shared" ca="1" si="305"/>
        <v>9</v>
      </c>
      <c r="AA1478" s="7" t="str">
        <f ca="1">VLOOKUP($Z1478,Roles!$A:$B,2,FALSE)</f>
        <v>Intern</v>
      </c>
      <c r="AB1478" s="6" t="e">
        <f t="shared" ca="1" si="306"/>
        <v>#N/A</v>
      </c>
      <c r="AC1478" s="7" t="e">
        <f ca="1" xml:space="preserve">
IF(
  ISNA($AB1478),
  NA(),
  VLOOKUP($AB1478,Levels!$A:$B,2,FALSE)
)</f>
        <v>#N/A</v>
      </c>
      <c r="AD1478" s="8">
        <f t="shared" ca="1" si="307"/>
        <v>41675</v>
      </c>
      <c r="AE1478" s="6">
        <f ca="1">RANDBETWEEN(5,COUNTA('Recruitment source'!$A:$A) + 1)</f>
        <v>10</v>
      </c>
      <c r="AF1478" s="6" t="str">
        <f ca="1">VLOOKUP($AE1478,'Recruitment source'!$A:$B,2,FALSE)</f>
        <v>Jobs in Lisbon</v>
      </c>
      <c r="AG1478" s="8" t="e">
        <f t="shared" ca="1" si="308"/>
        <v>#N/A</v>
      </c>
      <c r="AH1478" s="6" t="e">
        <f t="shared" ca="1" si="309"/>
        <v>#N/A</v>
      </c>
      <c r="AI1478" s="6" t="e">
        <f ca="1" xml:space="preserve">
IF(
  ISNA($AH1478),
  NA(),
  VLOOKUP($AH1478,'Reasons for dismissal'!$A:$B,2,FALSE)
)</f>
        <v>#N/A</v>
      </c>
      <c r="AJ1478" s="6">
        <f t="shared" ca="1" si="310"/>
        <v>4</v>
      </c>
      <c r="AK1478" s="1">
        <f t="shared" ca="1" si="311"/>
        <v>1285</v>
      </c>
      <c r="AL14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$A1478  &amp; ", "   &amp;
$B1478  &amp; ", "   &amp;
$D1478  &amp; ", '"  &amp;
$I1478  &amp; "', '" &amp;
$O1478  &amp; "', "  &amp;
$S1478  &amp; ", '"  &amp;
TEXT($U1478,"dd/mm/aaaa")  &amp; "', "   &amp;
$V1478  &amp; ", "   &amp;
$X1478  &amp; ", "   &amp;
$Z1478  &amp; ", "   &amp;
IF($AB1478 &lt;&gt; "", $AB1478, "NULL")  &amp; ", "   &amp;
$AK1478  &amp; ");"</f>
        <v>#REF!</v>
      </c>
    </row>
    <row r="1479" spans="1:38" x14ac:dyDescent="0.2">
      <c r="A1479" s="7" cm="1">
        <f t="array" aca="1" ref="A1479" ca="1">INDEX(Companies!$A:$A,RANDBETWEEN(2,COUNTA(Companies!$A:$A)),1)</f>
        <v>2</v>
      </c>
      <c r="B1479" s="5">
        <f t="shared" si="299"/>
        <v>1478</v>
      </c>
      <c r="C1479" s="5" t="str" cm="1">
        <f t="array" ref="C1479">SHA1HASH($B1479)</f>
        <v>6bb0e3b82a69a2bdf7139d17eeb5f79818b92a4d</v>
      </c>
      <c r="D1479" s="6">
        <f t="shared" ca="1" si="300"/>
        <v>1</v>
      </c>
      <c r="E1479" s="7">
        <f ca="1">IF($B1479 = 1 + N("Presidente"),
    127,
    IF($B1479 = 2 + N("Vice-Presidente"),
        72,
        IF($B1479 = 3 + N("Secretária bilíngue"),
            13,
            RANDBETWEEN(5,COUNT(Name!$A:$A) + 1)
        )
    )
)</f>
        <v>363</v>
      </c>
      <c r="F1479" s="7" t="str">
        <f ca="1">VLOOKUP($E1479,Name!$A:$B,2,FALSE)</f>
        <v>Yago</v>
      </c>
      <c r="G1479" s="7">
        <f ca="1" xml:space="preserve">
IF($B1479 = 1,
    0,
    RANDBETWEEN(5,COUNT('Last name'!$A:$A) + 1)
)</f>
        <v>125</v>
      </c>
      <c r="H1479" s="7" t="str">
        <f ca="1" xml:space="preserve">
IF($B1479 = 1 + N("Presidente"),
    "de Orléans e Bragança",
    VLOOKUP($G1479,'Last name'!$A:$B,2,FALSE) &amp; " " &amp; VLOOKUP(RANDBETWEEN(5,COUNT('Last name'!$A:$A) + 1),'Last name'!$A:$B,2,FALSE)
)</f>
        <v>Medeiros Nunes</v>
      </c>
      <c r="I1479" s="7" t="str">
        <f t="shared" ca="1" si="301"/>
        <v>Yago Medeiros Nunes</v>
      </c>
      <c r="J1479" s="7" t="str" cm="1">
        <f t="array" aca="1" ref="J1479" ca="1">SHA1HASH($I1479)</f>
        <v>4118bd4e1237938ba3225d2aaff1bffc504b8899</v>
      </c>
      <c r="K1479" s="7" cm="1">
        <f t="array" aca="1" ref="K1479" ca="1">INDEX(States!$A:$A,M1479,1)</f>
        <v>5</v>
      </c>
      <c r="L1479" s="7" t="str">
        <f ca="1">VLOOKUP($K1479,Countries!$A:$B,2,FALSE)</f>
        <v>Portugal</v>
      </c>
      <c r="M1479" s="7" cm="1">
        <f t="array" aca="1" ref="M1479" ca="1">INDEX(States!$C:$C,RANDBETWEEN(5,COUNTA(States!$A:$A) + 1),1)</f>
        <v>20</v>
      </c>
      <c r="N1479" s="7" t="str">
        <f ca="1">VLOOKUP($M1479,States!$C:$D,2,FALSE)</f>
        <v>Portalegre</v>
      </c>
      <c r="O1479" s="7" t="str">
        <f ca="1">VLOOKUP($E1479,Name!$A:$C,3,FALSE)</f>
        <v>M</v>
      </c>
      <c r="P1479" s="7" t="str">
        <f ca="1">VLOOKUP($O1479,Genders!$B:$C,2,FALSE)</f>
        <v>Male</v>
      </c>
      <c r="Q1479" s="7" cm="1">
        <f t="array" aca="1" ref="Q1479" ca="1">INDEX('Marital status'!$A:$A,RANDBETWEEN(5,COUNTA('Marital status'!$A:$A) + 1),1)</f>
        <v>5</v>
      </c>
      <c r="R1479" s="7" t="str">
        <f ca="1">VLOOKUP($Q1479,'Marital status'!$A:$B,2,FALSE)</f>
        <v xml:space="preserve"> Separated </v>
      </c>
      <c r="S1479" s="7">
        <f t="shared" ca="1" si="302"/>
        <v>5</v>
      </c>
      <c r="T1479" s="7" t="str">
        <f ca="1">VLOOKUP($S1479,Ethnicities!$A:$B,2,FALSE)</f>
        <v>ASIAN</v>
      </c>
      <c r="U1479" s="8">
        <f t="shared" ca="1" si="303"/>
        <v>21061</v>
      </c>
      <c r="V1479" s="6">
        <f t="shared" ca="1" si="304"/>
        <v>8</v>
      </c>
      <c r="W1479" s="8" t="str">
        <f ca="1">VLOOKUP($V1479,'Background education'!$A:$B,2,FALSE)</f>
        <v>Graduate school</v>
      </c>
      <c r="X1479" s="7">
        <f ca="1" xml:space="preserve">
  IF(OR($Z1479 = 5, $Z1479 = 6, $Z1479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479" s="7" t="str">
        <f ca="1">VLOOKUP($X1479,Departments!$A:$B,2,FALSE)</f>
        <v>Finance</v>
      </c>
      <c r="Z1479" s="6">
        <f t="shared" ca="1" si="305"/>
        <v>11</v>
      </c>
      <c r="AA1479" s="7" t="str">
        <f ca="1">VLOOKUP($Z1479,Roles!$A:$B,2,FALSE)</f>
        <v>Analyst</v>
      </c>
      <c r="AB1479" s="6">
        <f t="shared" ca="1" si="306"/>
        <v>6</v>
      </c>
      <c r="AC1479" s="7" t="str">
        <f ca="1" xml:space="preserve">
IF(
  ISNA($AB1479),
  NA(),
  VLOOKUP($AB1479,Levels!$A:$B,2,FALSE)
)</f>
        <v>Pleno</v>
      </c>
      <c r="AD1479" s="8">
        <f t="shared" ca="1" si="307"/>
        <v>40166</v>
      </c>
      <c r="AE1479" s="6">
        <f ca="1">RANDBETWEEN(5,COUNTA('Recruitment source'!$A:$A) + 1)</f>
        <v>15</v>
      </c>
      <c r="AF1479" s="6" t="str">
        <f ca="1">VLOOKUP($AE1479,'Recruitment source'!$A:$B,2,FALSE)</f>
        <v>Website</v>
      </c>
      <c r="AG1479" s="8" t="e">
        <f t="shared" ca="1" si="308"/>
        <v>#N/A</v>
      </c>
      <c r="AH1479" s="6" t="e">
        <f t="shared" ca="1" si="309"/>
        <v>#N/A</v>
      </c>
      <c r="AI1479" s="6" t="e">
        <f ca="1" xml:space="preserve">
IF(
  ISNA($AH1479),
  NA(),
  VLOOKUP($AH1479,'Reasons for dismissal'!$A:$B,2,FALSE)
)</f>
        <v>#N/A</v>
      </c>
      <c r="AJ1479" s="6">
        <f t="shared" ca="1" si="310"/>
        <v>4</v>
      </c>
      <c r="AK1479" s="1">
        <f t="shared" ca="1" si="311"/>
        <v>3000</v>
      </c>
      <c r="AL14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$A1479  &amp; ", "   &amp;
$B1479  &amp; ", "   &amp;
$D1479  &amp; ", '"  &amp;
$I1479  &amp; "', '" &amp;
$O1479  &amp; "', "  &amp;
$S1479  &amp; ", '"  &amp;
TEXT($U1479,"dd/mm/aaaa")  &amp; "', "   &amp;
$V1479  &amp; ", "   &amp;
$X1479  &amp; ", "   &amp;
$Z1479  &amp; ", "   &amp;
IF($AB1479 &lt;&gt; "", $AB1479, "NULL")  &amp; ", "   &amp;
$AK1479  &amp; ");"</f>
        <v>#REF!</v>
      </c>
    </row>
    <row r="1480" spans="1:38" x14ac:dyDescent="0.2">
      <c r="A1480" s="7" cm="1">
        <f t="array" aca="1" ref="A1480" ca="1">INDEX(Companies!$A:$A,RANDBETWEEN(2,COUNTA(Companies!$A:$A)),1)</f>
        <v>2</v>
      </c>
      <c r="B1480" s="5">
        <f t="shared" si="299"/>
        <v>1479</v>
      </c>
      <c r="C1480" s="5" t="str" cm="1">
        <f t="array" ref="C1480">SHA1HASH($B1480)</f>
        <v>c1183f16ab610230ebe8a9bcb331d2d6f7ebbf66</v>
      </c>
      <c r="D1480" s="6">
        <f t="shared" ca="1" si="300"/>
        <v>1</v>
      </c>
      <c r="E1480" s="7">
        <f ca="1">IF($B1480 = 1 + N("Presidente"),
    127,
    IF($B1480 = 2 + N("Vice-Presidente"),
        72,
        IF($B1480 = 3 + N("Secretária bilíngue"),
            13,
            RANDBETWEEN(5,COUNT(Name!$A:$A) + 1)
        )
    )
)</f>
        <v>187</v>
      </c>
      <c r="F1480" s="7" t="str">
        <f ca="1">VLOOKUP($E1480,Name!$A:$B,2,FALSE)</f>
        <v>João Guilherme</v>
      </c>
      <c r="G1480" s="7">
        <f ca="1" xml:space="preserve">
IF($B1480 = 1,
    0,
    RANDBETWEEN(5,COUNT('Last name'!$A:$A) + 1)
)</f>
        <v>163</v>
      </c>
      <c r="H1480" s="7" t="str">
        <f ca="1" xml:space="preserve">
IF($B1480 = 1 + N("Presidente"),
    "de Orléans e Bragança",
    VLOOKUP($G1480,'Last name'!$A:$B,2,FALSE) &amp; " " &amp; VLOOKUP(RANDBETWEEN(5,COUNT('Last name'!$A:$A) + 1),'Last name'!$A:$B,2,FALSE)
)</f>
        <v>Rinaldi Figo</v>
      </c>
      <c r="I1480" s="7" t="str">
        <f t="shared" ca="1" si="301"/>
        <v>João Guilherme Rinaldi Figo</v>
      </c>
      <c r="J1480" s="7" t="str" cm="1">
        <f t="array" aca="1" ref="J1480" ca="1">SHA1HASH($I1480)</f>
        <v>2cafbf019b68bd2c4ec07f7bb0af56b8a17e7943</v>
      </c>
      <c r="K1480" s="7" cm="1">
        <f t="array" aca="1" ref="K1480" ca="1">INDEX(States!$A:$A,M1480,1)</f>
        <v>5</v>
      </c>
      <c r="L1480" s="7" t="str">
        <f ca="1">VLOOKUP($K1480,Countries!$A:$B,2,FALSE)</f>
        <v>Portugal</v>
      </c>
      <c r="M1480" s="7" cm="1">
        <f t="array" aca="1" ref="M1480" ca="1">INDEX(States!$C:$C,RANDBETWEEN(5,COUNTA(States!$A:$A) + 1),1)</f>
        <v>9</v>
      </c>
      <c r="N1480" s="7" t="str">
        <f ca="1">VLOOKUP($M1480,States!$C:$D,2,FALSE)</f>
        <v>braga</v>
      </c>
      <c r="O1480" s="7" t="str">
        <f ca="1">VLOOKUP($E1480,Name!$A:$C,3,FALSE)</f>
        <v>M</v>
      </c>
      <c r="P1480" s="7" t="str">
        <f ca="1">VLOOKUP($O1480,Genders!$B:$C,2,FALSE)</f>
        <v>Male</v>
      </c>
      <c r="Q1480" s="7" cm="1">
        <f t="array" aca="1" ref="Q1480" ca="1">INDEX('Marital status'!$A:$A,RANDBETWEEN(5,COUNTA('Marital status'!$A:$A) + 1),1)</f>
        <v>6</v>
      </c>
      <c r="R1480" s="7" t="str">
        <f ca="1">VLOOKUP($Q1480,'Marital status'!$A:$B,2,FALSE)</f>
        <v>DIVORCED</v>
      </c>
      <c r="S1480" s="7">
        <f t="shared" ca="1" si="302"/>
        <v>5</v>
      </c>
      <c r="T1480" s="7" t="str">
        <f ca="1">VLOOKUP($S1480,Ethnicities!$A:$B,2,FALSE)</f>
        <v>ASIAN</v>
      </c>
      <c r="U1480" s="8">
        <f t="shared" ca="1" si="303"/>
        <v>25498</v>
      </c>
      <c r="V1480" s="6">
        <f t="shared" ca="1" si="304"/>
        <v>7</v>
      </c>
      <c r="W1480" s="8" t="str">
        <f ca="1">VLOOKUP($V1480,'Background education'!$A:$B,2,FALSE)</f>
        <v>Undergraduate degree</v>
      </c>
      <c r="X1480" s="7">
        <f ca="1" xml:space="preserve">
  IF(OR($Z1480 = 5, $Z1480 = 6, $Z1480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480" s="7" t="str">
        <f ca="1">VLOOKUP($X1480,Departments!$A:$B,2,FALSE)</f>
        <v>Controlling</v>
      </c>
      <c r="Z1480" s="6">
        <f t="shared" ca="1" si="305"/>
        <v>9</v>
      </c>
      <c r="AA1480" s="7" t="str">
        <f ca="1">VLOOKUP($Z1480,Roles!$A:$B,2,FALSE)</f>
        <v>Intern</v>
      </c>
      <c r="AB1480" s="6" t="e">
        <f t="shared" ca="1" si="306"/>
        <v>#N/A</v>
      </c>
      <c r="AC1480" s="7" t="e">
        <f ca="1" xml:space="preserve">
IF(
  ISNA($AB1480),
  NA(),
  VLOOKUP($AB1480,Levels!$A:$B,2,FALSE)
)</f>
        <v>#N/A</v>
      </c>
      <c r="AD1480" s="8">
        <f t="shared" ca="1" si="307"/>
        <v>38206</v>
      </c>
      <c r="AE1480" s="6">
        <f ca="1">RANDBETWEEN(5,COUNTA('Recruitment source'!$A:$A) + 1)</f>
        <v>6</v>
      </c>
      <c r="AF1480" s="6" t="str">
        <f ca="1">VLOOKUP($AE1480,'Recruitment source'!$A:$B,2,FALSE)</f>
        <v>Learn4Good</v>
      </c>
      <c r="AG1480" s="8" t="e">
        <f t="shared" ca="1" si="308"/>
        <v>#N/A</v>
      </c>
      <c r="AH1480" s="6" t="e">
        <f t="shared" ca="1" si="309"/>
        <v>#N/A</v>
      </c>
      <c r="AI1480" s="6" t="e">
        <f ca="1" xml:space="preserve">
IF(
  ISNA($AH1480),
  NA(),
  VLOOKUP($AH1480,'Reasons for dismissal'!$A:$B,2,FALSE)
)</f>
        <v>#N/A</v>
      </c>
      <c r="AJ1480" s="6">
        <f t="shared" ca="1" si="310"/>
        <v>5</v>
      </c>
      <c r="AK1480" s="1">
        <f t="shared" ca="1" si="311"/>
        <v>1205</v>
      </c>
      <c r="AL14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$A1480  &amp; ", "   &amp;
$B1480  &amp; ", "   &amp;
$D1480  &amp; ", '"  &amp;
$I1480  &amp; "', '" &amp;
$O1480  &amp; "', "  &amp;
$S1480  &amp; ", '"  &amp;
TEXT($U1480,"dd/mm/aaaa")  &amp; "', "   &amp;
$V1480  &amp; ", "   &amp;
$X1480  &amp; ", "   &amp;
$Z1480  &amp; ", "   &amp;
IF($AB1480 &lt;&gt; "", $AB1480, "NULL")  &amp; ", "   &amp;
$AK1480  &amp; ");"</f>
        <v>#REF!</v>
      </c>
    </row>
    <row r="1481" spans="1:38" x14ac:dyDescent="0.2">
      <c r="A1481" s="7" cm="1">
        <f t="array" aca="1" ref="A1481" ca="1">INDEX(Companies!$A:$A,RANDBETWEEN(2,COUNTA(Companies!$A:$A)),1)</f>
        <v>2</v>
      </c>
      <c r="B1481" s="5">
        <f t="shared" si="299"/>
        <v>1480</v>
      </c>
      <c r="C1481" s="5" t="str" cm="1">
        <f t="array" ref="C1481">SHA1HASH($B1481)</f>
        <v>818307e00b8ddd4f8f671d975f099a1adf3b6149</v>
      </c>
      <c r="D1481" s="6">
        <f t="shared" ca="1" si="300"/>
        <v>1</v>
      </c>
      <c r="E1481" s="7">
        <f ca="1">IF($B1481 = 1 + N("Presidente"),
    127,
    IF($B1481 = 2 + N("Vice-Presidente"),
        72,
        IF($B1481 = 3 + N("Secretária bilíngue"),
            13,
            RANDBETWEEN(5,COUNT(Name!$A:$A) + 1)
        )
    )
)</f>
        <v>223</v>
      </c>
      <c r="F1481" s="7" t="str">
        <f ca="1">VLOOKUP($E1481,Name!$A:$B,2,FALSE)</f>
        <v>Leonardo</v>
      </c>
      <c r="G1481" s="7">
        <f ca="1" xml:space="preserve">
IF($B1481 = 1,
    0,
    RANDBETWEEN(5,COUNT('Last name'!$A:$A) + 1)
)</f>
        <v>187</v>
      </c>
      <c r="H1481" s="7" t="str">
        <f ca="1" xml:space="preserve">
IF($B1481 = 1 + N("Presidente"),
    "de Orléans e Bragança",
    VLOOKUP($G1481,'Last name'!$A:$B,2,FALSE) &amp; " " &amp; VLOOKUP(RANDBETWEEN(5,COUNT('Last name'!$A:$A) + 1),'Last name'!$A:$B,2,FALSE)
)</f>
        <v>Tavares De Luca</v>
      </c>
      <c r="I1481" s="7" t="str">
        <f t="shared" ca="1" si="301"/>
        <v>Leonardo Tavares De Luca</v>
      </c>
      <c r="J1481" s="7" t="str" cm="1">
        <f t="array" aca="1" ref="J1481" ca="1">SHA1HASH($I1481)</f>
        <v>eaa104bcb44a82d52f9b30e4581e58a82b49a9e0</v>
      </c>
      <c r="K1481" s="7" cm="1">
        <f t="array" aca="1" ref="K1481" ca="1">INDEX(States!$A:$A,M1481,1)</f>
        <v>5</v>
      </c>
      <c r="L1481" s="7" t="str">
        <f ca="1">VLOOKUP($K1481,Countries!$A:$B,2,FALSE)</f>
        <v>Portugal</v>
      </c>
      <c r="M1481" s="7" cm="1">
        <f t="array" aca="1" ref="M1481" ca="1">INDEX(States!$C:$C,RANDBETWEEN(5,COUNTA(States!$A:$A) + 1),1)</f>
        <v>13</v>
      </c>
      <c r="N1481" s="7" t="str">
        <f ca="1">VLOOKUP($M1481,States!$C:$D,2,FALSE)</f>
        <v>Coimbra</v>
      </c>
      <c r="O1481" s="7" t="str">
        <f ca="1">VLOOKUP($E1481,Name!$A:$C,3,FALSE)</f>
        <v>M</v>
      </c>
      <c r="P1481" s="7" t="str">
        <f ca="1">VLOOKUP($O1481,Genders!$B:$C,2,FALSE)</f>
        <v>Male</v>
      </c>
      <c r="Q1481" s="7" cm="1">
        <f t="array" aca="1" ref="Q1481" ca="1">INDEX('Marital status'!$A:$A,RANDBETWEEN(5,COUNTA('Marital status'!$A:$A) + 1),1)</f>
        <v>6</v>
      </c>
      <c r="R1481" s="7" t="str">
        <f ca="1">VLOOKUP($Q1481,'Marital status'!$A:$B,2,FALSE)</f>
        <v>DIVORCED</v>
      </c>
      <c r="S1481" s="7">
        <f t="shared" ca="1" si="302"/>
        <v>5</v>
      </c>
      <c r="T1481" s="7" t="str">
        <f ca="1">VLOOKUP($S1481,Ethnicities!$A:$B,2,FALSE)</f>
        <v>ASIAN</v>
      </c>
      <c r="U1481" s="8">
        <f t="shared" ca="1" si="303"/>
        <v>31547</v>
      </c>
      <c r="V1481" s="6">
        <f t="shared" ca="1" si="304"/>
        <v>7</v>
      </c>
      <c r="W1481" s="8" t="str">
        <f ca="1">VLOOKUP($V1481,'Background education'!$A:$B,2,FALSE)</f>
        <v>Undergraduate degree</v>
      </c>
      <c r="X1481" s="7">
        <f ca="1" xml:space="preserve">
  IF(OR($Z1481 = 5, $Z1481 = 6, $Z1481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481" s="7" t="str">
        <f ca="1">VLOOKUP($X1481,Departments!$A:$B,2,FALSE)</f>
        <v>Finance</v>
      </c>
      <c r="Z1481" s="6">
        <f t="shared" ca="1" si="305"/>
        <v>11</v>
      </c>
      <c r="AA1481" s="7" t="str">
        <f ca="1">VLOOKUP($Z1481,Roles!$A:$B,2,FALSE)</f>
        <v>Analyst</v>
      </c>
      <c r="AB1481" s="6">
        <f t="shared" ca="1" si="306"/>
        <v>5</v>
      </c>
      <c r="AC1481" s="7" t="str">
        <f ca="1" xml:space="preserve">
IF(
  ISNA($AB1481),
  NA(),
  VLOOKUP($AB1481,Levels!$A:$B,2,FALSE)
)</f>
        <v>Junior</v>
      </c>
      <c r="AD1481" s="8">
        <f t="shared" ca="1" si="307"/>
        <v>36442</v>
      </c>
      <c r="AE1481" s="6">
        <f ca="1">RANDBETWEEN(5,COUNTA('Recruitment source'!$A:$A) + 1)</f>
        <v>8</v>
      </c>
      <c r="AF1481" s="6" t="str">
        <f ca="1">VLOOKUP($AE1481,'Recruitment source'!$A:$B,2,FALSE)</f>
        <v>Net Empregos</v>
      </c>
      <c r="AG1481" s="8" t="e">
        <f t="shared" ca="1" si="308"/>
        <v>#N/A</v>
      </c>
      <c r="AH1481" s="6" t="e">
        <f t="shared" ca="1" si="309"/>
        <v>#N/A</v>
      </c>
      <c r="AI1481" s="6" t="e">
        <f ca="1" xml:space="preserve">
IF(
  ISNA($AH1481),
  NA(),
  VLOOKUP($AH1481,'Reasons for dismissal'!$A:$B,2,FALSE)
)</f>
        <v>#N/A</v>
      </c>
      <c r="AJ1481" s="6">
        <f t="shared" ca="1" si="310"/>
        <v>4</v>
      </c>
      <c r="AK1481" s="1">
        <f t="shared" ca="1" si="311"/>
        <v>2500</v>
      </c>
      <c r="AL14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$A1481  &amp; ", "   &amp;
$B1481  &amp; ", "   &amp;
$D1481  &amp; ", '"  &amp;
$I1481  &amp; "', '" &amp;
$O1481  &amp; "', "  &amp;
$S1481  &amp; ", '"  &amp;
TEXT($U1481,"dd/mm/aaaa")  &amp; "', "   &amp;
$V1481  &amp; ", "   &amp;
$X1481  &amp; ", "   &amp;
$Z1481  &amp; ", "   &amp;
IF($AB1481 &lt;&gt; "", $AB1481, "NULL")  &amp; ", "   &amp;
$AK1481  &amp; ");"</f>
        <v>#REF!</v>
      </c>
    </row>
    <row r="1482" spans="1:38" x14ac:dyDescent="0.2">
      <c r="A1482" s="7" cm="1">
        <f t="array" aca="1" ref="A1482" ca="1">INDEX(Companies!$A:$A,RANDBETWEEN(2,COUNTA(Companies!$A:$A)),1)</f>
        <v>2</v>
      </c>
      <c r="B1482" s="5">
        <f t="shared" si="299"/>
        <v>1481</v>
      </c>
      <c r="C1482" s="5" t="str" cm="1">
        <f t="array" ref="C1482">SHA1HASH($B1482)</f>
        <v>7bf016f5b104573db99f54a0715d7f0fdf7705f4</v>
      </c>
      <c r="D1482" s="6">
        <f t="shared" ca="1" si="300"/>
        <v>1</v>
      </c>
      <c r="E1482" s="7">
        <f ca="1">IF($B1482 = 1 + N("Presidente"),
    127,
    IF($B1482 = 2 + N("Vice-Presidente"),
        72,
        IF($B1482 = 3 + N("Secretária bilíngue"),
            13,
            RANDBETWEEN(5,COUNT(Name!$A:$A) + 1)
        )
    )
)</f>
        <v>268</v>
      </c>
      <c r="F1482" s="7" t="str">
        <f ca="1">VLOOKUP($E1482,Name!$A:$B,2,FALSE)</f>
        <v>Maria Isis</v>
      </c>
      <c r="G1482" s="7">
        <f ca="1" xml:space="preserve">
IF($B1482 = 1,
    0,
    RANDBETWEEN(5,COUNT('Last name'!$A:$A) + 1)
)</f>
        <v>76</v>
      </c>
      <c r="H1482" s="7" t="str">
        <f ca="1" xml:space="preserve">
IF($B1482 = 1 + N("Presidente"),
    "de Orléans e Bragança",
    VLOOKUP($G1482,'Last name'!$A:$B,2,FALSE) &amp; " " &amp; VLOOKUP(RANDBETWEEN(5,COUNT('Last name'!$A:$A) + 1),'Last name'!$A:$B,2,FALSE)
)</f>
        <v>Duarte Nunes</v>
      </c>
      <c r="I1482" s="7" t="str">
        <f t="shared" ca="1" si="301"/>
        <v>Maria Isis Duarte Nunes</v>
      </c>
      <c r="J1482" s="7" t="str" cm="1">
        <f t="array" aca="1" ref="J1482" ca="1">SHA1HASH($I1482)</f>
        <v>3ba60e245c6893e66629c51fb9e8147f1af24615</v>
      </c>
      <c r="K1482" s="7" cm="1">
        <f t="array" aca="1" ref="K1482" ca="1">INDEX(States!$A:$A,M1482,1)</f>
        <v>5</v>
      </c>
      <c r="L1482" s="7" t="str">
        <f ca="1">VLOOKUP($K1482,Countries!$A:$B,2,FALSE)</f>
        <v>Portugal</v>
      </c>
      <c r="M1482" s="7" cm="1">
        <f t="array" aca="1" ref="M1482" ca="1">INDEX(States!$C:$C,RANDBETWEEN(5,COUNTA(States!$A:$A) + 1),1)</f>
        <v>5</v>
      </c>
      <c r="N1482" s="7" t="str">
        <f ca="1">VLOOKUP($M1482,States!$C:$D,2,FALSE)</f>
        <v xml:space="preserve"> Lisboa</v>
      </c>
      <c r="O1482" s="7" t="str">
        <f ca="1">VLOOKUP($E1482,Name!$A:$C,3,FALSE)</f>
        <v>F</v>
      </c>
      <c r="P1482" s="7" t="str">
        <f ca="1">VLOOKUP($O1482,Genders!$B:$C,2,FALSE)</f>
        <v>Female</v>
      </c>
      <c r="Q1482" s="7" cm="1">
        <f t="array" aca="1" ref="Q1482" ca="1">INDEX('Marital status'!$A:$A,RANDBETWEEN(5,COUNTA('Marital status'!$A:$A) + 1),1)</f>
        <v>5</v>
      </c>
      <c r="R1482" s="7" t="str">
        <f ca="1">VLOOKUP($Q1482,'Marital status'!$A:$B,2,FALSE)</f>
        <v xml:space="preserve"> Separated </v>
      </c>
      <c r="S1482" s="7">
        <f t="shared" ca="1" si="302"/>
        <v>8</v>
      </c>
      <c r="T1482" s="7" t="e">
        <f ca="1">VLOOKUP($S1482,Ethnicities!$A:$B,2,FALSE)</f>
        <v>#N/A</v>
      </c>
      <c r="U1482" s="8">
        <f t="shared" ca="1" si="303"/>
        <v>28490</v>
      </c>
      <c r="V1482" s="6">
        <f t="shared" ca="1" si="304"/>
        <v>7</v>
      </c>
      <c r="W1482" s="8" t="str">
        <f ca="1">VLOOKUP($V1482,'Background education'!$A:$B,2,FALSE)</f>
        <v>Undergraduate degree</v>
      </c>
      <c r="X1482" s="7">
        <f ca="1" xml:space="preserve">
  IF(OR($Z1482 = 5, $Z1482 = 6, $Z1482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482" s="7" t="str">
        <f ca="1">VLOOKUP($X1482,Departments!$A:$B,2,FALSE)</f>
        <v>Controlling</v>
      </c>
      <c r="Z1482" s="6">
        <f t="shared" ca="1" si="305"/>
        <v>10</v>
      </c>
      <c r="AA1482" s="7" t="str">
        <f ca="1">VLOOKUP($Z1482,Roles!$A:$B,2,FALSE)</f>
        <v>Trainee</v>
      </c>
      <c r="AB1482" s="6" t="e">
        <f t="shared" ca="1" si="306"/>
        <v>#N/A</v>
      </c>
      <c r="AC1482" s="7" t="e">
        <f ca="1" xml:space="preserve">
IF(
  ISNA($AB1482),
  NA(),
  VLOOKUP($AB1482,Levels!$A:$B,2,FALSE)
)</f>
        <v>#N/A</v>
      </c>
      <c r="AD1482" s="8">
        <f t="shared" ca="1" si="307"/>
        <v>38855</v>
      </c>
      <c r="AE1482" s="6">
        <f ca="1">RANDBETWEEN(5,COUNTA('Recruitment source'!$A:$A) + 1)</f>
        <v>10</v>
      </c>
      <c r="AF1482" s="6" t="str">
        <f ca="1">VLOOKUP($AE1482,'Recruitment source'!$A:$B,2,FALSE)</f>
        <v>Jobs in Lisbon</v>
      </c>
      <c r="AG1482" s="8" t="e">
        <f t="shared" ca="1" si="308"/>
        <v>#N/A</v>
      </c>
      <c r="AH1482" s="6" t="e">
        <f t="shared" ca="1" si="309"/>
        <v>#N/A</v>
      </c>
      <c r="AI1482" s="6" t="e">
        <f ca="1" xml:space="preserve">
IF(
  ISNA($AH1482),
  NA(),
  VLOOKUP($AH1482,'Reasons for dismissal'!$A:$B,2,FALSE)
)</f>
        <v>#N/A</v>
      </c>
      <c r="AJ1482" s="6">
        <f t="shared" ca="1" si="310"/>
        <v>4</v>
      </c>
      <c r="AK1482" s="1">
        <f t="shared" ca="1" si="311"/>
        <v>1305</v>
      </c>
      <c r="AL14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$A1482  &amp; ", "   &amp;
$B1482  &amp; ", "   &amp;
$D1482  &amp; ", '"  &amp;
$I1482  &amp; "', '" &amp;
$O1482  &amp; "', "  &amp;
$S1482  &amp; ", '"  &amp;
TEXT($U1482,"dd/mm/aaaa")  &amp; "', "   &amp;
$V1482  &amp; ", "   &amp;
$X1482  &amp; ", "   &amp;
$Z1482  &amp; ", "   &amp;
IF($AB1482 &lt;&gt; "", $AB1482, "NULL")  &amp; ", "   &amp;
$AK1482  &amp; ");"</f>
        <v>#REF!</v>
      </c>
    </row>
    <row r="1483" spans="1:38" x14ac:dyDescent="0.2">
      <c r="A1483" s="7" cm="1">
        <f t="array" aca="1" ref="A1483" ca="1">INDEX(Companies!$A:$A,RANDBETWEEN(2,COUNTA(Companies!$A:$A)),1)</f>
        <v>2</v>
      </c>
      <c r="B1483" s="5">
        <f t="shared" si="299"/>
        <v>1482</v>
      </c>
      <c r="C1483" s="5" t="str" cm="1">
        <f t="array" ref="C1483">SHA1HASH($B1483)</f>
        <v>4a8785cc9f1b1064951b1aaef4810da59820e6ed</v>
      </c>
      <c r="D1483" s="6">
        <f t="shared" ca="1" si="300"/>
        <v>1</v>
      </c>
      <c r="E1483" s="7">
        <f ca="1">IF($B1483 = 1 + N("Presidente"),
    127,
    IF($B1483 = 2 + N("Vice-Presidente"),
        72,
        IF($B1483 = 3 + N("Secretária bilíngue"),
            13,
            RANDBETWEEN(5,COUNT(Name!$A:$A) + 1)
        )
    )
)</f>
        <v>17</v>
      </c>
      <c r="F1483" s="7" t="str">
        <f ca="1">VLOOKUP($E1483,Name!$A:$B,2,FALSE)</f>
        <v>Alicia</v>
      </c>
      <c r="G1483" s="7">
        <f ca="1" xml:space="preserve">
IF($B1483 = 1,
    0,
    RANDBETWEEN(5,COUNT('Last name'!$A:$A) + 1)
)</f>
        <v>160</v>
      </c>
      <c r="H1483" s="7" t="str">
        <f ca="1" xml:space="preserve">
IF($B1483 = 1 + N("Presidente"),
    "de Orléans e Bragança",
    VLOOKUP($G1483,'Last name'!$A:$B,2,FALSE) &amp; " " &amp; VLOOKUP(RANDBETWEEN(5,COUNT('Last name'!$A:$A) + 1),'Last name'!$A:$B,2,FALSE)
)</f>
        <v>Resende Gomes</v>
      </c>
      <c r="I1483" s="7" t="str">
        <f t="shared" ca="1" si="301"/>
        <v>Alicia Resende Gomes</v>
      </c>
      <c r="J1483" s="7" t="str" cm="1">
        <f t="array" aca="1" ref="J1483" ca="1">SHA1HASH($I1483)</f>
        <v>d058cd66e024d7548e3d87f339ab7445078e3ff3</v>
      </c>
      <c r="K1483" s="7" cm="1">
        <f t="array" aca="1" ref="K1483" ca="1">INDEX(States!$A:$A,M1483,1)</f>
        <v>5</v>
      </c>
      <c r="L1483" s="7" t="str">
        <f ca="1">VLOOKUP($K1483,Countries!$A:$B,2,FALSE)</f>
        <v>Portugal</v>
      </c>
      <c r="M1483" s="7" cm="1">
        <f t="array" aca="1" ref="M1483" ca="1">INDEX(States!$C:$C,RANDBETWEEN(5,COUNTA(States!$A:$A) + 1),1)</f>
        <v>11</v>
      </c>
      <c r="N1483" s="7" t="str">
        <f ca="1">VLOOKUP($M1483,States!$C:$D,2,FALSE)</f>
        <v>Santarém</v>
      </c>
      <c r="O1483" s="7" t="str">
        <f ca="1">VLOOKUP($E1483,Name!$A:$C,3,FALSE)</f>
        <v>F</v>
      </c>
      <c r="P1483" s="7" t="str">
        <f ca="1">VLOOKUP($O1483,Genders!$B:$C,2,FALSE)</f>
        <v>Female</v>
      </c>
      <c r="Q1483" s="7" cm="1">
        <f t="array" aca="1" ref="Q1483" ca="1">INDEX('Marital status'!$A:$A,RANDBETWEEN(5,COUNTA('Marital status'!$A:$A) + 1),1)</f>
        <v>6</v>
      </c>
      <c r="R1483" s="7" t="str">
        <f ca="1">VLOOKUP($Q1483,'Marital status'!$A:$B,2,FALSE)</f>
        <v>DIVORCED</v>
      </c>
      <c r="S1483" s="7">
        <f t="shared" ca="1" si="302"/>
        <v>5</v>
      </c>
      <c r="T1483" s="7" t="str">
        <f ca="1">VLOOKUP($S1483,Ethnicities!$A:$B,2,FALSE)</f>
        <v>ASIAN</v>
      </c>
      <c r="U1483" s="8">
        <f t="shared" ca="1" si="303"/>
        <v>20494</v>
      </c>
      <c r="V1483" s="6">
        <f t="shared" ca="1" si="304"/>
        <v>8</v>
      </c>
      <c r="W1483" s="8" t="str">
        <f ca="1">VLOOKUP($V1483,'Background education'!$A:$B,2,FALSE)</f>
        <v>Graduate school</v>
      </c>
      <c r="X1483" s="7">
        <f ca="1" xml:space="preserve">
  IF(OR($Z1483 = 5, $Z1483 = 6, $Z1483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483" s="7" t="str">
        <f ca="1">VLOOKUP($X1483,Departments!$A:$B,2,FALSE)</f>
        <v xml:space="preserve"> Commercial</v>
      </c>
      <c r="Z1483" s="6">
        <f t="shared" ca="1" si="305"/>
        <v>11</v>
      </c>
      <c r="AA1483" s="7" t="str">
        <f ca="1">VLOOKUP($Z1483,Roles!$A:$B,2,FALSE)</f>
        <v>Analyst</v>
      </c>
      <c r="AB1483" s="6">
        <f t="shared" ca="1" si="306"/>
        <v>5</v>
      </c>
      <c r="AC1483" s="7" t="str">
        <f ca="1" xml:space="preserve">
IF(
  ISNA($AB1483),
  NA(),
  VLOOKUP($AB1483,Levels!$A:$B,2,FALSE)
)</f>
        <v>Junior</v>
      </c>
      <c r="AD1483" s="8">
        <f t="shared" ca="1" si="307"/>
        <v>43908</v>
      </c>
      <c r="AE1483" s="6">
        <f ca="1">RANDBETWEEN(5,COUNTA('Recruitment source'!$A:$A) + 1)</f>
        <v>13</v>
      </c>
      <c r="AF1483" s="6" t="str">
        <f ca="1">VLOOKUP($AE1483,'Recruitment source'!$A:$B,2,FALSE)</f>
        <v>Google</v>
      </c>
      <c r="AG1483" s="8" t="e">
        <f t="shared" ca="1" si="308"/>
        <v>#N/A</v>
      </c>
      <c r="AH1483" s="6" t="e">
        <f t="shared" ca="1" si="309"/>
        <v>#N/A</v>
      </c>
      <c r="AI1483" s="6" t="e">
        <f ca="1" xml:space="preserve">
IF(
  ISNA($AH1483),
  NA(),
  VLOOKUP($AH1483,'Reasons for dismissal'!$A:$B,2,FALSE)
)</f>
        <v>#N/A</v>
      </c>
      <c r="AJ1483" s="6">
        <f t="shared" ca="1" si="310"/>
        <v>4</v>
      </c>
      <c r="AK1483" s="1">
        <f t="shared" ca="1" si="311"/>
        <v>3080</v>
      </c>
      <c r="AL14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$A1483  &amp; ", "   &amp;
$B1483  &amp; ", "   &amp;
$D1483  &amp; ", '"  &amp;
$I1483  &amp; "', '" &amp;
$O1483  &amp; "', "  &amp;
$S1483  &amp; ", '"  &amp;
TEXT($U1483,"dd/mm/aaaa")  &amp; "', "   &amp;
$V1483  &amp; ", "   &amp;
$X1483  &amp; ", "   &amp;
$Z1483  &amp; ", "   &amp;
IF($AB1483 &lt;&gt; "", $AB1483, "NULL")  &amp; ", "   &amp;
$AK1483  &amp; ");"</f>
        <v>#REF!</v>
      </c>
    </row>
    <row r="1484" spans="1:38" x14ac:dyDescent="0.2">
      <c r="A1484" s="7" cm="1">
        <f t="array" aca="1" ref="A1484" ca="1">INDEX(Companies!$A:$A,RANDBETWEEN(2,COUNTA(Companies!$A:$A)),1)</f>
        <v>2</v>
      </c>
      <c r="B1484" s="5">
        <f t="shared" si="299"/>
        <v>1483</v>
      </c>
      <c r="C1484" s="5" t="str" cm="1">
        <f t="array" ref="C1484">SHA1HASH($B1484)</f>
        <v>b35c0cd294cd10748019833cafa625fc33487065</v>
      </c>
      <c r="D1484" s="6">
        <f t="shared" ca="1" si="300"/>
        <v>1</v>
      </c>
      <c r="E1484" s="7">
        <f ca="1">IF($B1484 = 1 + N("Presidente"),
    127,
    IF($B1484 = 2 + N("Vice-Presidente"),
        72,
        IF($B1484 = 3 + N("Secretária bilíngue"),
            13,
            RANDBETWEEN(5,COUNT(Name!$A:$A) + 1)
        )
    )
)</f>
        <v>40</v>
      </c>
      <c r="F1484" s="7" t="str">
        <f ca="1">VLOOKUP($E1484,Name!$A:$B,2,FALSE)</f>
        <v>André</v>
      </c>
      <c r="G1484" s="7">
        <f ca="1" xml:space="preserve">
IF($B1484 = 1,
    0,
    RANDBETWEEN(5,COUNT('Last name'!$A:$A) + 1)
)</f>
        <v>163</v>
      </c>
      <c r="H1484" s="7" t="str">
        <f ca="1" xml:space="preserve">
IF($B1484 = 1 + N("Presidente"),
    "de Orléans e Bragança",
    VLOOKUP($G1484,'Last name'!$A:$B,2,FALSE) &amp; " " &amp; VLOOKUP(RANDBETWEEN(5,COUNT('Last name'!$A:$A) + 1),'Last name'!$A:$B,2,FALSE)
)</f>
        <v>Rinaldi Trindade</v>
      </c>
      <c r="I1484" s="7" t="str">
        <f t="shared" ca="1" si="301"/>
        <v>André Rinaldi Trindade</v>
      </c>
      <c r="J1484" s="7" t="str" cm="1">
        <f t="array" aca="1" ref="J1484" ca="1">SHA1HASH($I1484)</f>
        <v>cd776da8ec57cc10497b0de1f13b92a8126449ba</v>
      </c>
      <c r="K1484" s="7" cm="1">
        <f t="array" aca="1" ref="K1484" ca="1">INDEX(States!$A:$A,M1484,1)</f>
        <v>5</v>
      </c>
      <c r="L1484" s="7" t="str">
        <f ca="1">VLOOKUP($K1484,Countries!$A:$B,2,FALSE)</f>
        <v>Portugal</v>
      </c>
      <c r="M1484" s="7" cm="1">
        <f t="array" aca="1" ref="M1484" ca="1">INDEX(States!$C:$C,RANDBETWEEN(5,COUNTA(States!$A:$A) + 1),1)</f>
        <v>14</v>
      </c>
      <c r="N1484" s="7" t="str">
        <f ca="1">VLOOKUP($M1484,States!$C:$D,2,FALSE)</f>
        <v>Madeira</v>
      </c>
      <c r="O1484" s="7" t="str">
        <f ca="1">VLOOKUP($E1484,Name!$A:$C,3,FALSE)</f>
        <v>M</v>
      </c>
      <c r="P1484" s="7" t="str">
        <f ca="1">VLOOKUP($O1484,Genders!$B:$C,2,FALSE)</f>
        <v>Male</v>
      </c>
      <c r="Q1484" s="7" cm="1">
        <f t="array" aca="1" ref="Q1484" ca="1">INDEX('Marital status'!$A:$A,RANDBETWEEN(5,COUNTA('Marital status'!$A:$A) + 1),1)</f>
        <v>6</v>
      </c>
      <c r="R1484" s="7" t="str">
        <f ca="1">VLOOKUP($Q1484,'Marital status'!$A:$B,2,FALSE)</f>
        <v>DIVORCED</v>
      </c>
      <c r="S1484" s="7">
        <f t="shared" ca="1" si="302"/>
        <v>6</v>
      </c>
      <c r="T1484" s="7" t="str">
        <f ca="1">VLOOKUP($S1484,Ethnicities!$A:$B,2,FALSE)</f>
        <v xml:space="preserve">  american Indian or Alaska Native</v>
      </c>
      <c r="U1484" s="8">
        <f t="shared" ca="1" si="303"/>
        <v>21474</v>
      </c>
      <c r="V1484" s="6">
        <f t="shared" ca="1" si="304"/>
        <v>7</v>
      </c>
      <c r="W1484" s="8" t="str">
        <f ca="1">VLOOKUP($V1484,'Background education'!$A:$B,2,FALSE)</f>
        <v>Undergraduate degree</v>
      </c>
      <c r="X1484" s="7">
        <f ca="1" xml:space="preserve">
  IF(OR($Z1484 = 5, $Z1484 = 6, $Z1484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84" s="7" t="str">
        <f ca="1">VLOOKUP($X1484,Departments!$A:$B,2,FALSE)</f>
        <v>Audit</v>
      </c>
      <c r="Z1484" s="6">
        <f t="shared" ca="1" si="305"/>
        <v>9</v>
      </c>
      <c r="AA1484" s="7" t="str">
        <f ca="1">VLOOKUP($Z1484,Roles!$A:$B,2,FALSE)</f>
        <v>Intern</v>
      </c>
      <c r="AB1484" s="6" t="e">
        <f t="shared" ca="1" si="306"/>
        <v>#N/A</v>
      </c>
      <c r="AC1484" s="7" t="e">
        <f ca="1" xml:space="preserve">
IF(
  ISNA($AB1484),
  NA(),
  VLOOKUP($AB1484,Levels!$A:$B,2,FALSE)
)</f>
        <v>#N/A</v>
      </c>
      <c r="AD1484" s="8">
        <f t="shared" ca="1" si="307"/>
        <v>41705</v>
      </c>
      <c r="AE1484" s="6">
        <f ca="1">RANDBETWEEN(5,COUNTA('Recruitment source'!$A:$A) + 1)</f>
        <v>8</v>
      </c>
      <c r="AF1484" s="6" t="str">
        <f ca="1">VLOOKUP($AE1484,'Recruitment source'!$A:$B,2,FALSE)</f>
        <v>Net Empregos</v>
      </c>
      <c r="AG1484" s="8" t="e">
        <f t="shared" ca="1" si="308"/>
        <v>#N/A</v>
      </c>
      <c r="AH1484" s="6" t="e">
        <f t="shared" ca="1" si="309"/>
        <v>#N/A</v>
      </c>
      <c r="AI1484" s="6" t="e">
        <f ca="1" xml:space="preserve">
IF(
  ISNA($AH1484),
  NA(),
  VLOOKUP($AH1484,'Reasons for dismissal'!$A:$B,2,FALSE)
)</f>
        <v>#N/A</v>
      </c>
      <c r="AJ1484" s="6">
        <f t="shared" ca="1" si="310"/>
        <v>4</v>
      </c>
      <c r="AK1484" s="1">
        <f t="shared" ca="1" si="311"/>
        <v>1205</v>
      </c>
      <c r="AL14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$A1484  &amp; ", "   &amp;
$B1484  &amp; ", "   &amp;
$D1484  &amp; ", '"  &amp;
$I1484  &amp; "', '" &amp;
$O1484  &amp; "', "  &amp;
$S1484  &amp; ", '"  &amp;
TEXT($U1484,"dd/mm/aaaa")  &amp; "', "   &amp;
$V1484  &amp; ", "   &amp;
$X1484  &amp; ", "   &amp;
$Z1484  &amp; ", "   &amp;
IF($AB1484 &lt;&gt; "", $AB1484, "NULL")  &amp; ", "   &amp;
$AK1484  &amp; ");"</f>
        <v>#REF!</v>
      </c>
    </row>
    <row r="1485" spans="1:38" x14ac:dyDescent="0.2">
      <c r="A1485" s="7" cm="1">
        <f t="array" aca="1" ref="A1485" ca="1">INDEX(Companies!$A:$A,RANDBETWEEN(2,COUNTA(Companies!$A:$A)),1)</f>
        <v>2</v>
      </c>
      <c r="B1485" s="5">
        <f t="shared" si="299"/>
        <v>1484</v>
      </c>
      <c r="C1485" s="5" t="str" cm="1">
        <f t="array" ref="C1485">SHA1HASH($B1485)</f>
        <v>158a66682da61df5f2115c2fc8c8328e6c837b05</v>
      </c>
      <c r="D1485" s="6">
        <f t="shared" ca="1" si="300"/>
        <v>1</v>
      </c>
      <c r="E1485" s="7">
        <f ca="1">IF($B1485 = 1 + N("Presidente"),
    127,
    IF($B1485 = 2 + N("Vice-Presidente"),
        72,
        IF($B1485 = 3 + N("Secretária bilíngue"),
            13,
            RANDBETWEEN(5,COUNT(Name!$A:$A) + 1)
        )
    )
)</f>
        <v>53</v>
      </c>
      <c r="F1485" s="7" t="str">
        <f ca="1">VLOOKUP($E1485,Name!$A:$B,2,FALSE)</f>
        <v>Aquiles</v>
      </c>
      <c r="G1485" s="7">
        <f ca="1" xml:space="preserve">
IF($B1485 = 1,
    0,
    RANDBETWEEN(5,COUNT('Last name'!$A:$A) + 1)
)</f>
        <v>124</v>
      </c>
      <c r="H1485" s="7" t="str">
        <f ca="1" xml:space="preserve">
IF($B1485 = 1 + N("Presidente"),
    "de Orléans e Bragança",
    VLOOKUP($G1485,'Last name'!$A:$B,2,FALSE) &amp; " " &amp; VLOOKUP(RANDBETWEEN(5,COUNT('Last name'!$A:$A) + 1),'Last name'!$A:$B,2,FALSE)
)</f>
        <v>Mazza sobrenome</v>
      </c>
      <c r="I1485" s="7" t="str">
        <f t="shared" ca="1" si="301"/>
        <v>Aquiles Mazza sobrenome</v>
      </c>
      <c r="J1485" s="7" t="str" cm="1">
        <f t="array" aca="1" ref="J1485" ca="1">SHA1HASH($I1485)</f>
        <v>a0ae3d246c6892ce052d2ce707dea7ad6ed297e9</v>
      </c>
      <c r="K1485" s="7" cm="1">
        <f t="array" aca="1" ref="K1485" ca="1">INDEX(States!$A:$A,M1485,1)</f>
        <v>5</v>
      </c>
      <c r="L1485" s="7" t="str">
        <f ca="1">VLOOKUP($K1485,Countries!$A:$B,2,FALSE)</f>
        <v>Portugal</v>
      </c>
      <c r="M1485" s="7" cm="1">
        <f t="array" aca="1" ref="M1485" ca="1">INDEX(States!$C:$C,RANDBETWEEN(5,COUNTA(States!$A:$A) + 1),1)</f>
        <v>16</v>
      </c>
      <c r="N1485" s="7" t="str">
        <f ca="1">VLOOKUP($M1485,States!$C:$D,2,FALSE)</f>
        <v>Azores</v>
      </c>
      <c r="O1485" s="7" t="str">
        <f ca="1">VLOOKUP($E1485,Name!$A:$C,3,FALSE)</f>
        <v>M</v>
      </c>
      <c r="P1485" s="7" t="str">
        <f ca="1">VLOOKUP($O1485,Genders!$B:$C,2,FALSE)</f>
        <v>Male</v>
      </c>
      <c r="Q1485" s="7" cm="1">
        <f t="array" aca="1" ref="Q1485" ca="1">INDEX('Marital status'!$A:$A,RANDBETWEEN(5,COUNTA('Marital status'!$A:$A) + 1),1)</f>
        <v>5</v>
      </c>
      <c r="R1485" s="7" t="str">
        <f ca="1">VLOOKUP($Q1485,'Marital status'!$A:$B,2,FALSE)</f>
        <v xml:space="preserve"> Separated </v>
      </c>
      <c r="S1485" s="7">
        <f t="shared" ca="1" si="302"/>
        <v>7</v>
      </c>
      <c r="T1485" s="7" t="str">
        <f ca="1">VLOOKUP($S1485,Ethnicities!$A:$B,2,FALSE)</f>
        <v>Native Hawaiian or Other Pacific Islander</v>
      </c>
      <c r="U1485" s="8">
        <f t="shared" ca="1" si="303"/>
        <v>27562</v>
      </c>
      <c r="V1485" s="6">
        <f t="shared" ca="1" si="304"/>
        <v>7</v>
      </c>
      <c r="W1485" s="8" t="str">
        <f ca="1">VLOOKUP($V1485,'Background education'!$A:$B,2,FALSE)</f>
        <v>Undergraduate degree</v>
      </c>
      <c r="X1485" s="7">
        <f ca="1" xml:space="preserve">
  IF(OR($Z1485 = 5, $Z1485 = 6, $Z1485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485" s="7" t="str">
        <f ca="1">VLOOKUP($X1485,Departments!$A:$B,2,FALSE)</f>
        <v>Administration</v>
      </c>
      <c r="Z1485" s="6">
        <f t="shared" ca="1" si="305"/>
        <v>11</v>
      </c>
      <c r="AA1485" s="7" t="str">
        <f ca="1">VLOOKUP($Z1485,Roles!$A:$B,2,FALSE)</f>
        <v>Analyst</v>
      </c>
      <c r="AB1485" s="6">
        <f t="shared" ca="1" si="306"/>
        <v>7</v>
      </c>
      <c r="AC1485" s="7" t="str">
        <f ca="1" xml:space="preserve">
IF(
  ISNA($AB1485),
  NA(),
  VLOOKUP($AB1485,Levels!$A:$B,2,FALSE)
)</f>
        <v>Senior</v>
      </c>
      <c r="AD1485" s="8">
        <f t="shared" ca="1" si="307"/>
        <v>37397</v>
      </c>
      <c r="AE1485" s="6">
        <f ca="1">RANDBETWEEN(5,COUNTA('Recruitment source'!$A:$A) + 1)</f>
        <v>13</v>
      </c>
      <c r="AF1485" s="6" t="str">
        <f ca="1">VLOOKUP($AE1485,'Recruitment source'!$A:$B,2,FALSE)</f>
        <v>Google</v>
      </c>
      <c r="AG1485" s="8" t="e">
        <f t="shared" ca="1" si="308"/>
        <v>#N/A</v>
      </c>
      <c r="AH1485" s="6" t="e">
        <f t="shared" ca="1" si="309"/>
        <v>#N/A</v>
      </c>
      <c r="AI1485" s="6" t="e">
        <f ca="1" xml:space="preserve">
IF(
  ISNA($AH1485),
  NA(),
  VLOOKUP($AH1485,'Reasons for dismissal'!$A:$B,2,FALSE)
)</f>
        <v>#N/A</v>
      </c>
      <c r="AJ1485" s="6">
        <f t="shared" ca="1" si="310"/>
        <v>4</v>
      </c>
      <c r="AK1485" s="1">
        <f t="shared" ca="1" si="311"/>
        <v>2500</v>
      </c>
      <c r="AL14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$A1485  &amp; ", "   &amp;
$B1485  &amp; ", "   &amp;
$D1485  &amp; ", '"  &amp;
$I1485  &amp; "', '" &amp;
$O1485  &amp; "', "  &amp;
$S1485  &amp; ", '"  &amp;
TEXT($U1485,"dd/mm/aaaa")  &amp; "', "   &amp;
$V1485  &amp; ", "   &amp;
$X1485  &amp; ", "   &amp;
$Z1485  &amp; ", "   &amp;
IF($AB1485 &lt;&gt; "", $AB1485, "NULL")  &amp; ", "   &amp;
$AK1485  &amp; ");"</f>
        <v>#REF!</v>
      </c>
    </row>
    <row r="1486" spans="1:38" x14ac:dyDescent="0.2">
      <c r="A1486" s="7" cm="1">
        <f t="array" aca="1" ref="A1486" ca="1">INDEX(Companies!$A:$A,RANDBETWEEN(2,COUNTA(Companies!$A:$A)),1)</f>
        <v>2</v>
      </c>
      <c r="B1486" s="5">
        <f t="shared" si="299"/>
        <v>1485</v>
      </c>
      <c r="C1486" s="5" t="str" cm="1">
        <f t="array" ref="C1486">SHA1HASH($B1486)</f>
        <v>537337c8d4656d862c12e79427c9232b5b7d803e</v>
      </c>
      <c r="D1486" s="6">
        <f t="shared" ca="1" si="300"/>
        <v>1</v>
      </c>
      <c r="E1486" s="7">
        <f ca="1">IF($B1486 = 1 + N("Presidente"),
    127,
    IF($B1486 = 2 + N("Vice-Presidente"),
        72,
        IF($B1486 = 3 + N("Secretária bilíngue"),
            13,
            RANDBETWEEN(5,COUNT(Name!$A:$A) + 1)
        )
    )
)</f>
        <v>134</v>
      </c>
      <c r="F1486" s="7" t="str">
        <f ca="1">VLOOKUP($E1486,Name!$A:$B,2,FALSE)</f>
        <v>Eva</v>
      </c>
      <c r="G1486" s="7">
        <f ca="1" xml:space="preserve">
IF($B1486 = 1,
    0,
    RANDBETWEEN(5,COUNT('Last name'!$A:$A) + 1)
)</f>
        <v>112</v>
      </c>
      <c r="H1486" s="7" t="str">
        <f ca="1" xml:space="preserve">
IF($B1486 = 1 + N("Presidente"),
    "de Orléans e Bragança",
    VLOOKUP($G1486,'Last name'!$A:$B,2,FALSE) &amp; " " &amp; VLOOKUP(RANDBETWEEN(5,COUNT('Last name'!$A:$A) + 1),'Last name'!$A:$B,2,FALSE)
)</f>
        <v>Lopes Tavarez</v>
      </c>
      <c r="I1486" s="7" t="str">
        <f t="shared" ca="1" si="301"/>
        <v>Eva Lopes Tavarez</v>
      </c>
      <c r="J1486" s="7" t="str" cm="1">
        <f t="array" aca="1" ref="J1486" ca="1">SHA1HASH($I1486)</f>
        <v>329033d1657d4e34f9d6b286bf93f223b3b866dc</v>
      </c>
      <c r="K1486" s="7" cm="1">
        <f t="array" aca="1" ref="K1486" ca="1">INDEX(States!$A:$A,M1486,1)</f>
        <v>5</v>
      </c>
      <c r="L1486" s="7" t="str">
        <f ca="1">VLOOKUP($K1486,Countries!$A:$B,2,FALSE)</f>
        <v>Portugal</v>
      </c>
      <c r="M1486" s="7" cm="1">
        <f t="array" aca="1" ref="M1486" ca="1">INDEX(States!$C:$C,RANDBETWEEN(5,COUNTA(States!$A:$A) + 1),1)</f>
        <v>18</v>
      </c>
      <c r="N1486" s="7" t="str">
        <f ca="1">VLOOKUP($M1486,States!$C:$D,2,FALSE)</f>
        <v>Castelo Branco</v>
      </c>
      <c r="O1486" s="7" t="str">
        <f ca="1">VLOOKUP($E1486,Name!$A:$C,3,FALSE)</f>
        <v>F</v>
      </c>
      <c r="P1486" s="7" t="str">
        <f ca="1">VLOOKUP($O1486,Genders!$B:$C,2,FALSE)</f>
        <v>Female</v>
      </c>
      <c r="Q1486" s="7" cm="1">
        <f t="array" aca="1" ref="Q1486" ca="1">INDEX('Marital status'!$A:$A,RANDBETWEEN(5,COUNTA('Marital status'!$A:$A) + 1),1)</f>
        <v>6</v>
      </c>
      <c r="R1486" s="7" t="str">
        <f ca="1">VLOOKUP($Q1486,'Marital status'!$A:$B,2,FALSE)</f>
        <v>DIVORCED</v>
      </c>
      <c r="S1486" s="7">
        <f t="shared" ca="1" si="302"/>
        <v>5</v>
      </c>
      <c r="T1486" s="7" t="str">
        <f ca="1">VLOOKUP($S1486,Ethnicities!$A:$B,2,FALSE)</f>
        <v>ASIAN</v>
      </c>
      <c r="U1486" s="8">
        <f t="shared" ca="1" si="303"/>
        <v>25293</v>
      </c>
      <c r="V1486" s="6">
        <f t="shared" ca="1" si="304"/>
        <v>7</v>
      </c>
      <c r="W1486" s="8" t="str">
        <f ca="1">VLOOKUP($V1486,'Background education'!$A:$B,2,FALSE)</f>
        <v>Undergraduate degree</v>
      </c>
      <c r="X1486" s="7">
        <f ca="1" xml:space="preserve">
  IF(OR($Z1486 = 5, $Z1486 = 6, $Z1486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86" s="7" t="str">
        <f ca="1">VLOOKUP($X1486,Departments!$A:$B,2,FALSE)</f>
        <v>Audit</v>
      </c>
      <c r="Z1486" s="6">
        <f t="shared" ca="1" si="305"/>
        <v>9</v>
      </c>
      <c r="AA1486" s="7" t="str">
        <f ca="1">VLOOKUP($Z1486,Roles!$A:$B,2,FALSE)</f>
        <v>Intern</v>
      </c>
      <c r="AB1486" s="6" t="e">
        <f t="shared" ca="1" si="306"/>
        <v>#N/A</v>
      </c>
      <c r="AC1486" s="7" t="e">
        <f ca="1" xml:space="preserve">
IF(
  ISNA($AB1486),
  NA(),
  VLOOKUP($AB1486,Levels!$A:$B,2,FALSE)
)</f>
        <v>#N/A</v>
      </c>
      <c r="AD1486" s="8">
        <f t="shared" ca="1" si="307"/>
        <v>42606</v>
      </c>
      <c r="AE1486" s="6">
        <f ca="1">RANDBETWEEN(5,COUNTA('Recruitment source'!$A:$A) + 1)</f>
        <v>8</v>
      </c>
      <c r="AF1486" s="6" t="str">
        <f ca="1">VLOOKUP($AE1486,'Recruitment source'!$A:$B,2,FALSE)</f>
        <v>Net Empregos</v>
      </c>
      <c r="AG1486" s="8" t="e">
        <f t="shared" ca="1" si="308"/>
        <v>#N/A</v>
      </c>
      <c r="AH1486" s="6" t="e">
        <f t="shared" ca="1" si="309"/>
        <v>#N/A</v>
      </c>
      <c r="AI1486" s="6" t="e">
        <f ca="1" xml:space="preserve">
IF(
  ISNA($AH1486),
  NA(),
  VLOOKUP($AH1486,'Reasons for dismissal'!$A:$B,2,FALSE)
)</f>
        <v>#N/A</v>
      </c>
      <c r="AJ1486" s="6">
        <f t="shared" ca="1" si="310"/>
        <v>4</v>
      </c>
      <c r="AK1486" s="1">
        <f t="shared" ca="1" si="311"/>
        <v>1205</v>
      </c>
      <c r="AL14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$A1486  &amp; ", "   &amp;
$B1486  &amp; ", "   &amp;
$D1486  &amp; ", '"  &amp;
$I1486  &amp; "', '" &amp;
$O1486  &amp; "', "  &amp;
$S1486  &amp; ", '"  &amp;
TEXT($U1486,"dd/mm/aaaa")  &amp; "', "   &amp;
$V1486  &amp; ", "   &amp;
$X1486  &amp; ", "   &amp;
$Z1486  &amp; ", "   &amp;
IF($AB1486 &lt;&gt; "", $AB1486, "NULL")  &amp; ", "   &amp;
$AK1486  &amp; ");"</f>
        <v>#REF!</v>
      </c>
    </row>
    <row r="1487" spans="1:38" x14ac:dyDescent="0.2">
      <c r="A1487" s="7" cm="1">
        <f t="array" aca="1" ref="A1487" ca="1">INDEX(Companies!$A:$A,RANDBETWEEN(2,COUNTA(Companies!$A:$A)),1)</f>
        <v>2</v>
      </c>
      <c r="B1487" s="5">
        <f t="shared" si="299"/>
        <v>1486</v>
      </c>
      <c r="C1487" s="5" t="str" cm="1">
        <f t="array" ref="C1487">SHA1HASH($B1487)</f>
        <v>89606b3e6179739f7ed413b20dd9583b33fa9e75</v>
      </c>
      <c r="D1487" s="6">
        <f t="shared" ca="1" si="300"/>
        <v>1</v>
      </c>
      <c r="E1487" s="7">
        <f ca="1">IF($B1487 = 1 + N("Presidente"),
    127,
    IF($B1487 = 2 + N("Vice-Presidente"),
        72,
        IF($B1487 = 3 + N("Secretária bilíngue"),
            13,
            RANDBETWEEN(5,COUNT(Name!$A:$A) + 1)
        )
    )
)</f>
        <v>96</v>
      </c>
      <c r="F1487" s="7" t="str">
        <f ca="1">VLOOKUP($E1487,Name!$A:$B,2,FALSE)</f>
        <v>Clarisse</v>
      </c>
      <c r="G1487" s="7">
        <f ca="1" xml:space="preserve">
IF($B1487 = 1,
    0,
    RANDBETWEEN(5,COUNT('Last name'!$A:$A) + 1)
)</f>
        <v>151</v>
      </c>
      <c r="H1487" s="7" t="str">
        <f ca="1" xml:space="preserve">
IF($B1487 = 1 + N("Presidente"),
    "de Orléans e Bragança",
    VLOOKUP($G1487,'Last name'!$A:$B,2,FALSE) &amp; " " &amp; VLOOKUP(RANDBETWEEN(5,COUNT('Last name'!$A:$A) + 1),'Last name'!$A:$B,2,FALSE)
)</f>
        <v>Pereira Barbosa</v>
      </c>
      <c r="I1487" s="7" t="str">
        <f t="shared" ca="1" si="301"/>
        <v>Clarisse Pereira Barbosa</v>
      </c>
      <c r="J1487" s="7" t="str" cm="1">
        <f t="array" aca="1" ref="J1487" ca="1">SHA1HASH($I1487)</f>
        <v>1707a169f88c625ee54aa3b4b0fb6e8753938057</v>
      </c>
      <c r="K1487" s="7" cm="1">
        <f t="array" aca="1" ref="K1487" ca="1">INDEX(States!$A:$A,M1487,1)</f>
        <v>5</v>
      </c>
      <c r="L1487" s="7" t="str">
        <f ca="1">VLOOKUP($K1487,Countries!$A:$B,2,FALSE)</f>
        <v>Portugal</v>
      </c>
      <c r="M1487" s="7" cm="1">
        <f t="array" aca="1" ref="M1487" ca="1">INDEX(States!$C:$C,RANDBETWEEN(5,COUNTA(States!$A:$A) + 1),1)</f>
        <v>18</v>
      </c>
      <c r="N1487" s="7" t="str">
        <f ca="1">VLOOKUP($M1487,States!$C:$D,2,FALSE)</f>
        <v>Castelo Branco</v>
      </c>
      <c r="O1487" s="7" t="str">
        <f ca="1">VLOOKUP($E1487,Name!$A:$C,3,FALSE)</f>
        <v>F</v>
      </c>
      <c r="P1487" s="7" t="str">
        <f ca="1">VLOOKUP($O1487,Genders!$B:$C,2,FALSE)</f>
        <v>Female</v>
      </c>
      <c r="Q1487" s="7" cm="1">
        <f t="array" aca="1" ref="Q1487" ca="1">INDEX('Marital status'!$A:$A,RANDBETWEEN(5,COUNTA('Marital status'!$A:$A) + 1),1)</f>
        <v>0</v>
      </c>
      <c r="R1487" s="7" t="e">
        <f ca="1">VLOOKUP($Q1487,'Marital status'!$A:$B,2,FALSE)</f>
        <v>#N/A</v>
      </c>
      <c r="S1487" s="7">
        <f t="shared" ca="1" si="302"/>
        <v>5</v>
      </c>
      <c r="T1487" s="7" t="str">
        <f ca="1">VLOOKUP($S1487,Ethnicities!$A:$B,2,FALSE)</f>
        <v>ASIAN</v>
      </c>
      <c r="U1487" s="8">
        <f t="shared" ca="1" si="303"/>
        <v>19881</v>
      </c>
      <c r="V1487" s="6">
        <f t="shared" ca="1" si="304"/>
        <v>7</v>
      </c>
      <c r="W1487" s="8" t="str">
        <f ca="1">VLOOKUP($V1487,'Background education'!$A:$B,2,FALSE)</f>
        <v>Undergraduate degree</v>
      </c>
      <c r="X1487" s="7">
        <f ca="1" xml:space="preserve">
  IF(OR($Z1487 = 5, $Z1487 = 6, $Z1487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487" s="7" t="str">
        <f ca="1">VLOOKUP($X1487,Departments!$A:$B,2,FALSE)</f>
        <v>Administration</v>
      </c>
      <c r="Z1487" s="6">
        <f t="shared" ca="1" si="305"/>
        <v>11</v>
      </c>
      <c r="AA1487" s="7" t="str">
        <f ca="1">VLOOKUP($Z1487,Roles!$A:$B,2,FALSE)</f>
        <v>Analyst</v>
      </c>
      <c r="AB1487" s="6">
        <f t="shared" ca="1" si="306"/>
        <v>6</v>
      </c>
      <c r="AC1487" s="7" t="str">
        <f ca="1" xml:space="preserve">
IF(
  ISNA($AB1487),
  NA(),
  VLOOKUP($AB1487,Levels!$A:$B,2,FALSE)
)</f>
        <v>Pleno</v>
      </c>
      <c r="AD1487" s="8">
        <f t="shared" ca="1" si="307"/>
        <v>39994</v>
      </c>
      <c r="AE1487" s="6">
        <f ca="1">RANDBETWEEN(5,COUNTA('Recruitment source'!$A:$A) + 1)</f>
        <v>7</v>
      </c>
      <c r="AF1487" s="6" t="str">
        <f ca="1">VLOOKUP($AE1487,'Recruitment source'!$A:$B,2,FALSE)</f>
        <v>SAPO Emprego</v>
      </c>
      <c r="AG1487" s="8" t="e">
        <f t="shared" ca="1" si="308"/>
        <v>#N/A</v>
      </c>
      <c r="AH1487" s="6" t="e">
        <f t="shared" ca="1" si="309"/>
        <v>#N/A</v>
      </c>
      <c r="AI1487" s="6" t="e">
        <f ca="1" xml:space="preserve">
IF(
  ISNA($AH1487),
  NA(),
  VLOOKUP($AH1487,'Reasons for dismissal'!$A:$B,2,FALSE)
)</f>
        <v>#N/A</v>
      </c>
      <c r="AJ1487" s="6">
        <f t="shared" ca="1" si="310"/>
        <v>5</v>
      </c>
      <c r="AK1487" s="1">
        <f t="shared" ca="1" si="311"/>
        <v>2500</v>
      </c>
      <c r="AL14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$A1487  &amp; ", "   &amp;
$B1487  &amp; ", "   &amp;
$D1487  &amp; ", '"  &amp;
$I1487  &amp; "', '" &amp;
$O1487  &amp; "', "  &amp;
$S1487  &amp; ", '"  &amp;
TEXT($U1487,"dd/mm/aaaa")  &amp; "', "   &amp;
$V1487  &amp; ", "   &amp;
$X1487  &amp; ", "   &amp;
$Z1487  &amp; ", "   &amp;
IF($AB1487 &lt;&gt; "", $AB1487, "NULL")  &amp; ", "   &amp;
$AK1487  &amp; ");"</f>
        <v>#REF!</v>
      </c>
    </row>
    <row r="1488" spans="1:38" x14ac:dyDescent="0.2">
      <c r="A1488" s="7" cm="1">
        <f t="array" aca="1" ref="A1488" ca="1">INDEX(Companies!$A:$A,RANDBETWEEN(2,COUNTA(Companies!$A:$A)),1)</f>
        <v>2</v>
      </c>
      <c r="B1488" s="5">
        <f t="shared" si="299"/>
        <v>1487</v>
      </c>
      <c r="C1488" s="5" t="str" cm="1">
        <f t="array" ref="C1488">SHA1HASH($B1488)</f>
        <v>a7e22a900323a761815e81b9b310ba8652841557</v>
      </c>
      <c r="D1488" s="6">
        <f t="shared" ca="1" si="300"/>
        <v>1</v>
      </c>
      <c r="E1488" s="7">
        <f ca="1">IF($B1488 = 1 + N("Presidente"),
    127,
    IF($B1488 = 2 + N("Vice-Presidente"),
        72,
        IF($B1488 = 3 + N("Secretária bilíngue"),
            13,
            RANDBETWEEN(5,COUNT(Name!$A:$A) + 1)
        )
    )
)</f>
        <v>237</v>
      </c>
      <c r="F1488" s="7" t="str">
        <f ca="1">VLOOKUP($E1488,Name!$A:$B,2,FALSE)</f>
        <v>Luanna</v>
      </c>
      <c r="G1488" s="7">
        <f ca="1" xml:space="preserve">
IF($B1488 = 1,
    0,
    RANDBETWEEN(5,COUNT('Last name'!$A:$A) + 1)
)</f>
        <v>20</v>
      </c>
      <c r="H1488" s="7" t="str">
        <f ca="1" xml:space="preserve">
IF($B1488 = 1 + N("Presidente"),
    "de Orléans e Bragança",
    VLOOKUP($G1488,'Last name'!$A:$B,2,FALSE) &amp; " " &amp; VLOOKUP(RANDBETWEEN(5,COUNT('Last name'!$A:$A) + 1),'Last name'!$A:$B,2,FALSE)
)</f>
        <v>Anunciação Madureira</v>
      </c>
      <c r="I1488" s="7" t="str">
        <f t="shared" ca="1" si="301"/>
        <v>Luanna Anunciação Madureira</v>
      </c>
      <c r="J1488" s="7" t="str" cm="1">
        <f t="array" aca="1" ref="J1488" ca="1">SHA1HASH($I1488)</f>
        <v>9b3e41e057844e1f8d0d1b9b4159deff6b81e314</v>
      </c>
      <c r="K1488" s="7" cm="1">
        <f t="array" aca="1" ref="K1488" ca="1">INDEX(States!$A:$A,M1488,1)</f>
        <v>5</v>
      </c>
      <c r="L1488" s="7" t="str">
        <f ca="1">VLOOKUP($K1488,Countries!$A:$B,2,FALSE)</f>
        <v>Portugal</v>
      </c>
      <c r="M1488" s="7" cm="1">
        <f t="array" aca="1" ref="M1488" ca="1">INDEX(States!$C:$C,RANDBETWEEN(5,COUNTA(States!$A:$A) + 1),1)</f>
        <v>22</v>
      </c>
      <c r="N1488" s="7" t="str">
        <f ca="1">VLOOKUP($M1488,States!$C:$D,2,FALSE)</f>
        <v>Vila Real</v>
      </c>
      <c r="O1488" s="7" t="str">
        <f ca="1">VLOOKUP($E1488,Name!$A:$C,3,FALSE)</f>
        <v>F</v>
      </c>
      <c r="P1488" s="7" t="str">
        <f ca="1">VLOOKUP($O1488,Genders!$B:$C,2,FALSE)</f>
        <v>Female</v>
      </c>
      <c r="Q1488" s="7" cm="1">
        <f t="array" aca="1" ref="Q1488" ca="1">INDEX('Marital status'!$A:$A,RANDBETWEEN(5,COUNTA('Marital status'!$A:$A) + 1),1)</f>
        <v>5</v>
      </c>
      <c r="R1488" s="7" t="str">
        <f ca="1">VLOOKUP($Q1488,'Marital status'!$A:$B,2,FALSE)</f>
        <v xml:space="preserve"> Separated </v>
      </c>
      <c r="S1488" s="7">
        <f t="shared" ca="1" si="302"/>
        <v>5</v>
      </c>
      <c r="T1488" s="7" t="str">
        <f ca="1">VLOOKUP($S1488,Ethnicities!$A:$B,2,FALSE)</f>
        <v>ASIAN</v>
      </c>
      <c r="U1488" s="8">
        <f t="shared" ca="1" si="303"/>
        <v>20776</v>
      </c>
      <c r="V1488" s="6">
        <f t="shared" ca="1" si="304"/>
        <v>7</v>
      </c>
      <c r="W1488" s="8" t="str">
        <f ca="1">VLOOKUP($V1488,'Background education'!$A:$B,2,FALSE)</f>
        <v>Undergraduate degree</v>
      </c>
      <c r="X1488" s="7">
        <f ca="1" xml:space="preserve">
  IF(OR($Z1488 = 5, $Z1488 = 6, $Z1488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488" s="7" t="str">
        <f ca="1">VLOOKUP($X1488,Departments!$A:$B,2,FALSE)</f>
        <v>Finance</v>
      </c>
      <c r="Z1488" s="6">
        <f t="shared" ca="1" si="305"/>
        <v>10</v>
      </c>
      <c r="AA1488" s="7" t="str">
        <f ca="1">VLOOKUP($Z1488,Roles!$A:$B,2,FALSE)</f>
        <v>Trainee</v>
      </c>
      <c r="AB1488" s="6" t="e">
        <f t="shared" ca="1" si="306"/>
        <v>#N/A</v>
      </c>
      <c r="AC1488" s="7" t="e">
        <f ca="1" xml:space="preserve">
IF(
  ISNA($AB1488),
  NA(),
  VLOOKUP($AB1488,Levels!$A:$B,2,FALSE)
)</f>
        <v>#N/A</v>
      </c>
      <c r="AD1488" s="8">
        <f t="shared" ca="1" si="307"/>
        <v>38062</v>
      </c>
      <c r="AE1488" s="6">
        <f ca="1">RANDBETWEEN(5,COUNTA('Recruitment source'!$A:$A) + 1)</f>
        <v>12</v>
      </c>
      <c r="AF1488" s="6" t="str">
        <f ca="1">VLOOKUP($AE1488,'Recruitment source'!$A:$B,2,FALSE)</f>
        <v xml:space="preserve"> recommendation of employee</v>
      </c>
      <c r="AG1488" s="8" t="e">
        <f t="shared" ca="1" si="308"/>
        <v>#N/A</v>
      </c>
      <c r="AH1488" s="6" t="e">
        <f t="shared" ca="1" si="309"/>
        <v>#N/A</v>
      </c>
      <c r="AI1488" s="6" t="e">
        <f ca="1" xml:space="preserve">
IF(
  ISNA($AH1488),
  NA(),
  VLOOKUP($AH1488,'Reasons for dismissal'!$A:$B,2,FALSE)
)</f>
        <v>#N/A</v>
      </c>
      <c r="AJ1488" s="6">
        <f t="shared" ca="1" si="310"/>
        <v>4</v>
      </c>
      <c r="AK1488" s="1">
        <f t="shared" ca="1" si="311"/>
        <v>1305</v>
      </c>
      <c r="AL14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$A1488  &amp; ", "   &amp;
$B1488  &amp; ", "   &amp;
$D1488  &amp; ", '"  &amp;
$I1488  &amp; "', '" &amp;
$O1488  &amp; "', "  &amp;
$S1488  &amp; ", '"  &amp;
TEXT($U1488,"dd/mm/aaaa")  &amp; "', "   &amp;
$V1488  &amp; ", "   &amp;
$X1488  &amp; ", "   &amp;
$Z1488  &amp; ", "   &amp;
IF($AB1488 &lt;&gt; "", $AB1488, "NULL")  &amp; ", "   &amp;
$AK1488  &amp; ");"</f>
        <v>#REF!</v>
      </c>
    </row>
    <row r="1489" spans="1:38" x14ac:dyDescent="0.2">
      <c r="A1489" s="7" cm="1">
        <f t="array" aca="1" ref="A1489" ca="1">INDEX(Companies!$A:$A,RANDBETWEEN(2,COUNTA(Companies!$A:$A)),1)</f>
        <v>2</v>
      </c>
      <c r="B1489" s="5">
        <f t="shared" si="299"/>
        <v>1488</v>
      </c>
      <c r="C1489" s="5" t="str" cm="1">
        <f t="array" ref="C1489">SHA1HASH($B1489)</f>
        <v>62f6479a5eca39725798b1ee300bd8d5de3a4ae3</v>
      </c>
      <c r="D1489" s="6">
        <f t="shared" ca="1" si="300"/>
        <v>1</v>
      </c>
      <c r="E1489" s="7">
        <f ca="1">IF($B1489 = 1 + N("Presidente"),
    127,
    IF($B1489 = 2 + N("Vice-Presidente"),
        72,
        IF($B1489 = 3 + N("Secretária bilíngue"),
            13,
            RANDBETWEEN(5,COUNT(Name!$A:$A) + 1)
        )
    )
)</f>
        <v>199</v>
      </c>
      <c r="F1489" s="7" t="str">
        <f ca="1">VLOOKUP($E1489,Name!$A:$B,2,FALSE)</f>
        <v>José Francisco</v>
      </c>
      <c r="G1489" s="7">
        <f ca="1" xml:space="preserve">
IF($B1489 = 1,
    0,
    RANDBETWEEN(5,COUNT('Last name'!$A:$A) + 1)
)</f>
        <v>76</v>
      </c>
      <c r="H1489" s="7" t="str">
        <f ca="1" xml:space="preserve">
IF($B1489 = 1 + N("Presidente"),
    "de Orléans e Bragança",
    VLOOKUP($G1489,'Last name'!$A:$B,2,FALSE) &amp; " " &amp; VLOOKUP(RANDBETWEEN(5,COUNT('Last name'!$A:$A) + 1),'Last name'!$A:$B,2,FALSE)
)</f>
        <v>Duarte Dias</v>
      </c>
      <c r="I1489" s="7" t="str">
        <f t="shared" ca="1" si="301"/>
        <v>José Francisco Duarte Dias</v>
      </c>
      <c r="J1489" s="7" t="str" cm="1">
        <f t="array" aca="1" ref="J1489" ca="1">SHA1HASH($I1489)</f>
        <v>5a3ba8b2f58271fe2f695a238b67f44f01e4980a</v>
      </c>
      <c r="K1489" s="7" cm="1">
        <f t="array" aca="1" ref="K1489" ca="1">INDEX(States!$A:$A,M1489,1)</f>
        <v>5</v>
      </c>
      <c r="L1489" s="7" t="str">
        <f ca="1">VLOOKUP($K1489,Countries!$A:$B,2,FALSE)</f>
        <v>Portugal</v>
      </c>
      <c r="M1489" s="7" cm="1">
        <f t="array" aca="1" ref="M1489" ca="1">INDEX(States!$C:$C,RANDBETWEEN(5,COUNTA(States!$A:$A) + 1),1)</f>
        <v>20</v>
      </c>
      <c r="N1489" s="7" t="str">
        <f ca="1">VLOOKUP($M1489,States!$C:$D,2,FALSE)</f>
        <v>Portalegre</v>
      </c>
      <c r="O1489" s="7" t="str">
        <f ca="1">VLOOKUP($E1489,Name!$A:$C,3,FALSE)</f>
        <v>M</v>
      </c>
      <c r="P1489" s="7" t="str">
        <f ca="1">VLOOKUP($O1489,Genders!$B:$C,2,FALSE)</f>
        <v>Male</v>
      </c>
      <c r="Q1489" s="7" cm="1">
        <f t="array" aca="1" ref="Q1489" ca="1">INDEX('Marital status'!$A:$A,RANDBETWEEN(5,COUNTA('Marital status'!$A:$A) + 1),1)</f>
        <v>6</v>
      </c>
      <c r="R1489" s="7" t="str">
        <f ca="1">VLOOKUP($Q1489,'Marital status'!$A:$B,2,FALSE)</f>
        <v>DIVORCED</v>
      </c>
      <c r="S1489" s="7">
        <f t="shared" ca="1" si="302"/>
        <v>5</v>
      </c>
      <c r="T1489" s="7" t="str">
        <f ca="1">VLOOKUP($S1489,Ethnicities!$A:$B,2,FALSE)</f>
        <v>ASIAN</v>
      </c>
      <c r="U1489" s="8">
        <f t="shared" ca="1" si="303"/>
        <v>26613</v>
      </c>
      <c r="V1489" s="6">
        <f t="shared" ca="1" si="304"/>
        <v>8</v>
      </c>
      <c r="W1489" s="8" t="str">
        <f ca="1">VLOOKUP($V1489,'Background education'!$A:$B,2,FALSE)</f>
        <v>Graduate school</v>
      </c>
      <c r="X1489" s="7">
        <f ca="1" xml:space="preserve">
  IF(OR($Z1489 = 5, $Z1489 = 6, $Z1489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489" s="7" t="str">
        <f ca="1">VLOOKUP($X1489,Departments!$A:$B,2,FALSE)</f>
        <v xml:space="preserve"> Presidency</v>
      </c>
      <c r="Z1489" s="6">
        <f t="shared" ca="1" si="305"/>
        <v>11</v>
      </c>
      <c r="AA1489" s="7" t="str">
        <f ca="1">VLOOKUP($Z1489,Roles!$A:$B,2,FALSE)</f>
        <v>Analyst</v>
      </c>
      <c r="AB1489" s="6">
        <f t="shared" ca="1" si="306"/>
        <v>7</v>
      </c>
      <c r="AC1489" s="7" t="str">
        <f ca="1" xml:space="preserve">
IF(
  ISNA($AB1489),
  NA(),
  VLOOKUP($AB1489,Levels!$A:$B,2,FALSE)
)</f>
        <v>Senior</v>
      </c>
      <c r="AD1489" s="8">
        <f t="shared" ca="1" si="307"/>
        <v>38103</v>
      </c>
      <c r="AE1489" s="6">
        <f ca="1">RANDBETWEEN(5,COUNTA('Recruitment source'!$A:$A) + 1)</f>
        <v>6</v>
      </c>
      <c r="AF1489" s="6" t="str">
        <f ca="1">VLOOKUP($AE1489,'Recruitment source'!$A:$B,2,FALSE)</f>
        <v>Learn4Good</v>
      </c>
      <c r="AG1489" s="8" t="e">
        <f t="shared" ca="1" si="308"/>
        <v>#N/A</v>
      </c>
      <c r="AH1489" s="6" t="e">
        <f t="shared" ca="1" si="309"/>
        <v>#N/A</v>
      </c>
      <c r="AI1489" s="6" t="e">
        <f ca="1" xml:space="preserve">
IF(
  ISNA($AH1489),
  NA(),
  VLOOKUP($AH1489,'Reasons for dismissal'!$A:$B,2,FALSE)
)</f>
        <v>#N/A</v>
      </c>
      <c r="AJ1489" s="6">
        <f t="shared" ca="1" si="310"/>
        <v>5</v>
      </c>
      <c r="AK1489" s="1">
        <f t="shared" ca="1" si="311"/>
        <v>3000</v>
      </c>
      <c r="AL14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$A1489  &amp; ", "   &amp;
$B1489  &amp; ", "   &amp;
$D1489  &amp; ", '"  &amp;
$I1489  &amp; "', '" &amp;
$O1489  &amp; "', "  &amp;
$S1489  &amp; ", '"  &amp;
TEXT($U1489,"dd/mm/aaaa")  &amp; "', "   &amp;
$V1489  &amp; ", "   &amp;
$X1489  &amp; ", "   &amp;
$Z1489  &amp; ", "   &amp;
IF($AB1489 &lt;&gt; "", $AB1489, "NULL")  &amp; ", "   &amp;
$AK1489  &amp; ");"</f>
        <v>#REF!</v>
      </c>
    </row>
    <row r="1490" spans="1:38" x14ac:dyDescent="0.2">
      <c r="A1490" s="7" cm="1">
        <f t="array" aca="1" ref="A1490" ca="1">INDEX(Companies!$A:$A,RANDBETWEEN(2,COUNTA(Companies!$A:$A)),1)</f>
        <v>2</v>
      </c>
      <c r="B1490" s="5">
        <f t="shared" si="299"/>
        <v>1489</v>
      </c>
      <c r="C1490" s="5" t="str" cm="1">
        <f t="array" ref="C1490">SHA1HASH($B1490)</f>
        <v>04754785b32160c5787f32875f2dc730c10cbbcb</v>
      </c>
      <c r="D1490" s="6">
        <f t="shared" ca="1" si="300"/>
        <v>1</v>
      </c>
      <c r="E1490" s="7">
        <f ca="1">IF($B1490 = 1 + N("Presidente"),
    127,
    IF($B1490 = 2 + N("Vice-Presidente"),
        72,
        IF($B1490 = 3 + N("Secretária bilíngue"),
            13,
            RANDBETWEEN(5,COUNT(Name!$A:$A) + 1)
        )
    )
)</f>
        <v>5</v>
      </c>
      <c r="F1490" s="7" t="str">
        <f ca="1">VLOOKUP($E1490,Name!$A:$B,2,FALSE)</f>
        <v>Abel</v>
      </c>
      <c r="G1490" s="7">
        <f ca="1" xml:space="preserve">
IF($B1490 = 1,
    0,
    RANDBETWEEN(5,COUNT('Last name'!$A:$A) + 1)
)</f>
        <v>81</v>
      </c>
      <c r="H1490" s="7" t="str">
        <f ca="1" xml:space="preserve">
IF($B1490 = 1 + N("Presidente"),
    "de Orléans e Bragança",
    VLOOKUP($G1490,'Last name'!$A:$B,2,FALSE) &amp; " " &amp; VLOOKUP(RANDBETWEEN(5,COUNT('Last name'!$A:$A) + 1),'Last name'!$A:$B,2,FALSE)
)</f>
        <v>Farias Serra</v>
      </c>
      <c r="I1490" s="7" t="str">
        <f t="shared" ca="1" si="301"/>
        <v>Abel Farias Serra</v>
      </c>
      <c r="J1490" s="7" t="str" cm="1">
        <f t="array" aca="1" ref="J1490" ca="1">SHA1HASH($I1490)</f>
        <v>8814bfcbbf4d4231ca2ca2b6ca146d91a31e028a</v>
      </c>
      <c r="K1490" s="7" cm="1">
        <f t="array" aca="1" ref="K1490" ca="1">INDEX(States!$A:$A,M1490,1)</f>
        <v>5</v>
      </c>
      <c r="L1490" s="7" t="str">
        <f ca="1">VLOOKUP($K1490,Countries!$A:$B,2,FALSE)</f>
        <v>Portugal</v>
      </c>
      <c r="M1490" s="7" cm="1">
        <f t="array" aca="1" ref="M1490" ca="1">INDEX(States!$C:$C,RANDBETWEEN(5,COUNTA(States!$A:$A) + 1),1)</f>
        <v>10</v>
      </c>
      <c r="N1490" s="7" t="str">
        <f ca="1">VLOOKUP($M1490,States!$C:$D,2,FALSE)</f>
        <v>Faro</v>
      </c>
      <c r="O1490" s="7" t="str">
        <f ca="1">VLOOKUP($E1490,Name!$A:$C,3,FALSE)</f>
        <v>M</v>
      </c>
      <c r="P1490" s="7" t="str">
        <f ca="1">VLOOKUP($O1490,Genders!$B:$C,2,FALSE)</f>
        <v>Male</v>
      </c>
      <c r="Q1490" s="7" cm="1">
        <f t="array" aca="1" ref="Q1490" ca="1">INDEX('Marital status'!$A:$A,RANDBETWEEN(5,COUNTA('Marital status'!$A:$A) + 1),1)</f>
        <v>0</v>
      </c>
      <c r="R1490" s="7" t="e">
        <f ca="1">VLOOKUP($Q1490,'Marital status'!$A:$B,2,FALSE)</f>
        <v>#N/A</v>
      </c>
      <c r="S1490" s="7">
        <f t="shared" ca="1" si="302"/>
        <v>5</v>
      </c>
      <c r="T1490" s="7" t="str">
        <f ca="1">VLOOKUP($S1490,Ethnicities!$A:$B,2,FALSE)</f>
        <v>ASIAN</v>
      </c>
      <c r="U1490" s="8">
        <f t="shared" ca="1" si="303"/>
        <v>23638</v>
      </c>
      <c r="V1490" s="6">
        <f t="shared" ca="1" si="304"/>
        <v>7</v>
      </c>
      <c r="W1490" s="8" t="str">
        <f ca="1">VLOOKUP($V1490,'Background education'!$A:$B,2,FALSE)</f>
        <v>Undergraduate degree</v>
      </c>
      <c r="X1490" s="7">
        <f ca="1" xml:space="preserve">
  IF(OR($Z1490 = 5, $Z1490 = 6, $Z1490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490" s="7" t="str">
        <f ca="1">VLOOKUP($X1490,Departments!$A:$B,2,FALSE)</f>
        <v>Human Resource</v>
      </c>
      <c r="Z1490" s="6">
        <f t="shared" ca="1" si="305"/>
        <v>10</v>
      </c>
      <c r="AA1490" s="7" t="str">
        <f ca="1">VLOOKUP($Z1490,Roles!$A:$B,2,FALSE)</f>
        <v>Trainee</v>
      </c>
      <c r="AB1490" s="6" t="e">
        <f t="shared" ca="1" si="306"/>
        <v>#N/A</v>
      </c>
      <c r="AC1490" s="7" t="e">
        <f ca="1" xml:space="preserve">
IF(
  ISNA($AB1490),
  NA(),
  VLOOKUP($AB1490,Levels!$A:$B,2,FALSE)
)</f>
        <v>#N/A</v>
      </c>
      <c r="AD1490" s="8">
        <f t="shared" ca="1" si="307"/>
        <v>42471</v>
      </c>
      <c r="AE1490" s="6">
        <f ca="1">RANDBETWEEN(5,COUNTA('Recruitment source'!$A:$A) + 1)</f>
        <v>7</v>
      </c>
      <c r="AF1490" s="6" t="str">
        <f ca="1">VLOOKUP($AE1490,'Recruitment source'!$A:$B,2,FALSE)</f>
        <v>SAPO Emprego</v>
      </c>
      <c r="AG1490" s="8" t="e">
        <f t="shared" ca="1" si="308"/>
        <v>#N/A</v>
      </c>
      <c r="AH1490" s="6" t="e">
        <f t="shared" ca="1" si="309"/>
        <v>#N/A</v>
      </c>
      <c r="AI1490" s="6" t="e">
        <f ca="1" xml:space="preserve">
IF(
  ISNA($AH1490),
  NA(),
  VLOOKUP($AH1490,'Reasons for dismissal'!$A:$B,2,FALSE)
)</f>
        <v>#N/A</v>
      </c>
      <c r="AJ1490" s="6">
        <f t="shared" ca="1" si="310"/>
        <v>4</v>
      </c>
      <c r="AK1490" s="1">
        <f t="shared" ca="1" si="311"/>
        <v>1385</v>
      </c>
      <c r="AL14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$A1490  &amp; ", "   &amp;
$B1490  &amp; ", "   &amp;
$D1490  &amp; ", '"  &amp;
$I1490  &amp; "', '" &amp;
$O1490  &amp; "', "  &amp;
$S1490  &amp; ", '"  &amp;
TEXT($U1490,"dd/mm/aaaa")  &amp; "', "   &amp;
$V1490  &amp; ", "   &amp;
$X1490  &amp; ", "   &amp;
$Z1490  &amp; ", "   &amp;
IF($AB1490 &lt;&gt; "", $AB1490, "NULL")  &amp; ", "   &amp;
$AK1490  &amp; ");"</f>
        <v>#REF!</v>
      </c>
    </row>
    <row r="1491" spans="1:38" x14ac:dyDescent="0.2">
      <c r="A1491" s="7" cm="1">
        <f t="array" aca="1" ref="A1491" ca="1">INDEX(Companies!$A:$A,RANDBETWEEN(2,COUNTA(Companies!$A:$A)),1)</f>
        <v>2</v>
      </c>
      <c r="B1491" s="5">
        <f t="shared" si="299"/>
        <v>1490</v>
      </c>
      <c r="C1491" s="5" t="str" cm="1">
        <f t="array" ref="C1491">SHA1HASH($B1491)</f>
        <v>0fa6bca242ccb96697e8de570882c6b38746591a</v>
      </c>
      <c r="D1491" s="6">
        <f t="shared" ca="1" si="300"/>
        <v>1</v>
      </c>
      <c r="E1491" s="7">
        <f ca="1">IF($B1491 = 1 + N("Presidente"),
    127,
    IF($B1491 = 2 + N("Vice-Presidente"),
        72,
        IF($B1491 = 3 + N("Secretária bilíngue"),
            13,
            RANDBETWEEN(5,COUNT(Name!$A:$A) + 1)
        )
    )
)</f>
        <v>178</v>
      </c>
      <c r="F1491" s="7" t="str">
        <f ca="1">VLOOKUP($E1491,Name!$A:$B,2,FALSE)</f>
        <v>Isabely</v>
      </c>
      <c r="G1491" s="7">
        <f ca="1" xml:space="preserve">
IF($B1491 = 1,
    0,
    RANDBETWEEN(5,COUNT('Last name'!$A:$A) + 1)
)</f>
        <v>143</v>
      </c>
      <c r="H1491" s="7" t="str">
        <f ca="1" xml:space="preserve">
IF($B1491 = 1 + N("Presidente"),
    "de Orléans e Bragança",
    VLOOKUP($G1491,'Last name'!$A:$B,2,FALSE) &amp; " " &amp; VLOOKUP(RANDBETWEEN(5,COUNT('Last name'!$A:$A) + 1),'Last name'!$A:$B,2,FALSE)
)</f>
        <v>Oliveira Nunes</v>
      </c>
      <c r="I1491" s="7" t="str">
        <f t="shared" ca="1" si="301"/>
        <v>Isabely Oliveira Nunes</v>
      </c>
      <c r="J1491" s="7" t="str" cm="1">
        <f t="array" aca="1" ref="J1491" ca="1">SHA1HASH($I1491)</f>
        <v>3fc6b7dabff280b9710ef449312cd8b3e0c57db6</v>
      </c>
      <c r="K1491" s="7" cm="1">
        <f t="array" aca="1" ref="K1491" ca="1">INDEX(States!$A:$A,M1491,1)</f>
        <v>5</v>
      </c>
      <c r="L1491" s="7" t="str">
        <f ca="1">VLOOKUP($K1491,Countries!$A:$B,2,FALSE)</f>
        <v>Portugal</v>
      </c>
      <c r="M1491" s="7" cm="1">
        <f t="array" aca="1" ref="M1491" ca="1">INDEX(States!$C:$C,RANDBETWEEN(5,COUNTA(States!$A:$A) + 1),1)</f>
        <v>7</v>
      </c>
      <c r="N1491" s="7" t="str">
        <f ca="1">VLOOKUP($M1491,States!$C:$D,2,FALSE)</f>
        <v xml:space="preserve"> Setúbal </v>
      </c>
      <c r="O1491" s="7" t="str">
        <f ca="1">VLOOKUP($E1491,Name!$A:$C,3,FALSE)</f>
        <v>F</v>
      </c>
      <c r="P1491" s="7" t="str">
        <f ca="1">VLOOKUP($O1491,Genders!$B:$C,2,FALSE)</f>
        <v>Female</v>
      </c>
      <c r="Q1491" s="7" cm="1">
        <f t="array" aca="1" ref="Q1491" ca="1">INDEX('Marital status'!$A:$A,RANDBETWEEN(5,COUNTA('Marital status'!$A:$A) + 1),1)</f>
        <v>0</v>
      </c>
      <c r="R1491" s="7" t="e">
        <f ca="1">VLOOKUP($Q1491,'Marital status'!$A:$B,2,FALSE)</f>
        <v>#N/A</v>
      </c>
      <c r="S1491" s="7">
        <f t="shared" ca="1" si="302"/>
        <v>6</v>
      </c>
      <c r="T1491" s="7" t="str">
        <f ca="1">VLOOKUP($S1491,Ethnicities!$A:$B,2,FALSE)</f>
        <v xml:space="preserve">  american Indian or Alaska Native</v>
      </c>
      <c r="U1491" s="8">
        <f t="shared" ca="1" si="303"/>
        <v>25308</v>
      </c>
      <c r="V1491" s="6">
        <f t="shared" ca="1" si="304"/>
        <v>8</v>
      </c>
      <c r="W1491" s="8" t="str">
        <f ca="1">VLOOKUP($V1491,'Background education'!$A:$B,2,FALSE)</f>
        <v>Graduate school</v>
      </c>
      <c r="X1491" s="7">
        <f ca="1" xml:space="preserve">
  IF(OR($Z1491 = 5, $Z1491 = 6, $Z1491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91" s="7" t="str">
        <f ca="1">VLOOKUP($X1491,Departments!$A:$B,2,FALSE)</f>
        <v>Audit</v>
      </c>
      <c r="Z1491" s="6">
        <f t="shared" ca="1" si="305"/>
        <v>11</v>
      </c>
      <c r="AA1491" s="7" t="str">
        <f ca="1">VLOOKUP($Z1491,Roles!$A:$B,2,FALSE)</f>
        <v>Analyst</v>
      </c>
      <c r="AB1491" s="6">
        <f t="shared" ca="1" si="306"/>
        <v>6</v>
      </c>
      <c r="AC1491" s="7" t="str">
        <f ca="1" xml:space="preserve">
IF(
  ISNA($AB1491),
  NA(),
  VLOOKUP($AB1491,Levels!$A:$B,2,FALSE)
)</f>
        <v>Pleno</v>
      </c>
      <c r="AD1491" s="8">
        <f t="shared" ca="1" si="307"/>
        <v>42136</v>
      </c>
      <c r="AE1491" s="6">
        <f ca="1">RANDBETWEEN(5,COUNTA('Recruitment source'!$A:$A) + 1)</f>
        <v>8</v>
      </c>
      <c r="AF1491" s="6" t="str">
        <f ca="1">VLOOKUP($AE1491,'Recruitment source'!$A:$B,2,FALSE)</f>
        <v>Net Empregos</v>
      </c>
      <c r="AG1491" s="8" t="e">
        <f t="shared" ca="1" si="308"/>
        <v>#N/A</v>
      </c>
      <c r="AH1491" s="6" t="e">
        <f t="shared" ca="1" si="309"/>
        <v>#N/A</v>
      </c>
      <c r="AI1491" s="6" t="e">
        <f ca="1" xml:space="preserve">
IF(
  ISNA($AH1491),
  NA(),
  VLOOKUP($AH1491,'Reasons for dismissal'!$A:$B,2,FALSE)
)</f>
        <v>#N/A</v>
      </c>
      <c r="AJ1491" s="6">
        <f t="shared" ca="1" si="310"/>
        <v>4</v>
      </c>
      <c r="AK1491" s="1">
        <f t="shared" ca="1" si="311"/>
        <v>3000</v>
      </c>
      <c r="AL14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$A1491  &amp; ", "   &amp;
$B1491  &amp; ", "   &amp;
$D1491  &amp; ", '"  &amp;
$I1491  &amp; "', '" &amp;
$O1491  &amp; "', "  &amp;
$S1491  &amp; ", '"  &amp;
TEXT($U1491,"dd/mm/aaaa")  &amp; "', "   &amp;
$V1491  &amp; ", "   &amp;
$X1491  &amp; ", "   &amp;
$Z1491  &amp; ", "   &amp;
IF($AB1491 &lt;&gt; "", $AB1491, "NULL")  &amp; ", "   &amp;
$AK1491  &amp; ");"</f>
        <v>#REF!</v>
      </c>
    </row>
    <row r="1492" spans="1:38" x14ac:dyDescent="0.2">
      <c r="A1492" s="7" cm="1">
        <f t="array" aca="1" ref="A1492" ca="1">INDEX(Companies!$A:$A,RANDBETWEEN(2,COUNTA(Companies!$A:$A)),1)</f>
        <v>2</v>
      </c>
      <c r="B1492" s="5">
        <f t="shared" si="299"/>
        <v>1491</v>
      </c>
      <c r="C1492" s="5" t="str" cm="1">
        <f t="array" ref="C1492">SHA1HASH($B1492)</f>
        <v>41db62481aeb978fd13f591755b596ff0616be70</v>
      </c>
      <c r="D1492" s="6">
        <f t="shared" ca="1" si="300"/>
        <v>1</v>
      </c>
      <c r="E1492" s="7">
        <f ca="1">IF($B1492 = 1 + N("Presidente"),
    127,
    IF($B1492 = 2 + N("Vice-Presidente"),
        72,
        IF($B1492 = 3 + N("Secretária bilíngue"),
            13,
            RANDBETWEEN(5,COUNT(Name!$A:$A) + 1)
        )
    )
)</f>
        <v>251</v>
      </c>
      <c r="F1492" s="7" t="str">
        <f ca="1">VLOOKUP($E1492,Name!$A:$B,2,FALSE)</f>
        <v>Maitê</v>
      </c>
      <c r="G1492" s="7">
        <f ca="1" xml:space="preserve">
IF($B1492 = 1,
    0,
    RANDBETWEEN(5,COUNT('Last name'!$A:$A) + 1)
)</f>
        <v>56</v>
      </c>
      <c r="H1492" s="7" t="str">
        <f ca="1" xml:space="preserve">
IF($B1492 = 1 + N("Presidente"),
    "de Orléans e Bragança",
    VLOOKUP($G1492,'Last name'!$A:$B,2,FALSE) &amp; " " &amp; VLOOKUP(RANDBETWEEN(5,COUNT('Last name'!$A:$A) + 1),'Last name'!$A:$B,2,FALSE)
)</f>
        <v>Campos Castro</v>
      </c>
      <c r="I1492" s="7" t="str">
        <f t="shared" ca="1" si="301"/>
        <v>Maitê Campos Castro</v>
      </c>
      <c r="J1492" s="7" t="str" cm="1">
        <f t="array" aca="1" ref="J1492" ca="1">SHA1HASH($I1492)</f>
        <v>6673f0d9e36bcc48676bfcdde6483e9545a7157e</v>
      </c>
      <c r="K1492" s="7" cm="1">
        <f t="array" aca="1" ref="K1492" ca="1">INDEX(States!$A:$A,M1492,1)</f>
        <v>5</v>
      </c>
      <c r="L1492" s="7" t="str">
        <f ca="1">VLOOKUP($K1492,Countries!$A:$B,2,FALSE)</f>
        <v>Portugal</v>
      </c>
      <c r="M1492" s="7" cm="1">
        <f t="array" aca="1" ref="M1492" ca="1">INDEX(States!$C:$C,RANDBETWEEN(5,COUNTA(States!$A:$A) + 1),1)</f>
        <v>10</v>
      </c>
      <c r="N1492" s="7" t="str">
        <f ca="1">VLOOKUP($M1492,States!$C:$D,2,FALSE)</f>
        <v>Faro</v>
      </c>
      <c r="O1492" s="7" t="str">
        <f ca="1">VLOOKUP($E1492,Name!$A:$C,3,FALSE)</f>
        <v>F</v>
      </c>
      <c r="P1492" s="7" t="str">
        <f ca="1">VLOOKUP($O1492,Genders!$B:$C,2,FALSE)</f>
        <v>Female</v>
      </c>
      <c r="Q1492" s="7" cm="1">
        <f t="array" aca="1" ref="Q1492" ca="1">INDEX('Marital status'!$A:$A,RANDBETWEEN(5,COUNTA('Marital status'!$A:$A) + 1),1)</f>
        <v>6</v>
      </c>
      <c r="R1492" s="7" t="str">
        <f ca="1">VLOOKUP($Q1492,'Marital status'!$A:$B,2,FALSE)</f>
        <v>DIVORCED</v>
      </c>
      <c r="S1492" s="7">
        <f t="shared" ca="1" si="302"/>
        <v>5</v>
      </c>
      <c r="T1492" s="7" t="str">
        <f ca="1">VLOOKUP($S1492,Ethnicities!$A:$B,2,FALSE)</f>
        <v>ASIAN</v>
      </c>
      <c r="U1492" s="8">
        <f t="shared" ca="1" si="303"/>
        <v>20201</v>
      </c>
      <c r="V1492" s="6">
        <f t="shared" ca="1" si="304"/>
        <v>7</v>
      </c>
      <c r="W1492" s="8" t="str">
        <f ca="1">VLOOKUP($V1492,'Background education'!$A:$B,2,FALSE)</f>
        <v>Undergraduate degree</v>
      </c>
      <c r="X1492" s="7">
        <f ca="1" xml:space="preserve">
  IF(OR($Z1492 = 5, $Z1492 = 6, $Z1492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492" s="7" t="str">
        <f ca="1">VLOOKUP($X1492,Departments!$A:$B,2,FALSE)</f>
        <v>Operations</v>
      </c>
      <c r="Z1492" s="6">
        <f t="shared" ca="1" si="305"/>
        <v>10</v>
      </c>
      <c r="AA1492" s="7" t="str">
        <f ca="1">VLOOKUP($Z1492,Roles!$A:$B,2,FALSE)</f>
        <v>Trainee</v>
      </c>
      <c r="AB1492" s="6" t="e">
        <f t="shared" ca="1" si="306"/>
        <v>#N/A</v>
      </c>
      <c r="AC1492" s="7" t="e">
        <f ca="1" xml:space="preserve">
IF(
  ISNA($AB1492),
  NA(),
  VLOOKUP($AB1492,Levels!$A:$B,2,FALSE)
)</f>
        <v>#N/A</v>
      </c>
      <c r="AD1492" s="8">
        <f t="shared" ca="1" si="307"/>
        <v>39214</v>
      </c>
      <c r="AE1492" s="6">
        <f ca="1">RANDBETWEEN(5,COUNTA('Recruitment source'!$A:$A) + 1)</f>
        <v>13</v>
      </c>
      <c r="AF1492" s="6" t="str">
        <f ca="1">VLOOKUP($AE1492,'Recruitment source'!$A:$B,2,FALSE)</f>
        <v>Google</v>
      </c>
      <c r="AG1492" s="8" t="e">
        <f t="shared" ca="1" si="308"/>
        <v>#N/A</v>
      </c>
      <c r="AH1492" s="6" t="e">
        <f t="shared" ca="1" si="309"/>
        <v>#N/A</v>
      </c>
      <c r="AI1492" s="6" t="e">
        <f ca="1" xml:space="preserve">
IF(
  ISNA($AH1492),
  NA(),
  VLOOKUP($AH1492,'Reasons for dismissal'!$A:$B,2,FALSE)
)</f>
        <v>#N/A</v>
      </c>
      <c r="AJ1492" s="6">
        <f t="shared" ca="1" si="310"/>
        <v>4</v>
      </c>
      <c r="AK1492" s="1">
        <f t="shared" ca="1" si="311"/>
        <v>1305</v>
      </c>
      <c r="AL14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$A1492  &amp; ", "   &amp;
$B1492  &amp; ", "   &amp;
$D1492  &amp; ", '"  &amp;
$I1492  &amp; "', '" &amp;
$O1492  &amp; "', "  &amp;
$S1492  &amp; ", '"  &amp;
TEXT($U1492,"dd/mm/aaaa")  &amp; "', "   &amp;
$V1492  &amp; ", "   &amp;
$X1492  &amp; ", "   &amp;
$Z1492  &amp; ", "   &amp;
IF($AB1492 &lt;&gt; "", $AB1492, "NULL")  &amp; ", "   &amp;
$AK1492  &amp; ");"</f>
        <v>#REF!</v>
      </c>
    </row>
    <row r="1493" spans="1:38" x14ac:dyDescent="0.2">
      <c r="A1493" s="7" cm="1">
        <f t="array" aca="1" ref="A1493" ca="1">INDEX(Companies!$A:$A,RANDBETWEEN(2,COUNTA(Companies!$A:$A)),1)</f>
        <v>2</v>
      </c>
      <c r="B1493" s="5">
        <f t="shared" si="299"/>
        <v>1492</v>
      </c>
      <c r="C1493" s="5" t="str" cm="1">
        <f t="array" ref="C1493">SHA1HASH($B1493)</f>
        <v>5f89685f47c1d42eff25dd4ed40967b36b1a9c30</v>
      </c>
      <c r="D1493" s="6">
        <f t="shared" ca="1" si="300"/>
        <v>1</v>
      </c>
      <c r="E1493" s="7">
        <f ca="1">IF($B1493 = 1 + N("Presidente"),
    127,
    IF($B1493 = 2 + N("Vice-Presidente"),
        72,
        IF($B1493 = 3 + N("Secretária bilíngue"),
            13,
            RANDBETWEEN(5,COUNT(Name!$A:$A) + 1)
        )
    )
)</f>
        <v>261</v>
      </c>
      <c r="F1493" s="7" t="str">
        <f ca="1">VLOOKUP($E1493,Name!$A:$B,2,FALSE)</f>
        <v>Maria Clara</v>
      </c>
      <c r="G1493" s="7">
        <f ca="1" xml:space="preserve">
IF($B1493 = 1,
    0,
    RANDBETWEEN(5,COUNT('Last name'!$A:$A) + 1)
)</f>
        <v>174</v>
      </c>
      <c r="H1493" s="7" t="str">
        <f ca="1" xml:space="preserve">
IF($B1493 = 1 + N("Presidente"),
    "de Orléans e Bragança",
    VLOOKUP($G1493,'Last name'!$A:$B,2,FALSE) &amp; " " &amp; VLOOKUP(RANDBETWEEN(5,COUNT('Last name'!$A:$A) + 1),'Last name'!$A:$B,2,FALSE)
)</f>
        <v>Santana Pereira</v>
      </c>
      <c r="I1493" s="7" t="str">
        <f t="shared" ca="1" si="301"/>
        <v>Maria Clara Santana Pereira</v>
      </c>
      <c r="J1493" s="7" t="str" cm="1">
        <f t="array" aca="1" ref="J1493" ca="1">SHA1HASH($I1493)</f>
        <v>0684330f00d170e48575c7192c5c6a5bc24143c1</v>
      </c>
      <c r="K1493" s="7" cm="1">
        <f t="array" aca="1" ref="K1493" ca="1">INDEX(States!$A:$A,M1493,1)</f>
        <v>5</v>
      </c>
      <c r="L1493" s="7" t="str">
        <f ca="1">VLOOKUP($K1493,Countries!$A:$B,2,FALSE)</f>
        <v>Portugal</v>
      </c>
      <c r="M1493" s="7" cm="1">
        <f t="array" aca="1" ref="M1493" ca="1">INDEX(States!$C:$C,RANDBETWEEN(5,COUNTA(States!$A:$A) + 1),1)</f>
        <v>6</v>
      </c>
      <c r="N1493" s="7" t="str">
        <f ca="1">VLOOKUP($M1493,States!$C:$D,2,FALSE)</f>
        <v>PORTO</v>
      </c>
      <c r="O1493" s="7" t="str">
        <f ca="1">VLOOKUP($E1493,Name!$A:$C,3,FALSE)</f>
        <v>F</v>
      </c>
      <c r="P1493" s="7" t="str">
        <f ca="1">VLOOKUP($O1493,Genders!$B:$C,2,FALSE)</f>
        <v>Female</v>
      </c>
      <c r="Q1493" s="7" cm="1">
        <f t="array" aca="1" ref="Q1493" ca="1">INDEX('Marital status'!$A:$A,RANDBETWEEN(5,COUNTA('Marital status'!$A:$A) + 1),1)</f>
        <v>0</v>
      </c>
      <c r="R1493" s="7" t="e">
        <f ca="1">VLOOKUP($Q1493,'Marital status'!$A:$B,2,FALSE)</f>
        <v>#N/A</v>
      </c>
      <c r="S1493" s="7">
        <f t="shared" ca="1" si="302"/>
        <v>5</v>
      </c>
      <c r="T1493" s="7" t="str">
        <f ca="1">VLOOKUP($S1493,Ethnicities!$A:$B,2,FALSE)</f>
        <v>ASIAN</v>
      </c>
      <c r="U1493" s="8">
        <f t="shared" ca="1" si="303"/>
        <v>20706</v>
      </c>
      <c r="V1493" s="6">
        <f t="shared" ca="1" si="304"/>
        <v>7</v>
      </c>
      <c r="W1493" s="8" t="str">
        <f ca="1">VLOOKUP($V1493,'Background education'!$A:$B,2,FALSE)</f>
        <v>Undergraduate degree</v>
      </c>
      <c r="X1493" s="7">
        <f ca="1" xml:space="preserve">
  IF(OR($Z1493 = 5, $Z1493 = 6, $Z1493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493" s="7" t="str">
        <f ca="1">VLOOKUP($X1493,Departments!$A:$B,2,FALSE)</f>
        <v>Operations</v>
      </c>
      <c r="Z1493" s="6">
        <f t="shared" ca="1" si="305"/>
        <v>11</v>
      </c>
      <c r="AA1493" s="7" t="str">
        <f ca="1">VLOOKUP($Z1493,Roles!$A:$B,2,FALSE)</f>
        <v>Analyst</v>
      </c>
      <c r="AB1493" s="6">
        <f t="shared" ca="1" si="306"/>
        <v>6</v>
      </c>
      <c r="AC1493" s="7" t="str">
        <f ca="1" xml:space="preserve">
IF(
  ISNA($AB1493),
  NA(),
  VLOOKUP($AB1493,Levels!$A:$B,2,FALSE)
)</f>
        <v>Pleno</v>
      </c>
      <c r="AD1493" s="8">
        <f t="shared" ca="1" si="307"/>
        <v>40823</v>
      </c>
      <c r="AE1493" s="6">
        <f ca="1">RANDBETWEEN(5,COUNTA('Recruitment source'!$A:$A) + 1)</f>
        <v>10</v>
      </c>
      <c r="AF1493" s="6" t="str">
        <f ca="1">VLOOKUP($AE1493,'Recruitment source'!$A:$B,2,FALSE)</f>
        <v>Jobs in Lisbon</v>
      </c>
      <c r="AG1493" s="8" t="e">
        <f t="shared" ca="1" si="308"/>
        <v>#N/A</v>
      </c>
      <c r="AH1493" s="6" t="e">
        <f t="shared" ca="1" si="309"/>
        <v>#N/A</v>
      </c>
      <c r="AI1493" s="6" t="e">
        <f ca="1" xml:space="preserve">
IF(
  ISNA($AH1493),
  NA(),
  VLOOKUP($AH1493,'Reasons for dismissal'!$A:$B,2,FALSE)
)</f>
        <v>#N/A</v>
      </c>
      <c r="AJ1493" s="6">
        <f t="shared" ca="1" si="310"/>
        <v>4</v>
      </c>
      <c r="AK1493" s="1">
        <f t="shared" ca="1" si="311"/>
        <v>2500</v>
      </c>
      <c r="AL14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$A1493  &amp; ", "   &amp;
$B1493  &amp; ", "   &amp;
$D1493  &amp; ", '"  &amp;
$I1493  &amp; "', '" &amp;
$O1493  &amp; "', "  &amp;
$S1493  &amp; ", '"  &amp;
TEXT($U1493,"dd/mm/aaaa")  &amp; "', "   &amp;
$V1493  &amp; ", "   &amp;
$X1493  &amp; ", "   &amp;
$Z1493  &amp; ", "   &amp;
IF($AB1493 &lt;&gt; "", $AB1493, "NULL")  &amp; ", "   &amp;
$AK1493  &amp; ");"</f>
        <v>#REF!</v>
      </c>
    </row>
    <row r="1494" spans="1:38" x14ac:dyDescent="0.2">
      <c r="A1494" s="7" cm="1">
        <f t="array" aca="1" ref="A1494" ca="1">INDEX(Companies!$A:$A,RANDBETWEEN(2,COUNTA(Companies!$A:$A)),1)</f>
        <v>2</v>
      </c>
      <c r="B1494" s="5">
        <f t="shared" si="299"/>
        <v>1493</v>
      </c>
      <c r="C1494" s="5" t="str" cm="1">
        <f t="array" ref="C1494">SHA1HASH($B1494)</f>
        <v>bb7e0878197e923c50408c8cccedb73e9630a7f8</v>
      </c>
      <c r="D1494" s="6">
        <f t="shared" ca="1" si="300"/>
        <v>1</v>
      </c>
      <c r="E1494" s="7">
        <f ca="1">IF($B1494 = 1 + N("Presidente"),
    127,
    IF($B1494 = 2 + N("Vice-Presidente"),
        72,
        IF($B1494 = 3 + N("Secretária bilíngue"),
            13,
            RANDBETWEEN(5,COUNT(Name!$A:$A) + 1)
        )
    )
)</f>
        <v>122</v>
      </c>
      <c r="F1494" s="7" t="str">
        <f ca="1">VLOOKUP($E1494,Name!$A:$B,2,FALSE)</f>
        <v>Emanuel</v>
      </c>
      <c r="G1494" s="7">
        <f ca="1" xml:space="preserve">
IF($B1494 = 1,
    0,
    RANDBETWEEN(5,COUNT('Last name'!$A:$A) + 1)
)</f>
        <v>15</v>
      </c>
      <c r="H1494" s="7" t="str">
        <f ca="1" xml:space="preserve">
IF($B1494 = 1 + N("Presidente"),
    "de Orléans e Bragança",
    VLOOKUP($G1494,'Last name'!$A:$B,2,FALSE) &amp; " " &amp; VLOOKUP(RANDBETWEEN(5,COUNT('Last name'!$A:$A) + 1),'Last name'!$A:$B,2,FALSE)
)</f>
        <v>Alvim Campos</v>
      </c>
      <c r="I1494" s="7" t="str">
        <f t="shared" ca="1" si="301"/>
        <v>Emanuel Alvim Campos</v>
      </c>
      <c r="J1494" s="7" t="str" cm="1">
        <f t="array" aca="1" ref="J1494" ca="1">SHA1HASH($I1494)</f>
        <v>6e4eff095ae88296ede63beda3b3509bc06ff37d</v>
      </c>
      <c r="K1494" s="7" cm="1">
        <f t="array" aca="1" ref="K1494" ca="1">INDEX(States!$A:$A,M1494,1)</f>
        <v>5</v>
      </c>
      <c r="L1494" s="7" t="str">
        <f ca="1">VLOOKUP($K1494,Countries!$A:$B,2,FALSE)</f>
        <v>Portugal</v>
      </c>
      <c r="M1494" s="7" cm="1">
        <f t="array" aca="1" ref="M1494" ca="1">INDEX(States!$C:$C,RANDBETWEEN(5,COUNTA(States!$A:$A) + 1),1)</f>
        <v>10</v>
      </c>
      <c r="N1494" s="7" t="str">
        <f ca="1">VLOOKUP($M1494,States!$C:$D,2,FALSE)</f>
        <v>Faro</v>
      </c>
      <c r="O1494" s="7" t="str">
        <f ca="1">VLOOKUP($E1494,Name!$A:$C,3,FALSE)</f>
        <v>M</v>
      </c>
      <c r="P1494" s="7" t="str">
        <f ca="1">VLOOKUP($O1494,Genders!$B:$C,2,FALSE)</f>
        <v>Male</v>
      </c>
      <c r="Q1494" s="7" cm="1">
        <f t="array" aca="1" ref="Q1494" ca="1">INDEX('Marital status'!$A:$A,RANDBETWEEN(5,COUNTA('Marital status'!$A:$A) + 1),1)</f>
        <v>5</v>
      </c>
      <c r="R1494" s="7" t="str">
        <f ca="1">VLOOKUP($Q1494,'Marital status'!$A:$B,2,FALSE)</f>
        <v xml:space="preserve"> Separated </v>
      </c>
      <c r="S1494" s="7">
        <f t="shared" ca="1" si="302"/>
        <v>5</v>
      </c>
      <c r="T1494" s="7" t="str">
        <f ca="1">VLOOKUP($S1494,Ethnicities!$A:$B,2,FALSE)</f>
        <v>ASIAN</v>
      </c>
      <c r="U1494" s="8">
        <f t="shared" ca="1" si="303"/>
        <v>26693</v>
      </c>
      <c r="V1494" s="6">
        <f t="shared" ca="1" si="304"/>
        <v>7</v>
      </c>
      <c r="W1494" s="8" t="str">
        <f ca="1">VLOOKUP($V1494,'Background education'!$A:$B,2,FALSE)</f>
        <v>Undergraduate degree</v>
      </c>
      <c r="X1494" s="7">
        <f ca="1" xml:space="preserve">
  IF(OR($Z1494 = 5, $Z1494 = 6, $Z1494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494" s="7" t="str">
        <f ca="1">VLOOKUP($X1494,Departments!$A:$B,2,FALSE)</f>
        <v>Communication &amp; Marketing</v>
      </c>
      <c r="Z1494" s="6">
        <f t="shared" ca="1" si="305"/>
        <v>10</v>
      </c>
      <c r="AA1494" s="7" t="str">
        <f ca="1">VLOOKUP($Z1494,Roles!$A:$B,2,FALSE)</f>
        <v>Trainee</v>
      </c>
      <c r="AB1494" s="6" t="e">
        <f t="shared" ca="1" si="306"/>
        <v>#N/A</v>
      </c>
      <c r="AC1494" s="7" t="e">
        <f ca="1" xml:space="preserve">
IF(
  ISNA($AB1494),
  NA(),
  VLOOKUP($AB1494,Levels!$A:$B,2,FALSE)
)</f>
        <v>#N/A</v>
      </c>
      <c r="AD1494" s="8">
        <f t="shared" ca="1" si="307"/>
        <v>37985</v>
      </c>
      <c r="AE1494" s="6">
        <f ca="1">RANDBETWEEN(5,COUNTA('Recruitment source'!$A:$A) + 1)</f>
        <v>6</v>
      </c>
      <c r="AF1494" s="6" t="str">
        <f ca="1">VLOOKUP($AE1494,'Recruitment source'!$A:$B,2,FALSE)</f>
        <v>Learn4Good</v>
      </c>
      <c r="AG1494" s="8" t="e">
        <f t="shared" ca="1" si="308"/>
        <v>#N/A</v>
      </c>
      <c r="AH1494" s="6" t="e">
        <f t="shared" ca="1" si="309"/>
        <v>#N/A</v>
      </c>
      <c r="AI1494" s="6" t="e">
        <f ca="1" xml:space="preserve">
IF(
  ISNA($AH1494),
  NA(),
  VLOOKUP($AH1494,'Reasons for dismissal'!$A:$B,2,FALSE)
)</f>
        <v>#N/A</v>
      </c>
      <c r="AJ1494" s="6">
        <f t="shared" ca="1" si="310"/>
        <v>5</v>
      </c>
      <c r="AK1494" s="1">
        <f t="shared" ca="1" si="311"/>
        <v>1385</v>
      </c>
      <c r="AL14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$A1494  &amp; ", "   &amp;
$B1494  &amp; ", "   &amp;
$D1494  &amp; ", '"  &amp;
$I1494  &amp; "', '" &amp;
$O1494  &amp; "', "  &amp;
$S1494  &amp; ", '"  &amp;
TEXT($U1494,"dd/mm/aaaa")  &amp; "', "   &amp;
$V1494  &amp; ", "   &amp;
$X1494  &amp; ", "   &amp;
$Z1494  &amp; ", "   &amp;
IF($AB1494 &lt;&gt; "", $AB1494, "NULL")  &amp; ", "   &amp;
$AK1494  &amp; ");"</f>
        <v>#REF!</v>
      </c>
    </row>
    <row r="1495" spans="1:38" x14ac:dyDescent="0.2">
      <c r="A1495" s="7" cm="1">
        <f t="array" aca="1" ref="A1495" ca="1">INDEX(Companies!$A:$A,RANDBETWEEN(2,COUNTA(Companies!$A:$A)),1)</f>
        <v>2</v>
      </c>
      <c r="B1495" s="5">
        <f t="shared" si="299"/>
        <v>1494</v>
      </c>
      <c r="C1495" s="5" t="str" cm="1">
        <f t="array" ref="C1495">SHA1HASH($B1495)</f>
        <v>81887888a933d677e0835125eff02194202ae6b8</v>
      </c>
      <c r="D1495" s="6">
        <f t="shared" ca="1" si="300"/>
        <v>1</v>
      </c>
      <c r="E1495" s="7">
        <f ca="1">IF($B1495 = 1 + N("Presidente"),
    127,
    IF($B1495 = 2 + N("Vice-Presidente"),
        72,
        IF($B1495 = 3 + N("Secretária bilíngue"),
            13,
            RANDBETWEEN(5,COUNT(Name!$A:$A) + 1)
        )
    )
)</f>
        <v>349</v>
      </c>
      <c r="F1495" s="7" t="str">
        <f ca="1">VLOOKUP($E1495,Name!$A:$B,2,FALSE)</f>
        <v>Valentina</v>
      </c>
      <c r="G1495" s="7">
        <f ca="1" xml:space="preserve">
IF($B1495 = 1,
    0,
    RANDBETWEEN(5,COUNT('Last name'!$A:$A) + 1)
)</f>
        <v>56</v>
      </c>
      <c r="H1495" s="7" t="str">
        <f ca="1" xml:space="preserve">
IF($B1495 = 1 + N("Presidente"),
    "de Orléans e Bragança",
    VLOOKUP($G1495,'Last name'!$A:$B,2,FALSE) &amp; " " &amp; VLOOKUP(RANDBETWEEN(5,COUNT('Last name'!$A:$A) + 1),'Last name'!$A:$B,2,FALSE)
)</f>
        <v>Campos Alvim</v>
      </c>
      <c r="I1495" s="7" t="str">
        <f t="shared" ca="1" si="301"/>
        <v>Valentina Campos Alvim</v>
      </c>
      <c r="J1495" s="7" t="str" cm="1">
        <f t="array" aca="1" ref="J1495" ca="1">SHA1HASH($I1495)</f>
        <v>00d77e1e3475f3bbecfb153e06282ff4db22f6e9</v>
      </c>
      <c r="K1495" s="7" cm="1">
        <f t="array" aca="1" ref="K1495" ca="1">INDEX(States!$A:$A,M1495,1)</f>
        <v>5</v>
      </c>
      <c r="L1495" s="7" t="str">
        <f ca="1">VLOOKUP($K1495,Countries!$A:$B,2,FALSE)</f>
        <v>Portugal</v>
      </c>
      <c r="M1495" s="7" cm="1">
        <f t="array" aca="1" ref="M1495" ca="1">INDEX(States!$C:$C,RANDBETWEEN(5,COUNTA(States!$A:$A) + 1),1)</f>
        <v>11</v>
      </c>
      <c r="N1495" s="7" t="str">
        <f ca="1">VLOOKUP($M1495,States!$C:$D,2,FALSE)</f>
        <v>Santarém</v>
      </c>
      <c r="O1495" s="7" t="str">
        <f ca="1">VLOOKUP($E1495,Name!$A:$C,3,FALSE)</f>
        <v>F</v>
      </c>
      <c r="P1495" s="7" t="str">
        <f ca="1">VLOOKUP($O1495,Genders!$B:$C,2,FALSE)</f>
        <v>Female</v>
      </c>
      <c r="Q1495" s="7" cm="1">
        <f t="array" aca="1" ref="Q1495" ca="1">INDEX('Marital status'!$A:$A,RANDBETWEEN(5,COUNTA('Marital status'!$A:$A) + 1),1)</f>
        <v>5</v>
      </c>
      <c r="R1495" s="7" t="str">
        <f ca="1">VLOOKUP($Q1495,'Marital status'!$A:$B,2,FALSE)</f>
        <v xml:space="preserve"> Separated </v>
      </c>
      <c r="S1495" s="7">
        <f t="shared" ca="1" si="302"/>
        <v>5</v>
      </c>
      <c r="T1495" s="7" t="str">
        <f ca="1">VLOOKUP($S1495,Ethnicities!$A:$B,2,FALSE)</f>
        <v>ASIAN</v>
      </c>
      <c r="U1495" s="8">
        <f t="shared" ca="1" si="303"/>
        <v>25144</v>
      </c>
      <c r="V1495" s="6">
        <f t="shared" ca="1" si="304"/>
        <v>7</v>
      </c>
      <c r="W1495" s="8" t="str">
        <f ca="1">VLOOKUP($V1495,'Background education'!$A:$B,2,FALSE)</f>
        <v>Undergraduate degree</v>
      </c>
      <c r="X1495" s="7">
        <f ca="1" xml:space="preserve">
  IF(OR($Z1495 = 5, $Z1495 = 6, $Z1495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495" s="7" t="str">
        <f ca="1">VLOOKUP($X1495,Departments!$A:$B,2,FALSE)</f>
        <v>Audit</v>
      </c>
      <c r="Z1495" s="6">
        <f t="shared" ca="1" si="305"/>
        <v>11</v>
      </c>
      <c r="AA1495" s="7" t="str">
        <f ca="1">VLOOKUP($Z1495,Roles!$A:$B,2,FALSE)</f>
        <v>Analyst</v>
      </c>
      <c r="AB1495" s="6">
        <f t="shared" ca="1" si="306"/>
        <v>7</v>
      </c>
      <c r="AC1495" s="7" t="str">
        <f ca="1" xml:space="preserve">
IF(
  ISNA($AB1495),
  NA(),
  VLOOKUP($AB1495,Levels!$A:$B,2,FALSE)
)</f>
        <v>Senior</v>
      </c>
      <c r="AD1495" s="8">
        <f t="shared" ca="1" si="307"/>
        <v>36225</v>
      </c>
      <c r="AE1495" s="6">
        <f ca="1">RANDBETWEEN(5,COUNTA('Recruitment source'!$A:$A) + 1)</f>
        <v>12</v>
      </c>
      <c r="AF1495" s="6" t="str">
        <f ca="1">VLOOKUP($AE1495,'Recruitment source'!$A:$B,2,FALSE)</f>
        <v xml:space="preserve"> recommendation of employee</v>
      </c>
      <c r="AG1495" s="8" t="e">
        <f t="shared" ca="1" si="308"/>
        <v>#N/A</v>
      </c>
      <c r="AH1495" s="6" t="e">
        <f t="shared" ca="1" si="309"/>
        <v>#N/A</v>
      </c>
      <c r="AI1495" s="6" t="e">
        <f ca="1" xml:space="preserve">
IF(
  ISNA($AH1495),
  NA(),
  VLOOKUP($AH1495,'Reasons for dismissal'!$A:$B,2,FALSE)
)</f>
        <v>#N/A</v>
      </c>
      <c r="AJ1495" s="6">
        <f t="shared" ca="1" si="310"/>
        <v>4</v>
      </c>
      <c r="AK1495" s="1">
        <f t="shared" ca="1" si="311"/>
        <v>2500</v>
      </c>
      <c r="AL14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$A1495  &amp; ", "   &amp;
$B1495  &amp; ", "   &amp;
$D1495  &amp; ", '"  &amp;
$I1495  &amp; "', '" &amp;
$O1495  &amp; "', "  &amp;
$S1495  &amp; ", '"  &amp;
TEXT($U1495,"dd/mm/aaaa")  &amp; "', "   &amp;
$V1495  &amp; ", "   &amp;
$X1495  &amp; ", "   &amp;
$Z1495  &amp; ", "   &amp;
IF($AB1495 &lt;&gt; "", $AB1495, "NULL")  &amp; ", "   &amp;
$AK1495  &amp; ");"</f>
        <v>#REF!</v>
      </c>
    </row>
    <row r="1496" spans="1:38" x14ac:dyDescent="0.2">
      <c r="A1496" s="7" cm="1">
        <f t="array" aca="1" ref="A1496" ca="1">INDEX(Companies!$A:$A,RANDBETWEEN(2,COUNTA(Companies!$A:$A)),1)</f>
        <v>2</v>
      </c>
      <c r="B1496" s="5">
        <f t="shared" si="299"/>
        <v>1495</v>
      </c>
      <c r="C1496" s="5" t="str" cm="1">
        <f t="array" ref="C1496">SHA1HASH($B1496)</f>
        <v>b957056dd8ad16f1f46ca090727df5828d933758</v>
      </c>
      <c r="D1496" s="6">
        <f t="shared" ca="1" si="300"/>
        <v>1</v>
      </c>
      <c r="E1496" s="7">
        <f ca="1">IF($B1496 = 1 + N("Presidente"),
    127,
    IF($B1496 = 2 + N("Vice-Presidente"),
        72,
        IF($B1496 = 3 + N("Secretária bilíngue"),
            13,
            RANDBETWEEN(5,COUNT(Name!$A:$A) + 1)
        )
    )
)</f>
        <v>134</v>
      </c>
      <c r="F1496" s="7" t="str">
        <f ca="1">VLOOKUP($E1496,Name!$A:$B,2,FALSE)</f>
        <v>Eva</v>
      </c>
      <c r="G1496" s="7">
        <f ca="1" xml:space="preserve">
IF($B1496 = 1,
    0,
    RANDBETWEEN(5,COUNT('Last name'!$A:$A) + 1)
)</f>
        <v>171</v>
      </c>
      <c r="H1496" s="7" t="str">
        <f ca="1" xml:space="preserve">
IF($B1496 = 1 + N("Presidente"),
    "de Orléans e Bragança",
    VLOOKUP($G1496,'Last name'!$A:$B,2,FALSE) &amp; " " &amp; VLOOKUP(RANDBETWEEN(5,COUNT('Last name'!$A:$A) + 1),'Last name'!$A:$B,2,FALSE)
)</f>
        <v>Sacramento De Luca</v>
      </c>
      <c r="I1496" s="7" t="str">
        <f t="shared" ca="1" si="301"/>
        <v>Eva Sacramento De Luca</v>
      </c>
      <c r="J1496" s="7" t="str" cm="1">
        <f t="array" aca="1" ref="J1496" ca="1">SHA1HASH($I1496)</f>
        <v>9e69575f58b1bf612d0a7b6b8b65f6ea1bc6e45f</v>
      </c>
      <c r="K1496" s="7" cm="1">
        <f t="array" aca="1" ref="K1496" ca="1">INDEX(States!$A:$A,M1496,1)</f>
        <v>5</v>
      </c>
      <c r="L1496" s="7" t="str">
        <f ca="1">VLOOKUP($K1496,Countries!$A:$B,2,FALSE)</f>
        <v>Portugal</v>
      </c>
      <c r="M1496" s="7" cm="1">
        <f t="array" aca="1" ref="M1496" ca="1">INDEX(States!$C:$C,RANDBETWEEN(5,COUNTA(States!$A:$A) + 1),1)</f>
        <v>14</v>
      </c>
      <c r="N1496" s="7" t="str">
        <f ca="1">VLOOKUP($M1496,States!$C:$D,2,FALSE)</f>
        <v>Madeira</v>
      </c>
      <c r="O1496" s="7" t="str">
        <f ca="1">VLOOKUP($E1496,Name!$A:$C,3,FALSE)</f>
        <v>F</v>
      </c>
      <c r="P1496" s="7" t="str">
        <f ca="1">VLOOKUP($O1496,Genders!$B:$C,2,FALSE)</f>
        <v>Female</v>
      </c>
      <c r="Q1496" s="7" cm="1">
        <f t="array" aca="1" ref="Q1496" ca="1">INDEX('Marital status'!$A:$A,RANDBETWEEN(5,COUNTA('Marital status'!$A:$A) + 1),1)</f>
        <v>0</v>
      </c>
      <c r="R1496" s="7" t="e">
        <f ca="1">VLOOKUP($Q1496,'Marital status'!$A:$B,2,FALSE)</f>
        <v>#N/A</v>
      </c>
      <c r="S1496" s="7">
        <f t="shared" ca="1" si="302"/>
        <v>7</v>
      </c>
      <c r="T1496" s="7" t="str">
        <f ca="1">VLOOKUP($S1496,Ethnicities!$A:$B,2,FALSE)</f>
        <v>Native Hawaiian or Other Pacific Islander</v>
      </c>
      <c r="U1496" s="8">
        <f t="shared" ca="1" si="303"/>
        <v>32960</v>
      </c>
      <c r="V1496" s="6">
        <f t="shared" ca="1" si="304"/>
        <v>7</v>
      </c>
      <c r="W1496" s="8" t="str">
        <f ca="1">VLOOKUP($V1496,'Background education'!$A:$B,2,FALSE)</f>
        <v>Undergraduate degree</v>
      </c>
      <c r="X1496" s="7">
        <f ca="1" xml:space="preserve">
  IF(OR($Z1496 = 5, $Z1496 = 6, $Z1496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496" s="7" t="str">
        <f ca="1">VLOOKUP($X1496,Departments!$A:$B,2,FALSE)</f>
        <v xml:space="preserve"> Commercial</v>
      </c>
      <c r="Z1496" s="6">
        <f t="shared" ca="1" si="305"/>
        <v>10</v>
      </c>
      <c r="AA1496" s="7" t="str">
        <f ca="1">VLOOKUP($Z1496,Roles!$A:$B,2,FALSE)</f>
        <v>Trainee</v>
      </c>
      <c r="AB1496" s="6" t="e">
        <f t="shared" ca="1" si="306"/>
        <v>#N/A</v>
      </c>
      <c r="AC1496" s="7" t="e">
        <f ca="1" xml:space="preserve">
IF(
  ISNA($AB1496),
  NA(),
  VLOOKUP($AB1496,Levels!$A:$B,2,FALSE)
)</f>
        <v>#N/A</v>
      </c>
      <c r="AD1496" s="8">
        <f t="shared" ca="1" si="307"/>
        <v>42041</v>
      </c>
      <c r="AE1496" s="6">
        <f ca="1">RANDBETWEEN(5,COUNTA('Recruitment source'!$A:$A) + 1)</f>
        <v>13</v>
      </c>
      <c r="AF1496" s="6" t="str">
        <f ca="1">VLOOKUP($AE1496,'Recruitment source'!$A:$B,2,FALSE)</f>
        <v>Google</v>
      </c>
      <c r="AG1496" s="8" t="e">
        <f t="shared" ca="1" si="308"/>
        <v>#N/A</v>
      </c>
      <c r="AH1496" s="6" t="e">
        <f t="shared" ca="1" si="309"/>
        <v>#N/A</v>
      </c>
      <c r="AI1496" s="6" t="e">
        <f ca="1" xml:space="preserve">
IF(
  ISNA($AH1496),
  NA(),
  VLOOKUP($AH1496,'Reasons for dismissal'!$A:$B,2,FALSE)
)</f>
        <v>#N/A</v>
      </c>
      <c r="AJ1496" s="6">
        <f t="shared" ca="1" si="310"/>
        <v>5</v>
      </c>
      <c r="AK1496" s="1">
        <f t="shared" ca="1" si="311"/>
        <v>1385</v>
      </c>
      <c r="AL14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$A1496  &amp; ", "   &amp;
$B1496  &amp; ", "   &amp;
$D1496  &amp; ", '"  &amp;
$I1496  &amp; "', '" &amp;
$O1496  &amp; "', "  &amp;
$S1496  &amp; ", '"  &amp;
TEXT($U1496,"dd/mm/aaaa")  &amp; "', "   &amp;
$V1496  &amp; ", "   &amp;
$X1496  &amp; ", "   &amp;
$Z1496  &amp; ", "   &amp;
IF($AB1496 &lt;&gt; "", $AB1496, "NULL")  &amp; ", "   &amp;
$AK1496  &amp; ");"</f>
        <v>#REF!</v>
      </c>
    </row>
    <row r="1497" spans="1:38" x14ac:dyDescent="0.2">
      <c r="A1497" s="7" cm="1">
        <f t="array" aca="1" ref="A1497" ca="1">INDEX(Companies!$A:$A,RANDBETWEEN(2,COUNTA(Companies!$A:$A)),1)</f>
        <v>2</v>
      </c>
      <c r="B1497" s="5">
        <f t="shared" si="299"/>
        <v>1496</v>
      </c>
      <c r="C1497" s="5" t="str" cm="1">
        <f t="array" ref="C1497">SHA1HASH($B1497)</f>
        <v>e9c340478ebb17ed024e217d7013275de0fabf8a</v>
      </c>
      <c r="D1497" s="6">
        <f t="shared" ca="1" si="300"/>
        <v>1</v>
      </c>
      <c r="E1497" s="7">
        <f ca="1">IF($B1497 = 1 + N("Presidente"),
    127,
    IF($B1497 = 2 + N("Vice-Presidente"),
        72,
        IF($B1497 = 3 + N("Secretária bilíngue"),
            13,
            RANDBETWEEN(5,COUNT(Name!$A:$A) + 1)
        )
    )
)</f>
        <v>146</v>
      </c>
      <c r="F1497" s="7" t="str">
        <f ca="1">VLOOKUP($E1497,Name!$A:$B,2,FALSE)</f>
        <v>Francisco</v>
      </c>
      <c r="G1497" s="7">
        <f ca="1" xml:space="preserve">
IF($B1497 = 1,
    0,
    RANDBETWEEN(5,COUNT('Last name'!$A:$A) + 1)
)</f>
        <v>183</v>
      </c>
      <c r="H1497" s="7" t="str">
        <f ca="1" xml:space="preserve">
IF($B1497 = 1 + N("Presidente"),
    "de Orléans e Bragança",
    VLOOKUP($G1497,'Last name'!$A:$B,2,FALSE) &amp; " " &amp; VLOOKUP(RANDBETWEEN(5,COUNT('Last name'!$A:$A) + 1),'Last name'!$A:$B,2,FALSE)
)</f>
        <v>Soares Pinto</v>
      </c>
      <c r="I1497" s="7" t="str">
        <f t="shared" ca="1" si="301"/>
        <v>Francisco Soares Pinto</v>
      </c>
      <c r="J1497" s="7" t="str" cm="1">
        <f t="array" aca="1" ref="J1497" ca="1">SHA1HASH($I1497)</f>
        <v>0580f5580f2b1e1e490146af511b4f7e85238e77</v>
      </c>
      <c r="K1497" s="7" cm="1">
        <f t="array" aca="1" ref="K1497" ca="1">INDEX(States!$A:$A,M1497,1)</f>
        <v>5</v>
      </c>
      <c r="L1497" s="7" t="str">
        <f ca="1">VLOOKUP($K1497,Countries!$A:$B,2,FALSE)</f>
        <v>Portugal</v>
      </c>
      <c r="M1497" s="7" cm="1">
        <f t="array" aca="1" ref="M1497" ca="1">INDEX(States!$C:$C,RANDBETWEEN(5,COUNTA(States!$A:$A) + 1),1)</f>
        <v>24</v>
      </c>
      <c r="N1497" s="7" t="str">
        <f ca="1">VLOOKUP($M1497,States!$C:$D,2,FALSE)</f>
        <v>Brangança</v>
      </c>
      <c r="O1497" s="7" t="str">
        <f ca="1">VLOOKUP($E1497,Name!$A:$C,3,FALSE)</f>
        <v>M</v>
      </c>
      <c r="P1497" s="7" t="str">
        <f ca="1">VLOOKUP($O1497,Genders!$B:$C,2,FALSE)</f>
        <v>Male</v>
      </c>
      <c r="Q1497" s="7" cm="1">
        <f t="array" aca="1" ref="Q1497" ca="1">INDEX('Marital status'!$A:$A,RANDBETWEEN(5,COUNTA('Marital status'!$A:$A) + 1),1)</f>
        <v>6</v>
      </c>
      <c r="R1497" s="7" t="str">
        <f ca="1">VLOOKUP($Q1497,'Marital status'!$A:$B,2,FALSE)</f>
        <v>DIVORCED</v>
      </c>
      <c r="S1497" s="7">
        <f t="shared" ca="1" si="302"/>
        <v>5</v>
      </c>
      <c r="T1497" s="7" t="str">
        <f ca="1">VLOOKUP($S1497,Ethnicities!$A:$B,2,FALSE)</f>
        <v>ASIAN</v>
      </c>
      <c r="U1497" s="8">
        <f t="shared" ca="1" si="303"/>
        <v>25199</v>
      </c>
      <c r="V1497" s="6">
        <f t="shared" ca="1" si="304"/>
        <v>7</v>
      </c>
      <c r="W1497" s="8" t="str">
        <f ca="1">VLOOKUP($V1497,'Background education'!$A:$B,2,FALSE)</f>
        <v>Undergraduate degree</v>
      </c>
      <c r="X1497" s="7">
        <f ca="1" xml:space="preserve">
  IF(OR($Z1497 = 5, $Z1497 = 6, $Z1497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497" s="7" t="str">
        <f ca="1">VLOOKUP($X1497,Departments!$A:$B,2,FALSE)</f>
        <v>Administration</v>
      </c>
      <c r="Z1497" s="6">
        <f t="shared" ca="1" si="305"/>
        <v>11</v>
      </c>
      <c r="AA1497" s="7" t="str">
        <f ca="1">VLOOKUP($Z1497,Roles!$A:$B,2,FALSE)</f>
        <v>Analyst</v>
      </c>
      <c r="AB1497" s="6">
        <f t="shared" ca="1" si="306"/>
        <v>5</v>
      </c>
      <c r="AC1497" s="7" t="str">
        <f ca="1" xml:space="preserve">
IF(
  ISNA($AB1497),
  NA(),
  VLOOKUP($AB1497,Levels!$A:$B,2,FALSE)
)</f>
        <v>Junior</v>
      </c>
      <c r="AD1497" s="8">
        <f t="shared" ca="1" si="307"/>
        <v>43959</v>
      </c>
      <c r="AE1497" s="6">
        <f ca="1">RANDBETWEEN(5,COUNTA('Recruitment source'!$A:$A) + 1)</f>
        <v>10</v>
      </c>
      <c r="AF1497" s="6" t="str">
        <f ca="1">VLOOKUP($AE1497,'Recruitment source'!$A:$B,2,FALSE)</f>
        <v>Jobs in Lisbon</v>
      </c>
      <c r="AG1497" s="8" t="e">
        <f t="shared" ca="1" si="308"/>
        <v>#N/A</v>
      </c>
      <c r="AH1497" s="6" t="e">
        <f t="shared" ca="1" si="309"/>
        <v>#N/A</v>
      </c>
      <c r="AI1497" s="6" t="e">
        <f ca="1" xml:space="preserve">
IF(
  ISNA($AH1497),
  NA(),
  VLOOKUP($AH1497,'Reasons for dismissal'!$A:$B,2,FALSE)
)</f>
        <v>#N/A</v>
      </c>
      <c r="AJ1497" s="6">
        <f t="shared" ca="1" si="310"/>
        <v>5</v>
      </c>
      <c r="AK1497" s="1">
        <f t="shared" ca="1" si="311"/>
        <v>2500</v>
      </c>
      <c r="AL14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$A1497  &amp; ", "   &amp;
$B1497  &amp; ", "   &amp;
$D1497  &amp; ", '"  &amp;
$I1497  &amp; "', '" &amp;
$O1497  &amp; "', "  &amp;
$S1497  &amp; ", '"  &amp;
TEXT($U1497,"dd/mm/aaaa")  &amp; "', "   &amp;
$V1497  &amp; ", "   &amp;
$X1497  &amp; ", "   &amp;
$Z1497  &amp; ", "   &amp;
IF($AB1497 &lt;&gt; "", $AB1497, "NULL")  &amp; ", "   &amp;
$AK1497  &amp; ");"</f>
        <v>#REF!</v>
      </c>
    </row>
    <row r="1498" spans="1:38" x14ac:dyDescent="0.2">
      <c r="A1498" s="7" cm="1">
        <f t="array" aca="1" ref="A1498" ca="1">INDEX(Companies!$A:$A,RANDBETWEEN(2,COUNTA(Companies!$A:$A)),1)</f>
        <v>2</v>
      </c>
      <c r="B1498" s="5">
        <f t="shared" si="299"/>
        <v>1497</v>
      </c>
      <c r="C1498" s="5" t="str" cm="1">
        <f t="array" ref="C1498">SHA1HASH($B1498)</f>
        <v>9bc8d5789d9a97e335bc3a1700b281325cb59f12</v>
      </c>
      <c r="D1498" s="6">
        <f t="shared" ca="1" si="300"/>
        <v>1</v>
      </c>
      <c r="E1498" s="7">
        <f ca="1">IF($B1498 = 1 + N("Presidente"),
    127,
    IF($B1498 = 2 + N("Vice-Presidente"),
        72,
        IF($B1498 = 3 + N("Secretária bilíngue"),
            13,
            RANDBETWEEN(5,COUNT(Name!$A:$A) + 1)
        )
    )
)</f>
        <v>110</v>
      </c>
      <c r="F1498" s="7" t="str">
        <f ca="1">VLOOKUP($E1498,Name!$A:$B,2,FALSE)</f>
        <v>Davi Miguel</v>
      </c>
      <c r="G1498" s="7">
        <f ca="1" xml:space="preserve">
IF($B1498 = 1,
    0,
    RANDBETWEEN(5,COUNT('Last name'!$A:$A) + 1)
)</f>
        <v>53</v>
      </c>
      <c r="H1498" s="7" t="str">
        <f ca="1" xml:space="preserve">
IF($B1498 = 1 + N("Presidente"),
    "de Orléans e Bragança",
    VLOOKUP($G1498,'Last name'!$A:$B,2,FALSE) &amp; " " &amp; VLOOKUP(RANDBETWEEN(5,COUNT('Last name'!$A:$A) + 1),'Last name'!$A:$B,2,FALSE)
)</f>
        <v>Camargo Teixeira</v>
      </c>
      <c r="I1498" s="7" t="str">
        <f t="shared" ca="1" si="301"/>
        <v>Davi Miguel Camargo Teixeira</v>
      </c>
      <c r="J1498" s="7" t="str" cm="1">
        <f t="array" aca="1" ref="J1498" ca="1">SHA1HASH($I1498)</f>
        <v>3871a8a50e0e85bfac54b4890a5aac13f474f1ee</v>
      </c>
      <c r="K1498" s="7" cm="1">
        <f t="array" aca="1" ref="K1498" ca="1">INDEX(States!$A:$A,M1498,1)</f>
        <v>5</v>
      </c>
      <c r="L1498" s="7" t="str">
        <f ca="1">VLOOKUP($K1498,Countries!$A:$B,2,FALSE)</f>
        <v>Portugal</v>
      </c>
      <c r="M1498" s="7" cm="1">
        <f t="array" aca="1" ref="M1498" ca="1">INDEX(States!$C:$C,RANDBETWEEN(5,COUNTA(States!$A:$A) + 1),1)</f>
        <v>8</v>
      </c>
      <c r="N1498" s="7" t="str">
        <f ca="1">VLOOKUP($M1498,States!$C:$D,2,FALSE)</f>
        <v>AveirO</v>
      </c>
      <c r="O1498" s="7" t="str">
        <f ca="1">VLOOKUP($E1498,Name!$A:$C,3,FALSE)</f>
        <v>M</v>
      </c>
      <c r="P1498" s="7" t="str">
        <f ca="1">VLOOKUP($O1498,Genders!$B:$C,2,FALSE)</f>
        <v>Male</v>
      </c>
      <c r="Q1498" s="7" cm="1">
        <f t="array" aca="1" ref="Q1498" ca="1">INDEX('Marital status'!$A:$A,RANDBETWEEN(5,COUNTA('Marital status'!$A:$A) + 1),1)</f>
        <v>0</v>
      </c>
      <c r="R1498" s="7" t="e">
        <f ca="1">VLOOKUP($Q1498,'Marital status'!$A:$B,2,FALSE)</f>
        <v>#N/A</v>
      </c>
      <c r="S1498" s="7">
        <f t="shared" ca="1" si="302"/>
        <v>6</v>
      </c>
      <c r="T1498" s="7" t="str">
        <f ca="1">VLOOKUP($S1498,Ethnicities!$A:$B,2,FALSE)</f>
        <v xml:space="preserve">  american Indian or Alaska Native</v>
      </c>
      <c r="U1498" s="8">
        <f t="shared" ca="1" si="303"/>
        <v>33656</v>
      </c>
      <c r="V1498" s="6">
        <f t="shared" ca="1" si="304"/>
        <v>7</v>
      </c>
      <c r="W1498" s="8" t="str">
        <f ca="1">VLOOKUP($V1498,'Background education'!$A:$B,2,FALSE)</f>
        <v>Undergraduate degree</v>
      </c>
      <c r="X1498" s="7">
        <f ca="1" xml:space="preserve">
  IF(OR($Z1498 = 5, $Z1498 = 6, $Z1498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498" s="7" t="str">
        <f ca="1">VLOOKUP($X1498,Departments!$A:$B,2,FALSE)</f>
        <v>Administration</v>
      </c>
      <c r="Z1498" s="6">
        <f t="shared" ca="1" si="305"/>
        <v>9</v>
      </c>
      <c r="AA1498" s="7" t="str">
        <f ca="1">VLOOKUP($Z1498,Roles!$A:$B,2,FALSE)</f>
        <v>Intern</v>
      </c>
      <c r="AB1498" s="6" t="e">
        <f t="shared" ca="1" si="306"/>
        <v>#N/A</v>
      </c>
      <c r="AC1498" s="7" t="e">
        <f ca="1" xml:space="preserve">
IF(
  ISNA($AB1498),
  NA(),
  VLOOKUP($AB1498,Levels!$A:$B,2,FALSE)
)</f>
        <v>#N/A</v>
      </c>
      <c r="AD1498" s="8">
        <f t="shared" ca="1" si="307"/>
        <v>44106</v>
      </c>
      <c r="AE1498" s="6">
        <f ca="1">RANDBETWEEN(5,COUNTA('Recruitment source'!$A:$A) + 1)</f>
        <v>13</v>
      </c>
      <c r="AF1498" s="6" t="str">
        <f ca="1">VLOOKUP($AE1498,'Recruitment source'!$A:$B,2,FALSE)</f>
        <v>Google</v>
      </c>
      <c r="AG1498" s="8" t="e">
        <f t="shared" ca="1" si="308"/>
        <v>#N/A</v>
      </c>
      <c r="AH1498" s="6" t="e">
        <f t="shared" ca="1" si="309"/>
        <v>#N/A</v>
      </c>
      <c r="AI1498" s="6" t="e">
        <f ca="1" xml:space="preserve">
IF(
  ISNA($AH1498),
  NA(),
  VLOOKUP($AH1498,'Reasons for dismissal'!$A:$B,2,FALSE)
)</f>
        <v>#N/A</v>
      </c>
      <c r="AJ1498" s="6">
        <f t="shared" ca="1" si="310"/>
        <v>4</v>
      </c>
      <c r="AK1498" s="1">
        <f t="shared" ca="1" si="311"/>
        <v>1205</v>
      </c>
      <c r="AL14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$A1498  &amp; ", "   &amp;
$B1498  &amp; ", "   &amp;
$D1498  &amp; ", '"  &amp;
$I1498  &amp; "', '" &amp;
$O1498  &amp; "', "  &amp;
$S1498  &amp; ", '"  &amp;
TEXT($U1498,"dd/mm/aaaa")  &amp; "', "   &amp;
$V1498  &amp; ", "   &amp;
$X1498  &amp; ", "   &amp;
$Z1498  &amp; ", "   &amp;
IF($AB1498 &lt;&gt; "", $AB1498, "NULL")  &amp; ", "   &amp;
$AK1498  &amp; ");"</f>
        <v>#REF!</v>
      </c>
    </row>
    <row r="1499" spans="1:38" x14ac:dyDescent="0.2">
      <c r="A1499" s="7" cm="1">
        <f t="array" aca="1" ref="A1499" ca="1">INDEX(Companies!$A:$A,RANDBETWEEN(2,COUNTA(Companies!$A:$A)),1)</f>
        <v>2</v>
      </c>
      <c r="B1499" s="5">
        <f t="shared" si="299"/>
        <v>1498</v>
      </c>
      <c r="C1499" s="5" t="str" cm="1">
        <f t="array" ref="C1499">SHA1HASH($B1499)</f>
        <v>896c6bf7832944df18c8d5db55b839de023073c5</v>
      </c>
      <c r="D1499" s="6">
        <f t="shared" ca="1" si="300"/>
        <v>1</v>
      </c>
      <c r="E1499" s="7">
        <f ca="1">IF($B1499 = 1 + N("Presidente"),
    127,
    IF($B1499 = 2 + N("Vice-Presidente"),
        72,
        IF($B1499 = 3 + N("Secretária bilíngue"),
            13,
            RANDBETWEEN(5,COUNT(Name!$A:$A) + 1)
        )
    )
)</f>
        <v>100</v>
      </c>
      <c r="F1499" s="7" t="str">
        <f ca="1">VLOOKUP($E1499,Name!$A:$B,2,FALSE)</f>
        <v>Cristóvão</v>
      </c>
      <c r="G1499" s="7">
        <f ca="1" xml:space="preserve">
IF($B1499 = 1,
    0,
    RANDBETWEEN(5,COUNT('Last name'!$A:$A) + 1)
)</f>
        <v>100</v>
      </c>
      <c r="H1499" s="7" t="str">
        <f ca="1" xml:space="preserve">
IF($B1499 = 1 + N("Presidente"),
    "de Orléans e Bragança",
    VLOOKUP($G1499,'Last name'!$A:$B,2,FALSE) &amp; " " &amp; VLOOKUP(RANDBETWEEN(5,COUNT('Last name'!$A:$A) + 1),'Last name'!$A:$B,2,FALSE)
)</f>
        <v>Gonçalves Caminha</v>
      </c>
      <c r="I1499" s="7" t="str">
        <f t="shared" ca="1" si="301"/>
        <v>Cristóvão Gonçalves Caminha</v>
      </c>
      <c r="J1499" s="7" t="str" cm="1">
        <f t="array" aca="1" ref="J1499" ca="1">SHA1HASH($I1499)</f>
        <v>1e3f455c4c59de53ee123d14382c309c4220495a</v>
      </c>
      <c r="K1499" s="7" cm="1">
        <f t="array" aca="1" ref="K1499" ca="1">INDEX(States!$A:$A,M1499,1)</f>
        <v>5</v>
      </c>
      <c r="L1499" s="7" t="str">
        <f ca="1">VLOOKUP($K1499,Countries!$A:$B,2,FALSE)</f>
        <v>Portugal</v>
      </c>
      <c r="M1499" s="7" cm="1">
        <f t="array" aca="1" ref="M1499" ca="1">INDEX(States!$C:$C,RANDBETWEEN(5,COUNTA(States!$A:$A) + 1),1)</f>
        <v>23</v>
      </c>
      <c r="N1499" s="7" t="str">
        <f ca="1">VLOOKUP($M1499,States!$C:$D,2,FALSE)</f>
        <v>Viana do Castelo</v>
      </c>
      <c r="O1499" s="7" t="str">
        <f ca="1">VLOOKUP($E1499,Name!$A:$C,3,FALSE)</f>
        <v>M</v>
      </c>
      <c r="P1499" s="7" t="str">
        <f ca="1">VLOOKUP($O1499,Genders!$B:$C,2,FALSE)</f>
        <v>Male</v>
      </c>
      <c r="Q1499" s="7" cm="1">
        <f t="array" aca="1" ref="Q1499" ca="1">INDEX('Marital status'!$A:$A,RANDBETWEEN(5,COUNTA('Marital status'!$A:$A) + 1),1)</f>
        <v>5</v>
      </c>
      <c r="R1499" s="7" t="str">
        <f ca="1">VLOOKUP($Q1499,'Marital status'!$A:$B,2,FALSE)</f>
        <v xml:space="preserve"> Separated </v>
      </c>
      <c r="S1499" s="7">
        <f t="shared" ca="1" si="302"/>
        <v>5</v>
      </c>
      <c r="T1499" s="7" t="str">
        <f ca="1">VLOOKUP($S1499,Ethnicities!$A:$B,2,FALSE)</f>
        <v>ASIAN</v>
      </c>
      <c r="U1499" s="8">
        <f t="shared" ca="1" si="303"/>
        <v>25666</v>
      </c>
      <c r="V1499" s="6">
        <f t="shared" ca="1" si="304"/>
        <v>7</v>
      </c>
      <c r="W1499" s="8" t="str">
        <f ca="1">VLOOKUP($V1499,'Background education'!$A:$B,2,FALSE)</f>
        <v>Undergraduate degree</v>
      </c>
      <c r="X1499" s="7">
        <f ca="1" xml:space="preserve">
  IF(OR($Z1499 = 5, $Z1499 = 6, $Z1499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499" s="7" t="str">
        <f ca="1">VLOOKUP($X1499,Departments!$A:$B,2,FALSE)</f>
        <v>Operations</v>
      </c>
      <c r="Z1499" s="6">
        <f t="shared" ca="1" si="305"/>
        <v>11</v>
      </c>
      <c r="AA1499" s="7" t="str">
        <f ca="1">VLOOKUP($Z1499,Roles!$A:$B,2,FALSE)</f>
        <v>Analyst</v>
      </c>
      <c r="AB1499" s="6">
        <f t="shared" ca="1" si="306"/>
        <v>7</v>
      </c>
      <c r="AC1499" s="7" t="str">
        <f ca="1" xml:space="preserve">
IF(
  ISNA($AB1499),
  NA(),
  VLOOKUP($AB1499,Levels!$A:$B,2,FALSE)
)</f>
        <v>Senior</v>
      </c>
      <c r="AD1499" s="8">
        <f t="shared" ca="1" si="307"/>
        <v>42569</v>
      </c>
      <c r="AE1499" s="6">
        <f ca="1">RANDBETWEEN(5,COUNTA('Recruitment source'!$A:$A) + 1)</f>
        <v>7</v>
      </c>
      <c r="AF1499" s="6" t="str">
        <f ca="1">VLOOKUP($AE1499,'Recruitment source'!$A:$B,2,FALSE)</f>
        <v>SAPO Emprego</v>
      </c>
      <c r="AG1499" s="8" t="e">
        <f t="shared" ca="1" si="308"/>
        <v>#N/A</v>
      </c>
      <c r="AH1499" s="6" t="e">
        <f t="shared" ca="1" si="309"/>
        <v>#N/A</v>
      </c>
      <c r="AI1499" s="6" t="e">
        <f ca="1" xml:space="preserve">
IF(
  ISNA($AH1499),
  NA(),
  VLOOKUP($AH1499,'Reasons for dismissal'!$A:$B,2,FALSE)
)</f>
        <v>#N/A</v>
      </c>
      <c r="AJ1499" s="6">
        <f t="shared" ca="1" si="310"/>
        <v>4</v>
      </c>
      <c r="AK1499" s="1">
        <f t="shared" ca="1" si="311"/>
        <v>2500</v>
      </c>
      <c r="AL14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$A1499  &amp; ", "   &amp;
$B1499  &amp; ", "   &amp;
$D1499  &amp; ", '"  &amp;
$I1499  &amp; "', '" &amp;
$O1499  &amp; "', "  &amp;
$S1499  &amp; ", '"  &amp;
TEXT($U1499,"dd/mm/aaaa")  &amp; "', "   &amp;
$V1499  &amp; ", "   &amp;
$X1499  &amp; ", "   &amp;
$Z1499  &amp; ", "   &amp;
IF($AB1499 &lt;&gt; "", $AB1499, "NULL")  &amp; ", "   &amp;
$AK1499  &amp; ");"</f>
        <v>#REF!</v>
      </c>
    </row>
    <row r="1500" spans="1:38" x14ac:dyDescent="0.2">
      <c r="A1500" s="7" cm="1">
        <f t="array" aca="1" ref="A1500" ca="1">INDEX(Companies!$A:$A,RANDBETWEEN(2,COUNTA(Companies!$A:$A)),1)</f>
        <v>2</v>
      </c>
      <c r="B1500" s="5">
        <f t="shared" si="299"/>
        <v>1499</v>
      </c>
      <c r="C1500" s="5" t="str" cm="1">
        <f t="array" ref="C1500">SHA1HASH($B1500)</f>
        <v>37585335691c5a6647266cf0d14de500031ffb07</v>
      </c>
      <c r="D1500" s="6">
        <f t="shared" ca="1" si="300"/>
        <v>1</v>
      </c>
      <c r="E1500" s="7">
        <f ca="1">IF($B1500 = 1 + N("Presidente"),
    127,
    IF($B1500 = 2 + N("Vice-Presidente"),
        72,
        IF($B1500 = 3 + N("Secretária bilíngue"),
            13,
            RANDBETWEEN(5,COUNT(Name!$A:$A) + 1)
        )
    )
)</f>
        <v>278</v>
      </c>
      <c r="F1500" s="7" t="str">
        <f ca="1">VLOOKUP($E1500,Name!$A:$B,2,FALSE)</f>
        <v>Mariana</v>
      </c>
      <c r="G1500" s="7">
        <f ca="1" xml:space="preserve">
IF($B1500 = 1,
    0,
    RANDBETWEEN(5,COUNT('Last name'!$A:$A) + 1)
)</f>
        <v>175</v>
      </c>
      <c r="H1500" s="7" t="str">
        <f ca="1" xml:space="preserve">
IF($B1500 = 1 + N("Presidente"),
    "de Orléans e Bragança",
    VLOOKUP($G1500,'Last name'!$A:$B,2,FALSE) &amp; " " &amp; VLOOKUP(RANDBETWEEN(5,COUNT('Last name'!$A:$A) + 1),'Last name'!$A:$B,2,FALSE)
)</f>
        <v>Santoro Pinheiro</v>
      </c>
      <c r="I1500" s="7" t="str">
        <f t="shared" ca="1" si="301"/>
        <v>Mariana Santoro Pinheiro</v>
      </c>
      <c r="J1500" s="7" t="str" cm="1">
        <f t="array" aca="1" ref="J1500" ca="1">SHA1HASH($I1500)</f>
        <v>228e28d1ee0fd1a98e79fe4b32e47a55c7b78957</v>
      </c>
      <c r="K1500" s="7" cm="1">
        <f t="array" aca="1" ref="K1500" ca="1">INDEX(States!$A:$A,M1500,1)</f>
        <v>5</v>
      </c>
      <c r="L1500" s="7" t="str">
        <f ca="1">VLOOKUP($K1500,Countries!$A:$B,2,FALSE)</f>
        <v>Portugal</v>
      </c>
      <c r="M1500" s="7" cm="1">
        <f t="array" aca="1" ref="M1500" ca="1">INDEX(States!$C:$C,RANDBETWEEN(5,COUNTA(States!$A:$A) + 1),1)</f>
        <v>17</v>
      </c>
      <c r="N1500" s="7" t="str">
        <f ca="1">VLOOKUP($M1500,States!$C:$D,2,FALSE)</f>
        <v>Viseu</v>
      </c>
      <c r="O1500" s="7" t="str">
        <f ca="1">VLOOKUP($E1500,Name!$A:$C,3,FALSE)</f>
        <v>F</v>
      </c>
      <c r="P1500" s="7" t="str">
        <f ca="1">VLOOKUP($O1500,Genders!$B:$C,2,FALSE)</f>
        <v>Female</v>
      </c>
      <c r="Q1500" s="7" cm="1">
        <f t="array" aca="1" ref="Q1500" ca="1">INDEX('Marital status'!$A:$A,RANDBETWEEN(5,COUNTA('Marital status'!$A:$A) + 1),1)</f>
        <v>5</v>
      </c>
      <c r="R1500" s="7" t="str">
        <f ca="1">VLOOKUP($Q1500,'Marital status'!$A:$B,2,FALSE)</f>
        <v xml:space="preserve"> Separated </v>
      </c>
      <c r="S1500" s="7">
        <f t="shared" ca="1" si="302"/>
        <v>5</v>
      </c>
      <c r="T1500" s="7" t="str">
        <f ca="1">VLOOKUP($S1500,Ethnicities!$A:$B,2,FALSE)</f>
        <v>ASIAN</v>
      </c>
      <c r="U1500" s="8">
        <f t="shared" ca="1" si="303"/>
        <v>22031</v>
      </c>
      <c r="V1500" s="6">
        <f t="shared" ca="1" si="304"/>
        <v>7</v>
      </c>
      <c r="W1500" s="8" t="str">
        <f ca="1">VLOOKUP($V1500,'Background education'!$A:$B,2,FALSE)</f>
        <v>Undergraduate degree</v>
      </c>
      <c r="X1500" s="7">
        <f ca="1" xml:space="preserve">
  IF(OR($Z1500 = 5, $Z1500 = 6, $Z1500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500" s="7" t="str">
        <f ca="1">VLOOKUP($X1500,Departments!$A:$B,2,FALSE)</f>
        <v>Administration</v>
      </c>
      <c r="Z1500" s="6">
        <f t="shared" ca="1" si="305"/>
        <v>10</v>
      </c>
      <c r="AA1500" s="7" t="str">
        <f ca="1">VLOOKUP($Z1500,Roles!$A:$B,2,FALSE)</f>
        <v>Trainee</v>
      </c>
      <c r="AB1500" s="6" t="e">
        <f t="shared" ca="1" si="306"/>
        <v>#N/A</v>
      </c>
      <c r="AC1500" s="7" t="e">
        <f ca="1" xml:space="preserve">
IF(
  ISNA($AB1500),
  NA(),
  VLOOKUP($AB1500,Levels!$A:$B,2,FALSE)
)</f>
        <v>#N/A</v>
      </c>
      <c r="AD1500" s="8">
        <f t="shared" ca="1" si="307"/>
        <v>42026</v>
      </c>
      <c r="AE1500" s="6">
        <f ca="1">RANDBETWEEN(5,COUNTA('Recruitment source'!$A:$A) + 1)</f>
        <v>7</v>
      </c>
      <c r="AF1500" s="6" t="str">
        <f ca="1">VLOOKUP($AE1500,'Recruitment source'!$A:$B,2,FALSE)</f>
        <v>SAPO Emprego</v>
      </c>
      <c r="AG1500" s="8" t="e">
        <f t="shared" ca="1" si="308"/>
        <v>#N/A</v>
      </c>
      <c r="AH1500" s="6" t="e">
        <f t="shared" ca="1" si="309"/>
        <v>#N/A</v>
      </c>
      <c r="AI1500" s="6" t="e">
        <f ca="1" xml:space="preserve">
IF(
  ISNA($AH1500),
  NA(),
  VLOOKUP($AH1500,'Reasons for dismissal'!$A:$B,2,FALSE)
)</f>
        <v>#N/A</v>
      </c>
      <c r="AJ1500" s="6">
        <f t="shared" ca="1" si="310"/>
        <v>4</v>
      </c>
      <c r="AK1500" s="1">
        <f t="shared" ca="1" si="311"/>
        <v>1305</v>
      </c>
      <c r="AL15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$A1500  &amp; ", "   &amp;
$B1500  &amp; ", "   &amp;
$D1500  &amp; ", '"  &amp;
$I1500  &amp; "', '" &amp;
$O1500  &amp; "', "  &amp;
$S1500  &amp; ", '"  &amp;
TEXT($U1500,"dd/mm/aaaa")  &amp; "', "   &amp;
$V1500  &amp; ", "   &amp;
$X1500  &amp; ", "   &amp;
$Z1500  &amp; ", "   &amp;
IF($AB1500 &lt;&gt; "", $AB1500, "NULL")  &amp; ", "   &amp;
$AK1500  &amp; ");"</f>
        <v>#REF!</v>
      </c>
    </row>
    <row r="1501" spans="1:38" x14ac:dyDescent="0.2">
      <c r="A1501" s="7" cm="1">
        <f t="array" aca="1" ref="A1501" ca="1">INDEX(Companies!$A:$A,RANDBETWEEN(2,COUNTA(Companies!$A:$A)),1)</f>
        <v>2</v>
      </c>
      <c r="B1501" s="5">
        <f t="shared" si="299"/>
        <v>1500</v>
      </c>
      <c r="C1501" s="5" t="str" cm="1">
        <f t="array" ref="C1501">SHA1HASH($B1501)</f>
        <v>7841fb1f92b99194ca818d410cb09430731b6285</v>
      </c>
      <c r="D1501" s="6">
        <f t="shared" ca="1" si="300"/>
        <v>1</v>
      </c>
      <c r="E1501" s="7">
        <f ca="1">IF($B1501 = 1 + N("Presidente"),
    127,
    IF($B1501 = 2 + N("Vice-Presidente"),
        72,
        IF($B1501 = 3 + N("Secretária bilíngue"),
            13,
            RANDBETWEEN(5,COUNT(Name!$A:$A) + 1)
        )
    )
)</f>
        <v>362</v>
      </c>
      <c r="F1501" s="7" t="str">
        <f ca="1">VLOOKUP($E1501,Name!$A:$B,2,FALSE)</f>
        <v>Wilian</v>
      </c>
      <c r="G1501" s="7">
        <f ca="1" xml:space="preserve">
IF($B1501 = 1,
    0,
    RANDBETWEEN(5,COUNT('Last name'!$A:$A) + 1)
)</f>
        <v>110</v>
      </c>
      <c r="H1501" s="7" t="str">
        <f ca="1" xml:space="preserve">
IF($B1501 = 1 + N("Presidente"),
    "de Orléans e Bragança",
    VLOOKUP($G1501,'Last name'!$A:$B,2,FALSE) &amp; " " &amp; VLOOKUP(RANDBETWEEN(5,COUNT('Last name'!$A:$A) + 1),'Last name'!$A:$B,2,FALSE)
)</f>
        <v>Lombardi Mendes</v>
      </c>
      <c r="I1501" s="7" t="str">
        <f t="shared" ca="1" si="301"/>
        <v>Wilian Lombardi Mendes</v>
      </c>
      <c r="J1501" s="7" t="str" cm="1">
        <f t="array" aca="1" ref="J1501" ca="1">SHA1HASH($I1501)</f>
        <v>9415d815cbbf15daf07b6b65e117e51a778abc39</v>
      </c>
      <c r="K1501" s="7" cm="1">
        <f t="array" aca="1" ref="K1501" ca="1">INDEX(States!$A:$A,M1501,1)</f>
        <v>5</v>
      </c>
      <c r="L1501" s="7" t="str">
        <f ca="1">VLOOKUP($K1501,Countries!$A:$B,2,FALSE)</f>
        <v>Portugal</v>
      </c>
      <c r="M1501" s="7" cm="1">
        <f t="array" aca="1" ref="M1501" ca="1">INDEX(States!$C:$C,RANDBETWEEN(5,COUNTA(States!$A:$A) + 1),1)</f>
        <v>18</v>
      </c>
      <c r="N1501" s="7" t="str">
        <f ca="1">VLOOKUP($M1501,States!$C:$D,2,FALSE)</f>
        <v>Castelo Branco</v>
      </c>
      <c r="O1501" s="7" t="str">
        <f ca="1">VLOOKUP($E1501,Name!$A:$C,3,FALSE)</f>
        <v>M</v>
      </c>
      <c r="P1501" s="7" t="str">
        <f ca="1">VLOOKUP($O1501,Genders!$B:$C,2,FALSE)</f>
        <v>Male</v>
      </c>
      <c r="Q1501" s="7" cm="1">
        <f t="array" aca="1" ref="Q1501" ca="1">INDEX('Marital status'!$A:$A,RANDBETWEEN(5,COUNTA('Marital status'!$A:$A) + 1),1)</f>
        <v>6</v>
      </c>
      <c r="R1501" s="7" t="str">
        <f ca="1">VLOOKUP($Q1501,'Marital status'!$A:$B,2,FALSE)</f>
        <v>DIVORCED</v>
      </c>
      <c r="S1501" s="7">
        <f t="shared" ca="1" si="302"/>
        <v>8</v>
      </c>
      <c r="T1501" s="7" t="e">
        <f ca="1">VLOOKUP($S1501,Ethnicities!$A:$B,2,FALSE)</f>
        <v>#N/A</v>
      </c>
      <c r="U1501" s="8">
        <f t="shared" ca="1" si="303"/>
        <v>21115</v>
      </c>
      <c r="V1501" s="6">
        <f t="shared" ca="1" si="304"/>
        <v>7</v>
      </c>
      <c r="W1501" s="8" t="str">
        <f ca="1">VLOOKUP($V1501,'Background education'!$A:$B,2,FALSE)</f>
        <v>Undergraduate degree</v>
      </c>
      <c r="X1501" s="7">
        <f ca="1" xml:space="preserve">
  IF(OR($Z1501 = 5, $Z1501 = 6, $Z1501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501" s="7" t="str">
        <f ca="1">VLOOKUP($X1501,Departments!$A:$B,2,FALSE)</f>
        <v>Administration</v>
      </c>
      <c r="Z1501" s="6">
        <f t="shared" ca="1" si="305"/>
        <v>11</v>
      </c>
      <c r="AA1501" s="7" t="str">
        <f ca="1">VLOOKUP($Z1501,Roles!$A:$B,2,FALSE)</f>
        <v>Analyst</v>
      </c>
      <c r="AB1501" s="6">
        <f t="shared" ca="1" si="306"/>
        <v>6</v>
      </c>
      <c r="AC1501" s="7" t="str">
        <f ca="1" xml:space="preserve">
IF(
  ISNA($AB1501),
  NA(),
  VLOOKUP($AB1501,Levels!$A:$B,2,FALSE)
)</f>
        <v>Pleno</v>
      </c>
      <c r="AD1501" s="8">
        <f t="shared" ca="1" si="307"/>
        <v>38416</v>
      </c>
      <c r="AE1501" s="6">
        <f ca="1">RANDBETWEEN(5,COUNTA('Recruitment source'!$A:$A) + 1)</f>
        <v>7</v>
      </c>
      <c r="AF1501" s="6" t="str">
        <f ca="1">VLOOKUP($AE1501,'Recruitment source'!$A:$B,2,FALSE)</f>
        <v>SAPO Emprego</v>
      </c>
      <c r="AG1501" s="8" t="e">
        <f t="shared" ca="1" si="308"/>
        <v>#N/A</v>
      </c>
      <c r="AH1501" s="6" t="e">
        <f t="shared" ca="1" si="309"/>
        <v>#N/A</v>
      </c>
      <c r="AI1501" s="6" t="e">
        <f ca="1" xml:space="preserve">
IF(
  ISNA($AH1501),
  NA(),
  VLOOKUP($AH1501,'Reasons for dismissal'!$A:$B,2,FALSE)
)</f>
        <v>#N/A</v>
      </c>
      <c r="AJ1501" s="6">
        <f t="shared" ca="1" si="310"/>
        <v>5</v>
      </c>
      <c r="AK1501" s="1">
        <f t="shared" ca="1" si="311"/>
        <v>2500</v>
      </c>
      <c r="AL15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$A1501  &amp; ", "   &amp;
$B1501  &amp; ", "   &amp;
$D1501  &amp; ", '"  &amp;
$I1501  &amp; "', '" &amp;
$O1501  &amp; "', "  &amp;
$S1501  &amp; ", '"  &amp;
TEXT($U1501,"dd/mm/aaaa")  &amp; "', "   &amp;
$V1501  &amp; ", "   &amp;
$X1501  &amp; ", "   &amp;
$Z1501  &amp; ", "   &amp;
IF($AB1501 &lt;&gt; "", $AB1501, "NULL")  &amp; ", "   &amp;
$AK1501  &amp; ");"</f>
        <v>#REF!</v>
      </c>
    </row>
    <row r="1502" spans="1:38" x14ac:dyDescent="0.2">
      <c r="A1502" s="7" cm="1">
        <f t="array" aca="1" ref="A1502" ca="1">INDEX(Companies!$A:$A,RANDBETWEEN(2,COUNTA(Companies!$A:$A)),1)</f>
        <v>2</v>
      </c>
      <c r="B1502" s="5">
        <f t="shared" si="299"/>
        <v>1501</v>
      </c>
      <c r="C1502" s="5" t="str" cm="1">
        <f t="array" ref="C1502">SHA1HASH($B1502)</f>
        <v>0e55c1a2d589c70e5cfe4c2ecdb1ccd2607aa44f</v>
      </c>
      <c r="D1502" s="6">
        <f t="shared" ca="1" si="300"/>
        <v>1</v>
      </c>
      <c r="E1502" s="7">
        <f ca="1">IF($B1502 = 1 + N("Presidente"),
    127,
    IF($B1502 = 2 + N("Vice-Presidente"),
        72,
        IF($B1502 = 3 + N("Secretária bilíngue"),
            13,
            RANDBETWEEN(5,COUNT(Name!$A:$A) + 1)
        )
    )
)</f>
        <v>169</v>
      </c>
      <c r="F1502" s="7" t="str">
        <f ca="1">VLOOKUP($E1502,Name!$A:$B,2,FALSE)</f>
        <v>Ian</v>
      </c>
      <c r="G1502" s="7">
        <f ca="1" xml:space="preserve">
IF($B1502 = 1,
    0,
    RANDBETWEEN(5,COUNT('Last name'!$A:$A) + 1)
)</f>
        <v>137</v>
      </c>
      <c r="H1502" s="7" t="str">
        <f ca="1" xml:space="preserve">
IF($B1502 = 1 + N("Presidente"),
    "de Orléans e Bragança",
    VLOOKUP($G1502,'Last name'!$A:$B,2,FALSE) &amp; " " &amp; VLOOKUP(RANDBETWEEN(5,COUNT('Last name'!$A:$A) + 1),'Last name'!$A:$B,2,FALSE)
)</f>
        <v>Moura Sá</v>
      </c>
      <c r="I1502" s="7" t="str">
        <f t="shared" ca="1" si="301"/>
        <v>Ian Moura Sá</v>
      </c>
      <c r="J1502" s="7" t="str" cm="1">
        <f t="array" aca="1" ref="J1502" ca="1">SHA1HASH($I1502)</f>
        <v>a5411290c4f3ef6716aaca0abd93d14bcfbffb45</v>
      </c>
      <c r="K1502" s="7" cm="1">
        <f t="array" aca="1" ref="K1502" ca="1">INDEX(States!$A:$A,M1502,1)</f>
        <v>5</v>
      </c>
      <c r="L1502" s="7" t="str">
        <f ca="1">VLOOKUP($K1502,Countries!$A:$B,2,FALSE)</f>
        <v>Portugal</v>
      </c>
      <c r="M1502" s="7" cm="1">
        <f t="array" aca="1" ref="M1502" ca="1">INDEX(States!$C:$C,RANDBETWEEN(5,COUNTA(States!$A:$A) + 1),1)</f>
        <v>20</v>
      </c>
      <c r="N1502" s="7" t="str">
        <f ca="1">VLOOKUP($M1502,States!$C:$D,2,FALSE)</f>
        <v>Portalegre</v>
      </c>
      <c r="O1502" s="7" t="str">
        <f ca="1">VLOOKUP($E1502,Name!$A:$C,3,FALSE)</f>
        <v>M</v>
      </c>
      <c r="P1502" s="7" t="str">
        <f ca="1">VLOOKUP($O1502,Genders!$B:$C,2,FALSE)</f>
        <v>Male</v>
      </c>
      <c r="Q1502" s="7" cm="1">
        <f t="array" aca="1" ref="Q1502" ca="1">INDEX('Marital status'!$A:$A,RANDBETWEEN(5,COUNTA('Marital status'!$A:$A) + 1),1)</f>
        <v>5</v>
      </c>
      <c r="R1502" s="7" t="str">
        <f ca="1">VLOOKUP($Q1502,'Marital status'!$A:$B,2,FALSE)</f>
        <v xml:space="preserve"> Separated </v>
      </c>
      <c r="S1502" s="7">
        <f t="shared" ca="1" si="302"/>
        <v>5</v>
      </c>
      <c r="T1502" s="7" t="str">
        <f ca="1">VLOOKUP($S1502,Ethnicities!$A:$B,2,FALSE)</f>
        <v>ASIAN</v>
      </c>
      <c r="U1502" s="8">
        <f t="shared" ca="1" si="303"/>
        <v>25644</v>
      </c>
      <c r="V1502" s="6">
        <f t="shared" ca="1" si="304"/>
        <v>7</v>
      </c>
      <c r="W1502" s="8" t="str">
        <f ca="1">VLOOKUP($V1502,'Background education'!$A:$B,2,FALSE)</f>
        <v>Undergraduate degree</v>
      </c>
      <c r="X1502" s="7">
        <f ca="1" xml:space="preserve">
  IF(OR($Z1502 = 5, $Z1502 = 6, $Z1502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502" s="7" t="str">
        <f ca="1">VLOOKUP($X1502,Departments!$A:$B,2,FALSE)</f>
        <v>Administration</v>
      </c>
      <c r="Z1502" s="6">
        <f t="shared" ca="1" si="305"/>
        <v>9</v>
      </c>
      <c r="AA1502" s="7" t="str">
        <f ca="1">VLOOKUP($Z1502,Roles!$A:$B,2,FALSE)</f>
        <v>Intern</v>
      </c>
      <c r="AB1502" s="6" t="e">
        <f t="shared" ca="1" si="306"/>
        <v>#N/A</v>
      </c>
      <c r="AC1502" s="7" t="e">
        <f ca="1" xml:space="preserve">
IF(
  ISNA($AB1502),
  NA(),
  VLOOKUP($AB1502,Levels!$A:$B,2,FALSE)
)</f>
        <v>#N/A</v>
      </c>
      <c r="AD1502" s="8">
        <f t="shared" ca="1" si="307"/>
        <v>40428</v>
      </c>
      <c r="AE1502" s="6">
        <f ca="1">RANDBETWEEN(5,COUNTA('Recruitment source'!$A:$A) + 1)</f>
        <v>13</v>
      </c>
      <c r="AF1502" s="6" t="str">
        <f ca="1">VLOOKUP($AE1502,'Recruitment source'!$A:$B,2,FALSE)</f>
        <v>Google</v>
      </c>
      <c r="AG1502" s="8" t="e">
        <f t="shared" ca="1" si="308"/>
        <v>#N/A</v>
      </c>
      <c r="AH1502" s="6" t="e">
        <f t="shared" ca="1" si="309"/>
        <v>#N/A</v>
      </c>
      <c r="AI1502" s="6" t="e">
        <f ca="1" xml:space="preserve">
IF(
  ISNA($AH1502),
  NA(),
  VLOOKUP($AH1502,'Reasons for dismissal'!$A:$B,2,FALSE)
)</f>
        <v>#N/A</v>
      </c>
      <c r="AJ1502" s="6">
        <f t="shared" ca="1" si="310"/>
        <v>4</v>
      </c>
      <c r="AK1502" s="1">
        <f t="shared" ca="1" si="311"/>
        <v>1205</v>
      </c>
      <c r="AL15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$A1502  &amp; ", "   &amp;
$B1502  &amp; ", "   &amp;
$D1502  &amp; ", '"  &amp;
$I1502  &amp; "', '" &amp;
$O1502  &amp; "', "  &amp;
$S1502  &amp; ", '"  &amp;
TEXT($U1502,"dd/mm/aaaa")  &amp; "', "   &amp;
$V1502  &amp; ", "   &amp;
$X1502  &amp; ", "   &amp;
$Z1502  &amp; ", "   &amp;
IF($AB1502 &lt;&gt; "", $AB1502, "NULL")  &amp; ", "   &amp;
$AK1502  &amp; ");"</f>
        <v>#REF!</v>
      </c>
    </row>
    <row r="1503" spans="1:38" x14ac:dyDescent="0.2">
      <c r="A1503" s="7" cm="1">
        <f t="array" aca="1" ref="A1503" ca="1">INDEX(Companies!$A:$A,RANDBETWEEN(2,COUNTA(Companies!$A:$A)),1)</f>
        <v>2</v>
      </c>
      <c r="B1503" s="5">
        <f t="shared" si="299"/>
        <v>1502</v>
      </c>
      <c r="C1503" s="5" t="str" cm="1">
        <f t="array" ref="C1503">SHA1HASH($B1503)</f>
        <v>1044690fb7396009f731d125bd18e634fd77ad28</v>
      </c>
      <c r="D1503" s="6">
        <f t="shared" ca="1" si="300"/>
        <v>1</v>
      </c>
      <c r="E1503" s="7">
        <f ca="1">IF($B1503 = 1 + N("Presidente"),
    127,
    IF($B1503 = 2 + N("Vice-Presidente"),
        72,
        IF($B1503 = 3 + N("Secretária bilíngue"),
            13,
            RANDBETWEEN(5,COUNT(Name!$A:$A) + 1)
        )
    )
)</f>
        <v>299</v>
      </c>
      <c r="F1503" s="7" t="str">
        <f ca="1">VLOOKUP($E1503,Name!$A:$B,2,FALSE)</f>
        <v>Mirella</v>
      </c>
      <c r="G1503" s="7">
        <f ca="1" xml:space="preserve">
IF($B1503 = 1,
    0,
    RANDBETWEEN(5,COUNT('Last name'!$A:$A) + 1)
)</f>
        <v>139</v>
      </c>
      <c r="H1503" s="7" t="str">
        <f ca="1" xml:space="preserve">
IF($B1503 = 1 + N("Presidente"),
    "de Orléans e Bragança",
    VLOOKUP($G1503,'Last name'!$A:$B,2,FALSE) &amp; " " &amp; VLOOKUP(RANDBETWEEN(5,COUNT('Last name'!$A:$A) + 1),'Last name'!$A:$B,2,FALSE)
)</f>
        <v>Negrão Cardozo</v>
      </c>
      <c r="I1503" s="7" t="str">
        <f t="shared" ca="1" si="301"/>
        <v>Mirella Negrão Cardozo</v>
      </c>
      <c r="J1503" s="7" t="str" cm="1">
        <f t="array" aca="1" ref="J1503" ca="1">SHA1HASH($I1503)</f>
        <v>844400109eda1e884419476e6776f62d5470a78e</v>
      </c>
      <c r="K1503" s="7" cm="1">
        <f t="array" aca="1" ref="K1503" ca="1">INDEX(States!$A:$A,M1503,1)</f>
        <v>5</v>
      </c>
      <c r="L1503" s="7" t="str">
        <f ca="1">VLOOKUP($K1503,Countries!$A:$B,2,FALSE)</f>
        <v>Portugal</v>
      </c>
      <c r="M1503" s="7" cm="1">
        <f t="array" aca="1" ref="M1503" ca="1">INDEX(States!$C:$C,RANDBETWEEN(5,COUNTA(States!$A:$A) + 1),1)</f>
        <v>14</v>
      </c>
      <c r="N1503" s="7" t="str">
        <f ca="1">VLOOKUP($M1503,States!$C:$D,2,FALSE)</f>
        <v>Madeira</v>
      </c>
      <c r="O1503" s="7" t="str">
        <f ca="1">VLOOKUP($E1503,Name!$A:$C,3,FALSE)</f>
        <v>F</v>
      </c>
      <c r="P1503" s="7" t="str">
        <f ca="1">VLOOKUP($O1503,Genders!$B:$C,2,FALSE)</f>
        <v>Female</v>
      </c>
      <c r="Q1503" s="7" cm="1">
        <f t="array" aca="1" ref="Q1503" ca="1">INDEX('Marital status'!$A:$A,RANDBETWEEN(5,COUNTA('Marital status'!$A:$A) + 1),1)</f>
        <v>5</v>
      </c>
      <c r="R1503" s="7" t="str">
        <f ca="1">VLOOKUP($Q1503,'Marital status'!$A:$B,2,FALSE)</f>
        <v xml:space="preserve"> Separated </v>
      </c>
      <c r="S1503" s="7">
        <f t="shared" ca="1" si="302"/>
        <v>5</v>
      </c>
      <c r="T1503" s="7" t="str">
        <f ca="1">VLOOKUP($S1503,Ethnicities!$A:$B,2,FALSE)</f>
        <v>ASIAN</v>
      </c>
      <c r="U1503" s="8">
        <f t="shared" ca="1" si="303"/>
        <v>27597</v>
      </c>
      <c r="V1503" s="6">
        <f t="shared" ca="1" si="304"/>
        <v>8</v>
      </c>
      <c r="W1503" s="8" t="str">
        <f ca="1">VLOOKUP($V1503,'Background education'!$A:$B,2,FALSE)</f>
        <v>Graduate school</v>
      </c>
      <c r="X1503" s="7">
        <f ca="1" xml:space="preserve">
  IF(OR($Z1503 = 5, $Z1503 = 6, $Z1503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503" s="7" t="str">
        <f ca="1">VLOOKUP($X1503,Departments!$A:$B,2,FALSE)</f>
        <v>Administration</v>
      </c>
      <c r="Z1503" s="6">
        <f t="shared" ca="1" si="305"/>
        <v>11</v>
      </c>
      <c r="AA1503" s="7" t="str">
        <f ca="1">VLOOKUP($Z1503,Roles!$A:$B,2,FALSE)</f>
        <v>Analyst</v>
      </c>
      <c r="AB1503" s="6">
        <f t="shared" ca="1" si="306"/>
        <v>5</v>
      </c>
      <c r="AC1503" s="7" t="str">
        <f ca="1" xml:space="preserve">
IF(
  ISNA($AB1503),
  NA(),
  VLOOKUP($AB1503,Levels!$A:$B,2,FALSE)
)</f>
        <v>Junior</v>
      </c>
      <c r="AD1503" s="8">
        <f t="shared" ca="1" si="307"/>
        <v>42582</v>
      </c>
      <c r="AE1503" s="6">
        <f ca="1">RANDBETWEEN(5,COUNTA('Recruitment source'!$A:$A) + 1)</f>
        <v>11</v>
      </c>
      <c r="AF1503" s="6" t="str">
        <f ca="1">VLOOKUP($AE1503,'Recruitment source'!$A:$B,2,FALSE)</f>
        <v>Next Station</v>
      </c>
      <c r="AG1503" s="8" t="e">
        <f t="shared" ca="1" si="308"/>
        <v>#N/A</v>
      </c>
      <c r="AH1503" s="6" t="e">
        <f t="shared" ca="1" si="309"/>
        <v>#N/A</v>
      </c>
      <c r="AI1503" s="6" t="e">
        <f ca="1" xml:space="preserve">
IF(
  ISNA($AH1503),
  NA(),
  VLOOKUP($AH1503,'Reasons for dismissal'!$A:$B,2,FALSE)
)</f>
        <v>#N/A</v>
      </c>
      <c r="AJ1503" s="6">
        <f t="shared" ca="1" si="310"/>
        <v>5</v>
      </c>
      <c r="AK1503" s="1">
        <f t="shared" ca="1" si="311"/>
        <v>3000</v>
      </c>
      <c r="AL15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$A1503  &amp; ", "   &amp;
$B1503  &amp; ", "   &amp;
$D1503  &amp; ", '"  &amp;
$I1503  &amp; "', '" &amp;
$O1503  &amp; "', "  &amp;
$S1503  &amp; ", '"  &amp;
TEXT($U1503,"dd/mm/aaaa")  &amp; "', "   &amp;
$V1503  &amp; ", "   &amp;
$X1503  &amp; ", "   &amp;
$Z1503  &amp; ", "   &amp;
IF($AB1503 &lt;&gt; "", $AB1503, "NULL")  &amp; ", "   &amp;
$AK1503  &amp; ");"</f>
        <v>#REF!</v>
      </c>
    </row>
    <row r="1504" spans="1:38" x14ac:dyDescent="0.2">
      <c r="A1504" s="7" cm="1">
        <f t="array" aca="1" ref="A1504" ca="1">INDEX(Companies!$A:$A,RANDBETWEEN(2,COUNTA(Companies!$A:$A)),1)</f>
        <v>2</v>
      </c>
      <c r="B1504" s="5">
        <f t="shared" si="299"/>
        <v>1503</v>
      </c>
      <c r="C1504" s="5" t="str" cm="1">
        <f t="array" ref="C1504">SHA1HASH($B1504)</f>
        <v>e6cfa8e4a054b888d7a80898d1a7092aa631a302</v>
      </c>
      <c r="D1504" s="6">
        <f t="shared" ca="1" si="300"/>
        <v>1</v>
      </c>
      <c r="E1504" s="7">
        <f ca="1">IF($B1504 = 1 + N("Presidente"),
    127,
    IF($B1504 = 2 + N("Vice-Presidente"),
        72,
        IF($B1504 = 3 + N("Secretária bilíngue"),
            13,
            RANDBETWEEN(5,COUNT(Name!$A:$A) + 1)
        )
    )
)</f>
        <v>63</v>
      </c>
      <c r="F1504" s="7" t="str">
        <f ca="1">VLOOKUP($E1504,Name!$A:$B,2,FALSE)</f>
        <v>Aurorah</v>
      </c>
      <c r="G1504" s="7">
        <f ca="1" xml:space="preserve">
IF($B1504 = 1,
    0,
    RANDBETWEEN(5,COUNT('Last name'!$A:$A) + 1)
)</f>
        <v>131</v>
      </c>
      <c r="H1504" s="7" t="str">
        <f ca="1" xml:space="preserve">
IF($B1504 = 1 + N("Presidente"),
    "de Orléans e Bragança",
    VLOOKUP($G1504,'Last name'!$A:$B,2,FALSE) &amp; " " &amp; VLOOKUP(RANDBETWEEN(5,COUNT('Last name'!$A:$A) + 1),'Last name'!$A:$B,2,FALSE)
)</f>
        <v>Monti Andrade</v>
      </c>
      <c r="I1504" s="7" t="str">
        <f t="shared" ca="1" si="301"/>
        <v>Aurorah Monti Andrade</v>
      </c>
      <c r="J1504" s="7" t="str" cm="1">
        <f t="array" aca="1" ref="J1504" ca="1">SHA1HASH($I1504)</f>
        <v>ed768f5bff06bb15dcc4477a2ee951ce3c034a39</v>
      </c>
      <c r="K1504" s="7" cm="1">
        <f t="array" aca="1" ref="K1504" ca="1">INDEX(States!$A:$A,M1504,1)</f>
        <v>5</v>
      </c>
      <c r="L1504" s="7" t="str">
        <f ca="1">VLOOKUP($K1504,Countries!$A:$B,2,FALSE)</f>
        <v>Portugal</v>
      </c>
      <c r="M1504" s="7" cm="1">
        <f t="array" aca="1" ref="M1504" ca="1">INDEX(States!$C:$C,RANDBETWEEN(5,COUNTA(States!$A:$A) + 1),1)</f>
        <v>23</v>
      </c>
      <c r="N1504" s="7" t="str">
        <f ca="1">VLOOKUP($M1504,States!$C:$D,2,FALSE)</f>
        <v>Viana do Castelo</v>
      </c>
      <c r="O1504" s="7" t="str">
        <f ca="1">VLOOKUP($E1504,Name!$A:$C,3,FALSE)</f>
        <v>F</v>
      </c>
      <c r="P1504" s="7" t="str">
        <f ca="1">VLOOKUP($O1504,Genders!$B:$C,2,FALSE)</f>
        <v>Female</v>
      </c>
      <c r="Q1504" s="7" cm="1">
        <f t="array" aca="1" ref="Q1504" ca="1">INDEX('Marital status'!$A:$A,RANDBETWEEN(5,COUNTA('Marital status'!$A:$A) + 1),1)</f>
        <v>0</v>
      </c>
      <c r="R1504" s="7" t="e">
        <f ca="1">VLOOKUP($Q1504,'Marital status'!$A:$B,2,FALSE)</f>
        <v>#N/A</v>
      </c>
      <c r="S1504" s="7">
        <f t="shared" ca="1" si="302"/>
        <v>5</v>
      </c>
      <c r="T1504" s="7" t="str">
        <f ca="1">VLOOKUP($S1504,Ethnicities!$A:$B,2,FALSE)</f>
        <v>ASIAN</v>
      </c>
      <c r="U1504" s="8">
        <f t="shared" ca="1" si="303"/>
        <v>25841</v>
      </c>
      <c r="V1504" s="6">
        <f t="shared" ca="1" si="304"/>
        <v>7</v>
      </c>
      <c r="W1504" s="8" t="str">
        <f ca="1">VLOOKUP($V1504,'Background education'!$A:$B,2,FALSE)</f>
        <v>Undergraduate degree</v>
      </c>
      <c r="X1504" s="7">
        <f ca="1" xml:space="preserve">
  IF(OR($Z1504 = 5, $Z1504 = 6, $Z1504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04" s="7" t="str">
        <f ca="1">VLOOKUP($X1504,Departments!$A:$B,2,FALSE)</f>
        <v>Audit</v>
      </c>
      <c r="Z1504" s="6">
        <f t="shared" ca="1" si="305"/>
        <v>10</v>
      </c>
      <c r="AA1504" s="7" t="str">
        <f ca="1">VLOOKUP($Z1504,Roles!$A:$B,2,FALSE)</f>
        <v>Trainee</v>
      </c>
      <c r="AB1504" s="6" t="e">
        <f t="shared" ca="1" si="306"/>
        <v>#N/A</v>
      </c>
      <c r="AC1504" s="7" t="e">
        <f ca="1" xml:space="preserve">
IF(
  ISNA($AB1504),
  NA(),
  VLOOKUP($AB1504,Levels!$A:$B,2,FALSE)
)</f>
        <v>#N/A</v>
      </c>
      <c r="AD1504" s="8">
        <f t="shared" ca="1" si="307"/>
        <v>38483</v>
      </c>
      <c r="AE1504" s="6">
        <f ca="1">RANDBETWEEN(5,COUNTA('Recruitment source'!$A:$A) + 1)</f>
        <v>11</v>
      </c>
      <c r="AF1504" s="6" t="str">
        <f ca="1">VLOOKUP($AE1504,'Recruitment source'!$A:$B,2,FALSE)</f>
        <v>Next Station</v>
      </c>
      <c r="AG1504" s="8" t="e">
        <f t="shared" ca="1" si="308"/>
        <v>#N/A</v>
      </c>
      <c r="AH1504" s="6" t="e">
        <f t="shared" ca="1" si="309"/>
        <v>#N/A</v>
      </c>
      <c r="AI1504" s="6" t="e">
        <f ca="1" xml:space="preserve">
IF(
  ISNA($AH1504),
  NA(),
  VLOOKUP($AH1504,'Reasons for dismissal'!$A:$B,2,FALSE)
)</f>
        <v>#N/A</v>
      </c>
      <c r="AJ1504" s="6">
        <f t="shared" ca="1" si="310"/>
        <v>5</v>
      </c>
      <c r="AK1504" s="1">
        <f t="shared" ca="1" si="311"/>
        <v>1305</v>
      </c>
      <c r="AL15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$A1504  &amp; ", "   &amp;
$B1504  &amp; ", "   &amp;
$D1504  &amp; ", '"  &amp;
$I1504  &amp; "', '" &amp;
$O1504  &amp; "', "  &amp;
$S1504  &amp; ", '"  &amp;
TEXT($U1504,"dd/mm/aaaa")  &amp; "', "   &amp;
$V1504  &amp; ", "   &amp;
$X1504  &amp; ", "   &amp;
$Z1504  &amp; ", "   &amp;
IF($AB1504 &lt;&gt; "", $AB1504, "NULL")  &amp; ", "   &amp;
$AK1504  &amp; ");"</f>
        <v>#REF!</v>
      </c>
    </row>
    <row r="1505" spans="1:38" x14ac:dyDescent="0.2">
      <c r="A1505" s="7" cm="1">
        <f t="array" aca="1" ref="A1505" ca="1">INDEX(Companies!$A:$A,RANDBETWEEN(2,COUNTA(Companies!$A:$A)),1)</f>
        <v>2</v>
      </c>
      <c r="B1505" s="5">
        <f t="shared" si="299"/>
        <v>1504</v>
      </c>
      <c r="C1505" s="5" t="str" cm="1">
        <f t="array" ref="C1505">SHA1HASH($B1505)</f>
        <v>cf9e834770ba6c82d76e63220ee31818c4752951</v>
      </c>
      <c r="D1505" s="6">
        <f t="shared" ca="1" si="300"/>
        <v>1</v>
      </c>
      <c r="E1505" s="7">
        <f ca="1">IF($B1505 = 1 + N("Presidente"),
    127,
    IF($B1505 = 2 + N("Vice-Presidente"),
        72,
        IF($B1505 = 3 + N("Secretária bilíngue"),
            13,
            RANDBETWEEN(5,COUNT(Name!$A:$A) + 1)
        )
    )
)</f>
        <v>274</v>
      </c>
      <c r="F1505" s="7" t="str">
        <f ca="1">VLOOKUP($E1505,Name!$A:$B,2,FALSE)</f>
        <v>Maria Valentina</v>
      </c>
      <c r="G1505" s="7">
        <f ca="1" xml:space="preserve">
IF($B1505 = 1,
    0,
    RANDBETWEEN(5,COUNT('Last name'!$A:$A) + 1)
)</f>
        <v>173</v>
      </c>
      <c r="H1505" s="7" t="str">
        <f ca="1" xml:space="preserve">
IF($B1505 = 1 + N("Presidente"),
    "de Orléans e Bragança",
    VLOOKUP($G1505,'Last name'!$A:$B,2,FALSE) &amp; " " &amp; VLOOKUP(RANDBETWEEN(5,COUNT('Last name'!$A:$A) + 1),'Last name'!$A:$B,2,FALSE)
)</f>
        <v>Santacruz Santana</v>
      </c>
      <c r="I1505" s="7" t="str">
        <f t="shared" ca="1" si="301"/>
        <v>Maria Valentina Santacruz Santana</v>
      </c>
      <c r="J1505" s="7" t="str" cm="1">
        <f t="array" aca="1" ref="J1505" ca="1">SHA1HASH($I1505)</f>
        <v>55fba57dfe458f73de1d85890bb981a1902f25aa</v>
      </c>
      <c r="K1505" s="7" cm="1">
        <f t="array" aca="1" ref="K1505" ca="1">INDEX(States!$A:$A,M1505,1)</f>
        <v>5</v>
      </c>
      <c r="L1505" s="7" t="str">
        <f ca="1">VLOOKUP($K1505,Countries!$A:$B,2,FALSE)</f>
        <v>Portugal</v>
      </c>
      <c r="M1505" s="7" cm="1">
        <f t="array" aca="1" ref="M1505" ca="1">INDEX(States!$C:$C,RANDBETWEEN(5,COUNTA(States!$A:$A) + 1),1)</f>
        <v>21</v>
      </c>
      <c r="N1505" s="7" t="str">
        <f ca="1">VLOOKUP($M1505,States!$C:$D,2,FALSE)</f>
        <v>Guarda</v>
      </c>
      <c r="O1505" s="7" t="str">
        <f ca="1">VLOOKUP($E1505,Name!$A:$C,3,FALSE)</f>
        <v>F</v>
      </c>
      <c r="P1505" s="7" t="str">
        <f ca="1">VLOOKUP($O1505,Genders!$B:$C,2,FALSE)</f>
        <v>Female</v>
      </c>
      <c r="Q1505" s="7" cm="1">
        <f t="array" aca="1" ref="Q1505" ca="1">INDEX('Marital status'!$A:$A,RANDBETWEEN(5,COUNTA('Marital status'!$A:$A) + 1),1)</f>
        <v>0</v>
      </c>
      <c r="R1505" s="7" t="e">
        <f ca="1">VLOOKUP($Q1505,'Marital status'!$A:$B,2,FALSE)</f>
        <v>#N/A</v>
      </c>
      <c r="S1505" s="7">
        <f t="shared" ca="1" si="302"/>
        <v>6</v>
      </c>
      <c r="T1505" s="7" t="str">
        <f ca="1">VLOOKUP($S1505,Ethnicities!$A:$B,2,FALSE)</f>
        <v xml:space="preserve">  american Indian or Alaska Native</v>
      </c>
      <c r="U1505" s="8">
        <f t="shared" ca="1" si="303"/>
        <v>25186</v>
      </c>
      <c r="V1505" s="6">
        <f t="shared" ca="1" si="304"/>
        <v>7</v>
      </c>
      <c r="W1505" s="8" t="str">
        <f ca="1">VLOOKUP($V1505,'Background education'!$A:$B,2,FALSE)</f>
        <v>Undergraduate degree</v>
      </c>
      <c r="X1505" s="7">
        <f ca="1" xml:space="preserve">
  IF(OR($Z1505 = 5, $Z1505 = 6, $Z1505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505" s="7" t="str">
        <f ca="1">VLOOKUP($X1505,Departments!$A:$B,2,FALSE)</f>
        <v xml:space="preserve"> Commercial</v>
      </c>
      <c r="Z1505" s="6">
        <f t="shared" ca="1" si="305"/>
        <v>11</v>
      </c>
      <c r="AA1505" s="7" t="str">
        <f ca="1">VLOOKUP($Z1505,Roles!$A:$B,2,FALSE)</f>
        <v>Analyst</v>
      </c>
      <c r="AB1505" s="6">
        <f t="shared" ca="1" si="306"/>
        <v>5</v>
      </c>
      <c r="AC1505" s="7" t="str">
        <f ca="1" xml:space="preserve">
IF(
  ISNA($AB1505),
  NA(),
  VLOOKUP($AB1505,Levels!$A:$B,2,FALSE)
)</f>
        <v>Junior</v>
      </c>
      <c r="AD1505" s="8">
        <f t="shared" ca="1" si="307"/>
        <v>39053</v>
      </c>
      <c r="AE1505" s="6">
        <f ca="1">RANDBETWEEN(5,COUNTA('Recruitment source'!$A:$A) + 1)</f>
        <v>6</v>
      </c>
      <c r="AF1505" s="6" t="str">
        <f ca="1">VLOOKUP($AE1505,'Recruitment source'!$A:$B,2,FALSE)</f>
        <v>Learn4Good</v>
      </c>
      <c r="AG1505" s="8" t="e">
        <f t="shared" ca="1" si="308"/>
        <v>#N/A</v>
      </c>
      <c r="AH1505" s="6" t="e">
        <f t="shared" ca="1" si="309"/>
        <v>#N/A</v>
      </c>
      <c r="AI1505" s="6" t="e">
        <f ca="1" xml:space="preserve">
IF(
  ISNA($AH1505),
  NA(),
  VLOOKUP($AH1505,'Reasons for dismissal'!$A:$B,2,FALSE)
)</f>
        <v>#N/A</v>
      </c>
      <c r="AJ1505" s="6">
        <f t="shared" ca="1" si="310"/>
        <v>5</v>
      </c>
      <c r="AK1505" s="1">
        <f t="shared" ca="1" si="311"/>
        <v>2580</v>
      </c>
      <c r="AL15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$A1505  &amp; ", "   &amp;
$B1505  &amp; ", "   &amp;
$D1505  &amp; ", '"  &amp;
$I1505  &amp; "', '" &amp;
$O1505  &amp; "', "  &amp;
$S1505  &amp; ", '"  &amp;
TEXT($U1505,"dd/mm/aaaa")  &amp; "', "   &amp;
$V1505  &amp; ", "   &amp;
$X1505  &amp; ", "   &amp;
$Z1505  &amp; ", "   &amp;
IF($AB1505 &lt;&gt; "", $AB1505, "NULL")  &amp; ", "   &amp;
$AK1505  &amp; ");"</f>
        <v>#REF!</v>
      </c>
    </row>
    <row r="1506" spans="1:38" x14ac:dyDescent="0.2">
      <c r="A1506" s="7" cm="1">
        <f t="array" aca="1" ref="A1506" ca="1">INDEX(Companies!$A:$A,RANDBETWEEN(2,COUNTA(Companies!$A:$A)),1)</f>
        <v>2</v>
      </c>
      <c r="B1506" s="5">
        <f t="shared" si="299"/>
        <v>1505</v>
      </c>
      <c r="C1506" s="5" t="str" cm="1">
        <f t="array" ref="C1506">SHA1HASH($B1506)</f>
        <v>9492dfa1e0a89d7e4fab574112c048faf6ef87b3</v>
      </c>
      <c r="D1506" s="6">
        <f t="shared" ca="1" si="300"/>
        <v>1</v>
      </c>
      <c r="E1506" s="7">
        <f ca="1">IF($B1506 = 1 + N("Presidente"),
    127,
    IF($B1506 = 2 + N("Vice-Presidente"),
        72,
        IF($B1506 = 3 + N("Secretária bilíngue"),
            13,
            RANDBETWEEN(5,COUNT(Name!$A:$A) + 1)
        )
    )
)</f>
        <v>79</v>
      </c>
      <c r="F1506" s="7" t="str">
        <f ca="1">VLOOKUP($E1506,Name!$A:$B,2,FALSE)</f>
        <v>Byanca</v>
      </c>
      <c r="G1506" s="7">
        <f ca="1" xml:space="preserve">
IF($B1506 = 1,
    0,
    RANDBETWEEN(5,COUNT('Last name'!$A:$A) + 1)
)</f>
        <v>113</v>
      </c>
      <c r="H1506" s="7" t="str">
        <f ca="1" xml:space="preserve">
IF($B1506 = 1 + N("Presidente"),
    "de Orléans e Bragança",
    VLOOKUP($G1506,'Last name'!$A:$B,2,FALSE) &amp; " " &amp; VLOOKUP(RANDBETWEEN(5,COUNT('Last name'!$A:$A) + 1),'Last name'!$A:$B,2,FALSE)
)</f>
        <v>Luz Barros</v>
      </c>
      <c r="I1506" s="7" t="str">
        <f t="shared" ca="1" si="301"/>
        <v>Byanca Luz Barros</v>
      </c>
      <c r="J1506" s="7" t="str" cm="1">
        <f t="array" aca="1" ref="J1506" ca="1">SHA1HASH($I1506)</f>
        <v>0fb53dfd0eeaeb6f548a52f41b709c0163707436</v>
      </c>
      <c r="K1506" s="7" cm="1">
        <f t="array" aca="1" ref="K1506" ca="1">INDEX(States!$A:$A,M1506,1)</f>
        <v>5</v>
      </c>
      <c r="L1506" s="7" t="str">
        <f ca="1">VLOOKUP($K1506,Countries!$A:$B,2,FALSE)</f>
        <v>Portugal</v>
      </c>
      <c r="M1506" s="7" cm="1">
        <f t="array" aca="1" ref="M1506" ca="1">INDEX(States!$C:$C,RANDBETWEEN(5,COUNTA(States!$A:$A) + 1),1)</f>
        <v>13</v>
      </c>
      <c r="N1506" s="7" t="str">
        <f ca="1">VLOOKUP($M1506,States!$C:$D,2,FALSE)</f>
        <v>Coimbra</v>
      </c>
      <c r="O1506" s="7" t="str">
        <f ca="1">VLOOKUP($E1506,Name!$A:$C,3,FALSE)</f>
        <v>F</v>
      </c>
      <c r="P1506" s="7" t="str">
        <f ca="1">VLOOKUP($O1506,Genders!$B:$C,2,FALSE)</f>
        <v>Female</v>
      </c>
      <c r="Q1506" s="7" cm="1">
        <f t="array" aca="1" ref="Q1506" ca="1">INDEX('Marital status'!$A:$A,RANDBETWEEN(5,COUNTA('Marital status'!$A:$A) + 1),1)</f>
        <v>5</v>
      </c>
      <c r="R1506" s="7" t="str">
        <f ca="1">VLOOKUP($Q1506,'Marital status'!$A:$B,2,FALSE)</f>
        <v xml:space="preserve"> Separated </v>
      </c>
      <c r="S1506" s="7">
        <f t="shared" ca="1" si="302"/>
        <v>5</v>
      </c>
      <c r="T1506" s="7" t="str">
        <f ca="1">VLOOKUP($S1506,Ethnicities!$A:$B,2,FALSE)</f>
        <v>ASIAN</v>
      </c>
      <c r="U1506" s="8">
        <f t="shared" ca="1" si="303"/>
        <v>32813</v>
      </c>
      <c r="V1506" s="6">
        <f t="shared" ca="1" si="304"/>
        <v>7</v>
      </c>
      <c r="W1506" s="8" t="str">
        <f ca="1">VLOOKUP($V1506,'Background education'!$A:$B,2,FALSE)</f>
        <v>Undergraduate degree</v>
      </c>
      <c r="X1506" s="7">
        <f ca="1" xml:space="preserve">
  IF(OR($Z1506 = 5, $Z1506 = 6, $Z1506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506" s="7" t="str">
        <f ca="1">VLOOKUP($X1506,Departments!$A:$B,2,FALSE)</f>
        <v>Operations</v>
      </c>
      <c r="Z1506" s="6">
        <f t="shared" ca="1" si="305"/>
        <v>10</v>
      </c>
      <c r="AA1506" s="7" t="str">
        <f ca="1">VLOOKUP($Z1506,Roles!$A:$B,2,FALSE)</f>
        <v>Trainee</v>
      </c>
      <c r="AB1506" s="6" t="e">
        <f t="shared" ca="1" si="306"/>
        <v>#N/A</v>
      </c>
      <c r="AC1506" s="7" t="e">
        <f ca="1" xml:space="preserve">
IF(
  ISNA($AB1506),
  NA(),
  VLOOKUP($AB1506,Levels!$A:$B,2,FALSE)
)</f>
        <v>#N/A</v>
      </c>
      <c r="AD1506" s="8">
        <f t="shared" ca="1" si="307"/>
        <v>43592</v>
      </c>
      <c r="AE1506" s="6">
        <f ca="1">RANDBETWEEN(5,COUNTA('Recruitment source'!$A:$A) + 1)</f>
        <v>8</v>
      </c>
      <c r="AF1506" s="6" t="str">
        <f ca="1">VLOOKUP($AE1506,'Recruitment source'!$A:$B,2,FALSE)</f>
        <v>Net Empregos</v>
      </c>
      <c r="AG1506" s="8" t="e">
        <f t="shared" ca="1" si="308"/>
        <v>#N/A</v>
      </c>
      <c r="AH1506" s="6" t="e">
        <f t="shared" ca="1" si="309"/>
        <v>#N/A</v>
      </c>
      <c r="AI1506" s="6" t="e">
        <f ca="1" xml:space="preserve">
IF(
  ISNA($AH1506),
  NA(),
  VLOOKUP($AH1506,'Reasons for dismissal'!$A:$B,2,FALSE)
)</f>
        <v>#N/A</v>
      </c>
      <c r="AJ1506" s="6">
        <f t="shared" ca="1" si="310"/>
        <v>5</v>
      </c>
      <c r="AK1506" s="1">
        <f t="shared" ca="1" si="311"/>
        <v>1305</v>
      </c>
      <c r="AL15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$A1506  &amp; ", "   &amp;
$B1506  &amp; ", "   &amp;
$D1506  &amp; ", '"  &amp;
$I1506  &amp; "', '" &amp;
$O1506  &amp; "', "  &amp;
$S1506  &amp; ", '"  &amp;
TEXT($U1506,"dd/mm/aaaa")  &amp; "', "   &amp;
$V1506  &amp; ", "   &amp;
$X1506  &amp; ", "   &amp;
$Z1506  &amp; ", "   &amp;
IF($AB1506 &lt;&gt; "", $AB1506, "NULL")  &amp; ", "   &amp;
$AK1506  &amp; ");"</f>
        <v>#REF!</v>
      </c>
    </row>
    <row r="1507" spans="1:38" x14ac:dyDescent="0.2">
      <c r="A1507" s="7" cm="1">
        <f t="array" aca="1" ref="A1507" ca="1">INDEX(Companies!$A:$A,RANDBETWEEN(2,COUNTA(Companies!$A:$A)),1)</f>
        <v>2</v>
      </c>
      <c r="B1507" s="5">
        <f t="shared" si="299"/>
        <v>1506</v>
      </c>
      <c r="C1507" s="5" t="str" cm="1">
        <f t="array" ref="C1507">SHA1HASH($B1507)</f>
        <v>9e0a916215d99196f44821dfc348c2843ee5b5a7</v>
      </c>
      <c r="D1507" s="6">
        <f t="shared" ca="1" si="300"/>
        <v>1</v>
      </c>
      <c r="E1507" s="7">
        <f ca="1">IF($B1507 = 1 + N("Presidente"),
    127,
    IF($B1507 = 2 + N("Vice-Presidente"),
        72,
        IF($B1507 = 3 + N("Secretária bilíngue"),
            13,
            RANDBETWEEN(5,COUNT(Name!$A:$A) + 1)
        )
    )
)</f>
        <v>337</v>
      </c>
      <c r="F1507" s="7" t="str">
        <f ca="1">VLOOKUP($E1507,Name!$A:$B,2,FALSE)</f>
        <v>Sarah</v>
      </c>
      <c r="G1507" s="7">
        <f ca="1" xml:space="preserve">
IF($B1507 = 1,
    0,
    RANDBETWEEN(5,COUNT('Last name'!$A:$A) + 1)
)</f>
        <v>44</v>
      </c>
      <c r="H1507" s="7" t="str">
        <f ca="1" xml:space="preserve">
IF($B1507 = 1 + N("Presidente"),
    "de Orléans e Bragança",
    VLOOKUP($G1507,'Last name'!$A:$B,2,FALSE) &amp; " " &amp; VLOOKUP(RANDBETWEEN(5,COUNT('Last name'!$A:$A) + 1),'Last name'!$A:$B,2,FALSE)
)</f>
        <v>Botelho Negreiros</v>
      </c>
      <c r="I1507" s="7" t="str">
        <f t="shared" ca="1" si="301"/>
        <v>Sarah Botelho Negreiros</v>
      </c>
      <c r="J1507" s="7" t="str" cm="1">
        <f t="array" aca="1" ref="J1507" ca="1">SHA1HASH($I1507)</f>
        <v>8fef6bf70f5a8d9d2882312b6573969d01577c13</v>
      </c>
      <c r="K1507" s="7" cm="1">
        <f t="array" aca="1" ref="K1507" ca="1">INDEX(States!$A:$A,M1507,1)</f>
        <v>5</v>
      </c>
      <c r="L1507" s="7" t="str">
        <f ca="1">VLOOKUP($K1507,Countries!$A:$B,2,FALSE)</f>
        <v>Portugal</v>
      </c>
      <c r="M1507" s="7" cm="1">
        <f t="array" aca="1" ref="M1507" ca="1">INDEX(States!$C:$C,RANDBETWEEN(5,COUNTA(States!$A:$A) + 1),1)</f>
        <v>18</v>
      </c>
      <c r="N1507" s="7" t="str">
        <f ca="1">VLOOKUP($M1507,States!$C:$D,2,FALSE)</f>
        <v>Castelo Branco</v>
      </c>
      <c r="O1507" s="7" t="str">
        <f ca="1">VLOOKUP($E1507,Name!$A:$C,3,FALSE)</f>
        <v>F</v>
      </c>
      <c r="P1507" s="7" t="str">
        <f ca="1">VLOOKUP($O1507,Genders!$B:$C,2,FALSE)</f>
        <v>Female</v>
      </c>
      <c r="Q1507" s="7" cm="1">
        <f t="array" aca="1" ref="Q1507" ca="1">INDEX('Marital status'!$A:$A,RANDBETWEEN(5,COUNTA('Marital status'!$A:$A) + 1),1)</f>
        <v>6</v>
      </c>
      <c r="R1507" s="7" t="str">
        <f ca="1">VLOOKUP($Q1507,'Marital status'!$A:$B,2,FALSE)</f>
        <v>DIVORCED</v>
      </c>
      <c r="S1507" s="7">
        <f t="shared" ca="1" si="302"/>
        <v>7</v>
      </c>
      <c r="T1507" s="7" t="str">
        <f ca="1">VLOOKUP($S1507,Ethnicities!$A:$B,2,FALSE)</f>
        <v>Native Hawaiian or Other Pacific Islander</v>
      </c>
      <c r="U1507" s="8">
        <f t="shared" ca="1" si="303"/>
        <v>25840</v>
      </c>
      <c r="V1507" s="6">
        <f t="shared" ca="1" si="304"/>
        <v>7</v>
      </c>
      <c r="W1507" s="8" t="str">
        <f ca="1">VLOOKUP($V1507,'Background education'!$A:$B,2,FALSE)</f>
        <v>Undergraduate degree</v>
      </c>
      <c r="X1507" s="7">
        <f ca="1" xml:space="preserve">
  IF(OR($Z1507 = 5, $Z1507 = 6, $Z1507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507" s="7" t="str">
        <f ca="1">VLOOKUP($X1507,Departments!$A:$B,2,FALSE)</f>
        <v xml:space="preserve"> Presidency</v>
      </c>
      <c r="Z1507" s="6">
        <f t="shared" ca="1" si="305"/>
        <v>11</v>
      </c>
      <c r="AA1507" s="7" t="str">
        <f ca="1">VLOOKUP($Z1507,Roles!$A:$B,2,FALSE)</f>
        <v>Analyst</v>
      </c>
      <c r="AB1507" s="6">
        <f t="shared" ca="1" si="306"/>
        <v>6</v>
      </c>
      <c r="AC1507" s="7" t="str">
        <f ca="1" xml:space="preserve">
IF(
  ISNA($AB1507),
  NA(),
  VLOOKUP($AB1507,Levels!$A:$B,2,FALSE)
)</f>
        <v>Pleno</v>
      </c>
      <c r="AD1507" s="8">
        <f t="shared" ca="1" si="307"/>
        <v>36550</v>
      </c>
      <c r="AE1507" s="6">
        <f ca="1">RANDBETWEEN(5,COUNTA('Recruitment source'!$A:$A) + 1)</f>
        <v>6</v>
      </c>
      <c r="AF1507" s="6" t="str">
        <f ca="1">VLOOKUP($AE1507,'Recruitment source'!$A:$B,2,FALSE)</f>
        <v>Learn4Good</v>
      </c>
      <c r="AG1507" s="8" t="e">
        <f t="shared" ca="1" si="308"/>
        <v>#N/A</v>
      </c>
      <c r="AH1507" s="6" t="e">
        <f t="shared" ca="1" si="309"/>
        <v>#N/A</v>
      </c>
      <c r="AI1507" s="6" t="e">
        <f ca="1" xml:space="preserve">
IF(
  ISNA($AH1507),
  NA(),
  VLOOKUP($AH1507,'Reasons for dismissal'!$A:$B,2,FALSE)
)</f>
        <v>#N/A</v>
      </c>
      <c r="AJ1507" s="6">
        <f t="shared" ca="1" si="310"/>
        <v>4</v>
      </c>
      <c r="AK1507" s="1">
        <f t="shared" ca="1" si="311"/>
        <v>2500</v>
      </c>
      <c r="AL15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$A1507  &amp; ", "   &amp;
$B1507  &amp; ", "   &amp;
$D1507  &amp; ", '"  &amp;
$I1507  &amp; "', '" &amp;
$O1507  &amp; "', "  &amp;
$S1507  &amp; ", '"  &amp;
TEXT($U1507,"dd/mm/aaaa")  &amp; "', "   &amp;
$V1507  &amp; ", "   &amp;
$X1507  &amp; ", "   &amp;
$Z1507  &amp; ", "   &amp;
IF($AB1507 &lt;&gt; "", $AB1507, "NULL")  &amp; ", "   &amp;
$AK1507  &amp; ");"</f>
        <v>#REF!</v>
      </c>
    </row>
    <row r="1508" spans="1:38" x14ac:dyDescent="0.2">
      <c r="A1508" s="7" cm="1">
        <f t="array" aca="1" ref="A1508" ca="1">INDEX(Companies!$A:$A,RANDBETWEEN(2,COUNTA(Companies!$A:$A)),1)</f>
        <v>2</v>
      </c>
      <c r="B1508" s="5">
        <f t="shared" si="299"/>
        <v>1507</v>
      </c>
      <c r="C1508" s="5" t="str" cm="1">
        <f t="array" ref="C1508">SHA1HASH($B1508)</f>
        <v>e9f98fd4d7497768938df13d71e28986e24b7e91</v>
      </c>
      <c r="D1508" s="6">
        <f t="shared" ca="1" si="300"/>
        <v>1</v>
      </c>
      <c r="E1508" s="7">
        <f ca="1">IF($B1508 = 1 + N("Presidente"),
    127,
    IF($B1508 = 2 + N("Vice-Presidente"),
        72,
        IF($B1508 = 3 + N("Secretária bilíngue"),
            13,
            RANDBETWEEN(5,COUNT(Name!$A:$A) + 1)
        )
    )
)</f>
        <v>148</v>
      </c>
      <c r="F1508" s="7" t="str">
        <f ca="1">VLOOKUP($E1508,Name!$A:$B,2,FALSE)</f>
        <v>Frankin</v>
      </c>
      <c r="G1508" s="7">
        <f ca="1" xml:space="preserve">
IF($B1508 = 1,
    0,
    RANDBETWEEN(5,COUNT('Last name'!$A:$A) + 1)
)</f>
        <v>187</v>
      </c>
      <c r="H1508" s="7" t="str">
        <f ca="1" xml:space="preserve">
IF($B1508 = 1 + N("Presidente"),
    "de Orléans e Bragança",
    VLOOKUP($G1508,'Last name'!$A:$B,2,FALSE) &amp; " " &amp; VLOOKUP(RANDBETWEEN(5,COUNT('Last name'!$A:$A) + 1),'Last name'!$A:$B,2,FALSE)
)</f>
        <v>Tavares Sá</v>
      </c>
      <c r="I1508" s="7" t="str">
        <f t="shared" ca="1" si="301"/>
        <v>Frankin Tavares Sá</v>
      </c>
      <c r="J1508" s="7" t="str" cm="1">
        <f t="array" aca="1" ref="J1508" ca="1">SHA1HASH($I1508)</f>
        <v>7c2e50d812bea405afd89848dd8669164af341cd</v>
      </c>
      <c r="K1508" s="7" cm="1">
        <f t="array" aca="1" ref="K1508" ca="1">INDEX(States!$A:$A,M1508,1)</f>
        <v>5</v>
      </c>
      <c r="L1508" s="7" t="str">
        <f ca="1">VLOOKUP($K1508,Countries!$A:$B,2,FALSE)</f>
        <v>Portugal</v>
      </c>
      <c r="M1508" s="7" cm="1">
        <f t="array" aca="1" ref="M1508" ca="1">INDEX(States!$C:$C,RANDBETWEEN(5,COUNTA(States!$A:$A) + 1),1)</f>
        <v>9</v>
      </c>
      <c r="N1508" s="7" t="str">
        <f ca="1">VLOOKUP($M1508,States!$C:$D,2,FALSE)</f>
        <v>braga</v>
      </c>
      <c r="O1508" s="7" t="str">
        <f ca="1">VLOOKUP($E1508,Name!$A:$C,3,FALSE)</f>
        <v>M</v>
      </c>
      <c r="P1508" s="7" t="str">
        <f ca="1">VLOOKUP($O1508,Genders!$B:$C,2,FALSE)</f>
        <v>Male</v>
      </c>
      <c r="Q1508" s="7" cm="1">
        <f t="array" aca="1" ref="Q1508" ca="1">INDEX('Marital status'!$A:$A,RANDBETWEEN(5,COUNTA('Marital status'!$A:$A) + 1),1)</f>
        <v>5</v>
      </c>
      <c r="R1508" s="7" t="str">
        <f ca="1">VLOOKUP($Q1508,'Marital status'!$A:$B,2,FALSE)</f>
        <v xml:space="preserve"> Separated </v>
      </c>
      <c r="S1508" s="7">
        <f t="shared" ca="1" si="302"/>
        <v>5</v>
      </c>
      <c r="T1508" s="7" t="str">
        <f ca="1">VLOOKUP($S1508,Ethnicities!$A:$B,2,FALSE)</f>
        <v>ASIAN</v>
      </c>
      <c r="U1508" s="8">
        <f t="shared" ca="1" si="303"/>
        <v>32250</v>
      </c>
      <c r="V1508" s="6">
        <f t="shared" ca="1" si="304"/>
        <v>7</v>
      </c>
      <c r="W1508" s="8" t="str">
        <f ca="1">VLOOKUP($V1508,'Background education'!$A:$B,2,FALSE)</f>
        <v>Undergraduate degree</v>
      </c>
      <c r="X1508" s="7">
        <f ca="1" xml:space="preserve">
  IF(OR($Z1508 = 5, $Z1508 = 6, $Z1508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508" s="7" t="str">
        <f ca="1">VLOOKUP($X1508,Departments!$A:$B,2,FALSE)</f>
        <v>Controlling</v>
      </c>
      <c r="Z1508" s="6">
        <f t="shared" ca="1" si="305"/>
        <v>9</v>
      </c>
      <c r="AA1508" s="7" t="str">
        <f ca="1">VLOOKUP($Z1508,Roles!$A:$B,2,FALSE)</f>
        <v>Intern</v>
      </c>
      <c r="AB1508" s="6" t="e">
        <f t="shared" ca="1" si="306"/>
        <v>#N/A</v>
      </c>
      <c r="AC1508" s="7" t="e">
        <f ca="1" xml:space="preserve">
IF(
  ISNA($AB1508),
  NA(),
  VLOOKUP($AB1508,Levels!$A:$B,2,FALSE)
)</f>
        <v>#N/A</v>
      </c>
      <c r="AD1508" s="8">
        <f t="shared" ca="1" si="307"/>
        <v>43204</v>
      </c>
      <c r="AE1508" s="6">
        <f ca="1">RANDBETWEEN(5,COUNTA('Recruitment source'!$A:$A) + 1)</f>
        <v>10</v>
      </c>
      <c r="AF1508" s="6" t="str">
        <f ca="1">VLOOKUP($AE1508,'Recruitment source'!$A:$B,2,FALSE)</f>
        <v>Jobs in Lisbon</v>
      </c>
      <c r="AG1508" s="8" t="e">
        <f t="shared" ca="1" si="308"/>
        <v>#N/A</v>
      </c>
      <c r="AH1508" s="6" t="e">
        <f t="shared" ca="1" si="309"/>
        <v>#N/A</v>
      </c>
      <c r="AI1508" s="6" t="e">
        <f ca="1" xml:space="preserve">
IF(
  ISNA($AH1508),
  NA(),
  VLOOKUP($AH1508,'Reasons for dismissal'!$A:$B,2,FALSE)
)</f>
        <v>#N/A</v>
      </c>
      <c r="AJ1508" s="6">
        <f t="shared" ca="1" si="310"/>
        <v>5</v>
      </c>
      <c r="AK1508" s="1">
        <f t="shared" ca="1" si="311"/>
        <v>1205</v>
      </c>
      <c r="AL15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$A1508  &amp; ", "   &amp;
$B1508  &amp; ", "   &amp;
$D1508  &amp; ", '"  &amp;
$I1508  &amp; "', '" &amp;
$O1508  &amp; "', "  &amp;
$S1508  &amp; ", '"  &amp;
TEXT($U1508,"dd/mm/aaaa")  &amp; "', "   &amp;
$V1508  &amp; ", "   &amp;
$X1508  &amp; ", "   &amp;
$Z1508  &amp; ", "   &amp;
IF($AB1508 &lt;&gt; "", $AB1508, "NULL")  &amp; ", "   &amp;
$AK1508  &amp; ");"</f>
        <v>#REF!</v>
      </c>
    </row>
    <row r="1509" spans="1:38" x14ac:dyDescent="0.2">
      <c r="A1509" s="7" cm="1">
        <f t="array" aca="1" ref="A1509" ca="1">INDEX(Companies!$A:$A,RANDBETWEEN(2,COUNTA(Companies!$A:$A)),1)</f>
        <v>2</v>
      </c>
      <c r="B1509" s="5">
        <f t="shared" si="299"/>
        <v>1508</v>
      </c>
      <c r="C1509" s="5" t="str" cm="1">
        <f t="array" ref="C1509">SHA1HASH($B1509)</f>
        <v>22551a9973af629f3bad54011643c5df123dd408</v>
      </c>
      <c r="D1509" s="6">
        <f t="shared" ca="1" si="300"/>
        <v>1</v>
      </c>
      <c r="E1509" s="7">
        <f ca="1">IF($B1509 = 1 + N("Presidente"),
    127,
    IF($B1509 = 2 + N("Vice-Presidente"),
        72,
        IF($B1509 = 3 + N("Secretária bilíngue"),
            13,
            RANDBETWEEN(5,COUNT(Name!$A:$A) + 1)
        )
    )
)</f>
        <v>314</v>
      </c>
      <c r="F1509" s="7" t="str">
        <f ca="1">VLOOKUP($E1509,Name!$A:$B,2,FALSE)</f>
        <v>Paloma</v>
      </c>
      <c r="G1509" s="7">
        <f ca="1" xml:space="preserve">
IF($B1509 = 1,
    0,
    RANDBETWEEN(5,COUNT('Last name'!$A:$A) + 1)
)</f>
        <v>170</v>
      </c>
      <c r="H1509" s="7" t="str">
        <f ca="1" xml:space="preserve">
IF($B1509 = 1 + N("Presidente"),
    "de Orléans e Bragança",
    VLOOKUP($G1509,'Last name'!$A:$B,2,FALSE) &amp; " " &amp; VLOOKUP(RANDBETWEEN(5,COUNT('Last name'!$A:$A) + 1),'Last name'!$A:$B,2,FALSE)
)</f>
        <v>Sá Dantas</v>
      </c>
      <c r="I1509" s="7" t="str">
        <f t="shared" ca="1" si="301"/>
        <v>Paloma Sá Dantas</v>
      </c>
      <c r="J1509" s="7" t="str" cm="1">
        <f t="array" aca="1" ref="J1509" ca="1">SHA1HASH($I1509)</f>
        <v>45e01761a4b697e31fcda622b7d473e9b4385986</v>
      </c>
      <c r="K1509" s="7" cm="1">
        <f t="array" aca="1" ref="K1509" ca="1">INDEX(States!$A:$A,M1509,1)</f>
        <v>5</v>
      </c>
      <c r="L1509" s="7" t="str">
        <f ca="1">VLOOKUP($K1509,Countries!$A:$B,2,FALSE)</f>
        <v>Portugal</v>
      </c>
      <c r="M1509" s="7" cm="1">
        <f t="array" aca="1" ref="M1509" ca="1">INDEX(States!$C:$C,RANDBETWEEN(5,COUNTA(States!$A:$A) + 1),1)</f>
        <v>10</v>
      </c>
      <c r="N1509" s="7" t="str">
        <f ca="1">VLOOKUP($M1509,States!$C:$D,2,FALSE)</f>
        <v>Faro</v>
      </c>
      <c r="O1509" s="7" t="str">
        <f ca="1">VLOOKUP($E1509,Name!$A:$C,3,FALSE)</f>
        <v>F</v>
      </c>
      <c r="P1509" s="7" t="str">
        <f ca="1">VLOOKUP($O1509,Genders!$B:$C,2,FALSE)</f>
        <v>Female</v>
      </c>
      <c r="Q1509" s="7" cm="1">
        <f t="array" aca="1" ref="Q1509" ca="1">INDEX('Marital status'!$A:$A,RANDBETWEEN(5,COUNTA('Marital status'!$A:$A) + 1),1)</f>
        <v>0</v>
      </c>
      <c r="R1509" s="7" t="e">
        <f ca="1">VLOOKUP($Q1509,'Marital status'!$A:$B,2,FALSE)</f>
        <v>#N/A</v>
      </c>
      <c r="S1509" s="7">
        <f t="shared" ca="1" si="302"/>
        <v>5</v>
      </c>
      <c r="T1509" s="7" t="str">
        <f ca="1">VLOOKUP($S1509,Ethnicities!$A:$B,2,FALSE)</f>
        <v>ASIAN</v>
      </c>
      <c r="U1509" s="8">
        <f t="shared" ca="1" si="303"/>
        <v>29787</v>
      </c>
      <c r="V1509" s="6">
        <f t="shared" ca="1" si="304"/>
        <v>8</v>
      </c>
      <c r="W1509" s="8" t="str">
        <f ca="1">VLOOKUP($V1509,'Background education'!$A:$B,2,FALSE)</f>
        <v>Graduate school</v>
      </c>
      <c r="X1509" s="7">
        <f ca="1" xml:space="preserve">
  IF(OR($Z1509 = 5, $Z1509 = 6, $Z1509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509" s="7" t="str">
        <f ca="1">VLOOKUP($X1509,Departments!$A:$B,2,FALSE)</f>
        <v>Human Resource</v>
      </c>
      <c r="Z1509" s="6">
        <f t="shared" ca="1" si="305"/>
        <v>11</v>
      </c>
      <c r="AA1509" s="7" t="str">
        <f ca="1">VLOOKUP($Z1509,Roles!$A:$B,2,FALSE)</f>
        <v>Analyst</v>
      </c>
      <c r="AB1509" s="6">
        <f t="shared" ca="1" si="306"/>
        <v>5</v>
      </c>
      <c r="AC1509" s="7" t="str">
        <f ca="1" xml:space="preserve">
IF(
  ISNA($AB1509),
  NA(),
  VLOOKUP($AB1509,Levels!$A:$B,2,FALSE)
)</f>
        <v>Junior</v>
      </c>
      <c r="AD1509" s="8">
        <f t="shared" ca="1" si="307"/>
        <v>37963</v>
      </c>
      <c r="AE1509" s="6">
        <f ca="1">RANDBETWEEN(5,COUNTA('Recruitment source'!$A:$A) + 1)</f>
        <v>6</v>
      </c>
      <c r="AF1509" s="6" t="str">
        <f ca="1">VLOOKUP($AE1509,'Recruitment source'!$A:$B,2,FALSE)</f>
        <v>Learn4Good</v>
      </c>
      <c r="AG1509" s="8" t="e">
        <f t="shared" ca="1" si="308"/>
        <v>#N/A</v>
      </c>
      <c r="AH1509" s="6" t="e">
        <f t="shared" ca="1" si="309"/>
        <v>#N/A</v>
      </c>
      <c r="AI1509" s="6" t="e">
        <f ca="1" xml:space="preserve">
IF(
  ISNA($AH1509),
  NA(),
  VLOOKUP($AH1509,'Reasons for dismissal'!$A:$B,2,FALSE)
)</f>
        <v>#N/A</v>
      </c>
      <c r="AJ1509" s="6">
        <f t="shared" ca="1" si="310"/>
        <v>4</v>
      </c>
      <c r="AK1509" s="1">
        <f t="shared" ca="1" si="311"/>
        <v>3080</v>
      </c>
      <c r="AL15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$A1509  &amp; ", "   &amp;
$B1509  &amp; ", "   &amp;
$D1509  &amp; ", '"  &amp;
$I1509  &amp; "', '" &amp;
$O1509  &amp; "', "  &amp;
$S1509  &amp; ", '"  &amp;
TEXT($U1509,"dd/mm/aaaa")  &amp; "', "   &amp;
$V1509  &amp; ", "   &amp;
$X1509  &amp; ", "   &amp;
$Z1509  &amp; ", "   &amp;
IF($AB1509 &lt;&gt; "", $AB1509, "NULL")  &amp; ", "   &amp;
$AK1509  &amp; ");"</f>
        <v>#REF!</v>
      </c>
    </row>
    <row r="1510" spans="1:38" x14ac:dyDescent="0.2">
      <c r="A1510" s="7" cm="1">
        <f t="array" aca="1" ref="A1510" ca="1">INDEX(Companies!$A:$A,RANDBETWEEN(2,COUNTA(Companies!$A:$A)),1)</f>
        <v>2</v>
      </c>
      <c r="B1510" s="5">
        <f t="shared" si="299"/>
        <v>1509</v>
      </c>
      <c r="C1510" s="5" t="str" cm="1">
        <f t="array" ref="C1510">SHA1HASH($B1510)</f>
        <v>ea2cc4f43528792dd726473df61a0a9ddb13952f</v>
      </c>
      <c r="D1510" s="6">
        <f t="shared" ca="1" si="300"/>
        <v>1</v>
      </c>
      <c r="E1510" s="7">
        <f ca="1">IF($B1510 = 1 + N("Presidente"),
    127,
    IF($B1510 = 2 + N("Vice-Presidente"),
        72,
        IF($B1510 = 3 + N("Secretária bilíngue"),
            13,
            RANDBETWEEN(5,COUNT(Name!$A:$A) + 1)
        )
    )
)</f>
        <v>277</v>
      </c>
      <c r="F1510" s="7" t="str">
        <f ca="1">VLOOKUP($E1510,Name!$A:$B,2,FALSE)</f>
        <v>Maryah</v>
      </c>
      <c r="G1510" s="7">
        <f ca="1" xml:space="preserve">
IF($B1510 = 1,
    0,
    RANDBETWEEN(5,COUNT('Last name'!$A:$A) + 1)
)</f>
        <v>94</v>
      </c>
      <c r="H1510" s="7" t="str">
        <f ca="1" xml:space="preserve">
IF($B1510 = 1 + N("Presidente"),
    "de Orléans e Bragança",
    VLOOKUP($G1510,'Last name'!$A:$B,2,FALSE) &amp; " " &amp; VLOOKUP(RANDBETWEEN(5,COUNT('Last name'!$A:$A) + 1),'Last name'!$A:$B,2,FALSE)
)</f>
        <v>Furtado Lima</v>
      </c>
      <c r="I1510" s="7" t="str">
        <f t="shared" ca="1" si="301"/>
        <v>Maryah Furtado Lima</v>
      </c>
      <c r="J1510" s="7" t="str" cm="1">
        <f t="array" aca="1" ref="J1510" ca="1">SHA1HASH($I1510)</f>
        <v>41a01a001cc622a622ea4b5f326f10510ca3503a</v>
      </c>
      <c r="K1510" s="7" cm="1">
        <f t="array" aca="1" ref="K1510" ca="1">INDEX(States!$A:$A,M1510,1)</f>
        <v>5</v>
      </c>
      <c r="L1510" s="7" t="str">
        <f ca="1">VLOOKUP($K1510,Countries!$A:$B,2,FALSE)</f>
        <v>Portugal</v>
      </c>
      <c r="M1510" s="7" cm="1">
        <f t="array" aca="1" ref="M1510" ca="1">INDEX(States!$C:$C,RANDBETWEEN(5,COUNTA(States!$A:$A) + 1),1)</f>
        <v>22</v>
      </c>
      <c r="N1510" s="7" t="str">
        <f ca="1">VLOOKUP($M1510,States!$C:$D,2,FALSE)</f>
        <v>Vila Real</v>
      </c>
      <c r="O1510" s="7" t="str">
        <f ca="1">VLOOKUP($E1510,Name!$A:$C,3,FALSE)</f>
        <v>F</v>
      </c>
      <c r="P1510" s="7" t="str">
        <f ca="1">VLOOKUP($O1510,Genders!$B:$C,2,FALSE)</f>
        <v>Female</v>
      </c>
      <c r="Q1510" s="7" cm="1">
        <f t="array" aca="1" ref="Q1510" ca="1">INDEX('Marital status'!$A:$A,RANDBETWEEN(5,COUNTA('Marital status'!$A:$A) + 1),1)</f>
        <v>6</v>
      </c>
      <c r="R1510" s="7" t="str">
        <f ca="1">VLOOKUP($Q1510,'Marital status'!$A:$B,2,FALSE)</f>
        <v>DIVORCED</v>
      </c>
      <c r="S1510" s="7">
        <f t="shared" ca="1" si="302"/>
        <v>5</v>
      </c>
      <c r="T1510" s="7" t="str">
        <f ca="1">VLOOKUP($S1510,Ethnicities!$A:$B,2,FALSE)</f>
        <v>ASIAN</v>
      </c>
      <c r="U1510" s="8">
        <f t="shared" ca="1" si="303"/>
        <v>22084</v>
      </c>
      <c r="V1510" s="6">
        <f t="shared" ca="1" si="304"/>
        <v>7</v>
      </c>
      <c r="W1510" s="8" t="str">
        <f ca="1">VLOOKUP($V1510,'Background education'!$A:$B,2,FALSE)</f>
        <v>Undergraduate degree</v>
      </c>
      <c r="X1510" s="7">
        <f ca="1" xml:space="preserve">
  IF(OR($Z1510 = 5, $Z1510 = 6, $Z1510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510" s="7" t="str">
        <f ca="1">VLOOKUP($X1510,Departments!$A:$B,2,FALSE)</f>
        <v>Controlling</v>
      </c>
      <c r="Z1510" s="6">
        <f t="shared" ca="1" si="305"/>
        <v>10</v>
      </c>
      <c r="AA1510" s="7" t="str">
        <f ca="1">VLOOKUP($Z1510,Roles!$A:$B,2,FALSE)</f>
        <v>Trainee</v>
      </c>
      <c r="AB1510" s="6" t="e">
        <f t="shared" ca="1" si="306"/>
        <v>#N/A</v>
      </c>
      <c r="AC1510" s="7" t="e">
        <f ca="1" xml:space="preserve">
IF(
  ISNA($AB1510),
  NA(),
  VLOOKUP($AB1510,Levels!$A:$B,2,FALSE)
)</f>
        <v>#N/A</v>
      </c>
      <c r="AD1510" s="8">
        <f t="shared" ca="1" si="307"/>
        <v>38315</v>
      </c>
      <c r="AE1510" s="6">
        <f ca="1">RANDBETWEEN(5,COUNTA('Recruitment source'!$A:$A) + 1)</f>
        <v>14</v>
      </c>
      <c r="AF1510" s="6" t="str">
        <f ca="1">VLOOKUP($AE1510,'Recruitment source'!$A:$B,2,FALSE)</f>
        <v>LinkedIn</v>
      </c>
      <c r="AG1510" s="8" t="e">
        <f t="shared" ca="1" si="308"/>
        <v>#N/A</v>
      </c>
      <c r="AH1510" s="6" t="e">
        <f t="shared" ca="1" si="309"/>
        <v>#N/A</v>
      </c>
      <c r="AI1510" s="6" t="e">
        <f ca="1" xml:space="preserve">
IF(
  ISNA($AH1510),
  NA(),
  VLOOKUP($AH1510,'Reasons for dismissal'!$A:$B,2,FALSE)
)</f>
        <v>#N/A</v>
      </c>
      <c r="AJ1510" s="6">
        <f t="shared" ca="1" si="310"/>
        <v>5</v>
      </c>
      <c r="AK1510" s="1">
        <f t="shared" ca="1" si="311"/>
        <v>1305</v>
      </c>
      <c r="AL15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$A1510  &amp; ", "   &amp;
$B1510  &amp; ", "   &amp;
$D1510  &amp; ", '"  &amp;
$I1510  &amp; "', '" &amp;
$O1510  &amp; "', "  &amp;
$S1510  &amp; ", '"  &amp;
TEXT($U1510,"dd/mm/aaaa")  &amp; "', "   &amp;
$V1510  &amp; ", "   &amp;
$X1510  &amp; ", "   &amp;
$Z1510  &amp; ", "   &amp;
IF($AB1510 &lt;&gt; "", $AB1510, "NULL")  &amp; ", "   &amp;
$AK1510  &amp; ");"</f>
        <v>#REF!</v>
      </c>
    </row>
    <row r="1511" spans="1:38" x14ac:dyDescent="0.2">
      <c r="A1511" s="7" cm="1">
        <f t="array" aca="1" ref="A1511" ca="1">INDEX(Companies!$A:$A,RANDBETWEEN(2,COUNTA(Companies!$A:$A)),1)</f>
        <v>2</v>
      </c>
      <c r="B1511" s="5">
        <f t="shared" si="299"/>
        <v>1510</v>
      </c>
      <c r="C1511" s="5" t="str" cm="1">
        <f t="array" ref="C1511">SHA1HASH($B1511)</f>
        <v>9a6aa8b8b6919d3b97d0f40c9eda85f5523c7dd2</v>
      </c>
      <c r="D1511" s="6">
        <f t="shared" ca="1" si="300"/>
        <v>1</v>
      </c>
      <c r="E1511" s="7">
        <f ca="1">IF($B1511 = 1 + N("Presidente"),
    127,
    IF($B1511 = 2 + N("Vice-Presidente"),
        72,
        IF($B1511 = 3 + N("Secretária bilíngue"),
            13,
            RANDBETWEEN(5,COUNT(Name!$A:$A) + 1)
        )
    )
)</f>
        <v>98</v>
      </c>
      <c r="F1511" s="7" t="str">
        <f ca="1">VLOOKUP($E1511,Name!$A:$B,2,FALSE)</f>
        <v>Claudio</v>
      </c>
      <c r="G1511" s="7">
        <f ca="1" xml:space="preserve">
IF($B1511 = 1,
    0,
    RANDBETWEEN(5,COUNT('Last name'!$A:$A) + 1)
)</f>
        <v>109</v>
      </c>
      <c r="H1511" s="7" t="str">
        <f ca="1" xml:space="preserve">
IF($B1511 = 1 + N("Presidente"),
    "de Orléans e Bragança",
    VLOOKUP($G1511,'Last name'!$A:$B,2,FALSE) &amp; " " &amp; VLOOKUP(RANDBETWEEN(5,COUNT('Last name'!$A:$A) + 1),'Last name'!$A:$B,2,FALSE)
)</f>
        <v>Lima Albuquerque</v>
      </c>
      <c r="I1511" s="7" t="str">
        <f t="shared" ca="1" si="301"/>
        <v>Claudio Lima Albuquerque</v>
      </c>
      <c r="J1511" s="7" t="str" cm="1">
        <f t="array" aca="1" ref="J1511" ca="1">SHA1HASH($I1511)</f>
        <v>1f75cf10f2dff36a9138c37c876ab0b780b2372d</v>
      </c>
      <c r="K1511" s="7" cm="1">
        <f t="array" aca="1" ref="K1511" ca="1">INDEX(States!$A:$A,M1511,1)</f>
        <v>5</v>
      </c>
      <c r="L1511" s="7" t="str">
        <f ca="1">VLOOKUP($K1511,Countries!$A:$B,2,FALSE)</f>
        <v>Portugal</v>
      </c>
      <c r="M1511" s="7" cm="1">
        <f t="array" aca="1" ref="M1511" ca="1">INDEX(States!$C:$C,RANDBETWEEN(5,COUNTA(States!$A:$A) + 1),1)</f>
        <v>14</v>
      </c>
      <c r="N1511" s="7" t="str">
        <f ca="1">VLOOKUP($M1511,States!$C:$D,2,FALSE)</f>
        <v>Madeira</v>
      </c>
      <c r="O1511" s="7" t="str">
        <f ca="1">VLOOKUP($E1511,Name!$A:$C,3,FALSE)</f>
        <v>M</v>
      </c>
      <c r="P1511" s="7" t="str">
        <f ca="1">VLOOKUP($O1511,Genders!$B:$C,2,FALSE)</f>
        <v>Male</v>
      </c>
      <c r="Q1511" s="7" cm="1">
        <f t="array" aca="1" ref="Q1511" ca="1">INDEX('Marital status'!$A:$A,RANDBETWEEN(5,COUNTA('Marital status'!$A:$A) + 1),1)</f>
        <v>0</v>
      </c>
      <c r="R1511" s="7" t="e">
        <f ca="1">VLOOKUP($Q1511,'Marital status'!$A:$B,2,FALSE)</f>
        <v>#N/A</v>
      </c>
      <c r="S1511" s="7">
        <f t="shared" ca="1" si="302"/>
        <v>5</v>
      </c>
      <c r="T1511" s="7" t="str">
        <f ca="1">VLOOKUP($S1511,Ethnicities!$A:$B,2,FALSE)</f>
        <v>ASIAN</v>
      </c>
      <c r="U1511" s="8">
        <f t="shared" ca="1" si="303"/>
        <v>28566</v>
      </c>
      <c r="V1511" s="6">
        <f t="shared" ca="1" si="304"/>
        <v>8</v>
      </c>
      <c r="W1511" s="8" t="str">
        <f ca="1">VLOOKUP($V1511,'Background education'!$A:$B,2,FALSE)</f>
        <v>Graduate school</v>
      </c>
      <c r="X1511" s="7">
        <f ca="1" xml:space="preserve">
  IF(OR($Z1511 = 5, $Z1511 = 6, $Z1511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511" s="7" t="str">
        <f ca="1">VLOOKUP($X1511,Departments!$A:$B,2,FALSE)</f>
        <v>Human Resource</v>
      </c>
      <c r="Z1511" s="6">
        <f t="shared" ca="1" si="305"/>
        <v>11</v>
      </c>
      <c r="AA1511" s="7" t="str">
        <f ca="1">VLOOKUP($Z1511,Roles!$A:$B,2,FALSE)</f>
        <v>Analyst</v>
      </c>
      <c r="AB1511" s="6">
        <f t="shared" ca="1" si="306"/>
        <v>6</v>
      </c>
      <c r="AC1511" s="7" t="str">
        <f ca="1" xml:space="preserve">
IF(
  ISNA($AB1511),
  NA(),
  VLOOKUP($AB1511,Levels!$A:$B,2,FALSE)
)</f>
        <v>Pleno</v>
      </c>
      <c r="AD1511" s="8">
        <f t="shared" ca="1" si="307"/>
        <v>37163</v>
      </c>
      <c r="AE1511" s="6">
        <f ca="1">RANDBETWEEN(5,COUNTA('Recruitment source'!$A:$A) + 1)</f>
        <v>10</v>
      </c>
      <c r="AF1511" s="6" t="str">
        <f ca="1">VLOOKUP($AE1511,'Recruitment source'!$A:$B,2,FALSE)</f>
        <v>Jobs in Lisbon</v>
      </c>
      <c r="AG1511" s="8" t="e">
        <f t="shared" ca="1" si="308"/>
        <v>#N/A</v>
      </c>
      <c r="AH1511" s="6" t="e">
        <f t="shared" ca="1" si="309"/>
        <v>#N/A</v>
      </c>
      <c r="AI1511" s="6" t="e">
        <f ca="1" xml:space="preserve">
IF(
  ISNA($AH1511),
  NA(),
  VLOOKUP($AH1511,'Reasons for dismissal'!$A:$B,2,FALSE)
)</f>
        <v>#N/A</v>
      </c>
      <c r="AJ1511" s="6">
        <f t="shared" ca="1" si="310"/>
        <v>4</v>
      </c>
      <c r="AK1511" s="1">
        <f t="shared" ca="1" si="311"/>
        <v>3080</v>
      </c>
      <c r="AL15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$A1511  &amp; ", "   &amp;
$B1511  &amp; ", "   &amp;
$D1511  &amp; ", '"  &amp;
$I1511  &amp; "', '" &amp;
$O1511  &amp; "', "  &amp;
$S1511  &amp; ", '"  &amp;
TEXT($U1511,"dd/mm/aaaa")  &amp; "', "   &amp;
$V1511  &amp; ", "   &amp;
$X1511  &amp; ", "   &amp;
$Z1511  &amp; ", "   &amp;
IF($AB1511 &lt;&gt; "", $AB1511, "NULL")  &amp; ", "   &amp;
$AK1511  &amp; ");"</f>
        <v>#REF!</v>
      </c>
    </row>
    <row r="1512" spans="1:38" x14ac:dyDescent="0.2">
      <c r="A1512" s="7" cm="1">
        <f t="array" aca="1" ref="A1512" ca="1">INDEX(Companies!$A:$A,RANDBETWEEN(2,COUNTA(Companies!$A:$A)),1)</f>
        <v>2</v>
      </c>
      <c r="B1512" s="5">
        <f t="shared" si="299"/>
        <v>1511</v>
      </c>
      <c r="C1512" s="5" t="str" cm="1">
        <f t="array" ref="C1512">SHA1HASH($B1512)</f>
        <v>810bd2adca8109e71a0fa4995bb7a965fd8d905a</v>
      </c>
      <c r="D1512" s="6">
        <f t="shared" ca="1" si="300"/>
        <v>1</v>
      </c>
      <c r="E1512" s="7">
        <f ca="1">IF($B1512 = 1 + N("Presidente"),
    127,
    IF($B1512 = 2 + N("Vice-Presidente"),
        72,
        IF($B1512 = 3 + N("Secretária bilíngue"),
            13,
            RANDBETWEEN(5,COUNT(Name!$A:$A) + 1)
        )
    )
)</f>
        <v>133</v>
      </c>
      <c r="F1512" s="7" t="str">
        <f ca="1">VLOOKUP($E1512,Name!$A:$B,2,FALSE)</f>
        <v>Esther</v>
      </c>
      <c r="G1512" s="7">
        <f ca="1" xml:space="preserve">
IF($B1512 = 1,
    0,
    RANDBETWEEN(5,COUNT('Last name'!$A:$A) + 1)
)</f>
        <v>177</v>
      </c>
      <c r="H1512" s="7" t="str">
        <f ca="1" xml:space="preserve">
IF($B1512 = 1 + N("Presidente"),
    "de Orléans e Bragança",
    VLOOKUP($G1512,'Last name'!$A:$B,2,FALSE) &amp; " " &amp; VLOOKUP(RANDBETWEEN(5,COUNT('Last name'!$A:$A) + 1),'Last name'!$A:$B,2,FALSE)
)</f>
        <v>Saragoça Silva</v>
      </c>
      <c r="I1512" s="7" t="str">
        <f t="shared" ca="1" si="301"/>
        <v>Esther Saragoça Silva</v>
      </c>
      <c r="J1512" s="7" t="str" cm="1">
        <f t="array" aca="1" ref="J1512" ca="1">SHA1HASH($I1512)</f>
        <v>b26893030ca6732b829505c36ef9d60b7cb54c72</v>
      </c>
      <c r="K1512" s="7" cm="1">
        <f t="array" aca="1" ref="K1512" ca="1">INDEX(States!$A:$A,M1512,1)</f>
        <v>5</v>
      </c>
      <c r="L1512" s="7" t="str">
        <f ca="1">VLOOKUP($K1512,Countries!$A:$B,2,FALSE)</f>
        <v>Portugal</v>
      </c>
      <c r="M1512" s="7" cm="1">
        <f t="array" aca="1" ref="M1512" ca="1">INDEX(States!$C:$C,RANDBETWEEN(5,COUNTA(States!$A:$A) + 1),1)</f>
        <v>22</v>
      </c>
      <c r="N1512" s="7" t="str">
        <f ca="1">VLOOKUP($M1512,States!$C:$D,2,FALSE)</f>
        <v>Vila Real</v>
      </c>
      <c r="O1512" s="7" t="str">
        <f ca="1">VLOOKUP($E1512,Name!$A:$C,3,FALSE)</f>
        <v>F</v>
      </c>
      <c r="P1512" s="7" t="str">
        <f ca="1">VLOOKUP($O1512,Genders!$B:$C,2,FALSE)</f>
        <v>Female</v>
      </c>
      <c r="Q1512" s="7" cm="1">
        <f t="array" aca="1" ref="Q1512" ca="1">INDEX('Marital status'!$A:$A,RANDBETWEEN(5,COUNTA('Marital status'!$A:$A) + 1),1)</f>
        <v>5</v>
      </c>
      <c r="R1512" s="7" t="str">
        <f ca="1">VLOOKUP($Q1512,'Marital status'!$A:$B,2,FALSE)</f>
        <v xml:space="preserve"> Separated </v>
      </c>
      <c r="S1512" s="7">
        <f t="shared" ca="1" si="302"/>
        <v>6</v>
      </c>
      <c r="T1512" s="7" t="str">
        <f ca="1">VLOOKUP($S1512,Ethnicities!$A:$B,2,FALSE)</f>
        <v xml:space="preserve">  american Indian or Alaska Native</v>
      </c>
      <c r="U1512" s="8">
        <f t="shared" ca="1" si="303"/>
        <v>28502</v>
      </c>
      <c r="V1512" s="6">
        <f t="shared" ca="1" si="304"/>
        <v>7</v>
      </c>
      <c r="W1512" s="8" t="str">
        <f ca="1">VLOOKUP($V1512,'Background education'!$A:$B,2,FALSE)</f>
        <v>Undergraduate degree</v>
      </c>
      <c r="X1512" s="7">
        <f ca="1" xml:space="preserve">
  IF(OR($Z1512 = 5, $Z1512 = 6, $Z1512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512" s="7" t="str">
        <f ca="1">VLOOKUP($X1512,Departments!$A:$B,2,FALSE)</f>
        <v>Communication &amp; Marketing</v>
      </c>
      <c r="Z1512" s="6">
        <f t="shared" ca="1" si="305"/>
        <v>10</v>
      </c>
      <c r="AA1512" s="7" t="str">
        <f ca="1">VLOOKUP($Z1512,Roles!$A:$B,2,FALSE)</f>
        <v>Trainee</v>
      </c>
      <c r="AB1512" s="6" t="e">
        <f t="shared" ca="1" si="306"/>
        <v>#N/A</v>
      </c>
      <c r="AC1512" s="7" t="e">
        <f ca="1" xml:space="preserve">
IF(
  ISNA($AB1512),
  NA(),
  VLOOKUP($AB1512,Levels!$A:$B,2,FALSE)
)</f>
        <v>#N/A</v>
      </c>
      <c r="AD1512" s="8">
        <f t="shared" ca="1" si="307"/>
        <v>40613</v>
      </c>
      <c r="AE1512" s="6">
        <f ca="1">RANDBETWEEN(5,COUNTA('Recruitment source'!$A:$A) + 1)</f>
        <v>14</v>
      </c>
      <c r="AF1512" s="6" t="str">
        <f ca="1">VLOOKUP($AE1512,'Recruitment source'!$A:$B,2,FALSE)</f>
        <v>LinkedIn</v>
      </c>
      <c r="AG1512" s="8" t="e">
        <f t="shared" ca="1" si="308"/>
        <v>#N/A</v>
      </c>
      <c r="AH1512" s="6" t="e">
        <f t="shared" ca="1" si="309"/>
        <v>#N/A</v>
      </c>
      <c r="AI1512" s="6" t="e">
        <f ca="1" xml:space="preserve">
IF(
  ISNA($AH1512),
  NA(),
  VLOOKUP($AH1512,'Reasons for dismissal'!$A:$B,2,FALSE)
)</f>
        <v>#N/A</v>
      </c>
      <c r="AJ1512" s="6">
        <f t="shared" ca="1" si="310"/>
        <v>4</v>
      </c>
      <c r="AK1512" s="1">
        <f t="shared" ca="1" si="311"/>
        <v>1385</v>
      </c>
      <c r="AL15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$A1512  &amp; ", "   &amp;
$B1512  &amp; ", "   &amp;
$D1512  &amp; ", '"  &amp;
$I1512  &amp; "', '" &amp;
$O1512  &amp; "', "  &amp;
$S1512  &amp; ", '"  &amp;
TEXT($U1512,"dd/mm/aaaa")  &amp; "', "   &amp;
$V1512  &amp; ", "   &amp;
$X1512  &amp; ", "   &amp;
$Z1512  &amp; ", "   &amp;
IF($AB1512 &lt;&gt; "", $AB1512, "NULL")  &amp; ", "   &amp;
$AK1512  &amp; ");"</f>
        <v>#REF!</v>
      </c>
    </row>
    <row r="1513" spans="1:38" x14ac:dyDescent="0.2">
      <c r="A1513" s="7" cm="1">
        <f t="array" aca="1" ref="A1513" ca="1">INDEX(Companies!$A:$A,RANDBETWEEN(2,COUNTA(Companies!$A:$A)),1)</f>
        <v>2</v>
      </c>
      <c r="B1513" s="5">
        <f t="shared" si="299"/>
        <v>1512</v>
      </c>
      <c r="C1513" s="5" t="str" cm="1">
        <f t="array" ref="C1513">SHA1HASH($B1513)</f>
        <v>443233bf934850484d12f21d9603a36ee83d1dfb</v>
      </c>
      <c r="D1513" s="6">
        <f t="shared" ca="1" si="300"/>
        <v>1</v>
      </c>
      <c r="E1513" s="7">
        <f ca="1">IF($B1513 = 1 + N("Presidente"),
    127,
    IF($B1513 = 2 + N("Vice-Presidente"),
        72,
        IF($B1513 = 3 + N("Secretária bilíngue"),
            13,
            RANDBETWEEN(5,COUNT(Name!$A:$A) + 1)
        )
    )
)</f>
        <v>18</v>
      </c>
      <c r="F1513" s="7" t="str">
        <f ca="1">VLOOKUP($E1513,Name!$A:$B,2,FALSE)</f>
        <v>Alícia</v>
      </c>
      <c r="G1513" s="7">
        <f ca="1" xml:space="preserve">
IF($B1513 = 1,
    0,
    RANDBETWEEN(5,COUNT('Last name'!$A:$A) + 1)
)</f>
        <v>129</v>
      </c>
      <c r="H1513" s="7" t="str">
        <f ca="1" xml:space="preserve">
IF($B1513 = 1 + N("Presidente"),
    "de Orléans e Bragança",
    VLOOKUP($G1513,'Last name'!$A:$B,2,FALSE) &amp; " " &amp; VLOOKUP(RANDBETWEEN(5,COUNT('Last name'!$A:$A) + 1),'Last name'!$A:$B,2,FALSE)
)</f>
        <v>Miranda Bactista</v>
      </c>
      <c r="I1513" s="7" t="str">
        <f t="shared" ca="1" si="301"/>
        <v>Alícia Miranda Bactista</v>
      </c>
      <c r="J1513" s="7" t="str" cm="1">
        <f t="array" aca="1" ref="J1513" ca="1">SHA1HASH($I1513)</f>
        <v>6432de45f73c6b85431cc48ff98dfbae65e44d0f</v>
      </c>
      <c r="K1513" s="7" cm="1">
        <f t="array" aca="1" ref="K1513" ca="1">INDEX(States!$A:$A,M1513,1)</f>
        <v>5</v>
      </c>
      <c r="L1513" s="7" t="str">
        <f ca="1">VLOOKUP($K1513,Countries!$A:$B,2,FALSE)</f>
        <v>Portugal</v>
      </c>
      <c r="M1513" s="7" cm="1">
        <f t="array" aca="1" ref="M1513" ca="1">INDEX(States!$C:$C,RANDBETWEEN(5,COUNTA(States!$A:$A) + 1),1)</f>
        <v>24</v>
      </c>
      <c r="N1513" s="7" t="str">
        <f ca="1">VLOOKUP($M1513,States!$C:$D,2,FALSE)</f>
        <v>Brangança</v>
      </c>
      <c r="O1513" s="7" t="str">
        <f ca="1">VLOOKUP($E1513,Name!$A:$C,3,FALSE)</f>
        <v>F</v>
      </c>
      <c r="P1513" s="7" t="str">
        <f ca="1">VLOOKUP($O1513,Genders!$B:$C,2,FALSE)</f>
        <v>Female</v>
      </c>
      <c r="Q1513" s="7" cm="1">
        <f t="array" aca="1" ref="Q1513" ca="1">INDEX('Marital status'!$A:$A,RANDBETWEEN(5,COUNTA('Marital status'!$A:$A) + 1),1)</f>
        <v>6</v>
      </c>
      <c r="R1513" s="7" t="str">
        <f ca="1">VLOOKUP($Q1513,'Marital status'!$A:$B,2,FALSE)</f>
        <v>DIVORCED</v>
      </c>
      <c r="S1513" s="7">
        <f t="shared" ca="1" si="302"/>
        <v>5</v>
      </c>
      <c r="T1513" s="7" t="str">
        <f ca="1">VLOOKUP($S1513,Ethnicities!$A:$B,2,FALSE)</f>
        <v>ASIAN</v>
      </c>
      <c r="U1513" s="8">
        <f t="shared" ca="1" si="303"/>
        <v>28765</v>
      </c>
      <c r="V1513" s="6">
        <f t="shared" ca="1" si="304"/>
        <v>7</v>
      </c>
      <c r="W1513" s="8" t="str">
        <f ca="1">VLOOKUP($V1513,'Background education'!$A:$B,2,FALSE)</f>
        <v>Undergraduate degree</v>
      </c>
      <c r="X1513" s="7">
        <f ca="1" xml:space="preserve">
  IF(OR($Z1513 = 5, $Z1513 = 6, $Z1513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513" s="7" t="str">
        <f ca="1">VLOOKUP($X1513,Departments!$A:$B,2,FALSE)</f>
        <v>Operations</v>
      </c>
      <c r="Z1513" s="6">
        <f t="shared" ca="1" si="305"/>
        <v>11</v>
      </c>
      <c r="AA1513" s="7" t="str">
        <f ca="1">VLOOKUP($Z1513,Roles!$A:$B,2,FALSE)</f>
        <v>Analyst</v>
      </c>
      <c r="AB1513" s="6">
        <f t="shared" ca="1" si="306"/>
        <v>5</v>
      </c>
      <c r="AC1513" s="7" t="str">
        <f ca="1" xml:space="preserve">
IF(
  ISNA($AB1513),
  NA(),
  VLOOKUP($AB1513,Levels!$A:$B,2,FALSE)
)</f>
        <v>Junior</v>
      </c>
      <c r="AD1513" s="8">
        <f t="shared" ca="1" si="307"/>
        <v>37913</v>
      </c>
      <c r="AE1513" s="6">
        <f ca="1">RANDBETWEEN(5,COUNTA('Recruitment source'!$A:$A) + 1)</f>
        <v>7</v>
      </c>
      <c r="AF1513" s="6" t="str">
        <f ca="1">VLOOKUP($AE1513,'Recruitment source'!$A:$B,2,FALSE)</f>
        <v>SAPO Emprego</v>
      </c>
      <c r="AG1513" s="8" t="e">
        <f t="shared" ca="1" si="308"/>
        <v>#N/A</v>
      </c>
      <c r="AH1513" s="6" t="e">
        <f t="shared" ca="1" si="309"/>
        <v>#N/A</v>
      </c>
      <c r="AI1513" s="6" t="e">
        <f ca="1" xml:space="preserve">
IF(
  ISNA($AH1513),
  NA(),
  VLOOKUP($AH1513,'Reasons for dismissal'!$A:$B,2,FALSE)
)</f>
        <v>#N/A</v>
      </c>
      <c r="AJ1513" s="6">
        <f t="shared" ca="1" si="310"/>
        <v>4</v>
      </c>
      <c r="AK1513" s="1">
        <f t="shared" ca="1" si="311"/>
        <v>2500</v>
      </c>
      <c r="AL15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$A1513  &amp; ", "   &amp;
$B1513  &amp; ", "   &amp;
$D1513  &amp; ", '"  &amp;
$I1513  &amp; "', '" &amp;
$O1513  &amp; "', "  &amp;
$S1513  &amp; ", '"  &amp;
TEXT($U1513,"dd/mm/aaaa")  &amp; "', "   &amp;
$V1513  &amp; ", "   &amp;
$X1513  &amp; ", "   &amp;
$Z1513  &amp; ", "   &amp;
IF($AB1513 &lt;&gt; "", $AB1513, "NULL")  &amp; ", "   &amp;
$AK1513  &amp; ");"</f>
        <v>#REF!</v>
      </c>
    </row>
    <row r="1514" spans="1:38" x14ac:dyDescent="0.2">
      <c r="A1514" s="7" cm="1">
        <f t="array" aca="1" ref="A1514" ca="1">INDEX(Companies!$A:$A,RANDBETWEEN(2,COUNTA(Companies!$A:$A)),1)</f>
        <v>2</v>
      </c>
      <c r="B1514" s="5">
        <f t="shared" si="299"/>
        <v>1513</v>
      </c>
      <c r="C1514" s="5" t="str" cm="1">
        <f t="array" ref="C1514">SHA1HASH($B1514)</f>
        <v>5e540d008531ea36696020361b9ea6561f1f5307</v>
      </c>
      <c r="D1514" s="6">
        <f t="shared" ca="1" si="300"/>
        <v>1</v>
      </c>
      <c r="E1514" s="7">
        <f ca="1">IF($B1514 = 1 + N("Presidente"),
    127,
    IF($B1514 = 2 + N("Vice-Presidente"),
        72,
        IF($B1514 = 3 + N("Secretária bilíngue"),
            13,
            RANDBETWEEN(5,COUNT(Name!$A:$A) + 1)
        )
    )
)</f>
        <v>277</v>
      </c>
      <c r="F1514" s="7" t="str">
        <f ca="1">VLOOKUP($E1514,Name!$A:$B,2,FALSE)</f>
        <v>Maryah</v>
      </c>
      <c r="G1514" s="7">
        <f ca="1" xml:space="preserve">
IF($B1514 = 1,
    0,
    RANDBETWEEN(5,COUNT('Last name'!$A:$A) + 1)
)</f>
        <v>69</v>
      </c>
      <c r="H1514" s="7" t="str">
        <f ca="1" xml:space="preserve">
IF($B1514 = 1 + N("Presidente"),
    "de Orléans e Bragança",
    VLOOKUP($G1514,'Last name'!$A:$B,2,FALSE) &amp; " " &amp; VLOOKUP(RANDBETWEEN(5,COUNT('Last name'!$A:$A) + 1),'Last name'!$A:$B,2,FALSE)
)</f>
        <v>Costatini Ildelfonso</v>
      </c>
      <c r="I1514" s="7" t="str">
        <f t="shared" ca="1" si="301"/>
        <v>Maryah Costatini Ildelfonso</v>
      </c>
      <c r="J1514" s="7" t="str" cm="1">
        <f t="array" aca="1" ref="J1514" ca="1">SHA1HASH($I1514)</f>
        <v>96d69699f41dbdbdb900f9b271d87e565d2ca837</v>
      </c>
      <c r="K1514" s="7" cm="1">
        <f t="array" aca="1" ref="K1514" ca="1">INDEX(States!$A:$A,M1514,1)</f>
        <v>5</v>
      </c>
      <c r="L1514" s="7" t="str">
        <f ca="1">VLOOKUP($K1514,Countries!$A:$B,2,FALSE)</f>
        <v>Portugal</v>
      </c>
      <c r="M1514" s="7" cm="1">
        <f t="array" aca="1" ref="M1514" ca="1">INDEX(States!$C:$C,RANDBETWEEN(5,COUNTA(States!$A:$A) + 1),1)</f>
        <v>24</v>
      </c>
      <c r="N1514" s="7" t="str">
        <f ca="1">VLOOKUP($M1514,States!$C:$D,2,FALSE)</f>
        <v>Brangança</v>
      </c>
      <c r="O1514" s="7" t="str">
        <f ca="1">VLOOKUP($E1514,Name!$A:$C,3,FALSE)</f>
        <v>F</v>
      </c>
      <c r="P1514" s="7" t="str">
        <f ca="1">VLOOKUP($O1514,Genders!$B:$C,2,FALSE)</f>
        <v>Female</v>
      </c>
      <c r="Q1514" s="7" cm="1">
        <f t="array" aca="1" ref="Q1514" ca="1">INDEX('Marital status'!$A:$A,RANDBETWEEN(5,COUNTA('Marital status'!$A:$A) + 1),1)</f>
        <v>6</v>
      </c>
      <c r="R1514" s="7" t="str">
        <f ca="1">VLOOKUP($Q1514,'Marital status'!$A:$B,2,FALSE)</f>
        <v>DIVORCED</v>
      </c>
      <c r="S1514" s="7">
        <f t="shared" ca="1" si="302"/>
        <v>5</v>
      </c>
      <c r="T1514" s="7" t="str">
        <f ca="1">VLOOKUP($S1514,Ethnicities!$A:$B,2,FALSE)</f>
        <v>ASIAN</v>
      </c>
      <c r="U1514" s="8">
        <f t="shared" ca="1" si="303"/>
        <v>31967</v>
      </c>
      <c r="V1514" s="6">
        <f t="shared" ca="1" si="304"/>
        <v>7</v>
      </c>
      <c r="W1514" s="8" t="str">
        <f ca="1">VLOOKUP($V1514,'Background education'!$A:$B,2,FALSE)</f>
        <v>Undergraduate degree</v>
      </c>
      <c r="X1514" s="7">
        <f ca="1" xml:space="preserve">
  IF(OR($Z1514 = 5, $Z1514 = 6, $Z1514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514" s="7" t="str">
        <f ca="1">VLOOKUP($X1514,Departments!$A:$B,2,FALSE)</f>
        <v>Administration</v>
      </c>
      <c r="Z1514" s="6">
        <f t="shared" ca="1" si="305"/>
        <v>10</v>
      </c>
      <c r="AA1514" s="7" t="str">
        <f ca="1">VLOOKUP($Z1514,Roles!$A:$B,2,FALSE)</f>
        <v>Trainee</v>
      </c>
      <c r="AB1514" s="6" t="e">
        <f t="shared" ca="1" si="306"/>
        <v>#N/A</v>
      </c>
      <c r="AC1514" s="7" t="e">
        <f ca="1" xml:space="preserve">
IF(
  ISNA($AB1514),
  NA(),
  VLOOKUP($AB1514,Levels!$A:$B,2,FALSE)
)</f>
        <v>#N/A</v>
      </c>
      <c r="AD1514" s="8">
        <f t="shared" ca="1" si="307"/>
        <v>42238</v>
      </c>
      <c r="AE1514" s="6">
        <f ca="1">RANDBETWEEN(5,COUNTA('Recruitment source'!$A:$A) + 1)</f>
        <v>15</v>
      </c>
      <c r="AF1514" s="6" t="str">
        <f ca="1">VLOOKUP($AE1514,'Recruitment source'!$A:$B,2,FALSE)</f>
        <v>Website</v>
      </c>
      <c r="AG1514" s="8" t="e">
        <f t="shared" ca="1" si="308"/>
        <v>#N/A</v>
      </c>
      <c r="AH1514" s="6" t="e">
        <f t="shared" ca="1" si="309"/>
        <v>#N/A</v>
      </c>
      <c r="AI1514" s="6" t="e">
        <f ca="1" xml:space="preserve">
IF(
  ISNA($AH1514),
  NA(),
  VLOOKUP($AH1514,'Reasons for dismissal'!$A:$B,2,FALSE)
)</f>
        <v>#N/A</v>
      </c>
      <c r="AJ1514" s="6">
        <f t="shared" ca="1" si="310"/>
        <v>5</v>
      </c>
      <c r="AK1514" s="1">
        <f t="shared" ca="1" si="311"/>
        <v>1305</v>
      </c>
      <c r="AL15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$A1514  &amp; ", "   &amp;
$B1514  &amp; ", "   &amp;
$D1514  &amp; ", '"  &amp;
$I1514  &amp; "', '" &amp;
$O1514  &amp; "', "  &amp;
$S1514  &amp; ", '"  &amp;
TEXT($U1514,"dd/mm/aaaa")  &amp; "', "   &amp;
$V1514  &amp; ", "   &amp;
$X1514  &amp; ", "   &amp;
$Z1514  &amp; ", "   &amp;
IF($AB1514 &lt;&gt; "", $AB1514, "NULL")  &amp; ", "   &amp;
$AK1514  &amp; ");"</f>
        <v>#REF!</v>
      </c>
    </row>
    <row r="1515" spans="1:38" x14ac:dyDescent="0.2">
      <c r="A1515" s="7" cm="1">
        <f t="array" aca="1" ref="A1515" ca="1">INDEX(Companies!$A:$A,RANDBETWEEN(2,COUNTA(Companies!$A:$A)),1)</f>
        <v>2</v>
      </c>
      <c r="B1515" s="5">
        <f t="shared" si="299"/>
        <v>1514</v>
      </c>
      <c r="C1515" s="5" t="str" cm="1">
        <f t="array" ref="C1515">SHA1HASH($B1515)</f>
        <v>db8dc2b7a3bb754178d96fe9b4e434d0c017825b</v>
      </c>
      <c r="D1515" s="6">
        <f t="shared" ca="1" si="300"/>
        <v>1</v>
      </c>
      <c r="E1515" s="7">
        <f ca="1">IF($B1515 = 1 + N("Presidente"),
    127,
    IF($B1515 = 2 + N("Vice-Presidente"),
        72,
        IF($B1515 = 3 + N("Secretária bilíngue"),
            13,
            RANDBETWEEN(5,COUNT(Name!$A:$A) + 1)
        )
    )
)</f>
        <v>319</v>
      </c>
      <c r="F1515" s="7" t="str">
        <f ca="1">VLOOKUP($E1515,Name!$A:$B,2,FALSE)</f>
        <v>Pedro Miguel</v>
      </c>
      <c r="G1515" s="7">
        <f ca="1" xml:space="preserve">
IF($B1515 = 1,
    0,
    RANDBETWEEN(5,COUNT('Last name'!$A:$A) + 1)
)</f>
        <v>20</v>
      </c>
      <c r="H1515" s="7" t="str">
        <f ca="1" xml:space="preserve">
IF($B1515 = 1 + N("Presidente"),
    "de Orléans e Bragança",
    VLOOKUP($G1515,'Last name'!$A:$B,2,FALSE) &amp; " " &amp; VLOOKUP(RANDBETWEEN(5,COUNT('Last name'!$A:$A) + 1),'Last name'!$A:$B,2,FALSE)
)</f>
        <v>Anunciação Azeredo</v>
      </c>
      <c r="I1515" s="7" t="str">
        <f t="shared" ca="1" si="301"/>
        <v>Pedro Miguel Anunciação Azeredo</v>
      </c>
      <c r="J1515" s="7" t="str" cm="1">
        <f t="array" aca="1" ref="J1515" ca="1">SHA1HASH($I1515)</f>
        <v>a566211aab3c9d245eef7df7cac4f2de700c072a</v>
      </c>
      <c r="K1515" s="7" cm="1">
        <f t="array" aca="1" ref="K1515" ca="1">INDEX(States!$A:$A,M1515,1)</f>
        <v>5</v>
      </c>
      <c r="L1515" s="7" t="str">
        <f ca="1">VLOOKUP($K1515,Countries!$A:$B,2,FALSE)</f>
        <v>Portugal</v>
      </c>
      <c r="M1515" s="7" cm="1">
        <f t="array" aca="1" ref="M1515" ca="1">INDEX(States!$C:$C,RANDBETWEEN(5,COUNTA(States!$A:$A) + 1),1)</f>
        <v>9</v>
      </c>
      <c r="N1515" s="7" t="str">
        <f ca="1">VLOOKUP($M1515,States!$C:$D,2,FALSE)</f>
        <v>braga</v>
      </c>
      <c r="O1515" s="7" t="str">
        <f ca="1">VLOOKUP($E1515,Name!$A:$C,3,FALSE)</f>
        <v>M</v>
      </c>
      <c r="P1515" s="7" t="str">
        <f ca="1">VLOOKUP($O1515,Genders!$B:$C,2,FALSE)</f>
        <v>Male</v>
      </c>
      <c r="Q1515" s="7" cm="1">
        <f t="array" aca="1" ref="Q1515" ca="1">INDEX('Marital status'!$A:$A,RANDBETWEEN(5,COUNTA('Marital status'!$A:$A) + 1),1)</f>
        <v>6</v>
      </c>
      <c r="R1515" s="7" t="str">
        <f ca="1">VLOOKUP($Q1515,'Marital status'!$A:$B,2,FALSE)</f>
        <v>DIVORCED</v>
      </c>
      <c r="S1515" s="7">
        <f t="shared" ca="1" si="302"/>
        <v>5</v>
      </c>
      <c r="T1515" s="7" t="str">
        <f ca="1">VLOOKUP($S1515,Ethnicities!$A:$B,2,FALSE)</f>
        <v>ASIAN</v>
      </c>
      <c r="U1515" s="8">
        <f t="shared" ca="1" si="303"/>
        <v>27962</v>
      </c>
      <c r="V1515" s="6">
        <f t="shared" ca="1" si="304"/>
        <v>7</v>
      </c>
      <c r="W1515" s="8" t="str">
        <f ca="1">VLOOKUP($V1515,'Background education'!$A:$B,2,FALSE)</f>
        <v>Undergraduate degree</v>
      </c>
      <c r="X1515" s="7">
        <f ca="1" xml:space="preserve">
  IF(OR($Z1515 = 5, $Z1515 = 6, $Z1515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515" s="7" t="str">
        <f ca="1">VLOOKUP($X1515,Departments!$A:$B,2,FALSE)</f>
        <v>Finance</v>
      </c>
      <c r="Z1515" s="6">
        <f t="shared" ca="1" si="305"/>
        <v>11</v>
      </c>
      <c r="AA1515" s="7" t="str">
        <f ca="1">VLOOKUP($Z1515,Roles!$A:$B,2,FALSE)</f>
        <v>Analyst</v>
      </c>
      <c r="AB1515" s="6">
        <f t="shared" ca="1" si="306"/>
        <v>6</v>
      </c>
      <c r="AC1515" s="7" t="str">
        <f ca="1" xml:space="preserve">
IF(
  ISNA($AB1515),
  NA(),
  VLOOKUP($AB1515,Levels!$A:$B,2,FALSE)
)</f>
        <v>Pleno</v>
      </c>
      <c r="AD1515" s="8">
        <f t="shared" ca="1" si="307"/>
        <v>38698</v>
      </c>
      <c r="AE1515" s="6">
        <f ca="1">RANDBETWEEN(5,COUNTA('Recruitment source'!$A:$A) + 1)</f>
        <v>6</v>
      </c>
      <c r="AF1515" s="6" t="str">
        <f ca="1">VLOOKUP($AE1515,'Recruitment source'!$A:$B,2,FALSE)</f>
        <v>Learn4Good</v>
      </c>
      <c r="AG1515" s="8" t="e">
        <f t="shared" ca="1" si="308"/>
        <v>#N/A</v>
      </c>
      <c r="AH1515" s="6" t="e">
        <f t="shared" ca="1" si="309"/>
        <v>#N/A</v>
      </c>
      <c r="AI1515" s="6" t="e">
        <f ca="1" xml:space="preserve">
IF(
  ISNA($AH1515),
  NA(),
  VLOOKUP($AH1515,'Reasons for dismissal'!$A:$B,2,FALSE)
)</f>
        <v>#N/A</v>
      </c>
      <c r="AJ1515" s="6">
        <f t="shared" ca="1" si="310"/>
        <v>5</v>
      </c>
      <c r="AK1515" s="1">
        <f t="shared" ca="1" si="311"/>
        <v>2500</v>
      </c>
      <c r="AL15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$A1515  &amp; ", "   &amp;
$B1515  &amp; ", "   &amp;
$D1515  &amp; ", '"  &amp;
$I1515  &amp; "', '" &amp;
$O1515  &amp; "', "  &amp;
$S1515  &amp; ", '"  &amp;
TEXT($U1515,"dd/mm/aaaa")  &amp; "', "   &amp;
$V1515  &amp; ", "   &amp;
$X1515  &amp; ", "   &amp;
$Z1515  &amp; ", "   &amp;
IF($AB1515 &lt;&gt; "", $AB1515, "NULL")  &amp; ", "   &amp;
$AK1515  &amp; ");"</f>
        <v>#REF!</v>
      </c>
    </row>
    <row r="1516" spans="1:38" x14ac:dyDescent="0.2">
      <c r="A1516" s="7" cm="1">
        <f t="array" aca="1" ref="A1516" ca="1">INDEX(Companies!$A:$A,RANDBETWEEN(2,COUNTA(Companies!$A:$A)),1)</f>
        <v>2</v>
      </c>
      <c r="B1516" s="5">
        <f t="shared" si="299"/>
        <v>1515</v>
      </c>
      <c r="C1516" s="5" t="str" cm="1">
        <f t="array" ref="C1516">SHA1HASH($B1516)</f>
        <v>7581f9f7cb4e2c129cf3994be96f620fca5eb4c0</v>
      </c>
      <c r="D1516" s="6">
        <f t="shared" ca="1" si="300"/>
        <v>1</v>
      </c>
      <c r="E1516" s="7">
        <f ca="1">IF($B1516 = 1 + N("Presidente"),
    127,
    IF($B1516 = 2 + N("Vice-Presidente"),
        72,
        IF($B1516 = 3 + N("Secretária bilíngue"),
            13,
            RANDBETWEEN(5,COUNT(Name!$A:$A) + 1)
        )
    )
)</f>
        <v>210</v>
      </c>
      <c r="F1516" s="7" t="str">
        <f ca="1">VLOOKUP($E1516,Name!$A:$B,2,FALSE)</f>
        <v>Kauã</v>
      </c>
      <c r="G1516" s="7">
        <f ca="1" xml:space="preserve">
IF($B1516 = 1,
    0,
    RANDBETWEEN(5,COUNT('Last name'!$A:$A) + 1)
)</f>
        <v>127</v>
      </c>
      <c r="H1516" s="7" t="str">
        <f ca="1" xml:space="preserve">
IF($B1516 = 1 + N("Presidente"),
    "de Orléans e Bragança",
    VLOOKUP($G1516,'Last name'!$A:$B,2,FALSE) &amp; " " &amp; VLOOKUP(RANDBETWEEN(5,COUNT('Last name'!$A:$A) + 1),'Last name'!$A:$B,2,FALSE)
)</f>
        <v>Melo Camargo</v>
      </c>
      <c r="I1516" s="7" t="str">
        <f t="shared" ca="1" si="301"/>
        <v>Kauã Melo Camargo</v>
      </c>
      <c r="J1516" s="7" t="str" cm="1">
        <f t="array" aca="1" ref="J1516" ca="1">SHA1HASH($I1516)</f>
        <v>86cd61d82979b7de22742ec0a7a503a12201c20f</v>
      </c>
      <c r="K1516" s="7" cm="1">
        <f t="array" aca="1" ref="K1516" ca="1">INDEX(States!$A:$A,M1516,1)</f>
        <v>5</v>
      </c>
      <c r="L1516" s="7" t="str">
        <f ca="1">VLOOKUP($K1516,Countries!$A:$B,2,FALSE)</f>
        <v>Portugal</v>
      </c>
      <c r="M1516" s="7" cm="1">
        <f t="array" aca="1" ref="M1516" ca="1">INDEX(States!$C:$C,RANDBETWEEN(5,COUNTA(States!$A:$A) + 1),1)</f>
        <v>16</v>
      </c>
      <c r="N1516" s="7" t="str">
        <f ca="1">VLOOKUP($M1516,States!$C:$D,2,FALSE)</f>
        <v>Azores</v>
      </c>
      <c r="O1516" s="7" t="str">
        <f ca="1">VLOOKUP($E1516,Name!$A:$C,3,FALSE)</f>
        <v>M</v>
      </c>
      <c r="P1516" s="7" t="str">
        <f ca="1">VLOOKUP($O1516,Genders!$B:$C,2,FALSE)</f>
        <v>Male</v>
      </c>
      <c r="Q1516" s="7" cm="1">
        <f t="array" aca="1" ref="Q1516" ca="1">INDEX('Marital status'!$A:$A,RANDBETWEEN(5,COUNTA('Marital status'!$A:$A) + 1),1)</f>
        <v>6</v>
      </c>
      <c r="R1516" s="7" t="str">
        <f ca="1">VLOOKUP($Q1516,'Marital status'!$A:$B,2,FALSE)</f>
        <v>DIVORCED</v>
      </c>
      <c r="S1516" s="7">
        <f t="shared" ca="1" si="302"/>
        <v>5</v>
      </c>
      <c r="T1516" s="7" t="str">
        <f ca="1">VLOOKUP($S1516,Ethnicities!$A:$B,2,FALSE)</f>
        <v>ASIAN</v>
      </c>
      <c r="U1516" s="8">
        <f t="shared" ca="1" si="303"/>
        <v>28754</v>
      </c>
      <c r="V1516" s="6">
        <f t="shared" ca="1" si="304"/>
        <v>7</v>
      </c>
      <c r="W1516" s="8" t="str">
        <f ca="1">VLOOKUP($V1516,'Background education'!$A:$B,2,FALSE)</f>
        <v>Undergraduate degree</v>
      </c>
      <c r="X1516" s="7">
        <f ca="1" xml:space="preserve">
  IF(OR($Z1516 = 5, $Z1516 = 6, $Z1516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516" s="7" t="str">
        <f ca="1">VLOOKUP($X1516,Departments!$A:$B,2,FALSE)</f>
        <v>Administration</v>
      </c>
      <c r="Z1516" s="6">
        <f t="shared" ca="1" si="305"/>
        <v>10</v>
      </c>
      <c r="AA1516" s="7" t="str">
        <f ca="1">VLOOKUP($Z1516,Roles!$A:$B,2,FALSE)</f>
        <v>Trainee</v>
      </c>
      <c r="AB1516" s="6" t="e">
        <f t="shared" ca="1" si="306"/>
        <v>#N/A</v>
      </c>
      <c r="AC1516" s="7" t="e">
        <f ca="1" xml:space="preserve">
IF(
  ISNA($AB1516),
  NA(),
  VLOOKUP($AB1516,Levels!$A:$B,2,FALSE)
)</f>
        <v>#N/A</v>
      </c>
      <c r="AD1516" s="8">
        <f t="shared" ca="1" si="307"/>
        <v>44096</v>
      </c>
      <c r="AE1516" s="6">
        <f ca="1">RANDBETWEEN(5,COUNTA('Recruitment source'!$A:$A) + 1)</f>
        <v>7</v>
      </c>
      <c r="AF1516" s="6" t="str">
        <f ca="1">VLOOKUP($AE1516,'Recruitment source'!$A:$B,2,FALSE)</f>
        <v>SAPO Emprego</v>
      </c>
      <c r="AG1516" s="8" t="e">
        <f t="shared" ca="1" si="308"/>
        <v>#N/A</v>
      </c>
      <c r="AH1516" s="6" t="e">
        <f t="shared" ca="1" si="309"/>
        <v>#N/A</v>
      </c>
      <c r="AI1516" s="6" t="e">
        <f ca="1" xml:space="preserve">
IF(
  ISNA($AH1516),
  NA(),
  VLOOKUP($AH1516,'Reasons for dismissal'!$A:$B,2,FALSE)
)</f>
        <v>#N/A</v>
      </c>
      <c r="AJ1516" s="6">
        <f t="shared" ca="1" si="310"/>
        <v>5</v>
      </c>
      <c r="AK1516" s="1">
        <f t="shared" ca="1" si="311"/>
        <v>1305</v>
      </c>
      <c r="AL15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$A1516  &amp; ", "   &amp;
$B1516  &amp; ", "   &amp;
$D1516  &amp; ", '"  &amp;
$I1516  &amp; "', '" &amp;
$O1516  &amp; "', "  &amp;
$S1516  &amp; ", '"  &amp;
TEXT($U1516,"dd/mm/aaaa")  &amp; "', "   &amp;
$V1516  &amp; ", "   &amp;
$X1516  &amp; ", "   &amp;
$Z1516  &amp; ", "   &amp;
IF($AB1516 &lt;&gt; "", $AB1516, "NULL")  &amp; ", "   &amp;
$AK1516  &amp; ");"</f>
        <v>#REF!</v>
      </c>
    </row>
    <row r="1517" spans="1:38" x14ac:dyDescent="0.2">
      <c r="A1517" s="7" cm="1">
        <f t="array" aca="1" ref="A1517" ca="1">INDEX(Companies!$A:$A,RANDBETWEEN(2,COUNTA(Companies!$A:$A)),1)</f>
        <v>2</v>
      </c>
      <c r="B1517" s="5">
        <f t="shared" si="299"/>
        <v>1516</v>
      </c>
      <c r="C1517" s="5" t="str" cm="1">
        <f t="array" ref="C1517">SHA1HASH($B1517)</f>
        <v>635c86e575ed2ca9cf4bca9b0dce0c5fc99df7d0</v>
      </c>
      <c r="D1517" s="6">
        <f t="shared" ca="1" si="300"/>
        <v>1</v>
      </c>
      <c r="E1517" s="7">
        <f ca="1">IF($B1517 = 1 + N("Presidente"),
    127,
    IF($B1517 = 2 + N("Vice-Presidente"),
        72,
        IF($B1517 = 3 + N("Secretária bilíngue"),
            13,
            RANDBETWEEN(5,COUNT(Name!$A:$A) + 1)
        )
    )
)</f>
        <v>206</v>
      </c>
      <c r="F1517" s="7" t="str">
        <f ca="1">VLOOKUP($E1517,Name!$A:$B,2,FALSE)</f>
        <v>Kamilla</v>
      </c>
      <c r="G1517" s="7">
        <f ca="1" xml:space="preserve">
IF($B1517 = 1,
    0,
    RANDBETWEEN(5,COUNT('Last name'!$A:$A) + 1)
)</f>
        <v>111</v>
      </c>
      <c r="H1517" s="7" t="str">
        <f ca="1" xml:space="preserve">
IF($B1517 = 1 + N("Presidente"),
    "de Orléans e Bragança",
    VLOOKUP($G1517,'Last name'!$A:$B,2,FALSE) &amp; " " &amp; VLOOKUP(RANDBETWEEN(5,COUNT('Last name'!$A:$A) + 1),'Last name'!$A:$B,2,FALSE)
)</f>
        <v>Longo Evangelista</v>
      </c>
      <c r="I1517" s="7" t="str">
        <f t="shared" ca="1" si="301"/>
        <v>Kamilla Longo Evangelista</v>
      </c>
      <c r="J1517" s="7" t="str" cm="1">
        <f t="array" aca="1" ref="J1517" ca="1">SHA1HASH($I1517)</f>
        <v>4ef360c7d7f1219b981b5a5dfca31c8a453191da</v>
      </c>
      <c r="K1517" s="7" cm="1">
        <f t="array" aca="1" ref="K1517" ca="1">INDEX(States!$A:$A,M1517,1)</f>
        <v>5</v>
      </c>
      <c r="L1517" s="7" t="str">
        <f ca="1">VLOOKUP($K1517,Countries!$A:$B,2,FALSE)</f>
        <v>Portugal</v>
      </c>
      <c r="M1517" s="7" cm="1">
        <f t="array" aca="1" ref="M1517" ca="1">INDEX(States!$C:$C,RANDBETWEEN(5,COUNTA(States!$A:$A) + 1),1)</f>
        <v>14</v>
      </c>
      <c r="N1517" s="7" t="str">
        <f ca="1">VLOOKUP($M1517,States!$C:$D,2,FALSE)</f>
        <v>Madeira</v>
      </c>
      <c r="O1517" s="7" t="str">
        <f ca="1">VLOOKUP($E1517,Name!$A:$C,3,FALSE)</f>
        <v>F</v>
      </c>
      <c r="P1517" s="7" t="str">
        <f ca="1">VLOOKUP($O1517,Genders!$B:$C,2,FALSE)</f>
        <v>Female</v>
      </c>
      <c r="Q1517" s="7" cm="1">
        <f t="array" aca="1" ref="Q1517" ca="1">INDEX('Marital status'!$A:$A,RANDBETWEEN(5,COUNTA('Marital status'!$A:$A) + 1),1)</f>
        <v>5</v>
      </c>
      <c r="R1517" s="7" t="str">
        <f ca="1">VLOOKUP($Q1517,'Marital status'!$A:$B,2,FALSE)</f>
        <v xml:space="preserve"> Separated </v>
      </c>
      <c r="S1517" s="7">
        <f t="shared" ca="1" si="302"/>
        <v>5</v>
      </c>
      <c r="T1517" s="7" t="str">
        <f ca="1">VLOOKUP($S1517,Ethnicities!$A:$B,2,FALSE)</f>
        <v>ASIAN</v>
      </c>
      <c r="U1517" s="8">
        <f t="shared" ca="1" si="303"/>
        <v>27062</v>
      </c>
      <c r="V1517" s="6">
        <f t="shared" ca="1" si="304"/>
        <v>8</v>
      </c>
      <c r="W1517" s="8" t="str">
        <f ca="1">VLOOKUP($V1517,'Background education'!$A:$B,2,FALSE)</f>
        <v>Graduate school</v>
      </c>
      <c r="X1517" s="7">
        <f ca="1" xml:space="preserve">
  IF(OR($Z1517 = 5, $Z1517 = 6, $Z1517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517" s="7" t="str">
        <f ca="1">VLOOKUP($X1517,Departments!$A:$B,2,FALSE)</f>
        <v>Human Resource</v>
      </c>
      <c r="Z1517" s="6">
        <f t="shared" ca="1" si="305"/>
        <v>11</v>
      </c>
      <c r="AA1517" s="7" t="str">
        <f ca="1">VLOOKUP($Z1517,Roles!$A:$B,2,FALSE)</f>
        <v>Analyst</v>
      </c>
      <c r="AB1517" s="6">
        <f t="shared" ca="1" si="306"/>
        <v>5</v>
      </c>
      <c r="AC1517" s="7" t="str">
        <f ca="1" xml:space="preserve">
IF(
  ISNA($AB1517),
  NA(),
  VLOOKUP($AB1517,Levels!$A:$B,2,FALSE)
)</f>
        <v>Junior</v>
      </c>
      <c r="AD1517" s="8">
        <f t="shared" ca="1" si="307"/>
        <v>39652</v>
      </c>
      <c r="AE1517" s="6">
        <f ca="1">RANDBETWEEN(5,COUNTA('Recruitment source'!$A:$A) + 1)</f>
        <v>12</v>
      </c>
      <c r="AF1517" s="6" t="str">
        <f ca="1">VLOOKUP($AE1517,'Recruitment source'!$A:$B,2,FALSE)</f>
        <v xml:space="preserve"> recommendation of employee</v>
      </c>
      <c r="AG1517" s="8" t="e">
        <f t="shared" ca="1" si="308"/>
        <v>#N/A</v>
      </c>
      <c r="AH1517" s="6" t="e">
        <f t="shared" ca="1" si="309"/>
        <v>#N/A</v>
      </c>
      <c r="AI1517" s="6" t="e">
        <f ca="1" xml:space="preserve">
IF(
  ISNA($AH1517),
  NA(),
  VLOOKUP($AH1517,'Reasons for dismissal'!$A:$B,2,FALSE)
)</f>
        <v>#N/A</v>
      </c>
      <c r="AJ1517" s="6">
        <f t="shared" ca="1" si="310"/>
        <v>4</v>
      </c>
      <c r="AK1517" s="1">
        <f t="shared" ca="1" si="311"/>
        <v>3080</v>
      </c>
      <c r="AL15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$A1517  &amp; ", "   &amp;
$B1517  &amp; ", "   &amp;
$D1517  &amp; ", '"  &amp;
$I1517  &amp; "', '" &amp;
$O1517  &amp; "', "  &amp;
$S1517  &amp; ", '"  &amp;
TEXT($U1517,"dd/mm/aaaa")  &amp; "', "   &amp;
$V1517  &amp; ", "   &amp;
$X1517  &amp; ", "   &amp;
$Z1517  &amp; ", "   &amp;
IF($AB1517 &lt;&gt; "", $AB1517, "NULL")  &amp; ", "   &amp;
$AK1517  &amp; ");"</f>
        <v>#REF!</v>
      </c>
    </row>
    <row r="1518" spans="1:38" x14ac:dyDescent="0.2">
      <c r="A1518" s="7" cm="1">
        <f t="array" aca="1" ref="A1518" ca="1">INDEX(Companies!$A:$A,RANDBETWEEN(2,COUNTA(Companies!$A:$A)),1)</f>
        <v>2</v>
      </c>
      <c r="B1518" s="5">
        <f t="shared" si="299"/>
        <v>1517</v>
      </c>
      <c r="C1518" s="5" t="str" cm="1">
        <f t="array" ref="C1518">SHA1HASH($B1518)</f>
        <v>42e12cb7198394beb558db2dc1f1a862366e1045</v>
      </c>
      <c r="D1518" s="6">
        <f t="shared" ca="1" si="300"/>
        <v>1</v>
      </c>
      <c r="E1518" s="7">
        <f ca="1">IF($B1518 = 1 + N("Presidente"),
    127,
    IF($B1518 = 2 + N("Vice-Presidente"),
        72,
        IF($B1518 = 3 + N("Secretária bilíngue"),
            13,
            RANDBETWEEN(5,COUNT(Name!$A:$A) + 1)
        )
    )
)</f>
        <v>70</v>
      </c>
      <c r="F1518" s="7" t="str">
        <f ca="1">VLOOKUP($E1518,Name!$A:$B,2,FALSE)</f>
        <v>Bento</v>
      </c>
      <c r="G1518" s="7">
        <f ca="1" xml:space="preserve">
IF($B1518 = 1,
    0,
    RANDBETWEEN(5,COUNT('Last name'!$A:$A) + 1)
)</f>
        <v>101</v>
      </c>
      <c r="H1518" s="7" t="str">
        <f ca="1" xml:space="preserve">
IF($B1518 = 1 + N("Presidente"),
    "de Orléans e Bragança",
    VLOOKUP($G1518,'Last name'!$A:$B,2,FALSE) &amp; " " &amp; VLOOKUP(RANDBETWEEN(5,COUNT('Last name'!$A:$A) + 1),'Last name'!$A:$B,2,FALSE)
)</f>
        <v>Gouveia Vaz</v>
      </c>
      <c r="I1518" s="7" t="str">
        <f t="shared" ca="1" si="301"/>
        <v>Bento Gouveia Vaz</v>
      </c>
      <c r="J1518" s="7" t="str" cm="1">
        <f t="array" aca="1" ref="J1518" ca="1">SHA1HASH($I1518)</f>
        <v>e2c4cab5267880b520001f9e3b4275e4610171f7</v>
      </c>
      <c r="K1518" s="7" cm="1">
        <f t="array" aca="1" ref="K1518" ca="1">INDEX(States!$A:$A,M1518,1)</f>
        <v>5</v>
      </c>
      <c r="L1518" s="7" t="str">
        <f ca="1">VLOOKUP($K1518,Countries!$A:$B,2,FALSE)</f>
        <v>Portugal</v>
      </c>
      <c r="M1518" s="7" cm="1">
        <f t="array" aca="1" ref="M1518" ca="1">INDEX(States!$C:$C,RANDBETWEEN(5,COUNTA(States!$A:$A) + 1),1)</f>
        <v>22</v>
      </c>
      <c r="N1518" s="7" t="str">
        <f ca="1">VLOOKUP($M1518,States!$C:$D,2,FALSE)</f>
        <v>Vila Real</v>
      </c>
      <c r="O1518" s="7" t="str">
        <f ca="1">VLOOKUP($E1518,Name!$A:$C,3,FALSE)</f>
        <v>M</v>
      </c>
      <c r="P1518" s="7" t="str">
        <f ca="1">VLOOKUP($O1518,Genders!$B:$C,2,FALSE)</f>
        <v>Male</v>
      </c>
      <c r="Q1518" s="7" cm="1">
        <f t="array" aca="1" ref="Q1518" ca="1">INDEX('Marital status'!$A:$A,RANDBETWEEN(5,COUNTA('Marital status'!$A:$A) + 1),1)</f>
        <v>6</v>
      </c>
      <c r="R1518" s="7" t="str">
        <f ca="1">VLOOKUP($Q1518,'Marital status'!$A:$B,2,FALSE)</f>
        <v>DIVORCED</v>
      </c>
      <c r="S1518" s="7">
        <f t="shared" ca="1" si="302"/>
        <v>7</v>
      </c>
      <c r="T1518" s="7" t="str">
        <f ca="1">VLOOKUP($S1518,Ethnicities!$A:$B,2,FALSE)</f>
        <v>Native Hawaiian or Other Pacific Islander</v>
      </c>
      <c r="U1518" s="8">
        <f t="shared" ca="1" si="303"/>
        <v>26138</v>
      </c>
      <c r="V1518" s="6">
        <f t="shared" ca="1" si="304"/>
        <v>7</v>
      </c>
      <c r="W1518" s="8" t="str">
        <f ca="1">VLOOKUP($V1518,'Background education'!$A:$B,2,FALSE)</f>
        <v>Undergraduate degree</v>
      </c>
      <c r="X1518" s="7">
        <f ca="1" xml:space="preserve">
  IF(OR($Z1518 = 5, $Z1518 = 6, $Z1518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518" s="7" t="str">
        <f ca="1">VLOOKUP($X1518,Departments!$A:$B,2,FALSE)</f>
        <v>Human Resource</v>
      </c>
      <c r="Z1518" s="6">
        <f t="shared" ca="1" si="305"/>
        <v>9</v>
      </c>
      <c r="AA1518" s="7" t="str">
        <f ca="1">VLOOKUP($Z1518,Roles!$A:$B,2,FALSE)</f>
        <v>Intern</v>
      </c>
      <c r="AB1518" s="6" t="e">
        <f t="shared" ca="1" si="306"/>
        <v>#N/A</v>
      </c>
      <c r="AC1518" s="7" t="e">
        <f ca="1" xml:space="preserve">
IF(
  ISNA($AB1518),
  NA(),
  VLOOKUP($AB1518,Levels!$A:$B,2,FALSE)
)</f>
        <v>#N/A</v>
      </c>
      <c r="AD1518" s="8">
        <f t="shared" ca="1" si="307"/>
        <v>40042</v>
      </c>
      <c r="AE1518" s="6">
        <f ca="1">RANDBETWEEN(5,COUNTA('Recruitment source'!$A:$A) + 1)</f>
        <v>11</v>
      </c>
      <c r="AF1518" s="6" t="str">
        <f ca="1">VLOOKUP($AE1518,'Recruitment source'!$A:$B,2,FALSE)</f>
        <v>Next Station</v>
      </c>
      <c r="AG1518" s="8" t="e">
        <f t="shared" ca="1" si="308"/>
        <v>#N/A</v>
      </c>
      <c r="AH1518" s="6" t="e">
        <f t="shared" ca="1" si="309"/>
        <v>#N/A</v>
      </c>
      <c r="AI1518" s="6" t="e">
        <f ca="1" xml:space="preserve">
IF(
  ISNA($AH1518),
  NA(),
  VLOOKUP($AH1518,'Reasons for dismissal'!$A:$B,2,FALSE)
)</f>
        <v>#N/A</v>
      </c>
      <c r="AJ1518" s="6">
        <f t="shared" ca="1" si="310"/>
        <v>5</v>
      </c>
      <c r="AK1518" s="1">
        <f t="shared" ca="1" si="311"/>
        <v>1285</v>
      </c>
      <c r="AL15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$A1518  &amp; ", "   &amp;
$B1518  &amp; ", "   &amp;
$D1518  &amp; ", '"  &amp;
$I1518  &amp; "', '" &amp;
$O1518  &amp; "', "  &amp;
$S1518  &amp; ", '"  &amp;
TEXT($U1518,"dd/mm/aaaa")  &amp; "', "   &amp;
$V1518  &amp; ", "   &amp;
$X1518  &amp; ", "   &amp;
$Z1518  &amp; ", "   &amp;
IF($AB1518 &lt;&gt; "", $AB1518, "NULL")  &amp; ", "   &amp;
$AK1518  &amp; ");"</f>
        <v>#REF!</v>
      </c>
    </row>
    <row r="1519" spans="1:38" x14ac:dyDescent="0.2">
      <c r="A1519" s="7" cm="1">
        <f t="array" aca="1" ref="A1519" ca="1">INDEX(Companies!$A:$A,RANDBETWEEN(2,COUNTA(Companies!$A:$A)),1)</f>
        <v>2</v>
      </c>
      <c r="B1519" s="5">
        <f t="shared" si="299"/>
        <v>1518</v>
      </c>
      <c r="C1519" s="5" t="str" cm="1">
        <f t="array" ref="C1519">SHA1HASH($B1519)</f>
        <v>c8ec393b52a33555bfca80d15909f59f2d09d0cb</v>
      </c>
      <c r="D1519" s="6">
        <f t="shared" ca="1" si="300"/>
        <v>1</v>
      </c>
      <c r="E1519" s="7">
        <f ca="1">IF($B1519 = 1 + N("Presidente"),
    127,
    IF($B1519 = 2 + N("Vice-Presidente"),
        72,
        IF($B1519 = 3 + N("Secretária bilíngue"),
            13,
            RANDBETWEEN(5,COUNT(Name!$A:$A) + 1)
        )
    )
)</f>
        <v>239</v>
      </c>
      <c r="F1519" s="7" t="str">
        <f ca="1">VLOOKUP($E1519,Name!$A:$B,2,FALSE)</f>
        <v>Lucas Gabriel</v>
      </c>
      <c r="G1519" s="7">
        <f ca="1" xml:space="preserve">
IF($B1519 = 1,
    0,
    RANDBETWEEN(5,COUNT('Last name'!$A:$A) + 1)
)</f>
        <v>131</v>
      </c>
      <c r="H1519" s="7" t="str">
        <f ca="1" xml:space="preserve">
IF($B1519 = 1 + N("Presidente"),
    "de Orléans e Bragança",
    VLOOKUP($G1519,'Last name'!$A:$B,2,FALSE) &amp; " " &amp; VLOOKUP(RANDBETWEEN(5,COUNT('Last name'!$A:$A) + 1),'Last name'!$A:$B,2,FALSE)
)</f>
        <v>Monti de Oliveira</v>
      </c>
      <c r="I1519" s="7" t="str">
        <f t="shared" ca="1" si="301"/>
        <v>Lucas Gabriel Monti de Oliveira</v>
      </c>
      <c r="J1519" s="7" t="str" cm="1">
        <f t="array" aca="1" ref="J1519" ca="1">SHA1HASH($I1519)</f>
        <v>cd1740ce9f71afb0239db1ed97e1ca507ebf60b9</v>
      </c>
      <c r="K1519" s="7" cm="1">
        <f t="array" aca="1" ref="K1519" ca="1">INDEX(States!$A:$A,M1519,1)</f>
        <v>5</v>
      </c>
      <c r="L1519" s="7" t="str">
        <f ca="1">VLOOKUP($K1519,Countries!$A:$B,2,FALSE)</f>
        <v>Portugal</v>
      </c>
      <c r="M1519" s="7" cm="1">
        <f t="array" aca="1" ref="M1519" ca="1">INDEX(States!$C:$C,RANDBETWEEN(5,COUNTA(States!$A:$A) + 1),1)</f>
        <v>17</v>
      </c>
      <c r="N1519" s="7" t="str">
        <f ca="1">VLOOKUP($M1519,States!$C:$D,2,FALSE)</f>
        <v>Viseu</v>
      </c>
      <c r="O1519" s="7" t="str">
        <f ca="1">VLOOKUP($E1519,Name!$A:$C,3,FALSE)</f>
        <v>M</v>
      </c>
      <c r="P1519" s="7" t="str">
        <f ca="1">VLOOKUP($O1519,Genders!$B:$C,2,FALSE)</f>
        <v>Male</v>
      </c>
      <c r="Q1519" s="7" cm="1">
        <f t="array" aca="1" ref="Q1519" ca="1">INDEX('Marital status'!$A:$A,RANDBETWEEN(5,COUNTA('Marital status'!$A:$A) + 1),1)</f>
        <v>6</v>
      </c>
      <c r="R1519" s="7" t="str">
        <f ca="1">VLOOKUP($Q1519,'Marital status'!$A:$B,2,FALSE)</f>
        <v>DIVORCED</v>
      </c>
      <c r="S1519" s="7">
        <f t="shared" ca="1" si="302"/>
        <v>6</v>
      </c>
      <c r="T1519" s="7" t="str">
        <f ca="1">VLOOKUP($S1519,Ethnicities!$A:$B,2,FALSE)</f>
        <v xml:space="preserve">  american Indian or Alaska Native</v>
      </c>
      <c r="U1519" s="8">
        <f t="shared" ca="1" si="303"/>
        <v>21965</v>
      </c>
      <c r="V1519" s="6">
        <f t="shared" ca="1" si="304"/>
        <v>8</v>
      </c>
      <c r="W1519" s="8" t="str">
        <f ca="1">VLOOKUP($V1519,'Background education'!$A:$B,2,FALSE)</f>
        <v>Graduate school</v>
      </c>
      <c r="X1519" s="7">
        <f ca="1" xml:space="preserve">
  IF(OR($Z1519 = 5, $Z1519 = 6, $Z1519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519" s="7" t="str">
        <f ca="1">VLOOKUP($X1519,Departments!$A:$B,2,FALSE)</f>
        <v xml:space="preserve"> Commercial</v>
      </c>
      <c r="Z1519" s="6">
        <f t="shared" ca="1" si="305"/>
        <v>11</v>
      </c>
      <c r="AA1519" s="7" t="str">
        <f ca="1">VLOOKUP($Z1519,Roles!$A:$B,2,FALSE)</f>
        <v>Analyst</v>
      </c>
      <c r="AB1519" s="6">
        <f t="shared" ca="1" si="306"/>
        <v>6</v>
      </c>
      <c r="AC1519" s="7" t="str">
        <f ca="1" xml:space="preserve">
IF(
  ISNA($AB1519),
  NA(),
  VLOOKUP($AB1519,Levels!$A:$B,2,FALSE)
)</f>
        <v>Pleno</v>
      </c>
      <c r="AD1519" s="8">
        <f t="shared" ca="1" si="307"/>
        <v>42285</v>
      </c>
      <c r="AE1519" s="6">
        <f ca="1">RANDBETWEEN(5,COUNTA('Recruitment source'!$A:$A) + 1)</f>
        <v>11</v>
      </c>
      <c r="AF1519" s="6" t="str">
        <f ca="1">VLOOKUP($AE1519,'Recruitment source'!$A:$B,2,FALSE)</f>
        <v>Next Station</v>
      </c>
      <c r="AG1519" s="8" t="e">
        <f t="shared" ca="1" si="308"/>
        <v>#N/A</v>
      </c>
      <c r="AH1519" s="6" t="e">
        <f t="shared" ca="1" si="309"/>
        <v>#N/A</v>
      </c>
      <c r="AI1519" s="6" t="e">
        <f ca="1" xml:space="preserve">
IF(
  ISNA($AH1519),
  NA(),
  VLOOKUP($AH1519,'Reasons for dismissal'!$A:$B,2,FALSE)
)</f>
        <v>#N/A</v>
      </c>
      <c r="AJ1519" s="6">
        <f t="shared" ca="1" si="310"/>
        <v>5</v>
      </c>
      <c r="AK1519" s="1">
        <f t="shared" ca="1" si="311"/>
        <v>3080</v>
      </c>
      <c r="AL15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$A1519  &amp; ", "   &amp;
$B1519  &amp; ", "   &amp;
$D1519  &amp; ", '"  &amp;
$I1519  &amp; "', '" &amp;
$O1519  &amp; "', "  &amp;
$S1519  &amp; ", '"  &amp;
TEXT($U1519,"dd/mm/aaaa")  &amp; "', "   &amp;
$V1519  &amp; ", "   &amp;
$X1519  &amp; ", "   &amp;
$Z1519  &amp; ", "   &amp;
IF($AB1519 &lt;&gt; "", $AB1519, "NULL")  &amp; ", "   &amp;
$AK1519  &amp; ");"</f>
        <v>#REF!</v>
      </c>
    </row>
    <row r="1520" spans="1:38" x14ac:dyDescent="0.2">
      <c r="A1520" s="7" cm="1">
        <f t="array" aca="1" ref="A1520" ca="1">INDEX(Companies!$A:$A,RANDBETWEEN(2,COUNTA(Companies!$A:$A)),1)</f>
        <v>2</v>
      </c>
      <c r="B1520" s="5">
        <f t="shared" si="299"/>
        <v>1519</v>
      </c>
      <c r="C1520" s="5" t="str" cm="1">
        <f t="array" ref="C1520">SHA1HASH($B1520)</f>
        <v>b43f3811ec0a7d607f7e654ec866167acb42336b</v>
      </c>
      <c r="D1520" s="6">
        <f t="shared" ca="1" si="300"/>
        <v>1</v>
      </c>
      <c r="E1520" s="7">
        <f ca="1">IF($B1520 = 1 + N("Presidente"),
    127,
    IF($B1520 = 2 + N("Vice-Presidente"),
        72,
        IF($B1520 = 3 + N("Secretária bilíngue"),
            13,
            RANDBETWEEN(5,COUNT(Name!$A:$A) + 1)
        )
    )
)</f>
        <v>315</v>
      </c>
      <c r="F1520" s="7" t="str">
        <f ca="1">VLOOKUP($E1520,Name!$A:$B,2,FALSE)</f>
        <v>Peter</v>
      </c>
      <c r="G1520" s="7">
        <f ca="1" xml:space="preserve">
IF($B1520 = 1,
    0,
    RANDBETWEEN(5,COUNT('Last name'!$A:$A) + 1)
)</f>
        <v>133</v>
      </c>
      <c r="H1520" s="7" t="str">
        <f ca="1" xml:space="preserve">
IF($B1520 = 1 + N("Presidente"),
    "de Orléans e Bragança",
    VLOOKUP($G1520,'Last name'!$A:$B,2,FALSE) &amp; " " &amp; VLOOKUP(RANDBETWEEN(5,COUNT('Last name'!$A:$A) + 1),'Last name'!$A:$B,2,FALSE)
)</f>
        <v>Morais Aleluia</v>
      </c>
      <c r="I1520" s="7" t="str">
        <f t="shared" ca="1" si="301"/>
        <v>Peter Morais Aleluia</v>
      </c>
      <c r="J1520" s="7" t="str" cm="1">
        <f t="array" aca="1" ref="J1520" ca="1">SHA1HASH($I1520)</f>
        <v>f19cab2f180843c5ff1a5048fc3f03f81e8bfce2</v>
      </c>
      <c r="K1520" s="7" cm="1">
        <f t="array" aca="1" ref="K1520" ca="1">INDEX(States!$A:$A,M1520,1)</f>
        <v>5</v>
      </c>
      <c r="L1520" s="7" t="str">
        <f ca="1">VLOOKUP($K1520,Countries!$A:$B,2,FALSE)</f>
        <v>Portugal</v>
      </c>
      <c r="M1520" s="7" cm="1">
        <f t="array" aca="1" ref="M1520" ca="1">INDEX(States!$C:$C,RANDBETWEEN(5,COUNTA(States!$A:$A) + 1),1)</f>
        <v>10</v>
      </c>
      <c r="N1520" s="7" t="str">
        <f ca="1">VLOOKUP($M1520,States!$C:$D,2,FALSE)</f>
        <v>Faro</v>
      </c>
      <c r="O1520" s="7" t="str">
        <f ca="1">VLOOKUP($E1520,Name!$A:$C,3,FALSE)</f>
        <v>M</v>
      </c>
      <c r="P1520" s="7" t="str">
        <f ca="1">VLOOKUP($O1520,Genders!$B:$C,2,FALSE)</f>
        <v>Male</v>
      </c>
      <c r="Q1520" s="7" cm="1">
        <f t="array" aca="1" ref="Q1520" ca="1">INDEX('Marital status'!$A:$A,RANDBETWEEN(5,COUNTA('Marital status'!$A:$A) + 1),1)</f>
        <v>6</v>
      </c>
      <c r="R1520" s="7" t="str">
        <f ca="1">VLOOKUP($Q1520,'Marital status'!$A:$B,2,FALSE)</f>
        <v>DIVORCED</v>
      </c>
      <c r="S1520" s="7">
        <f t="shared" ca="1" si="302"/>
        <v>8</v>
      </c>
      <c r="T1520" s="7" t="e">
        <f ca="1">VLOOKUP($S1520,Ethnicities!$A:$B,2,FALSE)</f>
        <v>#N/A</v>
      </c>
      <c r="U1520" s="8">
        <f t="shared" ca="1" si="303"/>
        <v>26980</v>
      </c>
      <c r="V1520" s="6">
        <f t="shared" ca="1" si="304"/>
        <v>7</v>
      </c>
      <c r="W1520" s="8" t="str">
        <f ca="1">VLOOKUP($V1520,'Background education'!$A:$B,2,FALSE)</f>
        <v>Undergraduate degree</v>
      </c>
      <c r="X1520" s="7">
        <f ca="1" xml:space="preserve">
  IF(OR($Z1520 = 5, $Z1520 = 6, $Z1520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520" s="7" t="str">
        <f ca="1">VLOOKUP($X1520,Departments!$A:$B,2,FALSE)</f>
        <v xml:space="preserve"> Commercial</v>
      </c>
      <c r="Z1520" s="6">
        <f t="shared" ca="1" si="305"/>
        <v>9</v>
      </c>
      <c r="AA1520" s="7" t="str">
        <f ca="1">VLOOKUP($Z1520,Roles!$A:$B,2,FALSE)</f>
        <v>Intern</v>
      </c>
      <c r="AB1520" s="6" t="e">
        <f t="shared" ca="1" si="306"/>
        <v>#N/A</v>
      </c>
      <c r="AC1520" s="7" t="e">
        <f ca="1" xml:space="preserve">
IF(
  ISNA($AB1520),
  NA(),
  VLOOKUP($AB1520,Levels!$A:$B,2,FALSE)
)</f>
        <v>#N/A</v>
      </c>
      <c r="AD1520" s="8">
        <f t="shared" ca="1" si="307"/>
        <v>42691</v>
      </c>
      <c r="AE1520" s="6">
        <f ca="1">RANDBETWEEN(5,COUNTA('Recruitment source'!$A:$A) + 1)</f>
        <v>5</v>
      </c>
      <c r="AF1520" s="6" t="str">
        <f ca="1">VLOOKUP($AE1520,'Recruitment source'!$A:$B,2,FALSE)</f>
        <v>Indeed</v>
      </c>
      <c r="AG1520" s="8" t="e">
        <f t="shared" ca="1" si="308"/>
        <v>#N/A</v>
      </c>
      <c r="AH1520" s="6" t="e">
        <f t="shared" ca="1" si="309"/>
        <v>#N/A</v>
      </c>
      <c r="AI1520" s="6" t="e">
        <f ca="1" xml:space="preserve">
IF(
  ISNA($AH1520),
  NA(),
  VLOOKUP($AH1520,'Reasons for dismissal'!$A:$B,2,FALSE)
)</f>
        <v>#N/A</v>
      </c>
      <c r="AJ1520" s="6">
        <f t="shared" ca="1" si="310"/>
        <v>4</v>
      </c>
      <c r="AK1520" s="1">
        <f t="shared" ca="1" si="311"/>
        <v>1285</v>
      </c>
      <c r="AL15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$A1520  &amp; ", "   &amp;
$B1520  &amp; ", "   &amp;
$D1520  &amp; ", '"  &amp;
$I1520  &amp; "', '" &amp;
$O1520  &amp; "', "  &amp;
$S1520  &amp; ", '"  &amp;
TEXT($U1520,"dd/mm/aaaa")  &amp; "', "   &amp;
$V1520  &amp; ", "   &amp;
$X1520  &amp; ", "   &amp;
$Z1520  &amp; ", "   &amp;
IF($AB1520 &lt;&gt; "", $AB1520, "NULL")  &amp; ", "   &amp;
$AK1520  &amp; ");"</f>
        <v>#REF!</v>
      </c>
    </row>
    <row r="1521" spans="1:38" x14ac:dyDescent="0.2">
      <c r="A1521" s="7" cm="1">
        <f t="array" aca="1" ref="A1521" ca="1">INDEX(Companies!$A:$A,RANDBETWEEN(2,COUNTA(Companies!$A:$A)),1)</f>
        <v>2</v>
      </c>
      <c r="B1521" s="5">
        <f t="shared" si="299"/>
        <v>1520</v>
      </c>
      <c r="C1521" s="5" t="str" cm="1">
        <f t="array" ref="C1521">SHA1HASH($B1521)</f>
        <v>5748e8895723a0da63d2bc75b935735a9c0d9699</v>
      </c>
      <c r="D1521" s="6">
        <f t="shared" ca="1" si="300"/>
        <v>1</v>
      </c>
      <c r="E1521" s="7">
        <f ca="1">IF($B1521 = 1 + N("Presidente"),
    127,
    IF($B1521 = 2 + N("Vice-Presidente"),
        72,
        IF($B1521 = 3 + N("Secretária bilíngue"),
            13,
            RANDBETWEEN(5,COUNT(Name!$A:$A) + 1)
        )
    )
)</f>
        <v>210</v>
      </c>
      <c r="F1521" s="7" t="str">
        <f ca="1">VLOOKUP($E1521,Name!$A:$B,2,FALSE)</f>
        <v>Kauã</v>
      </c>
      <c r="G1521" s="7">
        <f ca="1" xml:space="preserve">
IF($B1521 = 1,
    0,
    RANDBETWEEN(5,COUNT('Last name'!$A:$A) + 1)
)</f>
        <v>81</v>
      </c>
      <c r="H1521" s="7" t="str">
        <f ca="1" xml:space="preserve">
IF($B1521 = 1 + N("Presidente"),
    "de Orléans e Bragança",
    VLOOKUP($G1521,'Last name'!$A:$B,2,FALSE) &amp; " " &amp; VLOOKUP(RANDBETWEEN(5,COUNT('Last name'!$A:$A) + 1),'Last name'!$A:$B,2,FALSE)
)</f>
        <v>Farias Silva</v>
      </c>
      <c r="I1521" s="7" t="str">
        <f t="shared" ca="1" si="301"/>
        <v>Kauã Farias Silva</v>
      </c>
      <c r="J1521" s="7" t="str" cm="1">
        <f t="array" aca="1" ref="J1521" ca="1">SHA1HASH($I1521)</f>
        <v>e14bf4d1ff835a919b8f74a29081579f8c745e8c</v>
      </c>
      <c r="K1521" s="7" cm="1">
        <f t="array" aca="1" ref="K1521" ca="1">INDEX(States!$A:$A,M1521,1)</f>
        <v>5</v>
      </c>
      <c r="L1521" s="7" t="str">
        <f ca="1">VLOOKUP($K1521,Countries!$A:$B,2,FALSE)</f>
        <v>Portugal</v>
      </c>
      <c r="M1521" s="7" cm="1">
        <f t="array" aca="1" ref="M1521" ca="1">INDEX(States!$C:$C,RANDBETWEEN(5,COUNTA(States!$A:$A) + 1),1)</f>
        <v>21</v>
      </c>
      <c r="N1521" s="7" t="str">
        <f ca="1">VLOOKUP($M1521,States!$C:$D,2,FALSE)</f>
        <v>Guarda</v>
      </c>
      <c r="O1521" s="7" t="str">
        <f ca="1">VLOOKUP($E1521,Name!$A:$C,3,FALSE)</f>
        <v>M</v>
      </c>
      <c r="P1521" s="7" t="str">
        <f ca="1">VLOOKUP($O1521,Genders!$B:$C,2,FALSE)</f>
        <v>Male</v>
      </c>
      <c r="Q1521" s="7" cm="1">
        <f t="array" aca="1" ref="Q1521" ca="1">INDEX('Marital status'!$A:$A,RANDBETWEEN(5,COUNTA('Marital status'!$A:$A) + 1),1)</f>
        <v>0</v>
      </c>
      <c r="R1521" s="7" t="e">
        <f ca="1">VLOOKUP($Q1521,'Marital status'!$A:$B,2,FALSE)</f>
        <v>#N/A</v>
      </c>
      <c r="S1521" s="7">
        <f t="shared" ca="1" si="302"/>
        <v>5</v>
      </c>
      <c r="T1521" s="7" t="str">
        <f ca="1">VLOOKUP($S1521,Ethnicities!$A:$B,2,FALSE)</f>
        <v>ASIAN</v>
      </c>
      <c r="U1521" s="8">
        <f t="shared" ca="1" si="303"/>
        <v>30632</v>
      </c>
      <c r="V1521" s="6">
        <f t="shared" ca="1" si="304"/>
        <v>7</v>
      </c>
      <c r="W1521" s="8" t="str">
        <f ca="1">VLOOKUP($V1521,'Background education'!$A:$B,2,FALSE)</f>
        <v>Undergraduate degree</v>
      </c>
      <c r="X1521" s="7">
        <f ca="1" xml:space="preserve">
  IF(OR($Z1521 = 5, $Z1521 = 6, $Z1521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521" s="7" t="str">
        <f ca="1">VLOOKUP($X1521,Departments!$A:$B,2,FALSE)</f>
        <v>Communication &amp; Marketing</v>
      </c>
      <c r="Z1521" s="6">
        <f t="shared" ca="1" si="305"/>
        <v>11</v>
      </c>
      <c r="AA1521" s="7" t="str">
        <f ca="1">VLOOKUP($Z1521,Roles!$A:$B,2,FALSE)</f>
        <v>Analyst</v>
      </c>
      <c r="AB1521" s="6">
        <f t="shared" ca="1" si="306"/>
        <v>7</v>
      </c>
      <c r="AC1521" s="7" t="str">
        <f ca="1" xml:space="preserve">
IF(
  ISNA($AB1521),
  NA(),
  VLOOKUP($AB1521,Levels!$A:$B,2,FALSE)
)</f>
        <v>Senior</v>
      </c>
      <c r="AD1521" s="8">
        <f t="shared" ca="1" si="307"/>
        <v>40202</v>
      </c>
      <c r="AE1521" s="6">
        <f ca="1">RANDBETWEEN(5,COUNTA('Recruitment source'!$A:$A) + 1)</f>
        <v>14</v>
      </c>
      <c r="AF1521" s="6" t="str">
        <f ca="1">VLOOKUP($AE1521,'Recruitment source'!$A:$B,2,FALSE)</f>
        <v>LinkedIn</v>
      </c>
      <c r="AG1521" s="8" t="e">
        <f t="shared" ca="1" si="308"/>
        <v>#N/A</v>
      </c>
      <c r="AH1521" s="6" t="e">
        <f t="shared" ca="1" si="309"/>
        <v>#N/A</v>
      </c>
      <c r="AI1521" s="6" t="e">
        <f ca="1" xml:space="preserve">
IF(
  ISNA($AH1521),
  NA(),
  VLOOKUP($AH1521,'Reasons for dismissal'!$A:$B,2,FALSE)
)</f>
        <v>#N/A</v>
      </c>
      <c r="AJ1521" s="6">
        <f t="shared" ca="1" si="310"/>
        <v>5</v>
      </c>
      <c r="AK1521" s="1">
        <f t="shared" ca="1" si="311"/>
        <v>2580</v>
      </c>
      <c r="AL15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$A1521  &amp; ", "   &amp;
$B1521  &amp; ", "   &amp;
$D1521  &amp; ", '"  &amp;
$I1521  &amp; "', '" &amp;
$O1521  &amp; "', "  &amp;
$S1521  &amp; ", '"  &amp;
TEXT($U1521,"dd/mm/aaaa")  &amp; "', "   &amp;
$V1521  &amp; ", "   &amp;
$X1521  &amp; ", "   &amp;
$Z1521  &amp; ", "   &amp;
IF($AB1521 &lt;&gt; "", $AB1521, "NULL")  &amp; ", "   &amp;
$AK1521  &amp; ");"</f>
        <v>#REF!</v>
      </c>
    </row>
    <row r="1522" spans="1:38" x14ac:dyDescent="0.2">
      <c r="A1522" s="7" cm="1">
        <f t="array" aca="1" ref="A1522" ca="1">INDEX(Companies!$A:$A,RANDBETWEEN(2,COUNTA(Companies!$A:$A)),1)</f>
        <v>2</v>
      </c>
      <c r="B1522" s="5">
        <f t="shared" si="299"/>
        <v>1521</v>
      </c>
      <c r="C1522" s="5" t="str" cm="1">
        <f t="array" ref="C1522">SHA1HASH($B1522)</f>
        <v>3ea77f23ba3301129b3fc06daf1ee04ecd559293</v>
      </c>
      <c r="D1522" s="6">
        <f t="shared" ca="1" si="300"/>
        <v>1</v>
      </c>
      <c r="E1522" s="7">
        <f ca="1">IF($B1522 = 1 + N("Presidente"),
    127,
    IF($B1522 = 2 + N("Vice-Presidente"),
        72,
        IF($B1522 = 3 + N("Secretária bilíngue"),
            13,
            RANDBETWEEN(5,COUNT(Name!$A:$A) + 1)
        )
    )
)</f>
        <v>113</v>
      </c>
      <c r="F1522" s="7" t="str">
        <f ca="1">VLOOKUP($E1522,Name!$A:$B,2,FALSE)</f>
        <v>Desiré</v>
      </c>
      <c r="G1522" s="7">
        <f ca="1" xml:space="preserve">
IF($B1522 = 1,
    0,
    RANDBETWEEN(5,COUNT('Last name'!$A:$A) + 1)
)</f>
        <v>33</v>
      </c>
      <c r="H1522" s="7" t="str">
        <f ca="1" xml:space="preserve">
IF($B1522 = 1 + N("Presidente"),
    "de Orléans e Bragança",
    VLOOKUP($G1522,'Last name'!$A:$B,2,FALSE) &amp; " " &amp; VLOOKUP(RANDBETWEEN(5,COUNT('Last name'!$A:$A) + 1),'Last name'!$A:$B,2,FALSE)
)</f>
        <v>Barreto Ricci</v>
      </c>
      <c r="I1522" s="7" t="str">
        <f t="shared" ca="1" si="301"/>
        <v>Desiré Barreto Ricci</v>
      </c>
      <c r="J1522" s="7" t="str" cm="1">
        <f t="array" aca="1" ref="J1522" ca="1">SHA1HASH($I1522)</f>
        <v>1cc2ee967300e5f7294a5f7021e0a9f9073a7500</v>
      </c>
      <c r="K1522" s="7" cm="1">
        <f t="array" aca="1" ref="K1522" ca="1">INDEX(States!$A:$A,M1522,1)</f>
        <v>5</v>
      </c>
      <c r="L1522" s="7" t="str">
        <f ca="1">VLOOKUP($K1522,Countries!$A:$B,2,FALSE)</f>
        <v>Portugal</v>
      </c>
      <c r="M1522" s="7" cm="1">
        <f t="array" aca="1" ref="M1522" ca="1">INDEX(States!$C:$C,RANDBETWEEN(5,COUNTA(States!$A:$A) + 1),1)</f>
        <v>15</v>
      </c>
      <c r="N1522" s="7" t="str">
        <f ca="1">VLOOKUP($M1522,States!$C:$D,2,FALSE)</f>
        <v xml:space="preserve"> ÉVORA</v>
      </c>
      <c r="O1522" s="7" t="str">
        <f ca="1">VLOOKUP($E1522,Name!$A:$C,3,FALSE)</f>
        <v>F</v>
      </c>
      <c r="P1522" s="7" t="str">
        <f ca="1">VLOOKUP($O1522,Genders!$B:$C,2,FALSE)</f>
        <v>Female</v>
      </c>
      <c r="Q1522" s="7" cm="1">
        <f t="array" aca="1" ref="Q1522" ca="1">INDEX('Marital status'!$A:$A,RANDBETWEEN(5,COUNTA('Marital status'!$A:$A) + 1),1)</f>
        <v>0</v>
      </c>
      <c r="R1522" s="7" t="e">
        <f ca="1">VLOOKUP($Q1522,'Marital status'!$A:$B,2,FALSE)</f>
        <v>#N/A</v>
      </c>
      <c r="S1522" s="7">
        <f t="shared" ca="1" si="302"/>
        <v>5</v>
      </c>
      <c r="T1522" s="7" t="str">
        <f ca="1">VLOOKUP($S1522,Ethnicities!$A:$B,2,FALSE)</f>
        <v>ASIAN</v>
      </c>
      <c r="U1522" s="8">
        <f t="shared" ca="1" si="303"/>
        <v>27592</v>
      </c>
      <c r="V1522" s="6">
        <f t="shared" ca="1" si="304"/>
        <v>7</v>
      </c>
      <c r="W1522" s="8" t="str">
        <f ca="1">VLOOKUP($V1522,'Background education'!$A:$B,2,FALSE)</f>
        <v>Undergraduate degree</v>
      </c>
      <c r="X1522" s="7">
        <f ca="1" xml:space="preserve">
  IF(OR($Z1522 = 5, $Z1522 = 6, $Z1522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522" s="7" t="str">
        <f ca="1">VLOOKUP($X1522,Departments!$A:$B,2,FALSE)</f>
        <v>Controlling</v>
      </c>
      <c r="Z1522" s="6">
        <f t="shared" ca="1" si="305"/>
        <v>9</v>
      </c>
      <c r="AA1522" s="7" t="str">
        <f ca="1">VLOOKUP($Z1522,Roles!$A:$B,2,FALSE)</f>
        <v>Intern</v>
      </c>
      <c r="AB1522" s="6" t="e">
        <f t="shared" ca="1" si="306"/>
        <v>#N/A</v>
      </c>
      <c r="AC1522" s="7" t="e">
        <f ca="1" xml:space="preserve">
IF(
  ISNA($AB1522),
  NA(),
  VLOOKUP($AB1522,Levels!$A:$B,2,FALSE)
)</f>
        <v>#N/A</v>
      </c>
      <c r="AD1522" s="8">
        <f t="shared" ca="1" si="307"/>
        <v>41754</v>
      </c>
      <c r="AE1522" s="6">
        <f ca="1">RANDBETWEEN(5,COUNTA('Recruitment source'!$A:$A) + 1)</f>
        <v>14</v>
      </c>
      <c r="AF1522" s="6" t="str">
        <f ca="1">VLOOKUP($AE1522,'Recruitment source'!$A:$B,2,FALSE)</f>
        <v>LinkedIn</v>
      </c>
      <c r="AG1522" s="8" t="e">
        <f t="shared" ca="1" si="308"/>
        <v>#N/A</v>
      </c>
      <c r="AH1522" s="6" t="e">
        <f t="shared" ca="1" si="309"/>
        <v>#N/A</v>
      </c>
      <c r="AI1522" s="6" t="e">
        <f ca="1" xml:space="preserve">
IF(
  ISNA($AH1522),
  NA(),
  VLOOKUP($AH1522,'Reasons for dismissal'!$A:$B,2,FALSE)
)</f>
        <v>#N/A</v>
      </c>
      <c r="AJ1522" s="6">
        <f t="shared" ca="1" si="310"/>
        <v>5</v>
      </c>
      <c r="AK1522" s="1">
        <f t="shared" ca="1" si="311"/>
        <v>1205</v>
      </c>
      <c r="AL15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$A1522  &amp; ", "   &amp;
$B1522  &amp; ", "   &amp;
$D1522  &amp; ", '"  &amp;
$I1522  &amp; "', '" &amp;
$O1522  &amp; "', "  &amp;
$S1522  &amp; ", '"  &amp;
TEXT($U1522,"dd/mm/aaaa")  &amp; "', "   &amp;
$V1522  &amp; ", "   &amp;
$X1522  &amp; ", "   &amp;
$Z1522  &amp; ", "   &amp;
IF($AB1522 &lt;&gt; "", $AB1522, "NULL")  &amp; ", "   &amp;
$AK1522  &amp; ");"</f>
        <v>#REF!</v>
      </c>
    </row>
    <row r="1523" spans="1:38" x14ac:dyDescent="0.2">
      <c r="A1523" s="7" cm="1">
        <f t="array" aca="1" ref="A1523" ca="1">INDEX(Companies!$A:$A,RANDBETWEEN(2,COUNTA(Companies!$A:$A)),1)</f>
        <v>2</v>
      </c>
      <c r="B1523" s="5">
        <f t="shared" si="299"/>
        <v>1522</v>
      </c>
      <c r="C1523" s="5" t="str" cm="1">
        <f t="array" ref="C1523">SHA1HASH($B1523)</f>
        <v>c718aa30a6ff882b7087ce4f1567e335ea77186e</v>
      </c>
      <c r="D1523" s="6">
        <f t="shared" ca="1" si="300"/>
        <v>1</v>
      </c>
      <c r="E1523" s="7">
        <f ca="1">IF($B1523 = 1 + N("Presidente"),
    127,
    IF($B1523 = 2 + N("Vice-Presidente"),
        72,
        IF($B1523 = 3 + N("Secretária bilíngue"),
            13,
            RANDBETWEEN(5,COUNT(Name!$A:$A) + 1)
        )
    )
)</f>
        <v>128</v>
      </c>
      <c r="F1523" s="7" t="str">
        <f ca="1">VLOOKUP($E1523,Name!$A:$B,2,FALSE)</f>
        <v>Enzo Gabriel</v>
      </c>
      <c r="G1523" s="7">
        <f ca="1" xml:space="preserve">
IF($B1523 = 1,
    0,
    RANDBETWEEN(5,COUNT('Last name'!$A:$A) + 1)
)</f>
        <v>150</v>
      </c>
      <c r="H1523" s="7" t="str">
        <f ca="1" xml:space="preserve">
IF($B1523 = 1 + N("Presidente"),
    "de Orléans e Bragança",
    VLOOKUP($G1523,'Last name'!$A:$B,2,FALSE) &amp; " " &amp; VLOOKUP(RANDBETWEEN(5,COUNT('Last name'!$A:$A) + 1),'Last name'!$A:$B,2,FALSE)
)</f>
        <v>Pellegrini Silva</v>
      </c>
      <c r="I1523" s="7" t="str">
        <f t="shared" ca="1" si="301"/>
        <v>Enzo Gabriel Pellegrini Silva</v>
      </c>
      <c r="J1523" s="7" t="str" cm="1">
        <f t="array" aca="1" ref="J1523" ca="1">SHA1HASH($I1523)</f>
        <v>4f82c67e733dade7aad5f4682c0c63092537c04d</v>
      </c>
      <c r="K1523" s="7" cm="1">
        <f t="array" aca="1" ref="K1523" ca="1">INDEX(States!$A:$A,M1523,1)</f>
        <v>5</v>
      </c>
      <c r="L1523" s="7" t="str">
        <f ca="1">VLOOKUP($K1523,Countries!$A:$B,2,FALSE)</f>
        <v>Portugal</v>
      </c>
      <c r="M1523" s="7" cm="1">
        <f t="array" aca="1" ref="M1523" ca="1">INDEX(States!$C:$C,RANDBETWEEN(5,COUNTA(States!$A:$A) + 1),1)</f>
        <v>17</v>
      </c>
      <c r="N1523" s="7" t="str">
        <f ca="1">VLOOKUP($M1523,States!$C:$D,2,FALSE)</f>
        <v>Viseu</v>
      </c>
      <c r="O1523" s="7" t="str">
        <f ca="1">VLOOKUP($E1523,Name!$A:$C,3,FALSE)</f>
        <v>M</v>
      </c>
      <c r="P1523" s="7" t="str">
        <f ca="1">VLOOKUP($O1523,Genders!$B:$C,2,FALSE)</f>
        <v>Male</v>
      </c>
      <c r="Q1523" s="7" cm="1">
        <f t="array" aca="1" ref="Q1523" ca="1">INDEX('Marital status'!$A:$A,RANDBETWEEN(5,COUNTA('Marital status'!$A:$A) + 1),1)</f>
        <v>6</v>
      </c>
      <c r="R1523" s="7" t="str">
        <f ca="1">VLOOKUP($Q1523,'Marital status'!$A:$B,2,FALSE)</f>
        <v>DIVORCED</v>
      </c>
      <c r="S1523" s="7">
        <f t="shared" ca="1" si="302"/>
        <v>5</v>
      </c>
      <c r="T1523" s="7" t="str">
        <f ca="1">VLOOKUP($S1523,Ethnicities!$A:$B,2,FALSE)</f>
        <v>ASIAN</v>
      </c>
      <c r="U1523" s="8">
        <f t="shared" ca="1" si="303"/>
        <v>24470</v>
      </c>
      <c r="V1523" s="6">
        <f t="shared" ca="1" si="304"/>
        <v>7</v>
      </c>
      <c r="W1523" s="8" t="str">
        <f ca="1">VLOOKUP($V1523,'Background education'!$A:$B,2,FALSE)</f>
        <v>Undergraduate degree</v>
      </c>
      <c r="X1523" s="7">
        <f ca="1" xml:space="preserve">
  IF(OR($Z1523 = 5, $Z1523 = 6, $Z1523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523" s="7" t="str">
        <f ca="1">VLOOKUP($X1523,Departments!$A:$B,2,FALSE)</f>
        <v>Human Resource</v>
      </c>
      <c r="Z1523" s="6">
        <f t="shared" ca="1" si="305"/>
        <v>11</v>
      </c>
      <c r="AA1523" s="7" t="str">
        <f ca="1">VLOOKUP($Z1523,Roles!$A:$B,2,FALSE)</f>
        <v>Analyst</v>
      </c>
      <c r="AB1523" s="6">
        <f t="shared" ca="1" si="306"/>
        <v>5</v>
      </c>
      <c r="AC1523" s="7" t="str">
        <f ca="1" xml:space="preserve">
IF(
  ISNA($AB1523),
  NA(),
  VLOOKUP($AB1523,Levels!$A:$B,2,FALSE)
)</f>
        <v>Junior</v>
      </c>
      <c r="AD1523" s="8">
        <f t="shared" ca="1" si="307"/>
        <v>38439</v>
      </c>
      <c r="AE1523" s="6">
        <f ca="1">RANDBETWEEN(5,COUNTA('Recruitment source'!$A:$A) + 1)</f>
        <v>6</v>
      </c>
      <c r="AF1523" s="6" t="str">
        <f ca="1">VLOOKUP($AE1523,'Recruitment source'!$A:$B,2,FALSE)</f>
        <v>Learn4Good</v>
      </c>
      <c r="AG1523" s="8" t="e">
        <f t="shared" ca="1" si="308"/>
        <v>#N/A</v>
      </c>
      <c r="AH1523" s="6" t="e">
        <f t="shared" ca="1" si="309"/>
        <v>#N/A</v>
      </c>
      <c r="AI1523" s="6" t="e">
        <f ca="1" xml:space="preserve">
IF(
  ISNA($AH1523),
  NA(),
  VLOOKUP($AH1523,'Reasons for dismissal'!$A:$B,2,FALSE)
)</f>
        <v>#N/A</v>
      </c>
      <c r="AJ1523" s="6">
        <f t="shared" ca="1" si="310"/>
        <v>5</v>
      </c>
      <c r="AK1523" s="1">
        <f t="shared" ca="1" si="311"/>
        <v>2580</v>
      </c>
      <c r="AL15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$A1523  &amp; ", "   &amp;
$B1523  &amp; ", "   &amp;
$D1523  &amp; ", '"  &amp;
$I1523  &amp; "', '" &amp;
$O1523  &amp; "', "  &amp;
$S1523  &amp; ", '"  &amp;
TEXT($U1523,"dd/mm/aaaa")  &amp; "', "   &amp;
$V1523  &amp; ", "   &amp;
$X1523  &amp; ", "   &amp;
$Z1523  &amp; ", "   &amp;
IF($AB1523 &lt;&gt; "", $AB1523, "NULL")  &amp; ", "   &amp;
$AK1523  &amp; ");"</f>
        <v>#REF!</v>
      </c>
    </row>
    <row r="1524" spans="1:38" x14ac:dyDescent="0.2">
      <c r="A1524" s="7" cm="1">
        <f t="array" aca="1" ref="A1524" ca="1">INDEX(Companies!$A:$A,RANDBETWEEN(2,COUNTA(Companies!$A:$A)),1)</f>
        <v>2</v>
      </c>
      <c r="B1524" s="5">
        <f t="shared" si="299"/>
        <v>1523</v>
      </c>
      <c r="C1524" s="5" t="str" cm="1">
        <f t="array" ref="C1524">SHA1HASH($B1524)</f>
        <v>d077ba37b8c977b50b81aeb238f7aa4d7d5a8646</v>
      </c>
      <c r="D1524" s="6">
        <f t="shared" ca="1" si="300"/>
        <v>1</v>
      </c>
      <c r="E1524" s="7">
        <f ca="1">IF($B1524 = 1 + N("Presidente"),
    127,
    IF($B1524 = 2 + N("Vice-Presidente"),
        72,
        IF($B1524 = 3 + N("Secretária bilíngue"),
            13,
            RANDBETWEEN(5,COUNT(Name!$A:$A) + 1)
        )
    )
)</f>
        <v>213</v>
      </c>
      <c r="F1524" s="7" t="str">
        <f ca="1">VLOOKUP($E1524,Name!$A:$B,2,FALSE)</f>
        <v>Kelvin</v>
      </c>
      <c r="G1524" s="7">
        <f ca="1" xml:space="preserve">
IF($B1524 = 1,
    0,
    RANDBETWEEN(5,COUNT('Last name'!$A:$A) + 1)
)</f>
        <v>192</v>
      </c>
      <c r="H1524" s="7" t="str">
        <f ca="1" xml:space="preserve">
IF($B1524 = 1 + N("Presidente"),
    "de Orléans e Bragança",
    VLOOKUP($G1524,'Last name'!$A:$B,2,FALSE) &amp; " " &amp; VLOOKUP(RANDBETWEEN(5,COUNT('Last name'!$A:$A) + 1),'Last name'!$A:$B,2,FALSE)
)</f>
        <v>Vaz Moura</v>
      </c>
      <c r="I1524" s="7" t="str">
        <f t="shared" ca="1" si="301"/>
        <v>Kelvin Vaz Moura</v>
      </c>
      <c r="J1524" s="7" t="str" cm="1">
        <f t="array" aca="1" ref="J1524" ca="1">SHA1HASH($I1524)</f>
        <v>40b9f75266ab0c335ed4be96b1d1129b16e7945f</v>
      </c>
      <c r="K1524" s="7" cm="1">
        <f t="array" aca="1" ref="K1524" ca="1">INDEX(States!$A:$A,M1524,1)</f>
        <v>5</v>
      </c>
      <c r="L1524" s="7" t="str">
        <f ca="1">VLOOKUP($K1524,Countries!$A:$B,2,FALSE)</f>
        <v>Portugal</v>
      </c>
      <c r="M1524" s="7" cm="1">
        <f t="array" aca="1" ref="M1524" ca="1">INDEX(States!$C:$C,RANDBETWEEN(5,COUNTA(States!$A:$A) + 1),1)</f>
        <v>12</v>
      </c>
      <c r="N1524" s="7" t="str">
        <f ca="1">VLOOKUP($M1524,States!$C:$D,2,FALSE)</f>
        <v>Leiria</v>
      </c>
      <c r="O1524" s="7" t="str">
        <f ca="1">VLOOKUP($E1524,Name!$A:$C,3,FALSE)</f>
        <v>M</v>
      </c>
      <c r="P1524" s="7" t="str">
        <f ca="1">VLOOKUP($O1524,Genders!$B:$C,2,FALSE)</f>
        <v>Male</v>
      </c>
      <c r="Q1524" s="7" cm="1">
        <f t="array" aca="1" ref="Q1524" ca="1">INDEX('Marital status'!$A:$A,RANDBETWEEN(5,COUNTA('Marital status'!$A:$A) + 1),1)</f>
        <v>6</v>
      </c>
      <c r="R1524" s="7" t="str">
        <f ca="1">VLOOKUP($Q1524,'Marital status'!$A:$B,2,FALSE)</f>
        <v>DIVORCED</v>
      </c>
      <c r="S1524" s="7">
        <f t="shared" ca="1" si="302"/>
        <v>5</v>
      </c>
      <c r="T1524" s="7" t="str">
        <f ca="1">VLOOKUP($S1524,Ethnicities!$A:$B,2,FALSE)</f>
        <v>ASIAN</v>
      </c>
      <c r="U1524" s="8">
        <f t="shared" ca="1" si="303"/>
        <v>17588</v>
      </c>
      <c r="V1524" s="6">
        <f t="shared" ca="1" si="304"/>
        <v>7</v>
      </c>
      <c r="W1524" s="8" t="str">
        <f ca="1">VLOOKUP($V1524,'Background education'!$A:$B,2,FALSE)</f>
        <v>Undergraduate degree</v>
      </c>
      <c r="X1524" s="7">
        <f ca="1" xml:space="preserve">
  IF(OR($Z1524 = 5, $Z1524 = 6, $Z1524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24" s="7" t="str">
        <f ca="1">VLOOKUP($X1524,Departments!$A:$B,2,FALSE)</f>
        <v>Audit</v>
      </c>
      <c r="Z1524" s="6">
        <f t="shared" ca="1" si="305"/>
        <v>9</v>
      </c>
      <c r="AA1524" s="7" t="str">
        <f ca="1">VLOOKUP($Z1524,Roles!$A:$B,2,FALSE)</f>
        <v>Intern</v>
      </c>
      <c r="AB1524" s="6" t="e">
        <f t="shared" ca="1" si="306"/>
        <v>#N/A</v>
      </c>
      <c r="AC1524" s="7" t="e">
        <f ca="1" xml:space="preserve">
IF(
  ISNA($AB1524),
  NA(),
  VLOOKUP($AB1524,Levels!$A:$B,2,FALSE)
)</f>
        <v>#N/A</v>
      </c>
      <c r="AD1524" s="8">
        <f t="shared" ca="1" si="307"/>
        <v>38538</v>
      </c>
      <c r="AE1524" s="6">
        <f ca="1">RANDBETWEEN(5,COUNTA('Recruitment source'!$A:$A) + 1)</f>
        <v>10</v>
      </c>
      <c r="AF1524" s="6" t="str">
        <f ca="1">VLOOKUP($AE1524,'Recruitment source'!$A:$B,2,FALSE)</f>
        <v>Jobs in Lisbon</v>
      </c>
      <c r="AG1524" s="8" t="e">
        <f t="shared" ca="1" si="308"/>
        <v>#N/A</v>
      </c>
      <c r="AH1524" s="6" t="e">
        <f t="shared" ca="1" si="309"/>
        <v>#N/A</v>
      </c>
      <c r="AI1524" s="6" t="e">
        <f ca="1" xml:space="preserve">
IF(
  ISNA($AH1524),
  NA(),
  VLOOKUP($AH1524,'Reasons for dismissal'!$A:$B,2,FALSE)
)</f>
        <v>#N/A</v>
      </c>
      <c r="AJ1524" s="6">
        <f t="shared" ca="1" si="310"/>
        <v>5</v>
      </c>
      <c r="AK1524" s="1">
        <f t="shared" ca="1" si="311"/>
        <v>1205</v>
      </c>
      <c r="AL15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$A1524  &amp; ", "   &amp;
$B1524  &amp; ", "   &amp;
$D1524  &amp; ", '"  &amp;
$I1524  &amp; "', '" &amp;
$O1524  &amp; "', "  &amp;
$S1524  &amp; ", '"  &amp;
TEXT($U1524,"dd/mm/aaaa")  &amp; "', "   &amp;
$V1524  &amp; ", "   &amp;
$X1524  &amp; ", "   &amp;
$Z1524  &amp; ", "   &amp;
IF($AB1524 &lt;&gt; "", $AB1524, "NULL")  &amp; ", "   &amp;
$AK1524  &amp; ");"</f>
        <v>#REF!</v>
      </c>
    </row>
    <row r="1525" spans="1:38" x14ac:dyDescent="0.2">
      <c r="A1525" s="7" cm="1">
        <f t="array" aca="1" ref="A1525" ca="1">INDEX(Companies!$A:$A,RANDBETWEEN(2,COUNTA(Companies!$A:$A)),1)</f>
        <v>2</v>
      </c>
      <c r="B1525" s="5">
        <f t="shared" si="299"/>
        <v>1524</v>
      </c>
      <c r="C1525" s="5" t="str" cm="1">
        <f t="array" ref="C1525">SHA1HASH($B1525)</f>
        <v>4458c79edc062c4d846a5bc0617561909ea8d106</v>
      </c>
      <c r="D1525" s="6">
        <f t="shared" ca="1" si="300"/>
        <v>1</v>
      </c>
      <c r="E1525" s="7">
        <f ca="1">IF($B1525 = 1 + N("Presidente"),
    127,
    IF($B1525 = 2 + N("Vice-Presidente"),
        72,
        IF($B1525 = 3 + N("Secretária bilíngue"),
            13,
            RANDBETWEEN(5,COUNT(Name!$A:$A) + 1)
        )
    )
)</f>
        <v>262</v>
      </c>
      <c r="F1525" s="7" t="str">
        <f ca="1">VLOOKUP($E1525,Name!$A:$B,2,FALSE)</f>
        <v>Maria Eduarda</v>
      </c>
      <c r="G1525" s="7">
        <f ca="1" xml:space="preserve">
IF($B1525 = 1,
    0,
    RANDBETWEEN(5,COUNT('Last name'!$A:$A) + 1)
)</f>
        <v>116</v>
      </c>
      <c r="H1525" s="7" t="str">
        <f ca="1" xml:space="preserve">
IF($B1525 = 1 + N("Presidente"),
    "de Orléans e Bragança",
    VLOOKUP($G1525,'Last name'!$A:$B,2,FALSE) &amp; " " &amp; VLOOKUP(RANDBETWEEN(5,COUNT('Last name'!$A:$A) + 1),'Last name'!$A:$B,2,FALSE)
)</f>
        <v>Malafaia Frois</v>
      </c>
      <c r="I1525" s="7" t="str">
        <f t="shared" ca="1" si="301"/>
        <v>Maria Eduarda Malafaia Frois</v>
      </c>
      <c r="J1525" s="7" t="str" cm="1">
        <f t="array" aca="1" ref="J1525" ca="1">SHA1HASH($I1525)</f>
        <v>0ecdd2fe6a3077767daa161333f2f19014e492fc</v>
      </c>
      <c r="K1525" s="7" cm="1">
        <f t="array" aca="1" ref="K1525" ca="1">INDEX(States!$A:$A,M1525,1)</f>
        <v>5</v>
      </c>
      <c r="L1525" s="7" t="str">
        <f ca="1">VLOOKUP($K1525,Countries!$A:$B,2,FALSE)</f>
        <v>Portugal</v>
      </c>
      <c r="M1525" s="7" cm="1">
        <f t="array" aca="1" ref="M1525" ca="1">INDEX(States!$C:$C,RANDBETWEEN(5,COUNTA(States!$A:$A) + 1),1)</f>
        <v>18</v>
      </c>
      <c r="N1525" s="7" t="str">
        <f ca="1">VLOOKUP($M1525,States!$C:$D,2,FALSE)</f>
        <v>Castelo Branco</v>
      </c>
      <c r="O1525" s="7" t="str">
        <f ca="1">VLOOKUP($E1525,Name!$A:$C,3,FALSE)</f>
        <v>F</v>
      </c>
      <c r="P1525" s="7" t="str">
        <f ca="1">VLOOKUP($O1525,Genders!$B:$C,2,FALSE)</f>
        <v>Female</v>
      </c>
      <c r="Q1525" s="7" cm="1">
        <f t="array" aca="1" ref="Q1525" ca="1">INDEX('Marital status'!$A:$A,RANDBETWEEN(5,COUNTA('Marital status'!$A:$A) + 1),1)</f>
        <v>6</v>
      </c>
      <c r="R1525" s="7" t="str">
        <f ca="1">VLOOKUP($Q1525,'Marital status'!$A:$B,2,FALSE)</f>
        <v>DIVORCED</v>
      </c>
      <c r="S1525" s="7">
        <f t="shared" ca="1" si="302"/>
        <v>5</v>
      </c>
      <c r="T1525" s="7" t="str">
        <f ca="1">VLOOKUP($S1525,Ethnicities!$A:$B,2,FALSE)</f>
        <v>ASIAN</v>
      </c>
      <c r="U1525" s="8">
        <f t="shared" ca="1" si="303"/>
        <v>20980</v>
      </c>
      <c r="V1525" s="6">
        <f t="shared" ca="1" si="304"/>
        <v>7</v>
      </c>
      <c r="W1525" s="8" t="str">
        <f ca="1">VLOOKUP($V1525,'Background education'!$A:$B,2,FALSE)</f>
        <v>Undergraduate degree</v>
      </c>
      <c r="X1525" s="7">
        <f ca="1" xml:space="preserve">
  IF(OR($Z1525 = 5, $Z1525 = 6, $Z1525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525" s="7" t="str">
        <f ca="1">VLOOKUP($X1525,Departments!$A:$B,2,FALSE)</f>
        <v>Operations</v>
      </c>
      <c r="Z1525" s="6">
        <f t="shared" ca="1" si="305"/>
        <v>11</v>
      </c>
      <c r="AA1525" s="7" t="str">
        <f ca="1">VLOOKUP($Z1525,Roles!$A:$B,2,FALSE)</f>
        <v>Analyst</v>
      </c>
      <c r="AB1525" s="6">
        <f t="shared" ca="1" si="306"/>
        <v>7</v>
      </c>
      <c r="AC1525" s="7" t="str">
        <f ca="1" xml:space="preserve">
IF(
  ISNA($AB1525),
  NA(),
  VLOOKUP($AB1525,Levels!$A:$B,2,FALSE)
)</f>
        <v>Senior</v>
      </c>
      <c r="AD1525" s="8">
        <f t="shared" ca="1" si="307"/>
        <v>36942</v>
      </c>
      <c r="AE1525" s="6">
        <f ca="1">RANDBETWEEN(5,COUNTA('Recruitment source'!$A:$A) + 1)</f>
        <v>15</v>
      </c>
      <c r="AF1525" s="6" t="str">
        <f ca="1">VLOOKUP($AE1525,'Recruitment source'!$A:$B,2,FALSE)</f>
        <v>Website</v>
      </c>
      <c r="AG1525" s="8" t="e">
        <f t="shared" ca="1" si="308"/>
        <v>#N/A</v>
      </c>
      <c r="AH1525" s="6" t="e">
        <f t="shared" ca="1" si="309"/>
        <v>#N/A</v>
      </c>
      <c r="AI1525" s="6" t="e">
        <f ca="1" xml:space="preserve">
IF(
  ISNA($AH1525),
  NA(),
  VLOOKUP($AH1525,'Reasons for dismissal'!$A:$B,2,FALSE)
)</f>
        <v>#N/A</v>
      </c>
      <c r="AJ1525" s="6">
        <f t="shared" ca="1" si="310"/>
        <v>5</v>
      </c>
      <c r="AK1525" s="1">
        <f t="shared" ca="1" si="311"/>
        <v>2500</v>
      </c>
      <c r="AL15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$A1525  &amp; ", "   &amp;
$B1525  &amp; ", "   &amp;
$D1525  &amp; ", '"  &amp;
$I1525  &amp; "', '" &amp;
$O1525  &amp; "', "  &amp;
$S1525  &amp; ", '"  &amp;
TEXT($U1525,"dd/mm/aaaa")  &amp; "', "   &amp;
$V1525  &amp; ", "   &amp;
$X1525  &amp; ", "   &amp;
$Z1525  &amp; ", "   &amp;
IF($AB1525 &lt;&gt; "", $AB1525, "NULL")  &amp; ", "   &amp;
$AK1525  &amp; ");"</f>
        <v>#REF!</v>
      </c>
    </row>
    <row r="1526" spans="1:38" x14ac:dyDescent="0.2">
      <c r="A1526" s="7" cm="1">
        <f t="array" aca="1" ref="A1526" ca="1">INDEX(Companies!$A:$A,RANDBETWEEN(2,COUNTA(Companies!$A:$A)),1)</f>
        <v>2</v>
      </c>
      <c r="B1526" s="5">
        <f t="shared" si="299"/>
        <v>1525</v>
      </c>
      <c r="C1526" s="5" t="str" cm="1">
        <f t="array" ref="C1526">SHA1HASH($B1526)</f>
        <v>77bf3f680d135c03c5a0f017e13016d0a4785bb9</v>
      </c>
      <c r="D1526" s="6">
        <f t="shared" ca="1" si="300"/>
        <v>1</v>
      </c>
      <c r="E1526" s="7">
        <f ca="1">IF($B1526 = 1 + N("Presidente"),
    127,
    IF($B1526 = 2 + N("Vice-Presidente"),
        72,
        IF($B1526 = 3 + N("Secretária bilíngue"),
            13,
            RANDBETWEEN(5,COUNT(Name!$A:$A) + 1)
        )
    )
)</f>
        <v>11</v>
      </c>
      <c r="F1526" s="7" t="str">
        <f ca="1">VLOOKUP($E1526,Name!$A:$B,2,FALSE)</f>
        <v>Agatha</v>
      </c>
      <c r="G1526" s="7">
        <f ca="1" xml:space="preserve">
IF($B1526 = 1,
    0,
    RANDBETWEEN(5,COUNT('Last name'!$A:$A) + 1)
)</f>
        <v>134</v>
      </c>
      <c r="H1526" s="7" t="str">
        <f ca="1" xml:space="preserve">
IF($B1526 = 1 + N("Presidente"),
    "de Orléans e Bragança",
    VLOOKUP($G1526,'Last name'!$A:$B,2,FALSE) &amp; " " &amp; VLOOKUP(RANDBETWEEN(5,COUNT('Last name'!$A:$A) + 1),'Last name'!$A:$B,2,FALSE)
)</f>
        <v>Morato Lima</v>
      </c>
      <c r="I1526" s="7" t="str">
        <f t="shared" ca="1" si="301"/>
        <v>Agatha Morato Lima</v>
      </c>
      <c r="J1526" s="7" t="str" cm="1">
        <f t="array" aca="1" ref="J1526" ca="1">SHA1HASH($I1526)</f>
        <v>e883ac40307a8fce76284a16917480bacbfefd32</v>
      </c>
      <c r="K1526" s="7" cm="1">
        <f t="array" aca="1" ref="K1526" ca="1">INDEX(States!$A:$A,M1526,1)</f>
        <v>5</v>
      </c>
      <c r="L1526" s="7" t="str">
        <f ca="1">VLOOKUP($K1526,Countries!$A:$B,2,FALSE)</f>
        <v>Portugal</v>
      </c>
      <c r="M1526" s="7" cm="1">
        <f t="array" aca="1" ref="M1526" ca="1">INDEX(States!$C:$C,RANDBETWEEN(5,COUNTA(States!$A:$A) + 1),1)</f>
        <v>5</v>
      </c>
      <c r="N1526" s="7" t="str">
        <f ca="1">VLOOKUP($M1526,States!$C:$D,2,FALSE)</f>
        <v xml:space="preserve"> Lisboa</v>
      </c>
      <c r="O1526" s="7" t="str">
        <f ca="1">VLOOKUP($E1526,Name!$A:$C,3,FALSE)</f>
        <v>F</v>
      </c>
      <c r="P1526" s="7" t="str">
        <f ca="1">VLOOKUP($O1526,Genders!$B:$C,2,FALSE)</f>
        <v>Female</v>
      </c>
      <c r="Q1526" s="7" cm="1">
        <f t="array" aca="1" ref="Q1526" ca="1">INDEX('Marital status'!$A:$A,RANDBETWEEN(5,COUNTA('Marital status'!$A:$A) + 1),1)</f>
        <v>5</v>
      </c>
      <c r="R1526" s="7" t="str">
        <f ca="1">VLOOKUP($Q1526,'Marital status'!$A:$B,2,FALSE)</f>
        <v xml:space="preserve"> Separated </v>
      </c>
      <c r="S1526" s="7">
        <f t="shared" ca="1" si="302"/>
        <v>6</v>
      </c>
      <c r="T1526" s="7" t="str">
        <f ca="1">VLOOKUP($S1526,Ethnicities!$A:$B,2,FALSE)</f>
        <v xml:space="preserve">  american Indian or Alaska Native</v>
      </c>
      <c r="U1526" s="8">
        <f t="shared" ca="1" si="303"/>
        <v>29076</v>
      </c>
      <c r="V1526" s="6">
        <f t="shared" ca="1" si="304"/>
        <v>7</v>
      </c>
      <c r="W1526" s="8" t="str">
        <f ca="1">VLOOKUP($V1526,'Background education'!$A:$B,2,FALSE)</f>
        <v>Undergraduate degree</v>
      </c>
      <c r="X1526" s="7">
        <f ca="1" xml:space="preserve">
  IF(OR($Z1526 = 5, $Z1526 = 6, $Z1526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526" s="7" t="str">
        <f ca="1">VLOOKUP($X1526,Departments!$A:$B,2,FALSE)</f>
        <v>Administration</v>
      </c>
      <c r="Z1526" s="6">
        <f t="shared" ca="1" si="305"/>
        <v>10</v>
      </c>
      <c r="AA1526" s="7" t="str">
        <f ca="1">VLOOKUP($Z1526,Roles!$A:$B,2,FALSE)</f>
        <v>Trainee</v>
      </c>
      <c r="AB1526" s="6" t="e">
        <f t="shared" ca="1" si="306"/>
        <v>#N/A</v>
      </c>
      <c r="AC1526" s="7" t="e">
        <f ca="1" xml:space="preserve">
IF(
  ISNA($AB1526),
  NA(),
  VLOOKUP($AB1526,Levels!$A:$B,2,FALSE)
)</f>
        <v>#N/A</v>
      </c>
      <c r="AD1526" s="8">
        <f t="shared" ca="1" si="307"/>
        <v>39342</v>
      </c>
      <c r="AE1526" s="6">
        <f ca="1">RANDBETWEEN(5,COUNTA('Recruitment source'!$A:$A) + 1)</f>
        <v>11</v>
      </c>
      <c r="AF1526" s="6" t="str">
        <f ca="1">VLOOKUP($AE1526,'Recruitment source'!$A:$B,2,FALSE)</f>
        <v>Next Station</v>
      </c>
      <c r="AG1526" s="8" t="e">
        <f t="shared" ca="1" si="308"/>
        <v>#N/A</v>
      </c>
      <c r="AH1526" s="6" t="e">
        <f t="shared" ca="1" si="309"/>
        <v>#N/A</v>
      </c>
      <c r="AI1526" s="6" t="e">
        <f ca="1" xml:space="preserve">
IF(
  ISNA($AH1526),
  NA(),
  VLOOKUP($AH1526,'Reasons for dismissal'!$A:$B,2,FALSE)
)</f>
        <v>#N/A</v>
      </c>
      <c r="AJ1526" s="6">
        <f t="shared" ca="1" si="310"/>
        <v>5</v>
      </c>
      <c r="AK1526" s="1">
        <f t="shared" ca="1" si="311"/>
        <v>1305</v>
      </c>
      <c r="AL15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$A1526  &amp; ", "   &amp;
$B1526  &amp; ", "   &amp;
$D1526  &amp; ", '"  &amp;
$I1526  &amp; "', '" &amp;
$O1526  &amp; "', "  &amp;
$S1526  &amp; ", '"  &amp;
TEXT($U1526,"dd/mm/aaaa")  &amp; "', "   &amp;
$V1526  &amp; ", "   &amp;
$X1526  &amp; ", "   &amp;
$Z1526  &amp; ", "   &amp;
IF($AB1526 &lt;&gt; "", $AB1526, "NULL")  &amp; ", "   &amp;
$AK1526  &amp; ");"</f>
        <v>#REF!</v>
      </c>
    </row>
    <row r="1527" spans="1:38" x14ac:dyDescent="0.2">
      <c r="A1527" s="7" cm="1">
        <f t="array" aca="1" ref="A1527" ca="1">INDEX(Companies!$A:$A,RANDBETWEEN(2,COUNTA(Companies!$A:$A)),1)</f>
        <v>2</v>
      </c>
      <c r="B1527" s="5">
        <f t="shared" si="299"/>
        <v>1526</v>
      </c>
      <c r="C1527" s="5" t="str" cm="1">
        <f t="array" ref="C1527">SHA1HASH($B1527)</f>
        <v>87496e984d6e0cc5d47f38cf3076e21af2bd4815</v>
      </c>
      <c r="D1527" s="6">
        <f t="shared" ca="1" si="300"/>
        <v>1</v>
      </c>
      <c r="E1527" s="7">
        <f ca="1">IF($B1527 = 1 + N("Presidente"),
    127,
    IF($B1527 = 2 + N("Vice-Presidente"),
        72,
        IF($B1527 = 3 + N("Secretária bilíngue"),
            13,
            RANDBETWEEN(5,COUNT(Name!$A:$A) + 1)
        )
    )
)</f>
        <v>245</v>
      </c>
      <c r="F1527" s="7" t="str">
        <f ca="1">VLOOKUP($E1527,Name!$A:$B,2,FALSE)</f>
        <v>Luiz Henrique</v>
      </c>
      <c r="G1527" s="7">
        <f ca="1" xml:space="preserve">
IF($B1527 = 1,
    0,
    RANDBETWEEN(5,COUNT('Last name'!$A:$A) + 1)
)</f>
        <v>18</v>
      </c>
      <c r="H1527" s="7" t="str">
        <f ca="1" xml:space="preserve">
IF($B1527 = 1 + N("Presidente"),
    "de Orléans e Bragança",
    VLOOKUP($G1527,'Last name'!$A:$B,2,FALSE) &amp; " " &amp; VLOOKUP(RANDBETWEEN(5,COUNT('Last name'!$A:$A) + 1),'Last name'!$A:$B,2,FALSE)
)</f>
        <v>Andrioli Caruso</v>
      </c>
      <c r="I1527" s="7" t="str">
        <f t="shared" ca="1" si="301"/>
        <v>Luiz Henrique Andrioli Caruso</v>
      </c>
      <c r="J1527" s="7" t="str" cm="1">
        <f t="array" aca="1" ref="J1527" ca="1">SHA1HASH($I1527)</f>
        <v>8980cd055fe8099cd18334cd689dc7b330450c50</v>
      </c>
      <c r="K1527" s="7" cm="1">
        <f t="array" aca="1" ref="K1527" ca="1">INDEX(States!$A:$A,M1527,1)</f>
        <v>5</v>
      </c>
      <c r="L1527" s="7" t="str">
        <f ca="1">VLOOKUP($K1527,Countries!$A:$B,2,FALSE)</f>
        <v>Portugal</v>
      </c>
      <c r="M1527" s="7" cm="1">
        <f t="array" aca="1" ref="M1527" ca="1">INDEX(States!$C:$C,RANDBETWEEN(5,COUNTA(States!$A:$A) + 1),1)</f>
        <v>8</v>
      </c>
      <c r="N1527" s="7" t="str">
        <f ca="1">VLOOKUP($M1527,States!$C:$D,2,FALSE)</f>
        <v>AveirO</v>
      </c>
      <c r="O1527" s="7" t="str">
        <f ca="1">VLOOKUP($E1527,Name!$A:$C,3,FALSE)</f>
        <v>M</v>
      </c>
      <c r="P1527" s="7" t="str">
        <f ca="1">VLOOKUP($O1527,Genders!$B:$C,2,FALSE)</f>
        <v>Male</v>
      </c>
      <c r="Q1527" s="7" cm="1">
        <f t="array" aca="1" ref="Q1527" ca="1">INDEX('Marital status'!$A:$A,RANDBETWEEN(5,COUNTA('Marital status'!$A:$A) + 1),1)</f>
        <v>5</v>
      </c>
      <c r="R1527" s="7" t="str">
        <f ca="1">VLOOKUP($Q1527,'Marital status'!$A:$B,2,FALSE)</f>
        <v xml:space="preserve"> Separated </v>
      </c>
      <c r="S1527" s="7">
        <f t="shared" ca="1" si="302"/>
        <v>5</v>
      </c>
      <c r="T1527" s="7" t="str">
        <f ca="1">VLOOKUP($S1527,Ethnicities!$A:$B,2,FALSE)</f>
        <v>ASIAN</v>
      </c>
      <c r="U1527" s="8">
        <f t="shared" ca="1" si="303"/>
        <v>30918</v>
      </c>
      <c r="V1527" s="6">
        <f t="shared" ca="1" si="304"/>
        <v>7</v>
      </c>
      <c r="W1527" s="8" t="str">
        <f ca="1">VLOOKUP($V1527,'Background education'!$A:$B,2,FALSE)</f>
        <v>Undergraduate degree</v>
      </c>
      <c r="X1527" s="7">
        <f ca="1" xml:space="preserve">
  IF(OR($Z1527 = 5, $Z1527 = 6, $Z1527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27" s="7" t="str">
        <f ca="1">VLOOKUP($X1527,Departments!$A:$B,2,FALSE)</f>
        <v>Audit</v>
      </c>
      <c r="Z1527" s="6">
        <f t="shared" ca="1" si="305"/>
        <v>11</v>
      </c>
      <c r="AA1527" s="7" t="str">
        <f ca="1">VLOOKUP($Z1527,Roles!$A:$B,2,FALSE)</f>
        <v>Analyst</v>
      </c>
      <c r="AB1527" s="6">
        <f t="shared" ca="1" si="306"/>
        <v>7</v>
      </c>
      <c r="AC1527" s="7" t="str">
        <f ca="1" xml:space="preserve">
IF(
  ISNA($AB1527),
  NA(),
  VLOOKUP($AB1527,Levels!$A:$B,2,FALSE)
)</f>
        <v>Senior</v>
      </c>
      <c r="AD1527" s="8">
        <f t="shared" ca="1" si="307"/>
        <v>41703</v>
      </c>
      <c r="AE1527" s="6">
        <f ca="1">RANDBETWEEN(5,COUNTA('Recruitment source'!$A:$A) + 1)</f>
        <v>12</v>
      </c>
      <c r="AF1527" s="6" t="str">
        <f ca="1">VLOOKUP($AE1527,'Recruitment source'!$A:$B,2,FALSE)</f>
        <v xml:space="preserve"> recommendation of employee</v>
      </c>
      <c r="AG1527" s="8" t="e">
        <f t="shared" ca="1" si="308"/>
        <v>#N/A</v>
      </c>
      <c r="AH1527" s="6" t="e">
        <f t="shared" ca="1" si="309"/>
        <v>#N/A</v>
      </c>
      <c r="AI1527" s="6" t="e">
        <f ca="1" xml:space="preserve">
IF(
  ISNA($AH1527),
  NA(),
  VLOOKUP($AH1527,'Reasons for dismissal'!$A:$B,2,FALSE)
)</f>
        <v>#N/A</v>
      </c>
      <c r="AJ1527" s="6">
        <f t="shared" ca="1" si="310"/>
        <v>5</v>
      </c>
      <c r="AK1527" s="1">
        <f t="shared" ca="1" si="311"/>
        <v>2500</v>
      </c>
      <c r="AL15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$A1527  &amp; ", "   &amp;
$B1527  &amp; ", "   &amp;
$D1527  &amp; ", '"  &amp;
$I1527  &amp; "', '" &amp;
$O1527  &amp; "', "  &amp;
$S1527  &amp; ", '"  &amp;
TEXT($U1527,"dd/mm/aaaa")  &amp; "', "   &amp;
$V1527  &amp; ", "   &amp;
$X1527  &amp; ", "   &amp;
$Z1527  &amp; ", "   &amp;
IF($AB1527 &lt;&gt; "", $AB1527, "NULL")  &amp; ", "   &amp;
$AK1527  &amp; ");"</f>
        <v>#REF!</v>
      </c>
    </row>
    <row r="1528" spans="1:38" x14ac:dyDescent="0.2">
      <c r="A1528" s="7" cm="1">
        <f t="array" aca="1" ref="A1528" ca="1">INDEX(Companies!$A:$A,RANDBETWEEN(2,COUNTA(Companies!$A:$A)),1)</f>
        <v>2</v>
      </c>
      <c r="B1528" s="5">
        <f t="shared" si="299"/>
        <v>1527</v>
      </c>
      <c r="C1528" s="5" t="str" cm="1">
        <f t="array" ref="C1528">SHA1HASH($B1528)</f>
        <v>301eaf56af1c4d75326e4d40eeea8153a89ce7f5</v>
      </c>
      <c r="D1528" s="6">
        <f t="shared" ca="1" si="300"/>
        <v>1</v>
      </c>
      <c r="E1528" s="7">
        <f ca="1">IF($B1528 = 1 + N("Presidente"),
    127,
    IF($B1528 = 2 + N("Vice-Presidente"),
        72,
        IF($B1528 = 3 + N("Secretária bilíngue"),
            13,
            RANDBETWEEN(5,COUNT(Name!$A:$A) + 1)
        )
    )
)</f>
        <v>179</v>
      </c>
      <c r="F1528" s="7" t="str">
        <f ca="1">VLOOKUP($E1528,Name!$A:$B,2,FALSE)</f>
        <v>Isadora</v>
      </c>
      <c r="G1528" s="7">
        <f ca="1" xml:space="preserve">
IF($B1528 = 1,
    0,
    RANDBETWEEN(5,COUNT('Last name'!$A:$A) + 1)
)</f>
        <v>162</v>
      </c>
      <c r="H1528" s="7" t="str">
        <f ca="1" xml:space="preserve">
IF($B1528 = 1 + N("Presidente"),
    "de Orléans e Bragança",
    VLOOKUP($G1528,'Last name'!$A:$B,2,FALSE) &amp; " " &amp; VLOOKUP(RANDBETWEEN(5,COUNT('Last name'!$A:$A) + 1),'Last name'!$A:$B,2,FALSE)
)</f>
        <v>Ricci dos Santos</v>
      </c>
      <c r="I1528" s="7" t="str">
        <f t="shared" ca="1" si="301"/>
        <v>Isadora Ricci dos Santos</v>
      </c>
      <c r="J1528" s="7" t="str" cm="1">
        <f t="array" aca="1" ref="J1528" ca="1">SHA1HASH($I1528)</f>
        <v>92424554dca01d2463ff6f76f847d57b90c596ba</v>
      </c>
      <c r="K1528" s="7" cm="1">
        <f t="array" aca="1" ref="K1528" ca="1">INDEX(States!$A:$A,M1528,1)</f>
        <v>5</v>
      </c>
      <c r="L1528" s="7" t="str">
        <f ca="1">VLOOKUP($K1528,Countries!$A:$B,2,FALSE)</f>
        <v>Portugal</v>
      </c>
      <c r="M1528" s="7" cm="1">
        <f t="array" aca="1" ref="M1528" ca="1">INDEX(States!$C:$C,RANDBETWEEN(5,COUNTA(States!$A:$A) + 1),1)</f>
        <v>19</v>
      </c>
      <c r="N1528" s="7" t="str">
        <f ca="1">VLOOKUP($M1528,States!$C:$D,2,FALSE)</f>
        <v>Beja</v>
      </c>
      <c r="O1528" s="7" t="str">
        <f ca="1">VLOOKUP($E1528,Name!$A:$C,3,FALSE)</f>
        <v>F</v>
      </c>
      <c r="P1528" s="7" t="str">
        <f ca="1">VLOOKUP($O1528,Genders!$B:$C,2,FALSE)</f>
        <v>Female</v>
      </c>
      <c r="Q1528" s="7" cm="1">
        <f t="array" aca="1" ref="Q1528" ca="1">INDEX('Marital status'!$A:$A,RANDBETWEEN(5,COUNTA('Marital status'!$A:$A) + 1),1)</f>
        <v>5</v>
      </c>
      <c r="R1528" s="7" t="str">
        <f ca="1">VLOOKUP($Q1528,'Marital status'!$A:$B,2,FALSE)</f>
        <v xml:space="preserve"> Separated </v>
      </c>
      <c r="S1528" s="7">
        <f t="shared" ca="1" si="302"/>
        <v>5</v>
      </c>
      <c r="T1528" s="7" t="str">
        <f ca="1">VLOOKUP($S1528,Ethnicities!$A:$B,2,FALSE)</f>
        <v>ASIAN</v>
      </c>
      <c r="U1528" s="8">
        <f t="shared" ca="1" si="303"/>
        <v>33721</v>
      </c>
      <c r="V1528" s="6">
        <f t="shared" ca="1" si="304"/>
        <v>7</v>
      </c>
      <c r="W1528" s="8" t="str">
        <f ca="1">VLOOKUP($V1528,'Background education'!$A:$B,2,FALSE)</f>
        <v>Undergraduate degree</v>
      </c>
      <c r="X1528" s="7">
        <f ca="1" xml:space="preserve">
  IF(OR($Z1528 = 5, $Z1528 = 6, $Z1528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528" s="7" t="str">
        <f ca="1">VLOOKUP($X1528,Departments!$A:$B,2,FALSE)</f>
        <v>Operations</v>
      </c>
      <c r="Z1528" s="6">
        <f t="shared" ca="1" si="305"/>
        <v>9</v>
      </c>
      <c r="AA1528" s="7" t="str">
        <f ca="1">VLOOKUP($Z1528,Roles!$A:$B,2,FALSE)</f>
        <v>Intern</v>
      </c>
      <c r="AB1528" s="6" t="e">
        <f t="shared" ca="1" si="306"/>
        <v>#N/A</v>
      </c>
      <c r="AC1528" s="7" t="e">
        <f ca="1" xml:space="preserve">
IF(
  ISNA($AB1528),
  NA(),
  VLOOKUP($AB1528,Levels!$A:$B,2,FALSE)
)</f>
        <v>#N/A</v>
      </c>
      <c r="AD1528" s="8">
        <f t="shared" ca="1" si="307"/>
        <v>43430</v>
      </c>
      <c r="AE1528" s="6">
        <f ca="1">RANDBETWEEN(5,COUNTA('Recruitment source'!$A:$A) + 1)</f>
        <v>7</v>
      </c>
      <c r="AF1528" s="6" t="str">
        <f ca="1">VLOOKUP($AE1528,'Recruitment source'!$A:$B,2,FALSE)</f>
        <v>SAPO Emprego</v>
      </c>
      <c r="AG1528" s="8" t="e">
        <f t="shared" ca="1" si="308"/>
        <v>#N/A</v>
      </c>
      <c r="AH1528" s="6" t="e">
        <f t="shared" ca="1" si="309"/>
        <v>#N/A</v>
      </c>
      <c r="AI1528" s="6" t="e">
        <f ca="1" xml:space="preserve">
IF(
  ISNA($AH1528),
  NA(),
  VLOOKUP($AH1528,'Reasons for dismissal'!$A:$B,2,FALSE)
)</f>
        <v>#N/A</v>
      </c>
      <c r="AJ1528" s="6">
        <f t="shared" ca="1" si="310"/>
        <v>5</v>
      </c>
      <c r="AK1528" s="1">
        <f t="shared" ca="1" si="311"/>
        <v>1205</v>
      </c>
      <c r="AL15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$A1528  &amp; ", "   &amp;
$B1528  &amp; ", "   &amp;
$D1528  &amp; ", '"  &amp;
$I1528  &amp; "', '" &amp;
$O1528  &amp; "', "  &amp;
$S1528  &amp; ", '"  &amp;
TEXT($U1528,"dd/mm/aaaa")  &amp; "', "   &amp;
$V1528  &amp; ", "   &amp;
$X1528  &amp; ", "   &amp;
$Z1528  &amp; ", "   &amp;
IF($AB1528 &lt;&gt; "", $AB1528, "NULL")  &amp; ", "   &amp;
$AK1528  &amp; ");"</f>
        <v>#REF!</v>
      </c>
    </row>
    <row r="1529" spans="1:38" x14ac:dyDescent="0.2">
      <c r="A1529" s="7" cm="1">
        <f t="array" aca="1" ref="A1529" ca="1">INDEX(Companies!$A:$A,RANDBETWEEN(2,COUNTA(Companies!$A:$A)),1)</f>
        <v>2</v>
      </c>
      <c r="B1529" s="5">
        <f t="shared" si="299"/>
        <v>1528</v>
      </c>
      <c r="C1529" s="5" t="str" cm="1">
        <f t="array" ref="C1529">SHA1HASH($B1529)</f>
        <v>f73ea162f0ed315f3d7f8e2c79a2a4144091a128</v>
      </c>
      <c r="D1529" s="6">
        <f t="shared" ca="1" si="300"/>
        <v>1</v>
      </c>
      <c r="E1529" s="7">
        <f ca="1">IF($B1529 = 1 + N("Presidente"),
    127,
    IF($B1529 = 2 + N("Vice-Presidente"),
        72,
        IF($B1529 = 3 + N("Secretária bilíngue"),
            13,
            RANDBETWEEN(5,COUNT(Name!$A:$A) + 1)
        )
    )
)</f>
        <v>202</v>
      </c>
      <c r="F1529" s="7" t="str">
        <f ca="1">VLOOKUP($E1529,Name!$A:$B,2,FALSE)</f>
        <v>Júlia Clara</v>
      </c>
      <c r="G1529" s="7">
        <f ca="1" xml:space="preserve">
IF($B1529 = 1,
    0,
    RANDBETWEEN(5,COUNT('Last name'!$A:$A) + 1)
)</f>
        <v>188</v>
      </c>
      <c r="H1529" s="7" t="str">
        <f ca="1" xml:space="preserve">
IF($B1529 = 1 + N("Presidente"),
    "de Orléans e Bragança",
    VLOOKUP($G1529,'Last name'!$A:$B,2,FALSE) &amp; " " &amp; VLOOKUP(RANDBETWEEN(5,COUNT('Last name'!$A:$A) + 1),'Last name'!$A:$B,2,FALSE)
)</f>
        <v>Tavarez Bianchi</v>
      </c>
      <c r="I1529" s="7" t="str">
        <f t="shared" ca="1" si="301"/>
        <v>Júlia Clara Tavarez Bianchi</v>
      </c>
      <c r="J1529" s="7" t="str" cm="1">
        <f t="array" aca="1" ref="J1529" ca="1">SHA1HASH($I1529)</f>
        <v>28522c8fc62f862fc6ba3ded2bda44f13299601a</v>
      </c>
      <c r="K1529" s="7" cm="1">
        <f t="array" aca="1" ref="K1529" ca="1">INDEX(States!$A:$A,M1529,1)</f>
        <v>5</v>
      </c>
      <c r="L1529" s="7" t="str">
        <f ca="1">VLOOKUP($K1529,Countries!$A:$B,2,FALSE)</f>
        <v>Portugal</v>
      </c>
      <c r="M1529" s="7" cm="1">
        <f t="array" aca="1" ref="M1529" ca="1">INDEX(States!$C:$C,RANDBETWEEN(5,COUNTA(States!$A:$A) + 1),1)</f>
        <v>9</v>
      </c>
      <c r="N1529" s="7" t="str">
        <f ca="1">VLOOKUP($M1529,States!$C:$D,2,FALSE)</f>
        <v>braga</v>
      </c>
      <c r="O1529" s="7" t="str">
        <f ca="1">VLOOKUP($E1529,Name!$A:$C,3,FALSE)</f>
        <v>F</v>
      </c>
      <c r="P1529" s="7" t="str">
        <f ca="1">VLOOKUP($O1529,Genders!$B:$C,2,FALSE)</f>
        <v>Female</v>
      </c>
      <c r="Q1529" s="7" cm="1">
        <f t="array" aca="1" ref="Q1529" ca="1">INDEX('Marital status'!$A:$A,RANDBETWEEN(5,COUNTA('Marital status'!$A:$A) + 1),1)</f>
        <v>5</v>
      </c>
      <c r="R1529" s="7" t="str">
        <f ca="1">VLOOKUP($Q1529,'Marital status'!$A:$B,2,FALSE)</f>
        <v xml:space="preserve"> Separated </v>
      </c>
      <c r="S1529" s="7">
        <f t="shared" ca="1" si="302"/>
        <v>7</v>
      </c>
      <c r="T1529" s="7" t="str">
        <f ca="1">VLOOKUP($S1529,Ethnicities!$A:$B,2,FALSE)</f>
        <v>Native Hawaiian or Other Pacific Islander</v>
      </c>
      <c r="U1529" s="8">
        <f t="shared" ca="1" si="303"/>
        <v>20470</v>
      </c>
      <c r="V1529" s="6">
        <f t="shared" ca="1" si="304"/>
        <v>8</v>
      </c>
      <c r="W1529" s="8" t="str">
        <f ca="1">VLOOKUP($V1529,'Background education'!$A:$B,2,FALSE)</f>
        <v>Graduate school</v>
      </c>
      <c r="X1529" s="7">
        <f ca="1" xml:space="preserve">
  IF(OR($Z1529 = 5, $Z1529 = 6, $Z1529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29" s="7" t="str">
        <f ca="1">VLOOKUP($X1529,Departments!$A:$B,2,FALSE)</f>
        <v>Audit</v>
      </c>
      <c r="Z1529" s="6">
        <f t="shared" ca="1" si="305"/>
        <v>11</v>
      </c>
      <c r="AA1529" s="7" t="str">
        <f ca="1">VLOOKUP($Z1529,Roles!$A:$B,2,FALSE)</f>
        <v>Analyst</v>
      </c>
      <c r="AB1529" s="6">
        <f t="shared" ca="1" si="306"/>
        <v>7</v>
      </c>
      <c r="AC1529" s="7" t="str">
        <f ca="1" xml:space="preserve">
IF(
  ISNA($AB1529),
  NA(),
  VLOOKUP($AB1529,Levels!$A:$B,2,FALSE)
)</f>
        <v>Senior</v>
      </c>
      <c r="AD1529" s="8">
        <f t="shared" ca="1" si="307"/>
        <v>41161</v>
      </c>
      <c r="AE1529" s="6">
        <f ca="1">RANDBETWEEN(5,COUNTA('Recruitment source'!$A:$A) + 1)</f>
        <v>5</v>
      </c>
      <c r="AF1529" s="6" t="str">
        <f ca="1">VLOOKUP($AE1529,'Recruitment source'!$A:$B,2,FALSE)</f>
        <v>Indeed</v>
      </c>
      <c r="AG1529" s="8" t="e">
        <f t="shared" ca="1" si="308"/>
        <v>#N/A</v>
      </c>
      <c r="AH1529" s="6" t="e">
        <f t="shared" ca="1" si="309"/>
        <v>#N/A</v>
      </c>
      <c r="AI1529" s="6" t="e">
        <f ca="1" xml:space="preserve">
IF(
  ISNA($AH1529),
  NA(),
  VLOOKUP($AH1529,'Reasons for dismissal'!$A:$B,2,FALSE)
)</f>
        <v>#N/A</v>
      </c>
      <c r="AJ1529" s="6">
        <f t="shared" ca="1" si="310"/>
        <v>4</v>
      </c>
      <c r="AK1529" s="1">
        <f t="shared" ca="1" si="311"/>
        <v>3000</v>
      </c>
      <c r="AL15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$A1529  &amp; ", "   &amp;
$B1529  &amp; ", "   &amp;
$D1529  &amp; ", '"  &amp;
$I1529  &amp; "', '" &amp;
$O1529  &amp; "', "  &amp;
$S1529  &amp; ", '"  &amp;
TEXT($U1529,"dd/mm/aaaa")  &amp; "', "   &amp;
$V1529  &amp; ", "   &amp;
$X1529  &amp; ", "   &amp;
$Z1529  &amp; ", "   &amp;
IF($AB1529 &lt;&gt; "", $AB1529, "NULL")  &amp; ", "   &amp;
$AK1529  &amp; ");"</f>
        <v>#REF!</v>
      </c>
    </row>
    <row r="1530" spans="1:38" x14ac:dyDescent="0.2">
      <c r="A1530" s="7" cm="1">
        <f t="array" aca="1" ref="A1530" ca="1">INDEX(Companies!$A:$A,RANDBETWEEN(2,COUNTA(Companies!$A:$A)),1)</f>
        <v>2</v>
      </c>
      <c r="B1530" s="5">
        <f t="shared" si="299"/>
        <v>1529</v>
      </c>
      <c r="C1530" s="5" t="str" cm="1">
        <f t="array" ref="C1530">SHA1HASH($B1530)</f>
        <v>375f9609c9962cce0ad6ccaaabd80362ecd2b07f</v>
      </c>
      <c r="D1530" s="6">
        <f t="shared" ca="1" si="300"/>
        <v>1</v>
      </c>
      <c r="E1530" s="7">
        <f ca="1">IF($B1530 = 1 + N("Presidente"),
    127,
    IF($B1530 = 2 + N("Vice-Presidente"),
        72,
        IF($B1530 = 3 + N("Secretária bilíngue"),
            13,
            RANDBETWEEN(5,COUNT(Name!$A:$A) + 1)
        )
    )
)</f>
        <v>142</v>
      </c>
      <c r="F1530" s="7" t="str">
        <f ca="1">VLOOKUP($E1530,Name!$A:$B,2,FALSE)</f>
        <v>Flaviano</v>
      </c>
      <c r="G1530" s="7">
        <f ca="1" xml:space="preserve">
IF($B1530 = 1,
    0,
    RANDBETWEEN(5,COUNT('Last name'!$A:$A) + 1)
)</f>
        <v>120</v>
      </c>
      <c r="H1530" s="7" t="str">
        <f ca="1" xml:space="preserve">
IF($B1530 = 1 + N("Presidente"),
    "de Orléans e Bragança",
    VLOOKUP($G1530,'Last name'!$A:$B,2,FALSE) &amp; " " &amp; VLOOKUP(RANDBETWEEN(5,COUNT('Last name'!$A:$A) + 1),'Last name'!$A:$B,2,FALSE)
)</f>
        <v>Marques Pimentel</v>
      </c>
      <c r="I1530" s="7" t="str">
        <f t="shared" ca="1" si="301"/>
        <v>Flaviano Marques Pimentel</v>
      </c>
      <c r="J1530" s="7" t="str" cm="1">
        <f t="array" aca="1" ref="J1530" ca="1">SHA1HASH($I1530)</f>
        <v>180812deeedd2c3233cbc06ade39ffba06814111</v>
      </c>
      <c r="K1530" s="7" cm="1">
        <f t="array" aca="1" ref="K1530" ca="1">INDEX(States!$A:$A,M1530,1)</f>
        <v>5</v>
      </c>
      <c r="L1530" s="7" t="str">
        <f ca="1">VLOOKUP($K1530,Countries!$A:$B,2,FALSE)</f>
        <v>Portugal</v>
      </c>
      <c r="M1530" s="7" cm="1">
        <f t="array" aca="1" ref="M1530" ca="1">INDEX(States!$C:$C,RANDBETWEEN(5,COUNTA(States!$A:$A) + 1),1)</f>
        <v>24</v>
      </c>
      <c r="N1530" s="7" t="str">
        <f ca="1">VLOOKUP($M1530,States!$C:$D,2,FALSE)</f>
        <v>Brangança</v>
      </c>
      <c r="O1530" s="7" t="str">
        <f ca="1">VLOOKUP($E1530,Name!$A:$C,3,FALSE)</f>
        <v>M</v>
      </c>
      <c r="P1530" s="7" t="str">
        <f ca="1">VLOOKUP($O1530,Genders!$B:$C,2,FALSE)</f>
        <v>Male</v>
      </c>
      <c r="Q1530" s="7" cm="1">
        <f t="array" aca="1" ref="Q1530" ca="1">INDEX('Marital status'!$A:$A,RANDBETWEEN(5,COUNTA('Marital status'!$A:$A) + 1),1)</f>
        <v>0</v>
      </c>
      <c r="R1530" s="7" t="e">
        <f ca="1">VLOOKUP($Q1530,'Marital status'!$A:$B,2,FALSE)</f>
        <v>#N/A</v>
      </c>
      <c r="S1530" s="7">
        <f t="shared" ca="1" si="302"/>
        <v>5</v>
      </c>
      <c r="T1530" s="7" t="str">
        <f ca="1">VLOOKUP($S1530,Ethnicities!$A:$B,2,FALSE)</f>
        <v>ASIAN</v>
      </c>
      <c r="U1530" s="8">
        <f t="shared" ca="1" si="303"/>
        <v>30329</v>
      </c>
      <c r="V1530" s="6">
        <f t="shared" ca="1" si="304"/>
        <v>7</v>
      </c>
      <c r="W1530" s="8" t="str">
        <f ca="1">VLOOKUP($V1530,'Background education'!$A:$B,2,FALSE)</f>
        <v>Undergraduate degree</v>
      </c>
      <c r="X1530" s="7">
        <f ca="1" xml:space="preserve">
  IF(OR($Z1530 = 5, $Z1530 = 6, $Z1530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530" s="7" t="str">
        <f ca="1">VLOOKUP($X1530,Departments!$A:$B,2,FALSE)</f>
        <v>Controlling</v>
      </c>
      <c r="Z1530" s="6">
        <f t="shared" ca="1" si="305"/>
        <v>10</v>
      </c>
      <c r="AA1530" s="7" t="str">
        <f ca="1">VLOOKUP($Z1530,Roles!$A:$B,2,FALSE)</f>
        <v>Trainee</v>
      </c>
      <c r="AB1530" s="6" t="e">
        <f t="shared" ca="1" si="306"/>
        <v>#N/A</v>
      </c>
      <c r="AC1530" s="7" t="e">
        <f ca="1" xml:space="preserve">
IF(
  ISNA($AB1530),
  NA(),
  VLOOKUP($AB1530,Levels!$A:$B,2,FALSE)
)</f>
        <v>#N/A</v>
      </c>
      <c r="AD1530" s="8">
        <f t="shared" ca="1" si="307"/>
        <v>41116</v>
      </c>
      <c r="AE1530" s="6">
        <f ca="1">RANDBETWEEN(5,COUNTA('Recruitment source'!$A:$A) + 1)</f>
        <v>10</v>
      </c>
      <c r="AF1530" s="6" t="str">
        <f ca="1">VLOOKUP($AE1530,'Recruitment source'!$A:$B,2,FALSE)</f>
        <v>Jobs in Lisbon</v>
      </c>
      <c r="AG1530" s="8" t="e">
        <f t="shared" ca="1" si="308"/>
        <v>#N/A</v>
      </c>
      <c r="AH1530" s="6" t="e">
        <f t="shared" ca="1" si="309"/>
        <v>#N/A</v>
      </c>
      <c r="AI1530" s="6" t="e">
        <f ca="1" xml:space="preserve">
IF(
  ISNA($AH1530),
  NA(),
  VLOOKUP($AH1530,'Reasons for dismissal'!$A:$B,2,FALSE)
)</f>
        <v>#N/A</v>
      </c>
      <c r="AJ1530" s="6">
        <f t="shared" ca="1" si="310"/>
        <v>5</v>
      </c>
      <c r="AK1530" s="1">
        <f t="shared" ca="1" si="311"/>
        <v>1305</v>
      </c>
      <c r="AL15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$A1530  &amp; ", "   &amp;
$B1530  &amp; ", "   &amp;
$D1530  &amp; ", '"  &amp;
$I1530  &amp; "', '" &amp;
$O1530  &amp; "', "  &amp;
$S1530  &amp; ", '"  &amp;
TEXT($U1530,"dd/mm/aaaa")  &amp; "', "   &amp;
$V1530  &amp; ", "   &amp;
$X1530  &amp; ", "   &amp;
$Z1530  &amp; ", "   &amp;
IF($AB1530 &lt;&gt; "", $AB1530, "NULL")  &amp; ", "   &amp;
$AK1530  &amp; ");"</f>
        <v>#REF!</v>
      </c>
    </row>
    <row r="1531" spans="1:38" x14ac:dyDescent="0.2">
      <c r="A1531" s="7" cm="1">
        <f t="array" aca="1" ref="A1531" ca="1">INDEX(Companies!$A:$A,RANDBETWEEN(2,COUNTA(Companies!$A:$A)),1)</f>
        <v>2</v>
      </c>
      <c r="B1531" s="5">
        <f t="shared" si="299"/>
        <v>1530</v>
      </c>
      <c r="C1531" s="5" t="str" cm="1">
        <f t="array" ref="C1531">SHA1HASH($B1531)</f>
        <v>0ad54e429b2b6238550f24701541130b978e4640</v>
      </c>
      <c r="D1531" s="6">
        <f t="shared" ca="1" si="300"/>
        <v>1</v>
      </c>
      <c r="E1531" s="7">
        <f ca="1">IF($B1531 = 1 + N("Presidente"),
    127,
    IF($B1531 = 2 + N("Vice-Presidente"),
        72,
        IF($B1531 = 3 + N("Secretária bilíngue"),
            13,
            RANDBETWEEN(5,COUNT(Name!$A:$A) + 1)
        )
    )
)</f>
        <v>37</v>
      </c>
      <c r="F1531" s="7" t="str">
        <f ca="1">VLOOKUP($E1531,Name!$A:$B,2,FALSE)</f>
        <v>Ana Vitória</v>
      </c>
      <c r="G1531" s="7">
        <f ca="1" xml:space="preserve">
IF($B1531 = 1,
    0,
    RANDBETWEEN(5,COUNT('Last name'!$A:$A) + 1)
)</f>
        <v>112</v>
      </c>
      <c r="H1531" s="7" t="str">
        <f ca="1" xml:space="preserve">
IF($B1531 = 1 + N("Presidente"),
    "de Orléans e Bragança",
    VLOOKUP($G1531,'Last name'!$A:$B,2,FALSE) &amp; " " &amp; VLOOKUP(RANDBETWEEN(5,COUNT('Last name'!$A:$A) + 1),'Last name'!$A:$B,2,FALSE)
)</f>
        <v>Lopes Araújo</v>
      </c>
      <c r="I1531" s="7" t="str">
        <f t="shared" ca="1" si="301"/>
        <v>Ana Vitória Lopes Araújo</v>
      </c>
      <c r="J1531" s="7" t="str" cm="1">
        <f t="array" aca="1" ref="J1531" ca="1">SHA1HASH($I1531)</f>
        <v>52194a7caf351b5aefddf800028dc677ff92f2e0</v>
      </c>
      <c r="K1531" s="7" cm="1">
        <f t="array" aca="1" ref="K1531" ca="1">INDEX(States!$A:$A,M1531,1)</f>
        <v>5</v>
      </c>
      <c r="L1531" s="7" t="str">
        <f ca="1">VLOOKUP($K1531,Countries!$A:$B,2,FALSE)</f>
        <v>Portugal</v>
      </c>
      <c r="M1531" s="7" cm="1">
        <f t="array" aca="1" ref="M1531" ca="1">INDEX(States!$C:$C,RANDBETWEEN(5,COUNTA(States!$A:$A) + 1),1)</f>
        <v>17</v>
      </c>
      <c r="N1531" s="7" t="str">
        <f ca="1">VLOOKUP($M1531,States!$C:$D,2,FALSE)</f>
        <v>Viseu</v>
      </c>
      <c r="O1531" s="7" t="str">
        <f ca="1">VLOOKUP($E1531,Name!$A:$C,3,FALSE)</f>
        <v>F</v>
      </c>
      <c r="P1531" s="7" t="str">
        <f ca="1">VLOOKUP($O1531,Genders!$B:$C,2,FALSE)</f>
        <v>Female</v>
      </c>
      <c r="Q1531" s="7" cm="1">
        <f t="array" aca="1" ref="Q1531" ca="1">INDEX('Marital status'!$A:$A,RANDBETWEEN(5,COUNTA('Marital status'!$A:$A) + 1),1)</f>
        <v>5</v>
      </c>
      <c r="R1531" s="7" t="str">
        <f ca="1">VLOOKUP($Q1531,'Marital status'!$A:$B,2,FALSE)</f>
        <v xml:space="preserve"> Separated </v>
      </c>
      <c r="S1531" s="7">
        <f t="shared" ca="1" si="302"/>
        <v>5</v>
      </c>
      <c r="T1531" s="7" t="str">
        <f ca="1">VLOOKUP($S1531,Ethnicities!$A:$B,2,FALSE)</f>
        <v>ASIAN</v>
      </c>
      <c r="U1531" s="8">
        <f t="shared" ca="1" si="303"/>
        <v>26608</v>
      </c>
      <c r="V1531" s="6">
        <f t="shared" ca="1" si="304"/>
        <v>7</v>
      </c>
      <c r="W1531" s="8" t="str">
        <f ca="1">VLOOKUP($V1531,'Background education'!$A:$B,2,FALSE)</f>
        <v>Undergraduate degree</v>
      </c>
      <c r="X1531" s="7">
        <f ca="1" xml:space="preserve">
  IF(OR($Z1531 = 5, $Z1531 = 6, $Z1531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531" s="7" t="str">
        <f ca="1">VLOOKUP($X1531,Departments!$A:$B,2,FALSE)</f>
        <v>Finance</v>
      </c>
      <c r="Z1531" s="6">
        <f t="shared" ca="1" si="305"/>
        <v>11</v>
      </c>
      <c r="AA1531" s="7" t="str">
        <f ca="1">VLOOKUP($Z1531,Roles!$A:$B,2,FALSE)</f>
        <v>Analyst</v>
      </c>
      <c r="AB1531" s="6">
        <f t="shared" ca="1" si="306"/>
        <v>6</v>
      </c>
      <c r="AC1531" s="7" t="str">
        <f ca="1" xml:space="preserve">
IF(
  ISNA($AB1531),
  NA(),
  VLOOKUP($AB1531,Levels!$A:$B,2,FALSE)
)</f>
        <v>Pleno</v>
      </c>
      <c r="AD1531" s="8">
        <f t="shared" ca="1" si="307"/>
        <v>43860</v>
      </c>
      <c r="AE1531" s="6">
        <f ca="1">RANDBETWEEN(5,COUNTA('Recruitment source'!$A:$A) + 1)</f>
        <v>6</v>
      </c>
      <c r="AF1531" s="6" t="str">
        <f ca="1">VLOOKUP($AE1531,'Recruitment source'!$A:$B,2,FALSE)</f>
        <v>Learn4Good</v>
      </c>
      <c r="AG1531" s="8" t="e">
        <f t="shared" ca="1" si="308"/>
        <v>#N/A</v>
      </c>
      <c r="AH1531" s="6" t="e">
        <f t="shared" ca="1" si="309"/>
        <v>#N/A</v>
      </c>
      <c r="AI1531" s="6" t="e">
        <f ca="1" xml:space="preserve">
IF(
  ISNA($AH1531),
  NA(),
  VLOOKUP($AH1531,'Reasons for dismissal'!$A:$B,2,FALSE)
)</f>
        <v>#N/A</v>
      </c>
      <c r="AJ1531" s="6">
        <f t="shared" ca="1" si="310"/>
        <v>5</v>
      </c>
      <c r="AK1531" s="1">
        <f t="shared" ca="1" si="311"/>
        <v>2500</v>
      </c>
      <c r="AL15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$A1531  &amp; ", "   &amp;
$B1531  &amp; ", "   &amp;
$D1531  &amp; ", '"  &amp;
$I1531  &amp; "', '" &amp;
$O1531  &amp; "', "  &amp;
$S1531  &amp; ", '"  &amp;
TEXT($U1531,"dd/mm/aaaa")  &amp; "', "   &amp;
$V1531  &amp; ", "   &amp;
$X1531  &amp; ", "   &amp;
$Z1531  &amp; ", "   &amp;
IF($AB1531 &lt;&gt; "", $AB1531, "NULL")  &amp; ", "   &amp;
$AK1531  &amp; ");"</f>
        <v>#REF!</v>
      </c>
    </row>
    <row r="1532" spans="1:38" x14ac:dyDescent="0.2">
      <c r="A1532" s="7" cm="1">
        <f t="array" aca="1" ref="A1532" ca="1">INDEX(Companies!$A:$A,RANDBETWEEN(2,COUNTA(Companies!$A:$A)),1)</f>
        <v>2</v>
      </c>
      <c r="B1532" s="5">
        <f t="shared" si="299"/>
        <v>1531</v>
      </c>
      <c r="C1532" s="5" t="str" cm="1">
        <f t="array" ref="C1532">SHA1HASH($B1532)</f>
        <v>a7d3048f93d82e2e3dd337ea701ef07704939a3b</v>
      </c>
      <c r="D1532" s="6">
        <f t="shared" ca="1" si="300"/>
        <v>1</v>
      </c>
      <c r="E1532" s="7">
        <f ca="1">IF($B1532 = 1 + N("Presidente"),
    127,
    IF($B1532 = 2 + N("Vice-Presidente"),
        72,
        IF($B1532 = 3 + N("Secretária bilíngue"),
            13,
            RANDBETWEEN(5,COUNT(Name!$A:$A) + 1)
        )
    )
)</f>
        <v>44</v>
      </c>
      <c r="F1532" s="7" t="str">
        <f ca="1">VLOOKUP($E1532,Name!$A:$B,2,FALSE)</f>
        <v>Anna Carolina</v>
      </c>
      <c r="G1532" s="7">
        <f ca="1" xml:space="preserve">
IF($B1532 = 1,
    0,
    RANDBETWEEN(5,COUNT('Last name'!$A:$A) + 1)
)</f>
        <v>78</v>
      </c>
      <c r="H1532" s="7" t="str">
        <f ca="1" xml:space="preserve">
IF($B1532 = 1 + N("Presidente"),
    "de Orléans e Bragança",
    VLOOKUP($G1532,'Last name'!$A:$B,2,FALSE) &amp; " " &amp; VLOOKUP(RANDBETWEEN(5,COUNT('Last name'!$A:$A) + 1),'Last name'!$A:$B,2,FALSE)
)</f>
        <v>Esteves Azeredo</v>
      </c>
      <c r="I1532" s="7" t="str">
        <f t="shared" ca="1" si="301"/>
        <v>Anna Carolina Esteves Azeredo</v>
      </c>
      <c r="J1532" s="7" t="str" cm="1">
        <f t="array" aca="1" ref="J1532" ca="1">SHA1HASH($I1532)</f>
        <v>a0fbaf898ae01b6d2273b1b277fdd775920da57b</v>
      </c>
      <c r="K1532" s="7" cm="1">
        <f t="array" aca="1" ref="K1532" ca="1">INDEX(States!$A:$A,M1532,1)</f>
        <v>5</v>
      </c>
      <c r="L1532" s="7" t="str">
        <f ca="1">VLOOKUP($K1532,Countries!$A:$B,2,FALSE)</f>
        <v>Portugal</v>
      </c>
      <c r="M1532" s="7" cm="1">
        <f t="array" aca="1" ref="M1532" ca="1">INDEX(States!$C:$C,RANDBETWEEN(5,COUNTA(States!$A:$A) + 1),1)</f>
        <v>18</v>
      </c>
      <c r="N1532" s="7" t="str">
        <f ca="1">VLOOKUP($M1532,States!$C:$D,2,FALSE)</f>
        <v>Castelo Branco</v>
      </c>
      <c r="O1532" s="7" t="str">
        <f ca="1">VLOOKUP($E1532,Name!$A:$C,3,FALSE)</f>
        <v>F</v>
      </c>
      <c r="P1532" s="7" t="str">
        <f ca="1">VLOOKUP($O1532,Genders!$B:$C,2,FALSE)</f>
        <v>Female</v>
      </c>
      <c r="Q1532" s="7" cm="1">
        <f t="array" aca="1" ref="Q1532" ca="1">INDEX('Marital status'!$A:$A,RANDBETWEEN(5,COUNTA('Marital status'!$A:$A) + 1),1)</f>
        <v>5</v>
      </c>
      <c r="R1532" s="7" t="str">
        <f ca="1">VLOOKUP($Q1532,'Marital status'!$A:$B,2,FALSE)</f>
        <v xml:space="preserve"> Separated </v>
      </c>
      <c r="S1532" s="7">
        <f t="shared" ca="1" si="302"/>
        <v>10</v>
      </c>
      <c r="T1532" s="7" t="e">
        <f ca="1">VLOOKUP($S1532,Ethnicities!$A:$B,2,FALSE)</f>
        <v>#N/A</v>
      </c>
      <c r="U1532" s="8">
        <f t="shared" ca="1" si="303"/>
        <v>25046</v>
      </c>
      <c r="V1532" s="6">
        <f t="shared" ca="1" si="304"/>
        <v>7</v>
      </c>
      <c r="W1532" s="8" t="str">
        <f ca="1">VLOOKUP($V1532,'Background education'!$A:$B,2,FALSE)</f>
        <v>Undergraduate degree</v>
      </c>
      <c r="X1532" s="7">
        <f ca="1" xml:space="preserve">
  IF(OR($Z1532 = 5, $Z1532 = 6, $Z1532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532" s="7" t="str">
        <f ca="1">VLOOKUP($X1532,Departments!$A:$B,2,FALSE)</f>
        <v>Finance</v>
      </c>
      <c r="Z1532" s="6">
        <f t="shared" ca="1" si="305"/>
        <v>9</v>
      </c>
      <c r="AA1532" s="7" t="str">
        <f ca="1">VLOOKUP($Z1532,Roles!$A:$B,2,FALSE)</f>
        <v>Intern</v>
      </c>
      <c r="AB1532" s="6" t="e">
        <f t="shared" ca="1" si="306"/>
        <v>#N/A</v>
      </c>
      <c r="AC1532" s="7" t="e">
        <f ca="1" xml:space="preserve">
IF(
  ISNA($AB1532),
  NA(),
  VLOOKUP($AB1532,Levels!$A:$B,2,FALSE)
)</f>
        <v>#N/A</v>
      </c>
      <c r="AD1532" s="8">
        <f t="shared" ca="1" si="307"/>
        <v>37323</v>
      </c>
      <c r="AE1532" s="6">
        <f ca="1">RANDBETWEEN(5,COUNTA('Recruitment source'!$A:$A) + 1)</f>
        <v>13</v>
      </c>
      <c r="AF1532" s="6" t="str">
        <f ca="1">VLOOKUP($AE1532,'Recruitment source'!$A:$B,2,FALSE)</f>
        <v>Google</v>
      </c>
      <c r="AG1532" s="8" t="e">
        <f t="shared" ca="1" si="308"/>
        <v>#N/A</v>
      </c>
      <c r="AH1532" s="6" t="e">
        <f t="shared" ca="1" si="309"/>
        <v>#N/A</v>
      </c>
      <c r="AI1532" s="6" t="e">
        <f ca="1" xml:space="preserve">
IF(
  ISNA($AH1532),
  NA(),
  VLOOKUP($AH1532,'Reasons for dismissal'!$A:$B,2,FALSE)
)</f>
        <v>#N/A</v>
      </c>
      <c r="AJ1532" s="6">
        <f t="shared" ca="1" si="310"/>
        <v>5</v>
      </c>
      <c r="AK1532" s="1">
        <f t="shared" ca="1" si="311"/>
        <v>1205</v>
      </c>
      <c r="AL15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$A1532  &amp; ", "   &amp;
$B1532  &amp; ", "   &amp;
$D1532  &amp; ", '"  &amp;
$I1532  &amp; "', '" &amp;
$O1532  &amp; "', "  &amp;
$S1532  &amp; ", '"  &amp;
TEXT($U1532,"dd/mm/aaaa")  &amp; "', "   &amp;
$V1532  &amp; ", "   &amp;
$X1532  &amp; ", "   &amp;
$Z1532  &amp; ", "   &amp;
IF($AB1532 &lt;&gt; "", $AB1532, "NULL")  &amp; ", "   &amp;
$AK1532  &amp; ");"</f>
        <v>#REF!</v>
      </c>
    </row>
    <row r="1533" spans="1:38" x14ac:dyDescent="0.2">
      <c r="A1533" s="7" cm="1">
        <f t="array" aca="1" ref="A1533" ca="1">INDEX(Companies!$A:$A,RANDBETWEEN(2,COUNTA(Companies!$A:$A)),1)</f>
        <v>2</v>
      </c>
      <c r="B1533" s="5">
        <f t="shared" si="299"/>
        <v>1532</v>
      </c>
      <c r="C1533" s="5" t="str" cm="1">
        <f t="array" ref="C1533">SHA1HASH($B1533)</f>
        <v>00b4a051351b585e1f29ffce2b7ff5d29d629966</v>
      </c>
      <c r="D1533" s="6">
        <f t="shared" ca="1" si="300"/>
        <v>1</v>
      </c>
      <c r="E1533" s="7">
        <f ca="1">IF($B1533 = 1 + N("Presidente"),
    127,
    IF($B1533 = 2 + N("Vice-Presidente"),
        72,
        IF($B1533 = 3 + N("Secretária bilíngue"),
            13,
            RANDBETWEEN(5,COUNT(Name!$A:$A) + 1)
        )
    )
)</f>
        <v>155</v>
      </c>
      <c r="F1533" s="7" t="str">
        <f ca="1">VLOOKUP($E1533,Name!$A:$B,2,FALSE)</f>
        <v>Gloria</v>
      </c>
      <c r="G1533" s="7">
        <f ca="1" xml:space="preserve">
IF($B1533 = 1,
    0,
    RANDBETWEEN(5,COUNT('Last name'!$A:$A) + 1)
)</f>
        <v>124</v>
      </c>
      <c r="H1533" s="7" t="str">
        <f ca="1" xml:space="preserve">
IF($B1533 = 1 + N("Presidente"),
    "de Orléans e Bragança",
    VLOOKUP($G1533,'Last name'!$A:$B,2,FALSE) &amp; " " &amp; VLOOKUP(RANDBETWEEN(5,COUNT('Last name'!$A:$A) + 1),'Last name'!$A:$B,2,FALSE)
)</f>
        <v>Mazza Morato</v>
      </c>
      <c r="I1533" s="7" t="str">
        <f t="shared" ca="1" si="301"/>
        <v>Gloria Mazza Morato</v>
      </c>
      <c r="J1533" s="7" t="str" cm="1">
        <f t="array" aca="1" ref="J1533" ca="1">SHA1HASH($I1533)</f>
        <v>35bf19f66c506f98b1db2158ed23098591074be2</v>
      </c>
      <c r="K1533" s="7" cm="1">
        <f t="array" aca="1" ref="K1533" ca="1">INDEX(States!$A:$A,M1533,1)</f>
        <v>5</v>
      </c>
      <c r="L1533" s="7" t="str">
        <f ca="1">VLOOKUP($K1533,Countries!$A:$B,2,FALSE)</f>
        <v>Portugal</v>
      </c>
      <c r="M1533" s="7" cm="1">
        <f t="array" aca="1" ref="M1533" ca="1">INDEX(States!$C:$C,RANDBETWEEN(5,COUNTA(States!$A:$A) + 1),1)</f>
        <v>22</v>
      </c>
      <c r="N1533" s="7" t="str">
        <f ca="1">VLOOKUP($M1533,States!$C:$D,2,FALSE)</f>
        <v>Vila Real</v>
      </c>
      <c r="O1533" s="7" t="str">
        <f ca="1">VLOOKUP($E1533,Name!$A:$C,3,FALSE)</f>
        <v>F</v>
      </c>
      <c r="P1533" s="7" t="str">
        <f ca="1">VLOOKUP($O1533,Genders!$B:$C,2,FALSE)</f>
        <v>Female</v>
      </c>
      <c r="Q1533" s="7" cm="1">
        <f t="array" aca="1" ref="Q1533" ca="1">INDEX('Marital status'!$A:$A,RANDBETWEEN(5,COUNTA('Marital status'!$A:$A) + 1),1)</f>
        <v>5</v>
      </c>
      <c r="R1533" s="7" t="str">
        <f ca="1">VLOOKUP($Q1533,'Marital status'!$A:$B,2,FALSE)</f>
        <v xml:space="preserve"> Separated </v>
      </c>
      <c r="S1533" s="7">
        <f t="shared" ca="1" si="302"/>
        <v>6</v>
      </c>
      <c r="T1533" s="7" t="str">
        <f ca="1">VLOOKUP($S1533,Ethnicities!$A:$B,2,FALSE)</f>
        <v xml:space="preserve">  american Indian or Alaska Native</v>
      </c>
      <c r="U1533" s="8">
        <f t="shared" ca="1" si="303"/>
        <v>20836</v>
      </c>
      <c r="V1533" s="6">
        <f t="shared" ca="1" si="304"/>
        <v>7</v>
      </c>
      <c r="W1533" s="8" t="str">
        <f ca="1">VLOOKUP($V1533,'Background education'!$A:$B,2,FALSE)</f>
        <v>Undergraduate degree</v>
      </c>
      <c r="X1533" s="7">
        <f ca="1" xml:space="preserve">
  IF(OR($Z1533 = 5, $Z1533 = 6, $Z1533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533" s="7" t="str">
        <f ca="1">VLOOKUP($X1533,Departments!$A:$B,2,FALSE)</f>
        <v>Administration</v>
      </c>
      <c r="Z1533" s="6">
        <f t="shared" ca="1" si="305"/>
        <v>11</v>
      </c>
      <c r="AA1533" s="7" t="str">
        <f ca="1">VLOOKUP($Z1533,Roles!$A:$B,2,FALSE)</f>
        <v>Analyst</v>
      </c>
      <c r="AB1533" s="6">
        <f t="shared" ca="1" si="306"/>
        <v>6</v>
      </c>
      <c r="AC1533" s="7" t="str">
        <f ca="1" xml:space="preserve">
IF(
  ISNA($AB1533),
  NA(),
  VLOOKUP($AB1533,Levels!$A:$B,2,FALSE)
)</f>
        <v>Pleno</v>
      </c>
      <c r="AD1533" s="8">
        <f t="shared" ca="1" si="307"/>
        <v>41446</v>
      </c>
      <c r="AE1533" s="6">
        <f ca="1">RANDBETWEEN(5,COUNTA('Recruitment source'!$A:$A) + 1)</f>
        <v>9</v>
      </c>
      <c r="AF1533" s="6" t="str">
        <f ca="1">VLOOKUP($AE1533,'Recruitment source'!$A:$B,2,FALSE)</f>
        <v>Empregos Online</v>
      </c>
      <c r="AG1533" s="8" t="e">
        <f t="shared" ca="1" si="308"/>
        <v>#N/A</v>
      </c>
      <c r="AH1533" s="6" t="e">
        <f t="shared" ca="1" si="309"/>
        <v>#N/A</v>
      </c>
      <c r="AI1533" s="6" t="e">
        <f ca="1" xml:space="preserve">
IF(
  ISNA($AH1533),
  NA(),
  VLOOKUP($AH1533,'Reasons for dismissal'!$A:$B,2,FALSE)
)</f>
        <v>#N/A</v>
      </c>
      <c r="AJ1533" s="6">
        <f t="shared" ca="1" si="310"/>
        <v>5</v>
      </c>
      <c r="AK1533" s="1">
        <f t="shared" ca="1" si="311"/>
        <v>2500</v>
      </c>
      <c r="AL15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$A1533  &amp; ", "   &amp;
$B1533  &amp; ", "   &amp;
$D1533  &amp; ", '"  &amp;
$I1533  &amp; "', '" &amp;
$O1533  &amp; "', "  &amp;
$S1533  &amp; ", '"  &amp;
TEXT($U1533,"dd/mm/aaaa")  &amp; "', "   &amp;
$V1533  &amp; ", "   &amp;
$X1533  &amp; ", "   &amp;
$Z1533  &amp; ", "   &amp;
IF($AB1533 &lt;&gt; "", $AB1533, "NULL")  &amp; ", "   &amp;
$AK1533  &amp; ");"</f>
        <v>#REF!</v>
      </c>
    </row>
    <row r="1534" spans="1:38" x14ac:dyDescent="0.2">
      <c r="A1534" s="7" cm="1">
        <f t="array" aca="1" ref="A1534" ca="1">INDEX(Companies!$A:$A,RANDBETWEEN(2,COUNTA(Companies!$A:$A)),1)</f>
        <v>2</v>
      </c>
      <c r="B1534" s="5">
        <f t="shared" si="299"/>
        <v>1533</v>
      </c>
      <c r="C1534" s="5" t="str" cm="1">
        <f t="array" ref="C1534">SHA1HASH($B1534)</f>
        <v>59c1c577a1380a9058d9cf86db4e0aea6a314988</v>
      </c>
      <c r="D1534" s="6">
        <f t="shared" ca="1" si="300"/>
        <v>1</v>
      </c>
      <c r="E1534" s="7">
        <f ca="1">IF($B1534 = 1 + N("Presidente"),
    127,
    IF($B1534 = 2 + N("Vice-Presidente"),
        72,
        IF($B1534 = 3 + N("Secretária bilíngue"),
            13,
            RANDBETWEEN(5,COUNT(Name!$A:$A) + 1)
        )
    )
)</f>
        <v>115</v>
      </c>
      <c r="F1534" s="7" t="str">
        <f ca="1">VLOOKUP($E1534,Name!$A:$B,2,FALSE)</f>
        <v>Dulce</v>
      </c>
      <c r="G1534" s="7">
        <f ca="1" xml:space="preserve">
IF($B1534 = 1,
    0,
    RANDBETWEEN(5,COUNT('Last name'!$A:$A) + 1)
)</f>
        <v>60</v>
      </c>
      <c r="H1534" s="7" t="str">
        <f ca="1" xml:space="preserve">
IF($B1534 = 1 + N("Presidente"),
    "de Orléans e Bragança",
    VLOOKUP($G1534,'Last name'!$A:$B,2,FALSE) &amp; " " &amp; VLOOKUP(RANDBETWEEN(5,COUNT('Last name'!$A:$A) + 1),'Last name'!$A:$B,2,FALSE)
)</f>
        <v>Carneiro Aleluia</v>
      </c>
      <c r="I1534" s="7" t="str">
        <f t="shared" ca="1" si="301"/>
        <v>Dulce Carneiro Aleluia</v>
      </c>
      <c r="J1534" s="7" t="str" cm="1">
        <f t="array" aca="1" ref="J1534" ca="1">SHA1HASH($I1534)</f>
        <v>740c4933dcd056e35ccf217eb7435eb0b22f4e3a</v>
      </c>
      <c r="K1534" s="7" cm="1">
        <f t="array" aca="1" ref="K1534" ca="1">INDEX(States!$A:$A,M1534,1)</f>
        <v>5</v>
      </c>
      <c r="L1534" s="7" t="str">
        <f ca="1">VLOOKUP($K1534,Countries!$A:$B,2,FALSE)</f>
        <v>Portugal</v>
      </c>
      <c r="M1534" s="7" cm="1">
        <f t="array" aca="1" ref="M1534" ca="1">INDEX(States!$C:$C,RANDBETWEEN(5,COUNTA(States!$A:$A) + 1),1)</f>
        <v>24</v>
      </c>
      <c r="N1534" s="7" t="str">
        <f ca="1">VLOOKUP($M1534,States!$C:$D,2,FALSE)</f>
        <v>Brangança</v>
      </c>
      <c r="O1534" s="7" t="str">
        <f ca="1">VLOOKUP($E1534,Name!$A:$C,3,FALSE)</f>
        <v>F</v>
      </c>
      <c r="P1534" s="7" t="str">
        <f ca="1">VLOOKUP($O1534,Genders!$B:$C,2,FALSE)</f>
        <v>Female</v>
      </c>
      <c r="Q1534" s="7" cm="1">
        <f t="array" aca="1" ref="Q1534" ca="1">INDEX('Marital status'!$A:$A,RANDBETWEEN(5,COUNTA('Marital status'!$A:$A) + 1),1)</f>
        <v>5</v>
      </c>
      <c r="R1534" s="7" t="str">
        <f ca="1">VLOOKUP($Q1534,'Marital status'!$A:$B,2,FALSE)</f>
        <v xml:space="preserve"> Separated </v>
      </c>
      <c r="S1534" s="7">
        <f t="shared" ca="1" si="302"/>
        <v>5</v>
      </c>
      <c r="T1534" s="7" t="str">
        <f ca="1">VLOOKUP($S1534,Ethnicities!$A:$B,2,FALSE)</f>
        <v>ASIAN</v>
      </c>
      <c r="U1534" s="8">
        <f t="shared" ca="1" si="303"/>
        <v>28431</v>
      </c>
      <c r="V1534" s="6">
        <f t="shared" ca="1" si="304"/>
        <v>7</v>
      </c>
      <c r="W1534" s="8" t="str">
        <f ca="1">VLOOKUP($V1534,'Background education'!$A:$B,2,FALSE)</f>
        <v>Undergraduate degree</v>
      </c>
      <c r="X1534" s="7">
        <f ca="1" xml:space="preserve">
  IF(OR($Z1534 = 5, $Z1534 = 6, $Z1534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534" s="7" t="str">
        <f ca="1">VLOOKUP($X1534,Departments!$A:$B,2,FALSE)</f>
        <v xml:space="preserve"> Commercial</v>
      </c>
      <c r="Z1534" s="6">
        <f t="shared" ca="1" si="305"/>
        <v>10</v>
      </c>
      <c r="AA1534" s="7" t="str">
        <f ca="1">VLOOKUP($Z1534,Roles!$A:$B,2,FALSE)</f>
        <v>Trainee</v>
      </c>
      <c r="AB1534" s="6" t="e">
        <f t="shared" ca="1" si="306"/>
        <v>#N/A</v>
      </c>
      <c r="AC1534" s="7" t="e">
        <f ca="1" xml:space="preserve">
IF(
  ISNA($AB1534),
  NA(),
  VLOOKUP($AB1534,Levels!$A:$B,2,FALSE)
)</f>
        <v>#N/A</v>
      </c>
      <c r="AD1534" s="8">
        <f t="shared" ca="1" si="307"/>
        <v>43146</v>
      </c>
      <c r="AE1534" s="6">
        <f ca="1">RANDBETWEEN(5,COUNTA('Recruitment source'!$A:$A) + 1)</f>
        <v>8</v>
      </c>
      <c r="AF1534" s="6" t="str">
        <f ca="1">VLOOKUP($AE1534,'Recruitment source'!$A:$B,2,FALSE)</f>
        <v>Net Empregos</v>
      </c>
      <c r="AG1534" s="8" t="e">
        <f t="shared" ca="1" si="308"/>
        <v>#N/A</v>
      </c>
      <c r="AH1534" s="6" t="e">
        <f t="shared" ca="1" si="309"/>
        <v>#N/A</v>
      </c>
      <c r="AI1534" s="6" t="e">
        <f ca="1" xml:space="preserve">
IF(
  ISNA($AH1534),
  NA(),
  VLOOKUP($AH1534,'Reasons for dismissal'!$A:$B,2,FALSE)
)</f>
        <v>#N/A</v>
      </c>
      <c r="AJ1534" s="6">
        <f t="shared" ca="1" si="310"/>
        <v>5</v>
      </c>
      <c r="AK1534" s="1">
        <f t="shared" ca="1" si="311"/>
        <v>1385</v>
      </c>
      <c r="AL15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$A1534  &amp; ", "   &amp;
$B1534  &amp; ", "   &amp;
$D1534  &amp; ", '"  &amp;
$I1534  &amp; "', '" &amp;
$O1534  &amp; "', "  &amp;
$S1534  &amp; ", '"  &amp;
TEXT($U1534,"dd/mm/aaaa")  &amp; "', "   &amp;
$V1534  &amp; ", "   &amp;
$X1534  &amp; ", "   &amp;
$Z1534  &amp; ", "   &amp;
IF($AB1534 &lt;&gt; "", $AB1534, "NULL")  &amp; ", "   &amp;
$AK1534  &amp; ");"</f>
        <v>#REF!</v>
      </c>
    </row>
    <row r="1535" spans="1:38" x14ac:dyDescent="0.2">
      <c r="A1535" s="7" cm="1">
        <f t="array" aca="1" ref="A1535" ca="1">INDEX(Companies!$A:$A,RANDBETWEEN(2,COUNTA(Companies!$A:$A)),1)</f>
        <v>2</v>
      </c>
      <c r="B1535" s="5">
        <f t="shared" si="299"/>
        <v>1534</v>
      </c>
      <c r="C1535" s="5" t="str" cm="1">
        <f t="array" ref="C1535">SHA1HASH($B1535)</f>
        <v>1d23c8edf135106a57d7f1694d9c2c7eb67cc326</v>
      </c>
      <c r="D1535" s="6">
        <f t="shared" ca="1" si="300"/>
        <v>1</v>
      </c>
      <c r="E1535" s="7">
        <f ca="1">IF($B1535 = 1 + N("Presidente"),
    127,
    IF($B1535 = 2 + N("Vice-Presidente"),
        72,
        IF($B1535 = 3 + N("Secretária bilíngue"),
            13,
            RANDBETWEEN(5,COUNT(Name!$A:$A) + 1)
        )
    )
)</f>
        <v>150</v>
      </c>
      <c r="F1535" s="7" t="str">
        <f ca="1">VLOOKUP($E1535,Name!$A:$B,2,FALSE)</f>
        <v>Gabriela</v>
      </c>
      <c r="G1535" s="7">
        <f ca="1" xml:space="preserve">
IF($B1535 = 1,
    0,
    RANDBETWEEN(5,COUNT('Last name'!$A:$A) + 1)
)</f>
        <v>166</v>
      </c>
      <c r="H1535" s="7" t="str">
        <f ca="1" xml:space="preserve">
IF($B1535 = 1 + N("Presidente"),
    "de Orléans e Bragança",
    VLOOKUP($G1535,'Last name'!$A:$B,2,FALSE) &amp; " " &amp; VLOOKUP(RANDBETWEEN(5,COUNT('Last name'!$A:$A) + 1),'Last name'!$A:$B,2,FALSE)
)</f>
        <v>Rodrigues Negrão</v>
      </c>
      <c r="I1535" s="7" t="str">
        <f t="shared" ca="1" si="301"/>
        <v>Gabriela Rodrigues Negrão</v>
      </c>
      <c r="J1535" s="7" t="str" cm="1">
        <f t="array" aca="1" ref="J1535" ca="1">SHA1HASH($I1535)</f>
        <v>7de50bec519057ba2edb9ec05aa7aa7b346b469c</v>
      </c>
      <c r="K1535" s="7" cm="1">
        <f t="array" aca="1" ref="K1535" ca="1">INDEX(States!$A:$A,M1535,1)</f>
        <v>5</v>
      </c>
      <c r="L1535" s="7" t="str">
        <f ca="1">VLOOKUP($K1535,Countries!$A:$B,2,FALSE)</f>
        <v>Portugal</v>
      </c>
      <c r="M1535" s="7" cm="1">
        <f t="array" aca="1" ref="M1535" ca="1">INDEX(States!$C:$C,RANDBETWEEN(5,COUNTA(States!$A:$A) + 1),1)</f>
        <v>15</v>
      </c>
      <c r="N1535" s="7" t="str">
        <f ca="1">VLOOKUP($M1535,States!$C:$D,2,FALSE)</f>
        <v xml:space="preserve"> ÉVORA</v>
      </c>
      <c r="O1535" s="7" t="str">
        <f ca="1">VLOOKUP($E1535,Name!$A:$C,3,FALSE)</f>
        <v>F</v>
      </c>
      <c r="P1535" s="7" t="str">
        <f ca="1">VLOOKUP($O1535,Genders!$B:$C,2,FALSE)</f>
        <v>Female</v>
      </c>
      <c r="Q1535" s="7" cm="1">
        <f t="array" aca="1" ref="Q1535" ca="1">INDEX('Marital status'!$A:$A,RANDBETWEEN(5,COUNTA('Marital status'!$A:$A) + 1),1)</f>
        <v>0</v>
      </c>
      <c r="R1535" s="7" t="e">
        <f ca="1">VLOOKUP($Q1535,'Marital status'!$A:$B,2,FALSE)</f>
        <v>#N/A</v>
      </c>
      <c r="S1535" s="7">
        <f t="shared" ca="1" si="302"/>
        <v>5</v>
      </c>
      <c r="T1535" s="7" t="str">
        <f ca="1">VLOOKUP($S1535,Ethnicities!$A:$B,2,FALSE)</f>
        <v>ASIAN</v>
      </c>
      <c r="U1535" s="8">
        <f t="shared" ca="1" si="303"/>
        <v>19083</v>
      </c>
      <c r="V1535" s="6">
        <f t="shared" ca="1" si="304"/>
        <v>8</v>
      </c>
      <c r="W1535" s="8" t="str">
        <f ca="1">VLOOKUP($V1535,'Background education'!$A:$B,2,FALSE)</f>
        <v>Graduate school</v>
      </c>
      <c r="X1535" s="7">
        <f ca="1" xml:space="preserve">
  IF(OR($Z1535 = 5, $Z1535 = 6, $Z1535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535" s="7" t="str">
        <f ca="1">VLOOKUP($X1535,Departments!$A:$B,2,FALSE)</f>
        <v>Finance</v>
      </c>
      <c r="Z1535" s="6">
        <f t="shared" ca="1" si="305"/>
        <v>11</v>
      </c>
      <c r="AA1535" s="7" t="str">
        <f ca="1">VLOOKUP($Z1535,Roles!$A:$B,2,FALSE)</f>
        <v>Analyst</v>
      </c>
      <c r="AB1535" s="6">
        <f t="shared" ca="1" si="306"/>
        <v>6</v>
      </c>
      <c r="AC1535" s="7" t="str">
        <f ca="1" xml:space="preserve">
IF(
  ISNA($AB1535),
  NA(),
  VLOOKUP($AB1535,Levels!$A:$B,2,FALSE)
)</f>
        <v>Pleno</v>
      </c>
      <c r="AD1535" s="8">
        <f t="shared" ca="1" si="307"/>
        <v>36271</v>
      </c>
      <c r="AE1535" s="6">
        <f ca="1">RANDBETWEEN(5,COUNTA('Recruitment source'!$A:$A) + 1)</f>
        <v>12</v>
      </c>
      <c r="AF1535" s="6" t="str">
        <f ca="1">VLOOKUP($AE1535,'Recruitment source'!$A:$B,2,FALSE)</f>
        <v xml:space="preserve"> recommendation of employee</v>
      </c>
      <c r="AG1535" s="8" t="e">
        <f t="shared" ca="1" si="308"/>
        <v>#N/A</v>
      </c>
      <c r="AH1535" s="6" t="e">
        <f t="shared" ca="1" si="309"/>
        <v>#N/A</v>
      </c>
      <c r="AI1535" s="6" t="e">
        <f ca="1" xml:space="preserve">
IF(
  ISNA($AH1535),
  NA(),
  VLOOKUP($AH1535,'Reasons for dismissal'!$A:$B,2,FALSE)
)</f>
        <v>#N/A</v>
      </c>
      <c r="AJ1535" s="6">
        <f t="shared" ca="1" si="310"/>
        <v>4</v>
      </c>
      <c r="AK1535" s="1">
        <f t="shared" ca="1" si="311"/>
        <v>3000</v>
      </c>
      <c r="AL15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$A1535  &amp; ", "   &amp;
$B1535  &amp; ", "   &amp;
$D1535  &amp; ", '"  &amp;
$I1535  &amp; "', '" &amp;
$O1535  &amp; "', "  &amp;
$S1535  &amp; ", '"  &amp;
TEXT($U1535,"dd/mm/aaaa")  &amp; "', "   &amp;
$V1535  &amp; ", "   &amp;
$X1535  &amp; ", "   &amp;
$Z1535  &amp; ", "   &amp;
IF($AB1535 &lt;&gt; "", $AB1535, "NULL")  &amp; ", "   &amp;
$AK1535  &amp; ");"</f>
        <v>#REF!</v>
      </c>
    </row>
    <row r="1536" spans="1:38" x14ac:dyDescent="0.2">
      <c r="A1536" s="7" cm="1">
        <f t="array" aca="1" ref="A1536" ca="1">INDEX(Companies!$A:$A,RANDBETWEEN(2,COUNTA(Companies!$A:$A)),1)</f>
        <v>2</v>
      </c>
      <c r="B1536" s="5">
        <f t="shared" si="299"/>
        <v>1535</v>
      </c>
      <c r="C1536" s="5" t="str" cm="1">
        <f t="array" ref="C1536">SHA1HASH($B1536)</f>
        <v>64738e27dc960ebdc22143dd8ea4b16b74029c8a</v>
      </c>
      <c r="D1536" s="6">
        <f t="shared" ca="1" si="300"/>
        <v>1</v>
      </c>
      <c r="E1536" s="7">
        <f ca="1">IF($B1536 = 1 + N("Presidente"),
    127,
    IF($B1536 = 2 + N("Vice-Presidente"),
        72,
        IF($B1536 = 3 + N("Secretária bilíngue"),
            13,
            RANDBETWEEN(5,COUNT(Name!$A:$A) + 1)
        )
    )
)</f>
        <v>15</v>
      </c>
      <c r="F1536" s="7" t="str">
        <f ca="1">VLOOKUP($E1536,Name!$A:$B,2,FALSE)</f>
        <v>Alexandre</v>
      </c>
      <c r="G1536" s="7">
        <f ca="1" xml:space="preserve">
IF($B1536 = 1,
    0,
    RANDBETWEEN(5,COUNT('Last name'!$A:$A) + 1)
)</f>
        <v>142</v>
      </c>
      <c r="H1536" s="7" t="str">
        <f ca="1" xml:space="preserve">
IF($B1536 = 1 + N("Presidente"),
    "de Orléans e Bragança",
    VLOOKUP($G1536,'Last name'!$A:$B,2,FALSE) &amp; " " &amp; VLOOKUP(RANDBETWEEN(5,COUNT('Last name'!$A:$A) + 1),'Last name'!$A:$B,2,FALSE)
)</f>
        <v>Nunes Barreto</v>
      </c>
      <c r="I1536" s="7" t="str">
        <f t="shared" ca="1" si="301"/>
        <v>Alexandre Nunes Barreto</v>
      </c>
      <c r="J1536" s="7" t="str" cm="1">
        <f t="array" aca="1" ref="J1536" ca="1">SHA1HASH($I1536)</f>
        <v>5e0e78a9436124dd5bfdfc14f89c237ca956ab52</v>
      </c>
      <c r="K1536" s="7" cm="1">
        <f t="array" aca="1" ref="K1536" ca="1">INDEX(States!$A:$A,M1536,1)</f>
        <v>5</v>
      </c>
      <c r="L1536" s="7" t="str">
        <f ca="1">VLOOKUP($K1536,Countries!$A:$B,2,FALSE)</f>
        <v>Portugal</v>
      </c>
      <c r="M1536" s="7" cm="1">
        <f t="array" aca="1" ref="M1536" ca="1">INDEX(States!$C:$C,RANDBETWEEN(5,COUNTA(States!$A:$A) + 1),1)</f>
        <v>19</v>
      </c>
      <c r="N1536" s="7" t="str">
        <f ca="1">VLOOKUP($M1536,States!$C:$D,2,FALSE)</f>
        <v>Beja</v>
      </c>
      <c r="O1536" s="7" t="str">
        <f ca="1">VLOOKUP($E1536,Name!$A:$C,3,FALSE)</f>
        <v>M</v>
      </c>
      <c r="P1536" s="7" t="str">
        <f ca="1">VLOOKUP($O1536,Genders!$B:$C,2,FALSE)</f>
        <v>Male</v>
      </c>
      <c r="Q1536" s="7" cm="1">
        <f t="array" aca="1" ref="Q1536" ca="1">INDEX('Marital status'!$A:$A,RANDBETWEEN(5,COUNTA('Marital status'!$A:$A) + 1),1)</f>
        <v>0</v>
      </c>
      <c r="R1536" s="7" t="e">
        <f ca="1">VLOOKUP($Q1536,'Marital status'!$A:$B,2,FALSE)</f>
        <v>#N/A</v>
      </c>
      <c r="S1536" s="7">
        <f t="shared" ca="1" si="302"/>
        <v>5</v>
      </c>
      <c r="T1536" s="7" t="str">
        <f ca="1">VLOOKUP($S1536,Ethnicities!$A:$B,2,FALSE)</f>
        <v>ASIAN</v>
      </c>
      <c r="U1536" s="8">
        <f t="shared" ca="1" si="303"/>
        <v>19569</v>
      </c>
      <c r="V1536" s="6">
        <f t="shared" ca="1" si="304"/>
        <v>7</v>
      </c>
      <c r="W1536" s="8" t="str">
        <f ca="1">VLOOKUP($V1536,'Background education'!$A:$B,2,FALSE)</f>
        <v>Undergraduate degree</v>
      </c>
      <c r="X1536" s="7">
        <f ca="1" xml:space="preserve">
  IF(OR($Z1536 = 5, $Z1536 = 6, $Z1536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536" s="7" t="str">
        <f ca="1">VLOOKUP($X1536,Departments!$A:$B,2,FALSE)</f>
        <v>Human Resource</v>
      </c>
      <c r="Z1536" s="6">
        <f t="shared" ca="1" si="305"/>
        <v>10</v>
      </c>
      <c r="AA1536" s="7" t="str">
        <f ca="1">VLOOKUP($Z1536,Roles!$A:$B,2,FALSE)</f>
        <v>Trainee</v>
      </c>
      <c r="AB1536" s="6" t="e">
        <f t="shared" ca="1" si="306"/>
        <v>#N/A</v>
      </c>
      <c r="AC1536" s="7" t="e">
        <f ca="1" xml:space="preserve">
IF(
  ISNA($AB1536),
  NA(),
  VLOOKUP($AB1536,Levels!$A:$B,2,FALSE)
)</f>
        <v>#N/A</v>
      </c>
      <c r="AD1536" s="8">
        <f t="shared" ca="1" si="307"/>
        <v>40897</v>
      </c>
      <c r="AE1536" s="6">
        <f ca="1">RANDBETWEEN(5,COUNTA('Recruitment source'!$A:$A) + 1)</f>
        <v>8</v>
      </c>
      <c r="AF1536" s="6" t="str">
        <f ca="1">VLOOKUP($AE1536,'Recruitment source'!$A:$B,2,FALSE)</f>
        <v>Net Empregos</v>
      </c>
      <c r="AG1536" s="8" t="e">
        <f t="shared" ca="1" si="308"/>
        <v>#N/A</v>
      </c>
      <c r="AH1536" s="6" t="e">
        <f t="shared" ca="1" si="309"/>
        <v>#N/A</v>
      </c>
      <c r="AI1536" s="6" t="e">
        <f ca="1" xml:space="preserve">
IF(
  ISNA($AH1536),
  NA(),
  VLOOKUP($AH1536,'Reasons for dismissal'!$A:$B,2,FALSE)
)</f>
        <v>#N/A</v>
      </c>
      <c r="AJ1536" s="6">
        <f t="shared" ca="1" si="310"/>
        <v>5</v>
      </c>
      <c r="AK1536" s="1">
        <f t="shared" ca="1" si="311"/>
        <v>1385</v>
      </c>
      <c r="AL15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$A1536  &amp; ", "   &amp;
$B1536  &amp; ", "   &amp;
$D1536  &amp; ", '"  &amp;
$I1536  &amp; "', '" &amp;
$O1536  &amp; "', "  &amp;
$S1536  &amp; ", '"  &amp;
TEXT($U1536,"dd/mm/aaaa")  &amp; "', "   &amp;
$V1536  &amp; ", "   &amp;
$X1536  &amp; ", "   &amp;
$Z1536  &amp; ", "   &amp;
IF($AB1536 &lt;&gt; "", $AB1536, "NULL")  &amp; ", "   &amp;
$AK1536  &amp; ");"</f>
        <v>#REF!</v>
      </c>
    </row>
    <row r="1537" spans="1:38" x14ac:dyDescent="0.2">
      <c r="A1537" s="7" cm="1">
        <f t="array" aca="1" ref="A1537" ca="1">INDEX(Companies!$A:$A,RANDBETWEEN(2,COUNTA(Companies!$A:$A)),1)</f>
        <v>2</v>
      </c>
      <c r="B1537" s="5">
        <f t="shared" si="299"/>
        <v>1536</v>
      </c>
      <c r="C1537" s="5" t="str" cm="1">
        <f t="array" ref="C1537">SHA1HASH($B1537)</f>
        <v>2c8041adcd90153af5180e4c18e22c3b161c25e8</v>
      </c>
      <c r="D1537" s="6">
        <f t="shared" ca="1" si="300"/>
        <v>1</v>
      </c>
      <c r="E1537" s="7">
        <f ca="1">IF($B1537 = 1 + N("Presidente"),
    127,
    IF($B1537 = 2 + N("Vice-Presidente"),
        72,
        IF($B1537 = 3 + N("Secretária bilíngue"),
            13,
            RANDBETWEEN(5,COUNT(Name!$A:$A) + 1)
        )
    )
)</f>
        <v>89</v>
      </c>
      <c r="F1537" s="7" t="str">
        <f ca="1">VLOOKUP($E1537,Name!$A:$B,2,FALSE)</f>
        <v>Cauã</v>
      </c>
      <c r="G1537" s="7">
        <f ca="1" xml:space="preserve">
IF($B1537 = 1,
    0,
    RANDBETWEEN(5,COUNT('Last name'!$A:$A) + 1)
)</f>
        <v>18</v>
      </c>
      <c r="H1537" s="7" t="str">
        <f ca="1" xml:space="preserve">
IF($B1537 = 1 + N("Presidente"),
    "de Orléans e Bragança",
    VLOOKUP($G1537,'Last name'!$A:$B,2,FALSE) &amp; " " &amp; VLOOKUP(RANDBETWEEN(5,COUNT('Last name'!$A:$A) + 1),'Last name'!$A:$B,2,FALSE)
)</f>
        <v>Andrioli Santana</v>
      </c>
      <c r="I1537" s="7" t="str">
        <f t="shared" ca="1" si="301"/>
        <v>Cauã Andrioli Santana</v>
      </c>
      <c r="J1537" s="7" t="str" cm="1">
        <f t="array" aca="1" ref="J1537" ca="1">SHA1HASH($I1537)</f>
        <v>0b80af4197a3d05cbb2d81256bcc01efff27a064</v>
      </c>
      <c r="K1537" s="7" cm="1">
        <f t="array" aca="1" ref="K1537" ca="1">INDEX(States!$A:$A,M1537,1)</f>
        <v>5</v>
      </c>
      <c r="L1537" s="7" t="str">
        <f ca="1">VLOOKUP($K1537,Countries!$A:$B,2,FALSE)</f>
        <v>Portugal</v>
      </c>
      <c r="M1537" s="7" cm="1">
        <f t="array" aca="1" ref="M1537" ca="1">INDEX(States!$C:$C,RANDBETWEEN(5,COUNTA(States!$A:$A) + 1),1)</f>
        <v>15</v>
      </c>
      <c r="N1537" s="7" t="str">
        <f ca="1">VLOOKUP($M1537,States!$C:$D,2,FALSE)</f>
        <v xml:space="preserve"> ÉVORA</v>
      </c>
      <c r="O1537" s="7" t="str">
        <f ca="1">VLOOKUP($E1537,Name!$A:$C,3,FALSE)</f>
        <v>M</v>
      </c>
      <c r="P1537" s="7" t="str">
        <f ca="1">VLOOKUP($O1537,Genders!$B:$C,2,FALSE)</f>
        <v>Male</v>
      </c>
      <c r="Q1537" s="7" cm="1">
        <f t="array" aca="1" ref="Q1537" ca="1">INDEX('Marital status'!$A:$A,RANDBETWEEN(5,COUNTA('Marital status'!$A:$A) + 1),1)</f>
        <v>5</v>
      </c>
      <c r="R1537" s="7" t="str">
        <f ca="1">VLOOKUP($Q1537,'Marital status'!$A:$B,2,FALSE)</f>
        <v xml:space="preserve"> Separated </v>
      </c>
      <c r="S1537" s="7">
        <f t="shared" ca="1" si="302"/>
        <v>5</v>
      </c>
      <c r="T1537" s="7" t="str">
        <f ca="1">VLOOKUP($S1537,Ethnicities!$A:$B,2,FALSE)</f>
        <v>ASIAN</v>
      </c>
      <c r="U1537" s="8">
        <f t="shared" ca="1" si="303"/>
        <v>27982</v>
      </c>
      <c r="V1537" s="6">
        <f t="shared" ca="1" si="304"/>
        <v>8</v>
      </c>
      <c r="W1537" s="8" t="str">
        <f ca="1">VLOOKUP($V1537,'Background education'!$A:$B,2,FALSE)</f>
        <v>Graduate school</v>
      </c>
      <c r="X1537" s="7">
        <f ca="1" xml:space="preserve">
  IF(OR($Z1537 = 5, $Z1537 = 6, $Z1537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537" s="7" t="str">
        <f ca="1">VLOOKUP($X1537,Departments!$A:$B,2,FALSE)</f>
        <v>Finance</v>
      </c>
      <c r="Z1537" s="6">
        <f t="shared" ca="1" si="305"/>
        <v>11</v>
      </c>
      <c r="AA1537" s="7" t="str">
        <f ca="1">VLOOKUP($Z1537,Roles!$A:$B,2,FALSE)</f>
        <v>Analyst</v>
      </c>
      <c r="AB1537" s="6">
        <f t="shared" ca="1" si="306"/>
        <v>7</v>
      </c>
      <c r="AC1537" s="7" t="str">
        <f ca="1" xml:space="preserve">
IF(
  ISNA($AB1537),
  NA(),
  VLOOKUP($AB1537,Levels!$A:$B,2,FALSE)
)</f>
        <v>Senior</v>
      </c>
      <c r="AD1537" s="8">
        <f t="shared" ca="1" si="307"/>
        <v>42658</v>
      </c>
      <c r="AE1537" s="6">
        <f ca="1">RANDBETWEEN(5,COUNTA('Recruitment source'!$A:$A) + 1)</f>
        <v>11</v>
      </c>
      <c r="AF1537" s="6" t="str">
        <f ca="1">VLOOKUP($AE1537,'Recruitment source'!$A:$B,2,FALSE)</f>
        <v>Next Station</v>
      </c>
      <c r="AG1537" s="8" t="e">
        <f t="shared" ca="1" si="308"/>
        <v>#N/A</v>
      </c>
      <c r="AH1537" s="6" t="e">
        <f t="shared" ca="1" si="309"/>
        <v>#N/A</v>
      </c>
      <c r="AI1537" s="6" t="e">
        <f ca="1" xml:space="preserve">
IF(
  ISNA($AH1537),
  NA(),
  VLOOKUP($AH1537,'Reasons for dismissal'!$A:$B,2,FALSE)
)</f>
        <v>#N/A</v>
      </c>
      <c r="AJ1537" s="6">
        <f t="shared" ca="1" si="310"/>
        <v>5</v>
      </c>
      <c r="AK1537" s="1">
        <f t="shared" ca="1" si="311"/>
        <v>3000</v>
      </c>
      <c r="AL15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$A1537  &amp; ", "   &amp;
$B1537  &amp; ", "   &amp;
$D1537  &amp; ", '"  &amp;
$I1537  &amp; "', '" &amp;
$O1537  &amp; "', "  &amp;
$S1537  &amp; ", '"  &amp;
TEXT($U1537,"dd/mm/aaaa")  &amp; "', "   &amp;
$V1537  &amp; ", "   &amp;
$X1537  &amp; ", "   &amp;
$Z1537  &amp; ", "   &amp;
IF($AB1537 &lt;&gt; "", $AB1537, "NULL")  &amp; ", "   &amp;
$AK1537  &amp; ");"</f>
        <v>#REF!</v>
      </c>
    </row>
    <row r="1538" spans="1:38" x14ac:dyDescent="0.2">
      <c r="A1538" s="7" cm="1">
        <f t="array" aca="1" ref="A1538" ca="1">INDEX(Companies!$A:$A,RANDBETWEEN(2,COUNTA(Companies!$A:$A)),1)</f>
        <v>2</v>
      </c>
      <c r="B1538" s="5">
        <f t="shared" si="299"/>
        <v>1537</v>
      </c>
      <c r="C1538" s="5" t="str" cm="1">
        <f t="array" ref="C1538">SHA1HASH($B1538)</f>
        <v>ad896e3ecf46771003093f24b88cd72af2225023</v>
      </c>
      <c r="D1538" s="6">
        <f t="shared" ca="1" si="300"/>
        <v>1</v>
      </c>
      <c r="E1538" s="7">
        <f ca="1">IF($B1538 = 1 + N("Presidente"),
    127,
    IF($B1538 = 2 + N("Vice-Presidente"),
        72,
        IF($B1538 = 3 + N("Secretária bilíngue"),
            13,
            RANDBETWEEN(5,COUNT(Name!$A:$A) + 1)
        )
    )
)</f>
        <v>340</v>
      </c>
      <c r="F1538" s="7" t="str">
        <f ca="1">VLOOKUP($E1538,Name!$A:$B,2,FALSE)</f>
        <v>Stella</v>
      </c>
      <c r="G1538" s="7">
        <f ca="1" xml:space="preserve">
IF($B1538 = 1,
    0,
    RANDBETWEEN(5,COUNT('Last name'!$A:$A) + 1)
)</f>
        <v>15</v>
      </c>
      <c r="H1538" s="7" t="str">
        <f ca="1" xml:space="preserve">
IF($B1538 = 1 + N("Presidente"),
    "de Orléans e Bragança",
    VLOOKUP($G1538,'Last name'!$A:$B,2,FALSE) &amp; " " &amp; VLOOKUP(RANDBETWEEN(5,COUNT('Last name'!$A:$A) + 1),'Last name'!$A:$B,2,FALSE)
)</f>
        <v>Alvim Gallo</v>
      </c>
      <c r="I1538" s="7" t="str">
        <f t="shared" ca="1" si="301"/>
        <v>Stella Alvim Gallo</v>
      </c>
      <c r="J1538" s="7" t="str" cm="1">
        <f t="array" aca="1" ref="J1538" ca="1">SHA1HASH($I1538)</f>
        <v>da0ecdab68d1f790b3cc98212e948fc2646de8de</v>
      </c>
      <c r="K1538" s="7" cm="1">
        <f t="array" aca="1" ref="K1538" ca="1">INDEX(States!$A:$A,M1538,1)</f>
        <v>5</v>
      </c>
      <c r="L1538" s="7" t="str">
        <f ca="1">VLOOKUP($K1538,Countries!$A:$B,2,FALSE)</f>
        <v>Portugal</v>
      </c>
      <c r="M1538" s="7" cm="1">
        <f t="array" aca="1" ref="M1538" ca="1">INDEX(States!$C:$C,RANDBETWEEN(5,COUNTA(States!$A:$A) + 1),1)</f>
        <v>15</v>
      </c>
      <c r="N1538" s="7" t="str">
        <f ca="1">VLOOKUP($M1538,States!$C:$D,2,FALSE)</f>
        <v xml:space="preserve"> ÉVORA</v>
      </c>
      <c r="O1538" s="7" t="str">
        <f ca="1">VLOOKUP($E1538,Name!$A:$C,3,FALSE)</f>
        <v>F</v>
      </c>
      <c r="P1538" s="7" t="str">
        <f ca="1">VLOOKUP($O1538,Genders!$B:$C,2,FALSE)</f>
        <v>Female</v>
      </c>
      <c r="Q1538" s="7" cm="1">
        <f t="array" aca="1" ref="Q1538" ca="1">INDEX('Marital status'!$A:$A,RANDBETWEEN(5,COUNTA('Marital status'!$A:$A) + 1),1)</f>
        <v>6</v>
      </c>
      <c r="R1538" s="7" t="str">
        <f ca="1">VLOOKUP($Q1538,'Marital status'!$A:$B,2,FALSE)</f>
        <v>DIVORCED</v>
      </c>
      <c r="S1538" s="7">
        <f t="shared" ca="1" si="302"/>
        <v>5</v>
      </c>
      <c r="T1538" s="7" t="str">
        <f ca="1">VLOOKUP($S1538,Ethnicities!$A:$B,2,FALSE)</f>
        <v>ASIAN</v>
      </c>
      <c r="U1538" s="8">
        <f t="shared" ca="1" si="303"/>
        <v>27058</v>
      </c>
      <c r="V1538" s="6">
        <f t="shared" ca="1" si="304"/>
        <v>7</v>
      </c>
      <c r="W1538" s="8" t="str">
        <f ca="1">VLOOKUP($V1538,'Background education'!$A:$B,2,FALSE)</f>
        <v>Undergraduate degree</v>
      </c>
      <c r="X1538" s="7">
        <f ca="1" xml:space="preserve">
  IF(OR($Z1538 = 5, $Z1538 = 6, $Z1538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538" s="7" t="str">
        <f ca="1">VLOOKUP($X1538,Departments!$A:$B,2,FALSE)</f>
        <v>Finance</v>
      </c>
      <c r="Z1538" s="6">
        <f t="shared" ca="1" si="305"/>
        <v>10</v>
      </c>
      <c r="AA1538" s="7" t="str">
        <f ca="1">VLOOKUP($Z1538,Roles!$A:$B,2,FALSE)</f>
        <v>Trainee</v>
      </c>
      <c r="AB1538" s="6" t="e">
        <f t="shared" ca="1" si="306"/>
        <v>#N/A</v>
      </c>
      <c r="AC1538" s="7" t="e">
        <f ca="1" xml:space="preserve">
IF(
  ISNA($AB1538),
  NA(),
  VLOOKUP($AB1538,Levels!$A:$B,2,FALSE)
)</f>
        <v>#N/A</v>
      </c>
      <c r="AD1538" s="8">
        <f t="shared" ca="1" si="307"/>
        <v>42779</v>
      </c>
      <c r="AE1538" s="6">
        <f ca="1">RANDBETWEEN(5,COUNTA('Recruitment source'!$A:$A) + 1)</f>
        <v>11</v>
      </c>
      <c r="AF1538" s="6" t="str">
        <f ca="1">VLOOKUP($AE1538,'Recruitment source'!$A:$B,2,FALSE)</f>
        <v>Next Station</v>
      </c>
      <c r="AG1538" s="8" t="e">
        <f t="shared" ca="1" si="308"/>
        <v>#N/A</v>
      </c>
      <c r="AH1538" s="6" t="e">
        <f t="shared" ca="1" si="309"/>
        <v>#N/A</v>
      </c>
      <c r="AI1538" s="6" t="e">
        <f ca="1" xml:space="preserve">
IF(
  ISNA($AH1538),
  NA(),
  VLOOKUP($AH1538,'Reasons for dismissal'!$A:$B,2,FALSE)
)</f>
        <v>#N/A</v>
      </c>
      <c r="AJ1538" s="6">
        <f t="shared" ca="1" si="310"/>
        <v>5</v>
      </c>
      <c r="AK1538" s="1">
        <f t="shared" ca="1" si="311"/>
        <v>1305</v>
      </c>
      <c r="AL15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$A1538  &amp; ", "   &amp;
$B1538  &amp; ", "   &amp;
$D1538  &amp; ", '"  &amp;
$I1538  &amp; "', '" &amp;
$O1538  &amp; "', "  &amp;
$S1538  &amp; ", '"  &amp;
TEXT($U1538,"dd/mm/aaaa")  &amp; "', "   &amp;
$V1538  &amp; ", "   &amp;
$X1538  &amp; ", "   &amp;
$Z1538  &amp; ", "   &amp;
IF($AB1538 &lt;&gt; "", $AB1538, "NULL")  &amp; ", "   &amp;
$AK1538  &amp; ");"</f>
        <v>#REF!</v>
      </c>
    </row>
    <row r="1539" spans="1:38" x14ac:dyDescent="0.2">
      <c r="A1539" s="7" cm="1">
        <f t="array" aca="1" ref="A1539" ca="1">INDEX(Companies!$A:$A,RANDBETWEEN(2,COUNTA(Companies!$A:$A)),1)</f>
        <v>2</v>
      </c>
      <c r="B1539" s="5">
        <f t="shared" ref="B1539:B1602" si="312">ROW() - 1</f>
        <v>1538</v>
      </c>
      <c r="C1539" s="5" t="str" cm="1">
        <f t="array" ref="C1539">SHA1HASH($B1539)</f>
        <v>aff60c26ab00f0ad980af68c68a926fa11795ef9</v>
      </c>
      <c r="D1539" s="6">
        <f t="shared" ref="D1539:D1602" ca="1" si="313">IF(ISNA($AG1539),1,0)</f>
        <v>1</v>
      </c>
      <c r="E1539" s="7">
        <f ca="1">IF($B1539 = 1 + N("Presidente"),
    127,
    IF($B1539 = 2 + N("Vice-Presidente"),
        72,
        IF($B1539 = 3 + N("Secretária bilíngue"),
            13,
            RANDBETWEEN(5,COUNT(Name!$A:$A) + 1)
        )
    )
)</f>
        <v>326</v>
      </c>
      <c r="F1539" s="7" t="str">
        <f ca="1">VLOOKUP($E1539,Name!$A:$B,2,FALSE)</f>
        <v>Rainah</v>
      </c>
      <c r="G1539" s="7">
        <f ca="1" xml:space="preserve">
IF($B1539 = 1,
    0,
    RANDBETWEEN(5,COUNT('Last name'!$A:$A) + 1)
)</f>
        <v>139</v>
      </c>
      <c r="H1539" s="7" t="str">
        <f ca="1" xml:space="preserve">
IF($B1539 = 1 + N("Presidente"),
    "de Orléans e Bragança",
    VLOOKUP($G1539,'Last name'!$A:$B,2,FALSE) &amp; " " &amp; VLOOKUP(RANDBETWEEN(5,COUNT('Last name'!$A:$A) + 1),'Last name'!$A:$B,2,FALSE)
)</f>
        <v>Negrão Albuquerque</v>
      </c>
      <c r="I1539" s="7" t="str">
        <f t="shared" ref="I1539:I1602" ca="1" si="314">$F1539 &amp; " " &amp; $H1539</f>
        <v>Rainah Negrão Albuquerque</v>
      </c>
      <c r="J1539" s="7" t="str" cm="1">
        <f t="array" aca="1" ref="J1539" ca="1">SHA1HASH($I1539)</f>
        <v>c06156944a844a702a52290fa377b6d1899559f3</v>
      </c>
      <c r="K1539" s="7" cm="1">
        <f t="array" aca="1" ref="K1539" ca="1">INDEX(States!$A:$A,M1539,1)</f>
        <v>5</v>
      </c>
      <c r="L1539" s="7" t="str">
        <f ca="1">VLOOKUP($K1539,Countries!$A:$B,2,FALSE)</f>
        <v>Portugal</v>
      </c>
      <c r="M1539" s="7" cm="1">
        <f t="array" aca="1" ref="M1539" ca="1">INDEX(States!$C:$C,RANDBETWEEN(5,COUNTA(States!$A:$A) + 1),1)</f>
        <v>17</v>
      </c>
      <c r="N1539" s="7" t="str">
        <f ca="1">VLOOKUP($M1539,States!$C:$D,2,FALSE)</f>
        <v>Viseu</v>
      </c>
      <c r="O1539" s="7" t="str">
        <f ca="1">VLOOKUP($E1539,Name!$A:$C,3,FALSE)</f>
        <v>F</v>
      </c>
      <c r="P1539" s="7" t="str">
        <f ca="1">VLOOKUP($O1539,Genders!$B:$C,2,FALSE)</f>
        <v>Female</v>
      </c>
      <c r="Q1539" s="7" cm="1">
        <f t="array" aca="1" ref="Q1539" ca="1">INDEX('Marital status'!$A:$A,RANDBETWEEN(5,COUNTA('Marital status'!$A:$A) + 1),1)</f>
        <v>0</v>
      </c>
      <c r="R1539" s="7" t="e">
        <f ca="1">VLOOKUP($Q1539,'Marital status'!$A:$B,2,FALSE)</f>
        <v>#N/A</v>
      </c>
      <c r="S1539" s="7">
        <f t="shared" ref="S1539:S1602" ca="1" si="315" xml:space="preserve">
IF(AND($Z1539 &gt;= 5, $Z1539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8</v>
      </c>
      <c r="T1539" s="7" t="e">
        <f ca="1">VLOOKUP($S1539,Ethnicities!$A:$B,2,FALSE)</f>
        <v>#N/A</v>
      </c>
      <c r="U1539" s="8">
        <f t="shared" ref="U1539:U1602" ca="1" si="316" xml:space="preserve">
IF($Z1539 = 5 + N("CEO"),
    TODAY() - 16340,
    IF($Z1539 = 8 + N("Secretary"),
        RANDBETWEEN(TODAY() - 12418.5, TODAY()-6574.5),
        IF(OR($Z1539 = 7, $Z1539 = 14),
            RANDBETWEEN(TODAY() - 16071, TODAY() - 8766),
            IF(OR($Z1539 = 13, $Z1539 = 12, $Z1539 = 11),
                RANDBETWEEN(TODAY() - 27393.75, TODAY() - 12783.75),
                RANDBETWEEN(TODAY() - 27393.75, TODAY()-10957.5)
            )
        )
    )
)</f>
        <v>28100</v>
      </c>
      <c r="V1539" s="6">
        <f t="shared" ref="V1539:V1602" ca="1" si="317" xml:space="preserve">
IF(OR($Z1539 = 5, $Z1539 = 6) + N("Se for presidente ou vice-presidente"),
    10 + N("Doutor"),
    IF($Z1539 = 7 + N("Se for diretor"),
        RANDBETWEEN(8,10) + N("Graduate school or Master’s degree or Doctorate"),
        IF($Z1539 = 14 + N("If a manager"),
            RANDBETWEEN(7,9),
            IF(OR($Z1539 = 13, $Z1539 = 12, $Z1539 = 11) + N("If coordinator or specialist or analyst"),
                RANDBETWEEN(7,8),
                7
            )
        )
    )
)</f>
        <v>7</v>
      </c>
      <c r="W1539" s="8" t="str">
        <f ca="1">VLOOKUP($V1539,'Background education'!$A:$B,2,FALSE)</f>
        <v>Undergraduate degree</v>
      </c>
      <c r="X1539" s="7">
        <f ca="1" xml:space="preserve">
  IF(OR($Z1539 = 5, $Z1539 = 6, $Z1539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39" s="7" t="str">
        <f ca="1">VLOOKUP($X1539,Departments!$A:$B,2,FALSE)</f>
        <v>Audit</v>
      </c>
      <c r="Z1539" s="6">
        <f t="shared" ref="Z1539:Z1602" ca="1" si="318" xml:space="preserve">
IF($B1539 = 1 + N("Se matrícula for 1"),
  5 + N("Presidente"),
  IF($B1539 = 2 + N("Se matrícula for 2"),
    6 + N("Vice-presidente"),
    IF($B1539 = 3 + N("Se matrícula for 3"),
      8 + N("Secretária bilíngue"),
      IF(AND($B1539 &gt;= 4, $B1539 &lt;=14),
        7 + N("Diretor"),
        IF(AND($B1539 &gt;= 15, $B1539 &lt;= 25),
          14 + N("Manager"),
          IF(AND($B1539 &gt;= 26, $B1539 &lt;= 36),
            13 + N("Coordinador"),
            IF(AND($B1539 &gt;= 37, $B1539 &lt;= 47),
              12 + N("Especialista"),
                IF(MOD($B1539,2) = 0,
                  11 + N("Analista"),
                  RANDBETWEEN(9,10) + N("Estagiário ou Trainee")
                )
            )
          )
        )
      )
    )
  )
)</f>
        <v>11</v>
      </c>
      <c r="AA1539" s="7" t="str">
        <f ca="1">VLOOKUP($Z1539,Roles!$A:$B,2,FALSE)</f>
        <v>Analyst</v>
      </c>
      <c r="AB1539" s="6">
        <f t="shared" ref="AB1539:AB1602" ca="1" si="319" xml:space="preserve">
IF($Z1539 = 11 + N("Analyst"),
    RANDBETWEEN(5, 7) + N("Jr, Pleno, Sr"),
    NA()
)</f>
        <v>7</v>
      </c>
      <c r="AC1539" s="7" t="str">
        <f ca="1" xml:space="preserve">
IF(
  ISNA($AB1539),
  NA(),
  VLOOKUP($AB1539,Levels!$A:$B,2,FALSE)
)</f>
        <v>Senior</v>
      </c>
      <c r="AD1539" s="8">
        <f t="shared" ref="AD1539:AD1602" ca="1" si="320" xml:space="preserve">
IF(
  OR(
    $Z1539=5,$Z1539=6,$Z1539=7,$Z1539=8,$Z1539=14
  ),
  36161,
  IF(
     (
      (TODAY() - $U1539) / 365
     ) &lt; 19,
      TODAY(),
      RANDBETWEEN(36161,TODAY())
  )
)</f>
        <v>39955</v>
      </c>
      <c r="AE1539" s="6">
        <f ca="1">RANDBETWEEN(5,COUNTA('Recruitment source'!$A:$A) + 1)</f>
        <v>8</v>
      </c>
      <c r="AF1539" s="6" t="str">
        <f ca="1">VLOOKUP($AE1539,'Recruitment source'!$A:$B,2,FALSE)</f>
        <v>Net Empregos</v>
      </c>
      <c r="AG1539" s="8" t="e">
        <f t="shared" ref="AG1539:AG1602" ca="1" si="321" xml:space="preserve">
IF(MOD(
     ROW(),111
   )=0,
   RANDBETWEEN($AD1539 + 1,TODAY() - 1),NA()
)</f>
        <v>#N/A</v>
      </c>
      <c r="AH1539" s="6" t="e">
        <f t="shared" ref="AH1539:AH1602" ca="1" si="322" xml:space="preserve">
IF(
  ISNA(AG1539),
  NA(),
  RANDBETWEEN(5,IF($O1539="F",13,12))
)</f>
        <v>#N/A</v>
      </c>
      <c r="AI1539" s="6" t="e">
        <f ca="1" xml:space="preserve">
IF(
  ISNA($AH1539),
  NA(),
  VLOOKUP($AH1539,'Reasons for dismissal'!$A:$B,2,FALSE)
)</f>
        <v>#N/A</v>
      </c>
      <c r="AJ1539" s="6">
        <f t="shared" ref="AJ1539:AJ1602" ca="1" si="323" xml:space="preserve">
IF(
 ISNA($AG1539),
 IF(
   $Z1539=5,
   5,
   IF(
     OR($Z1539=6,$Z1539=7,$Z1539=14,8),
     RANDBETWEEN(4,5),
     IF(
       OR($Z1539=12,$Z1539=13),
       RANDBETWEEN(3,5),
       RANDBETWEEN(1,5)
     )
   )
 ),
 RANDBETWEEN(1,3)
)</f>
        <v>4</v>
      </c>
      <c r="AK1539" s="1">
        <f t="shared" ref="AK1539:AK1602" ca="1" si="324" xml:space="preserve">
IF($Z1539 = 5 + N("Presidente"),
    27000,
    IF($Z1539 = 6 + N("Vice-presidente"),
        23000,
        IF(OR($Z1539 = 8, $Z1539= 13, $Z1539 = 12) + N("Secretária bilíngue ou coordenador ou especialista"),
            8000,
            IF($Z1539 = 7 + N("Diretor"),
                15000,
                IF($Z1539 = 14 + N("Gerente"),
                    12000,
                    IF($Z1539 = 9 + N("Estagiário"),
                        705,
                        IF($Z1539 = 10 + N("Trainee"),
                            805,
                            IF($Z1539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IF($V1539 = 7,
  500,
  IF($V1539 = 8,
    1000,
    IF($V1539 = 9,
      1500,
      IF($V1539 = 10,
        2000,
        0
      )
    )
  )
)
+
N("Adicional no salário por área")
+
IF($X1539 = 14 + N("Tecnologia da Informação"),
  120,
  IF($X1539 = 16 + N("Vendas"),
    110,
    IF($X1539 = 15 + N("Jurídico"),
      100,
      IF(OR($X1539 = 8, $X1539 = 9, $X1539 = 11) + N("Recursos humanos ou comercial ou comunicação e marketing"),
        80,
        0
      )
    )
  )
)
+
N("Adicionando pegadinha")
+
IF(AND($X1539 = 16, $V1539 = 9, $Z1539 = 11) + N("Se for de vendas, com mestrado, analista sênior"),
  IF($S1539 = 5,
    100,
    0
  )
  +
  IF($O1539 = "M",
    200,
    0
  ),
  0
)</f>
        <v>2500</v>
      </c>
      <c r="AL15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$A1539  &amp; ", "   &amp;
$B1539  &amp; ", "   &amp;
$D1539  &amp; ", '"  &amp;
$I1539  &amp; "', '" &amp;
$O1539  &amp; "', "  &amp;
$S1539  &amp; ", '"  &amp;
TEXT($U1539,"dd/mm/aaaa")  &amp; "', "   &amp;
$V1539  &amp; ", "   &amp;
$X1539  &amp; ", "   &amp;
$Z1539  &amp; ", "   &amp;
IF($AB1539 &lt;&gt; "", $AB1539, "NULL")  &amp; ", "   &amp;
$AK1539  &amp; ");"</f>
        <v>#REF!</v>
      </c>
    </row>
    <row r="1540" spans="1:38" x14ac:dyDescent="0.2">
      <c r="A1540" s="7" cm="1">
        <f t="array" aca="1" ref="A1540" ca="1">INDEX(Companies!$A:$A,RANDBETWEEN(2,COUNTA(Companies!$A:$A)),1)</f>
        <v>2</v>
      </c>
      <c r="B1540" s="5">
        <f t="shared" si="312"/>
        <v>1539</v>
      </c>
      <c r="C1540" s="5" t="str" cm="1">
        <f t="array" ref="C1540">SHA1HASH($B1540)</f>
        <v>464f9d1621f0799f4c4b7a2e884b21e4be81d222</v>
      </c>
      <c r="D1540" s="6">
        <f t="shared" ca="1" si="313"/>
        <v>1</v>
      </c>
      <c r="E1540" s="7">
        <f ca="1">IF($B1540 = 1 + N("Presidente"),
    127,
    IF($B1540 = 2 + N("Vice-Presidente"),
        72,
        IF($B1540 = 3 + N("Secretária bilíngue"),
            13,
            RANDBETWEEN(5,COUNT(Name!$A:$A) + 1)
        )
    )
)</f>
        <v>180</v>
      </c>
      <c r="F1540" s="7" t="str">
        <f ca="1">VLOOKUP($E1540,Name!$A:$B,2,FALSE)</f>
        <v>Isis</v>
      </c>
      <c r="G1540" s="7">
        <f ca="1" xml:space="preserve">
IF($B1540 = 1,
    0,
    RANDBETWEEN(5,COUNT('Last name'!$A:$A) + 1)
)</f>
        <v>74</v>
      </c>
      <c r="H1540" s="7" t="str">
        <f ca="1" xml:space="preserve">
IF($B1540 = 1 + N("Presidente"),
    "de Orléans e Bragança",
    VLOOKUP($G1540,'Last name'!$A:$B,2,FALSE) &amp; " " &amp; VLOOKUP(RANDBETWEEN(5,COUNT('Last name'!$A:$A) + 1),'Last name'!$A:$B,2,FALSE)
)</f>
        <v>Dias Frasão</v>
      </c>
      <c r="I1540" s="7" t="str">
        <f t="shared" ca="1" si="314"/>
        <v>Isis Dias Frasão</v>
      </c>
      <c r="J1540" s="7" t="str" cm="1">
        <f t="array" aca="1" ref="J1540" ca="1">SHA1HASH($I1540)</f>
        <v>f1b1313a72a01c8f2c9d65396dc8aca304b24fb9</v>
      </c>
      <c r="K1540" s="7" cm="1">
        <f t="array" aca="1" ref="K1540" ca="1">INDEX(States!$A:$A,M1540,1)</f>
        <v>5</v>
      </c>
      <c r="L1540" s="7" t="str">
        <f ca="1">VLOOKUP($K1540,Countries!$A:$B,2,FALSE)</f>
        <v>Portugal</v>
      </c>
      <c r="M1540" s="7" cm="1">
        <f t="array" aca="1" ref="M1540" ca="1">INDEX(States!$C:$C,RANDBETWEEN(5,COUNTA(States!$A:$A) + 1),1)</f>
        <v>8</v>
      </c>
      <c r="N1540" s="7" t="str">
        <f ca="1">VLOOKUP($M1540,States!$C:$D,2,FALSE)</f>
        <v>AveirO</v>
      </c>
      <c r="O1540" s="7" t="str">
        <f ca="1">VLOOKUP($E1540,Name!$A:$C,3,FALSE)</f>
        <v>F</v>
      </c>
      <c r="P1540" s="7" t="str">
        <f ca="1">VLOOKUP($O1540,Genders!$B:$C,2,FALSE)</f>
        <v>Female</v>
      </c>
      <c r="Q1540" s="7" cm="1">
        <f t="array" aca="1" ref="Q1540" ca="1">INDEX('Marital status'!$A:$A,RANDBETWEEN(5,COUNTA('Marital status'!$A:$A) + 1),1)</f>
        <v>5</v>
      </c>
      <c r="R1540" s="7" t="str">
        <f ca="1">VLOOKUP($Q1540,'Marital status'!$A:$B,2,FALSE)</f>
        <v xml:space="preserve"> Separated </v>
      </c>
      <c r="S1540" s="7">
        <f t="shared" ca="1" si="315"/>
        <v>7</v>
      </c>
      <c r="T1540" s="7" t="str">
        <f ca="1">VLOOKUP($S1540,Ethnicities!$A:$B,2,FALSE)</f>
        <v>Native Hawaiian or Other Pacific Islander</v>
      </c>
      <c r="U1540" s="8">
        <f t="shared" ca="1" si="316"/>
        <v>33855</v>
      </c>
      <c r="V1540" s="6">
        <f t="shared" ca="1" si="317"/>
        <v>7</v>
      </c>
      <c r="W1540" s="8" t="str">
        <f ca="1">VLOOKUP($V1540,'Background education'!$A:$B,2,FALSE)</f>
        <v>Undergraduate degree</v>
      </c>
      <c r="X1540" s="7">
        <f ca="1" xml:space="preserve">
  IF(OR($Z1540 = 5, $Z1540 = 6, $Z1540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540" s="7" t="str">
        <f ca="1">VLOOKUP($X1540,Departments!$A:$B,2,FALSE)</f>
        <v>Human Resource</v>
      </c>
      <c r="Z1540" s="6">
        <f t="shared" ca="1" si="318"/>
        <v>10</v>
      </c>
      <c r="AA1540" s="7" t="str">
        <f ca="1">VLOOKUP($Z1540,Roles!$A:$B,2,FALSE)</f>
        <v>Trainee</v>
      </c>
      <c r="AB1540" s="6" t="e">
        <f t="shared" ca="1" si="319"/>
        <v>#N/A</v>
      </c>
      <c r="AC1540" s="7" t="e">
        <f ca="1" xml:space="preserve">
IF(
  ISNA($AB1540),
  NA(),
  VLOOKUP($AB1540,Levels!$A:$B,2,FALSE)
)</f>
        <v>#N/A</v>
      </c>
      <c r="AD1540" s="8">
        <f t="shared" ca="1" si="320"/>
        <v>37988</v>
      </c>
      <c r="AE1540" s="6">
        <f ca="1">RANDBETWEEN(5,COUNTA('Recruitment source'!$A:$A) + 1)</f>
        <v>10</v>
      </c>
      <c r="AF1540" s="6" t="str">
        <f ca="1">VLOOKUP($AE1540,'Recruitment source'!$A:$B,2,FALSE)</f>
        <v>Jobs in Lisbon</v>
      </c>
      <c r="AG1540" s="8" t="e">
        <f t="shared" ca="1" si="321"/>
        <v>#N/A</v>
      </c>
      <c r="AH1540" s="6" t="e">
        <f t="shared" ca="1" si="322"/>
        <v>#N/A</v>
      </c>
      <c r="AI1540" s="6" t="e">
        <f ca="1" xml:space="preserve">
IF(
  ISNA($AH1540),
  NA(),
  VLOOKUP($AH1540,'Reasons for dismissal'!$A:$B,2,FALSE)
)</f>
        <v>#N/A</v>
      </c>
      <c r="AJ1540" s="6">
        <f t="shared" ca="1" si="323"/>
        <v>5</v>
      </c>
      <c r="AK1540" s="1">
        <f t="shared" ca="1" si="324"/>
        <v>1385</v>
      </c>
      <c r="AL15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$A1540  &amp; ", "   &amp;
$B1540  &amp; ", "   &amp;
$D1540  &amp; ", '"  &amp;
$I1540  &amp; "', '" &amp;
$O1540  &amp; "', "  &amp;
$S1540  &amp; ", '"  &amp;
TEXT($U1540,"dd/mm/aaaa")  &amp; "', "   &amp;
$V1540  &amp; ", "   &amp;
$X1540  &amp; ", "   &amp;
$Z1540  &amp; ", "   &amp;
IF($AB1540 &lt;&gt; "", $AB1540, "NULL")  &amp; ", "   &amp;
$AK1540  &amp; ");"</f>
        <v>#REF!</v>
      </c>
    </row>
    <row r="1541" spans="1:38" x14ac:dyDescent="0.2">
      <c r="A1541" s="7" cm="1">
        <f t="array" aca="1" ref="A1541" ca="1">INDEX(Companies!$A:$A,RANDBETWEEN(2,COUNTA(Companies!$A:$A)),1)</f>
        <v>2</v>
      </c>
      <c r="B1541" s="5">
        <f t="shared" si="312"/>
        <v>1540</v>
      </c>
      <c r="C1541" s="5" t="str" cm="1">
        <f t="array" ref="C1541">SHA1HASH($B1541)</f>
        <v>0de7f57bd4db22d7e4a43004aea93b1f0a484259</v>
      </c>
      <c r="D1541" s="6">
        <f t="shared" ca="1" si="313"/>
        <v>1</v>
      </c>
      <c r="E1541" s="7">
        <f ca="1">IF($B1541 = 1 + N("Presidente"),
    127,
    IF($B1541 = 2 + N("Vice-Presidente"),
        72,
        IF($B1541 = 3 + N("Secretária bilíngue"),
            13,
            RANDBETWEEN(5,COUNT(Name!$A:$A) + 1)
        )
    )
)</f>
        <v>27</v>
      </c>
      <c r="F1541" s="7" t="str">
        <f ca="1">VLOOKUP($E1541,Name!$A:$B,2,FALSE)</f>
        <v>Ana Carolina</v>
      </c>
      <c r="G1541" s="7">
        <f ca="1" xml:space="preserve">
IF($B1541 = 1,
    0,
    RANDBETWEEN(5,COUNT('Last name'!$A:$A) + 1)
)</f>
        <v>97</v>
      </c>
      <c r="H1541" s="7" t="str">
        <f ca="1" xml:space="preserve">
IF($B1541 = 1 + N("Presidente"),
    "de Orléans e Bragança",
    VLOOKUP($G1541,'Last name'!$A:$B,2,FALSE) &amp; " " &amp; VLOOKUP(RANDBETWEEN(5,COUNT('Last name'!$A:$A) + 1),'Last name'!$A:$B,2,FALSE)
)</f>
        <v>Garcia Chaves</v>
      </c>
      <c r="I1541" s="7" t="str">
        <f t="shared" ca="1" si="314"/>
        <v>Ana Carolina Garcia Chaves</v>
      </c>
      <c r="J1541" s="7" t="str" cm="1">
        <f t="array" aca="1" ref="J1541" ca="1">SHA1HASH($I1541)</f>
        <v>274b134fea43cc83becf8d41bd1fa75207e42a2d</v>
      </c>
      <c r="K1541" s="7" cm="1">
        <f t="array" aca="1" ref="K1541" ca="1">INDEX(States!$A:$A,M1541,1)</f>
        <v>5</v>
      </c>
      <c r="L1541" s="7" t="str">
        <f ca="1">VLOOKUP($K1541,Countries!$A:$B,2,FALSE)</f>
        <v>Portugal</v>
      </c>
      <c r="M1541" s="7" cm="1">
        <f t="array" aca="1" ref="M1541" ca="1">INDEX(States!$C:$C,RANDBETWEEN(5,COUNTA(States!$A:$A) + 1),1)</f>
        <v>14</v>
      </c>
      <c r="N1541" s="7" t="str">
        <f ca="1">VLOOKUP($M1541,States!$C:$D,2,FALSE)</f>
        <v>Madeira</v>
      </c>
      <c r="O1541" s="7" t="str">
        <f ca="1">VLOOKUP($E1541,Name!$A:$C,3,FALSE)</f>
        <v>F</v>
      </c>
      <c r="P1541" s="7" t="str">
        <f ca="1">VLOOKUP($O1541,Genders!$B:$C,2,FALSE)</f>
        <v>Female</v>
      </c>
      <c r="Q1541" s="7" cm="1">
        <f t="array" aca="1" ref="Q1541" ca="1">INDEX('Marital status'!$A:$A,RANDBETWEEN(5,COUNTA('Marital status'!$A:$A) + 1),1)</f>
        <v>6</v>
      </c>
      <c r="R1541" s="7" t="str">
        <f ca="1">VLOOKUP($Q1541,'Marital status'!$A:$B,2,FALSE)</f>
        <v>DIVORCED</v>
      </c>
      <c r="S1541" s="7">
        <f t="shared" ca="1" si="315"/>
        <v>5</v>
      </c>
      <c r="T1541" s="7" t="str">
        <f ca="1">VLOOKUP($S1541,Ethnicities!$A:$B,2,FALSE)</f>
        <v>ASIAN</v>
      </c>
      <c r="U1541" s="8">
        <f t="shared" ca="1" si="316"/>
        <v>24131</v>
      </c>
      <c r="V1541" s="6">
        <f t="shared" ca="1" si="317"/>
        <v>8</v>
      </c>
      <c r="W1541" s="8" t="str">
        <f ca="1">VLOOKUP($V1541,'Background education'!$A:$B,2,FALSE)</f>
        <v>Graduate school</v>
      </c>
      <c r="X1541" s="7">
        <f ca="1" xml:space="preserve">
  IF(OR($Z1541 = 5, $Z1541 = 6, $Z1541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541" s="7" t="str">
        <f ca="1">VLOOKUP($X1541,Departments!$A:$B,2,FALSE)</f>
        <v>Controlling</v>
      </c>
      <c r="Z1541" s="6">
        <f t="shared" ca="1" si="318"/>
        <v>11</v>
      </c>
      <c r="AA1541" s="7" t="str">
        <f ca="1">VLOOKUP($Z1541,Roles!$A:$B,2,FALSE)</f>
        <v>Analyst</v>
      </c>
      <c r="AB1541" s="6">
        <f t="shared" ca="1" si="319"/>
        <v>6</v>
      </c>
      <c r="AC1541" s="7" t="str">
        <f ca="1" xml:space="preserve">
IF(
  ISNA($AB1541),
  NA(),
  VLOOKUP($AB1541,Levels!$A:$B,2,FALSE)
)</f>
        <v>Pleno</v>
      </c>
      <c r="AD1541" s="8">
        <f t="shared" ca="1" si="320"/>
        <v>38854</v>
      </c>
      <c r="AE1541" s="6">
        <f ca="1">RANDBETWEEN(5,COUNTA('Recruitment source'!$A:$A) + 1)</f>
        <v>5</v>
      </c>
      <c r="AF1541" s="6" t="str">
        <f ca="1">VLOOKUP($AE1541,'Recruitment source'!$A:$B,2,FALSE)</f>
        <v>Indeed</v>
      </c>
      <c r="AG1541" s="8" t="e">
        <f t="shared" ca="1" si="321"/>
        <v>#N/A</v>
      </c>
      <c r="AH1541" s="6" t="e">
        <f t="shared" ca="1" si="322"/>
        <v>#N/A</v>
      </c>
      <c r="AI1541" s="6" t="e">
        <f ca="1" xml:space="preserve">
IF(
  ISNA($AH1541),
  NA(),
  VLOOKUP($AH1541,'Reasons for dismissal'!$A:$B,2,FALSE)
)</f>
        <v>#N/A</v>
      </c>
      <c r="AJ1541" s="6">
        <f t="shared" ca="1" si="323"/>
        <v>4</v>
      </c>
      <c r="AK1541" s="1">
        <f t="shared" ca="1" si="324"/>
        <v>3000</v>
      </c>
      <c r="AL15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$A1541  &amp; ", "   &amp;
$B1541  &amp; ", "   &amp;
$D1541  &amp; ", '"  &amp;
$I1541  &amp; "', '" &amp;
$O1541  &amp; "', "  &amp;
$S1541  &amp; ", '"  &amp;
TEXT($U1541,"dd/mm/aaaa")  &amp; "', "   &amp;
$V1541  &amp; ", "   &amp;
$X1541  &amp; ", "   &amp;
$Z1541  &amp; ", "   &amp;
IF($AB1541 &lt;&gt; "", $AB1541, "NULL")  &amp; ", "   &amp;
$AK1541  &amp; ");"</f>
        <v>#REF!</v>
      </c>
    </row>
    <row r="1542" spans="1:38" x14ac:dyDescent="0.2">
      <c r="A1542" s="7" cm="1">
        <f t="array" aca="1" ref="A1542" ca="1">INDEX(Companies!$A:$A,RANDBETWEEN(2,COUNTA(Companies!$A:$A)),1)</f>
        <v>2</v>
      </c>
      <c r="B1542" s="5">
        <f t="shared" si="312"/>
        <v>1541</v>
      </c>
      <c r="C1542" s="5" t="str" cm="1">
        <f t="array" ref="C1542">SHA1HASH($B1542)</f>
        <v>d05785002742a30502dde3731b28883334e46040</v>
      </c>
      <c r="D1542" s="6">
        <f t="shared" ca="1" si="313"/>
        <v>1</v>
      </c>
      <c r="E1542" s="7">
        <f ca="1">IF($B1542 = 1 + N("Presidente"),
    127,
    IF($B1542 = 2 + N("Vice-Presidente"),
        72,
        IF($B1542 = 3 + N("Secretária bilíngue"),
            13,
            RANDBETWEEN(5,COUNT(Name!$A:$A) + 1)
        )
    )
)</f>
        <v>288</v>
      </c>
      <c r="F1542" s="7" t="str">
        <f ca="1">VLOOKUP($E1542,Name!$A:$B,2,FALSE)</f>
        <v>Matheus Bruno</v>
      </c>
      <c r="G1542" s="7">
        <f ca="1" xml:space="preserve">
IF($B1542 = 1,
    0,
    RANDBETWEEN(5,COUNT('Last name'!$A:$A) + 1)
)</f>
        <v>19</v>
      </c>
      <c r="H1542" s="7" t="str">
        <f ca="1" xml:space="preserve">
IF($B1542 = 1 + N("Presidente"),
    "de Orléans e Bragança",
    VLOOKUP($G1542,'Last name'!$A:$B,2,FALSE) &amp; " " &amp; VLOOKUP(RANDBETWEEN(5,COUNT('Last name'!$A:$A) + 1),'Last name'!$A:$B,2,FALSE)
)</f>
        <v>Anjos Ildelfonso</v>
      </c>
      <c r="I1542" s="7" t="str">
        <f t="shared" ca="1" si="314"/>
        <v>Matheus Bruno Anjos Ildelfonso</v>
      </c>
      <c r="J1542" s="7" t="str" cm="1">
        <f t="array" aca="1" ref="J1542" ca="1">SHA1HASH($I1542)</f>
        <v>b8522f3afe28952daea8a267d9705902431ea3e1</v>
      </c>
      <c r="K1542" s="7" cm="1">
        <f t="array" aca="1" ref="K1542" ca="1">INDEX(States!$A:$A,M1542,1)</f>
        <v>5</v>
      </c>
      <c r="L1542" s="7" t="str">
        <f ca="1">VLOOKUP($K1542,Countries!$A:$B,2,FALSE)</f>
        <v>Portugal</v>
      </c>
      <c r="M1542" s="7" cm="1">
        <f t="array" aca="1" ref="M1542" ca="1">INDEX(States!$C:$C,RANDBETWEEN(5,COUNTA(States!$A:$A) + 1),1)</f>
        <v>12</v>
      </c>
      <c r="N1542" s="7" t="str">
        <f ca="1">VLOOKUP($M1542,States!$C:$D,2,FALSE)</f>
        <v>Leiria</v>
      </c>
      <c r="O1542" s="7" t="str">
        <f ca="1">VLOOKUP($E1542,Name!$A:$C,3,FALSE)</f>
        <v>M</v>
      </c>
      <c r="P1542" s="7" t="str">
        <f ca="1">VLOOKUP($O1542,Genders!$B:$C,2,FALSE)</f>
        <v>Male</v>
      </c>
      <c r="Q1542" s="7" cm="1">
        <f t="array" aca="1" ref="Q1542" ca="1">INDEX('Marital status'!$A:$A,RANDBETWEEN(5,COUNTA('Marital status'!$A:$A) + 1),1)</f>
        <v>0</v>
      </c>
      <c r="R1542" s="7" t="e">
        <f ca="1">VLOOKUP($Q1542,'Marital status'!$A:$B,2,FALSE)</f>
        <v>#N/A</v>
      </c>
      <c r="S1542" s="7">
        <f t="shared" ca="1" si="315"/>
        <v>5</v>
      </c>
      <c r="T1542" s="7" t="str">
        <f ca="1">VLOOKUP($S1542,Ethnicities!$A:$B,2,FALSE)</f>
        <v>ASIAN</v>
      </c>
      <c r="U1542" s="8">
        <f t="shared" ca="1" si="316"/>
        <v>25803</v>
      </c>
      <c r="V1542" s="6">
        <f t="shared" ca="1" si="317"/>
        <v>7</v>
      </c>
      <c r="W1542" s="8" t="str">
        <f ca="1">VLOOKUP($V1542,'Background education'!$A:$B,2,FALSE)</f>
        <v>Undergraduate degree</v>
      </c>
      <c r="X1542" s="7">
        <f ca="1" xml:space="preserve">
  IF(OR($Z1542 = 5, $Z1542 = 6, $Z1542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42" s="7" t="str">
        <f ca="1">VLOOKUP($X1542,Departments!$A:$B,2,FALSE)</f>
        <v>Audit</v>
      </c>
      <c r="Z1542" s="6">
        <f t="shared" ca="1" si="318"/>
        <v>9</v>
      </c>
      <c r="AA1542" s="7" t="str">
        <f ca="1">VLOOKUP($Z1542,Roles!$A:$B,2,FALSE)</f>
        <v>Intern</v>
      </c>
      <c r="AB1542" s="6" t="e">
        <f t="shared" ca="1" si="319"/>
        <v>#N/A</v>
      </c>
      <c r="AC1542" s="7" t="e">
        <f ca="1" xml:space="preserve">
IF(
  ISNA($AB1542),
  NA(),
  VLOOKUP($AB1542,Levels!$A:$B,2,FALSE)
)</f>
        <v>#N/A</v>
      </c>
      <c r="AD1542" s="8">
        <f t="shared" ca="1" si="320"/>
        <v>44306</v>
      </c>
      <c r="AE1542" s="6">
        <f ca="1">RANDBETWEEN(5,COUNTA('Recruitment source'!$A:$A) + 1)</f>
        <v>11</v>
      </c>
      <c r="AF1542" s="6" t="str">
        <f ca="1">VLOOKUP($AE1542,'Recruitment source'!$A:$B,2,FALSE)</f>
        <v>Next Station</v>
      </c>
      <c r="AG1542" s="8" t="e">
        <f t="shared" ca="1" si="321"/>
        <v>#N/A</v>
      </c>
      <c r="AH1542" s="6" t="e">
        <f t="shared" ca="1" si="322"/>
        <v>#N/A</v>
      </c>
      <c r="AI1542" s="6" t="e">
        <f ca="1" xml:space="preserve">
IF(
  ISNA($AH1542),
  NA(),
  VLOOKUP($AH1542,'Reasons for dismissal'!$A:$B,2,FALSE)
)</f>
        <v>#N/A</v>
      </c>
      <c r="AJ1542" s="6">
        <f t="shared" ca="1" si="323"/>
        <v>5</v>
      </c>
      <c r="AK1542" s="1">
        <f t="shared" ca="1" si="324"/>
        <v>1205</v>
      </c>
      <c r="AL15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$A1542  &amp; ", "   &amp;
$B1542  &amp; ", "   &amp;
$D1542  &amp; ", '"  &amp;
$I1542  &amp; "', '" &amp;
$O1542  &amp; "', "  &amp;
$S1542  &amp; ", '"  &amp;
TEXT($U1542,"dd/mm/aaaa")  &amp; "', "   &amp;
$V1542  &amp; ", "   &amp;
$X1542  &amp; ", "   &amp;
$Z1542  &amp; ", "   &amp;
IF($AB1542 &lt;&gt; "", $AB1542, "NULL")  &amp; ", "   &amp;
$AK1542  &amp; ");"</f>
        <v>#REF!</v>
      </c>
    </row>
    <row r="1543" spans="1:38" x14ac:dyDescent="0.2">
      <c r="A1543" s="7" cm="1">
        <f t="array" aca="1" ref="A1543" ca="1">INDEX(Companies!$A:$A,RANDBETWEEN(2,COUNTA(Companies!$A:$A)),1)</f>
        <v>2</v>
      </c>
      <c r="B1543" s="5">
        <f t="shared" si="312"/>
        <v>1542</v>
      </c>
      <c r="C1543" s="5" t="str" cm="1">
        <f t="array" ref="C1543">SHA1HASH($B1543)</f>
        <v>731df0fc93417f72fcb56f09cd754f9382ae6373</v>
      </c>
      <c r="D1543" s="6">
        <f t="shared" ca="1" si="313"/>
        <v>1</v>
      </c>
      <c r="E1543" s="7">
        <f ca="1">IF($B1543 = 1 + N("Presidente"),
    127,
    IF($B1543 = 2 + N("Vice-Presidente"),
        72,
        IF($B1543 = 3 + N("Secretária bilíngue"),
            13,
            RANDBETWEEN(5,COUNT(Name!$A:$A) + 1)
        )
    )
)</f>
        <v>24</v>
      </c>
      <c r="F1543" s="7" t="str">
        <f ca="1">VLOOKUP($E1543,Name!$A:$B,2,FALSE)</f>
        <v>Ammanda</v>
      </c>
      <c r="G1543" s="7">
        <f ca="1" xml:space="preserve">
IF($B1543 = 1,
    0,
    RANDBETWEEN(5,COUNT('Last name'!$A:$A) + 1)
)</f>
        <v>79</v>
      </c>
      <c r="H1543" s="7" t="str">
        <f ca="1" xml:space="preserve">
IF($B1543 = 1 + N("Presidente"),
    "de Orléans e Bragança",
    VLOOKUP($G1543,'Last name'!$A:$B,2,FALSE) &amp; " " &amp; VLOOKUP(RANDBETWEEN(5,COUNT('Last name'!$A:$A) + 1),'Last name'!$A:$B,2,FALSE)
)</f>
        <v>Evangelista dos Santos</v>
      </c>
      <c r="I1543" s="7" t="str">
        <f t="shared" ca="1" si="314"/>
        <v>Ammanda Evangelista dos Santos</v>
      </c>
      <c r="J1543" s="7" t="str" cm="1">
        <f t="array" aca="1" ref="J1543" ca="1">SHA1HASH($I1543)</f>
        <v>1db22cf71c7299003d6800cfd52bbbb847203a83</v>
      </c>
      <c r="K1543" s="7" cm="1">
        <f t="array" aca="1" ref="K1543" ca="1">INDEX(States!$A:$A,M1543,1)</f>
        <v>5</v>
      </c>
      <c r="L1543" s="7" t="str">
        <f ca="1">VLOOKUP($K1543,Countries!$A:$B,2,FALSE)</f>
        <v>Portugal</v>
      </c>
      <c r="M1543" s="7" cm="1">
        <f t="array" aca="1" ref="M1543" ca="1">INDEX(States!$C:$C,RANDBETWEEN(5,COUNTA(States!$A:$A) + 1),1)</f>
        <v>11</v>
      </c>
      <c r="N1543" s="7" t="str">
        <f ca="1">VLOOKUP($M1543,States!$C:$D,2,FALSE)</f>
        <v>Santarém</v>
      </c>
      <c r="O1543" s="7" t="str">
        <f ca="1">VLOOKUP($E1543,Name!$A:$C,3,FALSE)</f>
        <v>F</v>
      </c>
      <c r="P1543" s="7" t="str">
        <f ca="1">VLOOKUP($O1543,Genders!$B:$C,2,FALSE)</f>
        <v>Female</v>
      </c>
      <c r="Q1543" s="7" cm="1">
        <f t="array" aca="1" ref="Q1543" ca="1">INDEX('Marital status'!$A:$A,RANDBETWEEN(5,COUNTA('Marital status'!$A:$A) + 1),1)</f>
        <v>0</v>
      </c>
      <c r="R1543" s="7" t="e">
        <f ca="1">VLOOKUP($Q1543,'Marital status'!$A:$B,2,FALSE)</f>
        <v>#N/A</v>
      </c>
      <c r="S1543" s="7">
        <f t="shared" ca="1" si="315"/>
        <v>5</v>
      </c>
      <c r="T1543" s="7" t="str">
        <f ca="1">VLOOKUP($S1543,Ethnicities!$A:$B,2,FALSE)</f>
        <v>ASIAN</v>
      </c>
      <c r="U1543" s="8">
        <f t="shared" ca="1" si="316"/>
        <v>20127</v>
      </c>
      <c r="V1543" s="6">
        <f t="shared" ca="1" si="317"/>
        <v>7</v>
      </c>
      <c r="W1543" s="8" t="str">
        <f ca="1">VLOOKUP($V1543,'Background education'!$A:$B,2,FALSE)</f>
        <v>Undergraduate degree</v>
      </c>
      <c r="X1543" s="7">
        <f ca="1" xml:space="preserve">
  IF(OR($Z1543 = 5, $Z1543 = 6, $Z1543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543" s="7" t="str">
        <f ca="1">VLOOKUP($X1543,Departments!$A:$B,2,FALSE)</f>
        <v>Operations</v>
      </c>
      <c r="Z1543" s="6">
        <f t="shared" ca="1" si="318"/>
        <v>11</v>
      </c>
      <c r="AA1543" s="7" t="str">
        <f ca="1">VLOOKUP($Z1543,Roles!$A:$B,2,FALSE)</f>
        <v>Analyst</v>
      </c>
      <c r="AB1543" s="6">
        <f t="shared" ca="1" si="319"/>
        <v>5</v>
      </c>
      <c r="AC1543" s="7" t="str">
        <f ca="1" xml:space="preserve">
IF(
  ISNA($AB1543),
  NA(),
  VLOOKUP($AB1543,Levels!$A:$B,2,FALSE)
)</f>
        <v>Junior</v>
      </c>
      <c r="AD1543" s="8">
        <f t="shared" ca="1" si="320"/>
        <v>42609</v>
      </c>
      <c r="AE1543" s="6">
        <f ca="1">RANDBETWEEN(5,COUNTA('Recruitment source'!$A:$A) + 1)</f>
        <v>15</v>
      </c>
      <c r="AF1543" s="6" t="str">
        <f ca="1">VLOOKUP($AE1543,'Recruitment source'!$A:$B,2,FALSE)</f>
        <v>Website</v>
      </c>
      <c r="AG1543" s="8" t="e">
        <f t="shared" ca="1" si="321"/>
        <v>#N/A</v>
      </c>
      <c r="AH1543" s="6" t="e">
        <f t="shared" ca="1" si="322"/>
        <v>#N/A</v>
      </c>
      <c r="AI1543" s="6" t="e">
        <f ca="1" xml:space="preserve">
IF(
  ISNA($AH1543),
  NA(),
  VLOOKUP($AH1543,'Reasons for dismissal'!$A:$B,2,FALSE)
)</f>
        <v>#N/A</v>
      </c>
      <c r="AJ1543" s="6">
        <f t="shared" ca="1" si="323"/>
        <v>4</v>
      </c>
      <c r="AK1543" s="1">
        <f t="shared" ca="1" si="324"/>
        <v>2500</v>
      </c>
      <c r="AL15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$A1543  &amp; ", "   &amp;
$B1543  &amp; ", "   &amp;
$D1543  &amp; ", '"  &amp;
$I1543  &amp; "', '" &amp;
$O1543  &amp; "', "  &amp;
$S1543  &amp; ", '"  &amp;
TEXT($U1543,"dd/mm/aaaa")  &amp; "', "   &amp;
$V1543  &amp; ", "   &amp;
$X1543  &amp; ", "   &amp;
$Z1543  &amp; ", "   &amp;
IF($AB1543 &lt;&gt; "", $AB1543, "NULL")  &amp; ", "   &amp;
$AK1543  &amp; ");"</f>
        <v>#REF!</v>
      </c>
    </row>
    <row r="1544" spans="1:38" x14ac:dyDescent="0.2">
      <c r="A1544" s="7" cm="1">
        <f t="array" aca="1" ref="A1544" ca="1">INDEX(Companies!$A:$A,RANDBETWEEN(2,COUNTA(Companies!$A:$A)),1)</f>
        <v>2</v>
      </c>
      <c r="B1544" s="5">
        <f t="shared" si="312"/>
        <v>1543</v>
      </c>
      <c r="C1544" s="5" t="str" cm="1">
        <f t="array" ref="C1544">SHA1HASH($B1544)</f>
        <v>8959169251e7394bcf4b9004326f83e266a06bfb</v>
      </c>
      <c r="D1544" s="6">
        <f t="shared" ca="1" si="313"/>
        <v>1</v>
      </c>
      <c r="E1544" s="7">
        <f ca="1">IF($B1544 = 1 + N("Presidente"),
    127,
    IF($B1544 = 2 + N("Vice-Presidente"),
        72,
        IF($B1544 = 3 + N("Secretária bilíngue"),
            13,
            RANDBETWEEN(5,COUNT(Name!$A:$A) + 1)
        )
    )
)</f>
        <v>340</v>
      </c>
      <c r="F1544" s="7" t="str">
        <f ca="1">VLOOKUP($E1544,Name!$A:$B,2,FALSE)</f>
        <v>Stella</v>
      </c>
      <c r="G1544" s="7">
        <f ca="1" xml:space="preserve">
IF($B1544 = 1,
    0,
    RANDBETWEEN(5,COUNT('Last name'!$A:$A) + 1)
)</f>
        <v>51</v>
      </c>
      <c r="H1544" s="7" t="str">
        <f ca="1" xml:space="preserve">
IF($B1544 = 1 + N("Presidente"),
    "de Orléans e Bragança",
    VLOOKUP($G1544,'Last name'!$A:$B,2,FALSE) &amp; " " &amp; VLOOKUP(RANDBETWEEN(5,COUNT('Last name'!$A:$A) + 1),'Last name'!$A:$B,2,FALSE)
)</f>
        <v>Café Asvilla</v>
      </c>
      <c r="I1544" s="7" t="str">
        <f t="shared" ca="1" si="314"/>
        <v>Stella Café Asvilla</v>
      </c>
      <c r="J1544" s="7" t="str" cm="1">
        <f t="array" aca="1" ref="J1544" ca="1">SHA1HASH($I1544)</f>
        <v>9839c48d18d1e0d992e06585d68632a5f1d5aa7d</v>
      </c>
      <c r="K1544" s="7" cm="1">
        <f t="array" aca="1" ref="K1544" ca="1">INDEX(States!$A:$A,M1544,1)</f>
        <v>5</v>
      </c>
      <c r="L1544" s="7" t="str">
        <f ca="1">VLOOKUP($K1544,Countries!$A:$B,2,FALSE)</f>
        <v>Portugal</v>
      </c>
      <c r="M1544" s="7" cm="1">
        <f t="array" aca="1" ref="M1544" ca="1">INDEX(States!$C:$C,RANDBETWEEN(5,COUNTA(States!$A:$A) + 1),1)</f>
        <v>6</v>
      </c>
      <c r="N1544" s="7" t="str">
        <f ca="1">VLOOKUP($M1544,States!$C:$D,2,FALSE)</f>
        <v>PORTO</v>
      </c>
      <c r="O1544" s="7" t="str">
        <f ca="1">VLOOKUP($E1544,Name!$A:$C,3,FALSE)</f>
        <v>F</v>
      </c>
      <c r="P1544" s="7" t="str">
        <f ca="1">VLOOKUP($O1544,Genders!$B:$C,2,FALSE)</f>
        <v>Female</v>
      </c>
      <c r="Q1544" s="7" cm="1">
        <f t="array" aca="1" ref="Q1544" ca="1">INDEX('Marital status'!$A:$A,RANDBETWEEN(5,COUNTA('Marital status'!$A:$A) + 1),1)</f>
        <v>0</v>
      </c>
      <c r="R1544" s="7" t="e">
        <f ca="1">VLOOKUP($Q1544,'Marital status'!$A:$B,2,FALSE)</f>
        <v>#N/A</v>
      </c>
      <c r="S1544" s="7">
        <f t="shared" ca="1" si="315"/>
        <v>5</v>
      </c>
      <c r="T1544" s="7" t="str">
        <f ca="1">VLOOKUP($S1544,Ethnicities!$A:$B,2,FALSE)</f>
        <v>ASIAN</v>
      </c>
      <c r="U1544" s="8">
        <f t="shared" ca="1" si="316"/>
        <v>26470</v>
      </c>
      <c r="V1544" s="6">
        <f t="shared" ca="1" si="317"/>
        <v>7</v>
      </c>
      <c r="W1544" s="8" t="str">
        <f ca="1">VLOOKUP($V1544,'Background education'!$A:$B,2,FALSE)</f>
        <v>Undergraduate degree</v>
      </c>
      <c r="X1544" s="7">
        <f ca="1" xml:space="preserve">
  IF(OR($Z1544 = 5, $Z1544 = 6, $Z1544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544" s="7" t="str">
        <f ca="1">VLOOKUP($X1544,Departments!$A:$B,2,FALSE)</f>
        <v xml:space="preserve"> Presidency</v>
      </c>
      <c r="Z1544" s="6">
        <f t="shared" ca="1" si="318"/>
        <v>9</v>
      </c>
      <c r="AA1544" s="7" t="str">
        <f ca="1">VLOOKUP($Z1544,Roles!$A:$B,2,FALSE)</f>
        <v>Intern</v>
      </c>
      <c r="AB1544" s="6" t="e">
        <f t="shared" ca="1" si="319"/>
        <v>#N/A</v>
      </c>
      <c r="AC1544" s="7" t="e">
        <f ca="1" xml:space="preserve">
IF(
  ISNA($AB1544),
  NA(),
  VLOOKUP($AB1544,Levels!$A:$B,2,FALSE)
)</f>
        <v>#N/A</v>
      </c>
      <c r="AD1544" s="8">
        <f t="shared" ca="1" si="320"/>
        <v>39866</v>
      </c>
      <c r="AE1544" s="6">
        <f ca="1">RANDBETWEEN(5,COUNTA('Recruitment source'!$A:$A) + 1)</f>
        <v>9</v>
      </c>
      <c r="AF1544" s="6" t="str">
        <f ca="1">VLOOKUP($AE1544,'Recruitment source'!$A:$B,2,FALSE)</f>
        <v>Empregos Online</v>
      </c>
      <c r="AG1544" s="8" t="e">
        <f t="shared" ca="1" si="321"/>
        <v>#N/A</v>
      </c>
      <c r="AH1544" s="6" t="e">
        <f t="shared" ca="1" si="322"/>
        <v>#N/A</v>
      </c>
      <c r="AI1544" s="6" t="e">
        <f ca="1" xml:space="preserve">
IF(
  ISNA($AH1544),
  NA(),
  VLOOKUP($AH1544,'Reasons for dismissal'!$A:$B,2,FALSE)
)</f>
        <v>#N/A</v>
      </c>
      <c r="AJ1544" s="6">
        <f t="shared" ca="1" si="323"/>
        <v>5</v>
      </c>
      <c r="AK1544" s="1">
        <f t="shared" ca="1" si="324"/>
        <v>1205</v>
      </c>
      <c r="AL15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$A1544  &amp; ", "   &amp;
$B1544  &amp; ", "   &amp;
$D1544  &amp; ", '"  &amp;
$I1544  &amp; "', '" &amp;
$O1544  &amp; "', "  &amp;
$S1544  &amp; ", '"  &amp;
TEXT($U1544,"dd/mm/aaaa")  &amp; "', "   &amp;
$V1544  &amp; ", "   &amp;
$X1544  &amp; ", "   &amp;
$Z1544  &amp; ", "   &amp;
IF($AB1544 &lt;&gt; "", $AB1544, "NULL")  &amp; ", "   &amp;
$AK1544  &amp; ");"</f>
        <v>#REF!</v>
      </c>
    </row>
    <row r="1545" spans="1:38" x14ac:dyDescent="0.2">
      <c r="A1545" s="7" cm="1">
        <f t="array" aca="1" ref="A1545" ca="1">INDEX(Companies!$A:$A,RANDBETWEEN(2,COUNTA(Companies!$A:$A)),1)</f>
        <v>2</v>
      </c>
      <c r="B1545" s="5">
        <f t="shared" si="312"/>
        <v>1544</v>
      </c>
      <c r="C1545" s="5" t="str" cm="1">
        <f t="array" ref="C1545">SHA1HASH($B1545)</f>
        <v>a867de00c711504a6b5e881693b5c34e9f0599c5</v>
      </c>
      <c r="D1545" s="6">
        <f t="shared" ca="1" si="313"/>
        <v>1</v>
      </c>
      <c r="E1545" s="7">
        <f ca="1">IF($B1545 = 1 + N("Presidente"),
    127,
    IF($B1545 = 2 + N("Vice-Presidente"),
        72,
        IF($B1545 = 3 + N("Secretária bilíngue"),
            13,
            RANDBETWEEN(5,COUNT(Name!$A:$A) + 1)
        )
    )
)</f>
        <v>237</v>
      </c>
      <c r="F1545" s="7" t="str">
        <f ca="1">VLOOKUP($E1545,Name!$A:$B,2,FALSE)</f>
        <v>Luanna</v>
      </c>
      <c r="G1545" s="7">
        <f ca="1" xml:space="preserve">
IF($B1545 = 1,
    0,
    RANDBETWEEN(5,COUNT('Last name'!$A:$A) + 1)
)</f>
        <v>37</v>
      </c>
      <c r="H1545" s="7" t="str">
        <f ca="1" xml:space="preserve">
IF($B1545 = 1 + N("Presidente"),
    "de Orléans e Bragança",
    VLOOKUP($G1545,'Last name'!$A:$B,2,FALSE) &amp; " " &amp; VLOOKUP(RANDBETWEEN(5,COUNT('Last name'!$A:$A) + 1),'Last name'!$A:$B,2,FALSE)
)</f>
        <v>Battaglia Bicalho</v>
      </c>
      <c r="I1545" s="7" t="str">
        <f t="shared" ca="1" si="314"/>
        <v>Luanna Battaglia Bicalho</v>
      </c>
      <c r="J1545" s="7" t="str" cm="1">
        <f t="array" aca="1" ref="J1545" ca="1">SHA1HASH($I1545)</f>
        <v>0a1f6464348e87ab0ef1ccd31e55303be7c03314</v>
      </c>
      <c r="K1545" s="7" cm="1">
        <f t="array" aca="1" ref="K1545" ca="1">INDEX(States!$A:$A,M1545,1)</f>
        <v>5</v>
      </c>
      <c r="L1545" s="7" t="str">
        <f ca="1">VLOOKUP($K1545,Countries!$A:$B,2,FALSE)</f>
        <v>Portugal</v>
      </c>
      <c r="M1545" s="7" cm="1">
        <f t="array" aca="1" ref="M1545" ca="1">INDEX(States!$C:$C,RANDBETWEEN(5,COUNTA(States!$A:$A) + 1),1)</f>
        <v>14</v>
      </c>
      <c r="N1545" s="7" t="str">
        <f ca="1">VLOOKUP($M1545,States!$C:$D,2,FALSE)</f>
        <v>Madeira</v>
      </c>
      <c r="O1545" s="7" t="str">
        <f ca="1">VLOOKUP($E1545,Name!$A:$C,3,FALSE)</f>
        <v>F</v>
      </c>
      <c r="P1545" s="7" t="str">
        <f ca="1">VLOOKUP($O1545,Genders!$B:$C,2,FALSE)</f>
        <v>Female</v>
      </c>
      <c r="Q1545" s="7" cm="1">
        <f t="array" aca="1" ref="Q1545" ca="1">INDEX('Marital status'!$A:$A,RANDBETWEEN(5,COUNTA('Marital status'!$A:$A) + 1),1)</f>
        <v>5</v>
      </c>
      <c r="R1545" s="7" t="str">
        <f ca="1">VLOOKUP($Q1545,'Marital status'!$A:$B,2,FALSE)</f>
        <v xml:space="preserve"> Separated </v>
      </c>
      <c r="S1545" s="7">
        <f t="shared" ca="1" si="315"/>
        <v>5</v>
      </c>
      <c r="T1545" s="7" t="str">
        <f ca="1">VLOOKUP($S1545,Ethnicities!$A:$B,2,FALSE)</f>
        <v>ASIAN</v>
      </c>
      <c r="U1545" s="8">
        <f t="shared" ca="1" si="316"/>
        <v>23970</v>
      </c>
      <c r="V1545" s="6">
        <f t="shared" ca="1" si="317"/>
        <v>7</v>
      </c>
      <c r="W1545" s="8" t="str">
        <f ca="1">VLOOKUP($V1545,'Background education'!$A:$B,2,FALSE)</f>
        <v>Undergraduate degree</v>
      </c>
      <c r="X1545" s="7">
        <f ca="1" xml:space="preserve">
  IF(OR($Z1545 = 5, $Z1545 = 6, $Z1545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545" s="7" t="str">
        <f ca="1">VLOOKUP($X1545,Departments!$A:$B,2,FALSE)</f>
        <v>Controlling</v>
      </c>
      <c r="Z1545" s="6">
        <f t="shared" ca="1" si="318"/>
        <v>11</v>
      </c>
      <c r="AA1545" s="7" t="str">
        <f ca="1">VLOOKUP($Z1545,Roles!$A:$B,2,FALSE)</f>
        <v>Analyst</v>
      </c>
      <c r="AB1545" s="6">
        <f t="shared" ca="1" si="319"/>
        <v>5</v>
      </c>
      <c r="AC1545" s="7" t="str">
        <f ca="1" xml:space="preserve">
IF(
  ISNA($AB1545),
  NA(),
  VLOOKUP($AB1545,Levels!$A:$B,2,FALSE)
)</f>
        <v>Junior</v>
      </c>
      <c r="AD1545" s="8">
        <f t="shared" ca="1" si="320"/>
        <v>36462</v>
      </c>
      <c r="AE1545" s="6">
        <f ca="1">RANDBETWEEN(5,COUNTA('Recruitment source'!$A:$A) + 1)</f>
        <v>14</v>
      </c>
      <c r="AF1545" s="6" t="str">
        <f ca="1">VLOOKUP($AE1545,'Recruitment source'!$A:$B,2,FALSE)</f>
        <v>LinkedIn</v>
      </c>
      <c r="AG1545" s="8" t="e">
        <f t="shared" ca="1" si="321"/>
        <v>#N/A</v>
      </c>
      <c r="AH1545" s="6" t="e">
        <f t="shared" ca="1" si="322"/>
        <v>#N/A</v>
      </c>
      <c r="AI1545" s="6" t="e">
        <f ca="1" xml:space="preserve">
IF(
  ISNA($AH1545),
  NA(),
  VLOOKUP($AH1545,'Reasons for dismissal'!$A:$B,2,FALSE)
)</f>
        <v>#N/A</v>
      </c>
      <c r="AJ1545" s="6">
        <f t="shared" ca="1" si="323"/>
        <v>4</v>
      </c>
      <c r="AK1545" s="1">
        <f t="shared" ca="1" si="324"/>
        <v>2500</v>
      </c>
      <c r="AL15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$A1545  &amp; ", "   &amp;
$B1545  &amp; ", "   &amp;
$D1545  &amp; ", '"  &amp;
$I1545  &amp; "', '" &amp;
$O1545  &amp; "', "  &amp;
$S1545  &amp; ", '"  &amp;
TEXT($U1545,"dd/mm/aaaa")  &amp; "', "   &amp;
$V1545  &amp; ", "   &amp;
$X1545  &amp; ", "   &amp;
$Z1545  &amp; ", "   &amp;
IF($AB1545 &lt;&gt; "", $AB1545, "NULL")  &amp; ", "   &amp;
$AK1545  &amp; ");"</f>
        <v>#REF!</v>
      </c>
    </row>
    <row r="1546" spans="1:38" x14ac:dyDescent="0.2">
      <c r="A1546" s="7" cm="1">
        <f t="array" aca="1" ref="A1546" ca="1">INDEX(Companies!$A:$A,RANDBETWEEN(2,COUNTA(Companies!$A:$A)),1)</f>
        <v>2</v>
      </c>
      <c r="B1546" s="5">
        <f t="shared" si="312"/>
        <v>1545</v>
      </c>
      <c r="C1546" s="5" t="str" cm="1">
        <f t="array" ref="C1546">SHA1HASH($B1546)</f>
        <v>fc27fbae8511b00b820da34fd107d27b11a72855</v>
      </c>
      <c r="D1546" s="6">
        <f t="shared" ca="1" si="313"/>
        <v>1</v>
      </c>
      <c r="E1546" s="7">
        <f ca="1">IF($B1546 = 1 + N("Presidente"),
    127,
    IF($B1546 = 2 + N("Vice-Presidente"),
        72,
        IF($B1546 = 3 + N("Secretária bilíngue"),
            13,
            RANDBETWEEN(5,COUNT(Name!$A:$A) + 1)
        )
    )
)</f>
        <v>356</v>
      </c>
      <c r="F1546" s="7" t="str">
        <f ca="1">VLOOKUP($E1546,Name!$A:$B,2,FALSE)</f>
        <v>Victória</v>
      </c>
      <c r="G1546" s="7">
        <f ca="1" xml:space="preserve">
IF($B1546 = 1,
    0,
    RANDBETWEEN(5,COUNT('Last name'!$A:$A) + 1)
)</f>
        <v>41</v>
      </c>
      <c r="H1546" s="7" t="str">
        <f ca="1" xml:space="preserve">
IF($B1546 = 1 + N("Presidente"),
    "de Orléans e Bragança",
    VLOOKUP($G1546,'Last name'!$A:$B,2,FALSE) &amp; " " &amp; VLOOKUP(RANDBETWEEN(5,COUNT('Last name'!$A:$A) + 1),'Last name'!$A:$B,2,FALSE)
)</f>
        <v>Bispo Seixas</v>
      </c>
      <c r="I1546" s="7" t="str">
        <f t="shared" ca="1" si="314"/>
        <v>Victória Bispo Seixas</v>
      </c>
      <c r="J1546" s="7" t="str" cm="1">
        <f t="array" aca="1" ref="J1546" ca="1">SHA1HASH($I1546)</f>
        <v>d1c96b8c3c4ca3e89d74adad4535f4beeb4dd7dd</v>
      </c>
      <c r="K1546" s="7" cm="1">
        <f t="array" aca="1" ref="K1546" ca="1">INDEX(States!$A:$A,M1546,1)</f>
        <v>5</v>
      </c>
      <c r="L1546" s="7" t="str">
        <f ca="1">VLOOKUP($K1546,Countries!$A:$B,2,FALSE)</f>
        <v>Portugal</v>
      </c>
      <c r="M1546" s="7" cm="1">
        <f t="array" aca="1" ref="M1546" ca="1">INDEX(States!$C:$C,RANDBETWEEN(5,COUNTA(States!$A:$A) + 1),1)</f>
        <v>16</v>
      </c>
      <c r="N1546" s="7" t="str">
        <f ca="1">VLOOKUP($M1546,States!$C:$D,2,FALSE)</f>
        <v>Azores</v>
      </c>
      <c r="O1546" s="7" t="str">
        <f ca="1">VLOOKUP($E1546,Name!$A:$C,3,FALSE)</f>
        <v>F</v>
      </c>
      <c r="P1546" s="7" t="str">
        <f ca="1">VLOOKUP($O1546,Genders!$B:$C,2,FALSE)</f>
        <v>Female</v>
      </c>
      <c r="Q1546" s="7" cm="1">
        <f t="array" aca="1" ref="Q1546" ca="1">INDEX('Marital status'!$A:$A,RANDBETWEEN(5,COUNTA('Marital status'!$A:$A) + 1),1)</f>
        <v>6</v>
      </c>
      <c r="R1546" s="7" t="str">
        <f ca="1">VLOOKUP($Q1546,'Marital status'!$A:$B,2,FALSE)</f>
        <v>DIVORCED</v>
      </c>
      <c r="S1546" s="7">
        <f t="shared" ca="1" si="315"/>
        <v>5</v>
      </c>
      <c r="T1546" s="7" t="str">
        <f ca="1">VLOOKUP($S1546,Ethnicities!$A:$B,2,FALSE)</f>
        <v>ASIAN</v>
      </c>
      <c r="U1546" s="8">
        <f t="shared" ca="1" si="316"/>
        <v>29405</v>
      </c>
      <c r="V1546" s="6">
        <f t="shared" ca="1" si="317"/>
        <v>7</v>
      </c>
      <c r="W1546" s="8" t="str">
        <f ca="1">VLOOKUP($V1546,'Background education'!$A:$B,2,FALSE)</f>
        <v>Undergraduate degree</v>
      </c>
      <c r="X1546" s="7">
        <f ca="1" xml:space="preserve">
  IF(OR($Z1546 = 5, $Z1546 = 6, $Z1546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546" s="7" t="str">
        <f ca="1">VLOOKUP($X1546,Departments!$A:$B,2,FALSE)</f>
        <v>Communication &amp; Marketing</v>
      </c>
      <c r="Z1546" s="6">
        <f t="shared" ca="1" si="318"/>
        <v>9</v>
      </c>
      <c r="AA1546" s="7" t="str">
        <f ca="1">VLOOKUP($Z1546,Roles!$A:$B,2,FALSE)</f>
        <v>Intern</v>
      </c>
      <c r="AB1546" s="6" t="e">
        <f t="shared" ca="1" si="319"/>
        <v>#N/A</v>
      </c>
      <c r="AC1546" s="7" t="e">
        <f ca="1" xml:space="preserve">
IF(
  ISNA($AB1546),
  NA(),
  VLOOKUP($AB1546,Levels!$A:$B,2,FALSE)
)</f>
        <v>#N/A</v>
      </c>
      <c r="AD1546" s="8">
        <f t="shared" ca="1" si="320"/>
        <v>39128</v>
      </c>
      <c r="AE1546" s="6">
        <f ca="1">RANDBETWEEN(5,COUNTA('Recruitment source'!$A:$A) + 1)</f>
        <v>14</v>
      </c>
      <c r="AF1546" s="6" t="str">
        <f ca="1">VLOOKUP($AE1546,'Recruitment source'!$A:$B,2,FALSE)</f>
        <v>LinkedIn</v>
      </c>
      <c r="AG1546" s="8" t="e">
        <f t="shared" ca="1" si="321"/>
        <v>#N/A</v>
      </c>
      <c r="AH1546" s="6" t="e">
        <f t="shared" ca="1" si="322"/>
        <v>#N/A</v>
      </c>
      <c r="AI1546" s="6" t="e">
        <f ca="1" xml:space="preserve">
IF(
  ISNA($AH1546),
  NA(),
  VLOOKUP($AH1546,'Reasons for dismissal'!$A:$B,2,FALSE)
)</f>
        <v>#N/A</v>
      </c>
      <c r="AJ1546" s="6">
        <f t="shared" ca="1" si="323"/>
        <v>4</v>
      </c>
      <c r="AK1546" s="1">
        <f t="shared" ca="1" si="324"/>
        <v>1285</v>
      </c>
      <c r="AL15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$A1546  &amp; ", "   &amp;
$B1546  &amp; ", "   &amp;
$D1546  &amp; ", '"  &amp;
$I1546  &amp; "', '" &amp;
$O1546  &amp; "', "  &amp;
$S1546  &amp; ", '"  &amp;
TEXT($U1546,"dd/mm/aaaa")  &amp; "', "   &amp;
$V1546  &amp; ", "   &amp;
$X1546  &amp; ", "   &amp;
$Z1546  &amp; ", "   &amp;
IF($AB1546 &lt;&gt; "", $AB1546, "NULL")  &amp; ", "   &amp;
$AK1546  &amp; ");"</f>
        <v>#REF!</v>
      </c>
    </row>
    <row r="1547" spans="1:38" x14ac:dyDescent="0.2">
      <c r="A1547" s="7" cm="1">
        <f t="array" aca="1" ref="A1547" ca="1">INDEX(Companies!$A:$A,RANDBETWEEN(2,COUNTA(Companies!$A:$A)),1)</f>
        <v>2</v>
      </c>
      <c r="B1547" s="5">
        <f t="shared" si="312"/>
        <v>1546</v>
      </c>
      <c r="C1547" s="5" t="str" cm="1">
        <f t="array" ref="C1547">SHA1HASH($B1547)</f>
        <v>bcceeba1e77189d6a3938f29437de543a18024fb</v>
      </c>
      <c r="D1547" s="6">
        <f t="shared" ca="1" si="313"/>
        <v>1</v>
      </c>
      <c r="E1547" s="7">
        <f ca="1">IF($B1547 = 1 + N("Presidente"),
    127,
    IF($B1547 = 2 + N("Vice-Presidente"),
        72,
        IF($B1547 = 3 + N("Secretária bilíngue"),
            13,
            RANDBETWEEN(5,COUNT(Name!$A:$A) + 1)
        )
    )
)</f>
        <v>47</v>
      </c>
      <c r="F1547" s="7" t="str">
        <f ca="1">VLOOKUP($E1547,Name!$A:$B,2,FALSE)</f>
        <v>Anne Caroline</v>
      </c>
      <c r="G1547" s="7">
        <f ca="1" xml:space="preserve">
IF($B1547 = 1,
    0,
    RANDBETWEEN(5,COUNT('Last name'!$A:$A) + 1)
)</f>
        <v>67</v>
      </c>
      <c r="H1547" s="7" t="str">
        <f ca="1" xml:space="preserve">
IF($B1547 = 1 + N("Presidente"),
    "de Orléans e Bragança",
    VLOOKUP($G1547,'Last name'!$A:$B,2,FALSE) &amp; " " &amp; VLOOKUP(RANDBETWEEN(5,COUNT('Last name'!$A:$A) + 1),'Last name'!$A:$B,2,FALSE)
)</f>
        <v>Conti Brasão</v>
      </c>
      <c r="I1547" s="7" t="str">
        <f t="shared" ca="1" si="314"/>
        <v>Anne Caroline Conti Brasão</v>
      </c>
      <c r="J1547" s="7" t="str" cm="1">
        <f t="array" aca="1" ref="J1547" ca="1">SHA1HASH($I1547)</f>
        <v>1b1e497a424ac810ae83a181efe9eb3297b39760</v>
      </c>
      <c r="K1547" s="7" cm="1">
        <f t="array" aca="1" ref="K1547" ca="1">INDEX(States!$A:$A,M1547,1)</f>
        <v>5</v>
      </c>
      <c r="L1547" s="7" t="str">
        <f ca="1">VLOOKUP($K1547,Countries!$A:$B,2,FALSE)</f>
        <v>Portugal</v>
      </c>
      <c r="M1547" s="7" cm="1">
        <f t="array" aca="1" ref="M1547" ca="1">INDEX(States!$C:$C,RANDBETWEEN(5,COUNTA(States!$A:$A) + 1),1)</f>
        <v>7</v>
      </c>
      <c r="N1547" s="7" t="str">
        <f ca="1">VLOOKUP($M1547,States!$C:$D,2,FALSE)</f>
        <v xml:space="preserve"> Setúbal </v>
      </c>
      <c r="O1547" s="7" t="str">
        <f ca="1">VLOOKUP($E1547,Name!$A:$C,3,FALSE)</f>
        <v>F</v>
      </c>
      <c r="P1547" s="7" t="str">
        <f ca="1">VLOOKUP($O1547,Genders!$B:$C,2,FALSE)</f>
        <v>Female</v>
      </c>
      <c r="Q1547" s="7" cm="1">
        <f t="array" aca="1" ref="Q1547" ca="1">INDEX('Marital status'!$A:$A,RANDBETWEEN(5,COUNTA('Marital status'!$A:$A) + 1),1)</f>
        <v>0</v>
      </c>
      <c r="R1547" s="7" t="e">
        <f ca="1">VLOOKUP($Q1547,'Marital status'!$A:$B,2,FALSE)</f>
        <v>#N/A</v>
      </c>
      <c r="S1547" s="7">
        <f t="shared" ca="1" si="315"/>
        <v>6</v>
      </c>
      <c r="T1547" s="7" t="str">
        <f ca="1">VLOOKUP($S1547,Ethnicities!$A:$B,2,FALSE)</f>
        <v xml:space="preserve">  american Indian or Alaska Native</v>
      </c>
      <c r="U1547" s="8">
        <f t="shared" ca="1" si="316"/>
        <v>18986</v>
      </c>
      <c r="V1547" s="6">
        <f t="shared" ca="1" si="317"/>
        <v>7</v>
      </c>
      <c r="W1547" s="8" t="str">
        <f ca="1">VLOOKUP($V1547,'Background education'!$A:$B,2,FALSE)</f>
        <v>Undergraduate degree</v>
      </c>
      <c r="X1547" s="7">
        <f ca="1" xml:space="preserve">
  IF(OR($Z1547 = 5, $Z1547 = 6, $Z1547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547" s="7" t="str">
        <f ca="1">VLOOKUP($X1547,Departments!$A:$B,2,FALSE)</f>
        <v>Administration</v>
      </c>
      <c r="Z1547" s="6">
        <f t="shared" ca="1" si="318"/>
        <v>11</v>
      </c>
      <c r="AA1547" s="7" t="str">
        <f ca="1">VLOOKUP($Z1547,Roles!$A:$B,2,FALSE)</f>
        <v>Analyst</v>
      </c>
      <c r="AB1547" s="6">
        <f t="shared" ca="1" si="319"/>
        <v>6</v>
      </c>
      <c r="AC1547" s="7" t="str">
        <f ca="1" xml:space="preserve">
IF(
  ISNA($AB1547),
  NA(),
  VLOOKUP($AB1547,Levels!$A:$B,2,FALSE)
)</f>
        <v>Pleno</v>
      </c>
      <c r="AD1547" s="8">
        <f t="shared" ca="1" si="320"/>
        <v>39843</v>
      </c>
      <c r="AE1547" s="6">
        <f ca="1">RANDBETWEEN(5,COUNTA('Recruitment source'!$A:$A) + 1)</f>
        <v>9</v>
      </c>
      <c r="AF1547" s="6" t="str">
        <f ca="1">VLOOKUP($AE1547,'Recruitment source'!$A:$B,2,FALSE)</f>
        <v>Empregos Online</v>
      </c>
      <c r="AG1547" s="8" t="e">
        <f t="shared" ca="1" si="321"/>
        <v>#N/A</v>
      </c>
      <c r="AH1547" s="6" t="e">
        <f t="shared" ca="1" si="322"/>
        <v>#N/A</v>
      </c>
      <c r="AI1547" s="6" t="e">
        <f ca="1" xml:space="preserve">
IF(
  ISNA($AH1547),
  NA(),
  VLOOKUP($AH1547,'Reasons for dismissal'!$A:$B,2,FALSE)
)</f>
        <v>#N/A</v>
      </c>
      <c r="AJ1547" s="6">
        <f t="shared" ca="1" si="323"/>
        <v>4</v>
      </c>
      <c r="AK1547" s="1">
        <f t="shared" ca="1" si="324"/>
        <v>2500</v>
      </c>
      <c r="AL15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$A1547  &amp; ", "   &amp;
$B1547  &amp; ", "   &amp;
$D1547  &amp; ", '"  &amp;
$I1547  &amp; "', '" &amp;
$O1547  &amp; "', "  &amp;
$S1547  &amp; ", '"  &amp;
TEXT($U1547,"dd/mm/aaaa")  &amp; "', "   &amp;
$V1547  &amp; ", "   &amp;
$X1547  &amp; ", "   &amp;
$Z1547  &amp; ", "   &amp;
IF($AB1547 &lt;&gt; "", $AB1547, "NULL")  &amp; ", "   &amp;
$AK1547  &amp; ");"</f>
        <v>#REF!</v>
      </c>
    </row>
    <row r="1548" spans="1:38" x14ac:dyDescent="0.2">
      <c r="A1548" s="7" cm="1">
        <f t="array" aca="1" ref="A1548" ca="1">INDEX(Companies!$A:$A,RANDBETWEEN(2,COUNTA(Companies!$A:$A)),1)</f>
        <v>2</v>
      </c>
      <c r="B1548" s="5">
        <f t="shared" si="312"/>
        <v>1547</v>
      </c>
      <c r="C1548" s="5" t="str" cm="1">
        <f t="array" ref="C1548">SHA1HASH($B1548)</f>
        <v>03f1c15a222d8e288e3eeda35ae04ebc1f7f6526</v>
      </c>
      <c r="D1548" s="6">
        <f t="shared" ca="1" si="313"/>
        <v>1</v>
      </c>
      <c r="E1548" s="7">
        <f ca="1">IF($B1548 = 1 + N("Presidente"),
    127,
    IF($B1548 = 2 + N("Vice-Presidente"),
        72,
        IF($B1548 = 3 + N("Secretária bilíngue"),
            13,
            RANDBETWEEN(5,COUNT(Name!$A:$A) + 1)
        )
    )
)</f>
        <v>184</v>
      </c>
      <c r="F1548" s="7" t="str">
        <f ca="1">VLOOKUP($E1548,Name!$A:$B,2,FALSE)</f>
        <v>Joanna</v>
      </c>
      <c r="G1548" s="7">
        <f ca="1" xml:space="preserve">
IF($B1548 = 1,
    0,
    RANDBETWEEN(5,COUNT('Last name'!$A:$A) + 1)
)</f>
        <v>37</v>
      </c>
      <c r="H1548" s="7" t="str">
        <f ca="1" xml:space="preserve">
IF($B1548 = 1 + N("Presidente"),
    "de Orléans e Bragança",
    VLOOKUP($G1548,'Last name'!$A:$B,2,FALSE) &amp; " " &amp; VLOOKUP(RANDBETWEEN(5,COUNT('Last name'!$A:$A) + 1),'Last name'!$A:$B,2,FALSE)
)</f>
        <v>Battaglia Battaglia</v>
      </c>
      <c r="I1548" s="7" t="str">
        <f t="shared" ca="1" si="314"/>
        <v>Joanna Battaglia Battaglia</v>
      </c>
      <c r="J1548" s="7" t="str" cm="1">
        <f t="array" aca="1" ref="J1548" ca="1">SHA1HASH($I1548)</f>
        <v>37f6fa9b8758d4755eef846cecc9ba656013d87f</v>
      </c>
      <c r="K1548" s="7" cm="1">
        <f t="array" aca="1" ref="K1548" ca="1">INDEX(States!$A:$A,M1548,1)</f>
        <v>5</v>
      </c>
      <c r="L1548" s="7" t="str">
        <f ca="1">VLOOKUP($K1548,Countries!$A:$B,2,FALSE)</f>
        <v>Portugal</v>
      </c>
      <c r="M1548" s="7" cm="1">
        <f t="array" aca="1" ref="M1548" ca="1">INDEX(States!$C:$C,RANDBETWEEN(5,COUNTA(States!$A:$A) + 1),1)</f>
        <v>8</v>
      </c>
      <c r="N1548" s="7" t="str">
        <f ca="1">VLOOKUP($M1548,States!$C:$D,2,FALSE)</f>
        <v>AveirO</v>
      </c>
      <c r="O1548" s="7" t="str">
        <f ca="1">VLOOKUP($E1548,Name!$A:$C,3,FALSE)</f>
        <v>F</v>
      </c>
      <c r="P1548" s="7" t="str">
        <f ca="1">VLOOKUP($O1548,Genders!$B:$C,2,FALSE)</f>
        <v>Female</v>
      </c>
      <c r="Q1548" s="7" cm="1">
        <f t="array" aca="1" ref="Q1548" ca="1">INDEX('Marital status'!$A:$A,RANDBETWEEN(5,COUNTA('Marital status'!$A:$A) + 1),1)</f>
        <v>0</v>
      </c>
      <c r="R1548" s="7" t="e">
        <f ca="1">VLOOKUP($Q1548,'Marital status'!$A:$B,2,FALSE)</f>
        <v>#N/A</v>
      </c>
      <c r="S1548" s="7">
        <f t="shared" ca="1" si="315"/>
        <v>5</v>
      </c>
      <c r="T1548" s="7" t="str">
        <f ca="1">VLOOKUP($S1548,Ethnicities!$A:$B,2,FALSE)</f>
        <v>ASIAN</v>
      </c>
      <c r="U1548" s="8">
        <f t="shared" ca="1" si="316"/>
        <v>24793</v>
      </c>
      <c r="V1548" s="6">
        <f t="shared" ca="1" si="317"/>
        <v>7</v>
      </c>
      <c r="W1548" s="8" t="str">
        <f ca="1">VLOOKUP($V1548,'Background education'!$A:$B,2,FALSE)</f>
        <v>Undergraduate degree</v>
      </c>
      <c r="X1548" s="7">
        <f ca="1" xml:space="preserve">
  IF(OR($Z1548 = 5, $Z1548 = 6, $Z1548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48" s="7" t="str">
        <f ca="1">VLOOKUP($X1548,Departments!$A:$B,2,FALSE)</f>
        <v>Audit</v>
      </c>
      <c r="Z1548" s="6">
        <f t="shared" ca="1" si="318"/>
        <v>9</v>
      </c>
      <c r="AA1548" s="7" t="str">
        <f ca="1">VLOOKUP($Z1548,Roles!$A:$B,2,FALSE)</f>
        <v>Intern</v>
      </c>
      <c r="AB1548" s="6" t="e">
        <f t="shared" ca="1" si="319"/>
        <v>#N/A</v>
      </c>
      <c r="AC1548" s="7" t="e">
        <f ca="1" xml:space="preserve">
IF(
  ISNA($AB1548),
  NA(),
  VLOOKUP($AB1548,Levels!$A:$B,2,FALSE)
)</f>
        <v>#N/A</v>
      </c>
      <c r="AD1548" s="8">
        <f t="shared" ca="1" si="320"/>
        <v>40987</v>
      </c>
      <c r="AE1548" s="6">
        <f ca="1">RANDBETWEEN(5,COUNTA('Recruitment source'!$A:$A) + 1)</f>
        <v>8</v>
      </c>
      <c r="AF1548" s="6" t="str">
        <f ca="1">VLOOKUP($AE1548,'Recruitment source'!$A:$B,2,FALSE)</f>
        <v>Net Empregos</v>
      </c>
      <c r="AG1548" s="8" t="e">
        <f t="shared" ca="1" si="321"/>
        <v>#N/A</v>
      </c>
      <c r="AH1548" s="6" t="e">
        <f t="shared" ca="1" si="322"/>
        <v>#N/A</v>
      </c>
      <c r="AI1548" s="6" t="e">
        <f ca="1" xml:space="preserve">
IF(
  ISNA($AH1548),
  NA(),
  VLOOKUP($AH1548,'Reasons for dismissal'!$A:$B,2,FALSE)
)</f>
        <v>#N/A</v>
      </c>
      <c r="AJ1548" s="6">
        <f t="shared" ca="1" si="323"/>
        <v>5</v>
      </c>
      <c r="AK1548" s="1">
        <f t="shared" ca="1" si="324"/>
        <v>1205</v>
      </c>
      <c r="AL15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$A1548  &amp; ", "   &amp;
$B1548  &amp; ", "   &amp;
$D1548  &amp; ", '"  &amp;
$I1548  &amp; "', '" &amp;
$O1548  &amp; "', "  &amp;
$S1548  &amp; ", '"  &amp;
TEXT($U1548,"dd/mm/aaaa")  &amp; "', "   &amp;
$V1548  &amp; ", "   &amp;
$X1548  &amp; ", "   &amp;
$Z1548  &amp; ", "   &amp;
IF($AB1548 &lt;&gt; "", $AB1548, "NULL")  &amp; ", "   &amp;
$AK1548  &amp; ");"</f>
        <v>#REF!</v>
      </c>
    </row>
    <row r="1549" spans="1:38" x14ac:dyDescent="0.2">
      <c r="A1549" s="7" cm="1">
        <f t="array" aca="1" ref="A1549" ca="1">INDEX(Companies!$A:$A,RANDBETWEEN(2,COUNTA(Companies!$A:$A)),1)</f>
        <v>2</v>
      </c>
      <c r="B1549" s="5">
        <f t="shared" si="312"/>
        <v>1548</v>
      </c>
      <c r="C1549" s="5" t="str" cm="1">
        <f t="array" ref="C1549">SHA1HASH($B1549)</f>
        <v>a575bcefdc7a11dec7302ce66652db242e7931ea</v>
      </c>
      <c r="D1549" s="6">
        <f t="shared" ca="1" si="313"/>
        <v>1</v>
      </c>
      <c r="E1549" s="7">
        <f ca="1">IF($B1549 = 1 + N("Presidente"),
    127,
    IF($B1549 = 2 + N("Vice-Presidente"),
        72,
        IF($B1549 = 3 + N("Secretária bilíngue"),
            13,
            RANDBETWEEN(5,COUNT(Name!$A:$A) + 1)
        )
    )
)</f>
        <v>131</v>
      </c>
      <c r="F1549" s="7" t="str">
        <f ca="1">VLOOKUP($E1549,Name!$A:$B,2,FALSE)</f>
        <v>Erick</v>
      </c>
      <c r="G1549" s="7">
        <f ca="1" xml:space="preserve">
IF($B1549 = 1,
    0,
    RANDBETWEEN(5,COUNT('Last name'!$A:$A) + 1)
)</f>
        <v>147</v>
      </c>
      <c r="H1549" s="7" t="str">
        <f ca="1" xml:space="preserve">
IF($B1549 = 1 + N("Presidente"),
    "de Orléans e Bragança",
    VLOOKUP($G1549,'Last name'!$A:$B,2,FALSE) &amp; " " &amp; VLOOKUP(RANDBETWEEN(5,COUNT('Last name'!$A:$A) + 1),'Last name'!$A:$B,2,FALSE)
)</f>
        <v>Peçanha Salvador</v>
      </c>
      <c r="I1549" s="7" t="str">
        <f t="shared" ca="1" si="314"/>
        <v>Erick Peçanha Salvador</v>
      </c>
      <c r="J1549" s="7" t="str" cm="1">
        <f t="array" aca="1" ref="J1549" ca="1">SHA1HASH($I1549)</f>
        <v>c1ab1661dadb291636b4c2983b9c8f53ba602556</v>
      </c>
      <c r="K1549" s="7" cm="1">
        <f t="array" aca="1" ref="K1549" ca="1">INDEX(States!$A:$A,M1549,1)</f>
        <v>5</v>
      </c>
      <c r="L1549" s="7" t="str">
        <f ca="1">VLOOKUP($K1549,Countries!$A:$B,2,FALSE)</f>
        <v>Portugal</v>
      </c>
      <c r="M1549" s="7" cm="1">
        <f t="array" aca="1" ref="M1549" ca="1">INDEX(States!$C:$C,RANDBETWEEN(5,COUNTA(States!$A:$A) + 1),1)</f>
        <v>20</v>
      </c>
      <c r="N1549" s="7" t="str">
        <f ca="1">VLOOKUP($M1549,States!$C:$D,2,FALSE)</f>
        <v>Portalegre</v>
      </c>
      <c r="O1549" s="7" t="str">
        <f ca="1">VLOOKUP($E1549,Name!$A:$C,3,FALSE)</f>
        <v>M</v>
      </c>
      <c r="P1549" s="7" t="str">
        <f ca="1">VLOOKUP($O1549,Genders!$B:$C,2,FALSE)</f>
        <v>Male</v>
      </c>
      <c r="Q1549" s="7" cm="1">
        <f t="array" aca="1" ref="Q1549" ca="1">INDEX('Marital status'!$A:$A,RANDBETWEEN(5,COUNTA('Marital status'!$A:$A) + 1),1)</f>
        <v>5</v>
      </c>
      <c r="R1549" s="7" t="str">
        <f ca="1">VLOOKUP($Q1549,'Marital status'!$A:$B,2,FALSE)</f>
        <v xml:space="preserve"> Separated </v>
      </c>
      <c r="S1549" s="7">
        <f t="shared" ca="1" si="315"/>
        <v>5</v>
      </c>
      <c r="T1549" s="7" t="str">
        <f ca="1">VLOOKUP($S1549,Ethnicities!$A:$B,2,FALSE)</f>
        <v>ASIAN</v>
      </c>
      <c r="U1549" s="8">
        <f t="shared" ca="1" si="316"/>
        <v>24092</v>
      </c>
      <c r="V1549" s="6">
        <f t="shared" ca="1" si="317"/>
        <v>8</v>
      </c>
      <c r="W1549" s="8" t="str">
        <f ca="1">VLOOKUP($V1549,'Background education'!$A:$B,2,FALSE)</f>
        <v>Graduate school</v>
      </c>
      <c r="X1549" s="7">
        <f ca="1" xml:space="preserve">
  IF(OR($Z1549 = 5, $Z1549 = 6, $Z1549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549" s="7" t="str">
        <f ca="1">VLOOKUP($X1549,Departments!$A:$B,2,FALSE)</f>
        <v>Communication &amp; Marketing</v>
      </c>
      <c r="Z1549" s="6">
        <f t="shared" ca="1" si="318"/>
        <v>11</v>
      </c>
      <c r="AA1549" s="7" t="str">
        <f ca="1">VLOOKUP($Z1549,Roles!$A:$B,2,FALSE)</f>
        <v>Analyst</v>
      </c>
      <c r="AB1549" s="6">
        <f t="shared" ca="1" si="319"/>
        <v>7</v>
      </c>
      <c r="AC1549" s="7" t="str">
        <f ca="1" xml:space="preserve">
IF(
  ISNA($AB1549),
  NA(),
  VLOOKUP($AB1549,Levels!$A:$B,2,FALSE)
)</f>
        <v>Senior</v>
      </c>
      <c r="AD1549" s="8">
        <f t="shared" ca="1" si="320"/>
        <v>36632</v>
      </c>
      <c r="AE1549" s="6">
        <f ca="1">RANDBETWEEN(5,COUNTA('Recruitment source'!$A:$A) + 1)</f>
        <v>6</v>
      </c>
      <c r="AF1549" s="6" t="str">
        <f ca="1">VLOOKUP($AE1549,'Recruitment source'!$A:$B,2,FALSE)</f>
        <v>Learn4Good</v>
      </c>
      <c r="AG1549" s="8" t="e">
        <f t="shared" ca="1" si="321"/>
        <v>#N/A</v>
      </c>
      <c r="AH1549" s="6" t="e">
        <f t="shared" ca="1" si="322"/>
        <v>#N/A</v>
      </c>
      <c r="AI1549" s="6" t="e">
        <f ca="1" xml:space="preserve">
IF(
  ISNA($AH1549),
  NA(),
  VLOOKUP($AH1549,'Reasons for dismissal'!$A:$B,2,FALSE)
)</f>
        <v>#N/A</v>
      </c>
      <c r="AJ1549" s="6">
        <f t="shared" ca="1" si="323"/>
        <v>5</v>
      </c>
      <c r="AK1549" s="1">
        <f t="shared" ca="1" si="324"/>
        <v>3080</v>
      </c>
      <c r="AL15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$A1549  &amp; ", "   &amp;
$B1549  &amp; ", "   &amp;
$D1549  &amp; ", '"  &amp;
$I1549  &amp; "', '" &amp;
$O1549  &amp; "', "  &amp;
$S1549  &amp; ", '"  &amp;
TEXT($U1549,"dd/mm/aaaa")  &amp; "', "   &amp;
$V1549  &amp; ", "   &amp;
$X1549  &amp; ", "   &amp;
$Z1549  &amp; ", "   &amp;
IF($AB1549 &lt;&gt; "", $AB1549, "NULL")  &amp; ", "   &amp;
$AK1549  &amp; ");"</f>
        <v>#REF!</v>
      </c>
    </row>
    <row r="1550" spans="1:38" x14ac:dyDescent="0.2">
      <c r="A1550" s="7" cm="1">
        <f t="array" aca="1" ref="A1550" ca="1">INDEX(Companies!$A:$A,RANDBETWEEN(2,COUNTA(Companies!$A:$A)),1)</f>
        <v>2</v>
      </c>
      <c r="B1550" s="5">
        <f t="shared" si="312"/>
        <v>1549</v>
      </c>
      <c r="C1550" s="5" t="str" cm="1">
        <f t="array" ref="C1550">SHA1HASH($B1550)</f>
        <v>41e842e76e8ea73f910aac95ea1ac9f0707643b2</v>
      </c>
      <c r="D1550" s="6">
        <f t="shared" ca="1" si="313"/>
        <v>1</v>
      </c>
      <c r="E1550" s="7">
        <f ca="1">IF($B1550 = 1 + N("Presidente"),
    127,
    IF($B1550 = 2 + N("Vice-Presidente"),
        72,
        IF($B1550 = 3 + N("Secretária bilíngue"),
            13,
            RANDBETWEEN(5,COUNT(Name!$A:$A) + 1)
        )
    )
)</f>
        <v>197</v>
      </c>
      <c r="F1550" s="7" t="str">
        <f ca="1">VLOOKUP($E1550,Name!$A:$B,2,FALSE)</f>
        <v>José</v>
      </c>
      <c r="G1550" s="7">
        <f ca="1" xml:space="preserve">
IF($B1550 = 1,
    0,
    RANDBETWEEN(5,COUNT('Last name'!$A:$A) + 1)
)</f>
        <v>103</v>
      </c>
      <c r="H1550" s="7" t="str">
        <f ca="1" xml:space="preserve">
IF($B1550 = 1 + N("Presidente"),
    "de Orléans e Bragança",
    VLOOKUP($G1550,'Last name'!$A:$B,2,FALSE) &amp; " " &amp; VLOOKUP(RANDBETWEEN(5,COUNT('Last name'!$A:$A) + 1),'Last name'!$A:$B,2,FALSE)
)</f>
        <v>Holanda Marino</v>
      </c>
      <c r="I1550" s="7" t="str">
        <f t="shared" ca="1" si="314"/>
        <v>José Holanda Marino</v>
      </c>
      <c r="J1550" s="7" t="str" cm="1">
        <f t="array" aca="1" ref="J1550" ca="1">SHA1HASH($I1550)</f>
        <v>8300daa59e8a25b8b2d0ecf3a0a228b171388f7f</v>
      </c>
      <c r="K1550" s="7" cm="1">
        <f t="array" aca="1" ref="K1550" ca="1">INDEX(States!$A:$A,M1550,1)</f>
        <v>5</v>
      </c>
      <c r="L1550" s="7" t="str">
        <f ca="1">VLOOKUP($K1550,Countries!$A:$B,2,FALSE)</f>
        <v>Portugal</v>
      </c>
      <c r="M1550" s="7" cm="1">
        <f t="array" aca="1" ref="M1550" ca="1">INDEX(States!$C:$C,RANDBETWEEN(5,COUNTA(States!$A:$A) + 1),1)</f>
        <v>11</v>
      </c>
      <c r="N1550" s="7" t="str">
        <f ca="1">VLOOKUP($M1550,States!$C:$D,2,FALSE)</f>
        <v>Santarém</v>
      </c>
      <c r="O1550" s="7" t="str">
        <f ca="1">VLOOKUP($E1550,Name!$A:$C,3,FALSE)</f>
        <v>M</v>
      </c>
      <c r="P1550" s="7" t="str">
        <f ca="1">VLOOKUP($O1550,Genders!$B:$C,2,FALSE)</f>
        <v>Male</v>
      </c>
      <c r="Q1550" s="7" cm="1">
        <f t="array" aca="1" ref="Q1550" ca="1">INDEX('Marital status'!$A:$A,RANDBETWEEN(5,COUNTA('Marital status'!$A:$A) + 1),1)</f>
        <v>5</v>
      </c>
      <c r="R1550" s="7" t="str">
        <f ca="1">VLOOKUP($Q1550,'Marital status'!$A:$B,2,FALSE)</f>
        <v xml:space="preserve"> Separated </v>
      </c>
      <c r="S1550" s="7">
        <f t="shared" ca="1" si="315"/>
        <v>5</v>
      </c>
      <c r="T1550" s="7" t="str">
        <f ca="1">VLOOKUP($S1550,Ethnicities!$A:$B,2,FALSE)</f>
        <v>ASIAN</v>
      </c>
      <c r="U1550" s="8">
        <f t="shared" ca="1" si="316"/>
        <v>31161</v>
      </c>
      <c r="V1550" s="6">
        <f t="shared" ca="1" si="317"/>
        <v>7</v>
      </c>
      <c r="W1550" s="8" t="str">
        <f ca="1">VLOOKUP($V1550,'Background education'!$A:$B,2,FALSE)</f>
        <v>Undergraduate degree</v>
      </c>
      <c r="X1550" s="7">
        <f ca="1" xml:space="preserve">
  IF(OR($Z1550 = 5, $Z1550 = 6, $Z1550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550" s="7" t="str">
        <f ca="1">VLOOKUP($X1550,Departments!$A:$B,2,FALSE)</f>
        <v>Controlling</v>
      </c>
      <c r="Z1550" s="6">
        <f t="shared" ca="1" si="318"/>
        <v>9</v>
      </c>
      <c r="AA1550" s="7" t="str">
        <f ca="1">VLOOKUP($Z1550,Roles!$A:$B,2,FALSE)</f>
        <v>Intern</v>
      </c>
      <c r="AB1550" s="6" t="e">
        <f t="shared" ca="1" si="319"/>
        <v>#N/A</v>
      </c>
      <c r="AC1550" s="7" t="e">
        <f ca="1" xml:space="preserve">
IF(
  ISNA($AB1550),
  NA(),
  VLOOKUP($AB1550,Levels!$A:$B,2,FALSE)
)</f>
        <v>#N/A</v>
      </c>
      <c r="AD1550" s="8">
        <f t="shared" ca="1" si="320"/>
        <v>39011</v>
      </c>
      <c r="AE1550" s="6">
        <f ca="1">RANDBETWEEN(5,COUNTA('Recruitment source'!$A:$A) + 1)</f>
        <v>5</v>
      </c>
      <c r="AF1550" s="6" t="str">
        <f ca="1">VLOOKUP($AE1550,'Recruitment source'!$A:$B,2,FALSE)</f>
        <v>Indeed</v>
      </c>
      <c r="AG1550" s="8" t="e">
        <f t="shared" ca="1" si="321"/>
        <v>#N/A</v>
      </c>
      <c r="AH1550" s="6" t="e">
        <f t="shared" ca="1" si="322"/>
        <v>#N/A</v>
      </c>
      <c r="AI1550" s="6" t="e">
        <f ca="1" xml:space="preserve">
IF(
  ISNA($AH1550),
  NA(),
  VLOOKUP($AH1550,'Reasons for dismissal'!$A:$B,2,FALSE)
)</f>
        <v>#N/A</v>
      </c>
      <c r="AJ1550" s="6">
        <f t="shared" ca="1" si="323"/>
        <v>4</v>
      </c>
      <c r="AK1550" s="1">
        <f t="shared" ca="1" si="324"/>
        <v>1205</v>
      </c>
      <c r="AL15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$A1550  &amp; ", "   &amp;
$B1550  &amp; ", "   &amp;
$D1550  &amp; ", '"  &amp;
$I1550  &amp; "', '" &amp;
$O1550  &amp; "', "  &amp;
$S1550  &amp; ", '"  &amp;
TEXT($U1550,"dd/mm/aaaa")  &amp; "', "   &amp;
$V1550  &amp; ", "   &amp;
$X1550  &amp; ", "   &amp;
$Z1550  &amp; ", "   &amp;
IF($AB1550 &lt;&gt; "", $AB1550, "NULL")  &amp; ", "   &amp;
$AK1550  &amp; ");"</f>
        <v>#REF!</v>
      </c>
    </row>
    <row r="1551" spans="1:38" x14ac:dyDescent="0.2">
      <c r="A1551" s="7" cm="1">
        <f t="array" aca="1" ref="A1551" ca="1">INDEX(Companies!$A:$A,RANDBETWEEN(2,COUNTA(Companies!$A:$A)),1)</f>
        <v>2</v>
      </c>
      <c r="B1551" s="5">
        <f t="shared" si="312"/>
        <v>1550</v>
      </c>
      <c r="C1551" s="5" t="str" cm="1">
        <f t="array" ref="C1551">SHA1HASH($B1551)</f>
        <v>3c8101acb51e8f51363933e63bfb9106ec64d6e4</v>
      </c>
      <c r="D1551" s="6">
        <f t="shared" ca="1" si="313"/>
        <v>1</v>
      </c>
      <c r="E1551" s="7">
        <f ca="1">IF($B1551 = 1 + N("Presidente"),
    127,
    IF($B1551 = 2 + N("Vice-Presidente"),
        72,
        IF($B1551 = 3 + N("Secretária bilíngue"),
            13,
            RANDBETWEEN(5,COUNT(Name!$A:$A) + 1)
        )
    )
)</f>
        <v>69</v>
      </c>
      <c r="F1551" s="7" t="str">
        <f ca="1">VLOOKUP($E1551,Name!$A:$B,2,FALSE)</f>
        <v>Benjamin</v>
      </c>
      <c r="G1551" s="7">
        <f ca="1" xml:space="preserve">
IF($B1551 = 1,
    0,
    RANDBETWEEN(5,COUNT('Last name'!$A:$A) + 1)
)</f>
        <v>14</v>
      </c>
      <c r="H1551" s="7" t="str">
        <f ca="1" xml:space="preserve">
IF($B1551 = 1 + N("Presidente"),
    "de Orléans e Bragança",
    VLOOKUP($G1551,'Last name'!$A:$B,2,FALSE) &amp; " " &amp; VLOOKUP(RANDBETWEEN(5,COUNT('Last name'!$A:$A) + 1),'Last name'!$A:$B,2,FALSE)
)</f>
        <v>Alves Simões</v>
      </c>
      <c r="I1551" s="7" t="str">
        <f t="shared" ca="1" si="314"/>
        <v>Benjamin Alves Simões</v>
      </c>
      <c r="J1551" s="7" t="str" cm="1">
        <f t="array" aca="1" ref="J1551" ca="1">SHA1HASH($I1551)</f>
        <v>c8c0373cb972afed2d333db437c104ed5f0e880c</v>
      </c>
      <c r="K1551" s="7" cm="1">
        <f t="array" aca="1" ref="K1551" ca="1">INDEX(States!$A:$A,M1551,1)</f>
        <v>5</v>
      </c>
      <c r="L1551" s="7" t="str">
        <f ca="1">VLOOKUP($K1551,Countries!$A:$B,2,FALSE)</f>
        <v>Portugal</v>
      </c>
      <c r="M1551" s="7" cm="1">
        <f t="array" aca="1" ref="M1551" ca="1">INDEX(States!$C:$C,RANDBETWEEN(5,COUNTA(States!$A:$A) + 1),1)</f>
        <v>20</v>
      </c>
      <c r="N1551" s="7" t="str">
        <f ca="1">VLOOKUP($M1551,States!$C:$D,2,FALSE)</f>
        <v>Portalegre</v>
      </c>
      <c r="O1551" s="7" t="str">
        <f ca="1">VLOOKUP($E1551,Name!$A:$C,3,FALSE)</f>
        <v>M</v>
      </c>
      <c r="P1551" s="7" t="str">
        <f ca="1">VLOOKUP($O1551,Genders!$B:$C,2,FALSE)</f>
        <v>Male</v>
      </c>
      <c r="Q1551" s="7" cm="1">
        <f t="array" aca="1" ref="Q1551" ca="1">INDEX('Marital status'!$A:$A,RANDBETWEEN(5,COUNTA('Marital status'!$A:$A) + 1),1)</f>
        <v>0</v>
      </c>
      <c r="R1551" s="7" t="e">
        <f ca="1">VLOOKUP($Q1551,'Marital status'!$A:$B,2,FALSE)</f>
        <v>#N/A</v>
      </c>
      <c r="S1551" s="7">
        <f t="shared" ca="1" si="315"/>
        <v>7</v>
      </c>
      <c r="T1551" s="7" t="str">
        <f ca="1">VLOOKUP($S1551,Ethnicities!$A:$B,2,FALSE)</f>
        <v>Native Hawaiian or Other Pacific Islander</v>
      </c>
      <c r="U1551" s="8">
        <f t="shared" ca="1" si="316"/>
        <v>20042</v>
      </c>
      <c r="V1551" s="6">
        <f t="shared" ca="1" si="317"/>
        <v>7</v>
      </c>
      <c r="W1551" s="8" t="str">
        <f ca="1">VLOOKUP($V1551,'Background education'!$A:$B,2,FALSE)</f>
        <v>Undergraduate degree</v>
      </c>
      <c r="X1551" s="7">
        <f ca="1" xml:space="preserve">
  IF(OR($Z1551 = 5, $Z1551 = 6, $Z1551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551" s="7" t="str">
        <f ca="1">VLOOKUP($X1551,Departments!$A:$B,2,FALSE)</f>
        <v>Finance</v>
      </c>
      <c r="Z1551" s="6">
        <f t="shared" ca="1" si="318"/>
        <v>11</v>
      </c>
      <c r="AA1551" s="7" t="str">
        <f ca="1">VLOOKUP($Z1551,Roles!$A:$B,2,FALSE)</f>
        <v>Analyst</v>
      </c>
      <c r="AB1551" s="6">
        <f t="shared" ca="1" si="319"/>
        <v>7</v>
      </c>
      <c r="AC1551" s="7" t="str">
        <f ca="1" xml:space="preserve">
IF(
  ISNA($AB1551),
  NA(),
  VLOOKUP($AB1551,Levels!$A:$B,2,FALSE)
)</f>
        <v>Senior</v>
      </c>
      <c r="AD1551" s="8">
        <f t="shared" ca="1" si="320"/>
        <v>38061</v>
      </c>
      <c r="AE1551" s="6">
        <f ca="1">RANDBETWEEN(5,COUNTA('Recruitment source'!$A:$A) + 1)</f>
        <v>10</v>
      </c>
      <c r="AF1551" s="6" t="str">
        <f ca="1">VLOOKUP($AE1551,'Recruitment source'!$A:$B,2,FALSE)</f>
        <v>Jobs in Lisbon</v>
      </c>
      <c r="AG1551" s="8" t="e">
        <f t="shared" ca="1" si="321"/>
        <v>#N/A</v>
      </c>
      <c r="AH1551" s="6" t="e">
        <f t="shared" ca="1" si="322"/>
        <v>#N/A</v>
      </c>
      <c r="AI1551" s="6" t="e">
        <f ca="1" xml:space="preserve">
IF(
  ISNA($AH1551),
  NA(),
  VLOOKUP($AH1551,'Reasons for dismissal'!$A:$B,2,FALSE)
)</f>
        <v>#N/A</v>
      </c>
      <c r="AJ1551" s="6">
        <f t="shared" ca="1" si="323"/>
        <v>4</v>
      </c>
      <c r="AK1551" s="1">
        <f t="shared" ca="1" si="324"/>
        <v>2500</v>
      </c>
      <c r="AL15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$A1551  &amp; ", "   &amp;
$B1551  &amp; ", "   &amp;
$D1551  &amp; ", '"  &amp;
$I1551  &amp; "', '" &amp;
$O1551  &amp; "', "  &amp;
$S1551  &amp; ", '"  &amp;
TEXT($U1551,"dd/mm/aaaa")  &amp; "', "   &amp;
$V1551  &amp; ", "   &amp;
$X1551  &amp; ", "   &amp;
$Z1551  &amp; ", "   &amp;
IF($AB1551 &lt;&gt; "", $AB1551, "NULL")  &amp; ", "   &amp;
$AK1551  &amp; ");"</f>
        <v>#REF!</v>
      </c>
    </row>
    <row r="1552" spans="1:38" x14ac:dyDescent="0.2">
      <c r="A1552" s="7" cm="1">
        <f t="array" aca="1" ref="A1552" ca="1">INDEX(Companies!$A:$A,RANDBETWEEN(2,COUNTA(Companies!$A:$A)),1)</f>
        <v>2</v>
      </c>
      <c r="B1552" s="5">
        <f t="shared" si="312"/>
        <v>1551</v>
      </c>
      <c r="C1552" s="5" t="str" cm="1">
        <f t="array" ref="C1552">SHA1HASH($B1552)</f>
        <v>00b7858a85fe7328455145a1552e17378e980fe7</v>
      </c>
      <c r="D1552" s="6">
        <f t="shared" ca="1" si="313"/>
        <v>1</v>
      </c>
      <c r="E1552" s="7">
        <f ca="1">IF($B1552 = 1 + N("Presidente"),
    127,
    IF($B1552 = 2 + N("Vice-Presidente"),
        72,
        IF($B1552 = 3 + N("Secretária bilíngue"),
            13,
            RANDBETWEEN(5,COUNT(Name!$A:$A) + 1)
        )
    )
)</f>
        <v>125</v>
      </c>
      <c r="F1552" s="7" t="str">
        <f ca="1">VLOOKUP($E1552,Name!$A:$B,2,FALSE)</f>
        <v>Emmanuel</v>
      </c>
      <c r="G1552" s="7">
        <f ca="1" xml:space="preserve">
IF($B1552 = 1,
    0,
    RANDBETWEEN(5,COUNT('Last name'!$A:$A) + 1)
)</f>
        <v>70</v>
      </c>
      <c r="H1552" s="7" t="str">
        <f ca="1" xml:space="preserve">
IF($B1552 = 1 + N("Presidente"),
    "de Orléans e Bragança",
    VLOOKUP($G1552,'Last name'!$A:$B,2,FALSE) &amp; " " &amp; VLOOKUP(RANDBETWEEN(5,COUNT('Last name'!$A:$A) + 1),'Last name'!$A:$B,2,FALSE)
)</f>
        <v>Cunha Pedrosa</v>
      </c>
      <c r="I1552" s="7" t="str">
        <f t="shared" ca="1" si="314"/>
        <v>Emmanuel Cunha Pedrosa</v>
      </c>
      <c r="J1552" s="7" t="str" cm="1">
        <f t="array" aca="1" ref="J1552" ca="1">SHA1HASH($I1552)</f>
        <v>d67926826d77a286104e9e3f495403689c2b7945</v>
      </c>
      <c r="K1552" s="7" cm="1">
        <f t="array" aca="1" ref="K1552" ca="1">INDEX(States!$A:$A,M1552,1)</f>
        <v>5</v>
      </c>
      <c r="L1552" s="7" t="str">
        <f ca="1">VLOOKUP($K1552,Countries!$A:$B,2,FALSE)</f>
        <v>Portugal</v>
      </c>
      <c r="M1552" s="7" cm="1">
        <f t="array" aca="1" ref="M1552" ca="1">INDEX(States!$C:$C,RANDBETWEEN(5,COUNTA(States!$A:$A) + 1),1)</f>
        <v>5</v>
      </c>
      <c r="N1552" s="7" t="str">
        <f ca="1">VLOOKUP($M1552,States!$C:$D,2,FALSE)</f>
        <v xml:space="preserve"> Lisboa</v>
      </c>
      <c r="O1552" s="7" t="str">
        <f ca="1">VLOOKUP($E1552,Name!$A:$C,3,FALSE)</f>
        <v>M</v>
      </c>
      <c r="P1552" s="7" t="str">
        <f ca="1">VLOOKUP($O1552,Genders!$B:$C,2,FALSE)</f>
        <v>Male</v>
      </c>
      <c r="Q1552" s="7" cm="1">
        <f t="array" aca="1" ref="Q1552" ca="1">INDEX('Marital status'!$A:$A,RANDBETWEEN(5,COUNTA('Marital status'!$A:$A) + 1),1)</f>
        <v>6</v>
      </c>
      <c r="R1552" s="7" t="str">
        <f ca="1">VLOOKUP($Q1552,'Marital status'!$A:$B,2,FALSE)</f>
        <v>DIVORCED</v>
      </c>
      <c r="S1552" s="7">
        <f t="shared" ca="1" si="315"/>
        <v>5</v>
      </c>
      <c r="T1552" s="7" t="str">
        <f ca="1">VLOOKUP($S1552,Ethnicities!$A:$B,2,FALSE)</f>
        <v>ASIAN</v>
      </c>
      <c r="U1552" s="8">
        <f t="shared" ca="1" si="316"/>
        <v>23077</v>
      </c>
      <c r="V1552" s="6">
        <f t="shared" ca="1" si="317"/>
        <v>7</v>
      </c>
      <c r="W1552" s="8" t="str">
        <f ca="1">VLOOKUP($V1552,'Background education'!$A:$B,2,FALSE)</f>
        <v>Undergraduate degree</v>
      </c>
      <c r="X1552" s="7">
        <f ca="1" xml:space="preserve">
  IF(OR($Z1552 = 5, $Z1552 = 6, $Z1552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552" s="7" t="str">
        <f ca="1">VLOOKUP($X1552,Departments!$A:$B,2,FALSE)</f>
        <v>Communication &amp; Marketing</v>
      </c>
      <c r="Z1552" s="6">
        <f t="shared" ca="1" si="318"/>
        <v>9</v>
      </c>
      <c r="AA1552" s="7" t="str">
        <f ca="1">VLOOKUP($Z1552,Roles!$A:$B,2,FALSE)</f>
        <v>Intern</v>
      </c>
      <c r="AB1552" s="6" t="e">
        <f t="shared" ca="1" si="319"/>
        <v>#N/A</v>
      </c>
      <c r="AC1552" s="7" t="e">
        <f ca="1" xml:space="preserve">
IF(
  ISNA($AB1552),
  NA(),
  VLOOKUP($AB1552,Levels!$A:$B,2,FALSE)
)</f>
        <v>#N/A</v>
      </c>
      <c r="AD1552" s="8">
        <f t="shared" ca="1" si="320"/>
        <v>39618</v>
      </c>
      <c r="AE1552" s="6">
        <f ca="1">RANDBETWEEN(5,COUNTA('Recruitment source'!$A:$A) + 1)</f>
        <v>15</v>
      </c>
      <c r="AF1552" s="6" t="str">
        <f ca="1">VLOOKUP($AE1552,'Recruitment source'!$A:$B,2,FALSE)</f>
        <v>Website</v>
      </c>
      <c r="AG1552" s="8" t="e">
        <f t="shared" ca="1" si="321"/>
        <v>#N/A</v>
      </c>
      <c r="AH1552" s="6" t="e">
        <f t="shared" ca="1" si="322"/>
        <v>#N/A</v>
      </c>
      <c r="AI1552" s="6" t="e">
        <f ca="1" xml:space="preserve">
IF(
  ISNA($AH1552),
  NA(),
  VLOOKUP($AH1552,'Reasons for dismissal'!$A:$B,2,FALSE)
)</f>
        <v>#N/A</v>
      </c>
      <c r="AJ1552" s="6">
        <f t="shared" ca="1" si="323"/>
        <v>5</v>
      </c>
      <c r="AK1552" s="1">
        <f t="shared" ca="1" si="324"/>
        <v>1285</v>
      </c>
      <c r="AL15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$A1552  &amp; ", "   &amp;
$B1552  &amp; ", "   &amp;
$D1552  &amp; ", '"  &amp;
$I1552  &amp; "', '" &amp;
$O1552  &amp; "', "  &amp;
$S1552  &amp; ", '"  &amp;
TEXT($U1552,"dd/mm/aaaa")  &amp; "', "   &amp;
$V1552  &amp; ", "   &amp;
$X1552  &amp; ", "   &amp;
$Z1552  &amp; ", "   &amp;
IF($AB1552 &lt;&gt; "", $AB1552, "NULL")  &amp; ", "   &amp;
$AK1552  &amp; ");"</f>
        <v>#REF!</v>
      </c>
    </row>
    <row r="1553" spans="1:38" x14ac:dyDescent="0.2">
      <c r="A1553" s="7" cm="1">
        <f t="array" aca="1" ref="A1553" ca="1">INDEX(Companies!$A:$A,RANDBETWEEN(2,COUNTA(Companies!$A:$A)),1)</f>
        <v>2</v>
      </c>
      <c r="B1553" s="5">
        <f t="shared" si="312"/>
        <v>1552</v>
      </c>
      <c r="C1553" s="5" t="str" cm="1">
        <f t="array" ref="C1553">SHA1HASH($B1553)</f>
        <v>440f13f2ffe7800ae87431f50edb70aa51e49fde</v>
      </c>
      <c r="D1553" s="6">
        <f t="shared" ca="1" si="313"/>
        <v>1</v>
      </c>
      <c r="E1553" s="7">
        <f ca="1">IF($B1553 = 1 + N("Presidente"),
    127,
    IF($B1553 = 2 + N("Vice-Presidente"),
        72,
        IF($B1553 = 3 + N("Secretária bilíngue"),
            13,
            RANDBETWEEN(5,COUNT(Name!$A:$A) + 1)
        )
    )
)</f>
        <v>35</v>
      </c>
      <c r="F1553" s="7" t="str">
        <f ca="1">VLOOKUP($E1553,Name!$A:$B,2,FALSE)</f>
        <v>Ana Luiza</v>
      </c>
      <c r="G1553" s="7">
        <f ca="1" xml:space="preserve">
IF($B1553 = 1,
    0,
    RANDBETWEEN(5,COUNT('Last name'!$A:$A) + 1)
)</f>
        <v>142</v>
      </c>
      <c r="H1553" s="7" t="str">
        <f ca="1" xml:space="preserve">
IF($B1553 = 1 + N("Presidente"),
    "de Orléans e Bragança",
    VLOOKUP($G1553,'Last name'!$A:$B,2,FALSE) &amp; " " &amp; VLOOKUP(RANDBETWEEN(5,COUNT('Last name'!$A:$A) + 1),'Last name'!$A:$B,2,FALSE)
)</f>
        <v>Nunes Ribeiro</v>
      </c>
      <c r="I1553" s="7" t="str">
        <f t="shared" ca="1" si="314"/>
        <v>Ana Luiza Nunes Ribeiro</v>
      </c>
      <c r="J1553" s="7" t="str" cm="1">
        <f t="array" aca="1" ref="J1553" ca="1">SHA1HASH($I1553)</f>
        <v>b2a62fec74c3d94921d6b28f122012423d639f89</v>
      </c>
      <c r="K1553" s="7" cm="1">
        <f t="array" aca="1" ref="K1553" ca="1">INDEX(States!$A:$A,M1553,1)</f>
        <v>5</v>
      </c>
      <c r="L1553" s="7" t="str">
        <f ca="1">VLOOKUP($K1553,Countries!$A:$B,2,FALSE)</f>
        <v>Portugal</v>
      </c>
      <c r="M1553" s="7" cm="1">
        <f t="array" aca="1" ref="M1553" ca="1">INDEX(States!$C:$C,RANDBETWEEN(5,COUNTA(States!$A:$A) + 1),1)</f>
        <v>13</v>
      </c>
      <c r="N1553" s="7" t="str">
        <f ca="1">VLOOKUP($M1553,States!$C:$D,2,FALSE)</f>
        <v>Coimbra</v>
      </c>
      <c r="O1553" s="7" t="str">
        <f ca="1">VLOOKUP($E1553,Name!$A:$C,3,FALSE)</f>
        <v>F</v>
      </c>
      <c r="P1553" s="7" t="str">
        <f ca="1">VLOOKUP($O1553,Genders!$B:$C,2,FALSE)</f>
        <v>Female</v>
      </c>
      <c r="Q1553" s="7" cm="1">
        <f t="array" aca="1" ref="Q1553" ca="1">INDEX('Marital status'!$A:$A,RANDBETWEEN(5,COUNTA('Marital status'!$A:$A) + 1),1)</f>
        <v>5</v>
      </c>
      <c r="R1553" s="7" t="str">
        <f ca="1">VLOOKUP($Q1553,'Marital status'!$A:$B,2,FALSE)</f>
        <v xml:space="preserve"> Separated </v>
      </c>
      <c r="S1553" s="7">
        <f t="shared" ca="1" si="315"/>
        <v>5</v>
      </c>
      <c r="T1553" s="7" t="str">
        <f ca="1">VLOOKUP($S1553,Ethnicities!$A:$B,2,FALSE)</f>
        <v>ASIAN</v>
      </c>
      <c r="U1553" s="8">
        <f t="shared" ca="1" si="316"/>
        <v>18969</v>
      </c>
      <c r="V1553" s="6">
        <f t="shared" ca="1" si="317"/>
        <v>8</v>
      </c>
      <c r="W1553" s="8" t="str">
        <f ca="1">VLOOKUP($V1553,'Background education'!$A:$B,2,FALSE)</f>
        <v>Graduate school</v>
      </c>
      <c r="X1553" s="7">
        <f ca="1" xml:space="preserve">
  IF(OR($Z1553 = 5, $Z1553 = 6, $Z1553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553" s="7" t="str">
        <f ca="1">VLOOKUP($X1553,Departments!$A:$B,2,FALSE)</f>
        <v>Finance</v>
      </c>
      <c r="Z1553" s="6">
        <f t="shared" ca="1" si="318"/>
        <v>11</v>
      </c>
      <c r="AA1553" s="7" t="str">
        <f ca="1">VLOOKUP($Z1553,Roles!$A:$B,2,FALSE)</f>
        <v>Analyst</v>
      </c>
      <c r="AB1553" s="6">
        <f t="shared" ca="1" si="319"/>
        <v>5</v>
      </c>
      <c r="AC1553" s="7" t="str">
        <f ca="1" xml:space="preserve">
IF(
  ISNA($AB1553),
  NA(),
  VLOOKUP($AB1553,Levels!$A:$B,2,FALSE)
)</f>
        <v>Junior</v>
      </c>
      <c r="AD1553" s="8">
        <f t="shared" ca="1" si="320"/>
        <v>40617</v>
      </c>
      <c r="AE1553" s="6">
        <f ca="1">RANDBETWEEN(5,COUNTA('Recruitment source'!$A:$A) + 1)</f>
        <v>8</v>
      </c>
      <c r="AF1553" s="6" t="str">
        <f ca="1">VLOOKUP($AE1553,'Recruitment source'!$A:$B,2,FALSE)</f>
        <v>Net Empregos</v>
      </c>
      <c r="AG1553" s="8" t="e">
        <f t="shared" ca="1" si="321"/>
        <v>#N/A</v>
      </c>
      <c r="AH1553" s="6" t="e">
        <f t="shared" ca="1" si="322"/>
        <v>#N/A</v>
      </c>
      <c r="AI1553" s="6" t="e">
        <f ca="1" xml:space="preserve">
IF(
  ISNA($AH1553),
  NA(),
  VLOOKUP($AH1553,'Reasons for dismissal'!$A:$B,2,FALSE)
)</f>
        <v>#N/A</v>
      </c>
      <c r="AJ1553" s="6">
        <f t="shared" ca="1" si="323"/>
        <v>5</v>
      </c>
      <c r="AK1553" s="1">
        <f t="shared" ca="1" si="324"/>
        <v>3000</v>
      </c>
      <c r="AL15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$A1553  &amp; ", "   &amp;
$B1553  &amp; ", "   &amp;
$D1553  &amp; ", '"  &amp;
$I1553  &amp; "', '" &amp;
$O1553  &amp; "', "  &amp;
$S1553  &amp; ", '"  &amp;
TEXT($U1553,"dd/mm/aaaa")  &amp; "', "   &amp;
$V1553  &amp; ", "   &amp;
$X1553  &amp; ", "   &amp;
$Z1553  &amp; ", "   &amp;
IF($AB1553 &lt;&gt; "", $AB1553, "NULL")  &amp; ", "   &amp;
$AK1553  &amp; ");"</f>
        <v>#REF!</v>
      </c>
    </row>
    <row r="1554" spans="1:38" x14ac:dyDescent="0.2">
      <c r="A1554" s="7" cm="1">
        <f t="array" aca="1" ref="A1554" ca="1">INDEX(Companies!$A:$A,RANDBETWEEN(2,COUNTA(Companies!$A:$A)),1)</f>
        <v>2</v>
      </c>
      <c r="B1554" s="5">
        <f t="shared" si="312"/>
        <v>1553</v>
      </c>
      <c r="C1554" s="5" t="str" cm="1">
        <f t="array" ref="C1554">SHA1HASH($B1554)</f>
        <v>c78296aa3aa7f4083d9c41486953aded522a1f26</v>
      </c>
      <c r="D1554" s="6">
        <f t="shared" ca="1" si="313"/>
        <v>0</v>
      </c>
      <c r="E1554" s="7">
        <f ca="1">IF($B1554 = 1 + N("Presidente"),
    127,
    IF($B1554 = 2 + N("Vice-Presidente"),
        72,
        IF($B1554 = 3 + N("Secretária bilíngue"),
            13,
            RANDBETWEEN(5,COUNT(Name!$A:$A) + 1)
        )
    )
)</f>
        <v>44</v>
      </c>
      <c r="F1554" s="7" t="str">
        <f ca="1">VLOOKUP($E1554,Name!$A:$B,2,FALSE)</f>
        <v>Anna Carolina</v>
      </c>
      <c r="G1554" s="7">
        <f ca="1" xml:space="preserve">
IF($B1554 = 1,
    0,
    RANDBETWEEN(5,COUNT('Last name'!$A:$A) + 1)
)</f>
        <v>146</v>
      </c>
      <c r="H1554" s="7" t="str">
        <f ca="1" xml:space="preserve">
IF($B1554 = 1 + N("Presidente"),
    "de Orléans e Bragança",
    VLOOKUP($G1554,'Last name'!$A:$B,2,FALSE) &amp; " " &amp; VLOOKUP(RANDBETWEEN(5,COUNT('Last name'!$A:$A) + 1),'Last name'!$A:$B,2,FALSE)
)</f>
        <v>Paulista Junqueira</v>
      </c>
      <c r="I1554" s="7" t="str">
        <f t="shared" ca="1" si="314"/>
        <v>Anna Carolina Paulista Junqueira</v>
      </c>
      <c r="J1554" s="7" t="str" cm="1">
        <f t="array" aca="1" ref="J1554" ca="1">SHA1HASH($I1554)</f>
        <v>8c8845db73331596d3a6e2962eb5a5683fe791f3</v>
      </c>
      <c r="K1554" s="7" cm="1">
        <f t="array" aca="1" ref="K1554" ca="1">INDEX(States!$A:$A,M1554,1)</f>
        <v>5</v>
      </c>
      <c r="L1554" s="7" t="str">
        <f ca="1">VLOOKUP($K1554,Countries!$A:$B,2,FALSE)</f>
        <v>Portugal</v>
      </c>
      <c r="M1554" s="7" cm="1">
        <f t="array" aca="1" ref="M1554" ca="1">INDEX(States!$C:$C,RANDBETWEEN(5,COUNTA(States!$A:$A) + 1),1)</f>
        <v>17</v>
      </c>
      <c r="N1554" s="7" t="str">
        <f ca="1">VLOOKUP($M1554,States!$C:$D,2,FALSE)</f>
        <v>Viseu</v>
      </c>
      <c r="O1554" s="7" t="str">
        <f ca="1">VLOOKUP($E1554,Name!$A:$C,3,FALSE)</f>
        <v>F</v>
      </c>
      <c r="P1554" s="7" t="str">
        <f ca="1">VLOOKUP($O1554,Genders!$B:$C,2,FALSE)</f>
        <v>Female</v>
      </c>
      <c r="Q1554" s="7" cm="1">
        <f t="array" aca="1" ref="Q1554" ca="1">INDEX('Marital status'!$A:$A,RANDBETWEEN(5,COUNTA('Marital status'!$A:$A) + 1),1)</f>
        <v>6</v>
      </c>
      <c r="R1554" s="7" t="str">
        <f ca="1">VLOOKUP($Q1554,'Marital status'!$A:$B,2,FALSE)</f>
        <v>DIVORCED</v>
      </c>
      <c r="S1554" s="7">
        <f t="shared" ca="1" si="315"/>
        <v>6</v>
      </c>
      <c r="T1554" s="7" t="str">
        <f ca="1">VLOOKUP($S1554,Ethnicities!$A:$B,2,FALSE)</f>
        <v xml:space="preserve">  american Indian or Alaska Native</v>
      </c>
      <c r="U1554" s="8">
        <f t="shared" ca="1" si="316"/>
        <v>27651</v>
      </c>
      <c r="V1554" s="6">
        <f t="shared" ca="1" si="317"/>
        <v>7</v>
      </c>
      <c r="W1554" s="8" t="str">
        <f ca="1">VLOOKUP($V1554,'Background education'!$A:$B,2,FALSE)</f>
        <v>Undergraduate degree</v>
      </c>
      <c r="X1554" s="7">
        <f ca="1" xml:space="preserve">
  IF(OR($Z1554 = 5, $Z1554 = 6, $Z1554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554" s="7" t="str">
        <f ca="1">VLOOKUP($X1554,Departments!$A:$B,2,FALSE)</f>
        <v>Communication &amp; Marketing</v>
      </c>
      <c r="Z1554" s="6">
        <f t="shared" ca="1" si="318"/>
        <v>9</v>
      </c>
      <c r="AA1554" s="7" t="str">
        <f ca="1">VLOOKUP($Z1554,Roles!$A:$B,2,FALSE)</f>
        <v>Intern</v>
      </c>
      <c r="AB1554" s="6" t="e">
        <f t="shared" ca="1" si="319"/>
        <v>#N/A</v>
      </c>
      <c r="AC1554" s="7" t="e">
        <f ca="1" xml:space="preserve">
IF(
  ISNA($AB1554),
  NA(),
  VLOOKUP($AB1554,Levels!$A:$B,2,FALSE)
)</f>
        <v>#N/A</v>
      </c>
      <c r="AD1554" s="8">
        <f t="shared" ca="1" si="320"/>
        <v>43867</v>
      </c>
      <c r="AE1554" s="6">
        <f ca="1">RANDBETWEEN(5,COUNTA('Recruitment source'!$A:$A) + 1)</f>
        <v>15</v>
      </c>
      <c r="AF1554" s="6" t="str">
        <f ca="1">VLOOKUP($AE1554,'Recruitment source'!$A:$B,2,FALSE)</f>
        <v>Website</v>
      </c>
      <c r="AG1554" s="8">
        <f t="shared" ca="1" si="321"/>
        <v>44821</v>
      </c>
      <c r="AH1554" s="6">
        <f t="shared" ca="1" si="322"/>
        <v>6</v>
      </c>
      <c r="AI1554" s="6" t="str">
        <f ca="1" xml:space="preserve">
IF(
  ISNA($AH1554),
  NA(),
  VLOOKUP($AH1554,'Reasons for dismissal'!$A:$B,2,FALSE)
)</f>
        <v>Career changes</v>
      </c>
      <c r="AJ1554" s="6">
        <f t="shared" ca="1" si="323"/>
        <v>3</v>
      </c>
      <c r="AK1554" s="1">
        <f t="shared" ca="1" si="324"/>
        <v>1285</v>
      </c>
      <c r="AL15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$A1554  &amp; ", "   &amp;
$B1554  &amp; ", "   &amp;
$D1554  &amp; ", '"  &amp;
$I1554  &amp; "', '" &amp;
$O1554  &amp; "', "  &amp;
$S1554  &amp; ", '"  &amp;
TEXT($U1554,"dd/mm/aaaa")  &amp; "', "   &amp;
$V1554  &amp; ", "   &amp;
$X1554  &amp; ", "   &amp;
$Z1554  &amp; ", "   &amp;
IF($AB1554 &lt;&gt; "", $AB1554, "NULL")  &amp; ", "   &amp;
$AK1554  &amp; ");"</f>
        <v>#REF!</v>
      </c>
    </row>
    <row r="1555" spans="1:38" x14ac:dyDescent="0.2">
      <c r="A1555" s="7" cm="1">
        <f t="array" aca="1" ref="A1555" ca="1">INDEX(Companies!$A:$A,RANDBETWEEN(2,COUNTA(Companies!$A:$A)),1)</f>
        <v>2</v>
      </c>
      <c r="B1555" s="5">
        <f t="shared" si="312"/>
        <v>1554</v>
      </c>
      <c r="C1555" s="5" t="str" cm="1">
        <f t="array" ref="C1555">SHA1HASH($B1555)</f>
        <v>ba2e8aa59e4161ee5807078f7226c405fde751a6</v>
      </c>
      <c r="D1555" s="6">
        <f t="shared" ca="1" si="313"/>
        <v>1</v>
      </c>
      <c r="E1555" s="7">
        <f ca="1">IF($B1555 = 1 + N("Presidente"),
    127,
    IF($B1555 = 2 + N("Vice-Presidente"),
        72,
        IF($B1555 = 3 + N("Secretária bilíngue"),
            13,
            RANDBETWEEN(5,COUNT(Name!$A:$A) + 1)
        )
    )
)</f>
        <v>42</v>
      </c>
      <c r="F1555" s="7" t="str">
        <f ca="1">VLOOKUP($E1555,Name!$A:$B,2,FALSE)</f>
        <v>Ângelo</v>
      </c>
      <c r="G1555" s="7">
        <f ca="1" xml:space="preserve">
IF($B1555 = 1,
    0,
    RANDBETWEEN(5,COUNT('Last name'!$A:$A) + 1)
)</f>
        <v>137</v>
      </c>
      <c r="H1555" s="7" t="str">
        <f ca="1" xml:space="preserve">
IF($B1555 = 1 + N("Presidente"),
    "de Orléans e Bragança",
    VLOOKUP($G1555,'Last name'!$A:$B,2,FALSE) &amp; " " &amp; VLOOKUP(RANDBETWEEN(5,COUNT('Last name'!$A:$A) + 1),'Last name'!$A:$B,2,FALSE)
)</f>
        <v>Moura Pinto</v>
      </c>
      <c r="I1555" s="7" t="str">
        <f t="shared" ca="1" si="314"/>
        <v>Ângelo Moura Pinto</v>
      </c>
      <c r="J1555" s="7" t="str" cm="1">
        <f t="array" aca="1" ref="J1555" ca="1">SHA1HASH($I1555)</f>
        <v>cf178362d9cf5dd83b7439a559b34391eb3e759a</v>
      </c>
      <c r="K1555" s="7" cm="1">
        <f t="array" aca="1" ref="K1555" ca="1">INDEX(States!$A:$A,M1555,1)</f>
        <v>5</v>
      </c>
      <c r="L1555" s="7" t="str">
        <f ca="1">VLOOKUP($K1555,Countries!$A:$B,2,FALSE)</f>
        <v>Portugal</v>
      </c>
      <c r="M1555" s="7" cm="1">
        <f t="array" aca="1" ref="M1555" ca="1">INDEX(States!$C:$C,RANDBETWEEN(5,COUNTA(States!$A:$A) + 1),1)</f>
        <v>21</v>
      </c>
      <c r="N1555" s="7" t="str">
        <f ca="1">VLOOKUP($M1555,States!$C:$D,2,FALSE)</f>
        <v>Guarda</v>
      </c>
      <c r="O1555" s="7" t="str">
        <f ca="1">VLOOKUP($E1555,Name!$A:$C,3,FALSE)</f>
        <v>M</v>
      </c>
      <c r="P1555" s="7" t="str">
        <f ca="1">VLOOKUP($O1555,Genders!$B:$C,2,FALSE)</f>
        <v>Male</v>
      </c>
      <c r="Q1555" s="7" cm="1">
        <f t="array" aca="1" ref="Q1555" ca="1">INDEX('Marital status'!$A:$A,RANDBETWEEN(5,COUNTA('Marital status'!$A:$A) + 1),1)</f>
        <v>6</v>
      </c>
      <c r="R1555" s="7" t="str">
        <f ca="1">VLOOKUP($Q1555,'Marital status'!$A:$B,2,FALSE)</f>
        <v>DIVORCED</v>
      </c>
      <c r="S1555" s="7">
        <f t="shared" ca="1" si="315"/>
        <v>5</v>
      </c>
      <c r="T1555" s="7" t="str">
        <f ca="1">VLOOKUP($S1555,Ethnicities!$A:$B,2,FALSE)</f>
        <v>ASIAN</v>
      </c>
      <c r="U1555" s="8">
        <f t="shared" ca="1" si="316"/>
        <v>17798</v>
      </c>
      <c r="V1555" s="6">
        <f t="shared" ca="1" si="317"/>
        <v>8</v>
      </c>
      <c r="W1555" s="8" t="str">
        <f ca="1">VLOOKUP($V1555,'Background education'!$A:$B,2,FALSE)</f>
        <v>Graduate school</v>
      </c>
      <c r="X1555" s="7">
        <f ca="1" xml:space="preserve">
  IF(OR($Z1555 = 5, $Z1555 = 6, $Z1555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55" s="7" t="str">
        <f ca="1">VLOOKUP($X1555,Departments!$A:$B,2,FALSE)</f>
        <v>Audit</v>
      </c>
      <c r="Z1555" s="6">
        <f t="shared" ca="1" si="318"/>
        <v>11</v>
      </c>
      <c r="AA1555" s="7" t="str">
        <f ca="1">VLOOKUP($Z1555,Roles!$A:$B,2,FALSE)</f>
        <v>Analyst</v>
      </c>
      <c r="AB1555" s="6">
        <f t="shared" ca="1" si="319"/>
        <v>6</v>
      </c>
      <c r="AC1555" s="7" t="str">
        <f ca="1" xml:space="preserve">
IF(
  ISNA($AB1555),
  NA(),
  VLOOKUP($AB1555,Levels!$A:$B,2,FALSE)
)</f>
        <v>Pleno</v>
      </c>
      <c r="AD1555" s="8">
        <f t="shared" ca="1" si="320"/>
        <v>44509</v>
      </c>
      <c r="AE1555" s="6">
        <f ca="1">RANDBETWEEN(5,COUNTA('Recruitment source'!$A:$A) + 1)</f>
        <v>6</v>
      </c>
      <c r="AF1555" s="6" t="str">
        <f ca="1">VLOOKUP($AE1555,'Recruitment source'!$A:$B,2,FALSE)</f>
        <v>Learn4Good</v>
      </c>
      <c r="AG1555" s="8" t="e">
        <f t="shared" ca="1" si="321"/>
        <v>#N/A</v>
      </c>
      <c r="AH1555" s="6" t="e">
        <f t="shared" ca="1" si="322"/>
        <v>#N/A</v>
      </c>
      <c r="AI1555" s="6" t="e">
        <f ca="1" xml:space="preserve">
IF(
  ISNA($AH1555),
  NA(),
  VLOOKUP($AH1555,'Reasons for dismissal'!$A:$B,2,FALSE)
)</f>
        <v>#N/A</v>
      </c>
      <c r="AJ1555" s="6">
        <f t="shared" ca="1" si="323"/>
        <v>4</v>
      </c>
      <c r="AK1555" s="1">
        <f t="shared" ca="1" si="324"/>
        <v>3000</v>
      </c>
      <c r="AL15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$A1555  &amp; ", "   &amp;
$B1555  &amp; ", "   &amp;
$D1555  &amp; ", '"  &amp;
$I1555  &amp; "', '" &amp;
$O1555  &amp; "', "  &amp;
$S1555  &amp; ", '"  &amp;
TEXT($U1555,"dd/mm/aaaa")  &amp; "', "   &amp;
$V1555  &amp; ", "   &amp;
$X1555  &amp; ", "   &amp;
$Z1555  &amp; ", "   &amp;
IF($AB1555 &lt;&gt; "", $AB1555, "NULL")  &amp; ", "   &amp;
$AK1555  &amp; ");"</f>
        <v>#REF!</v>
      </c>
    </row>
    <row r="1556" spans="1:38" x14ac:dyDescent="0.2">
      <c r="A1556" s="7" cm="1">
        <f t="array" aca="1" ref="A1556" ca="1">INDEX(Companies!$A:$A,RANDBETWEEN(2,COUNTA(Companies!$A:$A)),1)</f>
        <v>2</v>
      </c>
      <c r="B1556" s="5">
        <f t="shared" si="312"/>
        <v>1555</v>
      </c>
      <c r="C1556" s="5" t="str" cm="1">
        <f t="array" ref="C1556">SHA1HASH($B1556)</f>
        <v>9f7f230b6748530889d6d498ff5f5e2934fdbe69</v>
      </c>
      <c r="D1556" s="6">
        <f t="shared" ca="1" si="313"/>
        <v>1</v>
      </c>
      <c r="E1556" s="7">
        <f ca="1">IF($B1556 = 1 + N("Presidente"),
    127,
    IF($B1556 = 2 + N("Vice-Presidente"),
        72,
        IF($B1556 = 3 + N("Secretária bilíngue"),
            13,
            RANDBETWEEN(5,COUNT(Name!$A:$A) + 1)
        )
    )
)</f>
        <v>14</v>
      </c>
      <c r="F1556" s="7" t="str">
        <f ca="1">VLOOKUP($E1556,Name!$A:$B,2,FALSE)</f>
        <v>Alexander</v>
      </c>
      <c r="G1556" s="7">
        <f ca="1" xml:space="preserve">
IF($B1556 = 1,
    0,
    RANDBETWEEN(5,COUNT('Last name'!$A:$A) + 1)
)</f>
        <v>91</v>
      </c>
      <c r="H1556" s="7" t="str">
        <f ca="1" xml:space="preserve">
IF($B1556 = 1 + N("Presidente"),
    "de Orléans e Bragança",
    VLOOKUP($G1556,'Last name'!$A:$B,2,FALSE) &amp; " " &amp; VLOOKUP(RANDBETWEEN(5,COUNT('Last name'!$A:$A) + 1),'Last name'!$A:$B,2,FALSE)
)</f>
        <v>Frasão Pedroso</v>
      </c>
      <c r="I1556" s="7" t="str">
        <f t="shared" ca="1" si="314"/>
        <v>Alexander Frasão Pedroso</v>
      </c>
      <c r="J1556" s="7" t="str" cm="1">
        <f t="array" aca="1" ref="J1556" ca="1">SHA1HASH($I1556)</f>
        <v>206cd68896520e91ea796b019307658117745c61</v>
      </c>
      <c r="K1556" s="7" cm="1">
        <f t="array" aca="1" ref="K1556" ca="1">INDEX(States!$A:$A,M1556,1)</f>
        <v>5</v>
      </c>
      <c r="L1556" s="7" t="str">
        <f ca="1">VLOOKUP($K1556,Countries!$A:$B,2,FALSE)</f>
        <v>Portugal</v>
      </c>
      <c r="M1556" s="7" cm="1">
        <f t="array" aca="1" ref="M1556" ca="1">INDEX(States!$C:$C,RANDBETWEEN(5,COUNTA(States!$A:$A) + 1),1)</f>
        <v>13</v>
      </c>
      <c r="N1556" s="7" t="str">
        <f ca="1">VLOOKUP($M1556,States!$C:$D,2,FALSE)</f>
        <v>Coimbra</v>
      </c>
      <c r="O1556" s="7" t="str">
        <f ca="1">VLOOKUP($E1556,Name!$A:$C,3,FALSE)</f>
        <v>M</v>
      </c>
      <c r="P1556" s="7" t="str">
        <f ca="1">VLOOKUP($O1556,Genders!$B:$C,2,FALSE)</f>
        <v>Male</v>
      </c>
      <c r="Q1556" s="7" cm="1">
        <f t="array" aca="1" ref="Q1556" ca="1">INDEX('Marital status'!$A:$A,RANDBETWEEN(5,COUNTA('Marital status'!$A:$A) + 1),1)</f>
        <v>6</v>
      </c>
      <c r="R1556" s="7" t="str">
        <f ca="1">VLOOKUP($Q1556,'Marital status'!$A:$B,2,FALSE)</f>
        <v>DIVORCED</v>
      </c>
      <c r="S1556" s="7">
        <f t="shared" ca="1" si="315"/>
        <v>5</v>
      </c>
      <c r="T1556" s="7" t="str">
        <f ca="1">VLOOKUP($S1556,Ethnicities!$A:$B,2,FALSE)</f>
        <v>ASIAN</v>
      </c>
      <c r="U1556" s="8">
        <f t="shared" ca="1" si="316"/>
        <v>19863</v>
      </c>
      <c r="V1556" s="6">
        <f t="shared" ca="1" si="317"/>
        <v>7</v>
      </c>
      <c r="W1556" s="8" t="str">
        <f ca="1">VLOOKUP($V1556,'Background education'!$A:$B,2,FALSE)</f>
        <v>Undergraduate degree</v>
      </c>
      <c r="X1556" s="7">
        <f ca="1" xml:space="preserve">
  IF(OR($Z1556 = 5, $Z1556 = 6, $Z1556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556" s="7" t="str">
        <f ca="1">VLOOKUP($X1556,Departments!$A:$B,2,FALSE)</f>
        <v>Controlling</v>
      </c>
      <c r="Z1556" s="6">
        <f t="shared" ca="1" si="318"/>
        <v>10</v>
      </c>
      <c r="AA1556" s="7" t="str">
        <f ca="1">VLOOKUP($Z1556,Roles!$A:$B,2,FALSE)</f>
        <v>Trainee</v>
      </c>
      <c r="AB1556" s="6" t="e">
        <f t="shared" ca="1" si="319"/>
        <v>#N/A</v>
      </c>
      <c r="AC1556" s="7" t="e">
        <f ca="1" xml:space="preserve">
IF(
  ISNA($AB1556),
  NA(),
  VLOOKUP($AB1556,Levels!$A:$B,2,FALSE)
)</f>
        <v>#N/A</v>
      </c>
      <c r="AD1556" s="8">
        <f t="shared" ca="1" si="320"/>
        <v>44487</v>
      </c>
      <c r="AE1556" s="6">
        <f ca="1">RANDBETWEEN(5,COUNTA('Recruitment source'!$A:$A) + 1)</f>
        <v>9</v>
      </c>
      <c r="AF1556" s="6" t="str">
        <f ca="1">VLOOKUP($AE1556,'Recruitment source'!$A:$B,2,FALSE)</f>
        <v>Empregos Online</v>
      </c>
      <c r="AG1556" s="8" t="e">
        <f t="shared" ca="1" si="321"/>
        <v>#N/A</v>
      </c>
      <c r="AH1556" s="6" t="e">
        <f t="shared" ca="1" si="322"/>
        <v>#N/A</v>
      </c>
      <c r="AI1556" s="6" t="e">
        <f ca="1" xml:space="preserve">
IF(
  ISNA($AH1556),
  NA(),
  VLOOKUP($AH1556,'Reasons for dismissal'!$A:$B,2,FALSE)
)</f>
        <v>#N/A</v>
      </c>
      <c r="AJ1556" s="6">
        <f t="shared" ca="1" si="323"/>
        <v>5</v>
      </c>
      <c r="AK1556" s="1">
        <f t="shared" ca="1" si="324"/>
        <v>1305</v>
      </c>
      <c r="AL15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$A1556  &amp; ", "   &amp;
$B1556  &amp; ", "   &amp;
$D1556  &amp; ", '"  &amp;
$I1556  &amp; "', '" &amp;
$O1556  &amp; "', "  &amp;
$S1556  &amp; ", '"  &amp;
TEXT($U1556,"dd/mm/aaaa")  &amp; "', "   &amp;
$V1556  &amp; ", "   &amp;
$X1556  &amp; ", "   &amp;
$Z1556  &amp; ", "   &amp;
IF($AB1556 &lt;&gt; "", $AB1556, "NULL")  &amp; ", "   &amp;
$AK1556  &amp; ");"</f>
        <v>#REF!</v>
      </c>
    </row>
    <row r="1557" spans="1:38" x14ac:dyDescent="0.2">
      <c r="A1557" s="7" cm="1">
        <f t="array" aca="1" ref="A1557" ca="1">INDEX(Companies!$A:$A,RANDBETWEEN(2,COUNTA(Companies!$A:$A)),1)</f>
        <v>2</v>
      </c>
      <c r="B1557" s="5">
        <f t="shared" si="312"/>
        <v>1556</v>
      </c>
      <c r="C1557" s="5" t="str" cm="1">
        <f t="array" ref="C1557">SHA1HASH($B1557)</f>
        <v>7c753b72486156bc11e7416305a9c87ada24439e</v>
      </c>
      <c r="D1557" s="6">
        <f t="shared" ca="1" si="313"/>
        <v>1</v>
      </c>
      <c r="E1557" s="7">
        <f ca="1">IF($B1557 = 1 + N("Presidente"),
    127,
    IF($B1557 = 2 + N("Vice-Presidente"),
        72,
        IF($B1557 = 3 + N("Secretária bilíngue"),
            13,
            RANDBETWEEN(5,COUNT(Name!$A:$A) + 1)
        )
    )
)</f>
        <v>125</v>
      </c>
      <c r="F1557" s="7" t="str">
        <f ca="1">VLOOKUP($E1557,Name!$A:$B,2,FALSE)</f>
        <v>Emmanuel</v>
      </c>
      <c r="G1557" s="7">
        <f ca="1" xml:space="preserve">
IF($B1557 = 1,
    0,
    RANDBETWEEN(5,COUNT('Last name'!$A:$A) + 1)
)</f>
        <v>13</v>
      </c>
      <c r="H1557" s="7" t="str">
        <f ca="1" xml:space="preserve">
IF($B1557 = 1 + N("Presidente"),
    "de Orléans e Bragança",
    VLOOKUP($G1557,'Last name'!$A:$B,2,FALSE) &amp; " " &amp; VLOOKUP(RANDBETWEEN(5,COUNT('Last name'!$A:$A) + 1),'Last name'!$A:$B,2,FALSE)
)</f>
        <v>Alvarenga Pereira</v>
      </c>
      <c r="I1557" s="7" t="str">
        <f t="shared" ca="1" si="314"/>
        <v>Emmanuel Alvarenga Pereira</v>
      </c>
      <c r="J1557" s="7" t="str" cm="1">
        <f t="array" aca="1" ref="J1557" ca="1">SHA1HASH($I1557)</f>
        <v>f1852689b5835c9ca77822b82e815c80a19aa75c</v>
      </c>
      <c r="K1557" s="7" cm="1">
        <f t="array" aca="1" ref="K1557" ca="1">INDEX(States!$A:$A,M1557,1)</f>
        <v>5</v>
      </c>
      <c r="L1557" s="7" t="str">
        <f ca="1">VLOOKUP($K1557,Countries!$A:$B,2,FALSE)</f>
        <v>Portugal</v>
      </c>
      <c r="M1557" s="7" cm="1">
        <f t="array" aca="1" ref="M1557" ca="1">INDEX(States!$C:$C,RANDBETWEEN(5,COUNTA(States!$A:$A) + 1),1)</f>
        <v>22</v>
      </c>
      <c r="N1557" s="7" t="str">
        <f ca="1">VLOOKUP($M1557,States!$C:$D,2,FALSE)</f>
        <v>Vila Real</v>
      </c>
      <c r="O1557" s="7" t="str">
        <f ca="1">VLOOKUP($E1557,Name!$A:$C,3,FALSE)</f>
        <v>M</v>
      </c>
      <c r="P1557" s="7" t="str">
        <f ca="1">VLOOKUP($O1557,Genders!$B:$C,2,FALSE)</f>
        <v>Male</v>
      </c>
      <c r="Q1557" s="7" cm="1">
        <f t="array" aca="1" ref="Q1557" ca="1">INDEX('Marital status'!$A:$A,RANDBETWEEN(5,COUNTA('Marital status'!$A:$A) + 1),1)</f>
        <v>6</v>
      </c>
      <c r="R1557" s="7" t="str">
        <f ca="1">VLOOKUP($Q1557,'Marital status'!$A:$B,2,FALSE)</f>
        <v>DIVORCED</v>
      </c>
      <c r="S1557" s="7">
        <f t="shared" ca="1" si="315"/>
        <v>5</v>
      </c>
      <c r="T1557" s="7" t="str">
        <f ca="1">VLOOKUP($S1557,Ethnicities!$A:$B,2,FALSE)</f>
        <v>ASIAN</v>
      </c>
      <c r="U1557" s="8">
        <f t="shared" ca="1" si="316"/>
        <v>17799</v>
      </c>
      <c r="V1557" s="6">
        <f t="shared" ca="1" si="317"/>
        <v>7</v>
      </c>
      <c r="W1557" s="8" t="str">
        <f ca="1">VLOOKUP($V1557,'Background education'!$A:$B,2,FALSE)</f>
        <v>Undergraduate degree</v>
      </c>
      <c r="X1557" s="7">
        <f ca="1" xml:space="preserve">
  IF(OR($Z1557 = 5, $Z1557 = 6, $Z1557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57" s="7" t="str">
        <f ca="1">VLOOKUP($X1557,Departments!$A:$B,2,FALSE)</f>
        <v>Audit</v>
      </c>
      <c r="Z1557" s="6">
        <f t="shared" ca="1" si="318"/>
        <v>11</v>
      </c>
      <c r="AA1557" s="7" t="str">
        <f ca="1">VLOOKUP($Z1557,Roles!$A:$B,2,FALSE)</f>
        <v>Analyst</v>
      </c>
      <c r="AB1557" s="6">
        <f t="shared" ca="1" si="319"/>
        <v>6</v>
      </c>
      <c r="AC1557" s="7" t="str">
        <f ca="1" xml:space="preserve">
IF(
  ISNA($AB1557),
  NA(),
  VLOOKUP($AB1557,Levels!$A:$B,2,FALSE)
)</f>
        <v>Pleno</v>
      </c>
      <c r="AD1557" s="8">
        <f t="shared" ca="1" si="320"/>
        <v>44547</v>
      </c>
      <c r="AE1557" s="6">
        <f ca="1">RANDBETWEEN(5,COUNTA('Recruitment source'!$A:$A) + 1)</f>
        <v>7</v>
      </c>
      <c r="AF1557" s="6" t="str">
        <f ca="1">VLOOKUP($AE1557,'Recruitment source'!$A:$B,2,FALSE)</f>
        <v>SAPO Emprego</v>
      </c>
      <c r="AG1557" s="8" t="e">
        <f t="shared" ca="1" si="321"/>
        <v>#N/A</v>
      </c>
      <c r="AH1557" s="6" t="e">
        <f t="shared" ca="1" si="322"/>
        <v>#N/A</v>
      </c>
      <c r="AI1557" s="6" t="e">
        <f ca="1" xml:space="preserve">
IF(
  ISNA($AH1557),
  NA(),
  VLOOKUP($AH1557,'Reasons for dismissal'!$A:$B,2,FALSE)
)</f>
        <v>#N/A</v>
      </c>
      <c r="AJ1557" s="6">
        <f t="shared" ca="1" si="323"/>
        <v>4</v>
      </c>
      <c r="AK1557" s="1">
        <f t="shared" ca="1" si="324"/>
        <v>2500</v>
      </c>
      <c r="AL15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$A1557  &amp; ", "   &amp;
$B1557  &amp; ", "   &amp;
$D1557  &amp; ", '"  &amp;
$I1557  &amp; "', '" &amp;
$O1557  &amp; "', "  &amp;
$S1557  &amp; ", '"  &amp;
TEXT($U1557,"dd/mm/aaaa")  &amp; "', "   &amp;
$V1557  &amp; ", "   &amp;
$X1557  &amp; ", "   &amp;
$Z1557  &amp; ", "   &amp;
IF($AB1557 &lt;&gt; "", $AB1557, "NULL")  &amp; ", "   &amp;
$AK1557  &amp; ");"</f>
        <v>#REF!</v>
      </c>
    </row>
    <row r="1558" spans="1:38" x14ac:dyDescent="0.2">
      <c r="A1558" s="7" cm="1">
        <f t="array" aca="1" ref="A1558" ca="1">INDEX(Companies!$A:$A,RANDBETWEEN(2,COUNTA(Companies!$A:$A)),1)</f>
        <v>2</v>
      </c>
      <c r="B1558" s="5">
        <f t="shared" si="312"/>
        <v>1557</v>
      </c>
      <c r="C1558" s="5" t="str" cm="1">
        <f t="array" ref="C1558">SHA1HASH($B1558)</f>
        <v>4969de54a08304d642c196ac05d389bbbb255571</v>
      </c>
      <c r="D1558" s="6">
        <f t="shared" ca="1" si="313"/>
        <v>1</v>
      </c>
      <c r="E1558" s="7">
        <f ca="1">IF($B1558 = 1 + N("Presidente"),
    127,
    IF($B1558 = 2 + N("Vice-Presidente"),
        72,
        IF($B1558 = 3 + N("Secretária bilíngue"),
            13,
            RANDBETWEEN(5,COUNT(Name!$A:$A) + 1)
        )
    )
)</f>
        <v>153</v>
      </c>
      <c r="F1558" s="7" t="str">
        <f ca="1">VLOOKUP($E1558,Name!$A:$B,2,FALSE)</f>
        <v>Giovana</v>
      </c>
      <c r="G1558" s="7">
        <f ca="1" xml:space="preserve">
IF($B1558 = 1,
    0,
    RANDBETWEEN(5,COUNT('Last name'!$A:$A) + 1)
)</f>
        <v>43</v>
      </c>
      <c r="H1558" s="7" t="str">
        <f ca="1" xml:space="preserve">
IF($B1558 = 1 + N("Presidente"),
    "de Orléans e Bragança",
    VLOOKUP($G1558,'Last name'!$A:$B,2,FALSE) &amp; " " &amp; VLOOKUP(RANDBETWEEN(5,COUNT('Last name'!$A:$A) + 1),'Last name'!$A:$B,2,FALSE)
)</f>
        <v>Borges Farina</v>
      </c>
      <c r="I1558" s="7" t="str">
        <f t="shared" ca="1" si="314"/>
        <v>Giovana Borges Farina</v>
      </c>
      <c r="J1558" s="7" t="str" cm="1">
        <f t="array" aca="1" ref="J1558" ca="1">SHA1HASH($I1558)</f>
        <v>c589db5f1798ee850dea2842c0563f8a86b33bf4</v>
      </c>
      <c r="K1558" s="7" cm="1">
        <f t="array" aca="1" ref="K1558" ca="1">INDEX(States!$A:$A,M1558,1)</f>
        <v>5</v>
      </c>
      <c r="L1558" s="7" t="str">
        <f ca="1">VLOOKUP($K1558,Countries!$A:$B,2,FALSE)</f>
        <v>Portugal</v>
      </c>
      <c r="M1558" s="7" cm="1">
        <f t="array" aca="1" ref="M1558" ca="1">INDEX(States!$C:$C,RANDBETWEEN(5,COUNTA(States!$A:$A) + 1),1)</f>
        <v>19</v>
      </c>
      <c r="N1558" s="7" t="str">
        <f ca="1">VLOOKUP($M1558,States!$C:$D,2,FALSE)</f>
        <v>Beja</v>
      </c>
      <c r="O1558" s="7" t="str">
        <f ca="1">VLOOKUP($E1558,Name!$A:$C,3,FALSE)</f>
        <v>F</v>
      </c>
      <c r="P1558" s="7" t="str">
        <f ca="1">VLOOKUP($O1558,Genders!$B:$C,2,FALSE)</f>
        <v>Female</v>
      </c>
      <c r="Q1558" s="7" cm="1">
        <f t="array" aca="1" ref="Q1558" ca="1">INDEX('Marital status'!$A:$A,RANDBETWEEN(5,COUNTA('Marital status'!$A:$A) + 1),1)</f>
        <v>5</v>
      </c>
      <c r="R1558" s="7" t="str">
        <f ca="1">VLOOKUP($Q1558,'Marital status'!$A:$B,2,FALSE)</f>
        <v xml:space="preserve"> Separated </v>
      </c>
      <c r="S1558" s="7">
        <f t="shared" ca="1" si="315"/>
        <v>8</v>
      </c>
      <c r="T1558" s="7" t="e">
        <f ca="1">VLOOKUP($S1558,Ethnicities!$A:$B,2,FALSE)</f>
        <v>#N/A</v>
      </c>
      <c r="U1558" s="8">
        <f t="shared" ca="1" si="316"/>
        <v>29827</v>
      </c>
      <c r="V1558" s="6">
        <f t="shared" ca="1" si="317"/>
        <v>7</v>
      </c>
      <c r="W1558" s="8" t="str">
        <f ca="1">VLOOKUP($V1558,'Background education'!$A:$B,2,FALSE)</f>
        <v>Undergraduate degree</v>
      </c>
      <c r="X1558" s="7">
        <f ca="1" xml:space="preserve">
  IF(OR($Z1558 = 5, $Z1558 = 6, $Z1558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558" s="7" t="str">
        <f ca="1">VLOOKUP($X1558,Departments!$A:$B,2,FALSE)</f>
        <v>Communication &amp; Marketing</v>
      </c>
      <c r="Z1558" s="6">
        <f t="shared" ca="1" si="318"/>
        <v>10</v>
      </c>
      <c r="AA1558" s="7" t="str">
        <f ca="1">VLOOKUP($Z1558,Roles!$A:$B,2,FALSE)</f>
        <v>Trainee</v>
      </c>
      <c r="AB1558" s="6" t="e">
        <f t="shared" ca="1" si="319"/>
        <v>#N/A</v>
      </c>
      <c r="AC1558" s="7" t="e">
        <f ca="1" xml:space="preserve">
IF(
  ISNA($AB1558),
  NA(),
  VLOOKUP($AB1558,Levels!$A:$B,2,FALSE)
)</f>
        <v>#N/A</v>
      </c>
      <c r="AD1558" s="8">
        <f t="shared" ca="1" si="320"/>
        <v>41091</v>
      </c>
      <c r="AE1558" s="6">
        <f ca="1">RANDBETWEEN(5,COUNTA('Recruitment source'!$A:$A) + 1)</f>
        <v>7</v>
      </c>
      <c r="AF1558" s="6" t="str">
        <f ca="1">VLOOKUP($AE1558,'Recruitment source'!$A:$B,2,FALSE)</f>
        <v>SAPO Emprego</v>
      </c>
      <c r="AG1558" s="8" t="e">
        <f t="shared" ca="1" si="321"/>
        <v>#N/A</v>
      </c>
      <c r="AH1558" s="6" t="e">
        <f t="shared" ca="1" si="322"/>
        <v>#N/A</v>
      </c>
      <c r="AI1558" s="6" t="e">
        <f ca="1" xml:space="preserve">
IF(
  ISNA($AH1558),
  NA(),
  VLOOKUP($AH1558,'Reasons for dismissal'!$A:$B,2,FALSE)
)</f>
        <v>#N/A</v>
      </c>
      <c r="AJ1558" s="6">
        <f t="shared" ca="1" si="323"/>
        <v>4</v>
      </c>
      <c r="AK1558" s="1">
        <f t="shared" ca="1" si="324"/>
        <v>1385</v>
      </c>
      <c r="AL15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$A1558  &amp; ", "   &amp;
$B1558  &amp; ", "   &amp;
$D1558  &amp; ", '"  &amp;
$I1558  &amp; "', '" &amp;
$O1558  &amp; "', "  &amp;
$S1558  &amp; ", '"  &amp;
TEXT($U1558,"dd/mm/aaaa")  &amp; "', "   &amp;
$V1558  &amp; ", "   &amp;
$X1558  &amp; ", "   &amp;
$Z1558  &amp; ", "   &amp;
IF($AB1558 &lt;&gt; "", $AB1558, "NULL")  &amp; ", "   &amp;
$AK1558  &amp; ");"</f>
        <v>#REF!</v>
      </c>
    </row>
    <row r="1559" spans="1:38" x14ac:dyDescent="0.2">
      <c r="A1559" s="7" cm="1">
        <f t="array" aca="1" ref="A1559" ca="1">INDEX(Companies!$A:$A,RANDBETWEEN(2,COUNTA(Companies!$A:$A)),1)</f>
        <v>2</v>
      </c>
      <c r="B1559" s="5">
        <f t="shared" si="312"/>
        <v>1558</v>
      </c>
      <c r="C1559" s="5" t="str" cm="1">
        <f t="array" ref="C1559">SHA1HASH($B1559)</f>
        <v>ca9e263d07340b8b04eea95e4172ccb3800e773a</v>
      </c>
      <c r="D1559" s="6">
        <f t="shared" ca="1" si="313"/>
        <v>1</v>
      </c>
      <c r="E1559" s="7">
        <f ca="1">IF($B1559 = 1 + N("Presidente"),
    127,
    IF($B1559 = 2 + N("Vice-Presidente"),
        72,
        IF($B1559 = 3 + N("Secretária bilíngue"),
            13,
            RANDBETWEEN(5,COUNT(Name!$A:$A) + 1)
        )
    )
)</f>
        <v>114</v>
      </c>
      <c r="F1559" s="7" t="str">
        <f ca="1">VLOOKUP($E1559,Name!$A:$B,2,FALSE)</f>
        <v>Domingos</v>
      </c>
      <c r="G1559" s="7">
        <f ca="1" xml:space="preserve">
IF($B1559 = 1,
    0,
    RANDBETWEEN(5,COUNT('Last name'!$A:$A) + 1)
)</f>
        <v>73</v>
      </c>
      <c r="H1559" s="7" t="str">
        <f ca="1" xml:space="preserve">
IF($B1559 = 1 + N("Presidente"),
    "de Orléans e Bragança",
    VLOOKUP($G1559,'Last name'!$A:$B,2,FALSE) &amp; " " &amp; VLOOKUP(RANDBETWEEN(5,COUNT('Last name'!$A:$A) + 1),'Last name'!$A:$B,2,FALSE)
)</f>
        <v>de Oliveira Bragança</v>
      </c>
      <c r="I1559" s="7" t="str">
        <f t="shared" ca="1" si="314"/>
        <v>Domingos de Oliveira Bragança</v>
      </c>
      <c r="J1559" s="7" t="str" cm="1">
        <f t="array" aca="1" ref="J1559" ca="1">SHA1HASH($I1559)</f>
        <v>8d5cd539c4aa1e4838eda991e2a3ac77e759b606</v>
      </c>
      <c r="K1559" s="7" cm="1">
        <f t="array" aca="1" ref="K1559" ca="1">INDEX(States!$A:$A,M1559,1)</f>
        <v>5</v>
      </c>
      <c r="L1559" s="7" t="str">
        <f ca="1">VLOOKUP($K1559,Countries!$A:$B,2,FALSE)</f>
        <v>Portugal</v>
      </c>
      <c r="M1559" s="7" cm="1">
        <f t="array" aca="1" ref="M1559" ca="1">INDEX(States!$C:$C,RANDBETWEEN(5,COUNTA(States!$A:$A) + 1),1)</f>
        <v>19</v>
      </c>
      <c r="N1559" s="7" t="str">
        <f ca="1">VLOOKUP($M1559,States!$C:$D,2,FALSE)</f>
        <v>Beja</v>
      </c>
      <c r="O1559" s="7" t="str">
        <f ca="1">VLOOKUP($E1559,Name!$A:$C,3,FALSE)</f>
        <v>M</v>
      </c>
      <c r="P1559" s="7" t="str">
        <f ca="1">VLOOKUP($O1559,Genders!$B:$C,2,FALSE)</f>
        <v>Male</v>
      </c>
      <c r="Q1559" s="7" cm="1">
        <f t="array" aca="1" ref="Q1559" ca="1">INDEX('Marital status'!$A:$A,RANDBETWEEN(5,COUNTA('Marital status'!$A:$A) + 1),1)</f>
        <v>0</v>
      </c>
      <c r="R1559" s="7" t="e">
        <f ca="1">VLOOKUP($Q1559,'Marital status'!$A:$B,2,FALSE)</f>
        <v>#N/A</v>
      </c>
      <c r="S1559" s="7">
        <f t="shared" ca="1" si="315"/>
        <v>5</v>
      </c>
      <c r="T1559" s="7" t="str">
        <f ca="1">VLOOKUP($S1559,Ethnicities!$A:$B,2,FALSE)</f>
        <v>ASIAN</v>
      </c>
      <c r="U1559" s="8">
        <f t="shared" ca="1" si="316"/>
        <v>24274</v>
      </c>
      <c r="V1559" s="6">
        <f t="shared" ca="1" si="317"/>
        <v>8</v>
      </c>
      <c r="W1559" s="8" t="str">
        <f ca="1">VLOOKUP($V1559,'Background education'!$A:$B,2,FALSE)</f>
        <v>Graduate school</v>
      </c>
      <c r="X1559" s="7">
        <f ca="1" xml:space="preserve">
  IF(OR($Z1559 = 5, $Z1559 = 6, $Z1559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559" s="7" t="str">
        <f ca="1">VLOOKUP($X1559,Departments!$A:$B,2,FALSE)</f>
        <v>Human Resource</v>
      </c>
      <c r="Z1559" s="6">
        <f t="shared" ca="1" si="318"/>
        <v>11</v>
      </c>
      <c r="AA1559" s="7" t="str">
        <f ca="1">VLOOKUP($Z1559,Roles!$A:$B,2,FALSE)</f>
        <v>Analyst</v>
      </c>
      <c r="AB1559" s="6">
        <f t="shared" ca="1" si="319"/>
        <v>5</v>
      </c>
      <c r="AC1559" s="7" t="str">
        <f ca="1" xml:space="preserve">
IF(
  ISNA($AB1559),
  NA(),
  VLOOKUP($AB1559,Levels!$A:$B,2,FALSE)
)</f>
        <v>Junior</v>
      </c>
      <c r="AD1559" s="8">
        <f t="shared" ca="1" si="320"/>
        <v>44364</v>
      </c>
      <c r="AE1559" s="6">
        <f ca="1">RANDBETWEEN(5,COUNTA('Recruitment source'!$A:$A) + 1)</f>
        <v>14</v>
      </c>
      <c r="AF1559" s="6" t="str">
        <f ca="1">VLOOKUP($AE1559,'Recruitment source'!$A:$B,2,FALSE)</f>
        <v>LinkedIn</v>
      </c>
      <c r="AG1559" s="8" t="e">
        <f t="shared" ca="1" si="321"/>
        <v>#N/A</v>
      </c>
      <c r="AH1559" s="6" t="e">
        <f t="shared" ca="1" si="322"/>
        <v>#N/A</v>
      </c>
      <c r="AI1559" s="6" t="e">
        <f ca="1" xml:space="preserve">
IF(
  ISNA($AH1559),
  NA(),
  VLOOKUP($AH1559,'Reasons for dismissal'!$A:$B,2,FALSE)
)</f>
        <v>#N/A</v>
      </c>
      <c r="AJ1559" s="6">
        <f t="shared" ca="1" si="323"/>
        <v>5</v>
      </c>
      <c r="AK1559" s="1">
        <f t="shared" ca="1" si="324"/>
        <v>3080</v>
      </c>
      <c r="AL15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$A1559  &amp; ", "   &amp;
$B1559  &amp; ", "   &amp;
$D1559  &amp; ", '"  &amp;
$I1559  &amp; "', '" &amp;
$O1559  &amp; "', "  &amp;
$S1559  &amp; ", '"  &amp;
TEXT($U1559,"dd/mm/aaaa")  &amp; "', "   &amp;
$V1559  &amp; ", "   &amp;
$X1559  &amp; ", "   &amp;
$Z1559  &amp; ", "   &amp;
IF($AB1559 &lt;&gt; "", $AB1559, "NULL")  &amp; ", "   &amp;
$AK1559  &amp; ");"</f>
        <v>#REF!</v>
      </c>
    </row>
    <row r="1560" spans="1:38" x14ac:dyDescent="0.2">
      <c r="A1560" s="7" cm="1">
        <f t="array" aca="1" ref="A1560" ca="1">INDEX(Companies!$A:$A,RANDBETWEEN(2,COUNTA(Companies!$A:$A)),1)</f>
        <v>2</v>
      </c>
      <c r="B1560" s="5">
        <f t="shared" si="312"/>
        <v>1559</v>
      </c>
      <c r="C1560" s="5" t="str" cm="1">
        <f t="array" ref="C1560">SHA1HASH($B1560)</f>
        <v>f19483c6a9fbacfebff05eb372439d8c0403745f</v>
      </c>
      <c r="D1560" s="6">
        <f t="shared" ca="1" si="313"/>
        <v>1</v>
      </c>
      <c r="E1560" s="7">
        <f ca="1">IF($B1560 = 1 + N("Presidente"),
    127,
    IF($B1560 = 2 + N("Vice-Presidente"),
        72,
        IF($B1560 = 3 + N("Secretária bilíngue"),
            13,
            RANDBETWEEN(5,COUNT(Name!$A:$A) + 1)
        )
    )
)</f>
        <v>63</v>
      </c>
      <c r="F1560" s="7" t="str">
        <f ca="1">VLOOKUP($E1560,Name!$A:$B,2,FALSE)</f>
        <v>Aurorah</v>
      </c>
      <c r="G1560" s="7">
        <f ca="1" xml:space="preserve">
IF($B1560 = 1,
    0,
    RANDBETWEEN(5,COUNT('Last name'!$A:$A) + 1)
)</f>
        <v>19</v>
      </c>
      <c r="H1560" s="7" t="str">
        <f ca="1" xml:space="preserve">
IF($B1560 = 1 + N("Presidente"),
    "de Orléans e Bragança",
    VLOOKUP($G1560,'Last name'!$A:$B,2,FALSE) &amp; " " &amp; VLOOKUP(RANDBETWEEN(5,COUNT('Last name'!$A:$A) + 1),'Last name'!$A:$B,2,FALSE)
)</f>
        <v>Anjos Holanda</v>
      </c>
      <c r="I1560" s="7" t="str">
        <f t="shared" ca="1" si="314"/>
        <v>Aurorah Anjos Holanda</v>
      </c>
      <c r="J1560" s="7" t="str" cm="1">
        <f t="array" aca="1" ref="J1560" ca="1">SHA1HASH($I1560)</f>
        <v>43a34531eed2a70158e7003ed5ee4e979c788c80</v>
      </c>
      <c r="K1560" s="7" cm="1">
        <f t="array" aca="1" ref="K1560" ca="1">INDEX(States!$A:$A,M1560,1)</f>
        <v>5</v>
      </c>
      <c r="L1560" s="7" t="str">
        <f ca="1">VLOOKUP($K1560,Countries!$A:$B,2,FALSE)</f>
        <v>Portugal</v>
      </c>
      <c r="M1560" s="7" cm="1">
        <f t="array" aca="1" ref="M1560" ca="1">INDEX(States!$C:$C,RANDBETWEEN(5,COUNTA(States!$A:$A) + 1),1)</f>
        <v>7</v>
      </c>
      <c r="N1560" s="7" t="str">
        <f ca="1">VLOOKUP($M1560,States!$C:$D,2,FALSE)</f>
        <v xml:space="preserve"> Setúbal </v>
      </c>
      <c r="O1560" s="7" t="str">
        <f ca="1">VLOOKUP($E1560,Name!$A:$C,3,FALSE)</f>
        <v>F</v>
      </c>
      <c r="P1560" s="7" t="str">
        <f ca="1">VLOOKUP($O1560,Genders!$B:$C,2,FALSE)</f>
        <v>Female</v>
      </c>
      <c r="Q1560" s="7" cm="1">
        <f t="array" aca="1" ref="Q1560" ca="1">INDEX('Marital status'!$A:$A,RANDBETWEEN(5,COUNTA('Marital status'!$A:$A) + 1),1)</f>
        <v>5</v>
      </c>
      <c r="R1560" s="7" t="str">
        <f ca="1">VLOOKUP($Q1560,'Marital status'!$A:$B,2,FALSE)</f>
        <v xml:space="preserve"> Separated </v>
      </c>
      <c r="S1560" s="7">
        <f t="shared" ca="1" si="315"/>
        <v>5</v>
      </c>
      <c r="T1560" s="7" t="str">
        <f ca="1">VLOOKUP($S1560,Ethnicities!$A:$B,2,FALSE)</f>
        <v>ASIAN</v>
      </c>
      <c r="U1560" s="8">
        <f t="shared" ca="1" si="316"/>
        <v>33600</v>
      </c>
      <c r="V1560" s="6">
        <f t="shared" ca="1" si="317"/>
        <v>7</v>
      </c>
      <c r="W1560" s="8" t="str">
        <f ca="1">VLOOKUP($V1560,'Background education'!$A:$B,2,FALSE)</f>
        <v>Undergraduate degree</v>
      </c>
      <c r="X1560" s="7">
        <f ca="1" xml:space="preserve">
  IF(OR($Z1560 = 5, $Z1560 = 6, $Z1560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560" s="7" t="str">
        <f ca="1">VLOOKUP($X1560,Departments!$A:$B,2,FALSE)</f>
        <v xml:space="preserve"> Commercial</v>
      </c>
      <c r="Z1560" s="6">
        <f t="shared" ca="1" si="318"/>
        <v>9</v>
      </c>
      <c r="AA1560" s="7" t="str">
        <f ca="1">VLOOKUP($Z1560,Roles!$A:$B,2,FALSE)</f>
        <v>Intern</v>
      </c>
      <c r="AB1560" s="6" t="e">
        <f t="shared" ca="1" si="319"/>
        <v>#N/A</v>
      </c>
      <c r="AC1560" s="7" t="e">
        <f ca="1" xml:space="preserve">
IF(
  ISNA($AB1560),
  NA(),
  VLOOKUP($AB1560,Levels!$A:$B,2,FALSE)
)</f>
        <v>#N/A</v>
      </c>
      <c r="AD1560" s="8">
        <f t="shared" ca="1" si="320"/>
        <v>43547</v>
      </c>
      <c r="AE1560" s="6">
        <f ca="1">RANDBETWEEN(5,COUNTA('Recruitment source'!$A:$A) + 1)</f>
        <v>10</v>
      </c>
      <c r="AF1560" s="6" t="str">
        <f ca="1">VLOOKUP($AE1560,'Recruitment source'!$A:$B,2,FALSE)</f>
        <v>Jobs in Lisbon</v>
      </c>
      <c r="AG1560" s="8" t="e">
        <f t="shared" ca="1" si="321"/>
        <v>#N/A</v>
      </c>
      <c r="AH1560" s="6" t="e">
        <f t="shared" ca="1" si="322"/>
        <v>#N/A</v>
      </c>
      <c r="AI1560" s="6" t="e">
        <f ca="1" xml:space="preserve">
IF(
  ISNA($AH1560),
  NA(),
  VLOOKUP($AH1560,'Reasons for dismissal'!$A:$B,2,FALSE)
)</f>
        <v>#N/A</v>
      </c>
      <c r="AJ1560" s="6">
        <f t="shared" ca="1" si="323"/>
        <v>4</v>
      </c>
      <c r="AK1560" s="1">
        <f t="shared" ca="1" si="324"/>
        <v>1285</v>
      </c>
      <c r="AL15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$A1560  &amp; ", "   &amp;
$B1560  &amp; ", "   &amp;
$D1560  &amp; ", '"  &amp;
$I1560  &amp; "', '" &amp;
$O1560  &amp; "', "  &amp;
$S1560  &amp; ", '"  &amp;
TEXT($U1560,"dd/mm/aaaa")  &amp; "', "   &amp;
$V1560  &amp; ", "   &amp;
$X1560  &amp; ", "   &amp;
$Z1560  &amp; ", "   &amp;
IF($AB1560 &lt;&gt; "", $AB1560, "NULL")  &amp; ", "   &amp;
$AK1560  &amp; ");"</f>
        <v>#REF!</v>
      </c>
    </row>
    <row r="1561" spans="1:38" x14ac:dyDescent="0.2">
      <c r="A1561" s="7" cm="1">
        <f t="array" aca="1" ref="A1561" ca="1">INDEX(Companies!$A:$A,RANDBETWEEN(2,COUNTA(Companies!$A:$A)),1)</f>
        <v>2</v>
      </c>
      <c r="B1561" s="5">
        <f t="shared" si="312"/>
        <v>1560</v>
      </c>
      <c r="C1561" s="5" t="str" cm="1">
        <f t="array" ref="C1561">SHA1HASH($B1561)</f>
        <v>062dd0f773cd5999a09714a371e1f8017163e2a1</v>
      </c>
      <c r="D1561" s="6">
        <f t="shared" ca="1" si="313"/>
        <v>1</v>
      </c>
      <c r="E1561" s="7">
        <f ca="1">IF($B1561 = 1 + N("Presidente"),
    127,
    IF($B1561 = 2 + N("Vice-Presidente"),
        72,
        IF($B1561 = 3 + N("Secretária bilíngue"),
            13,
            RANDBETWEEN(5,COUNT(Name!$A:$A) + 1)
        )
    )
)</f>
        <v>13</v>
      </c>
      <c r="F1561" s="7" t="str">
        <f ca="1">VLOOKUP($E1561,Name!$A:$B,2,FALSE)</f>
        <v>Alessandra</v>
      </c>
      <c r="G1561" s="7">
        <f ca="1" xml:space="preserve">
IF($B1561 = 1,
    0,
    RANDBETWEEN(5,COUNT('Last name'!$A:$A) + 1)
)</f>
        <v>42</v>
      </c>
      <c r="H1561" s="7" t="str">
        <f ca="1" xml:space="preserve">
IF($B1561 = 1 + N("Presidente"),
    "de Orléans e Bragança",
    VLOOKUP($G1561,'Last name'!$A:$B,2,FALSE) &amp; " " &amp; VLOOKUP(RANDBETWEEN(5,COUNT('Last name'!$A:$A) + 1),'Last name'!$A:$B,2,FALSE)
)</f>
        <v>Borba Farina</v>
      </c>
      <c r="I1561" s="7" t="str">
        <f t="shared" ca="1" si="314"/>
        <v>Alessandra Borba Farina</v>
      </c>
      <c r="J1561" s="7" t="str" cm="1">
        <f t="array" aca="1" ref="J1561" ca="1">SHA1HASH($I1561)</f>
        <v>f34546ba0e40143e0ba2be6b764c2667a65d5e95</v>
      </c>
      <c r="K1561" s="7" cm="1">
        <f t="array" aca="1" ref="K1561" ca="1">INDEX(States!$A:$A,M1561,1)</f>
        <v>5</v>
      </c>
      <c r="L1561" s="7" t="str">
        <f ca="1">VLOOKUP($K1561,Countries!$A:$B,2,FALSE)</f>
        <v>Portugal</v>
      </c>
      <c r="M1561" s="7" cm="1">
        <f t="array" aca="1" ref="M1561" ca="1">INDEX(States!$C:$C,RANDBETWEEN(5,COUNTA(States!$A:$A) + 1),1)</f>
        <v>14</v>
      </c>
      <c r="N1561" s="7" t="str">
        <f ca="1">VLOOKUP($M1561,States!$C:$D,2,FALSE)</f>
        <v>Madeira</v>
      </c>
      <c r="O1561" s="7" t="str">
        <f ca="1">VLOOKUP($E1561,Name!$A:$C,3,FALSE)</f>
        <v>F</v>
      </c>
      <c r="P1561" s="7" t="str">
        <f ca="1">VLOOKUP($O1561,Genders!$B:$C,2,FALSE)</f>
        <v>Female</v>
      </c>
      <c r="Q1561" s="7" cm="1">
        <f t="array" aca="1" ref="Q1561" ca="1">INDEX('Marital status'!$A:$A,RANDBETWEEN(5,COUNTA('Marital status'!$A:$A) + 1),1)</f>
        <v>5</v>
      </c>
      <c r="R1561" s="7" t="str">
        <f ca="1">VLOOKUP($Q1561,'Marital status'!$A:$B,2,FALSE)</f>
        <v xml:space="preserve"> Separated </v>
      </c>
      <c r="S1561" s="7">
        <f t="shared" ca="1" si="315"/>
        <v>6</v>
      </c>
      <c r="T1561" s="7" t="str">
        <f ca="1">VLOOKUP($S1561,Ethnicities!$A:$B,2,FALSE)</f>
        <v xml:space="preserve">  american Indian or Alaska Native</v>
      </c>
      <c r="U1561" s="8">
        <f t="shared" ca="1" si="316"/>
        <v>18921</v>
      </c>
      <c r="V1561" s="6">
        <f t="shared" ca="1" si="317"/>
        <v>8</v>
      </c>
      <c r="W1561" s="8" t="str">
        <f ca="1">VLOOKUP($V1561,'Background education'!$A:$B,2,FALSE)</f>
        <v>Graduate school</v>
      </c>
      <c r="X1561" s="7">
        <f ca="1" xml:space="preserve">
  IF(OR($Z1561 = 5, $Z1561 = 6, $Z1561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561" s="7" t="str">
        <f ca="1">VLOOKUP($X1561,Departments!$A:$B,2,FALSE)</f>
        <v>Operations</v>
      </c>
      <c r="Z1561" s="6">
        <f t="shared" ca="1" si="318"/>
        <v>11</v>
      </c>
      <c r="AA1561" s="7" t="str">
        <f ca="1">VLOOKUP($Z1561,Roles!$A:$B,2,FALSE)</f>
        <v>Analyst</v>
      </c>
      <c r="AB1561" s="6">
        <f t="shared" ca="1" si="319"/>
        <v>7</v>
      </c>
      <c r="AC1561" s="7" t="str">
        <f ca="1" xml:space="preserve">
IF(
  ISNA($AB1561),
  NA(),
  VLOOKUP($AB1561,Levels!$A:$B,2,FALSE)
)</f>
        <v>Senior</v>
      </c>
      <c r="AD1561" s="8">
        <f t="shared" ca="1" si="320"/>
        <v>44202</v>
      </c>
      <c r="AE1561" s="6">
        <f ca="1">RANDBETWEEN(5,COUNTA('Recruitment source'!$A:$A) + 1)</f>
        <v>5</v>
      </c>
      <c r="AF1561" s="6" t="str">
        <f ca="1">VLOOKUP($AE1561,'Recruitment source'!$A:$B,2,FALSE)</f>
        <v>Indeed</v>
      </c>
      <c r="AG1561" s="8" t="e">
        <f t="shared" ca="1" si="321"/>
        <v>#N/A</v>
      </c>
      <c r="AH1561" s="6" t="e">
        <f t="shared" ca="1" si="322"/>
        <v>#N/A</v>
      </c>
      <c r="AI1561" s="6" t="e">
        <f ca="1" xml:space="preserve">
IF(
  ISNA($AH1561),
  NA(),
  VLOOKUP($AH1561,'Reasons for dismissal'!$A:$B,2,FALSE)
)</f>
        <v>#N/A</v>
      </c>
      <c r="AJ1561" s="6">
        <f t="shared" ca="1" si="323"/>
        <v>4</v>
      </c>
      <c r="AK1561" s="1">
        <f t="shared" ca="1" si="324"/>
        <v>3000</v>
      </c>
      <c r="AL15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$A1561  &amp; ", "   &amp;
$B1561  &amp; ", "   &amp;
$D1561  &amp; ", '"  &amp;
$I1561  &amp; "', '" &amp;
$O1561  &amp; "', "  &amp;
$S1561  &amp; ", '"  &amp;
TEXT($U1561,"dd/mm/aaaa")  &amp; "', "   &amp;
$V1561  &amp; ", "   &amp;
$X1561  &amp; ", "   &amp;
$Z1561  &amp; ", "   &amp;
IF($AB1561 &lt;&gt; "", $AB1561, "NULL")  &amp; ", "   &amp;
$AK1561  &amp; ");"</f>
        <v>#REF!</v>
      </c>
    </row>
    <row r="1562" spans="1:38" x14ac:dyDescent="0.2">
      <c r="A1562" s="7" cm="1">
        <f t="array" aca="1" ref="A1562" ca="1">INDEX(Companies!$A:$A,RANDBETWEEN(2,COUNTA(Companies!$A:$A)),1)</f>
        <v>2</v>
      </c>
      <c r="B1562" s="5">
        <f t="shared" si="312"/>
        <v>1561</v>
      </c>
      <c r="C1562" s="5" t="str" cm="1">
        <f t="array" ref="C1562">SHA1HASH($B1562)</f>
        <v>0310477142171b7d67f2a1cd85c90a3b66be9c57</v>
      </c>
      <c r="D1562" s="6">
        <f t="shared" ca="1" si="313"/>
        <v>1</v>
      </c>
      <c r="E1562" s="7">
        <f ca="1">IF($B1562 = 1 + N("Presidente"),
    127,
    IF($B1562 = 2 + N("Vice-Presidente"),
        72,
        IF($B1562 = 3 + N("Secretária bilíngue"),
            13,
            RANDBETWEEN(5,COUNT(Name!$A:$A) + 1)
        )
    )
)</f>
        <v>262</v>
      </c>
      <c r="F1562" s="7" t="str">
        <f ca="1">VLOOKUP($E1562,Name!$A:$B,2,FALSE)</f>
        <v>Maria Eduarda</v>
      </c>
      <c r="G1562" s="7">
        <f ca="1" xml:space="preserve">
IF($B1562 = 1,
    0,
    RANDBETWEEN(5,COUNT('Last name'!$A:$A) + 1)
)</f>
        <v>80</v>
      </c>
      <c r="H1562" s="7" t="str">
        <f ca="1" xml:space="preserve">
IF($B1562 = 1 + N("Presidente"),
    "de Orléans e Bragança",
    VLOOKUP($G1562,'Last name'!$A:$B,2,FALSE) &amp; " " &amp; VLOOKUP(RANDBETWEEN(5,COUNT('Last name'!$A:$A) + 1),'Last name'!$A:$B,2,FALSE)
)</f>
        <v>Faria Bandeira</v>
      </c>
      <c r="I1562" s="7" t="str">
        <f t="shared" ca="1" si="314"/>
        <v>Maria Eduarda Faria Bandeira</v>
      </c>
      <c r="J1562" s="7" t="str" cm="1">
        <f t="array" aca="1" ref="J1562" ca="1">SHA1HASH($I1562)</f>
        <v>86c2ae737e97a9a913b1bfdc1a6a7ddf2937d5b0</v>
      </c>
      <c r="K1562" s="7" cm="1">
        <f t="array" aca="1" ref="K1562" ca="1">INDEX(States!$A:$A,M1562,1)</f>
        <v>5</v>
      </c>
      <c r="L1562" s="7" t="str">
        <f ca="1">VLOOKUP($K1562,Countries!$A:$B,2,FALSE)</f>
        <v>Portugal</v>
      </c>
      <c r="M1562" s="7" cm="1">
        <f t="array" aca="1" ref="M1562" ca="1">INDEX(States!$C:$C,RANDBETWEEN(5,COUNTA(States!$A:$A) + 1),1)</f>
        <v>7</v>
      </c>
      <c r="N1562" s="7" t="str">
        <f ca="1">VLOOKUP($M1562,States!$C:$D,2,FALSE)</f>
        <v xml:space="preserve"> Setúbal </v>
      </c>
      <c r="O1562" s="7" t="str">
        <f ca="1">VLOOKUP($E1562,Name!$A:$C,3,FALSE)</f>
        <v>F</v>
      </c>
      <c r="P1562" s="7" t="str">
        <f ca="1">VLOOKUP($O1562,Genders!$B:$C,2,FALSE)</f>
        <v>Female</v>
      </c>
      <c r="Q1562" s="7" cm="1">
        <f t="array" aca="1" ref="Q1562" ca="1">INDEX('Marital status'!$A:$A,RANDBETWEEN(5,COUNTA('Marital status'!$A:$A) + 1),1)</f>
        <v>0</v>
      </c>
      <c r="R1562" s="7" t="e">
        <f ca="1">VLOOKUP($Q1562,'Marital status'!$A:$B,2,FALSE)</f>
        <v>#N/A</v>
      </c>
      <c r="S1562" s="7">
        <f t="shared" ca="1" si="315"/>
        <v>7</v>
      </c>
      <c r="T1562" s="7" t="str">
        <f ca="1">VLOOKUP($S1562,Ethnicities!$A:$B,2,FALSE)</f>
        <v>Native Hawaiian or Other Pacific Islander</v>
      </c>
      <c r="U1562" s="8">
        <f t="shared" ca="1" si="316"/>
        <v>32921</v>
      </c>
      <c r="V1562" s="6">
        <f t="shared" ca="1" si="317"/>
        <v>7</v>
      </c>
      <c r="W1562" s="8" t="str">
        <f ca="1">VLOOKUP($V1562,'Background education'!$A:$B,2,FALSE)</f>
        <v>Undergraduate degree</v>
      </c>
      <c r="X1562" s="7">
        <f ca="1" xml:space="preserve">
  IF(OR($Z1562 = 5, $Z1562 = 6, $Z1562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562" s="7" t="str">
        <f ca="1">VLOOKUP($X1562,Departments!$A:$B,2,FALSE)</f>
        <v>Communication &amp; Marketing</v>
      </c>
      <c r="Z1562" s="6">
        <f t="shared" ca="1" si="318"/>
        <v>9</v>
      </c>
      <c r="AA1562" s="7" t="str">
        <f ca="1">VLOOKUP($Z1562,Roles!$A:$B,2,FALSE)</f>
        <v>Intern</v>
      </c>
      <c r="AB1562" s="6" t="e">
        <f t="shared" ca="1" si="319"/>
        <v>#N/A</v>
      </c>
      <c r="AC1562" s="7" t="e">
        <f ca="1" xml:space="preserve">
IF(
  ISNA($AB1562),
  NA(),
  VLOOKUP($AB1562,Levels!$A:$B,2,FALSE)
)</f>
        <v>#N/A</v>
      </c>
      <c r="AD1562" s="8">
        <f t="shared" ca="1" si="320"/>
        <v>42944</v>
      </c>
      <c r="AE1562" s="6">
        <f ca="1">RANDBETWEEN(5,COUNTA('Recruitment source'!$A:$A) + 1)</f>
        <v>5</v>
      </c>
      <c r="AF1562" s="6" t="str">
        <f ca="1">VLOOKUP($AE1562,'Recruitment source'!$A:$B,2,FALSE)</f>
        <v>Indeed</v>
      </c>
      <c r="AG1562" s="8" t="e">
        <f t="shared" ca="1" si="321"/>
        <v>#N/A</v>
      </c>
      <c r="AH1562" s="6" t="e">
        <f t="shared" ca="1" si="322"/>
        <v>#N/A</v>
      </c>
      <c r="AI1562" s="6" t="e">
        <f ca="1" xml:space="preserve">
IF(
  ISNA($AH1562),
  NA(),
  VLOOKUP($AH1562,'Reasons for dismissal'!$A:$B,2,FALSE)
)</f>
        <v>#N/A</v>
      </c>
      <c r="AJ1562" s="6">
        <f t="shared" ca="1" si="323"/>
        <v>4</v>
      </c>
      <c r="AK1562" s="1">
        <f t="shared" ca="1" si="324"/>
        <v>1285</v>
      </c>
      <c r="AL15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$A1562  &amp; ", "   &amp;
$B1562  &amp; ", "   &amp;
$D1562  &amp; ", '"  &amp;
$I1562  &amp; "', '" &amp;
$O1562  &amp; "', "  &amp;
$S1562  &amp; ", '"  &amp;
TEXT($U1562,"dd/mm/aaaa")  &amp; "', "   &amp;
$V1562  &amp; ", "   &amp;
$X1562  &amp; ", "   &amp;
$Z1562  &amp; ", "   &amp;
IF($AB1562 &lt;&gt; "", $AB1562, "NULL")  &amp; ", "   &amp;
$AK1562  &amp; ");"</f>
        <v>#REF!</v>
      </c>
    </row>
    <row r="1563" spans="1:38" x14ac:dyDescent="0.2">
      <c r="A1563" s="7" cm="1">
        <f t="array" aca="1" ref="A1563" ca="1">INDEX(Companies!$A:$A,RANDBETWEEN(2,COUNTA(Companies!$A:$A)),1)</f>
        <v>2</v>
      </c>
      <c r="B1563" s="5">
        <f t="shared" si="312"/>
        <v>1562</v>
      </c>
      <c r="C1563" s="5" t="str" cm="1">
        <f t="array" ref="C1563">SHA1HASH($B1563)</f>
        <v>16d019226888eb13a33c853802b1aa72df6c7ac1</v>
      </c>
      <c r="D1563" s="6">
        <f t="shared" ca="1" si="313"/>
        <v>1</v>
      </c>
      <c r="E1563" s="7">
        <f ca="1">IF($B1563 = 1 + N("Presidente"),
    127,
    IF($B1563 = 2 + N("Vice-Presidente"),
        72,
        IF($B1563 = 3 + N("Secretária bilíngue"),
            13,
            RANDBETWEEN(5,COUNT(Name!$A:$A) + 1)
        )
    )
)</f>
        <v>250</v>
      </c>
      <c r="F1563" s="7" t="str">
        <f ca="1">VLOOKUP($E1563,Name!$A:$B,2,FALSE)</f>
        <v>Madalena</v>
      </c>
      <c r="G1563" s="7">
        <f ca="1" xml:space="preserve">
IF($B1563 = 1,
    0,
    RANDBETWEEN(5,COUNT('Last name'!$A:$A) + 1)
)</f>
        <v>23</v>
      </c>
      <c r="H1563" s="7" t="str">
        <f ca="1" xml:space="preserve">
IF($B1563 = 1 + N("Presidente"),
    "de Orléans e Bragança",
    VLOOKUP($G1563,'Last name'!$A:$B,2,FALSE) &amp; " " &amp; VLOOKUP(RANDBETWEEN(5,COUNT('Last name'!$A:$A) + 1),'Last name'!$A:$B,2,FALSE)
)</f>
        <v>Arruda Pellegrini</v>
      </c>
      <c r="I1563" s="7" t="str">
        <f t="shared" ca="1" si="314"/>
        <v>Madalena Arruda Pellegrini</v>
      </c>
      <c r="J1563" s="7" t="str" cm="1">
        <f t="array" aca="1" ref="J1563" ca="1">SHA1HASH($I1563)</f>
        <v>50b6c421c9813f933e6933dae5d9592d24cd3e48</v>
      </c>
      <c r="K1563" s="7" cm="1">
        <f t="array" aca="1" ref="K1563" ca="1">INDEX(States!$A:$A,M1563,1)</f>
        <v>5</v>
      </c>
      <c r="L1563" s="7" t="str">
        <f ca="1">VLOOKUP($K1563,Countries!$A:$B,2,FALSE)</f>
        <v>Portugal</v>
      </c>
      <c r="M1563" s="7" cm="1">
        <f t="array" aca="1" ref="M1563" ca="1">INDEX(States!$C:$C,RANDBETWEEN(5,COUNTA(States!$A:$A) + 1),1)</f>
        <v>10</v>
      </c>
      <c r="N1563" s="7" t="str">
        <f ca="1">VLOOKUP($M1563,States!$C:$D,2,FALSE)</f>
        <v>Faro</v>
      </c>
      <c r="O1563" s="7" t="str">
        <f ca="1">VLOOKUP($E1563,Name!$A:$C,3,FALSE)</f>
        <v>F</v>
      </c>
      <c r="P1563" s="7" t="str">
        <f ca="1">VLOOKUP($O1563,Genders!$B:$C,2,FALSE)</f>
        <v>Female</v>
      </c>
      <c r="Q1563" s="7" cm="1">
        <f t="array" aca="1" ref="Q1563" ca="1">INDEX('Marital status'!$A:$A,RANDBETWEEN(5,COUNTA('Marital status'!$A:$A) + 1),1)</f>
        <v>6</v>
      </c>
      <c r="R1563" s="7" t="str">
        <f ca="1">VLOOKUP($Q1563,'Marital status'!$A:$B,2,FALSE)</f>
        <v>DIVORCED</v>
      </c>
      <c r="S1563" s="7">
        <f t="shared" ca="1" si="315"/>
        <v>5</v>
      </c>
      <c r="T1563" s="7" t="str">
        <f ca="1">VLOOKUP($S1563,Ethnicities!$A:$B,2,FALSE)</f>
        <v>ASIAN</v>
      </c>
      <c r="U1563" s="8">
        <f t="shared" ca="1" si="316"/>
        <v>19438</v>
      </c>
      <c r="V1563" s="6">
        <f t="shared" ca="1" si="317"/>
        <v>7</v>
      </c>
      <c r="W1563" s="8" t="str">
        <f ca="1">VLOOKUP($V1563,'Background education'!$A:$B,2,FALSE)</f>
        <v>Undergraduate degree</v>
      </c>
      <c r="X1563" s="7">
        <f ca="1" xml:space="preserve">
  IF(OR($Z1563 = 5, $Z1563 = 6, $Z1563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563" s="7" t="str">
        <f ca="1">VLOOKUP($X1563,Departments!$A:$B,2,FALSE)</f>
        <v>Finance</v>
      </c>
      <c r="Z1563" s="6">
        <f t="shared" ca="1" si="318"/>
        <v>11</v>
      </c>
      <c r="AA1563" s="7" t="str">
        <f ca="1">VLOOKUP($Z1563,Roles!$A:$B,2,FALSE)</f>
        <v>Analyst</v>
      </c>
      <c r="AB1563" s="6">
        <f t="shared" ca="1" si="319"/>
        <v>5</v>
      </c>
      <c r="AC1563" s="7" t="str">
        <f ca="1" xml:space="preserve">
IF(
  ISNA($AB1563),
  NA(),
  VLOOKUP($AB1563,Levels!$A:$B,2,FALSE)
)</f>
        <v>Junior</v>
      </c>
      <c r="AD1563" s="8">
        <f t="shared" ca="1" si="320"/>
        <v>42456</v>
      </c>
      <c r="AE1563" s="6">
        <f ca="1">RANDBETWEEN(5,COUNTA('Recruitment source'!$A:$A) + 1)</f>
        <v>6</v>
      </c>
      <c r="AF1563" s="6" t="str">
        <f ca="1">VLOOKUP($AE1563,'Recruitment source'!$A:$B,2,FALSE)</f>
        <v>Learn4Good</v>
      </c>
      <c r="AG1563" s="8" t="e">
        <f t="shared" ca="1" si="321"/>
        <v>#N/A</v>
      </c>
      <c r="AH1563" s="6" t="e">
        <f t="shared" ca="1" si="322"/>
        <v>#N/A</v>
      </c>
      <c r="AI1563" s="6" t="e">
        <f ca="1" xml:space="preserve">
IF(
  ISNA($AH1563),
  NA(),
  VLOOKUP($AH1563,'Reasons for dismissal'!$A:$B,2,FALSE)
)</f>
        <v>#N/A</v>
      </c>
      <c r="AJ1563" s="6">
        <f t="shared" ca="1" si="323"/>
        <v>4</v>
      </c>
      <c r="AK1563" s="1">
        <f t="shared" ca="1" si="324"/>
        <v>2500</v>
      </c>
      <c r="AL15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$A1563  &amp; ", "   &amp;
$B1563  &amp; ", "   &amp;
$D1563  &amp; ", '"  &amp;
$I1563  &amp; "', '" &amp;
$O1563  &amp; "', "  &amp;
$S1563  &amp; ", '"  &amp;
TEXT($U1563,"dd/mm/aaaa")  &amp; "', "   &amp;
$V1563  &amp; ", "   &amp;
$X1563  &amp; ", "   &amp;
$Z1563  &amp; ", "   &amp;
IF($AB1563 &lt;&gt; "", $AB1563, "NULL")  &amp; ", "   &amp;
$AK1563  &amp; ");"</f>
        <v>#REF!</v>
      </c>
    </row>
    <row r="1564" spans="1:38" x14ac:dyDescent="0.2">
      <c r="A1564" s="7" cm="1">
        <f t="array" aca="1" ref="A1564" ca="1">INDEX(Companies!$A:$A,RANDBETWEEN(2,COUNTA(Companies!$A:$A)),1)</f>
        <v>2</v>
      </c>
      <c r="B1564" s="5">
        <f t="shared" si="312"/>
        <v>1563</v>
      </c>
      <c r="C1564" s="5" t="str" cm="1">
        <f t="array" ref="C1564">SHA1HASH($B1564)</f>
        <v>a0e3eab3c80118379cb2e1d7b163f82494430e03</v>
      </c>
      <c r="D1564" s="6">
        <f t="shared" ca="1" si="313"/>
        <v>1</v>
      </c>
      <c r="E1564" s="7">
        <f ca="1">IF($B1564 = 1 + N("Presidente"),
    127,
    IF($B1564 = 2 + N("Vice-Presidente"),
        72,
        IF($B1564 = 3 + N("Secretária bilíngue"),
            13,
            RANDBETWEEN(5,COUNT(Name!$A:$A) + 1)
        )
    )
)</f>
        <v>355</v>
      </c>
      <c r="F1564" s="7" t="str">
        <f ca="1">VLOOKUP($E1564,Name!$A:$B,2,FALSE)</f>
        <v>Victor Hugo</v>
      </c>
      <c r="G1564" s="7">
        <f ca="1" xml:space="preserve">
IF($B1564 = 1,
    0,
    RANDBETWEEN(5,COUNT('Last name'!$A:$A) + 1)
)</f>
        <v>46</v>
      </c>
      <c r="H1564" s="7" t="str">
        <f ca="1" xml:space="preserve">
IF($B1564 = 1 + N("Presidente"),
    "de Orléans e Bragança",
    VLOOKUP($G1564,'Last name'!$A:$B,2,FALSE) &amp; " " &amp; VLOOKUP(RANDBETWEEN(5,COUNT('Last name'!$A:$A) + 1),'Last name'!$A:$B,2,FALSE)
)</f>
        <v>Bragança Lombardi</v>
      </c>
      <c r="I1564" s="7" t="str">
        <f t="shared" ca="1" si="314"/>
        <v>Victor Hugo Bragança Lombardi</v>
      </c>
      <c r="J1564" s="7" t="str" cm="1">
        <f t="array" aca="1" ref="J1564" ca="1">SHA1HASH($I1564)</f>
        <v>6c4b7e2f5c9c9dbc6668bc78c6a6465f83a539ca</v>
      </c>
      <c r="K1564" s="7" cm="1">
        <f t="array" aca="1" ref="K1564" ca="1">INDEX(States!$A:$A,M1564,1)</f>
        <v>5</v>
      </c>
      <c r="L1564" s="7" t="str">
        <f ca="1">VLOOKUP($K1564,Countries!$A:$B,2,FALSE)</f>
        <v>Portugal</v>
      </c>
      <c r="M1564" s="7" cm="1">
        <f t="array" aca="1" ref="M1564" ca="1">INDEX(States!$C:$C,RANDBETWEEN(5,COUNTA(States!$A:$A) + 1),1)</f>
        <v>18</v>
      </c>
      <c r="N1564" s="7" t="str">
        <f ca="1">VLOOKUP($M1564,States!$C:$D,2,FALSE)</f>
        <v>Castelo Branco</v>
      </c>
      <c r="O1564" s="7" t="str">
        <f ca="1">VLOOKUP($E1564,Name!$A:$C,3,FALSE)</f>
        <v>M</v>
      </c>
      <c r="P1564" s="7" t="str">
        <f ca="1">VLOOKUP($O1564,Genders!$B:$C,2,FALSE)</f>
        <v>Male</v>
      </c>
      <c r="Q1564" s="7" cm="1">
        <f t="array" aca="1" ref="Q1564" ca="1">INDEX('Marital status'!$A:$A,RANDBETWEEN(5,COUNTA('Marital status'!$A:$A) + 1),1)</f>
        <v>6</v>
      </c>
      <c r="R1564" s="7" t="str">
        <f ca="1">VLOOKUP($Q1564,'Marital status'!$A:$B,2,FALSE)</f>
        <v>DIVORCED</v>
      </c>
      <c r="S1564" s="7">
        <f t="shared" ca="1" si="315"/>
        <v>5</v>
      </c>
      <c r="T1564" s="7" t="str">
        <f ca="1">VLOOKUP($S1564,Ethnicities!$A:$B,2,FALSE)</f>
        <v>ASIAN</v>
      </c>
      <c r="U1564" s="8">
        <f t="shared" ca="1" si="316"/>
        <v>26144</v>
      </c>
      <c r="V1564" s="6">
        <f t="shared" ca="1" si="317"/>
        <v>7</v>
      </c>
      <c r="W1564" s="8" t="str">
        <f ca="1">VLOOKUP($V1564,'Background education'!$A:$B,2,FALSE)</f>
        <v>Undergraduate degree</v>
      </c>
      <c r="X1564" s="7">
        <f ca="1" xml:space="preserve">
  IF(OR($Z1564 = 5, $Z1564 = 6, $Z1564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564" s="7" t="str">
        <f ca="1">VLOOKUP($X1564,Departments!$A:$B,2,FALSE)</f>
        <v>Controlling</v>
      </c>
      <c r="Z1564" s="6">
        <f t="shared" ca="1" si="318"/>
        <v>10</v>
      </c>
      <c r="AA1564" s="7" t="str">
        <f ca="1">VLOOKUP($Z1564,Roles!$A:$B,2,FALSE)</f>
        <v>Trainee</v>
      </c>
      <c r="AB1564" s="6" t="e">
        <f t="shared" ca="1" si="319"/>
        <v>#N/A</v>
      </c>
      <c r="AC1564" s="7" t="e">
        <f ca="1" xml:space="preserve">
IF(
  ISNA($AB1564),
  NA(),
  VLOOKUP($AB1564,Levels!$A:$B,2,FALSE)
)</f>
        <v>#N/A</v>
      </c>
      <c r="AD1564" s="8">
        <f t="shared" ca="1" si="320"/>
        <v>39053</v>
      </c>
      <c r="AE1564" s="6">
        <f ca="1">RANDBETWEEN(5,COUNTA('Recruitment source'!$A:$A) + 1)</f>
        <v>11</v>
      </c>
      <c r="AF1564" s="6" t="str">
        <f ca="1">VLOOKUP($AE1564,'Recruitment source'!$A:$B,2,FALSE)</f>
        <v>Next Station</v>
      </c>
      <c r="AG1564" s="8" t="e">
        <f t="shared" ca="1" si="321"/>
        <v>#N/A</v>
      </c>
      <c r="AH1564" s="6" t="e">
        <f t="shared" ca="1" si="322"/>
        <v>#N/A</v>
      </c>
      <c r="AI1564" s="6" t="e">
        <f ca="1" xml:space="preserve">
IF(
  ISNA($AH1564),
  NA(),
  VLOOKUP($AH1564,'Reasons for dismissal'!$A:$B,2,FALSE)
)</f>
        <v>#N/A</v>
      </c>
      <c r="AJ1564" s="6">
        <f t="shared" ca="1" si="323"/>
        <v>4</v>
      </c>
      <c r="AK1564" s="1">
        <f t="shared" ca="1" si="324"/>
        <v>1305</v>
      </c>
      <c r="AL15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$A1564  &amp; ", "   &amp;
$B1564  &amp; ", "   &amp;
$D1564  &amp; ", '"  &amp;
$I1564  &amp; "', '" &amp;
$O1564  &amp; "', "  &amp;
$S1564  &amp; ", '"  &amp;
TEXT($U1564,"dd/mm/aaaa")  &amp; "', "   &amp;
$V1564  &amp; ", "   &amp;
$X1564  &amp; ", "   &amp;
$Z1564  &amp; ", "   &amp;
IF($AB1564 &lt;&gt; "", $AB1564, "NULL")  &amp; ", "   &amp;
$AK1564  &amp; ");"</f>
        <v>#REF!</v>
      </c>
    </row>
    <row r="1565" spans="1:38" x14ac:dyDescent="0.2">
      <c r="A1565" s="7" cm="1">
        <f t="array" aca="1" ref="A1565" ca="1">INDEX(Companies!$A:$A,RANDBETWEEN(2,COUNTA(Companies!$A:$A)),1)</f>
        <v>2</v>
      </c>
      <c r="B1565" s="5">
        <f t="shared" si="312"/>
        <v>1564</v>
      </c>
      <c r="C1565" s="5" t="str" cm="1">
        <f t="array" ref="C1565">SHA1HASH($B1565)</f>
        <v>fe286d02f80118de47f2226c2fce9f7be0bc04f0</v>
      </c>
      <c r="D1565" s="6">
        <f t="shared" ca="1" si="313"/>
        <v>1</v>
      </c>
      <c r="E1565" s="7">
        <f ca="1">IF($B1565 = 1 + N("Presidente"),
    127,
    IF($B1565 = 2 + N("Vice-Presidente"),
        72,
        IF($B1565 = 3 + N("Secretária bilíngue"),
            13,
            RANDBETWEEN(5,COUNT(Name!$A:$A) + 1)
        )
    )
)</f>
        <v>199</v>
      </c>
      <c r="F1565" s="7" t="str">
        <f ca="1">VLOOKUP($E1565,Name!$A:$B,2,FALSE)</f>
        <v>José Francisco</v>
      </c>
      <c r="G1565" s="7">
        <f ca="1" xml:space="preserve">
IF($B1565 = 1,
    0,
    RANDBETWEEN(5,COUNT('Last name'!$A:$A) + 1)
)</f>
        <v>153</v>
      </c>
      <c r="H1565" s="7" t="str">
        <f ca="1" xml:space="preserve">
IF($B1565 = 1 + N("Presidente"),
    "de Orléans e Bragança",
    VLOOKUP($G1565,'Last name'!$A:$B,2,FALSE) &amp; " " &amp; VLOOKUP(RANDBETWEEN(5,COUNT('Last name'!$A:$A) + 1),'Last name'!$A:$B,2,FALSE)
)</f>
        <v>Pimentel Esteves</v>
      </c>
      <c r="I1565" s="7" t="str">
        <f t="shared" ca="1" si="314"/>
        <v>José Francisco Pimentel Esteves</v>
      </c>
      <c r="J1565" s="7" t="str" cm="1">
        <f t="array" aca="1" ref="J1565" ca="1">SHA1HASH($I1565)</f>
        <v>97d4a546e1b8cbf9dffe3a7c860770fced2fed49</v>
      </c>
      <c r="K1565" s="7" cm="1">
        <f t="array" aca="1" ref="K1565" ca="1">INDEX(States!$A:$A,M1565,1)</f>
        <v>5</v>
      </c>
      <c r="L1565" s="7" t="str">
        <f ca="1">VLOOKUP($K1565,Countries!$A:$B,2,FALSE)</f>
        <v>Portugal</v>
      </c>
      <c r="M1565" s="7" cm="1">
        <f t="array" aca="1" ref="M1565" ca="1">INDEX(States!$C:$C,RANDBETWEEN(5,COUNTA(States!$A:$A) + 1),1)</f>
        <v>9</v>
      </c>
      <c r="N1565" s="7" t="str">
        <f ca="1">VLOOKUP($M1565,States!$C:$D,2,FALSE)</f>
        <v>braga</v>
      </c>
      <c r="O1565" s="7" t="str">
        <f ca="1">VLOOKUP($E1565,Name!$A:$C,3,FALSE)</f>
        <v>M</v>
      </c>
      <c r="P1565" s="7" t="str">
        <f ca="1">VLOOKUP($O1565,Genders!$B:$C,2,FALSE)</f>
        <v>Male</v>
      </c>
      <c r="Q1565" s="7" cm="1">
        <f t="array" aca="1" ref="Q1565" ca="1">INDEX('Marital status'!$A:$A,RANDBETWEEN(5,COUNTA('Marital status'!$A:$A) + 1),1)</f>
        <v>5</v>
      </c>
      <c r="R1565" s="7" t="str">
        <f ca="1">VLOOKUP($Q1565,'Marital status'!$A:$B,2,FALSE)</f>
        <v xml:space="preserve"> Separated </v>
      </c>
      <c r="S1565" s="7">
        <f t="shared" ca="1" si="315"/>
        <v>5</v>
      </c>
      <c r="T1565" s="7" t="str">
        <f ca="1">VLOOKUP($S1565,Ethnicities!$A:$B,2,FALSE)</f>
        <v>ASIAN</v>
      </c>
      <c r="U1565" s="8">
        <f t="shared" ca="1" si="316"/>
        <v>24652</v>
      </c>
      <c r="V1565" s="6">
        <f t="shared" ca="1" si="317"/>
        <v>7</v>
      </c>
      <c r="W1565" s="8" t="str">
        <f ca="1">VLOOKUP($V1565,'Background education'!$A:$B,2,FALSE)</f>
        <v>Undergraduate degree</v>
      </c>
      <c r="X1565" s="7">
        <f ca="1" xml:space="preserve">
  IF(OR($Z1565 = 5, $Z1565 = 6, $Z1565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565" s="7" t="str">
        <f ca="1">VLOOKUP($X1565,Departments!$A:$B,2,FALSE)</f>
        <v>Controlling</v>
      </c>
      <c r="Z1565" s="6">
        <f t="shared" ca="1" si="318"/>
        <v>11</v>
      </c>
      <c r="AA1565" s="7" t="str">
        <f ca="1">VLOOKUP($Z1565,Roles!$A:$B,2,FALSE)</f>
        <v>Analyst</v>
      </c>
      <c r="AB1565" s="6">
        <f t="shared" ca="1" si="319"/>
        <v>7</v>
      </c>
      <c r="AC1565" s="7" t="str">
        <f ca="1" xml:space="preserve">
IF(
  ISNA($AB1565),
  NA(),
  VLOOKUP($AB1565,Levels!$A:$B,2,FALSE)
)</f>
        <v>Senior</v>
      </c>
      <c r="AD1565" s="8">
        <f t="shared" ca="1" si="320"/>
        <v>37590</v>
      </c>
      <c r="AE1565" s="6">
        <f ca="1">RANDBETWEEN(5,COUNTA('Recruitment source'!$A:$A) + 1)</f>
        <v>10</v>
      </c>
      <c r="AF1565" s="6" t="str">
        <f ca="1">VLOOKUP($AE1565,'Recruitment source'!$A:$B,2,FALSE)</f>
        <v>Jobs in Lisbon</v>
      </c>
      <c r="AG1565" s="8" t="e">
        <f t="shared" ca="1" si="321"/>
        <v>#N/A</v>
      </c>
      <c r="AH1565" s="6" t="e">
        <f t="shared" ca="1" si="322"/>
        <v>#N/A</v>
      </c>
      <c r="AI1565" s="6" t="e">
        <f ca="1" xml:space="preserve">
IF(
  ISNA($AH1565),
  NA(),
  VLOOKUP($AH1565,'Reasons for dismissal'!$A:$B,2,FALSE)
)</f>
        <v>#N/A</v>
      </c>
      <c r="AJ1565" s="6">
        <f t="shared" ca="1" si="323"/>
        <v>4</v>
      </c>
      <c r="AK1565" s="1">
        <f t="shared" ca="1" si="324"/>
        <v>2500</v>
      </c>
      <c r="AL15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$A1565  &amp; ", "   &amp;
$B1565  &amp; ", "   &amp;
$D1565  &amp; ", '"  &amp;
$I1565  &amp; "', '" &amp;
$O1565  &amp; "', "  &amp;
$S1565  &amp; ", '"  &amp;
TEXT($U1565,"dd/mm/aaaa")  &amp; "', "   &amp;
$V1565  &amp; ", "   &amp;
$X1565  &amp; ", "   &amp;
$Z1565  &amp; ", "   &amp;
IF($AB1565 &lt;&gt; "", $AB1565, "NULL")  &amp; ", "   &amp;
$AK1565  &amp; ");"</f>
        <v>#REF!</v>
      </c>
    </row>
    <row r="1566" spans="1:38" x14ac:dyDescent="0.2">
      <c r="A1566" s="7" cm="1">
        <f t="array" aca="1" ref="A1566" ca="1">INDEX(Companies!$A:$A,RANDBETWEEN(2,COUNTA(Companies!$A:$A)),1)</f>
        <v>2</v>
      </c>
      <c r="B1566" s="5">
        <f t="shared" si="312"/>
        <v>1565</v>
      </c>
      <c r="C1566" s="5" t="str" cm="1">
        <f t="array" ref="C1566">SHA1HASH($B1566)</f>
        <v>c04038a9efd402b01f5733a5df5e0248d29a1ad8</v>
      </c>
      <c r="D1566" s="6">
        <f t="shared" ca="1" si="313"/>
        <v>1</v>
      </c>
      <c r="E1566" s="7">
        <f ca="1">IF($B1566 = 1 + N("Presidente"),
    127,
    IF($B1566 = 2 + N("Vice-Presidente"),
        72,
        IF($B1566 = 3 + N("Secretária bilíngue"),
            13,
            RANDBETWEEN(5,COUNT(Name!$A:$A) + 1)
        )
    )
)</f>
        <v>203</v>
      </c>
      <c r="F1566" s="7" t="str">
        <f ca="1">VLOOKUP($E1566,Name!$A:$B,2,FALSE)</f>
        <v>Juliana</v>
      </c>
      <c r="G1566" s="7">
        <f ca="1" xml:space="preserve">
IF($B1566 = 1,
    0,
    RANDBETWEEN(5,COUNT('Last name'!$A:$A) + 1)
)</f>
        <v>5</v>
      </c>
      <c r="H1566" s="7" t="str">
        <f ca="1" xml:space="preserve">
IF($B1566 = 1 + N("Presidente"),
    "de Orléans e Bragança",
    VLOOKUP($G1566,'Last name'!$A:$B,2,FALSE) &amp; " " &amp; VLOOKUP(RANDBETWEEN(5,COUNT('Last name'!$A:$A) + 1),'Last name'!$A:$B,2,FALSE)
)</f>
        <v>Abranches Moura</v>
      </c>
      <c r="I1566" s="7" t="str">
        <f t="shared" ca="1" si="314"/>
        <v>Juliana Abranches Moura</v>
      </c>
      <c r="J1566" s="7" t="str" cm="1">
        <f t="array" aca="1" ref="J1566" ca="1">SHA1HASH($I1566)</f>
        <v>9eac5f2fe269628594cd80c00b6c1a0d784ff943</v>
      </c>
      <c r="K1566" s="7" cm="1">
        <f t="array" aca="1" ref="K1566" ca="1">INDEX(States!$A:$A,M1566,1)</f>
        <v>5</v>
      </c>
      <c r="L1566" s="7" t="str">
        <f ca="1">VLOOKUP($K1566,Countries!$A:$B,2,FALSE)</f>
        <v>Portugal</v>
      </c>
      <c r="M1566" s="7" cm="1">
        <f t="array" aca="1" ref="M1566" ca="1">INDEX(States!$C:$C,RANDBETWEEN(5,COUNTA(States!$A:$A) + 1),1)</f>
        <v>10</v>
      </c>
      <c r="N1566" s="7" t="str">
        <f ca="1">VLOOKUP($M1566,States!$C:$D,2,FALSE)</f>
        <v>Faro</v>
      </c>
      <c r="O1566" s="7" t="str">
        <f ca="1">VLOOKUP($E1566,Name!$A:$C,3,FALSE)</f>
        <v>F</v>
      </c>
      <c r="P1566" s="7" t="str">
        <f ca="1">VLOOKUP($O1566,Genders!$B:$C,2,FALSE)</f>
        <v>Female</v>
      </c>
      <c r="Q1566" s="7" cm="1">
        <f t="array" aca="1" ref="Q1566" ca="1">INDEX('Marital status'!$A:$A,RANDBETWEEN(5,COUNTA('Marital status'!$A:$A) + 1),1)</f>
        <v>6</v>
      </c>
      <c r="R1566" s="7" t="str">
        <f ca="1">VLOOKUP($Q1566,'Marital status'!$A:$B,2,FALSE)</f>
        <v>DIVORCED</v>
      </c>
      <c r="S1566" s="7">
        <f t="shared" ca="1" si="315"/>
        <v>5</v>
      </c>
      <c r="T1566" s="7" t="str">
        <f ca="1">VLOOKUP($S1566,Ethnicities!$A:$B,2,FALSE)</f>
        <v>ASIAN</v>
      </c>
      <c r="U1566" s="8">
        <f t="shared" ca="1" si="316"/>
        <v>20343</v>
      </c>
      <c r="V1566" s="6">
        <f t="shared" ca="1" si="317"/>
        <v>7</v>
      </c>
      <c r="W1566" s="8" t="str">
        <f ca="1">VLOOKUP($V1566,'Background education'!$A:$B,2,FALSE)</f>
        <v>Undergraduate degree</v>
      </c>
      <c r="X1566" s="7">
        <f ca="1" xml:space="preserve">
  IF(OR($Z1566 = 5, $Z1566 = 6, $Z1566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566" s="7" t="str">
        <f ca="1">VLOOKUP($X1566,Departments!$A:$B,2,FALSE)</f>
        <v xml:space="preserve"> Presidency</v>
      </c>
      <c r="Z1566" s="6">
        <f t="shared" ca="1" si="318"/>
        <v>9</v>
      </c>
      <c r="AA1566" s="7" t="str">
        <f ca="1">VLOOKUP($Z1566,Roles!$A:$B,2,FALSE)</f>
        <v>Intern</v>
      </c>
      <c r="AB1566" s="6" t="e">
        <f t="shared" ca="1" si="319"/>
        <v>#N/A</v>
      </c>
      <c r="AC1566" s="7" t="e">
        <f ca="1" xml:space="preserve">
IF(
  ISNA($AB1566),
  NA(),
  VLOOKUP($AB1566,Levels!$A:$B,2,FALSE)
)</f>
        <v>#N/A</v>
      </c>
      <c r="AD1566" s="8">
        <f t="shared" ca="1" si="320"/>
        <v>43874</v>
      </c>
      <c r="AE1566" s="6">
        <f ca="1">RANDBETWEEN(5,COUNTA('Recruitment source'!$A:$A) + 1)</f>
        <v>5</v>
      </c>
      <c r="AF1566" s="6" t="str">
        <f ca="1">VLOOKUP($AE1566,'Recruitment source'!$A:$B,2,FALSE)</f>
        <v>Indeed</v>
      </c>
      <c r="AG1566" s="8" t="e">
        <f t="shared" ca="1" si="321"/>
        <v>#N/A</v>
      </c>
      <c r="AH1566" s="6" t="e">
        <f t="shared" ca="1" si="322"/>
        <v>#N/A</v>
      </c>
      <c r="AI1566" s="6" t="e">
        <f ca="1" xml:space="preserve">
IF(
  ISNA($AH1566),
  NA(),
  VLOOKUP($AH1566,'Reasons for dismissal'!$A:$B,2,FALSE)
)</f>
        <v>#N/A</v>
      </c>
      <c r="AJ1566" s="6">
        <f t="shared" ca="1" si="323"/>
        <v>4</v>
      </c>
      <c r="AK1566" s="1">
        <f t="shared" ca="1" si="324"/>
        <v>1205</v>
      </c>
      <c r="AL15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$A1566  &amp; ", "   &amp;
$B1566  &amp; ", "   &amp;
$D1566  &amp; ", '"  &amp;
$I1566  &amp; "', '" &amp;
$O1566  &amp; "', "  &amp;
$S1566  &amp; ", '"  &amp;
TEXT($U1566,"dd/mm/aaaa")  &amp; "', "   &amp;
$V1566  &amp; ", "   &amp;
$X1566  &amp; ", "   &amp;
$Z1566  &amp; ", "   &amp;
IF($AB1566 &lt;&gt; "", $AB1566, "NULL")  &amp; ", "   &amp;
$AK1566  &amp; ");"</f>
        <v>#REF!</v>
      </c>
    </row>
    <row r="1567" spans="1:38" x14ac:dyDescent="0.2">
      <c r="A1567" s="7" cm="1">
        <f t="array" aca="1" ref="A1567" ca="1">INDEX(Companies!$A:$A,RANDBETWEEN(2,COUNTA(Companies!$A:$A)),1)</f>
        <v>2</v>
      </c>
      <c r="B1567" s="5">
        <f t="shared" si="312"/>
        <v>1566</v>
      </c>
      <c r="C1567" s="5" t="str" cm="1">
        <f t="array" ref="C1567">SHA1HASH($B1567)</f>
        <v>150afba2f606bf3e450d7dbfba16c6673580cb77</v>
      </c>
      <c r="D1567" s="6">
        <f t="shared" ca="1" si="313"/>
        <v>1</v>
      </c>
      <c r="E1567" s="7">
        <f ca="1">IF($B1567 = 1 + N("Presidente"),
    127,
    IF($B1567 = 2 + N("Vice-Presidente"),
        72,
        IF($B1567 = 3 + N("Secretária bilíngue"),
            13,
            RANDBETWEEN(5,COUNT(Name!$A:$A) + 1)
        )
    )
)</f>
        <v>197</v>
      </c>
      <c r="F1567" s="7" t="str">
        <f ca="1">VLOOKUP($E1567,Name!$A:$B,2,FALSE)</f>
        <v>José</v>
      </c>
      <c r="G1567" s="7">
        <f ca="1" xml:space="preserve">
IF($B1567 = 1,
    0,
    RANDBETWEEN(5,COUNT('Last name'!$A:$A) + 1)
)</f>
        <v>92</v>
      </c>
      <c r="H1567" s="7" t="str">
        <f ca="1" xml:space="preserve">
IF($B1567 = 1 + N("Presidente"),
    "de Orléans e Bragança",
    VLOOKUP($G1567,'Last name'!$A:$B,2,FALSE) &amp; " " &amp; VLOOKUP(RANDBETWEEN(5,COUNT('Last name'!$A:$A) + 1),'Last name'!$A:$B,2,FALSE)
)</f>
        <v>Freitas Giordano</v>
      </c>
      <c r="I1567" s="7" t="str">
        <f t="shared" ca="1" si="314"/>
        <v>José Freitas Giordano</v>
      </c>
      <c r="J1567" s="7" t="str" cm="1">
        <f t="array" aca="1" ref="J1567" ca="1">SHA1HASH($I1567)</f>
        <v>d297b0af1bf321fb983485e48140a315ab2f2c42</v>
      </c>
      <c r="K1567" s="7" cm="1">
        <f t="array" aca="1" ref="K1567" ca="1">INDEX(States!$A:$A,M1567,1)</f>
        <v>5</v>
      </c>
      <c r="L1567" s="7" t="str">
        <f ca="1">VLOOKUP($K1567,Countries!$A:$B,2,FALSE)</f>
        <v>Portugal</v>
      </c>
      <c r="M1567" s="7" cm="1">
        <f t="array" aca="1" ref="M1567" ca="1">INDEX(States!$C:$C,RANDBETWEEN(5,COUNTA(States!$A:$A) + 1),1)</f>
        <v>5</v>
      </c>
      <c r="N1567" s="7" t="str">
        <f ca="1">VLOOKUP($M1567,States!$C:$D,2,FALSE)</f>
        <v xml:space="preserve"> Lisboa</v>
      </c>
      <c r="O1567" s="7" t="str">
        <f ca="1">VLOOKUP($E1567,Name!$A:$C,3,FALSE)</f>
        <v>M</v>
      </c>
      <c r="P1567" s="7" t="str">
        <f ca="1">VLOOKUP($O1567,Genders!$B:$C,2,FALSE)</f>
        <v>Male</v>
      </c>
      <c r="Q1567" s="7" cm="1">
        <f t="array" aca="1" ref="Q1567" ca="1">INDEX('Marital status'!$A:$A,RANDBETWEEN(5,COUNTA('Marital status'!$A:$A) + 1),1)</f>
        <v>6</v>
      </c>
      <c r="R1567" s="7" t="str">
        <f ca="1">VLOOKUP($Q1567,'Marital status'!$A:$B,2,FALSE)</f>
        <v>DIVORCED</v>
      </c>
      <c r="S1567" s="7">
        <f t="shared" ca="1" si="315"/>
        <v>5</v>
      </c>
      <c r="T1567" s="7" t="str">
        <f ca="1">VLOOKUP($S1567,Ethnicities!$A:$B,2,FALSE)</f>
        <v>ASIAN</v>
      </c>
      <c r="U1567" s="8">
        <f t="shared" ca="1" si="316"/>
        <v>17780</v>
      </c>
      <c r="V1567" s="6">
        <f t="shared" ca="1" si="317"/>
        <v>8</v>
      </c>
      <c r="W1567" s="8" t="str">
        <f ca="1">VLOOKUP($V1567,'Background education'!$A:$B,2,FALSE)</f>
        <v>Graduate school</v>
      </c>
      <c r="X1567" s="7">
        <f ca="1" xml:space="preserve">
  IF(OR($Z1567 = 5, $Z1567 = 6, $Z1567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567" s="7" t="str">
        <f ca="1">VLOOKUP($X1567,Departments!$A:$B,2,FALSE)</f>
        <v xml:space="preserve"> Presidency</v>
      </c>
      <c r="Z1567" s="6">
        <f t="shared" ca="1" si="318"/>
        <v>11</v>
      </c>
      <c r="AA1567" s="7" t="str">
        <f ca="1">VLOOKUP($Z1567,Roles!$A:$B,2,FALSE)</f>
        <v>Analyst</v>
      </c>
      <c r="AB1567" s="6">
        <f t="shared" ca="1" si="319"/>
        <v>7</v>
      </c>
      <c r="AC1567" s="7" t="str">
        <f ca="1" xml:space="preserve">
IF(
  ISNA($AB1567),
  NA(),
  VLOOKUP($AB1567,Levels!$A:$B,2,FALSE)
)</f>
        <v>Senior</v>
      </c>
      <c r="AD1567" s="8">
        <f t="shared" ca="1" si="320"/>
        <v>41269</v>
      </c>
      <c r="AE1567" s="6">
        <f ca="1">RANDBETWEEN(5,COUNTA('Recruitment source'!$A:$A) + 1)</f>
        <v>11</v>
      </c>
      <c r="AF1567" s="6" t="str">
        <f ca="1">VLOOKUP($AE1567,'Recruitment source'!$A:$B,2,FALSE)</f>
        <v>Next Station</v>
      </c>
      <c r="AG1567" s="8" t="e">
        <f t="shared" ca="1" si="321"/>
        <v>#N/A</v>
      </c>
      <c r="AH1567" s="6" t="e">
        <f t="shared" ca="1" si="322"/>
        <v>#N/A</v>
      </c>
      <c r="AI1567" s="6" t="e">
        <f ca="1" xml:space="preserve">
IF(
  ISNA($AH1567),
  NA(),
  VLOOKUP($AH1567,'Reasons for dismissal'!$A:$B,2,FALSE)
)</f>
        <v>#N/A</v>
      </c>
      <c r="AJ1567" s="6">
        <f t="shared" ca="1" si="323"/>
        <v>4</v>
      </c>
      <c r="AK1567" s="1">
        <f t="shared" ca="1" si="324"/>
        <v>3000</v>
      </c>
      <c r="AL15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$A1567  &amp; ", "   &amp;
$B1567  &amp; ", "   &amp;
$D1567  &amp; ", '"  &amp;
$I1567  &amp; "', '" &amp;
$O1567  &amp; "', "  &amp;
$S1567  &amp; ", '"  &amp;
TEXT($U1567,"dd/mm/aaaa")  &amp; "', "   &amp;
$V1567  &amp; ", "   &amp;
$X1567  &amp; ", "   &amp;
$Z1567  &amp; ", "   &amp;
IF($AB1567 &lt;&gt; "", $AB1567, "NULL")  &amp; ", "   &amp;
$AK1567  &amp; ");"</f>
        <v>#REF!</v>
      </c>
    </row>
    <row r="1568" spans="1:38" x14ac:dyDescent="0.2">
      <c r="A1568" s="7" cm="1">
        <f t="array" aca="1" ref="A1568" ca="1">INDEX(Companies!$A:$A,RANDBETWEEN(2,COUNTA(Companies!$A:$A)),1)</f>
        <v>2</v>
      </c>
      <c r="B1568" s="5">
        <f t="shared" si="312"/>
        <v>1567</v>
      </c>
      <c r="C1568" s="5" t="str" cm="1">
        <f t="array" ref="C1568">SHA1HASH($B1568)</f>
        <v>541f30554e2caa245dbe67fc4a03cb8c01a23c1a</v>
      </c>
      <c r="D1568" s="6">
        <f t="shared" ca="1" si="313"/>
        <v>1</v>
      </c>
      <c r="E1568" s="7">
        <f ca="1">IF($B1568 = 1 + N("Presidente"),
    127,
    IF($B1568 = 2 + N("Vice-Presidente"),
        72,
        IF($B1568 = 3 + N("Secretária bilíngue"),
            13,
            RANDBETWEEN(5,COUNT(Name!$A:$A) + 1)
        )
    )
)</f>
        <v>124</v>
      </c>
      <c r="F1568" s="7" t="str">
        <f ca="1">VLOOKUP($E1568,Name!$A:$B,2,FALSE)</f>
        <v>Emilly</v>
      </c>
      <c r="G1568" s="7">
        <f ca="1" xml:space="preserve">
IF($B1568 = 1,
    0,
    RANDBETWEEN(5,COUNT('Last name'!$A:$A) + 1)
)</f>
        <v>145</v>
      </c>
      <c r="H1568" s="7" t="str">
        <f ca="1" xml:space="preserve">
IF($B1568 = 1 + N("Presidente"),
    "de Orléans e Bragança",
    VLOOKUP($G1568,'Last name'!$A:$B,2,FALSE) &amp; " " &amp; VLOOKUP(RANDBETWEEN(5,COUNT('Last name'!$A:$A) + 1),'Last name'!$A:$B,2,FALSE)
)</f>
        <v>Pasquim Salvador</v>
      </c>
      <c r="I1568" s="7" t="str">
        <f t="shared" ca="1" si="314"/>
        <v>Emilly Pasquim Salvador</v>
      </c>
      <c r="J1568" s="7" t="str" cm="1">
        <f t="array" aca="1" ref="J1568" ca="1">SHA1HASH($I1568)</f>
        <v>b9edf053a2aec85694ec9f31ad67c97e62618218</v>
      </c>
      <c r="K1568" s="7" cm="1">
        <f t="array" aca="1" ref="K1568" ca="1">INDEX(States!$A:$A,M1568,1)</f>
        <v>5</v>
      </c>
      <c r="L1568" s="7" t="str">
        <f ca="1">VLOOKUP($K1568,Countries!$A:$B,2,FALSE)</f>
        <v>Portugal</v>
      </c>
      <c r="M1568" s="7" cm="1">
        <f t="array" aca="1" ref="M1568" ca="1">INDEX(States!$C:$C,RANDBETWEEN(5,COUNTA(States!$A:$A) + 1),1)</f>
        <v>15</v>
      </c>
      <c r="N1568" s="7" t="str">
        <f ca="1">VLOOKUP($M1568,States!$C:$D,2,FALSE)</f>
        <v xml:space="preserve"> ÉVORA</v>
      </c>
      <c r="O1568" s="7" t="str">
        <f ca="1">VLOOKUP($E1568,Name!$A:$C,3,FALSE)</f>
        <v>F</v>
      </c>
      <c r="P1568" s="7" t="str">
        <f ca="1">VLOOKUP($O1568,Genders!$B:$C,2,FALSE)</f>
        <v>Female</v>
      </c>
      <c r="Q1568" s="7" cm="1">
        <f t="array" aca="1" ref="Q1568" ca="1">INDEX('Marital status'!$A:$A,RANDBETWEEN(5,COUNTA('Marital status'!$A:$A) + 1),1)</f>
        <v>5</v>
      </c>
      <c r="R1568" s="7" t="str">
        <f ca="1">VLOOKUP($Q1568,'Marital status'!$A:$B,2,FALSE)</f>
        <v xml:space="preserve"> Separated </v>
      </c>
      <c r="S1568" s="7">
        <f t="shared" ca="1" si="315"/>
        <v>6</v>
      </c>
      <c r="T1568" s="7" t="str">
        <f ca="1">VLOOKUP($S1568,Ethnicities!$A:$B,2,FALSE)</f>
        <v xml:space="preserve">  american Indian or Alaska Native</v>
      </c>
      <c r="U1568" s="8">
        <f t="shared" ca="1" si="316"/>
        <v>29755</v>
      </c>
      <c r="V1568" s="6">
        <f t="shared" ca="1" si="317"/>
        <v>7</v>
      </c>
      <c r="W1568" s="8" t="str">
        <f ca="1">VLOOKUP($V1568,'Background education'!$A:$B,2,FALSE)</f>
        <v>Undergraduate degree</v>
      </c>
      <c r="X1568" s="7">
        <f ca="1" xml:space="preserve">
  IF(OR($Z1568 = 5, $Z1568 = 6, $Z1568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568" s="7" t="str">
        <f ca="1">VLOOKUP($X1568,Departments!$A:$B,2,FALSE)</f>
        <v xml:space="preserve"> Presidency</v>
      </c>
      <c r="Z1568" s="6">
        <f t="shared" ca="1" si="318"/>
        <v>9</v>
      </c>
      <c r="AA1568" s="7" t="str">
        <f ca="1">VLOOKUP($Z1568,Roles!$A:$B,2,FALSE)</f>
        <v>Intern</v>
      </c>
      <c r="AB1568" s="6" t="e">
        <f t="shared" ca="1" si="319"/>
        <v>#N/A</v>
      </c>
      <c r="AC1568" s="7" t="e">
        <f ca="1" xml:space="preserve">
IF(
  ISNA($AB1568),
  NA(),
  VLOOKUP($AB1568,Levels!$A:$B,2,FALSE)
)</f>
        <v>#N/A</v>
      </c>
      <c r="AD1568" s="8">
        <f t="shared" ca="1" si="320"/>
        <v>41305</v>
      </c>
      <c r="AE1568" s="6">
        <f ca="1">RANDBETWEEN(5,COUNTA('Recruitment source'!$A:$A) + 1)</f>
        <v>7</v>
      </c>
      <c r="AF1568" s="6" t="str">
        <f ca="1">VLOOKUP($AE1568,'Recruitment source'!$A:$B,2,FALSE)</f>
        <v>SAPO Emprego</v>
      </c>
      <c r="AG1568" s="8" t="e">
        <f t="shared" ca="1" si="321"/>
        <v>#N/A</v>
      </c>
      <c r="AH1568" s="6" t="e">
        <f t="shared" ca="1" si="322"/>
        <v>#N/A</v>
      </c>
      <c r="AI1568" s="6" t="e">
        <f ca="1" xml:space="preserve">
IF(
  ISNA($AH1568),
  NA(),
  VLOOKUP($AH1568,'Reasons for dismissal'!$A:$B,2,FALSE)
)</f>
        <v>#N/A</v>
      </c>
      <c r="AJ1568" s="6">
        <f t="shared" ca="1" si="323"/>
        <v>4</v>
      </c>
      <c r="AK1568" s="1">
        <f t="shared" ca="1" si="324"/>
        <v>1205</v>
      </c>
      <c r="AL15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$A1568  &amp; ", "   &amp;
$B1568  &amp; ", "   &amp;
$D1568  &amp; ", '"  &amp;
$I1568  &amp; "', '" &amp;
$O1568  &amp; "', "  &amp;
$S1568  &amp; ", '"  &amp;
TEXT($U1568,"dd/mm/aaaa")  &amp; "', "   &amp;
$V1568  &amp; ", "   &amp;
$X1568  &amp; ", "   &amp;
$Z1568  &amp; ", "   &amp;
IF($AB1568 &lt;&gt; "", $AB1568, "NULL")  &amp; ", "   &amp;
$AK1568  &amp; ");"</f>
        <v>#REF!</v>
      </c>
    </row>
    <row r="1569" spans="1:38" x14ac:dyDescent="0.2">
      <c r="A1569" s="7" cm="1">
        <f t="array" aca="1" ref="A1569" ca="1">INDEX(Companies!$A:$A,RANDBETWEEN(2,COUNTA(Companies!$A:$A)),1)</f>
        <v>2</v>
      </c>
      <c r="B1569" s="5">
        <f t="shared" si="312"/>
        <v>1568</v>
      </c>
      <c r="C1569" s="5" t="str" cm="1">
        <f t="array" ref="C1569">SHA1HASH($B1569)</f>
        <v>722a7e9c6dcbb04ed1fffe8d658ea03ce68f8e01</v>
      </c>
      <c r="D1569" s="6">
        <f t="shared" ca="1" si="313"/>
        <v>1</v>
      </c>
      <c r="E1569" s="7">
        <f ca="1">IF($B1569 = 1 + N("Presidente"),
    127,
    IF($B1569 = 2 + N("Vice-Presidente"),
        72,
        IF($B1569 = 3 + N("Secretária bilíngue"),
            13,
            RANDBETWEEN(5,COUNT(Name!$A:$A) + 1)
        )
    )
)</f>
        <v>126</v>
      </c>
      <c r="F1569" s="7" t="str">
        <f ca="1">VLOOKUP($E1569,Name!$A:$B,2,FALSE)</f>
        <v>Enrico</v>
      </c>
      <c r="G1569" s="7">
        <f ca="1" xml:space="preserve">
IF($B1569 = 1,
    0,
    RANDBETWEEN(5,COUNT('Last name'!$A:$A) + 1)
)</f>
        <v>109</v>
      </c>
      <c r="H1569" s="7" t="str">
        <f ca="1" xml:space="preserve">
IF($B1569 = 1 + N("Presidente"),
    "de Orléans e Bragança",
    VLOOKUP($G1569,'Last name'!$A:$B,2,FALSE) &amp; " " &amp; VLOOKUP(RANDBETWEEN(5,COUNT('Last name'!$A:$A) + 1),'Last name'!$A:$B,2,FALSE)
)</f>
        <v>Lima Moura</v>
      </c>
      <c r="I1569" s="7" t="str">
        <f t="shared" ca="1" si="314"/>
        <v>Enrico Lima Moura</v>
      </c>
      <c r="J1569" s="7" t="str" cm="1">
        <f t="array" aca="1" ref="J1569" ca="1">SHA1HASH($I1569)</f>
        <v>402185c99c9d2ea744732dca6556e069b16a5f84</v>
      </c>
      <c r="K1569" s="7" cm="1">
        <f t="array" aca="1" ref="K1569" ca="1">INDEX(States!$A:$A,M1569,1)</f>
        <v>5</v>
      </c>
      <c r="L1569" s="7" t="str">
        <f ca="1">VLOOKUP($K1569,Countries!$A:$B,2,FALSE)</f>
        <v>Portugal</v>
      </c>
      <c r="M1569" s="7" cm="1">
        <f t="array" aca="1" ref="M1569" ca="1">INDEX(States!$C:$C,RANDBETWEEN(5,COUNTA(States!$A:$A) + 1),1)</f>
        <v>21</v>
      </c>
      <c r="N1569" s="7" t="str">
        <f ca="1">VLOOKUP($M1569,States!$C:$D,2,FALSE)</f>
        <v>Guarda</v>
      </c>
      <c r="O1569" s="7" t="str">
        <f ca="1">VLOOKUP($E1569,Name!$A:$C,3,FALSE)</f>
        <v>M</v>
      </c>
      <c r="P1569" s="7" t="str">
        <f ca="1">VLOOKUP($O1569,Genders!$B:$C,2,FALSE)</f>
        <v>Male</v>
      </c>
      <c r="Q1569" s="7" cm="1">
        <f t="array" aca="1" ref="Q1569" ca="1">INDEX('Marital status'!$A:$A,RANDBETWEEN(5,COUNTA('Marital status'!$A:$A) + 1),1)</f>
        <v>6</v>
      </c>
      <c r="R1569" s="7" t="str">
        <f ca="1">VLOOKUP($Q1569,'Marital status'!$A:$B,2,FALSE)</f>
        <v>DIVORCED</v>
      </c>
      <c r="S1569" s="7">
        <f t="shared" ca="1" si="315"/>
        <v>5</v>
      </c>
      <c r="T1569" s="7" t="str">
        <f ca="1">VLOOKUP($S1569,Ethnicities!$A:$B,2,FALSE)</f>
        <v>ASIAN</v>
      </c>
      <c r="U1569" s="8">
        <f t="shared" ca="1" si="316"/>
        <v>24416</v>
      </c>
      <c r="V1569" s="6">
        <f t="shared" ca="1" si="317"/>
        <v>7</v>
      </c>
      <c r="W1569" s="8" t="str">
        <f ca="1">VLOOKUP($V1569,'Background education'!$A:$B,2,FALSE)</f>
        <v>Undergraduate degree</v>
      </c>
      <c r="X1569" s="7">
        <f ca="1" xml:space="preserve">
  IF(OR($Z1569 = 5, $Z1569 = 6, $Z1569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569" s="7" t="str">
        <f ca="1">VLOOKUP($X1569,Departments!$A:$B,2,FALSE)</f>
        <v xml:space="preserve"> Commercial</v>
      </c>
      <c r="Z1569" s="6">
        <f t="shared" ca="1" si="318"/>
        <v>11</v>
      </c>
      <c r="AA1569" s="7" t="str">
        <f ca="1">VLOOKUP($Z1569,Roles!$A:$B,2,FALSE)</f>
        <v>Analyst</v>
      </c>
      <c r="AB1569" s="6">
        <f t="shared" ca="1" si="319"/>
        <v>6</v>
      </c>
      <c r="AC1569" s="7" t="str">
        <f ca="1" xml:space="preserve">
IF(
  ISNA($AB1569),
  NA(),
  VLOOKUP($AB1569,Levels!$A:$B,2,FALSE)
)</f>
        <v>Pleno</v>
      </c>
      <c r="AD1569" s="8">
        <f t="shared" ca="1" si="320"/>
        <v>38069</v>
      </c>
      <c r="AE1569" s="6">
        <f ca="1">RANDBETWEEN(5,COUNTA('Recruitment source'!$A:$A) + 1)</f>
        <v>11</v>
      </c>
      <c r="AF1569" s="6" t="str">
        <f ca="1">VLOOKUP($AE1569,'Recruitment source'!$A:$B,2,FALSE)</f>
        <v>Next Station</v>
      </c>
      <c r="AG1569" s="8" t="e">
        <f t="shared" ca="1" si="321"/>
        <v>#N/A</v>
      </c>
      <c r="AH1569" s="6" t="e">
        <f t="shared" ca="1" si="322"/>
        <v>#N/A</v>
      </c>
      <c r="AI1569" s="6" t="e">
        <f ca="1" xml:space="preserve">
IF(
  ISNA($AH1569),
  NA(),
  VLOOKUP($AH1569,'Reasons for dismissal'!$A:$B,2,FALSE)
)</f>
        <v>#N/A</v>
      </c>
      <c r="AJ1569" s="6">
        <f t="shared" ca="1" si="323"/>
        <v>5</v>
      </c>
      <c r="AK1569" s="1">
        <f t="shared" ca="1" si="324"/>
        <v>2580</v>
      </c>
      <c r="AL15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$A1569  &amp; ", "   &amp;
$B1569  &amp; ", "   &amp;
$D1569  &amp; ", '"  &amp;
$I1569  &amp; "', '" &amp;
$O1569  &amp; "', "  &amp;
$S1569  &amp; ", '"  &amp;
TEXT($U1569,"dd/mm/aaaa")  &amp; "', "   &amp;
$V1569  &amp; ", "   &amp;
$X1569  &amp; ", "   &amp;
$Z1569  &amp; ", "   &amp;
IF($AB1569 &lt;&gt; "", $AB1569, "NULL")  &amp; ", "   &amp;
$AK1569  &amp; ");"</f>
        <v>#REF!</v>
      </c>
    </row>
    <row r="1570" spans="1:38" x14ac:dyDescent="0.2">
      <c r="A1570" s="7" cm="1">
        <f t="array" aca="1" ref="A1570" ca="1">INDEX(Companies!$A:$A,RANDBETWEEN(2,COUNTA(Companies!$A:$A)),1)</f>
        <v>2</v>
      </c>
      <c r="B1570" s="5">
        <f t="shared" si="312"/>
        <v>1569</v>
      </c>
      <c r="C1570" s="5" t="str" cm="1">
        <f t="array" ref="C1570">SHA1HASH($B1570)</f>
        <v>4e3bd263528badfae62199b6ac5fbe7cb4e81dec</v>
      </c>
      <c r="D1570" s="6">
        <f t="shared" ca="1" si="313"/>
        <v>1</v>
      </c>
      <c r="E1570" s="7">
        <f ca="1">IF($B1570 = 1 + N("Presidente"),
    127,
    IF($B1570 = 2 + N("Vice-Presidente"),
        72,
        IF($B1570 = 3 + N("Secretária bilíngue"),
            13,
            RANDBETWEEN(5,COUNT(Name!$A:$A) + 1)
        )
    )
)</f>
        <v>125</v>
      </c>
      <c r="F1570" s="7" t="str">
        <f ca="1">VLOOKUP($E1570,Name!$A:$B,2,FALSE)</f>
        <v>Emmanuel</v>
      </c>
      <c r="G1570" s="7">
        <f ca="1" xml:space="preserve">
IF($B1570 = 1,
    0,
    RANDBETWEEN(5,COUNT('Last name'!$A:$A) + 1)
)</f>
        <v>127</v>
      </c>
      <c r="H1570" s="7" t="str">
        <f ca="1" xml:space="preserve">
IF($B1570 = 1 + N("Presidente"),
    "de Orléans e Bragança",
    VLOOKUP($G1570,'Last name'!$A:$B,2,FALSE) &amp; " " &amp; VLOOKUP(RANDBETWEEN(5,COUNT('Last name'!$A:$A) + 1),'Last name'!$A:$B,2,FALSE)
)</f>
        <v>Melo Alcantara</v>
      </c>
      <c r="I1570" s="7" t="str">
        <f t="shared" ca="1" si="314"/>
        <v>Emmanuel Melo Alcantara</v>
      </c>
      <c r="J1570" s="7" t="str" cm="1">
        <f t="array" aca="1" ref="J1570" ca="1">SHA1HASH($I1570)</f>
        <v>c422f48a103a73001bbeaa44368622f714cf1c8c</v>
      </c>
      <c r="K1570" s="7" cm="1">
        <f t="array" aca="1" ref="K1570" ca="1">INDEX(States!$A:$A,M1570,1)</f>
        <v>5</v>
      </c>
      <c r="L1570" s="7" t="str">
        <f ca="1">VLOOKUP($K1570,Countries!$A:$B,2,FALSE)</f>
        <v>Portugal</v>
      </c>
      <c r="M1570" s="7" cm="1">
        <f t="array" aca="1" ref="M1570" ca="1">INDEX(States!$C:$C,RANDBETWEEN(5,COUNTA(States!$A:$A) + 1),1)</f>
        <v>10</v>
      </c>
      <c r="N1570" s="7" t="str">
        <f ca="1">VLOOKUP($M1570,States!$C:$D,2,FALSE)</f>
        <v>Faro</v>
      </c>
      <c r="O1570" s="7" t="str">
        <f ca="1">VLOOKUP($E1570,Name!$A:$C,3,FALSE)</f>
        <v>M</v>
      </c>
      <c r="P1570" s="7" t="str">
        <f ca="1">VLOOKUP($O1570,Genders!$B:$C,2,FALSE)</f>
        <v>Male</v>
      </c>
      <c r="Q1570" s="7" cm="1">
        <f t="array" aca="1" ref="Q1570" ca="1">INDEX('Marital status'!$A:$A,RANDBETWEEN(5,COUNTA('Marital status'!$A:$A) + 1),1)</f>
        <v>5</v>
      </c>
      <c r="R1570" s="7" t="str">
        <f ca="1">VLOOKUP($Q1570,'Marital status'!$A:$B,2,FALSE)</f>
        <v xml:space="preserve"> Separated </v>
      </c>
      <c r="S1570" s="7">
        <f t="shared" ca="1" si="315"/>
        <v>5</v>
      </c>
      <c r="T1570" s="7" t="str">
        <f ca="1">VLOOKUP($S1570,Ethnicities!$A:$B,2,FALSE)</f>
        <v>ASIAN</v>
      </c>
      <c r="U1570" s="8">
        <f t="shared" ca="1" si="316"/>
        <v>18866</v>
      </c>
      <c r="V1570" s="6">
        <f t="shared" ca="1" si="317"/>
        <v>7</v>
      </c>
      <c r="W1570" s="8" t="str">
        <f ca="1">VLOOKUP($V1570,'Background education'!$A:$B,2,FALSE)</f>
        <v>Undergraduate degree</v>
      </c>
      <c r="X1570" s="7">
        <f ca="1" xml:space="preserve">
  IF(OR($Z1570 = 5, $Z1570 = 6, $Z1570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570" s="7" t="str">
        <f ca="1">VLOOKUP($X1570,Departments!$A:$B,2,FALSE)</f>
        <v>Finance</v>
      </c>
      <c r="Z1570" s="6">
        <f t="shared" ca="1" si="318"/>
        <v>10</v>
      </c>
      <c r="AA1570" s="7" t="str">
        <f ca="1">VLOOKUP($Z1570,Roles!$A:$B,2,FALSE)</f>
        <v>Trainee</v>
      </c>
      <c r="AB1570" s="6" t="e">
        <f t="shared" ca="1" si="319"/>
        <v>#N/A</v>
      </c>
      <c r="AC1570" s="7" t="e">
        <f ca="1" xml:space="preserve">
IF(
  ISNA($AB1570),
  NA(),
  VLOOKUP($AB1570,Levels!$A:$B,2,FALSE)
)</f>
        <v>#N/A</v>
      </c>
      <c r="AD1570" s="8">
        <f t="shared" ca="1" si="320"/>
        <v>36945</v>
      </c>
      <c r="AE1570" s="6">
        <f ca="1">RANDBETWEEN(5,COUNTA('Recruitment source'!$A:$A) + 1)</f>
        <v>9</v>
      </c>
      <c r="AF1570" s="6" t="str">
        <f ca="1">VLOOKUP($AE1570,'Recruitment source'!$A:$B,2,FALSE)</f>
        <v>Empregos Online</v>
      </c>
      <c r="AG1570" s="8" t="e">
        <f t="shared" ca="1" si="321"/>
        <v>#N/A</v>
      </c>
      <c r="AH1570" s="6" t="e">
        <f t="shared" ca="1" si="322"/>
        <v>#N/A</v>
      </c>
      <c r="AI1570" s="6" t="e">
        <f ca="1" xml:space="preserve">
IF(
  ISNA($AH1570),
  NA(),
  VLOOKUP($AH1570,'Reasons for dismissal'!$A:$B,2,FALSE)
)</f>
        <v>#N/A</v>
      </c>
      <c r="AJ1570" s="6">
        <f t="shared" ca="1" si="323"/>
        <v>4</v>
      </c>
      <c r="AK1570" s="1">
        <f t="shared" ca="1" si="324"/>
        <v>1305</v>
      </c>
      <c r="AL15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$A1570  &amp; ", "   &amp;
$B1570  &amp; ", "   &amp;
$D1570  &amp; ", '"  &amp;
$I1570  &amp; "', '" &amp;
$O1570  &amp; "', "  &amp;
$S1570  &amp; ", '"  &amp;
TEXT($U1570,"dd/mm/aaaa")  &amp; "', "   &amp;
$V1570  &amp; ", "   &amp;
$X1570  &amp; ", "   &amp;
$Z1570  &amp; ", "   &amp;
IF($AB1570 &lt;&gt; "", $AB1570, "NULL")  &amp; ", "   &amp;
$AK1570  &amp; ");"</f>
        <v>#REF!</v>
      </c>
    </row>
    <row r="1571" spans="1:38" x14ac:dyDescent="0.2">
      <c r="A1571" s="7" cm="1">
        <f t="array" aca="1" ref="A1571" ca="1">INDEX(Companies!$A:$A,RANDBETWEEN(2,COUNTA(Companies!$A:$A)),1)</f>
        <v>2</v>
      </c>
      <c r="B1571" s="5">
        <f t="shared" si="312"/>
        <v>1570</v>
      </c>
      <c r="C1571" s="5" t="str" cm="1">
        <f t="array" ref="C1571">SHA1HASH($B1571)</f>
        <v>8eac9d03673ad3fa86c1c815275470ec81580e0a</v>
      </c>
      <c r="D1571" s="6">
        <f t="shared" ca="1" si="313"/>
        <v>1</v>
      </c>
      <c r="E1571" s="7">
        <f ca="1">IF($B1571 = 1 + N("Presidente"),
    127,
    IF($B1571 = 2 + N("Vice-Presidente"),
        72,
        IF($B1571 = 3 + N("Secretária bilíngue"),
            13,
            RANDBETWEEN(5,COUNT(Name!$A:$A) + 1)
        )
    )
)</f>
        <v>153</v>
      </c>
      <c r="F1571" s="7" t="str">
        <f ca="1">VLOOKUP($E1571,Name!$A:$B,2,FALSE)</f>
        <v>Giovana</v>
      </c>
      <c r="G1571" s="7">
        <f ca="1" xml:space="preserve">
IF($B1571 = 1,
    0,
    RANDBETWEEN(5,COUNT('Last name'!$A:$A) + 1)
)</f>
        <v>11</v>
      </c>
      <c r="H1571" s="7" t="str">
        <f ca="1" xml:space="preserve">
IF($B1571 = 1 + N("Presidente"),
    "de Orléans e Bragança",
    VLOOKUP($G1571,'Last name'!$A:$B,2,FALSE) &amp; " " &amp; VLOOKUP(RANDBETWEEN(5,COUNT('Last name'!$A:$A) + 1),'Last name'!$A:$B,2,FALSE)
)</f>
        <v>Almeida Saragoça</v>
      </c>
      <c r="I1571" s="7" t="str">
        <f t="shared" ca="1" si="314"/>
        <v>Giovana Almeida Saragoça</v>
      </c>
      <c r="J1571" s="7" t="str" cm="1">
        <f t="array" aca="1" ref="J1571" ca="1">SHA1HASH($I1571)</f>
        <v>a7c7850c4dafe31c2a68fc8a4eb651c64a7b5e11</v>
      </c>
      <c r="K1571" s="7" cm="1">
        <f t="array" aca="1" ref="K1571" ca="1">INDEX(States!$A:$A,M1571,1)</f>
        <v>5</v>
      </c>
      <c r="L1571" s="7" t="str">
        <f ca="1">VLOOKUP($K1571,Countries!$A:$B,2,FALSE)</f>
        <v>Portugal</v>
      </c>
      <c r="M1571" s="7" cm="1">
        <f t="array" aca="1" ref="M1571" ca="1">INDEX(States!$C:$C,RANDBETWEEN(5,COUNTA(States!$A:$A) + 1),1)</f>
        <v>23</v>
      </c>
      <c r="N1571" s="7" t="str">
        <f ca="1">VLOOKUP($M1571,States!$C:$D,2,FALSE)</f>
        <v>Viana do Castelo</v>
      </c>
      <c r="O1571" s="7" t="str">
        <f ca="1">VLOOKUP($E1571,Name!$A:$C,3,FALSE)</f>
        <v>F</v>
      </c>
      <c r="P1571" s="7" t="str">
        <f ca="1">VLOOKUP($O1571,Genders!$B:$C,2,FALSE)</f>
        <v>Female</v>
      </c>
      <c r="Q1571" s="7" cm="1">
        <f t="array" aca="1" ref="Q1571" ca="1">INDEX('Marital status'!$A:$A,RANDBETWEEN(5,COUNTA('Marital status'!$A:$A) + 1),1)</f>
        <v>0</v>
      </c>
      <c r="R1571" s="7" t="e">
        <f ca="1">VLOOKUP($Q1571,'Marital status'!$A:$B,2,FALSE)</f>
        <v>#N/A</v>
      </c>
      <c r="S1571" s="7">
        <f t="shared" ca="1" si="315"/>
        <v>5</v>
      </c>
      <c r="T1571" s="7" t="str">
        <f ca="1">VLOOKUP($S1571,Ethnicities!$A:$B,2,FALSE)</f>
        <v>ASIAN</v>
      </c>
      <c r="U1571" s="8">
        <f t="shared" ca="1" si="316"/>
        <v>22216</v>
      </c>
      <c r="V1571" s="6">
        <f t="shared" ca="1" si="317"/>
        <v>7</v>
      </c>
      <c r="W1571" s="8" t="str">
        <f ca="1">VLOOKUP($V1571,'Background education'!$A:$B,2,FALSE)</f>
        <v>Undergraduate degree</v>
      </c>
      <c r="X1571" s="7">
        <f ca="1" xml:space="preserve">
  IF(OR($Z1571 = 5, $Z1571 = 6, $Z1571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571" s="7" t="str">
        <f ca="1">VLOOKUP($X1571,Departments!$A:$B,2,FALSE)</f>
        <v>Communication &amp; Marketing</v>
      </c>
      <c r="Z1571" s="6">
        <f t="shared" ca="1" si="318"/>
        <v>11</v>
      </c>
      <c r="AA1571" s="7" t="str">
        <f ca="1">VLOOKUP($Z1571,Roles!$A:$B,2,FALSE)</f>
        <v>Analyst</v>
      </c>
      <c r="AB1571" s="6">
        <f t="shared" ca="1" si="319"/>
        <v>6</v>
      </c>
      <c r="AC1571" s="7" t="str">
        <f ca="1" xml:space="preserve">
IF(
  ISNA($AB1571),
  NA(),
  VLOOKUP($AB1571,Levels!$A:$B,2,FALSE)
)</f>
        <v>Pleno</v>
      </c>
      <c r="AD1571" s="8">
        <f t="shared" ca="1" si="320"/>
        <v>43254</v>
      </c>
      <c r="AE1571" s="6">
        <f ca="1">RANDBETWEEN(5,COUNTA('Recruitment source'!$A:$A) + 1)</f>
        <v>15</v>
      </c>
      <c r="AF1571" s="6" t="str">
        <f ca="1">VLOOKUP($AE1571,'Recruitment source'!$A:$B,2,FALSE)</f>
        <v>Website</v>
      </c>
      <c r="AG1571" s="8" t="e">
        <f t="shared" ca="1" si="321"/>
        <v>#N/A</v>
      </c>
      <c r="AH1571" s="6" t="e">
        <f t="shared" ca="1" si="322"/>
        <v>#N/A</v>
      </c>
      <c r="AI1571" s="6" t="e">
        <f ca="1" xml:space="preserve">
IF(
  ISNA($AH1571),
  NA(),
  VLOOKUP($AH1571,'Reasons for dismissal'!$A:$B,2,FALSE)
)</f>
        <v>#N/A</v>
      </c>
      <c r="AJ1571" s="6">
        <f t="shared" ca="1" si="323"/>
        <v>4</v>
      </c>
      <c r="AK1571" s="1">
        <f t="shared" ca="1" si="324"/>
        <v>2580</v>
      </c>
      <c r="AL15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$A1571  &amp; ", "   &amp;
$B1571  &amp; ", "   &amp;
$D1571  &amp; ", '"  &amp;
$I1571  &amp; "', '" &amp;
$O1571  &amp; "', "  &amp;
$S1571  &amp; ", '"  &amp;
TEXT($U1571,"dd/mm/aaaa")  &amp; "', "   &amp;
$V1571  &amp; ", "   &amp;
$X1571  &amp; ", "   &amp;
$Z1571  &amp; ", "   &amp;
IF($AB1571 &lt;&gt; "", $AB1571, "NULL")  &amp; ", "   &amp;
$AK1571  &amp; ");"</f>
        <v>#REF!</v>
      </c>
    </row>
    <row r="1572" spans="1:38" x14ac:dyDescent="0.2">
      <c r="A1572" s="7" cm="1">
        <f t="array" aca="1" ref="A1572" ca="1">INDEX(Companies!$A:$A,RANDBETWEEN(2,COUNTA(Companies!$A:$A)),1)</f>
        <v>2</v>
      </c>
      <c r="B1572" s="5">
        <f t="shared" si="312"/>
        <v>1571</v>
      </c>
      <c r="C1572" s="5" t="str" cm="1">
        <f t="array" ref="C1572">SHA1HASH($B1572)</f>
        <v>d2fce7d4fae7323ea1b94f177e0a41a42fe0dd09</v>
      </c>
      <c r="D1572" s="6">
        <f t="shared" ca="1" si="313"/>
        <v>1</v>
      </c>
      <c r="E1572" s="7">
        <f ca="1">IF($B1572 = 1 + N("Presidente"),
    127,
    IF($B1572 = 2 + N("Vice-Presidente"),
        72,
        IF($B1572 = 3 + N("Secretária bilíngue"),
            13,
            RANDBETWEEN(5,COUNT(Name!$A:$A) + 1)
        )
    )
)</f>
        <v>200</v>
      </c>
      <c r="F1572" s="7" t="str">
        <f ca="1">VLOOKUP($E1572,Name!$A:$B,2,FALSE)</f>
        <v>José Heleno</v>
      </c>
      <c r="G1572" s="7">
        <f ca="1" xml:space="preserve">
IF($B1572 = 1,
    0,
    RANDBETWEEN(5,COUNT('Last name'!$A:$A) + 1)
)</f>
        <v>146</v>
      </c>
      <c r="H1572" s="7" t="str">
        <f ca="1" xml:space="preserve">
IF($B1572 = 1 + N("Presidente"),
    "de Orléans e Bragança",
    VLOOKUP($G1572,'Last name'!$A:$B,2,FALSE) &amp; " " &amp; VLOOKUP(RANDBETWEEN(5,COUNT('Last name'!$A:$A) + 1),'Last name'!$A:$B,2,FALSE)
)</f>
        <v>Paulista Leone</v>
      </c>
      <c r="I1572" s="7" t="str">
        <f t="shared" ca="1" si="314"/>
        <v>José Heleno Paulista Leone</v>
      </c>
      <c r="J1572" s="7" t="str" cm="1">
        <f t="array" aca="1" ref="J1572" ca="1">SHA1HASH($I1572)</f>
        <v>7f999611b427e7e9742bfb2831b9c5b2fba87816</v>
      </c>
      <c r="K1572" s="7" cm="1">
        <f t="array" aca="1" ref="K1572" ca="1">INDEX(States!$A:$A,M1572,1)</f>
        <v>5</v>
      </c>
      <c r="L1572" s="7" t="str">
        <f ca="1">VLOOKUP($K1572,Countries!$A:$B,2,FALSE)</f>
        <v>Portugal</v>
      </c>
      <c r="M1572" s="7" cm="1">
        <f t="array" aca="1" ref="M1572" ca="1">INDEX(States!$C:$C,RANDBETWEEN(5,COUNTA(States!$A:$A) + 1),1)</f>
        <v>22</v>
      </c>
      <c r="N1572" s="7" t="str">
        <f ca="1">VLOOKUP($M1572,States!$C:$D,2,FALSE)</f>
        <v>Vila Real</v>
      </c>
      <c r="O1572" s="7" t="str">
        <f ca="1">VLOOKUP($E1572,Name!$A:$C,3,FALSE)</f>
        <v>M</v>
      </c>
      <c r="P1572" s="7" t="str">
        <f ca="1">VLOOKUP($O1572,Genders!$B:$C,2,FALSE)</f>
        <v>Male</v>
      </c>
      <c r="Q1572" s="7" cm="1">
        <f t="array" aca="1" ref="Q1572" ca="1">INDEX('Marital status'!$A:$A,RANDBETWEEN(5,COUNTA('Marital status'!$A:$A) + 1),1)</f>
        <v>6</v>
      </c>
      <c r="R1572" s="7" t="str">
        <f ca="1">VLOOKUP($Q1572,'Marital status'!$A:$B,2,FALSE)</f>
        <v>DIVORCED</v>
      </c>
      <c r="S1572" s="7">
        <f t="shared" ca="1" si="315"/>
        <v>5</v>
      </c>
      <c r="T1572" s="7" t="str">
        <f ca="1">VLOOKUP($S1572,Ethnicities!$A:$B,2,FALSE)</f>
        <v>ASIAN</v>
      </c>
      <c r="U1572" s="8">
        <f t="shared" ca="1" si="316"/>
        <v>23403</v>
      </c>
      <c r="V1572" s="6">
        <f t="shared" ca="1" si="317"/>
        <v>7</v>
      </c>
      <c r="W1572" s="8" t="str">
        <f ca="1">VLOOKUP($V1572,'Background education'!$A:$B,2,FALSE)</f>
        <v>Undergraduate degree</v>
      </c>
      <c r="X1572" s="7">
        <f ca="1" xml:space="preserve">
  IF(OR($Z1572 = 5, $Z1572 = 6, $Z1572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572" s="7" t="str">
        <f ca="1">VLOOKUP($X1572,Departments!$A:$B,2,FALSE)</f>
        <v>Operations</v>
      </c>
      <c r="Z1572" s="6">
        <f t="shared" ca="1" si="318"/>
        <v>10</v>
      </c>
      <c r="AA1572" s="7" t="str">
        <f ca="1">VLOOKUP($Z1572,Roles!$A:$B,2,FALSE)</f>
        <v>Trainee</v>
      </c>
      <c r="AB1572" s="6" t="e">
        <f t="shared" ca="1" si="319"/>
        <v>#N/A</v>
      </c>
      <c r="AC1572" s="7" t="e">
        <f ca="1" xml:space="preserve">
IF(
  ISNA($AB1572),
  NA(),
  VLOOKUP($AB1572,Levels!$A:$B,2,FALSE)
)</f>
        <v>#N/A</v>
      </c>
      <c r="AD1572" s="8">
        <f t="shared" ca="1" si="320"/>
        <v>38772</v>
      </c>
      <c r="AE1572" s="6">
        <f ca="1">RANDBETWEEN(5,COUNTA('Recruitment source'!$A:$A) + 1)</f>
        <v>9</v>
      </c>
      <c r="AF1572" s="6" t="str">
        <f ca="1">VLOOKUP($AE1572,'Recruitment source'!$A:$B,2,FALSE)</f>
        <v>Empregos Online</v>
      </c>
      <c r="AG1572" s="8" t="e">
        <f t="shared" ca="1" si="321"/>
        <v>#N/A</v>
      </c>
      <c r="AH1572" s="6" t="e">
        <f t="shared" ca="1" si="322"/>
        <v>#N/A</v>
      </c>
      <c r="AI1572" s="6" t="e">
        <f ca="1" xml:space="preserve">
IF(
  ISNA($AH1572),
  NA(),
  VLOOKUP($AH1572,'Reasons for dismissal'!$A:$B,2,FALSE)
)</f>
        <v>#N/A</v>
      </c>
      <c r="AJ1572" s="6">
        <f t="shared" ca="1" si="323"/>
        <v>5</v>
      </c>
      <c r="AK1572" s="1">
        <f t="shared" ca="1" si="324"/>
        <v>1305</v>
      </c>
      <c r="AL15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$A1572  &amp; ", "   &amp;
$B1572  &amp; ", "   &amp;
$D1572  &amp; ", '"  &amp;
$I1572  &amp; "', '" &amp;
$O1572  &amp; "', "  &amp;
$S1572  &amp; ", '"  &amp;
TEXT($U1572,"dd/mm/aaaa")  &amp; "', "   &amp;
$V1572  &amp; ", "   &amp;
$X1572  &amp; ", "   &amp;
$Z1572  &amp; ", "   &amp;
IF($AB1572 &lt;&gt; "", $AB1572, "NULL")  &amp; ", "   &amp;
$AK1572  &amp; ");"</f>
        <v>#REF!</v>
      </c>
    </row>
    <row r="1573" spans="1:38" x14ac:dyDescent="0.2">
      <c r="A1573" s="7" cm="1">
        <f t="array" aca="1" ref="A1573" ca="1">INDEX(Companies!$A:$A,RANDBETWEEN(2,COUNTA(Companies!$A:$A)),1)</f>
        <v>2</v>
      </c>
      <c r="B1573" s="5">
        <f t="shared" si="312"/>
        <v>1572</v>
      </c>
      <c r="C1573" s="5" t="str" cm="1">
        <f t="array" ref="C1573">SHA1HASH($B1573)</f>
        <v>823b29ffd8dbab9367eddca53376226a17cdc00f</v>
      </c>
      <c r="D1573" s="6">
        <f t="shared" ca="1" si="313"/>
        <v>1</v>
      </c>
      <c r="E1573" s="7">
        <f ca="1">IF($B1573 = 1 + N("Presidente"),
    127,
    IF($B1573 = 2 + N("Vice-Presidente"),
        72,
        IF($B1573 = 3 + N("Secretária bilíngue"),
            13,
            RANDBETWEEN(5,COUNT(Name!$A:$A) + 1)
        )
    )
)</f>
        <v>94</v>
      </c>
      <c r="F1573" s="7" t="str">
        <f ca="1">VLOOKUP($E1573,Name!$A:$B,2,FALSE)</f>
        <v>Clara</v>
      </c>
      <c r="G1573" s="7">
        <f ca="1" xml:space="preserve">
IF($B1573 = 1,
    0,
    RANDBETWEEN(5,COUNT('Last name'!$A:$A) + 1)
)</f>
        <v>132</v>
      </c>
      <c r="H1573" s="7" t="str">
        <f ca="1" xml:space="preserve">
IF($B1573 = 1 + N("Presidente"),
    "de Orléans e Bragança",
    VLOOKUP($G1573,'Last name'!$A:$B,2,FALSE) &amp; " " &amp; VLOOKUP(RANDBETWEEN(5,COUNT('Last name'!$A:$A) + 1),'Last name'!$A:$B,2,FALSE)
)</f>
        <v>Moraes Bermudes</v>
      </c>
      <c r="I1573" s="7" t="str">
        <f t="shared" ca="1" si="314"/>
        <v>Clara Moraes Bermudes</v>
      </c>
      <c r="J1573" s="7" t="str" cm="1">
        <f t="array" aca="1" ref="J1573" ca="1">SHA1HASH($I1573)</f>
        <v>d0e3da9549abd1be7be0c1f2608ba64fa3837e34</v>
      </c>
      <c r="K1573" s="7" cm="1">
        <f t="array" aca="1" ref="K1573" ca="1">INDEX(States!$A:$A,M1573,1)</f>
        <v>5</v>
      </c>
      <c r="L1573" s="7" t="str">
        <f ca="1">VLOOKUP($K1573,Countries!$A:$B,2,FALSE)</f>
        <v>Portugal</v>
      </c>
      <c r="M1573" s="7" cm="1">
        <f t="array" aca="1" ref="M1573" ca="1">INDEX(States!$C:$C,RANDBETWEEN(5,COUNTA(States!$A:$A) + 1),1)</f>
        <v>15</v>
      </c>
      <c r="N1573" s="7" t="str">
        <f ca="1">VLOOKUP($M1573,States!$C:$D,2,FALSE)</f>
        <v xml:space="preserve"> ÉVORA</v>
      </c>
      <c r="O1573" s="7" t="str">
        <f ca="1">VLOOKUP($E1573,Name!$A:$C,3,FALSE)</f>
        <v>F</v>
      </c>
      <c r="P1573" s="7" t="str">
        <f ca="1">VLOOKUP($O1573,Genders!$B:$C,2,FALSE)</f>
        <v>Female</v>
      </c>
      <c r="Q1573" s="7" cm="1">
        <f t="array" aca="1" ref="Q1573" ca="1">INDEX('Marital status'!$A:$A,RANDBETWEEN(5,COUNTA('Marital status'!$A:$A) + 1),1)</f>
        <v>0</v>
      </c>
      <c r="R1573" s="7" t="e">
        <f ca="1">VLOOKUP($Q1573,'Marital status'!$A:$B,2,FALSE)</f>
        <v>#N/A</v>
      </c>
      <c r="S1573" s="7">
        <f t="shared" ca="1" si="315"/>
        <v>7</v>
      </c>
      <c r="T1573" s="7" t="str">
        <f ca="1">VLOOKUP($S1573,Ethnicities!$A:$B,2,FALSE)</f>
        <v>Native Hawaiian or Other Pacific Islander</v>
      </c>
      <c r="U1573" s="8">
        <f t="shared" ca="1" si="316"/>
        <v>23838</v>
      </c>
      <c r="V1573" s="6">
        <f t="shared" ca="1" si="317"/>
        <v>8</v>
      </c>
      <c r="W1573" s="8" t="str">
        <f ca="1">VLOOKUP($V1573,'Background education'!$A:$B,2,FALSE)</f>
        <v>Graduate school</v>
      </c>
      <c r="X1573" s="7">
        <f ca="1" xml:space="preserve">
  IF(OR($Z1573 = 5, $Z1573 = 6, $Z1573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73" s="7" t="str">
        <f ca="1">VLOOKUP($X1573,Departments!$A:$B,2,FALSE)</f>
        <v>Audit</v>
      </c>
      <c r="Z1573" s="6">
        <f t="shared" ca="1" si="318"/>
        <v>11</v>
      </c>
      <c r="AA1573" s="7" t="str">
        <f ca="1">VLOOKUP($Z1573,Roles!$A:$B,2,FALSE)</f>
        <v>Analyst</v>
      </c>
      <c r="AB1573" s="6">
        <f t="shared" ca="1" si="319"/>
        <v>7</v>
      </c>
      <c r="AC1573" s="7" t="str">
        <f ca="1" xml:space="preserve">
IF(
  ISNA($AB1573),
  NA(),
  VLOOKUP($AB1573,Levels!$A:$B,2,FALSE)
)</f>
        <v>Senior</v>
      </c>
      <c r="AD1573" s="8">
        <f t="shared" ca="1" si="320"/>
        <v>40403</v>
      </c>
      <c r="AE1573" s="6">
        <f ca="1">RANDBETWEEN(5,COUNTA('Recruitment source'!$A:$A) + 1)</f>
        <v>12</v>
      </c>
      <c r="AF1573" s="6" t="str">
        <f ca="1">VLOOKUP($AE1573,'Recruitment source'!$A:$B,2,FALSE)</f>
        <v xml:space="preserve"> recommendation of employee</v>
      </c>
      <c r="AG1573" s="8" t="e">
        <f t="shared" ca="1" si="321"/>
        <v>#N/A</v>
      </c>
      <c r="AH1573" s="6" t="e">
        <f t="shared" ca="1" si="322"/>
        <v>#N/A</v>
      </c>
      <c r="AI1573" s="6" t="e">
        <f ca="1" xml:space="preserve">
IF(
  ISNA($AH1573),
  NA(),
  VLOOKUP($AH1573,'Reasons for dismissal'!$A:$B,2,FALSE)
)</f>
        <v>#N/A</v>
      </c>
      <c r="AJ1573" s="6">
        <f t="shared" ca="1" si="323"/>
        <v>5</v>
      </c>
      <c r="AK1573" s="1">
        <f t="shared" ca="1" si="324"/>
        <v>3000</v>
      </c>
      <c r="AL15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$A1573  &amp; ", "   &amp;
$B1573  &amp; ", "   &amp;
$D1573  &amp; ", '"  &amp;
$I1573  &amp; "', '" &amp;
$O1573  &amp; "', "  &amp;
$S1573  &amp; ", '"  &amp;
TEXT($U1573,"dd/mm/aaaa")  &amp; "', "   &amp;
$V1573  &amp; ", "   &amp;
$X1573  &amp; ", "   &amp;
$Z1573  &amp; ", "   &amp;
IF($AB1573 &lt;&gt; "", $AB1573, "NULL")  &amp; ", "   &amp;
$AK1573  &amp; ");"</f>
        <v>#REF!</v>
      </c>
    </row>
    <row r="1574" spans="1:38" x14ac:dyDescent="0.2">
      <c r="A1574" s="7" cm="1">
        <f t="array" aca="1" ref="A1574" ca="1">INDEX(Companies!$A:$A,RANDBETWEEN(2,COUNTA(Companies!$A:$A)),1)</f>
        <v>2</v>
      </c>
      <c r="B1574" s="5">
        <f t="shared" si="312"/>
        <v>1573</v>
      </c>
      <c r="C1574" s="5" t="str" cm="1">
        <f t="array" ref="C1574">SHA1HASH($B1574)</f>
        <v>45ca1d224fb0223c3ac72019ec9afe243d11e029</v>
      </c>
      <c r="D1574" s="6">
        <f t="shared" ca="1" si="313"/>
        <v>1</v>
      </c>
      <c r="E1574" s="7">
        <f ca="1">IF($B1574 = 1 + N("Presidente"),
    127,
    IF($B1574 = 2 + N("Vice-Presidente"),
        72,
        IF($B1574 = 3 + N("Secretária bilíngue"),
            13,
            RANDBETWEEN(5,COUNT(Name!$A:$A) + 1)
        )
    )
)</f>
        <v>137</v>
      </c>
      <c r="F1574" s="7" t="str">
        <f ca="1">VLOOKUP($E1574,Name!$A:$B,2,FALSE)</f>
        <v>Fernanda</v>
      </c>
      <c r="G1574" s="7">
        <f ca="1" xml:space="preserve">
IF($B1574 = 1,
    0,
    RANDBETWEEN(5,COUNT('Last name'!$A:$A) + 1)
)</f>
        <v>12</v>
      </c>
      <c r="H1574" s="7" t="str">
        <f ca="1" xml:space="preserve">
IF($B1574 = 1 + N("Presidente"),
    "de Orléans e Bragança",
    VLOOKUP($G1574,'Last name'!$A:$B,2,FALSE) &amp; " " &amp; VLOOKUP(RANDBETWEEN(5,COUNT('Last name'!$A:$A) + 1),'Last name'!$A:$B,2,FALSE)
)</f>
        <v>Alvaregna Fernandes</v>
      </c>
      <c r="I1574" s="7" t="str">
        <f t="shared" ca="1" si="314"/>
        <v>Fernanda Alvaregna Fernandes</v>
      </c>
      <c r="J1574" s="7" t="str" cm="1">
        <f t="array" aca="1" ref="J1574" ca="1">SHA1HASH($I1574)</f>
        <v>8033011d670716d58f36757907201632def4e323</v>
      </c>
      <c r="K1574" s="7" cm="1">
        <f t="array" aca="1" ref="K1574" ca="1">INDEX(States!$A:$A,M1574,1)</f>
        <v>5</v>
      </c>
      <c r="L1574" s="7" t="str">
        <f ca="1">VLOOKUP($K1574,Countries!$A:$B,2,FALSE)</f>
        <v>Portugal</v>
      </c>
      <c r="M1574" s="7" cm="1">
        <f t="array" aca="1" ref="M1574" ca="1">INDEX(States!$C:$C,RANDBETWEEN(5,COUNTA(States!$A:$A) + 1),1)</f>
        <v>16</v>
      </c>
      <c r="N1574" s="7" t="str">
        <f ca="1">VLOOKUP($M1574,States!$C:$D,2,FALSE)</f>
        <v>Azores</v>
      </c>
      <c r="O1574" s="7" t="str">
        <f ca="1">VLOOKUP($E1574,Name!$A:$C,3,FALSE)</f>
        <v>F</v>
      </c>
      <c r="P1574" s="7" t="str">
        <f ca="1">VLOOKUP($O1574,Genders!$B:$C,2,FALSE)</f>
        <v>Female</v>
      </c>
      <c r="Q1574" s="7" cm="1">
        <f t="array" aca="1" ref="Q1574" ca="1">INDEX('Marital status'!$A:$A,RANDBETWEEN(5,COUNTA('Marital status'!$A:$A) + 1),1)</f>
        <v>5</v>
      </c>
      <c r="R1574" s="7" t="str">
        <f ca="1">VLOOKUP($Q1574,'Marital status'!$A:$B,2,FALSE)</f>
        <v xml:space="preserve"> Separated </v>
      </c>
      <c r="S1574" s="7">
        <f t="shared" ca="1" si="315"/>
        <v>5</v>
      </c>
      <c r="T1574" s="7" t="str">
        <f ca="1">VLOOKUP($S1574,Ethnicities!$A:$B,2,FALSE)</f>
        <v>ASIAN</v>
      </c>
      <c r="U1574" s="8">
        <f t="shared" ca="1" si="316"/>
        <v>25433</v>
      </c>
      <c r="V1574" s="6">
        <f t="shared" ca="1" si="317"/>
        <v>7</v>
      </c>
      <c r="W1574" s="8" t="str">
        <f ca="1">VLOOKUP($V1574,'Background education'!$A:$B,2,FALSE)</f>
        <v>Undergraduate degree</v>
      </c>
      <c r="X1574" s="7">
        <f ca="1" xml:space="preserve">
  IF(OR($Z1574 = 5, $Z1574 = 6, $Z1574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574" s="7" t="str">
        <f ca="1">VLOOKUP($X1574,Departments!$A:$B,2,FALSE)</f>
        <v>Finance</v>
      </c>
      <c r="Z1574" s="6">
        <f t="shared" ca="1" si="318"/>
        <v>10</v>
      </c>
      <c r="AA1574" s="7" t="str">
        <f ca="1">VLOOKUP($Z1574,Roles!$A:$B,2,FALSE)</f>
        <v>Trainee</v>
      </c>
      <c r="AB1574" s="6" t="e">
        <f t="shared" ca="1" si="319"/>
        <v>#N/A</v>
      </c>
      <c r="AC1574" s="7" t="e">
        <f ca="1" xml:space="preserve">
IF(
  ISNA($AB1574),
  NA(),
  VLOOKUP($AB1574,Levels!$A:$B,2,FALSE)
)</f>
        <v>#N/A</v>
      </c>
      <c r="AD1574" s="8">
        <f t="shared" ca="1" si="320"/>
        <v>44704</v>
      </c>
      <c r="AE1574" s="6">
        <f ca="1">RANDBETWEEN(5,COUNTA('Recruitment source'!$A:$A) + 1)</f>
        <v>10</v>
      </c>
      <c r="AF1574" s="6" t="str">
        <f ca="1">VLOOKUP($AE1574,'Recruitment source'!$A:$B,2,FALSE)</f>
        <v>Jobs in Lisbon</v>
      </c>
      <c r="AG1574" s="8" t="e">
        <f t="shared" ca="1" si="321"/>
        <v>#N/A</v>
      </c>
      <c r="AH1574" s="6" t="e">
        <f t="shared" ca="1" si="322"/>
        <v>#N/A</v>
      </c>
      <c r="AI1574" s="6" t="e">
        <f ca="1" xml:space="preserve">
IF(
  ISNA($AH1574),
  NA(),
  VLOOKUP($AH1574,'Reasons for dismissal'!$A:$B,2,FALSE)
)</f>
        <v>#N/A</v>
      </c>
      <c r="AJ1574" s="6">
        <f t="shared" ca="1" si="323"/>
        <v>4</v>
      </c>
      <c r="AK1574" s="1">
        <f t="shared" ca="1" si="324"/>
        <v>1305</v>
      </c>
      <c r="AL15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$A1574  &amp; ", "   &amp;
$B1574  &amp; ", "   &amp;
$D1574  &amp; ", '"  &amp;
$I1574  &amp; "', '" &amp;
$O1574  &amp; "', "  &amp;
$S1574  &amp; ", '"  &amp;
TEXT($U1574,"dd/mm/aaaa")  &amp; "', "   &amp;
$V1574  &amp; ", "   &amp;
$X1574  &amp; ", "   &amp;
$Z1574  &amp; ", "   &amp;
IF($AB1574 &lt;&gt; "", $AB1574, "NULL")  &amp; ", "   &amp;
$AK1574  &amp; ");"</f>
        <v>#REF!</v>
      </c>
    </row>
    <row r="1575" spans="1:38" x14ac:dyDescent="0.2">
      <c r="A1575" s="7" cm="1">
        <f t="array" aca="1" ref="A1575" ca="1">INDEX(Companies!$A:$A,RANDBETWEEN(2,COUNTA(Companies!$A:$A)),1)</f>
        <v>2</v>
      </c>
      <c r="B1575" s="5">
        <f t="shared" si="312"/>
        <v>1574</v>
      </c>
      <c r="C1575" s="5" t="str" cm="1">
        <f t="array" ref="C1575">SHA1HASH($B1575)</f>
        <v>0dd8e2fe2969e0722430655502c0c0607a5b30be</v>
      </c>
      <c r="D1575" s="6">
        <f t="shared" ca="1" si="313"/>
        <v>1</v>
      </c>
      <c r="E1575" s="7">
        <f ca="1">IF($B1575 = 1 + N("Presidente"),
    127,
    IF($B1575 = 2 + N("Vice-Presidente"),
        72,
        IF($B1575 = 3 + N("Secretária bilíngue"),
            13,
            RANDBETWEEN(5,COUNT(Name!$A:$A) + 1)
        )
    )
)</f>
        <v>284</v>
      </c>
      <c r="F1575" s="7" t="str">
        <f ca="1">VLOOKUP($E1575,Name!$A:$B,2,FALSE)</f>
        <v>Martim</v>
      </c>
      <c r="G1575" s="7">
        <f ca="1" xml:space="preserve">
IF($B1575 = 1,
    0,
    RANDBETWEEN(5,COUNT('Last name'!$A:$A) + 1)
)</f>
        <v>35</v>
      </c>
      <c r="H1575" s="7" t="str">
        <f ca="1" xml:space="preserve">
IF($B1575 = 1 + N("Presidente"),
    "de Orléans e Bragança",
    VLOOKUP($G1575,'Last name'!$A:$B,2,FALSE) &amp; " " &amp; VLOOKUP(RANDBETWEEN(5,COUNT('Last name'!$A:$A) + 1),'Last name'!$A:$B,2,FALSE)
)</f>
        <v>Barroso Oliveira</v>
      </c>
      <c r="I1575" s="7" t="str">
        <f t="shared" ca="1" si="314"/>
        <v>Martim Barroso Oliveira</v>
      </c>
      <c r="J1575" s="7" t="str" cm="1">
        <f t="array" aca="1" ref="J1575" ca="1">SHA1HASH($I1575)</f>
        <v>50800124f8d6d8727a0814601d80a385bbd49308</v>
      </c>
      <c r="K1575" s="7" cm="1">
        <f t="array" aca="1" ref="K1575" ca="1">INDEX(States!$A:$A,M1575,1)</f>
        <v>5</v>
      </c>
      <c r="L1575" s="7" t="str">
        <f ca="1">VLOOKUP($K1575,Countries!$A:$B,2,FALSE)</f>
        <v>Portugal</v>
      </c>
      <c r="M1575" s="7" cm="1">
        <f t="array" aca="1" ref="M1575" ca="1">INDEX(States!$C:$C,RANDBETWEEN(5,COUNTA(States!$A:$A) + 1),1)</f>
        <v>24</v>
      </c>
      <c r="N1575" s="7" t="str">
        <f ca="1">VLOOKUP($M1575,States!$C:$D,2,FALSE)</f>
        <v>Brangança</v>
      </c>
      <c r="O1575" s="7" t="str">
        <f ca="1">VLOOKUP($E1575,Name!$A:$C,3,FALSE)</f>
        <v>M</v>
      </c>
      <c r="P1575" s="7" t="str">
        <f ca="1">VLOOKUP($O1575,Genders!$B:$C,2,FALSE)</f>
        <v>Male</v>
      </c>
      <c r="Q1575" s="7" cm="1">
        <f t="array" aca="1" ref="Q1575" ca="1">INDEX('Marital status'!$A:$A,RANDBETWEEN(5,COUNTA('Marital status'!$A:$A) + 1),1)</f>
        <v>0</v>
      </c>
      <c r="R1575" s="7" t="e">
        <f ca="1">VLOOKUP($Q1575,'Marital status'!$A:$B,2,FALSE)</f>
        <v>#N/A</v>
      </c>
      <c r="S1575" s="7">
        <f t="shared" ca="1" si="315"/>
        <v>6</v>
      </c>
      <c r="T1575" s="7" t="str">
        <f ca="1">VLOOKUP($S1575,Ethnicities!$A:$B,2,FALSE)</f>
        <v xml:space="preserve">  american Indian or Alaska Native</v>
      </c>
      <c r="U1575" s="8">
        <f t="shared" ca="1" si="316"/>
        <v>23403</v>
      </c>
      <c r="V1575" s="6">
        <f t="shared" ca="1" si="317"/>
        <v>7</v>
      </c>
      <c r="W1575" s="8" t="str">
        <f ca="1">VLOOKUP($V1575,'Background education'!$A:$B,2,FALSE)</f>
        <v>Undergraduate degree</v>
      </c>
      <c r="X1575" s="7">
        <f ca="1" xml:space="preserve">
  IF(OR($Z1575 = 5, $Z1575 = 6, $Z1575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75" s="7" t="str">
        <f ca="1">VLOOKUP($X1575,Departments!$A:$B,2,FALSE)</f>
        <v>Audit</v>
      </c>
      <c r="Z1575" s="6">
        <f t="shared" ca="1" si="318"/>
        <v>11</v>
      </c>
      <c r="AA1575" s="7" t="str">
        <f ca="1">VLOOKUP($Z1575,Roles!$A:$B,2,FALSE)</f>
        <v>Analyst</v>
      </c>
      <c r="AB1575" s="6">
        <f t="shared" ca="1" si="319"/>
        <v>7</v>
      </c>
      <c r="AC1575" s="7" t="str">
        <f ca="1" xml:space="preserve">
IF(
  ISNA($AB1575),
  NA(),
  VLOOKUP($AB1575,Levels!$A:$B,2,FALSE)
)</f>
        <v>Senior</v>
      </c>
      <c r="AD1575" s="8">
        <f t="shared" ca="1" si="320"/>
        <v>37752</v>
      </c>
      <c r="AE1575" s="6">
        <f ca="1">RANDBETWEEN(5,COUNTA('Recruitment source'!$A:$A) + 1)</f>
        <v>8</v>
      </c>
      <c r="AF1575" s="6" t="str">
        <f ca="1">VLOOKUP($AE1575,'Recruitment source'!$A:$B,2,FALSE)</f>
        <v>Net Empregos</v>
      </c>
      <c r="AG1575" s="8" t="e">
        <f t="shared" ca="1" si="321"/>
        <v>#N/A</v>
      </c>
      <c r="AH1575" s="6" t="e">
        <f t="shared" ca="1" si="322"/>
        <v>#N/A</v>
      </c>
      <c r="AI1575" s="6" t="e">
        <f ca="1" xml:space="preserve">
IF(
  ISNA($AH1575),
  NA(),
  VLOOKUP($AH1575,'Reasons for dismissal'!$A:$B,2,FALSE)
)</f>
        <v>#N/A</v>
      </c>
      <c r="AJ1575" s="6">
        <f t="shared" ca="1" si="323"/>
        <v>5</v>
      </c>
      <c r="AK1575" s="1">
        <f t="shared" ca="1" si="324"/>
        <v>2500</v>
      </c>
      <c r="AL15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$A1575  &amp; ", "   &amp;
$B1575  &amp; ", "   &amp;
$D1575  &amp; ", '"  &amp;
$I1575  &amp; "', '" &amp;
$O1575  &amp; "', "  &amp;
$S1575  &amp; ", '"  &amp;
TEXT($U1575,"dd/mm/aaaa")  &amp; "', "   &amp;
$V1575  &amp; ", "   &amp;
$X1575  &amp; ", "   &amp;
$Z1575  &amp; ", "   &amp;
IF($AB1575 &lt;&gt; "", $AB1575, "NULL")  &amp; ", "   &amp;
$AK1575  &amp; ");"</f>
        <v>#REF!</v>
      </c>
    </row>
    <row r="1576" spans="1:38" x14ac:dyDescent="0.2">
      <c r="A1576" s="7" cm="1">
        <f t="array" aca="1" ref="A1576" ca="1">INDEX(Companies!$A:$A,RANDBETWEEN(2,COUNTA(Companies!$A:$A)),1)</f>
        <v>2</v>
      </c>
      <c r="B1576" s="5">
        <f t="shared" si="312"/>
        <v>1575</v>
      </c>
      <c r="C1576" s="5" t="str" cm="1">
        <f t="array" ref="C1576">SHA1HASH($B1576)</f>
        <v>8639c2e8c44d79a5afaf095aa46f9c9231829b72</v>
      </c>
      <c r="D1576" s="6">
        <f t="shared" ca="1" si="313"/>
        <v>1</v>
      </c>
      <c r="E1576" s="7">
        <f ca="1">IF($B1576 = 1 + N("Presidente"),
    127,
    IF($B1576 = 2 + N("Vice-Presidente"),
        72,
        IF($B1576 = 3 + N("Secretária bilíngue"),
            13,
            RANDBETWEEN(5,COUNT(Name!$A:$A) + 1)
        )
    )
)</f>
        <v>348</v>
      </c>
      <c r="F1576" s="7" t="str">
        <f ca="1">VLOOKUP($E1576,Name!$A:$B,2,FALSE)</f>
        <v>Vagner</v>
      </c>
      <c r="G1576" s="7">
        <f ca="1" xml:space="preserve">
IF($B1576 = 1,
    0,
    RANDBETWEEN(5,COUNT('Last name'!$A:$A) + 1)
)</f>
        <v>32</v>
      </c>
      <c r="H1576" s="7" t="str">
        <f ca="1" xml:space="preserve">
IF($B1576 = 1 + N("Presidente"),
    "de Orléans e Bragança",
    VLOOKUP($G1576,'Last name'!$A:$B,2,FALSE) &amp; " " &amp; VLOOKUP(RANDBETWEEN(5,COUNT('Last name'!$A:$A) + 1),'Last name'!$A:$B,2,FALSE)
)</f>
        <v>Barboza Leite</v>
      </c>
      <c r="I1576" s="7" t="str">
        <f t="shared" ca="1" si="314"/>
        <v>Vagner Barboza Leite</v>
      </c>
      <c r="J1576" s="7" t="str" cm="1">
        <f t="array" aca="1" ref="J1576" ca="1">SHA1HASH($I1576)</f>
        <v>2bd5a1640ad294cc87636b5de198ddf3df87c1e7</v>
      </c>
      <c r="K1576" s="7" cm="1">
        <f t="array" aca="1" ref="K1576" ca="1">INDEX(States!$A:$A,M1576,1)</f>
        <v>5</v>
      </c>
      <c r="L1576" s="7" t="str">
        <f ca="1">VLOOKUP($K1576,Countries!$A:$B,2,FALSE)</f>
        <v>Portugal</v>
      </c>
      <c r="M1576" s="7" cm="1">
        <f t="array" aca="1" ref="M1576" ca="1">INDEX(States!$C:$C,RANDBETWEEN(5,COUNTA(States!$A:$A) + 1),1)</f>
        <v>5</v>
      </c>
      <c r="N1576" s="7" t="str">
        <f ca="1">VLOOKUP($M1576,States!$C:$D,2,FALSE)</f>
        <v xml:space="preserve"> Lisboa</v>
      </c>
      <c r="O1576" s="7" t="str">
        <f ca="1">VLOOKUP($E1576,Name!$A:$C,3,FALSE)</f>
        <v>M</v>
      </c>
      <c r="P1576" s="7" t="str">
        <f ca="1">VLOOKUP($O1576,Genders!$B:$C,2,FALSE)</f>
        <v>Male</v>
      </c>
      <c r="Q1576" s="7" cm="1">
        <f t="array" aca="1" ref="Q1576" ca="1">INDEX('Marital status'!$A:$A,RANDBETWEEN(5,COUNTA('Marital status'!$A:$A) + 1),1)</f>
        <v>6</v>
      </c>
      <c r="R1576" s="7" t="str">
        <f ca="1">VLOOKUP($Q1576,'Marital status'!$A:$B,2,FALSE)</f>
        <v>DIVORCED</v>
      </c>
      <c r="S1576" s="7">
        <f t="shared" ca="1" si="315"/>
        <v>5</v>
      </c>
      <c r="T1576" s="7" t="str">
        <f ca="1">VLOOKUP($S1576,Ethnicities!$A:$B,2,FALSE)</f>
        <v>ASIAN</v>
      </c>
      <c r="U1576" s="8">
        <f t="shared" ca="1" si="316"/>
        <v>20872</v>
      </c>
      <c r="V1576" s="6">
        <f t="shared" ca="1" si="317"/>
        <v>7</v>
      </c>
      <c r="W1576" s="8" t="str">
        <f ca="1">VLOOKUP($V1576,'Background education'!$A:$B,2,FALSE)</f>
        <v>Undergraduate degree</v>
      </c>
      <c r="X1576" s="7">
        <f ca="1" xml:space="preserve">
  IF(OR($Z1576 = 5, $Z1576 = 6, $Z1576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76" s="7" t="str">
        <f ca="1">VLOOKUP($X1576,Departments!$A:$B,2,FALSE)</f>
        <v>Audit</v>
      </c>
      <c r="Z1576" s="6">
        <f t="shared" ca="1" si="318"/>
        <v>10</v>
      </c>
      <c r="AA1576" s="7" t="str">
        <f ca="1">VLOOKUP($Z1576,Roles!$A:$B,2,FALSE)</f>
        <v>Trainee</v>
      </c>
      <c r="AB1576" s="6" t="e">
        <f t="shared" ca="1" si="319"/>
        <v>#N/A</v>
      </c>
      <c r="AC1576" s="7" t="e">
        <f ca="1" xml:space="preserve">
IF(
  ISNA($AB1576),
  NA(),
  VLOOKUP($AB1576,Levels!$A:$B,2,FALSE)
)</f>
        <v>#N/A</v>
      </c>
      <c r="AD1576" s="8">
        <f t="shared" ca="1" si="320"/>
        <v>39185</v>
      </c>
      <c r="AE1576" s="6">
        <f ca="1">RANDBETWEEN(5,COUNTA('Recruitment source'!$A:$A) + 1)</f>
        <v>12</v>
      </c>
      <c r="AF1576" s="6" t="str">
        <f ca="1">VLOOKUP($AE1576,'Recruitment source'!$A:$B,2,FALSE)</f>
        <v xml:space="preserve"> recommendation of employee</v>
      </c>
      <c r="AG1576" s="8" t="e">
        <f t="shared" ca="1" si="321"/>
        <v>#N/A</v>
      </c>
      <c r="AH1576" s="6" t="e">
        <f t="shared" ca="1" si="322"/>
        <v>#N/A</v>
      </c>
      <c r="AI1576" s="6" t="e">
        <f ca="1" xml:space="preserve">
IF(
  ISNA($AH1576),
  NA(),
  VLOOKUP($AH1576,'Reasons for dismissal'!$A:$B,2,FALSE)
)</f>
        <v>#N/A</v>
      </c>
      <c r="AJ1576" s="6">
        <f t="shared" ca="1" si="323"/>
        <v>5</v>
      </c>
      <c r="AK1576" s="1">
        <f t="shared" ca="1" si="324"/>
        <v>1305</v>
      </c>
      <c r="AL15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$A1576  &amp; ", "   &amp;
$B1576  &amp; ", "   &amp;
$D1576  &amp; ", '"  &amp;
$I1576  &amp; "', '" &amp;
$O1576  &amp; "', "  &amp;
$S1576  &amp; ", '"  &amp;
TEXT($U1576,"dd/mm/aaaa")  &amp; "', "   &amp;
$V1576  &amp; ", "   &amp;
$X1576  &amp; ", "   &amp;
$Z1576  &amp; ", "   &amp;
IF($AB1576 &lt;&gt; "", $AB1576, "NULL")  &amp; ", "   &amp;
$AK1576  &amp; ");"</f>
        <v>#REF!</v>
      </c>
    </row>
    <row r="1577" spans="1:38" x14ac:dyDescent="0.2">
      <c r="A1577" s="7" cm="1">
        <f t="array" aca="1" ref="A1577" ca="1">INDEX(Companies!$A:$A,RANDBETWEEN(2,COUNTA(Companies!$A:$A)),1)</f>
        <v>2</v>
      </c>
      <c r="B1577" s="5">
        <f t="shared" si="312"/>
        <v>1576</v>
      </c>
      <c r="C1577" s="5" t="str" cm="1">
        <f t="array" ref="C1577">SHA1HASH($B1577)</f>
        <v>00d77b942e978bcc69980155176ddad9534b4118</v>
      </c>
      <c r="D1577" s="6">
        <f t="shared" ca="1" si="313"/>
        <v>1</v>
      </c>
      <c r="E1577" s="7">
        <f ca="1">IF($B1577 = 1 + N("Presidente"),
    127,
    IF($B1577 = 2 + N("Vice-Presidente"),
        72,
        IF($B1577 = 3 + N("Secretária bilíngue"),
            13,
            RANDBETWEEN(5,COUNT(Name!$A:$A) + 1)
        )
    )
)</f>
        <v>150</v>
      </c>
      <c r="F1577" s="7" t="str">
        <f ca="1">VLOOKUP($E1577,Name!$A:$B,2,FALSE)</f>
        <v>Gabriela</v>
      </c>
      <c r="G1577" s="7">
        <f ca="1" xml:space="preserve">
IF($B1577 = 1,
    0,
    RANDBETWEEN(5,COUNT('Last name'!$A:$A) + 1)
)</f>
        <v>154</v>
      </c>
      <c r="H1577" s="7" t="str">
        <f ca="1" xml:space="preserve">
IF($B1577 = 1 + N("Presidente"),
    "de Orléans e Bragança",
    VLOOKUP($G1577,'Last name'!$A:$B,2,FALSE) &amp; " " &amp; VLOOKUP(RANDBETWEEN(5,COUNT('Last name'!$A:$A) + 1),'Last name'!$A:$B,2,FALSE)
)</f>
        <v>Pinheiro Badu</v>
      </c>
      <c r="I1577" s="7" t="str">
        <f t="shared" ca="1" si="314"/>
        <v>Gabriela Pinheiro Badu</v>
      </c>
      <c r="J1577" s="7" t="str" cm="1">
        <f t="array" aca="1" ref="J1577" ca="1">SHA1HASH($I1577)</f>
        <v>c4bf4371bc0efde82528adf4369e89ee49789f0d</v>
      </c>
      <c r="K1577" s="7" cm="1">
        <f t="array" aca="1" ref="K1577" ca="1">INDEX(States!$A:$A,M1577,1)</f>
        <v>5</v>
      </c>
      <c r="L1577" s="7" t="str">
        <f ca="1">VLOOKUP($K1577,Countries!$A:$B,2,FALSE)</f>
        <v>Portugal</v>
      </c>
      <c r="M1577" s="7" cm="1">
        <f t="array" aca="1" ref="M1577" ca="1">INDEX(States!$C:$C,RANDBETWEEN(5,COUNTA(States!$A:$A) + 1),1)</f>
        <v>20</v>
      </c>
      <c r="N1577" s="7" t="str">
        <f ca="1">VLOOKUP($M1577,States!$C:$D,2,FALSE)</f>
        <v>Portalegre</v>
      </c>
      <c r="O1577" s="7" t="str">
        <f ca="1">VLOOKUP($E1577,Name!$A:$C,3,FALSE)</f>
        <v>F</v>
      </c>
      <c r="P1577" s="7" t="str">
        <f ca="1">VLOOKUP($O1577,Genders!$B:$C,2,FALSE)</f>
        <v>Female</v>
      </c>
      <c r="Q1577" s="7" cm="1">
        <f t="array" aca="1" ref="Q1577" ca="1">INDEX('Marital status'!$A:$A,RANDBETWEEN(5,COUNTA('Marital status'!$A:$A) + 1),1)</f>
        <v>6</v>
      </c>
      <c r="R1577" s="7" t="str">
        <f ca="1">VLOOKUP($Q1577,'Marital status'!$A:$B,2,FALSE)</f>
        <v>DIVORCED</v>
      </c>
      <c r="S1577" s="7">
        <f t="shared" ca="1" si="315"/>
        <v>8</v>
      </c>
      <c r="T1577" s="7" t="e">
        <f ca="1">VLOOKUP($S1577,Ethnicities!$A:$B,2,FALSE)</f>
        <v>#N/A</v>
      </c>
      <c r="U1577" s="8">
        <f t="shared" ca="1" si="316"/>
        <v>21404</v>
      </c>
      <c r="V1577" s="6">
        <f t="shared" ca="1" si="317"/>
        <v>8</v>
      </c>
      <c r="W1577" s="8" t="str">
        <f ca="1">VLOOKUP($V1577,'Background education'!$A:$B,2,FALSE)</f>
        <v>Graduate school</v>
      </c>
      <c r="X1577" s="7">
        <f ca="1" xml:space="preserve">
  IF(OR($Z1577 = 5, $Z1577 = 6, $Z1577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577" s="7" t="str">
        <f ca="1">VLOOKUP($X1577,Departments!$A:$B,2,FALSE)</f>
        <v>Operations</v>
      </c>
      <c r="Z1577" s="6">
        <f t="shared" ca="1" si="318"/>
        <v>11</v>
      </c>
      <c r="AA1577" s="7" t="str">
        <f ca="1">VLOOKUP($Z1577,Roles!$A:$B,2,FALSE)</f>
        <v>Analyst</v>
      </c>
      <c r="AB1577" s="6">
        <f t="shared" ca="1" si="319"/>
        <v>5</v>
      </c>
      <c r="AC1577" s="7" t="str">
        <f ca="1" xml:space="preserve">
IF(
  ISNA($AB1577),
  NA(),
  VLOOKUP($AB1577,Levels!$A:$B,2,FALSE)
)</f>
        <v>Junior</v>
      </c>
      <c r="AD1577" s="8">
        <f t="shared" ca="1" si="320"/>
        <v>38593</v>
      </c>
      <c r="AE1577" s="6">
        <f ca="1">RANDBETWEEN(5,COUNTA('Recruitment source'!$A:$A) + 1)</f>
        <v>12</v>
      </c>
      <c r="AF1577" s="6" t="str">
        <f ca="1">VLOOKUP($AE1577,'Recruitment source'!$A:$B,2,FALSE)</f>
        <v xml:space="preserve"> recommendation of employee</v>
      </c>
      <c r="AG1577" s="8" t="e">
        <f t="shared" ca="1" si="321"/>
        <v>#N/A</v>
      </c>
      <c r="AH1577" s="6" t="e">
        <f t="shared" ca="1" si="322"/>
        <v>#N/A</v>
      </c>
      <c r="AI1577" s="6" t="e">
        <f ca="1" xml:space="preserve">
IF(
  ISNA($AH1577),
  NA(),
  VLOOKUP($AH1577,'Reasons for dismissal'!$A:$B,2,FALSE)
)</f>
        <v>#N/A</v>
      </c>
      <c r="AJ1577" s="6">
        <f t="shared" ca="1" si="323"/>
        <v>5</v>
      </c>
      <c r="AK1577" s="1">
        <f t="shared" ca="1" si="324"/>
        <v>3000</v>
      </c>
      <c r="AL15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$A1577  &amp; ", "   &amp;
$B1577  &amp; ", "   &amp;
$D1577  &amp; ", '"  &amp;
$I1577  &amp; "', '" &amp;
$O1577  &amp; "', "  &amp;
$S1577  &amp; ", '"  &amp;
TEXT($U1577,"dd/mm/aaaa")  &amp; "', "   &amp;
$V1577  &amp; ", "   &amp;
$X1577  &amp; ", "   &amp;
$Z1577  &amp; ", "   &amp;
IF($AB1577 &lt;&gt; "", $AB1577, "NULL")  &amp; ", "   &amp;
$AK1577  &amp; ");"</f>
        <v>#REF!</v>
      </c>
    </row>
    <row r="1578" spans="1:38" x14ac:dyDescent="0.2">
      <c r="A1578" s="7" cm="1">
        <f t="array" aca="1" ref="A1578" ca="1">INDEX(Companies!$A:$A,RANDBETWEEN(2,COUNTA(Companies!$A:$A)),1)</f>
        <v>2</v>
      </c>
      <c r="B1578" s="5">
        <f t="shared" si="312"/>
        <v>1577</v>
      </c>
      <c r="C1578" s="5" t="str" cm="1">
        <f t="array" ref="C1578">SHA1HASH($B1578)</f>
        <v>58cb004c78ad7dd27552600c7c1d525e5797cd1d</v>
      </c>
      <c r="D1578" s="6">
        <f t="shared" ca="1" si="313"/>
        <v>1</v>
      </c>
      <c r="E1578" s="7">
        <f ca="1">IF($B1578 = 1 + N("Presidente"),
    127,
    IF($B1578 = 2 + N("Vice-Presidente"),
        72,
        IF($B1578 = 3 + N("Secretária bilíngue"),
            13,
            RANDBETWEEN(5,COUNT(Name!$A:$A) + 1)
        )
    )
)</f>
        <v>123</v>
      </c>
      <c r="F1578" s="7" t="str">
        <f ca="1">VLOOKUP($E1578,Name!$A:$B,2,FALSE)</f>
        <v>Emanuelly</v>
      </c>
      <c r="G1578" s="7">
        <f ca="1" xml:space="preserve">
IF($B1578 = 1,
    0,
    RANDBETWEEN(5,COUNT('Last name'!$A:$A) + 1)
)</f>
        <v>170</v>
      </c>
      <c r="H1578" s="7" t="str">
        <f ca="1" xml:space="preserve">
IF($B1578 = 1 + N("Presidente"),
    "de Orléans e Bragança",
    VLOOKUP($G1578,'Last name'!$A:$B,2,FALSE) &amp; " " &amp; VLOOKUP(RANDBETWEEN(5,COUNT('Last name'!$A:$A) + 1),'Last name'!$A:$B,2,FALSE)
)</f>
        <v>Sá Borba</v>
      </c>
      <c r="I1578" s="7" t="str">
        <f t="shared" ca="1" si="314"/>
        <v>Emanuelly Sá Borba</v>
      </c>
      <c r="J1578" s="7" t="str" cm="1">
        <f t="array" aca="1" ref="J1578" ca="1">SHA1HASH($I1578)</f>
        <v>a54a9b65fd7d31b01e90c93e4e8d5f7bbb1f5c4b</v>
      </c>
      <c r="K1578" s="7" cm="1">
        <f t="array" aca="1" ref="K1578" ca="1">INDEX(States!$A:$A,M1578,1)</f>
        <v>5</v>
      </c>
      <c r="L1578" s="7" t="str">
        <f ca="1">VLOOKUP($K1578,Countries!$A:$B,2,FALSE)</f>
        <v>Portugal</v>
      </c>
      <c r="M1578" s="7" cm="1">
        <f t="array" aca="1" ref="M1578" ca="1">INDEX(States!$C:$C,RANDBETWEEN(5,COUNTA(States!$A:$A) + 1),1)</f>
        <v>17</v>
      </c>
      <c r="N1578" s="7" t="str">
        <f ca="1">VLOOKUP($M1578,States!$C:$D,2,FALSE)</f>
        <v>Viseu</v>
      </c>
      <c r="O1578" s="7" t="str">
        <f ca="1">VLOOKUP($E1578,Name!$A:$C,3,FALSE)</f>
        <v>F</v>
      </c>
      <c r="P1578" s="7" t="str">
        <f ca="1">VLOOKUP($O1578,Genders!$B:$C,2,FALSE)</f>
        <v>Female</v>
      </c>
      <c r="Q1578" s="7" cm="1">
        <f t="array" aca="1" ref="Q1578" ca="1">INDEX('Marital status'!$A:$A,RANDBETWEEN(5,COUNTA('Marital status'!$A:$A) + 1),1)</f>
        <v>0</v>
      </c>
      <c r="R1578" s="7" t="e">
        <f ca="1">VLOOKUP($Q1578,'Marital status'!$A:$B,2,FALSE)</f>
        <v>#N/A</v>
      </c>
      <c r="S1578" s="7">
        <f t="shared" ca="1" si="315"/>
        <v>5</v>
      </c>
      <c r="T1578" s="7" t="str">
        <f ca="1">VLOOKUP($S1578,Ethnicities!$A:$B,2,FALSE)</f>
        <v>ASIAN</v>
      </c>
      <c r="U1578" s="8">
        <f t="shared" ca="1" si="316"/>
        <v>24231</v>
      </c>
      <c r="V1578" s="6">
        <f t="shared" ca="1" si="317"/>
        <v>7</v>
      </c>
      <c r="W1578" s="8" t="str">
        <f ca="1">VLOOKUP($V1578,'Background education'!$A:$B,2,FALSE)</f>
        <v>Undergraduate degree</v>
      </c>
      <c r="X1578" s="7">
        <f ca="1" xml:space="preserve">
  IF(OR($Z1578 = 5, $Z1578 = 6, $Z1578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78" s="7" t="str">
        <f ca="1">VLOOKUP($X1578,Departments!$A:$B,2,FALSE)</f>
        <v>Audit</v>
      </c>
      <c r="Z1578" s="6">
        <f t="shared" ca="1" si="318"/>
        <v>10</v>
      </c>
      <c r="AA1578" s="7" t="str">
        <f ca="1">VLOOKUP($Z1578,Roles!$A:$B,2,FALSE)</f>
        <v>Trainee</v>
      </c>
      <c r="AB1578" s="6" t="e">
        <f t="shared" ca="1" si="319"/>
        <v>#N/A</v>
      </c>
      <c r="AC1578" s="7" t="e">
        <f ca="1" xml:space="preserve">
IF(
  ISNA($AB1578),
  NA(),
  VLOOKUP($AB1578,Levels!$A:$B,2,FALSE)
)</f>
        <v>#N/A</v>
      </c>
      <c r="AD1578" s="8">
        <f t="shared" ca="1" si="320"/>
        <v>40870</v>
      </c>
      <c r="AE1578" s="6">
        <f ca="1">RANDBETWEEN(5,COUNTA('Recruitment source'!$A:$A) + 1)</f>
        <v>8</v>
      </c>
      <c r="AF1578" s="6" t="str">
        <f ca="1">VLOOKUP($AE1578,'Recruitment source'!$A:$B,2,FALSE)</f>
        <v>Net Empregos</v>
      </c>
      <c r="AG1578" s="8" t="e">
        <f t="shared" ca="1" si="321"/>
        <v>#N/A</v>
      </c>
      <c r="AH1578" s="6" t="e">
        <f t="shared" ca="1" si="322"/>
        <v>#N/A</v>
      </c>
      <c r="AI1578" s="6" t="e">
        <f ca="1" xml:space="preserve">
IF(
  ISNA($AH1578),
  NA(),
  VLOOKUP($AH1578,'Reasons for dismissal'!$A:$B,2,FALSE)
)</f>
        <v>#N/A</v>
      </c>
      <c r="AJ1578" s="6">
        <f t="shared" ca="1" si="323"/>
        <v>5</v>
      </c>
      <c r="AK1578" s="1">
        <f t="shared" ca="1" si="324"/>
        <v>1305</v>
      </c>
      <c r="AL15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$A1578  &amp; ", "   &amp;
$B1578  &amp; ", "   &amp;
$D1578  &amp; ", '"  &amp;
$I1578  &amp; "', '" &amp;
$O1578  &amp; "', "  &amp;
$S1578  &amp; ", '"  &amp;
TEXT($U1578,"dd/mm/aaaa")  &amp; "', "   &amp;
$V1578  &amp; ", "   &amp;
$X1578  &amp; ", "   &amp;
$Z1578  &amp; ", "   &amp;
IF($AB1578 &lt;&gt; "", $AB1578, "NULL")  &amp; ", "   &amp;
$AK1578  &amp; ");"</f>
        <v>#REF!</v>
      </c>
    </row>
    <row r="1579" spans="1:38" x14ac:dyDescent="0.2">
      <c r="A1579" s="7" cm="1">
        <f t="array" aca="1" ref="A1579" ca="1">INDEX(Companies!$A:$A,RANDBETWEEN(2,COUNTA(Companies!$A:$A)),1)</f>
        <v>2</v>
      </c>
      <c r="B1579" s="5">
        <f t="shared" si="312"/>
        <v>1578</v>
      </c>
      <c r="C1579" s="5" t="str" cm="1">
        <f t="array" ref="C1579">SHA1HASH($B1579)</f>
        <v>925d1b50cf96fe5447879b4b57ef57c168e4fc34</v>
      </c>
      <c r="D1579" s="6">
        <f t="shared" ca="1" si="313"/>
        <v>1</v>
      </c>
      <c r="E1579" s="7">
        <f ca="1">IF($B1579 = 1 + N("Presidente"),
    127,
    IF($B1579 = 2 + N("Vice-Presidente"),
        72,
        IF($B1579 = 3 + N("Secretária bilíngue"),
            13,
            RANDBETWEEN(5,COUNT(Name!$A:$A) + 1)
        )
    )
)</f>
        <v>30</v>
      </c>
      <c r="F1579" s="7" t="str">
        <f ca="1">VLOOKUP($E1579,Name!$A:$B,2,FALSE)</f>
        <v>Ana Clara</v>
      </c>
      <c r="G1579" s="7">
        <f ca="1" xml:space="preserve">
IF($B1579 = 1,
    0,
    RANDBETWEEN(5,COUNT('Last name'!$A:$A) + 1)
)</f>
        <v>182</v>
      </c>
      <c r="H1579" s="7" t="str">
        <f ca="1" xml:space="preserve">
IF($B1579 = 1 + N("Presidente"),
    "de Orléans e Bragança",
    VLOOKUP($G1579,'Last name'!$A:$B,2,FALSE) &amp; " " &amp; VLOOKUP(RANDBETWEEN(5,COUNT('Last name'!$A:$A) + 1),'Last name'!$A:$B,2,FALSE)
)</f>
        <v>Siqueira Frasão</v>
      </c>
      <c r="I1579" s="7" t="str">
        <f t="shared" ca="1" si="314"/>
        <v>Ana Clara Siqueira Frasão</v>
      </c>
      <c r="J1579" s="7" t="str" cm="1">
        <f t="array" aca="1" ref="J1579" ca="1">SHA1HASH($I1579)</f>
        <v>556c254f4cb60e1c4935ba26bbe30eef41cdd53a</v>
      </c>
      <c r="K1579" s="7" cm="1">
        <f t="array" aca="1" ref="K1579" ca="1">INDEX(States!$A:$A,M1579,1)</f>
        <v>5</v>
      </c>
      <c r="L1579" s="7" t="str">
        <f ca="1">VLOOKUP($K1579,Countries!$A:$B,2,FALSE)</f>
        <v>Portugal</v>
      </c>
      <c r="M1579" s="7" cm="1">
        <f t="array" aca="1" ref="M1579" ca="1">INDEX(States!$C:$C,RANDBETWEEN(5,COUNTA(States!$A:$A) + 1),1)</f>
        <v>5</v>
      </c>
      <c r="N1579" s="7" t="str">
        <f ca="1">VLOOKUP($M1579,States!$C:$D,2,FALSE)</f>
        <v xml:space="preserve"> Lisboa</v>
      </c>
      <c r="O1579" s="7" t="str">
        <f ca="1">VLOOKUP($E1579,Name!$A:$C,3,FALSE)</f>
        <v>F</v>
      </c>
      <c r="P1579" s="7" t="str">
        <f ca="1">VLOOKUP($O1579,Genders!$B:$C,2,FALSE)</f>
        <v>Female</v>
      </c>
      <c r="Q1579" s="7" cm="1">
        <f t="array" aca="1" ref="Q1579" ca="1">INDEX('Marital status'!$A:$A,RANDBETWEEN(5,COUNTA('Marital status'!$A:$A) + 1),1)</f>
        <v>0</v>
      </c>
      <c r="R1579" s="7" t="e">
        <f ca="1">VLOOKUP($Q1579,'Marital status'!$A:$B,2,FALSE)</f>
        <v>#N/A</v>
      </c>
      <c r="S1579" s="7">
        <f t="shared" ca="1" si="315"/>
        <v>5</v>
      </c>
      <c r="T1579" s="7" t="str">
        <f ca="1">VLOOKUP($S1579,Ethnicities!$A:$B,2,FALSE)</f>
        <v>ASIAN</v>
      </c>
      <c r="U1579" s="8">
        <f t="shared" ca="1" si="316"/>
        <v>19213</v>
      </c>
      <c r="V1579" s="6">
        <f t="shared" ca="1" si="317"/>
        <v>8</v>
      </c>
      <c r="W1579" s="8" t="str">
        <f ca="1">VLOOKUP($V1579,'Background education'!$A:$B,2,FALSE)</f>
        <v>Graduate school</v>
      </c>
      <c r="X1579" s="7">
        <f ca="1" xml:space="preserve">
  IF(OR($Z1579 = 5, $Z1579 = 6, $Z1579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579" s="7" t="str">
        <f ca="1">VLOOKUP($X1579,Departments!$A:$B,2,FALSE)</f>
        <v xml:space="preserve"> Presidency</v>
      </c>
      <c r="Z1579" s="6">
        <f t="shared" ca="1" si="318"/>
        <v>11</v>
      </c>
      <c r="AA1579" s="7" t="str">
        <f ca="1">VLOOKUP($Z1579,Roles!$A:$B,2,FALSE)</f>
        <v>Analyst</v>
      </c>
      <c r="AB1579" s="6">
        <f t="shared" ca="1" si="319"/>
        <v>5</v>
      </c>
      <c r="AC1579" s="7" t="str">
        <f ca="1" xml:space="preserve">
IF(
  ISNA($AB1579),
  NA(),
  VLOOKUP($AB1579,Levels!$A:$B,2,FALSE)
)</f>
        <v>Junior</v>
      </c>
      <c r="AD1579" s="8">
        <f t="shared" ca="1" si="320"/>
        <v>43089</v>
      </c>
      <c r="AE1579" s="6">
        <f ca="1">RANDBETWEEN(5,COUNTA('Recruitment source'!$A:$A) + 1)</f>
        <v>13</v>
      </c>
      <c r="AF1579" s="6" t="str">
        <f ca="1">VLOOKUP($AE1579,'Recruitment source'!$A:$B,2,FALSE)</f>
        <v>Google</v>
      </c>
      <c r="AG1579" s="8" t="e">
        <f t="shared" ca="1" si="321"/>
        <v>#N/A</v>
      </c>
      <c r="AH1579" s="6" t="e">
        <f t="shared" ca="1" si="322"/>
        <v>#N/A</v>
      </c>
      <c r="AI1579" s="6" t="e">
        <f ca="1" xml:space="preserve">
IF(
  ISNA($AH1579),
  NA(),
  VLOOKUP($AH1579,'Reasons for dismissal'!$A:$B,2,FALSE)
)</f>
        <v>#N/A</v>
      </c>
      <c r="AJ1579" s="6">
        <f t="shared" ca="1" si="323"/>
        <v>5</v>
      </c>
      <c r="AK1579" s="1">
        <f t="shared" ca="1" si="324"/>
        <v>3000</v>
      </c>
      <c r="AL15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$A1579  &amp; ", "   &amp;
$B1579  &amp; ", "   &amp;
$D1579  &amp; ", '"  &amp;
$I1579  &amp; "', '" &amp;
$O1579  &amp; "', "  &amp;
$S1579  &amp; ", '"  &amp;
TEXT($U1579,"dd/mm/aaaa")  &amp; "', "   &amp;
$V1579  &amp; ", "   &amp;
$X1579  &amp; ", "   &amp;
$Z1579  &amp; ", "   &amp;
IF($AB1579 &lt;&gt; "", $AB1579, "NULL")  &amp; ", "   &amp;
$AK1579  &amp; ");"</f>
        <v>#REF!</v>
      </c>
    </row>
    <row r="1580" spans="1:38" x14ac:dyDescent="0.2">
      <c r="A1580" s="7" cm="1">
        <f t="array" aca="1" ref="A1580" ca="1">INDEX(Companies!$A:$A,RANDBETWEEN(2,COUNTA(Companies!$A:$A)),1)</f>
        <v>2</v>
      </c>
      <c r="B1580" s="5">
        <f t="shared" si="312"/>
        <v>1579</v>
      </c>
      <c r="C1580" s="5" t="str" cm="1">
        <f t="array" ref="C1580">SHA1HASH($B1580)</f>
        <v>23d202fb561c67ac5d22ae22f0e595ed35106b02</v>
      </c>
      <c r="D1580" s="6">
        <f t="shared" ca="1" si="313"/>
        <v>1</v>
      </c>
      <c r="E1580" s="7">
        <f ca="1">IF($B1580 = 1 + N("Presidente"),
    127,
    IF($B1580 = 2 + N("Vice-Presidente"),
        72,
        IF($B1580 = 3 + N("Secretária bilíngue"),
            13,
            RANDBETWEEN(5,COUNT(Name!$A:$A) + 1)
        )
    )
)</f>
        <v>55</v>
      </c>
      <c r="F1580" s="7" t="str">
        <f ca="1">VLOOKUP($E1580,Name!$A:$B,2,FALSE)</f>
        <v>Arthur</v>
      </c>
      <c r="G1580" s="7">
        <f ca="1" xml:space="preserve">
IF($B1580 = 1,
    0,
    RANDBETWEEN(5,COUNT('Last name'!$A:$A) + 1)
)</f>
        <v>29</v>
      </c>
      <c r="H1580" s="7" t="str">
        <f ca="1" xml:space="preserve">
IF($B1580 = 1 + N("Presidente"),
    "de Orléans e Bragança",
    VLOOKUP($G1580,'Last name'!$A:$B,2,FALSE) &amp; " " &amp; VLOOKUP(RANDBETWEEN(5,COUNT('Last name'!$A:$A) + 1),'Last name'!$A:$B,2,FALSE)
)</f>
        <v>Bandeira sobrenome</v>
      </c>
      <c r="I1580" s="7" t="str">
        <f t="shared" ca="1" si="314"/>
        <v>Arthur Bandeira sobrenome</v>
      </c>
      <c r="J1580" s="7" t="str" cm="1">
        <f t="array" aca="1" ref="J1580" ca="1">SHA1HASH($I1580)</f>
        <v>6139b376b60ece771963822136435a6836b68314</v>
      </c>
      <c r="K1580" s="7" cm="1">
        <f t="array" aca="1" ref="K1580" ca="1">INDEX(States!$A:$A,M1580,1)</f>
        <v>5</v>
      </c>
      <c r="L1580" s="7" t="str">
        <f ca="1">VLOOKUP($K1580,Countries!$A:$B,2,FALSE)</f>
        <v>Portugal</v>
      </c>
      <c r="M1580" s="7" cm="1">
        <f t="array" aca="1" ref="M1580" ca="1">INDEX(States!$C:$C,RANDBETWEEN(5,COUNTA(States!$A:$A) + 1),1)</f>
        <v>9</v>
      </c>
      <c r="N1580" s="7" t="str">
        <f ca="1">VLOOKUP($M1580,States!$C:$D,2,FALSE)</f>
        <v>braga</v>
      </c>
      <c r="O1580" s="7" t="str">
        <f ca="1">VLOOKUP($E1580,Name!$A:$C,3,FALSE)</f>
        <v>M</v>
      </c>
      <c r="P1580" s="7" t="str">
        <f ca="1">VLOOKUP($O1580,Genders!$B:$C,2,FALSE)</f>
        <v>Male</v>
      </c>
      <c r="Q1580" s="7" cm="1">
        <f t="array" aca="1" ref="Q1580" ca="1">INDEX('Marital status'!$A:$A,RANDBETWEEN(5,COUNTA('Marital status'!$A:$A) + 1),1)</f>
        <v>6</v>
      </c>
      <c r="R1580" s="7" t="str">
        <f ca="1">VLOOKUP($Q1580,'Marital status'!$A:$B,2,FALSE)</f>
        <v>DIVORCED</v>
      </c>
      <c r="S1580" s="7">
        <f t="shared" ca="1" si="315"/>
        <v>5</v>
      </c>
      <c r="T1580" s="7" t="str">
        <f ca="1">VLOOKUP($S1580,Ethnicities!$A:$B,2,FALSE)</f>
        <v>ASIAN</v>
      </c>
      <c r="U1580" s="8">
        <f t="shared" ca="1" si="316"/>
        <v>23003</v>
      </c>
      <c r="V1580" s="6">
        <f t="shared" ca="1" si="317"/>
        <v>7</v>
      </c>
      <c r="W1580" s="8" t="str">
        <f ca="1">VLOOKUP($V1580,'Background education'!$A:$B,2,FALSE)</f>
        <v>Undergraduate degree</v>
      </c>
      <c r="X1580" s="7">
        <f ca="1" xml:space="preserve">
  IF(OR($Z1580 = 5, $Z1580 = 6, $Z1580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580" s="7" t="str">
        <f ca="1">VLOOKUP($X1580,Departments!$A:$B,2,FALSE)</f>
        <v>Finance</v>
      </c>
      <c r="Z1580" s="6">
        <f t="shared" ca="1" si="318"/>
        <v>9</v>
      </c>
      <c r="AA1580" s="7" t="str">
        <f ca="1">VLOOKUP($Z1580,Roles!$A:$B,2,FALSE)</f>
        <v>Intern</v>
      </c>
      <c r="AB1580" s="6" t="e">
        <f t="shared" ca="1" si="319"/>
        <v>#N/A</v>
      </c>
      <c r="AC1580" s="7" t="e">
        <f ca="1" xml:space="preserve">
IF(
  ISNA($AB1580),
  NA(),
  VLOOKUP($AB1580,Levels!$A:$B,2,FALSE)
)</f>
        <v>#N/A</v>
      </c>
      <c r="AD1580" s="8">
        <f t="shared" ca="1" si="320"/>
        <v>41822</v>
      </c>
      <c r="AE1580" s="6">
        <f ca="1">RANDBETWEEN(5,COUNTA('Recruitment source'!$A:$A) + 1)</f>
        <v>13</v>
      </c>
      <c r="AF1580" s="6" t="str">
        <f ca="1">VLOOKUP($AE1580,'Recruitment source'!$A:$B,2,FALSE)</f>
        <v>Google</v>
      </c>
      <c r="AG1580" s="8" t="e">
        <f t="shared" ca="1" si="321"/>
        <v>#N/A</v>
      </c>
      <c r="AH1580" s="6" t="e">
        <f t="shared" ca="1" si="322"/>
        <v>#N/A</v>
      </c>
      <c r="AI1580" s="6" t="e">
        <f ca="1" xml:space="preserve">
IF(
  ISNA($AH1580),
  NA(),
  VLOOKUP($AH1580,'Reasons for dismissal'!$A:$B,2,FALSE)
)</f>
        <v>#N/A</v>
      </c>
      <c r="AJ1580" s="6">
        <f t="shared" ca="1" si="323"/>
        <v>4</v>
      </c>
      <c r="AK1580" s="1">
        <f t="shared" ca="1" si="324"/>
        <v>1205</v>
      </c>
      <c r="AL15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$A1580  &amp; ", "   &amp;
$B1580  &amp; ", "   &amp;
$D1580  &amp; ", '"  &amp;
$I1580  &amp; "', '" &amp;
$O1580  &amp; "', "  &amp;
$S1580  &amp; ", '"  &amp;
TEXT($U1580,"dd/mm/aaaa")  &amp; "', "   &amp;
$V1580  &amp; ", "   &amp;
$X1580  &amp; ", "   &amp;
$Z1580  &amp; ", "   &amp;
IF($AB1580 &lt;&gt; "", $AB1580, "NULL")  &amp; ", "   &amp;
$AK1580  &amp; ");"</f>
        <v>#REF!</v>
      </c>
    </row>
    <row r="1581" spans="1:38" x14ac:dyDescent="0.2">
      <c r="A1581" s="7" cm="1">
        <f t="array" aca="1" ref="A1581" ca="1">INDEX(Companies!$A:$A,RANDBETWEEN(2,COUNTA(Companies!$A:$A)),1)</f>
        <v>2</v>
      </c>
      <c r="B1581" s="5">
        <f t="shared" si="312"/>
        <v>1580</v>
      </c>
      <c r="C1581" s="5" t="str" cm="1">
        <f t="array" ref="C1581">SHA1HASH($B1581)</f>
        <v>50058be44bcb8dba457ab29e53b8d4d0ab1af94a</v>
      </c>
      <c r="D1581" s="6">
        <f t="shared" ca="1" si="313"/>
        <v>1</v>
      </c>
      <c r="E1581" s="7">
        <f ca="1">IF($B1581 = 1 + N("Presidente"),
    127,
    IF($B1581 = 2 + N("Vice-Presidente"),
        72,
        IF($B1581 = 3 + N("Secretária bilíngue"),
            13,
            RANDBETWEEN(5,COUNT(Name!$A:$A) + 1)
        )
    )
)</f>
        <v>260</v>
      </c>
      <c r="F1581" s="7" t="str">
        <f ca="1">VLOOKUP($E1581,Name!$A:$B,2,FALSE)</f>
        <v>Maria Cecília</v>
      </c>
      <c r="G1581" s="7">
        <f ca="1" xml:space="preserve">
IF($B1581 = 1,
    0,
    RANDBETWEEN(5,COUNT('Last name'!$A:$A) + 1)
)</f>
        <v>55</v>
      </c>
      <c r="H1581" s="7" t="str">
        <f ca="1" xml:space="preserve">
IF($B1581 = 1 + N("Presidente"),
    "de Orléans e Bragança",
    VLOOKUP($G1581,'Last name'!$A:$B,2,FALSE) &amp; " " &amp; VLOOKUP(RANDBETWEEN(5,COUNT('Last name'!$A:$A) + 1),'Last name'!$A:$B,2,FALSE)
)</f>
        <v>Camões Moreira</v>
      </c>
      <c r="I1581" s="7" t="str">
        <f t="shared" ca="1" si="314"/>
        <v>Maria Cecília Camões Moreira</v>
      </c>
      <c r="J1581" s="7" t="str" cm="1">
        <f t="array" aca="1" ref="J1581" ca="1">SHA1HASH($I1581)</f>
        <v>b31779a72e610ef97fa2f099e34426a08c4e3bb7</v>
      </c>
      <c r="K1581" s="7" cm="1">
        <f t="array" aca="1" ref="K1581" ca="1">INDEX(States!$A:$A,M1581,1)</f>
        <v>5</v>
      </c>
      <c r="L1581" s="7" t="str">
        <f ca="1">VLOOKUP($K1581,Countries!$A:$B,2,FALSE)</f>
        <v>Portugal</v>
      </c>
      <c r="M1581" s="7" cm="1">
        <f t="array" aca="1" ref="M1581" ca="1">INDEX(States!$C:$C,RANDBETWEEN(5,COUNTA(States!$A:$A) + 1),1)</f>
        <v>10</v>
      </c>
      <c r="N1581" s="7" t="str">
        <f ca="1">VLOOKUP($M1581,States!$C:$D,2,FALSE)</f>
        <v>Faro</v>
      </c>
      <c r="O1581" s="7" t="str">
        <f ca="1">VLOOKUP($E1581,Name!$A:$C,3,FALSE)</f>
        <v>F</v>
      </c>
      <c r="P1581" s="7" t="str">
        <f ca="1">VLOOKUP($O1581,Genders!$B:$C,2,FALSE)</f>
        <v>Female</v>
      </c>
      <c r="Q1581" s="7" cm="1">
        <f t="array" aca="1" ref="Q1581" ca="1">INDEX('Marital status'!$A:$A,RANDBETWEEN(5,COUNTA('Marital status'!$A:$A) + 1),1)</f>
        <v>6</v>
      </c>
      <c r="R1581" s="7" t="str">
        <f ca="1">VLOOKUP($Q1581,'Marital status'!$A:$B,2,FALSE)</f>
        <v>DIVORCED</v>
      </c>
      <c r="S1581" s="7">
        <f t="shared" ca="1" si="315"/>
        <v>5</v>
      </c>
      <c r="T1581" s="7" t="str">
        <f ca="1">VLOOKUP($S1581,Ethnicities!$A:$B,2,FALSE)</f>
        <v>ASIAN</v>
      </c>
      <c r="U1581" s="8">
        <f t="shared" ca="1" si="316"/>
        <v>26380</v>
      </c>
      <c r="V1581" s="6">
        <f t="shared" ca="1" si="317"/>
        <v>8</v>
      </c>
      <c r="W1581" s="8" t="str">
        <f ca="1">VLOOKUP($V1581,'Background education'!$A:$B,2,FALSE)</f>
        <v>Graduate school</v>
      </c>
      <c r="X1581" s="7">
        <f ca="1" xml:space="preserve">
  IF(OR($Z1581 = 5, $Z1581 = 6, $Z1581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581" s="7" t="str">
        <f ca="1">VLOOKUP($X1581,Departments!$A:$B,2,FALSE)</f>
        <v>Administration</v>
      </c>
      <c r="Z1581" s="6">
        <f t="shared" ca="1" si="318"/>
        <v>11</v>
      </c>
      <c r="AA1581" s="7" t="str">
        <f ca="1">VLOOKUP($Z1581,Roles!$A:$B,2,FALSE)</f>
        <v>Analyst</v>
      </c>
      <c r="AB1581" s="6">
        <f t="shared" ca="1" si="319"/>
        <v>6</v>
      </c>
      <c r="AC1581" s="7" t="str">
        <f ca="1" xml:space="preserve">
IF(
  ISNA($AB1581),
  NA(),
  VLOOKUP($AB1581,Levels!$A:$B,2,FALSE)
)</f>
        <v>Pleno</v>
      </c>
      <c r="AD1581" s="8">
        <f t="shared" ca="1" si="320"/>
        <v>36724</v>
      </c>
      <c r="AE1581" s="6">
        <f ca="1">RANDBETWEEN(5,COUNTA('Recruitment source'!$A:$A) + 1)</f>
        <v>15</v>
      </c>
      <c r="AF1581" s="6" t="str">
        <f ca="1">VLOOKUP($AE1581,'Recruitment source'!$A:$B,2,FALSE)</f>
        <v>Website</v>
      </c>
      <c r="AG1581" s="8" t="e">
        <f t="shared" ca="1" si="321"/>
        <v>#N/A</v>
      </c>
      <c r="AH1581" s="6" t="e">
        <f t="shared" ca="1" si="322"/>
        <v>#N/A</v>
      </c>
      <c r="AI1581" s="6" t="e">
        <f ca="1" xml:space="preserve">
IF(
  ISNA($AH1581),
  NA(),
  VLOOKUP($AH1581,'Reasons for dismissal'!$A:$B,2,FALSE)
)</f>
        <v>#N/A</v>
      </c>
      <c r="AJ1581" s="6">
        <f t="shared" ca="1" si="323"/>
        <v>4</v>
      </c>
      <c r="AK1581" s="1">
        <f t="shared" ca="1" si="324"/>
        <v>3000</v>
      </c>
      <c r="AL15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$A1581  &amp; ", "   &amp;
$B1581  &amp; ", "   &amp;
$D1581  &amp; ", '"  &amp;
$I1581  &amp; "', '" &amp;
$O1581  &amp; "', "  &amp;
$S1581  &amp; ", '"  &amp;
TEXT($U1581,"dd/mm/aaaa")  &amp; "', "   &amp;
$V1581  &amp; ", "   &amp;
$X1581  &amp; ", "   &amp;
$Z1581  &amp; ", "   &amp;
IF($AB1581 &lt;&gt; "", $AB1581, "NULL")  &amp; ", "   &amp;
$AK1581  &amp; ");"</f>
        <v>#REF!</v>
      </c>
    </row>
    <row r="1582" spans="1:38" x14ac:dyDescent="0.2">
      <c r="A1582" s="7" cm="1">
        <f t="array" aca="1" ref="A1582" ca="1">INDEX(Companies!$A:$A,RANDBETWEEN(2,COUNTA(Companies!$A:$A)),1)</f>
        <v>2</v>
      </c>
      <c r="B1582" s="5">
        <f t="shared" si="312"/>
        <v>1581</v>
      </c>
      <c r="C1582" s="5" t="str" cm="1">
        <f t="array" ref="C1582">SHA1HASH($B1582)</f>
        <v>2e6f7cec101464171ebd06503c2a50d6aa5b1e4c</v>
      </c>
      <c r="D1582" s="6">
        <f t="shared" ca="1" si="313"/>
        <v>1</v>
      </c>
      <c r="E1582" s="7">
        <f ca="1">IF($B1582 = 1 + N("Presidente"),
    127,
    IF($B1582 = 2 + N("Vice-Presidente"),
        72,
        IF($B1582 = 3 + N("Secretária bilíngue"),
            13,
            RANDBETWEEN(5,COUNT(Name!$A:$A) + 1)
        )
    )
)</f>
        <v>231</v>
      </c>
      <c r="F1582" s="7" t="str">
        <f ca="1">VLOOKUP($E1582,Name!$A:$B,2,FALSE)</f>
        <v>Lorenna</v>
      </c>
      <c r="G1582" s="7">
        <f ca="1" xml:space="preserve">
IF($B1582 = 1,
    0,
    RANDBETWEEN(5,COUNT('Last name'!$A:$A) + 1)
)</f>
        <v>7</v>
      </c>
      <c r="H1582" s="7" t="str">
        <f ca="1" xml:space="preserve">
IF($B1582 = 1 + N("Presidente"),
    "de Orléans e Bragança",
    VLOOKUP($G1582,'Last name'!$A:$B,2,FALSE) &amp; " " &amp; VLOOKUP(RANDBETWEEN(5,COUNT('Last name'!$A:$A) + 1),'Last name'!$A:$B,2,FALSE)
)</f>
        <v>Albuquerque Pinheiro</v>
      </c>
      <c r="I1582" s="7" t="str">
        <f t="shared" ca="1" si="314"/>
        <v>Lorenna Albuquerque Pinheiro</v>
      </c>
      <c r="J1582" s="7" t="str" cm="1">
        <f t="array" aca="1" ref="J1582" ca="1">SHA1HASH($I1582)</f>
        <v>aafceb63a5c3c56433905164f4e4e11e8bc5be5a</v>
      </c>
      <c r="K1582" s="7" cm="1">
        <f t="array" aca="1" ref="K1582" ca="1">INDEX(States!$A:$A,M1582,1)</f>
        <v>5</v>
      </c>
      <c r="L1582" s="7" t="str">
        <f ca="1">VLOOKUP($K1582,Countries!$A:$B,2,FALSE)</f>
        <v>Portugal</v>
      </c>
      <c r="M1582" s="7" cm="1">
        <f t="array" aca="1" ref="M1582" ca="1">INDEX(States!$C:$C,RANDBETWEEN(5,COUNTA(States!$A:$A) + 1),1)</f>
        <v>7</v>
      </c>
      <c r="N1582" s="7" t="str">
        <f ca="1">VLOOKUP($M1582,States!$C:$D,2,FALSE)</f>
        <v xml:space="preserve"> Setúbal </v>
      </c>
      <c r="O1582" s="7" t="str">
        <f ca="1">VLOOKUP($E1582,Name!$A:$C,3,FALSE)</f>
        <v>F</v>
      </c>
      <c r="P1582" s="7" t="str">
        <f ca="1">VLOOKUP($O1582,Genders!$B:$C,2,FALSE)</f>
        <v>Female</v>
      </c>
      <c r="Q1582" s="7" cm="1">
        <f t="array" aca="1" ref="Q1582" ca="1">INDEX('Marital status'!$A:$A,RANDBETWEEN(5,COUNTA('Marital status'!$A:$A) + 1),1)</f>
        <v>0</v>
      </c>
      <c r="R1582" s="7" t="e">
        <f ca="1">VLOOKUP($Q1582,'Marital status'!$A:$B,2,FALSE)</f>
        <v>#N/A</v>
      </c>
      <c r="S1582" s="7">
        <f t="shared" ca="1" si="315"/>
        <v>6</v>
      </c>
      <c r="T1582" s="7" t="str">
        <f ca="1">VLOOKUP($S1582,Ethnicities!$A:$B,2,FALSE)</f>
        <v xml:space="preserve">  american Indian or Alaska Native</v>
      </c>
      <c r="U1582" s="8">
        <f t="shared" ca="1" si="316"/>
        <v>23038</v>
      </c>
      <c r="V1582" s="6">
        <f t="shared" ca="1" si="317"/>
        <v>7</v>
      </c>
      <c r="W1582" s="8" t="str">
        <f ca="1">VLOOKUP($V1582,'Background education'!$A:$B,2,FALSE)</f>
        <v>Undergraduate degree</v>
      </c>
      <c r="X1582" s="7">
        <f ca="1" xml:space="preserve">
  IF(OR($Z1582 = 5, $Z1582 = 6, $Z1582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582" s="7" t="str">
        <f ca="1">VLOOKUP($X1582,Departments!$A:$B,2,FALSE)</f>
        <v>Communication &amp; Marketing</v>
      </c>
      <c r="Z1582" s="6">
        <f t="shared" ca="1" si="318"/>
        <v>10</v>
      </c>
      <c r="AA1582" s="7" t="str">
        <f ca="1">VLOOKUP($Z1582,Roles!$A:$B,2,FALSE)</f>
        <v>Trainee</v>
      </c>
      <c r="AB1582" s="6" t="e">
        <f t="shared" ca="1" si="319"/>
        <v>#N/A</v>
      </c>
      <c r="AC1582" s="7" t="e">
        <f ca="1" xml:space="preserve">
IF(
  ISNA($AB1582),
  NA(),
  VLOOKUP($AB1582,Levels!$A:$B,2,FALSE)
)</f>
        <v>#N/A</v>
      </c>
      <c r="AD1582" s="8">
        <f t="shared" ca="1" si="320"/>
        <v>44203</v>
      </c>
      <c r="AE1582" s="6">
        <f ca="1">RANDBETWEEN(5,COUNTA('Recruitment source'!$A:$A) + 1)</f>
        <v>9</v>
      </c>
      <c r="AF1582" s="6" t="str">
        <f ca="1">VLOOKUP($AE1582,'Recruitment source'!$A:$B,2,FALSE)</f>
        <v>Empregos Online</v>
      </c>
      <c r="AG1582" s="8" t="e">
        <f t="shared" ca="1" si="321"/>
        <v>#N/A</v>
      </c>
      <c r="AH1582" s="6" t="e">
        <f t="shared" ca="1" si="322"/>
        <v>#N/A</v>
      </c>
      <c r="AI1582" s="6" t="e">
        <f ca="1" xml:space="preserve">
IF(
  ISNA($AH1582),
  NA(),
  VLOOKUP($AH1582,'Reasons for dismissal'!$A:$B,2,FALSE)
)</f>
        <v>#N/A</v>
      </c>
      <c r="AJ1582" s="6">
        <f t="shared" ca="1" si="323"/>
        <v>4</v>
      </c>
      <c r="AK1582" s="1">
        <f t="shared" ca="1" si="324"/>
        <v>1385</v>
      </c>
      <c r="AL15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$A1582  &amp; ", "   &amp;
$B1582  &amp; ", "   &amp;
$D1582  &amp; ", '"  &amp;
$I1582  &amp; "', '" &amp;
$O1582  &amp; "', "  &amp;
$S1582  &amp; ", '"  &amp;
TEXT($U1582,"dd/mm/aaaa")  &amp; "', "   &amp;
$V1582  &amp; ", "   &amp;
$X1582  &amp; ", "   &amp;
$Z1582  &amp; ", "   &amp;
IF($AB1582 &lt;&gt; "", $AB1582, "NULL")  &amp; ", "   &amp;
$AK1582  &amp; ");"</f>
        <v>#REF!</v>
      </c>
    </row>
    <row r="1583" spans="1:38" x14ac:dyDescent="0.2">
      <c r="A1583" s="7" cm="1">
        <f t="array" aca="1" ref="A1583" ca="1">INDEX(Companies!$A:$A,RANDBETWEEN(2,COUNTA(Companies!$A:$A)),1)</f>
        <v>2</v>
      </c>
      <c r="B1583" s="5">
        <f t="shared" si="312"/>
        <v>1582</v>
      </c>
      <c r="C1583" s="5" t="str" cm="1">
        <f t="array" ref="C1583">SHA1HASH($B1583)</f>
        <v>6b3d34f8fc2796e5d9ef688e0827f7d5c64ded85</v>
      </c>
      <c r="D1583" s="6">
        <f t="shared" ca="1" si="313"/>
        <v>1</v>
      </c>
      <c r="E1583" s="7">
        <f ca="1">IF($B1583 = 1 + N("Presidente"),
    127,
    IF($B1583 = 2 + N("Vice-Presidente"),
        72,
        IF($B1583 = 3 + N("Secretária bilíngue"),
            13,
            RANDBETWEEN(5,COUNT(Name!$A:$A) + 1)
        )
    )
)</f>
        <v>294</v>
      </c>
      <c r="F1583" s="7" t="str">
        <f ca="1">VLOOKUP($E1583,Name!$A:$B,2,FALSE)</f>
        <v>Michel</v>
      </c>
      <c r="G1583" s="7">
        <f ca="1" xml:space="preserve">
IF($B1583 = 1,
    0,
    RANDBETWEEN(5,COUNT('Last name'!$A:$A) + 1)
)</f>
        <v>68</v>
      </c>
      <c r="H1583" s="7" t="str">
        <f ca="1" xml:space="preserve">
IF($B1583 = 1 + N("Presidente"),
    "de Orléans e Bragança",
    VLOOKUP($G1583,'Last name'!$A:$B,2,FALSE) &amp; " " &amp; VLOOKUP(RANDBETWEEN(5,COUNT('Last name'!$A:$A) + 1),'Last name'!$A:$B,2,FALSE)
)</f>
        <v>Costa Azeredo</v>
      </c>
      <c r="I1583" s="7" t="str">
        <f t="shared" ca="1" si="314"/>
        <v>Michel Costa Azeredo</v>
      </c>
      <c r="J1583" s="7" t="str" cm="1">
        <f t="array" aca="1" ref="J1583" ca="1">SHA1HASH($I1583)</f>
        <v>6ba9db0e4c401cc57e043ea3de35c8e37205eab1</v>
      </c>
      <c r="K1583" s="7" cm="1">
        <f t="array" aca="1" ref="K1583" ca="1">INDEX(States!$A:$A,M1583,1)</f>
        <v>5</v>
      </c>
      <c r="L1583" s="7" t="str">
        <f ca="1">VLOOKUP($K1583,Countries!$A:$B,2,FALSE)</f>
        <v>Portugal</v>
      </c>
      <c r="M1583" s="7" cm="1">
        <f t="array" aca="1" ref="M1583" ca="1">INDEX(States!$C:$C,RANDBETWEEN(5,COUNTA(States!$A:$A) + 1),1)</f>
        <v>15</v>
      </c>
      <c r="N1583" s="7" t="str">
        <f ca="1">VLOOKUP($M1583,States!$C:$D,2,FALSE)</f>
        <v xml:space="preserve"> ÉVORA</v>
      </c>
      <c r="O1583" s="7" t="str">
        <f ca="1">VLOOKUP($E1583,Name!$A:$C,3,FALSE)</f>
        <v>M</v>
      </c>
      <c r="P1583" s="7" t="str">
        <f ca="1">VLOOKUP($O1583,Genders!$B:$C,2,FALSE)</f>
        <v>Male</v>
      </c>
      <c r="Q1583" s="7" cm="1">
        <f t="array" aca="1" ref="Q1583" ca="1">INDEX('Marital status'!$A:$A,RANDBETWEEN(5,COUNTA('Marital status'!$A:$A) + 1),1)</f>
        <v>5</v>
      </c>
      <c r="R1583" s="7" t="str">
        <f ca="1">VLOOKUP($Q1583,'Marital status'!$A:$B,2,FALSE)</f>
        <v xml:space="preserve"> Separated </v>
      </c>
      <c r="S1583" s="7">
        <f t="shared" ca="1" si="315"/>
        <v>5</v>
      </c>
      <c r="T1583" s="7" t="str">
        <f ca="1">VLOOKUP($S1583,Ethnicities!$A:$B,2,FALSE)</f>
        <v>ASIAN</v>
      </c>
      <c r="U1583" s="8">
        <f t="shared" ca="1" si="316"/>
        <v>17571</v>
      </c>
      <c r="V1583" s="6">
        <f t="shared" ca="1" si="317"/>
        <v>8</v>
      </c>
      <c r="W1583" s="8" t="str">
        <f ca="1">VLOOKUP($V1583,'Background education'!$A:$B,2,FALSE)</f>
        <v>Graduate school</v>
      </c>
      <c r="X1583" s="7">
        <f ca="1" xml:space="preserve">
  IF(OR($Z1583 = 5, $Z1583 = 6, $Z1583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583" s="7" t="str">
        <f ca="1">VLOOKUP($X1583,Departments!$A:$B,2,FALSE)</f>
        <v>Human Resource</v>
      </c>
      <c r="Z1583" s="6">
        <f t="shared" ca="1" si="318"/>
        <v>11</v>
      </c>
      <c r="AA1583" s="7" t="str">
        <f ca="1">VLOOKUP($Z1583,Roles!$A:$B,2,FALSE)</f>
        <v>Analyst</v>
      </c>
      <c r="AB1583" s="6">
        <f t="shared" ca="1" si="319"/>
        <v>5</v>
      </c>
      <c r="AC1583" s="7" t="str">
        <f ca="1" xml:space="preserve">
IF(
  ISNA($AB1583),
  NA(),
  VLOOKUP($AB1583,Levels!$A:$B,2,FALSE)
)</f>
        <v>Junior</v>
      </c>
      <c r="AD1583" s="8">
        <f t="shared" ca="1" si="320"/>
        <v>36245</v>
      </c>
      <c r="AE1583" s="6">
        <f ca="1">RANDBETWEEN(5,COUNTA('Recruitment source'!$A:$A) + 1)</f>
        <v>8</v>
      </c>
      <c r="AF1583" s="6" t="str">
        <f ca="1">VLOOKUP($AE1583,'Recruitment source'!$A:$B,2,FALSE)</f>
        <v>Net Empregos</v>
      </c>
      <c r="AG1583" s="8" t="e">
        <f t="shared" ca="1" si="321"/>
        <v>#N/A</v>
      </c>
      <c r="AH1583" s="6" t="e">
        <f t="shared" ca="1" si="322"/>
        <v>#N/A</v>
      </c>
      <c r="AI1583" s="6" t="e">
        <f ca="1" xml:space="preserve">
IF(
  ISNA($AH1583),
  NA(),
  VLOOKUP($AH1583,'Reasons for dismissal'!$A:$B,2,FALSE)
)</f>
        <v>#N/A</v>
      </c>
      <c r="AJ1583" s="6">
        <f t="shared" ca="1" si="323"/>
        <v>5</v>
      </c>
      <c r="AK1583" s="1">
        <f t="shared" ca="1" si="324"/>
        <v>3080</v>
      </c>
      <c r="AL15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$A1583  &amp; ", "   &amp;
$B1583  &amp; ", "   &amp;
$D1583  &amp; ", '"  &amp;
$I1583  &amp; "', '" &amp;
$O1583  &amp; "', "  &amp;
$S1583  &amp; ", '"  &amp;
TEXT($U1583,"dd/mm/aaaa")  &amp; "', "   &amp;
$V1583  &amp; ", "   &amp;
$X1583  &amp; ", "   &amp;
$Z1583  &amp; ", "   &amp;
IF($AB1583 &lt;&gt; "", $AB1583, "NULL")  &amp; ", "   &amp;
$AK1583  &amp; ");"</f>
        <v>#REF!</v>
      </c>
    </row>
    <row r="1584" spans="1:38" x14ac:dyDescent="0.2">
      <c r="A1584" s="7" cm="1">
        <f t="array" aca="1" ref="A1584" ca="1">INDEX(Companies!$A:$A,RANDBETWEEN(2,COUNTA(Companies!$A:$A)),1)</f>
        <v>2</v>
      </c>
      <c r="B1584" s="5">
        <f t="shared" si="312"/>
        <v>1583</v>
      </c>
      <c r="C1584" s="5" t="str" cm="1">
        <f t="array" ref="C1584">SHA1HASH($B1584)</f>
        <v>8dc863f4a133deb08253e1f8f60838d804a6dc89</v>
      </c>
      <c r="D1584" s="6">
        <f t="shared" ca="1" si="313"/>
        <v>1</v>
      </c>
      <c r="E1584" s="7">
        <f ca="1">IF($B1584 = 1 + N("Presidente"),
    127,
    IF($B1584 = 2 + N("Vice-Presidente"),
        72,
        IF($B1584 = 3 + N("Secretária bilíngue"),
            13,
            RANDBETWEEN(5,COUNT(Name!$A:$A) + 1)
        )
    )
)</f>
        <v>252</v>
      </c>
      <c r="F1584" s="7" t="str">
        <f ca="1">VLOOKUP($E1584,Name!$A:$B,2,FALSE)</f>
        <v>Malco</v>
      </c>
      <c r="G1584" s="7">
        <f ca="1" xml:space="preserve">
IF($B1584 = 1,
    0,
    RANDBETWEEN(5,COUNT('Last name'!$A:$A) + 1)
)</f>
        <v>56</v>
      </c>
      <c r="H1584" s="7" t="str">
        <f ca="1" xml:space="preserve">
IF($B1584 = 1 + N("Presidente"),
    "de Orléans e Bragança",
    VLOOKUP($G1584,'Last name'!$A:$B,2,FALSE) &amp; " " &amp; VLOOKUP(RANDBETWEEN(5,COUNT('Last name'!$A:$A) + 1),'Last name'!$A:$B,2,FALSE)
)</f>
        <v>Campos Cabral</v>
      </c>
      <c r="I1584" s="7" t="str">
        <f t="shared" ca="1" si="314"/>
        <v>Malco Campos Cabral</v>
      </c>
      <c r="J1584" s="7" t="str" cm="1">
        <f t="array" aca="1" ref="J1584" ca="1">SHA1HASH($I1584)</f>
        <v>b98c6c00515f3a1dd92fd5b810d5e856a92c2235</v>
      </c>
      <c r="K1584" s="7" cm="1">
        <f t="array" aca="1" ref="K1584" ca="1">INDEX(States!$A:$A,M1584,1)</f>
        <v>5</v>
      </c>
      <c r="L1584" s="7" t="str">
        <f ca="1">VLOOKUP($K1584,Countries!$A:$B,2,FALSE)</f>
        <v>Portugal</v>
      </c>
      <c r="M1584" s="7" cm="1">
        <f t="array" aca="1" ref="M1584" ca="1">INDEX(States!$C:$C,RANDBETWEEN(5,COUNTA(States!$A:$A) + 1),1)</f>
        <v>7</v>
      </c>
      <c r="N1584" s="7" t="str">
        <f ca="1">VLOOKUP($M1584,States!$C:$D,2,FALSE)</f>
        <v xml:space="preserve"> Setúbal </v>
      </c>
      <c r="O1584" s="7" t="str">
        <f ca="1">VLOOKUP($E1584,Name!$A:$C,3,FALSE)</f>
        <v>M</v>
      </c>
      <c r="P1584" s="7" t="str">
        <f ca="1">VLOOKUP($O1584,Genders!$B:$C,2,FALSE)</f>
        <v>Male</v>
      </c>
      <c r="Q1584" s="7" cm="1">
        <f t="array" aca="1" ref="Q1584" ca="1">INDEX('Marital status'!$A:$A,RANDBETWEEN(5,COUNTA('Marital status'!$A:$A) + 1),1)</f>
        <v>5</v>
      </c>
      <c r="R1584" s="7" t="str">
        <f ca="1">VLOOKUP($Q1584,'Marital status'!$A:$B,2,FALSE)</f>
        <v xml:space="preserve"> Separated </v>
      </c>
      <c r="S1584" s="7">
        <f t="shared" ca="1" si="315"/>
        <v>7</v>
      </c>
      <c r="T1584" s="7" t="str">
        <f ca="1">VLOOKUP($S1584,Ethnicities!$A:$B,2,FALSE)</f>
        <v>Native Hawaiian or Other Pacific Islander</v>
      </c>
      <c r="U1584" s="8">
        <f t="shared" ca="1" si="316"/>
        <v>31663</v>
      </c>
      <c r="V1584" s="6">
        <f t="shared" ca="1" si="317"/>
        <v>7</v>
      </c>
      <c r="W1584" s="8" t="str">
        <f ca="1">VLOOKUP($V1584,'Background education'!$A:$B,2,FALSE)</f>
        <v>Undergraduate degree</v>
      </c>
      <c r="X1584" s="7">
        <f ca="1" xml:space="preserve">
  IF(OR($Z1584 = 5, $Z1584 = 6, $Z1584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84" s="7" t="str">
        <f ca="1">VLOOKUP($X1584,Departments!$A:$B,2,FALSE)</f>
        <v>Audit</v>
      </c>
      <c r="Z1584" s="6">
        <f t="shared" ca="1" si="318"/>
        <v>10</v>
      </c>
      <c r="AA1584" s="7" t="str">
        <f ca="1">VLOOKUP($Z1584,Roles!$A:$B,2,FALSE)</f>
        <v>Trainee</v>
      </c>
      <c r="AB1584" s="6" t="e">
        <f t="shared" ca="1" si="319"/>
        <v>#N/A</v>
      </c>
      <c r="AC1584" s="7" t="e">
        <f ca="1" xml:space="preserve">
IF(
  ISNA($AB1584),
  NA(),
  VLOOKUP($AB1584,Levels!$A:$B,2,FALSE)
)</f>
        <v>#N/A</v>
      </c>
      <c r="AD1584" s="8">
        <f t="shared" ca="1" si="320"/>
        <v>43008</v>
      </c>
      <c r="AE1584" s="6">
        <f ca="1">RANDBETWEEN(5,COUNTA('Recruitment source'!$A:$A) + 1)</f>
        <v>7</v>
      </c>
      <c r="AF1584" s="6" t="str">
        <f ca="1">VLOOKUP($AE1584,'Recruitment source'!$A:$B,2,FALSE)</f>
        <v>SAPO Emprego</v>
      </c>
      <c r="AG1584" s="8" t="e">
        <f t="shared" ca="1" si="321"/>
        <v>#N/A</v>
      </c>
      <c r="AH1584" s="6" t="e">
        <f t="shared" ca="1" si="322"/>
        <v>#N/A</v>
      </c>
      <c r="AI1584" s="6" t="e">
        <f ca="1" xml:space="preserve">
IF(
  ISNA($AH1584),
  NA(),
  VLOOKUP($AH1584,'Reasons for dismissal'!$A:$B,2,FALSE)
)</f>
        <v>#N/A</v>
      </c>
      <c r="AJ1584" s="6">
        <f t="shared" ca="1" si="323"/>
        <v>5</v>
      </c>
      <c r="AK1584" s="1">
        <f t="shared" ca="1" si="324"/>
        <v>1305</v>
      </c>
      <c r="AL15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$A1584  &amp; ", "   &amp;
$B1584  &amp; ", "   &amp;
$D1584  &amp; ", '"  &amp;
$I1584  &amp; "', '" &amp;
$O1584  &amp; "', "  &amp;
$S1584  &amp; ", '"  &amp;
TEXT($U1584,"dd/mm/aaaa")  &amp; "', "   &amp;
$V1584  &amp; ", "   &amp;
$X1584  &amp; ", "   &amp;
$Z1584  &amp; ", "   &amp;
IF($AB1584 &lt;&gt; "", $AB1584, "NULL")  &amp; ", "   &amp;
$AK1584  &amp; ");"</f>
        <v>#REF!</v>
      </c>
    </row>
    <row r="1585" spans="1:38" x14ac:dyDescent="0.2">
      <c r="A1585" s="7" cm="1">
        <f t="array" aca="1" ref="A1585" ca="1">INDEX(Companies!$A:$A,RANDBETWEEN(2,COUNTA(Companies!$A:$A)),1)</f>
        <v>2</v>
      </c>
      <c r="B1585" s="5">
        <f t="shared" si="312"/>
        <v>1584</v>
      </c>
      <c r="C1585" s="5" t="str" cm="1">
        <f t="array" ref="C1585">SHA1HASH($B1585)</f>
        <v>2895698422986359b90f54778c7c4dc271e8fb58</v>
      </c>
      <c r="D1585" s="6">
        <f t="shared" ca="1" si="313"/>
        <v>1</v>
      </c>
      <c r="E1585" s="7">
        <f ca="1">IF($B1585 = 1 + N("Presidente"),
    127,
    IF($B1585 = 2 + N("Vice-Presidente"),
        72,
        IF($B1585 = 3 + N("Secretária bilíngue"),
            13,
            RANDBETWEEN(5,COUNT(Name!$A:$A) + 1)
        )
    )
)</f>
        <v>228</v>
      </c>
      <c r="F1585" s="7" t="str">
        <f ca="1">VLOOKUP($E1585,Name!$A:$B,2,FALSE)</f>
        <v>Lívia</v>
      </c>
      <c r="G1585" s="7">
        <f ca="1" xml:space="preserve">
IF($B1585 = 1,
    0,
    RANDBETWEEN(5,COUNT('Last name'!$A:$A) + 1)
)</f>
        <v>10</v>
      </c>
      <c r="H1585" s="7" t="str">
        <f ca="1" xml:space="preserve">
IF($B1585 = 1 + N("Presidente"),
    "de Orléans e Bragança",
    VLOOKUP($G1585,'Last name'!$A:$B,2,FALSE) &amp; " " &amp; VLOOKUP(RANDBETWEEN(5,COUNT('Last name'!$A:$A) + 1),'Last name'!$A:$B,2,FALSE)
)</f>
        <v>Alencar Nascimento</v>
      </c>
      <c r="I1585" s="7" t="str">
        <f t="shared" ca="1" si="314"/>
        <v>Lívia Alencar Nascimento</v>
      </c>
      <c r="J1585" s="7" t="str" cm="1">
        <f t="array" aca="1" ref="J1585" ca="1">SHA1HASH($I1585)</f>
        <v>7049a449ab18ef4bae4f5f9561a8d03433303820</v>
      </c>
      <c r="K1585" s="7" cm="1">
        <f t="array" aca="1" ref="K1585" ca="1">INDEX(States!$A:$A,M1585,1)</f>
        <v>5</v>
      </c>
      <c r="L1585" s="7" t="str">
        <f ca="1">VLOOKUP($K1585,Countries!$A:$B,2,FALSE)</f>
        <v>Portugal</v>
      </c>
      <c r="M1585" s="7" cm="1">
        <f t="array" aca="1" ref="M1585" ca="1">INDEX(States!$C:$C,RANDBETWEEN(5,COUNTA(States!$A:$A) + 1),1)</f>
        <v>14</v>
      </c>
      <c r="N1585" s="7" t="str">
        <f ca="1">VLOOKUP($M1585,States!$C:$D,2,FALSE)</f>
        <v>Madeira</v>
      </c>
      <c r="O1585" s="7" t="str">
        <f ca="1">VLOOKUP($E1585,Name!$A:$C,3,FALSE)</f>
        <v>F</v>
      </c>
      <c r="P1585" s="7" t="str">
        <f ca="1">VLOOKUP($O1585,Genders!$B:$C,2,FALSE)</f>
        <v>Female</v>
      </c>
      <c r="Q1585" s="7" cm="1">
        <f t="array" aca="1" ref="Q1585" ca="1">INDEX('Marital status'!$A:$A,RANDBETWEEN(5,COUNTA('Marital status'!$A:$A) + 1),1)</f>
        <v>6</v>
      </c>
      <c r="R1585" s="7" t="str">
        <f ca="1">VLOOKUP($Q1585,'Marital status'!$A:$B,2,FALSE)</f>
        <v>DIVORCED</v>
      </c>
      <c r="S1585" s="7">
        <f t="shared" ca="1" si="315"/>
        <v>5</v>
      </c>
      <c r="T1585" s="7" t="str">
        <f ca="1">VLOOKUP($S1585,Ethnicities!$A:$B,2,FALSE)</f>
        <v>ASIAN</v>
      </c>
      <c r="U1585" s="8">
        <f t="shared" ca="1" si="316"/>
        <v>26751</v>
      </c>
      <c r="V1585" s="6">
        <f t="shared" ca="1" si="317"/>
        <v>7</v>
      </c>
      <c r="W1585" s="8" t="str">
        <f ca="1">VLOOKUP($V1585,'Background education'!$A:$B,2,FALSE)</f>
        <v>Undergraduate degree</v>
      </c>
      <c r="X1585" s="7">
        <f ca="1" xml:space="preserve">
  IF(OR($Z1585 = 5, $Z1585 = 6, $Z1585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585" s="7" t="str">
        <f ca="1">VLOOKUP($X1585,Departments!$A:$B,2,FALSE)</f>
        <v>Controlling</v>
      </c>
      <c r="Z1585" s="6">
        <f t="shared" ca="1" si="318"/>
        <v>11</v>
      </c>
      <c r="AA1585" s="7" t="str">
        <f ca="1">VLOOKUP($Z1585,Roles!$A:$B,2,FALSE)</f>
        <v>Analyst</v>
      </c>
      <c r="AB1585" s="6">
        <f t="shared" ca="1" si="319"/>
        <v>6</v>
      </c>
      <c r="AC1585" s="7" t="str">
        <f ca="1" xml:space="preserve">
IF(
  ISNA($AB1585),
  NA(),
  VLOOKUP($AB1585,Levels!$A:$B,2,FALSE)
)</f>
        <v>Pleno</v>
      </c>
      <c r="AD1585" s="8">
        <f t="shared" ca="1" si="320"/>
        <v>40954</v>
      </c>
      <c r="AE1585" s="6">
        <f ca="1">RANDBETWEEN(5,COUNTA('Recruitment source'!$A:$A) + 1)</f>
        <v>15</v>
      </c>
      <c r="AF1585" s="6" t="str">
        <f ca="1">VLOOKUP($AE1585,'Recruitment source'!$A:$B,2,FALSE)</f>
        <v>Website</v>
      </c>
      <c r="AG1585" s="8" t="e">
        <f t="shared" ca="1" si="321"/>
        <v>#N/A</v>
      </c>
      <c r="AH1585" s="6" t="e">
        <f t="shared" ca="1" si="322"/>
        <v>#N/A</v>
      </c>
      <c r="AI1585" s="6" t="e">
        <f ca="1" xml:space="preserve">
IF(
  ISNA($AH1585),
  NA(),
  VLOOKUP($AH1585,'Reasons for dismissal'!$A:$B,2,FALSE)
)</f>
        <v>#N/A</v>
      </c>
      <c r="AJ1585" s="6">
        <f t="shared" ca="1" si="323"/>
        <v>5</v>
      </c>
      <c r="AK1585" s="1">
        <f t="shared" ca="1" si="324"/>
        <v>2500</v>
      </c>
      <c r="AL15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$A1585  &amp; ", "   &amp;
$B1585  &amp; ", "   &amp;
$D1585  &amp; ", '"  &amp;
$I1585  &amp; "', '" &amp;
$O1585  &amp; "', "  &amp;
$S1585  &amp; ", '"  &amp;
TEXT($U1585,"dd/mm/aaaa")  &amp; "', "   &amp;
$V1585  &amp; ", "   &amp;
$X1585  &amp; ", "   &amp;
$Z1585  &amp; ", "   &amp;
IF($AB1585 &lt;&gt; "", $AB1585, "NULL")  &amp; ", "   &amp;
$AK1585  &amp; ");"</f>
        <v>#REF!</v>
      </c>
    </row>
    <row r="1586" spans="1:38" x14ac:dyDescent="0.2">
      <c r="A1586" s="7" cm="1">
        <f t="array" aca="1" ref="A1586" ca="1">INDEX(Companies!$A:$A,RANDBETWEEN(2,COUNTA(Companies!$A:$A)),1)</f>
        <v>2</v>
      </c>
      <c r="B1586" s="5">
        <f t="shared" si="312"/>
        <v>1585</v>
      </c>
      <c r="C1586" s="5" t="str" cm="1">
        <f t="array" ref="C1586">SHA1HASH($B1586)</f>
        <v>178116e63a31913ab6da9ab6d92cb510dea7964c</v>
      </c>
      <c r="D1586" s="6">
        <f t="shared" ca="1" si="313"/>
        <v>1</v>
      </c>
      <c r="E1586" s="7">
        <f ca="1">IF($B1586 = 1 + N("Presidente"),
    127,
    IF($B1586 = 2 + N("Vice-Presidente"),
        72,
        IF($B1586 = 3 + N("Secretária bilíngue"),
            13,
            RANDBETWEEN(5,COUNT(Name!$A:$A) + 1)
        )
    )
)</f>
        <v>64</v>
      </c>
      <c r="F1586" s="7" t="str">
        <f ca="1">VLOOKUP($E1586,Name!$A:$B,2,FALSE)</f>
        <v>Ayla</v>
      </c>
      <c r="G1586" s="7">
        <f ca="1" xml:space="preserve">
IF($B1586 = 1,
    0,
    RANDBETWEEN(5,COUNT('Last name'!$A:$A) + 1)
)</f>
        <v>82</v>
      </c>
      <c r="H1586" s="7" t="str">
        <f ca="1" xml:space="preserve">
IF($B1586 = 1 + N("Presidente"),
    "de Orléans e Bragança",
    VLOOKUP($G1586,'Last name'!$A:$B,2,FALSE) &amp; " " &amp; VLOOKUP(RANDBETWEEN(5,COUNT('Last name'!$A:$A) + 1),'Last name'!$A:$B,2,FALSE)
)</f>
        <v>Farina Rizzo</v>
      </c>
      <c r="I1586" s="7" t="str">
        <f t="shared" ca="1" si="314"/>
        <v>Ayla Farina Rizzo</v>
      </c>
      <c r="J1586" s="7" t="str" cm="1">
        <f t="array" aca="1" ref="J1586" ca="1">SHA1HASH($I1586)</f>
        <v>01665e030aa01affd73ff61d0fb20fba53fd400f</v>
      </c>
      <c r="K1586" s="7" cm="1">
        <f t="array" aca="1" ref="K1586" ca="1">INDEX(States!$A:$A,M1586,1)</f>
        <v>5</v>
      </c>
      <c r="L1586" s="7" t="str">
        <f ca="1">VLOOKUP($K1586,Countries!$A:$B,2,FALSE)</f>
        <v>Portugal</v>
      </c>
      <c r="M1586" s="7" cm="1">
        <f t="array" aca="1" ref="M1586" ca="1">INDEX(States!$C:$C,RANDBETWEEN(5,COUNTA(States!$A:$A) + 1),1)</f>
        <v>10</v>
      </c>
      <c r="N1586" s="7" t="str">
        <f ca="1">VLOOKUP($M1586,States!$C:$D,2,FALSE)</f>
        <v>Faro</v>
      </c>
      <c r="O1586" s="7" t="str">
        <f ca="1">VLOOKUP($E1586,Name!$A:$C,3,FALSE)</f>
        <v>F</v>
      </c>
      <c r="P1586" s="7" t="str">
        <f ca="1">VLOOKUP($O1586,Genders!$B:$C,2,FALSE)</f>
        <v>Female</v>
      </c>
      <c r="Q1586" s="7" cm="1">
        <f t="array" aca="1" ref="Q1586" ca="1">INDEX('Marital status'!$A:$A,RANDBETWEEN(5,COUNTA('Marital status'!$A:$A) + 1),1)</f>
        <v>0</v>
      </c>
      <c r="R1586" s="7" t="e">
        <f ca="1">VLOOKUP($Q1586,'Marital status'!$A:$B,2,FALSE)</f>
        <v>#N/A</v>
      </c>
      <c r="S1586" s="7">
        <f t="shared" ca="1" si="315"/>
        <v>5</v>
      </c>
      <c r="T1586" s="7" t="str">
        <f ca="1">VLOOKUP($S1586,Ethnicities!$A:$B,2,FALSE)</f>
        <v>ASIAN</v>
      </c>
      <c r="U1586" s="8">
        <f t="shared" ca="1" si="316"/>
        <v>29007</v>
      </c>
      <c r="V1586" s="6">
        <f t="shared" ca="1" si="317"/>
        <v>7</v>
      </c>
      <c r="W1586" s="8" t="str">
        <f ca="1">VLOOKUP($V1586,'Background education'!$A:$B,2,FALSE)</f>
        <v>Undergraduate degree</v>
      </c>
      <c r="X1586" s="7">
        <f ca="1" xml:space="preserve">
  IF(OR($Z1586 = 5, $Z1586 = 6, $Z1586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586" s="7" t="str">
        <f ca="1">VLOOKUP($X1586,Departments!$A:$B,2,FALSE)</f>
        <v>Administration</v>
      </c>
      <c r="Z1586" s="6">
        <f t="shared" ca="1" si="318"/>
        <v>10</v>
      </c>
      <c r="AA1586" s="7" t="str">
        <f ca="1">VLOOKUP($Z1586,Roles!$A:$B,2,FALSE)</f>
        <v>Trainee</v>
      </c>
      <c r="AB1586" s="6" t="e">
        <f t="shared" ca="1" si="319"/>
        <v>#N/A</v>
      </c>
      <c r="AC1586" s="7" t="e">
        <f ca="1" xml:space="preserve">
IF(
  ISNA($AB1586),
  NA(),
  VLOOKUP($AB1586,Levels!$A:$B,2,FALSE)
)</f>
        <v>#N/A</v>
      </c>
      <c r="AD1586" s="8">
        <f t="shared" ca="1" si="320"/>
        <v>36726</v>
      </c>
      <c r="AE1586" s="6">
        <f ca="1">RANDBETWEEN(5,COUNTA('Recruitment source'!$A:$A) + 1)</f>
        <v>14</v>
      </c>
      <c r="AF1586" s="6" t="str">
        <f ca="1">VLOOKUP($AE1586,'Recruitment source'!$A:$B,2,FALSE)</f>
        <v>LinkedIn</v>
      </c>
      <c r="AG1586" s="8" t="e">
        <f t="shared" ca="1" si="321"/>
        <v>#N/A</v>
      </c>
      <c r="AH1586" s="6" t="e">
        <f t="shared" ca="1" si="322"/>
        <v>#N/A</v>
      </c>
      <c r="AI1586" s="6" t="e">
        <f ca="1" xml:space="preserve">
IF(
  ISNA($AH1586),
  NA(),
  VLOOKUP($AH1586,'Reasons for dismissal'!$A:$B,2,FALSE)
)</f>
        <v>#N/A</v>
      </c>
      <c r="AJ1586" s="6">
        <f t="shared" ca="1" si="323"/>
        <v>5</v>
      </c>
      <c r="AK1586" s="1">
        <f t="shared" ca="1" si="324"/>
        <v>1305</v>
      </c>
      <c r="AL15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$A1586  &amp; ", "   &amp;
$B1586  &amp; ", "   &amp;
$D1586  &amp; ", '"  &amp;
$I1586  &amp; "', '" &amp;
$O1586  &amp; "', "  &amp;
$S1586  &amp; ", '"  &amp;
TEXT($U1586,"dd/mm/aaaa")  &amp; "', "   &amp;
$V1586  &amp; ", "   &amp;
$X1586  &amp; ", "   &amp;
$Z1586  &amp; ", "   &amp;
IF($AB1586 &lt;&gt; "", $AB1586, "NULL")  &amp; ", "   &amp;
$AK1586  &amp; ");"</f>
        <v>#REF!</v>
      </c>
    </row>
    <row r="1587" spans="1:38" x14ac:dyDescent="0.2">
      <c r="A1587" s="7" cm="1">
        <f t="array" aca="1" ref="A1587" ca="1">INDEX(Companies!$A:$A,RANDBETWEEN(2,COUNTA(Companies!$A:$A)),1)</f>
        <v>2</v>
      </c>
      <c r="B1587" s="5">
        <f t="shared" si="312"/>
        <v>1586</v>
      </c>
      <c r="C1587" s="5" t="str" cm="1">
        <f t="array" ref="C1587">SHA1HASH($B1587)</f>
        <v>a20f01a742a1c4e4a9a79543bcd5388bd2244696</v>
      </c>
      <c r="D1587" s="6">
        <f t="shared" ca="1" si="313"/>
        <v>1</v>
      </c>
      <c r="E1587" s="7">
        <f ca="1">IF($B1587 = 1 + N("Presidente"),
    127,
    IF($B1587 = 2 + N("Vice-Presidente"),
        72,
        IF($B1587 = 3 + N("Secretária bilíngue"),
            13,
            RANDBETWEEN(5,COUNT(Name!$A:$A) + 1)
        )
    )
)</f>
        <v>146</v>
      </c>
      <c r="F1587" s="7" t="str">
        <f ca="1">VLOOKUP($E1587,Name!$A:$B,2,FALSE)</f>
        <v>Francisco</v>
      </c>
      <c r="G1587" s="7">
        <f ca="1" xml:space="preserve">
IF($B1587 = 1,
    0,
    RANDBETWEEN(5,COUNT('Last name'!$A:$A) + 1)
)</f>
        <v>149</v>
      </c>
      <c r="H1587" s="7" t="str">
        <f ca="1" xml:space="preserve">
IF($B1587 = 1 + N("Presidente"),
    "de Orléans e Bragança",
    VLOOKUP($G1587,'Last name'!$A:$B,2,FALSE) &amp; " " &amp; VLOOKUP(RANDBETWEEN(5,COUNT('Last name'!$A:$A) + 1),'Last name'!$A:$B,2,FALSE)
)</f>
        <v>Pedroso Alcantara</v>
      </c>
      <c r="I1587" s="7" t="str">
        <f t="shared" ca="1" si="314"/>
        <v>Francisco Pedroso Alcantara</v>
      </c>
      <c r="J1587" s="7" t="str" cm="1">
        <f t="array" aca="1" ref="J1587" ca="1">SHA1HASH($I1587)</f>
        <v>73adf8cc8eb5b91962d21766216b74510577c6c6</v>
      </c>
      <c r="K1587" s="7" cm="1">
        <f t="array" aca="1" ref="K1587" ca="1">INDEX(States!$A:$A,M1587,1)</f>
        <v>5</v>
      </c>
      <c r="L1587" s="7" t="str">
        <f ca="1">VLOOKUP($K1587,Countries!$A:$B,2,FALSE)</f>
        <v>Portugal</v>
      </c>
      <c r="M1587" s="7" cm="1">
        <f t="array" aca="1" ref="M1587" ca="1">INDEX(States!$C:$C,RANDBETWEEN(5,COUNTA(States!$A:$A) + 1),1)</f>
        <v>18</v>
      </c>
      <c r="N1587" s="7" t="str">
        <f ca="1">VLOOKUP($M1587,States!$C:$D,2,FALSE)</f>
        <v>Castelo Branco</v>
      </c>
      <c r="O1587" s="7" t="str">
        <f ca="1">VLOOKUP($E1587,Name!$A:$C,3,FALSE)</f>
        <v>M</v>
      </c>
      <c r="P1587" s="7" t="str">
        <f ca="1">VLOOKUP($O1587,Genders!$B:$C,2,FALSE)</f>
        <v>Male</v>
      </c>
      <c r="Q1587" s="7" cm="1">
        <f t="array" aca="1" ref="Q1587" ca="1">INDEX('Marital status'!$A:$A,RANDBETWEEN(5,COUNTA('Marital status'!$A:$A) + 1),1)</f>
        <v>0</v>
      </c>
      <c r="R1587" s="7" t="e">
        <f ca="1">VLOOKUP($Q1587,'Marital status'!$A:$B,2,FALSE)</f>
        <v>#N/A</v>
      </c>
      <c r="S1587" s="7">
        <f t="shared" ca="1" si="315"/>
        <v>5</v>
      </c>
      <c r="T1587" s="7" t="str">
        <f ca="1">VLOOKUP($S1587,Ethnicities!$A:$B,2,FALSE)</f>
        <v>ASIAN</v>
      </c>
      <c r="U1587" s="8">
        <f t="shared" ca="1" si="316"/>
        <v>31824</v>
      </c>
      <c r="V1587" s="6">
        <f t="shared" ca="1" si="317"/>
        <v>8</v>
      </c>
      <c r="W1587" s="8" t="str">
        <f ca="1">VLOOKUP($V1587,'Background education'!$A:$B,2,FALSE)</f>
        <v>Graduate school</v>
      </c>
      <c r="X1587" s="7">
        <f ca="1" xml:space="preserve">
  IF(OR($Z1587 = 5, $Z1587 = 6, $Z1587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587" s="7" t="str">
        <f ca="1">VLOOKUP($X1587,Departments!$A:$B,2,FALSE)</f>
        <v>Communication &amp; Marketing</v>
      </c>
      <c r="Z1587" s="6">
        <f t="shared" ca="1" si="318"/>
        <v>11</v>
      </c>
      <c r="AA1587" s="7" t="str">
        <f ca="1">VLOOKUP($Z1587,Roles!$A:$B,2,FALSE)</f>
        <v>Analyst</v>
      </c>
      <c r="AB1587" s="6">
        <f t="shared" ca="1" si="319"/>
        <v>7</v>
      </c>
      <c r="AC1587" s="7" t="str">
        <f ca="1" xml:space="preserve">
IF(
  ISNA($AB1587),
  NA(),
  VLOOKUP($AB1587,Levels!$A:$B,2,FALSE)
)</f>
        <v>Senior</v>
      </c>
      <c r="AD1587" s="8">
        <f t="shared" ca="1" si="320"/>
        <v>40818</v>
      </c>
      <c r="AE1587" s="6">
        <f ca="1">RANDBETWEEN(5,COUNTA('Recruitment source'!$A:$A) + 1)</f>
        <v>11</v>
      </c>
      <c r="AF1587" s="6" t="str">
        <f ca="1">VLOOKUP($AE1587,'Recruitment source'!$A:$B,2,FALSE)</f>
        <v>Next Station</v>
      </c>
      <c r="AG1587" s="8" t="e">
        <f t="shared" ca="1" si="321"/>
        <v>#N/A</v>
      </c>
      <c r="AH1587" s="6" t="e">
        <f t="shared" ca="1" si="322"/>
        <v>#N/A</v>
      </c>
      <c r="AI1587" s="6" t="e">
        <f ca="1" xml:space="preserve">
IF(
  ISNA($AH1587),
  NA(),
  VLOOKUP($AH1587,'Reasons for dismissal'!$A:$B,2,FALSE)
)</f>
        <v>#N/A</v>
      </c>
      <c r="AJ1587" s="6">
        <f t="shared" ca="1" si="323"/>
        <v>4</v>
      </c>
      <c r="AK1587" s="1">
        <f t="shared" ca="1" si="324"/>
        <v>3080</v>
      </c>
      <c r="AL15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$A1587  &amp; ", "   &amp;
$B1587  &amp; ", "   &amp;
$D1587  &amp; ", '"  &amp;
$I1587  &amp; "', '" &amp;
$O1587  &amp; "', "  &amp;
$S1587  &amp; ", '"  &amp;
TEXT($U1587,"dd/mm/aaaa")  &amp; "', "   &amp;
$V1587  &amp; ", "   &amp;
$X1587  &amp; ", "   &amp;
$Z1587  &amp; ", "   &amp;
IF($AB1587 &lt;&gt; "", $AB1587, "NULL")  &amp; ", "   &amp;
$AK1587  &amp; ");"</f>
        <v>#REF!</v>
      </c>
    </row>
    <row r="1588" spans="1:38" x14ac:dyDescent="0.2">
      <c r="A1588" s="7" cm="1">
        <f t="array" aca="1" ref="A1588" ca="1">INDEX(Companies!$A:$A,RANDBETWEEN(2,COUNTA(Companies!$A:$A)),1)</f>
        <v>2</v>
      </c>
      <c r="B1588" s="5">
        <f t="shared" si="312"/>
        <v>1587</v>
      </c>
      <c r="C1588" s="5" t="str" cm="1">
        <f t="array" ref="C1588">SHA1HASH($B1588)</f>
        <v>8840675b649f219c1d0a37801d4afe0ce6fafae9</v>
      </c>
      <c r="D1588" s="6">
        <f t="shared" ca="1" si="313"/>
        <v>1</v>
      </c>
      <c r="E1588" s="7">
        <f ca="1">IF($B1588 = 1 + N("Presidente"),
    127,
    IF($B1588 = 2 + N("Vice-Presidente"),
        72,
        IF($B1588 = 3 + N("Secretária bilíngue"),
            13,
            RANDBETWEEN(5,COUNT(Name!$A:$A) + 1)
        )
    )
)</f>
        <v>92</v>
      </c>
      <c r="F1588" s="7" t="str">
        <f ca="1">VLOOKUP($E1588,Name!$A:$B,2,FALSE)</f>
        <v>Cecília</v>
      </c>
      <c r="G1588" s="7">
        <f ca="1" xml:space="preserve">
IF($B1588 = 1,
    0,
    RANDBETWEEN(5,COUNT('Last name'!$A:$A) + 1)
)</f>
        <v>174</v>
      </c>
      <c r="H1588" s="7" t="str">
        <f ca="1" xml:space="preserve">
IF($B1588 = 1 + N("Presidente"),
    "de Orléans e Bragança",
    VLOOKUP($G1588,'Last name'!$A:$B,2,FALSE) &amp; " " &amp; VLOOKUP(RANDBETWEEN(5,COUNT('Last name'!$A:$A) + 1),'Last name'!$A:$B,2,FALSE)
)</f>
        <v>Santana Pinto</v>
      </c>
      <c r="I1588" s="7" t="str">
        <f t="shared" ca="1" si="314"/>
        <v>Cecília Santana Pinto</v>
      </c>
      <c r="J1588" s="7" t="str" cm="1">
        <f t="array" aca="1" ref="J1588" ca="1">SHA1HASH($I1588)</f>
        <v>83b2a31b113f5ce7ae0999e4e03674ca5282893a</v>
      </c>
      <c r="K1588" s="7" cm="1">
        <f t="array" aca="1" ref="K1588" ca="1">INDEX(States!$A:$A,M1588,1)</f>
        <v>5</v>
      </c>
      <c r="L1588" s="7" t="str">
        <f ca="1">VLOOKUP($K1588,Countries!$A:$B,2,FALSE)</f>
        <v>Portugal</v>
      </c>
      <c r="M1588" s="7" cm="1">
        <f t="array" aca="1" ref="M1588" ca="1">INDEX(States!$C:$C,RANDBETWEEN(5,COUNTA(States!$A:$A) + 1),1)</f>
        <v>14</v>
      </c>
      <c r="N1588" s="7" t="str">
        <f ca="1">VLOOKUP($M1588,States!$C:$D,2,FALSE)</f>
        <v>Madeira</v>
      </c>
      <c r="O1588" s="7" t="str">
        <f ca="1">VLOOKUP($E1588,Name!$A:$C,3,FALSE)</f>
        <v>F</v>
      </c>
      <c r="P1588" s="7" t="str">
        <f ca="1">VLOOKUP($O1588,Genders!$B:$C,2,FALSE)</f>
        <v>Female</v>
      </c>
      <c r="Q1588" s="7" cm="1">
        <f t="array" aca="1" ref="Q1588" ca="1">INDEX('Marital status'!$A:$A,RANDBETWEEN(5,COUNTA('Marital status'!$A:$A) + 1),1)</f>
        <v>6</v>
      </c>
      <c r="R1588" s="7" t="str">
        <f ca="1">VLOOKUP($Q1588,'Marital status'!$A:$B,2,FALSE)</f>
        <v>DIVORCED</v>
      </c>
      <c r="S1588" s="7">
        <f t="shared" ca="1" si="315"/>
        <v>5</v>
      </c>
      <c r="T1588" s="7" t="str">
        <f ca="1">VLOOKUP($S1588,Ethnicities!$A:$B,2,FALSE)</f>
        <v>ASIAN</v>
      </c>
      <c r="U1588" s="8">
        <f t="shared" ca="1" si="316"/>
        <v>19781</v>
      </c>
      <c r="V1588" s="6">
        <f t="shared" ca="1" si="317"/>
        <v>7</v>
      </c>
      <c r="W1588" s="8" t="str">
        <f ca="1">VLOOKUP($V1588,'Background education'!$A:$B,2,FALSE)</f>
        <v>Undergraduate degree</v>
      </c>
      <c r="X1588" s="7">
        <f ca="1" xml:space="preserve">
  IF(OR($Z1588 = 5, $Z1588 = 6, $Z1588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588" s="7" t="str">
        <f ca="1">VLOOKUP($X1588,Departments!$A:$B,2,FALSE)</f>
        <v xml:space="preserve"> Commercial</v>
      </c>
      <c r="Z1588" s="6">
        <f t="shared" ca="1" si="318"/>
        <v>9</v>
      </c>
      <c r="AA1588" s="7" t="str">
        <f ca="1">VLOOKUP($Z1588,Roles!$A:$B,2,FALSE)</f>
        <v>Intern</v>
      </c>
      <c r="AB1588" s="6" t="e">
        <f t="shared" ca="1" si="319"/>
        <v>#N/A</v>
      </c>
      <c r="AC1588" s="7" t="e">
        <f ca="1" xml:space="preserve">
IF(
  ISNA($AB1588),
  NA(),
  VLOOKUP($AB1588,Levels!$A:$B,2,FALSE)
)</f>
        <v>#N/A</v>
      </c>
      <c r="AD1588" s="8">
        <f t="shared" ca="1" si="320"/>
        <v>40198</v>
      </c>
      <c r="AE1588" s="6">
        <f ca="1">RANDBETWEEN(5,COUNTA('Recruitment source'!$A:$A) + 1)</f>
        <v>13</v>
      </c>
      <c r="AF1588" s="6" t="str">
        <f ca="1">VLOOKUP($AE1588,'Recruitment source'!$A:$B,2,FALSE)</f>
        <v>Google</v>
      </c>
      <c r="AG1588" s="8" t="e">
        <f t="shared" ca="1" si="321"/>
        <v>#N/A</v>
      </c>
      <c r="AH1588" s="6" t="e">
        <f t="shared" ca="1" si="322"/>
        <v>#N/A</v>
      </c>
      <c r="AI1588" s="6" t="e">
        <f ca="1" xml:space="preserve">
IF(
  ISNA($AH1588),
  NA(),
  VLOOKUP($AH1588,'Reasons for dismissal'!$A:$B,2,FALSE)
)</f>
        <v>#N/A</v>
      </c>
      <c r="AJ1588" s="6">
        <f t="shared" ca="1" si="323"/>
        <v>4</v>
      </c>
      <c r="AK1588" s="1">
        <f t="shared" ca="1" si="324"/>
        <v>1285</v>
      </c>
      <c r="AL15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$A1588  &amp; ", "   &amp;
$B1588  &amp; ", "   &amp;
$D1588  &amp; ", '"  &amp;
$I1588  &amp; "', '" &amp;
$O1588  &amp; "', "  &amp;
$S1588  &amp; ", '"  &amp;
TEXT($U1588,"dd/mm/aaaa")  &amp; "', "   &amp;
$V1588  &amp; ", "   &amp;
$X1588  &amp; ", "   &amp;
$Z1588  &amp; ", "   &amp;
IF($AB1588 &lt;&gt; "", $AB1588, "NULL")  &amp; ", "   &amp;
$AK1588  &amp; ");"</f>
        <v>#REF!</v>
      </c>
    </row>
    <row r="1589" spans="1:38" x14ac:dyDescent="0.2">
      <c r="A1589" s="7" cm="1">
        <f t="array" aca="1" ref="A1589" ca="1">INDEX(Companies!$A:$A,RANDBETWEEN(2,COUNTA(Companies!$A:$A)),1)</f>
        <v>2</v>
      </c>
      <c r="B1589" s="5">
        <f t="shared" si="312"/>
        <v>1588</v>
      </c>
      <c r="C1589" s="5" t="str" cm="1">
        <f t="array" ref="C1589">SHA1HASH($B1589)</f>
        <v>1784f0e37c1fdd6200c1e8b28e8caae5402e74e0</v>
      </c>
      <c r="D1589" s="6">
        <f t="shared" ca="1" si="313"/>
        <v>1</v>
      </c>
      <c r="E1589" s="7">
        <f ca="1">IF($B1589 = 1 + N("Presidente"),
    127,
    IF($B1589 = 2 + N("Vice-Presidente"),
        72,
        IF($B1589 = 3 + N("Secretária bilíngue"),
            13,
            RANDBETWEEN(5,COUNT(Name!$A:$A) + 1)
        )
    )
)</f>
        <v>103</v>
      </c>
      <c r="F1589" s="7" t="str">
        <f ca="1">VLOOKUP($E1589,Name!$A:$B,2,FALSE)</f>
        <v>Danniel</v>
      </c>
      <c r="G1589" s="7">
        <f ca="1" xml:space="preserve">
IF($B1589 = 1,
    0,
    RANDBETWEEN(5,COUNT('Last name'!$A:$A) + 1)
)</f>
        <v>33</v>
      </c>
      <c r="H1589" s="7" t="str">
        <f ca="1" xml:space="preserve">
IF($B1589 = 1 + N("Presidente"),
    "de Orléans e Bragança",
    VLOOKUP($G1589,'Last name'!$A:$B,2,FALSE) &amp; " " &amp; VLOOKUP(RANDBETWEEN(5,COUNT('Last name'!$A:$A) + 1),'Last name'!$A:$B,2,FALSE)
)</f>
        <v>Barreto Furtado</v>
      </c>
      <c r="I1589" s="7" t="str">
        <f t="shared" ca="1" si="314"/>
        <v>Danniel Barreto Furtado</v>
      </c>
      <c r="J1589" s="7" t="str" cm="1">
        <f t="array" aca="1" ref="J1589" ca="1">SHA1HASH($I1589)</f>
        <v>302ae67e0d47c642bebc76ea08659345f56445ba</v>
      </c>
      <c r="K1589" s="7" cm="1">
        <f t="array" aca="1" ref="K1589" ca="1">INDEX(States!$A:$A,M1589,1)</f>
        <v>5</v>
      </c>
      <c r="L1589" s="7" t="str">
        <f ca="1">VLOOKUP($K1589,Countries!$A:$B,2,FALSE)</f>
        <v>Portugal</v>
      </c>
      <c r="M1589" s="7" cm="1">
        <f t="array" aca="1" ref="M1589" ca="1">INDEX(States!$C:$C,RANDBETWEEN(5,COUNTA(States!$A:$A) + 1),1)</f>
        <v>23</v>
      </c>
      <c r="N1589" s="7" t="str">
        <f ca="1">VLOOKUP($M1589,States!$C:$D,2,FALSE)</f>
        <v>Viana do Castelo</v>
      </c>
      <c r="O1589" s="7" t="str">
        <f ca="1">VLOOKUP($E1589,Name!$A:$C,3,FALSE)</f>
        <v>M</v>
      </c>
      <c r="P1589" s="7" t="str">
        <f ca="1">VLOOKUP($O1589,Genders!$B:$C,2,FALSE)</f>
        <v>Male</v>
      </c>
      <c r="Q1589" s="7" cm="1">
        <f t="array" aca="1" ref="Q1589" ca="1">INDEX('Marital status'!$A:$A,RANDBETWEEN(5,COUNTA('Marital status'!$A:$A) + 1),1)</f>
        <v>5</v>
      </c>
      <c r="R1589" s="7" t="str">
        <f ca="1">VLOOKUP($Q1589,'Marital status'!$A:$B,2,FALSE)</f>
        <v xml:space="preserve"> Separated </v>
      </c>
      <c r="S1589" s="7">
        <f t="shared" ca="1" si="315"/>
        <v>6</v>
      </c>
      <c r="T1589" s="7" t="str">
        <f ca="1">VLOOKUP($S1589,Ethnicities!$A:$B,2,FALSE)</f>
        <v xml:space="preserve">  american Indian or Alaska Native</v>
      </c>
      <c r="U1589" s="8">
        <f t="shared" ca="1" si="316"/>
        <v>22260</v>
      </c>
      <c r="V1589" s="6">
        <f t="shared" ca="1" si="317"/>
        <v>8</v>
      </c>
      <c r="W1589" s="8" t="str">
        <f ca="1">VLOOKUP($V1589,'Background education'!$A:$B,2,FALSE)</f>
        <v>Graduate school</v>
      </c>
      <c r="X1589" s="7">
        <f ca="1" xml:space="preserve">
  IF(OR($Z1589 = 5, $Z1589 = 6, $Z1589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589" s="7" t="str">
        <f ca="1">VLOOKUP($X1589,Departments!$A:$B,2,FALSE)</f>
        <v>Finance</v>
      </c>
      <c r="Z1589" s="6">
        <f t="shared" ca="1" si="318"/>
        <v>11</v>
      </c>
      <c r="AA1589" s="7" t="str">
        <f ca="1">VLOOKUP($Z1589,Roles!$A:$B,2,FALSE)</f>
        <v>Analyst</v>
      </c>
      <c r="AB1589" s="6">
        <f t="shared" ca="1" si="319"/>
        <v>5</v>
      </c>
      <c r="AC1589" s="7" t="str">
        <f ca="1" xml:space="preserve">
IF(
  ISNA($AB1589),
  NA(),
  VLOOKUP($AB1589,Levels!$A:$B,2,FALSE)
)</f>
        <v>Junior</v>
      </c>
      <c r="AD1589" s="8">
        <f t="shared" ca="1" si="320"/>
        <v>40755</v>
      </c>
      <c r="AE1589" s="6">
        <f ca="1">RANDBETWEEN(5,COUNTA('Recruitment source'!$A:$A) + 1)</f>
        <v>13</v>
      </c>
      <c r="AF1589" s="6" t="str">
        <f ca="1">VLOOKUP($AE1589,'Recruitment source'!$A:$B,2,FALSE)</f>
        <v>Google</v>
      </c>
      <c r="AG1589" s="8" t="e">
        <f t="shared" ca="1" si="321"/>
        <v>#N/A</v>
      </c>
      <c r="AH1589" s="6" t="e">
        <f t="shared" ca="1" si="322"/>
        <v>#N/A</v>
      </c>
      <c r="AI1589" s="6" t="e">
        <f ca="1" xml:space="preserve">
IF(
  ISNA($AH1589),
  NA(),
  VLOOKUP($AH1589,'Reasons for dismissal'!$A:$B,2,FALSE)
)</f>
        <v>#N/A</v>
      </c>
      <c r="AJ1589" s="6">
        <f t="shared" ca="1" si="323"/>
        <v>5</v>
      </c>
      <c r="AK1589" s="1">
        <f t="shared" ca="1" si="324"/>
        <v>3000</v>
      </c>
      <c r="AL15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$A1589  &amp; ", "   &amp;
$B1589  &amp; ", "   &amp;
$D1589  &amp; ", '"  &amp;
$I1589  &amp; "', '" &amp;
$O1589  &amp; "', "  &amp;
$S1589  &amp; ", '"  &amp;
TEXT($U1589,"dd/mm/aaaa")  &amp; "', "   &amp;
$V1589  &amp; ", "   &amp;
$X1589  &amp; ", "   &amp;
$Z1589  &amp; ", "   &amp;
IF($AB1589 &lt;&gt; "", $AB1589, "NULL")  &amp; ", "   &amp;
$AK1589  &amp; ");"</f>
        <v>#REF!</v>
      </c>
    </row>
    <row r="1590" spans="1:38" x14ac:dyDescent="0.2">
      <c r="A1590" s="7" cm="1">
        <f t="array" aca="1" ref="A1590" ca="1">INDEX(Companies!$A:$A,RANDBETWEEN(2,COUNTA(Companies!$A:$A)),1)</f>
        <v>2</v>
      </c>
      <c r="B1590" s="5">
        <f t="shared" si="312"/>
        <v>1589</v>
      </c>
      <c r="C1590" s="5" t="str" cm="1">
        <f t="array" ref="C1590">SHA1HASH($B1590)</f>
        <v>cdd8b8ab7d8c4ad5c8c0a829f5aa80c2ae7d5fed</v>
      </c>
      <c r="D1590" s="6">
        <f t="shared" ca="1" si="313"/>
        <v>1</v>
      </c>
      <c r="E1590" s="7">
        <f ca="1">IF($B1590 = 1 + N("Presidente"),
    127,
    IF($B1590 = 2 + N("Vice-Presidente"),
        72,
        IF($B1590 = 3 + N("Secretária bilíngue"),
            13,
            RANDBETWEEN(5,COUNT(Name!$A:$A) + 1)
        )
    )
)</f>
        <v>294</v>
      </c>
      <c r="F1590" s="7" t="str">
        <f ca="1">VLOOKUP($E1590,Name!$A:$B,2,FALSE)</f>
        <v>Michel</v>
      </c>
      <c r="G1590" s="7">
        <f ca="1" xml:space="preserve">
IF($B1590 = 1,
    0,
    RANDBETWEEN(5,COUNT('Last name'!$A:$A) + 1)
)</f>
        <v>115</v>
      </c>
      <c r="H1590" s="7" t="str">
        <f ca="1" xml:space="preserve">
IF($B1590 = 1 + N("Presidente"),
    "de Orléans e Bragança",
    VLOOKUP($G1590,'Last name'!$A:$B,2,FALSE) &amp; " " &amp; VLOOKUP(RANDBETWEEN(5,COUNT('Last name'!$A:$A) + 1),'Last name'!$A:$B,2,FALSE)
)</f>
        <v>Madureira Andrade</v>
      </c>
      <c r="I1590" s="7" t="str">
        <f t="shared" ca="1" si="314"/>
        <v>Michel Madureira Andrade</v>
      </c>
      <c r="J1590" s="7" t="str" cm="1">
        <f t="array" aca="1" ref="J1590" ca="1">SHA1HASH($I1590)</f>
        <v>5b6633855e74cae6289d904fa75cdd98015c9f05</v>
      </c>
      <c r="K1590" s="7" cm="1">
        <f t="array" aca="1" ref="K1590" ca="1">INDEX(States!$A:$A,M1590,1)</f>
        <v>5</v>
      </c>
      <c r="L1590" s="7" t="str">
        <f ca="1">VLOOKUP($K1590,Countries!$A:$B,2,FALSE)</f>
        <v>Portugal</v>
      </c>
      <c r="M1590" s="7" cm="1">
        <f t="array" aca="1" ref="M1590" ca="1">INDEX(States!$C:$C,RANDBETWEEN(5,COUNTA(States!$A:$A) + 1),1)</f>
        <v>22</v>
      </c>
      <c r="N1590" s="7" t="str">
        <f ca="1">VLOOKUP($M1590,States!$C:$D,2,FALSE)</f>
        <v>Vila Real</v>
      </c>
      <c r="O1590" s="7" t="str">
        <f ca="1">VLOOKUP($E1590,Name!$A:$C,3,FALSE)</f>
        <v>M</v>
      </c>
      <c r="P1590" s="7" t="str">
        <f ca="1">VLOOKUP($O1590,Genders!$B:$C,2,FALSE)</f>
        <v>Male</v>
      </c>
      <c r="Q1590" s="7" cm="1">
        <f t="array" aca="1" ref="Q1590" ca="1">INDEX('Marital status'!$A:$A,RANDBETWEEN(5,COUNTA('Marital status'!$A:$A) + 1),1)</f>
        <v>5</v>
      </c>
      <c r="R1590" s="7" t="str">
        <f ca="1">VLOOKUP($Q1590,'Marital status'!$A:$B,2,FALSE)</f>
        <v xml:space="preserve"> Separated </v>
      </c>
      <c r="S1590" s="7">
        <f t="shared" ca="1" si="315"/>
        <v>5</v>
      </c>
      <c r="T1590" s="7" t="str">
        <f ca="1">VLOOKUP($S1590,Ethnicities!$A:$B,2,FALSE)</f>
        <v>ASIAN</v>
      </c>
      <c r="U1590" s="8">
        <f t="shared" ca="1" si="316"/>
        <v>21697</v>
      </c>
      <c r="V1590" s="6">
        <f t="shared" ca="1" si="317"/>
        <v>7</v>
      </c>
      <c r="W1590" s="8" t="str">
        <f ca="1">VLOOKUP($V1590,'Background education'!$A:$B,2,FALSE)</f>
        <v>Undergraduate degree</v>
      </c>
      <c r="X1590" s="7">
        <f ca="1" xml:space="preserve">
  IF(OR($Z1590 = 5, $Z1590 = 6, $Z1590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90" s="7" t="str">
        <f ca="1">VLOOKUP($X1590,Departments!$A:$B,2,FALSE)</f>
        <v>Audit</v>
      </c>
      <c r="Z1590" s="6">
        <f t="shared" ca="1" si="318"/>
        <v>9</v>
      </c>
      <c r="AA1590" s="7" t="str">
        <f ca="1">VLOOKUP($Z1590,Roles!$A:$B,2,FALSE)</f>
        <v>Intern</v>
      </c>
      <c r="AB1590" s="6" t="e">
        <f t="shared" ca="1" si="319"/>
        <v>#N/A</v>
      </c>
      <c r="AC1590" s="7" t="e">
        <f ca="1" xml:space="preserve">
IF(
  ISNA($AB1590),
  NA(),
  VLOOKUP($AB1590,Levels!$A:$B,2,FALSE)
)</f>
        <v>#N/A</v>
      </c>
      <c r="AD1590" s="8">
        <f t="shared" ca="1" si="320"/>
        <v>43979</v>
      </c>
      <c r="AE1590" s="6">
        <f ca="1">RANDBETWEEN(5,COUNTA('Recruitment source'!$A:$A) + 1)</f>
        <v>6</v>
      </c>
      <c r="AF1590" s="6" t="str">
        <f ca="1">VLOOKUP($AE1590,'Recruitment source'!$A:$B,2,FALSE)</f>
        <v>Learn4Good</v>
      </c>
      <c r="AG1590" s="8" t="e">
        <f t="shared" ca="1" si="321"/>
        <v>#N/A</v>
      </c>
      <c r="AH1590" s="6" t="e">
        <f t="shared" ca="1" si="322"/>
        <v>#N/A</v>
      </c>
      <c r="AI1590" s="6" t="e">
        <f ca="1" xml:space="preserve">
IF(
  ISNA($AH1590),
  NA(),
  VLOOKUP($AH1590,'Reasons for dismissal'!$A:$B,2,FALSE)
)</f>
        <v>#N/A</v>
      </c>
      <c r="AJ1590" s="6">
        <f t="shared" ca="1" si="323"/>
        <v>5</v>
      </c>
      <c r="AK1590" s="1">
        <f t="shared" ca="1" si="324"/>
        <v>1205</v>
      </c>
      <c r="AL15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$A1590  &amp; ", "   &amp;
$B1590  &amp; ", "   &amp;
$D1590  &amp; ", '"  &amp;
$I1590  &amp; "', '" &amp;
$O1590  &amp; "', "  &amp;
$S1590  &amp; ", '"  &amp;
TEXT($U1590,"dd/mm/aaaa")  &amp; "', "   &amp;
$V1590  &amp; ", "   &amp;
$X1590  &amp; ", "   &amp;
$Z1590  &amp; ", "   &amp;
IF($AB1590 &lt;&gt; "", $AB1590, "NULL")  &amp; ", "   &amp;
$AK1590  &amp; ");"</f>
        <v>#REF!</v>
      </c>
    </row>
    <row r="1591" spans="1:38" x14ac:dyDescent="0.2">
      <c r="A1591" s="7" cm="1">
        <f t="array" aca="1" ref="A1591" ca="1">INDEX(Companies!$A:$A,RANDBETWEEN(2,COUNTA(Companies!$A:$A)),1)</f>
        <v>2</v>
      </c>
      <c r="B1591" s="5">
        <f t="shared" si="312"/>
        <v>1590</v>
      </c>
      <c r="C1591" s="5" t="str" cm="1">
        <f t="array" ref="C1591">SHA1HASH($B1591)</f>
        <v>e66d35a623d670f416f6080f849b834be5e04d17</v>
      </c>
      <c r="D1591" s="6">
        <f t="shared" ca="1" si="313"/>
        <v>1</v>
      </c>
      <c r="E1591" s="7">
        <f ca="1">IF($B1591 = 1 + N("Presidente"),
    127,
    IF($B1591 = 2 + N("Vice-Presidente"),
        72,
        IF($B1591 = 3 + N("Secretária bilíngue"),
            13,
            RANDBETWEEN(5,COUNT(Name!$A:$A) + 1)
        )
    )
)</f>
        <v>151</v>
      </c>
      <c r="F1591" s="7" t="str">
        <f ca="1">VLOOKUP($E1591,Name!$A:$B,2,FALSE)</f>
        <v>Gabrielly</v>
      </c>
      <c r="G1591" s="7">
        <f ca="1" xml:space="preserve">
IF($B1591 = 1,
    0,
    RANDBETWEEN(5,COUNT('Last name'!$A:$A) + 1)
)</f>
        <v>180</v>
      </c>
      <c r="H1591" s="7" t="str">
        <f ca="1" xml:space="preserve">
IF($B1591 = 1 + N("Presidente"),
    "de Orléans e Bragança",
    VLOOKUP($G1591,'Last name'!$A:$B,2,FALSE) &amp; " " &amp; VLOOKUP(RANDBETWEEN(5,COUNT('Last name'!$A:$A) + 1),'Last name'!$A:$B,2,FALSE)
)</f>
        <v>Silva Rossi</v>
      </c>
      <c r="I1591" s="7" t="str">
        <f t="shared" ca="1" si="314"/>
        <v>Gabrielly Silva Rossi</v>
      </c>
      <c r="J1591" s="7" t="str" cm="1">
        <f t="array" aca="1" ref="J1591" ca="1">SHA1HASH($I1591)</f>
        <v>0759827d2eb2c14705b2a4aa43d895643fc10bef</v>
      </c>
      <c r="K1591" s="7" cm="1">
        <f t="array" aca="1" ref="K1591" ca="1">INDEX(States!$A:$A,M1591,1)</f>
        <v>5</v>
      </c>
      <c r="L1591" s="7" t="str">
        <f ca="1">VLOOKUP($K1591,Countries!$A:$B,2,FALSE)</f>
        <v>Portugal</v>
      </c>
      <c r="M1591" s="7" cm="1">
        <f t="array" aca="1" ref="M1591" ca="1">INDEX(States!$C:$C,RANDBETWEEN(5,COUNTA(States!$A:$A) + 1),1)</f>
        <v>6</v>
      </c>
      <c r="N1591" s="7" t="str">
        <f ca="1">VLOOKUP($M1591,States!$C:$D,2,FALSE)</f>
        <v>PORTO</v>
      </c>
      <c r="O1591" s="7" t="str">
        <f ca="1">VLOOKUP($E1591,Name!$A:$C,3,FALSE)</f>
        <v>F</v>
      </c>
      <c r="P1591" s="7" t="str">
        <f ca="1">VLOOKUP($O1591,Genders!$B:$C,2,FALSE)</f>
        <v>Female</v>
      </c>
      <c r="Q1591" s="7" cm="1">
        <f t="array" aca="1" ref="Q1591" ca="1">INDEX('Marital status'!$A:$A,RANDBETWEEN(5,COUNTA('Marital status'!$A:$A) + 1),1)</f>
        <v>5</v>
      </c>
      <c r="R1591" s="7" t="str">
        <f ca="1">VLOOKUP($Q1591,'Marital status'!$A:$B,2,FALSE)</f>
        <v xml:space="preserve"> Separated </v>
      </c>
      <c r="S1591" s="7">
        <f t="shared" ca="1" si="315"/>
        <v>5</v>
      </c>
      <c r="T1591" s="7" t="str">
        <f ca="1">VLOOKUP($S1591,Ethnicities!$A:$B,2,FALSE)</f>
        <v>ASIAN</v>
      </c>
      <c r="U1591" s="8">
        <f t="shared" ca="1" si="316"/>
        <v>23289</v>
      </c>
      <c r="V1591" s="6">
        <f t="shared" ca="1" si="317"/>
        <v>7</v>
      </c>
      <c r="W1591" s="8" t="str">
        <f ca="1">VLOOKUP($V1591,'Background education'!$A:$B,2,FALSE)</f>
        <v>Undergraduate degree</v>
      </c>
      <c r="X1591" s="7">
        <f ca="1" xml:space="preserve">
  IF(OR($Z1591 = 5, $Z1591 = 6, $Z1591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591" s="7" t="str">
        <f ca="1">VLOOKUP($X1591,Departments!$A:$B,2,FALSE)</f>
        <v>Human Resource</v>
      </c>
      <c r="Z1591" s="6">
        <f t="shared" ca="1" si="318"/>
        <v>11</v>
      </c>
      <c r="AA1591" s="7" t="str">
        <f ca="1">VLOOKUP($Z1591,Roles!$A:$B,2,FALSE)</f>
        <v>Analyst</v>
      </c>
      <c r="AB1591" s="6">
        <f t="shared" ca="1" si="319"/>
        <v>6</v>
      </c>
      <c r="AC1591" s="7" t="str">
        <f ca="1" xml:space="preserve">
IF(
  ISNA($AB1591),
  NA(),
  VLOOKUP($AB1591,Levels!$A:$B,2,FALSE)
)</f>
        <v>Pleno</v>
      </c>
      <c r="AD1591" s="8">
        <f t="shared" ca="1" si="320"/>
        <v>43108</v>
      </c>
      <c r="AE1591" s="6">
        <f ca="1">RANDBETWEEN(5,COUNTA('Recruitment source'!$A:$A) + 1)</f>
        <v>10</v>
      </c>
      <c r="AF1591" s="6" t="str">
        <f ca="1">VLOOKUP($AE1591,'Recruitment source'!$A:$B,2,FALSE)</f>
        <v>Jobs in Lisbon</v>
      </c>
      <c r="AG1591" s="8" t="e">
        <f t="shared" ca="1" si="321"/>
        <v>#N/A</v>
      </c>
      <c r="AH1591" s="6" t="e">
        <f t="shared" ca="1" si="322"/>
        <v>#N/A</v>
      </c>
      <c r="AI1591" s="6" t="e">
        <f ca="1" xml:space="preserve">
IF(
  ISNA($AH1591),
  NA(),
  VLOOKUP($AH1591,'Reasons for dismissal'!$A:$B,2,FALSE)
)</f>
        <v>#N/A</v>
      </c>
      <c r="AJ1591" s="6">
        <f t="shared" ca="1" si="323"/>
        <v>5</v>
      </c>
      <c r="AK1591" s="1">
        <f t="shared" ca="1" si="324"/>
        <v>2580</v>
      </c>
      <c r="AL15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$A1591  &amp; ", "   &amp;
$B1591  &amp; ", "   &amp;
$D1591  &amp; ", '"  &amp;
$I1591  &amp; "', '" &amp;
$O1591  &amp; "', "  &amp;
$S1591  &amp; ", '"  &amp;
TEXT($U1591,"dd/mm/aaaa")  &amp; "', "   &amp;
$V1591  &amp; ", "   &amp;
$X1591  &amp; ", "   &amp;
$Z1591  &amp; ", "   &amp;
IF($AB1591 &lt;&gt; "", $AB1591, "NULL")  &amp; ", "   &amp;
$AK1591  &amp; ");"</f>
        <v>#REF!</v>
      </c>
    </row>
    <row r="1592" spans="1:38" x14ac:dyDescent="0.2">
      <c r="A1592" s="7" cm="1">
        <f t="array" aca="1" ref="A1592" ca="1">INDEX(Companies!$A:$A,RANDBETWEEN(2,COUNTA(Companies!$A:$A)),1)</f>
        <v>2</v>
      </c>
      <c r="B1592" s="5">
        <f t="shared" si="312"/>
        <v>1591</v>
      </c>
      <c r="C1592" s="5" t="str" cm="1">
        <f t="array" ref="C1592">SHA1HASH($B1592)</f>
        <v>b2a3625de074749ed626d2c2fdf5342d7757a850</v>
      </c>
      <c r="D1592" s="6">
        <f t="shared" ca="1" si="313"/>
        <v>1</v>
      </c>
      <c r="E1592" s="7">
        <f ca="1">IF($B1592 = 1 + N("Presidente"),
    127,
    IF($B1592 = 2 + N("Vice-Presidente"),
        72,
        IF($B1592 = 3 + N("Secretária bilíngue"),
            13,
            RANDBETWEEN(5,COUNT(Name!$A:$A) + 1)
        )
    )
)</f>
        <v>225</v>
      </c>
      <c r="F1592" s="7" t="str">
        <f ca="1">VLOOKUP($E1592,Name!$A:$B,2,FALSE)</f>
        <v>Levi</v>
      </c>
      <c r="G1592" s="7">
        <f ca="1" xml:space="preserve">
IF($B1592 = 1,
    0,
    RANDBETWEEN(5,COUNT('Last name'!$A:$A) + 1)
)</f>
        <v>176</v>
      </c>
      <c r="H1592" s="7" t="str">
        <f ca="1" xml:space="preserve">
IF($B1592 = 1 + N("Presidente"),
    "de Orléans e Bragança",
    VLOOKUP($G1592,'Last name'!$A:$B,2,FALSE) &amp; " " &amp; VLOOKUP(RANDBETWEEN(5,COUNT('Last name'!$A:$A) + 1),'Last name'!$A:$B,2,FALSE)
)</f>
        <v>Santos Alves</v>
      </c>
      <c r="I1592" s="7" t="str">
        <f t="shared" ca="1" si="314"/>
        <v>Levi Santos Alves</v>
      </c>
      <c r="J1592" s="7" t="str" cm="1">
        <f t="array" aca="1" ref="J1592" ca="1">SHA1HASH($I1592)</f>
        <v>7e48f6a3fe368032c4d77e1db9ee345a0128c48b</v>
      </c>
      <c r="K1592" s="7" cm="1">
        <f t="array" aca="1" ref="K1592" ca="1">INDEX(States!$A:$A,M1592,1)</f>
        <v>5</v>
      </c>
      <c r="L1592" s="7" t="str">
        <f ca="1">VLOOKUP($K1592,Countries!$A:$B,2,FALSE)</f>
        <v>Portugal</v>
      </c>
      <c r="M1592" s="7" cm="1">
        <f t="array" aca="1" ref="M1592" ca="1">INDEX(States!$C:$C,RANDBETWEEN(5,COUNTA(States!$A:$A) + 1),1)</f>
        <v>10</v>
      </c>
      <c r="N1592" s="7" t="str">
        <f ca="1">VLOOKUP($M1592,States!$C:$D,2,FALSE)</f>
        <v>Faro</v>
      </c>
      <c r="O1592" s="7" t="str">
        <f ca="1">VLOOKUP($E1592,Name!$A:$C,3,FALSE)</f>
        <v>M</v>
      </c>
      <c r="P1592" s="7" t="str">
        <f ca="1">VLOOKUP($O1592,Genders!$B:$C,2,FALSE)</f>
        <v>Male</v>
      </c>
      <c r="Q1592" s="7" cm="1">
        <f t="array" aca="1" ref="Q1592" ca="1">INDEX('Marital status'!$A:$A,RANDBETWEEN(5,COUNTA('Marital status'!$A:$A) + 1),1)</f>
        <v>5</v>
      </c>
      <c r="R1592" s="7" t="str">
        <f ca="1">VLOOKUP($Q1592,'Marital status'!$A:$B,2,FALSE)</f>
        <v xml:space="preserve"> Separated </v>
      </c>
      <c r="S1592" s="7">
        <f t="shared" ca="1" si="315"/>
        <v>5</v>
      </c>
      <c r="T1592" s="7" t="str">
        <f ca="1">VLOOKUP($S1592,Ethnicities!$A:$B,2,FALSE)</f>
        <v>ASIAN</v>
      </c>
      <c r="U1592" s="8">
        <f t="shared" ca="1" si="316"/>
        <v>23547</v>
      </c>
      <c r="V1592" s="6">
        <f t="shared" ca="1" si="317"/>
        <v>7</v>
      </c>
      <c r="W1592" s="8" t="str">
        <f ca="1">VLOOKUP($V1592,'Background education'!$A:$B,2,FALSE)</f>
        <v>Undergraduate degree</v>
      </c>
      <c r="X1592" s="7">
        <f ca="1" xml:space="preserve">
  IF(OR($Z1592 = 5, $Z1592 = 6, $Z1592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592" s="7" t="str">
        <f ca="1">VLOOKUP($X1592,Departments!$A:$B,2,FALSE)</f>
        <v>Controlling</v>
      </c>
      <c r="Z1592" s="6">
        <f t="shared" ca="1" si="318"/>
        <v>10</v>
      </c>
      <c r="AA1592" s="7" t="str">
        <f ca="1">VLOOKUP($Z1592,Roles!$A:$B,2,FALSE)</f>
        <v>Trainee</v>
      </c>
      <c r="AB1592" s="6" t="e">
        <f t="shared" ca="1" si="319"/>
        <v>#N/A</v>
      </c>
      <c r="AC1592" s="7" t="e">
        <f ca="1" xml:space="preserve">
IF(
  ISNA($AB1592),
  NA(),
  VLOOKUP($AB1592,Levels!$A:$B,2,FALSE)
)</f>
        <v>#N/A</v>
      </c>
      <c r="AD1592" s="8">
        <f t="shared" ca="1" si="320"/>
        <v>41090</v>
      </c>
      <c r="AE1592" s="6">
        <f ca="1">RANDBETWEEN(5,COUNTA('Recruitment source'!$A:$A) + 1)</f>
        <v>13</v>
      </c>
      <c r="AF1592" s="6" t="str">
        <f ca="1">VLOOKUP($AE1592,'Recruitment source'!$A:$B,2,FALSE)</f>
        <v>Google</v>
      </c>
      <c r="AG1592" s="8" t="e">
        <f t="shared" ca="1" si="321"/>
        <v>#N/A</v>
      </c>
      <c r="AH1592" s="6" t="e">
        <f t="shared" ca="1" si="322"/>
        <v>#N/A</v>
      </c>
      <c r="AI1592" s="6" t="e">
        <f ca="1" xml:space="preserve">
IF(
  ISNA($AH1592),
  NA(),
  VLOOKUP($AH1592,'Reasons for dismissal'!$A:$B,2,FALSE)
)</f>
        <v>#N/A</v>
      </c>
      <c r="AJ1592" s="6">
        <f t="shared" ca="1" si="323"/>
        <v>5</v>
      </c>
      <c r="AK1592" s="1">
        <f t="shared" ca="1" si="324"/>
        <v>1305</v>
      </c>
      <c r="AL15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$A1592  &amp; ", "   &amp;
$B1592  &amp; ", "   &amp;
$D1592  &amp; ", '"  &amp;
$I1592  &amp; "', '" &amp;
$O1592  &amp; "', "  &amp;
$S1592  &amp; ", '"  &amp;
TEXT($U1592,"dd/mm/aaaa")  &amp; "', "   &amp;
$V1592  &amp; ", "   &amp;
$X1592  &amp; ", "   &amp;
$Z1592  &amp; ", "   &amp;
IF($AB1592 &lt;&gt; "", $AB1592, "NULL")  &amp; ", "   &amp;
$AK1592  &amp; ");"</f>
        <v>#REF!</v>
      </c>
    </row>
    <row r="1593" spans="1:38" x14ac:dyDescent="0.2">
      <c r="A1593" s="7" cm="1">
        <f t="array" aca="1" ref="A1593" ca="1">INDEX(Companies!$A:$A,RANDBETWEEN(2,COUNTA(Companies!$A:$A)),1)</f>
        <v>2</v>
      </c>
      <c r="B1593" s="5">
        <f t="shared" si="312"/>
        <v>1592</v>
      </c>
      <c r="C1593" s="5" t="str" cm="1">
        <f t="array" ref="C1593">SHA1HASH($B1593)</f>
        <v>348e495881ef4526fe8e38dba4ceaa49b829b8b2</v>
      </c>
      <c r="D1593" s="6">
        <f t="shared" ca="1" si="313"/>
        <v>1</v>
      </c>
      <c r="E1593" s="7">
        <f ca="1">IF($B1593 = 1 + N("Presidente"),
    127,
    IF($B1593 = 2 + N("Vice-Presidente"),
        72,
        IF($B1593 = 3 + N("Secretária bilíngue"),
            13,
            RANDBETWEEN(5,COUNT(Name!$A:$A) + 1)
        )
    )
)</f>
        <v>310</v>
      </c>
      <c r="F1593" s="7" t="str">
        <f ca="1">VLOOKUP($E1593,Name!$A:$B,2,FALSE)</f>
        <v>Oliver</v>
      </c>
      <c r="G1593" s="7">
        <f ca="1" xml:space="preserve">
IF($B1593 = 1,
    0,
    RANDBETWEEN(5,COUNT('Last name'!$A:$A) + 1)
)</f>
        <v>187</v>
      </c>
      <c r="H1593" s="7" t="str">
        <f ca="1" xml:space="preserve">
IF($B1593 = 1 + N("Presidente"),
    "de Orléans e Bragança",
    VLOOKUP($G1593,'Last name'!$A:$B,2,FALSE) &amp; " " &amp; VLOOKUP(RANDBETWEEN(5,COUNT('Last name'!$A:$A) + 1),'Last name'!$A:$B,2,FALSE)
)</f>
        <v>Tavares Noronha</v>
      </c>
      <c r="I1593" s="7" t="str">
        <f t="shared" ca="1" si="314"/>
        <v>Oliver Tavares Noronha</v>
      </c>
      <c r="J1593" s="7" t="str" cm="1">
        <f t="array" aca="1" ref="J1593" ca="1">SHA1HASH($I1593)</f>
        <v>5298a04da6ee6b5a7261316424ca52640bbf561e</v>
      </c>
      <c r="K1593" s="7" cm="1">
        <f t="array" aca="1" ref="K1593" ca="1">INDEX(States!$A:$A,M1593,1)</f>
        <v>5</v>
      </c>
      <c r="L1593" s="7" t="str">
        <f ca="1">VLOOKUP($K1593,Countries!$A:$B,2,FALSE)</f>
        <v>Portugal</v>
      </c>
      <c r="M1593" s="7" cm="1">
        <f t="array" aca="1" ref="M1593" ca="1">INDEX(States!$C:$C,RANDBETWEEN(5,COUNTA(States!$A:$A) + 1),1)</f>
        <v>13</v>
      </c>
      <c r="N1593" s="7" t="str">
        <f ca="1">VLOOKUP($M1593,States!$C:$D,2,FALSE)</f>
        <v>Coimbra</v>
      </c>
      <c r="O1593" s="7" t="str">
        <f ca="1">VLOOKUP($E1593,Name!$A:$C,3,FALSE)</f>
        <v>M</v>
      </c>
      <c r="P1593" s="7" t="str">
        <f ca="1">VLOOKUP($O1593,Genders!$B:$C,2,FALSE)</f>
        <v>Male</v>
      </c>
      <c r="Q1593" s="7" cm="1">
        <f t="array" aca="1" ref="Q1593" ca="1">INDEX('Marital status'!$A:$A,RANDBETWEEN(5,COUNTA('Marital status'!$A:$A) + 1),1)</f>
        <v>0</v>
      </c>
      <c r="R1593" s="7" t="e">
        <f ca="1">VLOOKUP($Q1593,'Marital status'!$A:$B,2,FALSE)</f>
        <v>#N/A</v>
      </c>
      <c r="S1593" s="7">
        <f t="shared" ca="1" si="315"/>
        <v>5</v>
      </c>
      <c r="T1593" s="7" t="str">
        <f ca="1">VLOOKUP($S1593,Ethnicities!$A:$B,2,FALSE)</f>
        <v>ASIAN</v>
      </c>
      <c r="U1593" s="8">
        <f t="shared" ca="1" si="316"/>
        <v>21875</v>
      </c>
      <c r="V1593" s="6">
        <f t="shared" ca="1" si="317"/>
        <v>8</v>
      </c>
      <c r="W1593" s="8" t="str">
        <f ca="1">VLOOKUP($V1593,'Background education'!$A:$B,2,FALSE)</f>
        <v>Graduate school</v>
      </c>
      <c r="X1593" s="7">
        <f ca="1" xml:space="preserve">
  IF(OR($Z1593 = 5, $Z1593 = 6, $Z1593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593" s="7" t="str">
        <f ca="1">VLOOKUP($X1593,Departments!$A:$B,2,FALSE)</f>
        <v>Controlling</v>
      </c>
      <c r="Z1593" s="6">
        <f t="shared" ca="1" si="318"/>
        <v>11</v>
      </c>
      <c r="AA1593" s="7" t="str">
        <f ca="1">VLOOKUP($Z1593,Roles!$A:$B,2,FALSE)</f>
        <v>Analyst</v>
      </c>
      <c r="AB1593" s="6">
        <f t="shared" ca="1" si="319"/>
        <v>7</v>
      </c>
      <c r="AC1593" s="7" t="str">
        <f ca="1" xml:space="preserve">
IF(
  ISNA($AB1593),
  NA(),
  VLOOKUP($AB1593,Levels!$A:$B,2,FALSE)
)</f>
        <v>Senior</v>
      </c>
      <c r="AD1593" s="8">
        <f t="shared" ca="1" si="320"/>
        <v>37873</v>
      </c>
      <c r="AE1593" s="6">
        <f ca="1">RANDBETWEEN(5,COUNTA('Recruitment source'!$A:$A) + 1)</f>
        <v>5</v>
      </c>
      <c r="AF1593" s="6" t="str">
        <f ca="1">VLOOKUP($AE1593,'Recruitment source'!$A:$B,2,FALSE)</f>
        <v>Indeed</v>
      </c>
      <c r="AG1593" s="8" t="e">
        <f t="shared" ca="1" si="321"/>
        <v>#N/A</v>
      </c>
      <c r="AH1593" s="6" t="e">
        <f t="shared" ca="1" si="322"/>
        <v>#N/A</v>
      </c>
      <c r="AI1593" s="6" t="e">
        <f ca="1" xml:space="preserve">
IF(
  ISNA($AH1593),
  NA(),
  VLOOKUP($AH1593,'Reasons for dismissal'!$A:$B,2,FALSE)
)</f>
        <v>#N/A</v>
      </c>
      <c r="AJ1593" s="6">
        <f t="shared" ca="1" si="323"/>
        <v>4</v>
      </c>
      <c r="AK1593" s="1">
        <f t="shared" ca="1" si="324"/>
        <v>3000</v>
      </c>
      <c r="AL15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$A1593  &amp; ", "   &amp;
$B1593  &amp; ", "   &amp;
$D1593  &amp; ", '"  &amp;
$I1593  &amp; "', '" &amp;
$O1593  &amp; "', "  &amp;
$S1593  &amp; ", '"  &amp;
TEXT($U1593,"dd/mm/aaaa")  &amp; "', "   &amp;
$V1593  &amp; ", "   &amp;
$X1593  &amp; ", "   &amp;
$Z1593  &amp; ", "   &amp;
IF($AB1593 &lt;&gt; "", $AB1593, "NULL")  &amp; ", "   &amp;
$AK1593  &amp; ");"</f>
        <v>#REF!</v>
      </c>
    </row>
    <row r="1594" spans="1:38" x14ac:dyDescent="0.2">
      <c r="A1594" s="7" cm="1">
        <f t="array" aca="1" ref="A1594" ca="1">INDEX(Companies!$A:$A,RANDBETWEEN(2,COUNTA(Companies!$A:$A)),1)</f>
        <v>2</v>
      </c>
      <c r="B1594" s="5">
        <f t="shared" si="312"/>
        <v>1593</v>
      </c>
      <c r="C1594" s="5" t="str" cm="1">
        <f t="array" ref="C1594">SHA1HASH($B1594)</f>
        <v>d60af283b62280a8d737359c8859c0142aaf28c0</v>
      </c>
      <c r="D1594" s="6">
        <f t="shared" ca="1" si="313"/>
        <v>1</v>
      </c>
      <c r="E1594" s="7">
        <f ca="1">IF($B1594 = 1 + N("Presidente"),
    127,
    IF($B1594 = 2 + N("Vice-Presidente"),
        72,
        IF($B1594 = 3 + N("Secretária bilíngue"),
            13,
            RANDBETWEEN(5,COUNT(Name!$A:$A) + 1)
        )
    )
)</f>
        <v>312</v>
      </c>
      <c r="F1594" s="7" t="str">
        <f ca="1">VLOOKUP($E1594,Name!$A:$B,2,FALSE)</f>
        <v>Otávio</v>
      </c>
      <c r="G1594" s="7">
        <f ca="1" xml:space="preserve">
IF($B1594 = 1,
    0,
    RANDBETWEEN(5,COUNT('Last name'!$A:$A) + 1)
)</f>
        <v>182</v>
      </c>
      <c r="H1594" s="7" t="str">
        <f ca="1" xml:space="preserve">
IF($B1594 = 1 + N("Presidente"),
    "de Orléans e Bragança",
    VLOOKUP($G1594,'Last name'!$A:$B,2,FALSE) &amp; " " &amp; VLOOKUP(RANDBETWEEN(5,COUNT('Last name'!$A:$A) + 1),'Last name'!$A:$B,2,FALSE)
)</f>
        <v>Siqueira Bicalho</v>
      </c>
      <c r="I1594" s="7" t="str">
        <f t="shared" ca="1" si="314"/>
        <v>Otávio Siqueira Bicalho</v>
      </c>
      <c r="J1594" s="7" t="str" cm="1">
        <f t="array" aca="1" ref="J1594" ca="1">SHA1HASH($I1594)</f>
        <v>e18794b077b37569106c9dc6c048521d3a6806a8</v>
      </c>
      <c r="K1594" s="7" cm="1">
        <f t="array" aca="1" ref="K1594" ca="1">INDEX(States!$A:$A,M1594,1)</f>
        <v>5</v>
      </c>
      <c r="L1594" s="7" t="str">
        <f ca="1">VLOOKUP($K1594,Countries!$A:$B,2,FALSE)</f>
        <v>Portugal</v>
      </c>
      <c r="M1594" s="7" cm="1">
        <f t="array" aca="1" ref="M1594" ca="1">INDEX(States!$C:$C,RANDBETWEEN(5,COUNTA(States!$A:$A) + 1),1)</f>
        <v>15</v>
      </c>
      <c r="N1594" s="7" t="str">
        <f ca="1">VLOOKUP($M1594,States!$C:$D,2,FALSE)</f>
        <v xml:space="preserve"> ÉVORA</v>
      </c>
      <c r="O1594" s="7" t="str">
        <f ca="1">VLOOKUP($E1594,Name!$A:$C,3,FALSE)</f>
        <v>M</v>
      </c>
      <c r="P1594" s="7" t="str">
        <f ca="1">VLOOKUP($O1594,Genders!$B:$C,2,FALSE)</f>
        <v>Male</v>
      </c>
      <c r="Q1594" s="7" cm="1">
        <f t="array" aca="1" ref="Q1594" ca="1">INDEX('Marital status'!$A:$A,RANDBETWEEN(5,COUNTA('Marital status'!$A:$A) + 1),1)</f>
        <v>5</v>
      </c>
      <c r="R1594" s="7" t="str">
        <f ca="1">VLOOKUP($Q1594,'Marital status'!$A:$B,2,FALSE)</f>
        <v xml:space="preserve"> Separated </v>
      </c>
      <c r="S1594" s="7">
        <f t="shared" ca="1" si="315"/>
        <v>5</v>
      </c>
      <c r="T1594" s="7" t="str">
        <f ca="1">VLOOKUP($S1594,Ethnicities!$A:$B,2,FALSE)</f>
        <v>ASIAN</v>
      </c>
      <c r="U1594" s="8">
        <f t="shared" ca="1" si="316"/>
        <v>32850</v>
      </c>
      <c r="V1594" s="6">
        <f t="shared" ca="1" si="317"/>
        <v>7</v>
      </c>
      <c r="W1594" s="8" t="str">
        <f ca="1">VLOOKUP($V1594,'Background education'!$A:$B,2,FALSE)</f>
        <v>Undergraduate degree</v>
      </c>
      <c r="X1594" s="7">
        <f ca="1" xml:space="preserve">
  IF(OR($Z1594 = 5, $Z1594 = 6, $Z1594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594" s="7" t="str">
        <f ca="1">VLOOKUP($X1594,Departments!$A:$B,2,FALSE)</f>
        <v>Finance</v>
      </c>
      <c r="Z1594" s="6">
        <f t="shared" ca="1" si="318"/>
        <v>10</v>
      </c>
      <c r="AA1594" s="7" t="str">
        <f ca="1">VLOOKUP($Z1594,Roles!$A:$B,2,FALSE)</f>
        <v>Trainee</v>
      </c>
      <c r="AB1594" s="6" t="e">
        <f t="shared" ca="1" si="319"/>
        <v>#N/A</v>
      </c>
      <c r="AC1594" s="7" t="e">
        <f ca="1" xml:space="preserve">
IF(
  ISNA($AB1594),
  NA(),
  VLOOKUP($AB1594,Levels!$A:$B,2,FALSE)
)</f>
        <v>#N/A</v>
      </c>
      <c r="AD1594" s="8">
        <f t="shared" ca="1" si="320"/>
        <v>43424</v>
      </c>
      <c r="AE1594" s="6">
        <f ca="1">RANDBETWEEN(5,COUNTA('Recruitment source'!$A:$A) + 1)</f>
        <v>12</v>
      </c>
      <c r="AF1594" s="6" t="str">
        <f ca="1">VLOOKUP($AE1594,'Recruitment source'!$A:$B,2,FALSE)</f>
        <v xml:space="preserve"> recommendation of employee</v>
      </c>
      <c r="AG1594" s="8" t="e">
        <f t="shared" ca="1" si="321"/>
        <v>#N/A</v>
      </c>
      <c r="AH1594" s="6" t="e">
        <f t="shared" ca="1" si="322"/>
        <v>#N/A</v>
      </c>
      <c r="AI1594" s="6" t="e">
        <f ca="1" xml:space="preserve">
IF(
  ISNA($AH1594),
  NA(),
  VLOOKUP($AH1594,'Reasons for dismissal'!$A:$B,2,FALSE)
)</f>
        <v>#N/A</v>
      </c>
      <c r="AJ1594" s="6">
        <f t="shared" ca="1" si="323"/>
        <v>5</v>
      </c>
      <c r="AK1594" s="1">
        <f t="shared" ca="1" si="324"/>
        <v>1305</v>
      </c>
      <c r="AL15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$A1594  &amp; ", "   &amp;
$B1594  &amp; ", "   &amp;
$D1594  &amp; ", '"  &amp;
$I1594  &amp; "', '" &amp;
$O1594  &amp; "', "  &amp;
$S1594  &amp; ", '"  &amp;
TEXT($U1594,"dd/mm/aaaa")  &amp; "', "   &amp;
$V1594  &amp; ", "   &amp;
$X1594  &amp; ", "   &amp;
$Z1594  &amp; ", "   &amp;
IF($AB1594 &lt;&gt; "", $AB1594, "NULL")  &amp; ", "   &amp;
$AK1594  &amp; ");"</f>
        <v>#REF!</v>
      </c>
    </row>
    <row r="1595" spans="1:38" x14ac:dyDescent="0.2">
      <c r="A1595" s="7" cm="1">
        <f t="array" aca="1" ref="A1595" ca="1">INDEX(Companies!$A:$A,RANDBETWEEN(2,COUNTA(Companies!$A:$A)),1)</f>
        <v>2</v>
      </c>
      <c r="B1595" s="5">
        <f t="shared" si="312"/>
        <v>1594</v>
      </c>
      <c r="C1595" s="5" t="str" cm="1">
        <f t="array" ref="C1595">SHA1HASH($B1595)</f>
        <v>8b583aa0ac7f15508192f2ea1c56b9a07eb48e38</v>
      </c>
      <c r="D1595" s="6">
        <f t="shared" ca="1" si="313"/>
        <v>1</v>
      </c>
      <c r="E1595" s="7">
        <f ca="1">IF($B1595 = 1 + N("Presidente"),
    127,
    IF($B1595 = 2 + N("Vice-Presidente"),
        72,
        IF($B1595 = 3 + N("Secretária bilíngue"),
            13,
            RANDBETWEEN(5,COUNT(Name!$A:$A) + 1)
        )
    )
)</f>
        <v>226</v>
      </c>
      <c r="F1595" s="7" t="str">
        <f ca="1">VLOOKUP($E1595,Name!$A:$B,2,FALSE)</f>
        <v>Levy</v>
      </c>
      <c r="G1595" s="7">
        <f ca="1" xml:space="preserve">
IF($B1595 = 1,
    0,
    RANDBETWEEN(5,COUNT('Last name'!$A:$A) + 1)
)</f>
        <v>135</v>
      </c>
      <c r="H1595" s="7" t="str">
        <f ca="1" xml:space="preserve">
IF($B1595 = 1 + N("Presidente"),
    "de Orléans e Bragança",
    VLOOKUP($G1595,'Last name'!$A:$B,2,FALSE) &amp; " " &amp; VLOOKUP(RANDBETWEEN(5,COUNT('Last name'!$A:$A) + 1),'Last name'!$A:$B,2,FALSE)
)</f>
        <v>Moreira Greco</v>
      </c>
      <c r="I1595" s="7" t="str">
        <f t="shared" ca="1" si="314"/>
        <v>Levy Moreira Greco</v>
      </c>
      <c r="J1595" s="7" t="str" cm="1">
        <f t="array" aca="1" ref="J1595" ca="1">SHA1HASH($I1595)</f>
        <v>aa6b9ba697264c2da70dc6bad7656f51cab9baff</v>
      </c>
      <c r="K1595" s="7" cm="1">
        <f t="array" aca="1" ref="K1595" ca="1">INDEX(States!$A:$A,M1595,1)</f>
        <v>5</v>
      </c>
      <c r="L1595" s="7" t="str">
        <f ca="1">VLOOKUP($K1595,Countries!$A:$B,2,FALSE)</f>
        <v>Portugal</v>
      </c>
      <c r="M1595" s="7" cm="1">
        <f t="array" aca="1" ref="M1595" ca="1">INDEX(States!$C:$C,RANDBETWEEN(5,COUNTA(States!$A:$A) + 1),1)</f>
        <v>14</v>
      </c>
      <c r="N1595" s="7" t="str">
        <f ca="1">VLOOKUP($M1595,States!$C:$D,2,FALSE)</f>
        <v>Madeira</v>
      </c>
      <c r="O1595" s="7" t="str">
        <f ca="1">VLOOKUP($E1595,Name!$A:$C,3,FALSE)</f>
        <v>M</v>
      </c>
      <c r="P1595" s="7" t="str">
        <f ca="1">VLOOKUP($O1595,Genders!$B:$C,2,FALSE)</f>
        <v>Male</v>
      </c>
      <c r="Q1595" s="7" cm="1">
        <f t="array" aca="1" ref="Q1595" ca="1">INDEX('Marital status'!$A:$A,RANDBETWEEN(5,COUNTA('Marital status'!$A:$A) + 1),1)</f>
        <v>0</v>
      </c>
      <c r="R1595" s="7" t="e">
        <f ca="1">VLOOKUP($Q1595,'Marital status'!$A:$B,2,FALSE)</f>
        <v>#N/A</v>
      </c>
      <c r="S1595" s="7">
        <f t="shared" ca="1" si="315"/>
        <v>7</v>
      </c>
      <c r="T1595" s="7" t="str">
        <f ca="1">VLOOKUP($S1595,Ethnicities!$A:$B,2,FALSE)</f>
        <v>Native Hawaiian or Other Pacific Islander</v>
      </c>
      <c r="U1595" s="8">
        <f t="shared" ca="1" si="316"/>
        <v>31290</v>
      </c>
      <c r="V1595" s="6">
        <f t="shared" ca="1" si="317"/>
        <v>8</v>
      </c>
      <c r="W1595" s="8" t="str">
        <f ca="1">VLOOKUP($V1595,'Background education'!$A:$B,2,FALSE)</f>
        <v>Graduate school</v>
      </c>
      <c r="X1595" s="7">
        <f ca="1" xml:space="preserve">
  IF(OR($Z1595 = 5, $Z1595 = 6, $Z1595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595" s="7" t="str">
        <f ca="1">VLOOKUP($X1595,Departments!$A:$B,2,FALSE)</f>
        <v>Administration</v>
      </c>
      <c r="Z1595" s="6">
        <f t="shared" ca="1" si="318"/>
        <v>11</v>
      </c>
      <c r="AA1595" s="7" t="str">
        <f ca="1">VLOOKUP($Z1595,Roles!$A:$B,2,FALSE)</f>
        <v>Analyst</v>
      </c>
      <c r="AB1595" s="6">
        <f t="shared" ca="1" si="319"/>
        <v>5</v>
      </c>
      <c r="AC1595" s="7" t="str">
        <f ca="1" xml:space="preserve">
IF(
  ISNA($AB1595),
  NA(),
  VLOOKUP($AB1595,Levels!$A:$B,2,FALSE)
)</f>
        <v>Junior</v>
      </c>
      <c r="AD1595" s="8">
        <f t="shared" ca="1" si="320"/>
        <v>42164</v>
      </c>
      <c r="AE1595" s="6">
        <f ca="1">RANDBETWEEN(5,COUNTA('Recruitment source'!$A:$A) + 1)</f>
        <v>13</v>
      </c>
      <c r="AF1595" s="6" t="str">
        <f ca="1">VLOOKUP($AE1595,'Recruitment source'!$A:$B,2,FALSE)</f>
        <v>Google</v>
      </c>
      <c r="AG1595" s="8" t="e">
        <f t="shared" ca="1" si="321"/>
        <v>#N/A</v>
      </c>
      <c r="AH1595" s="6" t="e">
        <f t="shared" ca="1" si="322"/>
        <v>#N/A</v>
      </c>
      <c r="AI1595" s="6" t="e">
        <f ca="1" xml:space="preserve">
IF(
  ISNA($AH1595),
  NA(),
  VLOOKUP($AH1595,'Reasons for dismissal'!$A:$B,2,FALSE)
)</f>
        <v>#N/A</v>
      </c>
      <c r="AJ1595" s="6">
        <f t="shared" ca="1" si="323"/>
        <v>5</v>
      </c>
      <c r="AK1595" s="1">
        <f t="shared" ca="1" si="324"/>
        <v>3000</v>
      </c>
      <c r="AL15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$A1595  &amp; ", "   &amp;
$B1595  &amp; ", "   &amp;
$D1595  &amp; ", '"  &amp;
$I1595  &amp; "', '" &amp;
$O1595  &amp; "', "  &amp;
$S1595  &amp; ", '"  &amp;
TEXT($U1595,"dd/mm/aaaa")  &amp; "', "   &amp;
$V1595  &amp; ", "   &amp;
$X1595  &amp; ", "   &amp;
$Z1595  &amp; ", "   &amp;
IF($AB1595 &lt;&gt; "", $AB1595, "NULL")  &amp; ", "   &amp;
$AK1595  &amp; ");"</f>
        <v>#REF!</v>
      </c>
    </row>
    <row r="1596" spans="1:38" x14ac:dyDescent="0.2">
      <c r="A1596" s="7" cm="1">
        <f t="array" aca="1" ref="A1596" ca="1">INDEX(Companies!$A:$A,RANDBETWEEN(2,COUNTA(Companies!$A:$A)),1)</f>
        <v>2</v>
      </c>
      <c r="B1596" s="5">
        <f t="shared" si="312"/>
        <v>1595</v>
      </c>
      <c r="C1596" s="5" t="str" cm="1">
        <f t="array" ref="C1596">SHA1HASH($B1596)</f>
        <v>060c7c9aea07bd061c43b93a8d51cc043855d7a3</v>
      </c>
      <c r="D1596" s="6">
        <f t="shared" ca="1" si="313"/>
        <v>1</v>
      </c>
      <c r="E1596" s="7">
        <f ca="1">IF($B1596 = 1 + N("Presidente"),
    127,
    IF($B1596 = 2 + N("Vice-Presidente"),
        72,
        IF($B1596 = 3 + N("Secretária bilíngue"),
            13,
            RANDBETWEEN(5,COUNT(Name!$A:$A) + 1)
        )
    )
)</f>
        <v>42</v>
      </c>
      <c r="F1596" s="7" t="str">
        <f ca="1">VLOOKUP($E1596,Name!$A:$B,2,FALSE)</f>
        <v>Ângelo</v>
      </c>
      <c r="G1596" s="7">
        <f ca="1" xml:space="preserve">
IF($B1596 = 1,
    0,
    RANDBETWEEN(5,COUNT('Last name'!$A:$A) + 1)
)</f>
        <v>13</v>
      </c>
      <c r="H1596" s="7" t="str">
        <f ca="1" xml:space="preserve">
IF($B1596 = 1 + N("Presidente"),
    "de Orléans e Bragança",
    VLOOKUP($G1596,'Last name'!$A:$B,2,FALSE) &amp; " " &amp; VLOOKUP(RANDBETWEEN(5,COUNT('Last name'!$A:$A) + 1),'Last name'!$A:$B,2,FALSE)
)</f>
        <v>Alvarenga Mariani</v>
      </c>
      <c r="I1596" s="7" t="str">
        <f t="shared" ca="1" si="314"/>
        <v>Ângelo Alvarenga Mariani</v>
      </c>
      <c r="J1596" s="7" t="str" cm="1">
        <f t="array" aca="1" ref="J1596" ca="1">SHA1HASH($I1596)</f>
        <v>17fa9316f5c2af00b9577a3e80a204e1733d4356</v>
      </c>
      <c r="K1596" s="7" cm="1">
        <f t="array" aca="1" ref="K1596" ca="1">INDEX(States!$A:$A,M1596,1)</f>
        <v>5</v>
      </c>
      <c r="L1596" s="7" t="str">
        <f ca="1">VLOOKUP($K1596,Countries!$A:$B,2,FALSE)</f>
        <v>Portugal</v>
      </c>
      <c r="M1596" s="7" cm="1">
        <f t="array" aca="1" ref="M1596" ca="1">INDEX(States!$C:$C,RANDBETWEEN(5,COUNTA(States!$A:$A) + 1),1)</f>
        <v>20</v>
      </c>
      <c r="N1596" s="7" t="str">
        <f ca="1">VLOOKUP($M1596,States!$C:$D,2,FALSE)</f>
        <v>Portalegre</v>
      </c>
      <c r="O1596" s="7" t="str">
        <f ca="1">VLOOKUP($E1596,Name!$A:$C,3,FALSE)</f>
        <v>M</v>
      </c>
      <c r="P1596" s="7" t="str">
        <f ca="1">VLOOKUP($O1596,Genders!$B:$C,2,FALSE)</f>
        <v>Male</v>
      </c>
      <c r="Q1596" s="7" cm="1">
        <f t="array" aca="1" ref="Q1596" ca="1">INDEX('Marital status'!$A:$A,RANDBETWEEN(5,COUNTA('Marital status'!$A:$A) + 1),1)</f>
        <v>0</v>
      </c>
      <c r="R1596" s="7" t="e">
        <f ca="1">VLOOKUP($Q1596,'Marital status'!$A:$B,2,FALSE)</f>
        <v>#N/A</v>
      </c>
      <c r="S1596" s="7">
        <f t="shared" ca="1" si="315"/>
        <v>8</v>
      </c>
      <c r="T1596" s="7" t="e">
        <f ca="1">VLOOKUP($S1596,Ethnicities!$A:$B,2,FALSE)</f>
        <v>#N/A</v>
      </c>
      <c r="U1596" s="8">
        <f t="shared" ca="1" si="316"/>
        <v>33307</v>
      </c>
      <c r="V1596" s="6">
        <f t="shared" ca="1" si="317"/>
        <v>7</v>
      </c>
      <c r="W1596" s="8" t="str">
        <f ca="1">VLOOKUP($V1596,'Background education'!$A:$B,2,FALSE)</f>
        <v>Undergraduate degree</v>
      </c>
      <c r="X1596" s="7">
        <f ca="1" xml:space="preserve">
  IF(OR($Z1596 = 5, $Z1596 = 6, $Z1596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96" s="7" t="str">
        <f ca="1">VLOOKUP($X1596,Departments!$A:$B,2,FALSE)</f>
        <v>Audit</v>
      </c>
      <c r="Z1596" s="6">
        <f t="shared" ca="1" si="318"/>
        <v>10</v>
      </c>
      <c r="AA1596" s="7" t="str">
        <f ca="1">VLOOKUP($Z1596,Roles!$A:$B,2,FALSE)</f>
        <v>Trainee</v>
      </c>
      <c r="AB1596" s="6" t="e">
        <f t="shared" ca="1" si="319"/>
        <v>#N/A</v>
      </c>
      <c r="AC1596" s="7" t="e">
        <f ca="1" xml:space="preserve">
IF(
  ISNA($AB1596),
  NA(),
  VLOOKUP($AB1596,Levels!$A:$B,2,FALSE)
)</f>
        <v>#N/A</v>
      </c>
      <c r="AD1596" s="8">
        <f t="shared" ca="1" si="320"/>
        <v>39350</v>
      </c>
      <c r="AE1596" s="6">
        <f ca="1">RANDBETWEEN(5,COUNTA('Recruitment source'!$A:$A) + 1)</f>
        <v>9</v>
      </c>
      <c r="AF1596" s="6" t="str">
        <f ca="1">VLOOKUP($AE1596,'Recruitment source'!$A:$B,2,FALSE)</f>
        <v>Empregos Online</v>
      </c>
      <c r="AG1596" s="8" t="e">
        <f t="shared" ca="1" si="321"/>
        <v>#N/A</v>
      </c>
      <c r="AH1596" s="6" t="e">
        <f t="shared" ca="1" si="322"/>
        <v>#N/A</v>
      </c>
      <c r="AI1596" s="6" t="e">
        <f ca="1" xml:space="preserve">
IF(
  ISNA($AH1596),
  NA(),
  VLOOKUP($AH1596,'Reasons for dismissal'!$A:$B,2,FALSE)
)</f>
        <v>#N/A</v>
      </c>
      <c r="AJ1596" s="6">
        <f t="shared" ca="1" si="323"/>
        <v>4</v>
      </c>
      <c r="AK1596" s="1">
        <f t="shared" ca="1" si="324"/>
        <v>1305</v>
      </c>
      <c r="AL15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$A1596  &amp; ", "   &amp;
$B1596  &amp; ", "   &amp;
$D1596  &amp; ", '"  &amp;
$I1596  &amp; "', '" &amp;
$O1596  &amp; "', "  &amp;
$S1596  &amp; ", '"  &amp;
TEXT($U1596,"dd/mm/aaaa")  &amp; "', "   &amp;
$V1596  &amp; ", "   &amp;
$X1596  &amp; ", "   &amp;
$Z1596  &amp; ", "   &amp;
IF($AB1596 &lt;&gt; "", $AB1596, "NULL")  &amp; ", "   &amp;
$AK1596  &amp; ");"</f>
        <v>#REF!</v>
      </c>
    </row>
    <row r="1597" spans="1:38" x14ac:dyDescent="0.2">
      <c r="A1597" s="7" cm="1">
        <f t="array" aca="1" ref="A1597" ca="1">INDEX(Companies!$A:$A,RANDBETWEEN(2,COUNTA(Companies!$A:$A)),1)</f>
        <v>2</v>
      </c>
      <c r="B1597" s="5">
        <f t="shared" si="312"/>
        <v>1596</v>
      </c>
      <c r="C1597" s="5" t="str" cm="1">
        <f t="array" ref="C1597">SHA1HASH($B1597)</f>
        <v>ee8abc188469df780d869b862fde433a2327678e</v>
      </c>
      <c r="D1597" s="6">
        <f t="shared" ca="1" si="313"/>
        <v>1</v>
      </c>
      <c r="E1597" s="7">
        <f ca="1">IF($B1597 = 1 + N("Presidente"),
    127,
    IF($B1597 = 2 + N("Vice-Presidente"),
        72,
        IF($B1597 = 3 + N("Secretária bilíngue"),
            13,
            RANDBETWEEN(5,COUNT(Name!$A:$A) + 1)
        )
    )
)</f>
        <v>219</v>
      </c>
      <c r="F1597" s="7" t="str">
        <f ca="1">VLOOKUP($E1597,Name!$A:$B,2,FALSE)</f>
        <v>Larissa</v>
      </c>
      <c r="G1597" s="7">
        <f ca="1" xml:space="preserve">
IF($B1597 = 1,
    0,
    RANDBETWEEN(5,COUNT('Last name'!$A:$A) + 1)
)</f>
        <v>104</v>
      </c>
      <c r="H1597" s="7" t="str">
        <f ca="1" xml:space="preserve">
IF($B1597 = 1 + N("Presidente"),
    "de Orléans e Bragança",
    VLOOKUP($G1597,'Last name'!$A:$B,2,FALSE) &amp; " " &amp; VLOOKUP(RANDBETWEEN(5,COUNT('Last name'!$A:$A) + 1),'Last name'!$A:$B,2,FALSE)
)</f>
        <v>Ildelfonso Oliveira</v>
      </c>
      <c r="I1597" s="7" t="str">
        <f t="shared" ca="1" si="314"/>
        <v>Larissa Ildelfonso Oliveira</v>
      </c>
      <c r="J1597" s="7" t="str" cm="1">
        <f t="array" aca="1" ref="J1597" ca="1">SHA1HASH($I1597)</f>
        <v>5542841b76aae661455f69db186f6d9b87de5959</v>
      </c>
      <c r="K1597" s="7" cm="1">
        <f t="array" aca="1" ref="K1597" ca="1">INDEX(States!$A:$A,M1597,1)</f>
        <v>5</v>
      </c>
      <c r="L1597" s="7" t="str">
        <f ca="1">VLOOKUP($K1597,Countries!$A:$B,2,FALSE)</f>
        <v>Portugal</v>
      </c>
      <c r="M1597" s="7" cm="1">
        <f t="array" aca="1" ref="M1597" ca="1">INDEX(States!$C:$C,RANDBETWEEN(5,COUNTA(States!$A:$A) + 1),1)</f>
        <v>24</v>
      </c>
      <c r="N1597" s="7" t="str">
        <f ca="1">VLOOKUP($M1597,States!$C:$D,2,FALSE)</f>
        <v>Brangança</v>
      </c>
      <c r="O1597" s="7" t="str">
        <f ca="1">VLOOKUP($E1597,Name!$A:$C,3,FALSE)</f>
        <v>F</v>
      </c>
      <c r="P1597" s="7" t="str">
        <f ca="1">VLOOKUP($O1597,Genders!$B:$C,2,FALSE)</f>
        <v>Female</v>
      </c>
      <c r="Q1597" s="7" cm="1">
        <f t="array" aca="1" ref="Q1597" ca="1">INDEX('Marital status'!$A:$A,RANDBETWEEN(5,COUNTA('Marital status'!$A:$A) + 1),1)</f>
        <v>5</v>
      </c>
      <c r="R1597" s="7" t="str">
        <f ca="1">VLOOKUP($Q1597,'Marital status'!$A:$B,2,FALSE)</f>
        <v xml:space="preserve"> Separated </v>
      </c>
      <c r="S1597" s="7">
        <f t="shared" ca="1" si="315"/>
        <v>5</v>
      </c>
      <c r="T1597" s="7" t="str">
        <f ca="1">VLOOKUP($S1597,Ethnicities!$A:$B,2,FALSE)</f>
        <v>ASIAN</v>
      </c>
      <c r="U1597" s="8">
        <f t="shared" ca="1" si="316"/>
        <v>27947</v>
      </c>
      <c r="V1597" s="6">
        <f t="shared" ca="1" si="317"/>
        <v>7</v>
      </c>
      <c r="W1597" s="8" t="str">
        <f ca="1">VLOOKUP($V1597,'Background education'!$A:$B,2,FALSE)</f>
        <v>Undergraduate degree</v>
      </c>
      <c r="X1597" s="7">
        <f ca="1" xml:space="preserve">
  IF(OR($Z1597 = 5, $Z1597 = 6, $Z1597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597" s="7" t="str">
        <f ca="1">VLOOKUP($X1597,Departments!$A:$B,2,FALSE)</f>
        <v>Audit</v>
      </c>
      <c r="Z1597" s="6">
        <f t="shared" ca="1" si="318"/>
        <v>11</v>
      </c>
      <c r="AA1597" s="7" t="str">
        <f ca="1">VLOOKUP($Z1597,Roles!$A:$B,2,FALSE)</f>
        <v>Analyst</v>
      </c>
      <c r="AB1597" s="6">
        <f t="shared" ca="1" si="319"/>
        <v>7</v>
      </c>
      <c r="AC1597" s="7" t="str">
        <f ca="1" xml:space="preserve">
IF(
  ISNA($AB1597),
  NA(),
  VLOOKUP($AB1597,Levels!$A:$B,2,FALSE)
)</f>
        <v>Senior</v>
      </c>
      <c r="AD1597" s="8">
        <f t="shared" ca="1" si="320"/>
        <v>39675</v>
      </c>
      <c r="AE1597" s="6">
        <f ca="1">RANDBETWEEN(5,COUNTA('Recruitment source'!$A:$A) + 1)</f>
        <v>11</v>
      </c>
      <c r="AF1597" s="6" t="str">
        <f ca="1">VLOOKUP($AE1597,'Recruitment source'!$A:$B,2,FALSE)</f>
        <v>Next Station</v>
      </c>
      <c r="AG1597" s="8" t="e">
        <f t="shared" ca="1" si="321"/>
        <v>#N/A</v>
      </c>
      <c r="AH1597" s="6" t="e">
        <f t="shared" ca="1" si="322"/>
        <v>#N/A</v>
      </c>
      <c r="AI1597" s="6" t="e">
        <f ca="1" xml:space="preserve">
IF(
  ISNA($AH1597),
  NA(),
  VLOOKUP($AH1597,'Reasons for dismissal'!$A:$B,2,FALSE)
)</f>
        <v>#N/A</v>
      </c>
      <c r="AJ1597" s="6">
        <f t="shared" ca="1" si="323"/>
        <v>4</v>
      </c>
      <c r="AK1597" s="1">
        <f t="shared" ca="1" si="324"/>
        <v>2500</v>
      </c>
      <c r="AL15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$A1597  &amp; ", "   &amp;
$B1597  &amp; ", "   &amp;
$D1597  &amp; ", '"  &amp;
$I1597  &amp; "', '" &amp;
$O1597  &amp; "', "  &amp;
$S1597  &amp; ", '"  &amp;
TEXT($U1597,"dd/mm/aaaa")  &amp; "', "   &amp;
$V1597  &amp; ", "   &amp;
$X1597  &amp; ", "   &amp;
$Z1597  &amp; ", "   &amp;
IF($AB1597 &lt;&gt; "", $AB1597, "NULL")  &amp; ", "   &amp;
$AK1597  &amp; ");"</f>
        <v>#REF!</v>
      </c>
    </row>
    <row r="1598" spans="1:38" x14ac:dyDescent="0.2">
      <c r="A1598" s="7" cm="1">
        <f t="array" aca="1" ref="A1598" ca="1">INDEX(Companies!$A:$A,RANDBETWEEN(2,COUNTA(Companies!$A:$A)),1)</f>
        <v>2</v>
      </c>
      <c r="B1598" s="5">
        <f t="shared" si="312"/>
        <v>1597</v>
      </c>
      <c r="C1598" s="5" t="str" cm="1">
        <f t="array" ref="C1598">SHA1HASH($B1598)</f>
        <v>3738f2650c3885bee794953d56a1e91a5516f93f</v>
      </c>
      <c r="D1598" s="6">
        <f t="shared" ca="1" si="313"/>
        <v>1</v>
      </c>
      <c r="E1598" s="7">
        <f ca="1">IF($B1598 = 1 + N("Presidente"),
    127,
    IF($B1598 = 2 + N("Vice-Presidente"),
        72,
        IF($B1598 = 3 + N("Secretária bilíngue"),
            13,
            RANDBETWEEN(5,COUNT(Name!$A:$A) + 1)
        )
    )
)</f>
        <v>58</v>
      </c>
      <c r="F1598" s="7" t="str">
        <f ca="1">VLOOKUP($E1598,Name!$A:$B,2,FALSE)</f>
        <v>Arthur Miguel</v>
      </c>
      <c r="G1598" s="7">
        <f ca="1" xml:space="preserve">
IF($B1598 = 1,
    0,
    RANDBETWEEN(5,COUNT('Last name'!$A:$A) + 1)
)</f>
        <v>126</v>
      </c>
      <c r="H1598" s="7" t="str">
        <f ca="1" xml:space="preserve">
IF($B1598 = 1 + N("Presidente"),
    "de Orléans e Bragança",
    VLOOKUP($G1598,'Last name'!$A:$B,2,FALSE) &amp; " " &amp; VLOOKUP(RANDBETWEEN(5,COUNT('Last name'!$A:$A) + 1),'Last name'!$A:$B,2,FALSE)
)</f>
        <v>Mello Moreira</v>
      </c>
      <c r="I1598" s="7" t="str">
        <f t="shared" ca="1" si="314"/>
        <v>Arthur Miguel Mello Moreira</v>
      </c>
      <c r="J1598" s="7" t="str" cm="1">
        <f t="array" aca="1" ref="J1598" ca="1">SHA1HASH($I1598)</f>
        <v>e12f171ca93a19442044956d917d9bbd03cd7c64</v>
      </c>
      <c r="K1598" s="7" cm="1">
        <f t="array" aca="1" ref="K1598" ca="1">INDEX(States!$A:$A,M1598,1)</f>
        <v>5</v>
      </c>
      <c r="L1598" s="7" t="str">
        <f ca="1">VLOOKUP($K1598,Countries!$A:$B,2,FALSE)</f>
        <v>Portugal</v>
      </c>
      <c r="M1598" s="7" cm="1">
        <f t="array" aca="1" ref="M1598" ca="1">INDEX(States!$C:$C,RANDBETWEEN(5,COUNTA(States!$A:$A) + 1),1)</f>
        <v>5</v>
      </c>
      <c r="N1598" s="7" t="str">
        <f ca="1">VLOOKUP($M1598,States!$C:$D,2,FALSE)</f>
        <v xml:space="preserve"> Lisboa</v>
      </c>
      <c r="O1598" s="7" t="str">
        <f ca="1">VLOOKUP($E1598,Name!$A:$C,3,FALSE)</f>
        <v>M</v>
      </c>
      <c r="P1598" s="7" t="str">
        <f ca="1">VLOOKUP($O1598,Genders!$B:$C,2,FALSE)</f>
        <v>Male</v>
      </c>
      <c r="Q1598" s="7" cm="1">
        <f t="array" aca="1" ref="Q1598" ca="1">INDEX('Marital status'!$A:$A,RANDBETWEEN(5,COUNTA('Marital status'!$A:$A) + 1),1)</f>
        <v>0</v>
      </c>
      <c r="R1598" s="7" t="e">
        <f ca="1">VLOOKUP($Q1598,'Marital status'!$A:$B,2,FALSE)</f>
        <v>#N/A</v>
      </c>
      <c r="S1598" s="7">
        <f t="shared" ca="1" si="315"/>
        <v>5</v>
      </c>
      <c r="T1598" s="7" t="str">
        <f ca="1">VLOOKUP($S1598,Ethnicities!$A:$B,2,FALSE)</f>
        <v>ASIAN</v>
      </c>
      <c r="U1598" s="8">
        <f t="shared" ca="1" si="316"/>
        <v>26240</v>
      </c>
      <c r="V1598" s="6">
        <f t="shared" ca="1" si="317"/>
        <v>7</v>
      </c>
      <c r="W1598" s="8" t="str">
        <f ca="1">VLOOKUP($V1598,'Background education'!$A:$B,2,FALSE)</f>
        <v>Undergraduate degree</v>
      </c>
      <c r="X1598" s="7">
        <f ca="1" xml:space="preserve">
  IF(OR($Z1598 = 5, $Z1598 = 6, $Z1598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598" s="7" t="str">
        <f ca="1">VLOOKUP($X1598,Departments!$A:$B,2,FALSE)</f>
        <v>Controlling</v>
      </c>
      <c r="Z1598" s="6">
        <f t="shared" ca="1" si="318"/>
        <v>10</v>
      </c>
      <c r="AA1598" s="7" t="str">
        <f ca="1">VLOOKUP($Z1598,Roles!$A:$B,2,FALSE)</f>
        <v>Trainee</v>
      </c>
      <c r="AB1598" s="6" t="e">
        <f t="shared" ca="1" si="319"/>
        <v>#N/A</v>
      </c>
      <c r="AC1598" s="7" t="e">
        <f ca="1" xml:space="preserve">
IF(
  ISNA($AB1598),
  NA(),
  VLOOKUP($AB1598,Levels!$A:$B,2,FALSE)
)</f>
        <v>#N/A</v>
      </c>
      <c r="AD1598" s="8">
        <f t="shared" ca="1" si="320"/>
        <v>41464</v>
      </c>
      <c r="AE1598" s="6">
        <f ca="1">RANDBETWEEN(5,COUNTA('Recruitment source'!$A:$A) + 1)</f>
        <v>7</v>
      </c>
      <c r="AF1598" s="6" t="str">
        <f ca="1">VLOOKUP($AE1598,'Recruitment source'!$A:$B,2,FALSE)</f>
        <v>SAPO Emprego</v>
      </c>
      <c r="AG1598" s="8" t="e">
        <f t="shared" ca="1" si="321"/>
        <v>#N/A</v>
      </c>
      <c r="AH1598" s="6" t="e">
        <f t="shared" ca="1" si="322"/>
        <v>#N/A</v>
      </c>
      <c r="AI1598" s="6" t="e">
        <f ca="1" xml:space="preserve">
IF(
  ISNA($AH1598),
  NA(),
  VLOOKUP($AH1598,'Reasons for dismissal'!$A:$B,2,FALSE)
)</f>
        <v>#N/A</v>
      </c>
      <c r="AJ1598" s="6">
        <f t="shared" ca="1" si="323"/>
        <v>5</v>
      </c>
      <c r="AK1598" s="1">
        <f t="shared" ca="1" si="324"/>
        <v>1305</v>
      </c>
      <c r="AL15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$A1598  &amp; ", "   &amp;
$B1598  &amp; ", "   &amp;
$D1598  &amp; ", '"  &amp;
$I1598  &amp; "', '" &amp;
$O1598  &amp; "', "  &amp;
$S1598  &amp; ", '"  &amp;
TEXT($U1598,"dd/mm/aaaa")  &amp; "', "   &amp;
$V1598  &amp; ", "   &amp;
$X1598  &amp; ", "   &amp;
$Z1598  &amp; ", "   &amp;
IF($AB1598 &lt;&gt; "", $AB1598, "NULL")  &amp; ", "   &amp;
$AK1598  &amp; ");"</f>
        <v>#REF!</v>
      </c>
    </row>
    <row r="1599" spans="1:38" x14ac:dyDescent="0.2">
      <c r="A1599" s="7" cm="1">
        <f t="array" aca="1" ref="A1599" ca="1">INDEX(Companies!$A:$A,RANDBETWEEN(2,COUNTA(Companies!$A:$A)),1)</f>
        <v>2</v>
      </c>
      <c r="B1599" s="5">
        <f t="shared" si="312"/>
        <v>1598</v>
      </c>
      <c r="C1599" s="5" t="str" cm="1">
        <f t="array" ref="C1599">SHA1HASH($B1599)</f>
        <v>037880d210451b590c3a5229ea350645724e7e15</v>
      </c>
      <c r="D1599" s="6">
        <f t="shared" ca="1" si="313"/>
        <v>1</v>
      </c>
      <c r="E1599" s="7">
        <f ca="1">IF($B1599 = 1 + N("Presidente"),
    127,
    IF($B1599 = 2 + N("Vice-Presidente"),
        72,
        IF($B1599 = 3 + N("Secretária bilíngue"),
            13,
            RANDBETWEEN(5,COUNT(Name!$A:$A) + 1)
        )
    )
)</f>
        <v>247</v>
      </c>
      <c r="F1599" s="7" t="str">
        <f ca="1">VLOOKUP($E1599,Name!$A:$B,2,FALSE)</f>
        <v>Luiz Otávio</v>
      </c>
      <c r="G1599" s="7">
        <f ca="1" xml:space="preserve">
IF($B1599 = 1,
    0,
    RANDBETWEEN(5,COUNT('Last name'!$A:$A) + 1)
)</f>
        <v>68</v>
      </c>
      <c r="H1599" s="7" t="str">
        <f ca="1" xml:space="preserve">
IF($B1599 = 1 + N("Presidente"),
    "de Orléans e Bragança",
    VLOOKUP($G1599,'Last name'!$A:$B,2,FALSE) &amp; " " &amp; VLOOKUP(RANDBETWEEN(5,COUNT('Last name'!$A:$A) + 1),'Last name'!$A:$B,2,FALSE)
)</f>
        <v>Costa Lopes</v>
      </c>
      <c r="I1599" s="7" t="str">
        <f t="shared" ca="1" si="314"/>
        <v>Luiz Otávio Costa Lopes</v>
      </c>
      <c r="J1599" s="7" t="str" cm="1">
        <f t="array" aca="1" ref="J1599" ca="1">SHA1HASH($I1599)</f>
        <v>1c5bbeace20d37b36d78048c577bb3f3d1302460</v>
      </c>
      <c r="K1599" s="7" cm="1">
        <f t="array" aca="1" ref="K1599" ca="1">INDEX(States!$A:$A,M1599,1)</f>
        <v>5</v>
      </c>
      <c r="L1599" s="7" t="str">
        <f ca="1">VLOOKUP($K1599,Countries!$A:$B,2,FALSE)</f>
        <v>Portugal</v>
      </c>
      <c r="M1599" s="7" cm="1">
        <f t="array" aca="1" ref="M1599" ca="1">INDEX(States!$C:$C,RANDBETWEEN(5,COUNTA(States!$A:$A) + 1),1)</f>
        <v>11</v>
      </c>
      <c r="N1599" s="7" t="str">
        <f ca="1">VLOOKUP($M1599,States!$C:$D,2,FALSE)</f>
        <v>Santarém</v>
      </c>
      <c r="O1599" s="7" t="str">
        <f ca="1">VLOOKUP($E1599,Name!$A:$C,3,FALSE)</f>
        <v>M</v>
      </c>
      <c r="P1599" s="7" t="str">
        <f ca="1">VLOOKUP($O1599,Genders!$B:$C,2,FALSE)</f>
        <v>Male</v>
      </c>
      <c r="Q1599" s="7" cm="1">
        <f t="array" aca="1" ref="Q1599" ca="1">INDEX('Marital status'!$A:$A,RANDBETWEEN(5,COUNTA('Marital status'!$A:$A) + 1),1)</f>
        <v>0</v>
      </c>
      <c r="R1599" s="7" t="e">
        <f ca="1">VLOOKUP($Q1599,'Marital status'!$A:$B,2,FALSE)</f>
        <v>#N/A</v>
      </c>
      <c r="S1599" s="7">
        <f t="shared" ca="1" si="315"/>
        <v>5</v>
      </c>
      <c r="T1599" s="7" t="str">
        <f ca="1">VLOOKUP($S1599,Ethnicities!$A:$B,2,FALSE)</f>
        <v>ASIAN</v>
      </c>
      <c r="U1599" s="8">
        <f t="shared" ca="1" si="316"/>
        <v>31671</v>
      </c>
      <c r="V1599" s="6">
        <f t="shared" ca="1" si="317"/>
        <v>8</v>
      </c>
      <c r="W1599" s="8" t="str">
        <f ca="1">VLOOKUP($V1599,'Background education'!$A:$B,2,FALSE)</f>
        <v>Graduate school</v>
      </c>
      <c r="X1599" s="7">
        <f ca="1" xml:space="preserve">
  IF(OR($Z1599 = 5, $Z1599 = 6, $Z1599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599" s="7" t="str">
        <f ca="1">VLOOKUP($X1599,Departments!$A:$B,2,FALSE)</f>
        <v>Communication &amp; Marketing</v>
      </c>
      <c r="Z1599" s="6">
        <f t="shared" ca="1" si="318"/>
        <v>11</v>
      </c>
      <c r="AA1599" s="7" t="str">
        <f ca="1">VLOOKUP($Z1599,Roles!$A:$B,2,FALSE)</f>
        <v>Analyst</v>
      </c>
      <c r="AB1599" s="6">
        <f t="shared" ca="1" si="319"/>
        <v>7</v>
      </c>
      <c r="AC1599" s="7" t="str">
        <f ca="1" xml:space="preserve">
IF(
  ISNA($AB1599),
  NA(),
  VLOOKUP($AB1599,Levels!$A:$B,2,FALSE)
)</f>
        <v>Senior</v>
      </c>
      <c r="AD1599" s="8">
        <f t="shared" ca="1" si="320"/>
        <v>42776</v>
      </c>
      <c r="AE1599" s="6">
        <f ca="1">RANDBETWEEN(5,COUNTA('Recruitment source'!$A:$A) + 1)</f>
        <v>12</v>
      </c>
      <c r="AF1599" s="6" t="str">
        <f ca="1">VLOOKUP($AE1599,'Recruitment source'!$A:$B,2,FALSE)</f>
        <v xml:space="preserve"> recommendation of employee</v>
      </c>
      <c r="AG1599" s="8" t="e">
        <f t="shared" ca="1" si="321"/>
        <v>#N/A</v>
      </c>
      <c r="AH1599" s="6" t="e">
        <f t="shared" ca="1" si="322"/>
        <v>#N/A</v>
      </c>
      <c r="AI1599" s="6" t="e">
        <f ca="1" xml:space="preserve">
IF(
  ISNA($AH1599),
  NA(),
  VLOOKUP($AH1599,'Reasons for dismissal'!$A:$B,2,FALSE)
)</f>
        <v>#N/A</v>
      </c>
      <c r="AJ1599" s="6">
        <f t="shared" ca="1" si="323"/>
        <v>4</v>
      </c>
      <c r="AK1599" s="1">
        <f t="shared" ca="1" si="324"/>
        <v>3080</v>
      </c>
      <c r="AL15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$A1599  &amp; ", "   &amp;
$B1599  &amp; ", "   &amp;
$D1599  &amp; ", '"  &amp;
$I1599  &amp; "', '" &amp;
$O1599  &amp; "', "  &amp;
$S1599  &amp; ", '"  &amp;
TEXT($U1599,"dd/mm/aaaa")  &amp; "', "   &amp;
$V1599  &amp; ", "   &amp;
$X1599  &amp; ", "   &amp;
$Z1599  &amp; ", "   &amp;
IF($AB1599 &lt;&gt; "", $AB1599, "NULL")  &amp; ", "   &amp;
$AK1599  &amp; ");"</f>
        <v>#REF!</v>
      </c>
    </row>
    <row r="1600" spans="1:38" x14ac:dyDescent="0.2">
      <c r="A1600" s="7" cm="1">
        <f t="array" aca="1" ref="A1600" ca="1">INDEX(Companies!$A:$A,RANDBETWEEN(2,COUNTA(Companies!$A:$A)),1)</f>
        <v>2</v>
      </c>
      <c r="B1600" s="5">
        <f t="shared" si="312"/>
        <v>1599</v>
      </c>
      <c r="C1600" s="5" t="str" cm="1">
        <f t="array" ref="C1600">SHA1HASH($B1600)</f>
        <v>568138fb951d9f68253812af0f47cbacc3a79c42</v>
      </c>
      <c r="D1600" s="6">
        <f t="shared" ca="1" si="313"/>
        <v>1</v>
      </c>
      <c r="E1600" s="7">
        <f ca="1">IF($B1600 = 1 + N("Presidente"),
    127,
    IF($B1600 = 2 + N("Vice-Presidente"),
        72,
        IF($B1600 = 3 + N("Secretária bilíngue"),
            13,
            RANDBETWEEN(5,COUNT(Name!$A:$A) + 1)
        )
    )
)</f>
        <v>325</v>
      </c>
      <c r="F1600" s="7" t="str">
        <f ca="1">VLOOKUP($E1600,Name!$A:$B,2,FALSE)</f>
        <v>Rafaela</v>
      </c>
      <c r="G1600" s="7">
        <f ca="1" xml:space="preserve">
IF($B1600 = 1,
    0,
    RANDBETWEEN(5,COUNT('Last name'!$A:$A) + 1)
)</f>
        <v>41</v>
      </c>
      <c r="H1600" s="7" t="str">
        <f ca="1" xml:space="preserve">
IF($B1600 = 1 + N("Presidente"),
    "de Orléans e Bragança",
    VLOOKUP($G1600,'Last name'!$A:$B,2,FALSE) &amp; " " &amp; VLOOKUP(RANDBETWEEN(5,COUNT('Last name'!$A:$A) + 1),'Last name'!$A:$B,2,FALSE)
)</f>
        <v>Bispo Dias</v>
      </c>
      <c r="I1600" s="7" t="str">
        <f t="shared" ca="1" si="314"/>
        <v>Rafaela Bispo Dias</v>
      </c>
      <c r="J1600" s="7" t="str" cm="1">
        <f t="array" aca="1" ref="J1600" ca="1">SHA1HASH($I1600)</f>
        <v>d3df3be89614e6f79bdfc3282976a5bf58c71168</v>
      </c>
      <c r="K1600" s="7" cm="1">
        <f t="array" aca="1" ref="K1600" ca="1">INDEX(States!$A:$A,M1600,1)</f>
        <v>5</v>
      </c>
      <c r="L1600" s="7" t="str">
        <f ca="1">VLOOKUP($K1600,Countries!$A:$B,2,FALSE)</f>
        <v>Portugal</v>
      </c>
      <c r="M1600" s="7" cm="1">
        <f t="array" aca="1" ref="M1600" ca="1">INDEX(States!$C:$C,RANDBETWEEN(5,COUNTA(States!$A:$A) + 1),1)</f>
        <v>13</v>
      </c>
      <c r="N1600" s="7" t="str">
        <f ca="1">VLOOKUP($M1600,States!$C:$D,2,FALSE)</f>
        <v>Coimbra</v>
      </c>
      <c r="O1600" s="7" t="str">
        <f ca="1">VLOOKUP($E1600,Name!$A:$C,3,FALSE)</f>
        <v>F</v>
      </c>
      <c r="P1600" s="7" t="str">
        <f ca="1">VLOOKUP($O1600,Genders!$B:$C,2,FALSE)</f>
        <v>Female</v>
      </c>
      <c r="Q1600" s="7" cm="1">
        <f t="array" aca="1" ref="Q1600" ca="1">INDEX('Marital status'!$A:$A,RANDBETWEEN(5,COUNTA('Marital status'!$A:$A) + 1),1)</f>
        <v>6</v>
      </c>
      <c r="R1600" s="7" t="str">
        <f ca="1">VLOOKUP($Q1600,'Marital status'!$A:$B,2,FALSE)</f>
        <v>DIVORCED</v>
      </c>
      <c r="S1600" s="7">
        <f t="shared" ca="1" si="315"/>
        <v>5</v>
      </c>
      <c r="T1600" s="7" t="str">
        <f ca="1">VLOOKUP($S1600,Ethnicities!$A:$B,2,FALSE)</f>
        <v>ASIAN</v>
      </c>
      <c r="U1600" s="8">
        <f t="shared" ca="1" si="316"/>
        <v>27641</v>
      </c>
      <c r="V1600" s="6">
        <f t="shared" ca="1" si="317"/>
        <v>7</v>
      </c>
      <c r="W1600" s="8" t="str">
        <f ca="1">VLOOKUP($V1600,'Background education'!$A:$B,2,FALSE)</f>
        <v>Undergraduate degree</v>
      </c>
      <c r="X1600" s="7">
        <f ca="1" xml:space="preserve">
  IF(OR($Z1600 = 5, $Z1600 = 6, $Z1600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600" s="7" t="str">
        <f ca="1">VLOOKUP($X1600,Departments!$A:$B,2,FALSE)</f>
        <v>Administration</v>
      </c>
      <c r="Z1600" s="6">
        <f t="shared" ca="1" si="318"/>
        <v>9</v>
      </c>
      <c r="AA1600" s="7" t="str">
        <f ca="1">VLOOKUP($Z1600,Roles!$A:$B,2,FALSE)</f>
        <v>Intern</v>
      </c>
      <c r="AB1600" s="6" t="e">
        <f t="shared" ca="1" si="319"/>
        <v>#N/A</v>
      </c>
      <c r="AC1600" s="7" t="e">
        <f ca="1" xml:space="preserve">
IF(
  ISNA($AB1600),
  NA(),
  VLOOKUP($AB1600,Levels!$A:$B,2,FALSE)
)</f>
        <v>#N/A</v>
      </c>
      <c r="AD1600" s="8">
        <f t="shared" ca="1" si="320"/>
        <v>41443</v>
      </c>
      <c r="AE1600" s="6">
        <f ca="1">RANDBETWEEN(5,COUNTA('Recruitment source'!$A:$A) + 1)</f>
        <v>10</v>
      </c>
      <c r="AF1600" s="6" t="str">
        <f ca="1">VLOOKUP($AE1600,'Recruitment source'!$A:$B,2,FALSE)</f>
        <v>Jobs in Lisbon</v>
      </c>
      <c r="AG1600" s="8" t="e">
        <f t="shared" ca="1" si="321"/>
        <v>#N/A</v>
      </c>
      <c r="AH1600" s="6" t="e">
        <f t="shared" ca="1" si="322"/>
        <v>#N/A</v>
      </c>
      <c r="AI1600" s="6" t="e">
        <f ca="1" xml:space="preserve">
IF(
  ISNA($AH1600),
  NA(),
  VLOOKUP($AH1600,'Reasons for dismissal'!$A:$B,2,FALSE)
)</f>
        <v>#N/A</v>
      </c>
      <c r="AJ1600" s="6">
        <f t="shared" ca="1" si="323"/>
        <v>4</v>
      </c>
      <c r="AK1600" s="1">
        <f t="shared" ca="1" si="324"/>
        <v>1205</v>
      </c>
      <c r="AL16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$A1600  &amp; ", "   &amp;
$B1600  &amp; ", "   &amp;
$D1600  &amp; ", '"  &amp;
$I1600  &amp; "', '" &amp;
$O1600  &amp; "', "  &amp;
$S1600  &amp; ", '"  &amp;
TEXT($U1600,"dd/mm/aaaa")  &amp; "', "   &amp;
$V1600  &amp; ", "   &amp;
$X1600  &amp; ", "   &amp;
$Z1600  &amp; ", "   &amp;
IF($AB1600 &lt;&gt; "", $AB1600, "NULL")  &amp; ", "   &amp;
$AK1600  &amp; ");"</f>
        <v>#REF!</v>
      </c>
    </row>
    <row r="1601" spans="1:38" x14ac:dyDescent="0.2">
      <c r="A1601" s="7" cm="1">
        <f t="array" aca="1" ref="A1601" ca="1">INDEX(Companies!$A:$A,RANDBETWEEN(2,COUNTA(Companies!$A:$A)),1)</f>
        <v>2</v>
      </c>
      <c r="B1601" s="5">
        <f t="shared" si="312"/>
        <v>1600</v>
      </c>
      <c r="C1601" s="5" t="str" cm="1">
        <f t="array" ref="C1601">SHA1HASH($B1601)</f>
        <v>0c774d8e1e30b273143a93836f845a4d3f44a60f</v>
      </c>
      <c r="D1601" s="6">
        <f t="shared" ca="1" si="313"/>
        <v>1</v>
      </c>
      <c r="E1601" s="7">
        <f ca="1">IF($B1601 = 1 + N("Presidente"),
    127,
    IF($B1601 = 2 + N("Vice-Presidente"),
        72,
        IF($B1601 = 3 + N("Secretária bilíngue"),
            13,
            RANDBETWEEN(5,COUNT(Name!$A:$A) + 1)
        )
    )
)</f>
        <v>242</v>
      </c>
      <c r="F1601" s="7" t="str">
        <f ca="1">VLOOKUP($E1601,Name!$A:$B,2,FALSE)</f>
        <v>Luisa</v>
      </c>
      <c r="G1601" s="7">
        <f ca="1" xml:space="preserve">
IF($B1601 = 1,
    0,
    RANDBETWEEN(5,COUNT('Last name'!$A:$A) + 1)
)</f>
        <v>49</v>
      </c>
      <c r="H1601" s="7" t="str">
        <f ca="1" xml:space="preserve">
IF($B1601 = 1 + N("Presidente"),
    "de Orléans e Bragança",
    VLOOKUP($G1601,'Last name'!$A:$B,2,FALSE) &amp; " " &amp; VLOOKUP(RANDBETWEEN(5,COUNT('Last name'!$A:$A) + 1),'Last name'!$A:$B,2,FALSE)
)</f>
        <v>Brito Cardozo</v>
      </c>
      <c r="I1601" s="7" t="str">
        <f t="shared" ca="1" si="314"/>
        <v>Luisa Brito Cardozo</v>
      </c>
      <c r="J1601" s="7" t="str" cm="1">
        <f t="array" aca="1" ref="J1601" ca="1">SHA1HASH($I1601)</f>
        <v>04d747248d1467e32b43bf464a1107382ff972ad</v>
      </c>
      <c r="K1601" s="7" cm="1">
        <f t="array" aca="1" ref="K1601" ca="1">INDEX(States!$A:$A,M1601,1)</f>
        <v>5</v>
      </c>
      <c r="L1601" s="7" t="str">
        <f ca="1">VLOOKUP($K1601,Countries!$A:$B,2,FALSE)</f>
        <v>Portugal</v>
      </c>
      <c r="M1601" s="7" cm="1">
        <f t="array" aca="1" ref="M1601" ca="1">INDEX(States!$C:$C,RANDBETWEEN(5,COUNTA(States!$A:$A) + 1),1)</f>
        <v>14</v>
      </c>
      <c r="N1601" s="7" t="str">
        <f ca="1">VLOOKUP($M1601,States!$C:$D,2,FALSE)</f>
        <v>Madeira</v>
      </c>
      <c r="O1601" s="7" t="str">
        <f ca="1">VLOOKUP($E1601,Name!$A:$C,3,FALSE)</f>
        <v>F</v>
      </c>
      <c r="P1601" s="7" t="str">
        <f ca="1">VLOOKUP($O1601,Genders!$B:$C,2,FALSE)</f>
        <v>Female</v>
      </c>
      <c r="Q1601" s="7" cm="1">
        <f t="array" aca="1" ref="Q1601" ca="1">INDEX('Marital status'!$A:$A,RANDBETWEEN(5,COUNTA('Marital status'!$A:$A) + 1),1)</f>
        <v>6</v>
      </c>
      <c r="R1601" s="7" t="str">
        <f ca="1">VLOOKUP($Q1601,'Marital status'!$A:$B,2,FALSE)</f>
        <v>DIVORCED</v>
      </c>
      <c r="S1601" s="7">
        <f t="shared" ca="1" si="315"/>
        <v>5</v>
      </c>
      <c r="T1601" s="7" t="str">
        <f ca="1">VLOOKUP($S1601,Ethnicities!$A:$B,2,FALSE)</f>
        <v>ASIAN</v>
      </c>
      <c r="U1601" s="8">
        <f t="shared" ca="1" si="316"/>
        <v>20750</v>
      </c>
      <c r="V1601" s="6">
        <f t="shared" ca="1" si="317"/>
        <v>8</v>
      </c>
      <c r="W1601" s="8" t="str">
        <f ca="1">VLOOKUP($V1601,'Background education'!$A:$B,2,FALSE)</f>
        <v>Graduate school</v>
      </c>
      <c r="X1601" s="7">
        <f ca="1" xml:space="preserve">
  IF(OR($Z1601 = 5, $Z1601 = 6, $Z1601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601" s="7" t="str">
        <f ca="1">VLOOKUP($X1601,Departments!$A:$B,2,FALSE)</f>
        <v xml:space="preserve"> Commercial</v>
      </c>
      <c r="Z1601" s="6">
        <f t="shared" ca="1" si="318"/>
        <v>11</v>
      </c>
      <c r="AA1601" s="7" t="str">
        <f ca="1">VLOOKUP($Z1601,Roles!$A:$B,2,FALSE)</f>
        <v>Analyst</v>
      </c>
      <c r="AB1601" s="6">
        <f t="shared" ca="1" si="319"/>
        <v>5</v>
      </c>
      <c r="AC1601" s="7" t="str">
        <f ca="1" xml:space="preserve">
IF(
  ISNA($AB1601),
  NA(),
  VLOOKUP($AB1601,Levels!$A:$B,2,FALSE)
)</f>
        <v>Junior</v>
      </c>
      <c r="AD1601" s="8">
        <f t="shared" ca="1" si="320"/>
        <v>44345</v>
      </c>
      <c r="AE1601" s="6">
        <f ca="1">RANDBETWEEN(5,COUNTA('Recruitment source'!$A:$A) + 1)</f>
        <v>14</v>
      </c>
      <c r="AF1601" s="6" t="str">
        <f ca="1">VLOOKUP($AE1601,'Recruitment source'!$A:$B,2,FALSE)</f>
        <v>LinkedIn</v>
      </c>
      <c r="AG1601" s="8" t="e">
        <f t="shared" ca="1" si="321"/>
        <v>#N/A</v>
      </c>
      <c r="AH1601" s="6" t="e">
        <f t="shared" ca="1" si="322"/>
        <v>#N/A</v>
      </c>
      <c r="AI1601" s="6" t="e">
        <f ca="1" xml:space="preserve">
IF(
  ISNA($AH1601),
  NA(),
  VLOOKUP($AH1601,'Reasons for dismissal'!$A:$B,2,FALSE)
)</f>
        <v>#N/A</v>
      </c>
      <c r="AJ1601" s="6">
        <f t="shared" ca="1" si="323"/>
        <v>4</v>
      </c>
      <c r="AK1601" s="1">
        <f t="shared" ca="1" si="324"/>
        <v>3080</v>
      </c>
      <c r="AL16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$A1601  &amp; ", "   &amp;
$B1601  &amp; ", "   &amp;
$D1601  &amp; ", '"  &amp;
$I1601  &amp; "', '" &amp;
$O1601  &amp; "', "  &amp;
$S1601  &amp; ", '"  &amp;
TEXT($U1601,"dd/mm/aaaa")  &amp; "', "   &amp;
$V1601  &amp; ", "   &amp;
$X1601  &amp; ", "   &amp;
$Z1601  &amp; ", "   &amp;
IF($AB1601 &lt;&gt; "", $AB1601, "NULL")  &amp; ", "   &amp;
$AK1601  &amp; ");"</f>
        <v>#REF!</v>
      </c>
    </row>
    <row r="1602" spans="1:38" x14ac:dyDescent="0.2">
      <c r="A1602" s="7" cm="1">
        <f t="array" aca="1" ref="A1602" ca="1">INDEX(Companies!$A:$A,RANDBETWEEN(2,COUNTA(Companies!$A:$A)),1)</f>
        <v>2</v>
      </c>
      <c r="B1602" s="5">
        <f t="shared" si="312"/>
        <v>1601</v>
      </c>
      <c r="C1602" s="5" t="str" cm="1">
        <f t="array" ref="C1602">SHA1HASH($B1602)</f>
        <v>f161352bf65f5538c0f15d5951d7f07b930d1094</v>
      </c>
      <c r="D1602" s="6">
        <f t="shared" ca="1" si="313"/>
        <v>1</v>
      </c>
      <c r="E1602" s="7">
        <f ca="1">IF($B1602 = 1 + N("Presidente"),
    127,
    IF($B1602 = 2 + N("Vice-Presidente"),
        72,
        IF($B1602 = 3 + N("Secretária bilíngue"),
            13,
            RANDBETWEEN(5,COUNT(Name!$A:$A) + 1)
        )
    )
)</f>
        <v>222</v>
      </c>
      <c r="F1602" s="7" t="str">
        <f ca="1">VLOOKUP($E1602,Name!$A:$B,2,FALSE)</f>
        <v>Lavignia</v>
      </c>
      <c r="G1602" s="7">
        <f ca="1" xml:space="preserve">
IF($B1602 = 1,
    0,
    RANDBETWEEN(5,COUNT('Last name'!$A:$A) + 1)
)</f>
        <v>24</v>
      </c>
      <c r="H1602" s="7" t="str">
        <f ca="1" xml:space="preserve">
IF($B1602 = 1 + N("Presidente"),
    "de Orléans e Bragança",
    VLOOKUP($G1602,'Last name'!$A:$B,2,FALSE) &amp; " " &amp; VLOOKUP(RANDBETWEEN(5,COUNT('Last name'!$A:$A) + 1),'Last name'!$A:$B,2,FALSE)
)</f>
        <v>Asvilla Pedroso</v>
      </c>
      <c r="I1602" s="7" t="str">
        <f t="shared" ca="1" si="314"/>
        <v>Lavignia Asvilla Pedroso</v>
      </c>
      <c r="J1602" s="7" t="str" cm="1">
        <f t="array" aca="1" ref="J1602" ca="1">SHA1HASH($I1602)</f>
        <v>1976e7cac91ee4e46cac3d6b8533efff1ef54cdb</v>
      </c>
      <c r="K1602" s="7" cm="1">
        <f t="array" aca="1" ref="K1602" ca="1">INDEX(States!$A:$A,M1602,1)</f>
        <v>5</v>
      </c>
      <c r="L1602" s="7" t="str">
        <f ca="1">VLOOKUP($K1602,Countries!$A:$B,2,FALSE)</f>
        <v>Portugal</v>
      </c>
      <c r="M1602" s="7" cm="1">
        <f t="array" aca="1" ref="M1602" ca="1">INDEX(States!$C:$C,RANDBETWEEN(5,COUNTA(States!$A:$A) + 1),1)</f>
        <v>14</v>
      </c>
      <c r="N1602" s="7" t="str">
        <f ca="1">VLOOKUP($M1602,States!$C:$D,2,FALSE)</f>
        <v>Madeira</v>
      </c>
      <c r="O1602" s="7" t="str">
        <f ca="1">VLOOKUP($E1602,Name!$A:$C,3,FALSE)</f>
        <v>F</v>
      </c>
      <c r="P1602" s="7" t="str">
        <f ca="1">VLOOKUP($O1602,Genders!$B:$C,2,FALSE)</f>
        <v>Female</v>
      </c>
      <c r="Q1602" s="7" cm="1">
        <f t="array" aca="1" ref="Q1602" ca="1">INDEX('Marital status'!$A:$A,RANDBETWEEN(5,COUNTA('Marital status'!$A:$A) + 1),1)</f>
        <v>5</v>
      </c>
      <c r="R1602" s="7" t="str">
        <f ca="1">VLOOKUP($Q1602,'Marital status'!$A:$B,2,FALSE)</f>
        <v xml:space="preserve"> Separated </v>
      </c>
      <c r="S1602" s="7">
        <f t="shared" ca="1" si="315"/>
        <v>5</v>
      </c>
      <c r="T1602" s="7" t="str">
        <f ca="1">VLOOKUP($S1602,Ethnicities!$A:$B,2,FALSE)</f>
        <v>ASIAN</v>
      </c>
      <c r="U1602" s="8">
        <f t="shared" ca="1" si="316"/>
        <v>33717</v>
      </c>
      <c r="V1602" s="6">
        <f t="shared" ca="1" si="317"/>
        <v>7</v>
      </c>
      <c r="W1602" s="8" t="str">
        <f ca="1">VLOOKUP($V1602,'Background education'!$A:$B,2,FALSE)</f>
        <v>Undergraduate degree</v>
      </c>
      <c r="X1602" s="7">
        <f ca="1" xml:space="preserve">
  IF(OR($Z1602 = 5, $Z1602 = 6, $Z1602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602" s="7" t="str">
        <f ca="1">VLOOKUP($X1602,Departments!$A:$B,2,FALSE)</f>
        <v>Human Resource</v>
      </c>
      <c r="Z1602" s="6">
        <f t="shared" ca="1" si="318"/>
        <v>10</v>
      </c>
      <c r="AA1602" s="7" t="str">
        <f ca="1">VLOOKUP($Z1602,Roles!$A:$B,2,FALSE)</f>
        <v>Trainee</v>
      </c>
      <c r="AB1602" s="6" t="e">
        <f t="shared" ca="1" si="319"/>
        <v>#N/A</v>
      </c>
      <c r="AC1602" s="7" t="e">
        <f ca="1" xml:space="preserve">
IF(
  ISNA($AB1602),
  NA(),
  VLOOKUP($AB1602,Levels!$A:$B,2,FALSE)
)</f>
        <v>#N/A</v>
      </c>
      <c r="AD1602" s="8">
        <f t="shared" ca="1" si="320"/>
        <v>43449</v>
      </c>
      <c r="AE1602" s="6">
        <f ca="1">RANDBETWEEN(5,COUNTA('Recruitment source'!$A:$A) + 1)</f>
        <v>14</v>
      </c>
      <c r="AF1602" s="6" t="str">
        <f ca="1">VLOOKUP($AE1602,'Recruitment source'!$A:$B,2,FALSE)</f>
        <v>LinkedIn</v>
      </c>
      <c r="AG1602" s="8" t="e">
        <f t="shared" ca="1" si="321"/>
        <v>#N/A</v>
      </c>
      <c r="AH1602" s="6" t="e">
        <f t="shared" ca="1" si="322"/>
        <v>#N/A</v>
      </c>
      <c r="AI1602" s="6" t="e">
        <f ca="1" xml:space="preserve">
IF(
  ISNA($AH1602),
  NA(),
  VLOOKUP($AH1602,'Reasons for dismissal'!$A:$B,2,FALSE)
)</f>
        <v>#N/A</v>
      </c>
      <c r="AJ1602" s="6">
        <f t="shared" ca="1" si="323"/>
        <v>4</v>
      </c>
      <c r="AK1602" s="1">
        <f t="shared" ca="1" si="324"/>
        <v>1385</v>
      </c>
      <c r="AL16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$A1602  &amp; ", "   &amp;
$B1602  &amp; ", "   &amp;
$D1602  &amp; ", '"  &amp;
$I1602  &amp; "', '" &amp;
$O1602  &amp; "', "  &amp;
$S1602  &amp; ", '"  &amp;
TEXT($U1602,"dd/mm/aaaa")  &amp; "', "   &amp;
$V1602  &amp; ", "   &amp;
$X1602  &amp; ", "   &amp;
$Z1602  &amp; ", "   &amp;
IF($AB1602 &lt;&gt; "", $AB1602, "NULL")  &amp; ", "   &amp;
$AK1602  &amp; ");"</f>
        <v>#REF!</v>
      </c>
    </row>
    <row r="1603" spans="1:38" x14ac:dyDescent="0.2">
      <c r="A1603" s="7" cm="1">
        <f t="array" aca="1" ref="A1603" ca="1">INDEX(Companies!$A:$A,RANDBETWEEN(2,COUNTA(Companies!$A:$A)),1)</f>
        <v>2</v>
      </c>
      <c r="B1603" s="5">
        <f t="shared" ref="B1603:B1666" si="325">ROW() - 1</f>
        <v>1602</v>
      </c>
      <c r="C1603" s="5" t="str" cm="1">
        <f t="array" ref="C1603">SHA1HASH($B1603)</f>
        <v>61f348dbfc99215070417b9d49da662cfd0671ef</v>
      </c>
      <c r="D1603" s="6">
        <f t="shared" ref="D1603:D1666" ca="1" si="326">IF(ISNA($AG1603),1,0)</f>
        <v>1</v>
      </c>
      <c r="E1603" s="7">
        <f ca="1">IF($B1603 = 1 + N("Presidente"),
    127,
    IF($B1603 = 2 + N("Vice-Presidente"),
        72,
        IF($B1603 = 3 + N("Secretária bilíngue"),
            13,
            RANDBETWEEN(5,COUNT(Name!$A:$A) + 1)
        )
    )
)</f>
        <v>107</v>
      </c>
      <c r="F1603" s="7" t="str">
        <f ca="1">VLOOKUP($E1603,Name!$A:$B,2,FALSE)</f>
        <v>Davi Lucca</v>
      </c>
      <c r="G1603" s="7">
        <f ca="1" xml:space="preserve">
IF($B1603 = 1,
    0,
    RANDBETWEEN(5,COUNT('Last name'!$A:$A) + 1)
)</f>
        <v>48</v>
      </c>
      <c r="H1603" s="7" t="str">
        <f ca="1" xml:space="preserve">
IF($B1603 = 1 + N("Presidente"),
    "de Orléans e Bragança",
    VLOOKUP($G1603,'Last name'!$A:$B,2,FALSE) &amp; " " &amp; VLOOKUP(RANDBETWEEN(5,COUNT('Last name'!$A:$A) + 1),'Last name'!$A:$B,2,FALSE)
)</f>
        <v>Brasil Ribeiro</v>
      </c>
      <c r="I1603" s="7" t="str">
        <f t="shared" ref="I1603:I1666" ca="1" si="327">$F1603 &amp; " " &amp; $H1603</f>
        <v>Davi Lucca Brasil Ribeiro</v>
      </c>
      <c r="J1603" s="7" t="str" cm="1">
        <f t="array" aca="1" ref="J1603" ca="1">SHA1HASH($I1603)</f>
        <v>39a899b6d40e28293fd98aaf7caefb8014b295cd</v>
      </c>
      <c r="K1603" s="7" cm="1">
        <f t="array" aca="1" ref="K1603" ca="1">INDEX(States!$A:$A,M1603,1)</f>
        <v>5</v>
      </c>
      <c r="L1603" s="7" t="str">
        <f ca="1">VLOOKUP($K1603,Countries!$A:$B,2,FALSE)</f>
        <v>Portugal</v>
      </c>
      <c r="M1603" s="7" cm="1">
        <f t="array" aca="1" ref="M1603" ca="1">INDEX(States!$C:$C,RANDBETWEEN(5,COUNTA(States!$A:$A) + 1),1)</f>
        <v>12</v>
      </c>
      <c r="N1603" s="7" t="str">
        <f ca="1">VLOOKUP($M1603,States!$C:$D,2,FALSE)</f>
        <v>Leiria</v>
      </c>
      <c r="O1603" s="7" t="str">
        <f ca="1">VLOOKUP($E1603,Name!$A:$C,3,FALSE)</f>
        <v>M</v>
      </c>
      <c r="P1603" s="7" t="str">
        <f ca="1">VLOOKUP($O1603,Genders!$B:$C,2,FALSE)</f>
        <v>Male</v>
      </c>
      <c r="Q1603" s="7" cm="1">
        <f t="array" aca="1" ref="Q1603" ca="1">INDEX('Marital status'!$A:$A,RANDBETWEEN(5,COUNTA('Marital status'!$A:$A) + 1),1)</f>
        <v>0</v>
      </c>
      <c r="R1603" s="7" t="e">
        <f ca="1">VLOOKUP($Q1603,'Marital status'!$A:$B,2,FALSE)</f>
        <v>#N/A</v>
      </c>
      <c r="S1603" s="7">
        <f t="shared" ref="S1603:S1666" ca="1" si="328" xml:space="preserve">
IF(AND($Z1603 &gt;= 5, $Z1603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T1603" s="7" t="str">
        <f ca="1">VLOOKUP($S1603,Ethnicities!$A:$B,2,FALSE)</f>
        <v xml:space="preserve">  american Indian or Alaska Native</v>
      </c>
      <c r="U1603" s="8">
        <f t="shared" ref="U1603:U1666" ca="1" si="329" xml:space="preserve">
IF($Z1603 = 5 + N("CEO"),
    TODAY() - 16340,
    IF($Z1603 = 8 + N("Secretary"),
        RANDBETWEEN(TODAY() - 12418.5, TODAY()-6574.5),
        IF(OR($Z1603 = 7, $Z1603 = 14),
            RANDBETWEEN(TODAY() - 16071, TODAY() - 8766),
            IF(OR($Z1603 = 13, $Z1603 = 12, $Z1603 = 11),
                RANDBETWEEN(TODAY() - 27393.75, TODAY() - 12783.75),
                RANDBETWEEN(TODAY() - 27393.75, TODAY()-10957.5)
            )
        )
    )
)</f>
        <v>17613</v>
      </c>
      <c r="V1603" s="6">
        <f t="shared" ref="V1603:V1666" ca="1" si="330" xml:space="preserve">
IF(OR($Z1603 = 5, $Z1603 = 6) + N("Se for presidente ou vice-presidente"),
    10 + N("Doutor"),
    IF($Z1603 = 7 + N("Se for diretor"),
        RANDBETWEEN(8,10) + N("Graduate school or Master’s degree or Doctorate"),
        IF($Z1603 = 14 + N("If a manager"),
            RANDBETWEEN(7,9),
            IF(OR($Z1603 = 13, $Z1603 = 12, $Z1603 = 11) + N("If coordinator or specialist or analyst"),
                RANDBETWEEN(7,8),
                7
            )
        )
    )
)</f>
        <v>8</v>
      </c>
      <c r="W1603" s="8" t="str">
        <f ca="1">VLOOKUP($V1603,'Background education'!$A:$B,2,FALSE)</f>
        <v>Graduate school</v>
      </c>
      <c r="X1603" s="7">
        <f ca="1" xml:space="preserve">
  IF(OR($Z1603 = 5, $Z1603 = 6, $Z1603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603" s="7" t="str">
        <f ca="1">VLOOKUP($X1603,Departments!$A:$B,2,FALSE)</f>
        <v>Finance</v>
      </c>
      <c r="Z1603" s="6">
        <f t="shared" ref="Z1603:Z1666" ca="1" si="331" xml:space="preserve">
IF($B1603 = 1 + N("Se matrícula for 1"),
  5 + N("Presidente"),
  IF($B1603 = 2 + N("Se matrícula for 2"),
    6 + N("Vice-presidente"),
    IF($B1603 = 3 + N("Se matrícula for 3"),
      8 + N("Secretária bilíngue"),
      IF(AND($B1603 &gt;= 4, $B1603 &lt;=14),
        7 + N("Diretor"),
        IF(AND($B1603 &gt;= 15, $B1603 &lt;= 25),
          14 + N("Manager"),
          IF(AND($B1603 &gt;= 26, $B1603 &lt;= 36),
            13 + N("Coordinador"),
            IF(AND($B1603 &gt;= 37, $B1603 &lt;= 47),
              12 + N("Especialista"),
                IF(MOD($B1603,2) = 0,
                  11 + N("Analista"),
                  RANDBETWEEN(9,10) + N("Estagiário ou Trainee")
                )
            )
          )
        )
      )
    )
  )
)</f>
        <v>11</v>
      </c>
      <c r="AA1603" s="7" t="str">
        <f ca="1">VLOOKUP($Z1603,Roles!$A:$B,2,FALSE)</f>
        <v>Analyst</v>
      </c>
      <c r="AB1603" s="6">
        <f t="shared" ref="AB1603:AB1666" ca="1" si="332" xml:space="preserve">
IF($Z1603 = 11 + N("Analyst"),
    RANDBETWEEN(5, 7) + N("Jr, Pleno, Sr"),
    NA()
)</f>
        <v>5</v>
      </c>
      <c r="AC1603" s="7" t="str">
        <f ca="1" xml:space="preserve">
IF(
  ISNA($AB1603),
  NA(),
  VLOOKUP($AB1603,Levels!$A:$B,2,FALSE)
)</f>
        <v>Junior</v>
      </c>
      <c r="AD1603" s="8">
        <f t="shared" ref="AD1603:AD1666" ca="1" si="333" xml:space="preserve">
IF(
  OR(
    $Z1603=5,$Z1603=6,$Z1603=7,$Z1603=8,$Z1603=14
  ),
  36161,
  IF(
     (
      (TODAY() - $U1603) / 365
     ) &lt; 19,
      TODAY(),
      RANDBETWEEN(36161,TODAY())
  )
)</f>
        <v>38671</v>
      </c>
      <c r="AE1603" s="6">
        <f ca="1">RANDBETWEEN(5,COUNTA('Recruitment source'!$A:$A) + 1)</f>
        <v>14</v>
      </c>
      <c r="AF1603" s="6" t="str">
        <f ca="1">VLOOKUP($AE1603,'Recruitment source'!$A:$B,2,FALSE)</f>
        <v>LinkedIn</v>
      </c>
      <c r="AG1603" s="8" t="e">
        <f t="shared" ref="AG1603:AG1666" ca="1" si="334" xml:space="preserve">
IF(MOD(
     ROW(),111
   )=0,
   RANDBETWEEN($AD1603 + 1,TODAY() - 1),NA()
)</f>
        <v>#N/A</v>
      </c>
      <c r="AH1603" s="6" t="e">
        <f t="shared" ref="AH1603:AH1666" ca="1" si="335" xml:space="preserve">
IF(
  ISNA(AG1603),
  NA(),
  RANDBETWEEN(5,IF($O1603="F",13,12))
)</f>
        <v>#N/A</v>
      </c>
      <c r="AI1603" s="6" t="e">
        <f ca="1" xml:space="preserve">
IF(
  ISNA($AH1603),
  NA(),
  VLOOKUP($AH1603,'Reasons for dismissal'!$A:$B,2,FALSE)
)</f>
        <v>#N/A</v>
      </c>
      <c r="AJ1603" s="6">
        <f t="shared" ref="AJ1603:AJ1666" ca="1" si="336" xml:space="preserve">
IF(
 ISNA($AG1603),
 IF(
   $Z1603=5,
   5,
   IF(
     OR($Z1603=6,$Z1603=7,$Z1603=14,8),
     RANDBETWEEN(4,5),
     IF(
       OR($Z1603=12,$Z1603=13),
       RANDBETWEEN(3,5),
       RANDBETWEEN(1,5)
     )
   )
 ),
 RANDBETWEEN(1,3)
)</f>
        <v>5</v>
      </c>
      <c r="AK1603" s="1">
        <f t="shared" ref="AK1603:AK1666" ca="1" si="337" xml:space="preserve">
IF($Z1603 = 5 + N("Presidente"),
    27000,
    IF($Z1603 = 6 + N("Vice-presidente"),
        23000,
        IF(OR($Z1603 = 8, $Z1603= 13, $Z1603 = 12) + N("Secretária bilíngue ou coordenador ou especialista"),
            8000,
            IF($Z1603 = 7 + N("Diretor"),
                15000,
                IF($Z1603 = 14 + N("Gerente"),
                    12000,
                    IF($Z1603 = 9 + N("Estagiário"),
                        705,
                        IF($Z1603 = 10 + N("Trainee"),
                            805,
                            IF($Z1603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IF($V1603 = 7,
  500,
  IF($V1603 = 8,
    1000,
    IF($V1603 = 9,
      1500,
      IF($V1603 = 10,
        2000,
        0
      )
    )
  )
)
+
N("Adicional no salário por área")
+
IF($X1603 = 14 + N("Tecnologia da Informação"),
  120,
  IF($X1603 = 16 + N("Vendas"),
    110,
    IF($X1603 = 15 + N("Jurídico"),
      100,
      IF(OR($X1603 = 8, $X1603 = 9, $X1603 = 11) + N("Recursos humanos ou comercial ou comunicação e marketing"),
        80,
        0
      )
    )
  )
)
+
N("Adicionando pegadinha")
+
IF(AND($X1603 = 16, $V1603 = 9, $Z1603 = 11) + N("Se for de vendas, com mestrado, analista sênior"),
  IF($S1603 = 5,
    100,
    0
  )
  +
  IF($O1603 = "M",
    200,
    0
  ),
  0
)</f>
        <v>3000</v>
      </c>
      <c r="AL16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$A1603  &amp; ", "   &amp;
$B1603  &amp; ", "   &amp;
$D1603  &amp; ", '"  &amp;
$I1603  &amp; "', '" &amp;
$O1603  &amp; "', "  &amp;
$S1603  &amp; ", '"  &amp;
TEXT($U1603,"dd/mm/aaaa")  &amp; "', "   &amp;
$V1603  &amp; ", "   &amp;
$X1603  &amp; ", "   &amp;
$Z1603  &amp; ", "   &amp;
IF($AB1603 &lt;&gt; "", $AB1603, "NULL")  &amp; ", "   &amp;
$AK1603  &amp; ");"</f>
        <v>#REF!</v>
      </c>
    </row>
    <row r="1604" spans="1:38" x14ac:dyDescent="0.2">
      <c r="A1604" s="7" cm="1">
        <f t="array" aca="1" ref="A1604" ca="1">INDEX(Companies!$A:$A,RANDBETWEEN(2,COUNTA(Companies!$A:$A)),1)</f>
        <v>2</v>
      </c>
      <c r="B1604" s="5">
        <f t="shared" si="325"/>
        <v>1603</v>
      </c>
      <c r="C1604" s="5" t="str" cm="1">
        <f t="array" ref="C1604">SHA1HASH($B1604)</f>
        <v>9ab5e1675014494dc3913b5c300efdee7528c083</v>
      </c>
      <c r="D1604" s="6">
        <f t="shared" ca="1" si="326"/>
        <v>1</v>
      </c>
      <c r="E1604" s="7">
        <f ca="1">IF($B1604 = 1 + N("Presidente"),
    127,
    IF($B1604 = 2 + N("Vice-Presidente"),
        72,
        IF($B1604 = 3 + N("Secretária bilíngue"),
            13,
            RANDBETWEEN(5,COUNT(Name!$A:$A) + 1)
        )
    )
)</f>
        <v>355</v>
      </c>
      <c r="F1604" s="7" t="str">
        <f ca="1">VLOOKUP($E1604,Name!$A:$B,2,FALSE)</f>
        <v>Victor Hugo</v>
      </c>
      <c r="G1604" s="7">
        <f ca="1" xml:space="preserve">
IF($B1604 = 1,
    0,
    RANDBETWEEN(5,COUNT('Last name'!$A:$A) + 1)
)</f>
        <v>145</v>
      </c>
      <c r="H1604" s="7" t="str">
        <f ca="1" xml:space="preserve">
IF($B1604 = 1 + N("Presidente"),
    "de Orléans e Bragança",
    VLOOKUP($G1604,'Last name'!$A:$B,2,FALSE) &amp; " " &amp; VLOOKUP(RANDBETWEEN(5,COUNT('Last name'!$A:$A) + 1),'Last name'!$A:$B,2,FALSE)
)</f>
        <v>Pasquim Cabral</v>
      </c>
      <c r="I1604" s="7" t="str">
        <f t="shared" ca="1" si="327"/>
        <v>Victor Hugo Pasquim Cabral</v>
      </c>
      <c r="J1604" s="7" t="str" cm="1">
        <f t="array" aca="1" ref="J1604" ca="1">SHA1HASH($I1604)</f>
        <v>d5b6e7fc8557fb9c972f76846280bdf8778a77ae</v>
      </c>
      <c r="K1604" s="7" cm="1">
        <f t="array" aca="1" ref="K1604" ca="1">INDEX(States!$A:$A,M1604,1)</f>
        <v>5</v>
      </c>
      <c r="L1604" s="7" t="str">
        <f ca="1">VLOOKUP($K1604,Countries!$A:$B,2,FALSE)</f>
        <v>Portugal</v>
      </c>
      <c r="M1604" s="7" cm="1">
        <f t="array" aca="1" ref="M1604" ca="1">INDEX(States!$C:$C,RANDBETWEEN(5,COUNTA(States!$A:$A) + 1),1)</f>
        <v>22</v>
      </c>
      <c r="N1604" s="7" t="str">
        <f ca="1">VLOOKUP($M1604,States!$C:$D,2,FALSE)</f>
        <v>Vila Real</v>
      </c>
      <c r="O1604" s="7" t="str">
        <f ca="1">VLOOKUP($E1604,Name!$A:$C,3,FALSE)</f>
        <v>M</v>
      </c>
      <c r="P1604" s="7" t="str">
        <f ca="1">VLOOKUP($O1604,Genders!$B:$C,2,FALSE)</f>
        <v>Male</v>
      </c>
      <c r="Q1604" s="7" cm="1">
        <f t="array" aca="1" ref="Q1604" ca="1">INDEX('Marital status'!$A:$A,RANDBETWEEN(5,COUNTA('Marital status'!$A:$A) + 1),1)</f>
        <v>6</v>
      </c>
      <c r="R1604" s="7" t="str">
        <f ca="1">VLOOKUP($Q1604,'Marital status'!$A:$B,2,FALSE)</f>
        <v>DIVORCED</v>
      </c>
      <c r="S1604" s="7">
        <f t="shared" ca="1" si="328"/>
        <v>5</v>
      </c>
      <c r="T1604" s="7" t="str">
        <f ca="1">VLOOKUP($S1604,Ethnicities!$A:$B,2,FALSE)</f>
        <v>ASIAN</v>
      </c>
      <c r="U1604" s="8">
        <f t="shared" ca="1" si="329"/>
        <v>33809</v>
      </c>
      <c r="V1604" s="6">
        <f t="shared" ca="1" si="330"/>
        <v>7</v>
      </c>
      <c r="W1604" s="8" t="str">
        <f ca="1">VLOOKUP($V1604,'Background education'!$A:$B,2,FALSE)</f>
        <v>Undergraduate degree</v>
      </c>
      <c r="X1604" s="7">
        <f ca="1" xml:space="preserve">
  IF(OR($Z1604 = 5, $Z1604 = 6, $Z1604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604" s="7" t="str">
        <f ca="1">VLOOKUP($X1604,Departments!$A:$B,2,FALSE)</f>
        <v>Controlling</v>
      </c>
      <c r="Z1604" s="6">
        <f t="shared" ca="1" si="331"/>
        <v>10</v>
      </c>
      <c r="AA1604" s="7" t="str">
        <f ca="1">VLOOKUP($Z1604,Roles!$A:$B,2,FALSE)</f>
        <v>Trainee</v>
      </c>
      <c r="AB1604" s="6" t="e">
        <f t="shared" ca="1" si="332"/>
        <v>#N/A</v>
      </c>
      <c r="AC1604" s="7" t="e">
        <f ca="1" xml:space="preserve">
IF(
  ISNA($AB1604),
  NA(),
  VLOOKUP($AB1604,Levels!$A:$B,2,FALSE)
)</f>
        <v>#N/A</v>
      </c>
      <c r="AD1604" s="8">
        <f t="shared" ca="1" si="333"/>
        <v>36382</v>
      </c>
      <c r="AE1604" s="6">
        <f ca="1">RANDBETWEEN(5,COUNTA('Recruitment source'!$A:$A) + 1)</f>
        <v>12</v>
      </c>
      <c r="AF1604" s="6" t="str">
        <f ca="1">VLOOKUP($AE1604,'Recruitment source'!$A:$B,2,FALSE)</f>
        <v xml:space="preserve"> recommendation of employee</v>
      </c>
      <c r="AG1604" s="8" t="e">
        <f t="shared" ca="1" si="334"/>
        <v>#N/A</v>
      </c>
      <c r="AH1604" s="6" t="e">
        <f t="shared" ca="1" si="335"/>
        <v>#N/A</v>
      </c>
      <c r="AI1604" s="6" t="e">
        <f ca="1" xml:space="preserve">
IF(
  ISNA($AH1604),
  NA(),
  VLOOKUP($AH1604,'Reasons for dismissal'!$A:$B,2,FALSE)
)</f>
        <v>#N/A</v>
      </c>
      <c r="AJ1604" s="6">
        <f t="shared" ca="1" si="336"/>
        <v>4</v>
      </c>
      <c r="AK1604" s="1">
        <f t="shared" ca="1" si="337"/>
        <v>1305</v>
      </c>
      <c r="AL16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$A1604  &amp; ", "   &amp;
$B1604  &amp; ", "   &amp;
$D1604  &amp; ", '"  &amp;
$I1604  &amp; "', '" &amp;
$O1604  &amp; "', "  &amp;
$S1604  &amp; ", '"  &amp;
TEXT($U1604,"dd/mm/aaaa")  &amp; "', "   &amp;
$V1604  &amp; ", "   &amp;
$X1604  &amp; ", "   &amp;
$Z1604  &amp; ", "   &amp;
IF($AB1604 &lt;&gt; "", $AB1604, "NULL")  &amp; ", "   &amp;
$AK1604  &amp; ");"</f>
        <v>#REF!</v>
      </c>
    </row>
    <row r="1605" spans="1:38" x14ac:dyDescent="0.2">
      <c r="A1605" s="7" cm="1">
        <f t="array" aca="1" ref="A1605" ca="1">INDEX(Companies!$A:$A,RANDBETWEEN(2,COUNTA(Companies!$A:$A)),1)</f>
        <v>2</v>
      </c>
      <c r="B1605" s="5">
        <f t="shared" si="325"/>
        <v>1604</v>
      </c>
      <c r="C1605" s="5" t="str" cm="1">
        <f t="array" ref="C1605">SHA1HASH($B1605)</f>
        <v>422237776eebac1e9ce55eb11b9635704dfe1507</v>
      </c>
      <c r="D1605" s="6">
        <f t="shared" ca="1" si="326"/>
        <v>1</v>
      </c>
      <c r="E1605" s="7">
        <f ca="1">IF($B1605 = 1 + N("Presidente"),
    127,
    IF($B1605 = 2 + N("Vice-Presidente"),
        72,
        IF($B1605 = 3 + N("Secretária bilíngue"),
            13,
            RANDBETWEEN(5,COUNT(Name!$A:$A) + 1)
        )
    )
)</f>
        <v>249</v>
      </c>
      <c r="F1605" s="7" t="str">
        <f ca="1">VLOOKUP($E1605,Name!$A:$B,2,FALSE)</f>
        <v>Luna</v>
      </c>
      <c r="G1605" s="7">
        <f ca="1" xml:space="preserve">
IF($B1605 = 1,
    0,
    RANDBETWEEN(5,COUNT('Last name'!$A:$A) + 1)
)</f>
        <v>37</v>
      </c>
      <c r="H1605" s="7" t="str">
        <f ca="1" xml:space="preserve">
IF($B1605 = 1 + N("Presidente"),
    "de Orléans e Bragança",
    VLOOKUP($G1605,'Last name'!$A:$B,2,FALSE) &amp; " " &amp; VLOOKUP(RANDBETWEEN(5,COUNT('Last name'!$A:$A) + 1),'Last name'!$A:$B,2,FALSE)
)</f>
        <v>Battaglia Vaz</v>
      </c>
      <c r="I1605" s="7" t="str">
        <f t="shared" ca="1" si="327"/>
        <v>Luna Battaglia Vaz</v>
      </c>
      <c r="J1605" s="7" t="str" cm="1">
        <f t="array" aca="1" ref="J1605" ca="1">SHA1HASH($I1605)</f>
        <v>de7db56a3a6cfcdab2e2f4bfad17a9fa88b6363d</v>
      </c>
      <c r="K1605" s="7" cm="1">
        <f t="array" aca="1" ref="K1605" ca="1">INDEX(States!$A:$A,M1605,1)</f>
        <v>5</v>
      </c>
      <c r="L1605" s="7" t="str">
        <f ca="1">VLOOKUP($K1605,Countries!$A:$B,2,FALSE)</f>
        <v>Portugal</v>
      </c>
      <c r="M1605" s="7" cm="1">
        <f t="array" aca="1" ref="M1605" ca="1">INDEX(States!$C:$C,RANDBETWEEN(5,COUNTA(States!$A:$A) + 1),1)</f>
        <v>17</v>
      </c>
      <c r="N1605" s="7" t="str">
        <f ca="1">VLOOKUP($M1605,States!$C:$D,2,FALSE)</f>
        <v>Viseu</v>
      </c>
      <c r="O1605" s="7" t="str">
        <f ca="1">VLOOKUP($E1605,Name!$A:$C,3,FALSE)</f>
        <v>F</v>
      </c>
      <c r="P1605" s="7" t="str">
        <f ca="1">VLOOKUP($O1605,Genders!$B:$C,2,FALSE)</f>
        <v>Female</v>
      </c>
      <c r="Q1605" s="7" cm="1">
        <f t="array" aca="1" ref="Q1605" ca="1">INDEX('Marital status'!$A:$A,RANDBETWEEN(5,COUNTA('Marital status'!$A:$A) + 1),1)</f>
        <v>6</v>
      </c>
      <c r="R1605" s="7" t="str">
        <f ca="1">VLOOKUP($Q1605,'Marital status'!$A:$B,2,FALSE)</f>
        <v>DIVORCED</v>
      </c>
      <c r="S1605" s="7">
        <f t="shared" ca="1" si="328"/>
        <v>5</v>
      </c>
      <c r="T1605" s="7" t="str">
        <f ca="1">VLOOKUP($S1605,Ethnicities!$A:$B,2,FALSE)</f>
        <v>ASIAN</v>
      </c>
      <c r="U1605" s="8">
        <f t="shared" ca="1" si="329"/>
        <v>27041</v>
      </c>
      <c r="V1605" s="6">
        <f t="shared" ca="1" si="330"/>
        <v>7</v>
      </c>
      <c r="W1605" s="8" t="str">
        <f ca="1">VLOOKUP($V1605,'Background education'!$A:$B,2,FALSE)</f>
        <v>Undergraduate degree</v>
      </c>
      <c r="X1605" s="7">
        <f ca="1" xml:space="preserve">
  IF(OR($Z1605 = 5, $Z1605 = 6, $Z1605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605" s="7" t="str">
        <f ca="1">VLOOKUP($X1605,Departments!$A:$B,2,FALSE)</f>
        <v xml:space="preserve"> Commercial</v>
      </c>
      <c r="Z1605" s="6">
        <f t="shared" ca="1" si="331"/>
        <v>11</v>
      </c>
      <c r="AA1605" s="7" t="str">
        <f ca="1">VLOOKUP($Z1605,Roles!$A:$B,2,FALSE)</f>
        <v>Analyst</v>
      </c>
      <c r="AB1605" s="6">
        <f t="shared" ca="1" si="332"/>
        <v>7</v>
      </c>
      <c r="AC1605" s="7" t="str">
        <f ca="1" xml:space="preserve">
IF(
  ISNA($AB1605),
  NA(),
  VLOOKUP($AB1605,Levels!$A:$B,2,FALSE)
)</f>
        <v>Senior</v>
      </c>
      <c r="AD1605" s="8">
        <f t="shared" ca="1" si="333"/>
        <v>44251</v>
      </c>
      <c r="AE1605" s="6">
        <f ca="1">RANDBETWEEN(5,COUNTA('Recruitment source'!$A:$A) + 1)</f>
        <v>12</v>
      </c>
      <c r="AF1605" s="6" t="str">
        <f ca="1">VLOOKUP($AE1605,'Recruitment source'!$A:$B,2,FALSE)</f>
        <v xml:space="preserve"> recommendation of employee</v>
      </c>
      <c r="AG1605" s="8" t="e">
        <f t="shared" ca="1" si="334"/>
        <v>#N/A</v>
      </c>
      <c r="AH1605" s="6" t="e">
        <f t="shared" ca="1" si="335"/>
        <v>#N/A</v>
      </c>
      <c r="AI1605" s="6" t="e">
        <f ca="1" xml:space="preserve">
IF(
  ISNA($AH1605),
  NA(),
  VLOOKUP($AH1605,'Reasons for dismissal'!$A:$B,2,FALSE)
)</f>
        <v>#N/A</v>
      </c>
      <c r="AJ1605" s="6">
        <f t="shared" ca="1" si="336"/>
        <v>5</v>
      </c>
      <c r="AK1605" s="1">
        <f t="shared" ca="1" si="337"/>
        <v>2580</v>
      </c>
      <c r="AL16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$A1605  &amp; ", "   &amp;
$B1605  &amp; ", "   &amp;
$D1605  &amp; ", '"  &amp;
$I1605  &amp; "', '" &amp;
$O1605  &amp; "', "  &amp;
$S1605  &amp; ", '"  &amp;
TEXT($U1605,"dd/mm/aaaa")  &amp; "', "   &amp;
$V1605  &amp; ", "   &amp;
$X1605  &amp; ", "   &amp;
$Z1605  &amp; ", "   &amp;
IF($AB1605 &lt;&gt; "", $AB1605, "NULL")  &amp; ", "   &amp;
$AK1605  &amp; ");"</f>
        <v>#REF!</v>
      </c>
    </row>
    <row r="1606" spans="1:38" x14ac:dyDescent="0.2">
      <c r="A1606" s="7" cm="1">
        <f t="array" aca="1" ref="A1606" ca="1">INDEX(Companies!$A:$A,RANDBETWEEN(2,COUNTA(Companies!$A:$A)),1)</f>
        <v>2</v>
      </c>
      <c r="B1606" s="5">
        <f t="shared" si="325"/>
        <v>1605</v>
      </c>
      <c r="C1606" s="5" t="str" cm="1">
        <f t="array" ref="C1606">SHA1HASH($B1606)</f>
        <v>2fdd02f8f1222ac5b66ec221c8ff66d62695b11c</v>
      </c>
      <c r="D1606" s="6">
        <f t="shared" ca="1" si="326"/>
        <v>1</v>
      </c>
      <c r="E1606" s="7">
        <f ca="1">IF($B1606 = 1 + N("Presidente"),
    127,
    IF($B1606 = 2 + N("Vice-Presidente"),
        72,
        IF($B1606 = 3 + N("Secretária bilíngue"),
            13,
            RANDBETWEEN(5,COUNT(Name!$A:$A) + 1)
        )
    )
)</f>
        <v>104</v>
      </c>
      <c r="F1606" s="7" t="str">
        <f ca="1">VLOOKUP($E1606,Name!$A:$B,2,FALSE)</f>
        <v>Danylo</v>
      </c>
      <c r="G1606" s="7">
        <f ca="1" xml:space="preserve">
IF($B1606 = 1,
    0,
    RANDBETWEEN(5,COUNT('Last name'!$A:$A) + 1)
)</f>
        <v>48</v>
      </c>
      <c r="H1606" s="7" t="str">
        <f ca="1" xml:space="preserve">
IF($B1606 = 1 + N("Presidente"),
    "de Orléans e Bragança",
    VLOOKUP($G1606,'Last name'!$A:$B,2,FALSE) &amp; " " &amp; VLOOKUP(RANDBETWEEN(5,COUNT('Last name'!$A:$A) + 1),'Last name'!$A:$B,2,FALSE)
)</f>
        <v>Brasil Nunes</v>
      </c>
      <c r="I1606" s="7" t="str">
        <f t="shared" ca="1" si="327"/>
        <v>Danylo Brasil Nunes</v>
      </c>
      <c r="J1606" s="7" t="str" cm="1">
        <f t="array" aca="1" ref="J1606" ca="1">SHA1HASH($I1606)</f>
        <v>fb1100af29fa84f18f81edac926fd00c3ff6da7c</v>
      </c>
      <c r="K1606" s="7" cm="1">
        <f t="array" aca="1" ref="K1606" ca="1">INDEX(States!$A:$A,M1606,1)</f>
        <v>5</v>
      </c>
      <c r="L1606" s="7" t="str">
        <f ca="1">VLOOKUP($K1606,Countries!$A:$B,2,FALSE)</f>
        <v>Portugal</v>
      </c>
      <c r="M1606" s="7" cm="1">
        <f t="array" aca="1" ref="M1606" ca="1">INDEX(States!$C:$C,RANDBETWEEN(5,COUNTA(States!$A:$A) + 1),1)</f>
        <v>14</v>
      </c>
      <c r="N1606" s="7" t="str">
        <f ca="1">VLOOKUP($M1606,States!$C:$D,2,FALSE)</f>
        <v>Madeira</v>
      </c>
      <c r="O1606" s="7" t="str">
        <f ca="1">VLOOKUP($E1606,Name!$A:$C,3,FALSE)</f>
        <v>M</v>
      </c>
      <c r="P1606" s="7" t="str">
        <f ca="1">VLOOKUP($O1606,Genders!$B:$C,2,FALSE)</f>
        <v>Male</v>
      </c>
      <c r="Q1606" s="7" cm="1">
        <f t="array" aca="1" ref="Q1606" ca="1">INDEX('Marital status'!$A:$A,RANDBETWEEN(5,COUNTA('Marital status'!$A:$A) + 1),1)</f>
        <v>5</v>
      </c>
      <c r="R1606" s="7" t="str">
        <f ca="1">VLOOKUP($Q1606,'Marital status'!$A:$B,2,FALSE)</f>
        <v xml:space="preserve"> Separated </v>
      </c>
      <c r="S1606" s="7">
        <f t="shared" ca="1" si="328"/>
        <v>7</v>
      </c>
      <c r="T1606" s="7" t="str">
        <f ca="1">VLOOKUP($S1606,Ethnicities!$A:$B,2,FALSE)</f>
        <v>Native Hawaiian or Other Pacific Islander</v>
      </c>
      <c r="U1606" s="8">
        <f t="shared" ca="1" si="329"/>
        <v>20899</v>
      </c>
      <c r="V1606" s="6">
        <f t="shared" ca="1" si="330"/>
        <v>7</v>
      </c>
      <c r="W1606" s="8" t="str">
        <f ca="1">VLOOKUP($V1606,'Background education'!$A:$B,2,FALSE)</f>
        <v>Undergraduate degree</v>
      </c>
      <c r="X1606" s="7">
        <f ca="1" xml:space="preserve">
  IF(OR($Z1606 = 5, $Z1606 = 6, $Z1606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606" s="7" t="str">
        <f ca="1">VLOOKUP($X1606,Departments!$A:$B,2,FALSE)</f>
        <v>Administration</v>
      </c>
      <c r="Z1606" s="6">
        <f t="shared" ca="1" si="331"/>
        <v>10</v>
      </c>
      <c r="AA1606" s="7" t="str">
        <f ca="1">VLOOKUP($Z1606,Roles!$A:$B,2,FALSE)</f>
        <v>Trainee</v>
      </c>
      <c r="AB1606" s="6" t="e">
        <f t="shared" ca="1" si="332"/>
        <v>#N/A</v>
      </c>
      <c r="AC1606" s="7" t="e">
        <f ca="1" xml:space="preserve">
IF(
  ISNA($AB1606),
  NA(),
  VLOOKUP($AB1606,Levels!$A:$B,2,FALSE)
)</f>
        <v>#N/A</v>
      </c>
      <c r="AD1606" s="8">
        <f t="shared" ca="1" si="333"/>
        <v>39819</v>
      </c>
      <c r="AE1606" s="6">
        <f ca="1">RANDBETWEEN(5,COUNTA('Recruitment source'!$A:$A) + 1)</f>
        <v>11</v>
      </c>
      <c r="AF1606" s="6" t="str">
        <f ca="1">VLOOKUP($AE1606,'Recruitment source'!$A:$B,2,FALSE)</f>
        <v>Next Station</v>
      </c>
      <c r="AG1606" s="8" t="e">
        <f t="shared" ca="1" si="334"/>
        <v>#N/A</v>
      </c>
      <c r="AH1606" s="6" t="e">
        <f t="shared" ca="1" si="335"/>
        <v>#N/A</v>
      </c>
      <c r="AI1606" s="6" t="e">
        <f ca="1" xml:space="preserve">
IF(
  ISNA($AH1606),
  NA(),
  VLOOKUP($AH1606,'Reasons for dismissal'!$A:$B,2,FALSE)
)</f>
        <v>#N/A</v>
      </c>
      <c r="AJ1606" s="6">
        <f t="shared" ca="1" si="336"/>
        <v>5</v>
      </c>
      <c r="AK1606" s="1">
        <f t="shared" ca="1" si="337"/>
        <v>1305</v>
      </c>
      <c r="AL16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$A1606  &amp; ", "   &amp;
$B1606  &amp; ", "   &amp;
$D1606  &amp; ", '"  &amp;
$I1606  &amp; "', '" &amp;
$O1606  &amp; "', "  &amp;
$S1606  &amp; ", '"  &amp;
TEXT($U1606,"dd/mm/aaaa")  &amp; "', "   &amp;
$V1606  &amp; ", "   &amp;
$X1606  &amp; ", "   &amp;
$Z1606  &amp; ", "   &amp;
IF($AB1606 &lt;&gt; "", $AB1606, "NULL")  &amp; ", "   &amp;
$AK1606  &amp; ");"</f>
        <v>#REF!</v>
      </c>
    </row>
    <row r="1607" spans="1:38" x14ac:dyDescent="0.2">
      <c r="A1607" s="7" cm="1">
        <f t="array" aca="1" ref="A1607" ca="1">INDEX(Companies!$A:$A,RANDBETWEEN(2,COUNTA(Companies!$A:$A)),1)</f>
        <v>2</v>
      </c>
      <c r="B1607" s="5">
        <f t="shared" si="325"/>
        <v>1606</v>
      </c>
      <c r="C1607" s="5" t="str" cm="1">
        <f t="array" ref="C1607">SHA1HASH($B1607)</f>
        <v>2121f1b445f6128e8547c4eca7101700248d4c1a</v>
      </c>
      <c r="D1607" s="6">
        <f t="shared" ca="1" si="326"/>
        <v>1</v>
      </c>
      <c r="E1607" s="7">
        <f ca="1">IF($B1607 = 1 + N("Presidente"),
    127,
    IF($B1607 = 2 + N("Vice-Presidente"),
        72,
        IF($B1607 = 3 + N("Secretária bilíngue"),
            13,
            RANDBETWEEN(5,COUNT(Name!$A:$A) + 1)
        )
    )
)</f>
        <v>181</v>
      </c>
      <c r="F1607" s="7" t="str">
        <f ca="1">VLOOKUP($E1607,Name!$A:$B,2,FALSE)</f>
        <v>Isys</v>
      </c>
      <c r="G1607" s="7">
        <f ca="1" xml:space="preserve">
IF($B1607 = 1,
    0,
    RANDBETWEEN(5,COUNT('Last name'!$A:$A) + 1)
)</f>
        <v>115</v>
      </c>
      <c r="H1607" s="7" t="str">
        <f ca="1" xml:space="preserve">
IF($B1607 = 1 + N("Presidente"),
    "de Orléans e Bragança",
    VLOOKUP($G1607,'Last name'!$A:$B,2,FALSE) &amp; " " &amp; VLOOKUP(RANDBETWEEN(5,COUNT('Last name'!$A:$A) + 1),'Last name'!$A:$B,2,FALSE)
)</f>
        <v>Madureira Mancini</v>
      </c>
      <c r="I1607" s="7" t="str">
        <f t="shared" ca="1" si="327"/>
        <v>Isys Madureira Mancini</v>
      </c>
      <c r="J1607" s="7" t="str" cm="1">
        <f t="array" aca="1" ref="J1607" ca="1">SHA1HASH($I1607)</f>
        <v>b8fc5cb2764608ea9fc7964edc9d7bf33aa5c9cf</v>
      </c>
      <c r="K1607" s="7" cm="1">
        <f t="array" aca="1" ref="K1607" ca="1">INDEX(States!$A:$A,M1607,1)</f>
        <v>5</v>
      </c>
      <c r="L1607" s="7" t="str">
        <f ca="1">VLOOKUP($K1607,Countries!$A:$B,2,FALSE)</f>
        <v>Portugal</v>
      </c>
      <c r="M1607" s="7" cm="1">
        <f t="array" aca="1" ref="M1607" ca="1">INDEX(States!$C:$C,RANDBETWEEN(5,COUNTA(States!$A:$A) + 1),1)</f>
        <v>23</v>
      </c>
      <c r="N1607" s="7" t="str">
        <f ca="1">VLOOKUP($M1607,States!$C:$D,2,FALSE)</f>
        <v>Viana do Castelo</v>
      </c>
      <c r="O1607" s="7" t="str">
        <f ca="1">VLOOKUP($E1607,Name!$A:$C,3,FALSE)</f>
        <v>F</v>
      </c>
      <c r="P1607" s="7" t="str">
        <f ca="1">VLOOKUP($O1607,Genders!$B:$C,2,FALSE)</f>
        <v>Female</v>
      </c>
      <c r="Q1607" s="7" cm="1">
        <f t="array" aca="1" ref="Q1607" ca="1">INDEX('Marital status'!$A:$A,RANDBETWEEN(5,COUNTA('Marital status'!$A:$A) + 1),1)</f>
        <v>6</v>
      </c>
      <c r="R1607" s="7" t="str">
        <f ca="1">VLOOKUP($Q1607,'Marital status'!$A:$B,2,FALSE)</f>
        <v>DIVORCED</v>
      </c>
      <c r="S1607" s="7">
        <f t="shared" ca="1" si="328"/>
        <v>5</v>
      </c>
      <c r="T1607" s="7" t="str">
        <f ca="1">VLOOKUP($S1607,Ethnicities!$A:$B,2,FALSE)</f>
        <v>ASIAN</v>
      </c>
      <c r="U1607" s="8">
        <f t="shared" ca="1" si="329"/>
        <v>25905</v>
      </c>
      <c r="V1607" s="6">
        <f t="shared" ca="1" si="330"/>
        <v>8</v>
      </c>
      <c r="W1607" s="8" t="str">
        <f ca="1">VLOOKUP($V1607,'Background education'!$A:$B,2,FALSE)</f>
        <v>Graduate school</v>
      </c>
      <c r="X1607" s="7">
        <f ca="1" xml:space="preserve">
  IF(OR($Z1607 = 5, $Z1607 = 6, $Z1607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607" s="7" t="str">
        <f ca="1">VLOOKUP($X1607,Departments!$A:$B,2,FALSE)</f>
        <v>Finance</v>
      </c>
      <c r="Z1607" s="6">
        <f t="shared" ca="1" si="331"/>
        <v>11</v>
      </c>
      <c r="AA1607" s="7" t="str">
        <f ca="1">VLOOKUP($Z1607,Roles!$A:$B,2,FALSE)</f>
        <v>Analyst</v>
      </c>
      <c r="AB1607" s="6">
        <f t="shared" ca="1" si="332"/>
        <v>6</v>
      </c>
      <c r="AC1607" s="7" t="str">
        <f ca="1" xml:space="preserve">
IF(
  ISNA($AB1607),
  NA(),
  VLOOKUP($AB1607,Levels!$A:$B,2,FALSE)
)</f>
        <v>Pleno</v>
      </c>
      <c r="AD1607" s="8">
        <f t="shared" ca="1" si="333"/>
        <v>41341</v>
      </c>
      <c r="AE1607" s="6">
        <f ca="1">RANDBETWEEN(5,COUNTA('Recruitment source'!$A:$A) + 1)</f>
        <v>6</v>
      </c>
      <c r="AF1607" s="6" t="str">
        <f ca="1">VLOOKUP($AE1607,'Recruitment source'!$A:$B,2,FALSE)</f>
        <v>Learn4Good</v>
      </c>
      <c r="AG1607" s="8" t="e">
        <f t="shared" ca="1" si="334"/>
        <v>#N/A</v>
      </c>
      <c r="AH1607" s="6" t="e">
        <f t="shared" ca="1" si="335"/>
        <v>#N/A</v>
      </c>
      <c r="AI1607" s="6" t="e">
        <f ca="1" xml:space="preserve">
IF(
  ISNA($AH1607),
  NA(),
  VLOOKUP($AH1607,'Reasons for dismissal'!$A:$B,2,FALSE)
)</f>
        <v>#N/A</v>
      </c>
      <c r="AJ1607" s="6">
        <f t="shared" ca="1" si="336"/>
        <v>5</v>
      </c>
      <c r="AK1607" s="1">
        <f t="shared" ca="1" si="337"/>
        <v>3000</v>
      </c>
      <c r="AL16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$A1607  &amp; ", "   &amp;
$B1607  &amp; ", "   &amp;
$D1607  &amp; ", '"  &amp;
$I1607  &amp; "', '" &amp;
$O1607  &amp; "', "  &amp;
$S1607  &amp; ", '"  &amp;
TEXT($U1607,"dd/mm/aaaa")  &amp; "', "   &amp;
$V1607  &amp; ", "   &amp;
$X1607  &amp; ", "   &amp;
$Z1607  &amp; ", "   &amp;
IF($AB1607 &lt;&gt; "", $AB1607, "NULL")  &amp; ", "   &amp;
$AK1607  &amp; ");"</f>
        <v>#REF!</v>
      </c>
    </row>
    <row r="1608" spans="1:38" x14ac:dyDescent="0.2">
      <c r="A1608" s="7" cm="1">
        <f t="array" aca="1" ref="A1608" ca="1">INDEX(Companies!$A:$A,RANDBETWEEN(2,COUNTA(Companies!$A:$A)),1)</f>
        <v>2</v>
      </c>
      <c r="B1608" s="5">
        <f t="shared" si="325"/>
        <v>1607</v>
      </c>
      <c r="C1608" s="5" t="str" cm="1">
        <f t="array" ref="C1608">SHA1HASH($B1608)</f>
        <v>90f919999619a047d963085525bda5642495fbcd</v>
      </c>
      <c r="D1608" s="6">
        <f t="shared" ca="1" si="326"/>
        <v>1</v>
      </c>
      <c r="E1608" s="7">
        <f ca="1">IF($B1608 = 1 + N("Presidente"),
    127,
    IF($B1608 = 2 + N("Vice-Presidente"),
        72,
        IF($B1608 = 3 + N("Secretária bilíngue"),
            13,
            RANDBETWEEN(5,COUNT(Name!$A:$A) + 1)
        )
    )
)</f>
        <v>250</v>
      </c>
      <c r="F1608" s="7" t="str">
        <f ca="1">VLOOKUP($E1608,Name!$A:$B,2,FALSE)</f>
        <v>Madalena</v>
      </c>
      <c r="G1608" s="7">
        <f ca="1" xml:space="preserve">
IF($B1608 = 1,
    0,
    RANDBETWEEN(5,COUNT('Last name'!$A:$A) + 1)
)</f>
        <v>12</v>
      </c>
      <c r="H1608" s="7" t="str">
        <f ca="1" xml:space="preserve">
IF($B1608 = 1 + N("Presidente"),
    "de Orléans e Bragança",
    VLOOKUP($G1608,'Last name'!$A:$B,2,FALSE) &amp; " " &amp; VLOOKUP(RANDBETWEEN(5,COUNT('Last name'!$A:$A) + 1),'Last name'!$A:$B,2,FALSE)
)</f>
        <v>Alvaregna Sousa</v>
      </c>
      <c r="I1608" s="7" t="str">
        <f t="shared" ca="1" si="327"/>
        <v>Madalena Alvaregna Sousa</v>
      </c>
      <c r="J1608" s="7" t="str" cm="1">
        <f t="array" aca="1" ref="J1608" ca="1">SHA1HASH($I1608)</f>
        <v>1180ba22714e39201daf99b9cb3e6d470a4b74e5</v>
      </c>
      <c r="K1608" s="7" cm="1">
        <f t="array" aca="1" ref="K1608" ca="1">INDEX(States!$A:$A,M1608,1)</f>
        <v>5</v>
      </c>
      <c r="L1608" s="7" t="str">
        <f ca="1">VLOOKUP($K1608,Countries!$A:$B,2,FALSE)</f>
        <v>Portugal</v>
      </c>
      <c r="M1608" s="7" cm="1">
        <f t="array" aca="1" ref="M1608" ca="1">INDEX(States!$C:$C,RANDBETWEEN(5,COUNTA(States!$A:$A) + 1),1)</f>
        <v>7</v>
      </c>
      <c r="N1608" s="7" t="str">
        <f ca="1">VLOOKUP($M1608,States!$C:$D,2,FALSE)</f>
        <v xml:space="preserve"> Setúbal </v>
      </c>
      <c r="O1608" s="7" t="str">
        <f ca="1">VLOOKUP($E1608,Name!$A:$C,3,FALSE)</f>
        <v>F</v>
      </c>
      <c r="P1608" s="7" t="str">
        <f ca="1">VLOOKUP($O1608,Genders!$B:$C,2,FALSE)</f>
        <v>Female</v>
      </c>
      <c r="Q1608" s="7" cm="1">
        <f t="array" aca="1" ref="Q1608" ca="1">INDEX('Marital status'!$A:$A,RANDBETWEEN(5,COUNTA('Marital status'!$A:$A) + 1),1)</f>
        <v>0</v>
      </c>
      <c r="R1608" s="7" t="e">
        <f ca="1">VLOOKUP($Q1608,'Marital status'!$A:$B,2,FALSE)</f>
        <v>#N/A</v>
      </c>
      <c r="S1608" s="7">
        <f t="shared" ca="1" si="328"/>
        <v>5</v>
      </c>
      <c r="T1608" s="7" t="str">
        <f ca="1">VLOOKUP($S1608,Ethnicities!$A:$B,2,FALSE)</f>
        <v>ASIAN</v>
      </c>
      <c r="U1608" s="8">
        <f t="shared" ca="1" si="329"/>
        <v>23953</v>
      </c>
      <c r="V1608" s="6">
        <f t="shared" ca="1" si="330"/>
        <v>7</v>
      </c>
      <c r="W1608" s="8" t="str">
        <f ca="1">VLOOKUP($V1608,'Background education'!$A:$B,2,FALSE)</f>
        <v>Undergraduate degree</v>
      </c>
      <c r="X1608" s="7">
        <f ca="1" xml:space="preserve">
  IF(OR($Z1608 = 5, $Z1608 = 6, $Z1608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608" s="7" t="str">
        <f ca="1">VLOOKUP($X1608,Departments!$A:$B,2,FALSE)</f>
        <v xml:space="preserve"> Presidency</v>
      </c>
      <c r="Z1608" s="6">
        <f t="shared" ca="1" si="331"/>
        <v>9</v>
      </c>
      <c r="AA1608" s="7" t="str">
        <f ca="1">VLOOKUP($Z1608,Roles!$A:$B,2,FALSE)</f>
        <v>Intern</v>
      </c>
      <c r="AB1608" s="6" t="e">
        <f t="shared" ca="1" si="332"/>
        <v>#N/A</v>
      </c>
      <c r="AC1608" s="7" t="e">
        <f ca="1" xml:space="preserve">
IF(
  ISNA($AB1608),
  NA(),
  VLOOKUP($AB1608,Levels!$A:$B,2,FALSE)
)</f>
        <v>#N/A</v>
      </c>
      <c r="AD1608" s="8">
        <f t="shared" ca="1" si="333"/>
        <v>38951</v>
      </c>
      <c r="AE1608" s="6">
        <f ca="1">RANDBETWEEN(5,COUNTA('Recruitment source'!$A:$A) + 1)</f>
        <v>12</v>
      </c>
      <c r="AF1608" s="6" t="str">
        <f ca="1">VLOOKUP($AE1608,'Recruitment source'!$A:$B,2,FALSE)</f>
        <v xml:space="preserve"> recommendation of employee</v>
      </c>
      <c r="AG1608" s="8" t="e">
        <f t="shared" ca="1" si="334"/>
        <v>#N/A</v>
      </c>
      <c r="AH1608" s="6" t="e">
        <f t="shared" ca="1" si="335"/>
        <v>#N/A</v>
      </c>
      <c r="AI1608" s="6" t="e">
        <f ca="1" xml:space="preserve">
IF(
  ISNA($AH1608),
  NA(),
  VLOOKUP($AH1608,'Reasons for dismissal'!$A:$B,2,FALSE)
)</f>
        <v>#N/A</v>
      </c>
      <c r="AJ1608" s="6">
        <f t="shared" ca="1" si="336"/>
        <v>5</v>
      </c>
      <c r="AK1608" s="1">
        <f t="shared" ca="1" si="337"/>
        <v>1205</v>
      </c>
      <c r="AL16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$A1608  &amp; ", "   &amp;
$B1608  &amp; ", "   &amp;
$D1608  &amp; ", '"  &amp;
$I1608  &amp; "', '" &amp;
$O1608  &amp; "', "  &amp;
$S1608  &amp; ", '"  &amp;
TEXT($U1608,"dd/mm/aaaa")  &amp; "', "   &amp;
$V1608  &amp; ", "   &amp;
$X1608  &amp; ", "   &amp;
$Z1608  &amp; ", "   &amp;
IF($AB1608 &lt;&gt; "", $AB1608, "NULL")  &amp; ", "   &amp;
$AK1608  &amp; ");"</f>
        <v>#REF!</v>
      </c>
    </row>
    <row r="1609" spans="1:38" x14ac:dyDescent="0.2">
      <c r="A1609" s="7" cm="1">
        <f t="array" aca="1" ref="A1609" ca="1">INDEX(Companies!$A:$A,RANDBETWEEN(2,COUNTA(Companies!$A:$A)),1)</f>
        <v>2</v>
      </c>
      <c r="B1609" s="5">
        <f t="shared" si="325"/>
        <v>1608</v>
      </c>
      <c r="C1609" s="5" t="str" cm="1">
        <f t="array" ref="C1609">SHA1HASH($B1609)</f>
        <v>b08fff87998d20605f134b632cb8fa3398008116</v>
      </c>
      <c r="D1609" s="6">
        <f t="shared" ca="1" si="326"/>
        <v>1</v>
      </c>
      <c r="E1609" s="7">
        <f ca="1">IF($B1609 = 1 + N("Presidente"),
    127,
    IF($B1609 = 2 + N("Vice-Presidente"),
        72,
        IF($B1609 = 3 + N("Secretária bilíngue"),
            13,
            RANDBETWEEN(5,COUNT(Name!$A:$A) + 1)
        )
    )
)</f>
        <v>297</v>
      </c>
      <c r="F1609" s="7" t="str">
        <f ca="1">VLOOKUP($E1609,Name!$A:$B,2,FALSE)</f>
        <v>Miguelito</v>
      </c>
      <c r="G1609" s="7">
        <f ca="1" xml:space="preserve">
IF($B1609 = 1,
    0,
    RANDBETWEEN(5,COUNT('Last name'!$A:$A) + 1)
)</f>
        <v>5</v>
      </c>
      <c r="H1609" s="7" t="str">
        <f ca="1" xml:space="preserve">
IF($B1609 = 1 + N("Presidente"),
    "de Orléans e Bragança",
    VLOOKUP($G1609,'Last name'!$A:$B,2,FALSE) &amp; " " &amp; VLOOKUP(RANDBETWEEN(5,COUNT('Last name'!$A:$A) + 1),'Last name'!$A:$B,2,FALSE)
)</f>
        <v>Abranches Dantas</v>
      </c>
      <c r="I1609" s="7" t="str">
        <f t="shared" ca="1" si="327"/>
        <v>Miguelito Abranches Dantas</v>
      </c>
      <c r="J1609" s="7" t="str" cm="1">
        <f t="array" aca="1" ref="J1609" ca="1">SHA1HASH($I1609)</f>
        <v>eec389eed21ae9c21bd32ceb440fba95fbefe4b5</v>
      </c>
      <c r="K1609" s="7" cm="1">
        <f t="array" aca="1" ref="K1609" ca="1">INDEX(States!$A:$A,M1609,1)</f>
        <v>5</v>
      </c>
      <c r="L1609" s="7" t="str">
        <f ca="1">VLOOKUP($K1609,Countries!$A:$B,2,FALSE)</f>
        <v>Portugal</v>
      </c>
      <c r="M1609" s="7" cm="1">
        <f t="array" aca="1" ref="M1609" ca="1">INDEX(States!$C:$C,RANDBETWEEN(5,COUNTA(States!$A:$A) + 1),1)</f>
        <v>7</v>
      </c>
      <c r="N1609" s="7" t="str">
        <f ca="1">VLOOKUP($M1609,States!$C:$D,2,FALSE)</f>
        <v xml:space="preserve"> Setúbal </v>
      </c>
      <c r="O1609" s="7" t="str">
        <f ca="1">VLOOKUP($E1609,Name!$A:$C,3,FALSE)</f>
        <v>M</v>
      </c>
      <c r="P1609" s="7" t="str">
        <f ca="1">VLOOKUP($O1609,Genders!$B:$C,2,FALSE)</f>
        <v>Male</v>
      </c>
      <c r="Q1609" s="7" cm="1">
        <f t="array" aca="1" ref="Q1609" ca="1">INDEX('Marital status'!$A:$A,RANDBETWEEN(5,COUNTA('Marital status'!$A:$A) + 1),1)</f>
        <v>0</v>
      </c>
      <c r="R1609" s="7" t="e">
        <f ca="1">VLOOKUP($Q1609,'Marital status'!$A:$B,2,FALSE)</f>
        <v>#N/A</v>
      </c>
      <c r="S1609" s="7">
        <f t="shared" ca="1" si="328"/>
        <v>5</v>
      </c>
      <c r="T1609" s="7" t="str">
        <f ca="1">VLOOKUP($S1609,Ethnicities!$A:$B,2,FALSE)</f>
        <v>ASIAN</v>
      </c>
      <c r="U1609" s="8">
        <f t="shared" ca="1" si="329"/>
        <v>23639</v>
      </c>
      <c r="V1609" s="6">
        <f t="shared" ca="1" si="330"/>
        <v>8</v>
      </c>
      <c r="W1609" s="8" t="str">
        <f ca="1">VLOOKUP($V1609,'Background education'!$A:$B,2,FALSE)</f>
        <v>Graduate school</v>
      </c>
      <c r="X1609" s="7">
        <f ca="1" xml:space="preserve">
  IF(OR($Z1609 = 5, $Z1609 = 6, $Z1609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609" s="7" t="str">
        <f ca="1">VLOOKUP($X1609,Departments!$A:$B,2,FALSE)</f>
        <v>Audit</v>
      </c>
      <c r="Z1609" s="6">
        <f t="shared" ca="1" si="331"/>
        <v>11</v>
      </c>
      <c r="AA1609" s="7" t="str">
        <f ca="1">VLOOKUP($Z1609,Roles!$A:$B,2,FALSE)</f>
        <v>Analyst</v>
      </c>
      <c r="AB1609" s="6">
        <f t="shared" ca="1" si="332"/>
        <v>7</v>
      </c>
      <c r="AC1609" s="7" t="str">
        <f ca="1" xml:space="preserve">
IF(
  ISNA($AB1609),
  NA(),
  VLOOKUP($AB1609,Levels!$A:$B,2,FALSE)
)</f>
        <v>Senior</v>
      </c>
      <c r="AD1609" s="8">
        <f t="shared" ca="1" si="333"/>
        <v>44308</v>
      </c>
      <c r="AE1609" s="6">
        <f ca="1">RANDBETWEEN(5,COUNTA('Recruitment source'!$A:$A) + 1)</f>
        <v>5</v>
      </c>
      <c r="AF1609" s="6" t="str">
        <f ca="1">VLOOKUP($AE1609,'Recruitment source'!$A:$B,2,FALSE)</f>
        <v>Indeed</v>
      </c>
      <c r="AG1609" s="8" t="e">
        <f t="shared" ca="1" si="334"/>
        <v>#N/A</v>
      </c>
      <c r="AH1609" s="6" t="e">
        <f t="shared" ca="1" si="335"/>
        <v>#N/A</v>
      </c>
      <c r="AI1609" s="6" t="e">
        <f ca="1" xml:space="preserve">
IF(
  ISNA($AH1609),
  NA(),
  VLOOKUP($AH1609,'Reasons for dismissal'!$A:$B,2,FALSE)
)</f>
        <v>#N/A</v>
      </c>
      <c r="AJ1609" s="6">
        <f t="shared" ca="1" si="336"/>
        <v>5</v>
      </c>
      <c r="AK1609" s="1">
        <f t="shared" ca="1" si="337"/>
        <v>3000</v>
      </c>
      <c r="AL16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$A1609  &amp; ", "   &amp;
$B1609  &amp; ", "   &amp;
$D1609  &amp; ", '"  &amp;
$I1609  &amp; "', '" &amp;
$O1609  &amp; "', "  &amp;
$S1609  &amp; ", '"  &amp;
TEXT($U1609,"dd/mm/aaaa")  &amp; "', "   &amp;
$V1609  &amp; ", "   &amp;
$X1609  &amp; ", "   &amp;
$Z1609  &amp; ", "   &amp;
IF($AB1609 &lt;&gt; "", $AB1609, "NULL")  &amp; ", "   &amp;
$AK1609  &amp; ");"</f>
        <v>#REF!</v>
      </c>
    </row>
    <row r="1610" spans="1:38" x14ac:dyDescent="0.2">
      <c r="A1610" s="7" cm="1">
        <f t="array" aca="1" ref="A1610" ca="1">INDEX(Companies!$A:$A,RANDBETWEEN(2,COUNTA(Companies!$A:$A)),1)</f>
        <v>2</v>
      </c>
      <c r="B1610" s="5">
        <f t="shared" si="325"/>
        <v>1609</v>
      </c>
      <c r="C1610" s="5" t="str" cm="1">
        <f t="array" ref="C1610">SHA1HASH($B1610)</f>
        <v>ead98e0e365d07598a35ba682210564193928571</v>
      </c>
      <c r="D1610" s="6">
        <f t="shared" ca="1" si="326"/>
        <v>1</v>
      </c>
      <c r="E1610" s="7">
        <f ca="1">IF($B1610 = 1 + N("Presidente"),
    127,
    IF($B1610 = 2 + N("Vice-Presidente"),
        72,
        IF($B1610 = 3 + N("Secretária bilíngue"),
            13,
            RANDBETWEEN(5,COUNT(Name!$A:$A) + 1)
        )
    )
)</f>
        <v>222</v>
      </c>
      <c r="F1610" s="7" t="str">
        <f ca="1">VLOOKUP($E1610,Name!$A:$B,2,FALSE)</f>
        <v>Lavignia</v>
      </c>
      <c r="G1610" s="7">
        <f ca="1" xml:space="preserve">
IF($B1610 = 1,
    0,
    RANDBETWEEN(5,COUNT('Last name'!$A:$A) + 1)
)</f>
        <v>107</v>
      </c>
      <c r="H1610" s="7" t="str">
        <f ca="1" xml:space="preserve">
IF($B1610 = 1 + N("Presidente"),
    "de Orléans e Bragança",
    VLOOKUP($G1610,'Last name'!$A:$B,2,FALSE) &amp; " " &amp; VLOOKUP(RANDBETWEEN(5,COUNT('Last name'!$A:$A) + 1),'Last name'!$A:$B,2,FALSE)
)</f>
        <v>Leite Caruso</v>
      </c>
      <c r="I1610" s="7" t="str">
        <f t="shared" ca="1" si="327"/>
        <v>Lavignia Leite Caruso</v>
      </c>
      <c r="J1610" s="7" t="str" cm="1">
        <f t="array" aca="1" ref="J1610" ca="1">SHA1HASH($I1610)</f>
        <v>a7f2a2ad6ebc167d3ac38f49920d9be3e36cdf3d</v>
      </c>
      <c r="K1610" s="7" cm="1">
        <f t="array" aca="1" ref="K1610" ca="1">INDEX(States!$A:$A,M1610,1)</f>
        <v>5</v>
      </c>
      <c r="L1610" s="7" t="str">
        <f ca="1">VLOOKUP($K1610,Countries!$A:$B,2,FALSE)</f>
        <v>Portugal</v>
      </c>
      <c r="M1610" s="7" cm="1">
        <f t="array" aca="1" ref="M1610" ca="1">INDEX(States!$C:$C,RANDBETWEEN(5,COUNTA(States!$A:$A) + 1),1)</f>
        <v>5</v>
      </c>
      <c r="N1610" s="7" t="str">
        <f ca="1">VLOOKUP($M1610,States!$C:$D,2,FALSE)</f>
        <v xml:space="preserve"> Lisboa</v>
      </c>
      <c r="O1610" s="7" t="str">
        <f ca="1">VLOOKUP($E1610,Name!$A:$C,3,FALSE)</f>
        <v>F</v>
      </c>
      <c r="P1610" s="7" t="str">
        <f ca="1">VLOOKUP($O1610,Genders!$B:$C,2,FALSE)</f>
        <v>Female</v>
      </c>
      <c r="Q1610" s="7" cm="1">
        <f t="array" aca="1" ref="Q1610" ca="1">INDEX('Marital status'!$A:$A,RANDBETWEEN(5,COUNTA('Marital status'!$A:$A) + 1),1)</f>
        <v>5</v>
      </c>
      <c r="R1610" s="7" t="str">
        <f ca="1">VLOOKUP($Q1610,'Marital status'!$A:$B,2,FALSE)</f>
        <v xml:space="preserve"> Separated </v>
      </c>
      <c r="S1610" s="7">
        <f t="shared" ca="1" si="328"/>
        <v>6</v>
      </c>
      <c r="T1610" s="7" t="str">
        <f ca="1">VLOOKUP($S1610,Ethnicities!$A:$B,2,FALSE)</f>
        <v xml:space="preserve">  american Indian or Alaska Native</v>
      </c>
      <c r="U1610" s="8">
        <f t="shared" ca="1" si="329"/>
        <v>28867</v>
      </c>
      <c r="V1610" s="6">
        <f t="shared" ca="1" si="330"/>
        <v>7</v>
      </c>
      <c r="W1610" s="8" t="str">
        <f ca="1">VLOOKUP($V1610,'Background education'!$A:$B,2,FALSE)</f>
        <v>Undergraduate degree</v>
      </c>
      <c r="X1610" s="7">
        <f ca="1" xml:space="preserve">
  IF(OR($Z1610 = 5, $Z1610 = 6, $Z1610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610" s="7" t="str">
        <f ca="1">VLOOKUP($X1610,Departments!$A:$B,2,FALSE)</f>
        <v>Controlling</v>
      </c>
      <c r="Z1610" s="6">
        <f t="shared" ca="1" si="331"/>
        <v>10</v>
      </c>
      <c r="AA1610" s="7" t="str">
        <f ca="1">VLOOKUP($Z1610,Roles!$A:$B,2,FALSE)</f>
        <v>Trainee</v>
      </c>
      <c r="AB1610" s="6" t="e">
        <f t="shared" ca="1" si="332"/>
        <v>#N/A</v>
      </c>
      <c r="AC1610" s="7" t="e">
        <f ca="1" xml:space="preserve">
IF(
  ISNA($AB1610),
  NA(),
  VLOOKUP($AB1610,Levels!$A:$B,2,FALSE)
)</f>
        <v>#N/A</v>
      </c>
      <c r="AD1610" s="8">
        <f t="shared" ca="1" si="333"/>
        <v>41200</v>
      </c>
      <c r="AE1610" s="6">
        <f ca="1">RANDBETWEEN(5,COUNTA('Recruitment source'!$A:$A) + 1)</f>
        <v>10</v>
      </c>
      <c r="AF1610" s="6" t="str">
        <f ca="1">VLOOKUP($AE1610,'Recruitment source'!$A:$B,2,FALSE)</f>
        <v>Jobs in Lisbon</v>
      </c>
      <c r="AG1610" s="8" t="e">
        <f t="shared" ca="1" si="334"/>
        <v>#N/A</v>
      </c>
      <c r="AH1610" s="6" t="e">
        <f t="shared" ca="1" si="335"/>
        <v>#N/A</v>
      </c>
      <c r="AI1610" s="6" t="e">
        <f ca="1" xml:space="preserve">
IF(
  ISNA($AH1610),
  NA(),
  VLOOKUP($AH1610,'Reasons for dismissal'!$A:$B,2,FALSE)
)</f>
        <v>#N/A</v>
      </c>
      <c r="AJ1610" s="6">
        <f t="shared" ca="1" si="336"/>
        <v>5</v>
      </c>
      <c r="AK1610" s="1">
        <f t="shared" ca="1" si="337"/>
        <v>1305</v>
      </c>
      <c r="AL16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$A1610  &amp; ", "   &amp;
$B1610  &amp; ", "   &amp;
$D1610  &amp; ", '"  &amp;
$I1610  &amp; "', '" &amp;
$O1610  &amp; "', "  &amp;
$S1610  &amp; ", '"  &amp;
TEXT($U1610,"dd/mm/aaaa")  &amp; "', "   &amp;
$V1610  &amp; ", "   &amp;
$X1610  &amp; ", "   &amp;
$Z1610  &amp; ", "   &amp;
IF($AB1610 &lt;&gt; "", $AB1610, "NULL")  &amp; ", "   &amp;
$AK1610  &amp; ");"</f>
        <v>#REF!</v>
      </c>
    </row>
    <row r="1611" spans="1:38" x14ac:dyDescent="0.2">
      <c r="A1611" s="7" cm="1">
        <f t="array" aca="1" ref="A1611" ca="1">INDEX(Companies!$A:$A,RANDBETWEEN(2,COUNTA(Companies!$A:$A)),1)</f>
        <v>2</v>
      </c>
      <c r="B1611" s="5">
        <f t="shared" si="325"/>
        <v>1610</v>
      </c>
      <c r="C1611" s="5" t="str" cm="1">
        <f t="array" ref="C1611">SHA1HASH($B1611)</f>
        <v>65ccba0dc0797b93da4d0d0544d00cfcb8d54c4d</v>
      </c>
      <c r="D1611" s="6">
        <f t="shared" ca="1" si="326"/>
        <v>1</v>
      </c>
      <c r="E1611" s="7">
        <f ca="1">IF($B1611 = 1 + N("Presidente"),
    127,
    IF($B1611 = 2 + N("Vice-Presidente"),
        72,
        IF($B1611 = 3 + N("Secretária bilíngue"),
            13,
            RANDBETWEEN(5,COUNT(Name!$A:$A) + 1)
        )
    )
)</f>
        <v>107</v>
      </c>
      <c r="F1611" s="7" t="str">
        <f ca="1">VLOOKUP($E1611,Name!$A:$B,2,FALSE)</f>
        <v>Davi Lucca</v>
      </c>
      <c r="G1611" s="7">
        <f ca="1" xml:space="preserve">
IF($B1611 = 1,
    0,
    RANDBETWEEN(5,COUNT('Last name'!$A:$A) + 1)
)</f>
        <v>44</v>
      </c>
      <c r="H1611" s="7" t="str">
        <f ca="1" xml:space="preserve">
IF($B1611 = 1 + N("Presidente"),
    "de Orléans e Bragança",
    VLOOKUP($G1611,'Last name'!$A:$B,2,FALSE) &amp; " " &amp; VLOOKUP(RANDBETWEEN(5,COUNT('Last name'!$A:$A) + 1),'Last name'!$A:$B,2,FALSE)
)</f>
        <v>Botelho Gomes</v>
      </c>
      <c r="I1611" s="7" t="str">
        <f t="shared" ca="1" si="327"/>
        <v>Davi Lucca Botelho Gomes</v>
      </c>
      <c r="J1611" s="7" t="str" cm="1">
        <f t="array" aca="1" ref="J1611" ca="1">SHA1HASH($I1611)</f>
        <v>de7fbb977e744239fce2b304ba7ff9c025519d8f</v>
      </c>
      <c r="K1611" s="7" cm="1">
        <f t="array" aca="1" ref="K1611" ca="1">INDEX(States!$A:$A,M1611,1)</f>
        <v>5</v>
      </c>
      <c r="L1611" s="7" t="str">
        <f ca="1">VLOOKUP($K1611,Countries!$A:$B,2,FALSE)</f>
        <v>Portugal</v>
      </c>
      <c r="M1611" s="7" cm="1">
        <f t="array" aca="1" ref="M1611" ca="1">INDEX(States!$C:$C,RANDBETWEEN(5,COUNTA(States!$A:$A) + 1),1)</f>
        <v>5</v>
      </c>
      <c r="N1611" s="7" t="str">
        <f ca="1">VLOOKUP($M1611,States!$C:$D,2,FALSE)</f>
        <v xml:space="preserve"> Lisboa</v>
      </c>
      <c r="O1611" s="7" t="str">
        <f ca="1">VLOOKUP($E1611,Name!$A:$C,3,FALSE)</f>
        <v>M</v>
      </c>
      <c r="P1611" s="7" t="str">
        <f ca="1">VLOOKUP($O1611,Genders!$B:$C,2,FALSE)</f>
        <v>Male</v>
      </c>
      <c r="Q1611" s="7" cm="1">
        <f t="array" aca="1" ref="Q1611" ca="1">INDEX('Marital status'!$A:$A,RANDBETWEEN(5,COUNTA('Marital status'!$A:$A) + 1),1)</f>
        <v>6</v>
      </c>
      <c r="R1611" s="7" t="str">
        <f ca="1">VLOOKUP($Q1611,'Marital status'!$A:$B,2,FALSE)</f>
        <v>DIVORCED</v>
      </c>
      <c r="S1611" s="7">
        <f t="shared" ca="1" si="328"/>
        <v>5</v>
      </c>
      <c r="T1611" s="7" t="str">
        <f ca="1">VLOOKUP($S1611,Ethnicities!$A:$B,2,FALSE)</f>
        <v>ASIAN</v>
      </c>
      <c r="U1611" s="8">
        <f t="shared" ca="1" si="329"/>
        <v>29885</v>
      </c>
      <c r="V1611" s="6">
        <f t="shared" ca="1" si="330"/>
        <v>8</v>
      </c>
      <c r="W1611" s="8" t="str">
        <f ca="1">VLOOKUP($V1611,'Background education'!$A:$B,2,FALSE)</f>
        <v>Graduate school</v>
      </c>
      <c r="X1611" s="7">
        <f ca="1" xml:space="preserve">
  IF(OR($Z1611 = 5, $Z1611 = 6, $Z1611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611" s="7" t="str">
        <f ca="1">VLOOKUP($X1611,Departments!$A:$B,2,FALSE)</f>
        <v>Controlling</v>
      </c>
      <c r="Z1611" s="6">
        <f t="shared" ca="1" si="331"/>
        <v>11</v>
      </c>
      <c r="AA1611" s="7" t="str">
        <f ca="1">VLOOKUP($Z1611,Roles!$A:$B,2,FALSE)</f>
        <v>Analyst</v>
      </c>
      <c r="AB1611" s="6">
        <f t="shared" ca="1" si="332"/>
        <v>5</v>
      </c>
      <c r="AC1611" s="7" t="str">
        <f ca="1" xml:space="preserve">
IF(
  ISNA($AB1611),
  NA(),
  VLOOKUP($AB1611,Levels!$A:$B,2,FALSE)
)</f>
        <v>Junior</v>
      </c>
      <c r="AD1611" s="8">
        <f t="shared" ca="1" si="333"/>
        <v>39260</v>
      </c>
      <c r="AE1611" s="6">
        <f ca="1">RANDBETWEEN(5,COUNTA('Recruitment source'!$A:$A) + 1)</f>
        <v>5</v>
      </c>
      <c r="AF1611" s="6" t="str">
        <f ca="1">VLOOKUP($AE1611,'Recruitment source'!$A:$B,2,FALSE)</f>
        <v>Indeed</v>
      </c>
      <c r="AG1611" s="8" t="e">
        <f t="shared" ca="1" si="334"/>
        <v>#N/A</v>
      </c>
      <c r="AH1611" s="6" t="e">
        <f t="shared" ca="1" si="335"/>
        <v>#N/A</v>
      </c>
      <c r="AI1611" s="6" t="e">
        <f ca="1" xml:space="preserve">
IF(
  ISNA($AH1611),
  NA(),
  VLOOKUP($AH1611,'Reasons for dismissal'!$A:$B,2,FALSE)
)</f>
        <v>#N/A</v>
      </c>
      <c r="AJ1611" s="6">
        <f t="shared" ca="1" si="336"/>
        <v>4</v>
      </c>
      <c r="AK1611" s="1">
        <f t="shared" ca="1" si="337"/>
        <v>3000</v>
      </c>
      <c r="AL16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$A1611  &amp; ", "   &amp;
$B1611  &amp; ", "   &amp;
$D1611  &amp; ", '"  &amp;
$I1611  &amp; "', '" &amp;
$O1611  &amp; "', "  &amp;
$S1611  &amp; ", '"  &amp;
TEXT($U1611,"dd/mm/aaaa")  &amp; "', "   &amp;
$V1611  &amp; ", "   &amp;
$X1611  &amp; ", "   &amp;
$Z1611  &amp; ", "   &amp;
IF($AB1611 &lt;&gt; "", $AB1611, "NULL")  &amp; ", "   &amp;
$AK1611  &amp; ");"</f>
        <v>#REF!</v>
      </c>
    </row>
    <row r="1612" spans="1:38" x14ac:dyDescent="0.2">
      <c r="A1612" s="7" cm="1">
        <f t="array" aca="1" ref="A1612" ca="1">INDEX(Companies!$A:$A,RANDBETWEEN(2,COUNTA(Companies!$A:$A)),1)</f>
        <v>2</v>
      </c>
      <c r="B1612" s="5">
        <f t="shared" si="325"/>
        <v>1611</v>
      </c>
      <c r="C1612" s="5" t="str" cm="1">
        <f t="array" ref="C1612">SHA1HASH($B1612)</f>
        <v>fc1d7734529e84f8deb77cd00aa8cd80fb71e5e4</v>
      </c>
      <c r="D1612" s="6">
        <f t="shared" ca="1" si="326"/>
        <v>1</v>
      </c>
      <c r="E1612" s="7">
        <f ca="1">IF($B1612 = 1 + N("Presidente"),
    127,
    IF($B1612 = 2 + N("Vice-Presidente"),
        72,
        IF($B1612 = 3 + N("Secretária bilíngue"),
            13,
            RANDBETWEEN(5,COUNT(Name!$A:$A) + 1)
        )
    )
)</f>
        <v>285</v>
      </c>
      <c r="F1612" s="7" t="str">
        <f ca="1">VLOOKUP($E1612,Name!$A:$B,2,FALSE)</f>
        <v>Martin</v>
      </c>
      <c r="G1612" s="7">
        <f ca="1" xml:space="preserve">
IF($B1612 = 1,
    0,
    RANDBETWEEN(5,COUNT('Last name'!$A:$A) + 1)
)</f>
        <v>49</v>
      </c>
      <c r="H1612" s="7" t="str">
        <f ca="1" xml:space="preserve">
IF($B1612 = 1 + N("Presidente"),
    "de Orléans e Bragança",
    VLOOKUP($G1612,'Last name'!$A:$B,2,FALSE) &amp; " " &amp; VLOOKUP(RANDBETWEEN(5,COUNT('Last name'!$A:$A) + 1),'Last name'!$A:$B,2,FALSE)
)</f>
        <v>Brito Mancini</v>
      </c>
      <c r="I1612" s="7" t="str">
        <f t="shared" ca="1" si="327"/>
        <v>Martin Brito Mancini</v>
      </c>
      <c r="J1612" s="7" t="str" cm="1">
        <f t="array" aca="1" ref="J1612" ca="1">SHA1HASH($I1612)</f>
        <v>4d16c309c01f43c6cdf6fdda81001af2e2b89580</v>
      </c>
      <c r="K1612" s="7" cm="1">
        <f t="array" aca="1" ref="K1612" ca="1">INDEX(States!$A:$A,M1612,1)</f>
        <v>5</v>
      </c>
      <c r="L1612" s="7" t="str">
        <f ca="1">VLOOKUP($K1612,Countries!$A:$B,2,FALSE)</f>
        <v>Portugal</v>
      </c>
      <c r="M1612" s="7" cm="1">
        <f t="array" aca="1" ref="M1612" ca="1">INDEX(States!$C:$C,RANDBETWEEN(5,COUNTA(States!$A:$A) + 1),1)</f>
        <v>9</v>
      </c>
      <c r="N1612" s="7" t="str">
        <f ca="1">VLOOKUP($M1612,States!$C:$D,2,FALSE)</f>
        <v>braga</v>
      </c>
      <c r="O1612" s="7" t="str">
        <f ca="1">VLOOKUP($E1612,Name!$A:$C,3,FALSE)</f>
        <v>M</v>
      </c>
      <c r="P1612" s="7" t="str">
        <f ca="1">VLOOKUP($O1612,Genders!$B:$C,2,FALSE)</f>
        <v>Male</v>
      </c>
      <c r="Q1612" s="7" cm="1">
        <f t="array" aca="1" ref="Q1612" ca="1">INDEX('Marital status'!$A:$A,RANDBETWEEN(5,COUNTA('Marital status'!$A:$A) + 1),1)</f>
        <v>0</v>
      </c>
      <c r="R1612" s="7" t="e">
        <f ca="1">VLOOKUP($Q1612,'Marital status'!$A:$B,2,FALSE)</f>
        <v>#N/A</v>
      </c>
      <c r="S1612" s="7">
        <f t="shared" ca="1" si="328"/>
        <v>5</v>
      </c>
      <c r="T1612" s="7" t="str">
        <f ca="1">VLOOKUP($S1612,Ethnicities!$A:$B,2,FALSE)</f>
        <v>ASIAN</v>
      </c>
      <c r="U1612" s="8">
        <f t="shared" ca="1" si="329"/>
        <v>23560</v>
      </c>
      <c r="V1612" s="6">
        <f t="shared" ca="1" si="330"/>
        <v>7</v>
      </c>
      <c r="W1612" s="8" t="str">
        <f ca="1">VLOOKUP($V1612,'Background education'!$A:$B,2,FALSE)</f>
        <v>Undergraduate degree</v>
      </c>
      <c r="X1612" s="7">
        <f ca="1" xml:space="preserve">
  IF(OR($Z1612 = 5, $Z1612 = 6, $Z1612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612" s="7" t="str">
        <f ca="1">VLOOKUP($X1612,Departments!$A:$B,2,FALSE)</f>
        <v>Communication &amp; Marketing</v>
      </c>
      <c r="Z1612" s="6">
        <f t="shared" ca="1" si="331"/>
        <v>9</v>
      </c>
      <c r="AA1612" s="7" t="str">
        <f ca="1">VLOOKUP($Z1612,Roles!$A:$B,2,FALSE)</f>
        <v>Intern</v>
      </c>
      <c r="AB1612" s="6" t="e">
        <f t="shared" ca="1" si="332"/>
        <v>#N/A</v>
      </c>
      <c r="AC1612" s="7" t="e">
        <f ca="1" xml:space="preserve">
IF(
  ISNA($AB1612),
  NA(),
  VLOOKUP($AB1612,Levels!$A:$B,2,FALSE)
)</f>
        <v>#N/A</v>
      </c>
      <c r="AD1612" s="8">
        <f t="shared" ca="1" si="333"/>
        <v>38792</v>
      </c>
      <c r="AE1612" s="6">
        <f ca="1">RANDBETWEEN(5,COUNTA('Recruitment source'!$A:$A) + 1)</f>
        <v>9</v>
      </c>
      <c r="AF1612" s="6" t="str">
        <f ca="1">VLOOKUP($AE1612,'Recruitment source'!$A:$B,2,FALSE)</f>
        <v>Empregos Online</v>
      </c>
      <c r="AG1612" s="8" t="e">
        <f t="shared" ca="1" si="334"/>
        <v>#N/A</v>
      </c>
      <c r="AH1612" s="6" t="e">
        <f t="shared" ca="1" si="335"/>
        <v>#N/A</v>
      </c>
      <c r="AI1612" s="6" t="e">
        <f ca="1" xml:space="preserve">
IF(
  ISNA($AH1612),
  NA(),
  VLOOKUP($AH1612,'Reasons for dismissal'!$A:$B,2,FALSE)
)</f>
        <v>#N/A</v>
      </c>
      <c r="AJ1612" s="6">
        <f t="shared" ca="1" si="336"/>
        <v>4</v>
      </c>
      <c r="AK1612" s="1">
        <f t="shared" ca="1" si="337"/>
        <v>1285</v>
      </c>
      <c r="AL16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$A1612  &amp; ", "   &amp;
$B1612  &amp; ", "   &amp;
$D1612  &amp; ", '"  &amp;
$I1612  &amp; "', '" &amp;
$O1612  &amp; "', "  &amp;
$S1612  &amp; ", '"  &amp;
TEXT($U1612,"dd/mm/aaaa")  &amp; "', "   &amp;
$V1612  &amp; ", "   &amp;
$X1612  &amp; ", "   &amp;
$Z1612  &amp; ", "   &amp;
IF($AB1612 &lt;&gt; "", $AB1612, "NULL")  &amp; ", "   &amp;
$AK1612  &amp; ");"</f>
        <v>#REF!</v>
      </c>
    </row>
    <row r="1613" spans="1:38" x14ac:dyDescent="0.2">
      <c r="A1613" s="7" cm="1">
        <f t="array" aca="1" ref="A1613" ca="1">INDEX(Companies!$A:$A,RANDBETWEEN(2,COUNTA(Companies!$A:$A)),1)</f>
        <v>2</v>
      </c>
      <c r="B1613" s="5">
        <f t="shared" si="325"/>
        <v>1612</v>
      </c>
      <c r="C1613" s="5" t="str" cm="1">
        <f t="array" ref="C1613">SHA1HASH($B1613)</f>
        <v>93ee12e112bae593edcf7aecca59464c6afcc832</v>
      </c>
      <c r="D1613" s="6">
        <f t="shared" ca="1" si="326"/>
        <v>1</v>
      </c>
      <c r="E1613" s="7">
        <f ca="1">IF($B1613 = 1 + N("Presidente"),
    127,
    IF($B1613 = 2 + N("Vice-Presidente"),
        72,
        IF($B1613 = 3 + N("Secretária bilíngue"),
            13,
            RANDBETWEEN(5,COUNT(Name!$A:$A) + 1)
        )
    )
)</f>
        <v>164</v>
      </c>
      <c r="F1613" s="7" t="str">
        <f ca="1">VLOOKUP($E1613,Name!$A:$B,2,FALSE)</f>
        <v>Heloísa Helena</v>
      </c>
      <c r="G1613" s="7">
        <f ca="1" xml:space="preserve">
IF($B1613 = 1,
    0,
    RANDBETWEEN(5,COUNT('Last name'!$A:$A) + 1)
)</f>
        <v>35</v>
      </c>
      <c r="H1613" s="7" t="str">
        <f ca="1" xml:space="preserve">
IF($B1613 = 1 + N("Presidente"),
    "de Orléans e Bragança",
    VLOOKUP($G1613,'Last name'!$A:$B,2,FALSE) &amp; " " &amp; VLOOKUP(RANDBETWEEN(5,COUNT('Last name'!$A:$A) + 1),'Last name'!$A:$B,2,FALSE)
)</f>
        <v>Barroso Serra</v>
      </c>
      <c r="I1613" s="7" t="str">
        <f t="shared" ca="1" si="327"/>
        <v>Heloísa Helena Barroso Serra</v>
      </c>
      <c r="J1613" s="7" t="str" cm="1">
        <f t="array" aca="1" ref="J1613" ca="1">SHA1HASH($I1613)</f>
        <v>0cec0fa284ba7c96393cea7e4a030d5a6af9bea9</v>
      </c>
      <c r="K1613" s="7" cm="1">
        <f t="array" aca="1" ref="K1613" ca="1">INDEX(States!$A:$A,M1613,1)</f>
        <v>5</v>
      </c>
      <c r="L1613" s="7" t="str">
        <f ca="1">VLOOKUP($K1613,Countries!$A:$B,2,FALSE)</f>
        <v>Portugal</v>
      </c>
      <c r="M1613" s="7" cm="1">
        <f t="array" aca="1" ref="M1613" ca="1">INDEX(States!$C:$C,RANDBETWEEN(5,COUNTA(States!$A:$A) + 1),1)</f>
        <v>18</v>
      </c>
      <c r="N1613" s="7" t="str">
        <f ca="1">VLOOKUP($M1613,States!$C:$D,2,FALSE)</f>
        <v>Castelo Branco</v>
      </c>
      <c r="O1613" s="7" t="str">
        <f ca="1">VLOOKUP($E1613,Name!$A:$C,3,FALSE)</f>
        <v>F</v>
      </c>
      <c r="P1613" s="7" t="str">
        <f ca="1">VLOOKUP($O1613,Genders!$B:$C,2,FALSE)</f>
        <v>Female</v>
      </c>
      <c r="Q1613" s="7" cm="1">
        <f t="array" aca="1" ref="Q1613" ca="1">INDEX('Marital status'!$A:$A,RANDBETWEEN(5,COUNTA('Marital status'!$A:$A) + 1),1)</f>
        <v>6</v>
      </c>
      <c r="R1613" s="7" t="str">
        <f ca="1">VLOOKUP($Q1613,'Marital status'!$A:$B,2,FALSE)</f>
        <v>DIVORCED</v>
      </c>
      <c r="S1613" s="7">
        <f t="shared" ca="1" si="328"/>
        <v>5</v>
      </c>
      <c r="T1613" s="7" t="str">
        <f ca="1">VLOOKUP($S1613,Ethnicities!$A:$B,2,FALSE)</f>
        <v>ASIAN</v>
      </c>
      <c r="U1613" s="8">
        <f t="shared" ca="1" si="329"/>
        <v>21699</v>
      </c>
      <c r="V1613" s="6">
        <f t="shared" ca="1" si="330"/>
        <v>8</v>
      </c>
      <c r="W1613" s="8" t="str">
        <f ca="1">VLOOKUP($V1613,'Background education'!$A:$B,2,FALSE)</f>
        <v>Graduate school</v>
      </c>
      <c r="X1613" s="7">
        <f ca="1" xml:space="preserve">
  IF(OR($Z1613 = 5, $Z1613 = 6, $Z1613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613" s="7" t="str">
        <f ca="1">VLOOKUP($X1613,Departments!$A:$B,2,FALSE)</f>
        <v>Communication &amp; Marketing</v>
      </c>
      <c r="Z1613" s="6">
        <f t="shared" ca="1" si="331"/>
        <v>11</v>
      </c>
      <c r="AA1613" s="7" t="str">
        <f ca="1">VLOOKUP($Z1613,Roles!$A:$B,2,FALSE)</f>
        <v>Analyst</v>
      </c>
      <c r="AB1613" s="6">
        <f t="shared" ca="1" si="332"/>
        <v>7</v>
      </c>
      <c r="AC1613" s="7" t="str">
        <f ca="1" xml:space="preserve">
IF(
  ISNA($AB1613),
  NA(),
  VLOOKUP($AB1613,Levels!$A:$B,2,FALSE)
)</f>
        <v>Senior</v>
      </c>
      <c r="AD1613" s="8">
        <f t="shared" ca="1" si="333"/>
        <v>36385</v>
      </c>
      <c r="AE1613" s="6">
        <f ca="1">RANDBETWEEN(5,COUNTA('Recruitment source'!$A:$A) + 1)</f>
        <v>14</v>
      </c>
      <c r="AF1613" s="6" t="str">
        <f ca="1">VLOOKUP($AE1613,'Recruitment source'!$A:$B,2,FALSE)</f>
        <v>LinkedIn</v>
      </c>
      <c r="AG1613" s="8" t="e">
        <f t="shared" ca="1" si="334"/>
        <v>#N/A</v>
      </c>
      <c r="AH1613" s="6" t="e">
        <f t="shared" ca="1" si="335"/>
        <v>#N/A</v>
      </c>
      <c r="AI1613" s="6" t="e">
        <f ca="1" xml:space="preserve">
IF(
  ISNA($AH1613),
  NA(),
  VLOOKUP($AH1613,'Reasons for dismissal'!$A:$B,2,FALSE)
)</f>
        <v>#N/A</v>
      </c>
      <c r="AJ1613" s="6">
        <f t="shared" ca="1" si="336"/>
        <v>5</v>
      </c>
      <c r="AK1613" s="1">
        <f t="shared" ca="1" si="337"/>
        <v>3080</v>
      </c>
      <c r="AL16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$A1613  &amp; ", "   &amp;
$B1613  &amp; ", "   &amp;
$D1613  &amp; ", '"  &amp;
$I1613  &amp; "', '" &amp;
$O1613  &amp; "', "  &amp;
$S1613  &amp; ", '"  &amp;
TEXT($U1613,"dd/mm/aaaa")  &amp; "', "   &amp;
$V1613  &amp; ", "   &amp;
$X1613  &amp; ", "   &amp;
$Z1613  &amp; ", "   &amp;
IF($AB1613 &lt;&gt; "", $AB1613, "NULL")  &amp; ", "   &amp;
$AK1613  &amp; ");"</f>
        <v>#REF!</v>
      </c>
    </row>
    <row r="1614" spans="1:38" x14ac:dyDescent="0.2">
      <c r="A1614" s="7" cm="1">
        <f t="array" aca="1" ref="A1614" ca="1">INDEX(Companies!$A:$A,RANDBETWEEN(2,COUNTA(Companies!$A:$A)),1)</f>
        <v>2</v>
      </c>
      <c r="B1614" s="5">
        <f t="shared" si="325"/>
        <v>1613</v>
      </c>
      <c r="C1614" s="5" t="str" cm="1">
        <f t="array" ref="C1614">SHA1HASH($B1614)</f>
        <v>2a7bcf3804dc71895222bdd5f95e64444ce51654</v>
      </c>
      <c r="D1614" s="6">
        <f t="shared" ca="1" si="326"/>
        <v>1</v>
      </c>
      <c r="E1614" s="7">
        <f ca="1">IF($B1614 = 1 + N("Presidente"),
    127,
    IF($B1614 = 2 + N("Vice-Presidente"),
        72,
        IF($B1614 = 3 + N("Secretária bilíngue"),
            13,
            RANDBETWEEN(5,COUNT(Name!$A:$A) + 1)
        )
    )
)</f>
        <v>14</v>
      </c>
      <c r="F1614" s="7" t="str">
        <f ca="1">VLOOKUP($E1614,Name!$A:$B,2,FALSE)</f>
        <v>Alexander</v>
      </c>
      <c r="G1614" s="7">
        <f ca="1" xml:space="preserve">
IF($B1614 = 1,
    0,
    RANDBETWEEN(5,COUNT('Last name'!$A:$A) + 1)
)</f>
        <v>135</v>
      </c>
      <c r="H1614" s="7" t="str">
        <f ca="1" xml:space="preserve">
IF($B1614 = 1 + N("Presidente"),
    "de Orléans e Bragança",
    VLOOKUP($G1614,'Last name'!$A:$B,2,FALSE) &amp; " " &amp; VLOOKUP(RANDBETWEEN(5,COUNT('Last name'!$A:$A) + 1),'Last name'!$A:$B,2,FALSE)
)</f>
        <v>Moreira Pedroso</v>
      </c>
      <c r="I1614" s="7" t="str">
        <f t="shared" ca="1" si="327"/>
        <v>Alexander Moreira Pedroso</v>
      </c>
      <c r="J1614" s="7" t="str" cm="1">
        <f t="array" aca="1" ref="J1614" ca="1">SHA1HASH($I1614)</f>
        <v>0374f5332ef1fc38095654d53572a14c6803d2d2</v>
      </c>
      <c r="K1614" s="7" cm="1">
        <f t="array" aca="1" ref="K1614" ca="1">INDEX(States!$A:$A,M1614,1)</f>
        <v>5</v>
      </c>
      <c r="L1614" s="7" t="str">
        <f ca="1">VLOOKUP($K1614,Countries!$A:$B,2,FALSE)</f>
        <v>Portugal</v>
      </c>
      <c r="M1614" s="7" cm="1">
        <f t="array" aca="1" ref="M1614" ca="1">INDEX(States!$C:$C,RANDBETWEEN(5,COUNTA(States!$A:$A) + 1),1)</f>
        <v>5</v>
      </c>
      <c r="N1614" s="7" t="str">
        <f ca="1">VLOOKUP($M1614,States!$C:$D,2,FALSE)</f>
        <v xml:space="preserve"> Lisboa</v>
      </c>
      <c r="O1614" s="7" t="str">
        <f ca="1">VLOOKUP($E1614,Name!$A:$C,3,FALSE)</f>
        <v>M</v>
      </c>
      <c r="P1614" s="7" t="str">
        <f ca="1">VLOOKUP($O1614,Genders!$B:$C,2,FALSE)</f>
        <v>Male</v>
      </c>
      <c r="Q1614" s="7" cm="1">
        <f t="array" aca="1" ref="Q1614" ca="1">INDEX('Marital status'!$A:$A,RANDBETWEEN(5,COUNTA('Marital status'!$A:$A) + 1),1)</f>
        <v>5</v>
      </c>
      <c r="R1614" s="7" t="str">
        <f ca="1">VLOOKUP($Q1614,'Marital status'!$A:$B,2,FALSE)</f>
        <v xml:space="preserve"> Separated </v>
      </c>
      <c r="S1614" s="7">
        <f t="shared" ca="1" si="328"/>
        <v>5</v>
      </c>
      <c r="T1614" s="7" t="str">
        <f ca="1">VLOOKUP($S1614,Ethnicities!$A:$B,2,FALSE)</f>
        <v>ASIAN</v>
      </c>
      <c r="U1614" s="8">
        <f t="shared" ca="1" si="329"/>
        <v>19315</v>
      </c>
      <c r="V1614" s="6">
        <f t="shared" ca="1" si="330"/>
        <v>7</v>
      </c>
      <c r="W1614" s="8" t="str">
        <f ca="1">VLOOKUP($V1614,'Background education'!$A:$B,2,FALSE)</f>
        <v>Undergraduate degree</v>
      </c>
      <c r="X1614" s="7">
        <f ca="1" xml:space="preserve">
  IF(OR($Z1614 = 5, $Z1614 = 6, $Z1614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614" s="7" t="str">
        <f ca="1">VLOOKUP($X1614,Departments!$A:$B,2,FALSE)</f>
        <v>Administration</v>
      </c>
      <c r="Z1614" s="6">
        <f t="shared" ca="1" si="331"/>
        <v>10</v>
      </c>
      <c r="AA1614" s="7" t="str">
        <f ca="1">VLOOKUP($Z1614,Roles!$A:$B,2,FALSE)</f>
        <v>Trainee</v>
      </c>
      <c r="AB1614" s="6" t="e">
        <f t="shared" ca="1" si="332"/>
        <v>#N/A</v>
      </c>
      <c r="AC1614" s="7" t="e">
        <f ca="1" xml:space="preserve">
IF(
  ISNA($AB1614),
  NA(),
  VLOOKUP($AB1614,Levels!$A:$B,2,FALSE)
)</f>
        <v>#N/A</v>
      </c>
      <c r="AD1614" s="8">
        <f t="shared" ca="1" si="333"/>
        <v>39933</v>
      </c>
      <c r="AE1614" s="6">
        <f ca="1">RANDBETWEEN(5,COUNTA('Recruitment source'!$A:$A) + 1)</f>
        <v>7</v>
      </c>
      <c r="AF1614" s="6" t="str">
        <f ca="1">VLOOKUP($AE1614,'Recruitment source'!$A:$B,2,FALSE)</f>
        <v>SAPO Emprego</v>
      </c>
      <c r="AG1614" s="8" t="e">
        <f t="shared" ca="1" si="334"/>
        <v>#N/A</v>
      </c>
      <c r="AH1614" s="6" t="e">
        <f t="shared" ca="1" si="335"/>
        <v>#N/A</v>
      </c>
      <c r="AI1614" s="6" t="e">
        <f ca="1" xml:space="preserve">
IF(
  ISNA($AH1614),
  NA(),
  VLOOKUP($AH1614,'Reasons for dismissal'!$A:$B,2,FALSE)
)</f>
        <v>#N/A</v>
      </c>
      <c r="AJ1614" s="6">
        <f t="shared" ca="1" si="336"/>
        <v>5</v>
      </c>
      <c r="AK1614" s="1">
        <f t="shared" ca="1" si="337"/>
        <v>1305</v>
      </c>
      <c r="AL16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$A1614  &amp; ", "   &amp;
$B1614  &amp; ", "   &amp;
$D1614  &amp; ", '"  &amp;
$I1614  &amp; "', '" &amp;
$O1614  &amp; "', "  &amp;
$S1614  &amp; ", '"  &amp;
TEXT($U1614,"dd/mm/aaaa")  &amp; "', "   &amp;
$V1614  &amp; ", "   &amp;
$X1614  &amp; ", "   &amp;
$Z1614  &amp; ", "   &amp;
IF($AB1614 &lt;&gt; "", $AB1614, "NULL")  &amp; ", "   &amp;
$AK1614  &amp; ");"</f>
        <v>#REF!</v>
      </c>
    </row>
    <row r="1615" spans="1:38" x14ac:dyDescent="0.2">
      <c r="A1615" s="7" cm="1">
        <f t="array" aca="1" ref="A1615" ca="1">INDEX(Companies!$A:$A,RANDBETWEEN(2,COUNTA(Companies!$A:$A)),1)</f>
        <v>2</v>
      </c>
      <c r="B1615" s="5">
        <f t="shared" si="325"/>
        <v>1614</v>
      </c>
      <c r="C1615" s="5" t="str" cm="1">
        <f t="array" ref="C1615">SHA1HASH($B1615)</f>
        <v>23bfd8a26fdeaa0ccf8a0b3f8705506064a99ba0</v>
      </c>
      <c r="D1615" s="6">
        <f t="shared" ca="1" si="326"/>
        <v>1</v>
      </c>
      <c r="E1615" s="7">
        <f ca="1">IF($B1615 = 1 + N("Presidente"),
    127,
    IF($B1615 = 2 + N("Vice-Presidente"),
        72,
        IF($B1615 = 3 + N("Secretária bilíngue"),
            13,
            RANDBETWEEN(5,COUNT(Name!$A:$A) + 1)
        )
    )
)</f>
        <v>160</v>
      </c>
      <c r="F1615" s="7" t="str">
        <f ca="1">VLOOKUP($E1615,Name!$A:$B,2,FALSE)</f>
        <v>Hector</v>
      </c>
      <c r="G1615" s="7">
        <f ca="1" xml:space="preserve">
IF($B1615 = 1,
    0,
    RANDBETWEEN(5,COUNT('Last name'!$A:$A) + 1)
)</f>
        <v>164</v>
      </c>
      <c r="H1615" s="7" t="str">
        <f ca="1" xml:space="preserve">
IF($B1615 = 1 + N("Presidente"),
    "de Orléans e Bragança",
    VLOOKUP($G1615,'Last name'!$A:$B,2,FALSE) &amp; " " &amp; VLOOKUP(RANDBETWEEN(5,COUNT('Last name'!$A:$A) + 1),'Last name'!$A:$B,2,FALSE)
)</f>
        <v>Rizzo Rinaldi</v>
      </c>
      <c r="I1615" s="7" t="str">
        <f t="shared" ca="1" si="327"/>
        <v>Hector Rizzo Rinaldi</v>
      </c>
      <c r="J1615" s="7" t="str" cm="1">
        <f t="array" aca="1" ref="J1615" ca="1">SHA1HASH($I1615)</f>
        <v>3edba033568606f48ad558de685bc43844697bc1</v>
      </c>
      <c r="K1615" s="7" cm="1">
        <f t="array" aca="1" ref="K1615" ca="1">INDEX(States!$A:$A,M1615,1)</f>
        <v>5</v>
      </c>
      <c r="L1615" s="7" t="str">
        <f ca="1">VLOOKUP($K1615,Countries!$A:$B,2,FALSE)</f>
        <v>Portugal</v>
      </c>
      <c r="M1615" s="7" cm="1">
        <f t="array" aca="1" ref="M1615" ca="1">INDEX(States!$C:$C,RANDBETWEEN(5,COUNTA(States!$A:$A) + 1),1)</f>
        <v>22</v>
      </c>
      <c r="N1615" s="7" t="str">
        <f ca="1">VLOOKUP($M1615,States!$C:$D,2,FALSE)</f>
        <v>Vila Real</v>
      </c>
      <c r="O1615" s="7" t="str">
        <f ca="1">VLOOKUP($E1615,Name!$A:$C,3,FALSE)</f>
        <v>M</v>
      </c>
      <c r="P1615" s="7" t="str">
        <f ca="1">VLOOKUP($O1615,Genders!$B:$C,2,FALSE)</f>
        <v>Male</v>
      </c>
      <c r="Q1615" s="7" cm="1">
        <f t="array" aca="1" ref="Q1615" ca="1">INDEX('Marital status'!$A:$A,RANDBETWEEN(5,COUNTA('Marital status'!$A:$A) + 1),1)</f>
        <v>0</v>
      </c>
      <c r="R1615" s="7" t="e">
        <f ca="1">VLOOKUP($Q1615,'Marital status'!$A:$B,2,FALSE)</f>
        <v>#N/A</v>
      </c>
      <c r="S1615" s="7">
        <f t="shared" ca="1" si="328"/>
        <v>8</v>
      </c>
      <c r="T1615" s="7" t="e">
        <f ca="1">VLOOKUP($S1615,Ethnicities!$A:$B,2,FALSE)</f>
        <v>#N/A</v>
      </c>
      <c r="U1615" s="8">
        <f t="shared" ca="1" si="329"/>
        <v>24531</v>
      </c>
      <c r="V1615" s="6">
        <f t="shared" ca="1" si="330"/>
        <v>8</v>
      </c>
      <c r="W1615" s="8" t="str">
        <f ca="1">VLOOKUP($V1615,'Background education'!$A:$B,2,FALSE)</f>
        <v>Graduate school</v>
      </c>
      <c r="X1615" s="7">
        <f ca="1" xml:space="preserve">
  IF(OR($Z1615 = 5, $Z1615 = 6, $Z1615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615" s="7" t="str">
        <f ca="1">VLOOKUP($X1615,Departments!$A:$B,2,FALSE)</f>
        <v xml:space="preserve"> Presidency</v>
      </c>
      <c r="Z1615" s="6">
        <f t="shared" ca="1" si="331"/>
        <v>11</v>
      </c>
      <c r="AA1615" s="7" t="str">
        <f ca="1">VLOOKUP($Z1615,Roles!$A:$B,2,FALSE)</f>
        <v>Analyst</v>
      </c>
      <c r="AB1615" s="6">
        <f t="shared" ca="1" si="332"/>
        <v>6</v>
      </c>
      <c r="AC1615" s="7" t="str">
        <f ca="1" xml:space="preserve">
IF(
  ISNA($AB1615),
  NA(),
  VLOOKUP($AB1615,Levels!$A:$B,2,FALSE)
)</f>
        <v>Pleno</v>
      </c>
      <c r="AD1615" s="8">
        <f t="shared" ca="1" si="333"/>
        <v>43770</v>
      </c>
      <c r="AE1615" s="6">
        <f ca="1">RANDBETWEEN(5,COUNTA('Recruitment source'!$A:$A) + 1)</f>
        <v>6</v>
      </c>
      <c r="AF1615" s="6" t="str">
        <f ca="1">VLOOKUP($AE1615,'Recruitment source'!$A:$B,2,FALSE)</f>
        <v>Learn4Good</v>
      </c>
      <c r="AG1615" s="8" t="e">
        <f t="shared" ca="1" si="334"/>
        <v>#N/A</v>
      </c>
      <c r="AH1615" s="6" t="e">
        <f t="shared" ca="1" si="335"/>
        <v>#N/A</v>
      </c>
      <c r="AI1615" s="6" t="e">
        <f ca="1" xml:space="preserve">
IF(
  ISNA($AH1615),
  NA(),
  VLOOKUP($AH1615,'Reasons for dismissal'!$A:$B,2,FALSE)
)</f>
        <v>#N/A</v>
      </c>
      <c r="AJ1615" s="6">
        <f t="shared" ca="1" si="336"/>
        <v>5</v>
      </c>
      <c r="AK1615" s="1">
        <f t="shared" ca="1" si="337"/>
        <v>3000</v>
      </c>
      <c r="AL16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$A1615  &amp; ", "   &amp;
$B1615  &amp; ", "   &amp;
$D1615  &amp; ", '"  &amp;
$I1615  &amp; "', '" &amp;
$O1615  &amp; "', "  &amp;
$S1615  &amp; ", '"  &amp;
TEXT($U1615,"dd/mm/aaaa")  &amp; "', "   &amp;
$V1615  &amp; ", "   &amp;
$X1615  &amp; ", "   &amp;
$Z1615  &amp; ", "   &amp;
IF($AB1615 &lt;&gt; "", $AB1615, "NULL")  &amp; ", "   &amp;
$AK1615  &amp; ");"</f>
        <v>#REF!</v>
      </c>
    </row>
    <row r="1616" spans="1:38" x14ac:dyDescent="0.2">
      <c r="A1616" s="7" cm="1">
        <f t="array" aca="1" ref="A1616" ca="1">INDEX(Companies!$A:$A,RANDBETWEEN(2,COUNTA(Companies!$A:$A)),1)</f>
        <v>2</v>
      </c>
      <c r="B1616" s="5">
        <f t="shared" si="325"/>
        <v>1615</v>
      </c>
      <c r="C1616" s="5" t="str" cm="1">
        <f t="array" ref="C1616">SHA1HASH($B1616)</f>
        <v>d56081031c3ba10d08365e73aeb120b3e186291b</v>
      </c>
      <c r="D1616" s="6">
        <f t="shared" ca="1" si="326"/>
        <v>1</v>
      </c>
      <c r="E1616" s="7">
        <f ca="1">IF($B1616 = 1 + N("Presidente"),
    127,
    IF($B1616 = 2 + N("Vice-Presidente"),
        72,
        IF($B1616 = 3 + N("Secretária bilíngue"),
            13,
            RANDBETWEEN(5,COUNT(Name!$A:$A) + 1)
        )
    )
)</f>
        <v>35</v>
      </c>
      <c r="F1616" s="7" t="str">
        <f ca="1">VLOOKUP($E1616,Name!$A:$B,2,FALSE)</f>
        <v>Ana Luiza</v>
      </c>
      <c r="G1616" s="7">
        <f ca="1" xml:space="preserve">
IF($B1616 = 1,
    0,
    RANDBETWEEN(5,COUNT('Last name'!$A:$A) + 1)
)</f>
        <v>68</v>
      </c>
      <c r="H1616" s="7" t="str">
        <f ca="1" xml:space="preserve">
IF($B1616 = 1 + N("Presidente"),
    "de Orléans e Bragança",
    VLOOKUP($G1616,'Last name'!$A:$B,2,FALSE) &amp; " " &amp; VLOOKUP(RANDBETWEEN(5,COUNT('Last name'!$A:$A) + 1),'Last name'!$A:$B,2,FALSE)
)</f>
        <v>Costa Bispo</v>
      </c>
      <c r="I1616" s="7" t="str">
        <f t="shared" ca="1" si="327"/>
        <v>Ana Luiza Costa Bispo</v>
      </c>
      <c r="J1616" s="7" t="str" cm="1">
        <f t="array" aca="1" ref="J1616" ca="1">SHA1HASH($I1616)</f>
        <v>a7a648cfa56b8e1df2a344ca634a9dd2fde4b53a</v>
      </c>
      <c r="K1616" s="7" cm="1">
        <f t="array" aca="1" ref="K1616" ca="1">INDEX(States!$A:$A,M1616,1)</f>
        <v>5</v>
      </c>
      <c r="L1616" s="7" t="str">
        <f ca="1">VLOOKUP($K1616,Countries!$A:$B,2,FALSE)</f>
        <v>Portugal</v>
      </c>
      <c r="M1616" s="7" cm="1">
        <f t="array" aca="1" ref="M1616" ca="1">INDEX(States!$C:$C,RANDBETWEEN(5,COUNTA(States!$A:$A) + 1),1)</f>
        <v>14</v>
      </c>
      <c r="N1616" s="7" t="str">
        <f ca="1">VLOOKUP($M1616,States!$C:$D,2,FALSE)</f>
        <v>Madeira</v>
      </c>
      <c r="O1616" s="7" t="str">
        <f ca="1">VLOOKUP($E1616,Name!$A:$C,3,FALSE)</f>
        <v>F</v>
      </c>
      <c r="P1616" s="7" t="str">
        <f ca="1">VLOOKUP($O1616,Genders!$B:$C,2,FALSE)</f>
        <v>Female</v>
      </c>
      <c r="Q1616" s="7" cm="1">
        <f t="array" aca="1" ref="Q1616" ca="1">INDEX('Marital status'!$A:$A,RANDBETWEEN(5,COUNTA('Marital status'!$A:$A) + 1),1)</f>
        <v>0</v>
      </c>
      <c r="R1616" s="7" t="e">
        <f ca="1">VLOOKUP($Q1616,'Marital status'!$A:$B,2,FALSE)</f>
        <v>#N/A</v>
      </c>
      <c r="S1616" s="7">
        <f t="shared" ca="1" si="328"/>
        <v>5</v>
      </c>
      <c r="T1616" s="7" t="str">
        <f ca="1">VLOOKUP($S1616,Ethnicities!$A:$B,2,FALSE)</f>
        <v>ASIAN</v>
      </c>
      <c r="U1616" s="8">
        <f t="shared" ca="1" si="329"/>
        <v>31522</v>
      </c>
      <c r="V1616" s="6">
        <f t="shared" ca="1" si="330"/>
        <v>7</v>
      </c>
      <c r="W1616" s="8" t="str">
        <f ca="1">VLOOKUP($V1616,'Background education'!$A:$B,2,FALSE)</f>
        <v>Undergraduate degree</v>
      </c>
      <c r="X1616" s="7">
        <f ca="1" xml:space="preserve">
  IF(OR($Z1616 = 5, $Z1616 = 6, $Z1616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616" s="7" t="str">
        <f ca="1">VLOOKUP($X1616,Departments!$A:$B,2,FALSE)</f>
        <v>Finance</v>
      </c>
      <c r="Z1616" s="6">
        <f t="shared" ca="1" si="331"/>
        <v>10</v>
      </c>
      <c r="AA1616" s="7" t="str">
        <f ca="1">VLOOKUP($Z1616,Roles!$A:$B,2,FALSE)</f>
        <v>Trainee</v>
      </c>
      <c r="AB1616" s="6" t="e">
        <f t="shared" ca="1" si="332"/>
        <v>#N/A</v>
      </c>
      <c r="AC1616" s="7" t="e">
        <f ca="1" xml:space="preserve">
IF(
  ISNA($AB1616),
  NA(),
  VLOOKUP($AB1616,Levels!$A:$B,2,FALSE)
)</f>
        <v>#N/A</v>
      </c>
      <c r="AD1616" s="8">
        <f t="shared" ca="1" si="333"/>
        <v>41064</v>
      </c>
      <c r="AE1616" s="6">
        <f ca="1">RANDBETWEEN(5,COUNTA('Recruitment source'!$A:$A) + 1)</f>
        <v>12</v>
      </c>
      <c r="AF1616" s="6" t="str">
        <f ca="1">VLOOKUP($AE1616,'Recruitment source'!$A:$B,2,FALSE)</f>
        <v xml:space="preserve"> recommendation of employee</v>
      </c>
      <c r="AG1616" s="8" t="e">
        <f t="shared" ca="1" si="334"/>
        <v>#N/A</v>
      </c>
      <c r="AH1616" s="6" t="e">
        <f t="shared" ca="1" si="335"/>
        <v>#N/A</v>
      </c>
      <c r="AI1616" s="6" t="e">
        <f ca="1" xml:space="preserve">
IF(
  ISNA($AH1616),
  NA(),
  VLOOKUP($AH1616,'Reasons for dismissal'!$A:$B,2,FALSE)
)</f>
        <v>#N/A</v>
      </c>
      <c r="AJ1616" s="6">
        <f t="shared" ca="1" si="336"/>
        <v>5</v>
      </c>
      <c r="AK1616" s="1">
        <f t="shared" ca="1" si="337"/>
        <v>1305</v>
      </c>
      <c r="AL16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$A1616  &amp; ", "   &amp;
$B1616  &amp; ", "   &amp;
$D1616  &amp; ", '"  &amp;
$I1616  &amp; "', '" &amp;
$O1616  &amp; "', "  &amp;
$S1616  &amp; ", '"  &amp;
TEXT($U1616,"dd/mm/aaaa")  &amp; "', "   &amp;
$V1616  &amp; ", "   &amp;
$X1616  &amp; ", "   &amp;
$Z1616  &amp; ", "   &amp;
IF($AB1616 &lt;&gt; "", $AB1616, "NULL")  &amp; ", "   &amp;
$AK1616  &amp; ");"</f>
        <v>#REF!</v>
      </c>
    </row>
    <row r="1617" spans="1:38" x14ac:dyDescent="0.2">
      <c r="A1617" s="7" cm="1">
        <f t="array" aca="1" ref="A1617" ca="1">INDEX(Companies!$A:$A,RANDBETWEEN(2,COUNTA(Companies!$A:$A)),1)</f>
        <v>2</v>
      </c>
      <c r="B1617" s="5">
        <f t="shared" si="325"/>
        <v>1616</v>
      </c>
      <c r="C1617" s="5" t="str" cm="1">
        <f t="array" ref="C1617">SHA1HASH($B1617)</f>
        <v>c1766016f621182564fa46f30bac4a76247a6f27</v>
      </c>
      <c r="D1617" s="6">
        <f t="shared" ca="1" si="326"/>
        <v>1</v>
      </c>
      <c r="E1617" s="7">
        <f ca="1">IF($B1617 = 1 + N("Presidente"),
    127,
    IF($B1617 = 2 + N("Vice-Presidente"),
        72,
        IF($B1617 = 3 + N("Secretária bilíngue"),
            13,
            RANDBETWEEN(5,COUNT(Name!$A:$A) + 1)
        )
    )
)</f>
        <v>337</v>
      </c>
      <c r="F1617" s="7" t="str">
        <f ca="1">VLOOKUP($E1617,Name!$A:$B,2,FALSE)</f>
        <v>Sarah</v>
      </c>
      <c r="G1617" s="7">
        <f ca="1" xml:space="preserve">
IF($B1617 = 1,
    0,
    RANDBETWEEN(5,COUNT('Last name'!$A:$A) + 1)
)</f>
        <v>70</v>
      </c>
      <c r="H1617" s="7" t="str">
        <f ca="1" xml:space="preserve">
IF($B1617 = 1 + N("Presidente"),
    "de Orléans e Bragança",
    VLOOKUP($G1617,'Last name'!$A:$B,2,FALSE) &amp; " " &amp; VLOOKUP(RANDBETWEEN(5,COUNT('Last name'!$A:$A) + 1),'Last name'!$A:$B,2,FALSE)
)</f>
        <v>Cunha Albuquerque</v>
      </c>
      <c r="I1617" s="7" t="str">
        <f t="shared" ca="1" si="327"/>
        <v>Sarah Cunha Albuquerque</v>
      </c>
      <c r="J1617" s="7" t="str" cm="1">
        <f t="array" aca="1" ref="J1617" ca="1">SHA1HASH($I1617)</f>
        <v>75275aa746f249a9f33bab93e9d928076eac4911</v>
      </c>
      <c r="K1617" s="7" cm="1">
        <f t="array" aca="1" ref="K1617" ca="1">INDEX(States!$A:$A,M1617,1)</f>
        <v>5</v>
      </c>
      <c r="L1617" s="7" t="str">
        <f ca="1">VLOOKUP($K1617,Countries!$A:$B,2,FALSE)</f>
        <v>Portugal</v>
      </c>
      <c r="M1617" s="7" cm="1">
        <f t="array" aca="1" ref="M1617" ca="1">INDEX(States!$C:$C,RANDBETWEEN(5,COUNTA(States!$A:$A) + 1),1)</f>
        <v>16</v>
      </c>
      <c r="N1617" s="7" t="str">
        <f ca="1">VLOOKUP($M1617,States!$C:$D,2,FALSE)</f>
        <v>Azores</v>
      </c>
      <c r="O1617" s="7" t="str">
        <f ca="1">VLOOKUP($E1617,Name!$A:$C,3,FALSE)</f>
        <v>F</v>
      </c>
      <c r="P1617" s="7" t="str">
        <f ca="1">VLOOKUP($O1617,Genders!$B:$C,2,FALSE)</f>
        <v>Female</v>
      </c>
      <c r="Q1617" s="7" cm="1">
        <f t="array" aca="1" ref="Q1617" ca="1">INDEX('Marital status'!$A:$A,RANDBETWEEN(5,COUNTA('Marital status'!$A:$A) + 1),1)</f>
        <v>5</v>
      </c>
      <c r="R1617" s="7" t="str">
        <f ca="1">VLOOKUP($Q1617,'Marital status'!$A:$B,2,FALSE)</f>
        <v xml:space="preserve"> Separated </v>
      </c>
      <c r="S1617" s="7">
        <f t="shared" ca="1" si="328"/>
        <v>7</v>
      </c>
      <c r="T1617" s="7" t="str">
        <f ca="1">VLOOKUP($S1617,Ethnicities!$A:$B,2,FALSE)</f>
        <v>Native Hawaiian or Other Pacific Islander</v>
      </c>
      <c r="U1617" s="8">
        <f t="shared" ca="1" si="329"/>
        <v>31917</v>
      </c>
      <c r="V1617" s="6">
        <f t="shared" ca="1" si="330"/>
        <v>7</v>
      </c>
      <c r="W1617" s="8" t="str">
        <f ca="1">VLOOKUP($V1617,'Background education'!$A:$B,2,FALSE)</f>
        <v>Undergraduate degree</v>
      </c>
      <c r="X1617" s="7">
        <f ca="1" xml:space="preserve">
  IF(OR($Z1617 = 5, $Z1617 = 6, $Z1617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617" s="7" t="str">
        <f ca="1">VLOOKUP($X1617,Departments!$A:$B,2,FALSE)</f>
        <v xml:space="preserve"> Presidency</v>
      </c>
      <c r="Z1617" s="6">
        <f t="shared" ca="1" si="331"/>
        <v>11</v>
      </c>
      <c r="AA1617" s="7" t="str">
        <f ca="1">VLOOKUP($Z1617,Roles!$A:$B,2,FALSE)</f>
        <v>Analyst</v>
      </c>
      <c r="AB1617" s="6">
        <f t="shared" ca="1" si="332"/>
        <v>6</v>
      </c>
      <c r="AC1617" s="7" t="str">
        <f ca="1" xml:space="preserve">
IF(
  ISNA($AB1617),
  NA(),
  VLOOKUP($AB1617,Levels!$A:$B,2,FALSE)
)</f>
        <v>Pleno</v>
      </c>
      <c r="AD1617" s="8">
        <f t="shared" ca="1" si="333"/>
        <v>43260</v>
      </c>
      <c r="AE1617" s="6">
        <f ca="1">RANDBETWEEN(5,COUNTA('Recruitment source'!$A:$A) + 1)</f>
        <v>14</v>
      </c>
      <c r="AF1617" s="6" t="str">
        <f ca="1">VLOOKUP($AE1617,'Recruitment source'!$A:$B,2,FALSE)</f>
        <v>LinkedIn</v>
      </c>
      <c r="AG1617" s="8" t="e">
        <f t="shared" ca="1" si="334"/>
        <v>#N/A</v>
      </c>
      <c r="AH1617" s="6" t="e">
        <f t="shared" ca="1" si="335"/>
        <v>#N/A</v>
      </c>
      <c r="AI1617" s="6" t="e">
        <f ca="1" xml:space="preserve">
IF(
  ISNA($AH1617),
  NA(),
  VLOOKUP($AH1617,'Reasons for dismissal'!$A:$B,2,FALSE)
)</f>
        <v>#N/A</v>
      </c>
      <c r="AJ1617" s="6">
        <f t="shared" ca="1" si="336"/>
        <v>4</v>
      </c>
      <c r="AK1617" s="1">
        <f t="shared" ca="1" si="337"/>
        <v>2500</v>
      </c>
      <c r="AL16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$A1617  &amp; ", "   &amp;
$B1617  &amp; ", "   &amp;
$D1617  &amp; ", '"  &amp;
$I1617  &amp; "', '" &amp;
$O1617  &amp; "', "  &amp;
$S1617  &amp; ", '"  &amp;
TEXT($U1617,"dd/mm/aaaa")  &amp; "', "   &amp;
$V1617  &amp; ", "   &amp;
$X1617  &amp; ", "   &amp;
$Z1617  &amp; ", "   &amp;
IF($AB1617 &lt;&gt; "", $AB1617, "NULL")  &amp; ", "   &amp;
$AK1617  &amp; ");"</f>
        <v>#REF!</v>
      </c>
    </row>
    <row r="1618" spans="1:38" x14ac:dyDescent="0.2">
      <c r="A1618" s="7" cm="1">
        <f t="array" aca="1" ref="A1618" ca="1">INDEX(Companies!$A:$A,RANDBETWEEN(2,COUNTA(Companies!$A:$A)),1)</f>
        <v>2</v>
      </c>
      <c r="B1618" s="5">
        <f t="shared" si="325"/>
        <v>1617</v>
      </c>
      <c r="C1618" s="5" t="str" cm="1">
        <f t="array" ref="C1618">SHA1HASH($B1618)</f>
        <v>a5545296721299579e56c41888bd3b60e9287b43</v>
      </c>
      <c r="D1618" s="6">
        <f t="shared" ca="1" si="326"/>
        <v>1</v>
      </c>
      <c r="E1618" s="7">
        <f ca="1">IF($B1618 = 1 + N("Presidente"),
    127,
    IF($B1618 = 2 + N("Vice-Presidente"),
        72,
        IF($B1618 = 3 + N("Secretária bilíngue"),
            13,
            RANDBETWEEN(5,COUNT(Name!$A:$A) + 1)
        )
    )
)</f>
        <v>199</v>
      </c>
      <c r="F1618" s="7" t="str">
        <f ca="1">VLOOKUP($E1618,Name!$A:$B,2,FALSE)</f>
        <v>José Francisco</v>
      </c>
      <c r="G1618" s="7">
        <f ca="1" xml:space="preserve">
IF($B1618 = 1,
    0,
    RANDBETWEEN(5,COUNT('Last name'!$A:$A) + 1)
)</f>
        <v>95</v>
      </c>
      <c r="H1618" s="7" t="str">
        <f ca="1" xml:space="preserve">
IF($B1618 = 1 + N("Presidente"),
    "de Orléans e Bragança",
    VLOOKUP($G1618,'Last name'!$A:$B,2,FALSE) &amp; " " &amp; VLOOKUP(RANDBETWEEN(5,COUNT('Last name'!$A:$A) + 1),'Last name'!$A:$B,2,FALSE)
)</f>
        <v>Galli Asvilla</v>
      </c>
      <c r="I1618" s="7" t="str">
        <f t="shared" ca="1" si="327"/>
        <v>José Francisco Galli Asvilla</v>
      </c>
      <c r="J1618" s="7" t="str" cm="1">
        <f t="array" aca="1" ref="J1618" ca="1">SHA1HASH($I1618)</f>
        <v>eed70e196ceb057c78bdd7b6d63b2da7980faf6d</v>
      </c>
      <c r="K1618" s="7" cm="1">
        <f t="array" aca="1" ref="K1618" ca="1">INDEX(States!$A:$A,M1618,1)</f>
        <v>5</v>
      </c>
      <c r="L1618" s="7" t="str">
        <f ca="1">VLOOKUP($K1618,Countries!$A:$B,2,FALSE)</f>
        <v>Portugal</v>
      </c>
      <c r="M1618" s="7" cm="1">
        <f t="array" aca="1" ref="M1618" ca="1">INDEX(States!$C:$C,RANDBETWEEN(5,COUNTA(States!$A:$A) + 1),1)</f>
        <v>9</v>
      </c>
      <c r="N1618" s="7" t="str">
        <f ca="1">VLOOKUP($M1618,States!$C:$D,2,FALSE)</f>
        <v>braga</v>
      </c>
      <c r="O1618" s="7" t="str">
        <f ca="1">VLOOKUP($E1618,Name!$A:$C,3,FALSE)</f>
        <v>M</v>
      </c>
      <c r="P1618" s="7" t="str">
        <f ca="1">VLOOKUP($O1618,Genders!$B:$C,2,FALSE)</f>
        <v>Male</v>
      </c>
      <c r="Q1618" s="7" cm="1">
        <f t="array" aca="1" ref="Q1618" ca="1">INDEX('Marital status'!$A:$A,RANDBETWEEN(5,COUNTA('Marital status'!$A:$A) + 1),1)</f>
        <v>6</v>
      </c>
      <c r="R1618" s="7" t="str">
        <f ca="1">VLOOKUP($Q1618,'Marital status'!$A:$B,2,FALSE)</f>
        <v>DIVORCED</v>
      </c>
      <c r="S1618" s="7">
        <f t="shared" ca="1" si="328"/>
        <v>5</v>
      </c>
      <c r="T1618" s="7" t="str">
        <f ca="1">VLOOKUP($S1618,Ethnicities!$A:$B,2,FALSE)</f>
        <v>ASIAN</v>
      </c>
      <c r="U1618" s="8">
        <f t="shared" ca="1" si="329"/>
        <v>32038</v>
      </c>
      <c r="V1618" s="6">
        <f t="shared" ca="1" si="330"/>
        <v>7</v>
      </c>
      <c r="W1618" s="8" t="str">
        <f ca="1">VLOOKUP($V1618,'Background education'!$A:$B,2,FALSE)</f>
        <v>Undergraduate degree</v>
      </c>
      <c r="X1618" s="7">
        <f ca="1" xml:space="preserve">
  IF(OR($Z1618 = 5, $Z1618 = 6, $Z1618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618" s="7" t="str">
        <f ca="1">VLOOKUP($X1618,Departments!$A:$B,2,FALSE)</f>
        <v xml:space="preserve"> Commercial</v>
      </c>
      <c r="Z1618" s="6">
        <f t="shared" ca="1" si="331"/>
        <v>10</v>
      </c>
      <c r="AA1618" s="7" t="str">
        <f ca="1">VLOOKUP($Z1618,Roles!$A:$B,2,FALSE)</f>
        <v>Trainee</v>
      </c>
      <c r="AB1618" s="6" t="e">
        <f t="shared" ca="1" si="332"/>
        <v>#N/A</v>
      </c>
      <c r="AC1618" s="7" t="e">
        <f ca="1" xml:space="preserve">
IF(
  ISNA($AB1618),
  NA(),
  VLOOKUP($AB1618,Levels!$A:$B,2,FALSE)
)</f>
        <v>#N/A</v>
      </c>
      <c r="AD1618" s="8">
        <f t="shared" ca="1" si="333"/>
        <v>37617</v>
      </c>
      <c r="AE1618" s="6">
        <f ca="1">RANDBETWEEN(5,COUNTA('Recruitment source'!$A:$A) + 1)</f>
        <v>7</v>
      </c>
      <c r="AF1618" s="6" t="str">
        <f ca="1">VLOOKUP($AE1618,'Recruitment source'!$A:$B,2,FALSE)</f>
        <v>SAPO Emprego</v>
      </c>
      <c r="AG1618" s="8" t="e">
        <f t="shared" ca="1" si="334"/>
        <v>#N/A</v>
      </c>
      <c r="AH1618" s="6" t="e">
        <f t="shared" ca="1" si="335"/>
        <v>#N/A</v>
      </c>
      <c r="AI1618" s="6" t="e">
        <f ca="1" xml:space="preserve">
IF(
  ISNA($AH1618),
  NA(),
  VLOOKUP($AH1618,'Reasons for dismissal'!$A:$B,2,FALSE)
)</f>
        <v>#N/A</v>
      </c>
      <c r="AJ1618" s="6">
        <f t="shared" ca="1" si="336"/>
        <v>4</v>
      </c>
      <c r="AK1618" s="1">
        <f t="shared" ca="1" si="337"/>
        <v>1385</v>
      </c>
      <c r="AL16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$A1618  &amp; ", "   &amp;
$B1618  &amp; ", "   &amp;
$D1618  &amp; ", '"  &amp;
$I1618  &amp; "', '" &amp;
$O1618  &amp; "', "  &amp;
$S1618  &amp; ", '"  &amp;
TEXT($U1618,"dd/mm/aaaa")  &amp; "', "   &amp;
$V1618  &amp; ", "   &amp;
$X1618  &amp; ", "   &amp;
$Z1618  &amp; ", "   &amp;
IF($AB1618 &lt;&gt; "", $AB1618, "NULL")  &amp; ", "   &amp;
$AK1618  &amp; ");"</f>
        <v>#REF!</v>
      </c>
    </row>
    <row r="1619" spans="1:38" x14ac:dyDescent="0.2">
      <c r="A1619" s="7" cm="1">
        <f t="array" aca="1" ref="A1619" ca="1">INDEX(Companies!$A:$A,RANDBETWEEN(2,COUNTA(Companies!$A:$A)),1)</f>
        <v>2</v>
      </c>
      <c r="B1619" s="5">
        <f t="shared" si="325"/>
        <v>1618</v>
      </c>
      <c r="C1619" s="5" t="str" cm="1">
        <f t="array" ref="C1619">SHA1HASH($B1619)</f>
        <v>deccc3d8f76c21f127e400870f9e1ed609090401</v>
      </c>
      <c r="D1619" s="6">
        <f t="shared" ca="1" si="326"/>
        <v>1</v>
      </c>
      <c r="E1619" s="7">
        <f ca="1">IF($B1619 = 1 + N("Presidente"),
    127,
    IF($B1619 = 2 + N("Vice-Presidente"),
        72,
        IF($B1619 = 3 + N("Secretária bilíngue"),
            13,
            RANDBETWEEN(5,COUNT(Name!$A:$A) + 1)
        )
    )
)</f>
        <v>95</v>
      </c>
      <c r="F1619" s="7" t="str">
        <f ca="1">VLOOKUP($E1619,Name!$A:$B,2,FALSE)</f>
        <v>Clarice</v>
      </c>
      <c r="G1619" s="7">
        <f ca="1" xml:space="preserve">
IF($B1619 = 1,
    0,
    RANDBETWEEN(5,COUNT('Last name'!$A:$A) + 1)
)</f>
        <v>125</v>
      </c>
      <c r="H1619" s="7" t="str">
        <f ca="1" xml:space="preserve">
IF($B1619 = 1 + N("Presidente"),
    "de Orléans e Bragança",
    VLOOKUP($G1619,'Last name'!$A:$B,2,FALSE) &amp; " " &amp; VLOOKUP(RANDBETWEEN(5,COUNT('Last name'!$A:$A) + 1),'Last name'!$A:$B,2,FALSE)
)</f>
        <v>Medeiros Tavarez</v>
      </c>
      <c r="I1619" s="7" t="str">
        <f t="shared" ca="1" si="327"/>
        <v>Clarice Medeiros Tavarez</v>
      </c>
      <c r="J1619" s="7" t="str" cm="1">
        <f t="array" aca="1" ref="J1619" ca="1">SHA1HASH($I1619)</f>
        <v>b326a07dc99b9008ef6d01cb011fe2b1ed2c3df9</v>
      </c>
      <c r="K1619" s="7" cm="1">
        <f t="array" aca="1" ref="K1619" ca="1">INDEX(States!$A:$A,M1619,1)</f>
        <v>5</v>
      </c>
      <c r="L1619" s="7" t="str">
        <f ca="1">VLOOKUP($K1619,Countries!$A:$B,2,FALSE)</f>
        <v>Portugal</v>
      </c>
      <c r="M1619" s="7" cm="1">
        <f t="array" aca="1" ref="M1619" ca="1">INDEX(States!$C:$C,RANDBETWEEN(5,COUNTA(States!$A:$A) + 1),1)</f>
        <v>7</v>
      </c>
      <c r="N1619" s="7" t="str">
        <f ca="1">VLOOKUP($M1619,States!$C:$D,2,FALSE)</f>
        <v xml:space="preserve"> Setúbal </v>
      </c>
      <c r="O1619" s="7" t="str">
        <f ca="1">VLOOKUP($E1619,Name!$A:$C,3,FALSE)</f>
        <v>F</v>
      </c>
      <c r="P1619" s="7" t="str">
        <f ca="1">VLOOKUP($O1619,Genders!$B:$C,2,FALSE)</f>
        <v>Female</v>
      </c>
      <c r="Q1619" s="7" cm="1">
        <f t="array" aca="1" ref="Q1619" ca="1">INDEX('Marital status'!$A:$A,RANDBETWEEN(5,COUNTA('Marital status'!$A:$A) + 1),1)</f>
        <v>5</v>
      </c>
      <c r="R1619" s="7" t="str">
        <f ca="1">VLOOKUP($Q1619,'Marital status'!$A:$B,2,FALSE)</f>
        <v xml:space="preserve"> Separated </v>
      </c>
      <c r="S1619" s="7">
        <f t="shared" ca="1" si="328"/>
        <v>5</v>
      </c>
      <c r="T1619" s="7" t="str">
        <f ca="1">VLOOKUP($S1619,Ethnicities!$A:$B,2,FALSE)</f>
        <v>ASIAN</v>
      </c>
      <c r="U1619" s="8">
        <f t="shared" ca="1" si="329"/>
        <v>28577</v>
      </c>
      <c r="V1619" s="6">
        <f t="shared" ca="1" si="330"/>
        <v>8</v>
      </c>
      <c r="W1619" s="8" t="str">
        <f ca="1">VLOOKUP($V1619,'Background education'!$A:$B,2,FALSE)</f>
        <v>Graduate school</v>
      </c>
      <c r="X1619" s="7">
        <f ca="1" xml:space="preserve">
  IF(OR($Z1619 = 5, $Z1619 = 6, $Z1619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619" s="7" t="str">
        <f ca="1">VLOOKUP($X1619,Departments!$A:$B,2,FALSE)</f>
        <v xml:space="preserve"> Presidency</v>
      </c>
      <c r="Z1619" s="6">
        <f t="shared" ca="1" si="331"/>
        <v>11</v>
      </c>
      <c r="AA1619" s="7" t="str">
        <f ca="1">VLOOKUP($Z1619,Roles!$A:$B,2,FALSE)</f>
        <v>Analyst</v>
      </c>
      <c r="AB1619" s="6">
        <f t="shared" ca="1" si="332"/>
        <v>7</v>
      </c>
      <c r="AC1619" s="7" t="str">
        <f ca="1" xml:space="preserve">
IF(
  ISNA($AB1619),
  NA(),
  VLOOKUP($AB1619,Levels!$A:$B,2,FALSE)
)</f>
        <v>Senior</v>
      </c>
      <c r="AD1619" s="8">
        <f t="shared" ca="1" si="333"/>
        <v>42442</v>
      </c>
      <c r="AE1619" s="6">
        <f ca="1">RANDBETWEEN(5,COUNTA('Recruitment source'!$A:$A) + 1)</f>
        <v>5</v>
      </c>
      <c r="AF1619" s="6" t="str">
        <f ca="1">VLOOKUP($AE1619,'Recruitment source'!$A:$B,2,FALSE)</f>
        <v>Indeed</v>
      </c>
      <c r="AG1619" s="8" t="e">
        <f t="shared" ca="1" si="334"/>
        <v>#N/A</v>
      </c>
      <c r="AH1619" s="6" t="e">
        <f t="shared" ca="1" si="335"/>
        <v>#N/A</v>
      </c>
      <c r="AI1619" s="6" t="e">
        <f ca="1" xml:space="preserve">
IF(
  ISNA($AH1619),
  NA(),
  VLOOKUP($AH1619,'Reasons for dismissal'!$A:$B,2,FALSE)
)</f>
        <v>#N/A</v>
      </c>
      <c r="AJ1619" s="6">
        <f t="shared" ca="1" si="336"/>
        <v>4</v>
      </c>
      <c r="AK1619" s="1">
        <f t="shared" ca="1" si="337"/>
        <v>3000</v>
      </c>
      <c r="AL16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$A1619  &amp; ", "   &amp;
$B1619  &amp; ", "   &amp;
$D1619  &amp; ", '"  &amp;
$I1619  &amp; "', '" &amp;
$O1619  &amp; "', "  &amp;
$S1619  &amp; ", '"  &amp;
TEXT($U1619,"dd/mm/aaaa")  &amp; "', "   &amp;
$V1619  &amp; ", "   &amp;
$X1619  &amp; ", "   &amp;
$Z1619  &amp; ", "   &amp;
IF($AB1619 &lt;&gt; "", $AB1619, "NULL")  &amp; ", "   &amp;
$AK1619  &amp; ");"</f>
        <v>#REF!</v>
      </c>
    </row>
    <row r="1620" spans="1:38" x14ac:dyDescent="0.2">
      <c r="A1620" s="7" cm="1">
        <f t="array" aca="1" ref="A1620" ca="1">INDEX(Companies!$A:$A,RANDBETWEEN(2,COUNTA(Companies!$A:$A)),1)</f>
        <v>2</v>
      </c>
      <c r="B1620" s="5">
        <f t="shared" si="325"/>
        <v>1619</v>
      </c>
      <c r="C1620" s="5" t="str" cm="1">
        <f t="array" ref="C1620">SHA1HASH($B1620)</f>
        <v>4144a50012a273c9a22b8e634d0ef46fa90835e4</v>
      </c>
      <c r="D1620" s="6">
        <f t="shared" ca="1" si="326"/>
        <v>1</v>
      </c>
      <c r="E1620" s="7">
        <f ca="1">IF($B1620 = 1 + N("Presidente"),
    127,
    IF($B1620 = 2 + N("Vice-Presidente"),
        72,
        IF($B1620 = 3 + N("Secretária bilíngue"),
            13,
            RANDBETWEEN(5,COUNT(Name!$A:$A) + 1)
        )
    )
)</f>
        <v>345</v>
      </c>
      <c r="F1620" s="7" t="str">
        <f ca="1">VLOOKUP($E1620,Name!$A:$B,2,FALSE)</f>
        <v>Tiago</v>
      </c>
      <c r="G1620" s="7">
        <f ca="1" xml:space="preserve">
IF($B1620 = 1,
    0,
    RANDBETWEEN(5,COUNT('Last name'!$A:$A) + 1)
)</f>
        <v>98</v>
      </c>
      <c r="H1620" s="7" t="str">
        <f ca="1" xml:space="preserve">
IF($B1620 = 1 + N("Presidente"),
    "de Orléans e Bragança",
    VLOOKUP($G1620,'Last name'!$A:$B,2,FALSE) &amp; " " &amp; VLOOKUP(RANDBETWEEN(5,COUNT('Last name'!$A:$A) + 1),'Last name'!$A:$B,2,FALSE)
)</f>
        <v>Giordano Gallo</v>
      </c>
      <c r="I1620" s="7" t="str">
        <f t="shared" ca="1" si="327"/>
        <v>Tiago Giordano Gallo</v>
      </c>
      <c r="J1620" s="7" t="str" cm="1">
        <f t="array" aca="1" ref="J1620" ca="1">SHA1HASH($I1620)</f>
        <v>4e33d67d41f5516cafaa17aedd2d82b43975145c</v>
      </c>
      <c r="K1620" s="7" cm="1">
        <f t="array" aca="1" ref="K1620" ca="1">INDEX(States!$A:$A,M1620,1)</f>
        <v>5</v>
      </c>
      <c r="L1620" s="7" t="str">
        <f ca="1">VLOOKUP($K1620,Countries!$A:$B,2,FALSE)</f>
        <v>Portugal</v>
      </c>
      <c r="M1620" s="7" cm="1">
        <f t="array" aca="1" ref="M1620" ca="1">INDEX(States!$C:$C,RANDBETWEEN(5,COUNTA(States!$A:$A) + 1),1)</f>
        <v>14</v>
      </c>
      <c r="N1620" s="7" t="str">
        <f ca="1">VLOOKUP($M1620,States!$C:$D,2,FALSE)</f>
        <v>Madeira</v>
      </c>
      <c r="O1620" s="7" t="str">
        <f ca="1">VLOOKUP($E1620,Name!$A:$C,3,FALSE)</f>
        <v>M</v>
      </c>
      <c r="P1620" s="7" t="str">
        <f ca="1">VLOOKUP($O1620,Genders!$B:$C,2,FALSE)</f>
        <v>Male</v>
      </c>
      <c r="Q1620" s="7" cm="1">
        <f t="array" aca="1" ref="Q1620" ca="1">INDEX('Marital status'!$A:$A,RANDBETWEEN(5,COUNTA('Marital status'!$A:$A) + 1),1)</f>
        <v>0</v>
      </c>
      <c r="R1620" s="7" t="e">
        <f ca="1">VLOOKUP($Q1620,'Marital status'!$A:$B,2,FALSE)</f>
        <v>#N/A</v>
      </c>
      <c r="S1620" s="7">
        <f t="shared" ca="1" si="328"/>
        <v>5</v>
      </c>
      <c r="T1620" s="7" t="str">
        <f ca="1">VLOOKUP($S1620,Ethnicities!$A:$B,2,FALSE)</f>
        <v>ASIAN</v>
      </c>
      <c r="U1620" s="8">
        <f t="shared" ca="1" si="329"/>
        <v>18329</v>
      </c>
      <c r="V1620" s="6">
        <f t="shared" ca="1" si="330"/>
        <v>7</v>
      </c>
      <c r="W1620" s="8" t="str">
        <f ca="1">VLOOKUP($V1620,'Background education'!$A:$B,2,FALSE)</f>
        <v>Undergraduate degree</v>
      </c>
      <c r="X1620" s="7">
        <f ca="1" xml:space="preserve">
  IF(OR($Z1620 = 5, $Z1620 = 6, $Z1620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620" s="7" t="str">
        <f ca="1">VLOOKUP($X1620,Departments!$A:$B,2,FALSE)</f>
        <v xml:space="preserve"> Commercial</v>
      </c>
      <c r="Z1620" s="6">
        <f t="shared" ca="1" si="331"/>
        <v>9</v>
      </c>
      <c r="AA1620" s="7" t="str">
        <f ca="1">VLOOKUP($Z1620,Roles!$A:$B,2,FALSE)</f>
        <v>Intern</v>
      </c>
      <c r="AB1620" s="6" t="e">
        <f t="shared" ca="1" si="332"/>
        <v>#N/A</v>
      </c>
      <c r="AC1620" s="7" t="e">
        <f ca="1" xml:space="preserve">
IF(
  ISNA($AB1620),
  NA(),
  VLOOKUP($AB1620,Levels!$A:$B,2,FALSE)
)</f>
        <v>#N/A</v>
      </c>
      <c r="AD1620" s="8">
        <f t="shared" ca="1" si="333"/>
        <v>36425</v>
      </c>
      <c r="AE1620" s="6">
        <f ca="1">RANDBETWEEN(5,COUNTA('Recruitment source'!$A:$A) + 1)</f>
        <v>14</v>
      </c>
      <c r="AF1620" s="6" t="str">
        <f ca="1">VLOOKUP($AE1620,'Recruitment source'!$A:$B,2,FALSE)</f>
        <v>LinkedIn</v>
      </c>
      <c r="AG1620" s="8" t="e">
        <f t="shared" ca="1" si="334"/>
        <v>#N/A</v>
      </c>
      <c r="AH1620" s="6" t="e">
        <f t="shared" ca="1" si="335"/>
        <v>#N/A</v>
      </c>
      <c r="AI1620" s="6" t="e">
        <f ca="1" xml:space="preserve">
IF(
  ISNA($AH1620),
  NA(),
  VLOOKUP($AH1620,'Reasons for dismissal'!$A:$B,2,FALSE)
)</f>
        <v>#N/A</v>
      </c>
      <c r="AJ1620" s="6">
        <f t="shared" ca="1" si="336"/>
        <v>5</v>
      </c>
      <c r="AK1620" s="1">
        <f t="shared" ca="1" si="337"/>
        <v>1285</v>
      </c>
      <c r="AL16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$A1620  &amp; ", "   &amp;
$B1620  &amp; ", "   &amp;
$D1620  &amp; ", '"  &amp;
$I1620  &amp; "', '" &amp;
$O1620  &amp; "', "  &amp;
$S1620  &amp; ", '"  &amp;
TEXT($U1620,"dd/mm/aaaa")  &amp; "', "   &amp;
$V1620  &amp; ", "   &amp;
$X1620  &amp; ", "   &amp;
$Z1620  &amp; ", "   &amp;
IF($AB1620 &lt;&gt; "", $AB1620, "NULL")  &amp; ", "   &amp;
$AK1620  &amp; ");"</f>
        <v>#REF!</v>
      </c>
    </row>
    <row r="1621" spans="1:38" x14ac:dyDescent="0.2">
      <c r="A1621" s="7" cm="1">
        <f t="array" aca="1" ref="A1621" ca="1">INDEX(Companies!$A:$A,RANDBETWEEN(2,COUNTA(Companies!$A:$A)),1)</f>
        <v>2</v>
      </c>
      <c r="B1621" s="5">
        <f t="shared" si="325"/>
        <v>1620</v>
      </c>
      <c r="C1621" s="5" t="str" cm="1">
        <f t="array" ref="C1621">SHA1HASH($B1621)</f>
        <v>0c16bf9fb72d49c26219b06182a15e919948ef06</v>
      </c>
      <c r="D1621" s="6">
        <f t="shared" ca="1" si="326"/>
        <v>1</v>
      </c>
      <c r="E1621" s="7">
        <f ca="1">IF($B1621 = 1 + N("Presidente"),
    127,
    IF($B1621 = 2 + N("Vice-Presidente"),
        72,
        IF($B1621 = 3 + N("Secretária bilíngue"),
            13,
            RANDBETWEEN(5,COUNT(Name!$A:$A) + 1)
        )
    )
)</f>
        <v>313</v>
      </c>
      <c r="F1621" s="7" t="str">
        <f ca="1">VLOOKUP($E1621,Name!$A:$B,2,FALSE)</f>
        <v>Pablo</v>
      </c>
      <c r="G1621" s="7">
        <f ca="1" xml:space="preserve">
IF($B1621 = 1,
    0,
    RANDBETWEEN(5,COUNT('Last name'!$A:$A) + 1)
)</f>
        <v>146</v>
      </c>
      <c r="H1621" s="7" t="str">
        <f ca="1" xml:space="preserve">
IF($B1621 = 1 + N("Presidente"),
    "de Orléans e Bragança",
    VLOOKUP($G1621,'Last name'!$A:$B,2,FALSE) &amp; " " &amp; VLOOKUP(RANDBETWEEN(5,COUNT('Last name'!$A:$A) + 1),'Last name'!$A:$B,2,FALSE)
)</f>
        <v>Paulista Santana</v>
      </c>
      <c r="I1621" s="7" t="str">
        <f t="shared" ca="1" si="327"/>
        <v>Pablo Paulista Santana</v>
      </c>
      <c r="J1621" s="7" t="str" cm="1">
        <f t="array" aca="1" ref="J1621" ca="1">SHA1HASH($I1621)</f>
        <v>594fcffe4aa8cccd446f8faff1c0d6c85cbae572</v>
      </c>
      <c r="K1621" s="7" cm="1">
        <f t="array" aca="1" ref="K1621" ca="1">INDEX(States!$A:$A,M1621,1)</f>
        <v>5</v>
      </c>
      <c r="L1621" s="7" t="str">
        <f ca="1">VLOOKUP($K1621,Countries!$A:$B,2,FALSE)</f>
        <v>Portugal</v>
      </c>
      <c r="M1621" s="7" cm="1">
        <f t="array" aca="1" ref="M1621" ca="1">INDEX(States!$C:$C,RANDBETWEEN(5,COUNTA(States!$A:$A) + 1),1)</f>
        <v>14</v>
      </c>
      <c r="N1621" s="7" t="str">
        <f ca="1">VLOOKUP($M1621,States!$C:$D,2,FALSE)</f>
        <v>Madeira</v>
      </c>
      <c r="O1621" s="7" t="str">
        <f ca="1">VLOOKUP($E1621,Name!$A:$C,3,FALSE)</f>
        <v>M</v>
      </c>
      <c r="P1621" s="7" t="str">
        <f ca="1">VLOOKUP($O1621,Genders!$B:$C,2,FALSE)</f>
        <v>Male</v>
      </c>
      <c r="Q1621" s="7" cm="1">
        <f t="array" aca="1" ref="Q1621" ca="1">INDEX('Marital status'!$A:$A,RANDBETWEEN(5,COUNTA('Marital status'!$A:$A) + 1),1)</f>
        <v>0</v>
      </c>
      <c r="R1621" s="7" t="e">
        <f ca="1">VLOOKUP($Q1621,'Marital status'!$A:$B,2,FALSE)</f>
        <v>#N/A</v>
      </c>
      <c r="S1621" s="7">
        <f t="shared" ca="1" si="328"/>
        <v>5</v>
      </c>
      <c r="T1621" s="7" t="str">
        <f ca="1">VLOOKUP($S1621,Ethnicities!$A:$B,2,FALSE)</f>
        <v>ASIAN</v>
      </c>
      <c r="U1621" s="8">
        <f t="shared" ca="1" si="329"/>
        <v>19045</v>
      </c>
      <c r="V1621" s="6">
        <f t="shared" ca="1" si="330"/>
        <v>7</v>
      </c>
      <c r="W1621" s="8" t="str">
        <f ca="1">VLOOKUP($V1621,'Background education'!$A:$B,2,FALSE)</f>
        <v>Undergraduate degree</v>
      </c>
      <c r="X1621" s="7">
        <f ca="1" xml:space="preserve">
  IF(OR($Z1621 = 5, $Z1621 = 6, $Z1621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621" s="7" t="str">
        <f ca="1">VLOOKUP($X1621,Departments!$A:$B,2,FALSE)</f>
        <v>Operations</v>
      </c>
      <c r="Z1621" s="6">
        <f t="shared" ca="1" si="331"/>
        <v>11</v>
      </c>
      <c r="AA1621" s="7" t="str">
        <f ca="1">VLOOKUP($Z1621,Roles!$A:$B,2,FALSE)</f>
        <v>Analyst</v>
      </c>
      <c r="AB1621" s="6">
        <f t="shared" ca="1" si="332"/>
        <v>5</v>
      </c>
      <c r="AC1621" s="7" t="str">
        <f ca="1" xml:space="preserve">
IF(
  ISNA($AB1621),
  NA(),
  VLOOKUP($AB1621,Levels!$A:$B,2,FALSE)
)</f>
        <v>Junior</v>
      </c>
      <c r="AD1621" s="8">
        <f t="shared" ca="1" si="333"/>
        <v>37074</v>
      </c>
      <c r="AE1621" s="6">
        <f ca="1">RANDBETWEEN(5,COUNTA('Recruitment source'!$A:$A) + 1)</f>
        <v>14</v>
      </c>
      <c r="AF1621" s="6" t="str">
        <f ca="1">VLOOKUP($AE1621,'Recruitment source'!$A:$B,2,FALSE)</f>
        <v>LinkedIn</v>
      </c>
      <c r="AG1621" s="8" t="e">
        <f t="shared" ca="1" si="334"/>
        <v>#N/A</v>
      </c>
      <c r="AH1621" s="6" t="e">
        <f t="shared" ca="1" si="335"/>
        <v>#N/A</v>
      </c>
      <c r="AI1621" s="6" t="e">
        <f ca="1" xml:space="preserve">
IF(
  ISNA($AH1621),
  NA(),
  VLOOKUP($AH1621,'Reasons for dismissal'!$A:$B,2,FALSE)
)</f>
        <v>#N/A</v>
      </c>
      <c r="AJ1621" s="6">
        <f t="shared" ca="1" si="336"/>
        <v>5</v>
      </c>
      <c r="AK1621" s="1">
        <f t="shared" ca="1" si="337"/>
        <v>2500</v>
      </c>
      <c r="AL16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$A1621  &amp; ", "   &amp;
$B1621  &amp; ", "   &amp;
$D1621  &amp; ", '"  &amp;
$I1621  &amp; "', '" &amp;
$O1621  &amp; "', "  &amp;
$S1621  &amp; ", '"  &amp;
TEXT($U1621,"dd/mm/aaaa")  &amp; "', "   &amp;
$V1621  &amp; ", "   &amp;
$X1621  &amp; ", "   &amp;
$Z1621  &amp; ", "   &amp;
IF($AB1621 &lt;&gt; "", $AB1621, "NULL")  &amp; ", "   &amp;
$AK1621  &amp; ");"</f>
        <v>#REF!</v>
      </c>
    </row>
    <row r="1622" spans="1:38" x14ac:dyDescent="0.2">
      <c r="A1622" s="7" cm="1">
        <f t="array" aca="1" ref="A1622" ca="1">INDEX(Companies!$A:$A,RANDBETWEEN(2,COUNTA(Companies!$A:$A)),1)</f>
        <v>2</v>
      </c>
      <c r="B1622" s="5">
        <f t="shared" si="325"/>
        <v>1621</v>
      </c>
      <c r="C1622" s="5" t="str" cm="1">
        <f t="array" ref="C1622">SHA1HASH($B1622)</f>
        <v>510b67b924c227be10a0d00293f43e588a3bf528</v>
      </c>
      <c r="D1622" s="6">
        <f t="shared" ca="1" si="326"/>
        <v>1</v>
      </c>
      <c r="E1622" s="7">
        <f ca="1">IF($B1622 = 1 + N("Presidente"),
    127,
    IF($B1622 = 2 + N("Vice-Presidente"),
        72,
        IF($B1622 = 3 + N("Secretária bilíngue"),
            13,
            RANDBETWEEN(5,COUNT(Name!$A:$A) + 1)
        )
    )
)</f>
        <v>161</v>
      </c>
      <c r="F1622" s="7" t="str">
        <f ca="1">VLOOKUP($E1622,Name!$A:$B,2,FALSE)</f>
        <v>Heitor</v>
      </c>
      <c r="G1622" s="7">
        <f ca="1" xml:space="preserve">
IF($B1622 = 1,
    0,
    RANDBETWEEN(5,COUNT('Last name'!$A:$A) + 1)
)</f>
        <v>35</v>
      </c>
      <c r="H1622" s="7" t="str">
        <f ca="1" xml:space="preserve">
IF($B1622 = 1 + N("Presidente"),
    "de Orléans e Bragança",
    VLOOKUP($G1622,'Last name'!$A:$B,2,FALSE) &amp; " " &amp; VLOOKUP(RANDBETWEEN(5,COUNT('Last name'!$A:$A) + 1),'Last name'!$A:$B,2,FALSE)
)</f>
        <v>Barroso Bragança</v>
      </c>
      <c r="I1622" s="7" t="str">
        <f t="shared" ca="1" si="327"/>
        <v>Heitor Barroso Bragança</v>
      </c>
      <c r="J1622" s="7" t="str" cm="1">
        <f t="array" aca="1" ref="J1622" ca="1">SHA1HASH($I1622)</f>
        <v>d4a0b327ebfe945997d3432a225a9f9a2a6ff6c1</v>
      </c>
      <c r="K1622" s="7" cm="1">
        <f t="array" aca="1" ref="K1622" ca="1">INDEX(States!$A:$A,M1622,1)</f>
        <v>5</v>
      </c>
      <c r="L1622" s="7" t="str">
        <f ca="1">VLOOKUP($K1622,Countries!$A:$B,2,FALSE)</f>
        <v>Portugal</v>
      </c>
      <c r="M1622" s="7" cm="1">
        <f t="array" aca="1" ref="M1622" ca="1">INDEX(States!$C:$C,RANDBETWEEN(5,COUNTA(States!$A:$A) + 1),1)</f>
        <v>17</v>
      </c>
      <c r="N1622" s="7" t="str">
        <f ca="1">VLOOKUP($M1622,States!$C:$D,2,FALSE)</f>
        <v>Viseu</v>
      </c>
      <c r="O1622" s="7" t="str">
        <f ca="1">VLOOKUP($E1622,Name!$A:$C,3,FALSE)</f>
        <v>M</v>
      </c>
      <c r="P1622" s="7" t="str">
        <f ca="1">VLOOKUP($O1622,Genders!$B:$C,2,FALSE)</f>
        <v>Male</v>
      </c>
      <c r="Q1622" s="7" cm="1">
        <f t="array" aca="1" ref="Q1622" ca="1">INDEX('Marital status'!$A:$A,RANDBETWEEN(5,COUNTA('Marital status'!$A:$A) + 1),1)</f>
        <v>0</v>
      </c>
      <c r="R1622" s="7" t="e">
        <f ca="1">VLOOKUP($Q1622,'Marital status'!$A:$B,2,FALSE)</f>
        <v>#N/A</v>
      </c>
      <c r="S1622" s="7">
        <f t="shared" ca="1" si="328"/>
        <v>5</v>
      </c>
      <c r="T1622" s="7" t="str">
        <f ca="1">VLOOKUP($S1622,Ethnicities!$A:$B,2,FALSE)</f>
        <v>ASIAN</v>
      </c>
      <c r="U1622" s="8">
        <f t="shared" ca="1" si="329"/>
        <v>31072</v>
      </c>
      <c r="V1622" s="6">
        <f t="shared" ca="1" si="330"/>
        <v>7</v>
      </c>
      <c r="W1622" s="8" t="str">
        <f ca="1">VLOOKUP($V1622,'Background education'!$A:$B,2,FALSE)</f>
        <v>Undergraduate degree</v>
      </c>
      <c r="X1622" s="7">
        <f ca="1" xml:space="preserve">
  IF(OR($Z1622 = 5, $Z1622 = 6, $Z1622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622" s="7" t="str">
        <f ca="1">VLOOKUP($X1622,Departments!$A:$B,2,FALSE)</f>
        <v>Audit</v>
      </c>
      <c r="Z1622" s="6">
        <f t="shared" ca="1" si="331"/>
        <v>9</v>
      </c>
      <c r="AA1622" s="7" t="str">
        <f ca="1">VLOOKUP($Z1622,Roles!$A:$B,2,FALSE)</f>
        <v>Intern</v>
      </c>
      <c r="AB1622" s="6" t="e">
        <f t="shared" ca="1" si="332"/>
        <v>#N/A</v>
      </c>
      <c r="AC1622" s="7" t="e">
        <f ca="1" xml:space="preserve">
IF(
  ISNA($AB1622),
  NA(),
  VLOOKUP($AB1622,Levels!$A:$B,2,FALSE)
)</f>
        <v>#N/A</v>
      </c>
      <c r="AD1622" s="8">
        <f t="shared" ca="1" si="333"/>
        <v>39934</v>
      </c>
      <c r="AE1622" s="6">
        <f ca="1">RANDBETWEEN(5,COUNTA('Recruitment source'!$A:$A) + 1)</f>
        <v>15</v>
      </c>
      <c r="AF1622" s="6" t="str">
        <f ca="1">VLOOKUP($AE1622,'Recruitment source'!$A:$B,2,FALSE)</f>
        <v>Website</v>
      </c>
      <c r="AG1622" s="8" t="e">
        <f t="shared" ca="1" si="334"/>
        <v>#N/A</v>
      </c>
      <c r="AH1622" s="6" t="e">
        <f t="shared" ca="1" si="335"/>
        <v>#N/A</v>
      </c>
      <c r="AI1622" s="6" t="e">
        <f ca="1" xml:space="preserve">
IF(
  ISNA($AH1622),
  NA(),
  VLOOKUP($AH1622,'Reasons for dismissal'!$A:$B,2,FALSE)
)</f>
        <v>#N/A</v>
      </c>
      <c r="AJ1622" s="6">
        <f t="shared" ca="1" si="336"/>
        <v>4</v>
      </c>
      <c r="AK1622" s="1">
        <f t="shared" ca="1" si="337"/>
        <v>1205</v>
      </c>
      <c r="AL16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$A1622  &amp; ", "   &amp;
$B1622  &amp; ", "   &amp;
$D1622  &amp; ", '"  &amp;
$I1622  &amp; "', '" &amp;
$O1622  &amp; "', "  &amp;
$S1622  &amp; ", '"  &amp;
TEXT($U1622,"dd/mm/aaaa")  &amp; "', "   &amp;
$V1622  &amp; ", "   &amp;
$X1622  &amp; ", "   &amp;
$Z1622  &amp; ", "   &amp;
IF($AB1622 &lt;&gt; "", $AB1622, "NULL")  &amp; ", "   &amp;
$AK1622  &amp; ");"</f>
        <v>#REF!</v>
      </c>
    </row>
    <row r="1623" spans="1:38" x14ac:dyDescent="0.2">
      <c r="A1623" s="7" cm="1">
        <f t="array" aca="1" ref="A1623" ca="1">INDEX(Companies!$A:$A,RANDBETWEEN(2,COUNTA(Companies!$A:$A)),1)</f>
        <v>2</v>
      </c>
      <c r="B1623" s="5">
        <f t="shared" si="325"/>
        <v>1622</v>
      </c>
      <c r="C1623" s="5" t="str" cm="1">
        <f t="array" ref="C1623">SHA1HASH($B1623)</f>
        <v>948b13c7ba369f02fc29d936c124689877023958</v>
      </c>
      <c r="D1623" s="6">
        <f t="shared" ca="1" si="326"/>
        <v>1</v>
      </c>
      <c r="E1623" s="7">
        <f ca="1">IF($B1623 = 1 + N("Presidente"),
    127,
    IF($B1623 = 2 + N("Vice-Presidente"),
        72,
        IF($B1623 = 3 + N("Secretária bilíngue"),
            13,
            RANDBETWEEN(5,COUNT(Name!$A:$A) + 1)
        )
    )
)</f>
        <v>229</v>
      </c>
      <c r="F1623" s="7" t="str">
        <f ca="1">VLOOKUP($E1623,Name!$A:$B,2,FALSE)</f>
        <v>Liz</v>
      </c>
      <c r="G1623" s="7">
        <f ca="1" xml:space="preserve">
IF($B1623 = 1,
    0,
    RANDBETWEEN(5,COUNT('Last name'!$A:$A) + 1)
)</f>
        <v>88</v>
      </c>
      <c r="H1623" s="7" t="str">
        <f ca="1" xml:space="preserve">
IF($B1623 = 1 + N("Presidente"),
    "de Orléans e Bragança",
    VLOOKUP($G1623,'Last name'!$A:$B,2,FALSE) &amp; " " &amp; VLOOKUP(RANDBETWEEN(5,COUNT('Last name'!$A:$A) + 1),'Last name'!$A:$B,2,FALSE)
)</f>
        <v>Ferreira Mancini</v>
      </c>
      <c r="I1623" s="7" t="str">
        <f t="shared" ca="1" si="327"/>
        <v>Liz Ferreira Mancini</v>
      </c>
      <c r="J1623" s="7" t="str" cm="1">
        <f t="array" aca="1" ref="J1623" ca="1">SHA1HASH($I1623)</f>
        <v>bdb78898c004a0062bc85ac8afcc65c67d67eefe</v>
      </c>
      <c r="K1623" s="7" cm="1">
        <f t="array" aca="1" ref="K1623" ca="1">INDEX(States!$A:$A,M1623,1)</f>
        <v>5</v>
      </c>
      <c r="L1623" s="7" t="str">
        <f ca="1">VLOOKUP($K1623,Countries!$A:$B,2,FALSE)</f>
        <v>Portugal</v>
      </c>
      <c r="M1623" s="7" cm="1">
        <f t="array" aca="1" ref="M1623" ca="1">INDEX(States!$C:$C,RANDBETWEEN(5,COUNTA(States!$A:$A) + 1),1)</f>
        <v>13</v>
      </c>
      <c r="N1623" s="7" t="str">
        <f ca="1">VLOOKUP($M1623,States!$C:$D,2,FALSE)</f>
        <v>Coimbra</v>
      </c>
      <c r="O1623" s="7" t="str">
        <f ca="1">VLOOKUP($E1623,Name!$A:$C,3,FALSE)</f>
        <v>F</v>
      </c>
      <c r="P1623" s="7" t="str">
        <f ca="1">VLOOKUP($O1623,Genders!$B:$C,2,FALSE)</f>
        <v>Female</v>
      </c>
      <c r="Q1623" s="7" cm="1">
        <f t="array" aca="1" ref="Q1623" ca="1">INDEX('Marital status'!$A:$A,RANDBETWEEN(5,COUNTA('Marital status'!$A:$A) + 1),1)</f>
        <v>0</v>
      </c>
      <c r="R1623" s="7" t="e">
        <f ca="1">VLOOKUP($Q1623,'Marital status'!$A:$B,2,FALSE)</f>
        <v>#N/A</v>
      </c>
      <c r="S1623" s="7">
        <f t="shared" ca="1" si="328"/>
        <v>5</v>
      </c>
      <c r="T1623" s="7" t="str">
        <f ca="1">VLOOKUP($S1623,Ethnicities!$A:$B,2,FALSE)</f>
        <v>ASIAN</v>
      </c>
      <c r="U1623" s="8">
        <f t="shared" ca="1" si="329"/>
        <v>25719</v>
      </c>
      <c r="V1623" s="6">
        <f t="shared" ca="1" si="330"/>
        <v>7</v>
      </c>
      <c r="W1623" s="8" t="str">
        <f ca="1">VLOOKUP($V1623,'Background education'!$A:$B,2,FALSE)</f>
        <v>Undergraduate degree</v>
      </c>
      <c r="X1623" s="7">
        <f ca="1" xml:space="preserve">
  IF(OR($Z1623 = 5, $Z1623 = 6, $Z1623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623" s="7" t="str">
        <f ca="1">VLOOKUP($X1623,Departments!$A:$B,2,FALSE)</f>
        <v xml:space="preserve"> Commercial</v>
      </c>
      <c r="Z1623" s="6">
        <f t="shared" ca="1" si="331"/>
        <v>11</v>
      </c>
      <c r="AA1623" s="7" t="str">
        <f ca="1">VLOOKUP($Z1623,Roles!$A:$B,2,FALSE)</f>
        <v>Analyst</v>
      </c>
      <c r="AB1623" s="6">
        <f t="shared" ca="1" si="332"/>
        <v>7</v>
      </c>
      <c r="AC1623" s="7" t="str">
        <f ca="1" xml:space="preserve">
IF(
  ISNA($AB1623),
  NA(),
  VLOOKUP($AB1623,Levels!$A:$B,2,FALSE)
)</f>
        <v>Senior</v>
      </c>
      <c r="AD1623" s="8">
        <f t="shared" ca="1" si="333"/>
        <v>40849</v>
      </c>
      <c r="AE1623" s="6">
        <f ca="1">RANDBETWEEN(5,COUNTA('Recruitment source'!$A:$A) + 1)</f>
        <v>7</v>
      </c>
      <c r="AF1623" s="6" t="str">
        <f ca="1">VLOOKUP($AE1623,'Recruitment source'!$A:$B,2,FALSE)</f>
        <v>SAPO Emprego</v>
      </c>
      <c r="AG1623" s="8" t="e">
        <f t="shared" ca="1" si="334"/>
        <v>#N/A</v>
      </c>
      <c r="AH1623" s="6" t="e">
        <f t="shared" ca="1" si="335"/>
        <v>#N/A</v>
      </c>
      <c r="AI1623" s="6" t="e">
        <f ca="1" xml:space="preserve">
IF(
  ISNA($AH1623),
  NA(),
  VLOOKUP($AH1623,'Reasons for dismissal'!$A:$B,2,FALSE)
)</f>
        <v>#N/A</v>
      </c>
      <c r="AJ1623" s="6">
        <f t="shared" ca="1" si="336"/>
        <v>4</v>
      </c>
      <c r="AK1623" s="1">
        <f t="shared" ca="1" si="337"/>
        <v>2580</v>
      </c>
      <c r="AL16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$A1623  &amp; ", "   &amp;
$B1623  &amp; ", "   &amp;
$D1623  &amp; ", '"  &amp;
$I1623  &amp; "', '" &amp;
$O1623  &amp; "', "  &amp;
$S1623  &amp; ", '"  &amp;
TEXT($U1623,"dd/mm/aaaa")  &amp; "', "   &amp;
$V1623  &amp; ", "   &amp;
$X1623  &amp; ", "   &amp;
$Z1623  &amp; ", "   &amp;
IF($AB1623 &lt;&gt; "", $AB1623, "NULL")  &amp; ", "   &amp;
$AK1623  &amp; ");"</f>
        <v>#REF!</v>
      </c>
    </row>
    <row r="1624" spans="1:38" x14ac:dyDescent="0.2">
      <c r="A1624" s="7" cm="1">
        <f t="array" aca="1" ref="A1624" ca="1">INDEX(Companies!$A:$A,RANDBETWEEN(2,COUNTA(Companies!$A:$A)),1)</f>
        <v>2</v>
      </c>
      <c r="B1624" s="5">
        <f t="shared" si="325"/>
        <v>1623</v>
      </c>
      <c r="C1624" s="5" t="str" cm="1">
        <f t="array" ref="C1624">SHA1HASH($B1624)</f>
        <v>36510bd9ce04aa49b9028242d6bf2d2a8a60bfa2</v>
      </c>
      <c r="D1624" s="6">
        <f t="shared" ca="1" si="326"/>
        <v>1</v>
      </c>
      <c r="E1624" s="7">
        <f ca="1">IF($B1624 = 1 + N("Presidente"),
    127,
    IF($B1624 = 2 + N("Vice-Presidente"),
        72,
        IF($B1624 = 3 + N("Secretária bilíngue"),
            13,
            RANDBETWEEN(5,COUNT(Name!$A:$A) + 1)
        )
    )
)</f>
        <v>281</v>
      </c>
      <c r="F1624" s="7" t="str">
        <f ca="1">VLOOKUP($E1624,Name!$A:$B,2,FALSE)</f>
        <v>Marina</v>
      </c>
      <c r="G1624" s="7">
        <f ca="1" xml:space="preserve">
IF($B1624 = 1,
    0,
    RANDBETWEEN(5,COUNT('Last name'!$A:$A) + 1)
)</f>
        <v>24</v>
      </c>
      <c r="H1624" s="7" t="str">
        <f ca="1" xml:space="preserve">
IF($B1624 = 1 + N("Presidente"),
    "de Orléans e Bragança",
    VLOOKUP($G1624,'Last name'!$A:$B,2,FALSE) &amp; " " &amp; VLOOKUP(RANDBETWEEN(5,COUNT('Last name'!$A:$A) + 1),'Last name'!$A:$B,2,FALSE)
)</f>
        <v>Asvilla Botelho</v>
      </c>
      <c r="I1624" s="7" t="str">
        <f t="shared" ca="1" si="327"/>
        <v>Marina Asvilla Botelho</v>
      </c>
      <c r="J1624" s="7" t="str" cm="1">
        <f t="array" aca="1" ref="J1624" ca="1">SHA1HASH($I1624)</f>
        <v>005d30ea57f58db701a2a82f1fde9637a1ceb516</v>
      </c>
      <c r="K1624" s="7" cm="1">
        <f t="array" aca="1" ref="K1624" ca="1">INDEX(States!$A:$A,M1624,1)</f>
        <v>5</v>
      </c>
      <c r="L1624" s="7" t="str">
        <f ca="1">VLOOKUP($K1624,Countries!$A:$B,2,FALSE)</f>
        <v>Portugal</v>
      </c>
      <c r="M1624" s="7" cm="1">
        <f t="array" aca="1" ref="M1624" ca="1">INDEX(States!$C:$C,RANDBETWEEN(5,COUNTA(States!$A:$A) + 1),1)</f>
        <v>21</v>
      </c>
      <c r="N1624" s="7" t="str">
        <f ca="1">VLOOKUP($M1624,States!$C:$D,2,FALSE)</f>
        <v>Guarda</v>
      </c>
      <c r="O1624" s="7" t="str">
        <f ca="1">VLOOKUP($E1624,Name!$A:$C,3,FALSE)</f>
        <v>F</v>
      </c>
      <c r="P1624" s="7" t="str">
        <f ca="1">VLOOKUP($O1624,Genders!$B:$C,2,FALSE)</f>
        <v>Female</v>
      </c>
      <c r="Q1624" s="7" cm="1">
        <f t="array" aca="1" ref="Q1624" ca="1">INDEX('Marital status'!$A:$A,RANDBETWEEN(5,COUNTA('Marital status'!$A:$A) + 1),1)</f>
        <v>5</v>
      </c>
      <c r="R1624" s="7" t="str">
        <f ca="1">VLOOKUP($Q1624,'Marital status'!$A:$B,2,FALSE)</f>
        <v xml:space="preserve"> Separated </v>
      </c>
      <c r="S1624" s="7">
        <f t="shared" ca="1" si="328"/>
        <v>6</v>
      </c>
      <c r="T1624" s="7" t="str">
        <f ca="1">VLOOKUP($S1624,Ethnicities!$A:$B,2,FALSE)</f>
        <v xml:space="preserve">  american Indian or Alaska Native</v>
      </c>
      <c r="U1624" s="8">
        <f t="shared" ca="1" si="329"/>
        <v>27014</v>
      </c>
      <c r="V1624" s="6">
        <f t="shared" ca="1" si="330"/>
        <v>7</v>
      </c>
      <c r="W1624" s="8" t="str">
        <f ca="1">VLOOKUP($V1624,'Background education'!$A:$B,2,FALSE)</f>
        <v>Undergraduate degree</v>
      </c>
      <c r="X1624" s="7">
        <f ca="1" xml:space="preserve">
  IF(OR($Z1624 = 5, $Z1624 = 6, $Z1624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624" s="7" t="str">
        <f ca="1">VLOOKUP($X1624,Departments!$A:$B,2,FALSE)</f>
        <v>Controlling</v>
      </c>
      <c r="Z1624" s="6">
        <f t="shared" ca="1" si="331"/>
        <v>10</v>
      </c>
      <c r="AA1624" s="7" t="str">
        <f ca="1">VLOOKUP($Z1624,Roles!$A:$B,2,FALSE)</f>
        <v>Trainee</v>
      </c>
      <c r="AB1624" s="6" t="e">
        <f t="shared" ca="1" si="332"/>
        <v>#N/A</v>
      </c>
      <c r="AC1624" s="7" t="e">
        <f ca="1" xml:space="preserve">
IF(
  ISNA($AB1624),
  NA(),
  VLOOKUP($AB1624,Levels!$A:$B,2,FALSE)
)</f>
        <v>#N/A</v>
      </c>
      <c r="AD1624" s="8">
        <f t="shared" ca="1" si="333"/>
        <v>44170</v>
      </c>
      <c r="AE1624" s="6">
        <f ca="1">RANDBETWEEN(5,COUNTA('Recruitment source'!$A:$A) + 1)</f>
        <v>5</v>
      </c>
      <c r="AF1624" s="6" t="str">
        <f ca="1">VLOOKUP($AE1624,'Recruitment source'!$A:$B,2,FALSE)</f>
        <v>Indeed</v>
      </c>
      <c r="AG1624" s="8" t="e">
        <f t="shared" ca="1" si="334"/>
        <v>#N/A</v>
      </c>
      <c r="AH1624" s="6" t="e">
        <f t="shared" ca="1" si="335"/>
        <v>#N/A</v>
      </c>
      <c r="AI1624" s="6" t="e">
        <f ca="1" xml:space="preserve">
IF(
  ISNA($AH1624),
  NA(),
  VLOOKUP($AH1624,'Reasons for dismissal'!$A:$B,2,FALSE)
)</f>
        <v>#N/A</v>
      </c>
      <c r="AJ1624" s="6">
        <f t="shared" ca="1" si="336"/>
        <v>5</v>
      </c>
      <c r="AK1624" s="1">
        <f t="shared" ca="1" si="337"/>
        <v>1305</v>
      </c>
      <c r="AL16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$A1624  &amp; ", "   &amp;
$B1624  &amp; ", "   &amp;
$D1624  &amp; ", '"  &amp;
$I1624  &amp; "', '" &amp;
$O1624  &amp; "', "  &amp;
$S1624  &amp; ", '"  &amp;
TEXT($U1624,"dd/mm/aaaa")  &amp; "', "   &amp;
$V1624  &amp; ", "   &amp;
$X1624  &amp; ", "   &amp;
$Z1624  &amp; ", "   &amp;
IF($AB1624 &lt;&gt; "", $AB1624, "NULL")  &amp; ", "   &amp;
$AK1624  &amp; ");"</f>
        <v>#REF!</v>
      </c>
    </row>
    <row r="1625" spans="1:38" x14ac:dyDescent="0.2">
      <c r="A1625" s="7" cm="1">
        <f t="array" aca="1" ref="A1625" ca="1">INDEX(Companies!$A:$A,RANDBETWEEN(2,COUNTA(Companies!$A:$A)),1)</f>
        <v>2</v>
      </c>
      <c r="B1625" s="5">
        <f t="shared" si="325"/>
        <v>1624</v>
      </c>
      <c r="C1625" s="5" t="str" cm="1">
        <f t="array" ref="C1625">SHA1HASH($B1625)</f>
        <v>337b1b291a6dda67d019670d8d59d7ad727ecb51</v>
      </c>
      <c r="D1625" s="6">
        <f t="shared" ca="1" si="326"/>
        <v>1</v>
      </c>
      <c r="E1625" s="7">
        <f ca="1">IF($B1625 = 1 + N("Presidente"),
    127,
    IF($B1625 = 2 + N("Vice-Presidente"),
        72,
        IF($B1625 = 3 + N("Secretária bilíngue"),
            13,
            RANDBETWEEN(5,COUNT(Name!$A:$A) + 1)
        )
    )
)</f>
        <v>359</v>
      </c>
      <c r="F1625" s="7" t="str">
        <f ca="1">VLOOKUP($E1625,Name!$A:$B,2,FALSE)</f>
        <v>Vitor</v>
      </c>
      <c r="G1625" s="7">
        <f ca="1" xml:space="preserve">
IF($B1625 = 1,
    0,
    RANDBETWEEN(5,COUNT('Last name'!$A:$A) + 1)
)</f>
        <v>170</v>
      </c>
      <c r="H1625" s="7" t="str">
        <f ca="1" xml:space="preserve">
IF($B1625 = 1 + N("Presidente"),
    "de Orléans e Bragança",
    VLOOKUP($G1625,'Last name'!$A:$B,2,FALSE) &amp; " " &amp; VLOOKUP(RANDBETWEEN(5,COUNT('Last name'!$A:$A) + 1),'Last name'!$A:$B,2,FALSE)
)</f>
        <v>Sá Alves</v>
      </c>
      <c r="I1625" s="7" t="str">
        <f t="shared" ca="1" si="327"/>
        <v>Vitor Sá Alves</v>
      </c>
      <c r="J1625" s="7" t="str" cm="1">
        <f t="array" aca="1" ref="J1625" ca="1">SHA1HASH($I1625)</f>
        <v>71cdf29358be8c7dadef6718c923b9b45a1bd712</v>
      </c>
      <c r="K1625" s="7" cm="1">
        <f t="array" aca="1" ref="K1625" ca="1">INDEX(States!$A:$A,M1625,1)</f>
        <v>5</v>
      </c>
      <c r="L1625" s="7" t="str">
        <f ca="1">VLOOKUP($K1625,Countries!$A:$B,2,FALSE)</f>
        <v>Portugal</v>
      </c>
      <c r="M1625" s="7" cm="1">
        <f t="array" aca="1" ref="M1625" ca="1">INDEX(States!$C:$C,RANDBETWEEN(5,COUNTA(States!$A:$A) + 1),1)</f>
        <v>7</v>
      </c>
      <c r="N1625" s="7" t="str">
        <f ca="1">VLOOKUP($M1625,States!$C:$D,2,FALSE)</f>
        <v xml:space="preserve"> Setúbal </v>
      </c>
      <c r="O1625" s="7" t="str">
        <f ca="1">VLOOKUP($E1625,Name!$A:$C,3,FALSE)</f>
        <v>M</v>
      </c>
      <c r="P1625" s="7" t="str">
        <f ca="1">VLOOKUP($O1625,Genders!$B:$C,2,FALSE)</f>
        <v>Male</v>
      </c>
      <c r="Q1625" s="7" cm="1">
        <f t="array" aca="1" ref="Q1625" ca="1">INDEX('Marital status'!$A:$A,RANDBETWEEN(5,COUNTA('Marital status'!$A:$A) + 1),1)</f>
        <v>0</v>
      </c>
      <c r="R1625" s="7" t="e">
        <f ca="1">VLOOKUP($Q1625,'Marital status'!$A:$B,2,FALSE)</f>
        <v>#N/A</v>
      </c>
      <c r="S1625" s="7">
        <f t="shared" ca="1" si="328"/>
        <v>5</v>
      </c>
      <c r="T1625" s="7" t="str">
        <f ca="1">VLOOKUP($S1625,Ethnicities!$A:$B,2,FALSE)</f>
        <v>ASIAN</v>
      </c>
      <c r="U1625" s="8">
        <f t="shared" ca="1" si="329"/>
        <v>26329</v>
      </c>
      <c r="V1625" s="6">
        <f t="shared" ca="1" si="330"/>
        <v>8</v>
      </c>
      <c r="W1625" s="8" t="str">
        <f ca="1">VLOOKUP($V1625,'Background education'!$A:$B,2,FALSE)</f>
        <v>Graduate school</v>
      </c>
      <c r="X1625" s="7">
        <f ca="1" xml:space="preserve">
  IF(OR($Z1625 = 5, $Z1625 = 6, $Z1625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625" s="7" t="str">
        <f ca="1">VLOOKUP($X1625,Departments!$A:$B,2,FALSE)</f>
        <v xml:space="preserve"> Commercial</v>
      </c>
      <c r="Z1625" s="6">
        <f t="shared" ca="1" si="331"/>
        <v>11</v>
      </c>
      <c r="AA1625" s="7" t="str">
        <f ca="1">VLOOKUP($Z1625,Roles!$A:$B,2,FALSE)</f>
        <v>Analyst</v>
      </c>
      <c r="AB1625" s="6">
        <f t="shared" ca="1" si="332"/>
        <v>6</v>
      </c>
      <c r="AC1625" s="7" t="str">
        <f ca="1" xml:space="preserve">
IF(
  ISNA($AB1625),
  NA(),
  VLOOKUP($AB1625,Levels!$A:$B,2,FALSE)
)</f>
        <v>Pleno</v>
      </c>
      <c r="AD1625" s="8">
        <f t="shared" ca="1" si="333"/>
        <v>39780</v>
      </c>
      <c r="AE1625" s="6">
        <f ca="1">RANDBETWEEN(5,COUNTA('Recruitment source'!$A:$A) + 1)</f>
        <v>10</v>
      </c>
      <c r="AF1625" s="6" t="str">
        <f ca="1">VLOOKUP($AE1625,'Recruitment source'!$A:$B,2,FALSE)</f>
        <v>Jobs in Lisbon</v>
      </c>
      <c r="AG1625" s="8" t="e">
        <f t="shared" ca="1" si="334"/>
        <v>#N/A</v>
      </c>
      <c r="AH1625" s="6" t="e">
        <f t="shared" ca="1" si="335"/>
        <v>#N/A</v>
      </c>
      <c r="AI1625" s="6" t="e">
        <f ca="1" xml:space="preserve">
IF(
  ISNA($AH1625),
  NA(),
  VLOOKUP($AH1625,'Reasons for dismissal'!$A:$B,2,FALSE)
)</f>
        <v>#N/A</v>
      </c>
      <c r="AJ1625" s="6">
        <f t="shared" ca="1" si="336"/>
        <v>5</v>
      </c>
      <c r="AK1625" s="1">
        <f t="shared" ca="1" si="337"/>
        <v>3080</v>
      </c>
      <c r="AL16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$A1625  &amp; ", "   &amp;
$B1625  &amp; ", "   &amp;
$D1625  &amp; ", '"  &amp;
$I1625  &amp; "', '" &amp;
$O1625  &amp; "', "  &amp;
$S1625  &amp; ", '"  &amp;
TEXT($U1625,"dd/mm/aaaa")  &amp; "', "   &amp;
$V1625  &amp; ", "   &amp;
$X1625  &amp; ", "   &amp;
$Z1625  &amp; ", "   &amp;
IF($AB1625 &lt;&gt; "", $AB1625, "NULL")  &amp; ", "   &amp;
$AK1625  &amp; ");"</f>
        <v>#REF!</v>
      </c>
    </row>
    <row r="1626" spans="1:38" x14ac:dyDescent="0.2">
      <c r="A1626" s="7" cm="1">
        <f t="array" aca="1" ref="A1626" ca="1">INDEX(Companies!$A:$A,RANDBETWEEN(2,COUNTA(Companies!$A:$A)),1)</f>
        <v>2</v>
      </c>
      <c r="B1626" s="5">
        <f t="shared" si="325"/>
        <v>1625</v>
      </c>
      <c r="C1626" s="5" t="str" cm="1">
        <f t="array" ref="C1626">SHA1HASH($B1626)</f>
        <v>818c3ca96b188792670c6a0993baa894e345a689</v>
      </c>
      <c r="D1626" s="6">
        <f t="shared" ca="1" si="326"/>
        <v>1</v>
      </c>
      <c r="E1626" s="7">
        <f ca="1">IF($B1626 = 1 + N("Presidente"),
    127,
    IF($B1626 = 2 + N("Vice-Presidente"),
        72,
        IF($B1626 = 3 + N("Secretária bilíngue"),
            13,
            RANDBETWEEN(5,COUNT(Name!$A:$A) + 1)
        )
    )
)</f>
        <v>112</v>
      </c>
      <c r="F1626" s="7" t="str">
        <f ca="1">VLOOKUP($E1626,Name!$A:$B,2,FALSE)</f>
        <v>Deborah</v>
      </c>
      <c r="G1626" s="7">
        <f ca="1" xml:space="preserve">
IF($B1626 = 1,
    0,
    RANDBETWEEN(5,COUNT('Last name'!$A:$A) + 1)
)</f>
        <v>57</v>
      </c>
      <c r="H1626" s="7" t="str">
        <f ca="1" xml:space="preserve">
IF($B1626 = 1 + N("Presidente"),
    "de Orléans e Bragança",
    VLOOKUP($G1626,'Last name'!$A:$B,2,FALSE) &amp; " " &amp; VLOOKUP(RANDBETWEEN(5,COUNT('Last name'!$A:$A) + 1),'Last name'!$A:$B,2,FALSE)
)</f>
        <v>Cândido Rossi</v>
      </c>
      <c r="I1626" s="7" t="str">
        <f t="shared" ca="1" si="327"/>
        <v>Deborah Cândido Rossi</v>
      </c>
      <c r="J1626" s="7" t="str" cm="1">
        <f t="array" aca="1" ref="J1626" ca="1">SHA1HASH($I1626)</f>
        <v>2157d351a57b6705abcefd3584371d8a25738dca</v>
      </c>
      <c r="K1626" s="7" cm="1">
        <f t="array" aca="1" ref="K1626" ca="1">INDEX(States!$A:$A,M1626,1)</f>
        <v>5</v>
      </c>
      <c r="L1626" s="7" t="str">
        <f ca="1">VLOOKUP($K1626,Countries!$A:$B,2,FALSE)</f>
        <v>Portugal</v>
      </c>
      <c r="M1626" s="7" cm="1">
        <f t="array" aca="1" ref="M1626" ca="1">INDEX(States!$C:$C,RANDBETWEEN(5,COUNTA(States!$A:$A) + 1),1)</f>
        <v>22</v>
      </c>
      <c r="N1626" s="7" t="str">
        <f ca="1">VLOOKUP($M1626,States!$C:$D,2,FALSE)</f>
        <v>Vila Real</v>
      </c>
      <c r="O1626" s="7" t="str">
        <f ca="1">VLOOKUP($E1626,Name!$A:$C,3,FALSE)</f>
        <v>F</v>
      </c>
      <c r="P1626" s="7" t="str">
        <f ca="1">VLOOKUP($O1626,Genders!$B:$C,2,FALSE)</f>
        <v>Female</v>
      </c>
      <c r="Q1626" s="7" cm="1">
        <f t="array" aca="1" ref="Q1626" ca="1">INDEX('Marital status'!$A:$A,RANDBETWEEN(5,COUNTA('Marital status'!$A:$A) + 1),1)</f>
        <v>6</v>
      </c>
      <c r="R1626" s="7" t="str">
        <f ca="1">VLOOKUP($Q1626,'Marital status'!$A:$B,2,FALSE)</f>
        <v>DIVORCED</v>
      </c>
      <c r="S1626" s="7">
        <f t="shared" ca="1" si="328"/>
        <v>5</v>
      </c>
      <c r="T1626" s="7" t="str">
        <f ca="1">VLOOKUP($S1626,Ethnicities!$A:$B,2,FALSE)</f>
        <v>ASIAN</v>
      </c>
      <c r="U1626" s="8">
        <f t="shared" ca="1" si="329"/>
        <v>20021</v>
      </c>
      <c r="V1626" s="6">
        <f t="shared" ca="1" si="330"/>
        <v>7</v>
      </c>
      <c r="W1626" s="8" t="str">
        <f ca="1">VLOOKUP($V1626,'Background education'!$A:$B,2,FALSE)</f>
        <v>Undergraduate degree</v>
      </c>
      <c r="X1626" s="7">
        <f ca="1" xml:space="preserve">
  IF(OR($Z1626 = 5, $Z1626 = 6, $Z1626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626" s="7" t="str">
        <f ca="1">VLOOKUP($X1626,Departments!$A:$B,2,FALSE)</f>
        <v>Controlling</v>
      </c>
      <c r="Z1626" s="6">
        <f t="shared" ca="1" si="331"/>
        <v>9</v>
      </c>
      <c r="AA1626" s="7" t="str">
        <f ca="1">VLOOKUP($Z1626,Roles!$A:$B,2,FALSE)</f>
        <v>Intern</v>
      </c>
      <c r="AB1626" s="6" t="e">
        <f t="shared" ca="1" si="332"/>
        <v>#N/A</v>
      </c>
      <c r="AC1626" s="7" t="e">
        <f ca="1" xml:space="preserve">
IF(
  ISNA($AB1626),
  NA(),
  VLOOKUP($AB1626,Levels!$A:$B,2,FALSE)
)</f>
        <v>#N/A</v>
      </c>
      <c r="AD1626" s="8">
        <f t="shared" ca="1" si="333"/>
        <v>44764</v>
      </c>
      <c r="AE1626" s="6">
        <f ca="1">RANDBETWEEN(5,COUNTA('Recruitment source'!$A:$A) + 1)</f>
        <v>5</v>
      </c>
      <c r="AF1626" s="6" t="str">
        <f ca="1">VLOOKUP($AE1626,'Recruitment source'!$A:$B,2,FALSE)</f>
        <v>Indeed</v>
      </c>
      <c r="AG1626" s="8" t="e">
        <f t="shared" ca="1" si="334"/>
        <v>#N/A</v>
      </c>
      <c r="AH1626" s="6" t="e">
        <f t="shared" ca="1" si="335"/>
        <v>#N/A</v>
      </c>
      <c r="AI1626" s="6" t="e">
        <f ca="1" xml:space="preserve">
IF(
  ISNA($AH1626),
  NA(),
  VLOOKUP($AH1626,'Reasons for dismissal'!$A:$B,2,FALSE)
)</f>
        <v>#N/A</v>
      </c>
      <c r="AJ1626" s="6">
        <f t="shared" ca="1" si="336"/>
        <v>5</v>
      </c>
      <c r="AK1626" s="1">
        <f t="shared" ca="1" si="337"/>
        <v>1205</v>
      </c>
      <c r="AL16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$A1626  &amp; ", "   &amp;
$B1626  &amp; ", "   &amp;
$D1626  &amp; ", '"  &amp;
$I1626  &amp; "', '" &amp;
$O1626  &amp; "', "  &amp;
$S1626  &amp; ", '"  &amp;
TEXT($U1626,"dd/mm/aaaa")  &amp; "', "   &amp;
$V1626  &amp; ", "   &amp;
$X1626  &amp; ", "   &amp;
$Z1626  &amp; ", "   &amp;
IF($AB1626 &lt;&gt; "", $AB1626, "NULL")  &amp; ", "   &amp;
$AK1626  &amp; ");"</f>
        <v>#REF!</v>
      </c>
    </row>
    <row r="1627" spans="1:38" x14ac:dyDescent="0.2">
      <c r="A1627" s="7" cm="1">
        <f t="array" aca="1" ref="A1627" ca="1">INDEX(Companies!$A:$A,RANDBETWEEN(2,COUNTA(Companies!$A:$A)),1)</f>
        <v>2</v>
      </c>
      <c r="B1627" s="5">
        <f t="shared" si="325"/>
        <v>1626</v>
      </c>
      <c r="C1627" s="5" t="str" cm="1">
        <f t="array" ref="C1627">SHA1HASH($B1627)</f>
        <v>bdf3f54642b2d80f8e87b6474eaaad11ece8058a</v>
      </c>
      <c r="D1627" s="6">
        <f t="shared" ca="1" si="326"/>
        <v>1</v>
      </c>
      <c r="E1627" s="7">
        <f ca="1">IF($B1627 = 1 + N("Presidente"),
    127,
    IF($B1627 = 2 + N("Vice-Presidente"),
        72,
        IF($B1627 = 3 + N("Secretária bilíngue"),
            13,
            RANDBETWEEN(5,COUNT(Name!$A:$A) + 1)
        )
    )
)</f>
        <v>168</v>
      </c>
      <c r="F1627" s="7" t="str">
        <f ca="1">VLOOKUP($E1627,Name!$A:$B,2,FALSE)</f>
        <v>Henry</v>
      </c>
      <c r="G1627" s="7">
        <f ca="1" xml:space="preserve">
IF($B1627 = 1,
    0,
    RANDBETWEEN(5,COUNT('Last name'!$A:$A) + 1)
)</f>
        <v>122</v>
      </c>
      <c r="H1627" s="7" t="str">
        <f ca="1" xml:space="preserve">
IF($B1627 = 1 + N("Presidente"),
    "de Orléans e Bragança",
    VLOOKUP($G1627,'Last name'!$A:$B,2,FALSE) &amp; " " &amp; VLOOKUP(RANDBETWEEN(5,COUNT('Last name'!$A:$A) + 1),'Last name'!$A:$B,2,FALSE)
)</f>
        <v>Martini Barboza</v>
      </c>
      <c r="I1627" s="7" t="str">
        <f t="shared" ca="1" si="327"/>
        <v>Henry Martini Barboza</v>
      </c>
      <c r="J1627" s="7" t="str" cm="1">
        <f t="array" aca="1" ref="J1627" ca="1">SHA1HASH($I1627)</f>
        <v>478ac53f79e4931a561869c253e0d9b73b22270f</v>
      </c>
      <c r="K1627" s="7" cm="1">
        <f t="array" aca="1" ref="K1627" ca="1">INDEX(States!$A:$A,M1627,1)</f>
        <v>5</v>
      </c>
      <c r="L1627" s="7" t="str">
        <f ca="1">VLOOKUP($K1627,Countries!$A:$B,2,FALSE)</f>
        <v>Portugal</v>
      </c>
      <c r="M1627" s="7" cm="1">
        <f t="array" aca="1" ref="M1627" ca="1">INDEX(States!$C:$C,RANDBETWEEN(5,COUNTA(States!$A:$A) + 1),1)</f>
        <v>24</v>
      </c>
      <c r="N1627" s="7" t="str">
        <f ca="1">VLOOKUP($M1627,States!$C:$D,2,FALSE)</f>
        <v>Brangança</v>
      </c>
      <c r="O1627" s="7" t="str">
        <f ca="1">VLOOKUP($E1627,Name!$A:$C,3,FALSE)</f>
        <v>M</v>
      </c>
      <c r="P1627" s="7" t="str">
        <f ca="1">VLOOKUP($O1627,Genders!$B:$C,2,FALSE)</f>
        <v>Male</v>
      </c>
      <c r="Q1627" s="7" cm="1">
        <f t="array" aca="1" ref="Q1627" ca="1">INDEX('Marital status'!$A:$A,RANDBETWEEN(5,COUNTA('Marital status'!$A:$A) + 1),1)</f>
        <v>5</v>
      </c>
      <c r="R1627" s="7" t="str">
        <f ca="1">VLOOKUP($Q1627,'Marital status'!$A:$B,2,FALSE)</f>
        <v xml:space="preserve"> Separated </v>
      </c>
      <c r="S1627" s="7">
        <f t="shared" ca="1" si="328"/>
        <v>5</v>
      </c>
      <c r="T1627" s="7" t="str">
        <f ca="1">VLOOKUP($S1627,Ethnicities!$A:$B,2,FALSE)</f>
        <v>ASIAN</v>
      </c>
      <c r="U1627" s="8">
        <f t="shared" ca="1" si="329"/>
        <v>22820</v>
      </c>
      <c r="V1627" s="6">
        <f t="shared" ca="1" si="330"/>
        <v>7</v>
      </c>
      <c r="W1627" s="8" t="str">
        <f ca="1">VLOOKUP($V1627,'Background education'!$A:$B,2,FALSE)</f>
        <v>Undergraduate degree</v>
      </c>
      <c r="X1627" s="7">
        <f ca="1" xml:space="preserve">
  IF(OR($Z1627 = 5, $Z1627 = 6, $Z1627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627" s="7" t="str">
        <f ca="1">VLOOKUP($X1627,Departments!$A:$B,2,FALSE)</f>
        <v xml:space="preserve"> Presidency</v>
      </c>
      <c r="Z1627" s="6">
        <f t="shared" ca="1" si="331"/>
        <v>11</v>
      </c>
      <c r="AA1627" s="7" t="str">
        <f ca="1">VLOOKUP($Z1627,Roles!$A:$B,2,FALSE)</f>
        <v>Analyst</v>
      </c>
      <c r="AB1627" s="6">
        <f t="shared" ca="1" si="332"/>
        <v>5</v>
      </c>
      <c r="AC1627" s="7" t="str">
        <f ca="1" xml:space="preserve">
IF(
  ISNA($AB1627),
  NA(),
  VLOOKUP($AB1627,Levels!$A:$B,2,FALSE)
)</f>
        <v>Junior</v>
      </c>
      <c r="AD1627" s="8">
        <f t="shared" ca="1" si="333"/>
        <v>38105</v>
      </c>
      <c r="AE1627" s="6">
        <f ca="1">RANDBETWEEN(5,COUNTA('Recruitment source'!$A:$A) + 1)</f>
        <v>5</v>
      </c>
      <c r="AF1627" s="6" t="str">
        <f ca="1">VLOOKUP($AE1627,'Recruitment source'!$A:$B,2,FALSE)</f>
        <v>Indeed</v>
      </c>
      <c r="AG1627" s="8" t="e">
        <f t="shared" ca="1" si="334"/>
        <v>#N/A</v>
      </c>
      <c r="AH1627" s="6" t="e">
        <f t="shared" ca="1" si="335"/>
        <v>#N/A</v>
      </c>
      <c r="AI1627" s="6" t="e">
        <f ca="1" xml:space="preserve">
IF(
  ISNA($AH1627),
  NA(),
  VLOOKUP($AH1627,'Reasons for dismissal'!$A:$B,2,FALSE)
)</f>
        <v>#N/A</v>
      </c>
      <c r="AJ1627" s="6">
        <f t="shared" ca="1" si="336"/>
        <v>5</v>
      </c>
      <c r="AK1627" s="1">
        <f t="shared" ca="1" si="337"/>
        <v>2500</v>
      </c>
      <c r="AL16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$A1627  &amp; ", "   &amp;
$B1627  &amp; ", "   &amp;
$D1627  &amp; ", '"  &amp;
$I1627  &amp; "', '" &amp;
$O1627  &amp; "', "  &amp;
$S1627  &amp; ", '"  &amp;
TEXT($U1627,"dd/mm/aaaa")  &amp; "', "   &amp;
$V1627  &amp; ", "   &amp;
$X1627  &amp; ", "   &amp;
$Z1627  &amp; ", "   &amp;
IF($AB1627 &lt;&gt; "", $AB1627, "NULL")  &amp; ", "   &amp;
$AK1627  &amp; ");"</f>
        <v>#REF!</v>
      </c>
    </row>
    <row r="1628" spans="1:38" x14ac:dyDescent="0.2">
      <c r="A1628" s="7" cm="1">
        <f t="array" aca="1" ref="A1628" ca="1">INDEX(Companies!$A:$A,RANDBETWEEN(2,COUNTA(Companies!$A:$A)),1)</f>
        <v>2</v>
      </c>
      <c r="B1628" s="5">
        <f t="shared" si="325"/>
        <v>1627</v>
      </c>
      <c r="C1628" s="5" t="str" cm="1">
        <f t="array" ref="C1628">SHA1HASH($B1628)</f>
        <v>3c7bf807f29cfe10e5cf0897570ded86d1e0a174</v>
      </c>
      <c r="D1628" s="6">
        <f t="shared" ca="1" si="326"/>
        <v>1</v>
      </c>
      <c r="E1628" s="7">
        <f ca="1">IF($B1628 = 1 + N("Presidente"),
    127,
    IF($B1628 = 2 + N("Vice-Presidente"),
        72,
        IF($B1628 = 3 + N("Secretária bilíngue"),
            13,
            RANDBETWEEN(5,COUNT(Name!$A:$A) + 1)
        )
    )
)</f>
        <v>298</v>
      </c>
      <c r="F1628" s="7" t="str">
        <f ca="1">VLOOKUP($E1628,Name!$A:$B,2,FALSE)</f>
        <v>Milena</v>
      </c>
      <c r="G1628" s="7">
        <f ca="1" xml:space="preserve">
IF($B1628 = 1,
    0,
    RANDBETWEEN(5,COUNT('Last name'!$A:$A) + 1)
)</f>
        <v>131</v>
      </c>
      <c r="H1628" s="7" t="str">
        <f ca="1" xml:space="preserve">
IF($B1628 = 1 + N("Presidente"),
    "de Orléans e Bragança",
    VLOOKUP($G1628,'Last name'!$A:$B,2,FALSE) &amp; " " &amp; VLOOKUP(RANDBETWEEN(5,COUNT('Last name'!$A:$A) + 1),'Last name'!$A:$B,2,FALSE)
)</f>
        <v>Monti de Oliveira</v>
      </c>
      <c r="I1628" s="7" t="str">
        <f t="shared" ca="1" si="327"/>
        <v>Milena Monti de Oliveira</v>
      </c>
      <c r="J1628" s="7" t="str" cm="1">
        <f t="array" aca="1" ref="J1628" ca="1">SHA1HASH($I1628)</f>
        <v>fe1ebf1d712b405a2bf0325ee0033fae22b20c09</v>
      </c>
      <c r="K1628" s="7" cm="1">
        <f t="array" aca="1" ref="K1628" ca="1">INDEX(States!$A:$A,M1628,1)</f>
        <v>5</v>
      </c>
      <c r="L1628" s="7" t="str">
        <f ca="1">VLOOKUP($K1628,Countries!$A:$B,2,FALSE)</f>
        <v>Portugal</v>
      </c>
      <c r="M1628" s="7" cm="1">
        <f t="array" aca="1" ref="M1628" ca="1">INDEX(States!$C:$C,RANDBETWEEN(5,COUNTA(States!$A:$A) + 1),1)</f>
        <v>21</v>
      </c>
      <c r="N1628" s="7" t="str">
        <f ca="1">VLOOKUP($M1628,States!$C:$D,2,FALSE)</f>
        <v>Guarda</v>
      </c>
      <c r="O1628" s="7" t="str">
        <f ca="1">VLOOKUP($E1628,Name!$A:$C,3,FALSE)</f>
        <v>F</v>
      </c>
      <c r="P1628" s="7" t="str">
        <f ca="1">VLOOKUP($O1628,Genders!$B:$C,2,FALSE)</f>
        <v>Female</v>
      </c>
      <c r="Q1628" s="7" cm="1">
        <f t="array" aca="1" ref="Q1628" ca="1">INDEX('Marital status'!$A:$A,RANDBETWEEN(5,COUNTA('Marital status'!$A:$A) + 1),1)</f>
        <v>0</v>
      </c>
      <c r="R1628" s="7" t="e">
        <f ca="1">VLOOKUP($Q1628,'Marital status'!$A:$B,2,FALSE)</f>
        <v>#N/A</v>
      </c>
      <c r="S1628" s="7">
        <f t="shared" ca="1" si="328"/>
        <v>7</v>
      </c>
      <c r="T1628" s="7" t="str">
        <f ca="1">VLOOKUP($S1628,Ethnicities!$A:$B,2,FALSE)</f>
        <v>Native Hawaiian or Other Pacific Islander</v>
      </c>
      <c r="U1628" s="8">
        <f t="shared" ca="1" si="329"/>
        <v>18812</v>
      </c>
      <c r="V1628" s="6">
        <f t="shared" ca="1" si="330"/>
        <v>7</v>
      </c>
      <c r="W1628" s="8" t="str">
        <f ca="1">VLOOKUP($V1628,'Background education'!$A:$B,2,FALSE)</f>
        <v>Undergraduate degree</v>
      </c>
      <c r="X1628" s="7">
        <f ca="1" xml:space="preserve">
  IF(OR($Z1628 = 5, $Z1628 = 6, $Z1628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628" s="7" t="str">
        <f ca="1">VLOOKUP($X1628,Departments!$A:$B,2,FALSE)</f>
        <v>Human Resource</v>
      </c>
      <c r="Z1628" s="6">
        <f t="shared" ca="1" si="331"/>
        <v>10</v>
      </c>
      <c r="AA1628" s="7" t="str">
        <f ca="1">VLOOKUP($Z1628,Roles!$A:$B,2,FALSE)</f>
        <v>Trainee</v>
      </c>
      <c r="AB1628" s="6" t="e">
        <f t="shared" ca="1" si="332"/>
        <v>#N/A</v>
      </c>
      <c r="AC1628" s="7" t="e">
        <f ca="1" xml:space="preserve">
IF(
  ISNA($AB1628),
  NA(),
  VLOOKUP($AB1628,Levels!$A:$B,2,FALSE)
)</f>
        <v>#N/A</v>
      </c>
      <c r="AD1628" s="8">
        <f t="shared" ca="1" si="333"/>
        <v>39177</v>
      </c>
      <c r="AE1628" s="6">
        <f ca="1">RANDBETWEEN(5,COUNTA('Recruitment source'!$A:$A) + 1)</f>
        <v>8</v>
      </c>
      <c r="AF1628" s="6" t="str">
        <f ca="1">VLOOKUP($AE1628,'Recruitment source'!$A:$B,2,FALSE)</f>
        <v>Net Empregos</v>
      </c>
      <c r="AG1628" s="8" t="e">
        <f t="shared" ca="1" si="334"/>
        <v>#N/A</v>
      </c>
      <c r="AH1628" s="6" t="e">
        <f t="shared" ca="1" si="335"/>
        <v>#N/A</v>
      </c>
      <c r="AI1628" s="6" t="e">
        <f ca="1" xml:space="preserve">
IF(
  ISNA($AH1628),
  NA(),
  VLOOKUP($AH1628,'Reasons for dismissal'!$A:$B,2,FALSE)
)</f>
        <v>#N/A</v>
      </c>
      <c r="AJ1628" s="6">
        <f t="shared" ca="1" si="336"/>
        <v>5</v>
      </c>
      <c r="AK1628" s="1">
        <f t="shared" ca="1" si="337"/>
        <v>1385</v>
      </c>
      <c r="AL16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$A1628  &amp; ", "   &amp;
$B1628  &amp; ", "   &amp;
$D1628  &amp; ", '"  &amp;
$I1628  &amp; "', '" &amp;
$O1628  &amp; "', "  &amp;
$S1628  &amp; ", '"  &amp;
TEXT($U1628,"dd/mm/aaaa")  &amp; "', "   &amp;
$V1628  &amp; ", "   &amp;
$X1628  &amp; ", "   &amp;
$Z1628  &amp; ", "   &amp;
IF($AB1628 &lt;&gt; "", $AB1628, "NULL")  &amp; ", "   &amp;
$AK1628  &amp; ");"</f>
        <v>#REF!</v>
      </c>
    </row>
    <row r="1629" spans="1:38" x14ac:dyDescent="0.2">
      <c r="A1629" s="7" cm="1">
        <f t="array" aca="1" ref="A1629" ca="1">INDEX(Companies!$A:$A,RANDBETWEEN(2,COUNTA(Companies!$A:$A)),1)</f>
        <v>2</v>
      </c>
      <c r="B1629" s="5">
        <f t="shared" si="325"/>
        <v>1628</v>
      </c>
      <c r="C1629" s="5" t="str" cm="1">
        <f t="array" ref="C1629">SHA1HASH($B1629)</f>
        <v>b26ad862c55257cb44c33db294f559908abaaa39</v>
      </c>
      <c r="D1629" s="6">
        <f t="shared" ca="1" si="326"/>
        <v>1</v>
      </c>
      <c r="E1629" s="7">
        <f ca="1">IF($B1629 = 1 + N("Presidente"),
    127,
    IF($B1629 = 2 + N("Vice-Presidente"),
        72,
        IF($B1629 = 3 + N("Secretária bilíngue"),
            13,
            RANDBETWEEN(5,COUNT(Name!$A:$A) + 1)
        )
    )
)</f>
        <v>157</v>
      </c>
      <c r="F1629" s="7" t="str">
        <f ca="1">VLOOKUP($E1629,Name!$A:$B,2,FALSE)</f>
        <v>Guilherme</v>
      </c>
      <c r="G1629" s="7">
        <f ca="1" xml:space="preserve">
IF($B1629 = 1,
    0,
    RANDBETWEEN(5,COUNT('Last name'!$A:$A) + 1)
)</f>
        <v>17</v>
      </c>
      <c r="H1629" s="7" t="str">
        <f ca="1" xml:space="preserve">
IF($B1629 = 1 + N("Presidente"),
    "de Orléans e Bragança",
    VLOOKUP($G1629,'Last name'!$A:$B,2,FALSE) &amp; " " &amp; VLOOKUP(RANDBETWEEN(5,COUNT('Last name'!$A:$A) + 1),'Last name'!$A:$B,2,FALSE)
)</f>
        <v>Andrade Cardoso</v>
      </c>
      <c r="I1629" s="7" t="str">
        <f t="shared" ca="1" si="327"/>
        <v>Guilherme Andrade Cardoso</v>
      </c>
      <c r="J1629" s="7" t="str" cm="1">
        <f t="array" aca="1" ref="J1629" ca="1">SHA1HASH($I1629)</f>
        <v>95995405ad20aa76eb07dd0f4d02313ac7ea4c41</v>
      </c>
      <c r="K1629" s="7" cm="1">
        <f t="array" aca="1" ref="K1629" ca="1">INDEX(States!$A:$A,M1629,1)</f>
        <v>5</v>
      </c>
      <c r="L1629" s="7" t="str">
        <f ca="1">VLOOKUP($K1629,Countries!$A:$B,2,FALSE)</f>
        <v>Portugal</v>
      </c>
      <c r="M1629" s="7" cm="1">
        <f t="array" aca="1" ref="M1629" ca="1">INDEX(States!$C:$C,RANDBETWEEN(5,COUNTA(States!$A:$A) + 1),1)</f>
        <v>23</v>
      </c>
      <c r="N1629" s="7" t="str">
        <f ca="1">VLOOKUP($M1629,States!$C:$D,2,FALSE)</f>
        <v>Viana do Castelo</v>
      </c>
      <c r="O1629" s="7" t="str">
        <f ca="1">VLOOKUP($E1629,Name!$A:$C,3,FALSE)</f>
        <v>M</v>
      </c>
      <c r="P1629" s="7" t="str">
        <f ca="1">VLOOKUP($O1629,Genders!$B:$C,2,FALSE)</f>
        <v>Male</v>
      </c>
      <c r="Q1629" s="7" cm="1">
        <f t="array" aca="1" ref="Q1629" ca="1">INDEX('Marital status'!$A:$A,RANDBETWEEN(5,COUNTA('Marital status'!$A:$A) + 1),1)</f>
        <v>5</v>
      </c>
      <c r="R1629" s="7" t="str">
        <f ca="1">VLOOKUP($Q1629,'Marital status'!$A:$B,2,FALSE)</f>
        <v xml:space="preserve"> Separated </v>
      </c>
      <c r="S1629" s="7">
        <f t="shared" ca="1" si="328"/>
        <v>5</v>
      </c>
      <c r="T1629" s="7" t="str">
        <f ca="1">VLOOKUP($S1629,Ethnicities!$A:$B,2,FALSE)</f>
        <v>ASIAN</v>
      </c>
      <c r="U1629" s="8">
        <f t="shared" ca="1" si="329"/>
        <v>21854</v>
      </c>
      <c r="V1629" s="6">
        <f t="shared" ca="1" si="330"/>
        <v>8</v>
      </c>
      <c r="W1629" s="8" t="str">
        <f ca="1">VLOOKUP($V1629,'Background education'!$A:$B,2,FALSE)</f>
        <v>Graduate school</v>
      </c>
      <c r="X1629" s="7">
        <f ca="1" xml:space="preserve">
  IF(OR($Z1629 = 5, $Z1629 = 6, $Z1629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629" s="7" t="str">
        <f ca="1">VLOOKUP($X1629,Departments!$A:$B,2,FALSE)</f>
        <v>Finance</v>
      </c>
      <c r="Z1629" s="6">
        <f t="shared" ca="1" si="331"/>
        <v>11</v>
      </c>
      <c r="AA1629" s="7" t="str">
        <f ca="1">VLOOKUP($Z1629,Roles!$A:$B,2,FALSE)</f>
        <v>Analyst</v>
      </c>
      <c r="AB1629" s="6">
        <f t="shared" ca="1" si="332"/>
        <v>5</v>
      </c>
      <c r="AC1629" s="7" t="str">
        <f ca="1" xml:space="preserve">
IF(
  ISNA($AB1629),
  NA(),
  VLOOKUP($AB1629,Levels!$A:$B,2,FALSE)
)</f>
        <v>Junior</v>
      </c>
      <c r="AD1629" s="8">
        <f t="shared" ca="1" si="333"/>
        <v>40995</v>
      </c>
      <c r="AE1629" s="6">
        <f ca="1">RANDBETWEEN(5,COUNTA('Recruitment source'!$A:$A) + 1)</f>
        <v>5</v>
      </c>
      <c r="AF1629" s="6" t="str">
        <f ca="1">VLOOKUP($AE1629,'Recruitment source'!$A:$B,2,FALSE)</f>
        <v>Indeed</v>
      </c>
      <c r="AG1629" s="8" t="e">
        <f t="shared" ca="1" si="334"/>
        <v>#N/A</v>
      </c>
      <c r="AH1629" s="6" t="e">
        <f t="shared" ca="1" si="335"/>
        <v>#N/A</v>
      </c>
      <c r="AI1629" s="6" t="e">
        <f ca="1" xml:space="preserve">
IF(
  ISNA($AH1629),
  NA(),
  VLOOKUP($AH1629,'Reasons for dismissal'!$A:$B,2,FALSE)
)</f>
        <v>#N/A</v>
      </c>
      <c r="AJ1629" s="6">
        <f t="shared" ca="1" si="336"/>
        <v>5</v>
      </c>
      <c r="AK1629" s="1">
        <f t="shared" ca="1" si="337"/>
        <v>3000</v>
      </c>
      <c r="AL16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$A1629  &amp; ", "   &amp;
$B1629  &amp; ", "   &amp;
$D1629  &amp; ", '"  &amp;
$I1629  &amp; "', '" &amp;
$O1629  &amp; "', "  &amp;
$S1629  &amp; ", '"  &amp;
TEXT($U1629,"dd/mm/aaaa")  &amp; "', "   &amp;
$V1629  &amp; ", "   &amp;
$X1629  &amp; ", "   &amp;
$Z1629  &amp; ", "   &amp;
IF($AB1629 &lt;&gt; "", $AB1629, "NULL")  &amp; ", "   &amp;
$AK1629  &amp; ");"</f>
        <v>#REF!</v>
      </c>
    </row>
    <row r="1630" spans="1:38" x14ac:dyDescent="0.2">
      <c r="A1630" s="7" cm="1">
        <f t="array" aca="1" ref="A1630" ca="1">INDEX(Companies!$A:$A,RANDBETWEEN(2,COUNTA(Companies!$A:$A)),1)</f>
        <v>2</v>
      </c>
      <c r="B1630" s="5">
        <f t="shared" si="325"/>
        <v>1629</v>
      </c>
      <c r="C1630" s="5" t="str" cm="1">
        <f t="array" ref="C1630">SHA1HASH($B1630)</f>
        <v>b338563109f2bf96b41b6f5bb804904277c0ded6</v>
      </c>
      <c r="D1630" s="6">
        <f t="shared" ca="1" si="326"/>
        <v>1</v>
      </c>
      <c r="E1630" s="7">
        <f ca="1">IF($B1630 = 1 + N("Presidente"),
    127,
    IF($B1630 = 2 + N("Vice-Presidente"),
        72,
        IF($B1630 = 3 + N("Secretária bilíngue"),
            13,
            RANDBETWEEN(5,COUNT(Name!$A:$A) + 1)
        )
    )
)</f>
        <v>191</v>
      </c>
      <c r="F1630" s="7" t="str">
        <f ca="1">VLOOKUP($E1630,Name!$A:$B,2,FALSE)</f>
        <v>João Paulo</v>
      </c>
      <c r="G1630" s="7">
        <f ca="1" xml:space="preserve">
IF($B1630 = 1,
    0,
    RANDBETWEEN(5,COUNT('Last name'!$A:$A) + 1)
)</f>
        <v>157</v>
      </c>
      <c r="H1630" s="7" t="str">
        <f ca="1" xml:space="preserve">
IF($B1630 = 1 + N("Presidente"),
    "de Orléans e Bragança",
    VLOOKUP($G1630,'Last name'!$A:$B,2,FALSE) &amp; " " &amp; VLOOKUP(RANDBETWEEN(5,COUNT('Last name'!$A:$A) + 1),'Last name'!$A:$B,2,FALSE)
)</f>
        <v>Ramos Pereira</v>
      </c>
      <c r="I1630" s="7" t="str">
        <f t="shared" ca="1" si="327"/>
        <v>João Paulo Ramos Pereira</v>
      </c>
      <c r="J1630" s="7" t="str" cm="1">
        <f t="array" aca="1" ref="J1630" ca="1">SHA1HASH($I1630)</f>
        <v>318b6d6cc219b23855dab22caee51acfe57709e5</v>
      </c>
      <c r="K1630" s="7" cm="1">
        <f t="array" aca="1" ref="K1630" ca="1">INDEX(States!$A:$A,M1630,1)</f>
        <v>5</v>
      </c>
      <c r="L1630" s="7" t="str">
        <f ca="1">VLOOKUP($K1630,Countries!$A:$B,2,FALSE)</f>
        <v>Portugal</v>
      </c>
      <c r="M1630" s="7" cm="1">
        <f t="array" aca="1" ref="M1630" ca="1">INDEX(States!$C:$C,RANDBETWEEN(5,COUNTA(States!$A:$A) + 1),1)</f>
        <v>23</v>
      </c>
      <c r="N1630" s="7" t="str">
        <f ca="1">VLOOKUP($M1630,States!$C:$D,2,FALSE)</f>
        <v>Viana do Castelo</v>
      </c>
      <c r="O1630" s="7" t="str">
        <f ca="1">VLOOKUP($E1630,Name!$A:$C,3,FALSE)</f>
        <v>M</v>
      </c>
      <c r="P1630" s="7" t="str">
        <f ca="1">VLOOKUP($O1630,Genders!$B:$C,2,FALSE)</f>
        <v>Male</v>
      </c>
      <c r="Q1630" s="7" cm="1">
        <f t="array" aca="1" ref="Q1630" ca="1">INDEX('Marital status'!$A:$A,RANDBETWEEN(5,COUNTA('Marital status'!$A:$A) + 1),1)</f>
        <v>0</v>
      </c>
      <c r="R1630" s="7" t="e">
        <f ca="1">VLOOKUP($Q1630,'Marital status'!$A:$B,2,FALSE)</f>
        <v>#N/A</v>
      </c>
      <c r="S1630" s="7">
        <f t="shared" ca="1" si="328"/>
        <v>5</v>
      </c>
      <c r="T1630" s="7" t="str">
        <f ca="1">VLOOKUP($S1630,Ethnicities!$A:$B,2,FALSE)</f>
        <v>ASIAN</v>
      </c>
      <c r="U1630" s="8">
        <f t="shared" ca="1" si="329"/>
        <v>19963</v>
      </c>
      <c r="V1630" s="6">
        <f t="shared" ca="1" si="330"/>
        <v>7</v>
      </c>
      <c r="W1630" s="8" t="str">
        <f ca="1">VLOOKUP($V1630,'Background education'!$A:$B,2,FALSE)</f>
        <v>Undergraduate degree</v>
      </c>
      <c r="X1630" s="7">
        <f ca="1" xml:space="preserve">
  IF(OR($Z1630 = 5, $Z1630 = 6, $Z1630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630" s="7" t="str">
        <f ca="1">VLOOKUP($X1630,Departments!$A:$B,2,FALSE)</f>
        <v>Audit</v>
      </c>
      <c r="Z1630" s="6">
        <f t="shared" ca="1" si="331"/>
        <v>10</v>
      </c>
      <c r="AA1630" s="7" t="str">
        <f ca="1">VLOOKUP($Z1630,Roles!$A:$B,2,FALSE)</f>
        <v>Trainee</v>
      </c>
      <c r="AB1630" s="6" t="e">
        <f t="shared" ca="1" si="332"/>
        <v>#N/A</v>
      </c>
      <c r="AC1630" s="7" t="e">
        <f ca="1" xml:space="preserve">
IF(
  ISNA($AB1630),
  NA(),
  VLOOKUP($AB1630,Levels!$A:$B,2,FALSE)
)</f>
        <v>#N/A</v>
      </c>
      <c r="AD1630" s="8">
        <f t="shared" ca="1" si="333"/>
        <v>40612</v>
      </c>
      <c r="AE1630" s="6">
        <f ca="1">RANDBETWEEN(5,COUNTA('Recruitment source'!$A:$A) + 1)</f>
        <v>7</v>
      </c>
      <c r="AF1630" s="6" t="str">
        <f ca="1">VLOOKUP($AE1630,'Recruitment source'!$A:$B,2,FALSE)</f>
        <v>SAPO Emprego</v>
      </c>
      <c r="AG1630" s="8" t="e">
        <f t="shared" ca="1" si="334"/>
        <v>#N/A</v>
      </c>
      <c r="AH1630" s="6" t="e">
        <f t="shared" ca="1" si="335"/>
        <v>#N/A</v>
      </c>
      <c r="AI1630" s="6" t="e">
        <f ca="1" xml:space="preserve">
IF(
  ISNA($AH1630),
  NA(),
  VLOOKUP($AH1630,'Reasons for dismissal'!$A:$B,2,FALSE)
)</f>
        <v>#N/A</v>
      </c>
      <c r="AJ1630" s="6">
        <f t="shared" ca="1" si="336"/>
        <v>5</v>
      </c>
      <c r="AK1630" s="1">
        <f t="shared" ca="1" si="337"/>
        <v>1305</v>
      </c>
      <c r="AL16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$A1630  &amp; ", "   &amp;
$B1630  &amp; ", "   &amp;
$D1630  &amp; ", '"  &amp;
$I1630  &amp; "', '" &amp;
$O1630  &amp; "', "  &amp;
$S1630  &amp; ", '"  &amp;
TEXT($U1630,"dd/mm/aaaa")  &amp; "', "   &amp;
$V1630  &amp; ", "   &amp;
$X1630  &amp; ", "   &amp;
$Z1630  &amp; ", "   &amp;
IF($AB1630 &lt;&gt; "", $AB1630, "NULL")  &amp; ", "   &amp;
$AK1630  &amp; ");"</f>
        <v>#REF!</v>
      </c>
    </row>
    <row r="1631" spans="1:38" x14ac:dyDescent="0.2">
      <c r="A1631" s="7" cm="1">
        <f t="array" aca="1" ref="A1631" ca="1">INDEX(Companies!$A:$A,RANDBETWEEN(2,COUNTA(Companies!$A:$A)),1)</f>
        <v>2</v>
      </c>
      <c r="B1631" s="5">
        <f t="shared" si="325"/>
        <v>1630</v>
      </c>
      <c r="C1631" s="5" t="str" cm="1">
        <f t="array" ref="C1631">SHA1HASH($B1631)</f>
        <v>f754e904dfc75ae544977f3f441a1d1b486392cc</v>
      </c>
      <c r="D1631" s="6">
        <f t="shared" ca="1" si="326"/>
        <v>1</v>
      </c>
      <c r="E1631" s="7">
        <f ca="1">IF($B1631 = 1 + N("Presidente"),
    127,
    IF($B1631 = 2 + N("Vice-Presidente"),
        72,
        IF($B1631 = 3 + N("Secretária bilíngue"),
            13,
            RANDBETWEEN(5,COUNT(Name!$A:$A) + 1)
        )
    )
)</f>
        <v>37</v>
      </c>
      <c r="F1631" s="7" t="str">
        <f ca="1">VLOOKUP($E1631,Name!$A:$B,2,FALSE)</f>
        <v>Ana Vitória</v>
      </c>
      <c r="G1631" s="7">
        <f ca="1" xml:space="preserve">
IF($B1631 = 1,
    0,
    RANDBETWEEN(5,COUNT('Last name'!$A:$A) + 1)
)</f>
        <v>24</v>
      </c>
      <c r="H1631" s="7" t="str">
        <f ca="1" xml:space="preserve">
IF($B1631 = 1 + N("Presidente"),
    "de Orléans e Bragança",
    VLOOKUP($G1631,'Last name'!$A:$B,2,FALSE) &amp; " " &amp; VLOOKUP(RANDBETWEEN(5,COUNT('Last name'!$A:$A) + 1),'Last name'!$A:$B,2,FALSE)
)</f>
        <v>Asvilla Anunciação</v>
      </c>
      <c r="I1631" s="7" t="str">
        <f t="shared" ca="1" si="327"/>
        <v>Ana Vitória Asvilla Anunciação</v>
      </c>
      <c r="J1631" s="7" t="str" cm="1">
        <f t="array" aca="1" ref="J1631" ca="1">SHA1HASH($I1631)</f>
        <v>66ef9d98887a496e4f86346cc9bcdfc8591ecb4d</v>
      </c>
      <c r="K1631" s="7" cm="1">
        <f t="array" aca="1" ref="K1631" ca="1">INDEX(States!$A:$A,M1631,1)</f>
        <v>5</v>
      </c>
      <c r="L1631" s="7" t="str">
        <f ca="1">VLOOKUP($K1631,Countries!$A:$B,2,FALSE)</f>
        <v>Portugal</v>
      </c>
      <c r="M1631" s="7" cm="1">
        <f t="array" aca="1" ref="M1631" ca="1">INDEX(States!$C:$C,RANDBETWEEN(5,COUNTA(States!$A:$A) + 1),1)</f>
        <v>18</v>
      </c>
      <c r="N1631" s="7" t="str">
        <f ca="1">VLOOKUP($M1631,States!$C:$D,2,FALSE)</f>
        <v>Castelo Branco</v>
      </c>
      <c r="O1631" s="7" t="str">
        <f ca="1">VLOOKUP($E1631,Name!$A:$C,3,FALSE)</f>
        <v>F</v>
      </c>
      <c r="P1631" s="7" t="str">
        <f ca="1">VLOOKUP($O1631,Genders!$B:$C,2,FALSE)</f>
        <v>Female</v>
      </c>
      <c r="Q1631" s="7" cm="1">
        <f t="array" aca="1" ref="Q1631" ca="1">INDEX('Marital status'!$A:$A,RANDBETWEEN(5,COUNTA('Marital status'!$A:$A) + 1),1)</f>
        <v>6</v>
      </c>
      <c r="R1631" s="7" t="str">
        <f ca="1">VLOOKUP($Q1631,'Marital status'!$A:$B,2,FALSE)</f>
        <v>DIVORCED</v>
      </c>
      <c r="S1631" s="7">
        <f t="shared" ca="1" si="328"/>
        <v>6</v>
      </c>
      <c r="T1631" s="7" t="str">
        <f ca="1">VLOOKUP($S1631,Ethnicities!$A:$B,2,FALSE)</f>
        <v xml:space="preserve">  american Indian or Alaska Native</v>
      </c>
      <c r="U1631" s="8">
        <f t="shared" ca="1" si="329"/>
        <v>20918</v>
      </c>
      <c r="V1631" s="6">
        <f t="shared" ca="1" si="330"/>
        <v>7</v>
      </c>
      <c r="W1631" s="8" t="str">
        <f ca="1">VLOOKUP($V1631,'Background education'!$A:$B,2,FALSE)</f>
        <v>Undergraduate degree</v>
      </c>
      <c r="X1631" s="7">
        <f ca="1" xml:space="preserve">
  IF(OR($Z1631 = 5, $Z1631 = 6, $Z1631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631" s="7" t="str">
        <f ca="1">VLOOKUP($X1631,Departments!$A:$B,2,FALSE)</f>
        <v xml:space="preserve"> Presidency</v>
      </c>
      <c r="Z1631" s="6">
        <f t="shared" ca="1" si="331"/>
        <v>11</v>
      </c>
      <c r="AA1631" s="7" t="str">
        <f ca="1">VLOOKUP($Z1631,Roles!$A:$B,2,FALSE)</f>
        <v>Analyst</v>
      </c>
      <c r="AB1631" s="6">
        <f t="shared" ca="1" si="332"/>
        <v>5</v>
      </c>
      <c r="AC1631" s="7" t="str">
        <f ca="1" xml:space="preserve">
IF(
  ISNA($AB1631),
  NA(),
  VLOOKUP($AB1631,Levels!$A:$B,2,FALSE)
)</f>
        <v>Junior</v>
      </c>
      <c r="AD1631" s="8">
        <f t="shared" ca="1" si="333"/>
        <v>42277</v>
      </c>
      <c r="AE1631" s="6">
        <f ca="1">RANDBETWEEN(5,COUNTA('Recruitment source'!$A:$A) + 1)</f>
        <v>11</v>
      </c>
      <c r="AF1631" s="6" t="str">
        <f ca="1">VLOOKUP($AE1631,'Recruitment source'!$A:$B,2,FALSE)</f>
        <v>Next Station</v>
      </c>
      <c r="AG1631" s="8" t="e">
        <f t="shared" ca="1" si="334"/>
        <v>#N/A</v>
      </c>
      <c r="AH1631" s="6" t="e">
        <f t="shared" ca="1" si="335"/>
        <v>#N/A</v>
      </c>
      <c r="AI1631" s="6" t="e">
        <f ca="1" xml:space="preserve">
IF(
  ISNA($AH1631),
  NA(),
  VLOOKUP($AH1631,'Reasons for dismissal'!$A:$B,2,FALSE)
)</f>
        <v>#N/A</v>
      </c>
      <c r="AJ1631" s="6">
        <f t="shared" ca="1" si="336"/>
        <v>5</v>
      </c>
      <c r="AK1631" s="1">
        <f t="shared" ca="1" si="337"/>
        <v>2500</v>
      </c>
      <c r="AL16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$A1631  &amp; ", "   &amp;
$B1631  &amp; ", "   &amp;
$D1631  &amp; ", '"  &amp;
$I1631  &amp; "', '" &amp;
$O1631  &amp; "', "  &amp;
$S1631  &amp; ", '"  &amp;
TEXT($U1631,"dd/mm/aaaa")  &amp; "', "   &amp;
$V1631  &amp; ", "   &amp;
$X1631  &amp; ", "   &amp;
$Z1631  &amp; ", "   &amp;
IF($AB1631 &lt;&gt; "", $AB1631, "NULL")  &amp; ", "   &amp;
$AK1631  &amp; ");"</f>
        <v>#REF!</v>
      </c>
    </row>
    <row r="1632" spans="1:38" x14ac:dyDescent="0.2">
      <c r="A1632" s="7" cm="1">
        <f t="array" aca="1" ref="A1632" ca="1">INDEX(Companies!$A:$A,RANDBETWEEN(2,COUNTA(Companies!$A:$A)),1)</f>
        <v>2</v>
      </c>
      <c r="B1632" s="5">
        <f t="shared" si="325"/>
        <v>1631</v>
      </c>
      <c r="C1632" s="5" t="str" cm="1">
        <f t="array" ref="C1632">SHA1HASH($B1632)</f>
        <v>5053478148a345fc6440d360a7c3472114e7a350</v>
      </c>
      <c r="D1632" s="6">
        <f t="shared" ca="1" si="326"/>
        <v>1</v>
      </c>
      <c r="E1632" s="7">
        <f ca="1">IF($B1632 = 1 + N("Presidente"),
    127,
    IF($B1632 = 2 + N("Vice-Presidente"),
        72,
        IF($B1632 = 3 + N("Secretária bilíngue"),
            13,
            RANDBETWEEN(5,COUNT(Name!$A:$A) + 1)
        )
    )
)</f>
        <v>201</v>
      </c>
      <c r="F1632" s="7" t="str">
        <f ca="1">VLOOKUP($E1632,Name!$A:$B,2,FALSE)</f>
        <v>Júlia</v>
      </c>
      <c r="G1632" s="7">
        <f ca="1" xml:space="preserve">
IF($B1632 = 1,
    0,
    RANDBETWEEN(5,COUNT('Last name'!$A:$A) + 1)
)</f>
        <v>5</v>
      </c>
      <c r="H1632" s="7" t="str">
        <f ca="1" xml:space="preserve">
IF($B1632 = 1 + N("Presidente"),
    "de Orléans e Bragança",
    VLOOKUP($G1632,'Last name'!$A:$B,2,FALSE) &amp; " " &amp; VLOOKUP(RANDBETWEEN(5,COUNT('Last name'!$A:$A) + 1),'Last name'!$A:$B,2,FALSE)
)</f>
        <v>Abranches Sá</v>
      </c>
      <c r="I1632" s="7" t="str">
        <f t="shared" ca="1" si="327"/>
        <v>Júlia Abranches Sá</v>
      </c>
      <c r="J1632" s="7" t="str" cm="1">
        <f t="array" aca="1" ref="J1632" ca="1">SHA1HASH($I1632)</f>
        <v>181a7fa7373b6d48e077228132d4f83c3b8b5a94</v>
      </c>
      <c r="K1632" s="7" cm="1">
        <f t="array" aca="1" ref="K1632" ca="1">INDEX(States!$A:$A,M1632,1)</f>
        <v>5</v>
      </c>
      <c r="L1632" s="7" t="str">
        <f ca="1">VLOOKUP($K1632,Countries!$A:$B,2,FALSE)</f>
        <v>Portugal</v>
      </c>
      <c r="M1632" s="7" cm="1">
        <f t="array" aca="1" ref="M1632" ca="1">INDEX(States!$C:$C,RANDBETWEEN(5,COUNTA(States!$A:$A) + 1),1)</f>
        <v>8</v>
      </c>
      <c r="N1632" s="7" t="str">
        <f ca="1">VLOOKUP($M1632,States!$C:$D,2,FALSE)</f>
        <v>AveirO</v>
      </c>
      <c r="O1632" s="7" t="str">
        <f ca="1">VLOOKUP($E1632,Name!$A:$C,3,FALSE)</f>
        <v>F</v>
      </c>
      <c r="P1632" s="7" t="str">
        <f ca="1">VLOOKUP($O1632,Genders!$B:$C,2,FALSE)</f>
        <v>Female</v>
      </c>
      <c r="Q1632" s="7" cm="1">
        <f t="array" aca="1" ref="Q1632" ca="1">INDEX('Marital status'!$A:$A,RANDBETWEEN(5,COUNTA('Marital status'!$A:$A) + 1),1)</f>
        <v>5</v>
      </c>
      <c r="R1632" s="7" t="str">
        <f ca="1">VLOOKUP($Q1632,'Marital status'!$A:$B,2,FALSE)</f>
        <v xml:space="preserve"> Separated </v>
      </c>
      <c r="S1632" s="7">
        <f t="shared" ca="1" si="328"/>
        <v>5</v>
      </c>
      <c r="T1632" s="7" t="str">
        <f ca="1">VLOOKUP($S1632,Ethnicities!$A:$B,2,FALSE)</f>
        <v>ASIAN</v>
      </c>
      <c r="U1632" s="8">
        <f t="shared" ca="1" si="329"/>
        <v>27581</v>
      </c>
      <c r="V1632" s="6">
        <f t="shared" ca="1" si="330"/>
        <v>7</v>
      </c>
      <c r="W1632" s="8" t="str">
        <f ca="1">VLOOKUP($V1632,'Background education'!$A:$B,2,FALSE)</f>
        <v>Undergraduate degree</v>
      </c>
      <c r="X1632" s="7">
        <f ca="1" xml:space="preserve">
  IF(OR($Z1632 = 5, $Z1632 = 6, $Z1632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632" s="7" t="str">
        <f ca="1">VLOOKUP($X1632,Departments!$A:$B,2,FALSE)</f>
        <v xml:space="preserve"> Commercial</v>
      </c>
      <c r="Z1632" s="6">
        <f t="shared" ca="1" si="331"/>
        <v>10</v>
      </c>
      <c r="AA1632" s="7" t="str">
        <f ca="1">VLOOKUP($Z1632,Roles!$A:$B,2,FALSE)</f>
        <v>Trainee</v>
      </c>
      <c r="AB1632" s="6" t="e">
        <f t="shared" ca="1" si="332"/>
        <v>#N/A</v>
      </c>
      <c r="AC1632" s="7" t="e">
        <f ca="1" xml:space="preserve">
IF(
  ISNA($AB1632),
  NA(),
  VLOOKUP($AB1632,Levels!$A:$B,2,FALSE)
)</f>
        <v>#N/A</v>
      </c>
      <c r="AD1632" s="8">
        <f t="shared" ca="1" si="333"/>
        <v>42342</v>
      </c>
      <c r="AE1632" s="6">
        <f ca="1">RANDBETWEEN(5,COUNTA('Recruitment source'!$A:$A) + 1)</f>
        <v>14</v>
      </c>
      <c r="AF1632" s="6" t="str">
        <f ca="1">VLOOKUP($AE1632,'Recruitment source'!$A:$B,2,FALSE)</f>
        <v>LinkedIn</v>
      </c>
      <c r="AG1632" s="8" t="e">
        <f t="shared" ca="1" si="334"/>
        <v>#N/A</v>
      </c>
      <c r="AH1632" s="6" t="e">
        <f t="shared" ca="1" si="335"/>
        <v>#N/A</v>
      </c>
      <c r="AI1632" s="6" t="e">
        <f ca="1" xml:space="preserve">
IF(
  ISNA($AH1632),
  NA(),
  VLOOKUP($AH1632,'Reasons for dismissal'!$A:$B,2,FALSE)
)</f>
        <v>#N/A</v>
      </c>
      <c r="AJ1632" s="6">
        <f t="shared" ca="1" si="336"/>
        <v>4</v>
      </c>
      <c r="AK1632" s="1">
        <f t="shared" ca="1" si="337"/>
        <v>1385</v>
      </c>
      <c r="AL16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$A1632  &amp; ", "   &amp;
$B1632  &amp; ", "   &amp;
$D1632  &amp; ", '"  &amp;
$I1632  &amp; "', '" &amp;
$O1632  &amp; "', "  &amp;
$S1632  &amp; ", '"  &amp;
TEXT($U1632,"dd/mm/aaaa")  &amp; "', "   &amp;
$V1632  &amp; ", "   &amp;
$X1632  &amp; ", "   &amp;
$Z1632  &amp; ", "   &amp;
IF($AB1632 &lt;&gt; "", $AB1632, "NULL")  &amp; ", "   &amp;
$AK1632  &amp; ");"</f>
        <v>#REF!</v>
      </c>
    </row>
    <row r="1633" spans="1:38" x14ac:dyDescent="0.2">
      <c r="A1633" s="7" cm="1">
        <f t="array" aca="1" ref="A1633" ca="1">INDEX(Companies!$A:$A,RANDBETWEEN(2,COUNTA(Companies!$A:$A)),1)</f>
        <v>2</v>
      </c>
      <c r="B1633" s="5">
        <f t="shared" si="325"/>
        <v>1632</v>
      </c>
      <c r="C1633" s="5" t="str" cm="1">
        <f t="array" ref="C1633">SHA1HASH($B1633)</f>
        <v>793fb87490c33b038af1310868c64bf55928478f</v>
      </c>
      <c r="D1633" s="6">
        <f t="shared" ca="1" si="326"/>
        <v>1</v>
      </c>
      <c r="E1633" s="7">
        <f ca="1">IF($B1633 = 1 + N("Presidente"),
    127,
    IF($B1633 = 2 + N("Vice-Presidente"),
        72,
        IF($B1633 = 3 + N("Secretária bilíngue"),
            13,
            RANDBETWEEN(5,COUNT(Name!$A:$A) + 1)
        )
    )
)</f>
        <v>55</v>
      </c>
      <c r="F1633" s="7" t="str">
        <f ca="1">VLOOKUP($E1633,Name!$A:$B,2,FALSE)</f>
        <v>Arthur</v>
      </c>
      <c r="G1633" s="7">
        <f ca="1" xml:space="preserve">
IF($B1633 = 1,
    0,
    RANDBETWEEN(5,COUNT('Last name'!$A:$A) + 1)
)</f>
        <v>166</v>
      </c>
      <c r="H1633" s="7" t="str">
        <f ca="1" xml:space="preserve">
IF($B1633 = 1 + N("Presidente"),
    "de Orléans e Bragança",
    VLOOKUP($G1633,'Last name'!$A:$B,2,FALSE) &amp; " " &amp; VLOOKUP(RANDBETWEEN(5,COUNT('Last name'!$A:$A) + 1),'Last name'!$A:$B,2,FALSE)
)</f>
        <v>Rodrigues Colombo</v>
      </c>
      <c r="I1633" s="7" t="str">
        <f t="shared" ca="1" si="327"/>
        <v>Arthur Rodrigues Colombo</v>
      </c>
      <c r="J1633" s="7" t="str" cm="1">
        <f t="array" aca="1" ref="J1633" ca="1">SHA1HASH($I1633)</f>
        <v>f50b38f6e04521127b96ffc3f2b7a0f02d89da0d</v>
      </c>
      <c r="K1633" s="7" cm="1">
        <f t="array" aca="1" ref="K1633" ca="1">INDEX(States!$A:$A,M1633,1)</f>
        <v>5</v>
      </c>
      <c r="L1633" s="7" t="str">
        <f ca="1">VLOOKUP($K1633,Countries!$A:$B,2,FALSE)</f>
        <v>Portugal</v>
      </c>
      <c r="M1633" s="7" cm="1">
        <f t="array" aca="1" ref="M1633" ca="1">INDEX(States!$C:$C,RANDBETWEEN(5,COUNTA(States!$A:$A) + 1),1)</f>
        <v>21</v>
      </c>
      <c r="N1633" s="7" t="str">
        <f ca="1">VLOOKUP($M1633,States!$C:$D,2,FALSE)</f>
        <v>Guarda</v>
      </c>
      <c r="O1633" s="7" t="str">
        <f ca="1">VLOOKUP($E1633,Name!$A:$C,3,FALSE)</f>
        <v>M</v>
      </c>
      <c r="P1633" s="7" t="str">
        <f ca="1">VLOOKUP($O1633,Genders!$B:$C,2,FALSE)</f>
        <v>Male</v>
      </c>
      <c r="Q1633" s="7" cm="1">
        <f t="array" aca="1" ref="Q1633" ca="1">INDEX('Marital status'!$A:$A,RANDBETWEEN(5,COUNTA('Marital status'!$A:$A) + 1),1)</f>
        <v>5</v>
      </c>
      <c r="R1633" s="7" t="str">
        <f ca="1">VLOOKUP($Q1633,'Marital status'!$A:$B,2,FALSE)</f>
        <v xml:space="preserve"> Separated </v>
      </c>
      <c r="S1633" s="7">
        <f t="shared" ca="1" si="328"/>
        <v>5</v>
      </c>
      <c r="T1633" s="7" t="str">
        <f ca="1">VLOOKUP($S1633,Ethnicities!$A:$B,2,FALSE)</f>
        <v>ASIAN</v>
      </c>
      <c r="U1633" s="8">
        <f t="shared" ca="1" si="329"/>
        <v>29909</v>
      </c>
      <c r="V1633" s="6">
        <f t="shared" ca="1" si="330"/>
        <v>8</v>
      </c>
      <c r="W1633" s="8" t="str">
        <f ca="1">VLOOKUP($V1633,'Background education'!$A:$B,2,FALSE)</f>
        <v>Graduate school</v>
      </c>
      <c r="X1633" s="7">
        <f ca="1" xml:space="preserve">
  IF(OR($Z1633 = 5, $Z1633 = 6, $Z1633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633" s="7" t="str">
        <f ca="1">VLOOKUP($X1633,Departments!$A:$B,2,FALSE)</f>
        <v>Audit</v>
      </c>
      <c r="Z1633" s="6">
        <f t="shared" ca="1" si="331"/>
        <v>11</v>
      </c>
      <c r="AA1633" s="7" t="str">
        <f ca="1">VLOOKUP($Z1633,Roles!$A:$B,2,FALSE)</f>
        <v>Analyst</v>
      </c>
      <c r="AB1633" s="6">
        <f t="shared" ca="1" si="332"/>
        <v>6</v>
      </c>
      <c r="AC1633" s="7" t="str">
        <f ca="1" xml:space="preserve">
IF(
  ISNA($AB1633),
  NA(),
  VLOOKUP($AB1633,Levels!$A:$B,2,FALSE)
)</f>
        <v>Pleno</v>
      </c>
      <c r="AD1633" s="8">
        <f t="shared" ca="1" si="333"/>
        <v>41989</v>
      </c>
      <c r="AE1633" s="6">
        <f ca="1">RANDBETWEEN(5,COUNTA('Recruitment source'!$A:$A) + 1)</f>
        <v>5</v>
      </c>
      <c r="AF1633" s="6" t="str">
        <f ca="1">VLOOKUP($AE1633,'Recruitment source'!$A:$B,2,FALSE)</f>
        <v>Indeed</v>
      </c>
      <c r="AG1633" s="8" t="e">
        <f t="shared" ca="1" si="334"/>
        <v>#N/A</v>
      </c>
      <c r="AH1633" s="6" t="e">
        <f t="shared" ca="1" si="335"/>
        <v>#N/A</v>
      </c>
      <c r="AI1633" s="6" t="e">
        <f ca="1" xml:space="preserve">
IF(
  ISNA($AH1633),
  NA(),
  VLOOKUP($AH1633,'Reasons for dismissal'!$A:$B,2,FALSE)
)</f>
        <v>#N/A</v>
      </c>
      <c r="AJ1633" s="6">
        <f t="shared" ca="1" si="336"/>
        <v>4</v>
      </c>
      <c r="AK1633" s="1">
        <f t="shared" ca="1" si="337"/>
        <v>3000</v>
      </c>
      <c r="AL16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$A1633  &amp; ", "   &amp;
$B1633  &amp; ", "   &amp;
$D1633  &amp; ", '"  &amp;
$I1633  &amp; "', '" &amp;
$O1633  &amp; "', "  &amp;
$S1633  &amp; ", '"  &amp;
TEXT($U1633,"dd/mm/aaaa")  &amp; "', "   &amp;
$V1633  &amp; ", "   &amp;
$X1633  &amp; ", "   &amp;
$Z1633  &amp; ", "   &amp;
IF($AB1633 &lt;&gt; "", $AB1633, "NULL")  &amp; ", "   &amp;
$AK1633  &amp; ");"</f>
        <v>#REF!</v>
      </c>
    </row>
    <row r="1634" spans="1:38" x14ac:dyDescent="0.2">
      <c r="A1634" s="7" cm="1">
        <f t="array" aca="1" ref="A1634" ca="1">INDEX(Companies!$A:$A,RANDBETWEEN(2,COUNTA(Companies!$A:$A)),1)</f>
        <v>2</v>
      </c>
      <c r="B1634" s="5">
        <f t="shared" si="325"/>
        <v>1633</v>
      </c>
      <c r="C1634" s="5" t="str" cm="1">
        <f t="array" ref="C1634">SHA1HASH($B1634)</f>
        <v>5db69f242f382be567f2b3f31c40e0d8041bb424</v>
      </c>
      <c r="D1634" s="6">
        <f t="shared" ca="1" si="326"/>
        <v>1</v>
      </c>
      <c r="E1634" s="7">
        <f ca="1">IF($B1634 = 1 + N("Presidente"),
    127,
    IF($B1634 = 2 + N("Vice-Presidente"),
        72,
        IF($B1634 = 3 + N("Secretária bilíngue"),
            13,
            RANDBETWEEN(5,COUNT(Name!$A:$A) + 1)
        )
    )
)</f>
        <v>178</v>
      </c>
      <c r="F1634" s="7" t="str">
        <f ca="1">VLOOKUP($E1634,Name!$A:$B,2,FALSE)</f>
        <v>Isabely</v>
      </c>
      <c r="G1634" s="7">
        <f ca="1" xml:space="preserve">
IF($B1634 = 1,
    0,
    RANDBETWEEN(5,COUNT('Last name'!$A:$A) + 1)
)</f>
        <v>118</v>
      </c>
      <c r="H1634" s="7" t="str">
        <f ca="1" xml:space="preserve">
IF($B1634 = 1 + N("Presidente"),
    "de Orléans e Bragança",
    VLOOKUP($G1634,'Last name'!$A:$B,2,FALSE) &amp; " " &amp; VLOOKUP(RANDBETWEEN(5,COUNT('Last name'!$A:$A) + 1),'Last name'!$A:$B,2,FALSE)
)</f>
        <v>Mariani Aguiar</v>
      </c>
      <c r="I1634" s="7" t="str">
        <f t="shared" ca="1" si="327"/>
        <v>Isabely Mariani Aguiar</v>
      </c>
      <c r="J1634" s="7" t="str" cm="1">
        <f t="array" aca="1" ref="J1634" ca="1">SHA1HASH($I1634)</f>
        <v>6fc8391e3c44cc7c07463d797839c10fbd17e047</v>
      </c>
      <c r="K1634" s="7" cm="1">
        <f t="array" aca="1" ref="K1634" ca="1">INDEX(States!$A:$A,M1634,1)</f>
        <v>5</v>
      </c>
      <c r="L1634" s="7" t="str">
        <f ca="1">VLOOKUP($K1634,Countries!$A:$B,2,FALSE)</f>
        <v>Portugal</v>
      </c>
      <c r="M1634" s="7" cm="1">
        <f t="array" aca="1" ref="M1634" ca="1">INDEX(States!$C:$C,RANDBETWEEN(5,COUNTA(States!$A:$A) + 1),1)</f>
        <v>8</v>
      </c>
      <c r="N1634" s="7" t="str">
        <f ca="1">VLOOKUP($M1634,States!$C:$D,2,FALSE)</f>
        <v>AveirO</v>
      </c>
      <c r="O1634" s="7" t="str">
        <f ca="1">VLOOKUP($E1634,Name!$A:$C,3,FALSE)</f>
        <v>F</v>
      </c>
      <c r="P1634" s="7" t="str">
        <f ca="1">VLOOKUP($O1634,Genders!$B:$C,2,FALSE)</f>
        <v>Female</v>
      </c>
      <c r="Q1634" s="7" cm="1">
        <f t="array" aca="1" ref="Q1634" ca="1">INDEX('Marital status'!$A:$A,RANDBETWEEN(5,COUNTA('Marital status'!$A:$A) + 1),1)</f>
        <v>0</v>
      </c>
      <c r="R1634" s="7" t="e">
        <f ca="1">VLOOKUP($Q1634,'Marital status'!$A:$B,2,FALSE)</f>
        <v>#N/A</v>
      </c>
      <c r="S1634" s="7">
        <f t="shared" ca="1" si="328"/>
        <v>8</v>
      </c>
      <c r="T1634" s="7" t="e">
        <f ca="1">VLOOKUP($S1634,Ethnicities!$A:$B,2,FALSE)</f>
        <v>#N/A</v>
      </c>
      <c r="U1634" s="8">
        <f t="shared" ca="1" si="329"/>
        <v>31317</v>
      </c>
      <c r="V1634" s="6">
        <f t="shared" ca="1" si="330"/>
        <v>7</v>
      </c>
      <c r="W1634" s="8" t="str">
        <f ca="1">VLOOKUP($V1634,'Background education'!$A:$B,2,FALSE)</f>
        <v>Undergraduate degree</v>
      </c>
      <c r="X1634" s="7">
        <f ca="1" xml:space="preserve">
  IF(OR($Z1634 = 5, $Z1634 = 6, $Z1634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634" s="7" t="str">
        <f ca="1">VLOOKUP($X1634,Departments!$A:$B,2,FALSE)</f>
        <v>Operations</v>
      </c>
      <c r="Z1634" s="6">
        <f t="shared" ca="1" si="331"/>
        <v>10</v>
      </c>
      <c r="AA1634" s="7" t="str">
        <f ca="1">VLOOKUP($Z1634,Roles!$A:$B,2,FALSE)</f>
        <v>Trainee</v>
      </c>
      <c r="AB1634" s="6" t="e">
        <f t="shared" ca="1" si="332"/>
        <v>#N/A</v>
      </c>
      <c r="AC1634" s="7" t="e">
        <f ca="1" xml:space="preserve">
IF(
  ISNA($AB1634),
  NA(),
  VLOOKUP($AB1634,Levels!$A:$B,2,FALSE)
)</f>
        <v>#N/A</v>
      </c>
      <c r="AD1634" s="8">
        <f t="shared" ca="1" si="333"/>
        <v>44613</v>
      </c>
      <c r="AE1634" s="6">
        <f ca="1">RANDBETWEEN(5,COUNTA('Recruitment source'!$A:$A) + 1)</f>
        <v>8</v>
      </c>
      <c r="AF1634" s="6" t="str">
        <f ca="1">VLOOKUP($AE1634,'Recruitment source'!$A:$B,2,FALSE)</f>
        <v>Net Empregos</v>
      </c>
      <c r="AG1634" s="8" t="e">
        <f t="shared" ca="1" si="334"/>
        <v>#N/A</v>
      </c>
      <c r="AH1634" s="6" t="e">
        <f t="shared" ca="1" si="335"/>
        <v>#N/A</v>
      </c>
      <c r="AI1634" s="6" t="e">
        <f ca="1" xml:space="preserve">
IF(
  ISNA($AH1634),
  NA(),
  VLOOKUP($AH1634,'Reasons for dismissal'!$A:$B,2,FALSE)
)</f>
        <v>#N/A</v>
      </c>
      <c r="AJ1634" s="6">
        <f t="shared" ca="1" si="336"/>
        <v>5</v>
      </c>
      <c r="AK1634" s="1">
        <f t="shared" ca="1" si="337"/>
        <v>1305</v>
      </c>
      <c r="AL16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$A1634  &amp; ", "   &amp;
$B1634  &amp; ", "   &amp;
$D1634  &amp; ", '"  &amp;
$I1634  &amp; "', '" &amp;
$O1634  &amp; "', "  &amp;
$S1634  &amp; ", '"  &amp;
TEXT($U1634,"dd/mm/aaaa")  &amp; "', "   &amp;
$V1634  &amp; ", "   &amp;
$X1634  &amp; ", "   &amp;
$Z1634  &amp; ", "   &amp;
IF($AB1634 &lt;&gt; "", $AB1634, "NULL")  &amp; ", "   &amp;
$AK1634  &amp; ");"</f>
        <v>#REF!</v>
      </c>
    </row>
    <row r="1635" spans="1:38" x14ac:dyDescent="0.2">
      <c r="A1635" s="7" cm="1">
        <f t="array" aca="1" ref="A1635" ca="1">INDEX(Companies!$A:$A,RANDBETWEEN(2,COUNTA(Companies!$A:$A)),1)</f>
        <v>2</v>
      </c>
      <c r="B1635" s="5">
        <f t="shared" si="325"/>
        <v>1634</v>
      </c>
      <c r="C1635" s="5" t="str" cm="1">
        <f t="array" ref="C1635">SHA1HASH($B1635)</f>
        <v>85755d7d0254a5e590031354dc5984ffeff70d4d</v>
      </c>
      <c r="D1635" s="6">
        <f t="shared" ca="1" si="326"/>
        <v>1</v>
      </c>
      <c r="E1635" s="7">
        <f ca="1">IF($B1635 = 1 + N("Presidente"),
    127,
    IF($B1635 = 2 + N("Vice-Presidente"),
        72,
        IF($B1635 = 3 + N("Secretária bilíngue"),
            13,
            RANDBETWEEN(5,COUNT(Name!$A:$A) + 1)
        )
    )
)</f>
        <v>26</v>
      </c>
      <c r="F1635" s="7" t="str">
        <f ca="1">VLOOKUP($E1635,Name!$A:$B,2,FALSE)</f>
        <v>Ana Beatriz</v>
      </c>
      <c r="G1635" s="7">
        <f ca="1" xml:space="preserve">
IF($B1635 = 1,
    0,
    RANDBETWEEN(5,COUNT('Last name'!$A:$A) + 1)
)</f>
        <v>145</v>
      </c>
      <c r="H1635" s="7" t="str">
        <f ca="1" xml:space="preserve">
IF($B1635 = 1 + N("Presidente"),
    "de Orléans e Bragança",
    VLOOKUP($G1635,'Last name'!$A:$B,2,FALSE) &amp; " " &amp; VLOOKUP(RANDBETWEEN(5,COUNT('Last name'!$A:$A) + 1),'Last name'!$A:$B,2,FALSE)
)</f>
        <v>Pasquim Ferrão</v>
      </c>
      <c r="I1635" s="7" t="str">
        <f t="shared" ca="1" si="327"/>
        <v>Ana Beatriz Pasquim Ferrão</v>
      </c>
      <c r="J1635" s="7" t="str" cm="1">
        <f t="array" aca="1" ref="J1635" ca="1">SHA1HASH($I1635)</f>
        <v>f65950277a49cc32bf55553e44ac558dede99346</v>
      </c>
      <c r="K1635" s="7" cm="1">
        <f t="array" aca="1" ref="K1635" ca="1">INDEX(States!$A:$A,M1635,1)</f>
        <v>5</v>
      </c>
      <c r="L1635" s="7" t="str">
        <f ca="1">VLOOKUP($K1635,Countries!$A:$B,2,FALSE)</f>
        <v>Portugal</v>
      </c>
      <c r="M1635" s="7" cm="1">
        <f t="array" aca="1" ref="M1635" ca="1">INDEX(States!$C:$C,RANDBETWEEN(5,COUNTA(States!$A:$A) + 1),1)</f>
        <v>16</v>
      </c>
      <c r="N1635" s="7" t="str">
        <f ca="1">VLOOKUP($M1635,States!$C:$D,2,FALSE)</f>
        <v>Azores</v>
      </c>
      <c r="O1635" s="7" t="str">
        <f ca="1">VLOOKUP($E1635,Name!$A:$C,3,FALSE)</f>
        <v>F</v>
      </c>
      <c r="P1635" s="7" t="str">
        <f ca="1">VLOOKUP($O1635,Genders!$B:$C,2,FALSE)</f>
        <v>Female</v>
      </c>
      <c r="Q1635" s="7" cm="1">
        <f t="array" aca="1" ref="Q1635" ca="1">INDEX('Marital status'!$A:$A,RANDBETWEEN(5,COUNTA('Marital status'!$A:$A) + 1),1)</f>
        <v>6</v>
      </c>
      <c r="R1635" s="7" t="str">
        <f ca="1">VLOOKUP($Q1635,'Marital status'!$A:$B,2,FALSE)</f>
        <v>DIVORCED</v>
      </c>
      <c r="S1635" s="7">
        <f t="shared" ca="1" si="328"/>
        <v>5</v>
      </c>
      <c r="T1635" s="7" t="str">
        <f ca="1">VLOOKUP($S1635,Ethnicities!$A:$B,2,FALSE)</f>
        <v>ASIAN</v>
      </c>
      <c r="U1635" s="8">
        <f t="shared" ca="1" si="329"/>
        <v>31743</v>
      </c>
      <c r="V1635" s="6">
        <f t="shared" ca="1" si="330"/>
        <v>7</v>
      </c>
      <c r="W1635" s="8" t="str">
        <f ca="1">VLOOKUP($V1635,'Background education'!$A:$B,2,FALSE)</f>
        <v>Undergraduate degree</v>
      </c>
      <c r="X1635" s="7">
        <f ca="1" xml:space="preserve">
  IF(OR($Z1635 = 5, $Z1635 = 6, $Z1635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635" s="7" t="str">
        <f ca="1">VLOOKUP($X1635,Departments!$A:$B,2,FALSE)</f>
        <v>Human Resource</v>
      </c>
      <c r="Z1635" s="6">
        <f t="shared" ca="1" si="331"/>
        <v>11</v>
      </c>
      <c r="AA1635" s="7" t="str">
        <f ca="1">VLOOKUP($Z1635,Roles!$A:$B,2,FALSE)</f>
        <v>Analyst</v>
      </c>
      <c r="AB1635" s="6">
        <f t="shared" ca="1" si="332"/>
        <v>6</v>
      </c>
      <c r="AC1635" s="7" t="str">
        <f ca="1" xml:space="preserve">
IF(
  ISNA($AB1635),
  NA(),
  VLOOKUP($AB1635,Levels!$A:$B,2,FALSE)
)</f>
        <v>Pleno</v>
      </c>
      <c r="AD1635" s="8">
        <f t="shared" ca="1" si="333"/>
        <v>43628</v>
      </c>
      <c r="AE1635" s="6">
        <f ca="1">RANDBETWEEN(5,COUNTA('Recruitment source'!$A:$A) + 1)</f>
        <v>11</v>
      </c>
      <c r="AF1635" s="6" t="str">
        <f ca="1">VLOOKUP($AE1635,'Recruitment source'!$A:$B,2,FALSE)</f>
        <v>Next Station</v>
      </c>
      <c r="AG1635" s="8" t="e">
        <f t="shared" ca="1" si="334"/>
        <v>#N/A</v>
      </c>
      <c r="AH1635" s="6" t="e">
        <f t="shared" ca="1" si="335"/>
        <v>#N/A</v>
      </c>
      <c r="AI1635" s="6" t="e">
        <f ca="1" xml:space="preserve">
IF(
  ISNA($AH1635),
  NA(),
  VLOOKUP($AH1635,'Reasons for dismissal'!$A:$B,2,FALSE)
)</f>
        <v>#N/A</v>
      </c>
      <c r="AJ1635" s="6">
        <f t="shared" ca="1" si="336"/>
        <v>4</v>
      </c>
      <c r="AK1635" s="1">
        <f t="shared" ca="1" si="337"/>
        <v>2580</v>
      </c>
      <c r="AL16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$A1635  &amp; ", "   &amp;
$B1635  &amp; ", "   &amp;
$D1635  &amp; ", '"  &amp;
$I1635  &amp; "', '" &amp;
$O1635  &amp; "', "  &amp;
$S1635  &amp; ", '"  &amp;
TEXT($U1635,"dd/mm/aaaa")  &amp; "', "   &amp;
$V1635  &amp; ", "   &amp;
$X1635  &amp; ", "   &amp;
$Z1635  &amp; ", "   &amp;
IF($AB1635 &lt;&gt; "", $AB1635, "NULL")  &amp; ", "   &amp;
$AK1635  &amp; ");"</f>
        <v>#REF!</v>
      </c>
    </row>
    <row r="1636" spans="1:38" x14ac:dyDescent="0.2">
      <c r="A1636" s="7" cm="1">
        <f t="array" aca="1" ref="A1636" ca="1">INDEX(Companies!$A:$A,RANDBETWEEN(2,COUNTA(Companies!$A:$A)),1)</f>
        <v>2</v>
      </c>
      <c r="B1636" s="5">
        <f t="shared" si="325"/>
        <v>1635</v>
      </c>
      <c r="C1636" s="5" t="str" cm="1">
        <f t="array" ref="C1636">SHA1HASH($B1636)</f>
        <v>cf14339b64ccb0eba37255992c8a09be706fff88</v>
      </c>
      <c r="D1636" s="6">
        <f t="shared" ca="1" si="326"/>
        <v>1</v>
      </c>
      <c r="E1636" s="7">
        <f ca="1">IF($B1636 = 1 + N("Presidente"),
    127,
    IF($B1636 = 2 + N("Vice-Presidente"),
        72,
        IF($B1636 = 3 + N("Secretária bilíngue"),
            13,
            RANDBETWEEN(5,COUNT(Name!$A:$A) + 1)
        )
    )
)</f>
        <v>148</v>
      </c>
      <c r="F1636" s="7" t="str">
        <f ca="1">VLOOKUP($E1636,Name!$A:$B,2,FALSE)</f>
        <v>Frankin</v>
      </c>
      <c r="G1636" s="7">
        <f ca="1" xml:space="preserve">
IF($B1636 = 1,
    0,
    RANDBETWEEN(5,COUNT('Last name'!$A:$A) + 1)
)</f>
        <v>183</v>
      </c>
      <c r="H1636" s="7" t="str">
        <f ca="1" xml:space="preserve">
IF($B1636 = 1 + N("Presidente"),
    "de Orléans e Bragança",
    VLOOKUP($G1636,'Last name'!$A:$B,2,FALSE) &amp; " " &amp; VLOOKUP(RANDBETWEEN(5,COUNT('Last name'!$A:$A) + 1),'Last name'!$A:$B,2,FALSE)
)</f>
        <v>Soares Caminha</v>
      </c>
      <c r="I1636" s="7" t="str">
        <f t="shared" ca="1" si="327"/>
        <v>Frankin Soares Caminha</v>
      </c>
      <c r="J1636" s="7" t="str" cm="1">
        <f t="array" aca="1" ref="J1636" ca="1">SHA1HASH($I1636)</f>
        <v>92682c610d5c58d3158c7d2746ae029353c4f25f</v>
      </c>
      <c r="K1636" s="7" cm="1">
        <f t="array" aca="1" ref="K1636" ca="1">INDEX(States!$A:$A,M1636,1)</f>
        <v>5</v>
      </c>
      <c r="L1636" s="7" t="str">
        <f ca="1">VLOOKUP($K1636,Countries!$A:$B,2,FALSE)</f>
        <v>Portugal</v>
      </c>
      <c r="M1636" s="7" cm="1">
        <f t="array" aca="1" ref="M1636" ca="1">INDEX(States!$C:$C,RANDBETWEEN(5,COUNTA(States!$A:$A) + 1),1)</f>
        <v>10</v>
      </c>
      <c r="N1636" s="7" t="str">
        <f ca="1">VLOOKUP($M1636,States!$C:$D,2,FALSE)</f>
        <v>Faro</v>
      </c>
      <c r="O1636" s="7" t="str">
        <f ca="1">VLOOKUP($E1636,Name!$A:$C,3,FALSE)</f>
        <v>M</v>
      </c>
      <c r="P1636" s="7" t="str">
        <f ca="1">VLOOKUP($O1636,Genders!$B:$C,2,FALSE)</f>
        <v>Male</v>
      </c>
      <c r="Q1636" s="7" cm="1">
        <f t="array" aca="1" ref="Q1636" ca="1">INDEX('Marital status'!$A:$A,RANDBETWEEN(5,COUNTA('Marital status'!$A:$A) + 1),1)</f>
        <v>0</v>
      </c>
      <c r="R1636" s="7" t="e">
        <f ca="1">VLOOKUP($Q1636,'Marital status'!$A:$B,2,FALSE)</f>
        <v>#N/A</v>
      </c>
      <c r="S1636" s="7">
        <f t="shared" ca="1" si="328"/>
        <v>5</v>
      </c>
      <c r="T1636" s="7" t="str">
        <f ca="1">VLOOKUP($S1636,Ethnicities!$A:$B,2,FALSE)</f>
        <v>ASIAN</v>
      </c>
      <c r="U1636" s="8">
        <f t="shared" ca="1" si="329"/>
        <v>22534</v>
      </c>
      <c r="V1636" s="6">
        <f t="shared" ca="1" si="330"/>
        <v>7</v>
      </c>
      <c r="W1636" s="8" t="str">
        <f ca="1">VLOOKUP($V1636,'Background education'!$A:$B,2,FALSE)</f>
        <v>Undergraduate degree</v>
      </c>
      <c r="X1636" s="7">
        <f ca="1" xml:space="preserve">
  IF(OR($Z1636 = 5, $Z1636 = 6, $Z1636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636" s="7" t="str">
        <f ca="1">VLOOKUP($X1636,Departments!$A:$B,2,FALSE)</f>
        <v>Controlling</v>
      </c>
      <c r="Z1636" s="6">
        <f t="shared" ca="1" si="331"/>
        <v>9</v>
      </c>
      <c r="AA1636" s="7" t="str">
        <f ca="1">VLOOKUP($Z1636,Roles!$A:$B,2,FALSE)</f>
        <v>Intern</v>
      </c>
      <c r="AB1636" s="6" t="e">
        <f t="shared" ca="1" si="332"/>
        <v>#N/A</v>
      </c>
      <c r="AC1636" s="7" t="e">
        <f ca="1" xml:space="preserve">
IF(
  ISNA($AB1636),
  NA(),
  VLOOKUP($AB1636,Levels!$A:$B,2,FALSE)
)</f>
        <v>#N/A</v>
      </c>
      <c r="AD1636" s="8">
        <f t="shared" ca="1" si="333"/>
        <v>42301</v>
      </c>
      <c r="AE1636" s="6">
        <f ca="1">RANDBETWEEN(5,COUNTA('Recruitment source'!$A:$A) + 1)</f>
        <v>7</v>
      </c>
      <c r="AF1636" s="6" t="str">
        <f ca="1">VLOOKUP($AE1636,'Recruitment source'!$A:$B,2,FALSE)</f>
        <v>SAPO Emprego</v>
      </c>
      <c r="AG1636" s="8" t="e">
        <f t="shared" ca="1" si="334"/>
        <v>#N/A</v>
      </c>
      <c r="AH1636" s="6" t="e">
        <f t="shared" ca="1" si="335"/>
        <v>#N/A</v>
      </c>
      <c r="AI1636" s="6" t="e">
        <f ca="1" xml:space="preserve">
IF(
  ISNA($AH1636),
  NA(),
  VLOOKUP($AH1636,'Reasons for dismissal'!$A:$B,2,FALSE)
)</f>
        <v>#N/A</v>
      </c>
      <c r="AJ1636" s="6">
        <f t="shared" ca="1" si="336"/>
        <v>4</v>
      </c>
      <c r="AK1636" s="1">
        <f t="shared" ca="1" si="337"/>
        <v>1205</v>
      </c>
      <c r="AL16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$A1636  &amp; ", "   &amp;
$B1636  &amp; ", "   &amp;
$D1636  &amp; ", '"  &amp;
$I1636  &amp; "', '" &amp;
$O1636  &amp; "', "  &amp;
$S1636  &amp; ", '"  &amp;
TEXT($U1636,"dd/mm/aaaa")  &amp; "', "   &amp;
$V1636  &amp; ", "   &amp;
$X1636  &amp; ", "   &amp;
$Z1636  &amp; ", "   &amp;
IF($AB1636 &lt;&gt; "", $AB1636, "NULL")  &amp; ", "   &amp;
$AK1636  &amp; ");"</f>
        <v>#REF!</v>
      </c>
    </row>
    <row r="1637" spans="1:38" x14ac:dyDescent="0.2">
      <c r="A1637" s="7" cm="1">
        <f t="array" aca="1" ref="A1637" ca="1">INDEX(Companies!$A:$A,RANDBETWEEN(2,COUNTA(Companies!$A:$A)),1)</f>
        <v>2</v>
      </c>
      <c r="B1637" s="5">
        <f t="shared" si="325"/>
        <v>1636</v>
      </c>
      <c r="C1637" s="5" t="str" cm="1">
        <f t="array" ref="C1637">SHA1HASH($B1637)</f>
        <v>85d0662ad5825ba33f4259d0d06ac035abac67bf</v>
      </c>
      <c r="D1637" s="6">
        <f t="shared" ca="1" si="326"/>
        <v>1</v>
      </c>
      <c r="E1637" s="7">
        <f ca="1">IF($B1637 = 1 + N("Presidente"),
    127,
    IF($B1637 = 2 + N("Vice-Presidente"),
        72,
        IF($B1637 = 3 + N("Secretária bilíngue"),
            13,
            RANDBETWEEN(5,COUNT(Name!$A:$A) + 1)
        )
    )
)</f>
        <v>22</v>
      </c>
      <c r="F1637" s="7" t="str">
        <f ca="1">VLOOKUP($E1637,Name!$A:$B,2,FALSE)</f>
        <v>Álvaro</v>
      </c>
      <c r="G1637" s="7">
        <f ca="1" xml:space="preserve">
IF($B1637 = 1,
    0,
    RANDBETWEEN(5,COUNT('Last name'!$A:$A) + 1)
)</f>
        <v>60</v>
      </c>
      <c r="H1637" s="7" t="str">
        <f ca="1" xml:space="preserve">
IF($B1637 = 1 + N("Presidente"),
    "de Orléans e Bragança",
    VLOOKUP($G1637,'Last name'!$A:$B,2,FALSE) &amp; " " &amp; VLOOKUP(RANDBETWEEN(5,COUNT('Last name'!$A:$A) + 1),'Last name'!$A:$B,2,FALSE)
)</f>
        <v>Carneiro Pedrosa</v>
      </c>
      <c r="I1637" s="7" t="str">
        <f t="shared" ca="1" si="327"/>
        <v>Álvaro Carneiro Pedrosa</v>
      </c>
      <c r="J1637" s="7" t="str" cm="1">
        <f t="array" aca="1" ref="J1637" ca="1">SHA1HASH($I1637)</f>
        <v>257d72f0d6f19424348f7fceac377a9b053ab767</v>
      </c>
      <c r="K1637" s="7" cm="1">
        <f t="array" aca="1" ref="K1637" ca="1">INDEX(States!$A:$A,M1637,1)</f>
        <v>5</v>
      </c>
      <c r="L1637" s="7" t="str">
        <f ca="1">VLOOKUP($K1637,Countries!$A:$B,2,FALSE)</f>
        <v>Portugal</v>
      </c>
      <c r="M1637" s="7" cm="1">
        <f t="array" aca="1" ref="M1637" ca="1">INDEX(States!$C:$C,RANDBETWEEN(5,COUNTA(States!$A:$A) + 1),1)</f>
        <v>10</v>
      </c>
      <c r="N1637" s="7" t="str">
        <f ca="1">VLOOKUP($M1637,States!$C:$D,2,FALSE)</f>
        <v>Faro</v>
      </c>
      <c r="O1637" s="7" t="str">
        <f ca="1">VLOOKUP($E1637,Name!$A:$C,3,FALSE)</f>
        <v>M</v>
      </c>
      <c r="P1637" s="7" t="str">
        <f ca="1">VLOOKUP($O1637,Genders!$B:$C,2,FALSE)</f>
        <v>Male</v>
      </c>
      <c r="Q1637" s="7" cm="1">
        <f t="array" aca="1" ref="Q1637" ca="1">INDEX('Marital status'!$A:$A,RANDBETWEEN(5,COUNTA('Marital status'!$A:$A) + 1),1)</f>
        <v>5</v>
      </c>
      <c r="R1637" s="7" t="str">
        <f ca="1">VLOOKUP($Q1637,'Marital status'!$A:$B,2,FALSE)</f>
        <v xml:space="preserve"> Separated </v>
      </c>
      <c r="S1637" s="7">
        <f t="shared" ca="1" si="328"/>
        <v>5</v>
      </c>
      <c r="T1637" s="7" t="str">
        <f ca="1">VLOOKUP($S1637,Ethnicities!$A:$B,2,FALSE)</f>
        <v>ASIAN</v>
      </c>
      <c r="U1637" s="8">
        <f t="shared" ca="1" si="329"/>
        <v>24410</v>
      </c>
      <c r="V1637" s="6">
        <f t="shared" ca="1" si="330"/>
        <v>7</v>
      </c>
      <c r="W1637" s="8" t="str">
        <f ca="1">VLOOKUP($V1637,'Background education'!$A:$B,2,FALSE)</f>
        <v>Undergraduate degree</v>
      </c>
      <c r="X1637" s="7">
        <f ca="1" xml:space="preserve">
  IF(OR($Z1637 = 5, $Z1637 = 6, $Z1637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637" s="7" t="str">
        <f ca="1">VLOOKUP($X1637,Departments!$A:$B,2,FALSE)</f>
        <v>Human Resource</v>
      </c>
      <c r="Z1637" s="6">
        <f t="shared" ca="1" si="331"/>
        <v>11</v>
      </c>
      <c r="AA1637" s="7" t="str">
        <f ca="1">VLOOKUP($Z1637,Roles!$A:$B,2,FALSE)</f>
        <v>Analyst</v>
      </c>
      <c r="AB1637" s="6">
        <f t="shared" ca="1" si="332"/>
        <v>6</v>
      </c>
      <c r="AC1637" s="7" t="str">
        <f ca="1" xml:space="preserve">
IF(
  ISNA($AB1637),
  NA(),
  VLOOKUP($AB1637,Levels!$A:$B,2,FALSE)
)</f>
        <v>Pleno</v>
      </c>
      <c r="AD1637" s="8">
        <f t="shared" ca="1" si="333"/>
        <v>38347</v>
      </c>
      <c r="AE1637" s="6">
        <f ca="1">RANDBETWEEN(5,COUNTA('Recruitment source'!$A:$A) + 1)</f>
        <v>8</v>
      </c>
      <c r="AF1637" s="6" t="str">
        <f ca="1">VLOOKUP($AE1637,'Recruitment source'!$A:$B,2,FALSE)</f>
        <v>Net Empregos</v>
      </c>
      <c r="AG1637" s="8" t="e">
        <f t="shared" ca="1" si="334"/>
        <v>#N/A</v>
      </c>
      <c r="AH1637" s="6" t="e">
        <f t="shared" ca="1" si="335"/>
        <v>#N/A</v>
      </c>
      <c r="AI1637" s="6" t="e">
        <f ca="1" xml:space="preserve">
IF(
  ISNA($AH1637),
  NA(),
  VLOOKUP($AH1637,'Reasons for dismissal'!$A:$B,2,FALSE)
)</f>
        <v>#N/A</v>
      </c>
      <c r="AJ1637" s="6">
        <f t="shared" ca="1" si="336"/>
        <v>5</v>
      </c>
      <c r="AK1637" s="1">
        <f t="shared" ca="1" si="337"/>
        <v>2580</v>
      </c>
      <c r="AL16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$A1637  &amp; ", "   &amp;
$B1637  &amp; ", "   &amp;
$D1637  &amp; ", '"  &amp;
$I1637  &amp; "', '" &amp;
$O1637  &amp; "', "  &amp;
$S1637  &amp; ", '"  &amp;
TEXT($U1637,"dd/mm/aaaa")  &amp; "', "   &amp;
$V1637  &amp; ", "   &amp;
$X1637  &amp; ", "   &amp;
$Z1637  &amp; ", "   &amp;
IF($AB1637 &lt;&gt; "", $AB1637, "NULL")  &amp; ", "   &amp;
$AK1637  &amp; ");"</f>
        <v>#REF!</v>
      </c>
    </row>
    <row r="1638" spans="1:38" x14ac:dyDescent="0.2">
      <c r="A1638" s="7" cm="1">
        <f t="array" aca="1" ref="A1638" ca="1">INDEX(Companies!$A:$A,RANDBETWEEN(2,COUNTA(Companies!$A:$A)),1)</f>
        <v>2</v>
      </c>
      <c r="B1638" s="5">
        <f t="shared" si="325"/>
        <v>1637</v>
      </c>
      <c r="C1638" s="5" t="str" cm="1">
        <f t="array" ref="C1638">SHA1HASH($B1638)</f>
        <v>3d4bce24d3e7869a1459fd4cd1bfe131f5ad2a81</v>
      </c>
      <c r="D1638" s="6">
        <f t="shared" ca="1" si="326"/>
        <v>1</v>
      </c>
      <c r="E1638" s="7">
        <f ca="1">IF($B1638 = 1 + N("Presidente"),
    127,
    IF($B1638 = 2 + N("Vice-Presidente"),
        72,
        IF($B1638 = 3 + N("Secretária bilíngue"),
            13,
            RANDBETWEEN(5,COUNT(Name!$A:$A) + 1)
        )
    )
)</f>
        <v>326</v>
      </c>
      <c r="F1638" s="7" t="str">
        <f ca="1">VLOOKUP($E1638,Name!$A:$B,2,FALSE)</f>
        <v>Rainah</v>
      </c>
      <c r="G1638" s="7">
        <f ca="1" xml:space="preserve">
IF($B1638 = 1,
    0,
    RANDBETWEEN(5,COUNT('Last name'!$A:$A) + 1)
)</f>
        <v>72</v>
      </c>
      <c r="H1638" s="7" t="str">
        <f ca="1" xml:space="preserve">
IF($B1638 = 1 + N("Presidente"),
    "de Orléans e Bragança",
    VLOOKUP($G1638,'Last name'!$A:$B,2,FALSE) &amp; " " &amp; VLOOKUP(RANDBETWEEN(5,COUNT('Last name'!$A:$A) + 1),'Last name'!$A:$B,2,FALSE)
)</f>
        <v>De Luca Brito</v>
      </c>
      <c r="I1638" s="7" t="str">
        <f t="shared" ca="1" si="327"/>
        <v>Rainah De Luca Brito</v>
      </c>
      <c r="J1638" s="7" t="str" cm="1">
        <f t="array" aca="1" ref="J1638" ca="1">SHA1HASH($I1638)</f>
        <v>8ddddaa2fef416ef336b693ff8e8f2e2952a3272</v>
      </c>
      <c r="K1638" s="7" cm="1">
        <f t="array" aca="1" ref="K1638" ca="1">INDEX(States!$A:$A,M1638,1)</f>
        <v>5</v>
      </c>
      <c r="L1638" s="7" t="str">
        <f ca="1">VLOOKUP($K1638,Countries!$A:$B,2,FALSE)</f>
        <v>Portugal</v>
      </c>
      <c r="M1638" s="7" cm="1">
        <f t="array" aca="1" ref="M1638" ca="1">INDEX(States!$C:$C,RANDBETWEEN(5,COUNTA(States!$A:$A) + 1),1)</f>
        <v>16</v>
      </c>
      <c r="N1638" s="7" t="str">
        <f ca="1">VLOOKUP($M1638,States!$C:$D,2,FALSE)</f>
        <v>Azores</v>
      </c>
      <c r="O1638" s="7" t="str">
        <f ca="1">VLOOKUP($E1638,Name!$A:$C,3,FALSE)</f>
        <v>F</v>
      </c>
      <c r="P1638" s="7" t="str">
        <f ca="1">VLOOKUP($O1638,Genders!$B:$C,2,FALSE)</f>
        <v>Female</v>
      </c>
      <c r="Q1638" s="7" cm="1">
        <f t="array" aca="1" ref="Q1638" ca="1">INDEX('Marital status'!$A:$A,RANDBETWEEN(5,COUNTA('Marital status'!$A:$A) + 1),1)</f>
        <v>5</v>
      </c>
      <c r="R1638" s="7" t="str">
        <f ca="1">VLOOKUP($Q1638,'Marital status'!$A:$B,2,FALSE)</f>
        <v xml:space="preserve"> Separated </v>
      </c>
      <c r="S1638" s="7">
        <f t="shared" ca="1" si="328"/>
        <v>6</v>
      </c>
      <c r="T1638" s="7" t="str">
        <f ca="1">VLOOKUP($S1638,Ethnicities!$A:$B,2,FALSE)</f>
        <v xml:space="preserve">  american Indian or Alaska Native</v>
      </c>
      <c r="U1638" s="8">
        <f t="shared" ca="1" si="329"/>
        <v>23436</v>
      </c>
      <c r="V1638" s="6">
        <f t="shared" ca="1" si="330"/>
        <v>7</v>
      </c>
      <c r="W1638" s="8" t="str">
        <f ca="1">VLOOKUP($V1638,'Background education'!$A:$B,2,FALSE)</f>
        <v>Undergraduate degree</v>
      </c>
      <c r="X1638" s="7">
        <f ca="1" xml:space="preserve">
  IF(OR($Z1638 = 5, $Z1638 = 6, $Z1638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638" s="7" t="str">
        <f ca="1">VLOOKUP($X1638,Departments!$A:$B,2,FALSE)</f>
        <v>Finance</v>
      </c>
      <c r="Z1638" s="6">
        <f t="shared" ca="1" si="331"/>
        <v>9</v>
      </c>
      <c r="AA1638" s="7" t="str">
        <f ca="1">VLOOKUP($Z1638,Roles!$A:$B,2,FALSE)</f>
        <v>Intern</v>
      </c>
      <c r="AB1638" s="6" t="e">
        <f t="shared" ca="1" si="332"/>
        <v>#N/A</v>
      </c>
      <c r="AC1638" s="7" t="e">
        <f ca="1" xml:space="preserve">
IF(
  ISNA($AB1638),
  NA(),
  VLOOKUP($AB1638,Levels!$A:$B,2,FALSE)
)</f>
        <v>#N/A</v>
      </c>
      <c r="AD1638" s="8">
        <f t="shared" ca="1" si="333"/>
        <v>43542</v>
      </c>
      <c r="AE1638" s="6">
        <f ca="1">RANDBETWEEN(5,COUNTA('Recruitment source'!$A:$A) + 1)</f>
        <v>5</v>
      </c>
      <c r="AF1638" s="6" t="str">
        <f ca="1">VLOOKUP($AE1638,'Recruitment source'!$A:$B,2,FALSE)</f>
        <v>Indeed</v>
      </c>
      <c r="AG1638" s="8" t="e">
        <f t="shared" ca="1" si="334"/>
        <v>#N/A</v>
      </c>
      <c r="AH1638" s="6" t="e">
        <f t="shared" ca="1" si="335"/>
        <v>#N/A</v>
      </c>
      <c r="AI1638" s="6" t="e">
        <f ca="1" xml:space="preserve">
IF(
  ISNA($AH1638),
  NA(),
  VLOOKUP($AH1638,'Reasons for dismissal'!$A:$B,2,FALSE)
)</f>
        <v>#N/A</v>
      </c>
      <c r="AJ1638" s="6">
        <f t="shared" ca="1" si="336"/>
        <v>5</v>
      </c>
      <c r="AK1638" s="1">
        <f t="shared" ca="1" si="337"/>
        <v>1205</v>
      </c>
      <c r="AL16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$A1638  &amp; ", "   &amp;
$B1638  &amp; ", "   &amp;
$D1638  &amp; ", '"  &amp;
$I1638  &amp; "', '" &amp;
$O1638  &amp; "', "  &amp;
$S1638  &amp; ", '"  &amp;
TEXT($U1638,"dd/mm/aaaa")  &amp; "', "   &amp;
$V1638  &amp; ", "   &amp;
$X1638  &amp; ", "   &amp;
$Z1638  &amp; ", "   &amp;
IF($AB1638 &lt;&gt; "", $AB1638, "NULL")  &amp; ", "   &amp;
$AK1638  &amp; ");"</f>
        <v>#REF!</v>
      </c>
    </row>
    <row r="1639" spans="1:38" x14ac:dyDescent="0.2">
      <c r="A1639" s="7" cm="1">
        <f t="array" aca="1" ref="A1639" ca="1">INDEX(Companies!$A:$A,RANDBETWEEN(2,COUNTA(Companies!$A:$A)),1)</f>
        <v>2</v>
      </c>
      <c r="B1639" s="5">
        <f t="shared" si="325"/>
        <v>1638</v>
      </c>
      <c r="C1639" s="5" t="str" cm="1">
        <f t="array" ref="C1639">SHA1HASH($B1639)</f>
        <v>db0477132b98737a6964423def574c8f78307501</v>
      </c>
      <c r="D1639" s="6">
        <f t="shared" ca="1" si="326"/>
        <v>1</v>
      </c>
      <c r="E1639" s="7">
        <f ca="1">IF($B1639 = 1 + N("Presidente"),
    127,
    IF($B1639 = 2 + N("Vice-Presidente"),
        72,
        IF($B1639 = 3 + N("Secretária bilíngue"),
            13,
            RANDBETWEEN(5,COUNT(Name!$A:$A) + 1)
        )
    )
)</f>
        <v>110</v>
      </c>
      <c r="F1639" s="7" t="str">
        <f ca="1">VLOOKUP($E1639,Name!$A:$B,2,FALSE)</f>
        <v>Davi Miguel</v>
      </c>
      <c r="G1639" s="7">
        <f ca="1" xml:space="preserve">
IF($B1639 = 1,
    0,
    RANDBETWEEN(5,COUNT('Last name'!$A:$A) + 1)
)</f>
        <v>119</v>
      </c>
      <c r="H1639" s="7" t="str">
        <f ca="1" xml:space="preserve">
IF($B1639 = 1 + N("Presidente"),
    "de Orléans e Bragança",
    VLOOKUP($G1639,'Last name'!$A:$B,2,FALSE) &amp; " " &amp; VLOOKUP(RANDBETWEEN(5,COUNT('Last name'!$A:$A) + 1),'Last name'!$A:$B,2,FALSE)
)</f>
        <v>Marino Alves</v>
      </c>
      <c r="I1639" s="7" t="str">
        <f t="shared" ca="1" si="327"/>
        <v>Davi Miguel Marino Alves</v>
      </c>
      <c r="J1639" s="7" t="str" cm="1">
        <f t="array" aca="1" ref="J1639" ca="1">SHA1HASH($I1639)</f>
        <v>d310a1b82a0f0306e1553948b6557003bb5435d5</v>
      </c>
      <c r="K1639" s="7" cm="1">
        <f t="array" aca="1" ref="K1639" ca="1">INDEX(States!$A:$A,M1639,1)</f>
        <v>5</v>
      </c>
      <c r="L1639" s="7" t="str">
        <f ca="1">VLOOKUP($K1639,Countries!$A:$B,2,FALSE)</f>
        <v>Portugal</v>
      </c>
      <c r="M1639" s="7" cm="1">
        <f t="array" aca="1" ref="M1639" ca="1">INDEX(States!$C:$C,RANDBETWEEN(5,COUNTA(States!$A:$A) + 1),1)</f>
        <v>11</v>
      </c>
      <c r="N1639" s="7" t="str">
        <f ca="1">VLOOKUP($M1639,States!$C:$D,2,FALSE)</f>
        <v>Santarém</v>
      </c>
      <c r="O1639" s="7" t="str">
        <f ca="1">VLOOKUP($E1639,Name!$A:$C,3,FALSE)</f>
        <v>M</v>
      </c>
      <c r="P1639" s="7" t="str">
        <f ca="1">VLOOKUP($O1639,Genders!$B:$C,2,FALSE)</f>
        <v>Male</v>
      </c>
      <c r="Q1639" s="7" cm="1">
        <f t="array" aca="1" ref="Q1639" ca="1">INDEX('Marital status'!$A:$A,RANDBETWEEN(5,COUNTA('Marital status'!$A:$A) + 1),1)</f>
        <v>6</v>
      </c>
      <c r="R1639" s="7" t="str">
        <f ca="1">VLOOKUP($Q1639,'Marital status'!$A:$B,2,FALSE)</f>
        <v>DIVORCED</v>
      </c>
      <c r="S1639" s="7">
        <f t="shared" ca="1" si="328"/>
        <v>7</v>
      </c>
      <c r="T1639" s="7" t="str">
        <f ca="1">VLOOKUP($S1639,Ethnicities!$A:$B,2,FALSE)</f>
        <v>Native Hawaiian or Other Pacific Islander</v>
      </c>
      <c r="U1639" s="8">
        <f t="shared" ca="1" si="329"/>
        <v>24332</v>
      </c>
      <c r="V1639" s="6">
        <f t="shared" ca="1" si="330"/>
        <v>8</v>
      </c>
      <c r="W1639" s="8" t="str">
        <f ca="1">VLOOKUP($V1639,'Background education'!$A:$B,2,FALSE)</f>
        <v>Graduate school</v>
      </c>
      <c r="X1639" s="7">
        <f ca="1" xml:space="preserve">
  IF(OR($Z1639 = 5, $Z1639 = 6, $Z1639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639" s="7" t="str">
        <f ca="1">VLOOKUP($X1639,Departments!$A:$B,2,FALSE)</f>
        <v xml:space="preserve"> Commercial</v>
      </c>
      <c r="Z1639" s="6">
        <f t="shared" ca="1" si="331"/>
        <v>11</v>
      </c>
      <c r="AA1639" s="7" t="str">
        <f ca="1">VLOOKUP($Z1639,Roles!$A:$B,2,FALSE)</f>
        <v>Analyst</v>
      </c>
      <c r="AB1639" s="6">
        <f t="shared" ca="1" si="332"/>
        <v>5</v>
      </c>
      <c r="AC1639" s="7" t="str">
        <f ca="1" xml:space="preserve">
IF(
  ISNA($AB1639),
  NA(),
  VLOOKUP($AB1639,Levels!$A:$B,2,FALSE)
)</f>
        <v>Junior</v>
      </c>
      <c r="AD1639" s="8">
        <f t="shared" ca="1" si="333"/>
        <v>40420</v>
      </c>
      <c r="AE1639" s="6">
        <f ca="1">RANDBETWEEN(5,COUNTA('Recruitment source'!$A:$A) + 1)</f>
        <v>14</v>
      </c>
      <c r="AF1639" s="6" t="str">
        <f ca="1">VLOOKUP($AE1639,'Recruitment source'!$A:$B,2,FALSE)</f>
        <v>LinkedIn</v>
      </c>
      <c r="AG1639" s="8" t="e">
        <f t="shared" ca="1" si="334"/>
        <v>#N/A</v>
      </c>
      <c r="AH1639" s="6" t="e">
        <f t="shared" ca="1" si="335"/>
        <v>#N/A</v>
      </c>
      <c r="AI1639" s="6" t="e">
        <f ca="1" xml:space="preserve">
IF(
  ISNA($AH1639),
  NA(),
  VLOOKUP($AH1639,'Reasons for dismissal'!$A:$B,2,FALSE)
)</f>
        <v>#N/A</v>
      </c>
      <c r="AJ1639" s="6">
        <f t="shared" ca="1" si="336"/>
        <v>4</v>
      </c>
      <c r="AK1639" s="1">
        <f t="shared" ca="1" si="337"/>
        <v>3080</v>
      </c>
      <c r="AL16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$A1639  &amp; ", "   &amp;
$B1639  &amp; ", "   &amp;
$D1639  &amp; ", '"  &amp;
$I1639  &amp; "', '" &amp;
$O1639  &amp; "', "  &amp;
$S1639  &amp; ", '"  &amp;
TEXT($U1639,"dd/mm/aaaa")  &amp; "', "   &amp;
$V1639  &amp; ", "   &amp;
$X1639  &amp; ", "   &amp;
$Z1639  &amp; ", "   &amp;
IF($AB1639 &lt;&gt; "", $AB1639, "NULL")  &amp; ", "   &amp;
$AK1639  &amp; ");"</f>
        <v>#REF!</v>
      </c>
    </row>
    <row r="1640" spans="1:38" x14ac:dyDescent="0.2">
      <c r="A1640" s="7" cm="1">
        <f t="array" aca="1" ref="A1640" ca="1">INDEX(Companies!$A:$A,RANDBETWEEN(2,COUNTA(Companies!$A:$A)),1)</f>
        <v>2</v>
      </c>
      <c r="B1640" s="5">
        <f t="shared" si="325"/>
        <v>1639</v>
      </c>
      <c r="C1640" s="5" t="str" cm="1">
        <f t="array" ref="C1640">SHA1HASH($B1640)</f>
        <v>f7b4fcd1404631ab5502b8a9ddc8081637865056</v>
      </c>
      <c r="D1640" s="6">
        <f t="shared" ca="1" si="326"/>
        <v>1</v>
      </c>
      <c r="E1640" s="7">
        <f ca="1">IF($B1640 = 1 + N("Presidente"),
    127,
    IF($B1640 = 2 + N("Vice-Presidente"),
        72,
        IF($B1640 = 3 + N("Secretária bilíngue"),
            13,
            RANDBETWEEN(5,COUNT(Name!$A:$A) + 1)
        )
    )
)</f>
        <v>162</v>
      </c>
      <c r="F1640" s="7" t="str">
        <f ca="1">VLOOKUP($E1640,Name!$A:$B,2,FALSE)</f>
        <v>Helena</v>
      </c>
      <c r="G1640" s="7">
        <f ca="1" xml:space="preserve">
IF($B1640 = 1,
    0,
    RANDBETWEEN(5,COUNT('Last name'!$A:$A) + 1)
)</f>
        <v>26</v>
      </c>
      <c r="H1640" s="7" t="str">
        <f ca="1" xml:space="preserve">
IF($B1640 = 1 + N("Presidente"),
    "de Orléans e Bragança",
    VLOOKUP($G1640,'Last name'!$A:$B,2,FALSE) &amp; " " &amp; VLOOKUP(RANDBETWEEN(5,COUNT('Last name'!$A:$A) + 1),'Last name'!$A:$B,2,FALSE)
)</f>
        <v>Azeredo Nunes</v>
      </c>
      <c r="I1640" s="7" t="str">
        <f t="shared" ca="1" si="327"/>
        <v>Helena Azeredo Nunes</v>
      </c>
      <c r="J1640" s="7" t="str" cm="1">
        <f t="array" aca="1" ref="J1640" ca="1">SHA1HASH($I1640)</f>
        <v>f100ab6a8fb67bc15f8bf69328e376486a21e3d2</v>
      </c>
      <c r="K1640" s="7" cm="1">
        <f t="array" aca="1" ref="K1640" ca="1">INDEX(States!$A:$A,M1640,1)</f>
        <v>5</v>
      </c>
      <c r="L1640" s="7" t="str">
        <f ca="1">VLOOKUP($K1640,Countries!$A:$B,2,FALSE)</f>
        <v>Portugal</v>
      </c>
      <c r="M1640" s="7" cm="1">
        <f t="array" aca="1" ref="M1640" ca="1">INDEX(States!$C:$C,RANDBETWEEN(5,COUNTA(States!$A:$A) + 1),1)</f>
        <v>18</v>
      </c>
      <c r="N1640" s="7" t="str">
        <f ca="1">VLOOKUP($M1640,States!$C:$D,2,FALSE)</f>
        <v>Castelo Branco</v>
      </c>
      <c r="O1640" s="7" t="str">
        <f ca="1">VLOOKUP($E1640,Name!$A:$C,3,FALSE)</f>
        <v>F</v>
      </c>
      <c r="P1640" s="7" t="str">
        <f ca="1">VLOOKUP($O1640,Genders!$B:$C,2,FALSE)</f>
        <v>Female</v>
      </c>
      <c r="Q1640" s="7" cm="1">
        <f t="array" aca="1" ref="Q1640" ca="1">INDEX('Marital status'!$A:$A,RANDBETWEEN(5,COUNTA('Marital status'!$A:$A) + 1),1)</f>
        <v>0</v>
      </c>
      <c r="R1640" s="7" t="e">
        <f ca="1">VLOOKUP($Q1640,'Marital status'!$A:$B,2,FALSE)</f>
        <v>#N/A</v>
      </c>
      <c r="S1640" s="7">
        <f t="shared" ca="1" si="328"/>
        <v>5</v>
      </c>
      <c r="T1640" s="7" t="str">
        <f ca="1">VLOOKUP($S1640,Ethnicities!$A:$B,2,FALSE)</f>
        <v>ASIAN</v>
      </c>
      <c r="U1640" s="8">
        <f t="shared" ca="1" si="329"/>
        <v>18065</v>
      </c>
      <c r="V1640" s="6">
        <f t="shared" ca="1" si="330"/>
        <v>7</v>
      </c>
      <c r="W1640" s="8" t="str">
        <f ca="1">VLOOKUP($V1640,'Background education'!$A:$B,2,FALSE)</f>
        <v>Undergraduate degree</v>
      </c>
      <c r="X1640" s="7">
        <f ca="1" xml:space="preserve">
  IF(OR($Z1640 = 5, $Z1640 = 6, $Z1640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640" s="7" t="str">
        <f ca="1">VLOOKUP($X1640,Departments!$A:$B,2,FALSE)</f>
        <v>Administration</v>
      </c>
      <c r="Z1640" s="6">
        <f t="shared" ca="1" si="331"/>
        <v>10</v>
      </c>
      <c r="AA1640" s="7" t="str">
        <f ca="1">VLOOKUP($Z1640,Roles!$A:$B,2,FALSE)</f>
        <v>Trainee</v>
      </c>
      <c r="AB1640" s="6" t="e">
        <f t="shared" ca="1" si="332"/>
        <v>#N/A</v>
      </c>
      <c r="AC1640" s="7" t="e">
        <f ca="1" xml:space="preserve">
IF(
  ISNA($AB1640),
  NA(),
  VLOOKUP($AB1640,Levels!$A:$B,2,FALSE)
)</f>
        <v>#N/A</v>
      </c>
      <c r="AD1640" s="8">
        <f t="shared" ca="1" si="333"/>
        <v>36693</v>
      </c>
      <c r="AE1640" s="6">
        <f ca="1">RANDBETWEEN(5,COUNTA('Recruitment source'!$A:$A) + 1)</f>
        <v>15</v>
      </c>
      <c r="AF1640" s="6" t="str">
        <f ca="1">VLOOKUP($AE1640,'Recruitment source'!$A:$B,2,FALSE)</f>
        <v>Website</v>
      </c>
      <c r="AG1640" s="8" t="e">
        <f t="shared" ca="1" si="334"/>
        <v>#N/A</v>
      </c>
      <c r="AH1640" s="6" t="e">
        <f t="shared" ca="1" si="335"/>
        <v>#N/A</v>
      </c>
      <c r="AI1640" s="6" t="e">
        <f ca="1" xml:space="preserve">
IF(
  ISNA($AH1640),
  NA(),
  VLOOKUP($AH1640,'Reasons for dismissal'!$A:$B,2,FALSE)
)</f>
        <v>#N/A</v>
      </c>
      <c r="AJ1640" s="6">
        <f t="shared" ca="1" si="336"/>
        <v>5</v>
      </c>
      <c r="AK1640" s="1">
        <f t="shared" ca="1" si="337"/>
        <v>1305</v>
      </c>
      <c r="AL16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$A1640  &amp; ", "   &amp;
$B1640  &amp; ", "   &amp;
$D1640  &amp; ", '"  &amp;
$I1640  &amp; "', '" &amp;
$O1640  &amp; "', "  &amp;
$S1640  &amp; ", '"  &amp;
TEXT($U1640,"dd/mm/aaaa")  &amp; "', "   &amp;
$V1640  &amp; ", "   &amp;
$X1640  &amp; ", "   &amp;
$Z1640  &amp; ", "   &amp;
IF($AB1640 &lt;&gt; "", $AB1640, "NULL")  &amp; ", "   &amp;
$AK1640  &amp; ");"</f>
        <v>#REF!</v>
      </c>
    </row>
    <row r="1641" spans="1:38" x14ac:dyDescent="0.2">
      <c r="A1641" s="7" cm="1">
        <f t="array" aca="1" ref="A1641" ca="1">INDEX(Companies!$A:$A,RANDBETWEEN(2,COUNTA(Companies!$A:$A)),1)</f>
        <v>2</v>
      </c>
      <c r="B1641" s="5">
        <f t="shared" si="325"/>
        <v>1640</v>
      </c>
      <c r="C1641" s="5" t="str" cm="1">
        <f t="array" ref="C1641">SHA1HASH($B1641)</f>
        <v>89d89e5773c4210782aa5783b7dfba5e0af85ccc</v>
      </c>
      <c r="D1641" s="6">
        <f t="shared" ca="1" si="326"/>
        <v>1</v>
      </c>
      <c r="E1641" s="7">
        <f ca="1">IF($B1641 = 1 + N("Presidente"),
    127,
    IF($B1641 = 2 + N("Vice-Presidente"),
        72,
        IF($B1641 = 3 + N("Secretária bilíngue"),
            13,
            RANDBETWEEN(5,COUNT(Name!$A:$A) + 1)
        )
    )
)</f>
        <v>130</v>
      </c>
      <c r="F1641" s="7" t="str">
        <f ca="1">VLOOKUP($E1641,Name!$A:$B,2,FALSE)</f>
        <v>Enzzo</v>
      </c>
      <c r="G1641" s="7">
        <f ca="1" xml:space="preserve">
IF($B1641 = 1,
    0,
    RANDBETWEEN(5,COUNT('Last name'!$A:$A) + 1)
)</f>
        <v>163</v>
      </c>
      <c r="H1641" s="7" t="str">
        <f ca="1" xml:space="preserve">
IF($B1641 = 1 + N("Presidente"),
    "de Orléans e Bragança",
    VLOOKUP($G1641,'Last name'!$A:$B,2,FALSE) &amp; " " &amp; VLOOKUP(RANDBETWEEN(5,COUNT('Last name'!$A:$A) + 1),'Last name'!$A:$B,2,FALSE)
)</f>
        <v>Rinaldi Alvaregna</v>
      </c>
      <c r="I1641" s="7" t="str">
        <f t="shared" ca="1" si="327"/>
        <v>Enzzo Rinaldi Alvaregna</v>
      </c>
      <c r="J1641" s="7" t="str" cm="1">
        <f t="array" aca="1" ref="J1641" ca="1">SHA1HASH($I1641)</f>
        <v>b4f6235d2f5765733d75d8f39b9b130b1821014d</v>
      </c>
      <c r="K1641" s="7" cm="1">
        <f t="array" aca="1" ref="K1641" ca="1">INDEX(States!$A:$A,M1641,1)</f>
        <v>5</v>
      </c>
      <c r="L1641" s="7" t="str">
        <f ca="1">VLOOKUP($K1641,Countries!$A:$B,2,FALSE)</f>
        <v>Portugal</v>
      </c>
      <c r="M1641" s="7" cm="1">
        <f t="array" aca="1" ref="M1641" ca="1">INDEX(States!$C:$C,RANDBETWEEN(5,COUNTA(States!$A:$A) + 1),1)</f>
        <v>22</v>
      </c>
      <c r="N1641" s="7" t="str">
        <f ca="1">VLOOKUP($M1641,States!$C:$D,2,FALSE)</f>
        <v>Vila Real</v>
      </c>
      <c r="O1641" s="7" t="str">
        <f ca="1">VLOOKUP($E1641,Name!$A:$C,3,FALSE)</f>
        <v>M</v>
      </c>
      <c r="P1641" s="7" t="str">
        <f ca="1">VLOOKUP($O1641,Genders!$B:$C,2,FALSE)</f>
        <v>Male</v>
      </c>
      <c r="Q1641" s="7" cm="1">
        <f t="array" aca="1" ref="Q1641" ca="1">INDEX('Marital status'!$A:$A,RANDBETWEEN(5,COUNTA('Marital status'!$A:$A) + 1),1)</f>
        <v>5</v>
      </c>
      <c r="R1641" s="7" t="str">
        <f ca="1">VLOOKUP($Q1641,'Marital status'!$A:$B,2,FALSE)</f>
        <v xml:space="preserve"> Separated </v>
      </c>
      <c r="S1641" s="7">
        <f t="shared" ca="1" si="328"/>
        <v>5</v>
      </c>
      <c r="T1641" s="7" t="str">
        <f ca="1">VLOOKUP($S1641,Ethnicities!$A:$B,2,FALSE)</f>
        <v>ASIAN</v>
      </c>
      <c r="U1641" s="8">
        <f t="shared" ca="1" si="329"/>
        <v>25388</v>
      </c>
      <c r="V1641" s="6">
        <f t="shared" ca="1" si="330"/>
        <v>7</v>
      </c>
      <c r="W1641" s="8" t="str">
        <f ca="1">VLOOKUP($V1641,'Background education'!$A:$B,2,FALSE)</f>
        <v>Undergraduate degree</v>
      </c>
      <c r="X1641" s="7">
        <f ca="1" xml:space="preserve">
  IF(OR($Z1641 = 5, $Z1641 = 6, $Z1641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641" s="7" t="str">
        <f ca="1">VLOOKUP($X1641,Departments!$A:$B,2,FALSE)</f>
        <v>Communication &amp; Marketing</v>
      </c>
      <c r="Z1641" s="6">
        <f t="shared" ca="1" si="331"/>
        <v>11</v>
      </c>
      <c r="AA1641" s="7" t="str">
        <f ca="1">VLOOKUP($Z1641,Roles!$A:$B,2,FALSE)</f>
        <v>Analyst</v>
      </c>
      <c r="AB1641" s="6">
        <f t="shared" ca="1" si="332"/>
        <v>6</v>
      </c>
      <c r="AC1641" s="7" t="str">
        <f ca="1" xml:space="preserve">
IF(
  ISNA($AB1641),
  NA(),
  VLOOKUP($AB1641,Levels!$A:$B,2,FALSE)
)</f>
        <v>Pleno</v>
      </c>
      <c r="AD1641" s="8">
        <f t="shared" ca="1" si="333"/>
        <v>40321</v>
      </c>
      <c r="AE1641" s="6">
        <f ca="1">RANDBETWEEN(5,COUNTA('Recruitment source'!$A:$A) + 1)</f>
        <v>8</v>
      </c>
      <c r="AF1641" s="6" t="str">
        <f ca="1">VLOOKUP($AE1641,'Recruitment source'!$A:$B,2,FALSE)</f>
        <v>Net Empregos</v>
      </c>
      <c r="AG1641" s="8" t="e">
        <f t="shared" ca="1" si="334"/>
        <v>#N/A</v>
      </c>
      <c r="AH1641" s="6" t="e">
        <f t="shared" ca="1" si="335"/>
        <v>#N/A</v>
      </c>
      <c r="AI1641" s="6" t="e">
        <f ca="1" xml:space="preserve">
IF(
  ISNA($AH1641),
  NA(),
  VLOOKUP($AH1641,'Reasons for dismissal'!$A:$B,2,FALSE)
)</f>
        <v>#N/A</v>
      </c>
      <c r="AJ1641" s="6">
        <f t="shared" ca="1" si="336"/>
        <v>5</v>
      </c>
      <c r="AK1641" s="1">
        <f t="shared" ca="1" si="337"/>
        <v>2580</v>
      </c>
      <c r="AL16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$A1641  &amp; ", "   &amp;
$B1641  &amp; ", "   &amp;
$D1641  &amp; ", '"  &amp;
$I1641  &amp; "', '" &amp;
$O1641  &amp; "', "  &amp;
$S1641  &amp; ", '"  &amp;
TEXT($U1641,"dd/mm/aaaa")  &amp; "', "   &amp;
$V1641  &amp; ", "   &amp;
$X1641  &amp; ", "   &amp;
$Z1641  &amp; ", "   &amp;
IF($AB1641 &lt;&gt; "", $AB1641, "NULL")  &amp; ", "   &amp;
$AK1641  &amp; ");"</f>
        <v>#REF!</v>
      </c>
    </row>
    <row r="1642" spans="1:38" x14ac:dyDescent="0.2">
      <c r="A1642" s="7" cm="1">
        <f t="array" aca="1" ref="A1642" ca="1">INDEX(Companies!$A:$A,RANDBETWEEN(2,COUNTA(Companies!$A:$A)),1)</f>
        <v>2</v>
      </c>
      <c r="B1642" s="5">
        <f t="shared" si="325"/>
        <v>1641</v>
      </c>
      <c r="C1642" s="5" t="str" cm="1">
        <f t="array" ref="C1642">SHA1HASH($B1642)</f>
        <v>de35bd727bde53cf940c9cb18a43f4c74e89862d</v>
      </c>
      <c r="D1642" s="6">
        <f t="shared" ca="1" si="326"/>
        <v>1</v>
      </c>
      <c r="E1642" s="7">
        <f ca="1">IF($B1642 = 1 + N("Presidente"),
    127,
    IF($B1642 = 2 + N("Vice-Presidente"),
        72,
        IF($B1642 = 3 + N("Secretária bilíngue"),
            13,
            RANDBETWEEN(5,COUNT(Name!$A:$A) + 1)
        )
    )
)</f>
        <v>150</v>
      </c>
      <c r="F1642" s="7" t="str">
        <f ca="1">VLOOKUP($E1642,Name!$A:$B,2,FALSE)</f>
        <v>Gabriela</v>
      </c>
      <c r="G1642" s="7">
        <f ca="1" xml:space="preserve">
IF($B1642 = 1,
    0,
    RANDBETWEEN(5,COUNT('Last name'!$A:$A) + 1)
)</f>
        <v>190</v>
      </c>
      <c r="H1642" s="7" t="str">
        <f ca="1" xml:space="preserve">
IF($B1642 = 1 + N("Presidente"),
    "de Orléans e Bragança",
    VLOOKUP($G1642,'Last name'!$A:$B,2,FALSE) &amp; " " &amp; VLOOKUP(RANDBETWEEN(5,COUNT('Last name'!$A:$A) + 1),'Last name'!$A:$B,2,FALSE)
)</f>
        <v>Testa Martini</v>
      </c>
      <c r="I1642" s="7" t="str">
        <f t="shared" ca="1" si="327"/>
        <v>Gabriela Testa Martini</v>
      </c>
      <c r="J1642" s="7" t="str" cm="1">
        <f t="array" aca="1" ref="J1642" ca="1">SHA1HASH($I1642)</f>
        <v>0409cdbb84111545b12cf00d7bdecba9908a81a4</v>
      </c>
      <c r="K1642" s="7" cm="1">
        <f t="array" aca="1" ref="K1642" ca="1">INDEX(States!$A:$A,M1642,1)</f>
        <v>5</v>
      </c>
      <c r="L1642" s="7" t="str">
        <f ca="1">VLOOKUP($K1642,Countries!$A:$B,2,FALSE)</f>
        <v>Portugal</v>
      </c>
      <c r="M1642" s="7" cm="1">
        <f t="array" aca="1" ref="M1642" ca="1">INDEX(States!$C:$C,RANDBETWEEN(5,COUNTA(States!$A:$A) + 1),1)</f>
        <v>6</v>
      </c>
      <c r="N1642" s="7" t="str">
        <f ca="1">VLOOKUP($M1642,States!$C:$D,2,FALSE)</f>
        <v>PORTO</v>
      </c>
      <c r="O1642" s="7" t="str">
        <f ca="1">VLOOKUP($E1642,Name!$A:$C,3,FALSE)</f>
        <v>F</v>
      </c>
      <c r="P1642" s="7" t="str">
        <f ca="1">VLOOKUP($O1642,Genders!$B:$C,2,FALSE)</f>
        <v>Female</v>
      </c>
      <c r="Q1642" s="7" cm="1">
        <f t="array" aca="1" ref="Q1642" ca="1">INDEX('Marital status'!$A:$A,RANDBETWEEN(5,COUNTA('Marital status'!$A:$A) + 1),1)</f>
        <v>5</v>
      </c>
      <c r="R1642" s="7" t="str">
        <f ca="1">VLOOKUP($Q1642,'Marital status'!$A:$B,2,FALSE)</f>
        <v xml:space="preserve"> Separated </v>
      </c>
      <c r="S1642" s="7">
        <f t="shared" ca="1" si="328"/>
        <v>5</v>
      </c>
      <c r="T1642" s="7" t="str">
        <f ca="1">VLOOKUP($S1642,Ethnicities!$A:$B,2,FALSE)</f>
        <v>ASIAN</v>
      </c>
      <c r="U1642" s="8">
        <f t="shared" ca="1" si="329"/>
        <v>32737</v>
      </c>
      <c r="V1642" s="6">
        <f t="shared" ca="1" si="330"/>
        <v>7</v>
      </c>
      <c r="W1642" s="8" t="str">
        <f ca="1">VLOOKUP($V1642,'Background education'!$A:$B,2,FALSE)</f>
        <v>Undergraduate degree</v>
      </c>
      <c r="X1642" s="7">
        <f ca="1" xml:space="preserve">
  IF(OR($Z1642 = 5, $Z1642 = 6, $Z1642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642" s="7" t="str">
        <f ca="1">VLOOKUP($X1642,Departments!$A:$B,2,FALSE)</f>
        <v>Administration</v>
      </c>
      <c r="Z1642" s="6">
        <f t="shared" ca="1" si="331"/>
        <v>9</v>
      </c>
      <c r="AA1642" s="7" t="str">
        <f ca="1">VLOOKUP($Z1642,Roles!$A:$B,2,FALSE)</f>
        <v>Intern</v>
      </c>
      <c r="AB1642" s="6" t="e">
        <f t="shared" ca="1" si="332"/>
        <v>#N/A</v>
      </c>
      <c r="AC1642" s="7" t="e">
        <f ca="1" xml:space="preserve">
IF(
  ISNA($AB1642),
  NA(),
  VLOOKUP($AB1642,Levels!$A:$B,2,FALSE)
)</f>
        <v>#N/A</v>
      </c>
      <c r="AD1642" s="8">
        <f t="shared" ca="1" si="333"/>
        <v>38440</v>
      </c>
      <c r="AE1642" s="6">
        <f ca="1">RANDBETWEEN(5,COUNTA('Recruitment source'!$A:$A) + 1)</f>
        <v>13</v>
      </c>
      <c r="AF1642" s="6" t="str">
        <f ca="1">VLOOKUP($AE1642,'Recruitment source'!$A:$B,2,FALSE)</f>
        <v>Google</v>
      </c>
      <c r="AG1642" s="8" t="e">
        <f t="shared" ca="1" si="334"/>
        <v>#N/A</v>
      </c>
      <c r="AH1642" s="6" t="e">
        <f t="shared" ca="1" si="335"/>
        <v>#N/A</v>
      </c>
      <c r="AI1642" s="6" t="e">
        <f ca="1" xml:space="preserve">
IF(
  ISNA($AH1642),
  NA(),
  VLOOKUP($AH1642,'Reasons for dismissal'!$A:$B,2,FALSE)
)</f>
        <v>#N/A</v>
      </c>
      <c r="AJ1642" s="6">
        <f t="shared" ca="1" si="336"/>
        <v>5</v>
      </c>
      <c r="AK1642" s="1">
        <f t="shared" ca="1" si="337"/>
        <v>1205</v>
      </c>
      <c r="AL16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$A1642  &amp; ", "   &amp;
$B1642  &amp; ", "   &amp;
$D1642  &amp; ", '"  &amp;
$I1642  &amp; "', '" &amp;
$O1642  &amp; "', "  &amp;
$S1642  &amp; ", '"  &amp;
TEXT($U1642,"dd/mm/aaaa")  &amp; "', "   &amp;
$V1642  &amp; ", "   &amp;
$X1642  &amp; ", "   &amp;
$Z1642  &amp; ", "   &amp;
IF($AB1642 &lt;&gt; "", $AB1642, "NULL")  &amp; ", "   &amp;
$AK1642  &amp; ");"</f>
        <v>#REF!</v>
      </c>
    </row>
    <row r="1643" spans="1:38" x14ac:dyDescent="0.2">
      <c r="A1643" s="7" cm="1">
        <f t="array" aca="1" ref="A1643" ca="1">INDEX(Companies!$A:$A,RANDBETWEEN(2,COUNTA(Companies!$A:$A)),1)</f>
        <v>2</v>
      </c>
      <c r="B1643" s="5">
        <f t="shared" si="325"/>
        <v>1642</v>
      </c>
      <c r="C1643" s="5" t="str" cm="1">
        <f t="array" ref="C1643">SHA1HASH($B1643)</f>
        <v>9be2e9927da42dffd5b76d4d97d612788a4af305</v>
      </c>
      <c r="D1643" s="6">
        <f t="shared" ca="1" si="326"/>
        <v>1</v>
      </c>
      <c r="E1643" s="7">
        <f ca="1">IF($B1643 = 1 + N("Presidente"),
    127,
    IF($B1643 = 2 + N("Vice-Presidente"),
        72,
        IF($B1643 = 3 + N("Secretária bilíngue"),
            13,
            RANDBETWEEN(5,COUNT(Name!$A:$A) + 1)
        )
    )
)</f>
        <v>22</v>
      </c>
      <c r="F1643" s="7" t="str">
        <f ca="1">VLOOKUP($E1643,Name!$A:$B,2,FALSE)</f>
        <v>Álvaro</v>
      </c>
      <c r="G1643" s="7">
        <f ca="1" xml:space="preserve">
IF($B1643 = 1,
    0,
    RANDBETWEEN(5,COUNT('Last name'!$A:$A) + 1)
)</f>
        <v>37</v>
      </c>
      <c r="H1643" s="7" t="str">
        <f ca="1" xml:space="preserve">
IF($B1643 = 1 + N("Presidente"),
    "de Orléans e Bragança",
    VLOOKUP($G1643,'Last name'!$A:$B,2,FALSE) &amp; " " &amp; VLOOKUP(RANDBETWEEN(5,COUNT('Last name'!$A:$A) + 1),'Last name'!$A:$B,2,FALSE)
)</f>
        <v>Battaglia Nunes</v>
      </c>
      <c r="I1643" s="7" t="str">
        <f t="shared" ca="1" si="327"/>
        <v>Álvaro Battaglia Nunes</v>
      </c>
      <c r="J1643" s="7" t="str" cm="1">
        <f t="array" aca="1" ref="J1643" ca="1">SHA1HASH($I1643)</f>
        <v>91f466360004082643499cb596be69589819484a</v>
      </c>
      <c r="K1643" s="7" cm="1">
        <f t="array" aca="1" ref="K1643" ca="1">INDEX(States!$A:$A,M1643,1)</f>
        <v>5</v>
      </c>
      <c r="L1643" s="7" t="str">
        <f ca="1">VLOOKUP($K1643,Countries!$A:$B,2,FALSE)</f>
        <v>Portugal</v>
      </c>
      <c r="M1643" s="7" cm="1">
        <f t="array" aca="1" ref="M1643" ca="1">INDEX(States!$C:$C,RANDBETWEEN(5,COUNTA(States!$A:$A) + 1),1)</f>
        <v>17</v>
      </c>
      <c r="N1643" s="7" t="str">
        <f ca="1">VLOOKUP($M1643,States!$C:$D,2,FALSE)</f>
        <v>Viseu</v>
      </c>
      <c r="O1643" s="7" t="str">
        <f ca="1">VLOOKUP($E1643,Name!$A:$C,3,FALSE)</f>
        <v>M</v>
      </c>
      <c r="P1643" s="7" t="str">
        <f ca="1">VLOOKUP($O1643,Genders!$B:$C,2,FALSE)</f>
        <v>Male</v>
      </c>
      <c r="Q1643" s="7" cm="1">
        <f t="array" aca="1" ref="Q1643" ca="1">INDEX('Marital status'!$A:$A,RANDBETWEEN(5,COUNTA('Marital status'!$A:$A) + 1),1)</f>
        <v>5</v>
      </c>
      <c r="R1643" s="7" t="str">
        <f ca="1">VLOOKUP($Q1643,'Marital status'!$A:$B,2,FALSE)</f>
        <v xml:space="preserve"> Separated </v>
      </c>
      <c r="S1643" s="7">
        <f t="shared" ca="1" si="328"/>
        <v>5</v>
      </c>
      <c r="T1643" s="7" t="str">
        <f ca="1">VLOOKUP($S1643,Ethnicities!$A:$B,2,FALSE)</f>
        <v>ASIAN</v>
      </c>
      <c r="U1643" s="8">
        <f t="shared" ca="1" si="329"/>
        <v>20437</v>
      </c>
      <c r="V1643" s="6">
        <f t="shared" ca="1" si="330"/>
        <v>8</v>
      </c>
      <c r="W1643" s="8" t="str">
        <f ca="1">VLOOKUP($V1643,'Background education'!$A:$B,2,FALSE)</f>
        <v>Graduate school</v>
      </c>
      <c r="X1643" s="7">
        <f ca="1" xml:space="preserve">
  IF(OR($Z1643 = 5, $Z1643 = 6, $Z1643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643" s="7" t="str">
        <f ca="1">VLOOKUP($X1643,Departments!$A:$B,2,FALSE)</f>
        <v>Administration</v>
      </c>
      <c r="Z1643" s="6">
        <f t="shared" ca="1" si="331"/>
        <v>11</v>
      </c>
      <c r="AA1643" s="7" t="str">
        <f ca="1">VLOOKUP($Z1643,Roles!$A:$B,2,FALSE)</f>
        <v>Analyst</v>
      </c>
      <c r="AB1643" s="6">
        <f t="shared" ca="1" si="332"/>
        <v>5</v>
      </c>
      <c r="AC1643" s="7" t="str">
        <f ca="1" xml:space="preserve">
IF(
  ISNA($AB1643),
  NA(),
  VLOOKUP($AB1643,Levels!$A:$B,2,FALSE)
)</f>
        <v>Junior</v>
      </c>
      <c r="AD1643" s="8">
        <f t="shared" ca="1" si="333"/>
        <v>40795</v>
      </c>
      <c r="AE1643" s="6">
        <f ca="1">RANDBETWEEN(5,COUNTA('Recruitment source'!$A:$A) + 1)</f>
        <v>6</v>
      </c>
      <c r="AF1643" s="6" t="str">
        <f ca="1">VLOOKUP($AE1643,'Recruitment source'!$A:$B,2,FALSE)</f>
        <v>Learn4Good</v>
      </c>
      <c r="AG1643" s="8" t="e">
        <f t="shared" ca="1" si="334"/>
        <v>#N/A</v>
      </c>
      <c r="AH1643" s="6" t="e">
        <f t="shared" ca="1" si="335"/>
        <v>#N/A</v>
      </c>
      <c r="AI1643" s="6" t="e">
        <f ca="1" xml:space="preserve">
IF(
  ISNA($AH1643),
  NA(),
  VLOOKUP($AH1643,'Reasons for dismissal'!$A:$B,2,FALSE)
)</f>
        <v>#N/A</v>
      </c>
      <c r="AJ1643" s="6">
        <f t="shared" ca="1" si="336"/>
        <v>5</v>
      </c>
      <c r="AK1643" s="1">
        <f t="shared" ca="1" si="337"/>
        <v>3000</v>
      </c>
      <c r="AL16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$A1643  &amp; ", "   &amp;
$B1643  &amp; ", "   &amp;
$D1643  &amp; ", '"  &amp;
$I1643  &amp; "', '" &amp;
$O1643  &amp; "', "  &amp;
$S1643  &amp; ", '"  &amp;
TEXT($U1643,"dd/mm/aaaa")  &amp; "', "   &amp;
$V1643  &amp; ", "   &amp;
$X1643  &amp; ", "   &amp;
$Z1643  &amp; ", "   &amp;
IF($AB1643 &lt;&gt; "", $AB1643, "NULL")  &amp; ", "   &amp;
$AK1643  &amp; ");"</f>
        <v>#REF!</v>
      </c>
    </row>
    <row r="1644" spans="1:38" x14ac:dyDescent="0.2">
      <c r="A1644" s="7" cm="1">
        <f t="array" aca="1" ref="A1644" ca="1">INDEX(Companies!$A:$A,RANDBETWEEN(2,COUNTA(Companies!$A:$A)),1)</f>
        <v>2</v>
      </c>
      <c r="B1644" s="5">
        <f t="shared" si="325"/>
        <v>1643</v>
      </c>
      <c r="C1644" s="5" t="str" cm="1">
        <f t="array" ref="C1644">SHA1HASH($B1644)</f>
        <v>36d64040f731b093d71a02cec21c74cb4ff122c5</v>
      </c>
      <c r="D1644" s="6">
        <f t="shared" ca="1" si="326"/>
        <v>1</v>
      </c>
      <c r="E1644" s="7">
        <f ca="1">IF($B1644 = 1 + N("Presidente"),
    127,
    IF($B1644 = 2 + N("Vice-Presidente"),
        72,
        IF($B1644 = 3 + N("Secretária bilíngue"),
            13,
            RANDBETWEEN(5,COUNT(Name!$A:$A) + 1)
        )
    )
)</f>
        <v>257</v>
      </c>
      <c r="F1644" s="7" t="str">
        <f ca="1">VLOOKUP($E1644,Name!$A:$B,2,FALSE)</f>
        <v>Maria</v>
      </c>
      <c r="G1644" s="7">
        <f ca="1" xml:space="preserve">
IF($B1644 = 1,
    0,
    RANDBETWEEN(5,COUNT('Last name'!$A:$A) + 1)
)</f>
        <v>107</v>
      </c>
      <c r="H1644" s="7" t="str">
        <f ca="1" xml:space="preserve">
IF($B1644 = 1 + N("Presidente"),
    "de Orléans e Bragança",
    VLOOKUP($G1644,'Last name'!$A:$B,2,FALSE) &amp; " " &amp; VLOOKUP(RANDBETWEEN(5,COUNT('Last name'!$A:$A) + 1),'Last name'!$A:$B,2,FALSE)
)</f>
        <v>Leite Mariani</v>
      </c>
      <c r="I1644" s="7" t="str">
        <f t="shared" ca="1" si="327"/>
        <v>Maria Leite Mariani</v>
      </c>
      <c r="J1644" s="7" t="str" cm="1">
        <f t="array" aca="1" ref="J1644" ca="1">SHA1HASH($I1644)</f>
        <v>f1b496eb141dd725a4f4f92bf1efb842105b346c</v>
      </c>
      <c r="K1644" s="7" cm="1">
        <f t="array" aca="1" ref="K1644" ca="1">INDEX(States!$A:$A,M1644,1)</f>
        <v>5</v>
      </c>
      <c r="L1644" s="7" t="str">
        <f ca="1">VLOOKUP($K1644,Countries!$A:$B,2,FALSE)</f>
        <v>Portugal</v>
      </c>
      <c r="M1644" s="7" cm="1">
        <f t="array" aca="1" ref="M1644" ca="1">INDEX(States!$C:$C,RANDBETWEEN(5,COUNTA(States!$A:$A) + 1),1)</f>
        <v>18</v>
      </c>
      <c r="N1644" s="7" t="str">
        <f ca="1">VLOOKUP($M1644,States!$C:$D,2,FALSE)</f>
        <v>Castelo Branco</v>
      </c>
      <c r="O1644" s="7" t="str">
        <f ca="1">VLOOKUP($E1644,Name!$A:$C,3,FALSE)</f>
        <v>F</v>
      </c>
      <c r="P1644" s="7" t="str">
        <f ca="1">VLOOKUP($O1644,Genders!$B:$C,2,FALSE)</f>
        <v>Female</v>
      </c>
      <c r="Q1644" s="7" cm="1">
        <f t="array" aca="1" ref="Q1644" ca="1">INDEX('Marital status'!$A:$A,RANDBETWEEN(5,COUNTA('Marital status'!$A:$A) + 1),1)</f>
        <v>6</v>
      </c>
      <c r="R1644" s="7" t="str">
        <f ca="1">VLOOKUP($Q1644,'Marital status'!$A:$B,2,FALSE)</f>
        <v>DIVORCED</v>
      </c>
      <c r="S1644" s="7">
        <f t="shared" ca="1" si="328"/>
        <v>5</v>
      </c>
      <c r="T1644" s="7" t="str">
        <f ca="1">VLOOKUP($S1644,Ethnicities!$A:$B,2,FALSE)</f>
        <v>ASIAN</v>
      </c>
      <c r="U1644" s="8">
        <f t="shared" ca="1" si="329"/>
        <v>24573</v>
      </c>
      <c r="V1644" s="6">
        <f t="shared" ca="1" si="330"/>
        <v>7</v>
      </c>
      <c r="W1644" s="8" t="str">
        <f ca="1">VLOOKUP($V1644,'Background education'!$A:$B,2,FALSE)</f>
        <v>Undergraduate degree</v>
      </c>
      <c r="X1644" s="7">
        <f ca="1" xml:space="preserve">
  IF(OR($Z1644 = 5, $Z1644 = 6, $Z1644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644" s="7" t="str">
        <f ca="1">VLOOKUP($X1644,Departments!$A:$B,2,FALSE)</f>
        <v>Audit</v>
      </c>
      <c r="Z1644" s="6">
        <f t="shared" ca="1" si="331"/>
        <v>9</v>
      </c>
      <c r="AA1644" s="7" t="str">
        <f ca="1">VLOOKUP($Z1644,Roles!$A:$B,2,FALSE)</f>
        <v>Intern</v>
      </c>
      <c r="AB1644" s="6" t="e">
        <f t="shared" ca="1" si="332"/>
        <v>#N/A</v>
      </c>
      <c r="AC1644" s="7" t="e">
        <f ca="1" xml:space="preserve">
IF(
  ISNA($AB1644),
  NA(),
  VLOOKUP($AB1644,Levels!$A:$B,2,FALSE)
)</f>
        <v>#N/A</v>
      </c>
      <c r="AD1644" s="8">
        <f t="shared" ca="1" si="333"/>
        <v>43641</v>
      </c>
      <c r="AE1644" s="6">
        <f ca="1">RANDBETWEEN(5,COUNTA('Recruitment source'!$A:$A) + 1)</f>
        <v>6</v>
      </c>
      <c r="AF1644" s="6" t="str">
        <f ca="1">VLOOKUP($AE1644,'Recruitment source'!$A:$B,2,FALSE)</f>
        <v>Learn4Good</v>
      </c>
      <c r="AG1644" s="8" t="e">
        <f t="shared" ca="1" si="334"/>
        <v>#N/A</v>
      </c>
      <c r="AH1644" s="6" t="e">
        <f t="shared" ca="1" si="335"/>
        <v>#N/A</v>
      </c>
      <c r="AI1644" s="6" t="e">
        <f ca="1" xml:space="preserve">
IF(
  ISNA($AH1644),
  NA(),
  VLOOKUP($AH1644,'Reasons for dismissal'!$A:$B,2,FALSE)
)</f>
        <v>#N/A</v>
      </c>
      <c r="AJ1644" s="6">
        <f t="shared" ca="1" si="336"/>
        <v>5</v>
      </c>
      <c r="AK1644" s="1">
        <f t="shared" ca="1" si="337"/>
        <v>1205</v>
      </c>
      <c r="AL16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$A1644  &amp; ", "   &amp;
$B1644  &amp; ", "   &amp;
$D1644  &amp; ", '"  &amp;
$I1644  &amp; "', '" &amp;
$O1644  &amp; "', "  &amp;
$S1644  &amp; ", '"  &amp;
TEXT($U1644,"dd/mm/aaaa")  &amp; "', "   &amp;
$V1644  &amp; ", "   &amp;
$X1644  &amp; ", "   &amp;
$Z1644  &amp; ", "   &amp;
IF($AB1644 &lt;&gt; "", $AB1644, "NULL")  &amp; ", "   &amp;
$AK1644  &amp; ");"</f>
        <v>#REF!</v>
      </c>
    </row>
    <row r="1645" spans="1:38" x14ac:dyDescent="0.2">
      <c r="A1645" s="7" cm="1">
        <f t="array" aca="1" ref="A1645" ca="1">INDEX(Companies!$A:$A,RANDBETWEEN(2,COUNTA(Companies!$A:$A)),1)</f>
        <v>2</v>
      </c>
      <c r="B1645" s="5">
        <f t="shared" si="325"/>
        <v>1644</v>
      </c>
      <c r="C1645" s="5" t="str" cm="1">
        <f t="array" ref="C1645">SHA1HASH($B1645)</f>
        <v>cbf641003962d3b22ea5aeb9164c4cff46a13515</v>
      </c>
      <c r="D1645" s="6">
        <f t="shared" ca="1" si="326"/>
        <v>1</v>
      </c>
      <c r="E1645" s="7">
        <f ca="1">IF($B1645 = 1 + N("Presidente"),
    127,
    IF($B1645 = 2 + N("Vice-Presidente"),
        72,
        IF($B1645 = 3 + N("Secretária bilíngue"),
            13,
            RANDBETWEEN(5,COUNT(Name!$A:$A) + 1)
        )
    )
)</f>
        <v>286</v>
      </c>
      <c r="F1645" s="7" t="str">
        <f ca="1">VLOOKUP($E1645,Name!$A:$B,2,FALSE)</f>
        <v>Mateus</v>
      </c>
      <c r="G1645" s="7">
        <f ca="1" xml:space="preserve">
IF($B1645 = 1,
    0,
    RANDBETWEEN(5,COUNT('Last name'!$A:$A) + 1)
)</f>
        <v>50</v>
      </c>
      <c r="H1645" s="7" t="str">
        <f ca="1" xml:space="preserve">
IF($B1645 = 1 + N("Presidente"),
    "de Orléans e Bragança",
    VLOOKUP($G1645,'Last name'!$A:$B,2,FALSE) &amp; " " &amp; VLOOKUP(RANDBETWEEN(5,COUNT('Last name'!$A:$A) + 1),'Last name'!$A:$B,2,FALSE)
)</f>
        <v>Cabral Gallo</v>
      </c>
      <c r="I1645" s="7" t="str">
        <f t="shared" ca="1" si="327"/>
        <v>Mateus Cabral Gallo</v>
      </c>
      <c r="J1645" s="7" t="str" cm="1">
        <f t="array" aca="1" ref="J1645" ca="1">SHA1HASH($I1645)</f>
        <v>2232a3e3a62e57dd4248bf81bfc5d1de941a1d04</v>
      </c>
      <c r="K1645" s="7" cm="1">
        <f t="array" aca="1" ref="K1645" ca="1">INDEX(States!$A:$A,M1645,1)</f>
        <v>5</v>
      </c>
      <c r="L1645" s="7" t="str">
        <f ca="1">VLOOKUP($K1645,Countries!$A:$B,2,FALSE)</f>
        <v>Portugal</v>
      </c>
      <c r="M1645" s="7" cm="1">
        <f t="array" aca="1" ref="M1645" ca="1">INDEX(States!$C:$C,RANDBETWEEN(5,COUNTA(States!$A:$A) + 1),1)</f>
        <v>23</v>
      </c>
      <c r="N1645" s="7" t="str">
        <f ca="1">VLOOKUP($M1645,States!$C:$D,2,FALSE)</f>
        <v>Viana do Castelo</v>
      </c>
      <c r="O1645" s="7" t="str">
        <f ca="1">VLOOKUP($E1645,Name!$A:$C,3,FALSE)</f>
        <v>M</v>
      </c>
      <c r="P1645" s="7" t="str">
        <f ca="1">VLOOKUP($O1645,Genders!$B:$C,2,FALSE)</f>
        <v>Male</v>
      </c>
      <c r="Q1645" s="7" cm="1">
        <f t="array" aca="1" ref="Q1645" ca="1">INDEX('Marital status'!$A:$A,RANDBETWEEN(5,COUNTA('Marital status'!$A:$A) + 1),1)</f>
        <v>5</v>
      </c>
      <c r="R1645" s="7" t="str">
        <f ca="1">VLOOKUP($Q1645,'Marital status'!$A:$B,2,FALSE)</f>
        <v xml:space="preserve"> Separated </v>
      </c>
      <c r="S1645" s="7">
        <f t="shared" ca="1" si="328"/>
        <v>6</v>
      </c>
      <c r="T1645" s="7" t="str">
        <f ca="1">VLOOKUP($S1645,Ethnicities!$A:$B,2,FALSE)</f>
        <v xml:space="preserve">  american Indian or Alaska Native</v>
      </c>
      <c r="U1645" s="8">
        <f t="shared" ca="1" si="329"/>
        <v>31105</v>
      </c>
      <c r="V1645" s="6">
        <f t="shared" ca="1" si="330"/>
        <v>8</v>
      </c>
      <c r="W1645" s="8" t="str">
        <f ca="1">VLOOKUP($V1645,'Background education'!$A:$B,2,FALSE)</f>
        <v>Graduate school</v>
      </c>
      <c r="X1645" s="7">
        <f ca="1" xml:space="preserve">
  IF(OR($Z1645 = 5, $Z1645 = 6, $Z1645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645" s="7" t="str">
        <f ca="1">VLOOKUP($X1645,Departments!$A:$B,2,FALSE)</f>
        <v>Operations</v>
      </c>
      <c r="Z1645" s="6">
        <f t="shared" ca="1" si="331"/>
        <v>11</v>
      </c>
      <c r="AA1645" s="7" t="str">
        <f ca="1">VLOOKUP($Z1645,Roles!$A:$B,2,FALSE)</f>
        <v>Analyst</v>
      </c>
      <c r="AB1645" s="6">
        <f t="shared" ca="1" si="332"/>
        <v>6</v>
      </c>
      <c r="AC1645" s="7" t="str">
        <f ca="1" xml:space="preserve">
IF(
  ISNA($AB1645),
  NA(),
  VLOOKUP($AB1645,Levels!$A:$B,2,FALSE)
)</f>
        <v>Pleno</v>
      </c>
      <c r="AD1645" s="8">
        <f t="shared" ca="1" si="333"/>
        <v>37431</v>
      </c>
      <c r="AE1645" s="6">
        <f ca="1">RANDBETWEEN(5,COUNTA('Recruitment source'!$A:$A) + 1)</f>
        <v>6</v>
      </c>
      <c r="AF1645" s="6" t="str">
        <f ca="1">VLOOKUP($AE1645,'Recruitment source'!$A:$B,2,FALSE)</f>
        <v>Learn4Good</v>
      </c>
      <c r="AG1645" s="8" t="e">
        <f t="shared" ca="1" si="334"/>
        <v>#N/A</v>
      </c>
      <c r="AH1645" s="6" t="e">
        <f t="shared" ca="1" si="335"/>
        <v>#N/A</v>
      </c>
      <c r="AI1645" s="6" t="e">
        <f ca="1" xml:space="preserve">
IF(
  ISNA($AH1645),
  NA(),
  VLOOKUP($AH1645,'Reasons for dismissal'!$A:$B,2,FALSE)
)</f>
        <v>#N/A</v>
      </c>
      <c r="AJ1645" s="6">
        <f t="shared" ca="1" si="336"/>
        <v>4</v>
      </c>
      <c r="AK1645" s="1">
        <f t="shared" ca="1" si="337"/>
        <v>3000</v>
      </c>
      <c r="AL16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$A1645  &amp; ", "   &amp;
$B1645  &amp; ", "   &amp;
$D1645  &amp; ", '"  &amp;
$I1645  &amp; "', '" &amp;
$O1645  &amp; "', "  &amp;
$S1645  &amp; ", '"  &amp;
TEXT($U1645,"dd/mm/aaaa")  &amp; "', "   &amp;
$V1645  &amp; ", "   &amp;
$X1645  &amp; ", "   &amp;
$Z1645  &amp; ", "   &amp;
IF($AB1645 &lt;&gt; "", $AB1645, "NULL")  &amp; ", "   &amp;
$AK1645  &amp; ");"</f>
        <v>#REF!</v>
      </c>
    </row>
    <row r="1646" spans="1:38" x14ac:dyDescent="0.2">
      <c r="A1646" s="7" cm="1">
        <f t="array" aca="1" ref="A1646" ca="1">INDEX(Companies!$A:$A,RANDBETWEEN(2,COUNTA(Companies!$A:$A)),1)</f>
        <v>2</v>
      </c>
      <c r="B1646" s="5">
        <f t="shared" si="325"/>
        <v>1645</v>
      </c>
      <c r="C1646" s="5" t="str" cm="1">
        <f t="array" ref="C1646">SHA1HASH($B1646)</f>
        <v>637250c78dd38a4e6c7e05c62f9ff2e960a977a0</v>
      </c>
      <c r="D1646" s="6">
        <f t="shared" ca="1" si="326"/>
        <v>1</v>
      </c>
      <c r="E1646" s="7">
        <f ca="1">IF($B1646 = 1 + N("Presidente"),
    127,
    IF($B1646 = 2 + N("Vice-Presidente"),
        72,
        IF($B1646 = 3 + N("Secretária bilíngue"),
            13,
            RANDBETWEEN(5,COUNT(Name!$A:$A) + 1)
        )
    )
)</f>
        <v>161</v>
      </c>
      <c r="F1646" s="7" t="str">
        <f ca="1">VLOOKUP($E1646,Name!$A:$B,2,FALSE)</f>
        <v>Heitor</v>
      </c>
      <c r="G1646" s="7">
        <f ca="1" xml:space="preserve">
IF($B1646 = 1,
    0,
    RANDBETWEEN(5,COUNT('Last name'!$A:$A) + 1)
)</f>
        <v>143</v>
      </c>
      <c r="H1646" s="7" t="str">
        <f ca="1" xml:space="preserve">
IF($B1646 = 1 + N("Presidente"),
    "de Orléans e Bragança",
    VLOOKUP($G1646,'Last name'!$A:$B,2,FALSE) &amp; " " &amp; VLOOKUP(RANDBETWEEN(5,COUNT('Last name'!$A:$A) + 1),'Last name'!$A:$B,2,FALSE)
)</f>
        <v>Oliveira Luz</v>
      </c>
      <c r="I1646" s="7" t="str">
        <f t="shared" ca="1" si="327"/>
        <v>Heitor Oliveira Luz</v>
      </c>
      <c r="J1646" s="7" t="str" cm="1">
        <f t="array" aca="1" ref="J1646" ca="1">SHA1HASH($I1646)</f>
        <v>7f406362dd1088c16bef00cd014c4f256a3b5c19</v>
      </c>
      <c r="K1646" s="7" cm="1">
        <f t="array" aca="1" ref="K1646" ca="1">INDEX(States!$A:$A,M1646,1)</f>
        <v>5</v>
      </c>
      <c r="L1646" s="7" t="str">
        <f ca="1">VLOOKUP($K1646,Countries!$A:$B,2,FALSE)</f>
        <v>Portugal</v>
      </c>
      <c r="M1646" s="7" cm="1">
        <f t="array" aca="1" ref="M1646" ca="1">INDEX(States!$C:$C,RANDBETWEEN(5,COUNTA(States!$A:$A) + 1),1)</f>
        <v>17</v>
      </c>
      <c r="N1646" s="7" t="str">
        <f ca="1">VLOOKUP($M1646,States!$C:$D,2,FALSE)</f>
        <v>Viseu</v>
      </c>
      <c r="O1646" s="7" t="str">
        <f ca="1">VLOOKUP($E1646,Name!$A:$C,3,FALSE)</f>
        <v>M</v>
      </c>
      <c r="P1646" s="7" t="str">
        <f ca="1">VLOOKUP($O1646,Genders!$B:$C,2,FALSE)</f>
        <v>Male</v>
      </c>
      <c r="Q1646" s="7" cm="1">
        <f t="array" aca="1" ref="Q1646" ca="1">INDEX('Marital status'!$A:$A,RANDBETWEEN(5,COUNTA('Marital status'!$A:$A) + 1),1)</f>
        <v>0</v>
      </c>
      <c r="R1646" s="7" t="e">
        <f ca="1">VLOOKUP($Q1646,'Marital status'!$A:$B,2,FALSE)</f>
        <v>#N/A</v>
      </c>
      <c r="S1646" s="7">
        <f t="shared" ca="1" si="328"/>
        <v>5</v>
      </c>
      <c r="T1646" s="7" t="str">
        <f ca="1">VLOOKUP($S1646,Ethnicities!$A:$B,2,FALSE)</f>
        <v>ASIAN</v>
      </c>
      <c r="U1646" s="8">
        <f t="shared" ca="1" si="329"/>
        <v>20258</v>
      </c>
      <c r="V1646" s="6">
        <f t="shared" ca="1" si="330"/>
        <v>7</v>
      </c>
      <c r="W1646" s="8" t="str">
        <f ca="1">VLOOKUP($V1646,'Background education'!$A:$B,2,FALSE)</f>
        <v>Undergraduate degree</v>
      </c>
      <c r="X1646" s="7">
        <f ca="1" xml:space="preserve">
  IF(OR($Z1646 = 5, $Z1646 = 6, $Z1646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646" s="7" t="str">
        <f ca="1">VLOOKUP($X1646,Departments!$A:$B,2,FALSE)</f>
        <v>Controlling</v>
      </c>
      <c r="Z1646" s="6">
        <f t="shared" ca="1" si="331"/>
        <v>9</v>
      </c>
      <c r="AA1646" s="7" t="str">
        <f ca="1">VLOOKUP($Z1646,Roles!$A:$B,2,FALSE)</f>
        <v>Intern</v>
      </c>
      <c r="AB1646" s="6" t="e">
        <f t="shared" ca="1" si="332"/>
        <v>#N/A</v>
      </c>
      <c r="AC1646" s="7" t="e">
        <f ca="1" xml:space="preserve">
IF(
  ISNA($AB1646),
  NA(),
  VLOOKUP($AB1646,Levels!$A:$B,2,FALSE)
)</f>
        <v>#N/A</v>
      </c>
      <c r="AD1646" s="8">
        <f t="shared" ca="1" si="333"/>
        <v>40938</v>
      </c>
      <c r="AE1646" s="6">
        <f ca="1">RANDBETWEEN(5,COUNTA('Recruitment source'!$A:$A) + 1)</f>
        <v>5</v>
      </c>
      <c r="AF1646" s="6" t="str">
        <f ca="1">VLOOKUP($AE1646,'Recruitment source'!$A:$B,2,FALSE)</f>
        <v>Indeed</v>
      </c>
      <c r="AG1646" s="8" t="e">
        <f t="shared" ca="1" si="334"/>
        <v>#N/A</v>
      </c>
      <c r="AH1646" s="6" t="e">
        <f t="shared" ca="1" si="335"/>
        <v>#N/A</v>
      </c>
      <c r="AI1646" s="6" t="e">
        <f ca="1" xml:space="preserve">
IF(
  ISNA($AH1646),
  NA(),
  VLOOKUP($AH1646,'Reasons for dismissal'!$A:$B,2,FALSE)
)</f>
        <v>#N/A</v>
      </c>
      <c r="AJ1646" s="6">
        <f t="shared" ca="1" si="336"/>
        <v>4</v>
      </c>
      <c r="AK1646" s="1">
        <f t="shared" ca="1" si="337"/>
        <v>1205</v>
      </c>
      <c r="AL16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$A1646  &amp; ", "   &amp;
$B1646  &amp; ", "   &amp;
$D1646  &amp; ", '"  &amp;
$I1646  &amp; "', '" &amp;
$O1646  &amp; "', "  &amp;
$S1646  &amp; ", '"  &amp;
TEXT($U1646,"dd/mm/aaaa")  &amp; "', "   &amp;
$V1646  &amp; ", "   &amp;
$X1646  &amp; ", "   &amp;
$Z1646  &amp; ", "   &amp;
IF($AB1646 &lt;&gt; "", $AB1646, "NULL")  &amp; ", "   &amp;
$AK1646  &amp; ");"</f>
        <v>#REF!</v>
      </c>
    </row>
    <row r="1647" spans="1:38" x14ac:dyDescent="0.2">
      <c r="A1647" s="7" cm="1">
        <f t="array" aca="1" ref="A1647" ca="1">INDEX(Companies!$A:$A,RANDBETWEEN(2,COUNTA(Companies!$A:$A)),1)</f>
        <v>2</v>
      </c>
      <c r="B1647" s="5">
        <f t="shared" si="325"/>
        <v>1646</v>
      </c>
      <c r="C1647" s="5" t="str" cm="1">
        <f t="array" ref="C1647">SHA1HASH($B1647)</f>
        <v>cc0152ff71fc8243f70c8e8478bd7de2aa387e2c</v>
      </c>
      <c r="D1647" s="6">
        <f t="shared" ca="1" si="326"/>
        <v>1</v>
      </c>
      <c r="E1647" s="7">
        <f ca="1">IF($B1647 = 1 + N("Presidente"),
    127,
    IF($B1647 = 2 + N("Vice-Presidente"),
        72,
        IF($B1647 = 3 + N("Secretária bilíngue"),
            13,
            RANDBETWEEN(5,COUNT(Name!$A:$A) + 1)
        )
    )
)</f>
        <v>361</v>
      </c>
      <c r="F1647" s="7" t="str">
        <f ca="1">VLOOKUP($E1647,Name!$A:$B,2,FALSE)</f>
        <v>Wagner</v>
      </c>
      <c r="G1647" s="7">
        <f ca="1" xml:space="preserve">
IF($B1647 = 1,
    0,
    RANDBETWEEN(5,COUNT('Last name'!$A:$A) + 1)
)</f>
        <v>95</v>
      </c>
      <c r="H1647" s="7" t="str">
        <f ca="1" xml:space="preserve">
IF($B1647 = 1 + N("Presidente"),
    "de Orléans e Bragança",
    VLOOKUP($G1647,'Last name'!$A:$B,2,FALSE) &amp; " " &amp; VLOOKUP(RANDBETWEEN(5,COUNT('Last name'!$A:$A) + 1),'Last name'!$A:$B,2,FALSE)
)</f>
        <v>Galli Moretti</v>
      </c>
      <c r="I1647" s="7" t="str">
        <f t="shared" ca="1" si="327"/>
        <v>Wagner Galli Moretti</v>
      </c>
      <c r="J1647" s="7" t="str" cm="1">
        <f t="array" aca="1" ref="J1647" ca="1">SHA1HASH($I1647)</f>
        <v>0afe111f7c4546df8ae765b2fb8c7ca824da10c3</v>
      </c>
      <c r="K1647" s="7" cm="1">
        <f t="array" aca="1" ref="K1647" ca="1">INDEX(States!$A:$A,M1647,1)</f>
        <v>5</v>
      </c>
      <c r="L1647" s="7" t="str">
        <f ca="1">VLOOKUP($K1647,Countries!$A:$B,2,FALSE)</f>
        <v>Portugal</v>
      </c>
      <c r="M1647" s="7" cm="1">
        <f t="array" aca="1" ref="M1647" ca="1">INDEX(States!$C:$C,RANDBETWEEN(5,COUNTA(States!$A:$A) + 1),1)</f>
        <v>23</v>
      </c>
      <c r="N1647" s="7" t="str">
        <f ca="1">VLOOKUP($M1647,States!$C:$D,2,FALSE)</f>
        <v>Viana do Castelo</v>
      </c>
      <c r="O1647" s="7" t="str">
        <f ca="1">VLOOKUP($E1647,Name!$A:$C,3,FALSE)</f>
        <v>M</v>
      </c>
      <c r="P1647" s="7" t="str">
        <f ca="1">VLOOKUP($O1647,Genders!$B:$C,2,FALSE)</f>
        <v>Male</v>
      </c>
      <c r="Q1647" s="7" cm="1">
        <f t="array" aca="1" ref="Q1647" ca="1">INDEX('Marital status'!$A:$A,RANDBETWEEN(5,COUNTA('Marital status'!$A:$A) + 1),1)</f>
        <v>6</v>
      </c>
      <c r="R1647" s="7" t="str">
        <f ca="1">VLOOKUP($Q1647,'Marital status'!$A:$B,2,FALSE)</f>
        <v>DIVORCED</v>
      </c>
      <c r="S1647" s="7">
        <f t="shared" ca="1" si="328"/>
        <v>5</v>
      </c>
      <c r="T1647" s="7" t="str">
        <f ca="1">VLOOKUP($S1647,Ethnicities!$A:$B,2,FALSE)</f>
        <v>ASIAN</v>
      </c>
      <c r="U1647" s="8">
        <f t="shared" ca="1" si="329"/>
        <v>25633</v>
      </c>
      <c r="V1647" s="6">
        <f t="shared" ca="1" si="330"/>
        <v>8</v>
      </c>
      <c r="W1647" s="8" t="str">
        <f ca="1">VLOOKUP($V1647,'Background education'!$A:$B,2,FALSE)</f>
        <v>Graduate school</v>
      </c>
      <c r="X1647" s="7">
        <f ca="1" xml:space="preserve">
  IF(OR($Z1647 = 5, $Z1647 = 6, $Z1647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647" s="7" t="str">
        <f ca="1">VLOOKUP($X1647,Departments!$A:$B,2,FALSE)</f>
        <v>Controlling</v>
      </c>
      <c r="Z1647" s="6">
        <f t="shared" ca="1" si="331"/>
        <v>11</v>
      </c>
      <c r="AA1647" s="7" t="str">
        <f ca="1">VLOOKUP($Z1647,Roles!$A:$B,2,FALSE)</f>
        <v>Analyst</v>
      </c>
      <c r="AB1647" s="6">
        <f t="shared" ca="1" si="332"/>
        <v>5</v>
      </c>
      <c r="AC1647" s="7" t="str">
        <f ca="1" xml:space="preserve">
IF(
  ISNA($AB1647),
  NA(),
  VLOOKUP($AB1647,Levels!$A:$B,2,FALSE)
)</f>
        <v>Junior</v>
      </c>
      <c r="AD1647" s="8">
        <f t="shared" ca="1" si="333"/>
        <v>37590</v>
      </c>
      <c r="AE1647" s="6">
        <f ca="1">RANDBETWEEN(5,COUNTA('Recruitment source'!$A:$A) + 1)</f>
        <v>7</v>
      </c>
      <c r="AF1647" s="6" t="str">
        <f ca="1">VLOOKUP($AE1647,'Recruitment source'!$A:$B,2,FALSE)</f>
        <v>SAPO Emprego</v>
      </c>
      <c r="AG1647" s="8" t="e">
        <f t="shared" ca="1" si="334"/>
        <v>#N/A</v>
      </c>
      <c r="AH1647" s="6" t="e">
        <f t="shared" ca="1" si="335"/>
        <v>#N/A</v>
      </c>
      <c r="AI1647" s="6" t="e">
        <f ca="1" xml:space="preserve">
IF(
  ISNA($AH1647),
  NA(),
  VLOOKUP($AH1647,'Reasons for dismissal'!$A:$B,2,FALSE)
)</f>
        <v>#N/A</v>
      </c>
      <c r="AJ1647" s="6">
        <f t="shared" ca="1" si="336"/>
        <v>5</v>
      </c>
      <c r="AK1647" s="1">
        <f t="shared" ca="1" si="337"/>
        <v>3000</v>
      </c>
      <c r="AL16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$A1647  &amp; ", "   &amp;
$B1647  &amp; ", "   &amp;
$D1647  &amp; ", '"  &amp;
$I1647  &amp; "', '" &amp;
$O1647  &amp; "', "  &amp;
$S1647  &amp; ", '"  &amp;
TEXT($U1647,"dd/mm/aaaa")  &amp; "', "   &amp;
$V1647  &amp; ", "   &amp;
$X1647  &amp; ", "   &amp;
$Z1647  &amp; ", "   &amp;
IF($AB1647 &lt;&gt; "", $AB1647, "NULL")  &amp; ", "   &amp;
$AK1647  &amp; ");"</f>
        <v>#REF!</v>
      </c>
    </row>
    <row r="1648" spans="1:38" x14ac:dyDescent="0.2">
      <c r="A1648" s="7" cm="1">
        <f t="array" aca="1" ref="A1648" ca="1">INDEX(Companies!$A:$A,RANDBETWEEN(2,COUNTA(Companies!$A:$A)),1)</f>
        <v>2</v>
      </c>
      <c r="B1648" s="5">
        <f t="shared" si="325"/>
        <v>1647</v>
      </c>
      <c r="C1648" s="5" t="str" cm="1">
        <f t="array" ref="C1648">SHA1HASH($B1648)</f>
        <v>b1d2f044e12dcb7cdd594a29701421711464cede</v>
      </c>
      <c r="D1648" s="6">
        <f t="shared" ca="1" si="326"/>
        <v>1</v>
      </c>
      <c r="E1648" s="7">
        <f ca="1">IF($B1648 = 1 + N("Presidente"),
    127,
    IF($B1648 = 2 + N("Vice-Presidente"),
        72,
        IF($B1648 = 3 + N("Secretária bilíngue"),
            13,
            RANDBETWEEN(5,COUNT(Name!$A:$A) + 1)
        )
    )
)</f>
        <v>102</v>
      </c>
      <c r="F1648" s="7" t="str">
        <f ca="1">VLOOKUP($E1648,Name!$A:$B,2,FALSE)</f>
        <v>Danilo</v>
      </c>
      <c r="G1648" s="7">
        <f ca="1" xml:space="preserve">
IF($B1648 = 1,
    0,
    RANDBETWEEN(5,COUNT('Last name'!$A:$A) + 1)
)</f>
        <v>80</v>
      </c>
      <c r="H1648" s="7" t="str">
        <f ca="1" xml:space="preserve">
IF($B1648 = 1 + N("Presidente"),
    "de Orléans e Bragança",
    VLOOKUP($G1648,'Last name'!$A:$B,2,FALSE) &amp; " " &amp; VLOOKUP(RANDBETWEEN(5,COUNT('Last name'!$A:$A) + 1),'Last name'!$A:$B,2,FALSE)
)</f>
        <v>Faria Holanda</v>
      </c>
      <c r="I1648" s="7" t="str">
        <f t="shared" ca="1" si="327"/>
        <v>Danilo Faria Holanda</v>
      </c>
      <c r="J1648" s="7" t="str" cm="1">
        <f t="array" aca="1" ref="J1648" ca="1">SHA1HASH($I1648)</f>
        <v>6f72df12b1fae65be2cc39599112ec6c2c9ec7f0</v>
      </c>
      <c r="K1648" s="7" cm="1">
        <f t="array" aca="1" ref="K1648" ca="1">INDEX(States!$A:$A,M1648,1)</f>
        <v>5</v>
      </c>
      <c r="L1648" s="7" t="str">
        <f ca="1">VLOOKUP($K1648,Countries!$A:$B,2,FALSE)</f>
        <v>Portugal</v>
      </c>
      <c r="M1648" s="7" cm="1">
        <f t="array" aca="1" ref="M1648" ca="1">INDEX(States!$C:$C,RANDBETWEEN(5,COUNTA(States!$A:$A) + 1),1)</f>
        <v>22</v>
      </c>
      <c r="N1648" s="7" t="str">
        <f ca="1">VLOOKUP($M1648,States!$C:$D,2,FALSE)</f>
        <v>Vila Real</v>
      </c>
      <c r="O1648" s="7" t="str">
        <f ca="1">VLOOKUP($E1648,Name!$A:$C,3,FALSE)</f>
        <v>M</v>
      </c>
      <c r="P1648" s="7" t="str">
        <f ca="1">VLOOKUP($O1648,Genders!$B:$C,2,FALSE)</f>
        <v>Male</v>
      </c>
      <c r="Q1648" s="7" cm="1">
        <f t="array" aca="1" ref="Q1648" ca="1">INDEX('Marital status'!$A:$A,RANDBETWEEN(5,COUNTA('Marital status'!$A:$A) + 1),1)</f>
        <v>6</v>
      </c>
      <c r="R1648" s="7" t="str">
        <f ca="1">VLOOKUP($Q1648,'Marital status'!$A:$B,2,FALSE)</f>
        <v>DIVORCED</v>
      </c>
      <c r="S1648" s="7">
        <f t="shared" ca="1" si="328"/>
        <v>5</v>
      </c>
      <c r="T1648" s="7" t="str">
        <f ca="1">VLOOKUP($S1648,Ethnicities!$A:$B,2,FALSE)</f>
        <v>ASIAN</v>
      </c>
      <c r="U1648" s="8">
        <f t="shared" ca="1" si="329"/>
        <v>27078</v>
      </c>
      <c r="V1648" s="6">
        <f t="shared" ca="1" si="330"/>
        <v>7</v>
      </c>
      <c r="W1648" s="8" t="str">
        <f ca="1">VLOOKUP($V1648,'Background education'!$A:$B,2,FALSE)</f>
        <v>Undergraduate degree</v>
      </c>
      <c r="X1648" s="7">
        <f ca="1" xml:space="preserve">
  IF(OR($Z1648 = 5, $Z1648 = 6, $Z1648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648" s="7" t="str">
        <f ca="1">VLOOKUP($X1648,Departments!$A:$B,2,FALSE)</f>
        <v>Human Resource</v>
      </c>
      <c r="Z1648" s="6">
        <f t="shared" ca="1" si="331"/>
        <v>9</v>
      </c>
      <c r="AA1648" s="7" t="str">
        <f ca="1">VLOOKUP($Z1648,Roles!$A:$B,2,FALSE)</f>
        <v>Intern</v>
      </c>
      <c r="AB1648" s="6" t="e">
        <f t="shared" ca="1" si="332"/>
        <v>#N/A</v>
      </c>
      <c r="AC1648" s="7" t="e">
        <f ca="1" xml:space="preserve">
IF(
  ISNA($AB1648),
  NA(),
  VLOOKUP($AB1648,Levels!$A:$B,2,FALSE)
)</f>
        <v>#N/A</v>
      </c>
      <c r="AD1648" s="8">
        <f t="shared" ca="1" si="333"/>
        <v>39921</v>
      </c>
      <c r="AE1648" s="6">
        <f ca="1">RANDBETWEEN(5,COUNTA('Recruitment source'!$A:$A) + 1)</f>
        <v>15</v>
      </c>
      <c r="AF1648" s="6" t="str">
        <f ca="1">VLOOKUP($AE1648,'Recruitment source'!$A:$B,2,FALSE)</f>
        <v>Website</v>
      </c>
      <c r="AG1648" s="8" t="e">
        <f t="shared" ca="1" si="334"/>
        <v>#N/A</v>
      </c>
      <c r="AH1648" s="6" t="e">
        <f t="shared" ca="1" si="335"/>
        <v>#N/A</v>
      </c>
      <c r="AI1648" s="6" t="e">
        <f ca="1" xml:space="preserve">
IF(
  ISNA($AH1648),
  NA(),
  VLOOKUP($AH1648,'Reasons for dismissal'!$A:$B,2,FALSE)
)</f>
        <v>#N/A</v>
      </c>
      <c r="AJ1648" s="6">
        <f t="shared" ca="1" si="336"/>
        <v>5</v>
      </c>
      <c r="AK1648" s="1">
        <f t="shared" ca="1" si="337"/>
        <v>1285</v>
      </c>
      <c r="AL16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$A1648  &amp; ", "   &amp;
$B1648  &amp; ", "   &amp;
$D1648  &amp; ", '"  &amp;
$I1648  &amp; "', '" &amp;
$O1648  &amp; "', "  &amp;
$S1648  &amp; ", '"  &amp;
TEXT($U1648,"dd/mm/aaaa")  &amp; "', "   &amp;
$V1648  &amp; ", "   &amp;
$X1648  &amp; ", "   &amp;
$Z1648  &amp; ", "   &amp;
IF($AB1648 &lt;&gt; "", $AB1648, "NULL")  &amp; ", "   &amp;
$AK1648  &amp; ");"</f>
        <v>#REF!</v>
      </c>
    </row>
    <row r="1649" spans="1:38" x14ac:dyDescent="0.2">
      <c r="A1649" s="7" cm="1">
        <f t="array" aca="1" ref="A1649" ca="1">INDEX(Companies!$A:$A,RANDBETWEEN(2,COUNTA(Companies!$A:$A)),1)</f>
        <v>2</v>
      </c>
      <c r="B1649" s="5">
        <f t="shared" si="325"/>
        <v>1648</v>
      </c>
      <c r="C1649" s="5" t="str" cm="1">
        <f t="array" ref="C1649">SHA1HASH($B1649)</f>
        <v>fcc78b5fcb5a7d9ea7f3b136af0efd88bc24500b</v>
      </c>
      <c r="D1649" s="6">
        <f t="shared" ca="1" si="326"/>
        <v>1</v>
      </c>
      <c r="E1649" s="7">
        <f ca="1">IF($B1649 = 1 + N("Presidente"),
    127,
    IF($B1649 = 2 + N("Vice-Presidente"),
        72,
        IF($B1649 = 3 + N("Secretária bilíngue"),
            13,
            RANDBETWEEN(5,COUNT(Name!$A:$A) + 1)
        )
    )
)</f>
        <v>18</v>
      </c>
      <c r="F1649" s="7" t="str">
        <f ca="1">VLOOKUP($E1649,Name!$A:$B,2,FALSE)</f>
        <v>Alícia</v>
      </c>
      <c r="G1649" s="7">
        <f ca="1" xml:space="preserve">
IF($B1649 = 1,
    0,
    RANDBETWEEN(5,COUNT('Last name'!$A:$A) + 1)
)</f>
        <v>184</v>
      </c>
      <c r="H1649" s="7" t="str">
        <f ca="1" xml:space="preserve">
IF($B1649 = 1 + N("Presidente"),
    "de Orléans e Bragança",
    VLOOKUP($G1649,'Last name'!$A:$B,2,FALSE) &amp; " " &amp; VLOOKUP(RANDBETWEEN(5,COUNT('Last name'!$A:$A) + 1),'Last name'!$A:$B,2,FALSE)
)</f>
        <v>sobrenome Padrão</v>
      </c>
      <c r="I1649" s="7" t="str">
        <f t="shared" ca="1" si="327"/>
        <v>Alícia sobrenome Padrão</v>
      </c>
      <c r="J1649" s="7" t="str" cm="1">
        <f t="array" aca="1" ref="J1649" ca="1">SHA1HASH($I1649)</f>
        <v>d6cf157197278940ee80aadcf4a369e24a2a34ce</v>
      </c>
      <c r="K1649" s="7" cm="1">
        <f t="array" aca="1" ref="K1649" ca="1">INDEX(States!$A:$A,M1649,1)</f>
        <v>5</v>
      </c>
      <c r="L1649" s="7" t="str">
        <f ca="1">VLOOKUP($K1649,Countries!$A:$B,2,FALSE)</f>
        <v>Portugal</v>
      </c>
      <c r="M1649" s="7" cm="1">
        <f t="array" aca="1" ref="M1649" ca="1">INDEX(States!$C:$C,RANDBETWEEN(5,COUNTA(States!$A:$A) + 1),1)</f>
        <v>5</v>
      </c>
      <c r="N1649" s="7" t="str">
        <f ca="1">VLOOKUP($M1649,States!$C:$D,2,FALSE)</f>
        <v xml:space="preserve"> Lisboa</v>
      </c>
      <c r="O1649" s="7" t="str">
        <f ca="1">VLOOKUP($E1649,Name!$A:$C,3,FALSE)</f>
        <v>F</v>
      </c>
      <c r="P1649" s="7" t="str">
        <f ca="1">VLOOKUP($O1649,Genders!$B:$C,2,FALSE)</f>
        <v>Female</v>
      </c>
      <c r="Q1649" s="7" cm="1">
        <f t="array" aca="1" ref="Q1649" ca="1">INDEX('Marital status'!$A:$A,RANDBETWEEN(5,COUNTA('Marital status'!$A:$A) + 1),1)</f>
        <v>6</v>
      </c>
      <c r="R1649" s="7" t="str">
        <f ca="1">VLOOKUP($Q1649,'Marital status'!$A:$B,2,FALSE)</f>
        <v>DIVORCED</v>
      </c>
      <c r="S1649" s="7">
        <f t="shared" ca="1" si="328"/>
        <v>5</v>
      </c>
      <c r="T1649" s="7" t="str">
        <f ca="1">VLOOKUP($S1649,Ethnicities!$A:$B,2,FALSE)</f>
        <v>ASIAN</v>
      </c>
      <c r="U1649" s="8">
        <f t="shared" ca="1" si="329"/>
        <v>18971</v>
      </c>
      <c r="V1649" s="6">
        <f t="shared" ca="1" si="330"/>
        <v>7</v>
      </c>
      <c r="W1649" s="8" t="str">
        <f ca="1">VLOOKUP($V1649,'Background education'!$A:$B,2,FALSE)</f>
        <v>Undergraduate degree</v>
      </c>
      <c r="X1649" s="7">
        <f ca="1" xml:space="preserve">
  IF(OR($Z1649 = 5, $Z1649 = 6, $Z1649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649" s="7" t="str">
        <f ca="1">VLOOKUP($X1649,Departments!$A:$B,2,FALSE)</f>
        <v xml:space="preserve"> Commercial</v>
      </c>
      <c r="Z1649" s="6">
        <f t="shared" ca="1" si="331"/>
        <v>11</v>
      </c>
      <c r="AA1649" s="7" t="str">
        <f ca="1">VLOOKUP($Z1649,Roles!$A:$B,2,FALSE)</f>
        <v>Analyst</v>
      </c>
      <c r="AB1649" s="6">
        <f t="shared" ca="1" si="332"/>
        <v>5</v>
      </c>
      <c r="AC1649" s="7" t="str">
        <f ca="1" xml:space="preserve">
IF(
  ISNA($AB1649),
  NA(),
  VLOOKUP($AB1649,Levels!$A:$B,2,FALSE)
)</f>
        <v>Junior</v>
      </c>
      <c r="AD1649" s="8">
        <f t="shared" ca="1" si="333"/>
        <v>41989</v>
      </c>
      <c r="AE1649" s="6">
        <f ca="1">RANDBETWEEN(5,COUNTA('Recruitment source'!$A:$A) + 1)</f>
        <v>11</v>
      </c>
      <c r="AF1649" s="6" t="str">
        <f ca="1">VLOOKUP($AE1649,'Recruitment source'!$A:$B,2,FALSE)</f>
        <v>Next Station</v>
      </c>
      <c r="AG1649" s="8" t="e">
        <f t="shared" ca="1" si="334"/>
        <v>#N/A</v>
      </c>
      <c r="AH1649" s="6" t="e">
        <f t="shared" ca="1" si="335"/>
        <v>#N/A</v>
      </c>
      <c r="AI1649" s="6" t="e">
        <f ca="1" xml:space="preserve">
IF(
  ISNA($AH1649),
  NA(),
  VLOOKUP($AH1649,'Reasons for dismissal'!$A:$B,2,FALSE)
)</f>
        <v>#N/A</v>
      </c>
      <c r="AJ1649" s="6">
        <f t="shared" ca="1" si="336"/>
        <v>5</v>
      </c>
      <c r="AK1649" s="1">
        <f t="shared" ca="1" si="337"/>
        <v>2580</v>
      </c>
      <c r="AL16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$A1649  &amp; ", "   &amp;
$B1649  &amp; ", "   &amp;
$D1649  &amp; ", '"  &amp;
$I1649  &amp; "', '" &amp;
$O1649  &amp; "', "  &amp;
$S1649  &amp; ", '"  &amp;
TEXT($U1649,"dd/mm/aaaa")  &amp; "', "   &amp;
$V1649  &amp; ", "   &amp;
$X1649  &amp; ", "   &amp;
$Z1649  &amp; ", "   &amp;
IF($AB1649 &lt;&gt; "", $AB1649, "NULL")  &amp; ", "   &amp;
$AK1649  &amp; ");"</f>
        <v>#REF!</v>
      </c>
    </row>
    <row r="1650" spans="1:38" x14ac:dyDescent="0.2">
      <c r="A1650" s="7" cm="1">
        <f t="array" aca="1" ref="A1650" ca="1">INDEX(Companies!$A:$A,RANDBETWEEN(2,COUNTA(Companies!$A:$A)),1)</f>
        <v>2</v>
      </c>
      <c r="B1650" s="5">
        <f t="shared" si="325"/>
        <v>1649</v>
      </c>
      <c r="C1650" s="5" t="str" cm="1">
        <f t="array" ref="C1650">SHA1HASH($B1650)</f>
        <v>9d93f8113d6ac60e97d0769efd6f167a812f620b</v>
      </c>
      <c r="D1650" s="6">
        <f t="shared" ca="1" si="326"/>
        <v>1</v>
      </c>
      <c r="E1650" s="7">
        <f ca="1">IF($B1650 = 1 + N("Presidente"),
    127,
    IF($B1650 = 2 + N("Vice-Presidente"),
        72,
        IF($B1650 = 3 + N("Secretária bilíngue"),
            13,
            RANDBETWEEN(5,COUNT(Name!$A:$A) + 1)
        )
    )
)</f>
        <v>311</v>
      </c>
      <c r="F1650" s="7" t="str">
        <f ca="1">VLOOKUP($E1650,Name!$A:$B,2,FALSE)</f>
        <v>Olívia</v>
      </c>
      <c r="G1650" s="7">
        <f ca="1" xml:space="preserve">
IF($B1650 = 1,
    0,
    RANDBETWEEN(5,COUNT('Last name'!$A:$A) + 1)
)</f>
        <v>102</v>
      </c>
      <c r="H1650" s="7" t="str">
        <f ca="1" xml:space="preserve">
IF($B1650 = 1 + N("Presidente"),
    "de Orléans e Bragança",
    VLOOKUP($G1650,'Last name'!$A:$B,2,FALSE) &amp; " " &amp; VLOOKUP(RANDBETWEEN(5,COUNT('Last name'!$A:$A) + 1),'Last name'!$A:$B,2,FALSE)
)</f>
        <v>Greco Rocha</v>
      </c>
      <c r="I1650" s="7" t="str">
        <f t="shared" ca="1" si="327"/>
        <v>Olívia Greco Rocha</v>
      </c>
      <c r="J1650" s="7" t="str" cm="1">
        <f t="array" aca="1" ref="J1650" ca="1">SHA1HASH($I1650)</f>
        <v>4144fe096577a078c51b7ad6f78d64b76faec790</v>
      </c>
      <c r="K1650" s="7" cm="1">
        <f t="array" aca="1" ref="K1650" ca="1">INDEX(States!$A:$A,M1650,1)</f>
        <v>5</v>
      </c>
      <c r="L1650" s="7" t="str">
        <f ca="1">VLOOKUP($K1650,Countries!$A:$B,2,FALSE)</f>
        <v>Portugal</v>
      </c>
      <c r="M1650" s="7" cm="1">
        <f t="array" aca="1" ref="M1650" ca="1">INDEX(States!$C:$C,RANDBETWEEN(5,COUNTA(States!$A:$A) + 1),1)</f>
        <v>24</v>
      </c>
      <c r="N1650" s="7" t="str">
        <f ca="1">VLOOKUP($M1650,States!$C:$D,2,FALSE)</f>
        <v>Brangança</v>
      </c>
      <c r="O1650" s="7" t="str">
        <f ca="1">VLOOKUP($E1650,Name!$A:$C,3,FALSE)</f>
        <v>F</v>
      </c>
      <c r="P1650" s="7" t="str">
        <f ca="1">VLOOKUP($O1650,Genders!$B:$C,2,FALSE)</f>
        <v>Female</v>
      </c>
      <c r="Q1650" s="7" cm="1">
        <f t="array" aca="1" ref="Q1650" ca="1">INDEX('Marital status'!$A:$A,RANDBETWEEN(5,COUNTA('Marital status'!$A:$A) + 1),1)</f>
        <v>0</v>
      </c>
      <c r="R1650" s="7" t="e">
        <f ca="1">VLOOKUP($Q1650,'Marital status'!$A:$B,2,FALSE)</f>
        <v>#N/A</v>
      </c>
      <c r="S1650" s="7">
        <f t="shared" ca="1" si="328"/>
        <v>7</v>
      </c>
      <c r="T1650" s="7" t="str">
        <f ca="1">VLOOKUP($S1650,Ethnicities!$A:$B,2,FALSE)</f>
        <v>Native Hawaiian or Other Pacific Islander</v>
      </c>
      <c r="U1650" s="8">
        <f t="shared" ca="1" si="329"/>
        <v>18733</v>
      </c>
      <c r="V1650" s="6">
        <f t="shared" ca="1" si="330"/>
        <v>7</v>
      </c>
      <c r="W1650" s="8" t="str">
        <f ca="1">VLOOKUP($V1650,'Background education'!$A:$B,2,FALSE)</f>
        <v>Undergraduate degree</v>
      </c>
      <c r="X1650" s="7">
        <f ca="1" xml:space="preserve">
  IF(OR($Z1650 = 5, $Z1650 = 6, $Z1650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650" s="7" t="str">
        <f ca="1">VLOOKUP($X1650,Departments!$A:$B,2,FALSE)</f>
        <v>Administration</v>
      </c>
      <c r="Z1650" s="6">
        <f t="shared" ca="1" si="331"/>
        <v>10</v>
      </c>
      <c r="AA1650" s="7" t="str">
        <f ca="1">VLOOKUP($Z1650,Roles!$A:$B,2,FALSE)</f>
        <v>Trainee</v>
      </c>
      <c r="AB1650" s="6" t="e">
        <f t="shared" ca="1" si="332"/>
        <v>#N/A</v>
      </c>
      <c r="AC1650" s="7" t="e">
        <f ca="1" xml:space="preserve">
IF(
  ISNA($AB1650),
  NA(),
  VLOOKUP($AB1650,Levels!$A:$B,2,FALSE)
)</f>
        <v>#N/A</v>
      </c>
      <c r="AD1650" s="8">
        <f t="shared" ca="1" si="333"/>
        <v>38112</v>
      </c>
      <c r="AE1650" s="6">
        <f ca="1">RANDBETWEEN(5,COUNTA('Recruitment source'!$A:$A) + 1)</f>
        <v>12</v>
      </c>
      <c r="AF1650" s="6" t="str">
        <f ca="1">VLOOKUP($AE1650,'Recruitment source'!$A:$B,2,FALSE)</f>
        <v xml:space="preserve"> recommendation of employee</v>
      </c>
      <c r="AG1650" s="8" t="e">
        <f t="shared" ca="1" si="334"/>
        <v>#N/A</v>
      </c>
      <c r="AH1650" s="6" t="e">
        <f t="shared" ca="1" si="335"/>
        <v>#N/A</v>
      </c>
      <c r="AI1650" s="6" t="e">
        <f ca="1" xml:space="preserve">
IF(
  ISNA($AH1650),
  NA(),
  VLOOKUP($AH1650,'Reasons for dismissal'!$A:$B,2,FALSE)
)</f>
        <v>#N/A</v>
      </c>
      <c r="AJ1650" s="6">
        <f t="shared" ca="1" si="336"/>
        <v>5</v>
      </c>
      <c r="AK1650" s="1">
        <f t="shared" ca="1" si="337"/>
        <v>1305</v>
      </c>
      <c r="AL16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$A1650  &amp; ", "   &amp;
$B1650  &amp; ", "   &amp;
$D1650  &amp; ", '"  &amp;
$I1650  &amp; "', '" &amp;
$O1650  &amp; "', "  &amp;
$S1650  &amp; ", '"  &amp;
TEXT($U1650,"dd/mm/aaaa")  &amp; "', "   &amp;
$V1650  &amp; ", "   &amp;
$X1650  &amp; ", "   &amp;
$Z1650  &amp; ", "   &amp;
IF($AB1650 &lt;&gt; "", $AB1650, "NULL")  &amp; ", "   &amp;
$AK1650  &amp; ");"</f>
        <v>#REF!</v>
      </c>
    </row>
    <row r="1651" spans="1:38" x14ac:dyDescent="0.2">
      <c r="A1651" s="7" cm="1">
        <f t="array" aca="1" ref="A1651" ca="1">INDEX(Companies!$A:$A,RANDBETWEEN(2,COUNTA(Companies!$A:$A)),1)</f>
        <v>2</v>
      </c>
      <c r="B1651" s="5">
        <f t="shared" si="325"/>
        <v>1650</v>
      </c>
      <c r="C1651" s="5" t="str" cm="1">
        <f t="array" ref="C1651">SHA1HASH($B1651)</f>
        <v>f9afc47c733ed36985aa2e66cf879bd48b20e40f</v>
      </c>
      <c r="D1651" s="6">
        <f t="shared" ca="1" si="326"/>
        <v>1</v>
      </c>
      <c r="E1651" s="7">
        <f ca="1">IF($B1651 = 1 + N("Presidente"),
    127,
    IF($B1651 = 2 + N("Vice-Presidente"),
        72,
        IF($B1651 = 3 + N("Secretária bilíngue"),
            13,
            RANDBETWEEN(5,COUNT(Name!$A:$A) + 1)
        )
    )
)</f>
        <v>83</v>
      </c>
      <c r="F1651" s="7" t="str">
        <f ca="1">VLOOKUP($E1651,Name!$A:$B,2,FALSE)</f>
        <v>Camila</v>
      </c>
      <c r="G1651" s="7">
        <f ca="1" xml:space="preserve">
IF($B1651 = 1,
    0,
    RANDBETWEEN(5,COUNT('Last name'!$A:$A) + 1)
)</f>
        <v>42</v>
      </c>
      <c r="H1651" s="7" t="str">
        <f ca="1" xml:space="preserve">
IF($B1651 = 1 + N("Presidente"),
    "de Orléans e Bragança",
    VLOOKUP($G1651,'Last name'!$A:$B,2,FALSE) &amp; " " &amp; VLOOKUP(RANDBETWEEN(5,COUNT('Last name'!$A:$A) + 1),'Last name'!$A:$B,2,FALSE)
)</f>
        <v>Borba Marino</v>
      </c>
      <c r="I1651" s="7" t="str">
        <f t="shared" ca="1" si="327"/>
        <v>Camila Borba Marino</v>
      </c>
      <c r="J1651" s="7" t="str" cm="1">
        <f t="array" aca="1" ref="J1651" ca="1">SHA1HASH($I1651)</f>
        <v>8e42ba479df6dec657f1982b2b4f53fd369f4cb5</v>
      </c>
      <c r="K1651" s="7" cm="1">
        <f t="array" aca="1" ref="K1651" ca="1">INDEX(States!$A:$A,M1651,1)</f>
        <v>5</v>
      </c>
      <c r="L1651" s="7" t="str">
        <f ca="1">VLOOKUP($K1651,Countries!$A:$B,2,FALSE)</f>
        <v>Portugal</v>
      </c>
      <c r="M1651" s="7" cm="1">
        <f t="array" aca="1" ref="M1651" ca="1">INDEX(States!$C:$C,RANDBETWEEN(5,COUNTA(States!$A:$A) + 1),1)</f>
        <v>13</v>
      </c>
      <c r="N1651" s="7" t="str">
        <f ca="1">VLOOKUP($M1651,States!$C:$D,2,FALSE)</f>
        <v>Coimbra</v>
      </c>
      <c r="O1651" s="7" t="str">
        <f ca="1">VLOOKUP($E1651,Name!$A:$C,3,FALSE)</f>
        <v>F</v>
      </c>
      <c r="P1651" s="7" t="str">
        <f ca="1">VLOOKUP($O1651,Genders!$B:$C,2,FALSE)</f>
        <v>Female</v>
      </c>
      <c r="Q1651" s="7" cm="1">
        <f t="array" aca="1" ref="Q1651" ca="1">INDEX('Marital status'!$A:$A,RANDBETWEEN(5,COUNTA('Marital status'!$A:$A) + 1),1)</f>
        <v>6</v>
      </c>
      <c r="R1651" s="7" t="str">
        <f ca="1">VLOOKUP($Q1651,'Marital status'!$A:$B,2,FALSE)</f>
        <v>DIVORCED</v>
      </c>
      <c r="S1651" s="7">
        <f t="shared" ca="1" si="328"/>
        <v>5</v>
      </c>
      <c r="T1651" s="7" t="str">
        <f ca="1">VLOOKUP($S1651,Ethnicities!$A:$B,2,FALSE)</f>
        <v>ASIAN</v>
      </c>
      <c r="U1651" s="8">
        <f t="shared" ca="1" si="329"/>
        <v>30086</v>
      </c>
      <c r="V1651" s="6">
        <f t="shared" ca="1" si="330"/>
        <v>7</v>
      </c>
      <c r="W1651" s="8" t="str">
        <f ca="1">VLOOKUP($V1651,'Background education'!$A:$B,2,FALSE)</f>
        <v>Undergraduate degree</v>
      </c>
      <c r="X1651" s="7">
        <f ca="1" xml:space="preserve">
  IF(OR($Z1651 = 5, $Z1651 = 6, $Z1651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651" s="7" t="str">
        <f ca="1">VLOOKUP($X1651,Departments!$A:$B,2,FALSE)</f>
        <v xml:space="preserve"> Presidency</v>
      </c>
      <c r="Z1651" s="6">
        <f t="shared" ca="1" si="331"/>
        <v>11</v>
      </c>
      <c r="AA1651" s="7" t="str">
        <f ca="1">VLOOKUP($Z1651,Roles!$A:$B,2,FALSE)</f>
        <v>Analyst</v>
      </c>
      <c r="AB1651" s="6">
        <f t="shared" ca="1" si="332"/>
        <v>7</v>
      </c>
      <c r="AC1651" s="7" t="str">
        <f ca="1" xml:space="preserve">
IF(
  ISNA($AB1651),
  NA(),
  VLOOKUP($AB1651,Levels!$A:$B,2,FALSE)
)</f>
        <v>Senior</v>
      </c>
      <c r="AD1651" s="8">
        <f t="shared" ca="1" si="333"/>
        <v>44324</v>
      </c>
      <c r="AE1651" s="6">
        <f ca="1">RANDBETWEEN(5,COUNTA('Recruitment source'!$A:$A) + 1)</f>
        <v>14</v>
      </c>
      <c r="AF1651" s="6" t="str">
        <f ca="1">VLOOKUP($AE1651,'Recruitment source'!$A:$B,2,FALSE)</f>
        <v>LinkedIn</v>
      </c>
      <c r="AG1651" s="8" t="e">
        <f t="shared" ca="1" si="334"/>
        <v>#N/A</v>
      </c>
      <c r="AH1651" s="6" t="e">
        <f t="shared" ca="1" si="335"/>
        <v>#N/A</v>
      </c>
      <c r="AI1651" s="6" t="e">
        <f ca="1" xml:space="preserve">
IF(
  ISNA($AH1651),
  NA(),
  VLOOKUP($AH1651,'Reasons for dismissal'!$A:$B,2,FALSE)
)</f>
        <v>#N/A</v>
      </c>
      <c r="AJ1651" s="6">
        <f t="shared" ca="1" si="336"/>
        <v>5</v>
      </c>
      <c r="AK1651" s="1">
        <f t="shared" ca="1" si="337"/>
        <v>2500</v>
      </c>
      <c r="AL16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$A1651  &amp; ", "   &amp;
$B1651  &amp; ", "   &amp;
$D1651  &amp; ", '"  &amp;
$I1651  &amp; "', '" &amp;
$O1651  &amp; "', "  &amp;
$S1651  &amp; ", '"  &amp;
TEXT($U1651,"dd/mm/aaaa")  &amp; "', "   &amp;
$V1651  &amp; ", "   &amp;
$X1651  &amp; ", "   &amp;
$Z1651  &amp; ", "   &amp;
IF($AB1651 &lt;&gt; "", $AB1651, "NULL")  &amp; ", "   &amp;
$AK1651  &amp; ");"</f>
        <v>#REF!</v>
      </c>
    </row>
    <row r="1652" spans="1:38" x14ac:dyDescent="0.2">
      <c r="A1652" s="7" cm="1">
        <f t="array" aca="1" ref="A1652" ca="1">INDEX(Companies!$A:$A,RANDBETWEEN(2,COUNTA(Companies!$A:$A)),1)</f>
        <v>2</v>
      </c>
      <c r="B1652" s="5">
        <f t="shared" si="325"/>
        <v>1651</v>
      </c>
      <c r="C1652" s="5" t="str" cm="1">
        <f t="array" ref="C1652">SHA1HASH($B1652)</f>
        <v>480619ef8900e4598b0c8148ffe0192c0b284f2d</v>
      </c>
      <c r="D1652" s="6">
        <f t="shared" ca="1" si="326"/>
        <v>1</v>
      </c>
      <c r="E1652" s="7">
        <f ca="1">IF($B1652 = 1 + N("Presidente"),
    127,
    IF($B1652 = 2 + N("Vice-Presidente"),
        72,
        IF($B1652 = 3 + N("Secretária bilíngue"),
            13,
            RANDBETWEEN(5,COUNT(Name!$A:$A) + 1)
        )
    )
)</f>
        <v>122</v>
      </c>
      <c r="F1652" s="7" t="str">
        <f ca="1">VLOOKUP($E1652,Name!$A:$B,2,FALSE)</f>
        <v>Emanuel</v>
      </c>
      <c r="G1652" s="7">
        <f ca="1" xml:space="preserve">
IF($B1652 = 1,
    0,
    RANDBETWEEN(5,COUNT('Last name'!$A:$A) + 1)
)</f>
        <v>154</v>
      </c>
      <c r="H1652" s="7" t="str">
        <f ca="1" xml:space="preserve">
IF($B1652 = 1 + N("Presidente"),
    "de Orléans e Bragança",
    VLOOKUP($G1652,'Last name'!$A:$B,2,FALSE) &amp; " " &amp; VLOOKUP(RANDBETWEEN(5,COUNT('Last name'!$A:$A) + 1),'Last name'!$A:$B,2,FALSE)
)</f>
        <v>Pinheiro Tavarez</v>
      </c>
      <c r="I1652" s="7" t="str">
        <f t="shared" ca="1" si="327"/>
        <v>Emanuel Pinheiro Tavarez</v>
      </c>
      <c r="J1652" s="7" t="str" cm="1">
        <f t="array" aca="1" ref="J1652" ca="1">SHA1HASH($I1652)</f>
        <v>1f4cc4c37e5fe61a184fbb507ce31c57a58cdfc0</v>
      </c>
      <c r="K1652" s="7" cm="1">
        <f t="array" aca="1" ref="K1652" ca="1">INDEX(States!$A:$A,M1652,1)</f>
        <v>5</v>
      </c>
      <c r="L1652" s="7" t="str">
        <f ca="1">VLOOKUP($K1652,Countries!$A:$B,2,FALSE)</f>
        <v>Portugal</v>
      </c>
      <c r="M1652" s="7" cm="1">
        <f t="array" aca="1" ref="M1652" ca="1">INDEX(States!$C:$C,RANDBETWEEN(5,COUNTA(States!$A:$A) + 1),1)</f>
        <v>24</v>
      </c>
      <c r="N1652" s="7" t="str">
        <f ca="1">VLOOKUP($M1652,States!$C:$D,2,FALSE)</f>
        <v>Brangança</v>
      </c>
      <c r="O1652" s="7" t="str">
        <f ca="1">VLOOKUP($E1652,Name!$A:$C,3,FALSE)</f>
        <v>M</v>
      </c>
      <c r="P1652" s="7" t="str">
        <f ca="1">VLOOKUP($O1652,Genders!$B:$C,2,FALSE)</f>
        <v>Male</v>
      </c>
      <c r="Q1652" s="7" cm="1">
        <f t="array" aca="1" ref="Q1652" ca="1">INDEX('Marital status'!$A:$A,RANDBETWEEN(5,COUNTA('Marital status'!$A:$A) + 1),1)</f>
        <v>6</v>
      </c>
      <c r="R1652" s="7" t="str">
        <f ca="1">VLOOKUP($Q1652,'Marital status'!$A:$B,2,FALSE)</f>
        <v>DIVORCED</v>
      </c>
      <c r="S1652" s="7">
        <f t="shared" ca="1" si="328"/>
        <v>6</v>
      </c>
      <c r="T1652" s="7" t="str">
        <f ca="1">VLOOKUP($S1652,Ethnicities!$A:$B,2,FALSE)</f>
        <v xml:space="preserve">  american Indian or Alaska Native</v>
      </c>
      <c r="U1652" s="8">
        <f t="shared" ca="1" si="329"/>
        <v>21484</v>
      </c>
      <c r="V1652" s="6">
        <f t="shared" ca="1" si="330"/>
        <v>7</v>
      </c>
      <c r="W1652" s="8" t="str">
        <f ca="1">VLOOKUP($V1652,'Background education'!$A:$B,2,FALSE)</f>
        <v>Undergraduate degree</v>
      </c>
      <c r="X1652" s="7">
        <f ca="1" xml:space="preserve">
  IF(OR($Z1652 = 5, $Z1652 = 6, $Z1652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652" s="7" t="str">
        <f ca="1">VLOOKUP($X1652,Departments!$A:$B,2,FALSE)</f>
        <v>Communication &amp; Marketing</v>
      </c>
      <c r="Z1652" s="6">
        <f t="shared" ca="1" si="331"/>
        <v>9</v>
      </c>
      <c r="AA1652" s="7" t="str">
        <f ca="1">VLOOKUP($Z1652,Roles!$A:$B,2,FALSE)</f>
        <v>Intern</v>
      </c>
      <c r="AB1652" s="6" t="e">
        <f t="shared" ca="1" si="332"/>
        <v>#N/A</v>
      </c>
      <c r="AC1652" s="7" t="e">
        <f ca="1" xml:space="preserve">
IF(
  ISNA($AB1652),
  NA(),
  VLOOKUP($AB1652,Levels!$A:$B,2,FALSE)
)</f>
        <v>#N/A</v>
      </c>
      <c r="AD1652" s="8">
        <f t="shared" ca="1" si="333"/>
        <v>36924</v>
      </c>
      <c r="AE1652" s="6">
        <f ca="1">RANDBETWEEN(5,COUNTA('Recruitment source'!$A:$A) + 1)</f>
        <v>6</v>
      </c>
      <c r="AF1652" s="6" t="str">
        <f ca="1">VLOOKUP($AE1652,'Recruitment source'!$A:$B,2,FALSE)</f>
        <v>Learn4Good</v>
      </c>
      <c r="AG1652" s="8" t="e">
        <f t="shared" ca="1" si="334"/>
        <v>#N/A</v>
      </c>
      <c r="AH1652" s="6" t="e">
        <f t="shared" ca="1" si="335"/>
        <v>#N/A</v>
      </c>
      <c r="AI1652" s="6" t="e">
        <f ca="1" xml:space="preserve">
IF(
  ISNA($AH1652),
  NA(),
  VLOOKUP($AH1652,'Reasons for dismissal'!$A:$B,2,FALSE)
)</f>
        <v>#N/A</v>
      </c>
      <c r="AJ1652" s="6">
        <f t="shared" ca="1" si="336"/>
        <v>4</v>
      </c>
      <c r="AK1652" s="1">
        <f t="shared" ca="1" si="337"/>
        <v>1285</v>
      </c>
      <c r="AL16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$A1652  &amp; ", "   &amp;
$B1652  &amp; ", "   &amp;
$D1652  &amp; ", '"  &amp;
$I1652  &amp; "', '" &amp;
$O1652  &amp; "', "  &amp;
$S1652  &amp; ", '"  &amp;
TEXT($U1652,"dd/mm/aaaa")  &amp; "', "   &amp;
$V1652  &amp; ", "   &amp;
$X1652  &amp; ", "   &amp;
$Z1652  &amp; ", "   &amp;
IF($AB1652 &lt;&gt; "", $AB1652, "NULL")  &amp; ", "   &amp;
$AK1652  &amp; ");"</f>
        <v>#REF!</v>
      </c>
    </row>
    <row r="1653" spans="1:38" x14ac:dyDescent="0.2">
      <c r="A1653" s="7" cm="1">
        <f t="array" aca="1" ref="A1653" ca="1">INDEX(Companies!$A:$A,RANDBETWEEN(2,COUNTA(Companies!$A:$A)),1)</f>
        <v>2</v>
      </c>
      <c r="B1653" s="5">
        <f t="shared" si="325"/>
        <v>1652</v>
      </c>
      <c r="C1653" s="5" t="str" cm="1">
        <f t="array" ref="C1653">SHA1HASH($B1653)</f>
        <v>ca70ca5f6efd8e48f2b4b75b3bd75a5f8fdb12d5</v>
      </c>
      <c r="D1653" s="6">
        <f t="shared" ca="1" si="326"/>
        <v>1</v>
      </c>
      <c r="E1653" s="7">
        <f ca="1">IF($B1653 = 1 + N("Presidente"),
    127,
    IF($B1653 = 2 + N("Vice-Presidente"),
        72,
        IF($B1653 = 3 + N("Secretária bilíngue"),
            13,
            RANDBETWEEN(5,COUNT(Name!$A:$A) + 1)
        )
    )
)</f>
        <v>66</v>
      </c>
      <c r="F1653" s="7" t="str">
        <f ca="1">VLOOKUP($E1653,Name!$A:$B,2,FALSE)</f>
        <v>Bartolomeo</v>
      </c>
      <c r="G1653" s="7">
        <f ca="1" xml:space="preserve">
IF($B1653 = 1,
    0,
    RANDBETWEEN(5,COUNT('Last name'!$A:$A) + 1)
)</f>
        <v>113</v>
      </c>
      <c r="H1653" s="7" t="str">
        <f ca="1" xml:space="preserve">
IF($B1653 = 1 + N("Presidente"),
    "de Orléans e Bragança",
    VLOOKUP($G1653,'Last name'!$A:$B,2,FALSE) &amp; " " &amp; VLOOKUP(RANDBETWEEN(5,COUNT('Last name'!$A:$A) + 1),'Last name'!$A:$B,2,FALSE)
)</f>
        <v>Luz Aragão</v>
      </c>
      <c r="I1653" s="7" t="str">
        <f t="shared" ca="1" si="327"/>
        <v>Bartolomeo Luz Aragão</v>
      </c>
      <c r="J1653" s="7" t="str" cm="1">
        <f t="array" aca="1" ref="J1653" ca="1">SHA1HASH($I1653)</f>
        <v>5b1fef119a618e74e69a73b6f4dd51e1ff052a1e</v>
      </c>
      <c r="K1653" s="7" cm="1">
        <f t="array" aca="1" ref="K1653" ca="1">INDEX(States!$A:$A,M1653,1)</f>
        <v>5</v>
      </c>
      <c r="L1653" s="7" t="str">
        <f ca="1">VLOOKUP($K1653,Countries!$A:$B,2,FALSE)</f>
        <v>Portugal</v>
      </c>
      <c r="M1653" s="7" cm="1">
        <f t="array" aca="1" ref="M1653" ca="1">INDEX(States!$C:$C,RANDBETWEEN(5,COUNTA(States!$A:$A) + 1),1)</f>
        <v>6</v>
      </c>
      <c r="N1653" s="7" t="str">
        <f ca="1">VLOOKUP($M1653,States!$C:$D,2,FALSE)</f>
        <v>PORTO</v>
      </c>
      <c r="O1653" s="7" t="str">
        <f ca="1">VLOOKUP($E1653,Name!$A:$C,3,FALSE)</f>
        <v>M</v>
      </c>
      <c r="P1653" s="7" t="str">
        <f ca="1">VLOOKUP($O1653,Genders!$B:$C,2,FALSE)</f>
        <v>Male</v>
      </c>
      <c r="Q1653" s="7" cm="1">
        <f t="array" aca="1" ref="Q1653" ca="1">INDEX('Marital status'!$A:$A,RANDBETWEEN(5,COUNTA('Marital status'!$A:$A) + 1),1)</f>
        <v>5</v>
      </c>
      <c r="R1653" s="7" t="str">
        <f ca="1">VLOOKUP($Q1653,'Marital status'!$A:$B,2,FALSE)</f>
        <v xml:space="preserve"> Separated </v>
      </c>
      <c r="S1653" s="7">
        <f t="shared" ca="1" si="328"/>
        <v>8</v>
      </c>
      <c r="T1653" s="7" t="e">
        <f ca="1">VLOOKUP($S1653,Ethnicities!$A:$B,2,FALSE)</f>
        <v>#N/A</v>
      </c>
      <c r="U1653" s="8">
        <f t="shared" ca="1" si="329"/>
        <v>29479</v>
      </c>
      <c r="V1653" s="6">
        <f t="shared" ca="1" si="330"/>
        <v>8</v>
      </c>
      <c r="W1653" s="8" t="str">
        <f ca="1">VLOOKUP($V1653,'Background education'!$A:$B,2,FALSE)</f>
        <v>Graduate school</v>
      </c>
      <c r="X1653" s="7">
        <f ca="1" xml:space="preserve">
  IF(OR($Z1653 = 5, $Z1653 = 6, $Z1653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653" s="7" t="str">
        <f ca="1">VLOOKUP($X1653,Departments!$A:$B,2,FALSE)</f>
        <v>Audit</v>
      </c>
      <c r="Z1653" s="6">
        <f t="shared" ca="1" si="331"/>
        <v>11</v>
      </c>
      <c r="AA1653" s="7" t="str">
        <f ca="1">VLOOKUP($Z1653,Roles!$A:$B,2,FALSE)</f>
        <v>Analyst</v>
      </c>
      <c r="AB1653" s="6">
        <f t="shared" ca="1" si="332"/>
        <v>7</v>
      </c>
      <c r="AC1653" s="7" t="str">
        <f ca="1" xml:space="preserve">
IF(
  ISNA($AB1653),
  NA(),
  VLOOKUP($AB1653,Levels!$A:$B,2,FALSE)
)</f>
        <v>Senior</v>
      </c>
      <c r="AD1653" s="8">
        <f t="shared" ca="1" si="333"/>
        <v>43654</v>
      </c>
      <c r="AE1653" s="6">
        <f ca="1">RANDBETWEEN(5,COUNTA('Recruitment source'!$A:$A) + 1)</f>
        <v>5</v>
      </c>
      <c r="AF1653" s="6" t="str">
        <f ca="1">VLOOKUP($AE1653,'Recruitment source'!$A:$B,2,FALSE)</f>
        <v>Indeed</v>
      </c>
      <c r="AG1653" s="8" t="e">
        <f t="shared" ca="1" si="334"/>
        <v>#N/A</v>
      </c>
      <c r="AH1653" s="6" t="e">
        <f t="shared" ca="1" si="335"/>
        <v>#N/A</v>
      </c>
      <c r="AI1653" s="6" t="e">
        <f ca="1" xml:space="preserve">
IF(
  ISNA($AH1653),
  NA(),
  VLOOKUP($AH1653,'Reasons for dismissal'!$A:$B,2,FALSE)
)</f>
        <v>#N/A</v>
      </c>
      <c r="AJ1653" s="6">
        <f t="shared" ca="1" si="336"/>
        <v>5</v>
      </c>
      <c r="AK1653" s="1">
        <f t="shared" ca="1" si="337"/>
        <v>3000</v>
      </c>
      <c r="AL16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$A1653  &amp; ", "   &amp;
$B1653  &amp; ", "   &amp;
$D1653  &amp; ", '"  &amp;
$I1653  &amp; "', '" &amp;
$O1653  &amp; "', "  &amp;
$S1653  &amp; ", '"  &amp;
TEXT($U1653,"dd/mm/aaaa")  &amp; "', "   &amp;
$V1653  &amp; ", "   &amp;
$X1653  &amp; ", "   &amp;
$Z1653  &amp; ", "   &amp;
IF($AB1653 &lt;&gt; "", $AB1653, "NULL")  &amp; ", "   &amp;
$AK1653  &amp; ");"</f>
        <v>#REF!</v>
      </c>
    </row>
    <row r="1654" spans="1:38" x14ac:dyDescent="0.2">
      <c r="A1654" s="7" cm="1">
        <f t="array" aca="1" ref="A1654" ca="1">INDEX(Companies!$A:$A,RANDBETWEEN(2,COUNTA(Companies!$A:$A)),1)</f>
        <v>2</v>
      </c>
      <c r="B1654" s="5">
        <f t="shared" si="325"/>
        <v>1653</v>
      </c>
      <c r="C1654" s="5" t="str" cm="1">
        <f t="array" ref="C1654">SHA1HASH($B1654)</f>
        <v>7a7ea1512bc5014fd1b25ff389938bc75d25315d</v>
      </c>
      <c r="D1654" s="6">
        <f t="shared" ca="1" si="326"/>
        <v>1</v>
      </c>
      <c r="E1654" s="7">
        <f ca="1">IF($B1654 = 1 + N("Presidente"),
    127,
    IF($B1654 = 2 + N("Vice-Presidente"),
        72,
        IF($B1654 = 3 + N("Secretária bilíngue"),
            13,
            RANDBETWEEN(5,COUNT(Name!$A:$A) + 1)
        )
    )
)</f>
        <v>292</v>
      </c>
      <c r="F1654" s="7" t="str">
        <f ca="1">VLOOKUP($E1654,Name!$A:$B,2,FALSE)</f>
        <v>Micaela</v>
      </c>
      <c r="G1654" s="7">
        <f ca="1" xml:space="preserve">
IF($B1654 = 1,
    0,
    RANDBETWEEN(5,COUNT('Last name'!$A:$A) + 1)
)</f>
        <v>173</v>
      </c>
      <c r="H1654" s="7" t="str">
        <f ca="1" xml:space="preserve">
IF($B1654 = 1 + N("Presidente"),
    "de Orléans e Bragança",
    VLOOKUP($G1654,'Last name'!$A:$B,2,FALSE) &amp; " " &amp; VLOOKUP(RANDBETWEEN(5,COUNT('Last name'!$A:$A) + 1),'Last name'!$A:$B,2,FALSE)
)</f>
        <v>Santacruz Conti</v>
      </c>
      <c r="I1654" s="7" t="str">
        <f t="shared" ca="1" si="327"/>
        <v>Micaela Santacruz Conti</v>
      </c>
      <c r="J1654" s="7" t="str" cm="1">
        <f t="array" aca="1" ref="J1654" ca="1">SHA1HASH($I1654)</f>
        <v>3cf7a0f048efef3fbe893bd44011fe34122f2d2c</v>
      </c>
      <c r="K1654" s="7" cm="1">
        <f t="array" aca="1" ref="K1654" ca="1">INDEX(States!$A:$A,M1654,1)</f>
        <v>5</v>
      </c>
      <c r="L1654" s="7" t="str">
        <f ca="1">VLOOKUP($K1654,Countries!$A:$B,2,FALSE)</f>
        <v>Portugal</v>
      </c>
      <c r="M1654" s="7" cm="1">
        <f t="array" aca="1" ref="M1654" ca="1">INDEX(States!$C:$C,RANDBETWEEN(5,COUNTA(States!$A:$A) + 1),1)</f>
        <v>18</v>
      </c>
      <c r="N1654" s="7" t="str">
        <f ca="1">VLOOKUP($M1654,States!$C:$D,2,FALSE)</f>
        <v>Castelo Branco</v>
      </c>
      <c r="O1654" s="7" t="str">
        <f ca="1">VLOOKUP($E1654,Name!$A:$C,3,FALSE)</f>
        <v>F</v>
      </c>
      <c r="P1654" s="7" t="str">
        <f ca="1">VLOOKUP($O1654,Genders!$B:$C,2,FALSE)</f>
        <v>Female</v>
      </c>
      <c r="Q1654" s="7" cm="1">
        <f t="array" aca="1" ref="Q1654" ca="1">INDEX('Marital status'!$A:$A,RANDBETWEEN(5,COUNTA('Marital status'!$A:$A) + 1),1)</f>
        <v>0</v>
      </c>
      <c r="R1654" s="7" t="e">
        <f ca="1">VLOOKUP($Q1654,'Marital status'!$A:$B,2,FALSE)</f>
        <v>#N/A</v>
      </c>
      <c r="S1654" s="7">
        <f t="shared" ca="1" si="328"/>
        <v>5</v>
      </c>
      <c r="T1654" s="7" t="str">
        <f ca="1">VLOOKUP($S1654,Ethnicities!$A:$B,2,FALSE)</f>
        <v>ASIAN</v>
      </c>
      <c r="U1654" s="8">
        <f t="shared" ca="1" si="329"/>
        <v>26261</v>
      </c>
      <c r="V1654" s="6">
        <f t="shared" ca="1" si="330"/>
        <v>7</v>
      </c>
      <c r="W1654" s="8" t="str">
        <f ca="1">VLOOKUP($V1654,'Background education'!$A:$B,2,FALSE)</f>
        <v>Undergraduate degree</v>
      </c>
      <c r="X1654" s="7">
        <f ca="1" xml:space="preserve">
  IF(OR($Z1654 = 5, $Z1654 = 6, $Z1654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654" s="7" t="str">
        <f ca="1">VLOOKUP($X1654,Departments!$A:$B,2,FALSE)</f>
        <v>Human Resource</v>
      </c>
      <c r="Z1654" s="6">
        <f t="shared" ca="1" si="331"/>
        <v>9</v>
      </c>
      <c r="AA1654" s="7" t="str">
        <f ca="1">VLOOKUP($Z1654,Roles!$A:$B,2,FALSE)</f>
        <v>Intern</v>
      </c>
      <c r="AB1654" s="6" t="e">
        <f t="shared" ca="1" si="332"/>
        <v>#N/A</v>
      </c>
      <c r="AC1654" s="7" t="e">
        <f ca="1" xml:space="preserve">
IF(
  ISNA($AB1654),
  NA(),
  VLOOKUP($AB1654,Levels!$A:$B,2,FALSE)
)</f>
        <v>#N/A</v>
      </c>
      <c r="AD1654" s="8">
        <f t="shared" ca="1" si="333"/>
        <v>41818</v>
      </c>
      <c r="AE1654" s="6">
        <f ca="1">RANDBETWEEN(5,COUNTA('Recruitment source'!$A:$A) + 1)</f>
        <v>11</v>
      </c>
      <c r="AF1654" s="6" t="str">
        <f ca="1">VLOOKUP($AE1654,'Recruitment source'!$A:$B,2,FALSE)</f>
        <v>Next Station</v>
      </c>
      <c r="AG1654" s="8" t="e">
        <f t="shared" ca="1" si="334"/>
        <v>#N/A</v>
      </c>
      <c r="AH1654" s="6" t="e">
        <f t="shared" ca="1" si="335"/>
        <v>#N/A</v>
      </c>
      <c r="AI1654" s="6" t="e">
        <f ca="1" xml:space="preserve">
IF(
  ISNA($AH1654),
  NA(),
  VLOOKUP($AH1654,'Reasons for dismissal'!$A:$B,2,FALSE)
)</f>
        <v>#N/A</v>
      </c>
      <c r="AJ1654" s="6">
        <f t="shared" ca="1" si="336"/>
        <v>4</v>
      </c>
      <c r="AK1654" s="1">
        <f t="shared" ca="1" si="337"/>
        <v>1285</v>
      </c>
      <c r="AL16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$A1654  &amp; ", "   &amp;
$B1654  &amp; ", "   &amp;
$D1654  &amp; ", '"  &amp;
$I1654  &amp; "', '" &amp;
$O1654  &amp; "', "  &amp;
$S1654  &amp; ", '"  &amp;
TEXT($U1654,"dd/mm/aaaa")  &amp; "', "   &amp;
$V1654  &amp; ", "   &amp;
$X1654  &amp; ", "   &amp;
$Z1654  &amp; ", "   &amp;
IF($AB1654 &lt;&gt; "", $AB1654, "NULL")  &amp; ", "   &amp;
$AK1654  &amp; ");"</f>
        <v>#REF!</v>
      </c>
    </row>
    <row r="1655" spans="1:38" x14ac:dyDescent="0.2">
      <c r="A1655" s="7" cm="1">
        <f t="array" aca="1" ref="A1655" ca="1">INDEX(Companies!$A:$A,RANDBETWEEN(2,COUNTA(Companies!$A:$A)),1)</f>
        <v>2</v>
      </c>
      <c r="B1655" s="5">
        <f t="shared" si="325"/>
        <v>1654</v>
      </c>
      <c r="C1655" s="5" t="str" cm="1">
        <f t="array" ref="C1655">SHA1HASH($B1655)</f>
        <v>a5d907c1122676441ed98f3c6b33c94e6fb0bb97</v>
      </c>
      <c r="D1655" s="6">
        <f t="shared" ca="1" si="326"/>
        <v>1</v>
      </c>
      <c r="E1655" s="7">
        <f ca="1">IF($B1655 = 1 + N("Presidente"),
    127,
    IF($B1655 = 2 + N("Vice-Presidente"),
        72,
        IF($B1655 = 3 + N("Secretária bilíngue"),
            13,
            RANDBETWEEN(5,COUNT(Name!$A:$A) + 1)
        )
    )
)</f>
        <v>194</v>
      </c>
      <c r="F1655" s="7" t="str">
        <f ca="1">VLOOKUP($E1655,Name!$A:$B,2,FALSE)</f>
        <v>João Vitor</v>
      </c>
      <c r="G1655" s="7">
        <f ca="1" xml:space="preserve">
IF($B1655 = 1,
    0,
    RANDBETWEEN(5,COUNT('Last name'!$A:$A) + 1)
)</f>
        <v>112</v>
      </c>
      <c r="H1655" s="7" t="str">
        <f ca="1" xml:space="preserve">
IF($B1655 = 1 + N("Presidente"),
    "de Orléans e Bragança",
    VLOOKUP($G1655,'Last name'!$A:$B,2,FALSE) &amp; " " &amp; VLOOKUP(RANDBETWEEN(5,COUNT('Last name'!$A:$A) + 1),'Last name'!$A:$B,2,FALSE)
)</f>
        <v>Lopes Saragoça</v>
      </c>
      <c r="I1655" s="7" t="str">
        <f t="shared" ca="1" si="327"/>
        <v>João Vitor Lopes Saragoça</v>
      </c>
      <c r="J1655" s="7" t="str" cm="1">
        <f t="array" aca="1" ref="J1655" ca="1">SHA1HASH($I1655)</f>
        <v>6eab5f0268207df06dc08366f5f209b7ca905728</v>
      </c>
      <c r="K1655" s="7" cm="1">
        <f t="array" aca="1" ref="K1655" ca="1">INDEX(States!$A:$A,M1655,1)</f>
        <v>5</v>
      </c>
      <c r="L1655" s="7" t="str">
        <f ca="1">VLOOKUP($K1655,Countries!$A:$B,2,FALSE)</f>
        <v>Portugal</v>
      </c>
      <c r="M1655" s="7" cm="1">
        <f t="array" aca="1" ref="M1655" ca="1">INDEX(States!$C:$C,RANDBETWEEN(5,COUNTA(States!$A:$A) + 1),1)</f>
        <v>5</v>
      </c>
      <c r="N1655" s="7" t="str">
        <f ca="1">VLOOKUP($M1655,States!$C:$D,2,FALSE)</f>
        <v xml:space="preserve"> Lisboa</v>
      </c>
      <c r="O1655" s="7" t="str">
        <f ca="1">VLOOKUP($E1655,Name!$A:$C,3,FALSE)</f>
        <v>M</v>
      </c>
      <c r="P1655" s="7" t="str">
        <f ca="1">VLOOKUP($O1655,Genders!$B:$C,2,FALSE)</f>
        <v>Male</v>
      </c>
      <c r="Q1655" s="7" cm="1">
        <f t="array" aca="1" ref="Q1655" ca="1">INDEX('Marital status'!$A:$A,RANDBETWEEN(5,COUNTA('Marital status'!$A:$A) + 1),1)</f>
        <v>6</v>
      </c>
      <c r="R1655" s="7" t="str">
        <f ca="1">VLOOKUP($Q1655,'Marital status'!$A:$B,2,FALSE)</f>
        <v>DIVORCED</v>
      </c>
      <c r="S1655" s="7">
        <f t="shared" ca="1" si="328"/>
        <v>5</v>
      </c>
      <c r="T1655" s="7" t="str">
        <f ca="1">VLOOKUP($S1655,Ethnicities!$A:$B,2,FALSE)</f>
        <v>ASIAN</v>
      </c>
      <c r="U1655" s="8">
        <f t="shared" ca="1" si="329"/>
        <v>28753</v>
      </c>
      <c r="V1655" s="6">
        <f t="shared" ca="1" si="330"/>
        <v>8</v>
      </c>
      <c r="W1655" s="8" t="str">
        <f ca="1">VLOOKUP($V1655,'Background education'!$A:$B,2,FALSE)</f>
        <v>Graduate school</v>
      </c>
      <c r="X1655" s="7">
        <f ca="1" xml:space="preserve">
  IF(OR($Z1655 = 5, $Z1655 = 6, $Z1655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655" s="7" t="str">
        <f ca="1">VLOOKUP($X1655,Departments!$A:$B,2,FALSE)</f>
        <v>Human Resource</v>
      </c>
      <c r="Z1655" s="6">
        <f t="shared" ca="1" si="331"/>
        <v>11</v>
      </c>
      <c r="AA1655" s="7" t="str">
        <f ca="1">VLOOKUP($Z1655,Roles!$A:$B,2,FALSE)</f>
        <v>Analyst</v>
      </c>
      <c r="AB1655" s="6">
        <f t="shared" ca="1" si="332"/>
        <v>7</v>
      </c>
      <c r="AC1655" s="7" t="str">
        <f ca="1" xml:space="preserve">
IF(
  ISNA($AB1655),
  NA(),
  VLOOKUP($AB1655,Levels!$A:$B,2,FALSE)
)</f>
        <v>Senior</v>
      </c>
      <c r="AD1655" s="8">
        <f t="shared" ca="1" si="333"/>
        <v>42069</v>
      </c>
      <c r="AE1655" s="6">
        <f ca="1">RANDBETWEEN(5,COUNTA('Recruitment source'!$A:$A) + 1)</f>
        <v>9</v>
      </c>
      <c r="AF1655" s="6" t="str">
        <f ca="1">VLOOKUP($AE1655,'Recruitment source'!$A:$B,2,FALSE)</f>
        <v>Empregos Online</v>
      </c>
      <c r="AG1655" s="8" t="e">
        <f t="shared" ca="1" si="334"/>
        <v>#N/A</v>
      </c>
      <c r="AH1655" s="6" t="e">
        <f t="shared" ca="1" si="335"/>
        <v>#N/A</v>
      </c>
      <c r="AI1655" s="6" t="e">
        <f ca="1" xml:space="preserve">
IF(
  ISNA($AH1655),
  NA(),
  VLOOKUP($AH1655,'Reasons for dismissal'!$A:$B,2,FALSE)
)</f>
        <v>#N/A</v>
      </c>
      <c r="AJ1655" s="6">
        <f t="shared" ca="1" si="336"/>
        <v>5</v>
      </c>
      <c r="AK1655" s="1">
        <f t="shared" ca="1" si="337"/>
        <v>3080</v>
      </c>
      <c r="AL16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$A1655  &amp; ", "   &amp;
$B1655  &amp; ", "   &amp;
$D1655  &amp; ", '"  &amp;
$I1655  &amp; "', '" &amp;
$O1655  &amp; "', "  &amp;
$S1655  &amp; ", '"  &amp;
TEXT($U1655,"dd/mm/aaaa")  &amp; "', "   &amp;
$V1655  &amp; ", "   &amp;
$X1655  &amp; ", "   &amp;
$Z1655  &amp; ", "   &amp;
IF($AB1655 &lt;&gt; "", $AB1655, "NULL")  &amp; ", "   &amp;
$AK1655  &amp; ");"</f>
        <v>#REF!</v>
      </c>
    </row>
    <row r="1656" spans="1:38" x14ac:dyDescent="0.2">
      <c r="A1656" s="7" cm="1">
        <f t="array" aca="1" ref="A1656" ca="1">INDEX(Companies!$A:$A,RANDBETWEEN(2,COUNTA(Companies!$A:$A)),1)</f>
        <v>2</v>
      </c>
      <c r="B1656" s="5">
        <f t="shared" si="325"/>
        <v>1655</v>
      </c>
      <c r="C1656" s="5" t="str" cm="1">
        <f t="array" ref="C1656">SHA1HASH($B1656)</f>
        <v>cef239141c378cc0998e5f526985c2d57c535d6c</v>
      </c>
      <c r="D1656" s="6">
        <f t="shared" ca="1" si="326"/>
        <v>1</v>
      </c>
      <c r="E1656" s="7">
        <f ca="1">IF($B1656 = 1 + N("Presidente"),
    127,
    IF($B1656 = 2 + N("Vice-Presidente"),
        72,
        IF($B1656 = 3 + N("Secretária bilíngue"),
            13,
            RANDBETWEEN(5,COUNT(Name!$A:$A) + 1)
        )
    )
)</f>
        <v>244</v>
      </c>
      <c r="F1656" s="7" t="str">
        <f ca="1">VLOOKUP($E1656,Name!$A:$B,2,FALSE)</f>
        <v>Luiz Gustavo</v>
      </c>
      <c r="G1656" s="7">
        <f ca="1" xml:space="preserve">
IF($B1656 = 1,
    0,
    RANDBETWEEN(5,COUNT('Last name'!$A:$A) + 1)
)</f>
        <v>189</v>
      </c>
      <c r="H1656" s="7" t="str">
        <f ca="1" xml:space="preserve">
IF($B1656 = 1 + N("Presidente"),
    "de Orléans e Bragança",
    VLOOKUP($G1656,'Last name'!$A:$B,2,FALSE) &amp; " " &amp; VLOOKUP(RANDBETWEEN(5,COUNT('Last name'!$A:$A) + 1),'Last name'!$A:$B,2,FALSE)
)</f>
        <v>Teixeira Fernandes</v>
      </c>
      <c r="I1656" s="7" t="str">
        <f t="shared" ca="1" si="327"/>
        <v>Luiz Gustavo Teixeira Fernandes</v>
      </c>
      <c r="J1656" s="7" t="str" cm="1">
        <f t="array" aca="1" ref="J1656" ca="1">SHA1HASH($I1656)</f>
        <v>ee4771a9180c1cc5fdf5cb0caf8b11f7343e58f2</v>
      </c>
      <c r="K1656" s="7" cm="1">
        <f t="array" aca="1" ref="K1656" ca="1">INDEX(States!$A:$A,M1656,1)</f>
        <v>5</v>
      </c>
      <c r="L1656" s="7" t="str">
        <f ca="1">VLOOKUP($K1656,Countries!$A:$B,2,FALSE)</f>
        <v>Portugal</v>
      </c>
      <c r="M1656" s="7" cm="1">
        <f t="array" aca="1" ref="M1656" ca="1">INDEX(States!$C:$C,RANDBETWEEN(5,COUNTA(States!$A:$A) + 1),1)</f>
        <v>13</v>
      </c>
      <c r="N1656" s="7" t="str">
        <f ca="1">VLOOKUP($M1656,States!$C:$D,2,FALSE)</f>
        <v>Coimbra</v>
      </c>
      <c r="O1656" s="7" t="str">
        <f ca="1">VLOOKUP($E1656,Name!$A:$C,3,FALSE)</f>
        <v>M</v>
      </c>
      <c r="P1656" s="7" t="str">
        <f ca="1">VLOOKUP($O1656,Genders!$B:$C,2,FALSE)</f>
        <v>Male</v>
      </c>
      <c r="Q1656" s="7" cm="1">
        <f t="array" aca="1" ref="Q1656" ca="1">INDEX('Marital status'!$A:$A,RANDBETWEEN(5,COUNTA('Marital status'!$A:$A) + 1),1)</f>
        <v>0</v>
      </c>
      <c r="R1656" s="7" t="e">
        <f ca="1">VLOOKUP($Q1656,'Marital status'!$A:$B,2,FALSE)</f>
        <v>#N/A</v>
      </c>
      <c r="S1656" s="7">
        <f t="shared" ca="1" si="328"/>
        <v>5</v>
      </c>
      <c r="T1656" s="7" t="str">
        <f ca="1">VLOOKUP($S1656,Ethnicities!$A:$B,2,FALSE)</f>
        <v>ASIAN</v>
      </c>
      <c r="U1656" s="8">
        <f t="shared" ca="1" si="329"/>
        <v>27925</v>
      </c>
      <c r="V1656" s="6">
        <f t="shared" ca="1" si="330"/>
        <v>7</v>
      </c>
      <c r="W1656" s="8" t="str">
        <f ca="1">VLOOKUP($V1656,'Background education'!$A:$B,2,FALSE)</f>
        <v>Undergraduate degree</v>
      </c>
      <c r="X1656" s="7">
        <f ca="1" xml:space="preserve">
  IF(OR($Z1656 = 5, $Z1656 = 6, $Z1656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656" s="7" t="str">
        <f ca="1">VLOOKUP($X1656,Departments!$A:$B,2,FALSE)</f>
        <v xml:space="preserve"> Commercial</v>
      </c>
      <c r="Z1656" s="6">
        <f t="shared" ca="1" si="331"/>
        <v>10</v>
      </c>
      <c r="AA1656" s="7" t="str">
        <f ca="1">VLOOKUP($Z1656,Roles!$A:$B,2,FALSE)</f>
        <v>Trainee</v>
      </c>
      <c r="AB1656" s="6" t="e">
        <f t="shared" ca="1" si="332"/>
        <v>#N/A</v>
      </c>
      <c r="AC1656" s="7" t="e">
        <f ca="1" xml:space="preserve">
IF(
  ISNA($AB1656),
  NA(),
  VLOOKUP($AB1656,Levels!$A:$B,2,FALSE)
)</f>
        <v>#N/A</v>
      </c>
      <c r="AD1656" s="8">
        <f t="shared" ca="1" si="333"/>
        <v>36944</v>
      </c>
      <c r="AE1656" s="6">
        <f ca="1">RANDBETWEEN(5,COUNTA('Recruitment source'!$A:$A) + 1)</f>
        <v>8</v>
      </c>
      <c r="AF1656" s="6" t="str">
        <f ca="1">VLOOKUP($AE1656,'Recruitment source'!$A:$B,2,FALSE)</f>
        <v>Net Empregos</v>
      </c>
      <c r="AG1656" s="8" t="e">
        <f t="shared" ca="1" si="334"/>
        <v>#N/A</v>
      </c>
      <c r="AH1656" s="6" t="e">
        <f t="shared" ca="1" si="335"/>
        <v>#N/A</v>
      </c>
      <c r="AI1656" s="6" t="e">
        <f ca="1" xml:space="preserve">
IF(
  ISNA($AH1656),
  NA(),
  VLOOKUP($AH1656,'Reasons for dismissal'!$A:$B,2,FALSE)
)</f>
        <v>#N/A</v>
      </c>
      <c r="AJ1656" s="6">
        <f t="shared" ca="1" si="336"/>
        <v>4</v>
      </c>
      <c r="AK1656" s="1">
        <f t="shared" ca="1" si="337"/>
        <v>1385</v>
      </c>
      <c r="AL16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$A1656  &amp; ", "   &amp;
$B1656  &amp; ", "   &amp;
$D1656  &amp; ", '"  &amp;
$I1656  &amp; "', '" &amp;
$O1656  &amp; "', "  &amp;
$S1656  &amp; ", '"  &amp;
TEXT($U1656,"dd/mm/aaaa")  &amp; "', "   &amp;
$V1656  &amp; ", "   &amp;
$X1656  &amp; ", "   &amp;
$Z1656  &amp; ", "   &amp;
IF($AB1656 &lt;&gt; "", $AB1656, "NULL")  &amp; ", "   &amp;
$AK1656  &amp; ");"</f>
        <v>#REF!</v>
      </c>
    </row>
    <row r="1657" spans="1:38" x14ac:dyDescent="0.2">
      <c r="A1657" s="7" cm="1">
        <f t="array" aca="1" ref="A1657" ca="1">INDEX(Companies!$A:$A,RANDBETWEEN(2,COUNTA(Companies!$A:$A)),1)</f>
        <v>2</v>
      </c>
      <c r="B1657" s="5">
        <f t="shared" si="325"/>
        <v>1656</v>
      </c>
      <c r="C1657" s="5" t="str" cm="1">
        <f t="array" ref="C1657">SHA1HASH($B1657)</f>
        <v>7fd0dc28db1b5252f0aca04247cf21853f772e70</v>
      </c>
      <c r="D1657" s="6">
        <f t="shared" ca="1" si="326"/>
        <v>1</v>
      </c>
      <c r="E1657" s="7">
        <f ca="1">IF($B1657 = 1 + N("Presidente"),
    127,
    IF($B1657 = 2 + N("Vice-Presidente"),
        72,
        IF($B1657 = 3 + N("Secretária bilíngue"),
            13,
            RANDBETWEEN(5,COUNT(Name!$A:$A) + 1)
        )
    )
)</f>
        <v>236</v>
      </c>
      <c r="F1657" s="7" t="str">
        <f ca="1">VLOOKUP($E1657,Name!$A:$B,2,FALSE)</f>
        <v>Luana</v>
      </c>
      <c r="G1657" s="7">
        <f ca="1" xml:space="preserve">
IF($B1657 = 1,
    0,
    RANDBETWEEN(5,COUNT('Last name'!$A:$A) + 1)
)</f>
        <v>138</v>
      </c>
      <c r="H1657" s="7" t="str">
        <f ca="1" xml:space="preserve">
IF($B1657 = 1 + N("Presidente"),
    "de Orléans e Bragança",
    VLOOKUP($G1657,'Last name'!$A:$B,2,FALSE) &amp; " " &amp; VLOOKUP(RANDBETWEEN(5,COUNT('Last name'!$A:$A) + 1),'Last name'!$A:$B,2,FALSE)
)</f>
        <v>Nascimento Noronha</v>
      </c>
      <c r="I1657" s="7" t="str">
        <f t="shared" ca="1" si="327"/>
        <v>Luana Nascimento Noronha</v>
      </c>
      <c r="J1657" s="7" t="str" cm="1">
        <f t="array" aca="1" ref="J1657" ca="1">SHA1HASH($I1657)</f>
        <v>048006b8fef585cfb577a5f0876fd14b9f5cc869</v>
      </c>
      <c r="K1657" s="7" cm="1">
        <f t="array" aca="1" ref="K1657" ca="1">INDEX(States!$A:$A,M1657,1)</f>
        <v>5</v>
      </c>
      <c r="L1657" s="7" t="str">
        <f ca="1">VLOOKUP($K1657,Countries!$A:$B,2,FALSE)</f>
        <v>Portugal</v>
      </c>
      <c r="M1657" s="7" cm="1">
        <f t="array" aca="1" ref="M1657" ca="1">INDEX(States!$C:$C,RANDBETWEEN(5,COUNTA(States!$A:$A) + 1),1)</f>
        <v>19</v>
      </c>
      <c r="N1657" s="7" t="str">
        <f ca="1">VLOOKUP($M1657,States!$C:$D,2,FALSE)</f>
        <v>Beja</v>
      </c>
      <c r="O1657" s="7" t="str">
        <f ca="1">VLOOKUP($E1657,Name!$A:$C,3,FALSE)</f>
        <v>F</v>
      </c>
      <c r="P1657" s="7" t="str">
        <f ca="1">VLOOKUP($O1657,Genders!$B:$C,2,FALSE)</f>
        <v>Female</v>
      </c>
      <c r="Q1657" s="7" cm="1">
        <f t="array" aca="1" ref="Q1657" ca="1">INDEX('Marital status'!$A:$A,RANDBETWEEN(5,COUNTA('Marital status'!$A:$A) + 1),1)</f>
        <v>0</v>
      </c>
      <c r="R1657" s="7" t="e">
        <f ca="1">VLOOKUP($Q1657,'Marital status'!$A:$B,2,FALSE)</f>
        <v>#N/A</v>
      </c>
      <c r="S1657" s="7">
        <f t="shared" ca="1" si="328"/>
        <v>5</v>
      </c>
      <c r="T1657" s="7" t="str">
        <f ca="1">VLOOKUP($S1657,Ethnicities!$A:$B,2,FALSE)</f>
        <v>ASIAN</v>
      </c>
      <c r="U1657" s="8">
        <f t="shared" ca="1" si="329"/>
        <v>29608</v>
      </c>
      <c r="V1657" s="6">
        <f t="shared" ca="1" si="330"/>
        <v>8</v>
      </c>
      <c r="W1657" s="8" t="str">
        <f ca="1">VLOOKUP($V1657,'Background education'!$A:$B,2,FALSE)</f>
        <v>Graduate school</v>
      </c>
      <c r="X1657" s="7">
        <f ca="1" xml:space="preserve">
  IF(OR($Z1657 = 5, $Z1657 = 6, $Z1657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657" s="7" t="str">
        <f ca="1">VLOOKUP($X1657,Departments!$A:$B,2,FALSE)</f>
        <v xml:space="preserve"> Presidency</v>
      </c>
      <c r="Z1657" s="6">
        <f t="shared" ca="1" si="331"/>
        <v>11</v>
      </c>
      <c r="AA1657" s="7" t="str">
        <f ca="1">VLOOKUP($Z1657,Roles!$A:$B,2,FALSE)</f>
        <v>Analyst</v>
      </c>
      <c r="AB1657" s="6">
        <f t="shared" ca="1" si="332"/>
        <v>7</v>
      </c>
      <c r="AC1657" s="7" t="str">
        <f ca="1" xml:space="preserve">
IF(
  ISNA($AB1657),
  NA(),
  VLOOKUP($AB1657,Levels!$A:$B,2,FALSE)
)</f>
        <v>Senior</v>
      </c>
      <c r="AD1657" s="8">
        <f t="shared" ca="1" si="333"/>
        <v>38024</v>
      </c>
      <c r="AE1657" s="6">
        <f ca="1">RANDBETWEEN(5,COUNTA('Recruitment source'!$A:$A) + 1)</f>
        <v>9</v>
      </c>
      <c r="AF1657" s="6" t="str">
        <f ca="1">VLOOKUP($AE1657,'Recruitment source'!$A:$B,2,FALSE)</f>
        <v>Empregos Online</v>
      </c>
      <c r="AG1657" s="8" t="e">
        <f t="shared" ca="1" si="334"/>
        <v>#N/A</v>
      </c>
      <c r="AH1657" s="6" t="e">
        <f t="shared" ca="1" si="335"/>
        <v>#N/A</v>
      </c>
      <c r="AI1657" s="6" t="e">
        <f ca="1" xml:space="preserve">
IF(
  ISNA($AH1657),
  NA(),
  VLOOKUP($AH1657,'Reasons for dismissal'!$A:$B,2,FALSE)
)</f>
        <v>#N/A</v>
      </c>
      <c r="AJ1657" s="6">
        <f t="shared" ca="1" si="336"/>
        <v>5</v>
      </c>
      <c r="AK1657" s="1">
        <f t="shared" ca="1" si="337"/>
        <v>3000</v>
      </c>
      <c r="AL16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$A1657  &amp; ", "   &amp;
$B1657  &amp; ", "   &amp;
$D1657  &amp; ", '"  &amp;
$I1657  &amp; "', '" &amp;
$O1657  &amp; "', "  &amp;
$S1657  &amp; ", '"  &amp;
TEXT($U1657,"dd/mm/aaaa")  &amp; "', "   &amp;
$V1657  &amp; ", "   &amp;
$X1657  &amp; ", "   &amp;
$Z1657  &amp; ", "   &amp;
IF($AB1657 &lt;&gt; "", $AB1657, "NULL")  &amp; ", "   &amp;
$AK1657  &amp; ");"</f>
        <v>#REF!</v>
      </c>
    </row>
    <row r="1658" spans="1:38" x14ac:dyDescent="0.2">
      <c r="A1658" s="7" cm="1">
        <f t="array" aca="1" ref="A1658" ca="1">INDEX(Companies!$A:$A,RANDBETWEEN(2,COUNTA(Companies!$A:$A)),1)</f>
        <v>2</v>
      </c>
      <c r="B1658" s="5">
        <f t="shared" si="325"/>
        <v>1657</v>
      </c>
      <c r="C1658" s="5" t="str" cm="1">
        <f t="array" ref="C1658">SHA1HASH($B1658)</f>
        <v>0cd6982f8295e3dfded2f8869fa56019921be74a</v>
      </c>
      <c r="D1658" s="6">
        <f t="shared" ca="1" si="326"/>
        <v>1</v>
      </c>
      <c r="E1658" s="7">
        <f ca="1">IF($B1658 = 1 + N("Presidente"),
    127,
    IF($B1658 = 2 + N("Vice-Presidente"),
        72,
        IF($B1658 = 3 + N("Secretária bilíngue"),
            13,
            RANDBETWEEN(5,COUNT(Name!$A:$A) + 1)
        )
    )
)</f>
        <v>124</v>
      </c>
      <c r="F1658" s="7" t="str">
        <f ca="1">VLOOKUP($E1658,Name!$A:$B,2,FALSE)</f>
        <v>Emilly</v>
      </c>
      <c r="G1658" s="7">
        <f ca="1" xml:space="preserve">
IF($B1658 = 1,
    0,
    RANDBETWEEN(5,COUNT('Last name'!$A:$A) + 1)
)</f>
        <v>101</v>
      </c>
      <c r="H1658" s="7" t="str">
        <f ca="1" xml:space="preserve">
IF($B1658 = 1 + N("Presidente"),
    "de Orléans e Bragança",
    VLOOKUP($G1658,'Last name'!$A:$B,2,FALSE) &amp; " " &amp; VLOOKUP(RANDBETWEEN(5,COUNT('Last name'!$A:$A) + 1),'Last name'!$A:$B,2,FALSE)
)</f>
        <v>Gouveia Seixas</v>
      </c>
      <c r="I1658" s="7" t="str">
        <f t="shared" ca="1" si="327"/>
        <v>Emilly Gouveia Seixas</v>
      </c>
      <c r="J1658" s="7" t="str" cm="1">
        <f t="array" aca="1" ref="J1658" ca="1">SHA1HASH($I1658)</f>
        <v>8684c31d28f02ce147f5c4b7b18dc79c9a254a59</v>
      </c>
      <c r="K1658" s="7" cm="1">
        <f t="array" aca="1" ref="K1658" ca="1">INDEX(States!$A:$A,M1658,1)</f>
        <v>5</v>
      </c>
      <c r="L1658" s="7" t="str">
        <f ca="1">VLOOKUP($K1658,Countries!$A:$B,2,FALSE)</f>
        <v>Portugal</v>
      </c>
      <c r="M1658" s="7" cm="1">
        <f t="array" aca="1" ref="M1658" ca="1">INDEX(States!$C:$C,RANDBETWEEN(5,COUNTA(States!$A:$A) + 1),1)</f>
        <v>20</v>
      </c>
      <c r="N1658" s="7" t="str">
        <f ca="1">VLOOKUP($M1658,States!$C:$D,2,FALSE)</f>
        <v>Portalegre</v>
      </c>
      <c r="O1658" s="7" t="str">
        <f ca="1">VLOOKUP($E1658,Name!$A:$C,3,FALSE)</f>
        <v>F</v>
      </c>
      <c r="P1658" s="7" t="str">
        <f ca="1">VLOOKUP($O1658,Genders!$B:$C,2,FALSE)</f>
        <v>Female</v>
      </c>
      <c r="Q1658" s="7" cm="1">
        <f t="array" aca="1" ref="Q1658" ca="1">INDEX('Marital status'!$A:$A,RANDBETWEEN(5,COUNTA('Marital status'!$A:$A) + 1),1)</f>
        <v>6</v>
      </c>
      <c r="R1658" s="7" t="str">
        <f ca="1">VLOOKUP($Q1658,'Marital status'!$A:$B,2,FALSE)</f>
        <v>DIVORCED</v>
      </c>
      <c r="S1658" s="7">
        <f t="shared" ca="1" si="328"/>
        <v>5</v>
      </c>
      <c r="T1658" s="7" t="str">
        <f ca="1">VLOOKUP($S1658,Ethnicities!$A:$B,2,FALSE)</f>
        <v>ASIAN</v>
      </c>
      <c r="U1658" s="8">
        <f t="shared" ca="1" si="329"/>
        <v>30483</v>
      </c>
      <c r="V1658" s="6">
        <f t="shared" ca="1" si="330"/>
        <v>7</v>
      </c>
      <c r="W1658" s="8" t="str">
        <f ca="1">VLOOKUP($V1658,'Background education'!$A:$B,2,FALSE)</f>
        <v>Undergraduate degree</v>
      </c>
      <c r="X1658" s="7">
        <f ca="1" xml:space="preserve">
  IF(OR($Z1658 = 5, $Z1658 = 6, $Z1658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658" s="7" t="str">
        <f ca="1">VLOOKUP($X1658,Departments!$A:$B,2,FALSE)</f>
        <v>Communication &amp; Marketing</v>
      </c>
      <c r="Z1658" s="6">
        <f t="shared" ca="1" si="331"/>
        <v>10</v>
      </c>
      <c r="AA1658" s="7" t="str">
        <f ca="1">VLOOKUP($Z1658,Roles!$A:$B,2,FALSE)</f>
        <v>Trainee</v>
      </c>
      <c r="AB1658" s="6" t="e">
        <f t="shared" ca="1" si="332"/>
        <v>#N/A</v>
      </c>
      <c r="AC1658" s="7" t="e">
        <f ca="1" xml:space="preserve">
IF(
  ISNA($AB1658),
  NA(),
  VLOOKUP($AB1658,Levels!$A:$B,2,FALSE)
)</f>
        <v>#N/A</v>
      </c>
      <c r="AD1658" s="8">
        <f t="shared" ca="1" si="333"/>
        <v>44731</v>
      </c>
      <c r="AE1658" s="6">
        <f ca="1">RANDBETWEEN(5,COUNTA('Recruitment source'!$A:$A) + 1)</f>
        <v>12</v>
      </c>
      <c r="AF1658" s="6" t="str">
        <f ca="1">VLOOKUP($AE1658,'Recruitment source'!$A:$B,2,FALSE)</f>
        <v xml:space="preserve"> recommendation of employee</v>
      </c>
      <c r="AG1658" s="8" t="e">
        <f t="shared" ca="1" si="334"/>
        <v>#N/A</v>
      </c>
      <c r="AH1658" s="6" t="e">
        <f t="shared" ca="1" si="335"/>
        <v>#N/A</v>
      </c>
      <c r="AI1658" s="6" t="e">
        <f ca="1" xml:space="preserve">
IF(
  ISNA($AH1658),
  NA(),
  VLOOKUP($AH1658,'Reasons for dismissal'!$A:$B,2,FALSE)
)</f>
        <v>#N/A</v>
      </c>
      <c r="AJ1658" s="6">
        <f t="shared" ca="1" si="336"/>
        <v>5</v>
      </c>
      <c r="AK1658" s="1">
        <f t="shared" ca="1" si="337"/>
        <v>1385</v>
      </c>
      <c r="AL16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$A1658  &amp; ", "   &amp;
$B1658  &amp; ", "   &amp;
$D1658  &amp; ", '"  &amp;
$I1658  &amp; "', '" &amp;
$O1658  &amp; "', "  &amp;
$S1658  &amp; ", '"  &amp;
TEXT($U1658,"dd/mm/aaaa")  &amp; "', "   &amp;
$V1658  &amp; ", "   &amp;
$X1658  &amp; ", "   &amp;
$Z1658  &amp; ", "   &amp;
IF($AB1658 &lt;&gt; "", $AB1658, "NULL")  &amp; ", "   &amp;
$AK1658  &amp; ");"</f>
        <v>#REF!</v>
      </c>
    </row>
    <row r="1659" spans="1:38" x14ac:dyDescent="0.2">
      <c r="A1659" s="7" cm="1">
        <f t="array" aca="1" ref="A1659" ca="1">INDEX(Companies!$A:$A,RANDBETWEEN(2,COUNTA(Companies!$A:$A)),1)</f>
        <v>2</v>
      </c>
      <c r="B1659" s="5">
        <f t="shared" si="325"/>
        <v>1658</v>
      </c>
      <c r="C1659" s="5" t="str" cm="1">
        <f t="array" ref="C1659">SHA1HASH($B1659)</f>
        <v>96e6369f5a57a90fa77a2330b8a418502f294af9</v>
      </c>
      <c r="D1659" s="6">
        <f t="shared" ca="1" si="326"/>
        <v>1</v>
      </c>
      <c r="E1659" s="7">
        <f ca="1">IF($B1659 = 1 + N("Presidente"),
    127,
    IF($B1659 = 2 + N("Vice-Presidente"),
        72,
        IF($B1659 = 3 + N("Secretária bilíngue"),
            13,
            RANDBETWEEN(5,COUNT(Name!$A:$A) + 1)
        )
    )
)</f>
        <v>150</v>
      </c>
      <c r="F1659" s="7" t="str">
        <f ca="1">VLOOKUP($E1659,Name!$A:$B,2,FALSE)</f>
        <v>Gabriela</v>
      </c>
      <c r="G1659" s="7">
        <f ca="1" xml:space="preserve">
IF($B1659 = 1,
    0,
    RANDBETWEEN(5,COUNT('Last name'!$A:$A) + 1)
)</f>
        <v>84</v>
      </c>
      <c r="H1659" s="7" t="str">
        <f ca="1" xml:space="preserve">
IF($B1659 = 1 + N("Presidente"),
    "de Orléans e Bragança",
    VLOOKUP($G1659,'Last name'!$A:$B,2,FALSE) &amp; " " &amp; VLOOKUP(RANDBETWEEN(5,COUNT('Last name'!$A:$A) + 1),'Last name'!$A:$B,2,FALSE)
)</f>
        <v>Fernandes Faro</v>
      </c>
      <c r="I1659" s="7" t="str">
        <f t="shared" ca="1" si="327"/>
        <v>Gabriela Fernandes Faro</v>
      </c>
      <c r="J1659" s="7" t="str" cm="1">
        <f t="array" aca="1" ref="J1659" ca="1">SHA1HASH($I1659)</f>
        <v>ed8b2d6331d51b1dbcbe7cb6e1ce98192f64463c</v>
      </c>
      <c r="K1659" s="7" cm="1">
        <f t="array" aca="1" ref="K1659" ca="1">INDEX(States!$A:$A,M1659,1)</f>
        <v>5</v>
      </c>
      <c r="L1659" s="7" t="str">
        <f ca="1">VLOOKUP($K1659,Countries!$A:$B,2,FALSE)</f>
        <v>Portugal</v>
      </c>
      <c r="M1659" s="7" cm="1">
        <f t="array" aca="1" ref="M1659" ca="1">INDEX(States!$C:$C,RANDBETWEEN(5,COUNTA(States!$A:$A) + 1),1)</f>
        <v>16</v>
      </c>
      <c r="N1659" s="7" t="str">
        <f ca="1">VLOOKUP($M1659,States!$C:$D,2,FALSE)</f>
        <v>Azores</v>
      </c>
      <c r="O1659" s="7" t="str">
        <f ca="1">VLOOKUP($E1659,Name!$A:$C,3,FALSE)</f>
        <v>F</v>
      </c>
      <c r="P1659" s="7" t="str">
        <f ca="1">VLOOKUP($O1659,Genders!$B:$C,2,FALSE)</f>
        <v>Female</v>
      </c>
      <c r="Q1659" s="7" cm="1">
        <f t="array" aca="1" ref="Q1659" ca="1">INDEX('Marital status'!$A:$A,RANDBETWEEN(5,COUNTA('Marital status'!$A:$A) + 1),1)</f>
        <v>5</v>
      </c>
      <c r="R1659" s="7" t="str">
        <f ca="1">VLOOKUP($Q1659,'Marital status'!$A:$B,2,FALSE)</f>
        <v xml:space="preserve"> Separated </v>
      </c>
      <c r="S1659" s="7">
        <f t="shared" ca="1" si="328"/>
        <v>6</v>
      </c>
      <c r="T1659" s="7" t="str">
        <f ca="1">VLOOKUP($S1659,Ethnicities!$A:$B,2,FALSE)</f>
        <v xml:space="preserve">  american Indian or Alaska Native</v>
      </c>
      <c r="U1659" s="8">
        <f t="shared" ca="1" si="329"/>
        <v>24088</v>
      </c>
      <c r="V1659" s="6">
        <f t="shared" ca="1" si="330"/>
        <v>8</v>
      </c>
      <c r="W1659" s="8" t="str">
        <f ca="1">VLOOKUP($V1659,'Background education'!$A:$B,2,FALSE)</f>
        <v>Graduate school</v>
      </c>
      <c r="X1659" s="7">
        <f ca="1" xml:space="preserve">
  IF(OR($Z1659 = 5, $Z1659 = 6, $Z1659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659" s="7" t="str">
        <f ca="1">VLOOKUP($X1659,Departments!$A:$B,2,FALSE)</f>
        <v>Human Resource</v>
      </c>
      <c r="Z1659" s="6">
        <f t="shared" ca="1" si="331"/>
        <v>11</v>
      </c>
      <c r="AA1659" s="7" t="str">
        <f ca="1">VLOOKUP($Z1659,Roles!$A:$B,2,FALSE)</f>
        <v>Analyst</v>
      </c>
      <c r="AB1659" s="6">
        <f t="shared" ca="1" si="332"/>
        <v>7</v>
      </c>
      <c r="AC1659" s="7" t="str">
        <f ca="1" xml:space="preserve">
IF(
  ISNA($AB1659),
  NA(),
  VLOOKUP($AB1659,Levels!$A:$B,2,FALSE)
)</f>
        <v>Senior</v>
      </c>
      <c r="AD1659" s="8">
        <f t="shared" ca="1" si="333"/>
        <v>39296</v>
      </c>
      <c r="AE1659" s="6">
        <f ca="1">RANDBETWEEN(5,COUNTA('Recruitment source'!$A:$A) + 1)</f>
        <v>11</v>
      </c>
      <c r="AF1659" s="6" t="str">
        <f ca="1">VLOOKUP($AE1659,'Recruitment source'!$A:$B,2,FALSE)</f>
        <v>Next Station</v>
      </c>
      <c r="AG1659" s="8" t="e">
        <f t="shared" ca="1" si="334"/>
        <v>#N/A</v>
      </c>
      <c r="AH1659" s="6" t="e">
        <f t="shared" ca="1" si="335"/>
        <v>#N/A</v>
      </c>
      <c r="AI1659" s="6" t="e">
        <f ca="1" xml:space="preserve">
IF(
  ISNA($AH1659),
  NA(),
  VLOOKUP($AH1659,'Reasons for dismissal'!$A:$B,2,FALSE)
)</f>
        <v>#N/A</v>
      </c>
      <c r="AJ1659" s="6">
        <f t="shared" ca="1" si="336"/>
        <v>5</v>
      </c>
      <c r="AK1659" s="1">
        <f t="shared" ca="1" si="337"/>
        <v>3080</v>
      </c>
      <c r="AL16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$A1659  &amp; ", "   &amp;
$B1659  &amp; ", "   &amp;
$D1659  &amp; ", '"  &amp;
$I1659  &amp; "', '" &amp;
$O1659  &amp; "', "  &amp;
$S1659  &amp; ", '"  &amp;
TEXT($U1659,"dd/mm/aaaa")  &amp; "', "   &amp;
$V1659  &amp; ", "   &amp;
$X1659  &amp; ", "   &amp;
$Z1659  &amp; ", "   &amp;
IF($AB1659 &lt;&gt; "", $AB1659, "NULL")  &amp; ", "   &amp;
$AK1659  &amp; ");"</f>
        <v>#REF!</v>
      </c>
    </row>
    <row r="1660" spans="1:38" x14ac:dyDescent="0.2">
      <c r="A1660" s="7" cm="1">
        <f t="array" aca="1" ref="A1660" ca="1">INDEX(Companies!$A:$A,RANDBETWEEN(2,COUNTA(Companies!$A:$A)),1)</f>
        <v>2</v>
      </c>
      <c r="B1660" s="5">
        <f t="shared" si="325"/>
        <v>1659</v>
      </c>
      <c r="C1660" s="5" t="str" cm="1">
        <f t="array" ref="C1660">SHA1HASH($B1660)</f>
        <v>3a0a15b1acfdff78e92c39b5d32d3650e5a284d8</v>
      </c>
      <c r="D1660" s="6">
        <f t="shared" ca="1" si="326"/>
        <v>1</v>
      </c>
      <c r="E1660" s="7">
        <f ca="1">IF($B1660 = 1 + N("Presidente"),
    127,
    IF($B1660 = 2 + N("Vice-Presidente"),
        72,
        IF($B1660 = 3 + N("Secretária bilíngue"),
            13,
            RANDBETWEEN(5,COUNT(Name!$A:$A) + 1)
        )
    )
)</f>
        <v>120</v>
      </c>
      <c r="F1660" s="7" t="str">
        <f ca="1">VLOOKUP($E1660,Name!$A:$B,2,FALSE)</f>
        <v>Eliza</v>
      </c>
      <c r="G1660" s="7">
        <f ca="1" xml:space="preserve">
IF($B1660 = 1,
    0,
    RANDBETWEEN(5,COUNT('Last name'!$A:$A) + 1)
)</f>
        <v>123</v>
      </c>
      <c r="H1660" s="7" t="str">
        <f ca="1" xml:space="preserve">
IF($B1660 = 1 + N("Presidente"),
    "de Orléans e Bragança",
    VLOOKUP($G1660,'Last name'!$A:$B,2,FALSE) &amp; " " &amp; VLOOKUP(RANDBETWEEN(5,COUNT('Last name'!$A:$A) + 1),'Last name'!$A:$B,2,FALSE)
)</f>
        <v>Martins Campos</v>
      </c>
      <c r="I1660" s="7" t="str">
        <f t="shared" ca="1" si="327"/>
        <v>Eliza Martins Campos</v>
      </c>
      <c r="J1660" s="7" t="str" cm="1">
        <f t="array" aca="1" ref="J1660" ca="1">SHA1HASH($I1660)</f>
        <v>4646b6c1c37f65ef1a80966a3b359d9e13021027</v>
      </c>
      <c r="K1660" s="7" cm="1">
        <f t="array" aca="1" ref="K1660" ca="1">INDEX(States!$A:$A,M1660,1)</f>
        <v>5</v>
      </c>
      <c r="L1660" s="7" t="str">
        <f ca="1">VLOOKUP($K1660,Countries!$A:$B,2,FALSE)</f>
        <v>Portugal</v>
      </c>
      <c r="M1660" s="7" cm="1">
        <f t="array" aca="1" ref="M1660" ca="1">INDEX(States!$C:$C,RANDBETWEEN(5,COUNTA(States!$A:$A) + 1),1)</f>
        <v>8</v>
      </c>
      <c r="N1660" s="7" t="str">
        <f ca="1">VLOOKUP($M1660,States!$C:$D,2,FALSE)</f>
        <v>AveirO</v>
      </c>
      <c r="O1660" s="7" t="str">
        <f ca="1">VLOOKUP($E1660,Name!$A:$C,3,FALSE)</f>
        <v>F</v>
      </c>
      <c r="P1660" s="7" t="str">
        <f ca="1">VLOOKUP($O1660,Genders!$B:$C,2,FALSE)</f>
        <v>Female</v>
      </c>
      <c r="Q1660" s="7" cm="1">
        <f t="array" aca="1" ref="Q1660" ca="1">INDEX('Marital status'!$A:$A,RANDBETWEEN(5,COUNTA('Marital status'!$A:$A) + 1),1)</f>
        <v>5</v>
      </c>
      <c r="R1660" s="7" t="str">
        <f ca="1">VLOOKUP($Q1660,'Marital status'!$A:$B,2,FALSE)</f>
        <v xml:space="preserve"> Separated </v>
      </c>
      <c r="S1660" s="7">
        <f t="shared" ca="1" si="328"/>
        <v>5</v>
      </c>
      <c r="T1660" s="7" t="str">
        <f ca="1">VLOOKUP($S1660,Ethnicities!$A:$B,2,FALSE)</f>
        <v>ASIAN</v>
      </c>
      <c r="U1660" s="8">
        <f t="shared" ca="1" si="329"/>
        <v>33607</v>
      </c>
      <c r="V1660" s="6">
        <f t="shared" ca="1" si="330"/>
        <v>7</v>
      </c>
      <c r="W1660" s="8" t="str">
        <f ca="1">VLOOKUP($V1660,'Background education'!$A:$B,2,FALSE)</f>
        <v>Undergraduate degree</v>
      </c>
      <c r="X1660" s="7">
        <f ca="1" xml:space="preserve">
  IF(OR($Z1660 = 5, $Z1660 = 6, $Z1660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660" s="7" t="str">
        <f ca="1">VLOOKUP($X1660,Departments!$A:$B,2,FALSE)</f>
        <v>Human Resource</v>
      </c>
      <c r="Z1660" s="6">
        <f t="shared" ca="1" si="331"/>
        <v>9</v>
      </c>
      <c r="AA1660" s="7" t="str">
        <f ca="1">VLOOKUP($Z1660,Roles!$A:$B,2,FALSE)</f>
        <v>Intern</v>
      </c>
      <c r="AB1660" s="6" t="e">
        <f t="shared" ca="1" si="332"/>
        <v>#N/A</v>
      </c>
      <c r="AC1660" s="7" t="e">
        <f ca="1" xml:space="preserve">
IF(
  ISNA($AB1660),
  NA(),
  VLOOKUP($AB1660,Levels!$A:$B,2,FALSE)
)</f>
        <v>#N/A</v>
      </c>
      <c r="AD1660" s="8">
        <f t="shared" ca="1" si="333"/>
        <v>42470</v>
      </c>
      <c r="AE1660" s="6">
        <f ca="1">RANDBETWEEN(5,COUNTA('Recruitment source'!$A:$A) + 1)</f>
        <v>13</v>
      </c>
      <c r="AF1660" s="6" t="str">
        <f ca="1">VLOOKUP($AE1660,'Recruitment source'!$A:$B,2,FALSE)</f>
        <v>Google</v>
      </c>
      <c r="AG1660" s="8" t="e">
        <f t="shared" ca="1" si="334"/>
        <v>#N/A</v>
      </c>
      <c r="AH1660" s="6" t="e">
        <f t="shared" ca="1" si="335"/>
        <v>#N/A</v>
      </c>
      <c r="AI1660" s="6" t="e">
        <f ca="1" xml:space="preserve">
IF(
  ISNA($AH1660),
  NA(),
  VLOOKUP($AH1660,'Reasons for dismissal'!$A:$B,2,FALSE)
)</f>
        <v>#N/A</v>
      </c>
      <c r="AJ1660" s="6">
        <f t="shared" ca="1" si="336"/>
        <v>4</v>
      </c>
      <c r="AK1660" s="1">
        <f t="shared" ca="1" si="337"/>
        <v>1285</v>
      </c>
      <c r="AL16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$A1660  &amp; ", "   &amp;
$B1660  &amp; ", "   &amp;
$D1660  &amp; ", '"  &amp;
$I1660  &amp; "', '" &amp;
$O1660  &amp; "', "  &amp;
$S1660  &amp; ", '"  &amp;
TEXT($U1660,"dd/mm/aaaa")  &amp; "', "   &amp;
$V1660  &amp; ", "   &amp;
$X1660  &amp; ", "   &amp;
$Z1660  &amp; ", "   &amp;
IF($AB1660 &lt;&gt; "", $AB1660, "NULL")  &amp; ", "   &amp;
$AK1660  &amp; ");"</f>
        <v>#REF!</v>
      </c>
    </row>
    <row r="1661" spans="1:38" x14ac:dyDescent="0.2">
      <c r="A1661" s="7" cm="1">
        <f t="array" aca="1" ref="A1661" ca="1">INDEX(Companies!$A:$A,RANDBETWEEN(2,COUNTA(Companies!$A:$A)),1)</f>
        <v>2</v>
      </c>
      <c r="B1661" s="5">
        <f t="shared" si="325"/>
        <v>1660</v>
      </c>
      <c r="C1661" s="5" t="str" cm="1">
        <f t="array" ref="C1661">SHA1HASH($B1661)</f>
        <v>3fc08852ebb121a140b47072dd019ee0cc842a8e</v>
      </c>
      <c r="D1661" s="6">
        <f t="shared" ca="1" si="326"/>
        <v>1</v>
      </c>
      <c r="E1661" s="7">
        <f ca="1">IF($B1661 = 1 + N("Presidente"),
    127,
    IF($B1661 = 2 + N("Vice-Presidente"),
        72,
        IF($B1661 = 3 + N("Secretária bilíngue"),
            13,
            RANDBETWEEN(5,COUNT(Name!$A:$A) + 1)
        )
    )
)</f>
        <v>93</v>
      </c>
      <c r="F1661" s="7" t="str">
        <f ca="1">VLOOKUP($E1661,Name!$A:$B,2,FALSE)</f>
        <v>César</v>
      </c>
      <c r="G1661" s="7">
        <f ca="1" xml:space="preserve">
IF($B1661 = 1,
    0,
    RANDBETWEEN(5,COUNT('Last name'!$A:$A) + 1)
)</f>
        <v>137</v>
      </c>
      <c r="H1661" s="7" t="str">
        <f ca="1" xml:space="preserve">
IF($B1661 = 1 + N("Presidente"),
    "de Orléans e Bragança",
    VLOOKUP($G1661,'Last name'!$A:$B,2,FALSE) &amp; " " &amp; VLOOKUP(RANDBETWEEN(5,COUNT('Last name'!$A:$A) + 1),'Last name'!$A:$B,2,FALSE)
)</f>
        <v>Moura Alvim</v>
      </c>
      <c r="I1661" s="7" t="str">
        <f t="shared" ca="1" si="327"/>
        <v>César Moura Alvim</v>
      </c>
      <c r="J1661" s="7" t="str" cm="1">
        <f t="array" aca="1" ref="J1661" ca="1">SHA1HASH($I1661)</f>
        <v>6f65b3dabefcfb8a933dbcb6b7ffe55c2b82f4d0</v>
      </c>
      <c r="K1661" s="7" cm="1">
        <f t="array" aca="1" ref="K1661" ca="1">INDEX(States!$A:$A,M1661,1)</f>
        <v>5</v>
      </c>
      <c r="L1661" s="7" t="str">
        <f ca="1">VLOOKUP($K1661,Countries!$A:$B,2,FALSE)</f>
        <v>Portugal</v>
      </c>
      <c r="M1661" s="7" cm="1">
        <f t="array" aca="1" ref="M1661" ca="1">INDEX(States!$C:$C,RANDBETWEEN(5,COUNTA(States!$A:$A) + 1),1)</f>
        <v>17</v>
      </c>
      <c r="N1661" s="7" t="str">
        <f ca="1">VLOOKUP($M1661,States!$C:$D,2,FALSE)</f>
        <v>Viseu</v>
      </c>
      <c r="O1661" s="7" t="str">
        <f ca="1">VLOOKUP($E1661,Name!$A:$C,3,FALSE)</f>
        <v>M</v>
      </c>
      <c r="P1661" s="7" t="str">
        <f ca="1">VLOOKUP($O1661,Genders!$B:$C,2,FALSE)</f>
        <v>Male</v>
      </c>
      <c r="Q1661" s="7" cm="1">
        <f t="array" aca="1" ref="Q1661" ca="1">INDEX('Marital status'!$A:$A,RANDBETWEEN(5,COUNTA('Marital status'!$A:$A) + 1),1)</f>
        <v>6</v>
      </c>
      <c r="R1661" s="7" t="str">
        <f ca="1">VLOOKUP($Q1661,'Marital status'!$A:$B,2,FALSE)</f>
        <v>DIVORCED</v>
      </c>
      <c r="S1661" s="7">
        <f t="shared" ca="1" si="328"/>
        <v>7</v>
      </c>
      <c r="T1661" s="7" t="str">
        <f ca="1">VLOOKUP($S1661,Ethnicities!$A:$B,2,FALSE)</f>
        <v>Native Hawaiian or Other Pacific Islander</v>
      </c>
      <c r="U1661" s="8">
        <f t="shared" ca="1" si="329"/>
        <v>19961</v>
      </c>
      <c r="V1661" s="6">
        <f t="shared" ca="1" si="330"/>
        <v>8</v>
      </c>
      <c r="W1661" s="8" t="str">
        <f ca="1">VLOOKUP($V1661,'Background education'!$A:$B,2,FALSE)</f>
        <v>Graduate school</v>
      </c>
      <c r="X1661" s="7">
        <f ca="1" xml:space="preserve">
  IF(OR($Z1661 = 5, $Z1661 = 6, $Z1661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661" s="7" t="str">
        <f ca="1">VLOOKUP($X1661,Departments!$A:$B,2,FALSE)</f>
        <v>Controlling</v>
      </c>
      <c r="Z1661" s="6">
        <f t="shared" ca="1" si="331"/>
        <v>11</v>
      </c>
      <c r="AA1661" s="7" t="str">
        <f ca="1">VLOOKUP($Z1661,Roles!$A:$B,2,FALSE)</f>
        <v>Analyst</v>
      </c>
      <c r="AB1661" s="6">
        <f t="shared" ca="1" si="332"/>
        <v>7</v>
      </c>
      <c r="AC1661" s="7" t="str">
        <f ca="1" xml:space="preserve">
IF(
  ISNA($AB1661),
  NA(),
  VLOOKUP($AB1661,Levels!$A:$B,2,FALSE)
)</f>
        <v>Senior</v>
      </c>
      <c r="AD1661" s="8">
        <f t="shared" ca="1" si="333"/>
        <v>36338</v>
      </c>
      <c r="AE1661" s="6">
        <f ca="1">RANDBETWEEN(5,COUNTA('Recruitment source'!$A:$A) + 1)</f>
        <v>13</v>
      </c>
      <c r="AF1661" s="6" t="str">
        <f ca="1">VLOOKUP($AE1661,'Recruitment source'!$A:$B,2,FALSE)</f>
        <v>Google</v>
      </c>
      <c r="AG1661" s="8" t="e">
        <f t="shared" ca="1" si="334"/>
        <v>#N/A</v>
      </c>
      <c r="AH1661" s="6" t="e">
        <f t="shared" ca="1" si="335"/>
        <v>#N/A</v>
      </c>
      <c r="AI1661" s="6" t="e">
        <f ca="1" xml:space="preserve">
IF(
  ISNA($AH1661),
  NA(),
  VLOOKUP($AH1661,'Reasons for dismissal'!$A:$B,2,FALSE)
)</f>
        <v>#N/A</v>
      </c>
      <c r="AJ1661" s="6">
        <f t="shared" ca="1" si="336"/>
        <v>5</v>
      </c>
      <c r="AK1661" s="1">
        <f t="shared" ca="1" si="337"/>
        <v>3000</v>
      </c>
      <c r="AL16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$A1661  &amp; ", "   &amp;
$B1661  &amp; ", "   &amp;
$D1661  &amp; ", '"  &amp;
$I1661  &amp; "', '" &amp;
$O1661  &amp; "', "  &amp;
$S1661  &amp; ", '"  &amp;
TEXT($U1661,"dd/mm/aaaa")  &amp; "', "   &amp;
$V1661  &amp; ", "   &amp;
$X1661  &amp; ", "   &amp;
$Z1661  &amp; ", "   &amp;
IF($AB1661 &lt;&gt; "", $AB1661, "NULL")  &amp; ", "   &amp;
$AK1661  &amp; ");"</f>
        <v>#REF!</v>
      </c>
    </row>
    <row r="1662" spans="1:38" x14ac:dyDescent="0.2">
      <c r="A1662" s="7" cm="1">
        <f t="array" aca="1" ref="A1662" ca="1">INDEX(Companies!$A:$A,RANDBETWEEN(2,COUNTA(Companies!$A:$A)),1)</f>
        <v>2</v>
      </c>
      <c r="B1662" s="5">
        <f t="shared" si="325"/>
        <v>1661</v>
      </c>
      <c r="C1662" s="5" t="str" cm="1">
        <f t="array" ref="C1662">SHA1HASH($B1662)</f>
        <v>5c5a56a1d11d0a2e27797f751519fa1fdaa28e16</v>
      </c>
      <c r="D1662" s="6">
        <f t="shared" ca="1" si="326"/>
        <v>1</v>
      </c>
      <c r="E1662" s="7">
        <f ca="1">IF($B1662 = 1 + N("Presidente"),
    127,
    IF($B1662 = 2 + N("Vice-Presidente"),
        72,
        IF($B1662 = 3 + N("Secretária bilíngue"),
            13,
            RANDBETWEEN(5,COUNT(Name!$A:$A) + 1)
        )
    )
)</f>
        <v>198</v>
      </c>
      <c r="F1662" s="7" t="str">
        <f ca="1">VLOOKUP($E1662,Name!$A:$B,2,FALSE)</f>
        <v>José Emanuel</v>
      </c>
      <c r="G1662" s="7">
        <f ca="1" xml:space="preserve">
IF($B1662 = 1,
    0,
    RANDBETWEEN(5,COUNT('Last name'!$A:$A) + 1)
)</f>
        <v>37</v>
      </c>
      <c r="H1662" s="7" t="str">
        <f ca="1" xml:space="preserve">
IF($B1662 = 1 + N("Presidente"),
    "de Orléans e Bragança",
    VLOOKUP($G1662,'Last name'!$A:$B,2,FALSE) &amp; " " &amp; VLOOKUP(RANDBETWEEN(5,COUNT('Last name'!$A:$A) + 1),'Last name'!$A:$B,2,FALSE)
)</f>
        <v>Battaglia Araújo</v>
      </c>
      <c r="I1662" s="7" t="str">
        <f t="shared" ca="1" si="327"/>
        <v>José Emanuel Battaglia Araújo</v>
      </c>
      <c r="J1662" s="7" t="str" cm="1">
        <f t="array" aca="1" ref="J1662" ca="1">SHA1HASH($I1662)</f>
        <v>7b34e02c9f55a4da080850ba9ea62e0133c76b17</v>
      </c>
      <c r="K1662" s="7" cm="1">
        <f t="array" aca="1" ref="K1662" ca="1">INDEX(States!$A:$A,M1662,1)</f>
        <v>5</v>
      </c>
      <c r="L1662" s="7" t="str">
        <f ca="1">VLOOKUP($K1662,Countries!$A:$B,2,FALSE)</f>
        <v>Portugal</v>
      </c>
      <c r="M1662" s="7" cm="1">
        <f t="array" aca="1" ref="M1662" ca="1">INDEX(States!$C:$C,RANDBETWEEN(5,COUNTA(States!$A:$A) + 1),1)</f>
        <v>24</v>
      </c>
      <c r="N1662" s="7" t="str">
        <f ca="1">VLOOKUP($M1662,States!$C:$D,2,FALSE)</f>
        <v>Brangança</v>
      </c>
      <c r="O1662" s="7" t="str">
        <f ca="1">VLOOKUP($E1662,Name!$A:$C,3,FALSE)</f>
        <v>M</v>
      </c>
      <c r="P1662" s="7" t="str">
        <f ca="1">VLOOKUP($O1662,Genders!$B:$C,2,FALSE)</f>
        <v>Male</v>
      </c>
      <c r="Q1662" s="7" cm="1">
        <f t="array" aca="1" ref="Q1662" ca="1">INDEX('Marital status'!$A:$A,RANDBETWEEN(5,COUNTA('Marital status'!$A:$A) + 1),1)</f>
        <v>5</v>
      </c>
      <c r="R1662" s="7" t="str">
        <f ca="1">VLOOKUP($Q1662,'Marital status'!$A:$B,2,FALSE)</f>
        <v xml:space="preserve"> Separated </v>
      </c>
      <c r="S1662" s="7">
        <f t="shared" ca="1" si="328"/>
        <v>5</v>
      </c>
      <c r="T1662" s="7" t="str">
        <f ca="1">VLOOKUP($S1662,Ethnicities!$A:$B,2,FALSE)</f>
        <v>ASIAN</v>
      </c>
      <c r="U1662" s="8">
        <f t="shared" ca="1" si="329"/>
        <v>28584</v>
      </c>
      <c r="V1662" s="6">
        <f t="shared" ca="1" si="330"/>
        <v>7</v>
      </c>
      <c r="W1662" s="8" t="str">
        <f ca="1">VLOOKUP($V1662,'Background education'!$A:$B,2,FALSE)</f>
        <v>Undergraduate degree</v>
      </c>
      <c r="X1662" s="7">
        <f ca="1" xml:space="preserve">
  IF(OR($Z1662 = 5, $Z1662 = 6, $Z1662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662" s="7" t="str">
        <f ca="1">VLOOKUP($X1662,Departments!$A:$B,2,FALSE)</f>
        <v>Administration</v>
      </c>
      <c r="Z1662" s="6">
        <f t="shared" ca="1" si="331"/>
        <v>9</v>
      </c>
      <c r="AA1662" s="7" t="str">
        <f ca="1">VLOOKUP($Z1662,Roles!$A:$B,2,FALSE)</f>
        <v>Intern</v>
      </c>
      <c r="AB1662" s="6" t="e">
        <f t="shared" ca="1" si="332"/>
        <v>#N/A</v>
      </c>
      <c r="AC1662" s="7" t="e">
        <f ca="1" xml:space="preserve">
IF(
  ISNA($AB1662),
  NA(),
  VLOOKUP($AB1662,Levels!$A:$B,2,FALSE)
)</f>
        <v>#N/A</v>
      </c>
      <c r="AD1662" s="8">
        <f t="shared" ca="1" si="333"/>
        <v>38146</v>
      </c>
      <c r="AE1662" s="6">
        <f ca="1">RANDBETWEEN(5,COUNTA('Recruitment source'!$A:$A) + 1)</f>
        <v>10</v>
      </c>
      <c r="AF1662" s="6" t="str">
        <f ca="1">VLOOKUP($AE1662,'Recruitment source'!$A:$B,2,FALSE)</f>
        <v>Jobs in Lisbon</v>
      </c>
      <c r="AG1662" s="8" t="e">
        <f t="shared" ca="1" si="334"/>
        <v>#N/A</v>
      </c>
      <c r="AH1662" s="6" t="e">
        <f t="shared" ca="1" si="335"/>
        <v>#N/A</v>
      </c>
      <c r="AI1662" s="6" t="e">
        <f ca="1" xml:space="preserve">
IF(
  ISNA($AH1662),
  NA(),
  VLOOKUP($AH1662,'Reasons for dismissal'!$A:$B,2,FALSE)
)</f>
        <v>#N/A</v>
      </c>
      <c r="AJ1662" s="6">
        <f t="shared" ca="1" si="336"/>
        <v>5</v>
      </c>
      <c r="AK1662" s="1">
        <f t="shared" ca="1" si="337"/>
        <v>1205</v>
      </c>
      <c r="AL16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$A1662  &amp; ", "   &amp;
$B1662  &amp; ", "   &amp;
$D1662  &amp; ", '"  &amp;
$I1662  &amp; "', '" &amp;
$O1662  &amp; "', "  &amp;
$S1662  &amp; ", '"  &amp;
TEXT($U1662,"dd/mm/aaaa")  &amp; "', "   &amp;
$V1662  &amp; ", "   &amp;
$X1662  &amp; ", "   &amp;
$Z1662  &amp; ", "   &amp;
IF($AB1662 &lt;&gt; "", $AB1662, "NULL")  &amp; ", "   &amp;
$AK1662  &amp; ");"</f>
        <v>#REF!</v>
      </c>
    </row>
    <row r="1663" spans="1:38" x14ac:dyDescent="0.2">
      <c r="A1663" s="7" cm="1">
        <f t="array" aca="1" ref="A1663" ca="1">INDEX(Companies!$A:$A,RANDBETWEEN(2,COUNTA(Companies!$A:$A)),1)</f>
        <v>2</v>
      </c>
      <c r="B1663" s="5">
        <f t="shared" si="325"/>
        <v>1662</v>
      </c>
      <c r="C1663" s="5" t="str" cm="1">
        <f t="array" ref="C1663">SHA1HASH($B1663)</f>
        <v>5b01d7de5b5820c071031775afc13c629da27c51</v>
      </c>
      <c r="D1663" s="6">
        <f t="shared" ca="1" si="326"/>
        <v>1</v>
      </c>
      <c r="E1663" s="7">
        <f ca="1">IF($B1663 = 1 + N("Presidente"),
    127,
    IF($B1663 = 2 + N("Vice-Presidente"),
        72,
        IF($B1663 = 3 + N("Secretária bilíngue"),
            13,
            RANDBETWEEN(5,COUNT(Name!$A:$A) + 1)
        )
    )
)</f>
        <v>41</v>
      </c>
      <c r="F1663" s="7" t="str">
        <f ca="1">VLOOKUP($E1663,Name!$A:$B,2,FALSE)</f>
        <v>Ane Caroline</v>
      </c>
      <c r="G1663" s="7">
        <f ca="1" xml:space="preserve">
IF($B1663 = 1,
    0,
    RANDBETWEEN(5,COUNT('Last name'!$A:$A) + 1)
)</f>
        <v>94</v>
      </c>
      <c r="H1663" s="7" t="str">
        <f ca="1" xml:space="preserve">
IF($B1663 = 1 + N("Presidente"),
    "de Orléans e Bragança",
    VLOOKUP($G1663,'Last name'!$A:$B,2,FALSE) &amp; " " &amp; VLOOKUP(RANDBETWEEN(5,COUNT('Last name'!$A:$A) + 1),'Last name'!$A:$B,2,FALSE)
)</f>
        <v>Furtado Braga</v>
      </c>
      <c r="I1663" s="7" t="str">
        <f t="shared" ca="1" si="327"/>
        <v>Ane Caroline Furtado Braga</v>
      </c>
      <c r="J1663" s="7" t="str" cm="1">
        <f t="array" aca="1" ref="J1663" ca="1">SHA1HASH($I1663)</f>
        <v>d9aa45dca9421ca8705151d0f6001f0848506348</v>
      </c>
      <c r="K1663" s="7" cm="1">
        <f t="array" aca="1" ref="K1663" ca="1">INDEX(States!$A:$A,M1663,1)</f>
        <v>5</v>
      </c>
      <c r="L1663" s="7" t="str">
        <f ca="1">VLOOKUP($K1663,Countries!$A:$B,2,FALSE)</f>
        <v>Portugal</v>
      </c>
      <c r="M1663" s="7" cm="1">
        <f t="array" aca="1" ref="M1663" ca="1">INDEX(States!$C:$C,RANDBETWEEN(5,COUNTA(States!$A:$A) + 1),1)</f>
        <v>23</v>
      </c>
      <c r="N1663" s="7" t="str">
        <f ca="1">VLOOKUP($M1663,States!$C:$D,2,FALSE)</f>
        <v>Viana do Castelo</v>
      </c>
      <c r="O1663" s="7" t="str">
        <f ca="1">VLOOKUP($E1663,Name!$A:$C,3,FALSE)</f>
        <v>F</v>
      </c>
      <c r="P1663" s="7" t="str">
        <f ca="1">VLOOKUP($O1663,Genders!$B:$C,2,FALSE)</f>
        <v>Female</v>
      </c>
      <c r="Q1663" s="7" cm="1">
        <f t="array" aca="1" ref="Q1663" ca="1">INDEX('Marital status'!$A:$A,RANDBETWEEN(5,COUNTA('Marital status'!$A:$A) + 1),1)</f>
        <v>6</v>
      </c>
      <c r="R1663" s="7" t="str">
        <f ca="1">VLOOKUP($Q1663,'Marital status'!$A:$B,2,FALSE)</f>
        <v>DIVORCED</v>
      </c>
      <c r="S1663" s="7">
        <f t="shared" ca="1" si="328"/>
        <v>5</v>
      </c>
      <c r="T1663" s="7" t="str">
        <f ca="1">VLOOKUP($S1663,Ethnicities!$A:$B,2,FALSE)</f>
        <v>ASIAN</v>
      </c>
      <c r="U1663" s="8">
        <f t="shared" ca="1" si="329"/>
        <v>20392</v>
      </c>
      <c r="V1663" s="6">
        <f t="shared" ca="1" si="330"/>
        <v>7</v>
      </c>
      <c r="W1663" s="8" t="str">
        <f ca="1">VLOOKUP($V1663,'Background education'!$A:$B,2,FALSE)</f>
        <v>Undergraduate degree</v>
      </c>
      <c r="X1663" s="7">
        <f ca="1" xml:space="preserve">
  IF(OR($Z1663 = 5, $Z1663 = 6, $Z1663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663" s="7" t="str">
        <f ca="1">VLOOKUP($X1663,Departments!$A:$B,2,FALSE)</f>
        <v>Operations</v>
      </c>
      <c r="Z1663" s="6">
        <f t="shared" ca="1" si="331"/>
        <v>11</v>
      </c>
      <c r="AA1663" s="7" t="str">
        <f ca="1">VLOOKUP($Z1663,Roles!$A:$B,2,FALSE)</f>
        <v>Analyst</v>
      </c>
      <c r="AB1663" s="6">
        <f t="shared" ca="1" si="332"/>
        <v>7</v>
      </c>
      <c r="AC1663" s="7" t="str">
        <f ca="1" xml:space="preserve">
IF(
  ISNA($AB1663),
  NA(),
  VLOOKUP($AB1663,Levels!$A:$B,2,FALSE)
)</f>
        <v>Senior</v>
      </c>
      <c r="AD1663" s="8">
        <f t="shared" ca="1" si="333"/>
        <v>38573</v>
      </c>
      <c r="AE1663" s="6">
        <f ca="1">RANDBETWEEN(5,COUNTA('Recruitment source'!$A:$A) + 1)</f>
        <v>14</v>
      </c>
      <c r="AF1663" s="6" t="str">
        <f ca="1">VLOOKUP($AE1663,'Recruitment source'!$A:$B,2,FALSE)</f>
        <v>LinkedIn</v>
      </c>
      <c r="AG1663" s="8" t="e">
        <f t="shared" ca="1" si="334"/>
        <v>#N/A</v>
      </c>
      <c r="AH1663" s="6" t="e">
        <f t="shared" ca="1" si="335"/>
        <v>#N/A</v>
      </c>
      <c r="AI1663" s="6" t="e">
        <f ca="1" xml:space="preserve">
IF(
  ISNA($AH1663),
  NA(),
  VLOOKUP($AH1663,'Reasons for dismissal'!$A:$B,2,FALSE)
)</f>
        <v>#N/A</v>
      </c>
      <c r="AJ1663" s="6">
        <f t="shared" ca="1" si="336"/>
        <v>5</v>
      </c>
      <c r="AK1663" s="1">
        <f t="shared" ca="1" si="337"/>
        <v>2500</v>
      </c>
      <c r="AL16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$A1663  &amp; ", "   &amp;
$B1663  &amp; ", "   &amp;
$D1663  &amp; ", '"  &amp;
$I1663  &amp; "', '" &amp;
$O1663  &amp; "', "  &amp;
$S1663  &amp; ", '"  &amp;
TEXT($U1663,"dd/mm/aaaa")  &amp; "', "   &amp;
$V1663  &amp; ", "   &amp;
$X1663  &amp; ", "   &amp;
$Z1663  &amp; ", "   &amp;
IF($AB1663 &lt;&gt; "", $AB1663, "NULL")  &amp; ", "   &amp;
$AK1663  &amp; ");"</f>
        <v>#REF!</v>
      </c>
    </row>
    <row r="1664" spans="1:38" x14ac:dyDescent="0.2">
      <c r="A1664" s="7" cm="1">
        <f t="array" aca="1" ref="A1664" ca="1">INDEX(Companies!$A:$A,RANDBETWEEN(2,COUNTA(Companies!$A:$A)),1)</f>
        <v>2</v>
      </c>
      <c r="B1664" s="5">
        <f t="shared" si="325"/>
        <v>1663</v>
      </c>
      <c r="C1664" s="5" t="str" cm="1">
        <f t="array" ref="C1664">SHA1HASH($B1664)</f>
        <v>d547a6b51b233796a3d762908f82ef3677520663</v>
      </c>
      <c r="D1664" s="6">
        <f t="shared" ca="1" si="326"/>
        <v>1</v>
      </c>
      <c r="E1664" s="7">
        <f ca="1">IF($B1664 = 1 + N("Presidente"),
    127,
    IF($B1664 = 2 + N("Vice-Presidente"),
        72,
        IF($B1664 = 3 + N("Secretária bilíngue"),
            13,
            RANDBETWEEN(5,COUNT(Name!$A:$A) + 1)
        )
    )
)</f>
        <v>327</v>
      </c>
      <c r="F1664" s="7" t="str">
        <f ca="1">VLOOKUP($E1664,Name!$A:$B,2,FALSE)</f>
        <v>Raquel</v>
      </c>
      <c r="G1664" s="7">
        <f ca="1" xml:space="preserve">
IF($B1664 = 1,
    0,
    RANDBETWEEN(5,COUNT('Last name'!$A:$A) + 1)
)</f>
        <v>173</v>
      </c>
      <c r="H1664" s="7" t="str">
        <f ca="1" xml:space="preserve">
IF($B1664 = 1 + N("Presidente"),
    "de Orléans e Bragança",
    VLOOKUP($G1664,'Last name'!$A:$B,2,FALSE) &amp; " " &amp; VLOOKUP(RANDBETWEEN(5,COUNT('Last name'!$A:$A) + 1),'Last name'!$A:$B,2,FALSE)
)</f>
        <v>Santacruz Camões</v>
      </c>
      <c r="I1664" s="7" t="str">
        <f t="shared" ca="1" si="327"/>
        <v>Raquel Santacruz Camões</v>
      </c>
      <c r="J1664" s="7" t="str" cm="1">
        <f t="array" aca="1" ref="J1664" ca="1">SHA1HASH($I1664)</f>
        <v>02bbef6d0f333d6c02e86a4678f41fe950c78677</v>
      </c>
      <c r="K1664" s="7" cm="1">
        <f t="array" aca="1" ref="K1664" ca="1">INDEX(States!$A:$A,M1664,1)</f>
        <v>5</v>
      </c>
      <c r="L1664" s="7" t="str">
        <f ca="1">VLOOKUP($K1664,Countries!$A:$B,2,FALSE)</f>
        <v>Portugal</v>
      </c>
      <c r="M1664" s="7" cm="1">
        <f t="array" aca="1" ref="M1664" ca="1">INDEX(States!$C:$C,RANDBETWEEN(5,COUNTA(States!$A:$A) + 1),1)</f>
        <v>23</v>
      </c>
      <c r="N1664" s="7" t="str">
        <f ca="1">VLOOKUP($M1664,States!$C:$D,2,FALSE)</f>
        <v>Viana do Castelo</v>
      </c>
      <c r="O1664" s="7" t="str">
        <f ca="1">VLOOKUP($E1664,Name!$A:$C,3,FALSE)</f>
        <v>F</v>
      </c>
      <c r="P1664" s="7" t="str">
        <f ca="1">VLOOKUP($O1664,Genders!$B:$C,2,FALSE)</f>
        <v>Female</v>
      </c>
      <c r="Q1664" s="7" cm="1">
        <f t="array" aca="1" ref="Q1664" ca="1">INDEX('Marital status'!$A:$A,RANDBETWEEN(5,COUNTA('Marital status'!$A:$A) + 1),1)</f>
        <v>6</v>
      </c>
      <c r="R1664" s="7" t="str">
        <f ca="1">VLOOKUP($Q1664,'Marital status'!$A:$B,2,FALSE)</f>
        <v>DIVORCED</v>
      </c>
      <c r="S1664" s="7">
        <f t="shared" ca="1" si="328"/>
        <v>5</v>
      </c>
      <c r="T1664" s="7" t="str">
        <f ca="1">VLOOKUP($S1664,Ethnicities!$A:$B,2,FALSE)</f>
        <v>ASIAN</v>
      </c>
      <c r="U1664" s="8">
        <f t="shared" ca="1" si="329"/>
        <v>17800</v>
      </c>
      <c r="V1664" s="6">
        <f t="shared" ca="1" si="330"/>
        <v>7</v>
      </c>
      <c r="W1664" s="8" t="str">
        <f ca="1">VLOOKUP($V1664,'Background education'!$A:$B,2,FALSE)</f>
        <v>Undergraduate degree</v>
      </c>
      <c r="X1664" s="7">
        <f ca="1" xml:space="preserve">
  IF(OR($Z1664 = 5, $Z1664 = 6, $Z1664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664" s="7" t="str">
        <f ca="1">VLOOKUP($X1664,Departments!$A:$B,2,FALSE)</f>
        <v>Controlling</v>
      </c>
      <c r="Z1664" s="6">
        <f t="shared" ca="1" si="331"/>
        <v>9</v>
      </c>
      <c r="AA1664" s="7" t="str">
        <f ca="1">VLOOKUP($Z1664,Roles!$A:$B,2,FALSE)</f>
        <v>Intern</v>
      </c>
      <c r="AB1664" s="6" t="e">
        <f t="shared" ca="1" si="332"/>
        <v>#N/A</v>
      </c>
      <c r="AC1664" s="7" t="e">
        <f ca="1" xml:space="preserve">
IF(
  ISNA($AB1664),
  NA(),
  VLOOKUP($AB1664,Levels!$A:$B,2,FALSE)
)</f>
        <v>#N/A</v>
      </c>
      <c r="AD1664" s="8">
        <f t="shared" ca="1" si="333"/>
        <v>36975</v>
      </c>
      <c r="AE1664" s="6">
        <f ca="1">RANDBETWEEN(5,COUNTA('Recruitment source'!$A:$A) + 1)</f>
        <v>12</v>
      </c>
      <c r="AF1664" s="6" t="str">
        <f ca="1">VLOOKUP($AE1664,'Recruitment source'!$A:$B,2,FALSE)</f>
        <v xml:space="preserve"> recommendation of employee</v>
      </c>
      <c r="AG1664" s="8" t="e">
        <f t="shared" ca="1" si="334"/>
        <v>#N/A</v>
      </c>
      <c r="AH1664" s="6" t="e">
        <f t="shared" ca="1" si="335"/>
        <v>#N/A</v>
      </c>
      <c r="AI1664" s="6" t="e">
        <f ca="1" xml:space="preserve">
IF(
  ISNA($AH1664),
  NA(),
  VLOOKUP($AH1664,'Reasons for dismissal'!$A:$B,2,FALSE)
)</f>
        <v>#N/A</v>
      </c>
      <c r="AJ1664" s="6">
        <f t="shared" ca="1" si="336"/>
        <v>4</v>
      </c>
      <c r="AK1664" s="1">
        <f t="shared" ca="1" si="337"/>
        <v>1205</v>
      </c>
      <c r="AL16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$A1664  &amp; ", "   &amp;
$B1664  &amp; ", "   &amp;
$D1664  &amp; ", '"  &amp;
$I1664  &amp; "', '" &amp;
$O1664  &amp; "', "  &amp;
$S1664  &amp; ", '"  &amp;
TEXT($U1664,"dd/mm/aaaa")  &amp; "', "   &amp;
$V1664  &amp; ", "   &amp;
$X1664  &amp; ", "   &amp;
$Z1664  &amp; ", "   &amp;
IF($AB1664 &lt;&gt; "", $AB1664, "NULL")  &amp; ", "   &amp;
$AK1664  &amp; ");"</f>
        <v>#REF!</v>
      </c>
    </row>
    <row r="1665" spans="1:38" x14ac:dyDescent="0.2">
      <c r="A1665" s="7" cm="1">
        <f t="array" aca="1" ref="A1665" ca="1">INDEX(Companies!$A:$A,RANDBETWEEN(2,COUNTA(Companies!$A:$A)),1)</f>
        <v>2</v>
      </c>
      <c r="B1665" s="5">
        <f t="shared" si="325"/>
        <v>1664</v>
      </c>
      <c r="C1665" s="5" t="str" cm="1">
        <f t="array" ref="C1665">SHA1HASH($B1665)</f>
        <v>776f707e19f39e6b830856a6cdf3aa605a5a283e</v>
      </c>
      <c r="D1665" s="6">
        <f t="shared" ca="1" si="326"/>
        <v>0</v>
      </c>
      <c r="E1665" s="7">
        <f ca="1">IF($B1665 = 1 + N("Presidente"),
    127,
    IF($B1665 = 2 + N("Vice-Presidente"),
        72,
        IF($B1665 = 3 + N("Secretária bilíngue"),
            13,
            RANDBETWEEN(5,COUNT(Name!$A:$A) + 1)
        )
    )
)</f>
        <v>7</v>
      </c>
      <c r="F1665" s="7" t="str">
        <f ca="1">VLOOKUP($E1665,Name!$A:$B,2,FALSE)</f>
        <v>Adelaide</v>
      </c>
      <c r="G1665" s="7">
        <f ca="1" xml:space="preserve">
IF($B1665 = 1,
    0,
    RANDBETWEEN(5,COUNT('Last name'!$A:$A) + 1)
)</f>
        <v>23</v>
      </c>
      <c r="H1665" s="7" t="str">
        <f ca="1" xml:space="preserve">
IF($B1665 = 1 + N("Presidente"),
    "de Orléans e Bragança",
    VLOOKUP($G1665,'Last name'!$A:$B,2,FALSE) &amp; " " &amp; VLOOKUP(RANDBETWEEN(5,COUNT('Last name'!$A:$A) + 1),'Last name'!$A:$B,2,FALSE)
)</f>
        <v>Arruda Nascimento</v>
      </c>
      <c r="I1665" s="7" t="str">
        <f t="shared" ca="1" si="327"/>
        <v>Adelaide Arruda Nascimento</v>
      </c>
      <c r="J1665" s="7" t="str" cm="1">
        <f t="array" aca="1" ref="J1665" ca="1">SHA1HASH($I1665)</f>
        <v>31366e1407deefa36a41b1177134d68494f8e9c3</v>
      </c>
      <c r="K1665" s="7" cm="1">
        <f t="array" aca="1" ref="K1665" ca="1">INDEX(States!$A:$A,M1665,1)</f>
        <v>5</v>
      </c>
      <c r="L1665" s="7" t="str">
        <f ca="1">VLOOKUP($K1665,Countries!$A:$B,2,FALSE)</f>
        <v>Portugal</v>
      </c>
      <c r="M1665" s="7" cm="1">
        <f t="array" aca="1" ref="M1665" ca="1">INDEX(States!$C:$C,RANDBETWEEN(5,COUNTA(States!$A:$A) + 1),1)</f>
        <v>22</v>
      </c>
      <c r="N1665" s="7" t="str">
        <f ca="1">VLOOKUP($M1665,States!$C:$D,2,FALSE)</f>
        <v>Vila Real</v>
      </c>
      <c r="O1665" s="7" t="str">
        <f ca="1">VLOOKUP($E1665,Name!$A:$C,3,FALSE)</f>
        <v>F</v>
      </c>
      <c r="P1665" s="7" t="str">
        <f ca="1">VLOOKUP($O1665,Genders!$B:$C,2,FALSE)</f>
        <v>Female</v>
      </c>
      <c r="Q1665" s="7" cm="1">
        <f t="array" aca="1" ref="Q1665" ca="1">INDEX('Marital status'!$A:$A,RANDBETWEEN(5,COUNTA('Marital status'!$A:$A) + 1),1)</f>
        <v>5</v>
      </c>
      <c r="R1665" s="7" t="str">
        <f ca="1">VLOOKUP($Q1665,'Marital status'!$A:$B,2,FALSE)</f>
        <v xml:space="preserve"> Separated </v>
      </c>
      <c r="S1665" s="7">
        <f t="shared" ca="1" si="328"/>
        <v>5</v>
      </c>
      <c r="T1665" s="7" t="str">
        <f ca="1">VLOOKUP($S1665,Ethnicities!$A:$B,2,FALSE)</f>
        <v>ASIAN</v>
      </c>
      <c r="U1665" s="8">
        <f t="shared" ca="1" si="329"/>
        <v>24541</v>
      </c>
      <c r="V1665" s="6">
        <f t="shared" ca="1" si="330"/>
        <v>7</v>
      </c>
      <c r="W1665" s="8" t="str">
        <f ca="1">VLOOKUP($V1665,'Background education'!$A:$B,2,FALSE)</f>
        <v>Undergraduate degree</v>
      </c>
      <c r="X1665" s="7">
        <f ca="1" xml:space="preserve">
  IF(OR($Z1665 = 5, $Z1665 = 6, $Z1665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665" s="7" t="str">
        <f ca="1">VLOOKUP($X1665,Departments!$A:$B,2,FALSE)</f>
        <v>Finance</v>
      </c>
      <c r="Z1665" s="6">
        <f t="shared" ca="1" si="331"/>
        <v>11</v>
      </c>
      <c r="AA1665" s="7" t="str">
        <f ca="1">VLOOKUP($Z1665,Roles!$A:$B,2,FALSE)</f>
        <v>Analyst</v>
      </c>
      <c r="AB1665" s="6">
        <f t="shared" ca="1" si="332"/>
        <v>5</v>
      </c>
      <c r="AC1665" s="7" t="str">
        <f ca="1" xml:space="preserve">
IF(
  ISNA($AB1665),
  NA(),
  VLOOKUP($AB1665,Levels!$A:$B,2,FALSE)
)</f>
        <v>Junior</v>
      </c>
      <c r="AD1665" s="8">
        <f t="shared" ca="1" si="333"/>
        <v>40538</v>
      </c>
      <c r="AE1665" s="6">
        <f ca="1">RANDBETWEEN(5,COUNTA('Recruitment source'!$A:$A) + 1)</f>
        <v>7</v>
      </c>
      <c r="AF1665" s="6" t="str">
        <f ca="1">VLOOKUP($AE1665,'Recruitment source'!$A:$B,2,FALSE)</f>
        <v>SAPO Emprego</v>
      </c>
      <c r="AG1665" s="8">
        <f t="shared" ca="1" si="334"/>
        <v>42442</v>
      </c>
      <c r="AH1665" s="6">
        <f t="shared" ca="1" si="335"/>
        <v>7</v>
      </c>
      <c r="AI1665" s="6" t="str">
        <f ca="1" xml:space="preserve">
IF(
  ISNA($AH1665),
  NA(),
  VLOOKUP($AH1665,'Reasons for dismissal'!$A:$B,2,FALSE)
)</f>
        <v>Unhappy</v>
      </c>
      <c r="AJ1665" s="6">
        <f t="shared" ca="1" si="336"/>
        <v>2</v>
      </c>
      <c r="AK1665" s="1">
        <f t="shared" ca="1" si="337"/>
        <v>2500</v>
      </c>
      <c r="AL16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$A1665  &amp; ", "   &amp;
$B1665  &amp; ", "   &amp;
$D1665  &amp; ", '"  &amp;
$I1665  &amp; "', '" &amp;
$O1665  &amp; "', "  &amp;
$S1665  &amp; ", '"  &amp;
TEXT($U1665,"dd/mm/aaaa")  &amp; "', "   &amp;
$V1665  &amp; ", "   &amp;
$X1665  &amp; ", "   &amp;
$Z1665  &amp; ", "   &amp;
IF($AB1665 &lt;&gt; "", $AB1665, "NULL")  &amp; ", "   &amp;
$AK1665  &amp; ");"</f>
        <v>#REF!</v>
      </c>
    </row>
    <row r="1666" spans="1:38" x14ac:dyDescent="0.2">
      <c r="A1666" s="7" cm="1">
        <f t="array" aca="1" ref="A1666" ca="1">INDEX(Companies!$A:$A,RANDBETWEEN(2,COUNTA(Companies!$A:$A)),1)</f>
        <v>2</v>
      </c>
      <c r="B1666" s="5">
        <f t="shared" si="325"/>
        <v>1665</v>
      </c>
      <c r="C1666" s="5" t="str" cm="1">
        <f t="array" ref="C1666">SHA1HASH($B1666)</f>
        <v>e4b87a623f049a1d016e86222935f73691fa7a55</v>
      </c>
      <c r="D1666" s="6">
        <f t="shared" ca="1" si="326"/>
        <v>1</v>
      </c>
      <c r="E1666" s="7">
        <f ca="1">IF($B1666 = 1 + N("Presidente"),
    127,
    IF($B1666 = 2 + N("Vice-Presidente"),
        72,
        IF($B1666 = 3 + N("Secretária bilíngue"),
            13,
            RANDBETWEEN(5,COUNT(Name!$A:$A) + 1)
        )
    )
)</f>
        <v>38</v>
      </c>
      <c r="F1666" s="7" t="str">
        <f ca="1">VLOOKUP($E1666,Name!$A:$B,2,FALSE)</f>
        <v>Analu</v>
      </c>
      <c r="G1666" s="7">
        <f ca="1" xml:space="preserve">
IF($B1666 = 1,
    0,
    RANDBETWEEN(5,COUNT('Last name'!$A:$A) + 1)
)</f>
        <v>94</v>
      </c>
      <c r="H1666" s="7" t="str">
        <f ca="1" xml:space="preserve">
IF($B1666 = 1 + N("Presidente"),
    "de Orléans e Bragança",
    VLOOKUP($G1666,'Last name'!$A:$B,2,FALSE) &amp; " " &amp; VLOOKUP(RANDBETWEEN(5,COUNT('Last name'!$A:$A) + 1),'Last name'!$A:$B,2,FALSE)
)</f>
        <v>Furtado Madureira</v>
      </c>
      <c r="I1666" s="7" t="str">
        <f t="shared" ca="1" si="327"/>
        <v>Analu Furtado Madureira</v>
      </c>
      <c r="J1666" s="7" t="str" cm="1">
        <f t="array" aca="1" ref="J1666" ca="1">SHA1HASH($I1666)</f>
        <v>cf3d0af19808a9044fadefacbe2524b4f4bedc8e</v>
      </c>
      <c r="K1666" s="7" cm="1">
        <f t="array" aca="1" ref="K1666" ca="1">INDEX(States!$A:$A,M1666,1)</f>
        <v>5</v>
      </c>
      <c r="L1666" s="7" t="str">
        <f ca="1">VLOOKUP($K1666,Countries!$A:$B,2,FALSE)</f>
        <v>Portugal</v>
      </c>
      <c r="M1666" s="7" cm="1">
        <f t="array" aca="1" ref="M1666" ca="1">INDEX(States!$C:$C,RANDBETWEEN(5,COUNTA(States!$A:$A) + 1),1)</f>
        <v>22</v>
      </c>
      <c r="N1666" s="7" t="str">
        <f ca="1">VLOOKUP($M1666,States!$C:$D,2,FALSE)</f>
        <v>Vila Real</v>
      </c>
      <c r="O1666" s="7" t="str">
        <f ca="1">VLOOKUP($E1666,Name!$A:$C,3,FALSE)</f>
        <v>F</v>
      </c>
      <c r="P1666" s="7" t="str">
        <f ca="1">VLOOKUP($O1666,Genders!$B:$C,2,FALSE)</f>
        <v>Female</v>
      </c>
      <c r="Q1666" s="7" cm="1">
        <f t="array" aca="1" ref="Q1666" ca="1">INDEX('Marital status'!$A:$A,RANDBETWEEN(5,COUNTA('Marital status'!$A:$A) + 1),1)</f>
        <v>0</v>
      </c>
      <c r="R1666" s="7" t="e">
        <f ca="1">VLOOKUP($Q1666,'Marital status'!$A:$B,2,FALSE)</f>
        <v>#N/A</v>
      </c>
      <c r="S1666" s="7">
        <f t="shared" ca="1" si="328"/>
        <v>6</v>
      </c>
      <c r="T1666" s="7" t="str">
        <f ca="1">VLOOKUP($S1666,Ethnicities!$A:$B,2,FALSE)</f>
        <v xml:space="preserve">  american Indian or Alaska Native</v>
      </c>
      <c r="U1666" s="8">
        <f t="shared" ca="1" si="329"/>
        <v>21420</v>
      </c>
      <c r="V1666" s="6">
        <f t="shared" ca="1" si="330"/>
        <v>7</v>
      </c>
      <c r="W1666" s="8" t="str">
        <f ca="1">VLOOKUP($V1666,'Background education'!$A:$B,2,FALSE)</f>
        <v>Undergraduate degree</v>
      </c>
      <c r="X1666" s="7">
        <f ca="1" xml:space="preserve">
  IF(OR($Z1666 = 5, $Z1666 = 6, $Z1666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666" s="7" t="str">
        <f ca="1">VLOOKUP($X1666,Departments!$A:$B,2,FALSE)</f>
        <v>Operations</v>
      </c>
      <c r="Z1666" s="6">
        <f t="shared" ca="1" si="331"/>
        <v>10</v>
      </c>
      <c r="AA1666" s="7" t="str">
        <f ca="1">VLOOKUP($Z1666,Roles!$A:$B,2,FALSE)</f>
        <v>Trainee</v>
      </c>
      <c r="AB1666" s="6" t="e">
        <f t="shared" ca="1" si="332"/>
        <v>#N/A</v>
      </c>
      <c r="AC1666" s="7" t="e">
        <f ca="1" xml:space="preserve">
IF(
  ISNA($AB1666),
  NA(),
  VLOOKUP($AB1666,Levels!$A:$B,2,FALSE)
)</f>
        <v>#N/A</v>
      </c>
      <c r="AD1666" s="8">
        <f t="shared" ca="1" si="333"/>
        <v>43294</v>
      </c>
      <c r="AE1666" s="6">
        <f ca="1">RANDBETWEEN(5,COUNTA('Recruitment source'!$A:$A) + 1)</f>
        <v>13</v>
      </c>
      <c r="AF1666" s="6" t="str">
        <f ca="1">VLOOKUP($AE1666,'Recruitment source'!$A:$B,2,FALSE)</f>
        <v>Google</v>
      </c>
      <c r="AG1666" s="8" t="e">
        <f t="shared" ca="1" si="334"/>
        <v>#N/A</v>
      </c>
      <c r="AH1666" s="6" t="e">
        <f t="shared" ca="1" si="335"/>
        <v>#N/A</v>
      </c>
      <c r="AI1666" s="6" t="e">
        <f ca="1" xml:space="preserve">
IF(
  ISNA($AH1666),
  NA(),
  VLOOKUP($AH1666,'Reasons for dismissal'!$A:$B,2,FALSE)
)</f>
        <v>#N/A</v>
      </c>
      <c r="AJ1666" s="6">
        <f t="shared" ca="1" si="336"/>
        <v>5</v>
      </c>
      <c r="AK1666" s="1">
        <f t="shared" ca="1" si="337"/>
        <v>1305</v>
      </c>
      <c r="AL16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$A1666  &amp; ", "   &amp;
$B1666  &amp; ", "   &amp;
$D1666  &amp; ", '"  &amp;
$I1666  &amp; "', '" &amp;
$O1666  &amp; "', "  &amp;
$S1666  &amp; ", '"  &amp;
TEXT($U1666,"dd/mm/aaaa")  &amp; "', "   &amp;
$V1666  &amp; ", "   &amp;
$X1666  &amp; ", "   &amp;
$Z1666  &amp; ", "   &amp;
IF($AB1666 &lt;&gt; "", $AB1666, "NULL")  &amp; ", "   &amp;
$AK1666  &amp; ");"</f>
        <v>#REF!</v>
      </c>
    </row>
    <row r="1667" spans="1:38" x14ac:dyDescent="0.2">
      <c r="A1667" s="7" cm="1">
        <f t="array" aca="1" ref="A1667" ca="1">INDEX(Companies!$A:$A,RANDBETWEEN(2,COUNTA(Companies!$A:$A)),1)</f>
        <v>2</v>
      </c>
      <c r="B1667" s="5">
        <f t="shared" ref="B1667:B1730" si="338">ROW() - 1</f>
        <v>1666</v>
      </c>
      <c r="C1667" s="5" t="str" cm="1">
        <f t="array" ref="C1667">SHA1HASH($B1667)</f>
        <v>caadb19ad59d4c77d722924eb5b27f6dae1b2ad8</v>
      </c>
      <c r="D1667" s="6">
        <f t="shared" ref="D1667:D1730" ca="1" si="339">IF(ISNA($AG1667),1,0)</f>
        <v>1</v>
      </c>
      <c r="E1667" s="7">
        <f ca="1">IF($B1667 = 1 + N("Presidente"),
    127,
    IF($B1667 = 2 + N("Vice-Presidente"),
        72,
        IF($B1667 = 3 + N("Secretária bilíngue"),
            13,
            RANDBETWEEN(5,COUNT(Name!$A:$A) + 1)
        )
    )
)</f>
        <v>144</v>
      </c>
      <c r="F1667" s="7" t="str">
        <f ca="1">VLOOKUP($E1667,Name!$A:$B,2,FALSE)</f>
        <v>Flávio</v>
      </c>
      <c r="G1667" s="7">
        <f ca="1" xml:space="preserve">
IF($B1667 = 1,
    0,
    RANDBETWEEN(5,COUNT('Last name'!$A:$A) + 1)
)</f>
        <v>96</v>
      </c>
      <c r="H1667" s="7" t="str">
        <f ca="1" xml:space="preserve">
IF($B1667 = 1 + N("Presidente"),
    "de Orléans e Bragança",
    VLOOKUP($G1667,'Last name'!$A:$B,2,FALSE) &amp; " " &amp; VLOOKUP(RANDBETWEEN(5,COUNT('Last name'!$A:$A) + 1),'Last name'!$A:$B,2,FALSE)
)</f>
        <v>Gallo Fernandes</v>
      </c>
      <c r="I1667" s="7" t="str">
        <f t="shared" ref="I1667:I1730" ca="1" si="340">$F1667 &amp; " " &amp; $H1667</f>
        <v>Flávio Gallo Fernandes</v>
      </c>
      <c r="J1667" s="7" t="str" cm="1">
        <f t="array" aca="1" ref="J1667" ca="1">SHA1HASH($I1667)</f>
        <v>cff22b3457d3a437bf594b37bb6b458563e09b06</v>
      </c>
      <c r="K1667" s="7" cm="1">
        <f t="array" aca="1" ref="K1667" ca="1">INDEX(States!$A:$A,M1667,1)</f>
        <v>5</v>
      </c>
      <c r="L1667" s="7" t="str">
        <f ca="1">VLOOKUP($K1667,Countries!$A:$B,2,FALSE)</f>
        <v>Portugal</v>
      </c>
      <c r="M1667" s="7" cm="1">
        <f t="array" aca="1" ref="M1667" ca="1">INDEX(States!$C:$C,RANDBETWEEN(5,COUNTA(States!$A:$A) + 1),1)</f>
        <v>15</v>
      </c>
      <c r="N1667" s="7" t="str">
        <f ca="1">VLOOKUP($M1667,States!$C:$D,2,FALSE)</f>
        <v xml:space="preserve"> ÉVORA</v>
      </c>
      <c r="O1667" s="7" t="str">
        <f ca="1">VLOOKUP($E1667,Name!$A:$C,3,FALSE)</f>
        <v>M</v>
      </c>
      <c r="P1667" s="7" t="str">
        <f ca="1">VLOOKUP($O1667,Genders!$B:$C,2,FALSE)</f>
        <v>Male</v>
      </c>
      <c r="Q1667" s="7" cm="1">
        <f t="array" aca="1" ref="Q1667" ca="1">INDEX('Marital status'!$A:$A,RANDBETWEEN(5,COUNTA('Marital status'!$A:$A) + 1),1)</f>
        <v>0</v>
      </c>
      <c r="R1667" s="7" t="e">
        <f ca="1">VLOOKUP($Q1667,'Marital status'!$A:$B,2,FALSE)</f>
        <v>#N/A</v>
      </c>
      <c r="S1667" s="7">
        <f t="shared" ref="S1667:S1730" ca="1" si="341" xml:space="preserve">
IF(AND($Z1667 &gt;= 5, $Z1667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1667" s="7" t="str">
        <f ca="1">VLOOKUP($S1667,Ethnicities!$A:$B,2,FALSE)</f>
        <v>ASIAN</v>
      </c>
      <c r="U1667" s="8">
        <f t="shared" ref="U1667:U1730" ca="1" si="342" xml:space="preserve">
IF($Z1667 = 5 + N("CEO"),
    TODAY() - 16340,
    IF($Z1667 = 8 + N("Secretary"),
        RANDBETWEEN(TODAY() - 12418.5, TODAY()-6574.5),
        IF(OR($Z1667 = 7, $Z1667 = 14),
            RANDBETWEEN(TODAY() - 16071, TODAY() - 8766),
            IF(OR($Z1667 = 13, $Z1667 = 12, $Z1667 = 11),
                RANDBETWEEN(TODAY() - 27393.75, TODAY() - 12783.75),
                RANDBETWEEN(TODAY() - 27393.75, TODAY()-10957.5)
            )
        )
    )
)</f>
        <v>28764</v>
      </c>
      <c r="V1667" s="6">
        <f t="shared" ref="V1667:V1730" ca="1" si="343" xml:space="preserve">
IF(OR($Z1667 = 5, $Z1667 = 6) + N("Se for presidente ou vice-presidente"),
    10 + N("Doutor"),
    IF($Z1667 = 7 + N("Se for diretor"),
        RANDBETWEEN(8,10) + N("Graduate school or Master’s degree or Doctorate"),
        IF($Z1667 = 14 + N("If a manager"),
            RANDBETWEEN(7,9),
            IF(OR($Z1667 = 13, $Z1667 = 12, $Z1667 = 11) + N("If coordinator or specialist or analyst"),
                RANDBETWEEN(7,8),
                7
            )
        )
    )
)</f>
        <v>7</v>
      </c>
      <c r="W1667" s="8" t="str">
        <f ca="1">VLOOKUP($V1667,'Background education'!$A:$B,2,FALSE)</f>
        <v>Undergraduate degree</v>
      </c>
      <c r="X1667" s="7">
        <f ca="1" xml:space="preserve">
  IF(OR($Z1667 = 5, $Z1667 = 6, $Z1667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667" s="7" t="str">
        <f ca="1">VLOOKUP($X1667,Departments!$A:$B,2,FALSE)</f>
        <v xml:space="preserve"> Commercial</v>
      </c>
      <c r="Z1667" s="6">
        <f t="shared" ref="Z1667:Z1730" ca="1" si="344" xml:space="preserve">
IF($B1667 = 1 + N("Se matrícula for 1"),
  5 + N("Presidente"),
  IF($B1667 = 2 + N("Se matrícula for 2"),
    6 + N("Vice-presidente"),
    IF($B1667 = 3 + N("Se matrícula for 3"),
      8 + N("Secretária bilíngue"),
      IF(AND($B1667 &gt;= 4, $B1667 &lt;=14),
        7 + N("Diretor"),
        IF(AND($B1667 &gt;= 15, $B1667 &lt;= 25),
          14 + N("Manager"),
          IF(AND($B1667 &gt;= 26, $B1667 &lt;= 36),
            13 + N("Coordinador"),
            IF(AND($B1667 &gt;= 37, $B1667 &lt;= 47),
              12 + N("Especialista"),
                IF(MOD($B1667,2) = 0,
                  11 + N("Analista"),
                  RANDBETWEEN(9,10) + N("Estagiário ou Trainee")
                )
            )
          )
        )
      )
    )
  )
)</f>
        <v>11</v>
      </c>
      <c r="AA1667" s="7" t="str">
        <f ca="1">VLOOKUP($Z1667,Roles!$A:$B,2,FALSE)</f>
        <v>Analyst</v>
      </c>
      <c r="AB1667" s="6">
        <f t="shared" ref="AB1667:AB1730" ca="1" si="345" xml:space="preserve">
IF($Z1667 = 11 + N("Analyst"),
    RANDBETWEEN(5, 7) + N("Jr, Pleno, Sr"),
    NA()
)</f>
        <v>7</v>
      </c>
      <c r="AC1667" s="7" t="str">
        <f ca="1" xml:space="preserve">
IF(
  ISNA($AB1667),
  NA(),
  VLOOKUP($AB1667,Levels!$A:$B,2,FALSE)
)</f>
        <v>Senior</v>
      </c>
      <c r="AD1667" s="8">
        <f t="shared" ref="AD1667:AD1730" ca="1" si="346" xml:space="preserve">
IF(
  OR(
    $Z1667=5,$Z1667=6,$Z1667=7,$Z1667=8,$Z1667=14
  ),
  36161,
  IF(
     (
      (TODAY() - $U1667) / 365
     ) &lt; 19,
      TODAY(),
      RANDBETWEEN(36161,TODAY())
  )
)</f>
        <v>37001</v>
      </c>
      <c r="AE1667" s="6">
        <f ca="1">RANDBETWEEN(5,COUNTA('Recruitment source'!$A:$A) + 1)</f>
        <v>11</v>
      </c>
      <c r="AF1667" s="6" t="str">
        <f ca="1">VLOOKUP($AE1667,'Recruitment source'!$A:$B,2,FALSE)</f>
        <v>Next Station</v>
      </c>
      <c r="AG1667" s="8" t="e">
        <f t="shared" ref="AG1667:AG1730" ca="1" si="347" xml:space="preserve">
IF(MOD(
     ROW(),111
   )=0,
   RANDBETWEEN($AD1667 + 1,TODAY() - 1),NA()
)</f>
        <v>#N/A</v>
      </c>
      <c r="AH1667" s="6" t="e">
        <f t="shared" ref="AH1667:AH1730" ca="1" si="348" xml:space="preserve">
IF(
  ISNA(AG1667),
  NA(),
  RANDBETWEEN(5,IF($O1667="F",13,12))
)</f>
        <v>#N/A</v>
      </c>
      <c r="AI1667" s="6" t="e">
        <f ca="1" xml:space="preserve">
IF(
  ISNA($AH1667),
  NA(),
  VLOOKUP($AH1667,'Reasons for dismissal'!$A:$B,2,FALSE)
)</f>
        <v>#N/A</v>
      </c>
      <c r="AJ1667" s="6">
        <f t="shared" ref="AJ1667:AJ1730" ca="1" si="349" xml:space="preserve">
IF(
 ISNA($AG1667),
 IF(
   $Z1667=5,
   5,
   IF(
     OR($Z1667=6,$Z1667=7,$Z1667=14,8),
     RANDBETWEEN(4,5),
     IF(
       OR($Z1667=12,$Z1667=13),
       RANDBETWEEN(3,5),
       RANDBETWEEN(1,5)
     )
   )
 ),
 RANDBETWEEN(1,3)
)</f>
        <v>5</v>
      </c>
      <c r="AK1667" s="1">
        <f t="shared" ref="AK1667:AK1730" ca="1" si="350" xml:space="preserve">
IF($Z1667 = 5 + N("Presidente"),
    27000,
    IF($Z1667 = 6 + N("Vice-presidente"),
        23000,
        IF(OR($Z1667 = 8, $Z1667= 13, $Z1667 = 12) + N("Secretária bilíngue ou coordenador ou especialista"),
            8000,
            IF($Z1667 = 7 + N("Diretor"),
                15000,
                IF($Z1667 = 14 + N("Gerente"),
                    12000,
                    IF($Z1667 = 9 + N("Estagiário"),
                        705,
                        IF($Z1667 = 10 + N("Trainee"),
                            805,
                            IF($Z1667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IF($V1667 = 7,
  500,
  IF($V1667 = 8,
    1000,
    IF($V1667 = 9,
      1500,
      IF($V1667 = 10,
        2000,
        0
      )
    )
  )
)
+
N("Adicional no salário por área")
+
IF($X1667 = 14 + N("Tecnologia da Informação"),
  120,
  IF($X1667 = 16 + N("Vendas"),
    110,
    IF($X1667 = 15 + N("Jurídico"),
      100,
      IF(OR($X1667 = 8, $X1667 = 9, $X1667 = 11) + N("Recursos humanos ou comercial ou comunicação e marketing"),
        80,
        0
      )
    )
  )
)
+
N("Adicionando pegadinha")
+
IF(AND($X1667 = 16, $V1667 = 9, $Z1667 = 11) + N("Se for de vendas, com mestrado, analista sênior"),
  IF($S1667 = 5,
    100,
    0
  )
  +
  IF($O1667 = "M",
    200,
    0
  ),
  0
)</f>
        <v>2580</v>
      </c>
      <c r="AL16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$A1667  &amp; ", "   &amp;
$B1667  &amp; ", "   &amp;
$D1667  &amp; ", '"  &amp;
$I1667  &amp; "', '" &amp;
$O1667  &amp; "', "  &amp;
$S1667  &amp; ", '"  &amp;
TEXT($U1667,"dd/mm/aaaa")  &amp; "', "   &amp;
$V1667  &amp; ", "   &amp;
$X1667  &amp; ", "   &amp;
$Z1667  &amp; ", "   &amp;
IF($AB1667 &lt;&gt; "", $AB1667, "NULL")  &amp; ", "   &amp;
$AK1667  &amp; ");"</f>
        <v>#REF!</v>
      </c>
    </row>
    <row r="1668" spans="1:38" x14ac:dyDescent="0.2">
      <c r="A1668" s="7" cm="1">
        <f t="array" aca="1" ref="A1668" ca="1">INDEX(Companies!$A:$A,RANDBETWEEN(2,COUNTA(Companies!$A:$A)),1)</f>
        <v>2</v>
      </c>
      <c r="B1668" s="5">
        <f t="shared" si="338"/>
        <v>1667</v>
      </c>
      <c r="C1668" s="5" t="str" cm="1">
        <f t="array" ref="C1668">SHA1HASH($B1668)</f>
        <v>a102c5ce73079c1316e4be26ef13be1e437898a4</v>
      </c>
      <c r="D1668" s="6">
        <f t="shared" ca="1" si="339"/>
        <v>1</v>
      </c>
      <c r="E1668" s="7">
        <f ca="1">IF($B1668 = 1 + N("Presidente"),
    127,
    IF($B1668 = 2 + N("Vice-Presidente"),
        72,
        IF($B1668 = 3 + N("Secretária bilíngue"),
            13,
            RANDBETWEEN(5,COUNT(Name!$A:$A) + 1)
        )
    )
)</f>
        <v>184</v>
      </c>
      <c r="F1668" s="7" t="str">
        <f ca="1">VLOOKUP($E1668,Name!$A:$B,2,FALSE)</f>
        <v>Joanna</v>
      </c>
      <c r="G1668" s="7">
        <f ca="1" xml:space="preserve">
IF($B1668 = 1,
    0,
    RANDBETWEEN(5,COUNT('Last name'!$A:$A) + 1)
)</f>
        <v>27</v>
      </c>
      <c r="H1668" s="7" t="str">
        <f ca="1" xml:space="preserve">
IF($B1668 = 1 + N("Presidente"),
    "de Orléans e Bragança",
    VLOOKUP($G1668,'Last name'!$A:$B,2,FALSE) &amp; " " &amp; VLOOKUP(RANDBETWEEN(5,COUNT('Last name'!$A:$A) + 1),'Last name'!$A:$B,2,FALSE)
)</f>
        <v>Bactista Ferrão</v>
      </c>
      <c r="I1668" s="7" t="str">
        <f t="shared" ca="1" si="340"/>
        <v>Joanna Bactista Ferrão</v>
      </c>
      <c r="J1668" s="7" t="str" cm="1">
        <f t="array" aca="1" ref="J1668" ca="1">SHA1HASH($I1668)</f>
        <v>a8dd9a2d5f6d36323e92e4fc953a9e437dee5cf7</v>
      </c>
      <c r="K1668" s="7" cm="1">
        <f t="array" aca="1" ref="K1668" ca="1">INDEX(States!$A:$A,M1668,1)</f>
        <v>5</v>
      </c>
      <c r="L1668" s="7" t="str">
        <f ca="1">VLOOKUP($K1668,Countries!$A:$B,2,FALSE)</f>
        <v>Portugal</v>
      </c>
      <c r="M1668" s="7" cm="1">
        <f t="array" aca="1" ref="M1668" ca="1">INDEX(States!$C:$C,RANDBETWEEN(5,COUNTA(States!$A:$A) + 1),1)</f>
        <v>19</v>
      </c>
      <c r="N1668" s="7" t="str">
        <f ca="1">VLOOKUP($M1668,States!$C:$D,2,FALSE)</f>
        <v>Beja</v>
      </c>
      <c r="O1668" s="7" t="str">
        <f ca="1">VLOOKUP($E1668,Name!$A:$C,3,FALSE)</f>
        <v>F</v>
      </c>
      <c r="P1668" s="7" t="str">
        <f ca="1">VLOOKUP($O1668,Genders!$B:$C,2,FALSE)</f>
        <v>Female</v>
      </c>
      <c r="Q1668" s="7" cm="1">
        <f t="array" aca="1" ref="Q1668" ca="1">INDEX('Marital status'!$A:$A,RANDBETWEEN(5,COUNTA('Marital status'!$A:$A) + 1),1)</f>
        <v>0</v>
      </c>
      <c r="R1668" s="7" t="e">
        <f ca="1">VLOOKUP($Q1668,'Marital status'!$A:$B,2,FALSE)</f>
        <v>#N/A</v>
      </c>
      <c r="S1668" s="7">
        <f t="shared" ca="1" si="341"/>
        <v>5</v>
      </c>
      <c r="T1668" s="7" t="str">
        <f ca="1">VLOOKUP($S1668,Ethnicities!$A:$B,2,FALSE)</f>
        <v>ASIAN</v>
      </c>
      <c r="U1668" s="8">
        <f t="shared" ca="1" si="342"/>
        <v>28434</v>
      </c>
      <c r="V1668" s="6">
        <f t="shared" ca="1" si="343"/>
        <v>7</v>
      </c>
      <c r="W1668" s="8" t="str">
        <f ca="1">VLOOKUP($V1668,'Background education'!$A:$B,2,FALSE)</f>
        <v>Undergraduate degree</v>
      </c>
      <c r="X1668" s="7">
        <f ca="1" xml:space="preserve">
  IF(OR($Z1668 = 5, $Z1668 = 6, $Z1668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668" s="7" t="str">
        <f ca="1">VLOOKUP($X1668,Departments!$A:$B,2,FALSE)</f>
        <v>Communication &amp; Marketing</v>
      </c>
      <c r="Z1668" s="6">
        <f t="shared" ca="1" si="344"/>
        <v>9</v>
      </c>
      <c r="AA1668" s="7" t="str">
        <f ca="1">VLOOKUP($Z1668,Roles!$A:$B,2,FALSE)</f>
        <v>Intern</v>
      </c>
      <c r="AB1668" s="6" t="e">
        <f t="shared" ca="1" si="345"/>
        <v>#N/A</v>
      </c>
      <c r="AC1668" s="7" t="e">
        <f ca="1" xml:space="preserve">
IF(
  ISNA($AB1668),
  NA(),
  VLOOKUP($AB1668,Levels!$A:$B,2,FALSE)
)</f>
        <v>#N/A</v>
      </c>
      <c r="AD1668" s="8">
        <f t="shared" ca="1" si="346"/>
        <v>41095</v>
      </c>
      <c r="AE1668" s="6">
        <f ca="1">RANDBETWEEN(5,COUNTA('Recruitment source'!$A:$A) + 1)</f>
        <v>15</v>
      </c>
      <c r="AF1668" s="6" t="str">
        <f ca="1">VLOOKUP($AE1668,'Recruitment source'!$A:$B,2,FALSE)</f>
        <v>Website</v>
      </c>
      <c r="AG1668" s="8" t="e">
        <f t="shared" ca="1" si="347"/>
        <v>#N/A</v>
      </c>
      <c r="AH1668" s="6" t="e">
        <f t="shared" ca="1" si="348"/>
        <v>#N/A</v>
      </c>
      <c r="AI1668" s="6" t="e">
        <f ca="1" xml:space="preserve">
IF(
  ISNA($AH1668),
  NA(),
  VLOOKUP($AH1668,'Reasons for dismissal'!$A:$B,2,FALSE)
)</f>
        <v>#N/A</v>
      </c>
      <c r="AJ1668" s="6">
        <f t="shared" ca="1" si="349"/>
        <v>5</v>
      </c>
      <c r="AK1668" s="1">
        <f t="shared" ca="1" si="350"/>
        <v>1285</v>
      </c>
      <c r="AL16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$A1668  &amp; ", "   &amp;
$B1668  &amp; ", "   &amp;
$D1668  &amp; ", '"  &amp;
$I1668  &amp; "', '" &amp;
$O1668  &amp; "', "  &amp;
$S1668  &amp; ", '"  &amp;
TEXT($U1668,"dd/mm/aaaa")  &amp; "', "   &amp;
$V1668  &amp; ", "   &amp;
$X1668  &amp; ", "   &amp;
$Z1668  &amp; ", "   &amp;
IF($AB1668 &lt;&gt; "", $AB1668, "NULL")  &amp; ", "   &amp;
$AK1668  &amp; ");"</f>
        <v>#REF!</v>
      </c>
    </row>
    <row r="1669" spans="1:38" x14ac:dyDescent="0.2">
      <c r="A1669" s="7" cm="1">
        <f t="array" aca="1" ref="A1669" ca="1">INDEX(Companies!$A:$A,RANDBETWEEN(2,COUNTA(Companies!$A:$A)),1)</f>
        <v>2</v>
      </c>
      <c r="B1669" s="5">
        <f t="shared" si="338"/>
        <v>1668</v>
      </c>
      <c r="C1669" s="5" t="str" cm="1">
        <f t="array" ref="C1669">SHA1HASH($B1669)</f>
        <v>4e38023a2f4a0108de215ede5acf1dec70d33adf</v>
      </c>
      <c r="D1669" s="6">
        <f t="shared" ca="1" si="339"/>
        <v>1</v>
      </c>
      <c r="E1669" s="7">
        <f ca="1">IF($B1669 = 1 + N("Presidente"),
    127,
    IF($B1669 = 2 + N("Vice-Presidente"),
        72,
        IF($B1669 = 3 + N("Secretária bilíngue"),
            13,
            RANDBETWEEN(5,COUNT(Name!$A:$A) + 1)
        )
    )
)</f>
        <v>278</v>
      </c>
      <c r="F1669" s="7" t="str">
        <f ca="1">VLOOKUP($E1669,Name!$A:$B,2,FALSE)</f>
        <v>Mariana</v>
      </c>
      <c r="G1669" s="7">
        <f ca="1" xml:space="preserve">
IF($B1669 = 1,
    0,
    RANDBETWEEN(5,COUNT('Last name'!$A:$A) + 1)
)</f>
        <v>95</v>
      </c>
      <c r="H1669" s="7" t="str">
        <f ca="1" xml:space="preserve">
IF($B1669 = 1 + N("Presidente"),
    "de Orléans e Bragança",
    VLOOKUP($G1669,'Last name'!$A:$B,2,FALSE) &amp; " " &amp; VLOOKUP(RANDBETWEEN(5,COUNT('Last name'!$A:$A) + 1),'Last name'!$A:$B,2,FALSE)
)</f>
        <v>Galli Badu</v>
      </c>
      <c r="I1669" s="7" t="str">
        <f t="shared" ca="1" si="340"/>
        <v>Mariana Galli Badu</v>
      </c>
      <c r="J1669" s="7" t="str" cm="1">
        <f t="array" aca="1" ref="J1669" ca="1">SHA1HASH($I1669)</f>
        <v>010ca00098fcce60957ac2cccc909241694f4f9f</v>
      </c>
      <c r="K1669" s="7" cm="1">
        <f t="array" aca="1" ref="K1669" ca="1">INDEX(States!$A:$A,M1669,1)</f>
        <v>5</v>
      </c>
      <c r="L1669" s="7" t="str">
        <f ca="1">VLOOKUP($K1669,Countries!$A:$B,2,FALSE)</f>
        <v>Portugal</v>
      </c>
      <c r="M1669" s="7" cm="1">
        <f t="array" aca="1" ref="M1669" ca="1">INDEX(States!$C:$C,RANDBETWEEN(5,COUNTA(States!$A:$A) + 1),1)</f>
        <v>19</v>
      </c>
      <c r="N1669" s="7" t="str">
        <f ca="1">VLOOKUP($M1669,States!$C:$D,2,FALSE)</f>
        <v>Beja</v>
      </c>
      <c r="O1669" s="7" t="str">
        <f ca="1">VLOOKUP($E1669,Name!$A:$C,3,FALSE)</f>
        <v>F</v>
      </c>
      <c r="P1669" s="7" t="str">
        <f ca="1">VLOOKUP($O1669,Genders!$B:$C,2,FALSE)</f>
        <v>Female</v>
      </c>
      <c r="Q1669" s="7" cm="1">
        <f t="array" aca="1" ref="Q1669" ca="1">INDEX('Marital status'!$A:$A,RANDBETWEEN(5,COUNTA('Marital status'!$A:$A) + 1),1)</f>
        <v>0</v>
      </c>
      <c r="R1669" s="7" t="e">
        <f ca="1">VLOOKUP($Q1669,'Marital status'!$A:$B,2,FALSE)</f>
        <v>#N/A</v>
      </c>
      <c r="S1669" s="7">
        <f t="shared" ca="1" si="341"/>
        <v>5</v>
      </c>
      <c r="T1669" s="7" t="str">
        <f ca="1">VLOOKUP($S1669,Ethnicities!$A:$B,2,FALSE)</f>
        <v>ASIAN</v>
      </c>
      <c r="U1669" s="8">
        <f t="shared" ca="1" si="342"/>
        <v>27671</v>
      </c>
      <c r="V1669" s="6">
        <f t="shared" ca="1" si="343"/>
        <v>8</v>
      </c>
      <c r="W1669" s="8" t="str">
        <f ca="1">VLOOKUP($V1669,'Background education'!$A:$B,2,FALSE)</f>
        <v>Graduate school</v>
      </c>
      <c r="X1669" s="7">
        <f ca="1" xml:space="preserve">
  IF(OR($Z1669 = 5, $Z1669 = 6, $Z1669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669" s="7" t="str">
        <f ca="1">VLOOKUP($X1669,Departments!$A:$B,2,FALSE)</f>
        <v>Finance</v>
      </c>
      <c r="Z1669" s="6">
        <f t="shared" ca="1" si="344"/>
        <v>11</v>
      </c>
      <c r="AA1669" s="7" t="str">
        <f ca="1">VLOOKUP($Z1669,Roles!$A:$B,2,FALSE)</f>
        <v>Analyst</v>
      </c>
      <c r="AB1669" s="6">
        <f t="shared" ca="1" si="345"/>
        <v>5</v>
      </c>
      <c r="AC1669" s="7" t="str">
        <f ca="1" xml:space="preserve">
IF(
  ISNA($AB1669),
  NA(),
  VLOOKUP($AB1669,Levels!$A:$B,2,FALSE)
)</f>
        <v>Junior</v>
      </c>
      <c r="AD1669" s="8">
        <f t="shared" ca="1" si="346"/>
        <v>41954</v>
      </c>
      <c r="AE1669" s="6">
        <f ca="1">RANDBETWEEN(5,COUNTA('Recruitment source'!$A:$A) + 1)</f>
        <v>5</v>
      </c>
      <c r="AF1669" s="6" t="str">
        <f ca="1">VLOOKUP($AE1669,'Recruitment source'!$A:$B,2,FALSE)</f>
        <v>Indeed</v>
      </c>
      <c r="AG1669" s="8" t="e">
        <f t="shared" ca="1" si="347"/>
        <v>#N/A</v>
      </c>
      <c r="AH1669" s="6" t="e">
        <f t="shared" ca="1" si="348"/>
        <v>#N/A</v>
      </c>
      <c r="AI1669" s="6" t="e">
        <f ca="1" xml:space="preserve">
IF(
  ISNA($AH1669),
  NA(),
  VLOOKUP($AH1669,'Reasons for dismissal'!$A:$B,2,FALSE)
)</f>
        <v>#N/A</v>
      </c>
      <c r="AJ1669" s="6">
        <f t="shared" ca="1" si="349"/>
        <v>5</v>
      </c>
      <c r="AK1669" s="1">
        <f t="shared" ca="1" si="350"/>
        <v>3000</v>
      </c>
      <c r="AL16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$A1669  &amp; ", "   &amp;
$B1669  &amp; ", "   &amp;
$D1669  &amp; ", '"  &amp;
$I1669  &amp; "', '" &amp;
$O1669  &amp; "', "  &amp;
$S1669  &amp; ", '"  &amp;
TEXT($U1669,"dd/mm/aaaa")  &amp; "', "   &amp;
$V1669  &amp; ", "   &amp;
$X1669  &amp; ", "   &amp;
$Z1669  &amp; ", "   &amp;
IF($AB1669 &lt;&gt; "", $AB1669, "NULL")  &amp; ", "   &amp;
$AK1669  &amp; ");"</f>
        <v>#REF!</v>
      </c>
    </row>
    <row r="1670" spans="1:38" x14ac:dyDescent="0.2">
      <c r="A1670" s="7" cm="1">
        <f t="array" aca="1" ref="A1670" ca="1">INDEX(Companies!$A:$A,RANDBETWEEN(2,COUNTA(Companies!$A:$A)),1)</f>
        <v>2</v>
      </c>
      <c r="B1670" s="5">
        <f t="shared" si="338"/>
        <v>1669</v>
      </c>
      <c r="C1670" s="5" t="str" cm="1">
        <f t="array" ref="C1670">SHA1HASH($B1670)</f>
        <v>833e3c6a387a4b786fe37029cb29b175c4ca4eef</v>
      </c>
      <c r="D1670" s="6">
        <f t="shared" ca="1" si="339"/>
        <v>1</v>
      </c>
      <c r="E1670" s="7">
        <f ca="1">IF($B1670 = 1 + N("Presidente"),
    127,
    IF($B1670 = 2 + N("Vice-Presidente"),
        72,
        IF($B1670 = 3 + N("Secretária bilíngue"),
            13,
            RANDBETWEEN(5,COUNT(Name!$A:$A) + 1)
        )
    )
)</f>
        <v>262</v>
      </c>
      <c r="F1670" s="7" t="str">
        <f ca="1">VLOOKUP($E1670,Name!$A:$B,2,FALSE)</f>
        <v>Maria Eduarda</v>
      </c>
      <c r="G1670" s="7">
        <f ca="1" xml:space="preserve">
IF($B1670 = 1,
    0,
    RANDBETWEEN(5,COUNT('Last name'!$A:$A) + 1)
)</f>
        <v>53</v>
      </c>
      <c r="H1670" s="7" t="str">
        <f ca="1" xml:space="preserve">
IF($B1670 = 1 + N("Presidente"),
    "de Orléans e Bragança",
    VLOOKUP($G1670,'Last name'!$A:$B,2,FALSE) &amp; " " &amp; VLOOKUP(RANDBETWEEN(5,COUNT('Last name'!$A:$A) + 1),'Last name'!$A:$B,2,FALSE)
)</f>
        <v>Camargo Garcia</v>
      </c>
      <c r="I1670" s="7" t="str">
        <f t="shared" ca="1" si="340"/>
        <v>Maria Eduarda Camargo Garcia</v>
      </c>
      <c r="J1670" s="7" t="str" cm="1">
        <f t="array" aca="1" ref="J1670" ca="1">SHA1HASH($I1670)</f>
        <v>4268b73df40ca85fa75be5a09798ae90016fc4fc</v>
      </c>
      <c r="K1670" s="7" cm="1">
        <f t="array" aca="1" ref="K1670" ca="1">INDEX(States!$A:$A,M1670,1)</f>
        <v>5</v>
      </c>
      <c r="L1670" s="7" t="str">
        <f ca="1">VLOOKUP($K1670,Countries!$A:$B,2,FALSE)</f>
        <v>Portugal</v>
      </c>
      <c r="M1670" s="7" cm="1">
        <f t="array" aca="1" ref="M1670" ca="1">INDEX(States!$C:$C,RANDBETWEEN(5,COUNTA(States!$A:$A) + 1),1)</f>
        <v>7</v>
      </c>
      <c r="N1670" s="7" t="str">
        <f ca="1">VLOOKUP($M1670,States!$C:$D,2,FALSE)</f>
        <v xml:space="preserve"> Setúbal </v>
      </c>
      <c r="O1670" s="7" t="str">
        <f ca="1">VLOOKUP($E1670,Name!$A:$C,3,FALSE)</f>
        <v>F</v>
      </c>
      <c r="P1670" s="7" t="str">
        <f ca="1">VLOOKUP($O1670,Genders!$B:$C,2,FALSE)</f>
        <v>Female</v>
      </c>
      <c r="Q1670" s="7" cm="1">
        <f t="array" aca="1" ref="Q1670" ca="1">INDEX('Marital status'!$A:$A,RANDBETWEEN(5,COUNTA('Marital status'!$A:$A) + 1),1)</f>
        <v>6</v>
      </c>
      <c r="R1670" s="7" t="str">
        <f ca="1">VLOOKUP($Q1670,'Marital status'!$A:$B,2,FALSE)</f>
        <v>DIVORCED</v>
      </c>
      <c r="S1670" s="7">
        <f t="shared" ca="1" si="341"/>
        <v>5</v>
      </c>
      <c r="T1670" s="7" t="str">
        <f ca="1">VLOOKUP($S1670,Ethnicities!$A:$B,2,FALSE)</f>
        <v>ASIAN</v>
      </c>
      <c r="U1670" s="8">
        <f t="shared" ca="1" si="342"/>
        <v>33257</v>
      </c>
      <c r="V1670" s="6">
        <f t="shared" ca="1" si="343"/>
        <v>7</v>
      </c>
      <c r="W1670" s="8" t="str">
        <f ca="1">VLOOKUP($V1670,'Background education'!$A:$B,2,FALSE)</f>
        <v>Undergraduate degree</v>
      </c>
      <c r="X1670" s="7">
        <f ca="1" xml:space="preserve">
  IF(OR($Z1670 = 5, $Z1670 = 6, $Z1670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670" s="7" t="str">
        <f ca="1">VLOOKUP($X1670,Departments!$A:$B,2,FALSE)</f>
        <v>Operations</v>
      </c>
      <c r="Z1670" s="6">
        <f t="shared" ca="1" si="344"/>
        <v>10</v>
      </c>
      <c r="AA1670" s="7" t="str">
        <f ca="1">VLOOKUP($Z1670,Roles!$A:$B,2,FALSE)</f>
        <v>Trainee</v>
      </c>
      <c r="AB1670" s="6" t="e">
        <f t="shared" ca="1" si="345"/>
        <v>#N/A</v>
      </c>
      <c r="AC1670" s="7" t="e">
        <f ca="1" xml:space="preserve">
IF(
  ISNA($AB1670),
  NA(),
  VLOOKUP($AB1670,Levels!$A:$B,2,FALSE)
)</f>
        <v>#N/A</v>
      </c>
      <c r="AD1670" s="8">
        <f t="shared" ca="1" si="346"/>
        <v>43755</v>
      </c>
      <c r="AE1670" s="6">
        <f ca="1">RANDBETWEEN(5,COUNTA('Recruitment source'!$A:$A) + 1)</f>
        <v>5</v>
      </c>
      <c r="AF1670" s="6" t="str">
        <f ca="1">VLOOKUP($AE1670,'Recruitment source'!$A:$B,2,FALSE)</f>
        <v>Indeed</v>
      </c>
      <c r="AG1670" s="8" t="e">
        <f t="shared" ca="1" si="347"/>
        <v>#N/A</v>
      </c>
      <c r="AH1670" s="6" t="e">
        <f t="shared" ca="1" si="348"/>
        <v>#N/A</v>
      </c>
      <c r="AI1670" s="6" t="e">
        <f ca="1" xml:space="preserve">
IF(
  ISNA($AH1670),
  NA(),
  VLOOKUP($AH1670,'Reasons for dismissal'!$A:$B,2,FALSE)
)</f>
        <v>#N/A</v>
      </c>
      <c r="AJ1670" s="6">
        <f t="shared" ca="1" si="349"/>
        <v>5</v>
      </c>
      <c r="AK1670" s="1">
        <f t="shared" ca="1" si="350"/>
        <v>1305</v>
      </c>
      <c r="AL16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$A1670  &amp; ", "   &amp;
$B1670  &amp; ", "   &amp;
$D1670  &amp; ", '"  &amp;
$I1670  &amp; "', '" &amp;
$O1670  &amp; "', "  &amp;
$S1670  &amp; ", '"  &amp;
TEXT($U1670,"dd/mm/aaaa")  &amp; "', "   &amp;
$V1670  &amp; ", "   &amp;
$X1670  &amp; ", "   &amp;
$Z1670  &amp; ", "   &amp;
IF($AB1670 &lt;&gt; "", $AB1670, "NULL")  &amp; ", "   &amp;
$AK1670  &amp; ");"</f>
        <v>#REF!</v>
      </c>
    </row>
    <row r="1671" spans="1:38" x14ac:dyDescent="0.2">
      <c r="A1671" s="7" cm="1">
        <f t="array" aca="1" ref="A1671" ca="1">INDEX(Companies!$A:$A,RANDBETWEEN(2,COUNTA(Companies!$A:$A)),1)</f>
        <v>2</v>
      </c>
      <c r="B1671" s="5">
        <f t="shared" si="338"/>
        <v>1670</v>
      </c>
      <c r="C1671" s="5" t="str" cm="1">
        <f t="array" ref="C1671">SHA1HASH($B1671)</f>
        <v>77414e9365b4fa9ec8273893dd82c95a64dc4278</v>
      </c>
      <c r="D1671" s="6">
        <f t="shared" ca="1" si="339"/>
        <v>1</v>
      </c>
      <c r="E1671" s="7">
        <f ca="1">IF($B1671 = 1 + N("Presidente"),
    127,
    IF($B1671 = 2 + N("Vice-Presidente"),
        72,
        IF($B1671 = 3 + N("Secretária bilíngue"),
            13,
            RANDBETWEEN(5,COUNT(Name!$A:$A) + 1)
        )
    )
)</f>
        <v>149</v>
      </c>
      <c r="F1671" s="7" t="str">
        <f ca="1">VLOOKUP($E1671,Name!$A:$B,2,FALSE)</f>
        <v>Gabriel</v>
      </c>
      <c r="G1671" s="7">
        <f ca="1" xml:space="preserve">
IF($B1671 = 1,
    0,
    RANDBETWEEN(5,COUNT('Last name'!$A:$A) + 1)
)</f>
        <v>83</v>
      </c>
      <c r="H1671" s="7" t="str">
        <f ca="1" xml:space="preserve">
IF($B1671 = 1 + N("Presidente"),
    "de Orléans e Bragança",
    VLOOKUP($G1671,'Last name'!$A:$B,2,FALSE) &amp; " " &amp; VLOOKUP(RANDBETWEEN(5,COUNT('Last name'!$A:$A) + 1),'Last name'!$A:$B,2,FALSE)
)</f>
        <v>Faro Camões</v>
      </c>
      <c r="I1671" s="7" t="str">
        <f t="shared" ca="1" si="340"/>
        <v>Gabriel Faro Camões</v>
      </c>
      <c r="J1671" s="7" t="str" cm="1">
        <f t="array" aca="1" ref="J1671" ca="1">SHA1HASH($I1671)</f>
        <v>bbd2f0759b02b88d0427f3e918c2d3c4e79bd4f9</v>
      </c>
      <c r="K1671" s="7" cm="1">
        <f t="array" aca="1" ref="K1671" ca="1">INDEX(States!$A:$A,M1671,1)</f>
        <v>5</v>
      </c>
      <c r="L1671" s="7" t="str">
        <f ca="1">VLOOKUP($K1671,Countries!$A:$B,2,FALSE)</f>
        <v>Portugal</v>
      </c>
      <c r="M1671" s="7" cm="1">
        <f t="array" aca="1" ref="M1671" ca="1">INDEX(States!$C:$C,RANDBETWEEN(5,COUNTA(States!$A:$A) + 1),1)</f>
        <v>9</v>
      </c>
      <c r="N1671" s="7" t="str">
        <f ca="1">VLOOKUP($M1671,States!$C:$D,2,FALSE)</f>
        <v>braga</v>
      </c>
      <c r="O1671" s="7" t="str">
        <f ca="1">VLOOKUP($E1671,Name!$A:$C,3,FALSE)</f>
        <v>M</v>
      </c>
      <c r="P1671" s="7" t="str">
        <f ca="1">VLOOKUP($O1671,Genders!$B:$C,2,FALSE)</f>
        <v>Male</v>
      </c>
      <c r="Q1671" s="7" cm="1">
        <f t="array" aca="1" ref="Q1671" ca="1">INDEX('Marital status'!$A:$A,RANDBETWEEN(5,COUNTA('Marital status'!$A:$A) + 1),1)</f>
        <v>5</v>
      </c>
      <c r="R1671" s="7" t="str">
        <f ca="1">VLOOKUP($Q1671,'Marital status'!$A:$B,2,FALSE)</f>
        <v xml:space="preserve"> Separated </v>
      </c>
      <c r="S1671" s="7">
        <f t="shared" ca="1" si="341"/>
        <v>5</v>
      </c>
      <c r="T1671" s="7" t="str">
        <f ca="1">VLOOKUP($S1671,Ethnicities!$A:$B,2,FALSE)</f>
        <v>ASIAN</v>
      </c>
      <c r="U1671" s="8">
        <f t="shared" ca="1" si="342"/>
        <v>25273</v>
      </c>
      <c r="V1671" s="6">
        <f t="shared" ca="1" si="343"/>
        <v>8</v>
      </c>
      <c r="W1671" s="8" t="str">
        <f ca="1">VLOOKUP($V1671,'Background education'!$A:$B,2,FALSE)</f>
        <v>Graduate school</v>
      </c>
      <c r="X1671" s="7">
        <f ca="1" xml:space="preserve">
  IF(OR($Z1671 = 5, $Z1671 = 6, $Z1671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671" s="7" t="str">
        <f ca="1">VLOOKUP($X1671,Departments!$A:$B,2,FALSE)</f>
        <v>Administration</v>
      </c>
      <c r="Z1671" s="6">
        <f t="shared" ca="1" si="344"/>
        <v>11</v>
      </c>
      <c r="AA1671" s="7" t="str">
        <f ca="1">VLOOKUP($Z1671,Roles!$A:$B,2,FALSE)</f>
        <v>Analyst</v>
      </c>
      <c r="AB1671" s="6">
        <f t="shared" ca="1" si="345"/>
        <v>7</v>
      </c>
      <c r="AC1671" s="7" t="str">
        <f ca="1" xml:space="preserve">
IF(
  ISNA($AB1671),
  NA(),
  VLOOKUP($AB1671,Levels!$A:$B,2,FALSE)
)</f>
        <v>Senior</v>
      </c>
      <c r="AD1671" s="8">
        <f t="shared" ca="1" si="346"/>
        <v>42813</v>
      </c>
      <c r="AE1671" s="6">
        <f ca="1">RANDBETWEEN(5,COUNTA('Recruitment source'!$A:$A) + 1)</f>
        <v>12</v>
      </c>
      <c r="AF1671" s="6" t="str">
        <f ca="1">VLOOKUP($AE1671,'Recruitment source'!$A:$B,2,FALSE)</f>
        <v xml:space="preserve"> recommendation of employee</v>
      </c>
      <c r="AG1671" s="8" t="e">
        <f t="shared" ca="1" si="347"/>
        <v>#N/A</v>
      </c>
      <c r="AH1671" s="6" t="e">
        <f t="shared" ca="1" si="348"/>
        <v>#N/A</v>
      </c>
      <c r="AI1671" s="6" t="e">
        <f ca="1" xml:space="preserve">
IF(
  ISNA($AH1671),
  NA(),
  VLOOKUP($AH1671,'Reasons for dismissal'!$A:$B,2,FALSE)
)</f>
        <v>#N/A</v>
      </c>
      <c r="AJ1671" s="6">
        <f t="shared" ca="1" si="349"/>
        <v>5</v>
      </c>
      <c r="AK1671" s="1">
        <f t="shared" ca="1" si="350"/>
        <v>3000</v>
      </c>
      <c r="AL16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$A1671  &amp; ", "   &amp;
$B1671  &amp; ", "   &amp;
$D1671  &amp; ", '"  &amp;
$I1671  &amp; "', '" &amp;
$O1671  &amp; "', "  &amp;
$S1671  &amp; ", '"  &amp;
TEXT($U1671,"dd/mm/aaaa")  &amp; "', "   &amp;
$V1671  &amp; ", "   &amp;
$X1671  &amp; ", "   &amp;
$Z1671  &amp; ", "   &amp;
IF($AB1671 &lt;&gt; "", $AB1671, "NULL")  &amp; ", "   &amp;
$AK1671  &amp; ");"</f>
        <v>#REF!</v>
      </c>
    </row>
    <row r="1672" spans="1:38" x14ac:dyDescent="0.2">
      <c r="A1672" s="7" cm="1">
        <f t="array" aca="1" ref="A1672" ca="1">INDEX(Companies!$A:$A,RANDBETWEEN(2,COUNTA(Companies!$A:$A)),1)</f>
        <v>2</v>
      </c>
      <c r="B1672" s="5">
        <f t="shared" si="338"/>
        <v>1671</v>
      </c>
      <c r="C1672" s="5" t="str" cm="1">
        <f t="array" ref="C1672">SHA1HASH($B1672)</f>
        <v>2498f82d9ef95fdbaf6bcd60718da6d0ec842ef9</v>
      </c>
      <c r="D1672" s="6">
        <f t="shared" ca="1" si="339"/>
        <v>1</v>
      </c>
      <c r="E1672" s="7">
        <f ca="1">IF($B1672 = 1 + N("Presidente"),
    127,
    IF($B1672 = 2 + N("Vice-Presidente"),
        72,
        IF($B1672 = 3 + N("Secretária bilíngue"),
            13,
            RANDBETWEEN(5,COUNT(Name!$A:$A) + 1)
        )
    )
)</f>
        <v>231</v>
      </c>
      <c r="F1672" s="7" t="str">
        <f ca="1">VLOOKUP($E1672,Name!$A:$B,2,FALSE)</f>
        <v>Lorenna</v>
      </c>
      <c r="G1672" s="7">
        <f ca="1" xml:space="preserve">
IF($B1672 = 1,
    0,
    RANDBETWEEN(5,COUNT('Last name'!$A:$A) + 1)
)</f>
        <v>121</v>
      </c>
      <c r="H1672" s="7" t="str">
        <f ca="1" xml:space="preserve">
IF($B1672 = 1 + N("Presidente"),
    "de Orléans e Bragança",
    VLOOKUP($G1672,'Last name'!$A:$B,2,FALSE) &amp; " " &amp; VLOOKUP(RANDBETWEEN(5,COUNT('Last name'!$A:$A) + 1),'Last name'!$A:$B,2,FALSE)
)</f>
        <v>Martinelli Alvaregna</v>
      </c>
      <c r="I1672" s="7" t="str">
        <f t="shared" ca="1" si="340"/>
        <v>Lorenna Martinelli Alvaregna</v>
      </c>
      <c r="J1672" s="7" t="str" cm="1">
        <f t="array" aca="1" ref="J1672" ca="1">SHA1HASH($I1672)</f>
        <v>4a3ae352c2a7a15358e217750a9f13a7e30640ce</v>
      </c>
      <c r="K1672" s="7" cm="1">
        <f t="array" aca="1" ref="K1672" ca="1">INDEX(States!$A:$A,M1672,1)</f>
        <v>5</v>
      </c>
      <c r="L1672" s="7" t="str">
        <f ca="1">VLOOKUP($K1672,Countries!$A:$B,2,FALSE)</f>
        <v>Portugal</v>
      </c>
      <c r="M1672" s="7" cm="1">
        <f t="array" aca="1" ref="M1672" ca="1">INDEX(States!$C:$C,RANDBETWEEN(5,COUNTA(States!$A:$A) + 1),1)</f>
        <v>5</v>
      </c>
      <c r="N1672" s="7" t="str">
        <f ca="1">VLOOKUP($M1672,States!$C:$D,2,FALSE)</f>
        <v xml:space="preserve"> Lisboa</v>
      </c>
      <c r="O1672" s="7" t="str">
        <f ca="1">VLOOKUP($E1672,Name!$A:$C,3,FALSE)</f>
        <v>F</v>
      </c>
      <c r="P1672" s="7" t="str">
        <f ca="1">VLOOKUP($O1672,Genders!$B:$C,2,FALSE)</f>
        <v>Female</v>
      </c>
      <c r="Q1672" s="7" cm="1">
        <f t="array" aca="1" ref="Q1672" ca="1">INDEX('Marital status'!$A:$A,RANDBETWEEN(5,COUNTA('Marital status'!$A:$A) + 1),1)</f>
        <v>5</v>
      </c>
      <c r="R1672" s="7" t="str">
        <f ca="1">VLOOKUP($Q1672,'Marital status'!$A:$B,2,FALSE)</f>
        <v xml:space="preserve"> Separated </v>
      </c>
      <c r="S1672" s="7">
        <f t="shared" ca="1" si="341"/>
        <v>8</v>
      </c>
      <c r="T1672" s="7" t="e">
        <f ca="1">VLOOKUP($S1672,Ethnicities!$A:$B,2,FALSE)</f>
        <v>#N/A</v>
      </c>
      <c r="U1672" s="8">
        <f t="shared" ca="1" si="342"/>
        <v>22392</v>
      </c>
      <c r="V1672" s="6">
        <f t="shared" ca="1" si="343"/>
        <v>7</v>
      </c>
      <c r="W1672" s="8" t="str">
        <f ca="1">VLOOKUP($V1672,'Background education'!$A:$B,2,FALSE)</f>
        <v>Undergraduate degree</v>
      </c>
      <c r="X1672" s="7">
        <f ca="1" xml:space="preserve">
  IF(OR($Z1672 = 5, $Z1672 = 6, $Z1672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672" s="7" t="str">
        <f ca="1">VLOOKUP($X1672,Departments!$A:$B,2,FALSE)</f>
        <v xml:space="preserve"> Presidency</v>
      </c>
      <c r="Z1672" s="6">
        <f t="shared" ca="1" si="344"/>
        <v>9</v>
      </c>
      <c r="AA1672" s="7" t="str">
        <f ca="1">VLOOKUP($Z1672,Roles!$A:$B,2,FALSE)</f>
        <v>Intern</v>
      </c>
      <c r="AB1672" s="6" t="e">
        <f t="shared" ca="1" si="345"/>
        <v>#N/A</v>
      </c>
      <c r="AC1672" s="7" t="e">
        <f ca="1" xml:space="preserve">
IF(
  ISNA($AB1672),
  NA(),
  VLOOKUP($AB1672,Levels!$A:$B,2,FALSE)
)</f>
        <v>#N/A</v>
      </c>
      <c r="AD1672" s="8">
        <f t="shared" ca="1" si="346"/>
        <v>38221</v>
      </c>
      <c r="AE1672" s="6">
        <f ca="1">RANDBETWEEN(5,COUNTA('Recruitment source'!$A:$A) + 1)</f>
        <v>6</v>
      </c>
      <c r="AF1672" s="6" t="str">
        <f ca="1">VLOOKUP($AE1672,'Recruitment source'!$A:$B,2,FALSE)</f>
        <v>Learn4Good</v>
      </c>
      <c r="AG1672" s="8" t="e">
        <f t="shared" ca="1" si="347"/>
        <v>#N/A</v>
      </c>
      <c r="AH1672" s="6" t="e">
        <f t="shared" ca="1" si="348"/>
        <v>#N/A</v>
      </c>
      <c r="AI1672" s="6" t="e">
        <f ca="1" xml:space="preserve">
IF(
  ISNA($AH1672),
  NA(),
  VLOOKUP($AH1672,'Reasons for dismissal'!$A:$B,2,FALSE)
)</f>
        <v>#N/A</v>
      </c>
      <c r="AJ1672" s="6">
        <f t="shared" ca="1" si="349"/>
        <v>4</v>
      </c>
      <c r="AK1672" s="1">
        <f t="shared" ca="1" si="350"/>
        <v>1205</v>
      </c>
      <c r="AL16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$A1672  &amp; ", "   &amp;
$B1672  &amp; ", "   &amp;
$D1672  &amp; ", '"  &amp;
$I1672  &amp; "', '" &amp;
$O1672  &amp; "', "  &amp;
$S1672  &amp; ", '"  &amp;
TEXT($U1672,"dd/mm/aaaa")  &amp; "', "   &amp;
$V1672  &amp; ", "   &amp;
$X1672  &amp; ", "   &amp;
$Z1672  &amp; ", "   &amp;
IF($AB1672 &lt;&gt; "", $AB1672, "NULL")  &amp; ", "   &amp;
$AK1672  &amp; ");"</f>
        <v>#REF!</v>
      </c>
    </row>
    <row r="1673" spans="1:38" x14ac:dyDescent="0.2">
      <c r="A1673" s="7" cm="1">
        <f t="array" aca="1" ref="A1673" ca="1">INDEX(Companies!$A:$A,RANDBETWEEN(2,COUNTA(Companies!$A:$A)),1)</f>
        <v>2</v>
      </c>
      <c r="B1673" s="5">
        <f t="shared" si="338"/>
        <v>1672</v>
      </c>
      <c r="C1673" s="5" t="str" cm="1">
        <f t="array" ref="C1673">SHA1HASH($B1673)</f>
        <v>05c059570f32bd7b35cbb165072162cda319f63a</v>
      </c>
      <c r="D1673" s="6">
        <f t="shared" ca="1" si="339"/>
        <v>1</v>
      </c>
      <c r="E1673" s="7">
        <f ca="1">IF($B1673 = 1 + N("Presidente"),
    127,
    IF($B1673 = 2 + N("Vice-Presidente"),
        72,
        IF($B1673 = 3 + N("Secretária bilíngue"),
            13,
            RANDBETWEEN(5,COUNT(Name!$A:$A) + 1)
        )
    )
)</f>
        <v>287</v>
      </c>
      <c r="F1673" s="7" t="str">
        <f ca="1">VLOOKUP($E1673,Name!$A:$B,2,FALSE)</f>
        <v>Matheus</v>
      </c>
      <c r="G1673" s="7">
        <f ca="1" xml:space="preserve">
IF($B1673 = 1,
    0,
    RANDBETWEEN(5,COUNT('Last name'!$A:$A) + 1)
)</f>
        <v>171</v>
      </c>
      <c r="H1673" s="7" t="str">
        <f ca="1" xml:space="preserve">
IF($B1673 = 1 + N("Presidente"),
    "de Orléans e Bragança",
    VLOOKUP($G1673,'Last name'!$A:$B,2,FALSE) &amp; " " &amp; VLOOKUP(RANDBETWEEN(5,COUNT('Last name'!$A:$A) + 1),'Last name'!$A:$B,2,FALSE)
)</f>
        <v>Sacramento Mazza</v>
      </c>
      <c r="I1673" s="7" t="str">
        <f t="shared" ca="1" si="340"/>
        <v>Matheus Sacramento Mazza</v>
      </c>
      <c r="J1673" s="7" t="str" cm="1">
        <f t="array" aca="1" ref="J1673" ca="1">SHA1HASH($I1673)</f>
        <v>a831d8fa52b8fa0b71ae4c5d864aa1bfb3d33b07</v>
      </c>
      <c r="K1673" s="7" cm="1">
        <f t="array" aca="1" ref="K1673" ca="1">INDEX(States!$A:$A,M1673,1)</f>
        <v>5</v>
      </c>
      <c r="L1673" s="7" t="str">
        <f ca="1">VLOOKUP($K1673,Countries!$A:$B,2,FALSE)</f>
        <v>Portugal</v>
      </c>
      <c r="M1673" s="7" cm="1">
        <f t="array" aca="1" ref="M1673" ca="1">INDEX(States!$C:$C,RANDBETWEEN(5,COUNTA(States!$A:$A) + 1),1)</f>
        <v>5</v>
      </c>
      <c r="N1673" s="7" t="str">
        <f ca="1">VLOOKUP($M1673,States!$C:$D,2,FALSE)</f>
        <v xml:space="preserve"> Lisboa</v>
      </c>
      <c r="O1673" s="7" t="str">
        <f ca="1">VLOOKUP($E1673,Name!$A:$C,3,FALSE)</f>
        <v>M</v>
      </c>
      <c r="P1673" s="7" t="str">
        <f ca="1">VLOOKUP($O1673,Genders!$B:$C,2,FALSE)</f>
        <v>Male</v>
      </c>
      <c r="Q1673" s="7" cm="1">
        <f t="array" aca="1" ref="Q1673" ca="1">INDEX('Marital status'!$A:$A,RANDBETWEEN(5,COUNTA('Marital status'!$A:$A) + 1),1)</f>
        <v>6</v>
      </c>
      <c r="R1673" s="7" t="str">
        <f ca="1">VLOOKUP($Q1673,'Marital status'!$A:$B,2,FALSE)</f>
        <v>DIVORCED</v>
      </c>
      <c r="S1673" s="7">
        <f t="shared" ca="1" si="341"/>
        <v>6</v>
      </c>
      <c r="T1673" s="7" t="str">
        <f ca="1">VLOOKUP($S1673,Ethnicities!$A:$B,2,FALSE)</f>
        <v xml:space="preserve">  american Indian or Alaska Native</v>
      </c>
      <c r="U1673" s="8">
        <f t="shared" ca="1" si="342"/>
        <v>28395</v>
      </c>
      <c r="V1673" s="6">
        <f t="shared" ca="1" si="343"/>
        <v>8</v>
      </c>
      <c r="W1673" s="8" t="str">
        <f ca="1">VLOOKUP($V1673,'Background education'!$A:$B,2,FALSE)</f>
        <v>Graduate school</v>
      </c>
      <c r="X1673" s="7">
        <f ca="1" xml:space="preserve">
  IF(OR($Z1673 = 5, $Z1673 = 6, $Z1673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673" s="7" t="str">
        <f ca="1">VLOOKUP($X1673,Departments!$A:$B,2,FALSE)</f>
        <v>Communication &amp; Marketing</v>
      </c>
      <c r="Z1673" s="6">
        <f t="shared" ca="1" si="344"/>
        <v>11</v>
      </c>
      <c r="AA1673" s="7" t="str">
        <f ca="1">VLOOKUP($Z1673,Roles!$A:$B,2,FALSE)</f>
        <v>Analyst</v>
      </c>
      <c r="AB1673" s="6">
        <f t="shared" ca="1" si="345"/>
        <v>6</v>
      </c>
      <c r="AC1673" s="7" t="str">
        <f ca="1" xml:space="preserve">
IF(
  ISNA($AB1673),
  NA(),
  VLOOKUP($AB1673,Levels!$A:$B,2,FALSE)
)</f>
        <v>Pleno</v>
      </c>
      <c r="AD1673" s="8">
        <f t="shared" ca="1" si="346"/>
        <v>36590</v>
      </c>
      <c r="AE1673" s="6">
        <f ca="1">RANDBETWEEN(5,COUNTA('Recruitment source'!$A:$A) + 1)</f>
        <v>9</v>
      </c>
      <c r="AF1673" s="6" t="str">
        <f ca="1">VLOOKUP($AE1673,'Recruitment source'!$A:$B,2,FALSE)</f>
        <v>Empregos Online</v>
      </c>
      <c r="AG1673" s="8" t="e">
        <f t="shared" ca="1" si="347"/>
        <v>#N/A</v>
      </c>
      <c r="AH1673" s="6" t="e">
        <f t="shared" ca="1" si="348"/>
        <v>#N/A</v>
      </c>
      <c r="AI1673" s="6" t="e">
        <f ca="1" xml:space="preserve">
IF(
  ISNA($AH1673),
  NA(),
  VLOOKUP($AH1673,'Reasons for dismissal'!$A:$B,2,FALSE)
)</f>
        <v>#N/A</v>
      </c>
      <c r="AJ1673" s="6">
        <f t="shared" ca="1" si="349"/>
        <v>4</v>
      </c>
      <c r="AK1673" s="1">
        <f t="shared" ca="1" si="350"/>
        <v>3080</v>
      </c>
      <c r="AL16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$A1673  &amp; ", "   &amp;
$B1673  &amp; ", "   &amp;
$D1673  &amp; ", '"  &amp;
$I1673  &amp; "', '" &amp;
$O1673  &amp; "', "  &amp;
$S1673  &amp; ", '"  &amp;
TEXT($U1673,"dd/mm/aaaa")  &amp; "', "   &amp;
$V1673  &amp; ", "   &amp;
$X1673  &amp; ", "   &amp;
$Z1673  &amp; ", "   &amp;
IF($AB1673 &lt;&gt; "", $AB1673, "NULL")  &amp; ", "   &amp;
$AK1673  &amp; ");"</f>
        <v>#REF!</v>
      </c>
    </row>
    <row r="1674" spans="1:38" x14ac:dyDescent="0.2">
      <c r="A1674" s="7" cm="1">
        <f t="array" aca="1" ref="A1674" ca="1">INDEX(Companies!$A:$A,RANDBETWEEN(2,COUNTA(Companies!$A:$A)),1)</f>
        <v>2</v>
      </c>
      <c r="B1674" s="5">
        <f t="shared" si="338"/>
        <v>1673</v>
      </c>
      <c r="C1674" s="5" t="str" cm="1">
        <f t="array" ref="C1674">SHA1HASH($B1674)</f>
        <v>ac9cf1d82666b68d9f7d8761209b8690836e5f74</v>
      </c>
      <c r="D1674" s="6">
        <f t="shared" ca="1" si="339"/>
        <v>1</v>
      </c>
      <c r="E1674" s="7">
        <f ca="1">IF($B1674 = 1 + N("Presidente"),
    127,
    IF($B1674 = 2 + N("Vice-Presidente"),
        72,
        IF($B1674 = 3 + N("Secretária bilíngue"),
            13,
            RANDBETWEEN(5,COUNT(Name!$A:$A) + 1)
        )
    )
)</f>
        <v>91</v>
      </c>
      <c r="F1674" s="7" t="str">
        <f ca="1">VLOOKUP($E1674,Name!$A:$B,2,FALSE)</f>
        <v>Cecilia</v>
      </c>
      <c r="G1674" s="7">
        <f ca="1" xml:space="preserve">
IF($B1674 = 1,
    0,
    RANDBETWEEN(5,COUNT('Last name'!$A:$A) + 1)
)</f>
        <v>111</v>
      </c>
      <c r="H1674" s="7" t="str">
        <f ca="1" xml:space="preserve">
IF($B1674 = 1 + N("Presidente"),
    "de Orléans e Bragança",
    VLOOKUP($G1674,'Last name'!$A:$B,2,FALSE) &amp; " " &amp; VLOOKUP(RANDBETWEEN(5,COUNT('Last name'!$A:$A) + 1),'Last name'!$A:$B,2,FALSE)
)</f>
        <v>Longo Cardoso</v>
      </c>
      <c r="I1674" s="7" t="str">
        <f t="shared" ca="1" si="340"/>
        <v>Cecilia Longo Cardoso</v>
      </c>
      <c r="J1674" s="7" t="str" cm="1">
        <f t="array" aca="1" ref="J1674" ca="1">SHA1HASH($I1674)</f>
        <v>2e294694c1d8452924d3f273459de3d15d689ac6</v>
      </c>
      <c r="K1674" s="7" cm="1">
        <f t="array" aca="1" ref="K1674" ca="1">INDEX(States!$A:$A,M1674,1)</f>
        <v>5</v>
      </c>
      <c r="L1674" s="7" t="str">
        <f ca="1">VLOOKUP($K1674,Countries!$A:$B,2,FALSE)</f>
        <v>Portugal</v>
      </c>
      <c r="M1674" s="7" cm="1">
        <f t="array" aca="1" ref="M1674" ca="1">INDEX(States!$C:$C,RANDBETWEEN(5,COUNTA(States!$A:$A) + 1),1)</f>
        <v>7</v>
      </c>
      <c r="N1674" s="7" t="str">
        <f ca="1">VLOOKUP($M1674,States!$C:$D,2,FALSE)</f>
        <v xml:space="preserve"> Setúbal </v>
      </c>
      <c r="O1674" s="7" t="str">
        <f ca="1">VLOOKUP($E1674,Name!$A:$C,3,FALSE)</f>
        <v>F</v>
      </c>
      <c r="P1674" s="7" t="str">
        <f ca="1">VLOOKUP($O1674,Genders!$B:$C,2,FALSE)</f>
        <v>Female</v>
      </c>
      <c r="Q1674" s="7" cm="1">
        <f t="array" aca="1" ref="Q1674" ca="1">INDEX('Marital status'!$A:$A,RANDBETWEEN(5,COUNTA('Marital status'!$A:$A) + 1),1)</f>
        <v>5</v>
      </c>
      <c r="R1674" s="7" t="str">
        <f ca="1">VLOOKUP($Q1674,'Marital status'!$A:$B,2,FALSE)</f>
        <v xml:space="preserve"> Separated </v>
      </c>
      <c r="S1674" s="7">
        <f t="shared" ca="1" si="341"/>
        <v>5</v>
      </c>
      <c r="T1674" s="7" t="str">
        <f ca="1">VLOOKUP($S1674,Ethnicities!$A:$B,2,FALSE)</f>
        <v>ASIAN</v>
      </c>
      <c r="U1674" s="8">
        <f t="shared" ca="1" si="342"/>
        <v>17623</v>
      </c>
      <c r="V1674" s="6">
        <f t="shared" ca="1" si="343"/>
        <v>7</v>
      </c>
      <c r="W1674" s="8" t="str">
        <f ca="1">VLOOKUP($V1674,'Background education'!$A:$B,2,FALSE)</f>
        <v>Undergraduate degree</v>
      </c>
      <c r="X1674" s="7">
        <f ca="1" xml:space="preserve">
  IF(OR($Z1674 = 5, $Z1674 = 6, $Z1674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674" s="7" t="str">
        <f ca="1">VLOOKUP($X1674,Departments!$A:$B,2,FALSE)</f>
        <v>Controlling</v>
      </c>
      <c r="Z1674" s="6">
        <f t="shared" ca="1" si="344"/>
        <v>9</v>
      </c>
      <c r="AA1674" s="7" t="str">
        <f ca="1">VLOOKUP($Z1674,Roles!$A:$B,2,FALSE)</f>
        <v>Intern</v>
      </c>
      <c r="AB1674" s="6" t="e">
        <f t="shared" ca="1" si="345"/>
        <v>#N/A</v>
      </c>
      <c r="AC1674" s="7" t="e">
        <f ca="1" xml:space="preserve">
IF(
  ISNA($AB1674),
  NA(),
  VLOOKUP($AB1674,Levels!$A:$B,2,FALSE)
)</f>
        <v>#N/A</v>
      </c>
      <c r="AD1674" s="8">
        <f t="shared" ca="1" si="346"/>
        <v>38209</v>
      </c>
      <c r="AE1674" s="6">
        <f ca="1">RANDBETWEEN(5,COUNTA('Recruitment source'!$A:$A) + 1)</f>
        <v>14</v>
      </c>
      <c r="AF1674" s="6" t="str">
        <f ca="1">VLOOKUP($AE1674,'Recruitment source'!$A:$B,2,FALSE)</f>
        <v>LinkedIn</v>
      </c>
      <c r="AG1674" s="8" t="e">
        <f t="shared" ca="1" si="347"/>
        <v>#N/A</v>
      </c>
      <c r="AH1674" s="6" t="e">
        <f t="shared" ca="1" si="348"/>
        <v>#N/A</v>
      </c>
      <c r="AI1674" s="6" t="e">
        <f ca="1" xml:space="preserve">
IF(
  ISNA($AH1674),
  NA(),
  VLOOKUP($AH1674,'Reasons for dismissal'!$A:$B,2,FALSE)
)</f>
        <v>#N/A</v>
      </c>
      <c r="AJ1674" s="6">
        <f t="shared" ca="1" si="349"/>
        <v>5</v>
      </c>
      <c r="AK1674" s="1">
        <f t="shared" ca="1" si="350"/>
        <v>1205</v>
      </c>
      <c r="AL16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$A1674  &amp; ", "   &amp;
$B1674  &amp; ", "   &amp;
$D1674  &amp; ", '"  &amp;
$I1674  &amp; "', '" &amp;
$O1674  &amp; "', "  &amp;
$S1674  &amp; ", '"  &amp;
TEXT($U1674,"dd/mm/aaaa")  &amp; "', "   &amp;
$V1674  &amp; ", "   &amp;
$X1674  &amp; ", "   &amp;
$Z1674  &amp; ", "   &amp;
IF($AB1674 &lt;&gt; "", $AB1674, "NULL")  &amp; ", "   &amp;
$AK1674  &amp; ");"</f>
        <v>#REF!</v>
      </c>
    </row>
    <row r="1675" spans="1:38" x14ac:dyDescent="0.2">
      <c r="A1675" s="7" cm="1">
        <f t="array" aca="1" ref="A1675" ca="1">INDEX(Companies!$A:$A,RANDBETWEEN(2,COUNTA(Companies!$A:$A)),1)</f>
        <v>2</v>
      </c>
      <c r="B1675" s="5">
        <f t="shared" si="338"/>
        <v>1674</v>
      </c>
      <c r="C1675" s="5" t="str" cm="1">
        <f t="array" ref="C1675">SHA1HASH($B1675)</f>
        <v>3c20408ccd7caf713249dc193bbab367c439982f</v>
      </c>
      <c r="D1675" s="6">
        <f t="shared" ca="1" si="339"/>
        <v>1</v>
      </c>
      <c r="E1675" s="7">
        <f ca="1">IF($B1675 = 1 + N("Presidente"),
    127,
    IF($B1675 = 2 + N("Vice-Presidente"),
        72,
        IF($B1675 = 3 + N("Secretária bilíngue"),
            13,
            RANDBETWEEN(5,COUNT(Name!$A:$A) + 1)
        )
    )
)</f>
        <v>294</v>
      </c>
      <c r="F1675" s="7" t="str">
        <f ca="1">VLOOKUP($E1675,Name!$A:$B,2,FALSE)</f>
        <v>Michel</v>
      </c>
      <c r="G1675" s="7">
        <f ca="1" xml:space="preserve">
IF($B1675 = 1,
    0,
    RANDBETWEEN(5,COUNT('Last name'!$A:$A) + 1)
)</f>
        <v>73</v>
      </c>
      <c r="H1675" s="7" t="str">
        <f ca="1" xml:space="preserve">
IF($B1675 = 1 + N("Presidente"),
    "de Orléans e Bragança",
    VLOOKUP($G1675,'Last name'!$A:$B,2,FALSE) &amp; " " &amp; VLOOKUP(RANDBETWEEN(5,COUNT('Last name'!$A:$A) + 1),'Last name'!$A:$B,2,FALSE)
)</f>
        <v>de Oliveira Testa</v>
      </c>
      <c r="I1675" s="7" t="str">
        <f t="shared" ca="1" si="340"/>
        <v>Michel de Oliveira Testa</v>
      </c>
      <c r="J1675" s="7" t="str" cm="1">
        <f t="array" aca="1" ref="J1675" ca="1">SHA1HASH($I1675)</f>
        <v>98fe618758bb8236e352ef91543ea6125391a4d0</v>
      </c>
      <c r="K1675" s="7" cm="1">
        <f t="array" aca="1" ref="K1675" ca="1">INDEX(States!$A:$A,M1675,1)</f>
        <v>5</v>
      </c>
      <c r="L1675" s="7" t="str">
        <f ca="1">VLOOKUP($K1675,Countries!$A:$B,2,FALSE)</f>
        <v>Portugal</v>
      </c>
      <c r="M1675" s="7" cm="1">
        <f t="array" aca="1" ref="M1675" ca="1">INDEX(States!$C:$C,RANDBETWEEN(5,COUNTA(States!$A:$A) + 1),1)</f>
        <v>16</v>
      </c>
      <c r="N1675" s="7" t="str">
        <f ca="1">VLOOKUP($M1675,States!$C:$D,2,FALSE)</f>
        <v>Azores</v>
      </c>
      <c r="O1675" s="7" t="str">
        <f ca="1">VLOOKUP($E1675,Name!$A:$C,3,FALSE)</f>
        <v>M</v>
      </c>
      <c r="P1675" s="7" t="str">
        <f ca="1">VLOOKUP($O1675,Genders!$B:$C,2,FALSE)</f>
        <v>Male</v>
      </c>
      <c r="Q1675" s="7" cm="1">
        <f t="array" aca="1" ref="Q1675" ca="1">INDEX('Marital status'!$A:$A,RANDBETWEEN(5,COUNTA('Marital status'!$A:$A) + 1),1)</f>
        <v>5</v>
      </c>
      <c r="R1675" s="7" t="str">
        <f ca="1">VLOOKUP($Q1675,'Marital status'!$A:$B,2,FALSE)</f>
        <v xml:space="preserve"> Separated </v>
      </c>
      <c r="S1675" s="7">
        <f t="shared" ca="1" si="341"/>
        <v>5</v>
      </c>
      <c r="T1675" s="7" t="str">
        <f ca="1">VLOOKUP($S1675,Ethnicities!$A:$B,2,FALSE)</f>
        <v>ASIAN</v>
      </c>
      <c r="U1675" s="8">
        <f t="shared" ca="1" si="342"/>
        <v>21679</v>
      </c>
      <c r="V1675" s="6">
        <f t="shared" ca="1" si="343"/>
        <v>8</v>
      </c>
      <c r="W1675" s="8" t="str">
        <f ca="1">VLOOKUP($V1675,'Background education'!$A:$B,2,FALSE)</f>
        <v>Graduate school</v>
      </c>
      <c r="X1675" s="7">
        <f ca="1" xml:space="preserve">
  IF(OR($Z1675 = 5, $Z1675 = 6, $Z1675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675" s="7" t="str">
        <f ca="1">VLOOKUP($X1675,Departments!$A:$B,2,FALSE)</f>
        <v>Controlling</v>
      </c>
      <c r="Z1675" s="6">
        <f t="shared" ca="1" si="344"/>
        <v>11</v>
      </c>
      <c r="AA1675" s="7" t="str">
        <f ca="1">VLOOKUP($Z1675,Roles!$A:$B,2,FALSE)</f>
        <v>Analyst</v>
      </c>
      <c r="AB1675" s="6">
        <f t="shared" ca="1" si="345"/>
        <v>7</v>
      </c>
      <c r="AC1675" s="7" t="str">
        <f ca="1" xml:space="preserve">
IF(
  ISNA($AB1675),
  NA(),
  VLOOKUP($AB1675,Levels!$A:$B,2,FALSE)
)</f>
        <v>Senior</v>
      </c>
      <c r="AD1675" s="8">
        <f t="shared" ca="1" si="346"/>
        <v>39198</v>
      </c>
      <c r="AE1675" s="6">
        <f ca="1">RANDBETWEEN(5,COUNTA('Recruitment source'!$A:$A) + 1)</f>
        <v>10</v>
      </c>
      <c r="AF1675" s="6" t="str">
        <f ca="1">VLOOKUP($AE1675,'Recruitment source'!$A:$B,2,FALSE)</f>
        <v>Jobs in Lisbon</v>
      </c>
      <c r="AG1675" s="8" t="e">
        <f t="shared" ca="1" si="347"/>
        <v>#N/A</v>
      </c>
      <c r="AH1675" s="6" t="e">
        <f t="shared" ca="1" si="348"/>
        <v>#N/A</v>
      </c>
      <c r="AI1675" s="6" t="e">
        <f ca="1" xml:space="preserve">
IF(
  ISNA($AH1675),
  NA(),
  VLOOKUP($AH1675,'Reasons for dismissal'!$A:$B,2,FALSE)
)</f>
        <v>#N/A</v>
      </c>
      <c r="AJ1675" s="6">
        <f t="shared" ca="1" si="349"/>
        <v>5</v>
      </c>
      <c r="AK1675" s="1">
        <f t="shared" ca="1" si="350"/>
        <v>3000</v>
      </c>
      <c r="AL16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$A1675  &amp; ", "   &amp;
$B1675  &amp; ", "   &amp;
$D1675  &amp; ", '"  &amp;
$I1675  &amp; "', '" &amp;
$O1675  &amp; "', "  &amp;
$S1675  &amp; ", '"  &amp;
TEXT($U1675,"dd/mm/aaaa")  &amp; "', "   &amp;
$V1675  &amp; ", "   &amp;
$X1675  &amp; ", "   &amp;
$Z1675  &amp; ", "   &amp;
IF($AB1675 &lt;&gt; "", $AB1675, "NULL")  &amp; ", "   &amp;
$AK1675  &amp; ");"</f>
        <v>#REF!</v>
      </c>
    </row>
    <row r="1676" spans="1:38" x14ac:dyDescent="0.2">
      <c r="A1676" s="7" cm="1">
        <f t="array" aca="1" ref="A1676" ca="1">INDEX(Companies!$A:$A,RANDBETWEEN(2,COUNTA(Companies!$A:$A)),1)</f>
        <v>2</v>
      </c>
      <c r="B1676" s="5">
        <f t="shared" si="338"/>
        <v>1675</v>
      </c>
      <c r="C1676" s="5" t="str" cm="1">
        <f t="array" ref="C1676">SHA1HASH($B1676)</f>
        <v>e900ef91797870a3dc9213feb860f307c729e341</v>
      </c>
      <c r="D1676" s="6">
        <f t="shared" ca="1" si="339"/>
        <v>1</v>
      </c>
      <c r="E1676" s="7">
        <f ca="1">IF($B1676 = 1 + N("Presidente"),
    127,
    IF($B1676 = 2 + N("Vice-Presidente"),
        72,
        IF($B1676 = 3 + N("Secretária bilíngue"),
            13,
            RANDBETWEEN(5,COUNT(Name!$A:$A) + 1)
        )
    )
)</f>
        <v>95</v>
      </c>
      <c r="F1676" s="7" t="str">
        <f ca="1">VLOOKUP($E1676,Name!$A:$B,2,FALSE)</f>
        <v>Clarice</v>
      </c>
      <c r="G1676" s="7">
        <f ca="1" xml:space="preserve">
IF($B1676 = 1,
    0,
    RANDBETWEEN(5,COUNT('Last name'!$A:$A) + 1)
)</f>
        <v>97</v>
      </c>
      <c r="H1676" s="7" t="str">
        <f ca="1" xml:space="preserve">
IF($B1676 = 1 + N("Presidente"),
    "de Orléans e Bragança",
    VLOOKUP($G1676,'Last name'!$A:$B,2,FALSE) &amp; " " &amp; VLOOKUP(RANDBETWEEN(5,COUNT('Last name'!$A:$A) + 1),'Last name'!$A:$B,2,FALSE)
)</f>
        <v>Garcia Poeta</v>
      </c>
      <c r="I1676" s="7" t="str">
        <f t="shared" ca="1" si="340"/>
        <v>Clarice Garcia Poeta</v>
      </c>
      <c r="J1676" s="7" t="str" cm="1">
        <f t="array" aca="1" ref="J1676" ca="1">SHA1HASH($I1676)</f>
        <v>e20757ccbfb7cc01c4b5f585229cfdc90a2921f9</v>
      </c>
      <c r="K1676" s="7" cm="1">
        <f t="array" aca="1" ref="K1676" ca="1">INDEX(States!$A:$A,M1676,1)</f>
        <v>5</v>
      </c>
      <c r="L1676" s="7" t="str">
        <f ca="1">VLOOKUP($K1676,Countries!$A:$B,2,FALSE)</f>
        <v>Portugal</v>
      </c>
      <c r="M1676" s="7" cm="1">
        <f t="array" aca="1" ref="M1676" ca="1">INDEX(States!$C:$C,RANDBETWEEN(5,COUNTA(States!$A:$A) + 1),1)</f>
        <v>9</v>
      </c>
      <c r="N1676" s="7" t="str">
        <f ca="1">VLOOKUP($M1676,States!$C:$D,2,FALSE)</f>
        <v>braga</v>
      </c>
      <c r="O1676" s="7" t="str">
        <f ca="1">VLOOKUP($E1676,Name!$A:$C,3,FALSE)</f>
        <v>F</v>
      </c>
      <c r="P1676" s="7" t="str">
        <f ca="1">VLOOKUP($O1676,Genders!$B:$C,2,FALSE)</f>
        <v>Female</v>
      </c>
      <c r="Q1676" s="7" cm="1">
        <f t="array" aca="1" ref="Q1676" ca="1">INDEX('Marital status'!$A:$A,RANDBETWEEN(5,COUNTA('Marital status'!$A:$A) + 1),1)</f>
        <v>0</v>
      </c>
      <c r="R1676" s="7" t="e">
        <f ca="1">VLOOKUP($Q1676,'Marital status'!$A:$B,2,FALSE)</f>
        <v>#N/A</v>
      </c>
      <c r="S1676" s="7">
        <f t="shared" ca="1" si="341"/>
        <v>5</v>
      </c>
      <c r="T1676" s="7" t="str">
        <f ca="1">VLOOKUP($S1676,Ethnicities!$A:$B,2,FALSE)</f>
        <v>ASIAN</v>
      </c>
      <c r="U1676" s="8">
        <f t="shared" ca="1" si="342"/>
        <v>25853</v>
      </c>
      <c r="V1676" s="6">
        <f t="shared" ca="1" si="343"/>
        <v>7</v>
      </c>
      <c r="W1676" s="8" t="str">
        <f ca="1">VLOOKUP($V1676,'Background education'!$A:$B,2,FALSE)</f>
        <v>Undergraduate degree</v>
      </c>
      <c r="X1676" s="7">
        <f ca="1" xml:space="preserve">
  IF(OR($Z1676 = 5, $Z1676 = 6, $Z1676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676" s="7" t="str">
        <f ca="1">VLOOKUP($X1676,Departments!$A:$B,2,FALSE)</f>
        <v xml:space="preserve"> Commercial</v>
      </c>
      <c r="Z1676" s="6">
        <f t="shared" ca="1" si="344"/>
        <v>9</v>
      </c>
      <c r="AA1676" s="7" t="str">
        <f ca="1">VLOOKUP($Z1676,Roles!$A:$B,2,FALSE)</f>
        <v>Intern</v>
      </c>
      <c r="AB1676" s="6" t="e">
        <f t="shared" ca="1" si="345"/>
        <v>#N/A</v>
      </c>
      <c r="AC1676" s="7" t="e">
        <f ca="1" xml:space="preserve">
IF(
  ISNA($AB1676),
  NA(),
  VLOOKUP($AB1676,Levels!$A:$B,2,FALSE)
)</f>
        <v>#N/A</v>
      </c>
      <c r="AD1676" s="8">
        <f t="shared" ca="1" si="346"/>
        <v>36600</v>
      </c>
      <c r="AE1676" s="6">
        <f ca="1">RANDBETWEEN(5,COUNTA('Recruitment source'!$A:$A) + 1)</f>
        <v>15</v>
      </c>
      <c r="AF1676" s="6" t="str">
        <f ca="1">VLOOKUP($AE1676,'Recruitment source'!$A:$B,2,FALSE)</f>
        <v>Website</v>
      </c>
      <c r="AG1676" s="8" t="e">
        <f t="shared" ca="1" si="347"/>
        <v>#N/A</v>
      </c>
      <c r="AH1676" s="6" t="e">
        <f t="shared" ca="1" si="348"/>
        <v>#N/A</v>
      </c>
      <c r="AI1676" s="6" t="e">
        <f ca="1" xml:space="preserve">
IF(
  ISNA($AH1676),
  NA(),
  VLOOKUP($AH1676,'Reasons for dismissal'!$A:$B,2,FALSE)
)</f>
        <v>#N/A</v>
      </c>
      <c r="AJ1676" s="6">
        <f t="shared" ca="1" si="349"/>
        <v>4</v>
      </c>
      <c r="AK1676" s="1">
        <f t="shared" ca="1" si="350"/>
        <v>1285</v>
      </c>
      <c r="AL16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$A1676  &amp; ", "   &amp;
$B1676  &amp; ", "   &amp;
$D1676  &amp; ", '"  &amp;
$I1676  &amp; "', '" &amp;
$O1676  &amp; "', "  &amp;
$S1676  &amp; ", '"  &amp;
TEXT($U1676,"dd/mm/aaaa")  &amp; "', "   &amp;
$V1676  &amp; ", "   &amp;
$X1676  &amp; ", "   &amp;
$Z1676  &amp; ", "   &amp;
IF($AB1676 &lt;&gt; "", $AB1676, "NULL")  &amp; ", "   &amp;
$AK1676  &amp; ");"</f>
        <v>#REF!</v>
      </c>
    </row>
    <row r="1677" spans="1:38" x14ac:dyDescent="0.2">
      <c r="A1677" s="7" cm="1">
        <f t="array" aca="1" ref="A1677" ca="1">INDEX(Companies!$A:$A,RANDBETWEEN(2,COUNTA(Companies!$A:$A)),1)</f>
        <v>2</v>
      </c>
      <c r="B1677" s="5">
        <f t="shared" si="338"/>
        <v>1676</v>
      </c>
      <c r="C1677" s="5" t="str" cm="1">
        <f t="array" ref="C1677">SHA1HASH($B1677)</f>
        <v>e4fb11694cd7bab54173d1d9664eb70b6b6b8a14</v>
      </c>
      <c r="D1677" s="6">
        <f t="shared" ca="1" si="339"/>
        <v>1</v>
      </c>
      <c r="E1677" s="7">
        <f ca="1">IF($B1677 = 1 + N("Presidente"),
    127,
    IF($B1677 = 2 + N("Vice-Presidente"),
        72,
        IF($B1677 = 3 + N("Secretária bilíngue"),
            13,
            RANDBETWEEN(5,COUNT(Name!$A:$A) + 1)
        )
    )
)</f>
        <v>261</v>
      </c>
      <c r="F1677" s="7" t="str">
        <f ca="1">VLOOKUP($E1677,Name!$A:$B,2,FALSE)</f>
        <v>Maria Clara</v>
      </c>
      <c r="G1677" s="7">
        <f ca="1" xml:space="preserve">
IF($B1677 = 1,
    0,
    RANDBETWEEN(5,COUNT('Last name'!$A:$A) + 1)
)</f>
        <v>183</v>
      </c>
      <c r="H1677" s="7" t="str">
        <f ca="1" xml:space="preserve">
IF($B1677 = 1 + N("Presidente"),
    "de Orléans e Bragança",
    VLOOKUP($G1677,'Last name'!$A:$B,2,FALSE) &amp; " " &amp; VLOOKUP(RANDBETWEEN(5,COUNT('Last name'!$A:$A) + 1),'Last name'!$A:$B,2,FALSE)
)</f>
        <v>Soares Ferrão</v>
      </c>
      <c r="I1677" s="7" t="str">
        <f t="shared" ca="1" si="340"/>
        <v>Maria Clara Soares Ferrão</v>
      </c>
      <c r="J1677" s="7" t="str" cm="1">
        <f t="array" aca="1" ref="J1677" ca="1">SHA1HASH($I1677)</f>
        <v>53991f08e4feb3f51a10cb823125bc4c40561e39</v>
      </c>
      <c r="K1677" s="7" cm="1">
        <f t="array" aca="1" ref="K1677" ca="1">INDEX(States!$A:$A,M1677,1)</f>
        <v>5</v>
      </c>
      <c r="L1677" s="7" t="str">
        <f ca="1">VLOOKUP($K1677,Countries!$A:$B,2,FALSE)</f>
        <v>Portugal</v>
      </c>
      <c r="M1677" s="7" cm="1">
        <f t="array" aca="1" ref="M1677" ca="1">INDEX(States!$C:$C,RANDBETWEEN(5,COUNTA(States!$A:$A) + 1),1)</f>
        <v>12</v>
      </c>
      <c r="N1677" s="7" t="str">
        <f ca="1">VLOOKUP($M1677,States!$C:$D,2,FALSE)</f>
        <v>Leiria</v>
      </c>
      <c r="O1677" s="7" t="str">
        <f ca="1">VLOOKUP($E1677,Name!$A:$C,3,FALSE)</f>
        <v>F</v>
      </c>
      <c r="P1677" s="7" t="str">
        <f ca="1">VLOOKUP($O1677,Genders!$B:$C,2,FALSE)</f>
        <v>Female</v>
      </c>
      <c r="Q1677" s="7" cm="1">
        <f t="array" aca="1" ref="Q1677" ca="1">INDEX('Marital status'!$A:$A,RANDBETWEEN(5,COUNTA('Marital status'!$A:$A) + 1),1)</f>
        <v>5</v>
      </c>
      <c r="R1677" s="7" t="str">
        <f ca="1">VLOOKUP($Q1677,'Marital status'!$A:$B,2,FALSE)</f>
        <v xml:space="preserve"> Separated </v>
      </c>
      <c r="S1677" s="7">
        <f t="shared" ca="1" si="341"/>
        <v>5</v>
      </c>
      <c r="T1677" s="7" t="str">
        <f ca="1">VLOOKUP($S1677,Ethnicities!$A:$B,2,FALSE)</f>
        <v>ASIAN</v>
      </c>
      <c r="U1677" s="8">
        <f t="shared" ca="1" si="342"/>
        <v>19930</v>
      </c>
      <c r="V1677" s="6">
        <f t="shared" ca="1" si="343"/>
        <v>8</v>
      </c>
      <c r="W1677" s="8" t="str">
        <f ca="1">VLOOKUP($V1677,'Background education'!$A:$B,2,FALSE)</f>
        <v>Graduate school</v>
      </c>
      <c r="X1677" s="7">
        <f ca="1" xml:space="preserve">
  IF(OR($Z1677 = 5, $Z1677 = 6, $Z1677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677" s="7" t="str">
        <f ca="1">VLOOKUP($X1677,Departments!$A:$B,2,FALSE)</f>
        <v xml:space="preserve"> Presidency</v>
      </c>
      <c r="Z1677" s="6">
        <f t="shared" ca="1" si="344"/>
        <v>11</v>
      </c>
      <c r="AA1677" s="7" t="str">
        <f ca="1">VLOOKUP($Z1677,Roles!$A:$B,2,FALSE)</f>
        <v>Analyst</v>
      </c>
      <c r="AB1677" s="6">
        <f t="shared" ca="1" si="345"/>
        <v>5</v>
      </c>
      <c r="AC1677" s="7" t="str">
        <f ca="1" xml:space="preserve">
IF(
  ISNA($AB1677),
  NA(),
  VLOOKUP($AB1677,Levels!$A:$B,2,FALSE)
)</f>
        <v>Junior</v>
      </c>
      <c r="AD1677" s="8">
        <f t="shared" ca="1" si="346"/>
        <v>42736</v>
      </c>
      <c r="AE1677" s="6">
        <f ca="1">RANDBETWEEN(5,COUNTA('Recruitment source'!$A:$A) + 1)</f>
        <v>9</v>
      </c>
      <c r="AF1677" s="6" t="str">
        <f ca="1">VLOOKUP($AE1677,'Recruitment source'!$A:$B,2,FALSE)</f>
        <v>Empregos Online</v>
      </c>
      <c r="AG1677" s="8" t="e">
        <f t="shared" ca="1" si="347"/>
        <v>#N/A</v>
      </c>
      <c r="AH1677" s="6" t="e">
        <f t="shared" ca="1" si="348"/>
        <v>#N/A</v>
      </c>
      <c r="AI1677" s="6" t="e">
        <f ca="1" xml:space="preserve">
IF(
  ISNA($AH1677),
  NA(),
  VLOOKUP($AH1677,'Reasons for dismissal'!$A:$B,2,FALSE)
)</f>
        <v>#N/A</v>
      </c>
      <c r="AJ1677" s="6">
        <f t="shared" ca="1" si="349"/>
        <v>5</v>
      </c>
      <c r="AK1677" s="1">
        <f t="shared" ca="1" si="350"/>
        <v>3000</v>
      </c>
      <c r="AL16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$A1677  &amp; ", "   &amp;
$B1677  &amp; ", "   &amp;
$D1677  &amp; ", '"  &amp;
$I1677  &amp; "', '" &amp;
$O1677  &amp; "', "  &amp;
$S1677  &amp; ", '"  &amp;
TEXT($U1677,"dd/mm/aaaa")  &amp; "', "   &amp;
$V1677  &amp; ", "   &amp;
$X1677  &amp; ", "   &amp;
$Z1677  &amp; ", "   &amp;
IF($AB1677 &lt;&gt; "", $AB1677, "NULL")  &amp; ", "   &amp;
$AK1677  &amp; ");"</f>
        <v>#REF!</v>
      </c>
    </row>
    <row r="1678" spans="1:38" x14ac:dyDescent="0.2">
      <c r="A1678" s="7" cm="1">
        <f t="array" aca="1" ref="A1678" ca="1">INDEX(Companies!$A:$A,RANDBETWEEN(2,COUNTA(Companies!$A:$A)),1)</f>
        <v>2</v>
      </c>
      <c r="B1678" s="5">
        <f t="shared" si="338"/>
        <v>1677</v>
      </c>
      <c r="C1678" s="5" t="str" cm="1">
        <f t="array" ref="C1678">SHA1HASH($B1678)</f>
        <v>f6c851b89dddaf2314c44b0b0fd3f7f70784fcbb</v>
      </c>
      <c r="D1678" s="6">
        <f t="shared" ca="1" si="339"/>
        <v>1</v>
      </c>
      <c r="E1678" s="7">
        <f ca="1">IF($B1678 = 1 + N("Presidente"),
    127,
    IF($B1678 = 2 + N("Vice-Presidente"),
        72,
        IF($B1678 = 3 + N("Secretária bilíngue"),
            13,
            RANDBETWEEN(5,COUNT(Name!$A:$A) + 1)
        )
    )
)</f>
        <v>291</v>
      </c>
      <c r="F1678" s="7" t="str">
        <f ca="1">VLOOKUP($E1678,Name!$A:$B,2,FALSE)</f>
        <v>Melyssa</v>
      </c>
      <c r="G1678" s="7">
        <f ca="1" xml:space="preserve">
IF($B1678 = 1,
    0,
    RANDBETWEEN(5,COUNT('Last name'!$A:$A) + 1)
)</f>
        <v>128</v>
      </c>
      <c r="H1678" s="7" t="str">
        <f ca="1" xml:space="preserve">
IF($B1678 = 1 + N("Presidente"),
    "de Orléans e Bragança",
    VLOOKUP($G1678,'Last name'!$A:$B,2,FALSE) &amp; " " &amp; VLOOKUP(RANDBETWEEN(5,COUNT('Last name'!$A:$A) + 1),'Last name'!$A:$B,2,FALSE)
)</f>
        <v>Mendes Luz</v>
      </c>
      <c r="I1678" s="7" t="str">
        <f t="shared" ca="1" si="340"/>
        <v>Melyssa Mendes Luz</v>
      </c>
      <c r="J1678" s="7" t="str" cm="1">
        <f t="array" aca="1" ref="J1678" ca="1">SHA1HASH($I1678)</f>
        <v>0ca1ba2ff8591b7b2f25c0976b935c30f9e4cfd2</v>
      </c>
      <c r="K1678" s="7" cm="1">
        <f t="array" aca="1" ref="K1678" ca="1">INDEX(States!$A:$A,M1678,1)</f>
        <v>5</v>
      </c>
      <c r="L1678" s="7" t="str">
        <f ca="1">VLOOKUP($K1678,Countries!$A:$B,2,FALSE)</f>
        <v>Portugal</v>
      </c>
      <c r="M1678" s="7" cm="1">
        <f t="array" aca="1" ref="M1678" ca="1">INDEX(States!$C:$C,RANDBETWEEN(5,COUNTA(States!$A:$A) + 1),1)</f>
        <v>9</v>
      </c>
      <c r="N1678" s="7" t="str">
        <f ca="1">VLOOKUP($M1678,States!$C:$D,2,FALSE)</f>
        <v>braga</v>
      </c>
      <c r="O1678" s="7" t="str">
        <f ca="1">VLOOKUP($E1678,Name!$A:$C,3,FALSE)</f>
        <v>F</v>
      </c>
      <c r="P1678" s="7" t="str">
        <f ca="1">VLOOKUP($O1678,Genders!$B:$C,2,FALSE)</f>
        <v>Female</v>
      </c>
      <c r="Q1678" s="7" cm="1">
        <f t="array" aca="1" ref="Q1678" ca="1">INDEX('Marital status'!$A:$A,RANDBETWEEN(5,COUNTA('Marital status'!$A:$A) + 1),1)</f>
        <v>5</v>
      </c>
      <c r="R1678" s="7" t="str">
        <f ca="1">VLOOKUP($Q1678,'Marital status'!$A:$B,2,FALSE)</f>
        <v xml:space="preserve"> Separated </v>
      </c>
      <c r="S1678" s="7">
        <f t="shared" ca="1" si="341"/>
        <v>5</v>
      </c>
      <c r="T1678" s="7" t="str">
        <f ca="1">VLOOKUP($S1678,Ethnicities!$A:$B,2,FALSE)</f>
        <v>ASIAN</v>
      </c>
      <c r="U1678" s="8">
        <f t="shared" ca="1" si="342"/>
        <v>21162</v>
      </c>
      <c r="V1678" s="6">
        <f t="shared" ca="1" si="343"/>
        <v>7</v>
      </c>
      <c r="W1678" s="8" t="str">
        <f ca="1">VLOOKUP($V1678,'Background education'!$A:$B,2,FALSE)</f>
        <v>Undergraduate degree</v>
      </c>
      <c r="X1678" s="7">
        <f ca="1" xml:space="preserve">
  IF(OR($Z1678 = 5, $Z1678 = 6, $Z1678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678" s="7" t="str">
        <f ca="1">VLOOKUP($X1678,Departments!$A:$B,2,FALSE)</f>
        <v>Operations</v>
      </c>
      <c r="Z1678" s="6">
        <f t="shared" ca="1" si="344"/>
        <v>10</v>
      </c>
      <c r="AA1678" s="7" t="str">
        <f ca="1">VLOOKUP($Z1678,Roles!$A:$B,2,FALSE)</f>
        <v>Trainee</v>
      </c>
      <c r="AB1678" s="6" t="e">
        <f t="shared" ca="1" si="345"/>
        <v>#N/A</v>
      </c>
      <c r="AC1678" s="7" t="e">
        <f ca="1" xml:space="preserve">
IF(
  ISNA($AB1678),
  NA(),
  VLOOKUP($AB1678,Levels!$A:$B,2,FALSE)
)</f>
        <v>#N/A</v>
      </c>
      <c r="AD1678" s="8">
        <f t="shared" ca="1" si="346"/>
        <v>41805</v>
      </c>
      <c r="AE1678" s="6">
        <f ca="1">RANDBETWEEN(5,COUNTA('Recruitment source'!$A:$A) + 1)</f>
        <v>9</v>
      </c>
      <c r="AF1678" s="6" t="str">
        <f ca="1">VLOOKUP($AE1678,'Recruitment source'!$A:$B,2,FALSE)</f>
        <v>Empregos Online</v>
      </c>
      <c r="AG1678" s="8" t="e">
        <f t="shared" ca="1" si="347"/>
        <v>#N/A</v>
      </c>
      <c r="AH1678" s="6" t="e">
        <f t="shared" ca="1" si="348"/>
        <v>#N/A</v>
      </c>
      <c r="AI1678" s="6" t="e">
        <f ca="1" xml:space="preserve">
IF(
  ISNA($AH1678),
  NA(),
  VLOOKUP($AH1678,'Reasons for dismissal'!$A:$B,2,FALSE)
)</f>
        <v>#N/A</v>
      </c>
      <c r="AJ1678" s="6">
        <f t="shared" ca="1" si="349"/>
        <v>4</v>
      </c>
      <c r="AK1678" s="1">
        <f t="shared" ca="1" si="350"/>
        <v>1305</v>
      </c>
      <c r="AL16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$A1678  &amp; ", "   &amp;
$B1678  &amp; ", "   &amp;
$D1678  &amp; ", '"  &amp;
$I1678  &amp; "', '" &amp;
$O1678  &amp; "', "  &amp;
$S1678  &amp; ", '"  &amp;
TEXT($U1678,"dd/mm/aaaa")  &amp; "', "   &amp;
$V1678  &amp; ", "   &amp;
$X1678  &amp; ", "   &amp;
$Z1678  &amp; ", "   &amp;
IF($AB1678 &lt;&gt; "", $AB1678, "NULL")  &amp; ", "   &amp;
$AK1678  &amp; ");"</f>
        <v>#REF!</v>
      </c>
    </row>
    <row r="1679" spans="1:38" x14ac:dyDescent="0.2">
      <c r="A1679" s="7" cm="1">
        <f t="array" aca="1" ref="A1679" ca="1">INDEX(Companies!$A:$A,RANDBETWEEN(2,COUNTA(Companies!$A:$A)),1)</f>
        <v>2</v>
      </c>
      <c r="B1679" s="5">
        <f t="shared" si="338"/>
        <v>1678</v>
      </c>
      <c r="C1679" s="5" t="str" cm="1">
        <f t="array" ref="C1679">SHA1HASH($B1679)</f>
        <v>504db50882d21b88a1d62f72f7ea7ccab9c77799</v>
      </c>
      <c r="D1679" s="6">
        <f t="shared" ca="1" si="339"/>
        <v>1</v>
      </c>
      <c r="E1679" s="7">
        <f ca="1">IF($B1679 = 1 + N("Presidente"),
    127,
    IF($B1679 = 2 + N("Vice-Presidente"),
        72,
        IF($B1679 = 3 + N("Secretária bilíngue"),
            13,
            RANDBETWEEN(5,COUNT(Name!$A:$A) + 1)
        )
    )
)</f>
        <v>177</v>
      </c>
      <c r="F1679" s="7" t="str">
        <f ca="1">VLOOKUP($E1679,Name!$A:$B,2,FALSE)</f>
        <v>Isabelly</v>
      </c>
      <c r="G1679" s="7">
        <f ca="1" xml:space="preserve">
IF($B1679 = 1,
    0,
    RANDBETWEEN(5,COUNT('Last name'!$A:$A) + 1)
)</f>
        <v>48</v>
      </c>
      <c r="H1679" s="7" t="str">
        <f ca="1" xml:space="preserve">
IF($B1679 = 1 + N("Presidente"),
    "de Orléans e Bragança",
    VLOOKUP($G1679,'Last name'!$A:$B,2,FALSE) &amp; " " &amp; VLOOKUP(RANDBETWEEN(5,COUNT('Last name'!$A:$A) + 1),'Last name'!$A:$B,2,FALSE)
)</f>
        <v>Brasil Rinaldi</v>
      </c>
      <c r="I1679" s="7" t="str">
        <f t="shared" ca="1" si="340"/>
        <v>Isabelly Brasil Rinaldi</v>
      </c>
      <c r="J1679" s="7" t="str" cm="1">
        <f t="array" aca="1" ref="J1679" ca="1">SHA1HASH($I1679)</f>
        <v>f602aed0769b60b67f97dfcb30bf3b67f91f314a</v>
      </c>
      <c r="K1679" s="7" cm="1">
        <f t="array" aca="1" ref="K1679" ca="1">INDEX(States!$A:$A,M1679,1)</f>
        <v>5</v>
      </c>
      <c r="L1679" s="7" t="str">
        <f ca="1">VLOOKUP($K1679,Countries!$A:$B,2,FALSE)</f>
        <v>Portugal</v>
      </c>
      <c r="M1679" s="7" cm="1">
        <f t="array" aca="1" ref="M1679" ca="1">INDEX(States!$C:$C,RANDBETWEEN(5,COUNTA(States!$A:$A) + 1),1)</f>
        <v>9</v>
      </c>
      <c r="N1679" s="7" t="str">
        <f ca="1">VLOOKUP($M1679,States!$C:$D,2,FALSE)</f>
        <v>braga</v>
      </c>
      <c r="O1679" s="7" t="str">
        <f ca="1">VLOOKUP($E1679,Name!$A:$C,3,FALSE)</f>
        <v>F</v>
      </c>
      <c r="P1679" s="7" t="str">
        <f ca="1">VLOOKUP($O1679,Genders!$B:$C,2,FALSE)</f>
        <v>Female</v>
      </c>
      <c r="Q1679" s="7" cm="1">
        <f t="array" aca="1" ref="Q1679" ca="1">INDEX('Marital status'!$A:$A,RANDBETWEEN(5,COUNTA('Marital status'!$A:$A) + 1),1)</f>
        <v>6</v>
      </c>
      <c r="R1679" s="7" t="str">
        <f ca="1">VLOOKUP($Q1679,'Marital status'!$A:$B,2,FALSE)</f>
        <v>DIVORCED</v>
      </c>
      <c r="S1679" s="7">
        <f t="shared" ca="1" si="341"/>
        <v>5</v>
      </c>
      <c r="T1679" s="7" t="str">
        <f ca="1">VLOOKUP($S1679,Ethnicities!$A:$B,2,FALSE)</f>
        <v>ASIAN</v>
      </c>
      <c r="U1679" s="8">
        <f t="shared" ca="1" si="342"/>
        <v>27542</v>
      </c>
      <c r="V1679" s="6">
        <f t="shared" ca="1" si="343"/>
        <v>8</v>
      </c>
      <c r="W1679" s="8" t="str">
        <f ca="1">VLOOKUP($V1679,'Background education'!$A:$B,2,FALSE)</f>
        <v>Graduate school</v>
      </c>
      <c r="X1679" s="7">
        <f ca="1" xml:space="preserve">
  IF(OR($Z1679 = 5, $Z1679 = 6, $Z1679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679" s="7" t="str">
        <f ca="1">VLOOKUP($X1679,Departments!$A:$B,2,FALSE)</f>
        <v>Finance</v>
      </c>
      <c r="Z1679" s="6">
        <f t="shared" ca="1" si="344"/>
        <v>11</v>
      </c>
      <c r="AA1679" s="7" t="str">
        <f ca="1">VLOOKUP($Z1679,Roles!$A:$B,2,FALSE)</f>
        <v>Analyst</v>
      </c>
      <c r="AB1679" s="6">
        <f t="shared" ca="1" si="345"/>
        <v>7</v>
      </c>
      <c r="AC1679" s="7" t="str">
        <f ca="1" xml:space="preserve">
IF(
  ISNA($AB1679),
  NA(),
  VLOOKUP($AB1679,Levels!$A:$B,2,FALSE)
)</f>
        <v>Senior</v>
      </c>
      <c r="AD1679" s="8">
        <f t="shared" ca="1" si="346"/>
        <v>36655</v>
      </c>
      <c r="AE1679" s="6">
        <f ca="1">RANDBETWEEN(5,COUNTA('Recruitment source'!$A:$A) + 1)</f>
        <v>12</v>
      </c>
      <c r="AF1679" s="6" t="str">
        <f ca="1">VLOOKUP($AE1679,'Recruitment source'!$A:$B,2,FALSE)</f>
        <v xml:space="preserve"> recommendation of employee</v>
      </c>
      <c r="AG1679" s="8" t="e">
        <f t="shared" ca="1" si="347"/>
        <v>#N/A</v>
      </c>
      <c r="AH1679" s="6" t="e">
        <f t="shared" ca="1" si="348"/>
        <v>#N/A</v>
      </c>
      <c r="AI1679" s="6" t="e">
        <f ca="1" xml:space="preserve">
IF(
  ISNA($AH1679),
  NA(),
  VLOOKUP($AH1679,'Reasons for dismissal'!$A:$B,2,FALSE)
)</f>
        <v>#N/A</v>
      </c>
      <c r="AJ1679" s="6">
        <f t="shared" ca="1" si="349"/>
        <v>4</v>
      </c>
      <c r="AK1679" s="1">
        <f t="shared" ca="1" si="350"/>
        <v>3000</v>
      </c>
      <c r="AL16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$A1679  &amp; ", "   &amp;
$B1679  &amp; ", "   &amp;
$D1679  &amp; ", '"  &amp;
$I1679  &amp; "', '" &amp;
$O1679  &amp; "', "  &amp;
$S1679  &amp; ", '"  &amp;
TEXT($U1679,"dd/mm/aaaa")  &amp; "', "   &amp;
$V1679  &amp; ", "   &amp;
$X1679  &amp; ", "   &amp;
$Z1679  &amp; ", "   &amp;
IF($AB1679 &lt;&gt; "", $AB1679, "NULL")  &amp; ", "   &amp;
$AK1679  &amp; ");"</f>
        <v>#REF!</v>
      </c>
    </row>
    <row r="1680" spans="1:38" x14ac:dyDescent="0.2">
      <c r="A1680" s="7" cm="1">
        <f t="array" aca="1" ref="A1680" ca="1">INDEX(Companies!$A:$A,RANDBETWEEN(2,COUNTA(Companies!$A:$A)),1)</f>
        <v>2</v>
      </c>
      <c r="B1680" s="5">
        <f t="shared" si="338"/>
        <v>1679</v>
      </c>
      <c r="C1680" s="5" t="str" cm="1">
        <f t="array" ref="C1680">SHA1HASH($B1680)</f>
        <v>64e89c002d47826fd7e23d43e239e4ee0d583896</v>
      </c>
      <c r="D1680" s="6">
        <f t="shared" ca="1" si="339"/>
        <v>1</v>
      </c>
      <c r="E1680" s="7">
        <f ca="1">IF($B1680 = 1 + N("Presidente"),
    127,
    IF($B1680 = 2 + N("Vice-Presidente"),
        72,
        IF($B1680 = 3 + N("Secretária bilíngue"),
            13,
            RANDBETWEEN(5,COUNT(Name!$A:$A) + 1)
        )
    )
)</f>
        <v>282</v>
      </c>
      <c r="F1680" s="7" t="str">
        <f ca="1">VLOOKUP($E1680,Name!$A:$B,2,FALSE)</f>
        <v>Marinah</v>
      </c>
      <c r="G1680" s="7">
        <f ca="1" xml:space="preserve">
IF($B1680 = 1,
    0,
    RANDBETWEEN(5,COUNT('Last name'!$A:$A) + 1)
)</f>
        <v>97</v>
      </c>
      <c r="H1680" s="7" t="str">
        <f ca="1" xml:space="preserve">
IF($B1680 = 1 + N("Presidente"),
    "de Orléans e Bragança",
    VLOOKUP($G1680,'Last name'!$A:$B,2,FALSE) &amp; " " &amp; VLOOKUP(RANDBETWEEN(5,COUNT('Last name'!$A:$A) + 1),'Last name'!$A:$B,2,FALSE)
)</f>
        <v>Garcia Azeredo</v>
      </c>
      <c r="I1680" s="7" t="str">
        <f t="shared" ca="1" si="340"/>
        <v>Marinah Garcia Azeredo</v>
      </c>
      <c r="J1680" s="7" t="str" cm="1">
        <f t="array" aca="1" ref="J1680" ca="1">SHA1HASH($I1680)</f>
        <v>6849e8a2fe279dab2c0be609fd696e4ba9e0e528</v>
      </c>
      <c r="K1680" s="7" cm="1">
        <f t="array" aca="1" ref="K1680" ca="1">INDEX(States!$A:$A,M1680,1)</f>
        <v>5</v>
      </c>
      <c r="L1680" s="7" t="str">
        <f ca="1">VLOOKUP($K1680,Countries!$A:$B,2,FALSE)</f>
        <v>Portugal</v>
      </c>
      <c r="M1680" s="7" cm="1">
        <f t="array" aca="1" ref="M1680" ca="1">INDEX(States!$C:$C,RANDBETWEEN(5,COUNTA(States!$A:$A) + 1),1)</f>
        <v>12</v>
      </c>
      <c r="N1680" s="7" t="str">
        <f ca="1">VLOOKUP($M1680,States!$C:$D,2,FALSE)</f>
        <v>Leiria</v>
      </c>
      <c r="O1680" s="7" t="str">
        <f ca="1">VLOOKUP($E1680,Name!$A:$C,3,FALSE)</f>
        <v>F</v>
      </c>
      <c r="P1680" s="7" t="str">
        <f ca="1">VLOOKUP($O1680,Genders!$B:$C,2,FALSE)</f>
        <v>Female</v>
      </c>
      <c r="Q1680" s="7" cm="1">
        <f t="array" aca="1" ref="Q1680" ca="1">INDEX('Marital status'!$A:$A,RANDBETWEEN(5,COUNTA('Marital status'!$A:$A) + 1),1)</f>
        <v>5</v>
      </c>
      <c r="R1680" s="7" t="str">
        <f ca="1">VLOOKUP($Q1680,'Marital status'!$A:$B,2,FALSE)</f>
        <v xml:space="preserve"> Separated </v>
      </c>
      <c r="S1680" s="7">
        <f t="shared" ca="1" si="341"/>
        <v>6</v>
      </c>
      <c r="T1680" s="7" t="str">
        <f ca="1">VLOOKUP($S1680,Ethnicities!$A:$B,2,FALSE)</f>
        <v xml:space="preserve">  american Indian or Alaska Native</v>
      </c>
      <c r="U1680" s="8">
        <f t="shared" ca="1" si="342"/>
        <v>24447</v>
      </c>
      <c r="V1680" s="6">
        <f t="shared" ca="1" si="343"/>
        <v>7</v>
      </c>
      <c r="W1680" s="8" t="str">
        <f ca="1">VLOOKUP($V1680,'Background education'!$A:$B,2,FALSE)</f>
        <v>Undergraduate degree</v>
      </c>
      <c r="X1680" s="7">
        <f ca="1" xml:space="preserve">
  IF(OR($Z1680 = 5, $Z1680 = 6, $Z1680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680" s="7" t="str">
        <f ca="1">VLOOKUP($X1680,Departments!$A:$B,2,FALSE)</f>
        <v>Communication &amp; Marketing</v>
      </c>
      <c r="Z1680" s="6">
        <f t="shared" ca="1" si="344"/>
        <v>9</v>
      </c>
      <c r="AA1680" s="7" t="str">
        <f ca="1">VLOOKUP($Z1680,Roles!$A:$B,2,FALSE)</f>
        <v>Intern</v>
      </c>
      <c r="AB1680" s="6" t="e">
        <f t="shared" ca="1" si="345"/>
        <v>#N/A</v>
      </c>
      <c r="AC1680" s="7" t="e">
        <f ca="1" xml:space="preserve">
IF(
  ISNA($AB1680),
  NA(),
  VLOOKUP($AB1680,Levels!$A:$B,2,FALSE)
)</f>
        <v>#N/A</v>
      </c>
      <c r="AD1680" s="8">
        <f t="shared" ca="1" si="346"/>
        <v>42773</v>
      </c>
      <c r="AE1680" s="6">
        <f ca="1">RANDBETWEEN(5,COUNTA('Recruitment source'!$A:$A) + 1)</f>
        <v>14</v>
      </c>
      <c r="AF1680" s="6" t="str">
        <f ca="1">VLOOKUP($AE1680,'Recruitment source'!$A:$B,2,FALSE)</f>
        <v>LinkedIn</v>
      </c>
      <c r="AG1680" s="8" t="e">
        <f t="shared" ca="1" si="347"/>
        <v>#N/A</v>
      </c>
      <c r="AH1680" s="6" t="e">
        <f t="shared" ca="1" si="348"/>
        <v>#N/A</v>
      </c>
      <c r="AI1680" s="6" t="e">
        <f ca="1" xml:space="preserve">
IF(
  ISNA($AH1680),
  NA(),
  VLOOKUP($AH1680,'Reasons for dismissal'!$A:$B,2,FALSE)
)</f>
        <v>#N/A</v>
      </c>
      <c r="AJ1680" s="6">
        <f t="shared" ca="1" si="349"/>
        <v>4</v>
      </c>
      <c r="AK1680" s="1">
        <f t="shared" ca="1" si="350"/>
        <v>1285</v>
      </c>
      <c r="AL16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$A1680  &amp; ", "   &amp;
$B1680  &amp; ", "   &amp;
$D1680  &amp; ", '"  &amp;
$I1680  &amp; "', '" &amp;
$O1680  &amp; "', "  &amp;
$S1680  &amp; ", '"  &amp;
TEXT($U1680,"dd/mm/aaaa")  &amp; "', "   &amp;
$V1680  &amp; ", "   &amp;
$X1680  &amp; ", "   &amp;
$Z1680  &amp; ", "   &amp;
IF($AB1680 &lt;&gt; "", $AB1680, "NULL")  &amp; ", "   &amp;
$AK1680  &amp; ");"</f>
        <v>#REF!</v>
      </c>
    </row>
    <row r="1681" spans="1:38" x14ac:dyDescent="0.2">
      <c r="A1681" s="7" cm="1">
        <f t="array" aca="1" ref="A1681" ca="1">INDEX(Companies!$A:$A,RANDBETWEEN(2,COUNTA(Companies!$A:$A)),1)</f>
        <v>2</v>
      </c>
      <c r="B1681" s="5">
        <f t="shared" si="338"/>
        <v>1680</v>
      </c>
      <c r="C1681" s="5" t="str" cm="1">
        <f t="array" ref="C1681">SHA1HASH($B1681)</f>
        <v>2664c206999e7419517ee39e177797576a52201b</v>
      </c>
      <c r="D1681" s="6">
        <f t="shared" ca="1" si="339"/>
        <v>1</v>
      </c>
      <c r="E1681" s="7">
        <f ca="1">IF($B1681 = 1 + N("Presidente"),
    127,
    IF($B1681 = 2 + N("Vice-Presidente"),
        72,
        IF($B1681 = 3 + N("Secretária bilíngue"),
            13,
            RANDBETWEEN(5,COUNT(Name!$A:$A) + 1)
        )
    )
)</f>
        <v>197</v>
      </c>
      <c r="F1681" s="7" t="str">
        <f ca="1">VLOOKUP($E1681,Name!$A:$B,2,FALSE)</f>
        <v>José</v>
      </c>
      <c r="G1681" s="7">
        <f ca="1" xml:space="preserve">
IF($B1681 = 1,
    0,
    RANDBETWEEN(5,COUNT('Last name'!$A:$A) + 1)
)</f>
        <v>11</v>
      </c>
      <c r="H1681" s="7" t="str">
        <f ca="1" xml:space="preserve">
IF($B1681 = 1 + N("Presidente"),
    "de Orléans e Bragança",
    VLOOKUP($G1681,'Last name'!$A:$B,2,FALSE) &amp; " " &amp; VLOOKUP(RANDBETWEEN(5,COUNT('Last name'!$A:$A) + 1),'Last name'!$A:$B,2,FALSE)
)</f>
        <v>Almeida Brasão</v>
      </c>
      <c r="I1681" s="7" t="str">
        <f t="shared" ca="1" si="340"/>
        <v>José Almeida Brasão</v>
      </c>
      <c r="J1681" s="7" t="str" cm="1">
        <f t="array" aca="1" ref="J1681" ca="1">SHA1HASH($I1681)</f>
        <v>6f092292cee42e6a6f7fda3ce10506756128c4d0</v>
      </c>
      <c r="K1681" s="7" cm="1">
        <f t="array" aca="1" ref="K1681" ca="1">INDEX(States!$A:$A,M1681,1)</f>
        <v>5</v>
      </c>
      <c r="L1681" s="7" t="str">
        <f ca="1">VLOOKUP($K1681,Countries!$A:$B,2,FALSE)</f>
        <v>Portugal</v>
      </c>
      <c r="M1681" s="7" cm="1">
        <f t="array" aca="1" ref="M1681" ca="1">INDEX(States!$C:$C,RANDBETWEEN(5,COUNTA(States!$A:$A) + 1),1)</f>
        <v>10</v>
      </c>
      <c r="N1681" s="7" t="str">
        <f ca="1">VLOOKUP($M1681,States!$C:$D,2,FALSE)</f>
        <v>Faro</v>
      </c>
      <c r="O1681" s="7" t="str">
        <f ca="1">VLOOKUP($E1681,Name!$A:$C,3,FALSE)</f>
        <v>M</v>
      </c>
      <c r="P1681" s="7" t="str">
        <f ca="1">VLOOKUP($O1681,Genders!$B:$C,2,FALSE)</f>
        <v>Male</v>
      </c>
      <c r="Q1681" s="7" cm="1">
        <f t="array" aca="1" ref="Q1681" ca="1">INDEX('Marital status'!$A:$A,RANDBETWEEN(5,COUNTA('Marital status'!$A:$A) + 1),1)</f>
        <v>0</v>
      </c>
      <c r="R1681" s="7" t="e">
        <f ca="1">VLOOKUP($Q1681,'Marital status'!$A:$B,2,FALSE)</f>
        <v>#N/A</v>
      </c>
      <c r="S1681" s="7">
        <f t="shared" ca="1" si="341"/>
        <v>5</v>
      </c>
      <c r="T1681" s="7" t="str">
        <f ca="1">VLOOKUP($S1681,Ethnicities!$A:$B,2,FALSE)</f>
        <v>ASIAN</v>
      </c>
      <c r="U1681" s="8">
        <f t="shared" ca="1" si="342"/>
        <v>23963</v>
      </c>
      <c r="V1681" s="6">
        <f t="shared" ca="1" si="343"/>
        <v>8</v>
      </c>
      <c r="W1681" s="8" t="str">
        <f ca="1">VLOOKUP($V1681,'Background education'!$A:$B,2,FALSE)</f>
        <v>Graduate school</v>
      </c>
      <c r="X1681" s="7">
        <f ca="1" xml:space="preserve">
  IF(OR($Z1681 = 5, $Z1681 = 6, $Z1681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681" s="7" t="str">
        <f ca="1">VLOOKUP($X1681,Departments!$A:$B,2,FALSE)</f>
        <v xml:space="preserve"> Commercial</v>
      </c>
      <c r="Z1681" s="6">
        <f t="shared" ca="1" si="344"/>
        <v>11</v>
      </c>
      <c r="AA1681" s="7" t="str">
        <f ca="1">VLOOKUP($Z1681,Roles!$A:$B,2,FALSE)</f>
        <v>Analyst</v>
      </c>
      <c r="AB1681" s="6">
        <f t="shared" ca="1" si="345"/>
        <v>5</v>
      </c>
      <c r="AC1681" s="7" t="str">
        <f ca="1" xml:space="preserve">
IF(
  ISNA($AB1681),
  NA(),
  VLOOKUP($AB1681,Levels!$A:$B,2,FALSE)
)</f>
        <v>Junior</v>
      </c>
      <c r="AD1681" s="8">
        <f t="shared" ca="1" si="346"/>
        <v>44670</v>
      </c>
      <c r="AE1681" s="6">
        <f ca="1">RANDBETWEEN(5,COUNTA('Recruitment source'!$A:$A) + 1)</f>
        <v>5</v>
      </c>
      <c r="AF1681" s="6" t="str">
        <f ca="1">VLOOKUP($AE1681,'Recruitment source'!$A:$B,2,FALSE)</f>
        <v>Indeed</v>
      </c>
      <c r="AG1681" s="8" t="e">
        <f t="shared" ca="1" si="347"/>
        <v>#N/A</v>
      </c>
      <c r="AH1681" s="6" t="e">
        <f t="shared" ca="1" si="348"/>
        <v>#N/A</v>
      </c>
      <c r="AI1681" s="6" t="e">
        <f ca="1" xml:space="preserve">
IF(
  ISNA($AH1681),
  NA(),
  VLOOKUP($AH1681,'Reasons for dismissal'!$A:$B,2,FALSE)
)</f>
        <v>#N/A</v>
      </c>
      <c r="AJ1681" s="6">
        <f t="shared" ca="1" si="349"/>
        <v>5</v>
      </c>
      <c r="AK1681" s="1">
        <f t="shared" ca="1" si="350"/>
        <v>3080</v>
      </c>
      <c r="AL16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$A1681  &amp; ", "   &amp;
$B1681  &amp; ", "   &amp;
$D1681  &amp; ", '"  &amp;
$I1681  &amp; "', '" &amp;
$O1681  &amp; "', "  &amp;
$S1681  &amp; ", '"  &amp;
TEXT($U1681,"dd/mm/aaaa")  &amp; "', "   &amp;
$V1681  &amp; ", "   &amp;
$X1681  &amp; ", "   &amp;
$Z1681  &amp; ", "   &amp;
IF($AB1681 &lt;&gt; "", $AB1681, "NULL")  &amp; ", "   &amp;
$AK1681  &amp; ");"</f>
        <v>#REF!</v>
      </c>
    </row>
    <row r="1682" spans="1:38" x14ac:dyDescent="0.2">
      <c r="A1682" s="7" cm="1">
        <f t="array" aca="1" ref="A1682" ca="1">INDEX(Companies!$A:$A,RANDBETWEEN(2,COUNTA(Companies!$A:$A)),1)</f>
        <v>2</v>
      </c>
      <c r="B1682" s="5">
        <f t="shared" si="338"/>
        <v>1681</v>
      </c>
      <c r="C1682" s="5" t="str" cm="1">
        <f t="array" ref="C1682">SHA1HASH($B1682)</f>
        <v>0c41b5d573de54852d707569acdef231452956b1</v>
      </c>
      <c r="D1682" s="6">
        <f t="shared" ca="1" si="339"/>
        <v>1</v>
      </c>
      <c r="E1682" s="7">
        <f ca="1">IF($B1682 = 1 + N("Presidente"),
    127,
    IF($B1682 = 2 + N("Vice-Presidente"),
        72,
        IF($B1682 = 3 + N("Secretária bilíngue"),
            13,
            RANDBETWEEN(5,COUNT(Name!$A:$A) + 1)
        )
    )
)</f>
        <v>154</v>
      </c>
      <c r="F1682" s="7" t="str">
        <f ca="1">VLOOKUP($E1682,Name!$A:$B,2,FALSE)</f>
        <v>Giovanna</v>
      </c>
      <c r="G1682" s="7">
        <f ca="1" xml:space="preserve">
IF($B1682 = 1,
    0,
    RANDBETWEEN(5,COUNT('Last name'!$A:$A) + 1)
)</f>
        <v>177</v>
      </c>
      <c r="H1682" s="7" t="str">
        <f ca="1" xml:space="preserve">
IF($B1682 = 1 + N("Presidente"),
    "de Orléans e Bragança",
    VLOOKUP($G1682,'Last name'!$A:$B,2,FALSE) &amp; " " &amp; VLOOKUP(RANDBETWEEN(5,COUNT('Last name'!$A:$A) + 1),'Last name'!$A:$B,2,FALSE)
)</f>
        <v>Saragoça Bactista</v>
      </c>
      <c r="I1682" s="7" t="str">
        <f t="shared" ca="1" si="340"/>
        <v>Giovanna Saragoça Bactista</v>
      </c>
      <c r="J1682" s="7" t="str" cm="1">
        <f t="array" aca="1" ref="J1682" ca="1">SHA1HASH($I1682)</f>
        <v>5975c56a66ba543d44bac894a5a022caee8271a0</v>
      </c>
      <c r="K1682" s="7" cm="1">
        <f t="array" aca="1" ref="K1682" ca="1">INDEX(States!$A:$A,M1682,1)</f>
        <v>5</v>
      </c>
      <c r="L1682" s="7" t="str">
        <f ca="1">VLOOKUP($K1682,Countries!$A:$B,2,FALSE)</f>
        <v>Portugal</v>
      </c>
      <c r="M1682" s="7" cm="1">
        <f t="array" aca="1" ref="M1682" ca="1">INDEX(States!$C:$C,RANDBETWEEN(5,COUNTA(States!$A:$A) + 1),1)</f>
        <v>21</v>
      </c>
      <c r="N1682" s="7" t="str">
        <f ca="1">VLOOKUP($M1682,States!$C:$D,2,FALSE)</f>
        <v>Guarda</v>
      </c>
      <c r="O1682" s="7" t="str">
        <f ca="1">VLOOKUP($E1682,Name!$A:$C,3,FALSE)</f>
        <v>F</v>
      </c>
      <c r="P1682" s="7" t="str">
        <f ca="1">VLOOKUP($O1682,Genders!$B:$C,2,FALSE)</f>
        <v>Female</v>
      </c>
      <c r="Q1682" s="7" cm="1">
        <f t="array" aca="1" ref="Q1682" ca="1">INDEX('Marital status'!$A:$A,RANDBETWEEN(5,COUNTA('Marital status'!$A:$A) + 1),1)</f>
        <v>0</v>
      </c>
      <c r="R1682" s="7" t="e">
        <f ca="1">VLOOKUP($Q1682,'Marital status'!$A:$B,2,FALSE)</f>
        <v>#N/A</v>
      </c>
      <c r="S1682" s="7">
        <f t="shared" ca="1" si="341"/>
        <v>5</v>
      </c>
      <c r="T1682" s="7" t="str">
        <f ca="1">VLOOKUP($S1682,Ethnicities!$A:$B,2,FALSE)</f>
        <v>ASIAN</v>
      </c>
      <c r="U1682" s="8">
        <f t="shared" ca="1" si="342"/>
        <v>29127</v>
      </c>
      <c r="V1682" s="6">
        <f t="shared" ca="1" si="343"/>
        <v>7</v>
      </c>
      <c r="W1682" s="8" t="str">
        <f ca="1">VLOOKUP($V1682,'Background education'!$A:$B,2,FALSE)</f>
        <v>Undergraduate degree</v>
      </c>
      <c r="X1682" s="7">
        <f ca="1" xml:space="preserve">
  IF(OR($Z1682 = 5, $Z1682 = 6, $Z1682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682" s="7" t="str">
        <f ca="1">VLOOKUP($X1682,Departments!$A:$B,2,FALSE)</f>
        <v>Human Resource</v>
      </c>
      <c r="Z1682" s="6">
        <f t="shared" ca="1" si="344"/>
        <v>9</v>
      </c>
      <c r="AA1682" s="7" t="str">
        <f ca="1">VLOOKUP($Z1682,Roles!$A:$B,2,FALSE)</f>
        <v>Intern</v>
      </c>
      <c r="AB1682" s="6" t="e">
        <f t="shared" ca="1" si="345"/>
        <v>#N/A</v>
      </c>
      <c r="AC1682" s="7" t="e">
        <f ca="1" xml:space="preserve">
IF(
  ISNA($AB1682),
  NA(),
  VLOOKUP($AB1682,Levels!$A:$B,2,FALSE)
)</f>
        <v>#N/A</v>
      </c>
      <c r="AD1682" s="8">
        <f t="shared" ca="1" si="346"/>
        <v>43864</v>
      </c>
      <c r="AE1682" s="6">
        <f ca="1">RANDBETWEEN(5,COUNTA('Recruitment source'!$A:$A) + 1)</f>
        <v>5</v>
      </c>
      <c r="AF1682" s="6" t="str">
        <f ca="1">VLOOKUP($AE1682,'Recruitment source'!$A:$B,2,FALSE)</f>
        <v>Indeed</v>
      </c>
      <c r="AG1682" s="8" t="e">
        <f t="shared" ca="1" si="347"/>
        <v>#N/A</v>
      </c>
      <c r="AH1682" s="6" t="e">
        <f t="shared" ca="1" si="348"/>
        <v>#N/A</v>
      </c>
      <c r="AI1682" s="6" t="e">
        <f ca="1" xml:space="preserve">
IF(
  ISNA($AH1682),
  NA(),
  VLOOKUP($AH1682,'Reasons for dismissal'!$A:$B,2,FALSE)
)</f>
        <v>#N/A</v>
      </c>
      <c r="AJ1682" s="6">
        <f t="shared" ca="1" si="349"/>
        <v>4</v>
      </c>
      <c r="AK1682" s="1">
        <f t="shared" ca="1" si="350"/>
        <v>1285</v>
      </c>
      <c r="AL16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$A1682  &amp; ", "   &amp;
$B1682  &amp; ", "   &amp;
$D1682  &amp; ", '"  &amp;
$I1682  &amp; "', '" &amp;
$O1682  &amp; "', "  &amp;
$S1682  &amp; ", '"  &amp;
TEXT($U1682,"dd/mm/aaaa")  &amp; "', "   &amp;
$V1682  &amp; ", "   &amp;
$X1682  &amp; ", "   &amp;
$Z1682  &amp; ", "   &amp;
IF($AB1682 &lt;&gt; "", $AB1682, "NULL")  &amp; ", "   &amp;
$AK1682  &amp; ");"</f>
        <v>#REF!</v>
      </c>
    </row>
    <row r="1683" spans="1:38" x14ac:dyDescent="0.2">
      <c r="A1683" s="7" cm="1">
        <f t="array" aca="1" ref="A1683" ca="1">INDEX(Companies!$A:$A,RANDBETWEEN(2,COUNTA(Companies!$A:$A)),1)</f>
        <v>2</v>
      </c>
      <c r="B1683" s="5">
        <f t="shared" si="338"/>
        <v>1682</v>
      </c>
      <c r="C1683" s="5" t="str" cm="1">
        <f t="array" ref="C1683">SHA1HASH($B1683)</f>
        <v>544a5ef3b7270812304152163f0749ec895e665c</v>
      </c>
      <c r="D1683" s="6">
        <f t="shared" ca="1" si="339"/>
        <v>1</v>
      </c>
      <c r="E1683" s="7">
        <f ca="1">IF($B1683 = 1 + N("Presidente"),
    127,
    IF($B1683 = 2 + N("Vice-Presidente"),
        72,
        IF($B1683 = 3 + N("Secretária bilíngue"),
            13,
            RANDBETWEEN(5,COUNT(Name!$A:$A) + 1)
        )
    )
)</f>
        <v>78</v>
      </c>
      <c r="F1683" s="7" t="str">
        <f ca="1">VLOOKUP($E1683,Name!$A:$B,2,FALSE)</f>
        <v>Bryan</v>
      </c>
      <c r="G1683" s="7">
        <f ca="1" xml:space="preserve">
IF($B1683 = 1,
    0,
    RANDBETWEEN(5,COUNT('Last name'!$A:$A) + 1)
)</f>
        <v>94</v>
      </c>
      <c r="H1683" s="7" t="str">
        <f ca="1" xml:space="preserve">
IF($B1683 = 1 + N("Presidente"),
    "de Orléans e Bragança",
    VLOOKUP($G1683,'Last name'!$A:$B,2,FALSE) &amp; " " &amp; VLOOKUP(RANDBETWEEN(5,COUNT('Last name'!$A:$A) + 1),'Last name'!$A:$B,2,FALSE)
)</f>
        <v>Furtado Barbosa</v>
      </c>
      <c r="I1683" s="7" t="str">
        <f t="shared" ca="1" si="340"/>
        <v>Bryan Furtado Barbosa</v>
      </c>
      <c r="J1683" s="7" t="str" cm="1">
        <f t="array" aca="1" ref="J1683" ca="1">SHA1HASH($I1683)</f>
        <v>455f16d42b6c8a2be1f4c095a3126058a33aef35</v>
      </c>
      <c r="K1683" s="7" cm="1">
        <f t="array" aca="1" ref="K1683" ca="1">INDEX(States!$A:$A,M1683,1)</f>
        <v>5</v>
      </c>
      <c r="L1683" s="7" t="str">
        <f ca="1">VLOOKUP($K1683,Countries!$A:$B,2,FALSE)</f>
        <v>Portugal</v>
      </c>
      <c r="M1683" s="7" cm="1">
        <f t="array" aca="1" ref="M1683" ca="1">INDEX(States!$C:$C,RANDBETWEEN(5,COUNTA(States!$A:$A) + 1),1)</f>
        <v>21</v>
      </c>
      <c r="N1683" s="7" t="str">
        <f ca="1">VLOOKUP($M1683,States!$C:$D,2,FALSE)</f>
        <v>Guarda</v>
      </c>
      <c r="O1683" s="7" t="str">
        <f ca="1">VLOOKUP($E1683,Name!$A:$C,3,FALSE)</f>
        <v>M</v>
      </c>
      <c r="P1683" s="7" t="str">
        <f ca="1">VLOOKUP($O1683,Genders!$B:$C,2,FALSE)</f>
        <v>Male</v>
      </c>
      <c r="Q1683" s="7" cm="1">
        <f t="array" aca="1" ref="Q1683" ca="1">INDEX('Marital status'!$A:$A,RANDBETWEEN(5,COUNTA('Marital status'!$A:$A) + 1),1)</f>
        <v>5</v>
      </c>
      <c r="R1683" s="7" t="str">
        <f ca="1">VLOOKUP($Q1683,'Marital status'!$A:$B,2,FALSE)</f>
        <v xml:space="preserve"> Separated </v>
      </c>
      <c r="S1683" s="7">
        <f t="shared" ca="1" si="341"/>
        <v>7</v>
      </c>
      <c r="T1683" s="7" t="str">
        <f ca="1">VLOOKUP($S1683,Ethnicities!$A:$B,2,FALSE)</f>
        <v>Native Hawaiian or Other Pacific Islander</v>
      </c>
      <c r="U1683" s="8">
        <f t="shared" ca="1" si="342"/>
        <v>24925</v>
      </c>
      <c r="V1683" s="6">
        <f t="shared" ca="1" si="343"/>
        <v>8</v>
      </c>
      <c r="W1683" s="8" t="str">
        <f ca="1">VLOOKUP($V1683,'Background education'!$A:$B,2,FALSE)</f>
        <v>Graduate school</v>
      </c>
      <c r="X1683" s="7">
        <f ca="1" xml:space="preserve">
  IF(OR($Z1683 = 5, $Z1683 = 6, $Z1683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683" s="7" t="str">
        <f ca="1">VLOOKUP($X1683,Departments!$A:$B,2,FALSE)</f>
        <v>Controlling</v>
      </c>
      <c r="Z1683" s="6">
        <f t="shared" ca="1" si="344"/>
        <v>11</v>
      </c>
      <c r="AA1683" s="7" t="str">
        <f ca="1">VLOOKUP($Z1683,Roles!$A:$B,2,FALSE)</f>
        <v>Analyst</v>
      </c>
      <c r="AB1683" s="6">
        <f t="shared" ca="1" si="345"/>
        <v>7</v>
      </c>
      <c r="AC1683" s="7" t="str">
        <f ca="1" xml:space="preserve">
IF(
  ISNA($AB1683),
  NA(),
  VLOOKUP($AB1683,Levels!$A:$B,2,FALSE)
)</f>
        <v>Senior</v>
      </c>
      <c r="AD1683" s="8">
        <f t="shared" ca="1" si="346"/>
        <v>40738</v>
      </c>
      <c r="AE1683" s="6">
        <f ca="1">RANDBETWEEN(5,COUNTA('Recruitment source'!$A:$A) + 1)</f>
        <v>9</v>
      </c>
      <c r="AF1683" s="6" t="str">
        <f ca="1">VLOOKUP($AE1683,'Recruitment source'!$A:$B,2,FALSE)</f>
        <v>Empregos Online</v>
      </c>
      <c r="AG1683" s="8" t="e">
        <f t="shared" ca="1" si="347"/>
        <v>#N/A</v>
      </c>
      <c r="AH1683" s="6" t="e">
        <f t="shared" ca="1" si="348"/>
        <v>#N/A</v>
      </c>
      <c r="AI1683" s="6" t="e">
        <f ca="1" xml:space="preserve">
IF(
  ISNA($AH1683),
  NA(),
  VLOOKUP($AH1683,'Reasons for dismissal'!$A:$B,2,FALSE)
)</f>
        <v>#N/A</v>
      </c>
      <c r="AJ1683" s="6">
        <f t="shared" ca="1" si="349"/>
        <v>4</v>
      </c>
      <c r="AK1683" s="1">
        <f t="shared" ca="1" si="350"/>
        <v>3000</v>
      </c>
      <c r="AL16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$A1683  &amp; ", "   &amp;
$B1683  &amp; ", "   &amp;
$D1683  &amp; ", '"  &amp;
$I1683  &amp; "', '" &amp;
$O1683  &amp; "', "  &amp;
$S1683  &amp; ", '"  &amp;
TEXT($U1683,"dd/mm/aaaa")  &amp; "', "   &amp;
$V1683  &amp; ", "   &amp;
$X1683  &amp; ", "   &amp;
$Z1683  &amp; ", "   &amp;
IF($AB1683 &lt;&gt; "", $AB1683, "NULL")  &amp; ", "   &amp;
$AK1683  &amp; ");"</f>
        <v>#REF!</v>
      </c>
    </row>
    <row r="1684" spans="1:38" x14ac:dyDescent="0.2">
      <c r="A1684" s="7" cm="1">
        <f t="array" aca="1" ref="A1684" ca="1">INDEX(Companies!$A:$A,RANDBETWEEN(2,COUNTA(Companies!$A:$A)),1)</f>
        <v>2</v>
      </c>
      <c r="B1684" s="5">
        <f t="shared" si="338"/>
        <v>1683</v>
      </c>
      <c r="C1684" s="5" t="str" cm="1">
        <f t="array" ref="C1684">SHA1HASH($B1684)</f>
        <v>64ff0799c46df444b1554e992807cb15a024846b</v>
      </c>
      <c r="D1684" s="6">
        <f t="shared" ca="1" si="339"/>
        <v>1</v>
      </c>
      <c r="E1684" s="7">
        <f ca="1">IF($B1684 = 1 + N("Presidente"),
    127,
    IF($B1684 = 2 + N("Vice-Presidente"),
        72,
        IF($B1684 = 3 + N("Secretária bilíngue"),
            13,
            RANDBETWEEN(5,COUNT(Name!$A:$A) + 1)
        )
    )
)</f>
        <v>105</v>
      </c>
      <c r="F1684" s="7" t="str">
        <f ca="1">VLOOKUP($E1684,Name!$A:$B,2,FALSE)</f>
        <v>Davi</v>
      </c>
      <c r="G1684" s="7">
        <f ca="1" xml:space="preserve">
IF($B1684 = 1,
    0,
    RANDBETWEEN(5,COUNT('Last name'!$A:$A) + 1)
)</f>
        <v>121</v>
      </c>
      <c r="H1684" s="7" t="str">
        <f ca="1" xml:space="preserve">
IF($B1684 = 1 + N("Presidente"),
    "de Orléans e Bragança",
    VLOOKUP($G1684,'Last name'!$A:$B,2,FALSE) &amp; " " &amp; VLOOKUP(RANDBETWEEN(5,COUNT('Last name'!$A:$A) + 1),'Last name'!$A:$B,2,FALSE)
)</f>
        <v>Martinelli Moretti</v>
      </c>
      <c r="I1684" s="7" t="str">
        <f t="shared" ca="1" si="340"/>
        <v>Davi Martinelli Moretti</v>
      </c>
      <c r="J1684" s="7" t="str" cm="1">
        <f t="array" aca="1" ref="J1684" ca="1">SHA1HASH($I1684)</f>
        <v>799a48c895dc797c9a4f6667aaa08814d4afb928</v>
      </c>
      <c r="K1684" s="7" cm="1">
        <f t="array" aca="1" ref="K1684" ca="1">INDEX(States!$A:$A,M1684,1)</f>
        <v>5</v>
      </c>
      <c r="L1684" s="7" t="str">
        <f ca="1">VLOOKUP($K1684,Countries!$A:$B,2,FALSE)</f>
        <v>Portugal</v>
      </c>
      <c r="M1684" s="7" cm="1">
        <f t="array" aca="1" ref="M1684" ca="1">INDEX(States!$C:$C,RANDBETWEEN(5,COUNTA(States!$A:$A) + 1),1)</f>
        <v>6</v>
      </c>
      <c r="N1684" s="7" t="str">
        <f ca="1">VLOOKUP($M1684,States!$C:$D,2,FALSE)</f>
        <v>PORTO</v>
      </c>
      <c r="O1684" s="7" t="str">
        <f ca="1">VLOOKUP($E1684,Name!$A:$C,3,FALSE)</f>
        <v>M</v>
      </c>
      <c r="P1684" s="7" t="str">
        <f ca="1">VLOOKUP($O1684,Genders!$B:$C,2,FALSE)</f>
        <v>Male</v>
      </c>
      <c r="Q1684" s="7" cm="1">
        <f t="array" aca="1" ref="Q1684" ca="1">INDEX('Marital status'!$A:$A,RANDBETWEEN(5,COUNTA('Marital status'!$A:$A) + 1),1)</f>
        <v>0</v>
      </c>
      <c r="R1684" s="7" t="e">
        <f ca="1">VLOOKUP($Q1684,'Marital status'!$A:$B,2,FALSE)</f>
        <v>#N/A</v>
      </c>
      <c r="S1684" s="7">
        <f t="shared" ca="1" si="341"/>
        <v>5</v>
      </c>
      <c r="T1684" s="7" t="str">
        <f ca="1">VLOOKUP($S1684,Ethnicities!$A:$B,2,FALSE)</f>
        <v>ASIAN</v>
      </c>
      <c r="U1684" s="8">
        <f t="shared" ca="1" si="342"/>
        <v>31282</v>
      </c>
      <c r="V1684" s="6">
        <f t="shared" ca="1" si="343"/>
        <v>7</v>
      </c>
      <c r="W1684" s="8" t="str">
        <f ca="1">VLOOKUP($V1684,'Background education'!$A:$B,2,FALSE)</f>
        <v>Undergraduate degree</v>
      </c>
      <c r="X1684" s="7">
        <f ca="1" xml:space="preserve">
  IF(OR($Z1684 = 5, $Z1684 = 6, $Z1684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684" s="7" t="str">
        <f ca="1">VLOOKUP($X1684,Departments!$A:$B,2,FALSE)</f>
        <v xml:space="preserve"> Commercial</v>
      </c>
      <c r="Z1684" s="6">
        <f t="shared" ca="1" si="344"/>
        <v>9</v>
      </c>
      <c r="AA1684" s="7" t="str">
        <f ca="1">VLOOKUP($Z1684,Roles!$A:$B,2,FALSE)</f>
        <v>Intern</v>
      </c>
      <c r="AB1684" s="6" t="e">
        <f t="shared" ca="1" si="345"/>
        <v>#N/A</v>
      </c>
      <c r="AC1684" s="7" t="e">
        <f ca="1" xml:space="preserve">
IF(
  ISNA($AB1684),
  NA(),
  VLOOKUP($AB1684,Levels!$A:$B,2,FALSE)
)</f>
        <v>#N/A</v>
      </c>
      <c r="AD1684" s="8">
        <f t="shared" ca="1" si="346"/>
        <v>38395</v>
      </c>
      <c r="AE1684" s="6">
        <f ca="1">RANDBETWEEN(5,COUNTA('Recruitment source'!$A:$A) + 1)</f>
        <v>8</v>
      </c>
      <c r="AF1684" s="6" t="str">
        <f ca="1">VLOOKUP($AE1684,'Recruitment source'!$A:$B,2,FALSE)</f>
        <v>Net Empregos</v>
      </c>
      <c r="AG1684" s="8" t="e">
        <f t="shared" ca="1" si="347"/>
        <v>#N/A</v>
      </c>
      <c r="AH1684" s="6" t="e">
        <f t="shared" ca="1" si="348"/>
        <v>#N/A</v>
      </c>
      <c r="AI1684" s="6" t="e">
        <f ca="1" xml:space="preserve">
IF(
  ISNA($AH1684),
  NA(),
  VLOOKUP($AH1684,'Reasons for dismissal'!$A:$B,2,FALSE)
)</f>
        <v>#N/A</v>
      </c>
      <c r="AJ1684" s="6">
        <f t="shared" ca="1" si="349"/>
        <v>5</v>
      </c>
      <c r="AK1684" s="1">
        <f t="shared" ca="1" si="350"/>
        <v>1285</v>
      </c>
      <c r="AL16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$A1684  &amp; ", "   &amp;
$B1684  &amp; ", "   &amp;
$D1684  &amp; ", '"  &amp;
$I1684  &amp; "', '" &amp;
$O1684  &amp; "', "  &amp;
$S1684  &amp; ", '"  &amp;
TEXT($U1684,"dd/mm/aaaa")  &amp; "', "   &amp;
$V1684  &amp; ", "   &amp;
$X1684  &amp; ", "   &amp;
$Z1684  &amp; ", "   &amp;
IF($AB1684 &lt;&gt; "", $AB1684, "NULL")  &amp; ", "   &amp;
$AK1684  &amp; ");"</f>
        <v>#REF!</v>
      </c>
    </row>
    <row r="1685" spans="1:38" x14ac:dyDescent="0.2">
      <c r="A1685" s="7" cm="1">
        <f t="array" aca="1" ref="A1685" ca="1">INDEX(Companies!$A:$A,RANDBETWEEN(2,COUNTA(Companies!$A:$A)),1)</f>
        <v>2</v>
      </c>
      <c r="B1685" s="5">
        <f t="shared" si="338"/>
        <v>1684</v>
      </c>
      <c r="C1685" s="5" t="str" cm="1">
        <f t="array" ref="C1685">SHA1HASH($B1685)</f>
        <v>388a751a4594df57a123a6dee41a01aeaec1ea85</v>
      </c>
      <c r="D1685" s="6">
        <f t="shared" ca="1" si="339"/>
        <v>1</v>
      </c>
      <c r="E1685" s="7">
        <f ca="1">IF($B1685 = 1 + N("Presidente"),
    127,
    IF($B1685 = 2 + N("Vice-Presidente"),
        72,
        IF($B1685 = 3 + N("Secretária bilíngue"),
            13,
            RANDBETWEEN(5,COUNT(Name!$A:$A) + 1)
        )
    )
)</f>
        <v>129</v>
      </c>
      <c r="F1685" s="7" t="str">
        <f ca="1">VLOOKUP($E1685,Name!$A:$B,2,FALSE)</f>
        <v>Enzo Miguel</v>
      </c>
      <c r="G1685" s="7">
        <f ca="1" xml:space="preserve">
IF($B1685 = 1,
    0,
    RANDBETWEEN(5,COUNT('Last name'!$A:$A) + 1)
)</f>
        <v>104</v>
      </c>
      <c r="H1685" s="7" t="str">
        <f ca="1" xml:space="preserve">
IF($B1685 = 1 + N("Presidente"),
    "de Orléans e Bragança",
    VLOOKUP($G1685,'Last name'!$A:$B,2,FALSE) &amp; " " &amp; VLOOKUP(RANDBETWEEN(5,COUNT('Last name'!$A:$A) + 1),'Last name'!$A:$B,2,FALSE)
)</f>
        <v>Ildelfonso de Oliveira</v>
      </c>
      <c r="I1685" s="7" t="str">
        <f t="shared" ca="1" si="340"/>
        <v>Enzo Miguel Ildelfonso de Oliveira</v>
      </c>
      <c r="J1685" s="7" t="str" cm="1">
        <f t="array" aca="1" ref="J1685" ca="1">SHA1HASH($I1685)</f>
        <v>55ea8e672229832a22228a3f8c4e88f7b1f9e9df</v>
      </c>
      <c r="K1685" s="7" cm="1">
        <f t="array" aca="1" ref="K1685" ca="1">INDEX(States!$A:$A,M1685,1)</f>
        <v>5</v>
      </c>
      <c r="L1685" s="7" t="str">
        <f ca="1">VLOOKUP($K1685,Countries!$A:$B,2,FALSE)</f>
        <v>Portugal</v>
      </c>
      <c r="M1685" s="7" cm="1">
        <f t="array" aca="1" ref="M1685" ca="1">INDEX(States!$C:$C,RANDBETWEEN(5,COUNTA(States!$A:$A) + 1),1)</f>
        <v>23</v>
      </c>
      <c r="N1685" s="7" t="str">
        <f ca="1">VLOOKUP($M1685,States!$C:$D,2,FALSE)</f>
        <v>Viana do Castelo</v>
      </c>
      <c r="O1685" s="7" t="str">
        <f ca="1">VLOOKUP($E1685,Name!$A:$C,3,FALSE)</f>
        <v>M</v>
      </c>
      <c r="P1685" s="7" t="str">
        <f ca="1">VLOOKUP($O1685,Genders!$B:$C,2,FALSE)</f>
        <v>Male</v>
      </c>
      <c r="Q1685" s="7" cm="1">
        <f t="array" aca="1" ref="Q1685" ca="1">INDEX('Marital status'!$A:$A,RANDBETWEEN(5,COUNTA('Marital status'!$A:$A) + 1),1)</f>
        <v>6</v>
      </c>
      <c r="R1685" s="7" t="str">
        <f ca="1">VLOOKUP($Q1685,'Marital status'!$A:$B,2,FALSE)</f>
        <v>DIVORCED</v>
      </c>
      <c r="S1685" s="7">
        <f t="shared" ca="1" si="341"/>
        <v>5</v>
      </c>
      <c r="T1685" s="7" t="str">
        <f ca="1">VLOOKUP($S1685,Ethnicities!$A:$B,2,FALSE)</f>
        <v>ASIAN</v>
      </c>
      <c r="U1685" s="8">
        <f t="shared" ca="1" si="342"/>
        <v>27329</v>
      </c>
      <c r="V1685" s="6">
        <f t="shared" ca="1" si="343"/>
        <v>7</v>
      </c>
      <c r="W1685" s="8" t="str">
        <f ca="1">VLOOKUP($V1685,'Background education'!$A:$B,2,FALSE)</f>
        <v>Undergraduate degree</v>
      </c>
      <c r="X1685" s="7">
        <f ca="1" xml:space="preserve">
  IF(OR($Z1685 = 5, $Z1685 = 6, $Z1685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685" s="7" t="str">
        <f ca="1">VLOOKUP($X1685,Departments!$A:$B,2,FALSE)</f>
        <v>Communication &amp; Marketing</v>
      </c>
      <c r="Z1685" s="6">
        <f t="shared" ca="1" si="344"/>
        <v>11</v>
      </c>
      <c r="AA1685" s="7" t="str">
        <f ca="1">VLOOKUP($Z1685,Roles!$A:$B,2,FALSE)</f>
        <v>Analyst</v>
      </c>
      <c r="AB1685" s="6">
        <f t="shared" ca="1" si="345"/>
        <v>7</v>
      </c>
      <c r="AC1685" s="7" t="str">
        <f ca="1" xml:space="preserve">
IF(
  ISNA($AB1685),
  NA(),
  VLOOKUP($AB1685,Levels!$A:$B,2,FALSE)
)</f>
        <v>Senior</v>
      </c>
      <c r="AD1685" s="8">
        <f t="shared" ca="1" si="346"/>
        <v>40622</v>
      </c>
      <c r="AE1685" s="6">
        <f ca="1">RANDBETWEEN(5,COUNTA('Recruitment source'!$A:$A) + 1)</f>
        <v>9</v>
      </c>
      <c r="AF1685" s="6" t="str">
        <f ca="1">VLOOKUP($AE1685,'Recruitment source'!$A:$B,2,FALSE)</f>
        <v>Empregos Online</v>
      </c>
      <c r="AG1685" s="8" t="e">
        <f t="shared" ca="1" si="347"/>
        <v>#N/A</v>
      </c>
      <c r="AH1685" s="6" t="e">
        <f t="shared" ca="1" si="348"/>
        <v>#N/A</v>
      </c>
      <c r="AI1685" s="6" t="e">
        <f ca="1" xml:space="preserve">
IF(
  ISNA($AH1685),
  NA(),
  VLOOKUP($AH1685,'Reasons for dismissal'!$A:$B,2,FALSE)
)</f>
        <v>#N/A</v>
      </c>
      <c r="AJ1685" s="6">
        <f t="shared" ca="1" si="349"/>
        <v>5</v>
      </c>
      <c r="AK1685" s="1">
        <f t="shared" ca="1" si="350"/>
        <v>2580</v>
      </c>
      <c r="AL16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$A1685  &amp; ", "   &amp;
$B1685  &amp; ", "   &amp;
$D1685  &amp; ", '"  &amp;
$I1685  &amp; "', '" &amp;
$O1685  &amp; "', "  &amp;
$S1685  &amp; ", '"  &amp;
TEXT($U1685,"dd/mm/aaaa")  &amp; "', "   &amp;
$V1685  &amp; ", "   &amp;
$X1685  &amp; ", "   &amp;
$Z1685  &amp; ", "   &amp;
IF($AB1685 &lt;&gt; "", $AB1685, "NULL")  &amp; ", "   &amp;
$AK1685  &amp; ");"</f>
        <v>#REF!</v>
      </c>
    </row>
    <row r="1686" spans="1:38" x14ac:dyDescent="0.2">
      <c r="A1686" s="7" cm="1">
        <f t="array" aca="1" ref="A1686" ca="1">INDEX(Companies!$A:$A,RANDBETWEEN(2,COUNTA(Companies!$A:$A)),1)</f>
        <v>2</v>
      </c>
      <c r="B1686" s="5">
        <f t="shared" si="338"/>
        <v>1685</v>
      </c>
      <c r="C1686" s="5" t="str" cm="1">
        <f t="array" ref="C1686">SHA1HASH($B1686)</f>
        <v>a0a82ebdd4a855c999b56ce855a244a672dcafff</v>
      </c>
      <c r="D1686" s="6">
        <f t="shared" ca="1" si="339"/>
        <v>1</v>
      </c>
      <c r="E1686" s="7">
        <f ca="1">IF($B1686 = 1 + N("Presidente"),
    127,
    IF($B1686 = 2 + N("Vice-Presidente"),
        72,
        IF($B1686 = 3 + N("Secretária bilíngue"),
            13,
            RANDBETWEEN(5,COUNT(Name!$A:$A) + 1)
        )
    )
)</f>
        <v>83</v>
      </c>
      <c r="F1686" s="7" t="str">
        <f ca="1">VLOOKUP($E1686,Name!$A:$B,2,FALSE)</f>
        <v>Camila</v>
      </c>
      <c r="G1686" s="7">
        <f ca="1" xml:space="preserve">
IF($B1686 = 1,
    0,
    RANDBETWEEN(5,COUNT('Last name'!$A:$A) + 1)
)</f>
        <v>141</v>
      </c>
      <c r="H1686" s="7" t="str">
        <f ca="1" xml:space="preserve">
IF($B1686 = 1 + N("Presidente"),
    "de Orléans e Bragança",
    VLOOKUP($G1686,'Last name'!$A:$B,2,FALSE) &amp; " " &amp; VLOOKUP(RANDBETWEEN(5,COUNT('Last name'!$A:$A) + 1),'Last name'!$A:$B,2,FALSE)
)</f>
        <v>Noronha Machado</v>
      </c>
      <c r="I1686" s="7" t="str">
        <f t="shared" ca="1" si="340"/>
        <v>Camila Noronha Machado</v>
      </c>
      <c r="J1686" s="7" t="str" cm="1">
        <f t="array" aca="1" ref="J1686" ca="1">SHA1HASH($I1686)</f>
        <v>bfb77b5208b9802fb8fea1eaee3ce61979c2d35d</v>
      </c>
      <c r="K1686" s="7" cm="1">
        <f t="array" aca="1" ref="K1686" ca="1">INDEX(States!$A:$A,M1686,1)</f>
        <v>5</v>
      </c>
      <c r="L1686" s="7" t="str">
        <f ca="1">VLOOKUP($K1686,Countries!$A:$B,2,FALSE)</f>
        <v>Portugal</v>
      </c>
      <c r="M1686" s="7" cm="1">
        <f t="array" aca="1" ref="M1686" ca="1">INDEX(States!$C:$C,RANDBETWEEN(5,COUNTA(States!$A:$A) + 1),1)</f>
        <v>19</v>
      </c>
      <c r="N1686" s="7" t="str">
        <f ca="1">VLOOKUP($M1686,States!$C:$D,2,FALSE)</f>
        <v>Beja</v>
      </c>
      <c r="O1686" s="7" t="str">
        <f ca="1">VLOOKUP($E1686,Name!$A:$C,3,FALSE)</f>
        <v>F</v>
      </c>
      <c r="P1686" s="7" t="str">
        <f ca="1">VLOOKUP($O1686,Genders!$B:$C,2,FALSE)</f>
        <v>Female</v>
      </c>
      <c r="Q1686" s="7" cm="1">
        <f t="array" aca="1" ref="Q1686" ca="1">INDEX('Marital status'!$A:$A,RANDBETWEEN(5,COUNTA('Marital status'!$A:$A) + 1),1)</f>
        <v>6</v>
      </c>
      <c r="R1686" s="7" t="str">
        <f ca="1">VLOOKUP($Q1686,'Marital status'!$A:$B,2,FALSE)</f>
        <v>DIVORCED</v>
      </c>
      <c r="S1686" s="7">
        <f t="shared" ca="1" si="341"/>
        <v>5</v>
      </c>
      <c r="T1686" s="7" t="str">
        <f ca="1">VLOOKUP($S1686,Ethnicities!$A:$B,2,FALSE)</f>
        <v>ASIAN</v>
      </c>
      <c r="U1686" s="8">
        <f t="shared" ca="1" si="342"/>
        <v>20835</v>
      </c>
      <c r="V1686" s="6">
        <f t="shared" ca="1" si="343"/>
        <v>7</v>
      </c>
      <c r="W1686" s="8" t="str">
        <f ca="1">VLOOKUP($V1686,'Background education'!$A:$B,2,FALSE)</f>
        <v>Undergraduate degree</v>
      </c>
      <c r="X1686" s="7">
        <f ca="1" xml:space="preserve">
  IF(OR($Z1686 = 5, $Z1686 = 6, $Z1686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686" s="7" t="str">
        <f ca="1">VLOOKUP($X1686,Departments!$A:$B,2,FALSE)</f>
        <v>Communication &amp; Marketing</v>
      </c>
      <c r="Z1686" s="6">
        <f t="shared" ca="1" si="344"/>
        <v>10</v>
      </c>
      <c r="AA1686" s="7" t="str">
        <f ca="1">VLOOKUP($Z1686,Roles!$A:$B,2,FALSE)</f>
        <v>Trainee</v>
      </c>
      <c r="AB1686" s="6" t="e">
        <f t="shared" ca="1" si="345"/>
        <v>#N/A</v>
      </c>
      <c r="AC1686" s="7" t="e">
        <f ca="1" xml:space="preserve">
IF(
  ISNA($AB1686),
  NA(),
  VLOOKUP($AB1686,Levels!$A:$B,2,FALSE)
)</f>
        <v>#N/A</v>
      </c>
      <c r="AD1686" s="8">
        <f t="shared" ca="1" si="346"/>
        <v>44024</v>
      </c>
      <c r="AE1686" s="6">
        <f ca="1">RANDBETWEEN(5,COUNTA('Recruitment source'!$A:$A) + 1)</f>
        <v>14</v>
      </c>
      <c r="AF1686" s="6" t="str">
        <f ca="1">VLOOKUP($AE1686,'Recruitment source'!$A:$B,2,FALSE)</f>
        <v>LinkedIn</v>
      </c>
      <c r="AG1686" s="8" t="e">
        <f t="shared" ca="1" si="347"/>
        <v>#N/A</v>
      </c>
      <c r="AH1686" s="6" t="e">
        <f t="shared" ca="1" si="348"/>
        <v>#N/A</v>
      </c>
      <c r="AI1686" s="6" t="e">
        <f ca="1" xml:space="preserve">
IF(
  ISNA($AH1686),
  NA(),
  VLOOKUP($AH1686,'Reasons for dismissal'!$A:$B,2,FALSE)
)</f>
        <v>#N/A</v>
      </c>
      <c r="AJ1686" s="6">
        <f t="shared" ca="1" si="349"/>
        <v>5</v>
      </c>
      <c r="AK1686" s="1">
        <f t="shared" ca="1" si="350"/>
        <v>1385</v>
      </c>
      <c r="AL16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$A1686  &amp; ", "   &amp;
$B1686  &amp; ", "   &amp;
$D1686  &amp; ", '"  &amp;
$I1686  &amp; "', '" &amp;
$O1686  &amp; "', "  &amp;
$S1686  &amp; ", '"  &amp;
TEXT($U1686,"dd/mm/aaaa")  &amp; "', "   &amp;
$V1686  &amp; ", "   &amp;
$X1686  &amp; ", "   &amp;
$Z1686  &amp; ", "   &amp;
IF($AB1686 &lt;&gt; "", $AB1686, "NULL")  &amp; ", "   &amp;
$AK1686  &amp; ");"</f>
        <v>#REF!</v>
      </c>
    </row>
    <row r="1687" spans="1:38" x14ac:dyDescent="0.2">
      <c r="A1687" s="7" cm="1">
        <f t="array" aca="1" ref="A1687" ca="1">INDEX(Companies!$A:$A,RANDBETWEEN(2,COUNTA(Companies!$A:$A)),1)</f>
        <v>2</v>
      </c>
      <c r="B1687" s="5">
        <f t="shared" si="338"/>
        <v>1686</v>
      </c>
      <c r="C1687" s="5" t="str" cm="1">
        <f t="array" ref="C1687">SHA1HASH($B1687)</f>
        <v>a9620937b497cee48d5ec618d6045ccffaf65ff5</v>
      </c>
      <c r="D1687" s="6">
        <f t="shared" ca="1" si="339"/>
        <v>1</v>
      </c>
      <c r="E1687" s="7">
        <f ca="1">IF($B1687 = 1 + N("Presidente"),
    127,
    IF($B1687 = 2 + N("Vice-Presidente"),
        72,
        IF($B1687 = 3 + N("Secretária bilíngue"),
            13,
            RANDBETWEEN(5,COUNT(Name!$A:$A) + 1)
        )
    )
)</f>
        <v>229</v>
      </c>
      <c r="F1687" s="7" t="str">
        <f ca="1">VLOOKUP($E1687,Name!$A:$B,2,FALSE)</f>
        <v>Liz</v>
      </c>
      <c r="G1687" s="7">
        <f ca="1" xml:space="preserve">
IF($B1687 = 1,
    0,
    RANDBETWEEN(5,COUNT('Last name'!$A:$A) + 1)
)</f>
        <v>68</v>
      </c>
      <c r="H1687" s="7" t="str">
        <f ca="1" xml:space="preserve">
IF($B1687 = 1 + N("Presidente"),
    "de Orléans e Bragança",
    VLOOKUP($G1687,'Last name'!$A:$B,2,FALSE) &amp; " " &amp; VLOOKUP(RANDBETWEEN(5,COUNT('Last name'!$A:$A) + 1),'Last name'!$A:$B,2,FALSE)
)</f>
        <v>Costa Holanda</v>
      </c>
      <c r="I1687" s="7" t="str">
        <f t="shared" ca="1" si="340"/>
        <v>Liz Costa Holanda</v>
      </c>
      <c r="J1687" s="7" t="str" cm="1">
        <f t="array" aca="1" ref="J1687" ca="1">SHA1HASH($I1687)</f>
        <v>f6c259cc97beb541d8d257ee77e9fa45a76f9583</v>
      </c>
      <c r="K1687" s="7" cm="1">
        <f t="array" aca="1" ref="K1687" ca="1">INDEX(States!$A:$A,M1687,1)</f>
        <v>5</v>
      </c>
      <c r="L1687" s="7" t="str">
        <f ca="1">VLOOKUP($K1687,Countries!$A:$B,2,FALSE)</f>
        <v>Portugal</v>
      </c>
      <c r="M1687" s="7" cm="1">
        <f t="array" aca="1" ref="M1687" ca="1">INDEX(States!$C:$C,RANDBETWEEN(5,COUNTA(States!$A:$A) + 1),1)</f>
        <v>13</v>
      </c>
      <c r="N1687" s="7" t="str">
        <f ca="1">VLOOKUP($M1687,States!$C:$D,2,FALSE)</f>
        <v>Coimbra</v>
      </c>
      <c r="O1687" s="7" t="str">
        <f ca="1">VLOOKUP($E1687,Name!$A:$C,3,FALSE)</f>
        <v>F</v>
      </c>
      <c r="P1687" s="7" t="str">
        <f ca="1">VLOOKUP($O1687,Genders!$B:$C,2,FALSE)</f>
        <v>Female</v>
      </c>
      <c r="Q1687" s="7" cm="1">
        <f t="array" aca="1" ref="Q1687" ca="1">INDEX('Marital status'!$A:$A,RANDBETWEEN(5,COUNTA('Marital status'!$A:$A) + 1),1)</f>
        <v>5</v>
      </c>
      <c r="R1687" s="7" t="str">
        <f ca="1">VLOOKUP($Q1687,'Marital status'!$A:$B,2,FALSE)</f>
        <v xml:space="preserve"> Separated </v>
      </c>
      <c r="S1687" s="7">
        <f t="shared" ca="1" si="341"/>
        <v>6</v>
      </c>
      <c r="T1687" s="7" t="str">
        <f ca="1">VLOOKUP($S1687,Ethnicities!$A:$B,2,FALSE)</f>
        <v xml:space="preserve">  american Indian or Alaska Native</v>
      </c>
      <c r="U1687" s="8">
        <f t="shared" ca="1" si="342"/>
        <v>17616</v>
      </c>
      <c r="V1687" s="6">
        <f t="shared" ca="1" si="343"/>
        <v>8</v>
      </c>
      <c r="W1687" s="8" t="str">
        <f ca="1">VLOOKUP($V1687,'Background education'!$A:$B,2,FALSE)</f>
        <v>Graduate school</v>
      </c>
      <c r="X1687" s="7">
        <f ca="1" xml:space="preserve">
  IF(OR($Z1687 = 5, $Z1687 = 6, $Z1687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687" s="7" t="str">
        <f ca="1">VLOOKUP($X1687,Departments!$A:$B,2,FALSE)</f>
        <v>Operations</v>
      </c>
      <c r="Z1687" s="6">
        <f t="shared" ca="1" si="344"/>
        <v>11</v>
      </c>
      <c r="AA1687" s="7" t="str">
        <f ca="1">VLOOKUP($Z1687,Roles!$A:$B,2,FALSE)</f>
        <v>Analyst</v>
      </c>
      <c r="AB1687" s="6">
        <f t="shared" ca="1" si="345"/>
        <v>7</v>
      </c>
      <c r="AC1687" s="7" t="str">
        <f ca="1" xml:space="preserve">
IF(
  ISNA($AB1687),
  NA(),
  VLOOKUP($AB1687,Levels!$A:$B,2,FALSE)
)</f>
        <v>Senior</v>
      </c>
      <c r="AD1687" s="8">
        <f t="shared" ca="1" si="346"/>
        <v>44563</v>
      </c>
      <c r="AE1687" s="6">
        <f ca="1">RANDBETWEEN(5,COUNTA('Recruitment source'!$A:$A) + 1)</f>
        <v>8</v>
      </c>
      <c r="AF1687" s="6" t="str">
        <f ca="1">VLOOKUP($AE1687,'Recruitment source'!$A:$B,2,FALSE)</f>
        <v>Net Empregos</v>
      </c>
      <c r="AG1687" s="8" t="e">
        <f t="shared" ca="1" si="347"/>
        <v>#N/A</v>
      </c>
      <c r="AH1687" s="6" t="e">
        <f t="shared" ca="1" si="348"/>
        <v>#N/A</v>
      </c>
      <c r="AI1687" s="6" t="e">
        <f ca="1" xml:space="preserve">
IF(
  ISNA($AH1687),
  NA(),
  VLOOKUP($AH1687,'Reasons for dismissal'!$A:$B,2,FALSE)
)</f>
        <v>#N/A</v>
      </c>
      <c r="AJ1687" s="6">
        <f t="shared" ca="1" si="349"/>
        <v>4</v>
      </c>
      <c r="AK1687" s="1">
        <f t="shared" ca="1" si="350"/>
        <v>3000</v>
      </c>
      <c r="AL16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$A1687  &amp; ", "   &amp;
$B1687  &amp; ", "   &amp;
$D1687  &amp; ", '"  &amp;
$I1687  &amp; "', '" &amp;
$O1687  &amp; "', "  &amp;
$S1687  &amp; ", '"  &amp;
TEXT($U1687,"dd/mm/aaaa")  &amp; "', "   &amp;
$V1687  &amp; ", "   &amp;
$X1687  &amp; ", "   &amp;
$Z1687  &amp; ", "   &amp;
IF($AB1687 &lt;&gt; "", $AB1687, "NULL")  &amp; ", "   &amp;
$AK1687  &amp; ");"</f>
        <v>#REF!</v>
      </c>
    </row>
    <row r="1688" spans="1:38" x14ac:dyDescent="0.2">
      <c r="A1688" s="7" cm="1">
        <f t="array" aca="1" ref="A1688" ca="1">INDEX(Companies!$A:$A,RANDBETWEEN(2,COUNTA(Companies!$A:$A)),1)</f>
        <v>2</v>
      </c>
      <c r="B1688" s="5">
        <f t="shared" si="338"/>
        <v>1687</v>
      </c>
      <c r="C1688" s="5" t="str" cm="1">
        <f t="array" ref="C1688">SHA1HASH($B1688)</f>
        <v>bda09ba2c0046773a13bfac20bf620d2317adbf6</v>
      </c>
      <c r="D1688" s="6">
        <f t="shared" ca="1" si="339"/>
        <v>1</v>
      </c>
      <c r="E1688" s="7">
        <f ca="1">IF($B1688 = 1 + N("Presidente"),
    127,
    IF($B1688 = 2 + N("Vice-Presidente"),
        72,
        IF($B1688 = 3 + N("Secretária bilíngue"),
            13,
            RANDBETWEEN(5,COUNT(Name!$A:$A) + 1)
        )
    )
)</f>
        <v>33</v>
      </c>
      <c r="F1688" s="7" t="str">
        <f ca="1">VLOOKUP($E1688,Name!$A:$B,2,FALSE)</f>
        <v>Ana Lívia</v>
      </c>
      <c r="G1688" s="7">
        <f ca="1" xml:space="preserve">
IF($B1688 = 1,
    0,
    RANDBETWEEN(5,COUNT('Last name'!$A:$A) + 1)
)</f>
        <v>22</v>
      </c>
      <c r="H1688" s="7" t="str">
        <f ca="1" xml:space="preserve">
IF($B1688 = 1 + N("Presidente"),
    "de Orléans e Bragança",
    VLOOKUP($G1688,'Last name'!$A:$B,2,FALSE) &amp; " " &amp; VLOOKUP(RANDBETWEEN(5,COUNT('Last name'!$A:$A) + 1),'Last name'!$A:$B,2,FALSE)
)</f>
        <v>Araújo Bactista</v>
      </c>
      <c r="I1688" s="7" t="str">
        <f t="shared" ca="1" si="340"/>
        <v>Ana Lívia Araújo Bactista</v>
      </c>
      <c r="J1688" s="7" t="str" cm="1">
        <f t="array" aca="1" ref="J1688" ca="1">SHA1HASH($I1688)</f>
        <v>bbed9f66208738baa59df08b3582f2b566c284ab</v>
      </c>
      <c r="K1688" s="7" cm="1">
        <f t="array" aca="1" ref="K1688" ca="1">INDEX(States!$A:$A,M1688,1)</f>
        <v>5</v>
      </c>
      <c r="L1688" s="7" t="str">
        <f ca="1">VLOOKUP($K1688,Countries!$A:$B,2,FALSE)</f>
        <v>Portugal</v>
      </c>
      <c r="M1688" s="7" cm="1">
        <f t="array" aca="1" ref="M1688" ca="1">INDEX(States!$C:$C,RANDBETWEEN(5,COUNTA(States!$A:$A) + 1),1)</f>
        <v>12</v>
      </c>
      <c r="N1688" s="7" t="str">
        <f ca="1">VLOOKUP($M1688,States!$C:$D,2,FALSE)</f>
        <v>Leiria</v>
      </c>
      <c r="O1688" s="7" t="str">
        <f ca="1">VLOOKUP($E1688,Name!$A:$C,3,FALSE)</f>
        <v>F</v>
      </c>
      <c r="P1688" s="7" t="str">
        <f ca="1">VLOOKUP($O1688,Genders!$B:$C,2,FALSE)</f>
        <v>Female</v>
      </c>
      <c r="Q1688" s="7" cm="1">
        <f t="array" aca="1" ref="Q1688" ca="1">INDEX('Marital status'!$A:$A,RANDBETWEEN(5,COUNTA('Marital status'!$A:$A) + 1),1)</f>
        <v>0</v>
      </c>
      <c r="R1688" s="7" t="e">
        <f ca="1">VLOOKUP($Q1688,'Marital status'!$A:$B,2,FALSE)</f>
        <v>#N/A</v>
      </c>
      <c r="S1688" s="7">
        <f t="shared" ca="1" si="341"/>
        <v>5</v>
      </c>
      <c r="T1688" s="7" t="str">
        <f ca="1">VLOOKUP($S1688,Ethnicities!$A:$B,2,FALSE)</f>
        <v>ASIAN</v>
      </c>
      <c r="U1688" s="8">
        <f t="shared" ca="1" si="342"/>
        <v>21737</v>
      </c>
      <c r="V1688" s="6">
        <f t="shared" ca="1" si="343"/>
        <v>7</v>
      </c>
      <c r="W1688" s="8" t="str">
        <f ca="1">VLOOKUP($V1688,'Background education'!$A:$B,2,FALSE)</f>
        <v>Undergraduate degree</v>
      </c>
      <c r="X1688" s="7">
        <f ca="1" xml:space="preserve">
  IF(OR($Z1688 = 5, $Z1688 = 6, $Z1688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688" s="7" t="str">
        <f ca="1">VLOOKUP($X1688,Departments!$A:$B,2,FALSE)</f>
        <v>Finance</v>
      </c>
      <c r="Z1688" s="6">
        <f t="shared" ca="1" si="344"/>
        <v>10</v>
      </c>
      <c r="AA1688" s="7" t="str">
        <f ca="1">VLOOKUP($Z1688,Roles!$A:$B,2,FALSE)</f>
        <v>Trainee</v>
      </c>
      <c r="AB1688" s="6" t="e">
        <f t="shared" ca="1" si="345"/>
        <v>#N/A</v>
      </c>
      <c r="AC1688" s="7" t="e">
        <f ca="1" xml:space="preserve">
IF(
  ISNA($AB1688),
  NA(),
  VLOOKUP($AB1688,Levels!$A:$B,2,FALSE)
)</f>
        <v>#N/A</v>
      </c>
      <c r="AD1688" s="8">
        <f t="shared" ca="1" si="346"/>
        <v>37133</v>
      </c>
      <c r="AE1688" s="6">
        <f ca="1">RANDBETWEEN(5,COUNTA('Recruitment source'!$A:$A) + 1)</f>
        <v>9</v>
      </c>
      <c r="AF1688" s="6" t="str">
        <f ca="1">VLOOKUP($AE1688,'Recruitment source'!$A:$B,2,FALSE)</f>
        <v>Empregos Online</v>
      </c>
      <c r="AG1688" s="8" t="e">
        <f t="shared" ca="1" si="347"/>
        <v>#N/A</v>
      </c>
      <c r="AH1688" s="6" t="e">
        <f t="shared" ca="1" si="348"/>
        <v>#N/A</v>
      </c>
      <c r="AI1688" s="6" t="e">
        <f ca="1" xml:space="preserve">
IF(
  ISNA($AH1688),
  NA(),
  VLOOKUP($AH1688,'Reasons for dismissal'!$A:$B,2,FALSE)
)</f>
        <v>#N/A</v>
      </c>
      <c r="AJ1688" s="6">
        <f t="shared" ca="1" si="349"/>
        <v>4</v>
      </c>
      <c r="AK1688" s="1">
        <f t="shared" ca="1" si="350"/>
        <v>1305</v>
      </c>
      <c r="AL16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$A1688  &amp; ", "   &amp;
$B1688  &amp; ", "   &amp;
$D1688  &amp; ", '"  &amp;
$I1688  &amp; "', '" &amp;
$O1688  &amp; "', "  &amp;
$S1688  &amp; ", '"  &amp;
TEXT($U1688,"dd/mm/aaaa")  &amp; "', "   &amp;
$V1688  &amp; ", "   &amp;
$X1688  &amp; ", "   &amp;
$Z1688  &amp; ", "   &amp;
IF($AB1688 &lt;&gt; "", $AB1688, "NULL")  &amp; ", "   &amp;
$AK1688  &amp; ");"</f>
        <v>#REF!</v>
      </c>
    </row>
    <row r="1689" spans="1:38" x14ac:dyDescent="0.2">
      <c r="A1689" s="7" cm="1">
        <f t="array" aca="1" ref="A1689" ca="1">INDEX(Companies!$A:$A,RANDBETWEEN(2,COUNTA(Companies!$A:$A)),1)</f>
        <v>2</v>
      </c>
      <c r="B1689" s="5">
        <f t="shared" si="338"/>
        <v>1688</v>
      </c>
      <c r="C1689" s="5" t="str" cm="1">
        <f t="array" ref="C1689">SHA1HASH($B1689)</f>
        <v>8b89a87165fe948dadea6360f33a38d217f3d244</v>
      </c>
      <c r="D1689" s="6">
        <f t="shared" ca="1" si="339"/>
        <v>1</v>
      </c>
      <c r="E1689" s="7">
        <f ca="1">IF($B1689 = 1 + N("Presidente"),
    127,
    IF($B1689 = 2 + N("Vice-Presidente"),
        72,
        IF($B1689 = 3 + N("Secretária bilíngue"),
            13,
            RANDBETWEEN(5,COUNT(Name!$A:$A) + 1)
        )
    )
)</f>
        <v>112</v>
      </c>
      <c r="F1689" s="7" t="str">
        <f ca="1">VLOOKUP($E1689,Name!$A:$B,2,FALSE)</f>
        <v>Deborah</v>
      </c>
      <c r="G1689" s="7">
        <f ca="1" xml:space="preserve">
IF($B1689 = 1,
    0,
    RANDBETWEEN(5,COUNT('Last name'!$A:$A) + 1)
)</f>
        <v>120</v>
      </c>
      <c r="H1689" s="7" t="str">
        <f ca="1" xml:space="preserve">
IF($B1689 = 1 + N("Presidente"),
    "de Orléans e Bragança",
    VLOOKUP($G1689,'Last name'!$A:$B,2,FALSE) &amp; " " &amp; VLOOKUP(RANDBETWEEN(5,COUNT('Last name'!$A:$A) + 1),'Last name'!$A:$B,2,FALSE)
)</f>
        <v>Marques Batista</v>
      </c>
      <c r="I1689" s="7" t="str">
        <f t="shared" ca="1" si="340"/>
        <v>Deborah Marques Batista</v>
      </c>
      <c r="J1689" s="7" t="str" cm="1">
        <f t="array" aca="1" ref="J1689" ca="1">SHA1HASH($I1689)</f>
        <v>0d55ef74f8953d48aabe1a65fd6af84bc7cdea29</v>
      </c>
      <c r="K1689" s="7" cm="1">
        <f t="array" aca="1" ref="K1689" ca="1">INDEX(States!$A:$A,M1689,1)</f>
        <v>5</v>
      </c>
      <c r="L1689" s="7" t="str">
        <f ca="1">VLOOKUP($K1689,Countries!$A:$B,2,FALSE)</f>
        <v>Portugal</v>
      </c>
      <c r="M1689" s="7" cm="1">
        <f t="array" aca="1" ref="M1689" ca="1">INDEX(States!$C:$C,RANDBETWEEN(5,COUNTA(States!$A:$A) + 1),1)</f>
        <v>11</v>
      </c>
      <c r="N1689" s="7" t="str">
        <f ca="1">VLOOKUP($M1689,States!$C:$D,2,FALSE)</f>
        <v>Santarém</v>
      </c>
      <c r="O1689" s="7" t="str">
        <f ca="1">VLOOKUP($E1689,Name!$A:$C,3,FALSE)</f>
        <v>F</v>
      </c>
      <c r="P1689" s="7" t="str">
        <f ca="1">VLOOKUP($O1689,Genders!$B:$C,2,FALSE)</f>
        <v>Female</v>
      </c>
      <c r="Q1689" s="7" cm="1">
        <f t="array" aca="1" ref="Q1689" ca="1">INDEX('Marital status'!$A:$A,RANDBETWEEN(5,COUNTA('Marital status'!$A:$A) + 1),1)</f>
        <v>6</v>
      </c>
      <c r="R1689" s="7" t="str">
        <f ca="1">VLOOKUP($Q1689,'Marital status'!$A:$B,2,FALSE)</f>
        <v>DIVORCED</v>
      </c>
      <c r="S1689" s="7">
        <f t="shared" ca="1" si="341"/>
        <v>5</v>
      </c>
      <c r="T1689" s="7" t="str">
        <f ca="1">VLOOKUP($S1689,Ethnicities!$A:$B,2,FALSE)</f>
        <v>ASIAN</v>
      </c>
      <c r="U1689" s="8">
        <f t="shared" ca="1" si="342"/>
        <v>21175</v>
      </c>
      <c r="V1689" s="6">
        <f t="shared" ca="1" si="343"/>
        <v>8</v>
      </c>
      <c r="W1689" s="8" t="str">
        <f ca="1">VLOOKUP($V1689,'Background education'!$A:$B,2,FALSE)</f>
        <v>Graduate school</v>
      </c>
      <c r="X1689" s="7">
        <f ca="1" xml:space="preserve">
  IF(OR($Z1689 = 5, $Z1689 = 6, $Z1689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689" s="7" t="str">
        <f ca="1">VLOOKUP($X1689,Departments!$A:$B,2,FALSE)</f>
        <v xml:space="preserve"> Commercial</v>
      </c>
      <c r="Z1689" s="6">
        <f t="shared" ca="1" si="344"/>
        <v>11</v>
      </c>
      <c r="AA1689" s="7" t="str">
        <f ca="1">VLOOKUP($Z1689,Roles!$A:$B,2,FALSE)</f>
        <v>Analyst</v>
      </c>
      <c r="AB1689" s="6">
        <f t="shared" ca="1" si="345"/>
        <v>7</v>
      </c>
      <c r="AC1689" s="7" t="str">
        <f ca="1" xml:space="preserve">
IF(
  ISNA($AB1689),
  NA(),
  VLOOKUP($AB1689,Levels!$A:$B,2,FALSE)
)</f>
        <v>Senior</v>
      </c>
      <c r="AD1689" s="8">
        <f t="shared" ca="1" si="346"/>
        <v>37695</v>
      </c>
      <c r="AE1689" s="6">
        <f ca="1">RANDBETWEEN(5,COUNTA('Recruitment source'!$A:$A) + 1)</f>
        <v>5</v>
      </c>
      <c r="AF1689" s="6" t="str">
        <f ca="1">VLOOKUP($AE1689,'Recruitment source'!$A:$B,2,FALSE)</f>
        <v>Indeed</v>
      </c>
      <c r="AG1689" s="8" t="e">
        <f t="shared" ca="1" si="347"/>
        <v>#N/A</v>
      </c>
      <c r="AH1689" s="6" t="e">
        <f t="shared" ca="1" si="348"/>
        <v>#N/A</v>
      </c>
      <c r="AI1689" s="6" t="e">
        <f ca="1" xml:space="preserve">
IF(
  ISNA($AH1689),
  NA(),
  VLOOKUP($AH1689,'Reasons for dismissal'!$A:$B,2,FALSE)
)</f>
        <v>#N/A</v>
      </c>
      <c r="AJ1689" s="6">
        <f t="shared" ca="1" si="349"/>
        <v>4</v>
      </c>
      <c r="AK1689" s="1">
        <f t="shared" ca="1" si="350"/>
        <v>3080</v>
      </c>
      <c r="AL16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$A1689  &amp; ", "   &amp;
$B1689  &amp; ", "   &amp;
$D1689  &amp; ", '"  &amp;
$I1689  &amp; "', '" &amp;
$O1689  &amp; "', "  &amp;
$S1689  &amp; ", '"  &amp;
TEXT($U1689,"dd/mm/aaaa")  &amp; "', "   &amp;
$V1689  &amp; ", "   &amp;
$X1689  &amp; ", "   &amp;
$Z1689  &amp; ", "   &amp;
IF($AB1689 &lt;&gt; "", $AB1689, "NULL")  &amp; ", "   &amp;
$AK1689  &amp; ");"</f>
        <v>#REF!</v>
      </c>
    </row>
    <row r="1690" spans="1:38" x14ac:dyDescent="0.2">
      <c r="A1690" s="7" cm="1">
        <f t="array" aca="1" ref="A1690" ca="1">INDEX(Companies!$A:$A,RANDBETWEEN(2,COUNTA(Companies!$A:$A)),1)</f>
        <v>2</v>
      </c>
      <c r="B1690" s="5">
        <f t="shared" si="338"/>
        <v>1689</v>
      </c>
      <c r="C1690" s="5" t="str" cm="1">
        <f t="array" ref="C1690">SHA1HASH($B1690)</f>
        <v>db8770342fdf063d3128150901ea357f68bb9001</v>
      </c>
      <c r="D1690" s="6">
        <f t="shared" ca="1" si="339"/>
        <v>1</v>
      </c>
      <c r="E1690" s="7">
        <f ca="1">IF($B1690 = 1 + N("Presidente"),
    127,
    IF($B1690 = 2 + N("Vice-Presidente"),
        72,
        IF($B1690 = 3 + N("Secretária bilíngue"),
            13,
            RANDBETWEEN(5,COUNT(Name!$A:$A) + 1)
        )
    )
)</f>
        <v>249</v>
      </c>
      <c r="F1690" s="7" t="str">
        <f ca="1">VLOOKUP($E1690,Name!$A:$B,2,FALSE)</f>
        <v>Luna</v>
      </c>
      <c r="G1690" s="7">
        <f ca="1" xml:space="preserve">
IF($B1690 = 1,
    0,
    RANDBETWEEN(5,COUNT('Last name'!$A:$A) + 1)
)</f>
        <v>189</v>
      </c>
      <c r="H1690" s="7" t="str">
        <f ca="1" xml:space="preserve">
IF($B1690 = 1 + N("Presidente"),
    "de Orléans e Bragança",
    VLOOKUP($G1690,'Last name'!$A:$B,2,FALSE) &amp; " " &amp; VLOOKUP(RANDBETWEEN(5,COUNT('Last name'!$A:$A) + 1),'Last name'!$A:$B,2,FALSE)
)</f>
        <v>Teixeira Araújo</v>
      </c>
      <c r="I1690" s="7" t="str">
        <f t="shared" ca="1" si="340"/>
        <v>Luna Teixeira Araújo</v>
      </c>
      <c r="J1690" s="7" t="str" cm="1">
        <f t="array" aca="1" ref="J1690" ca="1">SHA1HASH($I1690)</f>
        <v>d5bfc2a870b49d0e84dbe514aefb55ffbd6d494f</v>
      </c>
      <c r="K1690" s="7" cm="1">
        <f t="array" aca="1" ref="K1690" ca="1">INDEX(States!$A:$A,M1690,1)</f>
        <v>5</v>
      </c>
      <c r="L1690" s="7" t="str">
        <f ca="1">VLOOKUP($K1690,Countries!$A:$B,2,FALSE)</f>
        <v>Portugal</v>
      </c>
      <c r="M1690" s="7" cm="1">
        <f t="array" aca="1" ref="M1690" ca="1">INDEX(States!$C:$C,RANDBETWEEN(5,COUNTA(States!$A:$A) + 1),1)</f>
        <v>10</v>
      </c>
      <c r="N1690" s="7" t="str">
        <f ca="1">VLOOKUP($M1690,States!$C:$D,2,FALSE)</f>
        <v>Faro</v>
      </c>
      <c r="O1690" s="7" t="str">
        <f ca="1">VLOOKUP($E1690,Name!$A:$C,3,FALSE)</f>
        <v>F</v>
      </c>
      <c r="P1690" s="7" t="str">
        <f ca="1">VLOOKUP($O1690,Genders!$B:$C,2,FALSE)</f>
        <v>Female</v>
      </c>
      <c r="Q1690" s="7" cm="1">
        <f t="array" aca="1" ref="Q1690" ca="1">INDEX('Marital status'!$A:$A,RANDBETWEEN(5,COUNTA('Marital status'!$A:$A) + 1),1)</f>
        <v>0</v>
      </c>
      <c r="R1690" s="7" t="e">
        <f ca="1">VLOOKUP($Q1690,'Marital status'!$A:$B,2,FALSE)</f>
        <v>#N/A</v>
      </c>
      <c r="S1690" s="7">
        <f t="shared" ca="1" si="341"/>
        <v>5</v>
      </c>
      <c r="T1690" s="7" t="str">
        <f ca="1">VLOOKUP($S1690,Ethnicities!$A:$B,2,FALSE)</f>
        <v>ASIAN</v>
      </c>
      <c r="U1690" s="8">
        <f t="shared" ca="1" si="342"/>
        <v>31785</v>
      </c>
      <c r="V1690" s="6">
        <f t="shared" ca="1" si="343"/>
        <v>7</v>
      </c>
      <c r="W1690" s="8" t="str">
        <f ca="1">VLOOKUP($V1690,'Background education'!$A:$B,2,FALSE)</f>
        <v>Undergraduate degree</v>
      </c>
      <c r="X1690" s="7">
        <f ca="1" xml:space="preserve">
  IF(OR($Z1690 = 5, $Z1690 = 6, $Z1690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690" s="7" t="str">
        <f ca="1">VLOOKUP($X1690,Departments!$A:$B,2,FALSE)</f>
        <v>Operations</v>
      </c>
      <c r="Z1690" s="6">
        <f t="shared" ca="1" si="344"/>
        <v>10</v>
      </c>
      <c r="AA1690" s="7" t="str">
        <f ca="1">VLOOKUP($Z1690,Roles!$A:$B,2,FALSE)</f>
        <v>Trainee</v>
      </c>
      <c r="AB1690" s="6" t="e">
        <f t="shared" ca="1" si="345"/>
        <v>#N/A</v>
      </c>
      <c r="AC1690" s="7" t="e">
        <f ca="1" xml:space="preserve">
IF(
  ISNA($AB1690),
  NA(),
  VLOOKUP($AB1690,Levels!$A:$B,2,FALSE)
)</f>
        <v>#N/A</v>
      </c>
      <c r="AD1690" s="8">
        <f t="shared" ca="1" si="346"/>
        <v>36303</v>
      </c>
      <c r="AE1690" s="6">
        <f ca="1">RANDBETWEEN(5,COUNTA('Recruitment source'!$A:$A) + 1)</f>
        <v>12</v>
      </c>
      <c r="AF1690" s="6" t="str">
        <f ca="1">VLOOKUP($AE1690,'Recruitment source'!$A:$B,2,FALSE)</f>
        <v xml:space="preserve"> recommendation of employee</v>
      </c>
      <c r="AG1690" s="8" t="e">
        <f t="shared" ca="1" si="347"/>
        <v>#N/A</v>
      </c>
      <c r="AH1690" s="6" t="e">
        <f t="shared" ca="1" si="348"/>
        <v>#N/A</v>
      </c>
      <c r="AI1690" s="6" t="e">
        <f ca="1" xml:space="preserve">
IF(
  ISNA($AH1690),
  NA(),
  VLOOKUP($AH1690,'Reasons for dismissal'!$A:$B,2,FALSE)
)</f>
        <v>#N/A</v>
      </c>
      <c r="AJ1690" s="6">
        <f t="shared" ca="1" si="349"/>
        <v>4</v>
      </c>
      <c r="AK1690" s="1">
        <f t="shared" ca="1" si="350"/>
        <v>1305</v>
      </c>
      <c r="AL16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$A1690  &amp; ", "   &amp;
$B1690  &amp; ", "   &amp;
$D1690  &amp; ", '"  &amp;
$I1690  &amp; "', '" &amp;
$O1690  &amp; "', "  &amp;
$S1690  &amp; ", '"  &amp;
TEXT($U1690,"dd/mm/aaaa")  &amp; "', "   &amp;
$V1690  &amp; ", "   &amp;
$X1690  &amp; ", "   &amp;
$Z1690  &amp; ", "   &amp;
IF($AB1690 &lt;&gt; "", $AB1690, "NULL")  &amp; ", "   &amp;
$AK1690  &amp; ");"</f>
        <v>#REF!</v>
      </c>
    </row>
    <row r="1691" spans="1:38" x14ac:dyDescent="0.2">
      <c r="A1691" s="7" cm="1">
        <f t="array" aca="1" ref="A1691" ca="1">INDEX(Companies!$A:$A,RANDBETWEEN(2,COUNTA(Companies!$A:$A)),1)</f>
        <v>2</v>
      </c>
      <c r="B1691" s="5">
        <f t="shared" si="338"/>
        <v>1690</v>
      </c>
      <c r="C1691" s="5" t="str" cm="1">
        <f t="array" ref="C1691">SHA1HASH($B1691)</f>
        <v>d45f2755eb14b7c896ad4536d59cbe62b3069344</v>
      </c>
      <c r="D1691" s="6">
        <f t="shared" ca="1" si="339"/>
        <v>1</v>
      </c>
      <c r="E1691" s="7">
        <f ca="1">IF($B1691 = 1 + N("Presidente"),
    127,
    IF($B1691 = 2 + N("Vice-Presidente"),
        72,
        IF($B1691 = 3 + N("Secretária bilíngue"),
            13,
            RANDBETWEEN(5,COUNT(Name!$A:$A) + 1)
        )
    )
)</f>
        <v>129</v>
      </c>
      <c r="F1691" s="7" t="str">
        <f ca="1">VLOOKUP($E1691,Name!$A:$B,2,FALSE)</f>
        <v>Enzo Miguel</v>
      </c>
      <c r="G1691" s="7">
        <f ca="1" xml:space="preserve">
IF($B1691 = 1,
    0,
    RANDBETWEEN(5,COUNT('Last name'!$A:$A) + 1)
)</f>
        <v>101</v>
      </c>
      <c r="H1691" s="7" t="str">
        <f ca="1" xml:space="preserve">
IF($B1691 = 1 + N("Presidente"),
    "de Orléans e Bragança",
    VLOOKUP($G1691,'Last name'!$A:$B,2,FALSE) &amp; " " &amp; VLOOKUP(RANDBETWEEN(5,COUNT('Last name'!$A:$A) + 1),'Last name'!$A:$B,2,FALSE)
)</f>
        <v>Gouveia Freitas</v>
      </c>
      <c r="I1691" s="7" t="str">
        <f t="shared" ca="1" si="340"/>
        <v>Enzo Miguel Gouveia Freitas</v>
      </c>
      <c r="J1691" s="7" t="str" cm="1">
        <f t="array" aca="1" ref="J1691" ca="1">SHA1HASH($I1691)</f>
        <v>ed852424bb82b455a47f20cd6da91f34057d033b</v>
      </c>
      <c r="K1691" s="7" cm="1">
        <f t="array" aca="1" ref="K1691" ca="1">INDEX(States!$A:$A,M1691,1)</f>
        <v>5</v>
      </c>
      <c r="L1691" s="7" t="str">
        <f ca="1">VLOOKUP($K1691,Countries!$A:$B,2,FALSE)</f>
        <v>Portugal</v>
      </c>
      <c r="M1691" s="7" cm="1">
        <f t="array" aca="1" ref="M1691" ca="1">INDEX(States!$C:$C,RANDBETWEEN(5,COUNTA(States!$A:$A) + 1),1)</f>
        <v>7</v>
      </c>
      <c r="N1691" s="7" t="str">
        <f ca="1">VLOOKUP($M1691,States!$C:$D,2,FALSE)</f>
        <v xml:space="preserve"> Setúbal </v>
      </c>
      <c r="O1691" s="7" t="str">
        <f ca="1">VLOOKUP($E1691,Name!$A:$C,3,FALSE)</f>
        <v>M</v>
      </c>
      <c r="P1691" s="7" t="str">
        <f ca="1">VLOOKUP($O1691,Genders!$B:$C,2,FALSE)</f>
        <v>Male</v>
      </c>
      <c r="Q1691" s="7" cm="1">
        <f t="array" aca="1" ref="Q1691" ca="1">INDEX('Marital status'!$A:$A,RANDBETWEEN(5,COUNTA('Marital status'!$A:$A) + 1),1)</f>
        <v>0</v>
      </c>
      <c r="R1691" s="7" t="e">
        <f ca="1">VLOOKUP($Q1691,'Marital status'!$A:$B,2,FALSE)</f>
        <v>#N/A</v>
      </c>
      <c r="S1691" s="7">
        <f t="shared" ca="1" si="341"/>
        <v>8</v>
      </c>
      <c r="T1691" s="7" t="e">
        <f ca="1">VLOOKUP($S1691,Ethnicities!$A:$B,2,FALSE)</f>
        <v>#N/A</v>
      </c>
      <c r="U1691" s="8">
        <f t="shared" ca="1" si="342"/>
        <v>28901</v>
      </c>
      <c r="V1691" s="6">
        <f t="shared" ca="1" si="343"/>
        <v>7</v>
      </c>
      <c r="W1691" s="8" t="str">
        <f ca="1">VLOOKUP($V1691,'Background education'!$A:$B,2,FALSE)</f>
        <v>Undergraduate degree</v>
      </c>
      <c r="X1691" s="7">
        <f ca="1" xml:space="preserve">
  IF(OR($Z1691 = 5, $Z1691 = 6, $Z1691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691" s="7" t="str">
        <f ca="1">VLOOKUP($X1691,Departments!$A:$B,2,FALSE)</f>
        <v>Audit</v>
      </c>
      <c r="Z1691" s="6">
        <f t="shared" ca="1" si="344"/>
        <v>11</v>
      </c>
      <c r="AA1691" s="7" t="str">
        <f ca="1">VLOOKUP($Z1691,Roles!$A:$B,2,FALSE)</f>
        <v>Analyst</v>
      </c>
      <c r="AB1691" s="6">
        <f t="shared" ca="1" si="345"/>
        <v>6</v>
      </c>
      <c r="AC1691" s="7" t="str">
        <f ca="1" xml:space="preserve">
IF(
  ISNA($AB1691),
  NA(),
  VLOOKUP($AB1691,Levels!$A:$B,2,FALSE)
)</f>
        <v>Pleno</v>
      </c>
      <c r="AD1691" s="8">
        <f t="shared" ca="1" si="346"/>
        <v>43002</v>
      </c>
      <c r="AE1691" s="6">
        <f ca="1">RANDBETWEEN(5,COUNTA('Recruitment source'!$A:$A) + 1)</f>
        <v>7</v>
      </c>
      <c r="AF1691" s="6" t="str">
        <f ca="1">VLOOKUP($AE1691,'Recruitment source'!$A:$B,2,FALSE)</f>
        <v>SAPO Emprego</v>
      </c>
      <c r="AG1691" s="8" t="e">
        <f t="shared" ca="1" si="347"/>
        <v>#N/A</v>
      </c>
      <c r="AH1691" s="6" t="e">
        <f t="shared" ca="1" si="348"/>
        <v>#N/A</v>
      </c>
      <c r="AI1691" s="6" t="e">
        <f ca="1" xml:space="preserve">
IF(
  ISNA($AH1691),
  NA(),
  VLOOKUP($AH1691,'Reasons for dismissal'!$A:$B,2,FALSE)
)</f>
        <v>#N/A</v>
      </c>
      <c r="AJ1691" s="6">
        <f t="shared" ca="1" si="349"/>
        <v>4</v>
      </c>
      <c r="AK1691" s="1">
        <f t="shared" ca="1" si="350"/>
        <v>2500</v>
      </c>
      <c r="AL16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$A1691  &amp; ", "   &amp;
$B1691  &amp; ", "   &amp;
$D1691  &amp; ", '"  &amp;
$I1691  &amp; "', '" &amp;
$O1691  &amp; "', "  &amp;
$S1691  &amp; ", '"  &amp;
TEXT($U1691,"dd/mm/aaaa")  &amp; "', "   &amp;
$V1691  &amp; ", "   &amp;
$X1691  &amp; ", "   &amp;
$Z1691  &amp; ", "   &amp;
IF($AB1691 &lt;&gt; "", $AB1691, "NULL")  &amp; ", "   &amp;
$AK1691  &amp; ");"</f>
        <v>#REF!</v>
      </c>
    </row>
    <row r="1692" spans="1:38" x14ac:dyDescent="0.2">
      <c r="A1692" s="7" cm="1">
        <f t="array" aca="1" ref="A1692" ca="1">INDEX(Companies!$A:$A,RANDBETWEEN(2,COUNTA(Companies!$A:$A)),1)</f>
        <v>2</v>
      </c>
      <c r="B1692" s="5">
        <f t="shared" si="338"/>
        <v>1691</v>
      </c>
      <c r="C1692" s="5" t="str" cm="1">
        <f t="array" ref="C1692">SHA1HASH($B1692)</f>
        <v>2bd746386e7303c37c516ce228d22b96e3bac1f5</v>
      </c>
      <c r="D1692" s="6">
        <f t="shared" ca="1" si="339"/>
        <v>1</v>
      </c>
      <c r="E1692" s="7">
        <f ca="1">IF($B1692 = 1 + N("Presidente"),
    127,
    IF($B1692 = 2 + N("Vice-Presidente"),
        72,
        IF($B1692 = 3 + N("Secretária bilíngue"),
            13,
            RANDBETWEEN(5,COUNT(Name!$A:$A) + 1)
        )
    )
)</f>
        <v>96</v>
      </c>
      <c r="F1692" s="7" t="str">
        <f ca="1">VLOOKUP($E1692,Name!$A:$B,2,FALSE)</f>
        <v>Clarisse</v>
      </c>
      <c r="G1692" s="7">
        <f ca="1" xml:space="preserve">
IF($B1692 = 1,
    0,
    RANDBETWEEN(5,COUNT('Last name'!$A:$A) + 1)
)</f>
        <v>147</v>
      </c>
      <c r="H1692" s="7" t="str">
        <f ca="1" xml:space="preserve">
IF($B1692 = 1 + N("Presidente"),
    "de Orléans e Bragança",
    VLOOKUP($G1692,'Last name'!$A:$B,2,FALSE) &amp; " " &amp; VLOOKUP(RANDBETWEEN(5,COUNT('Last name'!$A:$A) + 1),'Last name'!$A:$B,2,FALSE)
)</f>
        <v>Peçanha Barbieri</v>
      </c>
      <c r="I1692" s="7" t="str">
        <f t="shared" ca="1" si="340"/>
        <v>Clarisse Peçanha Barbieri</v>
      </c>
      <c r="J1692" s="7" t="str" cm="1">
        <f t="array" aca="1" ref="J1692" ca="1">SHA1HASH($I1692)</f>
        <v>6a9db9525b108f74acf43d2cc8508e31a533719e</v>
      </c>
      <c r="K1692" s="7" cm="1">
        <f t="array" aca="1" ref="K1692" ca="1">INDEX(States!$A:$A,M1692,1)</f>
        <v>5</v>
      </c>
      <c r="L1692" s="7" t="str">
        <f ca="1">VLOOKUP($K1692,Countries!$A:$B,2,FALSE)</f>
        <v>Portugal</v>
      </c>
      <c r="M1692" s="7" cm="1">
        <f t="array" aca="1" ref="M1692" ca="1">INDEX(States!$C:$C,RANDBETWEEN(5,COUNTA(States!$A:$A) + 1),1)</f>
        <v>12</v>
      </c>
      <c r="N1692" s="7" t="str">
        <f ca="1">VLOOKUP($M1692,States!$C:$D,2,FALSE)</f>
        <v>Leiria</v>
      </c>
      <c r="O1692" s="7" t="str">
        <f ca="1">VLOOKUP($E1692,Name!$A:$C,3,FALSE)</f>
        <v>F</v>
      </c>
      <c r="P1692" s="7" t="str">
        <f ca="1">VLOOKUP($O1692,Genders!$B:$C,2,FALSE)</f>
        <v>Female</v>
      </c>
      <c r="Q1692" s="7" cm="1">
        <f t="array" aca="1" ref="Q1692" ca="1">INDEX('Marital status'!$A:$A,RANDBETWEEN(5,COUNTA('Marital status'!$A:$A) + 1),1)</f>
        <v>0</v>
      </c>
      <c r="R1692" s="7" t="e">
        <f ca="1">VLOOKUP($Q1692,'Marital status'!$A:$B,2,FALSE)</f>
        <v>#N/A</v>
      </c>
      <c r="S1692" s="7">
        <f t="shared" ca="1" si="341"/>
        <v>5</v>
      </c>
      <c r="T1692" s="7" t="str">
        <f ca="1">VLOOKUP($S1692,Ethnicities!$A:$B,2,FALSE)</f>
        <v>ASIAN</v>
      </c>
      <c r="U1692" s="8">
        <f t="shared" ca="1" si="342"/>
        <v>24397</v>
      </c>
      <c r="V1692" s="6">
        <f t="shared" ca="1" si="343"/>
        <v>7</v>
      </c>
      <c r="W1692" s="8" t="str">
        <f ca="1">VLOOKUP($V1692,'Background education'!$A:$B,2,FALSE)</f>
        <v>Undergraduate degree</v>
      </c>
      <c r="X1692" s="7">
        <f ca="1" xml:space="preserve">
  IF(OR($Z1692 = 5, $Z1692 = 6, $Z1692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692" s="7" t="str">
        <f ca="1">VLOOKUP($X1692,Departments!$A:$B,2,FALSE)</f>
        <v>Human Resource</v>
      </c>
      <c r="Z1692" s="6">
        <f t="shared" ca="1" si="344"/>
        <v>10</v>
      </c>
      <c r="AA1692" s="7" t="str">
        <f ca="1">VLOOKUP($Z1692,Roles!$A:$B,2,FALSE)</f>
        <v>Trainee</v>
      </c>
      <c r="AB1692" s="6" t="e">
        <f t="shared" ca="1" si="345"/>
        <v>#N/A</v>
      </c>
      <c r="AC1692" s="7" t="e">
        <f ca="1" xml:space="preserve">
IF(
  ISNA($AB1692),
  NA(),
  VLOOKUP($AB1692,Levels!$A:$B,2,FALSE)
)</f>
        <v>#N/A</v>
      </c>
      <c r="AD1692" s="8">
        <f t="shared" ca="1" si="346"/>
        <v>39116</v>
      </c>
      <c r="AE1692" s="6">
        <f ca="1">RANDBETWEEN(5,COUNTA('Recruitment source'!$A:$A) + 1)</f>
        <v>5</v>
      </c>
      <c r="AF1692" s="6" t="str">
        <f ca="1">VLOOKUP($AE1692,'Recruitment source'!$A:$B,2,FALSE)</f>
        <v>Indeed</v>
      </c>
      <c r="AG1692" s="8" t="e">
        <f t="shared" ca="1" si="347"/>
        <v>#N/A</v>
      </c>
      <c r="AH1692" s="6" t="e">
        <f t="shared" ca="1" si="348"/>
        <v>#N/A</v>
      </c>
      <c r="AI1692" s="6" t="e">
        <f ca="1" xml:space="preserve">
IF(
  ISNA($AH1692),
  NA(),
  VLOOKUP($AH1692,'Reasons for dismissal'!$A:$B,2,FALSE)
)</f>
        <v>#N/A</v>
      </c>
      <c r="AJ1692" s="6">
        <f t="shared" ca="1" si="349"/>
        <v>4</v>
      </c>
      <c r="AK1692" s="1">
        <f t="shared" ca="1" si="350"/>
        <v>1385</v>
      </c>
      <c r="AL16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$A1692  &amp; ", "   &amp;
$B1692  &amp; ", "   &amp;
$D1692  &amp; ", '"  &amp;
$I1692  &amp; "', '" &amp;
$O1692  &amp; "', "  &amp;
$S1692  &amp; ", '"  &amp;
TEXT($U1692,"dd/mm/aaaa")  &amp; "', "   &amp;
$V1692  &amp; ", "   &amp;
$X1692  &amp; ", "   &amp;
$Z1692  &amp; ", "   &amp;
IF($AB1692 &lt;&gt; "", $AB1692, "NULL")  &amp; ", "   &amp;
$AK1692  &amp; ");"</f>
        <v>#REF!</v>
      </c>
    </row>
    <row r="1693" spans="1:38" x14ac:dyDescent="0.2">
      <c r="A1693" s="7" cm="1">
        <f t="array" aca="1" ref="A1693" ca="1">INDEX(Companies!$A:$A,RANDBETWEEN(2,COUNTA(Companies!$A:$A)),1)</f>
        <v>2</v>
      </c>
      <c r="B1693" s="5">
        <f t="shared" si="338"/>
        <v>1692</v>
      </c>
      <c r="C1693" s="5" t="str" cm="1">
        <f t="array" ref="C1693">SHA1HASH($B1693)</f>
        <v>b039469e10cc32b9eb6aaee8aabb64a15836746f</v>
      </c>
      <c r="D1693" s="6">
        <f t="shared" ca="1" si="339"/>
        <v>1</v>
      </c>
      <c r="E1693" s="7">
        <f ca="1">IF($B1693 = 1 + N("Presidente"),
    127,
    IF($B1693 = 2 + N("Vice-Presidente"),
        72,
        IF($B1693 = 3 + N("Secretária bilíngue"),
            13,
            RANDBETWEEN(5,COUNT(Name!$A:$A) + 1)
        )
    )
)</f>
        <v>342</v>
      </c>
      <c r="F1693" s="7" t="str">
        <f ca="1">VLOOKUP($E1693,Name!$A:$B,2,FALSE)</f>
        <v>Théo</v>
      </c>
      <c r="G1693" s="7">
        <f ca="1" xml:space="preserve">
IF($B1693 = 1,
    0,
    RANDBETWEEN(5,COUNT('Last name'!$A:$A) + 1)
)</f>
        <v>172</v>
      </c>
      <c r="H1693" s="7" t="str">
        <f ca="1" xml:space="preserve">
IF($B1693 = 1 + N("Presidente"),
    "de Orléans e Bragança",
    VLOOKUP($G1693,'Last name'!$A:$B,2,FALSE) &amp; " " &amp; VLOOKUP(RANDBETWEEN(5,COUNT('Last name'!$A:$A) + 1),'Last name'!$A:$B,2,FALSE)
)</f>
        <v>Salvador Battaglia</v>
      </c>
      <c r="I1693" s="7" t="str">
        <f t="shared" ca="1" si="340"/>
        <v>Théo Salvador Battaglia</v>
      </c>
      <c r="J1693" s="7" t="str" cm="1">
        <f t="array" aca="1" ref="J1693" ca="1">SHA1HASH($I1693)</f>
        <v>f61fc148e02c1c18c5ed2ffabebe2614c6d6eea5</v>
      </c>
      <c r="K1693" s="7" cm="1">
        <f t="array" aca="1" ref="K1693" ca="1">INDEX(States!$A:$A,M1693,1)</f>
        <v>5</v>
      </c>
      <c r="L1693" s="7" t="str">
        <f ca="1">VLOOKUP($K1693,Countries!$A:$B,2,FALSE)</f>
        <v>Portugal</v>
      </c>
      <c r="M1693" s="7" cm="1">
        <f t="array" aca="1" ref="M1693" ca="1">INDEX(States!$C:$C,RANDBETWEEN(5,COUNTA(States!$A:$A) + 1),1)</f>
        <v>13</v>
      </c>
      <c r="N1693" s="7" t="str">
        <f ca="1">VLOOKUP($M1693,States!$C:$D,2,FALSE)</f>
        <v>Coimbra</v>
      </c>
      <c r="O1693" s="7" t="str">
        <f ca="1">VLOOKUP($E1693,Name!$A:$C,3,FALSE)</f>
        <v>M</v>
      </c>
      <c r="P1693" s="7" t="str">
        <f ca="1">VLOOKUP($O1693,Genders!$B:$C,2,FALSE)</f>
        <v>Male</v>
      </c>
      <c r="Q1693" s="7" cm="1">
        <f t="array" aca="1" ref="Q1693" ca="1">INDEX('Marital status'!$A:$A,RANDBETWEEN(5,COUNTA('Marital status'!$A:$A) + 1),1)</f>
        <v>0</v>
      </c>
      <c r="R1693" s="7" t="e">
        <f ca="1">VLOOKUP($Q1693,'Marital status'!$A:$B,2,FALSE)</f>
        <v>#N/A</v>
      </c>
      <c r="S1693" s="7">
        <f t="shared" ca="1" si="341"/>
        <v>5</v>
      </c>
      <c r="T1693" s="7" t="str">
        <f ca="1">VLOOKUP($S1693,Ethnicities!$A:$B,2,FALSE)</f>
        <v>ASIAN</v>
      </c>
      <c r="U1693" s="8">
        <f t="shared" ca="1" si="342"/>
        <v>28967</v>
      </c>
      <c r="V1693" s="6">
        <f t="shared" ca="1" si="343"/>
        <v>7</v>
      </c>
      <c r="W1693" s="8" t="str">
        <f ca="1">VLOOKUP($V1693,'Background education'!$A:$B,2,FALSE)</f>
        <v>Undergraduate degree</v>
      </c>
      <c r="X1693" s="7">
        <f ca="1" xml:space="preserve">
  IF(OR($Z1693 = 5, $Z1693 = 6, $Z1693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693" s="7" t="str">
        <f ca="1">VLOOKUP($X1693,Departments!$A:$B,2,FALSE)</f>
        <v xml:space="preserve"> Commercial</v>
      </c>
      <c r="Z1693" s="6">
        <f t="shared" ca="1" si="344"/>
        <v>11</v>
      </c>
      <c r="AA1693" s="7" t="str">
        <f ca="1">VLOOKUP($Z1693,Roles!$A:$B,2,FALSE)</f>
        <v>Analyst</v>
      </c>
      <c r="AB1693" s="6">
        <f t="shared" ca="1" si="345"/>
        <v>5</v>
      </c>
      <c r="AC1693" s="7" t="str">
        <f ca="1" xml:space="preserve">
IF(
  ISNA($AB1693),
  NA(),
  VLOOKUP($AB1693,Levels!$A:$B,2,FALSE)
)</f>
        <v>Junior</v>
      </c>
      <c r="AD1693" s="8">
        <f t="shared" ca="1" si="346"/>
        <v>44478</v>
      </c>
      <c r="AE1693" s="6">
        <f ca="1">RANDBETWEEN(5,COUNTA('Recruitment source'!$A:$A) + 1)</f>
        <v>13</v>
      </c>
      <c r="AF1693" s="6" t="str">
        <f ca="1">VLOOKUP($AE1693,'Recruitment source'!$A:$B,2,FALSE)</f>
        <v>Google</v>
      </c>
      <c r="AG1693" s="8" t="e">
        <f t="shared" ca="1" si="347"/>
        <v>#N/A</v>
      </c>
      <c r="AH1693" s="6" t="e">
        <f t="shared" ca="1" si="348"/>
        <v>#N/A</v>
      </c>
      <c r="AI1693" s="6" t="e">
        <f ca="1" xml:space="preserve">
IF(
  ISNA($AH1693),
  NA(),
  VLOOKUP($AH1693,'Reasons for dismissal'!$A:$B,2,FALSE)
)</f>
        <v>#N/A</v>
      </c>
      <c r="AJ1693" s="6">
        <f t="shared" ca="1" si="349"/>
        <v>4</v>
      </c>
      <c r="AK1693" s="1">
        <f t="shared" ca="1" si="350"/>
        <v>2580</v>
      </c>
      <c r="AL16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$A1693  &amp; ", "   &amp;
$B1693  &amp; ", "   &amp;
$D1693  &amp; ", '"  &amp;
$I1693  &amp; "', '" &amp;
$O1693  &amp; "', "  &amp;
$S1693  &amp; ", '"  &amp;
TEXT($U1693,"dd/mm/aaaa")  &amp; "', "   &amp;
$V1693  &amp; ", "   &amp;
$X1693  &amp; ", "   &amp;
$Z1693  &amp; ", "   &amp;
IF($AB1693 &lt;&gt; "", $AB1693, "NULL")  &amp; ", "   &amp;
$AK1693  &amp; ");"</f>
        <v>#REF!</v>
      </c>
    </row>
    <row r="1694" spans="1:38" x14ac:dyDescent="0.2">
      <c r="A1694" s="7" cm="1">
        <f t="array" aca="1" ref="A1694" ca="1">INDEX(Companies!$A:$A,RANDBETWEEN(2,COUNTA(Companies!$A:$A)),1)</f>
        <v>2</v>
      </c>
      <c r="B1694" s="5">
        <f t="shared" si="338"/>
        <v>1693</v>
      </c>
      <c r="C1694" s="5" t="str" cm="1">
        <f t="array" ref="C1694">SHA1HASH($B1694)</f>
        <v>b91b09628ef3a6b13a5c3383fa4787aa476da69c</v>
      </c>
      <c r="D1694" s="6">
        <f t="shared" ca="1" si="339"/>
        <v>1</v>
      </c>
      <c r="E1694" s="7">
        <f ca="1">IF($B1694 = 1 + N("Presidente"),
    127,
    IF($B1694 = 2 + N("Vice-Presidente"),
        72,
        IF($B1694 = 3 + N("Secretária bilíngue"),
            13,
            RANDBETWEEN(5,COUNT(Name!$A:$A) + 1)
        )
    )
)</f>
        <v>311</v>
      </c>
      <c r="F1694" s="7" t="str">
        <f ca="1">VLOOKUP($E1694,Name!$A:$B,2,FALSE)</f>
        <v>Olívia</v>
      </c>
      <c r="G1694" s="7">
        <f ca="1" xml:space="preserve">
IF($B1694 = 1,
    0,
    RANDBETWEEN(5,COUNT('Last name'!$A:$A) + 1)
)</f>
        <v>82</v>
      </c>
      <c r="H1694" s="7" t="str">
        <f ca="1" xml:space="preserve">
IF($B1694 = 1 + N("Presidente"),
    "de Orléans e Bragança",
    VLOOKUP($G1694,'Last name'!$A:$B,2,FALSE) &amp; " " &amp; VLOOKUP(RANDBETWEEN(5,COUNT('Last name'!$A:$A) + 1),'Last name'!$A:$B,2,FALSE)
)</f>
        <v>Farina Holanda</v>
      </c>
      <c r="I1694" s="7" t="str">
        <f t="shared" ca="1" si="340"/>
        <v>Olívia Farina Holanda</v>
      </c>
      <c r="J1694" s="7" t="str" cm="1">
        <f t="array" aca="1" ref="J1694" ca="1">SHA1HASH($I1694)</f>
        <v>64d9ef12f5f0fe2a5c28c9b438f3289893010b05</v>
      </c>
      <c r="K1694" s="7" cm="1">
        <f t="array" aca="1" ref="K1694" ca="1">INDEX(States!$A:$A,M1694,1)</f>
        <v>5</v>
      </c>
      <c r="L1694" s="7" t="str">
        <f ca="1">VLOOKUP($K1694,Countries!$A:$B,2,FALSE)</f>
        <v>Portugal</v>
      </c>
      <c r="M1694" s="7" cm="1">
        <f t="array" aca="1" ref="M1694" ca="1">INDEX(States!$C:$C,RANDBETWEEN(5,COUNTA(States!$A:$A) + 1),1)</f>
        <v>10</v>
      </c>
      <c r="N1694" s="7" t="str">
        <f ca="1">VLOOKUP($M1694,States!$C:$D,2,FALSE)</f>
        <v>Faro</v>
      </c>
      <c r="O1694" s="7" t="str">
        <f ca="1">VLOOKUP($E1694,Name!$A:$C,3,FALSE)</f>
        <v>F</v>
      </c>
      <c r="P1694" s="7" t="str">
        <f ca="1">VLOOKUP($O1694,Genders!$B:$C,2,FALSE)</f>
        <v>Female</v>
      </c>
      <c r="Q1694" s="7" cm="1">
        <f t="array" aca="1" ref="Q1694" ca="1">INDEX('Marital status'!$A:$A,RANDBETWEEN(5,COUNTA('Marital status'!$A:$A) + 1),1)</f>
        <v>5</v>
      </c>
      <c r="R1694" s="7" t="str">
        <f ca="1">VLOOKUP($Q1694,'Marital status'!$A:$B,2,FALSE)</f>
        <v xml:space="preserve"> Separated </v>
      </c>
      <c r="S1694" s="7">
        <f t="shared" ca="1" si="341"/>
        <v>7</v>
      </c>
      <c r="T1694" s="7" t="str">
        <f ca="1">VLOOKUP($S1694,Ethnicities!$A:$B,2,FALSE)</f>
        <v>Native Hawaiian or Other Pacific Islander</v>
      </c>
      <c r="U1694" s="8">
        <f t="shared" ca="1" si="342"/>
        <v>29018</v>
      </c>
      <c r="V1694" s="6">
        <f t="shared" ca="1" si="343"/>
        <v>7</v>
      </c>
      <c r="W1694" s="8" t="str">
        <f ca="1">VLOOKUP($V1694,'Background education'!$A:$B,2,FALSE)</f>
        <v>Undergraduate degree</v>
      </c>
      <c r="X1694" s="7">
        <f ca="1" xml:space="preserve">
  IF(OR($Z1694 = 5, $Z1694 = 6, $Z1694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694" s="7" t="str">
        <f ca="1">VLOOKUP($X1694,Departments!$A:$B,2,FALSE)</f>
        <v>Communication &amp; Marketing</v>
      </c>
      <c r="Z1694" s="6">
        <f t="shared" ca="1" si="344"/>
        <v>9</v>
      </c>
      <c r="AA1694" s="7" t="str">
        <f ca="1">VLOOKUP($Z1694,Roles!$A:$B,2,FALSE)</f>
        <v>Intern</v>
      </c>
      <c r="AB1694" s="6" t="e">
        <f t="shared" ca="1" si="345"/>
        <v>#N/A</v>
      </c>
      <c r="AC1694" s="7" t="e">
        <f ca="1" xml:space="preserve">
IF(
  ISNA($AB1694),
  NA(),
  VLOOKUP($AB1694,Levels!$A:$B,2,FALSE)
)</f>
        <v>#N/A</v>
      </c>
      <c r="AD1694" s="8">
        <f t="shared" ca="1" si="346"/>
        <v>42829</v>
      </c>
      <c r="AE1694" s="6">
        <f ca="1">RANDBETWEEN(5,COUNTA('Recruitment source'!$A:$A) + 1)</f>
        <v>13</v>
      </c>
      <c r="AF1694" s="6" t="str">
        <f ca="1">VLOOKUP($AE1694,'Recruitment source'!$A:$B,2,FALSE)</f>
        <v>Google</v>
      </c>
      <c r="AG1694" s="8" t="e">
        <f t="shared" ca="1" si="347"/>
        <v>#N/A</v>
      </c>
      <c r="AH1694" s="6" t="e">
        <f t="shared" ca="1" si="348"/>
        <v>#N/A</v>
      </c>
      <c r="AI1694" s="6" t="e">
        <f ca="1" xml:space="preserve">
IF(
  ISNA($AH1694),
  NA(),
  VLOOKUP($AH1694,'Reasons for dismissal'!$A:$B,2,FALSE)
)</f>
        <v>#N/A</v>
      </c>
      <c r="AJ1694" s="6">
        <f t="shared" ca="1" si="349"/>
        <v>4</v>
      </c>
      <c r="AK1694" s="1">
        <f t="shared" ca="1" si="350"/>
        <v>1285</v>
      </c>
      <c r="AL16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$A1694  &amp; ", "   &amp;
$B1694  &amp; ", "   &amp;
$D1694  &amp; ", '"  &amp;
$I1694  &amp; "', '" &amp;
$O1694  &amp; "', "  &amp;
$S1694  &amp; ", '"  &amp;
TEXT($U1694,"dd/mm/aaaa")  &amp; "', "   &amp;
$V1694  &amp; ", "   &amp;
$X1694  &amp; ", "   &amp;
$Z1694  &amp; ", "   &amp;
IF($AB1694 &lt;&gt; "", $AB1694, "NULL")  &amp; ", "   &amp;
$AK1694  &amp; ");"</f>
        <v>#REF!</v>
      </c>
    </row>
    <row r="1695" spans="1:38" x14ac:dyDescent="0.2">
      <c r="A1695" s="7" cm="1">
        <f t="array" aca="1" ref="A1695" ca="1">INDEX(Companies!$A:$A,RANDBETWEEN(2,COUNTA(Companies!$A:$A)),1)</f>
        <v>2</v>
      </c>
      <c r="B1695" s="5">
        <f t="shared" si="338"/>
        <v>1694</v>
      </c>
      <c r="C1695" s="5" t="str" cm="1">
        <f t="array" ref="C1695">SHA1HASH($B1695)</f>
        <v>9ab4a67f799904ef4c6c5e0c4d0c942a3e008ec8</v>
      </c>
      <c r="D1695" s="6">
        <f t="shared" ca="1" si="339"/>
        <v>1</v>
      </c>
      <c r="E1695" s="7">
        <f ca="1">IF($B1695 = 1 + N("Presidente"),
    127,
    IF($B1695 = 2 + N("Vice-Presidente"),
        72,
        IF($B1695 = 3 + N("Secretária bilíngue"),
            13,
            RANDBETWEEN(5,COUNT(Name!$A:$A) + 1)
        )
    )
)</f>
        <v>99</v>
      </c>
      <c r="F1695" s="7" t="str">
        <f ca="1">VLOOKUP($E1695,Name!$A:$B,2,FALSE)</f>
        <v>Cloe</v>
      </c>
      <c r="G1695" s="7">
        <f ca="1" xml:space="preserve">
IF($B1695 = 1,
    0,
    RANDBETWEEN(5,COUNT('Last name'!$A:$A) + 1)
)</f>
        <v>88</v>
      </c>
      <c r="H1695" s="7" t="str">
        <f ca="1" xml:space="preserve">
IF($B1695 = 1 + N("Presidente"),
    "de Orléans e Bragança",
    VLOOKUP($G1695,'Last name'!$A:$B,2,FALSE) &amp; " " &amp; VLOOKUP(RANDBETWEEN(5,COUNT('Last name'!$A:$A) + 1),'Last name'!$A:$B,2,FALSE)
)</f>
        <v>Ferreira Siqueira</v>
      </c>
      <c r="I1695" s="7" t="str">
        <f t="shared" ca="1" si="340"/>
        <v>Cloe Ferreira Siqueira</v>
      </c>
      <c r="J1695" s="7" t="str" cm="1">
        <f t="array" aca="1" ref="J1695" ca="1">SHA1HASH($I1695)</f>
        <v>ffb9b4c02ae29c6dc0c6e7896b2398f77071fcdb</v>
      </c>
      <c r="K1695" s="7" cm="1">
        <f t="array" aca="1" ref="K1695" ca="1">INDEX(States!$A:$A,M1695,1)</f>
        <v>5</v>
      </c>
      <c r="L1695" s="7" t="str">
        <f ca="1">VLOOKUP($K1695,Countries!$A:$B,2,FALSE)</f>
        <v>Portugal</v>
      </c>
      <c r="M1695" s="7" cm="1">
        <f t="array" aca="1" ref="M1695" ca="1">INDEX(States!$C:$C,RANDBETWEEN(5,COUNTA(States!$A:$A) + 1),1)</f>
        <v>11</v>
      </c>
      <c r="N1695" s="7" t="str">
        <f ca="1">VLOOKUP($M1695,States!$C:$D,2,FALSE)</f>
        <v>Santarém</v>
      </c>
      <c r="O1695" s="7" t="str">
        <f ca="1">VLOOKUP($E1695,Name!$A:$C,3,FALSE)</f>
        <v>F</v>
      </c>
      <c r="P1695" s="7" t="str">
        <f ca="1">VLOOKUP($O1695,Genders!$B:$C,2,FALSE)</f>
        <v>Female</v>
      </c>
      <c r="Q1695" s="7" cm="1">
        <f t="array" aca="1" ref="Q1695" ca="1">INDEX('Marital status'!$A:$A,RANDBETWEEN(5,COUNTA('Marital status'!$A:$A) + 1),1)</f>
        <v>0</v>
      </c>
      <c r="R1695" s="7" t="e">
        <f ca="1">VLOOKUP($Q1695,'Marital status'!$A:$B,2,FALSE)</f>
        <v>#N/A</v>
      </c>
      <c r="S1695" s="7">
        <f t="shared" ca="1" si="341"/>
        <v>5</v>
      </c>
      <c r="T1695" s="7" t="str">
        <f ca="1">VLOOKUP($S1695,Ethnicities!$A:$B,2,FALSE)</f>
        <v>ASIAN</v>
      </c>
      <c r="U1695" s="8">
        <f t="shared" ca="1" si="342"/>
        <v>19863</v>
      </c>
      <c r="V1695" s="6">
        <f t="shared" ca="1" si="343"/>
        <v>7</v>
      </c>
      <c r="W1695" s="8" t="str">
        <f ca="1">VLOOKUP($V1695,'Background education'!$A:$B,2,FALSE)</f>
        <v>Undergraduate degree</v>
      </c>
      <c r="X1695" s="7">
        <f ca="1" xml:space="preserve">
  IF(OR($Z1695 = 5, $Z1695 = 6, $Z1695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695" s="7" t="str">
        <f ca="1">VLOOKUP($X1695,Departments!$A:$B,2,FALSE)</f>
        <v>Human Resource</v>
      </c>
      <c r="Z1695" s="6">
        <f t="shared" ca="1" si="344"/>
        <v>11</v>
      </c>
      <c r="AA1695" s="7" t="str">
        <f ca="1">VLOOKUP($Z1695,Roles!$A:$B,2,FALSE)</f>
        <v>Analyst</v>
      </c>
      <c r="AB1695" s="6">
        <f t="shared" ca="1" si="345"/>
        <v>6</v>
      </c>
      <c r="AC1695" s="7" t="str">
        <f ca="1" xml:space="preserve">
IF(
  ISNA($AB1695),
  NA(),
  VLOOKUP($AB1695,Levels!$A:$B,2,FALSE)
)</f>
        <v>Pleno</v>
      </c>
      <c r="AD1695" s="8">
        <f t="shared" ca="1" si="346"/>
        <v>44799</v>
      </c>
      <c r="AE1695" s="6">
        <f ca="1">RANDBETWEEN(5,COUNTA('Recruitment source'!$A:$A) + 1)</f>
        <v>8</v>
      </c>
      <c r="AF1695" s="6" t="str">
        <f ca="1">VLOOKUP($AE1695,'Recruitment source'!$A:$B,2,FALSE)</f>
        <v>Net Empregos</v>
      </c>
      <c r="AG1695" s="8" t="e">
        <f t="shared" ca="1" si="347"/>
        <v>#N/A</v>
      </c>
      <c r="AH1695" s="6" t="e">
        <f t="shared" ca="1" si="348"/>
        <v>#N/A</v>
      </c>
      <c r="AI1695" s="6" t="e">
        <f ca="1" xml:space="preserve">
IF(
  ISNA($AH1695),
  NA(),
  VLOOKUP($AH1695,'Reasons for dismissal'!$A:$B,2,FALSE)
)</f>
        <v>#N/A</v>
      </c>
      <c r="AJ1695" s="6">
        <f t="shared" ca="1" si="349"/>
        <v>5</v>
      </c>
      <c r="AK1695" s="1">
        <f t="shared" ca="1" si="350"/>
        <v>2580</v>
      </c>
      <c r="AL16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$A1695  &amp; ", "   &amp;
$B1695  &amp; ", "   &amp;
$D1695  &amp; ", '"  &amp;
$I1695  &amp; "', '" &amp;
$O1695  &amp; "', "  &amp;
$S1695  &amp; ", '"  &amp;
TEXT($U1695,"dd/mm/aaaa")  &amp; "', "   &amp;
$V1695  &amp; ", "   &amp;
$X1695  &amp; ", "   &amp;
$Z1695  &amp; ", "   &amp;
IF($AB1695 &lt;&gt; "", $AB1695, "NULL")  &amp; ", "   &amp;
$AK1695  &amp; ");"</f>
        <v>#REF!</v>
      </c>
    </row>
    <row r="1696" spans="1:38" x14ac:dyDescent="0.2">
      <c r="A1696" s="7" cm="1">
        <f t="array" aca="1" ref="A1696" ca="1">INDEX(Companies!$A:$A,RANDBETWEEN(2,COUNTA(Companies!$A:$A)),1)</f>
        <v>2</v>
      </c>
      <c r="B1696" s="5">
        <f t="shared" si="338"/>
        <v>1695</v>
      </c>
      <c r="C1696" s="5" t="str" cm="1">
        <f t="array" ref="C1696">SHA1HASH($B1696)</f>
        <v>8a0bbde8e5fe9a3423d20c2cd6a56242bc45766e</v>
      </c>
      <c r="D1696" s="6">
        <f t="shared" ca="1" si="339"/>
        <v>1</v>
      </c>
      <c r="E1696" s="7">
        <f ca="1">IF($B1696 = 1 + N("Presidente"),
    127,
    IF($B1696 = 2 + N("Vice-Presidente"),
        72,
        IF($B1696 = 3 + N("Secretária bilíngue"),
            13,
            RANDBETWEEN(5,COUNT(Name!$A:$A) + 1)
        )
    )
)</f>
        <v>66</v>
      </c>
      <c r="F1696" s="7" t="str">
        <f ca="1">VLOOKUP($E1696,Name!$A:$B,2,FALSE)</f>
        <v>Bartolomeo</v>
      </c>
      <c r="G1696" s="7">
        <f ca="1" xml:space="preserve">
IF($B1696 = 1,
    0,
    RANDBETWEEN(5,COUNT('Last name'!$A:$A) + 1)
)</f>
        <v>58</v>
      </c>
      <c r="H1696" s="7" t="str">
        <f ca="1" xml:space="preserve">
IF($B1696 = 1 + N("Presidente"),
    "de Orléans e Bragança",
    VLOOKUP($G1696,'Last name'!$A:$B,2,FALSE) &amp; " " &amp; VLOOKUP(RANDBETWEEN(5,COUNT('Last name'!$A:$A) + 1),'Last name'!$A:$B,2,FALSE)
)</f>
        <v>Cardoso Lima</v>
      </c>
      <c r="I1696" s="7" t="str">
        <f t="shared" ca="1" si="340"/>
        <v>Bartolomeo Cardoso Lima</v>
      </c>
      <c r="J1696" s="7" t="str" cm="1">
        <f t="array" aca="1" ref="J1696" ca="1">SHA1HASH($I1696)</f>
        <v>d8e02ff7038eaa8c0611fceeae961b4450495c81</v>
      </c>
      <c r="K1696" s="7" cm="1">
        <f t="array" aca="1" ref="K1696" ca="1">INDEX(States!$A:$A,M1696,1)</f>
        <v>5</v>
      </c>
      <c r="L1696" s="7" t="str">
        <f ca="1">VLOOKUP($K1696,Countries!$A:$B,2,FALSE)</f>
        <v>Portugal</v>
      </c>
      <c r="M1696" s="7" cm="1">
        <f t="array" aca="1" ref="M1696" ca="1">INDEX(States!$C:$C,RANDBETWEEN(5,COUNTA(States!$A:$A) + 1),1)</f>
        <v>21</v>
      </c>
      <c r="N1696" s="7" t="str">
        <f ca="1">VLOOKUP($M1696,States!$C:$D,2,FALSE)</f>
        <v>Guarda</v>
      </c>
      <c r="O1696" s="7" t="str">
        <f ca="1">VLOOKUP($E1696,Name!$A:$C,3,FALSE)</f>
        <v>M</v>
      </c>
      <c r="P1696" s="7" t="str">
        <f ca="1">VLOOKUP($O1696,Genders!$B:$C,2,FALSE)</f>
        <v>Male</v>
      </c>
      <c r="Q1696" s="7" cm="1">
        <f t="array" aca="1" ref="Q1696" ca="1">INDEX('Marital status'!$A:$A,RANDBETWEEN(5,COUNTA('Marital status'!$A:$A) + 1),1)</f>
        <v>5</v>
      </c>
      <c r="R1696" s="7" t="str">
        <f ca="1">VLOOKUP($Q1696,'Marital status'!$A:$B,2,FALSE)</f>
        <v xml:space="preserve"> Separated </v>
      </c>
      <c r="S1696" s="7">
        <f t="shared" ca="1" si="341"/>
        <v>5</v>
      </c>
      <c r="T1696" s="7" t="str">
        <f ca="1">VLOOKUP($S1696,Ethnicities!$A:$B,2,FALSE)</f>
        <v>ASIAN</v>
      </c>
      <c r="U1696" s="8">
        <f t="shared" ca="1" si="342"/>
        <v>20371</v>
      </c>
      <c r="V1696" s="6">
        <f t="shared" ca="1" si="343"/>
        <v>7</v>
      </c>
      <c r="W1696" s="8" t="str">
        <f ca="1">VLOOKUP($V1696,'Background education'!$A:$B,2,FALSE)</f>
        <v>Undergraduate degree</v>
      </c>
      <c r="X1696" s="7">
        <f ca="1" xml:space="preserve">
  IF(OR($Z1696 = 5, $Z1696 = 6, $Z1696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696" s="7" t="str">
        <f ca="1">VLOOKUP($X1696,Departments!$A:$B,2,FALSE)</f>
        <v>Audit</v>
      </c>
      <c r="Z1696" s="6">
        <f t="shared" ca="1" si="344"/>
        <v>9</v>
      </c>
      <c r="AA1696" s="7" t="str">
        <f ca="1">VLOOKUP($Z1696,Roles!$A:$B,2,FALSE)</f>
        <v>Intern</v>
      </c>
      <c r="AB1696" s="6" t="e">
        <f t="shared" ca="1" si="345"/>
        <v>#N/A</v>
      </c>
      <c r="AC1696" s="7" t="e">
        <f ca="1" xml:space="preserve">
IF(
  ISNA($AB1696),
  NA(),
  VLOOKUP($AB1696,Levels!$A:$B,2,FALSE)
)</f>
        <v>#N/A</v>
      </c>
      <c r="AD1696" s="8">
        <f t="shared" ca="1" si="346"/>
        <v>43332</v>
      </c>
      <c r="AE1696" s="6">
        <f ca="1">RANDBETWEEN(5,COUNTA('Recruitment source'!$A:$A) + 1)</f>
        <v>15</v>
      </c>
      <c r="AF1696" s="6" t="str">
        <f ca="1">VLOOKUP($AE1696,'Recruitment source'!$A:$B,2,FALSE)</f>
        <v>Website</v>
      </c>
      <c r="AG1696" s="8" t="e">
        <f t="shared" ca="1" si="347"/>
        <v>#N/A</v>
      </c>
      <c r="AH1696" s="6" t="e">
        <f t="shared" ca="1" si="348"/>
        <v>#N/A</v>
      </c>
      <c r="AI1696" s="6" t="e">
        <f ca="1" xml:space="preserve">
IF(
  ISNA($AH1696),
  NA(),
  VLOOKUP($AH1696,'Reasons for dismissal'!$A:$B,2,FALSE)
)</f>
        <v>#N/A</v>
      </c>
      <c r="AJ1696" s="6">
        <f t="shared" ca="1" si="349"/>
        <v>4</v>
      </c>
      <c r="AK1696" s="1">
        <f t="shared" ca="1" si="350"/>
        <v>1205</v>
      </c>
      <c r="AL16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$A1696  &amp; ", "   &amp;
$B1696  &amp; ", "   &amp;
$D1696  &amp; ", '"  &amp;
$I1696  &amp; "', '" &amp;
$O1696  &amp; "', "  &amp;
$S1696  &amp; ", '"  &amp;
TEXT($U1696,"dd/mm/aaaa")  &amp; "', "   &amp;
$V1696  &amp; ", "   &amp;
$X1696  &amp; ", "   &amp;
$Z1696  &amp; ", "   &amp;
IF($AB1696 &lt;&gt; "", $AB1696, "NULL")  &amp; ", "   &amp;
$AK1696  &amp; ");"</f>
        <v>#REF!</v>
      </c>
    </row>
    <row r="1697" spans="1:38" x14ac:dyDescent="0.2">
      <c r="A1697" s="7" cm="1">
        <f t="array" aca="1" ref="A1697" ca="1">INDEX(Companies!$A:$A,RANDBETWEEN(2,COUNTA(Companies!$A:$A)),1)</f>
        <v>2</v>
      </c>
      <c r="B1697" s="5">
        <f t="shared" si="338"/>
        <v>1696</v>
      </c>
      <c r="C1697" s="5" t="str" cm="1">
        <f t="array" ref="C1697">SHA1HASH($B1697)</f>
        <v>0f1fa005246c05f9a9e350970e174761c57b9cff</v>
      </c>
      <c r="D1697" s="6">
        <f t="shared" ca="1" si="339"/>
        <v>1</v>
      </c>
      <c r="E1697" s="7">
        <f ca="1">IF($B1697 = 1 + N("Presidente"),
    127,
    IF($B1697 = 2 + N("Vice-Presidente"),
        72,
        IF($B1697 = 3 + N("Secretária bilíngue"),
            13,
            RANDBETWEEN(5,COUNT(Name!$A:$A) + 1)
        )
    )
)</f>
        <v>331</v>
      </c>
      <c r="F1697" s="7" t="str">
        <f ca="1">VLOOKUP($E1697,Name!$A:$B,2,FALSE)</f>
        <v>Renato</v>
      </c>
      <c r="G1697" s="7">
        <f ca="1" xml:space="preserve">
IF($B1697 = 1,
    0,
    RANDBETWEEN(5,COUNT('Last name'!$A:$A) + 1)
)</f>
        <v>167</v>
      </c>
      <c r="H1697" s="7" t="str">
        <f ca="1" xml:space="preserve">
IF($B1697 = 1 + N("Presidente"),
    "de Orléans e Bragança",
    VLOOKUP($G1697,'Last name'!$A:$B,2,FALSE) &amp; " " &amp; VLOOKUP(RANDBETWEEN(5,COUNT('Last name'!$A:$A) + 1),'Last name'!$A:$B,2,FALSE)
)</f>
        <v>Romano Auth</v>
      </c>
      <c r="I1697" s="7" t="str">
        <f t="shared" ca="1" si="340"/>
        <v>Renato Romano Auth</v>
      </c>
      <c r="J1697" s="7" t="str" cm="1">
        <f t="array" aca="1" ref="J1697" ca="1">SHA1HASH($I1697)</f>
        <v>6f4bc0fc88dbc824a524583dae303f4bb2fb8d7f</v>
      </c>
      <c r="K1697" s="7" cm="1">
        <f t="array" aca="1" ref="K1697" ca="1">INDEX(States!$A:$A,M1697,1)</f>
        <v>5</v>
      </c>
      <c r="L1697" s="7" t="str">
        <f ca="1">VLOOKUP($K1697,Countries!$A:$B,2,FALSE)</f>
        <v>Portugal</v>
      </c>
      <c r="M1697" s="7" cm="1">
        <f t="array" aca="1" ref="M1697" ca="1">INDEX(States!$C:$C,RANDBETWEEN(5,COUNTA(States!$A:$A) + 1),1)</f>
        <v>5</v>
      </c>
      <c r="N1697" s="7" t="str">
        <f ca="1">VLOOKUP($M1697,States!$C:$D,2,FALSE)</f>
        <v xml:space="preserve"> Lisboa</v>
      </c>
      <c r="O1697" s="7" t="str">
        <f ca="1">VLOOKUP($E1697,Name!$A:$C,3,FALSE)</f>
        <v>M</v>
      </c>
      <c r="P1697" s="7" t="str">
        <f ca="1">VLOOKUP($O1697,Genders!$B:$C,2,FALSE)</f>
        <v>Male</v>
      </c>
      <c r="Q1697" s="7" cm="1">
        <f t="array" aca="1" ref="Q1697" ca="1">INDEX('Marital status'!$A:$A,RANDBETWEEN(5,COUNTA('Marital status'!$A:$A) + 1),1)</f>
        <v>0</v>
      </c>
      <c r="R1697" s="7" t="e">
        <f ca="1">VLOOKUP($Q1697,'Marital status'!$A:$B,2,FALSE)</f>
        <v>#N/A</v>
      </c>
      <c r="S1697" s="7">
        <f t="shared" ca="1" si="341"/>
        <v>5</v>
      </c>
      <c r="T1697" s="7" t="str">
        <f ca="1">VLOOKUP($S1697,Ethnicities!$A:$B,2,FALSE)</f>
        <v>ASIAN</v>
      </c>
      <c r="U1697" s="8">
        <f t="shared" ca="1" si="342"/>
        <v>23051</v>
      </c>
      <c r="V1697" s="6">
        <f t="shared" ca="1" si="343"/>
        <v>8</v>
      </c>
      <c r="W1697" s="8" t="str">
        <f ca="1">VLOOKUP($V1697,'Background education'!$A:$B,2,FALSE)</f>
        <v>Graduate school</v>
      </c>
      <c r="X1697" s="7">
        <f ca="1" xml:space="preserve">
  IF(OR($Z1697 = 5, $Z1697 = 6, $Z1697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697" s="7" t="str">
        <f ca="1">VLOOKUP($X1697,Departments!$A:$B,2,FALSE)</f>
        <v xml:space="preserve"> Presidency</v>
      </c>
      <c r="Z1697" s="6">
        <f t="shared" ca="1" si="344"/>
        <v>11</v>
      </c>
      <c r="AA1697" s="7" t="str">
        <f ca="1">VLOOKUP($Z1697,Roles!$A:$B,2,FALSE)</f>
        <v>Analyst</v>
      </c>
      <c r="AB1697" s="6">
        <f t="shared" ca="1" si="345"/>
        <v>7</v>
      </c>
      <c r="AC1697" s="7" t="str">
        <f ca="1" xml:space="preserve">
IF(
  ISNA($AB1697),
  NA(),
  VLOOKUP($AB1697,Levels!$A:$B,2,FALSE)
)</f>
        <v>Senior</v>
      </c>
      <c r="AD1697" s="8">
        <f t="shared" ca="1" si="346"/>
        <v>42919</v>
      </c>
      <c r="AE1697" s="6">
        <f ca="1">RANDBETWEEN(5,COUNTA('Recruitment source'!$A:$A) + 1)</f>
        <v>10</v>
      </c>
      <c r="AF1697" s="6" t="str">
        <f ca="1">VLOOKUP($AE1697,'Recruitment source'!$A:$B,2,FALSE)</f>
        <v>Jobs in Lisbon</v>
      </c>
      <c r="AG1697" s="8" t="e">
        <f t="shared" ca="1" si="347"/>
        <v>#N/A</v>
      </c>
      <c r="AH1697" s="6" t="e">
        <f t="shared" ca="1" si="348"/>
        <v>#N/A</v>
      </c>
      <c r="AI1697" s="6" t="e">
        <f ca="1" xml:space="preserve">
IF(
  ISNA($AH1697),
  NA(),
  VLOOKUP($AH1697,'Reasons for dismissal'!$A:$B,2,FALSE)
)</f>
        <v>#N/A</v>
      </c>
      <c r="AJ1697" s="6">
        <f t="shared" ca="1" si="349"/>
        <v>4</v>
      </c>
      <c r="AK1697" s="1">
        <f t="shared" ca="1" si="350"/>
        <v>3000</v>
      </c>
      <c r="AL16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$A1697  &amp; ", "   &amp;
$B1697  &amp; ", "   &amp;
$D1697  &amp; ", '"  &amp;
$I1697  &amp; "', '" &amp;
$O1697  &amp; "', "  &amp;
$S1697  &amp; ", '"  &amp;
TEXT($U1697,"dd/mm/aaaa")  &amp; "', "   &amp;
$V1697  &amp; ", "   &amp;
$X1697  &amp; ", "   &amp;
$Z1697  &amp; ", "   &amp;
IF($AB1697 &lt;&gt; "", $AB1697, "NULL")  &amp; ", "   &amp;
$AK1697  &amp; ");"</f>
        <v>#REF!</v>
      </c>
    </row>
    <row r="1698" spans="1:38" x14ac:dyDescent="0.2">
      <c r="A1698" s="7" cm="1">
        <f t="array" aca="1" ref="A1698" ca="1">INDEX(Companies!$A:$A,RANDBETWEEN(2,COUNTA(Companies!$A:$A)),1)</f>
        <v>2</v>
      </c>
      <c r="B1698" s="5">
        <f t="shared" si="338"/>
        <v>1697</v>
      </c>
      <c r="C1698" s="5" t="str" cm="1">
        <f t="array" ref="C1698">SHA1HASH($B1698)</f>
        <v>e9c4ee8840031c3747d4e58db8670528d7878149</v>
      </c>
      <c r="D1698" s="6">
        <f t="shared" ca="1" si="339"/>
        <v>1</v>
      </c>
      <c r="E1698" s="7">
        <f ca="1">IF($B1698 = 1 + N("Presidente"),
    127,
    IF($B1698 = 2 + N("Vice-Presidente"),
        72,
        IF($B1698 = 3 + N("Secretária bilíngue"),
            13,
            RANDBETWEEN(5,COUNT(Name!$A:$A) + 1)
        )
    )
)</f>
        <v>212</v>
      </c>
      <c r="F1698" s="7" t="str">
        <f ca="1">VLOOKUP($E1698,Name!$A:$B,2,FALSE)</f>
        <v>Kelly</v>
      </c>
      <c r="G1698" s="7">
        <f ca="1" xml:space="preserve">
IF($B1698 = 1,
    0,
    RANDBETWEEN(5,COUNT('Last name'!$A:$A) + 1)
)</f>
        <v>122</v>
      </c>
      <c r="H1698" s="7" t="str">
        <f ca="1" xml:space="preserve">
IF($B1698 = 1 + N("Presidente"),
    "de Orléans e Bragança",
    VLOOKUP($G1698,'Last name'!$A:$B,2,FALSE) &amp; " " &amp; VLOOKUP(RANDBETWEEN(5,COUNT('Last name'!$A:$A) + 1),'Last name'!$A:$B,2,FALSE)
)</f>
        <v>Martini Siqueira</v>
      </c>
      <c r="I1698" s="7" t="str">
        <f t="shared" ca="1" si="340"/>
        <v>Kelly Martini Siqueira</v>
      </c>
      <c r="J1698" s="7" t="str" cm="1">
        <f t="array" aca="1" ref="J1698" ca="1">SHA1HASH($I1698)</f>
        <v>e1dc31675e0e84809785a5c273610d8967b0e365</v>
      </c>
      <c r="K1698" s="7" cm="1">
        <f t="array" aca="1" ref="K1698" ca="1">INDEX(States!$A:$A,M1698,1)</f>
        <v>5</v>
      </c>
      <c r="L1698" s="7" t="str">
        <f ca="1">VLOOKUP($K1698,Countries!$A:$B,2,FALSE)</f>
        <v>Portugal</v>
      </c>
      <c r="M1698" s="7" cm="1">
        <f t="array" aca="1" ref="M1698" ca="1">INDEX(States!$C:$C,RANDBETWEEN(5,COUNTA(States!$A:$A) + 1),1)</f>
        <v>21</v>
      </c>
      <c r="N1698" s="7" t="str">
        <f ca="1">VLOOKUP($M1698,States!$C:$D,2,FALSE)</f>
        <v>Guarda</v>
      </c>
      <c r="O1698" s="7" t="str">
        <f ca="1">VLOOKUP($E1698,Name!$A:$C,3,FALSE)</f>
        <v>F</v>
      </c>
      <c r="P1698" s="7" t="str">
        <f ca="1">VLOOKUP($O1698,Genders!$B:$C,2,FALSE)</f>
        <v>Female</v>
      </c>
      <c r="Q1698" s="7" cm="1">
        <f t="array" aca="1" ref="Q1698" ca="1">INDEX('Marital status'!$A:$A,RANDBETWEEN(5,COUNTA('Marital status'!$A:$A) + 1),1)</f>
        <v>6</v>
      </c>
      <c r="R1698" s="7" t="str">
        <f ca="1">VLOOKUP($Q1698,'Marital status'!$A:$B,2,FALSE)</f>
        <v>DIVORCED</v>
      </c>
      <c r="S1698" s="7">
        <f t="shared" ca="1" si="341"/>
        <v>5</v>
      </c>
      <c r="T1698" s="7" t="str">
        <f ca="1">VLOOKUP($S1698,Ethnicities!$A:$B,2,FALSE)</f>
        <v>ASIAN</v>
      </c>
      <c r="U1698" s="8">
        <f t="shared" ca="1" si="342"/>
        <v>32468</v>
      </c>
      <c r="V1698" s="6">
        <f t="shared" ca="1" si="343"/>
        <v>7</v>
      </c>
      <c r="W1698" s="8" t="str">
        <f ca="1">VLOOKUP($V1698,'Background education'!$A:$B,2,FALSE)</f>
        <v>Undergraduate degree</v>
      </c>
      <c r="X1698" s="7">
        <f ca="1" xml:space="preserve">
  IF(OR($Z1698 = 5, $Z1698 = 6, $Z1698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698" s="7" t="str">
        <f ca="1">VLOOKUP($X1698,Departments!$A:$B,2,FALSE)</f>
        <v>Finance</v>
      </c>
      <c r="Z1698" s="6">
        <f t="shared" ca="1" si="344"/>
        <v>10</v>
      </c>
      <c r="AA1698" s="7" t="str">
        <f ca="1">VLOOKUP($Z1698,Roles!$A:$B,2,FALSE)</f>
        <v>Trainee</v>
      </c>
      <c r="AB1698" s="6" t="e">
        <f t="shared" ca="1" si="345"/>
        <v>#N/A</v>
      </c>
      <c r="AC1698" s="7" t="e">
        <f ca="1" xml:space="preserve">
IF(
  ISNA($AB1698),
  NA(),
  VLOOKUP($AB1698,Levels!$A:$B,2,FALSE)
)</f>
        <v>#N/A</v>
      </c>
      <c r="AD1698" s="8">
        <f t="shared" ca="1" si="346"/>
        <v>36308</v>
      </c>
      <c r="AE1698" s="6">
        <f ca="1">RANDBETWEEN(5,COUNTA('Recruitment source'!$A:$A) + 1)</f>
        <v>10</v>
      </c>
      <c r="AF1698" s="6" t="str">
        <f ca="1">VLOOKUP($AE1698,'Recruitment source'!$A:$B,2,FALSE)</f>
        <v>Jobs in Lisbon</v>
      </c>
      <c r="AG1698" s="8" t="e">
        <f t="shared" ca="1" si="347"/>
        <v>#N/A</v>
      </c>
      <c r="AH1698" s="6" t="e">
        <f t="shared" ca="1" si="348"/>
        <v>#N/A</v>
      </c>
      <c r="AI1698" s="6" t="e">
        <f ca="1" xml:space="preserve">
IF(
  ISNA($AH1698),
  NA(),
  VLOOKUP($AH1698,'Reasons for dismissal'!$A:$B,2,FALSE)
)</f>
        <v>#N/A</v>
      </c>
      <c r="AJ1698" s="6">
        <f t="shared" ca="1" si="349"/>
        <v>4</v>
      </c>
      <c r="AK1698" s="1">
        <f t="shared" ca="1" si="350"/>
        <v>1305</v>
      </c>
      <c r="AL16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$A1698  &amp; ", "   &amp;
$B1698  &amp; ", "   &amp;
$D1698  &amp; ", '"  &amp;
$I1698  &amp; "', '" &amp;
$O1698  &amp; "', "  &amp;
$S1698  &amp; ", '"  &amp;
TEXT($U1698,"dd/mm/aaaa")  &amp; "', "   &amp;
$V1698  &amp; ", "   &amp;
$X1698  &amp; ", "   &amp;
$Z1698  &amp; ", "   &amp;
IF($AB1698 &lt;&gt; "", $AB1698, "NULL")  &amp; ", "   &amp;
$AK1698  &amp; ");"</f>
        <v>#REF!</v>
      </c>
    </row>
    <row r="1699" spans="1:38" x14ac:dyDescent="0.2">
      <c r="A1699" s="7" cm="1">
        <f t="array" aca="1" ref="A1699" ca="1">INDEX(Companies!$A:$A,RANDBETWEEN(2,COUNTA(Companies!$A:$A)),1)</f>
        <v>2</v>
      </c>
      <c r="B1699" s="5">
        <f t="shared" si="338"/>
        <v>1698</v>
      </c>
      <c r="C1699" s="5" t="str" cm="1">
        <f t="array" ref="C1699">SHA1HASH($B1699)</f>
        <v>e5c24fef2e7ac4ea6e51308c08fbdcf083e70c20</v>
      </c>
      <c r="D1699" s="6">
        <f t="shared" ca="1" si="339"/>
        <v>1</v>
      </c>
      <c r="E1699" s="7">
        <f ca="1">IF($B1699 = 1 + N("Presidente"),
    127,
    IF($B1699 = 2 + N("Vice-Presidente"),
        72,
        IF($B1699 = 3 + N("Secretária bilíngue"),
            13,
            RANDBETWEEN(5,COUNT(Name!$A:$A) + 1)
        )
    )
)</f>
        <v>150</v>
      </c>
      <c r="F1699" s="7" t="str">
        <f ca="1">VLOOKUP($E1699,Name!$A:$B,2,FALSE)</f>
        <v>Gabriela</v>
      </c>
      <c r="G1699" s="7">
        <f ca="1" xml:space="preserve">
IF($B1699 = 1,
    0,
    RANDBETWEEN(5,COUNT('Last name'!$A:$A) + 1)
)</f>
        <v>45</v>
      </c>
      <c r="H1699" s="7" t="str">
        <f ca="1" xml:space="preserve">
IF($B1699 = 1 + N("Presidente"),
    "de Orléans e Bragança",
    VLOOKUP($G1699,'Last name'!$A:$B,2,FALSE) &amp; " " &amp; VLOOKUP(RANDBETWEEN(5,COUNT('Last name'!$A:$A) + 1),'Last name'!$A:$B,2,FALSE)
)</f>
        <v>Braga Medeiros</v>
      </c>
      <c r="I1699" s="7" t="str">
        <f t="shared" ca="1" si="340"/>
        <v>Gabriela Braga Medeiros</v>
      </c>
      <c r="J1699" s="7" t="str" cm="1">
        <f t="array" aca="1" ref="J1699" ca="1">SHA1HASH($I1699)</f>
        <v>623c4af71081a627cf00d0f3ac41501154634cd8</v>
      </c>
      <c r="K1699" s="7" cm="1">
        <f t="array" aca="1" ref="K1699" ca="1">INDEX(States!$A:$A,M1699,1)</f>
        <v>5</v>
      </c>
      <c r="L1699" s="7" t="str">
        <f ca="1">VLOOKUP($K1699,Countries!$A:$B,2,FALSE)</f>
        <v>Portugal</v>
      </c>
      <c r="M1699" s="7" cm="1">
        <f t="array" aca="1" ref="M1699" ca="1">INDEX(States!$C:$C,RANDBETWEEN(5,COUNTA(States!$A:$A) + 1),1)</f>
        <v>10</v>
      </c>
      <c r="N1699" s="7" t="str">
        <f ca="1">VLOOKUP($M1699,States!$C:$D,2,FALSE)</f>
        <v>Faro</v>
      </c>
      <c r="O1699" s="7" t="str">
        <f ca="1">VLOOKUP($E1699,Name!$A:$C,3,FALSE)</f>
        <v>F</v>
      </c>
      <c r="P1699" s="7" t="str">
        <f ca="1">VLOOKUP($O1699,Genders!$B:$C,2,FALSE)</f>
        <v>Female</v>
      </c>
      <c r="Q1699" s="7" cm="1">
        <f t="array" aca="1" ref="Q1699" ca="1">INDEX('Marital status'!$A:$A,RANDBETWEEN(5,COUNTA('Marital status'!$A:$A) + 1),1)</f>
        <v>5</v>
      </c>
      <c r="R1699" s="7" t="str">
        <f ca="1">VLOOKUP($Q1699,'Marital status'!$A:$B,2,FALSE)</f>
        <v xml:space="preserve"> Separated </v>
      </c>
      <c r="S1699" s="7">
        <f t="shared" ca="1" si="341"/>
        <v>5</v>
      </c>
      <c r="T1699" s="7" t="str">
        <f ca="1">VLOOKUP($S1699,Ethnicities!$A:$B,2,FALSE)</f>
        <v>ASIAN</v>
      </c>
      <c r="U1699" s="8">
        <f t="shared" ca="1" si="342"/>
        <v>19271</v>
      </c>
      <c r="V1699" s="6">
        <f t="shared" ca="1" si="343"/>
        <v>7</v>
      </c>
      <c r="W1699" s="8" t="str">
        <f ca="1">VLOOKUP($V1699,'Background education'!$A:$B,2,FALSE)</f>
        <v>Undergraduate degree</v>
      </c>
      <c r="X1699" s="7">
        <f ca="1" xml:space="preserve">
  IF(OR($Z1699 = 5, $Z1699 = 6, $Z1699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699" s="7" t="str">
        <f ca="1">VLOOKUP($X1699,Departments!$A:$B,2,FALSE)</f>
        <v>Human Resource</v>
      </c>
      <c r="Z1699" s="6">
        <f t="shared" ca="1" si="344"/>
        <v>11</v>
      </c>
      <c r="AA1699" s="7" t="str">
        <f ca="1">VLOOKUP($Z1699,Roles!$A:$B,2,FALSE)</f>
        <v>Analyst</v>
      </c>
      <c r="AB1699" s="6">
        <f t="shared" ca="1" si="345"/>
        <v>6</v>
      </c>
      <c r="AC1699" s="7" t="str">
        <f ca="1" xml:space="preserve">
IF(
  ISNA($AB1699),
  NA(),
  VLOOKUP($AB1699,Levels!$A:$B,2,FALSE)
)</f>
        <v>Pleno</v>
      </c>
      <c r="AD1699" s="8">
        <f t="shared" ca="1" si="346"/>
        <v>41185</v>
      </c>
      <c r="AE1699" s="6">
        <f ca="1">RANDBETWEEN(5,COUNTA('Recruitment source'!$A:$A) + 1)</f>
        <v>10</v>
      </c>
      <c r="AF1699" s="6" t="str">
        <f ca="1">VLOOKUP($AE1699,'Recruitment source'!$A:$B,2,FALSE)</f>
        <v>Jobs in Lisbon</v>
      </c>
      <c r="AG1699" s="8" t="e">
        <f t="shared" ca="1" si="347"/>
        <v>#N/A</v>
      </c>
      <c r="AH1699" s="6" t="e">
        <f t="shared" ca="1" si="348"/>
        <v>#N/A</v>
      </c>
      <c r="AI1699" s="6" t="e">
        <f ca="1" xml:space="preserve">
IF(
  ISNA($AH1699),
  NA(),
  VLOOKUP($AH1699,'Reasons for dismissal'!$A:$B,2,FALSE)
)</f>
        <v>#N/A</v>
      </c>
      <c r="AJ1699" s="6">
        <f t="shared" ca="1" si="349"/>
        <v>5</v>
      </c>
      <c r="AK1699" s="1">
        <f t="shared" ca="1" si="350"/>
        <v>2580</v>
      </c>
      <c r="AL16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$A1699  &amp; ", "   &amp;
$B1699  &amp; ", "   &amp;
$D1699  &amp; ", '"  &amp;
$I1699  &amp; "', '" &amp;
$O1699  &amp; "', "  &amp;
$S1699  &amp; ", '"  &amp;
TEXT($U1699,"dd/mm/aaaa")  &amp; "', "   &amp;
$V1699  &amp; ", "   &amp;
$X1699  &amp; ", "   &amp;
$Z1699  &amp; ", "   &amp;
IF($AB1699 &lt;&gt; "", $AB1699, "NULL")  &amp; ", "   &amp;
$AK1699  &amp; ");"</f>
        <v>#REF!</v>
      </c>
    </row>
    <row r="1700" spans="1:38" x14ac:dyDescent="0.2">
      <c r="A1700" s="7" cm="1">
        <f t="array" aca="1" ref="A1700" ca="1">INDEX(Companies!$A:$A,RANDBETWEEN(2,COUNTA(Companies!$A:$A)),1)</f>
        <v>2</v>
      </c>
      <c r="B1700" s="5">
        <f t="shared" si="338"/>
        <v>1699</v>
      </c>
      <c r="C1700" s="5" t="str" cm="1">
        <f t="array" ref="C1700">SHA1HASH($B1700)</f>
        <v>ba8ce9e6f86927daaf09a1ff8aa87890d21f5588</v>
      </c>
      <c r="D1700" s="6">
        <f t="shared" ca="1" si="339"/>
        <v>1</v>
      </c>
      <c r="E1700" s="7">
        <f ca="1">IF($B1700 = 1 + N("Presidente"),
    127,
    IF($B1700 = 2 + N("Vice-Presidente"),
        72,
        IF($B1700 = 3 + N("Secretária bilíngue"),
            13,
            RANDBETWEEN(5,COUNT(Name!$A:$A) + 1)
        )
    )
)</f>
        <v>199</v>
      </c>
      <c r="F1700" s="7" t="str">
        <f ca="1">VLOOKUP($E1700,Name!$A:$B,2,FALSE)</f>
        <v>José Francisco</v>
      </c>
      <c r="G1700" s="7">
        <f ca="1" xml:space="preserve">
IF($B1700 = 1,
    0,
    RANDBETWEEN(5,COUNT('Last name'!$A:$A) + 1)
)</f>
        <v>103</v>
      </c>
      <c r="H1700" s="7" t="str">
        <f ca="1" xml:space="preserve">
IF($B1700 = 1 + N("Presidente"),
    "de Orléans e Bragança",
    VLOOKUP($G1700,'Last name'!$A:$B,2,FALSE) &amp; " " &amp; VLOOKUP(RANDBETWEEN(5,COUNT('Last name'!$A:$A) + 1),'Last name'!$A:$B,2,FALSE)
)</f>
        <v>Holanda Bandeira</v>
      </c>
      <c r="I1700" s="7" t="str">
        <f t="shared" ca="1" si="340"/>
        <v>José Francisco Holanda Bandeira</v>
      </c>
      <c r="J1700" s="7" t="str" cm="1">
        <f t="array" aca="1" ref="J1700" ca="1">SHA1HASH($I1700)</f>
        <v>70b379ae66dbb9d9997e69049b41507362f5e17b</v>
      </c>
      <c r="K1700" s="7" cm="1">
        <f t="array" aca="1" ref="K1700" ca="1">INDEX(States!$A:$A,M1700,1)</f>
        <v>5</v>
      </c>
      <c r="L1700" s="7" t="str">
        <f ca="1">VLOOKUP($K1700,Countries!$A:$B,2,FALSE)</f>
        <v>Portugal</v>
      </c>
      <c r="M1700" s="7" cm="1">
        <f t="array" aca="1" ref="M1700" ca="1">INDEX(States!$C:$C,RANDBETWEEN(5,COUNTA(States!$A:$A) + 1),1)</f>
        <v>5</v>
      </c>
      <c r="N1700" s="7" t="str">
        <f ca="1">VLOOKUP($M1700,States!$C:$D,2,FALSE)</f>
        <v xml:space="preserve"> Lisboa</v>
      </c>
      <c r="O1700" s="7" t="str">
        <f ca="1">VLOOKUP($E1700,Name!$A:$C,3,FALSE)</f>
        <v>M</v>
      </c>
      <c r="P1700" s="7" t="str">
        <f ca="1">VLOOKUP($O1700,Genders!$B:$C,2,FALSE)</f>
        <v>Male</v>
      </c>
      <c r="Q1700" s="7" cm="1">
        <f t="array" aca="1" ref="Q1700" ca="1">INDEX('Marital status'!$A:$A,RANDBETWEEN(5,COUNTA('Marital status'!$A:$A) + 1),1)</f>
        <v>0</v>
      </c>
      <c r="R1700" s="7" t="e">
        <f ca="1">VLOOKUP($Q1700,'Marital status'!$A:$B,2,FALSE)</f>
        <v>#N/A</v>
      </c>
      <c r="S1700" s="7">
        <f t="shared" ca="1" si="341"/>
        <v>5</v>
      </c>
      <c r="T1700" s="7" t="str">
        <f ca="1">VLOOKUP($S1700,Ethnicities!$A:$B,2,FALSE)</f>
        <v>ASIAN</v>
      </c>
      <c r="U1700" s="8">
        <f t="shared" ca="1" si="342"/>
        <v>17459</v>
      </c>
      <c r="V1700" s="6">
        <f t="shared" ca="1" si="343"/>
        <v>7</v>
      </c>
      <c r="W1700" s="8" t="str">
        <f ca="1">VLOOKUP($V1700,'Background education'!$A:$B,2,FALSE)</f>
        <v>Undergraduate degree</v>
      </c>
      <c r="X1700" s="7">
        <f ca="1" xml:space="preserve">
  IF(OR($Z1700 = 5, $Z1700 = 6, $Z1700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700" s="7" t="str">
        <f ca="1">VLOOKUP($X1700,Departments!$A:$B,2,FALSE)</f>
        <v>Communication &amp; Marketing</v>
      </c>
      <c r="Z1700" s="6">
        <f t="shared" ca="1" si="344"/>
        <v>9</v>
      </c>
      <c r="AA1700" s="7" t="str">
        <f ca="1">VLOOKUP($Z1700,Roles!$A:$B,2,FALSE)</f>
        <v>Intern</v>
      </c>
      <c r="AB1700" s="6" t="e">
        <f t="shared" ca="1" si="345"/>
        <v>#N/A</v>
      </c>
      <c r="AC1700" s="7" t="e">
        <f ca="1" xml:space="preserve">
IF(
  ISNA($AB1700),
  NA(),
  VLOOKUP($AB1700,Levels!$A:$B,2,FALSE)
)</f>
        <v>#N/A</v>
      </c>
      <c r="AD1700" s="8">
        <f t="shared" ca="1" si="346"/>
        <v>37754</v>
      </c>
      <c r="AE1700" s="6">
        <f ca="1">RANDBETWEEN(5,COUNTA('Recruitment source'!$A:$A) + 1)</f>
        <v>12</v>
      </c>
      <c r="AF1700" s="6" t="str">
        <f ca="1">VLOOKUP($AE1700,'Recruitment source'!$A:$B,2,FALSE)</f>
        <v xml:space="preserve"> recommendation of employee</v>
      </c>
      <c r="AG1700" s="8" t="e">
        <f t="shared" ca="1" si="347"/>
        <v>#N/A</v>
      </c>
      <c r="AH1700" s="6" t="e">
        <f t="shared" ca="1" si="348"/>
        <v>#N/A</v>
      </c>
      <c r="AI1700" s="6" t="e">
        <f ca="1" xml:space="preserve">
IF(
  ISNA($AH1700),
  NA(),
  VLOOKUP($AH1700,'Reasons for dismissal'!$A:$B,2,FALSE)
)</f>
        <v>#N/A</v>
      </c>
      <c r="AJ1700" s="6">
        <f t="shared" ca="1" si="349"/>
        <v>4</v>
      </c>
      <c r="AK1700" s="1">
        <f t="shared" ca="1" si="350"/>
        <v>1285</v>
      </c>
      <c r="AL17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$A1700  &amp; ", "   &amp;
$B1700  &amp; ", "   &amp;
$D1700  &amp; ", '"  &amp;
$I1700  &amp; "', '" &amp;
$O1700  &amp; "', "  &amp;
$S1700  &amp; ", '"  &amp;
TEXT($U1700,"dd/mm/aaaa")  &amp; "', "   &amp;
$V1700  &amp; ", "   &amp;
$X1700  &amp; ", "   &amp;
$Z1700  &amp; ", "   &amp;
IF($AB1700 &lt;&gt; "", $AB1700, "NULL")  &amp; ", "   &amp;
$AK1700  &amp; ");"</f>
        <v>#REF!</v>
      </c>
    </row>
    <row r="1701" spans="1:38" x14ac:dyDescent="0.2">
      <c r="A1701" s="7" cm="1">
        <f t="array" aca="1" ref="A1701" ca="1">INDEX(Companies!$A:$A,RANDBETWEEN(2,COUNTA(Companies!$A:$A)),1)</f>
        <v>2</v>
      </c>
      <c r="B1701" s="5">
        <f t="shared" si="338"/>
        <v>1700</v>
      </c>
      <c r="C1701" s="5" t="str" cm="1">
        <f t="array" ref="C1701">SHA1HASH($B1701)</f>
        <v>1c1cebfb3283ea55b42b112ba655750b86443fe5</v>
      </c>
      <c r="D1701" s="6">
        <f t="shared" ca="1" si="339"/>
        <v>1</v>
      </c>
      <c r="E1701" s="7">
        <f ca="1">IF($B1701 = 1 + N("Presidente"),
    127,
    IF($B1701 = 2 + N("Vice-Presidente"),
        72,
        IF($B1701 = 3 + N("Secretária bilíngue"),
            13,
            RANDBETWEEN(5,COUNT(Name!$A:$A) + 1)
        )
    )
)</f>
        <v>25</v>
      </c>
      <c r="F1701" s="7" t="str">
        <f ca="1">VLOOKUP($E1701,Name!$A:$B,2,FALSE)</f>
        <v>Ana</v>
      </c>
      <c r="G1701" s="7">
        <f ca="1" xml:space="preserve">
IF($B1701 = 1,
    0,
    RANDBETWEEN(5,COUNT('Last name'!$A:$A) + 1)
)</f>
        <v>155</v>
      </c>
      <c r="H1701" s="7" t="str">
        <f ca="1" xml:space="preserve">
IF($B1701 = 1 + N("Presidente"),
    "de Orléans e Bragança",
    VLOOKUP($G1701,'Last name'!$A:$B,2,FALSE) &amp; " " &amp; VLOOKUP(RANDBETWEEN(5,COUNT('Last name'!$A:$A) + 1),'Last name'!$A:$B,2,FALSE)
)</f>
        <v>Pinto Farias</v>
      </c>
      <c r="I1701" s="7" t="str">
        <f t="shared" ca="1" si="340"/>
        <v>Ana Pinto Farias</v>
      </c>
      <c r="J1701" s="7" t="str" cm="1">
        <f t="array" aca="1" ref="J1701" ca="1">SHA1HASH($I1701)</f>
        <v>78a1d69a77084d288cb5b821862b3abdf7bb24b8</v>
      </c>
      <c r="K1701" s="7" cm="1">
        <f t="array" aca="1" ref="K1701" ca="1">INDEX(States!$A:$A,M1701,1)</f>
        <v>5</v>
      </c>
      <c r="L1701" s="7" t="str">
        <f ca="1">VLOOKUP($K1701,Countries!$A:$B,2,FALSE)</f>
        <v>Portugal</v>
      </c>
      <c r="M1701" s="7" cm="1">
        <f t="array" aca="1" ref="M1701" ca="1">INDEX(States!$C:$C,RANDBETWEEN(5,COUNTA(States!$A:$A) + 1),1)</f>
        <v>7</v>
      </c>
      <c r="N1701" s="7" t="str">
        <f ca="1">VLOOKUP($M1701,States!$C:$D,2,FALSE)</f>
        <v xml:space="preserve"> Setúbal </v>
      </c>
      <c r="O1701" s="7" t="str">
        <f ca="1">VLOOKUP($E1701,Name!$A:$C,3,FALSE)</f>
        <v>F</v>
      </c>
      <c r="P1701" s="7" t="str">
        <f ca="1">VLOOKUP($O1701,Genders!$B:$C,2,FALSE)</f>
        <v>Female</v>
      </c>
      <c r="Q1701" s="7" cm="1">
        <f t="array" aca="1" ref="Q1701" ca="1">INDEX('Marital status'!$A:$A,RANDBETWEEN(5,COUNTA('Marital status'!$A:$A) + 1),1)</f>
        <v>0</v>
      </c>
      <c r="R1701" s="7" t="e">
        <f ca="1">VLOOKUP($Q1701,'Marital status'!$A:$B,2,FALSE)</f>
        <v>#N/A</v>
      </c>
      <c r="S1701" s="7">
        <f t="shared" ca="1" si="341"/>
        <v>6</v>
      </c>
      <c r="T1701" s="7" t="str">
        <f ca="1">VLOOKUP($S1701,Ethnicities!$A:$B,2,FALSE)</f>
        <v xml:space="preserve">  american Indian or Alaska Native</v>
      </c>
      <c r="U1701" s="8">
        <f t="shared" ca="1" si="342"/>
        <v>24006</v>
      </c>
      <c r="V1701" s="6">
        <f t="shared" ca="1" si="343"/>
        <v>8</v>
      </c>
      <c r="W1701" s="8" t="str">
        <f ca="1">VLOOKUP($V1701,'Background education'!$A:$B,2,FALSE)</f>
        <v>Graduate school</v>
      </c>
      <c r="X1701" s="7">
        <f ca="1" xml:space="preserve">
  IF(OR($Z1701 = 5, $Z1701 = 6, $Z1701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701" s="7" t="str">
        <f ca="1">VLOOKUP($X1701,Departments!$A:$B,2,FALSE)</f>
        <v>Operations</v>
      </c>
      <c r="Z1701" s="6">
        <f t="shared" ca="1" si="344"/>
        <v>11</v>
      </c>
      <c r="AA1701" s="7" t="str">
        <f ca="1">VLOOKUP($Z1701,Roles!$A:$B,2,FALSE)</f>
        <v>Analyst</v>
      </c>
      <c r="AB1701" s="6">
        <f t="shared" ca="1" si="345"/>
        <v>7</v>
      </c>
      <c r="AC1701" s="7" t="str">
        <f ca="1" xml:space="preserve">
IF(
  ISNA($AB1701),
  NA(),
  VLOOKUP($AB1701,Levels!$A:$B,2,FALSE)
)</f>
        <v>Senior</v>
      </c>
      <c r="AD1701" s="8">
        <f t="shared" ca="1" si="346"/>
        <v>38051</v>
      </c>
      <c r="AE1701" s="6">
        <f ca="1">RANDBETWEEN(5,COUNTA('Recruitment source'!$A:$A) + 1)</f>
        <v>14</v>
      </c>
      <c r="AF1701" s="6" t="str">
        <f ca="1">VLOOKUP($AE1701,'Recruitment source'!$A:$B,2,FALSE)</f>
        <v>LinkedIn</v>
      </c>
      <c r="AG1701" s="8" t="e">
        <f t="shared" ca="1" si="347"/>
        <v>#N/A</v>
      </c>
      <c r="AH1701" s="6" t="e">
        <f t="shared" ca="1" si="348"/>
        <v>#N/A</v>
      </c>
      <c r="AI1701" s="6" t="e">
        <f ca="1" xml:space="preserve">
IF(
  ISNA($AH1701),
  NA(),
  VLOOKUP($AH1701,'Reasons for dismissal'!$A:$B,2,FALSE)
)</f>
        <v>#N/A</v>
      </c>
      <c r="AJ1701" s="6">
        <f t="shared" ca="1" si="349"/>
        <v>5</v>
      </c>
      <c r="AK1701" s="1">
        <f t="shared" ca="1" si="350"/>
        <v>3000</v>
      </c>
      <c r="AL17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$A1701  &amp; ", "   &amp;
$B1701  &amp; ", "   &amp;
$D1701  &amp; ", '"  &amp;
$I1701  &amp; "', '" &amp;
$O1701  &amp; "', "  &amp;
$S1701  &amp; ", '"  &amp;
TEXT($U1701,"dd/mm/aaaa")  &amp; "', "   &amp;
$V1701  &amp; ", "   &amp;
$X1701  &amp; ", "   &amp;
$Z1701  &amp; ", "   &amp;
IF($AB1701 &lt;&gt; "", $AB1701, "NULL")  &amp; ", "   &amp;
$AK1701  &amp; ");"</f>
        <v>#REF!</v>
      </c>
    </row>
    <row r="1702" spans="1:38" x14ac:dyDescent="0.2">
      <c r="A1702" s="7" cm="1">
        <f t="array" aca="1" ref="A1702" ca="1">INDEX(Companies!$A:$A,RANDBETWEEN(2,COUNTA(Companies!$A:$A)),1)</f>
        <v>2</v>
      </c>
      <c r="B1702" s="5">
        <f t="shared" si="338"/>
        <v>1701</v>
      </c>
      <c r="C1702" s="5" t="str" cm="1">
        <f t="array" ref="C1702">SHA1HASH($B1702)</f>
        <v>a115e35a62282ce8927b9bf6b0d4261fda07051c</v>
      </c>
      <c r="D1702" s="6">
        <f t="shared" ca="1" si="339"/>
        <v>1</v>
      </c>
      <c r="E1702" s="7">
        <f ca="1">IF($B1702 = 1 + N("Presidente"),
    127,
    IF($B1702 = 2 + N("Vice-Presidente"),
        72,
        IF($B1702 = 3 + N("Secretária bilíngue"),
            13,
            RANDBETWEEN(5,COUNT(Name!$A:$A) + 1)
        )
    )
)</f>
        <v>143</v>
      </c>
      <c r="F1702" s="7" t="str">
        <f ca="1">VLOOKUP($E1702,Name!$A:$B,2,FALSE)</f>
        <v>Flavio</v>
      </c>
      <c r="G1702" s="7">
        <f ca="1" xml:space="preserve">
IF($B1702 = 1,
    0,
    RANDBETWEEN(5,COUNT('Last name'!$A:$A) + 1)
)</f>
        <v>32</v>
      </c>
      <c r="H1702" s="7" t="str">
        <f ca="1" xml:space="preserve">
IF($B1702 = 1 + N("Presidente"),
    "de Orléans e Bragança",
    VLOOKUP($G1702,'Last name'!$A:$B,2,FALSE) &amp; " " &amp; VLOOKUP(RANDBETWEEN(5,COUNT('Last name'!$A:$A) + 1),'Last name'!$A:$B,2,FALSE)
)</f>
        <v>Barboza Ferrari</v>
      </c>
      <c r="I1702" s="7" t="str">
        <f t="shared" ca="1" si="340"/>
        <v>Flavio Barboza Ferrari</v>
      </c>
      <c r="J1702" s="7" t="str" cm="1">
        <f t="array" aca="1" ref="J1702" ca="1">SHA1HASH($I1702)</f>
        <v>f80b14450621e6a39c1a1eaaa45d205cc3027542</v>
      </c>
      <c r="K1702" s="7" cm="1">
        <f t="array" aca="1" ref="K1702" ca="1">INDEX(States!$A:$A,M1702,1)</f>
        <v>5</v>
      </c>
      <c r="L1702" s="7" t="str">
        <f ca="1">VLOOKUP($K1702,Countries!$A:$B,2,FALSE)</f>
        <v>Portugal</v>
      </c>
      <c r="M1702" s="7" cm="1">
        <f t="array" aca="1" ref="M1702" ca="1">INDEX(States!$C:$C,RANDBETWEEN(5,COUNTA(States!$A:$A) + 1),1)</f>
        <v>9</v>
      </c>
      <c r="N1702" s="7" t="str">
        <f ca="1">VLOOKUP($M1702,States!$C:$D,2,FALSE)</f>
        <v>braga</v>
      </c>
      <c r="O1702" s="7" t="str">
        <f ca="1">VLOOKUP($E1702,Name!$A:$C,3,FALSE)</f>
        <v>M</v>
      </c>
      <c r="P1702" s="7" t="str">
        <f ca="1">VLOOKUP($O1702,Genders!$B:$C,2,FALSE)</f>
        <v>Male</v>
      </c>
      <c r="Q1702" s="7" cm="1">
        <f t="array" aca="1" ref="Q1702" ca="1">INDEX('Marital status'!$A:$A,RANDBETWEEN(5,COUNTA('Marital status'!$A:$A) + 1),1)</f>
        <v>6</v>
      </c>
      <c r="R1702" s="7" t="str">
        <f ca="1">VLOOKUP($Q1702,'Marital status'!$A:$B,2,FALSE)</f>
        <v>DIVORCED</v>
      </c>
      <c r="S1702" s="7">
        <f t="shared" ca="1" si="341"/>
        <v>5</v>
      </c>
      <c r="T1702" s="7" t="str">
        <f ca="1">VLOOKUP($S1702,Ethnicities!$A:$B,2,FALSE)</f>
        <v>ASIAN</v>
      </c>
      <c r="U1702" s="8">
        <f t="shared" ca="1" si="342"/>
        <v>31379</v>
      </c>
      <c r="V1702" s="6">
        <f t="shared" ca="1" si="343"/>
        <v>7</v>
      </c>
      <c r="W1702" s="8" t="str">
        <f ca="1">VLOOKUP($V1702,'Background education'!$A:$B,2,FALSE)</f>
        <v>Undergraduate degree</v>
      </c>
      <c r="X1702" s="7">
        <f ca="1" xml:space="preserve">
  IF(OR($Z1702 = 5, $Z1702 = 6, $Z1702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702" s="7" t="str">
        <f ca="1">VLOOKUP($X1702,Departments!$A:$B,2,FALSE)</f>
        <v xml:space="preserve"> Presidency</v>
      </c>
      <c r="Z1702" s="6">
        <f t="shared" ca="1" si="344"/>
        <v>9</v>
      </c>
      <c r="AA1702" s="7" t="str">
        <f ca="1">VLOOKUP($Z1702,Roles!$A:$B,2,FALSE)</f>
        <v>Intern</v>
      </c>
      <c r="AB1702" s="6" t="e">
        <f t="shared" ca="1" si="345"/>
        <v>#N/A</v>
      </c>
      <c r="AC1702" s="7" t="e">
        <f ca="1" xml:space="preserve">
IF(
  ISNA($AB1702),
  NA(),
  VLOOKUP($AB1702,Levels!$A:$B,2,FALSE)
)</f>
        <v>#N/A</v>
      </c>
      <c r="AD1702" s="8">
        <f t="shared" ca="1" si="346"/>
        <v>42493</v>
      </c>
      <c r="AE1702" s="6">
        <f ca="1">RANDBETWEEN(5,COUNTA('Recruitment source'!$A:$A) + 1)</f>
        <v>7</v>
      </c>
      <c r="AF1702" s="6" t="str">
        <f ca="1">VLOOKUP($AE1702,'Recruitment source'!$A:$B,2,FALSE)</f>
        <v>SAPO Emprego</v>
      </c>
      <c r="AG1702" s="8" t="e">
        <f t="shared" ca="1" si="347"/>
        <v>#N/A</v>
      </c>
      <c r="AH1702" s="6" t="e">
        <f t="shared" ca="1" si="348"/>
        <v>#N/A</v>
      </c>
      <c r="AI1702" s="6" t="e">
        <f ca="1" xml:space="preserve">
IF(
  ISNA($AH1702),
  NA(),
  VLOOKUP($AH1702,'Reasons for dismissal'!$A:$B,2,FALSE)
)</f>
        <v>#N/A</v>
      </c>
      <c r="AJ1702" s="6">
        <f t="shared" ca="1" si="349"/>
        <v>5</v>
      </c>
      <c r="AK1702" s="1">
        <f t="shared" ca="1" si="350"/>
        <v>1205</v>
      </c>
      <c r="AL17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$A1702  &amp; ", "   &amp;
$B1702  &amp; ", "   &amp;
$D1702  &amp; ", '"  &amp;
$I1702  &amp; "', '" &amp;
$O1702  &amp; "', "  &amp;
$S1702  &amp; ", '"  &amp;
TEXT($U1702,"dd/mm/aaaa")  &amp; "', "   &amp;
$V1702  &amp; ", "   &amp;
$X1702  &amp; ", "   &amp;
$Z1702  &amp; ", "   &amp;
IF($AB1702 &lt;&gt; "", $AB1702, "NULL")  &amp; ", "   &amp;
$AK1702  &amp; ");"</f>
        <v>#REF!</v>
      </c>
    </row>
    <row r="1703" spans="1:38" x14ac:dyDescent="0.2">
      <c r="A1703" s="7" cm="1">
        <f t="array" aca="1" ref="A1703" ca="1">INDEX(Companies!$A:$A,RANDBETWEEN(2,COUNTA(Companies!$A:$A)),1)</f>
        <v>2</v>
      </c>
      <c r="B1703" s="5">
        <f t="shared" si="338"/>
        <v>1702</v>
      </c>
      <c r="C1703" s="5" t="str" cm="1">
        <f t="array" ref="C1703">SHA1HASH($B1703)</f>
        <v>9fed3a6d2f3211708e67b81f44901933cfe61e34</v>
      </c>
      <c r="D1703" s="6">
        <f t="shared" ca="1" si="339"/>
        <v>1</v>
      </c>
      <c r="E1703" s="7">
        <f ca="1">IF($B1703 = 1 + N("Presidente"),
    127,
    IF($B1703 = 2 + N("Vice-Presidente"),
        72,
        IF($B1703 = 3 + N("Secretária bilíngue"),
            13,
            RANDBETWEEN(5,COUNT(Name!$A:$A) + 1)
        )
    )
)</f>
        <v>295</v>
      </c>
      <c r="F1703" s="7" t="str">
        <f ca="1">VLOOKUP($E1703,Name!$A:$B,2,FALSE)</f>
        <v>Miguel</v>
      </c>
      <c r="G1703" s="7">
        <f ca="1" xml:space="preserve">
IF($B1703 = 1,
    0,
    RANDBETWEEN(5,COUNT('Last name'!$A:$A) + 1)
)</f>
        <v>113</v>
      </c>
      <c r="H1703" s="7" t="str">
        <f ca="1" xml:space="preserve">
IF($B1703 = 1 + N("Presidente"),
    "de Orléans e Bragança",
    VLOOKUP($G1703,'Last name'!$A:$B,2,FALSE) &amp; " " &amp; VLOOKUP(RANDBETWEEN(5,COUNT('Last name'!$A:$A) + 1),'Last name'!$A:$B,2,FALSE)
)</f>
        <v>Luz Garcia</v>
      </c>
      <c r="I1703" s="7" t="str">
        <f t="shared" ca="1" si="340"/>
        <v>Miguel Luz Garcia</v>
      </c>
      <c r="J1703" s="7" t="str" cm="1">
        <f t="array" aca="1" ref="J1703" ca="1">SHA1HASH($I1703)</f>
        <v>7fbe3a42fdb157a290c4bf37e29392c4babfca64</v>
      </c>
      <c r="K1703" s="7" cm="1">
        <f t="array" aca="1" ref="K1703" ca="1">INDEX(States!$A:$A,M1703,1)</f>
        <v>5</v>
      </c>
      <c r="L1703" s="7" t="str">
        <f ca="1">VLOOKUP($K1703,Countries!$A:$B,2,FALSE)</f>
        <v>Portugal</v>
      </c>
      <c r="M1703" s="7" cm="1">
        <f t="array" aca="1" ref="M1703" ca="1">INDEX(States!$C:$C,RANDBETWEEN(5,COUNTA(States!$A:$A) + 1),1)</f>
        <v>14</v>
      </c>
      <c r="N1703" s="7" t="str">
        <f ca="1">VLOOKUP($M1703,States!$C:$D,2,FALSE)</f>
        <v>Madeira</v>
      </c>
      <c r="O1703" s="7" t="str">
        <f ca="1">VLOOKUP($E1703,Name!$A:$C,3,FALSE)</f>
        <v>M</v>
      </c>
      <c r="P1703" s="7" t="str">
        <f ca="1">VLOOKUP($O1703,Genders!$B:$C,2,FALSE)</f>
        <v>Male</v>
      </c>
      <c r="Q1703" s="7" cm="1">
        <f t="array" aca="1" ref="Q1703" ca="1">INDEX('Marital status'!$A:$A,RANDBETWEEN(5,COUNTA('Marital status'!$A:$A) + 1),1)</f>
        <v>0</v>
      </c>
      <c r="R1703" s="7" t="e">
        <f ca="1">VLOOKUP($Q1703,'Marital status'!$A:$B,2,FALSE)</f>
        <v>#N/A</v>
      </c>
      <c r="S1703" s="7">
        <f t="shared" ca="1" si="341"/>
        <v>5</v>
      </c>
      <c r="T1703" s="7" t="str">
        <f ca="1">VLOOKUP($S1703,Ethnicities!$A:$B,2,FALSE)</f>
        <v>ASIAN</v>
      </c>
      <c r="U1703" s="8">
        <f t="shared" ca="1" si="342"/>
        <v>29764</v>
      </c>
      <c r="V1703" s="6">
        <f t="shared" ca="1" si="343"/>
        <v>8</v>
      </c>
      <c r="W1703" s="8" t="str">
        <f ca="1">VLOOKUP($V1703,'Background education'!$A:$B,2,FALSE)</f>
        <v>Graduate school</v>
      </c>
      <c r="X1703" s="7">
        <f ca="1" xml:space="preserve">
  IF(OR($Z1703 = 5, $Z1703 = 6, $Z1703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703" s="7" t="str">
        <f ca="1">VLOOKUP($X1703,Departments!$A:$B,2,FALSE)</f>
        <v>Audit</v>
      </c>
      <c r="Z1703" s="6">
        <f t="shared" ca="1" si="344"/>
        <v>11</v>
      </c>
      <c r="AA1703" s="7" t="str">
        <f ca="1">VLOOKUP($Z1703,Roles!$A:$B,2,FALSE)</f>
        <v>Analyst</v>
      </c>
      <c r="AB1703" s="6">
        <f t="shared" ca="1" si="345"/>
        <v>6</v>
      </c>
      <c r="AC1703" s="7" t="str">
        <f ca="1" xml:space="preserve">
IF(
  ISNA($AB1703),
  NA(),
  VLOOKUP($AB1703,Levels!$A:$B,2,FALSE)
)</f>
        <v>Pleno</v>
      </c>
      <c r="AD1703" s="8">
        <f t="shared" ca="1" si="346"/>
        <v>42606</v>
      </c>
      <c r="AE1703" s="6">
        <f ca="1">RANDBETWEEN(5,COUNTA('Recruitment source'!$A:$A) + 1)</f>
        <v>9</v>
      </c>
      <c r="AF1703" s="6" t="str">
        <f ca="1">VLOOKUP($AE1703,'Recruitment source'!$A:$B,2,FALSE)</f>
        <v>Empregos Online</v>
      </c>
      <c r="AG1703" s="8" t="e">
        <f t="shared" ca="1" si="347"/>
        <v>#N/A</v>
      </c>
      <c r="AH1703" s="6" t="e">
        <f t="shared" ca="1" si="348"/>
        <v>#N/A</v>
      </c>
      <c r="AI1703" s="6" t="e">
        <f ca="1" xml:space="preserve">
IF(
  ISNA($AH1703),
  NA(),
  VLOOKUP($AH1703,'Reasons for dismissal'!$A:$B,2,FALSE)
)</f>
        <v>#N/A</v>
      </c>
      <c r="AJ1703" s="6">
        <f t="shared" ca="1" si="349"/>
        <v>5</v>
      </c>
      <c r="AK1703" s="1">
        <f t="shared" ca="1" si="350"/>
        <v>3000</v>
      </c>
      <c r="AL17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$A1703  &amp; ", "   &amp;
$B1703  &amp; ", "   &amp;
$D1703  &amp; ", '"  &amp;
$I1703  &amp; "', '" &amp;
$O1703  &amp; "', "  &amp;
$S1703  &amp; ", '"  &amp;
TEXT($U1703,"dd/mm/aaaa")  &amp; "', "   &amp;
$V1703  &amp; ", "   &amp;
$X1703  &amp; ", "   &amp;
$Z1703  &amp; ", "   &amp;
IF($AB1703 &lt;&gt; "", $AB1703, "NULL")  &amp; ", "   &amp;
$AK1703  &amp; ");"</f>
        <v>#REF!</v>
      </c>
    </row>
    <row r="1704" spans="1:38" x14ac:dyDescent="0.2">
      <c r="A1704" s="7" cm="1">
        <f t="array" aca="1" ref="A1704" ca="1">INDEX(Companies!$A:$A,RANDBETWEEN(2,COUNTA(Companies!$A:$A)),1)</f>
        <v>2</v>
      </c>
      <c r="B1704" s="5">
        <f t="shared" si="338"/>
        <v>1703</v>
      </c>
      <c r="C1704" s="5" t="str" cm="1">
        <f t="array" ref="C1704">SHA1HASH($B1704)</f>
        <v>6a3236f5f213960de5c415fd15c6d1cb5a46d04e</v>
      </c>
      <c r="D1704" s="6">
        <f t="shared" ca="1" si="339"/>
        <v>1</v>
      </c>
      <c r="E1704" s="7">
        <f ca="1">IF($B1704 = 1 + N("Presidente"),
    127,
    IF($B1704 = 2 + N("Vice-Presidente"),
        72,
        IF($B1704 = 3 + N("Secretária bilíngue"),
            13,
            RANDBETWEEN(5,COUNT(Name!$A:$A) + 1)
        )
    )
)</f>
        <v>359</v>
      </c>
      <c r="F1704" s="7" t="str">
        <f ca="1">VLOOKUP($E1704,Name!$A:$B,2,FALSE)</f>
        <v>Vitor</v>
      </c>
      <c r="G1704" s="7">
        <f ca="1" xml:space="preserve">
IF($B1704 = 1,
    0,
    RANDBETWEEN(5,COUNT('Last name'!$A:$A) + 1)
)</f>
        <v>71</v>
      </c>
      <c r="H1704" s="7" t="str">
        <f ca="1" xml:space="preserve">
IF($B1704 = 1 + N("Presidente"),
    "de Orléans e Bragança",
    VLOOKUP($G1704,'Last name'!$A:$B,2,FALSE) &amp; " " &amp; VLOOKUP(RANDBETWEEN(5,COUNT('Last name'!$A:$A) + 1),'Last name'!$A:$B,2,FALSE)
)</f>
        <v>Dantas Holanda</v>
      </c>
      <c r="I1704" s="7" t="str">
        <f t="shared" ca="1" si="340"/>
        <v>Vitor Dantas Holanda</v>
      </c>
      <c r="J1704" s="7" t="str" cm="1">
        <f t="array" aca="1" ref="J1704" ca="1">SHA1HASH($I1704)</f>
        <v>0f112f50592d5a27e6f2849990f7eeac331d3a3f</v>
      </c>
      <c r="K1704" s="7" cm="1">
        <f t="array" aca="1" ref="K1704" ca="1">INDEX(States!$A:$A,M1704,1)</f>
        <v>5</v>
      </c>
      <c r="L1704" s="7" t="str">
        <f ca="1">VLOOKUP($K1704,Countries!$A:$B,2,FALSE)</f>
        <v>Portugal</v>
      </c>
      <c r="M1704" s="7" cm="1">
        <f t="array" aca="1" ref="M1704" ca="1">INDEX(States!$C:$C,RANDBETWEEN(5,COUNTA(States!$A:$A) + 1),1)</f>
        <v>17</v>
      </c>
      <c r="N1704" s="7" t="str">
        <f ca="1">VLOOKUP($M1704,States!$C:$D,2,FALSE)</f>
        <v>Viseu</v>
      </c>
      <c r="O1704" s="7" t="str">
        <f ca="1">VLOOKUP($E1704,Name!$A:$C,3,FALSE)</f>
        <v>M</v>
      </c>
      <c r="P1704" s="7" t="str">
        <f ca="1">VLOOKUP($O1704,Genders!$B:$C,2,FALSE)</f>
        <v>Male</v>
      </c>
      <c r="Q1704" s="7" cm="1">
        <f t="array" aca="1" ref="Q1704" ca="1">INDEX('Marital status'!$A:$A,RANDBETWEEN(5,COUNTA('Marital status'!$A:$A) + 1),1)</f>
        <v>0</v>
      </c>
      <c r="R1704" s="7" t="e">
        <f ca="1">VLOOKUP($Q1704,'Marital status'!$A:$B,2,FALSE)</f>
        <v>#N/A</v>
      </c>
      <c r="S1704" s="7">
        <f t="shared" ca="1" si="341"/>
        <v>5</v>
      </c>
      <c r="T1704" s="7" t="str">
        <f ca="1">VLOOKUP($S1704,Ethnicities!$A:$B,2,FALSE)</f>
        <v>ASIAN</v>
      </c>
      <c r="U1704" s="8">
        <f t="shared" ca="1" si="342"/>
        <v>27074</v>
      </c>
      <c r="V1704" s="6">
        <f t="shared" ca="1" si="343"/>
        <v>7</v>
      </c>
      <c r="W1704" s="8" t="str">
        <f ca="1">VLOOKUP($V1704,'Background education'!$A:$B,2,FALSE)</f>
        <v>Undergraduate degree</v>
      </c>
      <c r="X1704" s="7">
        <f ca="1" xml:space="preserve">
  IF(OR($Z1704 = 5, $Z1704 = 6, $Z1704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704" s="7" t="str">
        <f ca="1">VLOOKUP($X1704,Departments!$A:$B,2,FALSE)</f>
        <v>Human Resource</v>
      </c>
      <c r="Z1704" s="6">
        <f t="shared" ca="1" si="344"/>
        <v>9</v>
      </c>
      <c r="AA1704" s="7" t="str">
        <f ca="1">VLOOKUP($Z1704,Roles!$A:$B,2,FALSE)</f>
        <v>Intern</v>
      </c>
      <c r="AB1704" s="6" t="e">
        <f t="shared" ca="1" si="345"/>
        <v>#N/A</v>
      </c>
      <c r="AC1704" s="7" t="e">
        <f ca="1" xml:space="preserve">
IF(
  ISNA($AB1704),
  NA(),
  VLOOKUP($AB1704,Levels!$A:$B,2,FALSE)
)</f>
        <v>#N/A</v>
      </c>
      <c r="AD1704" s="8">
        <f t="shared" ca="1" si="346"/>
        <v>36893</v>
      </c>
      <c r="AE1704" s="6">
        <f ca="1">RANDBETWEEN(5,COUNTA('Recruitment source'!$A:$A) + 1)</f>
        <v>7</v>
      </c>
      <c r="AF1704" s="6" t="str">
        <f ca="1">VLOOKUP($AE1704,'Recruitment source'!$A:$B,2,FALSE)</f>
        <v>SAPO Emprego</v>
      </c>
      <c r="AG1704" s="8" t="e">
        <f t="shared" ca="1" si="347"/>
        <v>#N/A</v>
      </c>
      <c r="AH1704" s="6" t="e">
        <f t="shared" ca="1" si="348"/>
        <v>#N/A</v>
      </c>
      <c r="AI1704" s="6" t="e">
        <f ca="1" xml:space="preserve">
IF(
  ISNA($AH1704),
  NA(),
  VLOOKUP($AH1704,'Reasons for dismissal'!$A:$B,2,FALSE)
)</f>
        <v>#N/A</v>
      </c>
      <c r="AJ1704" s="6">
        <f t="shared" ca="1" si="349"/>
        <v>4</v>
      </c>
      <c r="AK1704" s="1">
        <f t="shared" ca="1" si="350"/>
        <v>1285</v>
      </c>
      <c r="AL17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$A1704  &amp; ", "   &amp;
$B1704  &amp; ", "   &amp;
$D1704  &amp; ", '"  &amp;
$I1704  &amp; "', '" &amp;
$O1704  &amp; "', "  &amp;
$S1704  &amp; ", '"  &amp;
TEXT($U1704,"dd/mm/aaaa")  &amp; "', "   &amp;
$V1704  &amp; ", "   &amp;
$X1704  &amp; ", "   &amp;
$Z1704  &amp; ", "   &amp;
IF($AB1704 &lt;&gt; "", $AB1704, "NULL")  &amp; ", "   &amp;
$AK1704  &amp; ");"</f>
        <v>#REF!</v>
      </c>
    </row>
    <row r="1705" spans="1:38" x14ac:dyDescent="0.2">
      <c r="A1705" s="7" cm="1">
        <f t="array" aca="1" ref="A1705" ca="1">INDEX(Companies!$A:$A,RANDBETWEEN(2,COUNTA(Companies!$A:$A)),1)</f>
        <v>2</v>
      </c>
      <c r="B1705" s="5">
        <f t="shared" si="338"/>
        <v>1704</v>
      </c>
      <c r="C1705" s="5" t="str" cm="1">
        <f t="array" ref="C1705">SHA1HASH($B1705)</f>
        <v>8880eab199b0d3679c8c6df0197cd4e93ba0c1ae</v>
      </c>
      <c r="D1705" s="6">
        <f t="shared" ca="1" si="339"/>
        <v>1</v>
      </c>
      <c r="E1705" s="7">
        <f ca="1">IF($B1705 = 1 + N("Presidente"),
    127,
    IF($B1705 = 2 + N("Vice-Presidente"),
        72,
        IF($B1705 = 3 + N("Secretária bilíngue"),
            13,
            RANDBETWEEN(5,COUNT(Name!$A:$A) + 1)
        )
    )
)</f>
        <v>44</v>
      </c>
      <c r="F1705" s="7" t="str">
        <f ca="1">VLOOKUP($E1705,Name!$A:$B,2,FALSE)</f>
        <v>Anna Carolina</v>
      </c>
      <c r="G1705" s="7">
        <f ca="1" xml:space="preserve">
IF($B1705 = 1,
    0,
    RANDBETWEEN(5,COUNT('Last name'!$A:$A) + 1)
)</f>
        <v>44</v>
      </c>
      <c r="H1705" s="7" t="str">
        <f ca="1" xml:space="preserve">
IF($B1705 = 1 + N("Presidente"),
    "de Orléans e Bragança",
    VLOOKUP($G1705,'Last name'!$A:$B,2,FALSE) &amp; " " &amp; VLOOKUP(RANDBETWEEN(5,COUNT('Last name'!$A:$A) + 1),'Last name'!$A:$B,2,FALSE)
)</f>
        <v>Botelho Camargo</v>
      </c>
      <c r="I1705" s="7" t="str">
        <f t="shared" ca="1" si="340"/>
        <v>Anna Carolina Botelho Camargo</v>
      </c>
      <c r="J1705" s="7" t="str" cm="1">
        <f t="array" aca="1" ref="J1705" ca="1">SHA1HASH($I1705)</f>
        <v>7f40fe9e5b22db2aa3bef30462f60cc5a48b350e</v>
      </c>
      <c r="K1705" s="7" cm="1">
        <f t="array" aca="1" ref="K1705" ca="1">INDEX(States!$A:$A,M1705,1)</f>
        <v>5</v>
      </c>
      <c r="L1705" s="7" t="str">
        <f ca="1">VLOOKUP($K1705,Countries!$A:$B,2,FALSE)</f>
        <v>Portugal</v>
      </c>
      <c r="M1705" s="7" cm="1">
        <f t="array" aca="1" ref="M1705" ca="1">INDEX(States!$C:$C,RANDBETWEEN(5,COUNTA(States!$A:$A) + 1),1)</f>
        <v>11</v>
      </c>
      <c r="N1705" s="7" t="str">
        <f ca="1">VLOOKUP($M1705,States!$C:$D,2,FALSE)</f>
        <v>Santarém</v>
      </c>
      <c r="O1705" s="7" t="str">
        <f ca="1">VLOOKUP($E1705,Name!$A:$C,3,FALSE)</f>
        <v>F</v>
      </c>
      <c r="P1705" s="7" t="str">
        <f ca="1">VLOOKUP($O1705,Genders!$B:$C,2,FALSE)</f>
        <v>Female</v>
      </c>
      <c r="Q1705" s="7" cm="1">
        <f t="array" aca="1" ref="Q1705" ca="1">INDEX('Marital status'!$A:$A,RANDBETWEEN(5,COUNTA('Marital status'!$A:$A) + 1),1)</f>
        <v>0</v>
      </c>
      <c r="R1705" s="7" t="e">
        <f ca="1">VLOOKUP($Q1705,'Marital status'!$A:$B,2,FALSE)</f>
        <v>#N/A</v>
      </c>
      <c r="S1705" s="7">
        <f t="shared" ca="1" si="341"/>
        <v>7</v>
      </c>
      <c r="T1705" s="7" t="str">
        <f ca="1">VLOOKUP($S1705,Ethnicities!$A:$B,2,FALSE)</f>
        <v>Native Hawaiian or Other Pacific Islander</v>
      </c>
      <c r="U1705" s="8">
        <f t="shared" ca="1" si="342"/>
        <v>17485</v>
      </c>
      <c r="V1705" s="6">
        <f t="shared" ca="1" si="343"/>
        <v>8</v>
      </c>
      <c r="W1705" s="8" t="str">
        <f ca="1">VLOOKUP($V1705,'Background education'!$A:$B,2,FALSE)</f>
        <v>Graduate school</v>
      </c>
      <c r="X1705" s="7">
        <f ca="1" xml:space="preserve">
  IF(OR($Z1705 = 5, $Z1705 = 6, $Z1705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705" s="7" t="str">
        <f ca="1">VLOOKUP($X1705,Departments!$A:$B,2,FALSE)</f>
        <v>Finance</v>
      </c>
      <c r="Z1705" s="6">
        <f t="shared" ca="1" si="344"/>
        <v>11</v>
      </c>
      <c r="AA1705" s="7" t="str">
        <f ca="1">VLOOKUP($Z1705,Roles!$A:$B,2,FALSE)</f>
        <v>Analyst</v>
      </c>
      <c r="AB1705" s="6">
        <f t="shared" ca="1" si="345"/>
        <v>5</v>
      </c>
      <c r="AC1705" s="7" t="str">
        <f ca="1" xml:space="preserve">
IF(
  ISNA($AB1705),
  NA(),
  VLOOKUP($AB1705,Levels!$A:$B,2,FALSE)
)</f>
        <v>Junior</v>
      </c>
      <c r="AD1705" s="8">
        <f t="shared" ca="1" si="346"/>
        <v>44403</v>
      </c>
      <c r="AE1705" s="6">
        <f ca="1">RANDBETWEEN(5,COUNTA('Recruitment source'!$A:$A) + 1)</f>
        <v>7</v>
      </c>
      <c r="AF1705" s="6" t="str">
        <f ca="1">VLOOKUP($AE1705,'Recruitment source'!$A:$B,2,FALSE)</f>
        <v>SAPO Emprego</v>
      </c>
      <c r="AG1705" s="8" t="e">
        <f t="shared" ca="1" si="347"/>
        <v>#N/A</v>
      </c>
      <c r="AH1705" s="6" t="e">
        <f t="shared" ca="1" si="348"/>
        <v>#N/A</v>
      </c>
      <c r="AI1705" s="6" t="e">
        <f ca="1" xml:space="preserve">
IF(
  ISNA($AH1705),
  NA(),
  VLOOKUP($AH1705,'Reasons for dismissal'!$A:$B,2,FALSE)
)</f>
        <v>#N/A</v>
      </c>
      <c r="AJ1705" s="6">
        <f t="shared" ca="1" si="349"/>
        <v>4</v>
      </c>
      <c r="AK1705" s="1">
        <f t="shared" ca="1" si="350"/>
        <v>3000</v>
      </c>
      <c r="AL17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$A1705  &amp; ", "   &amp;
$B1705  &amp; ", "   &amp;
$D1705  &amp; ", '"  &amp;
$I1705  &amp; "', '" &amp;
$O1705  &amp; "', "  &amp;
$S1705  &amp; ", '"  &amp;
TEXT($U1705,"dd/mm/aaaa")  &amp; "', "   &amp;
$V1705  &amp; ", "   &amp;
$X1705  &amp; ", "   &amp;
$Z1705  &amp; ", "   &amp;
IF($AB1705 &lt;&gt; "", $AB1705, "NULL")  &amp; ", "   &amp;
$AK1705  &amp; ");"</f>
        <v>#REF!</v>
      </c>
    </row>
    <row r="1706" spans="1:38" x14ac:dyDescent="0.2">
      <c r="A1706" s="7" cm="1">
        <f t="array" aca="1" ref="A1706" ca="1">INDEX(Companies!$A:$A,RANDBETWEEN(2,COUNTA(Companies!$A:$A)),1)</f>
        <v>2</v>
      </c>
      <c r="B1706" s="5">
        <f t="shared" si="338"/>
        <v>1705</v>
      </c>
      <c r="C1706" s="5" t="str" cm="1">
        <f t="array" ref="C1706">SHA1HASH($B1706)</f>
        <v>b0305a80cc6fe62e26014101af72bb986061ee9a</v>
      </c>
      <c r="D1706" s="6">
        <f t="shared" ca="1" si="339"/>
        <v>1</v>
      </c>
      <c r="E1706" s="7">
        <f ca="1">IF($B1706 = 1 + N("Presidente"),
    127,
    IF($B1706 = 2 + N("Vice-Presidente"),
        72,
        IF($B1706 = 3 + N("Secretária bilíngue"),
            13,
            RANDBETWEEN(5,COUNT(Name!$A:$A) + 1)
        )
    )
)</f>
        <v>179</v>
      </c>
      <c r="F1706" s="7" t="str">
        <f ca="1">VLOOKUP($E1706,Name!$A:$B,2,FALSE)</f>
        <v>Isadora</v>
      </c>
      <c r="G1706" s="7">
        <f ca="1" xml:space="preserve">
IF($B1706 = 1,
    0,
    RANDBETWEEN(5,COUNT('Last name'!$A:$A) + 1)
)</f>
        <v>181</v>
      </c>
      <c r="H1706" s="7" t="str">
        <f ca="1" xml:space="preserve">
IF($B1706 = 1 + N("Presidente"),
    "de Orléans e Bragança",
    VLOOKUP($G1706,'Last name'!$A:$B,2,FALSE) &amp; " " &amp; VLOOKUP(RANDBETWEEN(5,COUNT('Last name'!$A:$A) + 1),'Last name'!$A:$B,2,FALSE)
)</f>
        <v>Simões Ferrara</v>
      </c>
      <c r="I1706" s="7" t="str">
        <f t="shared" ca="1" si="340"/>
        <v>Isadora Simões Ferrara</v>
      </c>
      <c r="J1706" s="7" t="str" cm="1">
        <f t="array" aca="1" ref="J1706" ca="1">SHA1HASH($I1706)</f>
        <v>d9285f3b44bb59a174b4e8ff1c04242d14203818</v>
      </c>
      <c r="K1706" s="7" cm="1">
        <f t="array" aca="1" ref="K1706" ca="1">INDEX(States!$A:$A,M1706,1)</f>
        <v>5</v>
      </c>
      <c r="L1706" s="7" t="str">
        <f ca="1">VLOOKUP($K1706,Countries!$A:$B,2,FALSE)</f>
        <v>Portugal</v>
      </c>
      <c r="M1706" s="7" cm="1">
        <f t="array" aca="1" ref="M1706" ca="1">INDEX(States!$C:$C,RANDBETWEEN(5,COUNTA(States!$A:$A) + 1),1)</f>
        <v>12</v>
      </c>
      <c r="N1706" s="7" t="str">
        <f ca="1">VLOOKUP($M1706,States!$C:$D,2,FALSE)</f>
        <v>Leiria</v>
      </c>
      <c r="O1706" s="7" t="str">
        <f ca="1">VLOOKUP($E1706,Name!$A:$C,3,FALSE)</f>
        <v>F</v>
      </c>
      <c r="P1706" s="7" t="str">
        <f ca="1">VLOOKUP($O1706,Genders!$B:$C,2,FALSE)</f>
        <v>Female</v>
      </c>
      <c r="Q1706" s="7" cm="1">
        <f t="array" aca="1" ref="Q1706" ca="1">INDEX('Marital status'!$A:$A,RANDBETWEEN(5,COUNTA('Marital status'!$A:$A) + 1),1)</f>
        <v>6</v>
      </c>
      <c r="R1706" s="7" t="str">
        <f ca="1">VLOOKUP($Q1706,'Marital status'!$A:$B,2,FALSE)</f>
        <v>DIVORCED</v>
      </c>
      <c r="S1706" s="7">
        <f t="shared" ca="1" si="341"/>
        <v>5</v>
      </c>
      <c r="T1706" s="7" t="str">
        <f ca="1">VLOOKUP($S1706,Ethnicities!$A:$B,2,FALSE)</f>
        <v>ASIAN</v>
      </c>
      <c r="U1706" s="8">
        <f t="shared" ca="1" si="342"/>
        <v>32341</v>
      </c>
      <c r="V1706" s="6">
        <f t="shared" ca="1" si="343"/>
        <v>7</v>
      </c>
      <c r="W1706" s="8" t="str">
        <f ca="1">VLOOKUP($V1706,'Background education'!$A:$B,2,FALSE)</f>
        <v>Undergraduate degree</v>
      </c>
      <c r="X1706" s="7">
        <f ca="1" xml:space="preserve">
  IF(OR($Z1706 = 5, $Z1706 = 6, $Z1706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706" s="7" t="str">
        <f ca="1">VLOOKUP($X1706,Departments!$A:$B,2,FALSE)</f>
        <v>Finance</v>
      </c>
      <c r="Z1706" s="6">
        <f t="shared" ca="1" si="344"/>
        <v>9</v>
      </c>
      <c r="AA1706" s="7" t="str">
        <f ca="1">VLOOKUP($Z1706,Roles!$A:$B,2,FALSE)</f>
        <v>Intern</v>
      </c>
      <c r="AB1706" s="6" t="e">
        <f t="shared" ca="1" si="345"/>
        <v>#N/A</v>
      </c>
      <c r="AC1706" s="7" t="e">
        <f ca="1" xml:space="preserve">
IF(
  ISNA($AB1706),
  NA(),
  VLOOKUP($AB1706,Levels!$A:$B,2,FALSE)
)</f>
        <v>#N/A</v>
      </c>
      <c r="AD1706" s="8">
        <f t="shared" ca="1" si="346"/>
        <v>44736</v>
      </c>
      <c r="AE1706" s="6">
        <f ca="1">RANDBETWEEN(5,COUNTA('Recruitment source'!$A:$A) + 1)</f>
        <v>11</v>
      </c>
      <c r="AF1706" s="6" t="str">
        <f ca="1">VLOOKUP($AE1706,'Recruitment source'!$A:$B,2,FALSE)</f>
        <v>Next Station</v>
      </c>
      <c r="AG1706" s="8" t="e">
        <f t="shared" ca="1" si="347"/>
        <v>#N/A</v>
      </c>
      <c r="AH1706" s="6" t="e">
        <f t="shared" ca="1" si="348"/>
        <v>#N/A</v>
      </c>
      <c r="AI1706" s="6" t="e">
        <f ca="1" xml:space="preserve">
IF(
  ISNA($AH1706),
  NA(),
  VLOOKUP($AH1706,'Reasons for dismissal'!$A:$B,2,FALSE)
)</f>
        <v>#N/A</v>
      </c>
      <c r="AJ1706" s="6">
        <f t="shared" ca="1" si="349"/>
        <v>5</v>
      </c>
      <c r="AK1706" s="1">
        <f t="shared" ca="1" si="350"/>
        <v>1205</v>
      </c>
      <c r="AL17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$A1706  &amp; ", "   &amp;
$B1706  &amp; ", "   &amp;
$D1706  &amp; ", '"  &amp;
$I1706  &amp; "', '" &amp;
$O1706  &amp; "', "  &amp;
$S1706  &amp; ", '"  &amp;
TEXT($U1706,"dd/mm/aaaa")  &amp; "', "   &amp;
$V1706  &amp; ", "   &amp;
$X1706  &amp; ", "   &amp;
$Z1706  &amp; ", "   &amp;
IF($AB1706 &lt;&gt; "", $AB1706, "NULL")  &amp; ", "   &amp;
$AK1706  &amp; ");"</f>
        <v>#REF!</v>
      </c>
    </row>
    <row r="1707" spans="1:38" x14ac:dyDescent="0.2">
      <c r="A1707" s="7" cm="1">
        <f t="array" aca="1" ref="A1707" ca="1">INDEX(Companies!$A:$A,RANDBETWEEN(2,COUNTA(Companies!$A:$A)),1)</f>
        <v>2</v>
      </c>
      <c r="B1707" s="5">
        <f t="shared" si="338"/>
        <v>1706</v>
      </c>
      <c r="C1707" s="5" t="str" cm="1">
        <f t="array" ref="C1707">SHA1HASH($B1707)</f>
        <v>189ee872d4d83256175dd2e108e01a9fe9ae27bd</v>
      </c>
      <c r="D1707" s="6">
        <f t="shared" ca="1" si="339"/>
        <v>1</v>
      </c>
      <c r="E1707" s="7">
        <f ca="1">IF($B1707 = 1 + N("Presidente"),
    127,
    IF($B1707 = 2 + N("Vice-Presidente"),
        72,
        IF($B1707 = 3 + N("Secretária bilíngue"),
            13,
            RANDBETWEEN(5,COUNT(Name!$A:$A) + 1)
        )
    )
)</f>
        <v>212</v>
      </c>
      <c r="F1707" s="7" t="str">
        <f ca="1">VLOOKUP($E1707,Name!$A:$B,2,FALSE)</f>
        <v>Kelly</v>
      </c>
      <c r="G1707" s="7">
        <f ca="1" xml:space="preserve">
IF($B1707 = 1,
    0,
    RANDBETWEEN(5,COUNT('Last name'!$A:$A) + 1)
)</f>
        <v>170</v>
      </c>
      <c r="H1707" s="7" t="str">
        <f ca="1" xml:space="preserve">
IF($B1707 = 1 + N("Presidente"),
    "de Orléans e Bragança",
    VLOOKUP($G1707,'Last name'!$A:$B,2,FALSE) &amp; " " &amp; VLOOKUP(RANDBETWEEN(5,COUNT('Last name'!$A:$A) + 1),'Last name'!$A:$B,2,FALSE)
)</f>
        <v>Sá Frois</v>
      </c>
      <c r="I1707" s="7" t="str">
        <f t="shared" ca="1" si="340"/>
        <v>Kelly Sá Frois</v>
      </c>
      <c r="J1707" s="7" t="str" cm="1">
        <f t="array" aca="1" ref="J1707" ca="1">SHA1HASH($I1707)</f>
        <v>597ae95c98bf625fd2039c7d05add470df9cbdf1</v>
      </c>
      <c r="K1707" s="7" cm="1">
        <f t="array" aca="1" ref="K1707" ca="1">INDEX(States!$A:$A,M1707,1)</f>
        <v>5</v>
      </c>
      <c r="L1707" s="7" t="str">
        <f ca="1">VLOOKUP($K1707,Countries!$A:$B,2,FALSE)</f>
        <v>Portugal</v>
      </c>
      <c r="M1707" s="7" cm="1">
        <f t="array" aca="1" ref="M1707" ca="1">INDEX(States!$C:$C,RANDBETWEEN(5,COUNTA(States!$A:$A) + 1),1)</f>
        <v>10</v>
      </c>
      <c r="N1707" s="7" t="str">
        <f ca="1">VLOOKUP($M1707,States!$C:$D,2,FALSE)</f>
        <v>Faro</v>
      </c>
      <c r="O1707" s="7" t="str">
        <f ca="1">VLOOKUP($E1707,Name!$A:$C,3,FALSE)</f>
        <v>F</v>
      </c>
      <c r="P1707" s="7" t="str">
        <f ca="1">VLOOKUP($O1707,Genders!$B:$C,2,FALSE)</f>
        <v>Female</v>
      </c>
      <c r="Q1707" s="7" cm="1">
        <f t="array" aca="1" ref="Q1707" ca="1">INDEX('Marital status'!$A:$A,RANDBETWEEN(5,COUNTA('Marital status'!$A:$A) + 1),1)</f>
        <v>6</v>
      </c>
      <c r="R1707" s="7" t="str">
        <f ca="1">VLOOKUP($Q1707,'Marital status'!$A:$B,2,FALSE)</f>
        <v>DIVORCED</v>
      </c>
      <c r="S1707" s="7">
        <f t="shared" ca="1" si="341"/>
        <v>5</v>
      </c>
      <c r="T1707" s="7" t="str">
        <f ca="1">VLOOKUP($S1707,Ethnicities!$A:$B,2,FALSE)</f>
        <v>ASIAN</v>
      </c>
      <c r="U1707" s="8">
        <f t="shared" ca="1" si="342"/>
        <v>23354</v>
      </c>
      <c r="V1707" s="6">
        <f t="shared" ca="1" si="343"/>
        <v>8</v>
      </c>
      <c r="W1707" s="8" t="str">
        <f ca="1">VLOOKUP($V1707,'Background education'!$A:$B,2,FALSE)</f>
        <v>Graduate school</v>
      </c>
      <c r="X1707" s="7">
        <f ca="1" xml:space="preserve">
  IF(OR($Z1707 = 5, $Z1707 = 6, $Z1707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707" s="7" t="str">
        <f ca="1">VLOOKUP($X1707,Departments!$A:$B,2,FALSE)</f>
        <v xml:space="preserve"> Commercial</v>
      </c>
      <c r="Z1707" s="6">
        <f t="shared" ca="1" si="344"/>
        <v>11</v>
      </c>
      <c r="AA1707" s="7" t="str">
        <f ca="1">VLOOKUP($Z1707,Roles!$A:$B,2,FALSE)</f>
        <v>Analyst</v>
      </c>
      <c r="AB1707" s="6">
        <f t="shared" ca="1" si="345"/>
        <v>5</v>
      </c>
      <c r="AC1707" s="7" t="str">
        <f ca="1" xml:space="preserve">
IF(
  ISNA($AB1707),
  NA(),
  VLOOKUP($AB1707,Levels!$A:$B,2,FALSE)
)</f>
        <v>Junior</v>
      </c>
      <c r="AD1707" s="8">
        <f t="shared" ca="1" si="346"/>
        <v>39251</v>
      </c>
      <c r="AE1707" s="6">
        <f ca="1">RANDBETWEEN(5,COUNTA('Recruitment source'!$A:$A) + 1)</f>
        <v>6</v>
      </c>
      <c r="AF1707" s="6" t="str">
        <f ca="1">VLOOKUP($AE1707,'Recruitment source'!$A:$B,2,FALSE)</f>
        <v>Learn4Good</v>
      </c>
      <c r="AG1707" s="8" t="e">
        <f t="shared" ca="1" si="347"/>
        <v>#N/A</v>
      </c>
      <c r="AH1707" s="6" t="e">
        <f t="shared" ca="1" si="348"/>
        <v>#N/A</v>
      </c>
      <c r="AI1707" s="6" t="e">
        <f ca="1" xml:space="preserve">
IF(
  ISNA($AH1707),
  NA(),
  VLOOKUP($AH1707,'Reasons for dismissal'!$A:$B,2,FALSE)
)</f>
        <v>#N/A</v>
      </c>
      <c r="AJ1707" s="6">
        <f t="shared" ca="1" si="349"/>
        <v>5</v>
      </c>
      <c r="AK1707" s="1">
        <f t="shared" ca="1" si="350"/>
        <v>3080</v>
      </c>
      <c r="AL17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$A1707  &amp; ", "   &amp;
$B1707  &amp; ", "   &amp;
$D1707  &amp; ", '"  &amp;
$I1707  &amp; "', '" &amp;
$O1707  &amp; "', "  &amp;
$S1707  &amp; ", '"  &amp;
TEXT($U1707,"dd/mm/aaaa")  &amp; "', "   &amp;
$V1707  &amp; ", "   &amp;
$X1707  &amp; ", "   &amp;
$Z1707  &amp; ", "   &amp;
IF($AB1707 &lt;&gt; "", $AB1707, "NULL")  &amp; ", "   &amp;
$AK1707  &amp; ");"</f>
        <v>#REF!</v>
      </c>
    </row>
    <row r="1708" spans="1:38" x14ac:dyDescent="0.2">
      <c r="A1708" s="7" cm="1">
        <f t="array" aca="1" ref="A1708" ca="1">INDEX(Companies!$A:$A,RANDBETWEEN(2,COUNTA(Companies!$A:$A)),1)</f>
        <v>2</v>
      </c>
      <c r="B1708" s="5">
        <f t="shared" si="338"/>
        <v>1707</v>
      </c>
      <c r="C1708" s="5" t="str" cm="1">
        <f t="array" ref="C1708">SHA1HASH($B1708)</f>
        <v>a0b9955873e021b17e0337721a2710b9e031b08e</v>
      </c>
      <c r="D1708" s="6">
        <f t="shared" ca="1" si="339"/>
        <v>1</v>
      </c>
      <c r="E1708" s="7">
        <f ca="1">IF($B1708 = 1 + N("Presidente"),
    127,
    IF($B1708 = 2 + N("Vice-Presidente"),
        72,
        IF($B1708 = 3 + N("Secretária bilíngue"),
            13,
            RANDBETWEEN(5,COUNT(Name!$A:$A) + 1)
        )
    )
)</f>
        <v>290</v>
      </c>
      <c r="F1708" s="7" t="str">
        <f ca="1">VLOOKUP($E1708,Name!$A:$B,2,FALSE)</f>
        <v>Melissa</v>
      </c>
      <c r="G1708" s="7">
        <f ca="1" xml:space="preserve">
IF($B1708 = 1,
    0,
    RANDBETWEEN(5,COUNT('Last name'!$A:$A) + 1)
)</f>
        <v>154</v>
      </c>
      <c r="H1708" s="7" t="str">
        <f ca="1" xml:space="preserve">
IF($B1708 = 1 + N("Presidente"),
    "de Orléans e Bragança",
    VLOOKUP($G1708,'Last name'!$A:$B,2,FALSE) &amp; " " &amp; VLOOKUP(RANDBETWEEN(5,COUNT('Last name'!$A:$A) + 1),'Last name'!$A:$B,2,FALSE)
)</f>
        <v>Pinheiro Fernandes</v>
      </c>
      <c r="I1708" s="7" t="str">
        <f t="shared" ca="1" si="340"/>
        <v>Melissa Pinheiro Fernandes</v>
      </c>
      <c r="J1708" s="7" t="str" cm="1">
        <f t="array" aca="1" ref="J1708" ca="1">SHA1HASH($I1708)</f>
        <v>d3ed0865a85a23da3e503d75fd9da058119e6414</v>
      </c>
      <c r="K1708" s="7" cm="1">
        <f t="array" aca="1" ref="K1708" ca="1">INDEX(States!$A:$A,M1708,1)</f>
        <v>5</v>
      </c>
      <c r="L1708" s="7" t="str">
        <f ca="1">VLOOKUP($K1708,Countries!$A:$B,2,FALSE)</f>
        <v>Portugal</v>
      </c>
      <c r="M1708" s="7" cm="1">
        <f t="array" aca="1" ref="M1708" ca="1">INDEX(States!$C:$C,RANDBETWEEN(5,COUNTA(States!$A:$A) + 1),1)</f>
        <v>15</v>
      </c>
      <c r="N1708" s="7" t="str">
        <f ca="1">VLOOKUP($M1708,States!$C:$D,2,FALSE)</f>
        <v xml:space="preserve"> ÉVORA</v>
      </c>
      <c r="O1708" s="7" t="str">
        <f ca="1">VLOOKUP($E1708,Name!$A:$C,3,FALSE)</f>
        <v>F</v>
      </c>
      <c r="P1708" s="7" t="str">
        <f ca="1">VLOOKUP($O1708,Genders!$B:$C,2,FALSE)</f>
        <v>Female</v>
      </c>
      <c r="Q1708" s="7" cm="1">
        <f t="array" aca="1" ref="Q1708" ca="1">INDEX('Marital status'!$A:$A,RANDBETWEEN(5,COUNTA('Marital status'!$A:$A) + 1),1)</f>
        <v>0</v>
      </c>
      <c r="R1708" s="7" t="e">
        <f ca="1">VLOOKUP($Q1708,'Marital status'!$A:$B,2,FALSE)</f>
        <v>#N/A</v>
      </c>
      <c r="S1708" s="7">
        <f t="shared" ca="1" si="341"/>
        <v>6</v>
      </c>
      <c r="T1708" s="7" t="str">
        <f ca="1">VLOOKUP($S1708,Ethnicities!$A:$B,2,FALSE)</f>
        <v xml:space="preserve">  american Indian or Alaska Native</v>
      </c>
      <c r="U1708" s="8">
        <f t="shared" ca="1" si="342"/>
        <v>27381</v>
      </c>
      <c r="V1708" s="6">
        <f t="shared" ca="1" si="343"/>
        <v>7</v>
      </c>
      <c r="W1708" s="8" t="str">
        <f ca="1">VLOOKUP($V1708,'Background education'!$A:$B,2,FALSE)</f>
        <v>Undergraduate degree</v>
      </c>
      <c r="X1708" s="7">
        <f ca="1" xml:space="preserve">
  IF(OR($Z1708 = 5, $Z1708 = 6, $Z1708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708" s="7" t="str">
        <f ca="1">VLOOKUP($X1708,Departments!$A:$B,2,FALSE)</f>
        <v>Audit</v>
      </c>
      <c r="Z1708" s="6">
        <f t="shared" ca="1" si="344"/>
        <v>9</v>
      </c>
      <c r="AA1708" s="7" t="str">
        <f ca="1">VLOOKUP($Z1708,Roles!$A:$B,2,FALSE)</f>
        <v>Intern</v>
      </c>
      <c r="AB1708" s="6" t="e">
        <f t="shared" ca="1" si="345"/>
        <v>#N/A</v>
      </c>
      <c r="AC1708" s="7" t="e">
        <f ca="1" xml:space="preserve">
IF(
  ISNA($AB1708),
  NA(),
  VLOOKUP($AB1708,Levels!$A:$B,2,FALSE)
)</f>
        <v>#N/A</v>
      </c>
      <c r="AD1708" s="8">
        <f t="shared" ca="1" si="346"/>
        <v>39229</v>
      </c>
      <c r="AE1708" s="6">
        <f ca="1">RANDBETWEEN(5,COUNTA('Recruitment source'!$A:$A) + 1)</f>
        <v>5</v>
      </c>
      <c r="AF1708" s="6" t="str">
        <f ca="1">VLOOKUP($AE1708,'Recruitment source'!$A:$B,2,FALSE)</f>
        <v>Indeed</v>
      </c>
      <c r="AG1708" s="8" t="e">
        <f t="shared" ca="1" si="347"/>
        <v>#N/A</v>
      </c>
      <c r="AH1708" s="6" t="e">
        <f t="shared" ca="1" si="348"/>
        <v>#N/A</v>
      </c>
      <c r="AI1708" s="6" t="e">
        <f ca="1" xml:space="preserve">
IF(
  ISNA($AH1708),
  NA(),
  VLOOKUP($AH1708,'Reasons for dismissal'!$A:$B,2,FALSE)
)</f>
        <v>#N/A</v>
      </c>
      <c r="AJ1708" s="6">
        <f t="shared" ca="1" si="349"/>
        <v>5</v>
      </c>
      <c r="AK1708" s="1">
        <f t="shared" ca="1" si="350"/>
        <v>1205</v>
      </c>
      <c r="AL17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$A1708  &amp; ", "   &amp;
$B1708  &amp; ", "   &amp;
$D1708  &amp; ", '"  &amp;
$I1708  &amp; "', '" &amp;
$O1708  &amp; "', "  &amp;
$S1708  &amp; ", '"  &amp;
TEXT($U1708,"dd/mm/aaaa")  &amp; "', "   &amp;
$V1708  &amp; ", "   &amp;
$X1708  &amp; ", "   &amp;
$Z1708  &amp; ", "   &amp;
IF($AB1708 &lt;&gt; "", $AB1708, "NULL")  &amp; ", "   &amp;
$AK1708  &amp; ");"</f>
        <v>#REF!</v>
      </c>
    </row>
    <row r="1709" spans="1:38" x14ac:dyDescent="0.2">
      <c r="A1709" s="7" cm="1">
        <f t="array" aca="1" ref="A1709" ca="1">INDEX(Companies!$A:$A,RANDBETWEEN(2,COUNTA(Companies!$A:$A)),1)</f>
        <v>2</v>
      </c>
      <c r="B1709" s="5">
        <f t="shared" si="338"/>
        <v>1708</v>
      </c>
      <c r="C1709" s="5" t="str" cm="1">
        <f t="array" ref="C1709">SHA1HASH($B1709)</f>
        <v>52acc1e71086da5229cb59a80d1edbfe9a1a7c25</v>
      </c>
      <c r="D1709" s="6">
        <f t="shared" ca="1" si="339"/>
        <v>1</v>
      </c>
      <c r="E1709" s="7">
        <f ca="1">IF($B1709 = 1 + N("Presidente"),
    127,
    IF($B1709 = 2 + N("Vice-Presidente"),
        72,
        IF($B1709 = 3 + N("Secretária bilíngue"),
            13,
            RANDBETWEEN(5,COUNT(Name!$A:$A) + 1)
        )
    )
)</f>
        <v>61</v>
      </c>
      <c r="F1709" s="7" t="str">
        <f ca="1">VLOOKUP($E1709,Name!$A:$B,2,FALSE)</f>
        <v>Augusto</v>
      </c>
      <c r="G1709" s="7">
        <f ca="1" xml:space="preserve">
IF($B1709 = 1,
    0,
    RANDBETWEEN(5,COUNT('Last name'!$A:$A) + 1)
)</f>
        <v>102</v>
      </c>
      <c r="H1709" s="7" t="str">
        <f ca="1" xml:space="preserve">
IF($B1709 = 1 + N("Presidente"),
    "de Orléans e Bragança",
    VLOOKUP($G1709,'Last name'!$A:$B,2,FALSE) &amp; " " &amp; VLOOKUP(RANDBETWEEN(5,COUNT('Last name'!$A:$A) + 1),'Last name'!$A:$B,2,FALSE)
)</f>
        <v>Greco Monteiro</v>
      </c>
      <c r="I1709" s="7" t="str">
        <f t="shared" ca="1" si="340"/>
        <v>Augusto Greco Monteiro</v>
      </c>
      <c r="J1709" s="7" t="str" cm="1">
        <f t="array" aca="1" ref="J1709" ca="1">SHA1HASH($I1709)</f>
        <v>9f7dba130673017e0943b55cb221e0278a039ce0</v>
      </c>
      <c r="K1709" s="7" cm="1">
        <f t="array" aca="1" ref="K1709" ca="1">INDEX(States!$A:$A,M1709,1)</f>
        <v>5</v>
      </c>
      <c r="L1709" s="7" t="str">
        <f ca="1">VLOOKUP($K1709,Countries!$A:$B,2,FALSE)</f>
        <v>Portugal</v>
      </c>
      <c r="M1709" s="7" cm="1">
        <f t="array" aca="1" ref="M1709" ca="1">INDEX(States!$C:$C,RANDBETWEEN(5,COUNTA(States!$A:$A) + 1),1)</f>
        <v>19</v>
      </c>
      <c r="N1709" s="7" t="str">
        <f ca="1">VLOOKUP($M1709,States!$C:$D,2,FALSE)</f>
        <v>Beja</v>
      </c>
      <c r="O1709" s="7" t="str">
        <f ca="1">VLOOKUP($E1709,Name!$A:$C,3,FALSE)</f>
        <v>M</v>
      </c>
      <c r="P1709" s="7" t="str">
        <f ca="1">VLOOKUP($O1709,Genders!$B:$C,2,FALSE)</f>
        <v>Male</v>
      </c>
      <c r="Q1709" s="7" cm="1">
        <f t="array" aca="1" ref="Q1709" ca="1">INDEX('Marital status'!$A:$A,RANDBETWEEN(5,COUNTA('Marital status'!$A:$A) + 1),1)</f>
        <v>6</v>
      </c>
      <c r="R1709" s="7" t="str">
        <f ca="1">VLOOKUP($Q1709,'Marital status'!$A:$B,2,FALSE)</f>
        <v>DIVORCED</v>
      </c>
      <c r="S1709" s="7">
        <f t="shared" ca="1" si="341"/>
        <v>5</v>
      </c>
      <c r="T1709" s="7" t="str">
        <f ca="1">VLOOKUP($S1709,Ethnicities!$A:$B,2,FALSE)</f>
        <v>ASIAN</v>
      </c>
      <c r="U1709" s="8">
        <f t="shared" ca="1" si="342"/>
        <v>27738</v>
      </c>
      <c r="V1709" s="6">
        <f t="shared" ca="1" si="343"/>
        <v>8</v>
      </c>
      <c r="W1709" s="8" t="str">
        <f ca="1">VLOOKUP($V1709,'Background education'!$A:$B,2,FALSE)</f>
        <v>Graduate school</v>
      </c>
      <c r="X1709" s="7">
        <f ca="1" xml:space="preserve">
  IF(OR($Z1709 = 5, $Z1709 = 6, $Z1709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709" s="7" t="str">
        <f ca="1">VLOOKUP($X1709,Departments!$A:$B,2,FALSE)</f>
        <v>Finance</v>
      </c>
      <c r="Z1709" s="6">
        <f t="shared" ca="1" si="344"/>
        <v>11</v>
      </c>
      <c r="AA1709" s="7" t="str">
        <f ca="1">VLOOKUP($Z1709,Roles!$A:$B,2,FALSE)</f>
        <v>Analyst</v>
      </c>
      <c r="AB1709" s="6">
        <f t="shared" ca="1" si="345"/>
        <v>6</v>
      </c>
      <c r="AC1709" s="7" t="str">
        <f ca="1" xml:space="preserve">
IF(
  ISNA($AB1709),
  NA(),
  VLOOKUP($AB1709,Levels!$A:$B,2,FALSE)
)</f>
        <v>Pleno</v>
      </c>
      <c r="AD1709" s="8">
        <f t="shared" ca="1" si="346"/>
        <v>41073</v>
      </c>
      <c r="AE1709" s="6">
        <f ca="1">RANDBETWEEN(5,COUNTA('Recruitment source'!$A:$A) + 1)</f>
        <v>13</v>
      </c>
      <c r="AF1709" s="6" t="str">
        <f ca="1">VLOOKUP($AE1709,'Recruitment source'!$A:$B,2,FALSE)</f>
        <v>Google</v>
      </c>
      <c r="AG1709" s="8" t="e">
        <f t="shared" ca="1" si="347"/>
        <v>#N/A</v>
      </c>
      <c r="AH1709" s="6" t="e">
        <f t="shared" ca="1" si="348"/>
        <v>#N/A</v>
      </c>
      <c r="AI1709" s="6" t="e">
        <f ca="1" xml:space="preserve">
IF(
  ISNA($AH1709),
  NA(),
  VLOOKUP($AH1709,'Reasons for dismissal'!$A:$B,2,FALSE)
)</f>
        <v>#N/A</v>
      </c>
      <c r="AJ1709" s="6">
        <f t="shared" ca="1" si="349"/>
        <v>4</v>
      </c>
      <c r="AK1709" s="1">
        <f t="shared" ca="1" si="350"/>
        <v>3000</v>
      </c>
      <c r="AL17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$A1709  &amp; ", "   &amp;
$B1709  &amp; ", "   &amp;
$D1709  &amp; ", '"  &amp;
$I1709  &amp; "', '" &amp;
$O1709  &amp; "', "  &amp;
$S1709  &amp; ", '"  &amp;
TEXT($U1709,"dd/mm/aaaa")  &amp; "', "   &amp;
$V1709  &amp; ", "   &amp;
$X1709  &amp; ", "   &amp;
$Z1709  &amp; ", "   &amp;
IF($AB1709 &lt;&gt; "", $AB1709, "NULL")  &amp; ", "   &amp;
$AK1709  &amp; ");"</f>
        <v>#REF!</v>
      </c>
    </row>
    <row r="1710" spans="1:38" x14ac:dyDescent="0.2">
      <c r="A1710" s="7" cm="1">
        <f t="array" aca="1" ref="A1710" ca="1">INDEX(Companies!$A:$A,RANDBETWEEN(2,COUNTA(Companies!$A:$A)),1)</f>
        <v>2</v>
      </c>
      <c r="B1710" s="5">
        <f t="shared" si="338"/>
        <v>1709</v>
      </c>
      <c r="C1710" s="5" t="str" cm="1">
        <f t="array" ref="C1710">SHA1HASH($B1710)</f>
        <v>2f304d5be2a9390013eeb52a5b5cb029d0978a51</v>
      </c>
      <c r="D1710" s="6">
        <f t="shared" ca="1" si="339"/>
        <v>1</v>
      </c>
      <c r="E1710" s="7">
        <f ca="1">IF($B1710 = 1 + N("Presidente"),
    127,
    IF($B1710 = 2 + N("Vice-Presidente"),
        72,
        IF($B1710 = 3 + N("Secretária bilíngue"),
            13,
            RANDBETWEEN(5,COUNT(Name!$A:$A) + 1)
        )
    )
)</f>
        <v>163</v>
      </c>
      <c r="F1710" s="7" t="str">
        <f ca="1">VLOOKUP($E1710,Name!$A:$B,2,FALSE)</f>
        <v>Heloísa</v>
      </c>
      <c r="G1710" s="7">
        <f ca="1" xml:space="preserve">
IF($B1710 = 1,
    0,
    RANDBETWEEN(5,COUNT('Last name'!$A:$A) + 1)
)</f>
        <v>81</v>
      </c>
      <c r="H1710" s="7" t="str">
        <f ca="1" xml:space="preserve">
IF($B1710 = 1 + N("Presidente"),
    "de Orléans e Bragança",
    VLOOKUP($G1710,'Last name'!$A:$B,2,FALSE) &amp; " " &amp; VLOOKUP(RANDBETWEEN(5,COUNT('Last name'!$A:$A) + 1),'Last name'!$A:$B,2,FALSE)
)</f>
        <v>Farias Dantas</v>
      </c>
      <c r="I1710" s="7" t="str">
        <f t="shared" ca="1" si="340"/>
        <v>Heloísa Farias Dantas</v>
      </c>
      <c r="J1710" s="7" t="str" cm="1">
        <f t="array" aca="1" ref="J1710" ca="1">SHA1HASH($I1710)</f>
        <v>783443afdfea40431409b91fc2ad3b7db2de0b94</v>
      </c>
      <c r="K1710" s="7" cm="1">
        <f t="array" aca="1" ref="K1710" ca="1">INDEX(States!$A:$A,M1710,1)</f>
        <v>5</v>
      </c>
      <c r="L1710" s="7" t="str">
        <f ca="1">VLOOKUP($K1710,Countries!$A:$B,2,FALSE)</f>
        <v>Portugal</v>
      </c>
      <c r="M1710" s="7" cm="1">
        <f t="array" aca="1" ref="M1710" ca="1">INDEX(States!$C:$C,RANDBETWEEN(5,COUNTA(States!$A:$A) + 1),1)</f>
        <v>12</v>
      </c>
      <c r="N1710" s="7" t="str">
        <f ca="1">VLOOKUP($M1710,States!$C:$D,2,FALSE)</f>
        <v>Leiria</v>
      </c>
      <c r="O1710" s="7" t="str">
        <f ca="1">VLOOKUP($E1710,Name!$A:$C,3,FALSE)</f>
        <v>F</v>
      </c>
      <c r="P1710" s="7" t="str">
        <f ca="1">VLOOKUP($O1710,Genders!$B:$C,2,FALSE)</f>
        <v>Female</v>
      </c>
      <c r="Q1710" s="7" cm="1">
        <f t="array" aca="1" ref="Q1710" ca="1">INDEX('Marital status'!$A:$A,RANDBETWEEN(5,COUNTA('Marital status'!$A:$A) + 1),1)</f>
        <v>6</v>
      </c>
      <c r="R1710" s="7" t="str">
        <f ca="1">VLOOKUP($Q1710,'Marital status'!$A:$B,2,FALSE)</f>
        <v>DIVORCED</v>
      </c>
      <c r="S1710" s="7">
        <f t="shared" ca="1" si="341"/>
        <v>8</v>
      </c>
      <c r="T1710" s="7" t="e">
        <f ca="1">VLOOKUP($S1710,Ethnicities!$A:$B,2,FALSE)</f>
        <v>#N/A</v>
      </c>
      <c r="U1710" s="8">
        <f t="shared" ca="1" si="342"/>
        <v>32166</v>
      </c>
      <c r="V1710" s="6">
        <f t="shared" ca="1" si="343"/>
        <v>7</v>
      </c>
      <c r="W1710" s="8" t="str">
        <f ca="1">VLOOKUP($V1710,'Background education'!$A:$B,2,FALSE)</f>
        <v>Undergraduate degree</v>
      </c>
      <c r="X1710" s="7">
        <f ca="1" xml:space="preserve">
  IF(OR($Z1710 = 5, $Z1710 = 6, $Z1710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710" s="7" t="str">
        <f ca="1">VLOOKUP($X1710,Departments!$A:$B,2,FALSE)</f>
        <v>Communication &amp; Marketing</v>
      </c>
      <c r="Z1710" s="6">
        <f t="shared" ca="1" si="344"/>
        <v>9</v>
      </c>
      <c r="AA1710" s="7" t="str">
        <f ca="1">VLOOKUP($Z1710,Roles!$A:$B,2,FALSE)</f>
        <v>Intern</v>
      </c>
      <c r="AB1710" s="6" t="e">
        <f t="shared" ca="1" si="345"/>
        <v>#N/A</v>
      </c>
      <c r="AC1710" s="7" t="e">
        <f ca="1" xml:space="preserve">
IF(
  ISNA($AB1710),
  NA(),
  VLOOKUP($AB1710,Levels!$A:$B,2,FALSE)
)</f>
        <v>#N/A</v>
      </c>
      <c r="AD1710" s="8">
        <f t="shared" ca="1" si="346"/>
        <v>44330</v>
      </c>
      <c r="AE1710" s="6">
        <f ca="1">RANDBETWEEN(5,COUNTA('Recruitment source'!$A:$A) + 1)</f>
        <v>6</v>
      </c>
      <c r="AF1710" s="6" t="str">
        <f ca="1">VLOOKUP($AE1710,'Recruitment source'!$A:$B,2,FALSE)</f>
        <v>Learn4Good</v>
      </c>
      <c r="AG1710" s="8" t="e">
        <f t="shared" ca="1" si="347"/>
        <v>#N/A</v>
      </c>
      <c r="AH1710" s="6" t="e">
        <f t="shared" ca="1" si="348"/>
        <v>#N/A</v>
      </c>
      <c r="AI1710" s="6" t="e">
        <f ca="1" xml:space="preserve">
IF(
  ISNA($AH1710),
  NA(),
  VLOOKUP($AH1710,'Reasons for dismissal'!$A:$B,2,FALSE)
)</f>
        <v>#N/A</v>
      </c>
      <c r="AJ1710" s="6">
        <f t="shared" ca="1" si="349"/>
        <v>5</v>
      </c>
      <c r="AK1710" s="1">
        <f t="shared" ca="1" si="350"/>
        <v>1285</v>
      </c>
      <c r="AL17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$A1710  &amp; ", "   &amp;
$B1710  &amp; ", "   &amp;
$D1710  &amp; ", '"  &amp;
$I1710  &amp; "', '" &amp;
$O1710  &amp; "', "  &amp;
$S1710  &amp; ", '"  &amp;
TEXT($U1710,"dd/mm/aaaa")  &amp; "', "   &amp;
$V1710  &amp; ", "   &amp;
$X1710  &amp; ", "   &amp;
$Z1710  &amp; ", "   &amp;
IF($AB1710 &lt;&gt; "", $AB1710, "NULL")  &amp; ", "   &amp;
$AK1710  &amp; ");"</f>
        <v>#REF!</v>
      </c>
    </row>
    <row r="1711" spans="1:38" x14ac:dyDescent="0.2">
      <c r="A1711" s="7" cm="1">
        <f t="array" aca="1" ref="A1711" ca="1">INDEX(Companies!$A:$A,RANDBETWEEN(2,COUNTA(Companies!$A:$A)),1)</f>
        <v>2</v>
      </c>
      <c r="B1711" s="5">
        <f t="shared" si="338"/>
        <v>1710</v>
      </c>
      <c r="C1711" s="5" t="str" cm="1">
        <f t="array" ref="C1711">SHA1HASH($B1711)</f>
        <v>d2df16bee9d37212d9dc0a9709c3a8579fedcfff</v>
      </c>
      <c r="D1711" s="6">
        <f t="shared" ca="1" si="339"/>
        <v>1</v>
      </c>
      <c r="E1711" s="7">
        <f ca="1">IF($B1711 = 1 + N("Presidente"),
    127,
    IF($B1711 = 2 + N("Vice-Presidente"),
        72,
        IF($B1711 = 3 + N("Secretária bilíngue"),
            13,
            RANDBETWEEN(5,COUNT(Name!$A:$A) + 1)
        )
    )
)</f>
        <v>132</v>
      </c>
      <c r="F1711" s="7" t="str">
        <f ca="1">VLOOKUP($E1711,Name!$A:$B,2,FALSE)</f>
        <v>Eslovênia</v>
      </c>
      <c r="G1711" s="7">
        <f ca="1" xml:space="preserve">
IF($B1711 = 1,
    0,
    RANDBETWEEN(5,COUNT('Last name'!$A:$A) + 1)
)</f>
        <v>39</v>
      </c>
      <c r="H1711" s="7" t="str">
        <f ca="1" xml:space="preserve">
IF($B1711 = 1 + N("Presidente"),
    "de Orléans e Bragança",
    VLOOKUP($G1711,'Last name'!$A:$B,2,FALSE) &amp; " " &amp; VLOOKUP(RANDBETWEEN(5,COUNT('Last name'!$A:$A) + 1),'Last name'!$A:$B,2,FALSE)
)</f>
        <v>Bianchi Salvador</v>
      </c>
      <c r="I1711" s="7" t="str">
        <f t="shared" ca="1" si="340"/>
        <v>Eslovênia Bianchi Salvador</v>
      </c>
      <c r="J1711" s="7" t="str" cm="1">
        <f t="array" aca="1" ref="J1711" ca="1">SHA1HASH($I1711)</f>
        <v>44ce341bcd9430ca4f83bb4fce427a33595228c1</v>
      </c>
      <c r="K1711" s="7" cm="1">
        <f t="array" aca="1" ref="K1711" ca="1">INDEX(States!$A:$A,M1711,1)</f>
        <v>5</v>
      </c>
      <c r="L1711" s="7" t="str">
        <f ca="1">VLOOKUP($K1711,Countries!$A:$B,2,FALSE)</f>
        <v>Portugal</v>
      </c>
      <c r="M1711" s="7" cm="1">
        <f t="array" aca="1" ref="M1711" ca="1">INDEX(States!$C:$C,RANDBETWEEN(5,COUNTA(States!$A:$A) + 1),1)</f>
        <v>19</v>
      </c>
      <c r="N1711" s="7" t="str">
        <f ca="1">VLOOKUP($M1711,States!$C:$D,2,FALSE)</f>
        <v>Beja</v>
      </c>
      <c r="O1711" s="7" t="str">
        <f ca="1">VLOOKUP($E1711,Name!$A:$C,3,FALSE)</f>
        <v>F</v>
      </c>
      <c r="P1711" s="7" t="str">
        <f ca="1">VLOOKUP($O1711,Genders!$B:$C,2,FALSE)</f>
        <v>Female</v>
      </c>
      <c r="Q1711" s="7" cm="1">
        <f t="array" aca="1" ref="Q1711" ca="1">INDEX('Marital status'!$A:$A,RANDBETWEEN(5,COUNTA('Marital status'!$A:$A) + 1),1)</f>
        <v>5</v>
      </c>
      <c r="R1711" s="7" t="str">
        <f ca="1">VLOOKUP($Q1711,'Marital status'!$A:$B,2,FALSE)</f>
        <v xml:space="preserve"> Separated </v>
      </c>
      <c r="S1711" s="7">
        <f t="shared" ca="1" si="341"/>
        <v>5</v>
      </c>
      <c r="T1711" s="7" t="str">
        <f ca="1">VLOOKUP($S1711,Ethnicities!$A:$B,2,FALSE)</f>
        <v>ASIAN</v>
      </c>
      <c r="U1711" s="8">
        <f t="shared" ca="1" si="342"/>
        <v>30211</v>
      </c>
      <c r="V1711" s="6">
        <f t="shared" ca="1" si="343"/>
        <v>7</v>
      </c>
      <c r="W1711" s="8" t="str">
        <f ca="1">VLOOKUP($V1711,'Background education'!$A:$B,2,FALSE)</f>
        <v>Undergraduate degree</v>
      </c>
      <c r="X1711" s="7">
        <f ca="1" xml:space="preserve">
  IF(OR($Z1711 = 5, $Z1711 = 6, $Z1711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711" s="7" t="str">
        <f ca="1">VLOOKUP($X1711,Departments!$A:$B,2,FALSE)</f>
        <v>Administration</v>
      </c>
      <c r="Z1711" s="6">
        <f t="shared" ca="1" si="344"/>
        <v>11</v>
      </c>
      <c r="AA1711" s="7" t="str">
        <f ca="1">VLOOKUP($Z1711,Roles!$A:$B,2,FALSE)</f>
        <v>Analyst</v>
      </c>
      <c r="AB1711" s="6">
        <f t="shared" ca="1" si="345"/>
        <v>5</v>
      </c>
      <c r="AC1711" s="7" t="str">
        <f ca="1" xml:space="preserve">
IF(
  ISNA($AB1711),
  NA(),
  VLOOKUP($AB1711,Levels!$A:$B,2,FALSE)
)</f>
        <v>Junior</v>
      </c>
      <c r="AD1711" s="8">
        <f t="shared" ca="1" si="346"/>
        <v>36934</v>
      </c>
      <c r="AE1711" s="6">
        <f ca="1">RANDBETWEEN(5,COUNTA('Recruitment source'!$A:$A) + 1)</f>
        <v>10</v>
      </c>
      <c r="AF1711" s="6" t="str">
        <f ca="1">VLOOKUP($AE1711,'Recruitment source'!$A:$B,2,FALSE)</f>
        <v>Jobs in Lisbon</v>
      </c>
      <c r="AG1711" s="8" t="e">
        <f t="shared" ca="1" si="347"/>
        <v>#N/A</v>
      </c>
      <c r="AH1711" s="6" t="e">
        <f t="shared" ca="1" si="348"/>
        <v>#N/A</v>
      </c>
      <c r="AI1711" s="6" t="e">
        <f ca="1" xml:space="preserve">
IF(
  ISNA($AH1711),
  NA(),
  VLOOKUP($AH1711,'Reasons for dismissal'!$A:$B,2,FALSE)
)</f>
        <v>#N/A</v>
      </c>
      <c r="AJ1711" s="6">
        <f t="shared" ca="1" si="349"/>
        <v>5</v>
      </c>
      <c r="AK1711" s="1">
        <f t="shared" ca="1" si="350"/>
        <v>2500</v>
      </c>
      <c r="AL17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$A1711  &amp; ", "   &amp;
$B1711  &amp; ", "   &amp;
$D1711  &amp; ", '"  &amp;
$I1711  &amp; "', '" &amp;
$O1711  &amp; "', "  &amp;
$S1711  &amp; ", '"  &amp;
TEXT($U1711,"dd/mm/aaaa")  &amp; "', "   &amp;
$V1711  &amp; ", "   &amp;
$X1711  &amp; ", "   &amp;
$Z1711  &amp; ", "   &amp;
IF($AB1711 &lt;&gt; "", $AB1711, "NULL")  &amp; ", "   &amp;
$AK1711  &amp; ");"</f>
        <v>#REF!</v>
      </c>
    </row>
    <row r="1712" spans="1:38" x14ac:dyDescent="0.2">
      <c r="A1712" s="7" cm="1">
        <f t="array" aca="1" ref="A1712" ca="1">INDEX(Companies!$A:$A,RANDBETWEEN(2,COUNTA(Companies!$A:$A)),1)</f>
        <v>2</v>
      </c>
      <c r="B1712" s="5">
        <f t="shared" si="338"/>
        <v>1711</v>
      </c>
      <c r="C1712" s="5" t="str" cm="1">
        <f t="array" ref="C1712">SHA1HASH($B1712)</f>
        <v>737e60bcda32da02106d94b05eb933c2664d96f9</v>
      </c>
      <c r="D1712" s="6">
        <f t="shared" ca="1" si="339"/>
        <v>1</v>
      </c>
      <c r="E1712" s="7">
        <f ca="1">IF($B1712 = 1 + N("Presidente"),
    127,
    IF($B1712 = 2 + N("Vice-Presidente"),
        72,
        IF($B1712 = 3 + N("Secretária bilíngue"),
            13,
            RANDBETWEEN(5,COUNT(Name!$A:$A) + 1)
        )
    )
)</f>
        <v>210</v>
      </c>
      <c r="F1712" s="7" t="str">
        <f ca="1">VLOOKUP($E1712,Name!$A:$B,2,FALSE)</f>
        <v>Kauã</v>
      </c>
      <c r="G1712" s="7">
        <f ca="1" xml:space="preserve">
IF($B1712 = 1,
    0,
    RANDBETWEEN(5,COUNT('Last name'!$A:$A) + 1)
)</f>
        <v>20</v>
      </c>
      <c r="H1712" s="7" t="str">
        <f ca="1" xml:space="preserve">
IF($B1712 = 1 + N("Presidente"),
    "de Orléans e Bragança",
    VLOOKUP($G1712,'Last name'!$A:$B,2,FALSE) &amp; " " &amp; VLOOKUP(RANDBETWEEN(5,COUNT('Last name'!$A:$A) + 1),'Last name'!$A:$B,2,FALSE)
)</f>
        <v>Anunciação Mendes</v>
      </c>
      <c r="I1712" s="7" t="str">
        <f t="shared" ca="1" si="340"/>
        <v>Kauã Anunciação Mendes</v>
      </c>
      <c r="J1712" s="7" t="str" cm="1">
        <f t="array" aca="1" ref="J1712" ca="1">SHA1HASH($I1712)</f>
        <v>b06264275bdd6e9a7c6d6b4ad0f550cf0c81205b</v>
      </c>
      <c r="K1712" s="7" cm="1">
        <f t="array" aca="1" ref="K1712" ca="1">INDEX(States!$A:$A,M1712,1)</f>
        <v>5</v>
      </c>
      <c r="L1712" s="7" t="str">
        <f ca="1">VLOOKUP($K1712,Countries!$A:$B,2,FALSE)</f>
        <v>Portugal</v>
      </c>
      <c r="M1712" s="7" cm="1">
        <f t="array" aca="1" ref="M1712" ca="1">INDEX(States!$C:$C,RANDBETWEEN(5,COUNTA(States!$A:$A) + 1),1)</f>
        <v>8</v>
      </c>
      <c r="N1712" s="7" t="str">
        <f ca="1">VLOOKUP($M1712,States!$C:$D,2,FALSE)</f>
        <v>AveirO</v>
      </c>
      <c r="O1712" s="7" t="str">
        <f ca="1">VLOOKUP($E1712,Name!$A:$C,3,FALSE)</f>
        <v>M</v>
      </c>
      <c r="P1712" s="7" t="str">
        <f ca="1">VLOOKUP($O1712,Genders!$B:$C,2,FALSE)</f>
        <v>Male</v>
      </c>
      <c r="Q1712" s="7" cm="1">
        <f t="array" aca="1" ref="Q1712" ca="1">INDEX('Marital status'!$A:$A,RANDBETWEEN(5,COUNTA('Marital status'!$A:$A) + 1),1)</f>
        <v>0</v>
      </c>
      <c r="R1712" s="7" t="e">
        <f ca="1">VLOOKUP($Q1712,'Marital status'!$A:$B,2,FALSE)</f>
        <v>#N/A</v>
      </c>
      <c r="S1712" s="7">
        <f t="shared" ca="1" si="341"/>
        <v>5</v>
      </c>
      <c r="T1712" s="7" t="str">
        <f ca="1">VLOOKUP($S1712,Ethnicities!$A:$B,2,FALSE)</f>
        <v>ASIAN</v>
      </c>
      <c r="U1712" s="8">
        <f t="shared" ca="1" si="342"/>
        <v>18527</v>
      </c>
      <c r="V1712" s="6">
        <f t="shared" ca="1" si="343"/>
        <v>7</v>
      </c>
      <c r="W1712" s="8" t="str">
        <f ca="1">VLOOKUP($V1712,'Background education'!$A:$B,2,FALSE)</f>
        <v>Undergraduate degree</v>
      </c>
      <c r="X1712" s="7">
        <f ca="1" xml:space="preserve">
  IF(OR($Z1712 = 5, $Z1712 = 6, $Z1712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712" s="7" t="str">
        <f ca="1">VLOOKUP($X1712,Departments!$A:$B,2,FALSE)</f>
        <v>Human Resource</v>
      </c>
      <c r="Z1712" s="6">
        <f t="shared" ca="1" si="344"/>
        <v>9</v>
      </c>
      <c r="AA1712" s="7" t="str">
        <f ca="1">VLOOKUP($Z1712,Roles!$A:$B,2,FALSE)</f>
        <v>Intern</v>
      </c>
      <c r="AB1712" s="6" t="e">
        <f t="shared" ca="1" si="345"/>
        <v>#N/A</v>
      </c>
      <c r="AC1712" s="7" t="e">
        <f ca="1" xml:space="preserve">
IF(
  ISNA($AB1712),
  NA(),
  VLOOKUP($AB1712,Levels!$A:$B,2,FALSE)
)</f>
        <v>#N/A</v>
      </c>
      <c r="AD1712" s="8">
        <f t="shared" ca="1" si="346"/>
        <v>37741</v>
      </c>
      <c r="AE1712" s="6">
        <f ca="1">RANDBETWEEN(5,COUNTA('Recruitment source'!$A:$A) + 1)</f>
        <v>7</v>
      </c>
      <c r="AF1712" s="6" t="str">
        <f ca="1">VLOOKUP($AE1712,'Recruitment source'!$A:$B,2,FALSE)</f>
        <v>SAPO Emprego</v>
      </c>
      <c r="AG1712" s="8" t="e">
        <f t="shared" ca="1" si="347"/>
        <v>#N/A</v>
      </c>
      <c r="AH1712" s="6" t="e">
        <f t="shared" ca="1" si="348"/>
        <v>#N/A</v>
      </c>
      <c r="AI1712" s="6" t="e">
        <f ca="1" xml:space="preserve">
IF(
  ISNA($AH1712),
  NA(),
  VLOOKUP($AH1712,'Reasons for dismissal'!$A:$B,2,FALSE)
)</f>
        <v>#N/A</v>
      </c>
      <c r="AJ1712" s="6">
        <f t="shared" ca="1" si="349"/>
        <v>4</v>
      </c>
      <c r="AK1712" s="1">
        <f t="shared" ca="1" si="350"/>
        <v>1285</v>
      </c>
      <c r="AL17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$A1712  &amp; ", "   &amp;
$B1712  &amp; ", "   &amp;
$D1712  &amp; ", '"  &amp;
$I1712  &amp; "', '" &amp;
$O1712  &amp; "', "  &amp;
$S1712  &amp; ", '"  &amp;
TEXT($U1712,"dd/mm/aaaa")  &amp; "', "   &amp;
$V1712  &amp; ", "   &amp;
$X1712  &amp; ", "   &amp;
$Z1712  &amp; ", "   &amp;
IF($AB1712 &lt;&gt; "", $AB1712, "NULL")  &amp; ", "   &amp;
$AK1712  &amp; ");"</f>
        <v>#REF!</v>
      </c>
    </row>
    <row r="1713" spans="1:38" x14ac:dyDescent="0.2">
      <c r="A1713" s="7" cm="1">
        <f t="array" aca="1" ref="A1713" ca="1">INDEX(Companies!$A:$A,RANDBETWEEN(2,COUNTA(Companies!$A:$A)),1)</f>
        <v>2</v>
      </c>
      <c r="B1713" s="5">
        <f t="shared" si="338"/>
        <v>1712</v>
      </c>
      <c r="C1713" s="5" t="str" cm="1">
        <f t="array" ref="C1713">SHA1HASH($B1713)</f>
        <v>aab7f20827e516402f2387ba6f4f65adb26b54bc</v>
      </c>
      <c r="D1713" s="6">
        <f t="shared" ca="1" si="339"/>
        <v>1</v>
      </c>
      <c r="E1713" s="7">
        <f ca="1">IF($B1713 = 1 + N("Presidente"),
    127,
    IF($B1713 = 2 + N("Vice-Presidente"),
        72,
        IF($B1713 = 3 + N("Secretária bilíngue"),
            13,
            RANDBETWEEN(5,COUNT(Name!$A:$A) + 1)
        )
    )
)</f>
        <v>224</v>
      </c>
      <c r="F1713" s="7" t="str">
        <f ca="1">VLOOKUP($E1713,Name!$A:$B,2,FALSE)</f>
        <v>Letícia</v>
      </c>
      <c r="G1713" s="7">
        <f ca="1" xml:space="preserve">
IF($B1713 = 1,
    0,
    RANDBETWEEN(5,COUNT('Last name'!$A:$A) + 1)
)</f>
        <v>147</v>
      </c>
      <c r="H1713" s="7" t="str">
        <f ca="1" xml:space="preserve">
IF($B1713 = 1 + N("Presidente"),
    "de Orléans e Bragança",
    VLOOKUP($G1713,'Last name'!$A:$B,2,FALSE) &amp; " " &amp; VLOOKUP(RANDBETWEEN(5,COUNT('Last name'!$A:$A) + 1),'Last name'!$A:$B,2,FALSE)
)</f>
        <v>Peçanha Mello</v>
      </c>
      <c r="I1713" s="7" t="str">
        <f t="shared" ca="1" si="340"/>
        <v>Letícia Peçanha Mello</v>
      </c>
      <c r="J1713" s="7" t="str" cm="1">
        <f t="array" aca="1" ref="J1713" ca="1">SHA1HASH($I1713)</f>
        <v>775ddf9859505a3bddb30a3492e1c2ca9c9dc158</v>
      </c>
      <c r="K1713" s="7" cm="1">
        <f t="array" aca="1" ref="K1713" ca="1">INDEX(States!$A:$A,M1713,1)</f>
        <v>5</v>
      </c>
      <c r="L1713" s="7" t="str">
        <f ca="1">VLOOKUP($K1713,Countries!$A:$B,2,FALSE)</f>
        <v>Portugal</v>
      </c>
      <c r="M1713" s="7" cm="1">
        <f t="array" aca="1" ref="M1713" ca="1">INDEX(States!$C:$C,RANDBETWEEN(5,COUNTA(States!$A:$A) + 1),1)</f>
        <v>24</v>
      </c>
      <c r="N1713" s="7" t="str">
        <f ca="1">VLOOKUP($M1713,States!$C:$D,2,FALSE)</f>
        <v>Brangança</v>
      </c>
      <c r="O1713" s="7" t="str">
        <f ca="1">VLOOKUP($E1713,Name!$A:$C,3,FALSE)</f>
        <v>F</v>
      </c>
      <c r="P1713" s="7" t="str">
        <f ca="1">VLOOKUP($O1713,Genders!$B:$C,2,FALSE)</f>
        <v>Female</v>
      </c>
      <c r="Q1713" s="7" cm="1">
        <f t="array" aca="1" ref="Q1713" ca="1">INDEX('Marital status'!$A:$A,RANDBETWEEN(5,COUNTA('Marital status'!$A:$A) + 1),1)</f>
        <v>5</v>
      </c>
      <c r="R1713" s="7" t="str">
        <f ca="1">VLOOKUP($Q1713,'Marital status'!$A:$B,2,FALSE)</f>
        <v xml:space="preserve"> Separated </v>
      </c>
      <c r="S1713" s="7">
        <f t="shared" ca="1" si="341"/>
        <v>5</v>
      </c>
      <c r="T1713" s="7" t="str">
        <f ca="1">VLOOKUP($S1713,Ethnicities!$A:$B,2,FALSE)</f>
        <v>ASIAN</v>
      </c>
      <c r="U1713" s="8">
        <f t="shared" ca="1" si="342"/>
        <v>21343</v>
      </c>
      <c r="V1713" s="6">
        <f t="shared" ca="1" si="343"/>
        <v>7</v>
      </c>
      <c r="W1713" s="8" t="str">
        <f ca="1">VLOOKUP($V1713,'Background education'!$A:$B,2,FALSE)</f>
        <v>Undergraduate degree</v>
      </c>
      <c r="X1713" s="7">
        <f ca="1" xml:space="preserve">
  IF(OR($Z1713 = 5, $Z1713 = 6, $Z1713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713" s="7" t="str">
        <f ca="1">VLOOKUP($X1713,Departments!$A:$B,2,FALSE)</f>
        <v>Operations</v>
      </c>
      <c r="Z1713" s="6">
        <f t="shared" ca="1" si="344"/>
        <v>11</v>
      </c>
      <c r="AA1713" s="7" t="str">
        <f ca="1">VLOOKUP($Z1713,Roles!$A:$B,2,FALSE)</f>
        <v>Analyst</v>
      </c>
      <c r="AB1713" s="6">
        <f t="shared" ca="1" si="345"/>
        <v>7</v>
      </c>
      <c r="AC1713" s="7" t="str">
        <f ca="1" xml:space="preserve">
IF(
  ISNA($AB1713),
  NA(),
  VLOOKUP($AB1713,Levels!$A:$B,2,FALSE)
)</f>
        <v>Senior</v>
      </c>
      <c r="AD1713" s="8">
        <f t="shared" ca="1" si="346"/>
        <v>42881</v>
      </c>
      <c r="AE1713" s="6">
        <f ca="1">RANDBETWEEN(5,COUNTA('Recruitment source'!$A:$A) + 1)</f>
        <v>6</v>
      </c>
      <c r="AF1713" s="6" t="str">
        <f ca="1">VLOOKUP($AE1713,'Recruitment source'!$A:$B,2,FALSE)</f>
        <v>Learn4Good</v>
      </c>
      <c r="AG1713" s="8" t="e">
        <f t="shared" ca="1" si="347"/>
        <v>#N/A</v>
      </c>
      <c r="AH1713" s="6" t="e">
        <f t="shared" ca="1" si="348"/>
        <v>#N/A</v>
      </c>
      <c r="AI1713" s="6" t="e">
        <f ca="1" xml:space="preserve">
IF(
  ISNA($AH1713),
  NA(),
  VLOOKUP($AH1713,'Reasons for dismissal'!$A:$B,2,FALSE)
)</f>
        <v>#N/A</v>
      </c>
      <c r="AJ1713" s="6">
        <f t="shared" ca="1" si="349"/>
        <v>4</v>
      </c>
      <c r="AK1713" s="1">
        <f t="shared" ca="1" si="350"/>
        <v>2500</v>
      </c>
      <c r="AL17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$A1713  &amp; ", "   &amp;
$B1713  &amp; ", "   &amp;
$D1713  &amp; ", '"  &amp;
$I1713  &amp; "', '" &amp;
$O1713  &amp; "', "  &amp;
$S1713  &amp; ", '"  &amp;
TEXT($U1713,"dd/mm/aaaa")  &amp; "', "   &amp;
$V1713  &amp; ", "   &amp;
$X1713  &amp; ", "   &amp;
$Z1713  &amp; ", "   &amp;
IF($AB1713 &lt;&gt; "", $AB1713, "NULL")  &amp; ", "   &amp;
$AK1713  &amp; ");"</f>
        <v>#REF!</v>
      </c>
    </row>
    <row r="1714" spans="1:38" x14ac:dyDescent="0.2">
      <c r="A1714" s="7" cm="1">
        <f t="array" aca="1" ref="A1714" ca="1">INDEX(Companies!$A:$A,RANDBETWEEN(2,COUNTA(Companies!$A:$A)),1)</f>
        <v>2</v>
      </c>
      <c r="B1714" s="5">
        <f t="shared" si="338"/>
        <v>1713</v>
      </c>
      <c r="C1714" s="5" t="str" cm="1">
        <f t="array" ref="C1714">SHA1HASH($B1714)</f>
        <v>d27296c89abc32be02dcb035b1652fd16ec2e7c8</v>
      </c>
      <c r="D1714" s="6">
        <f t="shared" ca="1" si="339"/>
        <v>1</v>
      </c>
      <c r="E1714" s="7">
        <f ca="1">IF($B1714 = 1 + N("Presidente"),
    127,
    IF($B1714 = 2 + N("Vice-Presidente"),
        72,
        IF($B1714 = 3 + N("Secretária bilíngue"),
            13,
            RANDBETWEEN(5,COUNT(Name!$A:$A) + 1)
        )
    )
)</f>
        <v>158</v>
      </c>
      <c r="F1714" s="7" t="str">
        <f ca="1">VLOOKUP($E1714,Name!$A:$B,2,FALSE)</f>
        <v>Guilherme Augusto</v>
      </c>
      <c r="G1714" s="7">
        <f ca="1" xml:space="preserve">
IF($B1714 = 1,
    0,
    RANDBETWEEN(5,COUNT('Last name'!$A:$A) + 1)
)</f>
        <v>15</v>
      </c>
      <c r="H1714" s="7" t="str">
        <f ca="1" xml:space="preserve">
IF($B1714 = 1 + N("Presidente"),
    "de Orléans e Bragança",
    VLOOKUP($G1714,'Last name'!$A:$B,2,FALSE) &amp; " " &amp; VLOOKUP(RANDBETWEEN(5,COUNT('Last name'!$A:$A) + 1),'Last name'!$A:$B,2,FALSE)
)</f>
        <v>Alvim Moretti</v>
      </c>
      <c r="I1714" s="7" t="str">
        <f t="shared" ca="1" si="340"/>
        <v>Guilherme Augusto Alvim Moretti</v>
      </c>
      <c r="J1714" s="7" t="str" cm="1">
        <f t="array" aca="1" ref="J1714" ca="1">SHA1HASH($I1714)</f>
        <v>da7bb5cf85e3f2caef6fb47065ee4287853e1c99</v>
      </c>
      <c r="K1714" s="7" cm="1">
        <f t="array" aca="1" ref="K1714" ca="1">INDEX(States!$A:$A,M1714,1)</f>
        <v>5</v>
      </c>
      <c r="L1714" s="7" t="str">
        <f ca="1">VLOOKUP($K1714,Countries!$A:$B,2,FALSE)</f>
        <v>Portugal</v>
      </c>
      <c r="M1714" s="7" cm="1">
        <f t="array" aca="1" ref="M1714" ca="1">INDEX(States!$C:$C,RANDBETWEEN(5,COUNTA(States!$A:$A) + 1),1)</f>
        <v>14</v>
      </c>
      <c r="N1714" s="7" t="str">
        <f ca="1">VLOOKUP($M1714,States!$C:$D,2,FALSE)</f>
        <v>Madeira</v>
      </c>
      <c r="O1714" s="7" t="str">
        <f ca="1">VLOOKUP($E1714,Name!$A:$C,3,FALSE)</f>
        <v>M</v>
      </c>
      <c r="P1714" s="7" t="str">
        <f ca="1">VLOOKUP($O1714,Genders!$B:$C,2,FALSE)</f>
        <v>Male</v>
      </c>
      <c r="Q1714" s="7" cm="1">
        <f t="array" aca="1" ref="Q1714" ca="1">INDEX('Marital status'!$A:$A,RANDBETWEEN(5,COUNTA('Marital status'!$A:$A) + 1),1)</f>
        <v>0</v>
      </c>
      <c r="R1714" s="7" t="e">
        <f ca="1">VLOOKUP($Q1714,'Marital status'!$A:$B,2,FALSE)</f>
        <v>#N/A</v>
      </c>
      <c r="S1714" s="7">
        <f t="shared" ca="1" si="341"/>
        <v>5</v>
      </c>
      <c r="T1714" s="7" t="str">
        <f ca="1">VLOOKUP($S1714,Ethnicities!$A:$B,2,FALSE)</f>
        <v>ASIAN</v>
      </c>
      <c r="U1714" s="8">
        <f t="shared" ca="1" si="342"/>
        <v>27012</v>
      </c>
      <c r="V1714" s="6">
        <f t="shared" ca="1" si="343"/>
        <v>7</v>
      </c>
      <c r="W1714" s="8" t="str">
        <f ca="1">VLOOKUP($V1714,'Background education'!$A:$B,2,FALSE)</f>
        <v>Undergraduate degree</v>
      </c>
      <c r="X1714" s="7">
        <f ca="1" xml:space="preserve">
  IF(OR($Z1714 = 5, $Z1714 = 6, $Z1714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714" s="7" t="str">
        <f ca="1">VLOOKUP($X1714,Departments!$A:$B,2,FALSE)</f>
        <v>Operations</v>
      </c>
      <c r="Z1714" s="6">
        <f t="shared" ca="1" si="344"/>
        <v>10</v>
      </c>
      <c r="AA1714" s="7" t="str">
        <f ca="1">VLOOKUP($Z1714,Roles!$A:$B,2,FALSE)</f>
        <v>Trainee</v>
      </c>
      <c r="AB1714" s="6" t="e">
        <f t="shared" ca="1" si="345"/>
        <v>#N/A</v>
      </c>
      <c r="AC1714" s="7" t="e">
        <f ca="1" xml:space="preserve">
IF(
  ISNA($AB1714),
  NA(),
  VLOOKUP($AB1714,Levels!$A:$B,2,FALSE)
)</f>
        <v>#N/A</v>
      </c>
      <c r="AD1714" s="8">
        <f t="shared" ca="1" si="346"/>
        <v>40183</v>
      </c>
      <c r="AE1714" s="6">
        <f ca="1">RANDBETWEEN(5,COUNTA('Recruitment source'!$A:$A) + 1)</f>
        <v>9</v>
      </c>
      <c r="AF1714" s="6" t="str">
        <f ca="1">VLOOKUP($AE1714,'Recruitment source'!$A:$B,2,FALSE)</f>
        <v>Empregos Online</v>
      </c>
      <c r="AG1714" s="8" t="e">
        <f t="shared" ca="1" si="347"/>
        <v>#N/A</v>
      </c>
      <c r="AH1714" s="6" t="e">
        <f t="shared" ca="1" si="348"/>
        <v>#N/A</v>
      </c>
      <c r="AI1714" s="6" t="e">
        <f ca="1" xml:space="preserve">
IF(
  ISNA($AH1714),
  NA(),
  VLOOKUP($AH1714,'Reasons for dismissal'!$A:$B,2,FALSE)
)</f>
        <v>#N/A</v>
      </c>
      <c r="AJ1714" s="6">
        <f t="shared" ca="1" si="349"/>
        <v>4</v>
      </c>
      <c r="AK1714" s="1">
        <f t="shared" ca="1" si="350"/>
        <v>1305</v>
      </c>
      <c r="AL17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$A1714  &amp; ", "   &amp;
$B1714  &amp; ", "   &amp;
$D1714  &amp; ", '"  &amp;
$I1714  &amp; "', '" &amp;
$O1714  &amp; "', "  &amp;
$S1714  &amp; ", '"  &amp;
TEXT($U1714,"dd/mm/aaaa")  &amp; "', "   &amp;
$V1714  &amp; ", "   &amp;
$X1714  &amp; ", "   &amp;
$Z1714  &amp; ", "   &amp;
IF($AB1714 &lt;&gt; "", $AB1714, "NULL")  &amp; ", "   &amp;
$AK1714  &amp; ");"</f>
        <v>#REF!</v>
      </c>
    </row>
    <row r="1715" spans="1:38" x14ac:dyDescent="0.2">
      <c r="A1715" s="7" cm="1">
        <f t="array" aca="1" ref="A1715" ca="1">INDEX(Companies!$A:$A,RANDBETWEEN(2,COUNTA(Companies!$A:$A)),1)</f>
        <v>2</v>
      </c>
      <c r="B1715" s="5">
        <f t="shared" si="338"/>
        <v>1714</v>
      </c>
      <c r="C1715" s="5" t="str" cm="1">
        <f t="array" ref="C1715">SHA1HASH($B1715)</f>
        <v>ba25a89e39e0428bdb6f467ac1b62f876460fa3d</v>
      </c>
      <c r="D1715" s="6">
        <f t="shared" ca="1" si="339"/>
        <v>1</v>
      </c>
      <c r="E1715" s="7">
        <f ca="1">IF($B1715 = 1 + N("Presidente"),
    127,
    IF($B1715 = 2 + N("Vice-Presidente"),
        72,
        IF($B1715 = 3 + N("Secretária bilíngue"),
            13,
            RANDBETWEEN(5,COUNT(Name!$A:$A) + 1)
        )
    )
)</f>
        <v>41</v>
      </c>
      <c r="F1715" s="7" t="str">
        <f ca="1">VLOOKUP($E1715,Name!$A:$B,2,FALSE)</f>
        <v>Ane Caroline</v>
      </c>
      <c r="G1715" s="7">
        <f ca="1" xml:space="preserve">
IF($B1715 = 1,
    0,
    RANDBETWEEN(5,COUNT('Last name'!$A:$A) + 1)
)</f>
        <v>8</v>
      </c>
      <c r="H1715" s="7" t="str">
        <f ca="1" xml:space="preserve">
IF($B1715 = 1 + N("Presidente"),
    "de Orléans e Bragança",
    VLOOKUP($G1715,'Last name'!$A:$B,2,FALSE) &amp; " " &amp; VLOOKUP(RANDBETWEEN(5,COUNT('Last name'!$A:$A) + 1),'Last name'!$A:$B,2,FALSE)
)</f>
        <v>Alcantara Badu</v>
      </c>
      <c r="I1715" s="7" t="str">
        <f t="shared" ca="1" si="340"/>
        <v>Ane Caroline Alcantara Badu</v>
      </c>
      <c r="J1715" s="7" t="str" cm="1">
        <f t="array" aca="1" ref="J1715" ca="1">SHA1HASH($I1715)</f>
        <v>7f2b81ec89efc3649faa9caf637cddc5326d256e</v>
      </c>
      <c r="K1715" s="7" cm="1">
        <f t="array" aca="1" ref="K1715" ca="1">INDEX(States!$A:$A,M1715,1)</f>
        <v>5</v>
      </c>
      <c r="L1715" s="7" t="str">
        <f ca="1">VLOOKUP($K1715,Countries!$A:$B,2,FALSE)</f>
        <v>Portugal</v>
      </c>
      <c r="M1715" s="7" cm="1">
        <f t="array" aca="1" ref="M1715" ca="1">INDEX(States!$C:$C,RANDBETWEEN(5,COUNTA(States!$A:$A) + 1),1)</f>
        <v>19</v>
      </c>
      <c r="N1715" s="7" t="str">
        <f ca="1">VLOOKUP($M1715,States!$C:$D,2,FALSE)</f>
        <v>Beja</v>
      </c>
      <c r="O1715" s="7" t="str">
        <f ca="1">VLOOKUP($E1715,Name!$A:$C,3,FALSE)</f>
        <v>F</v>
      </c>
      <c r="P1715" s="7" t="str">
        <f ca="1">VLOOKUP($O1715,Genders!$B:$C,2,FALSE)</f>
        <v>Female</v>
      </c>
      <c r="Q1715" s="7" cm="1">
        <f t="array" aca="1" ref="Q1715" ca="1">INDEX('Marital status'!$A:$A,RANDBETWEEN(5,COUNTA('Marital status'!$A:$A) + 1),1)</f>
        <v>5</v>
      </c>
      <c r="R1715" s="7" t="str">
        <f ca="1">VLOOKUP($Q1715,'Marital status'!$A:$B,2,FALSE)</f>
        <v xml:space="preserve"> Separated </v>
      </c>
      <c r="S1715" s="7">
        <f t="shared" ca="1" si="341"/>
        <v>6</v>
      </c>
      <c r="T1715" s="7" t="str">
        <f ca="1">VLOOKUP($S1715,Ethnicities!$A:$B,2,FALSE)</f>
        <v xml:space="preserve">  american Indian or Alaska Native</v>
      </c>
      <c r="U1715" s="8">
        <f t="shared" ca="1" si="342"/>
        <v>24957</v>
      </c>
      <c r="V1715" s="6">
        <f t="shared" ca="1" si="343"/>
        <v>7</v>
      </c>
      <c r="W1715" s="8" t="str">
        <f ca="1">VLOOKUP($V1715,'Background education'!$A:$B,2,FALSE)</f>
        <v>Undergraduate degree</v>
      </c>
      <c r="X1715" s="7">
        <f ca="1" xml:space="preserve">
  IF(OR($Z1715 = 5, $Z1715 = 6, $Z1715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715" s="7" t="str">
        <f ca="1">VLOOKUP($X1715,Departments!$A:$B,2,FALSE)</f>
        <v>Operations</v>
      </c>
      <c r="Z1715" s="6">
        <f t="shared" ca="1" si="344"/>
        <v>11</v>
      </c>
      <c r="AA1715" s="7" t="str">
        <f ca="1">VLOOKUP($Z1715,Roles!$A:$B,2,FALSE)</f>
        <v>Analyst</v>
      </c>
      <c r="AB1715" s="6">
        <f t="shared" ca="1" si="345"/>
        <v>6</v>
      </c>
      <c r="AC1715" s="7" t="str">
        <f ca="1" xml:space="preserve">
IF(
  ISNA($AB1715),
  NA(),
  VLOOKUP($AB1715,Levels!$A:$B,2,FALSE)
)</f>
        <v>Pleno</v>
      </c>
      <c r="AD1715" s="8">
        <f t="shared" ca="1" si="346"/>
        <v>39685</v>
      </c>
      <c r="AE1715" s="6">
        <f ca="1">RANDBETWEEN(5,COUNTA('Recruitment source'!$A:$A) + 1)</f>
        <v>12</v>
      </c>
      <c r="AF1715" s="6" t="str">
        <f ca="1">VLOOKUP($AE1715,'Recruitment source'!$A:$B,2,FALSE)</f>
        <v xml:space="preserve"> recommendation of employee</v>
      </c>
      <c r="AG1715" s="8" t="e">
        <f t="shared" ca="1" si="347"/>
        <v>#N/A</v>
      </c>
      <c r="AH1715" s="6" t="e">
        <f t="shared" ca="1" si="348"/>
        <v>#N/A</v>
      </c>
      <c r="AI1715" s="6" t="e">
        <f ca="1" xml:space="preserve">
IF(
  ISNA($AH1715),
  NA(),
  VLOOKUP($AH1715,'Reasons for dismissal'!$A:$B,2,FALSE)
)</f>
        <v>#N/A</v>
      </c>
      <c r="AJ1715" s="6">
        <f t="shared" ca="1" si="349"/>
        <v>5</v>
      </c>
      <c r="AK1715" s="1">
        <f t="shared" ca="1" si="350"/>
        <v>2500</v>
      </c>
      <c r="AL17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$A1715  &amp; ", "   &amp;
$B1715  &amp; ", "   &amp;
$D1715  &amp; ", '"  &amp;
$I1715  &amp; "', '" &amp;
$O1715  &amp; "', "  &amp;
$S1715  &amp; ", '"  &amp;
TEXT($U1715,"dd/mm/aaaa")  &amp; "', "   &amp;
$V1715  &amp; ", "   &amp;
$X1715  &amp; ", "   &amp;
$Z1715  &amp; ", "   &amp;
IF($AB1715 &lt;&gt; "", $AB1715, "NULL")  &amp; ", "   &amp;
$AK1715  &amp; ");"</f>
        <v>#REF!</v>
      </c>
    </row>
    <row r="1716" spans="1:38" x14ac:dyDescent="0.2">
      <c r="A1716" s="7" cm="1">
        <f t="array" aca="1" ref="A1716" ca="1">INDEX(Companies!$A:$A,RANDBETWEEN(2,COUNTA(Companies!$A:$A)),1)</f>
        <v>2</v>
      </c>
      <c r="B1716" s="5">
        <f t="shared" si="338"/>
        <v>1715</v>
      </c>
      <c r="C1716" s="5" t="str" cm="1">
        <f t="array" ref="C1716">SHA1HASH($B1716)</f>
        <v>7b6a3377d75708ef9db6d50d2821cf30bab3cb82</v>
      </c>
      <c r="D1716" s="6">
        <f t="shared" ca="1" si="339"/>
        <v>1</v>
      </c>
      <c r="E1716" s="7">
        <f ca="1">IF($B1716 = 1 + N("Presidente"),
    127,
    IF($B1716 = 2 + N("Vice-Presidente"),
        72,
        IF($B1716 = 3 + N("Secretária bilíngue"),
            13,
            RANDBETWEEN(5,COUNT(Name!$A:$A) + 1)
        )
    )
)</f>
        <v>142</v>
      </c>
      <c r="F1716" s="7" t="str">
        <f ca="1">VLOOKUP($E1716,Name!$A:$B,2,FALSE)</f>
        <v>Flaviano</v>
      </c>
      <c r="G1716" s="7">
        <f ca="1" xml:space="preserve">
IF($B1716 = 1,
    0,
    RANDBETWEEN(5,COUNT('Last name'!$A:$A) + 1)
)</f>
        <v>148</v>
      </c>
      <c r="H1716" s="7" t="str">
        <f ca="1" xml:space="preserve">
IF($B1716 = 1 + N("Presidente"),
    "de Orléans e Bragança",
    VLOOKUP($G1716,'Last name'!$A:$B,2,FALSE) &amp; " " &amp; VLOOKUP(RANDBETWEEN(5,COUNT('Last name'!$A:$A) + 1),'Last name'!$A:$B,2,FALSE)
)</f>
        <v>Pedrosa Carvalho</v>
      </c>
      <c r="I1716" s="7" t="str">
        <f t="shared" ca="1" si="340"/>
        <v>Flaviano Pedrosa Carvalho</v>
      </c>
      <c r="J1716" s="7" t="str" cm="1">
        <f t="array" aca="1" ref="J1716" ca="1">SHA1HASH($I1716)</f>
        <v>f1c3e2b3906c62a79b07e8a7cf5783a8b0737c6b</v>
      </c>
      <c r="K1716" s="7" cm="1">
        <f t="array" aca="1" ref="K1716" ca="1">INDEX(States!$A:$A,M1716,1)</f>
        <v>5</v>
      </c>
      <c r="L1716" s="7" t="str">
        <f ca="1">VLOOKUP($K1716,Countries!$A:$B,2,FALSE)</f>
        <v>Portugal</v>
      </c>
      <c r="M1716" s="7" cm="1">
        <f t="array" aca="1" ref="M1716" ca="1">INDEX(States!$C:$C,RANDBETWEEN(5,COUNTA(States!$A:$A) + 1),1)</f>
        <v>7</v>
      </c>
      <c r="N1716" s="7" t="str">
        <f ca="1">VLOOKUP($M1716,States!$C:$D,2,FALSE)</f>
        <v xml:space="preserve"> Setúbal </v>
      </c>
      <c r="O1716" s="7" t="str">
        <f ca="1">VLOOKUP($E1716,Name!$A:$C,3,FALSE)</f>
        <v>M</v>
      </c>
      <c r="P1716" s="7" t="str">
        <f ca="1">VLOOKUP($O1716,Genders!$B:$C,2,FALSE)</f>
        <v>Male</v>
      </c>
      <c r="Q1716" s="7" cm="1">
        <f t="array" aca="1" ref="Q1716" ca="1">INDEX('Marital status'!$A:$A,RANDBETWEEN(5,COUNTA('Marital status'!$A:$A) + 1),1)</f>
        <v>0</v>
      </c>
      <c r="R1716" s="7" t="e">
        <f ca="1">VLOOKUP($Q1716,'Marital status'!$A:$B,2,FALSE)</f>
        <v>#N/A</v>
      </c>
      <c r="S1716" s="7">
        <f t="shared" ca="1" si="341"/>
        <v>7</v>
      </c>
      <c r="T1716" s="7" t="str">
        <f ca="1">VLOOKUP($S1716,Ethnicities!$A:$B,2,FALSE)</f>
        <v>Native Hawaiian or Other Pacific Islander</v>
      </c>
      <c r="U1716" s="8">
        <f t="shared" ca="1" si="342"/>
        <v>22013</v>
      </c>
      <c r="V1716" s="6">
        <f t="shared" ca="1" si="343"/>
        <v>7</v>
      </c>
      <c r="W1716" s="8" t="str">
        <f ca="1">VLOOKUP($V1716,'Background education'!$A:$B,2,FALSE)</f>
        <v>Undergraduate degree</v>
      </c>
      <c r="X1716" s="7">
        <f ca="1" xml:space="preserve">
  IF(OR($Z1716 = 5, $Z1716 = 6, $Z1716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716" s="7" t="str">
        <f ca="1">VLOOKUP($X1716,Departments!$A:$B,2,FALSE)</f>
        <v xml:space="preserve"> Presidency</v>
      </c>
      <c r="Z1716" s="6">
        <f t="shared" ca="1" si="344"/>
        <v>10</v>
      </c>
      <c r="AA1716" s="7" t="str">
        <f ca="1">VLOOKUP($Z1716,Roles!$A:$B,2,FALSE)</f>
        <v>Trainee</v>
      </c>
      <c r="AB1716" s="6" t="e">
        <f t="shared" ca="1" si="345"/>
        <v>#N/A</v>
      </c>
      <c r="AC1716" s="7" t="e">
        <f ca="1" xml:space="preserve">
IF(
  ISNA($AB1716),
  NA(),
  VLOOKUP($AB1716,Levels!$A:$B,2,FALSE)
)</f>
        <v>#N/A</v>
      </c>
      <c r="AD1716" s="8">
        <f t="shared" ca="1" si="346"/>
        <v>42069</v>
      </c>
      <c r="AE1716" s="6">
        <f ca="1">RANDBETWEEN(5,COUNTA('Recruitment source'!$A:$A) + 1)</f>
        <v>10</v>
      </c>
      <c r="AF1716" s="6" t="str">
        <f ca="1">VLOOKUP($AE1716,'Recruitment source'!$A:$B,2,FALSE)</f>
        <v>Jobs in Lisbon</v>
      </c>
      <c r="AG1716" s="8" t="e">
        <f t="shared" ca="1" si="347"/>
        <v>#N/A</v>
      </c>
      <c r="AH1716" s="6" t="e">
        <f t="shared" ca="1" si="348"/>
        <v>#N/A</v>
      </c>
      <c r="AI1716" s="6" t="e">
        <f ca="1" xml:space="preserve">
IF(
  ISNA($AH1716),
  NA(),
  VLOOKUP($AH1716,'Reasons for dismissal'!$A:$B,2,FALSE)
)</f>
        <v>#N/A</v>
      </c>
      <c r="AJ1716" s="6">
        <f t="shared" ca="1" si="349"/>
        <v>5</v>
      </c>
      <c r="AK1716" s="1">
        <f t="shared" ca="1" si="350"/>
        <v>1305</v>
      </c>
      <c r="AL17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$A1716  &amp; ", "   &amp;
$B1716  &amp; ", "   &amp;
$D1716  &amp; ", '"  &amp;
$I1716  &amp; "', '" &amp;
$O1716  &amp; "', "  &amp;
$S1716  &amp; ", '"  &amp;
TEXT($U1716,"dd/mm/aaaa")  &amp; "', "   &amp;
$V1716  &amp; ", "   &amp;
$X1716  &amp; ", "   &amp;
$Z1716  &amp; ", "   &amp;
IF($AB1716 &lt;&gt; "", $AB1716, "NULL")  &amp; ", "   &amp;
$AK1716  &amp; ");"</f>
        <v>#REF!</v>
      </c>
    </row>
    <row r="1717" spans="1:38" x14ac:dyDescent="0.2">
      <c r="A1717" s="7" cm="1">
        <f t="array" aca="1" ref="A1717" ca="1">INDEX(Companies!$A:$A,RANDBETWEEN(2,COUNTA(Companies!$A:$A)),1)</f>
        <v>2</v>
      </c>
      <c r="B1717" s="5">
        <f t="shared" si="338"/>
        <v>1716</v>
      </c>
      <c r="C1717" s="5" t="str" cm="1">
        <f t="array" ref="C1717">SHA1HASH($B1717)</f>
        <v>3e1e61f0c7bc52aaf4202832a9788bac887502cf</v>
      </c>
      <c r="D1717" s="6">
        <f t="shared" ca="1" si="339"/>
        <v>1</v>
      </c>
      <c r="E1717" s="7">
        <f ca="1">IF($B1717 = 1 + N("Presidente"),
    127,
    IF($B1717 = 2 + N("Vice-Presidente"),
        72,
        IF($B1717 = 3 + N("Secretária bilíngue"),
            13,
            RANDBETWEEN(5,COUNT(Name!$A:$A) + 1)
        )
    )
)</f>
        <v>288</v>
      </c>
      <c r="F1717" s="7" t="str">
        <f ca="1">VLOOKUP($E1717,Name!$A:$B,2,FALSE)</f>
        <v>Matheus Bruno</v>
      </c>
      <c r="G1717" s="7">
        <f ca="1" xml:space="preserve">
IF($B1717 = 1,
    0,
    RANDBETWEEN(5,COUNT('Last name'!$A:$A) + 1)
)</f>
        <v>185</v>
      </c>
      <c r="H1717" s="7" t="str">
        <f ca="1" xml:space="preserve">
IF($B1717 = 1 + N("Presidente"),
    "de Orléans e Bragança",
    VLOOKUP($G1717,'Last name'!$A:$B,2,FALSE) &amp; " " &amp; VLOOKUP(RANDBETWEEN(5,COUNT('Last name'!$A:$A) + 1),'Last name'!$A:$B,2,FALSE)
)</f>
        <v>Sousa Evangelista</v>
      </c>
      <c r="I1717" s="7" t="str">
        <f t="shared" ca="1" si="340"/>
        <v>Matheus Bruno Sousa Evangelista</v>
      </c>
      <c r="J1717" s="7" t="str" cm="1">
        <f t="array" aca="1" ref="J1717" ca="1">SHA1HASH($I1717)</f>
        <v>860731e4f1bfd69e275e669324cd10da4f01af11</v>
      </c>
      <c r="K1717" s="7" cm="1">
        <f t="array" aca="1" ref="K1717" ca="1">INDEX(States!$A:$A,M1717,1)</f>
        <v>5</v>
      </c>
      <c r="L1717" s="7" t="str">
        <f ca="1">VLOOKUP($K1717,Countries!$A:$B,2,FALSE)</f>
        <v>Portugal</v>
      </c>
      <c r="M1717" s="7" cm="1">
        <f t="array" aca="1" ref="M1717" ca="1">INDEX(States!$C:$C,RANDBETWEEN(5,COUNTA(States!$A:$A) + 1),1)</f>
        <v>24</v>
      </c>
      <c r="N1717" s="7" t="str">
        <f ca="1">VLOOKUP($M1717,States!$C:$D,2,FALSE)</f>
        <v>Brangança</v>
      </c>
      <c r="O1717" s="7" t="str">
        <f ca="1">VLOOKUP($E1717,Name!$A:$C,3,FALSE)</f>
        <v>M</v>
      </c>
      <c r="P1717" s="7" t="str">
        <f ca="1">VLOOKUP($O1717,Genders!$B:$C,2,FALSE)</f>
        <v>Male</v>
      </c>
      <c r="Q1717" s="7" cm="1">
        <f t="array" aca="1" ref="Q1717" ca="1">INDEX('Marital status'!$A:$A,RANDBETWEEN(5,COUNTA('Marital status'!$A:$A) + 1),1)</f>
        <v>6</v>
      </c>
      <c r="R1717" s="7" t="str">
        <f ca="1">VLOOKUP($Q1717,'Marital status'!$A:$B,2,FALSE)</f>
        <v>DIVORCED</v>
      </c>
      <c r="S1717" s="7">
        <f t="shared" ca="1" si="341"/>
        <v>5</v>
      </c>
      <c r="T1717" s="7" t="str">
        <f ca="1">VLOOKUP($S1717,Ethnicities!$A:$B,2,FALSE)</f>
        <v>ASIAN</v>
      </c>
      <c r="U1717" s="8">
        <f t="shared" ca="1" si="342"/>
        <v>24932</v>
      </c>
      <c r="V1717" s="6">
        <f t="shared" ca="1" si="343"/>
        <v>8</v>
      </c>
      <c r="W1717" s="8" t="str">
        <f ca="1">VLOOKUP($V1717,'Background education'!$A:$B,2,FALSE)</f>
        <v>Graduate school</v>
      </c>
      <c r="X1717" s="7">
        <f ca="1" xml:space="preserve">
  IF(OR($Z1717 = 5, $Z1717 = 6, $Z1717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717" s="7" t="str">
        <f ca="1">VLOOKUP($X1717,Departments!$A:$B,2,FALSE)</f>
        <v>Operations</v>
      </c>
      <c r="Z1717" s="6">
        <f t="shared" ca="1" si="344"/>
        <v>11</v>
      </c>
      <c r="AA1717" s="7" t="str">
        <f ca="1">VLOOKUP($Z1717,Roles!$A:$B,2,FALSE)</f>
        <v>Analyst</v>
      </c>
      <c r="AB1717" s="6">
        <f t="shared" ca="1" si="345"/>
        <v>7</v>
      </c>
      <c r="AC1717" s="7" t="str">
        <f ca="1" xml:space="preserve">
IF(
  ISNA($AB1717),
  NA(),
  VLOOKUP($AB1717,Levels!$A:$B,2,FALSE)
)</f>
        <v>Senior</v>
      </c>
      <c r="AD1717" s="8">
        <f t="shared" ca="1" si="346"/>
        <v>43331</v>
      </c>
      <c r="AE1717" s="6">
        <f ca="1">RANDBETWEEN(5,COUNTA('Recruitment source'!$A:$A) + 1)</f>
        <v>11</v>
      </c>
      <c r="AF1717" s="6" t="str">
        <f ca="1">VLOOKUP($AE1717,'Recruitment source'!$A:$B,2,FALSE)</f>
        <v>Next Station</v>
      </c>
      <c r="AG1717" s="8" t="e">
        <f t="shared" ca="1" si="347"/>
        <v>#N/A</v>
      </c>
      <c r="AH1717" s="6" t="e">
        <f t="shared" ca="1" si="348"/>
        <v>#N/A</v>
      </c>
      <c r="AI1717" s="6" t="e">
        <f ca="1" xml:space="preserve">
IF(
  ISNA($AH1717),
  NA(),
  VLOOKUP($AH1717,'Reasons for dismissal'!$A:$B,2,FALSE)
)</f>
        <v>#N/A</v>
      </c>
      <c r="AJ1717" s="6">
        <f t="shared" ca="1" si="349"/>
        <v>4</v>
      </c>
      <c r="AK1717" s="1">
        <f t="shared" ca="1" si="350"/>
        <v>3000</v>
      </c>
      <c r="AL17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$A1717  &amp; ", "   &amp;
$B1717  &amp; ", "   &amp;
$D1717  &amp; ", '"  &amp;
$I1717  &amp; "', '" &amp;
$O1717  &amp; "', "  &amp;
$S1717  &amp; ", '"  &amp;
TEXT($U1717,"dd/mm/aaaa")  &amp; "', "   &amp;
$V1717  &amp; ", "   &amp;
$X1717  &amp; ", "   &amp;
$Z1717  &amp; ", "   &amp;
IF($AB1717 &lt;&gt; "", $AB1717, "NULL")  &amp; ", "   &amp;
$AK1717  &amp; ");"</f>
        <v>#REF!</v>
      </c>
    </row>
    <row r="1718" spans="1:38" x14ac:dyDescent="0.2">
      <c r="A1718" s="7" cm="1">
        <f t="array" aca="1" ref="A1718" ca="1">INDEX(Companies!$A:$A,RANDBETWEEN(2,COUNTA(Companies!$A:$A)),1)</f>
        <v>2</v>
      </c>
      <c r="B1718" s="5">
        <f t="shared" si="338"/>
        <v>1717</v>
      </c>
      <c r="C1718" s="5" t="str" cm="1">
        <f t="array" ref="C1718">SHA1HASH($B1718)</f>
        <v>af2941a60e26a34c22aac84a3165a175b835f1e3</v>
      </c>
      <c r="D1718" s="6">
        <f t="shared" ca="1" si="339"/>
        <v>1</v>
      </c>
      <c r="E1718" s="7">
        <f ca="1">IF($B1718 = 1 + N("Presidente"),
    127,
    IF($B1718 = 2 + N("Vice-Presidente"),
        72,
        IF($B1718 = 3 + N("Secretária bilíngue"),
            13,
            RANDBETWEEN(5,COUNT(Name!$A:$A) + 1)
        )
    )
)</f>
        <v>11</v>
      </c>
      <c r="F1718" s="7" t="str">
        <f ca="1">VLOOKUP($E1718,Name!$A:$B,2,FALSE)</f>
        <v>Agatha</v>
      </c>
      <c r="G1718" s="7">
        <f ca="1" xml:space="preserve">
IF($B1718 = 1,
    0,
    RANDBETWEEN(5,COUNT('Last name'!$A:$A) + 1)
)</f>
        <v>161</v>
      </c>
      <c r="H1718" s="7" t="str">
        <f ca="1" xml:space="preserve">
IF($B1718 = 1 + N("Presidente"),
    "de Orléans e Bragança",
    VLOOKUP($G1718,'Last name'!$A:$B,2,FALSE) &amp; " " &amp; VLOOKUP(RANDBETWEEN(5,COUNT('Last name'!$A:$A) + 1),'Last name'!$A:$B,2,FALSE)
)</f>
        <v>Ribeiro Bispo</v>
      </c>
      <c r="I1718" s="7" t="str">
        <f t="shared" ca="1" si="340"/>
        <v>Agatha Ribeiro Bispo</v>
      </c>
      <c r="J1718" s="7" t="str" cm="1">
        <f t="array" aca="1" ref="J1718" ca="1">SHA1HASH($I1718)</f>
        <v>c3d5ac1d639eaa62fa2bb1fffdb8b610a75fa0ee</v>
      </c>
      <c r="K1718" s="7" cm="1">
        <f t="array" aca="1" ref="K1718" ca="1">INDEX(States!$A:$A,M1718,1)</f>
        <v>5</v>
      </c>
      <c r="L1718" s="7" t="str">
        <f ca="1">VLOOKUP($K1718,Countries!$A:$B,2,FALSE)</f>
        <v>Portugal</v>
      </c>
      <c r="M1718" s="7" cm="1">
        <f t="array" aca="1" ref="M1718" ca="1">INDEX(States!$C:$C,RANDBETWEEN(5,COUNTA(States!$A:$A) + 1),1)</f>
        <v>13</v>
      </c>
      <c r="N1718" s="7" t="str">
        <f ca="1">VLOOKUP($M1718,States!$C:$D,2,FALSE)</f>
        <v>Coimbra</v>
      </c>
      <c r="O1718" s="7" t="str">
        <f ca="1">VLOOKUP($E1718,Name!$A:$C,3,FALSE)</f>
        <v>F</v>
      </c>
      <c r="P1718" s="7" t="str">
        <f ca="1">VLOOKUP($O1718,Genders!$B:$C,2,FALSE)</f>
        <v>Female</v>
      </c>
      <c r="Q1718" s="7" cm="1">
        <f t="array" aca="1" ref="Q1718" ca="1">INDEX('Marital status'!$A:$A,RANDBETWEEN(5,COUNTA('Marital status'!$A:$A) + 1),1)</f>
        <v>6</v>
      </c>
      <c r="R1718" s="7" t="str">
        <f ca="1">VLOOKUP($Q1718,'Marital status'!$A:$B,2,FALSE)</f>
        <v>DIVORCED</v>
      </c>
      <c r="S1718" s="7">
        <f t="shared" ca="1" si="341"/>
        <v>5</v>
      </c>
      <c r="T1718" s="7" t="str">
        <f ca="1">VLOOKUP($S1718,Ethnicities!$A:$B,2,FALSE)</f>
        <v>ASIAN</v>
      </c>
      <c r="U1718" s="8">
        <f t="shared" ca="1" si="342"/>
        <v>30903</v>
      </c>
      <c r="V1718" s="6">
        <f t="shared" ca="1" si="343"/>
        <v>7</v>
      </c>
      <c r="W1718" s="8" t="str">
        <f ca="1">VLOOKUP($V1718,'Background education'!$A:$B,2,FALSE)</f>
        <v>Undergraduate degree</v>
      </c>
      <c r="X1718" s="7">
        <f ca="1" xml:space="preserve">
  IF(OR($Z1718 = 5, $Z1718 = 6, $Z1718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718" s="7" t="str">
        <f ca="1">VLOOKUP($X1718,Departments!$A:$B,2,FALSE)</f>
        <v>Controlling</v>
      </c>
      <c r="Z1718" s="6">
        <f t="shared" ca="1" si="344"/>
        <v>9</v>
      </c>
      <c r="AA1718" s="7" t="str">
        <f ca="1">VLOOKUP($Z1718,Roles!$A:$B,2,FALSE)</f>
        <v>Intern</v>
      </c>
      <c r="AB1718" s="6" t="e">
        <f t="shared" ca="1" si="345"/>
        <v>#N/A</v>
      </c>
      <c r="AC1718" s="7" t="e">
        <f ca="1" xml:space="preserve">
IF(
  ISNA($AB1718),
  NA(),
  VLOOKUP($AB1718,Levels!$A:$B,2,FALSE)
)</f>
        <v>#N/A</v>
      </c>
      <c r="AD1718" s="8">
        <f t="shared" ca="1" si="346"/>
        <v>41152</v>
      </c>
      <c r="AE1718" s="6">
        <f ca="1">RANDBETWEEN(5,COUNTA('Recruitment source'!$A:$A) + 1)</f>
        <v>14</v>
      </c>
      <c r="AF1718" s="6" t="str">
        <f ca="1">VLOOKUP($AE1718,'Recruitment source'!$A:$B,2,FALSE)</f>
        <v>LinkedIn</v>
      </c>
      <c r="AG1718" s="8" t="e">
        <f t="shared" ca="1" si="347"/>
        <v>#N/A</v>
      </c>
      <c r="AH1718" s="6" t="e">
        <f t="shared" ca="1" si="348"/>
        <v>#N/A</v>
      </c>
      <c r="AI1718" s="6" t="e">
        <f ca="1" xml:space="preserve">
IF(
  ISNA($AH1718),
  NA(),
  VLOOKUP($AH1718,'Reasons for dismissal'!$A:$B,2,FALSE)
)</f>
        <v>#N/A</v>
      </c>
      <c r="AJ1718" s="6">
        <f t="shared" ca="1" si="349"/>
        <v>5</v>
      </c>
      <c r="AK1718" s="1">
        <f t="shared" ca="1" si="350"/>
        <v>1205</v>
      </c>
      <c r="AL17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$A1718  &amp; ", "   &amp;
$B1718  &amp; ", "   &amp;
$D1718  &amp; ", '"  &amp;
$I1718  &amp; "', '" &amp;
$O1718  &amp; "', "  &amp;
$S1718  &amp; ", '"  &amp;
TEXT($U1718,"dd/mm/aaaa")  &amp; "', "   &amp;
$V1718  &amp; ", "   &amp;
$X1718  &amp; ", "   &amp;
$Z1718  &amp; ", "   &amp;
IF($AB1718 &lt;&gt; "", $AB1718, "NULL")  &amp; ", "   &amp;
$AK1718  &amp; ");"</f>
        <v>#REF!</v>
      </c>
    </row>
    <row r="1719" spans="1:38" x14ac:dyDescent="0.2">
      <c r="A1719" s="7" cm="1">
        <f t="array" aca="1" ref="A1719" ca="1">INDEX(Companies!$A:$A,RANDBETWEEN(2,COUNTA(Companies!$A:$A)),1)</f>
        <v>2</v>
      </c>
      <c r="B1719" s="5">
        <f t="shared" si="338"/>
        <v>1718</v>
      </c>
      <c r="C1719" s="5" t="str" cm="1">
        <f t="array" ref="C1719">SHA1HASH($B1719)</f>
        <v>564fd4f695747a12f20fb2f28e3c8198ad3ba8de</v>
      </c>
      <c r="D1719" s="6">
        <f t="shared" ca="1" si="339"/>
        <v>1</v>
      </c>
      <c r="E1719" s="7">
        <f ca="1">IF($B1719 = 1 + N("Presidente"),
    127,
    IF($B1719 = 2 + N("Vice-Presidente"),
        72,
        IF($B1719 = 3 + N("Secretária bilíngue"),
            13,
            RANDBETWEEN(5,COUNT(Name!$A:$A) + 1)
        )
    )
)</f>
        <v>357</v>
      </c>
      <c r="F1719" s="7" t="str">
        <f ca="1">VLOOKUP($E1719,Name!$A:$B,2,FALSE)</f>
        <v>Vinicios</v>
      </c>
      <c r="G1719" s="7">
        <f ca="1" xml:space="preserve">
IF($B1719 = 1,
    0,
    RANDBETWEEN(5,COUNT('Last name'!$A:$A) + 1)
)</f>
        <v>55</v>
      </c>
      <c r="H1719" s="7" t="str">
        <f ca="1" xml:space="preserve">
IF($B1719 = 1 + N("Presidente"),
    "de Orléans e Bragança",
    VLOOKUP($G1719,'Last name'!$A:$B,2,FALSE) &amp; " " &amp; VLOOKUP(RANDBETWEEN(5,COUNT('Last name'!$A:$A) + 1),'Last name'!$A:$B,2,FALSE)
)</f>
        <v>Camões Camargo</v>
      </c>
      <c r="I1719" s="7" t="str">
        <f t="shared" ca="1" si="340"/>
        <v>Vinicios Camões Camargo</v>
      </c>
      <c r="J1719" s="7" t="str" cm="1">
        <f t="array" aca="1" ref="J1719" ca="1">SHA1HASH($I1719)</f>
        <v>10963ccefca12b389982602694a081d2f807929e</v>
      </c>
      <c r="K1719" s="7" cm="1">
        <f t="array" aca="1" ref="K1719" ca="1">INDEX(States!$A:$A,M1719,1)</f>
        <v>5</v>
      </c>
      <c r="L1719" s="7" t="str">
        <f ca="1">VLOOKUP($K1719,Countries!$A:$B,2,FALSE)</f>
        <v>Portugal</v>
      </c>
      <c r="M1719" s="7" cm="1">
        <f t="array" aca="1" ref="M1719" ca="1">INDEX(States!$C:$C,RANDBETWEEN(5,COUNTA(States!$A:$A) + 1),1)</f>
        <v>8</v>
      </c>
      <c r="N1719" s="7" t="str">
        <f ca="1">VLOOKUP($M1719,States!$C:$D,2,FALSE)</f>
        <v>AveirO</v>
      </c>
      <c r="O1719" s="7" t="str">
        <f ca="1">VLOOKUP($E1719,Name!$A:$C,3,FALSE)</f>
        <v>M</v>
      </c>
      <c r="P1719" s="7" t="str">
        <f ca="1">VLOOKUP($O1719,Genders!$B:$C,2,FALSE)</f>
        <v>Male</v>
      </c>
      <c r="Q1719" s="7" cm="1">
        <f t="array" aca="1" ref="Q1719" ca="1">INDEX('Marital status'!$A:$A,RANDBETWEEN(5,COUNTA('Marital status'!$A:$A) + 1),1)</f>
        <v>6</v>
      </c>
      <c r="R1719" s="7" t="str">
        <f ca="1">VLOOKUP($Q1719,'Marital status'!$A:$B,2,FALSE)</f>
        <v>DIVORCED</v>
      </c>
      <c r="S1719" s="7">
        <f t="shared" ca="1" si="341"/>
        <v>5</v>
      </c>
      <c r="T1719" s="7" t="str">
        <f ca="1">VLOOKUP($S1719,Ethnicities!$A:$B,2,FALSE)</f>
        <v>ASIAN</v>
      </c>
      <c r="U1719" s="8">
        <f t="shared" ca="1" si="342"/>
        <v>18894</v>
      </c>
      <c r="V1719" s="6">
        <f t="shared" ca="1" si="343"/>
        <v>8</v>
      </c>
      <c r="W1719" s="8" t="str">
        <f ca="1">VLOOKUP($V1719,'Background education'!$A:$B,2,FALSE)</f>
        <v>Graduate school</v>
      </c>
      <c r="X1719" s="7">
        <f ca="1" xml:space="preserve">
  IF(OR($Z1719 = 5, $Z1719 = 6, $Z1719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719" s="7" t="str">
        <f ca="1">VLOOKUP($X1719,Departments!$A:$B,2,FALSE)</f>
        <v xml:space="preserve"> Presidency</v>
      </c>
      <c r="Z1719" s="6">
        <f t="shared" ca="1" si="344"/>
        <v>11</v>
      </c>
      <c r="AA1719" s="7" t="str">
        <f ca="1">VLOOKUP($Z1719,Roles!$A:$B,2,FALSE)</f>
        <v>Analyst</v>
      </c>
      <c r="AB1719" s="6">
        <f t="shared" ca="1" si="345"/>
        <v>7</v>
      </c>
      <c r="AC1719" s="7" t="str">
        <f ca="1" xml:space="preserve">
IF(
  ISNA($AB1719),
  NA(),
  VLOOKUP($AB1719,Levels!$A:$B,2,FALSE)
)</f>
        <v>Senior</v>
      </c>
      <c r="AD1719" s="8">
        <f t="shared" ca="1" si="346"/>
        <v>39910</v>
      </c>
      <c r="AE1719" s="6">
        <f ca="1">RANDBETWEEN(5,COUNTA('Recruitment source'!$A:$A) + 1)</f>
        <v>5</v>
      </c>
      <c r="AF1719" s="6" t="str">
        <f ca="1">VLOOKUP($AE1719,'Recruitment source'!$A:$B,2,FALSE)</f>
        <v>Indeed</v>
      </c>
      <c r="AG1719" s="8" t="e">
        <f t="shared" ca="1" si="347"/>
        <v>#N/A</v>
      </c>
      <c r="AH1719" s="6" t="e">
        <f t="shared" ca="1" si="348"/>
        <v>#N/A</v>
      </c>
      <c r="AI1719" s="6" t="e">
        <f ca="1" xml:space="preserve">
IF(
  ISNA($AH1719),
  NA(),
  VLOOKUP($AH1719,'Reasons for dismissal'!$A:$B,2,FALSE)
)</f>
        <v>#N/A</v>
      </c>
      <c r="AJ1719" s="6">
        <f t="shared" ca="1" si="349"/>
        <v>4</v>
      </c>
      <c r="AK1719" s="1">
        <f t="shared" ca="1" si="350"/>
        <v>3000</v>
      </c>
      <c r="AL17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$A1719  &amp; ", "   &amp;
$B1719  &amp; ", "   &amp;
$D1719  &amp; ", '"  &amp;
$I1719  &amp; "', '" &amp;
$O1719  &amp; "', "  &amp;
$S1719  &amp; ", '"  &amp;
TEXT($U1719,"dd/mm/aaaa")  &amp; "', "   &amp;
$V1719  &amp; ", "   &amp;
$X1719  &amp; ", "   &amp;
$Z1719  &amp; ", "   &amp;
IF($AB1719 &lt;&gt; "", $AB1719, "NULL")  &amp; ", "   &amp;
$AK1719  &amp; ");"</f>
        <v>#REF!</v>
      </c>
    </row>
    <row r="1720" spans="1:38" x14ac:dyDescent="0.2">
      <c r="A1720" s="7" cm="1">
        <f t="array" aca="1" ref="A1720" ca="1">INDEX(Companies!$A:$A,RANDBETWEEN(2,COUNTA(Companies!$A:$A)),1)</f>
        <v>2</v>
      </c>
      <c r="B1720" s="5">
        <f t="shared" si="338"/>
        <v>1719</v>
      </c>
      <c r="C1720" s="5" t="str" cm="1">
        <f t="array" ref="C1720">SHA1HASH($B1720)</f>
        <v>b46a1da474c765180d3d049f341d58b753dba53f</v>
      </c>
      <c r="D1720" s="6">
        <f t="shared" ca="1" si="339"/>
        <v>1</v>
      </c>
      <c r="E1720" s="7">
        <f ca="1">IF($B1720 = 1 + N("Presidente"),
    127,
    IF($B1720 = 2 + N("Vice-Presidente"),
        72,
        IF($B1720 = 3 + N("Secretária bilíngue"),
            13,
            RANDBETWEEN(5,COUNT(Name!$A:$A) + 1)
        )
    )
)</f>
        <v>342</v>
      </c>
      <c r="F1720" s="7" t="str">
        <f ca="1">VLOOKUP($E1720,Name!$A:$B,2,FALSE)</f>
        <v>Théo</v>
      </c>
      <c r="G1720" s="7">
        <f ca="1" xml:space="preserve">
IF($B1720 = 1,
    0,
    RANDBETWEEN(5,COUNT('Last name'!$A:$A) + 1)
)</f>
        <v>52</v>
      </c>
      <c r="H1720" s="7" t="str">
        <f ca="1" xml:space="preserve">
IF($B1720 = 1 + N("Presidente"),
    "de Orléans e Bragança",
    VLOOKUP($G1720,'Last name'!$A:$B,2,FALSE) &amp; " " &amp; VLOOKUP(RANDBETWEEN(5,COUNT('Last name'!$A:$A) + 1),'Last name'!$A:$B,2,FALSE)
)</f>
        <v>Camacho Lombardi</v>
      </c>
      <c r="I1720" s="7" t="str">
        <f t="shared" ca="1" si="340"/>
        <v>Théo Camacho Lombardi</v>
      </c>
      <c r="J1720" s="7" t="str" cm="1">
        <f t="array" aca="1" ref="J1720" ca="1">SHA1HASH($I1720)</f>
        <v>ed4ff26f6a371507363a2682945f5822636c30e2</v>
      </c>
      <c r="K1720" s="7" cm="1">
        <f t="array" aca="1" ref="K1720" ca="1">INDEX(States!$A:$A,M1720,1)</f>
        <v>5</v>
      </c>
      <c r="L1720" s="7" t="str">
        <f ca="1">VLOOKUP($K1720,Countries!$A:$B,2,FALSE)</f>
        <v>Portugal</v>
      </c>
      <c r="M1720" s="7" cm="1">
        <f t="array" aca="1" ref="M1720" ca="1">INDEX(States!$C:$C,RANDBETWEEN(5,COUNTA(States!$A:$A) + 1),1)</f>
        <v>24</v>
      </c>
      <c r="N1720" s="7" t="str">
        <f ca="1">VLOOKUP($M1720,States!$C:$D,2,FALSE)</f>
        <v>Brangança</v>
      </c>
      <c r="O1720" s="7" t="str">
        <f ca="1">VLOOKUP($E1720,Name!$A:$C,3,FALSE)</f>
        <v>M</v>
      </c>
      <c r="P1720" s="7" t="str">
        <f ca="1">VLOOKUP($O1720,Genders!$B:$C,2,FALSE)</f>
        <v>Male</v>
      </c>
      <c r="Q1720" s="7" cm="1">
        <f t="array" aca="1" ref="Q1720" ca="1">INDEX('Marital status'!$A:$A,RANDBETWEEN(5,COUNTA('Marital status'!$A:$A) + 1),1)</f>
        <v>6</v>
      </c>
      <c r="R1720" s="7" t="str">
        <f ca="1">VLOOKUP($Q1720,'Marital status'!$A:$B,2,FALSE)</f>
        <v>DIVORCED</v>
      </c>
      <c r="S1720" s="7">
        <f t="shared" ca="1" si="341"/>
        <v>5</v>
      </c>
      <c r="T1720" s="7" t="str">
        <f ca="1">VLOOKUP($S1720,Ethnicities!$A:$B,2,FALSE)</f>
        <v>ASIAN</v>
      </c>
      <c r="U1720" s="8">
        <f t="shared" ca="1" si="342"/>
        <v>21070</v>
      </c>
      <c r="V1720" s="6">
        <f t="shared" ca="1" si="343"/>
        <v>7</v>
      </c>
      <c r="W1720" s="8" t="str">
        <f ca="1">VLOOKUP($V1720,'Background education'!$A:$B,2,FALSE)</f>
        <v>Undergraduate degree</v>
      </c>
      <c r="X1720" s="7">
        <f ca="1" xml:space="preserve">
  IF(OR($Z1720 = 5, $Z1720 = 6, $Z1720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720" s="7" t="str">
        <f ca="1">VLOOKUP($X1720,Departments!$A:$B,2,FALSE)</f>
        <v xml:space="preserve"> Commercial</v>
      </c>
      <c r="Z1720" s="6">
        <f t="shared" ca="1" si="344"/>
        <v>9</v>
      </c>
      <c r="AA1720" s="7" t="str">
        <f ca="1">VLOOKUP($Z1720,Roles!$A:$B,2,FALSE)</f>
        <v>Intern</v>
      </c>
      <c r="AB1720" s="6" t="e">
        <f t="shared" ca="1" si="345"/>
        <v>#N/A</v>
      </c>
      <c r="AC1720" s="7" t="e">
        <f ca="1" xml:space="preserve">
IF(
  ISNA($AB1720),
  NA(),
  VLOOKUP($AB1720,Levels!$A:$B,2,FALSE)
)</f>
        <v>#N/A</v>
      </c>
      <c r="AD1720" s="8">
        <f t="shared" ca="1" si="346"/>
        <v>37593</v>
      </c>
      <c r="AE1720" s="6">
        <f ca="1">RANDBETWEEN(5,COUNTA('Recruitment source'!$A:$A) + 1)</f>
        <v>12</v>
      </c>
      <c r="AF1720" s="6" t="str">
        <f ca="1">VLOOKUP($AE1720,'Recruitment source'!$A:$B,2,FALSE)</f>
        <v xml:space="preserve"> recommendation of employee</v>
      </c>
      <c r="AG1720" s="8" t="e">
        <f t="shared" ca="1" si="347"/>
        <v>#N/A</v>
      </c>
      <c r="AH1720" s="6" t="e">
        <f t="shared" ca="1" si="348"/>
        <v>#N/A</v>
      </c>
      <c r="AI1720" s="6" t="e">
        <f ca="1" xml:space="preserve">
IF(
  ISNA($AH1720),
  NA(),
  VLOOKUP($AH1720,'Reasons for dismissal'!$A:$B,2,FALSE)
)</f>
        <v>#N/A</v>
      </c>
      <c r="AJ1720" s="6">
        <f t="shared" ca="1" si="349"/>
        <v>4</v>
      </c>
      <c r="AK1720" s="1">
        <f t="shared" ca="1" si="350"/>
        <v>1285</v>
      </c>
      <c r="AL17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$A1720  &amp; ", "   &amp;
$B1720  &amp; ", "   &amp;
$D1720  &amp; ", '"  &amp;
$I1720  &amp; "', '" &amp;
$O1720  &amp; "', "  &amp;
$S1720  &amp; ", '"  &amp;
TEXT($U1720,"dd/mm/aaaa")  &amp; "', "   &amp;
$V1720  &amp; ", "   &amp;
$X1720  &amp; ", "   &amp;
$Z1720  &amp; ", "   &amp;
IF($AB1720 &lt;&gt; "", $AB1720, "NULL")  &amp; ", "   &amp;
$AK1720  &amp; ");"</f>
        <v>#REF!</v>
      </c>
    </row>
    <row r="1721" spans="1:38" x14ac:dyDescent="0.2">
      <c r="A1721" s="7" cm="1">
        <f t="array" aca="1" ref="A1721" ca="1">INDEX(Companies!$A:$A,RANDBETWEEN(2,COUNTA(Companies!$A:$A)),1)</f>
        <v>2</v>
      </c>
      <c r="B1721" s="5">
        <f t="shared" si="338"/>
        <v>1720</v>
      </c>
      <c r="C1721" s="5" t="str" cm="1">
        <f t="array" ref="C1721">SHA1HASH($B1721)</f>
        <v>c22171e9ccc3eaa1f43a19d86be801e0341c4999</v>
      </c>
      <c r="D1721" s="6">
        <f t="shared" ca="1" si="339"/>
        <v>1</v>
      </c>
      <c r="E1721" s="7">
        <f ca="1">IF($B1721 = 1 + N("Presidente"),
    127,
    IF($B1721 = 2 + N("Vice-Presidente"),
        72,
        IF($B1721 = 3 + N("Secretária bilíngue"),
            13,
            RANDBETWEEN(5,COUNT(Name!$A:$A) + 1)
        )
    )
)</f>
        <v>253</v>
      </c>
      <c r="F1721" s="7" t="str">
        <f ca="1">VLOOKUP($E1721,Name!$A:$B,2,FALSE)</f>
        <v>Malu</v>
      </c>
      <c r="G1721" s="7">
        <f ca="1" xml:space="preserve">
IF($B1721 = 1,
    0,
    RANDBETWEEN(5,COUNT('Last name'!$A:$A) + 1)
)</f>
        <v>160</v>
      </c>
      <c r="H1721" s="7" t="str">
        <f ca="1" xml:space="preserve">
IF($B1721 = 1 + N("Presidente"),
    "de Orléans e Bragança",
    VLOOKUP($G1721,'Last name'!$A:$B,2,FALSE) &amp; " " &amp; VLOOKUP(RANDBETWEEN(5,COUNT('Last name'!$A:$A) + 1),'Last name'!$A:$B,2,FALSE)
)</f>
        <v>Resende Ricci</v>
      </c>
      <c r="I1721" s="7" t="str">
        <f t="shared" ca="1" si="340"/>
        <v>Malu Resende Ricci</v>
      </c>
      <c r="J1721" s="7" t="str" cm="1">
        <f t="array" aca="1" ref="J1721" ca="1">SHA1HASH($I1721)</f>
        <v>4fc9e3c0d319adfe5d761ce58d3ba4b903fef622</v>
      </c>
      <c r="K1721" s="7" cm="1">
        <f t="array" aca="1" ref="K1721" ca="1">INDEX(States!$A:$A,M1721,1)</f>
        <v>5</v>
      </c>
      <c r="L1721" s="7" t="str">
        <f ca="1">VLOOKUP($K1721,Countries!$A:$B,2,FALSE)</f>
        <v>Portugal</v>
      </c>
      <c r="M1721" s="7" cm="1">
        <f t="array" aca="1" ref="M1721" ca="1">INDEX(States!$C:$C,RANDBETWEEN(5,COUNTA(States!$A:$A) + 1),1)</f>
        <v>11</v>
      </c>
      <c r="N1721" s="7" t="str">
        <f ca="1">VLOOKUP($M1721,States!$C:$D,2,FALSE)</f>
        <v>Santarém</v>
      </c>
      <c r="O1721" s="7" t="str">
        <f ca="1">VLOOKUP($E1721,Name!$A:$C,3,FALSE)</f>
        <v>F</v>
      </c>
      <c r="P1721" s="7" t="str">
        <f ca="1">VLOOKUP($O1721,Genders!$B:$C,2,FALSE)</f>
        <v>Female</v>
      </c>
      <c r="Q1721" s="7" cm="1">
        <f t="array" aca="1" ref="Q1721" ca="1">INDEX('Marital status'!$A:$A,RANDBETWEEN(5,COUNTA('Marital status'!$A:$A) + 1),1)</f>
        <v>0</v>
      </c>
      <c r="R1721" s="7" t="e">
        <f ca="1">VLOOKUP($Q1721,'Marital status'!$A:$B,2,FALSE)</f>
        <v>#N/A</v>
      </c>
      <c r="S1721" s="7">
        <f t="shared" ca="1" si="341"/>
        <v>5</v>
      </c>
      <c r="T1721" s="7" t="str">
        <f ca="1">VLOOKUP($S1721,Ethnicities!$A:$B,2,FALSE)</f>
        <v>ASIAN</v>
      </c>
      <c r="U1721" s="8">
        <f t="shared" ca="1" si="342"/>
        <v>22693</v>
      </c>
      <c r="V1721" s="6">
        <f t="shared" ca="1" si="343"/>
        <v>7</v>
      </c>
      <c r="W1721" s="8" t="str">
        <f ca="1">VLOOKUP($V1721,'Background education'!$A:$B,2,FALSE)</f>
        <v>Undergraduate degree</v>
      </c>
      <c r="X1721" s="7">
        <f ca="1" xml:space="preserve">
  IF(OR($Z1721 = 5, $Z1721 = 6, $Z1721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721" s="7" t="str">
        <f ca="1">VLOOKUP($X1721,Departments!$A:$B,2,FALSE)</f>
        <v>Finance</v>
      </c>
      <c r="Z1721" s="6">
        <f t="shared" ca="1" si="344"/>
        <v>11</v>
      </c>
      <c r="AA1721" s="7" t="str">
        <f ca="1">VLOOKUP($Z1721,Roles!$A:$B,2,FALSE)</f>
        <v>Analyst</v>
      </c>
      <c r="AB1721" s="6">
        <f t="shared" ca="1" si="345"/>
        <v>7</v>
      </c>
      <c r="AC1721" s="7" t="str">
        <f ca="1" xml:space="preserve">
IF(
  ISNA($AB1721),
  NA(),
  VLOOKUP($AB1721,Levels!$A:$B,2,FALSE)
)</f>
        <v>Senior</v>
      </c>
      <c r="AD1721" s="8">
        <f t="shared" ca="1" si="346"/>
        <v>36606</v>
      </c>
      <c r="AE1721" s="6">
        <f ca="1">RANDBETWEEN(5,COUNTA('Recruitment source'!$A:$A) + 1)</f>
        <v>13</v>
      </c>
      <c r="AF1721" s="6" t="str">
        <f ca="1">VLOOKUP($AE1721,'Recruitment source'!$A:$B,2,FALSE)</f>
        <v>Google</v>
      </c>
      <c r="AG1721" s="8" t="e">
        <f t="shared" ca="1" si="347"/>
        <v>#N/A</v>
      </c>
      <c r="AH1721" s="6" t="e">
        <f t="shared" ca="1" si="348"/>
        <v>#N/A</v>
      </c>
      <c r="AI1721" s="6" t="e">
        <f ca="1" xml:space="preserve">
IF(
  ISNA($AH1721),
  NA(),
  VLOOKUP($AH1721,'Reasons for dismissal'!$A:$B,2,FALSE)
)</f>
        <v>#N/A</v>
      </c>
      <c r="AJ1721" s="6">
        <f t="shared" ca="1" si="349"/>
        <v>4</v>
      </c>
      <c r="AK1721" s="1">
        <f t="shared" ca="1" si="350"/>
        <v>2500</v>
      </c>
      <c r="AL17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$A1721  &amp; ", "   &amp;
$B1721  &amp; ", "   &amp;
$D1721  &amp; ", '"  &amp;
$I1721  &amp; "', '" &amp;
$O1721  &amp; "', "  &amp;
$S1721  &amp; ", '"  &amp;
TEXT($U1721,"dd/mm/aaaa")  &amp; "', "   &amp;
$V1721  &amp; ", "   &amp;
$X1721  &amp; ", "   &amp;
$Z1721  &amp; ", "   &amp;
IF($AB1721 &lt;&gt; "", $AB1721, "NULL")  &amp; ", "   &amp;
$AK1721  &amp; ");"</f>
        <v>#REF!</v>
      </c>
    </row>
    <row r="1722" spans="1:38" x14ac:dyDescent="0.2">
      <c r="A1722" s="7" cm="1">
        <f t="array" aca="1" ref="A1722" ca="1">INDEX(Companies!$A:$A,RANDBETWEEN(2,COUNTA(Companies!$A:$A)),1)</f>
        <v>2</v>
      </c>
      <c r="B1722" s="5">
        <f t="shared" si="338"/>
        <v>1721</v>
      </c>
      <c r="C1722" s="5" t="str" cm="1">
        <f t="array" ref="C1722">SHA1HASH($B1722)</f>
        <v>c49be16104f3ad7540f1766a626c4c0086c2d796</v>
      </c>
      <c r="D1722" s="6">
        <f t="shared" ca="1" si="339"/>
        <v>1</v>
      </c>
      <c r="E1722" s="7">
        <f ca="1">IF($B1722 = 1 + N("Presidente"),
    127,
    IF($B1722 = 2 + N("Vice-Presidente"),
        72,
        IF($B1722 = 3 + N("Secretária bilíngue"),
            13,
            RANDBETWEEN(5,COUNT(Name!$A:$A) + 1)
        )
    )
)</f>
        <v>185</v>
      </c>
      <c r="F1722" s="7" t="str">
        <f ca="1">VLOOKUP($E1722,Name!$A:$B,2,FALSE)</f>
        <v>João</v>
      </c>
      <c r="G1722" s="7">
        <f ca="1" xml:space="preserve">
IF($B1722 = 1,
    0,
    RANDBETWEEN(5,COUNT('Last name'!$A:$A) + 1)
)</f>
        <v>56</v>
      </c>
      <c r="H1722" s="7" t="str">
        <f ca="1" xml:space="preserve">
IF($B1722 = 1 + N("Presidente"),
    "de Orléans e Bragança",
    VLOOKUP($G1722,'Last name'!$A:$B,2,FALSE) &amp; " " &amp; VLOOKUP(RANDBETWEEN(5,COUNT('Last name'!$A:$A) + 1),'Last name'!$A:$B,2,FALSE)
)</f>
        <v>Campos Madureira</v>
      </c>
      <c r="I1722" s="7" t="str">
        <f t="shared" ca="1" si="340"/>
        <v>João Campos Madureira</v>
      </c>
      <c r="J1722" s="7" t="str" cm="1">
        <f t="array" aca="1" ref="J1722" ca="1">SHA1HASH($I1722)</f>
        <v>30f53eea7089226a3f0b83eb771468e95c075977</v>
      </c>
      <c r="K1722" s="7" cm="1">
        <f t="array" aca="1" ref="K1722" ca="1">INDEX(States!$A:$A,M1722,1)</f>
        <v>5</v>
      </c>
      <c r="L1722" s="7" t="str">
        <f ca="1">VLOOKUP($K1722,Countries!$A:$B,2,FALSE)</f>
        <v>Portugal</v>
      </c>
      <c r="M1722" s="7" cm="1">
        <f t="array" aca="1" ref="M1722" ca="1">INDEX(States!$C:$C,RANDBETWEEN(5,COUNTA(States!$A:$A) + 1),1)</f>
        <v>18</v>
      </c>
      <c r="N1722" s="7" t="str">
        <f ca="1">VLOOKUP($M1722,States!$C:$D,2,FALSE)</f>
        <v>Castelo Branco</v>
      </c>
      <c r="O1722" s="7" t="str">
        <f ca="1">VLOOKUP($E1722,Name!$A:$C,3,FALSE)</f>
        <v>M</v>
      </c>
      <c r="P1722" s="7" t="str">
        <f ca="1">VLOOKUP($O1722,Genders!$B:$C,2,FALSE)</f>
        <v>Male</v>
      </c>
      <c r="Q1722" s="7" cm="1">
        <f t="array" aca="1" ref="Q1722" ca="1">INDEX('Marital status'!$A:$A,RANDBETWEEN(5,COUNTA('Marital status'!$A:$A) + 1),1)</f>
        <v>0</v>
      </c>
      <c r="R1722" s="7" t="e">
        <f ca="1">VLOOKUP($Q1722,'Marital status'!$A:$B,2,FALSE)</f>
        <v>#N/A</v>
      </c>
      <c r="S1722" s="7">
        <f t="shared" ca="1" si="341"/>
        <v>6</v>
      </c>
      <c r="T1722" s="7" t="str">
        <f ca="1">VLOOKUP($S1722,Ethnicities!$A:$B,2,FALSE)</f>
        <v xml:space="preserve">  american Indian or Alaska Native</v>
      </c>
      <c r="U1722" s="8">
        <f t="shared" ca="1" si="342"/>
        <v>23402</v>
      </c>
      <c r="V1722" s="6">
        <f t="shared" ca="1" si="343"/>
        <v>7</v>
      </c>
      <c r="W1722" s="8" t="str">
        <f ca="1">VLOOKUP($V1722,'Background education'!$A:$B,2,FALSE)</f>
        <v>Undergraduate degree</v>
      </c>
      <c r="X1722" s="7">
        <f ca="1" xml:space="preserve">
  IF(OR($Z1722 = 5, $Z1722 = 6, $Z1722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722" s="7" t="str">
        <f ca="1">VLOOKUP($X1722,Departments!$A:$B,2,FALSE)</f>
        <v>Finance</v>
      </c>
      <c r="Z1722" s="6">
        <f t="shared" ca="1" si="344"/>
        <v>10</v>
      </c>
      <c r="AA1722" s="7" t="str">
        <f ca="1">VLOOKUP($Z1722,Roles!$A:$B,2,FALSE)</f>
        <v>Trainee</v>
      </c>
      <c r="AB1722" s="6" t="e">
        <f t="shared" ca="1" si="345"/>
        <v>#N/A</v>
      </c>
      <c r="AC1722" s="7" t="e">
        <f ca="1" xml:space="preserve">
IF(
  ISNA($AB1722),
  NA(),
  VLOOKUP($AB1722,Levels!$A:$B,2,FALSE)
)</f>
        <v>#N/A</v>
      </c>
      <c r="AD1722" s="8">
        <f t="shared" ca="1" si="346"/>
        <v>43994</v>
      </c>
      <c r="AE1722" s="6">
        <f ca="1">RANDBETWEEN(5,COUNTA('Recruitment source'!$A:$A) + 1)</f>
        <v>7</v>
      </c>
      <c r="AF1722" s="6" t="str">
        <f ca="1">VLOOKUP($AE1722,'Recruitment source'!$A:$B,2,FALSE)</f>
        <v>SAPO Emprego</v>
      </c>
      <c r="AG1722" s="8" t="e">
        <f t="shared" ca="1" si="347"/>
        <v>#N/A</v>
      </c>
      <c r="AH1722" s="6" t="e">
        <f t="shared" ca="1" si="348"/>
        <v>#N/A</v>
      </c>
      <c r="AI1722" s="6" t="e">
        <f ca="1" xml:space="preserve">
IF(
  ISNA($AH1722),
  NA(),
  VLOOKUP($AH1722,'Reasons for dismissal'!$A:$B,2,FALSE)
)</f>
        <v>#N/A</v>
      </c>
      <c r="AJ1722" s="6">
        <f t="shared" ca="1" si="349"/>
        <v>5</v>
      </c>
      <c r="AK1722" s="1">
        <f t="shared" ca="1" si="350"/>
        <v>1305</v>
      </c>
      <c r="AL17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$A1722  &amp; ", "   &amp;
$B1722  &amp; ", "   &amp;
$D1722  &amp; ", '"  &amp;
$I1722  &amp; "', '" &amp;
$O1722  &amp; "', "  &amp;
$S1722  &amp; ", '"  &amp;
TEXT($U1722,"dd/mm/aaaa")  &amp; "', "   &amp;
$V1722  &amp; ", "   &amp;
$X1722  &amp; ", "   &amp;
$Z1722  &amp; ", "   &amp;
IF($AB1722 &lt;&gt; "", $AB1722, "NULL")  &amp; ", "   &amp;
$AK1722  &amp; ");"</f>
        <v>#REF!</v>
      </c>
    </row>
    <row r="1723" spans="1:38" x14ac:dyDescent="0.2">
      <c r="A1723" s="7" cm="1">
        <f t="array" aca="1" ref="A1723" ca="1">INDEX(Companies!$A:$A,RANDBETWEEN(2,COUNTA(Companies!$A:$A)),1)</f>
        <v>2</v>
      </c>
      <c r="B1723" s="5">
        <f t="shared" si="338"/>
        <v>1722</v>
      </c>
      <c r="C1723" s="5" t="str" cm="1">
        <f t="array" ref="C1723">SHA1HASH($B1723)</f>
        <v>8b2eda986addffced045c6947f6b077ec2f15fea</v>
      </c>
      <c r="D1723" s="6">
        <f t="shared" ca="1" si="339"/>
        <v>1</v>
      </c>
      <c r="E1723" s="7">
        <f ca="1">IF($B1723 = 1 + N("Presidente"),
    127,
    IF($B1723 = 2 + N("Vice-Presidente"),
        72,
        IF($B1723 = 3 + N("Secretária bilíngue"),
            13,
            RANDBETWEEN(5,COUNT(Name!$A:$A) + 1)
        )
    )
)</f>
        <v>160</v>
      </c>
      <c r="F1723" s="7" t="str">
        <f ca="1">VLOOKUP($E1723,Name!$A:$B,2,FALSE)</f>
        <v>Hector</v>
      </c>
      <c r="G1723" s="7">
        <f ca="1" xml:space="preserve">
IF($B1723 = 1,
    0,
    RANDBETWEEN(5,COUNT('Last name'!$A:$A) + 1)
)</f>
        <v>56</v>
      </c>
      <c r="H1723" s="7" t="str">
        <f ca="1" xml:space="preserve">
IF($B1723 = 1 + N("Presidente"),
    "de Orléans e Bragança",
    VLOOKUP($G1723,'Last name'!$A:$B,2,FALSE) &amp; " " &amp; VLOOKUP(RANDBETWEEN(5,COUNT('Last name'!$A:$A) + 1),'Last name'!$A:$B,2,FALSE)
)</f>
        <v>Campos Oliveira</v>
      </c>
      <c r="I1723" s="7" t="str">
        <f t="shared" ca="1" si="340"/>
        <v>Hector Campos Oliveira</v>
      </c>
      <c r="J1723" s="7" t="str" cm="1">
        <f t="array" aca="1" ref="J1723" ca="1">SHA1HASH($I1723)</f>
        <v>9068ee87a2c3b2b10caf022640695ee6e1f1a049</v>
      </c>
      <c r="K1723" s="7" cm="1">
        <f t="array" aca="1" ref="K1723" ca="1">INDEX(States!$A:$A,M1723,1)</f>
        <v>5</v>
      </c>
      <c r="L1723" s="7" t="str">
        <f ca="1">VLOOKUP($K1723,Countries!$A:$B,2,FALSE)</f>
        <v>Portugal</v>
      </c>
      <c r="M1723" s="7" cm="1">
        <f t="array" aca="1" ref="M1723" ca="1">INDEX(States!$C:$C,RANDBETWEEN(5,COUNTA(States!$A:$A) + 1),1)</f>
        <v>12</v>
      </c>
      <c r="N1723" s="7" t="str">
        <f ca="1">VLOOKUP($M1723,States!$C:$D,2,FALSE)</f>
        <v>Leiria</v>
      </c>
      <c r="O1723" s="7" t="str">
        <f ca="1">VLOOKUP($E1723,Name!$A:$C,3,FALSE)</f>
        <v>M</v>
      </c>
      <c r="P1723" s="7" t="str">
        <f ca="1">VLOOKUP($O1723,Genders!$B:$C,2,FALSE)</f>
        <v>Male</v>
      </c>
      <c r="Q1723" s="7" cm="1">
        <f t="array" aca="1" ref="Q1723" ca="1">INDEX('Marital status'!$A:$A,RANDBETWEEN(5,COUNTA('Marital status'!$A:$A) + 1),1)</f>
        <v>5</v>
      </c>
      <c r="R1723" s="7" t="str">
        <f ca="1">VLOOKUP($Q1723,'Marital status'!$A:$B,2,FALSE)</f>
        <v xml:space="preserve"> Separated </v>
      </c>
      <c r="S1723" s="7">
        <f t="shared" ca="1" si="341"/>
        <v>5</v>
      </c>
      <c r="T1723" s="7" t="str">
        <f ca="1">VLOOKUP($S1723,Ethnicities!$A:$B,2,FALSE)</f>
        <v>ASIAN</v>
      </c>
      <c r="U1723" s="8">
        <f t="shared" ca="1" si="342"/>
        <v>25405</v>
      </c>
      <c r="V1723" s="6">
        <f t="shared" ca="1" si="343"/>
        <v>8</v>
      </c>
      <c r="W1723" s="8" t="str">
        <f ca="1">VLOOKUP($V1723,'Background education'!$A:$B,2,FALSE)</f>
        <v>Graduate school</v>
      </c>
      <c r="X1723" s="7">
        <f ca="1" xml:space="preserve">
  IF(OR($Z1723 = 5, $Z1723 = 6, $Z1723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723" s="7" t="str">
        <f ca="1">VLOOKUP($X1723,Departments!$A:$B,2,FALSE)</f>
        <v>Audit</v>
      </c>
      <c r="Z1723" s="6">
        <f t="shared" ca="1" si="344"/>
        <v>11</v>
      </c>
      <c r="AA1723" s="7" t="str">
        <f ca="1">VLOOKUP($Z1723,Roles!$A:$B,2,FALSE)</f>
        <v>Analyst</v>
      </c>
      <c r="AB1723" s="6">
        <f t="shared" ca="1" si="345"/>
        <v>7</v>
      </c>
      <c r="AC1723" s="7" t="str">
        <f ca="1" xml:space="preserve">
IF(
  ISNA($AB1723),
  NA(),
  VLOOKUP($AB1723,Levels!$A:$B,2,FALSE)
)</f>
        <v>Senior</v>
      </c>
      <c r="AD1723" s="8">
        <f t="shared" ca="1" si="346"/>
        <v>40626</v>
      </c>
      <c r="AE1723" s="6">
        <f ca="1">RANDBETWEEN(5,COUNTA('Recruitment source'!$A:$A) + 1)</f>
        <v>13</v>
      </c>
      <c r="AF1723" s="6" t="str">
        <f ca="1">VLOOKUP($AE1723,'Recruitment source'!$A:$B,2,FALSE)</f>
        <v>Google</v>
      </c>
      <c r="AG1723" s="8" t="e">
        <f t="shared" ca="1" si="347"/>
        <v>#N/A</v>
      </c>
      <c r="AH1723" s="6" t="e">
        <f t="shared" ca="1" si="348"/>
        <v>#N/A</v>
      </c>
      <c r="AI1723" s="6" t="e">
        <f ca="1" xml:space="preserve">
IF(
  ISNA($AH1723),
  NA(),
  VLOOKUP($AH1723,'Reasons for dismissal'!$A:$B,2,FALSE)
)</f>
        <v>#N/A</v>
      </c>
      <c r="AJ1723" s="6">
        <f t="shared" ca="1" si="349"/>
        <v>5</v>
      </c>
      <c r="AK1723" s="1">
        <f t="shared" ca="1" si="350"/>
        <v>3000</v>
      </c>
      <c r="AL17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$A1723  &amp; ", "   &amp;
$B1723  &amp; ", "   &amp;
$D1723  &amp; ", '"  &amp;
$I1723  &amp; "', '" &amp;
$O1723  &amp; "', "  &amp;
$S1723  &amp; ", '"  &amp;
TEXT($U1723,"dd/mm/aaaa")  &amp; "', "   &amp;
$V1723  &amp; ", "   &amp;
$X1723  &amp; ", "   &amp;
$Z1723  &amp; ", "   &amp;
IF($AB1723 &lt;&gt; "", $AB1723, "NULL")  &amp; ", "   &amp;
$AK1723  &amp; ");"</f>
        <v>#REF!</v>
      </c>
    </row>
    <row r="1724" spans="1:38" x14ac:dyDescent="0.2">
      <c r="A1724" s="7" cm="1">
        <f t="array" aca="1" ref="A1724" ca="1">INDEX(Companies!$A:$A,RANDBETWEEN(2,COUNTA(Companies!$A:$A)),1)</f>
        <v>2</v>
      </c>
      <c r="B1724" s="5">
        <f t="shared" si="338"/>
        <v>1723</v>
      </c>
      <c r="C1724" s="5" t="str" cm="1">
        <f t="array" ref="C1724">SHA1HASH($B1724)</f>
        <v>2d201417bd4c52bb8d2fd97eb9e44cbaaf8bff67</v>
      </c>
      <c r="D1724" s="6">
        <f t="shared" ca="1" si="339"/>
        <v>1</v>
      </c>
      <c r="E1724" s="7">
        <f ca="1">IF($B1724 = 1 + N("Presidente"),
    127,
    IF($B1724 = 2 + N("Vice-Presidente"),
        72,
        IF($B1724 = 3 + N("Secretária bilíngue"),
            13,
            RANDBETWEEN(5,COUNT(Name!$A:$A) + 1)
        )
    )
)</f>
        <v>361</v>
      </c>
      <c r="F1724" s="7" t="str">
        <f ca="1">VLOOKUP($E1724,Name!$A:$B,2,FALSE)</f>
        <v>Wagner</v>
      </c>
      <c r="G1724" s="7">
        <f ca="1" xml:space="preserve">
IF($B1724 = 1,
    0,
    RANDBETWEEN(5,COUNT('Last name'!$A:$A) + 1)
)</f>
        <v>123</v>
      </c>
      <c r="H1724" s="7" t="str">
        <f ca="1" xml:space="preserve">
IF($B1724 = 1 + N("Presidente"),
    "de Orléans e Bragança",
    VLOOKUP($G1724,'Last name'!$A:$B,2,FALSE) &amp; " " &amp; VLOOKUP(RANDBETWEEN(5,COUNT('Last name'!$A:$A) + 1),'Last name'!$A:$B,2,FALSE)
)</f>
        <v>Martins Alvim</v>
      </c>
      <c r="I1724" s="7" t="str">
        <f t="shared" ca="1" si="340"/>
        <v>Wagner Martins Alvim</v>
      </c>
      <c r="J1724" s="7" t="str" cm="1">
        <f t="array" aca="1" ref="J1724" ca="1">SHA1HASH($I1724)</f>
        <v>8c2783f45882049f90c67cb5987296451816873f</v>
      </c>
      <c r="K1724" s="7" cm="1">
        <f t="array" aca="1" ref="K1724" ca="1">INDEX(States!$A:$A,M1724,1)</f>
        <v>5</v>
      </c>
      <c r="L1724" s="7" t="str">
        <f ca="1">VLOOKUP($K1724,Countries!$A:$B,2,FALSE)</f>
        <v>Portugal</v>
      </c>
      <c r="M1724" s="7" cm="1">
        <f t="array" aca="1" ref="M1724" ca="1">INDEX(States!$C:$C,RANDBETWEEN(5,COUNTA(States!$A:$A) + 1),1)</f>
        <v>16</v>
      </c>
      <c r="N1724" s="7" t="str">
        <f ca="1">VLOOKUP($M1724,States!$C:$D,2,FALSE)</f>
        <v>Azores</v>
      </c>
      <c r="O1724" s="7" t="str">
        <f ca="1">VLOOKUP($E1724,Name!$A:$C,3,FALSE)</f>
        <v>M</v>
      </c>
      <c r="P1724" s="7" t="str">
        <f ca="1">VLOOKUP($O1724,Genders!$B:$C,2,FALSE)</f>
        <v>Male</v>
      </c>
      <c r="Q1724" s="7" cm="1">
        <f t="array" aca="1" ref="Q1724" ca="1">INDEX('Marital status'!$A:$A,RANDBETWEEN(5,COUNTA('Marital status'!$A:$A) + 1),1)</f>
        <v>6</v>
      </c>
      <c r="R1724" s="7" t="str">
        <f ca="1">VLOOKUP($Q1724,'Marital status'!$A:$B,2,FALSE)</f>
        <v>DIVORCED</v>
      </c>
      <c r="S1724" s="7">
        <f t="shared" ca="1" si="341"/>
        <v>5</v>
      </c>
      <c r="T1724" s="7" t="str">
        <f ca="1">VLOOKUP($S1724,Ethnicities!$A:$B,2,FALSE)</f>
        <v>ASIAN</v>
      </c>
      <c r="U1724" s="8">
        <f t="shared" ca="1" si="342"/>
        <v>23969</v>
      </c>
      <c r="V1724" s="6">
        <f t="shared" ca="1" si="343"/>
        <v>7</v>
      </c>
      <c r="W1724" s="8" t="str">
        <f ca="1">VLOOKUP($V1724,'Background education'!$A:$B,2,FALSE)</f>
        <v>Undergraduate degree</v>
      </c>
      <c r="X1724" s="7">
        <f ca="1" xml:space="preserve">
  IF(OR($Z1724 = 5, $Z1724 = 6, $Z1724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724" s="7" t="str">
        <f ca="1">VLOOKUP($X1724,Departments!$A:$B,2,FALSE)</f>
        <v xml:space="preserve"> Presidency</v>
      </c>
      <c r="Z1724" s="6">
        <f t="shared" ca="1" si="344"/>
        <v>9</v>
      </c>
      <c r="AA1724" s="7" t="str">
        <f ca="1">VLOOKUP($Z1724,Roles!$A:$B,2,FALSE)</f>
        <v>Intern</v>
      </c>
      <c r="AB1724" s="6" t="e">
        <f t="shared" ca="1" si="345"/>
        <v>#N/A</v>
      </c>
      <c r="AC1724" s="7" t="e">
        <f ca="1" xml:space="preserve">
IF(
  ISNA($AB1724),
  NA(),
  VLOOKUP($AB1724,Levels!$A:$B,2,FALSE)
)</f>
        <v>#N/A</v>
      </c>
      <c r="AD1724" s="8">
        <f t="shared" ca="1" si="346"/>
        <v>37602</v>
      </c>
      <c r="AE1724" s="6">
        <f ca="1">RANDBETWEEN(5,COUNTA('Recruitment source'!$A:$A) + 1)</f>
        <v>5</v>
      </c>
      <c r="AF1724" s="6" t="str">
        <f ca="1">VLOOKUP($AE1724,'Recruitment source'!$A:$B,2,FALSE)</f>
        <v>Indeed</v>
      </c>
      <c r="AG1724" s="8" t="e">
        <f t="shared" ca="1" si="347"/>
        <v>#N/A</v>
      </c>
      <c r="AH1724" s="6" t="e">
        <f t="shared" ca="1" si="348"/>
        <v>#N/A</v>
      </c>
      <c r="AI1724" s="6" t="e">
        <f ca="1" xml:space="preserve">
IF(
  ISNA($AH1724),
  NA(),
  VLOOKUP($AH1724,'Reasons for dismissal'!$A:$B,2,FALSE)
)</f>
        <v>#N/A</v>
      </c>
      <c r="AJ1724" s="6">
        <f t="shared" ca="1" si="349"/>
        <v>4</v>
      </c>
      <c r="AK1724" s="1">
        <f t="shared" ca="1" si="350"/>
        <v>1205</v>
      </c>
      <c r="AL17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$A1724  &amp; ", "   &amp;
$B1724  &amp; ", "   &amp;
$D1724  &amp; ", '"  &amp;
$I1724  &amp; "', '" &amp;
$O1724  &amp; "', "  &amp;
$S1724  &amp; ", '"  &amp;
TEXT($U1724,"dd/mm/aaaa")  &amp; "', "   &amp;
$V1724  &amp; ", "   &amp;
$X1724  &amp; ", "   &amp;
$Z1724  &amp; ", "   &amp;
IF($AB1724 &lt;&gt; "", $AB1724, "NULL")  &amp; ", "   &amp;
$AK1724  &amp; ");"</f>
        <v>#REF!</v>
      </c>
    </row>
    <row r="1725" spans="1:38" x14ac:dyDescent="0.2">
      <c r="A1725" s="7" cm="1">
        <f t="array" aca="1" ref="A1725" ca="1">INDEX(Companies!$A:$A,RANDBETWEEN(2,COUNTA(Companies!$A:$A)),1)</f>
        <v>2</v>
      </c>
      <c r="B1725" s="5">
        <f t="shared" si="338"/>
        <v>1724</v>
      </c>
      <c r="C1725" s="5" t="str" cm="1">
        <f t="array" ref="C1725">SHA1HASH($B1725)</f>
        <v>ab996ed2c90628963ea4f525b96af5e5ef6207b9</v>
      </c>
      <c r="D1725" s="6">
        <f t="shared" ca="1" si="339"/>
        <v>1</v>
      </c>
      <c r="E1725" s="7">
        <f ca="1">IF($B1725 = 1 + N("Presidente"),
    127,
    IF($B1725 = 2 + N("Vice-Presidente"),
        72,
        IF($B1725 = 3 + N("Secretária bilíngue"),
            13,
            RANDBETWEEN(5,COUNT(Name!$A:$A) + 1)
        )
    )
)</f>
        <v>350</v>
      </c>
      <c r="F1725" s="7" t="str">
        <f ca="1">VLOOKUP($E1725,Name!$A:$B,2,FALSE)</f>
        <v>Vanessa</v>
      </c>
      <c r="G1725" s="7">
        <f ca="1" xml:space="preserve">
IF($B1725 = 1,
    0,
    RANDBETWEEN(5,COUNT('Last name'!$A:$A) + 1)
)</f>
        <v>10</v>
      </c>
      <c r="H1725" s="7" t="str">
        <f ca="1" xml:space="preserve">
IF($B1725 = 1 + N("Presidente"),
    "de Orléans e Bragança",
    VLOOKUP($G1725,'Last name'!$A:$B,2,FALSE) &amp; " " &amp; VLOOKUP(RANDBETWEEN(5,COUNT('Last name'!$A:$A) + 1),'Last name'!$A:$B,2,FALSE)
)</f>
        <v>Alencar Rizzo</v>
      </c>
      <c r="I1725" s="7" t="str">
        <f t="shared" ca="1" si="340"/>
        <v>Vanessa Alencar Rizzo</v>
      </c>
      <c r="J1725" s="7" t="str" cm="1">
        <f t="array" aca="1" ref="J1725" ca="1">SHA1HASH($I1725)</f>
        <v>aad9eabb71da46db10343ccaaac68058a27c12e8</v>
      </c>
      <c r="K1725" s="7" cm="1">
        <f t="array" aca="1" ref="K1725" ca="1">INDEX(States!$A:$A,M1725,1)</f>
        <v>5</v>
      </c>
      <c r="L1725" s="7" t="str">
        <f ca="1">VLOOKUP($K1725,Countries!$A:$B,2,FALSE)</f>
        <v>Portugal</v>
      </c>
      <c r="M1725" s="7" cm="1">
        <f t="array" aca="1" ref="M1725" ca="1">INDEX(States!$C:$C,RANDBETWEEN(5,COUNTA(States!$A:$A) + 1),1)</f>
        <v>5</v>
      </c>
      <c r="N1725" s="7" t="str">
        <f ca="1">VLOOKUP($M1725,States!$C:$D,2,FALSE)</f>
        <v xml:space="preserve"> Lisboa</v>
      </c>
      <c r="O1725" s="7" t="str">
        <f ca="1">VLOOKUP($E1725,Name!$A:$C,3,FALSE)</f>
        <v>F</v>
      </c>
      <c r="P1725" s="7" t="str">
        <f ca="1">VLOOKUP($O1725,Genders!$B:$C,2,FALSE)</f>
        <v>Female</v>
      </c>
      <c r="Q1725" s="7" cm="1">
        <f t="array" aca="1" ref="Q1725" ca="1">INDEX('Marital status'!$A:$A,RANDBETWEEN(5,COUNTA('Marital status'!$A:$A) + 1),1)</f>
        <v>0</v>
      </c>
      <c r="R1725" s="7" t="e">
        <f ca="1">VLOOKUP($Q1725,'Marital status'!$A:$B,2,FALSE)</f>
        <v>#N/A</v>
      </c>
      <c r="S1725" s="7">
        <f t="shared" ca="1" si="341"/>
        <v>5</v>
      </c>
      <c r="T1725" s="7" t="str">
        <f ca="1">VLOOKUP($S1725,Ethnicities!$A:$B,2,FALSE)</f>
        <v>ASIAN</v>
      </c>
      <c r="U1725" s="8">
        <f t="shared" ca="1" si="342"/>
        <v>25180</v>
      </c>
      <c r="V1725" s="6">
        <f t="shared" ca="1" si="343"/>
        <v>8</v>
      </c>
      <c r="W1725" s="8" t="str">
        <f ca="1">VLOOKUP($V1725,'Background education'!$A:$B,2,FALSE)</f>
        <v>Graduate school</v>
      </c>
      <c r="X1725" s="7">
        <f ca="1" xml:space="preserve">
  IF(OR($Z1725 = 5, $Z1725 = 6, $Z1725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725" s="7" t="str">
        <f ca="1">VLOOKUP($X1725,Departments!$A:$B,2,FALSE)</f>
        <v>Audit</v>
      </c>
      <c r="Z1725" s="6">
        <f t="shared" ca="1" si="344"/>
        <v>11</v>
      </c>
      <c r="AA1725" s="7" t="str">
        <f ca="1">VLOOKUP($Z1725,Roles!$A:$B,2,FALSE)</f>
        <v>Analyst</v>
      </c>
      <c r="AB1725" s="6">
        <f t="shared" ca="1" si="345"/>
        <v>6</v>
      </c>
      <c r="AC1725" s="7" t="str">
        <f ca="1" xml:space="preserve">
IF(
  ISNA($AB1725),
  NA(),
  VLOOKUP($AB1725,Levels!$A:$B,2,FALSE)
)</f>
        <v>Pleno</v>
      </c>
      <c r="AD1725" s="8">
        <f t="shared" ca="1" si="346"/>
        <v>42470</v>
      </c>
      <c r="AE1725" s="6">
        <f ca="1">RANDBETWEEN(5,COUNTA('Recruitment source'!$A:$A) + 1)</f>
        <v>9</v>
      </c>
      <c r="AF1725" s="6" t="str">
        <f ca="1">VLOOKUP($AE1725,'Recruitment source'!$A:$B,2,FALSE)</f>
        <v>Empregos Online</v>
      </c>
      <c r="AG1725" s="8" t="e">
        <f t="shared" ca="1" si="347"/>
        <v>#N/A</v>
      </c>
      <c r="AH1725" s="6" t="e">
        <f t="shared" ca="1" si="348"/>
        <v>#N/A</v>
      </c>
      <c r="AI1725" s="6" t="e">
        <f ca="1" xml:space="preserve">
IF(
  ISNA($AH1725),
  NA(),
  VLOOKUP($AH1725,'Reasons for dismissal'!$A:$B,2,FALSE)
)</f>
        <v>#N/A</v>
      </c>
      <c r="AJ1725" s="6">
        <f t="shared" ca="1" si="349"/>
        <v>5</v>
      </c>
      <c r="AK1725" s="1">
        <f t="shared" ca="1" si="350"/>
        <v>3000</v>
      </c>
      <c r="AL17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$A1725  &amp; ", "   &amp;
$B1725  &amp; ", "   &amp;
$D1725  &amp; ", '"  &amp;
$I1725  &amp; "', '" &amp;
$O1725  &amp; "', "  &amp;
$S1725  &amp; ", '"  &amp;
TEXT($U1725,"dd/mm/aaaa")  &amp; "', "   &amp;
$V1725  &amp; ", "   &amp;
$X1725  &amp; ", "   &amp;
$Z1725  &amp; ", "   &amp;
IF($AB1725 &lt;&gt; "", $AB1725, "NULL")  &amp; ", "   &amp;
$AK1725  &amp; ");"</f>
        <v>#REF!</v>
      </c>
    </row>
    <row r="1726" spans="1:38" x14ac:dyDescent="0.2">
      <c r="A1726" s="7" cm="1">
        <f t="array" aca="1" ref="A1726" ca="1">INDEX(Companies!$A:$A,RANDBETWEEN(2,COUNTA(Companies!$A:$A)),1)</f>
        <v>2</v>
      </c>
      <c r="B1726" s="5">
        <f t="shared" si="338"/>
        <v>1725</v>
      </c>
      <c r="C1726" s="5" t="str" cm="1">
        <f t="array" ref="C1726">SHA1HASH($B1726)</f>
        <v>45e7cd730bc7de3ea89eb190d1d1bdf4f3969f07</v>
      </c>
      <c r="D1726" s="6">
        <f t="shared" ca="1" si="339"/>
        <v>1</v>
      </c>
      <c r="E1726" s="7">
        <f ca="1">IF($B1726 = 1 + N("Presidente"),
    127,
    IF($B1726 = 2 + N("Vice-Presidente"),
        72,
        IF($B1726 = 3 + N("Secretária bilíngue"),
            13,
            RANDBETWEEN(5,COUNT(Name!$A:$A) + 1)
        )
    )
)</f>
        <v>12</v>
      </c>
      <c r="F1726" s="7" t="str">
        <f ca="1">VLOOKUP($E1726,Name!$A:$B,2,FALSE)</f>
        <v>Alana</v>
      </c>
      <c r="G1726" s="7">
        <f ca="1" xml:space="preserve">
IF($B1726 = 1,
    0,
    RANDBETWEEN(5,COUNT('Last name'!$A:$A) + 1)
)</f>
        <v>149</v>
      </c>
      <c r="H1726" s="7" t="str">
        <f ca="1" xml:space="preserve">
IF($B1726 = 1 + N("Presidente"),
    "de Orléans e Bragança",
    VLOOKUP($G1726,'Last name'!$A:$B,2,FALSE) &amp; " " &amp; VLOOKUP(RANDBETWEEN(5,COUNT('Last name'!$A:$A) + 1),'Last name'!$A:$B,2,FALSE)
)</f>
        <v>Pedroso Marino</v>
      </c>
      <c r="I1726" s="7" t="str">
        <f t="shared" ca="1" si="340"/>
        <v>Alana Pedroso Marino</v>
      </c>
      <c r="J1726" s="7" t="str" cm="1">
        <f t="array" aca="1" ref="J1726" ca="1">SHA1HASH($I1726)</f>
        <v>d9de2c7e6179fc194cc922a6d02679651c215705</v>
      </c>
      <c r="K1726" s="7" cm="1">
        <f t="array" aca="1" ref="K1726" ca="1">INDEX(States!$A:$A,M1726,1)</f>
        <v>5</v>
      </c>
      <c r="L1726" s="7" t="str">
        <f ca="1">VLOOKUP($K1726,Countries!$A:$B,2,FALSE)</f>
        <v>Portugal</v>
      </c>
      <c r="M1726" s="7" cm="1">
        <f t="array" aca="1" ref="M1726" ca="1">INDEX(States!$C:$C,RANDBETWEEN(5,COUNTA(States!$A:$A) + 1),1)</f>
        <v>12</v>
      </c>
      <c r="N1726" s="7" t="str">
        <f ca="1">VLOOKUP($M1726,States!$C:$D,2,FALSE)</f>
        <v>Leiria</v>
      </c>
      <c r="O1726" s="7" t="str">
        <f ca="1">VLOOKUP($E1726,Name!$A:$C,3,FALSE)</f>
        <v>F</v>
      </c>
      <c r="P1726" s="7" t="str">
        <f ca="1">VLOOKUP($O1726,Genders!$B:$C,2,FALSE)</f>
        <v>Female</v>
      </c>
      <c r="Q1726" s="7" cm="1">
        <f t="array" aca="1" ref="Q1726" ca="1">INDEX('Marital status'!$A:$A,RANDBETWEEN(5,COUNTA('Marital status'!$A:$A) + 1),1)</f>
        <v>6</v>
      </c>
      <c r="R1726" s="7" t="str">
        <f ca="1">VLOOKUP($Q1726,'Marital status'!$A:$B,2,FALSE)</f>
        <v>DIVORCED</v>
      </c>
      <c r="S1726" s="7">
        <f t="shared" ca="1" si="341"/>
        <v>5</v>
      </c>
      <c r="T1726" s="7" t="str">
        <f ca="1">VLOOKUP($S1726,Ethnicities!$A:$B,2,FALSE)</f>
        <v>ASIAN</v>
      </c>
      <c r="U1726" s="8">
        <f t="shared" ca="1" si="342"/>
        <v>33803</v>
      </c>
      <c r="V1726" s="6">
        <f t="shared" ca="1" si="343"/>
        <v>7</v>
      </c>
      <c r="W1726" s="8" t="str">
        <f ca="1">VLOOKUP($V1726,'Background education'!$A:$B,2,FALSE)</f>
        <v>Undergraduate degree</v>
      </c>
      <c r="X1726" s="7">
        <f ca="1" xml:space="preserve">
  IF(OR($Z1726 = 5, $Z1726 = 6, $Z1726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726" s="7" t="str">
        <f ca="1">VLOOKUP($X1726,Departments!$A:$B,2,FALSE)</f>
        <v>Controlling</v>
      </c>
      <c r="Z1726" s="6">
        <f t="shared" ca="1" si="344"/>
        <v>9</v>
      </c>
      <c r="AA1726" s="7" t="str">
        <f ca="1">VLOOKUP($Z1726,Roles!$A:$B,2,FALSE)</f>
        <v>Intern</v>
      </c>
      <c r="AB1726" s="6" t="e">
        <f t="shared" ca="1" si="345"/>
        <v>#N/A</v>
      </c>
      <c r="AC1726" s="7" t="e">
        <f ca="1" xml:space="preserve">
IF(
  ISNA($AB1726),
  NA(),
  VLOOKUP($AB1726,Levels!$A:$B,2,FALSE)
)</f>
        <v>#N/A</v>
      </c>
      <c r="AD1726" s="8">
        <f t="shared" ca="1" si="346"/>
        <v>38746</v>
      </c>
      <c r="AE1726" s="6">
        <f ca="1">RANDBETWEEN(5,COUNTA('Recruitment source'!$A:$A) + 1)</f>
        <v>5</v>
      </c>
      <c r="AF1726" s="6" t="str">
        <f ca="1">VLOOKUP($AE1726,'Recruitment source'!$A:$B,2,FALSE)</f>
        <v>Indeed</v>
      </c>
      <c r="AG1726" s="8" t="e">
        <f t="shared" ca="1" si="347"/>
        <v>#N/A</v>
      </c>
      <c r="AH1726" s="6" t="e">
        <f t="shared" ca="1" si="348"/>
        <v>#N/A</v>
      </c>
      <c r="AI1726" s="6" t="e">
        <f ca="1" xml:space="preserve">
IF(
  ISNA($AH1726),
  NA(),
  VLOOKUP($AH1726,'Reasons for dismissal'!$A:$B,2,FALSE)
)</f>
        <v>#N/A</v>
      </c>
      <c r="AJ1726" s="6">
        <f t="shared" ca="1" si="349"/>
        <v>4</v>
      </c>
      <c r="AK1726" s="1">
        <f t="shared" ca="1" si="350"/>
        <v>1205</v>
      </c>
      <c r="AL17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$A1726  &amp; ", "   &amp;
$B1726  &amp; ", "   &amp;
$D1726  &amp; ", '"  &amp;
$I1726  &amp; "', '" &amp;
$O1726  &amp; "', "  &amp;
$S1726  &amp; ", '"  &amp;
TEXT($U1726,"dd/mm/aaaa")  &amp; "', "   &amp;
$V1726  &amp; ", "   &amp;
$X1726  &amp; ", "   &amp;
$Z1726  &amp; ", "   &amp;
IF($AB1726 &lt;&gt; "", $AB1726, "NULL")  &amp; ", "   &amp;
$AK1726  &amp; ");"</f>
        <v>#REF!</v>
      </c>
    </row>
    <row r="1727" spans="1:38" x14ac:dyDescent="0.2">
      <c r="A1727" s="7" cm="1">
        <f t="array" aca="1" ref="A1727" ca="1">INDEX(Companies!$A:$A,RANDBETWEEN(2,COUNTA(Companies!$A:$A)),1)</f>
        <v>2</v>
      </c>
      <c r="B1727" s="5">
        <f t="shared" si="338"/>
        <v>1726</v>
      </c>
      <c r="C1727" s="5" t="str" cm="1">
        <f t="array" ref="C1727">SHA1HASH($B1727)</f>
        <v>67469575771df48906920b2a850ccc7fd96ddd32</v>
      </c>
      <c r="D1727" s="6">
        <f t="shared" ca="1" si="339"/>
        <v>1</v>
      </c>
      <c r="E1727" s="7">
        <f ca="1">IF($B1727 = 1 + N("Presidente"),
    127,
    IF($B1727 = 2 + N("Vice-Presidente"),
        72,
        IF($B1727 = 3 + N("Secretária bilíngue"),
            13,
            RANDBETWEEN(5,COUNT(Name!$A:$A) + 1)
        )
    )
)</f>
        <v>308</v>
      </c>
      <c r="F1727" s="7" t="str">
        <f ca="1">VLOOKUP($E1727,Name!$A:$B,2,FALSE)</f>
        <v>Noah</v>
      </c>
      <c r="G1727" s="7">
        <f ca="1" xml:space="preserve">
IF($B1727 = 1,
    0,
    RANDBETWEEN(5,COUNT('Last name'!$A:$A) + 1)
)</f>
        <v>105</v>
      </c>
      <c r="H1727" s="7" t="str">
        <f ca="1" xml:space="preserve">
IF($B1727 = 1 + N("Presidente"),
    "de Orléans e Bragança",
    VLOOKUP($G1727,'Last name'!$A:$B,2,FALSE) &amp; " " &amp; VLOOKUP(RANDBETWEEN(5,COUNT('Last name'!$A:$A) + 1),'Last name'!$A:$B,2,FALSE)
)</f>
        <v>Junqueira Lima</v>
      </c>
      <c r="I1727" s="7" t="str">
        <f t="shared" ca="1" si="340"/>
        <v>Noah Junqueira Lima</v>
      </c>
      <c r="J1727" s="7" t="str" cm="1">
        <f t="array" aca="1" ref="J1727" ca="1">SHA1HASH($I1727)</f>
        <v>b4473ee21d0c5bed32c794d7921b7dca02e165a8</v>
      </c>
      <c r="K1727" s="7" cm="1">
        <f t="array" aca="1" ref="K1727" ca="1">INDEX(States!$A:$A,M1727,1)</f>
        <v>5</v>
      </c>
      <c r="L1727" s="7" t="str">
        <f ca="1">VLOOKUP($K1727,Countries!$A:$B,2,FALSE)</f>
        <v>Portugal</v>
      </c>
      <c r="M1727" s="7" cm="1">
        <f t="array" aca="1" ref="M1727" ca="1">INDEX(States!$C:$C,RANDBETWEEN(5,COUNTA(States!$A:$A) + 1),1)</f>
        <v>10</v>
      </c>
      <c r="N1727" s="7" t="str">
        <f ca="1">VLOOKUP($M1727,States!$C:$D,2,FALSE)</f>
        <v>Faro</v>
      </c>
      <c r="O1727" s="7" t="str">
        <f ca="1">VLOOKUP($E1727,Name!$A:$C,3,FALSE)</f>
        <v>M</v>
      </c>
      <c r="P1727" s="7" t="str">
        <f ca="1">VLOOKUP($O1727,Genders!$B:$C,2,FALSE)</f>
        <v>Male</v>
      </c>
      <c r="Q1727" s="7" cm="1">
        <f t="array" aca="1" ref="Q1727" ca="1">INDEX('Marital status'!$A:$A,RANDBETWEEN(5,COUNTA('Marital status'!$A:$A) + 1),1)</f>
        <v>5</v>
      </c>
      <c r="R1727" s="7" t="str">
        <f ca="1">VLOOKUP($Q1727,'Marital status'!$A:$B,2,FALSE)</f>
        <v xml:space="preserve"> Separated </v>
      </c>
      <c r="S1727" s="7">
        <f t="shared" ca="1" si="341"/>
        <v>7</v>
      </c>
      <c r="T1727" s="7" t="str">
        <f ca="1">VLOOKUP($S1727,Ethnicities!$A:$B,2,FALSE)</f>
        <v>Native Hawaiian or Other Pacific Islander</v>
      </c>
      <c r="U1727" s="8">
        <f t="shared" ca="1" si="342"/>
        <v>17598</v>
      </c>
      <c r="V1727" s="6">
        <f t="shared" ca="1" si="343"/>
        <v>7</v>
      </c>
      <c r="W1727" s="8" t="str">
        <f ca="1">VLOOKUP($V1727,'Background education'!$A:$B,2,FALSE)</f>
        <v>Undergraduate degree</v>
      </c>
      <c r="X1727" s="7">
        <f ca="1" xml:space="preserve">
  IF(OR($Z1727 = 5, $Z1727 = 6, $Z1727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727" s="7" t="str">
        <f ca="1">VLOOKUP($X1727,Departments!$A:$B,2,FALSE)</f>
        <v>Communication &amp; Marketing</v>
      </c>
      <c r="Z1727" s="6">
        <f t="shared" ca="1" si="344"/>
        <v>11</v>
      </c>
      <c r="AA1727" s="7" t="str">
        <f ca="1">VLOOKUP($Z1727,Roles!$A:$B,2,FALSE)</f>
        <v>Analyst</v>
      </c>
      <c r="AB1727" s="6">
        <f t="shared" ca="1" si="345"/>
        <v>5</v>
      </c>
      <c r="AC1727" s="7" t="str">
        <f ca="1" xml:space="preserve">
IF(
  ISNA($AB1727),
  NA(),
  VLOOKUP($AB1727,Levels!$A:$B,2,FALSE)
)</f>
        <v>Junior</v>
      </c>
      <c r="AD1727" s="8">
        <f t="shared" ca="1" si="346"/>
        <v>37314</v>
      </c>
      <c r="AE1727" s="6">
        <f ca="1">RANDBETWEEN(5,COUNTA('Recruitment source'!$A:$A) + 1)</f>
        <v>13</v>
      </c>
      <c r="AF1727" s="6" t="str">
        <f ca="1">VLOOKUP($AE1727,'Recruitment source'!$A:$B,2,FALSE)</f>
        <v>Google</v>
      </c>
      <c r="AG1727" s="8" t="e">
        <f t="shared" ca="1" si="347"/>
        <v>#N/A</v>
      </c>
      <c r="AH1727" s="6" t="e">
        <f t="shared" ca="1" si="348"/>
        <v>#N/A</v>
      </c>
      <c r="AI1727" s="6" t="e">
        <f ca="1" xml:space="preserve">
IF(
  ISNA($AH1727),
  NA(),
  VLOOKUP($AH1727,'Reasons for dismissal'!$A:$B,2,FALSE)
)</f>
        <v>#N/A</v>
      </c>
      <c r="AJ1727" s="6">
        <f t="shared" ca="1" si="349"/>
        <v>4</v>
      </c>
      <c r="AK1727" s="1">
        <f t="shared" ca="1" si="350"/>
        <v>2580</v>
      </c>
      <c r="AL17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$A1727  &amp; ", "   &amp;
$B1727  &amp; ", "   &amp;
$D1727  &amp; ", '"  &amp;
$I1727  &amp; "', '" &amp;
$O1727  &amp; "', "  &amp;
$S1727  &amp; ", '"  &amp;
TEXT($U1727,"dd/mm/aaaa")  &amp; "', "   &amp;
$V1727  &amp; ", "   &amp;
$X1727  &amp; ", "   &amp;
$Z1727  &amp; ", "   &amp;
IF($AB1727 &lt;&gt; "", $AB1727, "NULL")  &amp; ", "   &amp;
$AK1727  &amp; ");"</f>
        <v>#REF!</v>
      </c>
    </row>
    <row r="1728" spans="1:38" x14ac:dyDescent="0.2">
      <c r="A1728" s="7" cm="1">
        <f t="array" aca="1" ref="A1728" ca="1">INDEX(Companies!$A:$A,RANDBETWEEN(2,COUNTA(Companies!$A:$A)),1)</f>
        <v>2</v>
      </c>
      <c r="B1728" s="5">
        <f t="shared" si="338"/>
        <v>1727</v>
      </c>
      <c r="C1728" s="5" t="str" cm="1">
        <f t="array" ref="C1728">SHA1HASH($B1728)</f>
        <v>24bb65c70ba54237d984556989945405a9bd3677</v>
      </c>
      <c r="D1728" s="6">
        <f t="shared" ca="1" si="339"/>
        <v>1</v>
      </c>
      <c r="E1728" s="7">
        <f ca="1">IF($B1728 = 1 + N("Presidente"),
    127,
    IF($B1728 = 2 + N("Vice-Presidente"),
        72,
        IF($B1728 = 3 + N("Secretária bilíngue"),
            13,
            RANDBETWEEN(5,COUNT(Name!$A:$A) + 1)
        )
    )
)</f>
        <v>181</v>
      </c>
      <c r="F1728" s="7" t="str">
        <f ca="1">VLOOKUP($E1728,Name!$A:$B,2,FALSE)</f>
        <v>Isys</v>
      </c>
      <c r="G1728" s="7">
        <f ca="1" xml:space="preserve">
IF($B1728 = 1,
    0,
    RANDBETWEEN(5,COUNT('Last name'!$A:$A) + 1)
)</f>
        <v>30</v>
      </c>
      <c r="H1728" s="7" t="str">
        <f ca="1" xml:space="preserve">
IF($B1728 = 1 + N("Presidente"),
    "de Orléans e Bragança",
    VLOOKUP($G1728,'Last name'!$A:$B,2,FALSE) &amp; " " &amp; VLOOKUP(RANDBETWEEN(5,COUNT('Last name'!$A:$A) + 1),'Last name'!$A:$B,2,FALSE)
)</f>
        <v>Barbieri Ricci</v>
      </c>
      <c r="I1728" s="7" t="str">
        <f t="shared" ca="1" si="340"/>
        <v>Isys Barbieri Ricci</v>
      </c>
      <c r="J1728" s="7" t="str" cm="1">
        <f t="array" aca="1" ref="J1728" ca="1">SHA1HASH($I1728)</f>
        <v>e961ac4bcd0a7e4e42c2106598bcf529c9802b6a</v>
      </c>
      <c r="K1728" s="7" cm="1">
        <f t="array" aca="1" ref="K1728" ca="1">INDEX(States!$A:$A,M1728,1)</f>
        <v>5</v>
      </c>
      <c r="L1728" s="7" t="str">
        <f ca="1">VLOOKUP($K1728,Countries!$A:$B,2,FALSE)</f>
        <v>Portugal</v>
      </c>
      <c r="M1728" s="7" cm="1">
        <f t="array" aca="1" ref="M1728" ca="1">INDEX(States!$C:$C,RANDBETWEEN(5,COUNTA(States!$A:$A) + 1),1)</f>
        <v>21</v>
      </c>
      <c r="N1728" s="7" t="str">
        <f ca="1">VLOOKUP($M1728,States!$C:$D,2,FALSE)</f>
        <v>Guarda</v>
      </c>
      <c r="O1728" s="7" t="str">
        <f ca="1">VLOOKUP($E1728,Name!$A:$C,3,FALSE)</f>
        <v>F</v>
      </c>
      <c r="P1728" s="7" t="str">
        <f ca="1">VLOOKUP($O1728,Genders!$B:$C,2,FALSE)</f>
        <v>Female</v>
      </c>
      <c r="Q1728" s="7" cm="1">
        <f t="array" aca="1" ref="Q1728" ca="1">INDEX('Marital status'!$A:$A,RANDBETWEEN(5,COUNTA('Marital status'!$A:$A) + 1),1)</f>
        <v>5</v>
      </c>
      <c r="R1728" s="7" t="str">
        <f ca="1">VLOOKUP($Q1728,'Marital status'!$A:$B,2,FALSE)</f>
        <v xml:space="preserve"> Separated </v>
      </c>
      <c r="S1728" s="7">
        <f t="shared" ca="1" si="341"/>
        <v>5</v>
      </c>
      <c r="T1728" s="7" t="str">
        <f ca="1">VLOOKUP($S1728,Ethnicities!$A:$B,2,FALSE)</f>
        <v>ASIAN</v>
      </c>
      <c r="U1728" s="8">
        <f t="shared" ca="1" si="342"/>
        <v>19505</v>
      </c>
      <c r="V1728" s="6">
        <f t="shared" ca="1" si="343"/>
        <v>7</v>
      </c>
      <c r="W1728" s="8" t="str">
        <f ca="1">VLOOKUP($V1728,'Background education'!$A:$B,2,FALSE)</f>
        <v>Undergraduate degree</v>
      </c>
      <c r="X1728" s="7">
        <f ca="1" xml:space="preserve">
  IF(OR($Z1728 = 5, $Z1728 = 6, $Z1728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728" s="7" t="str">
        <f ca="1">VLOOKUP($X1728,Departments!$A:$B,2,FALSE)</f>
        <v>Administration</v>
      </c>
      <c r="Z1728" s="6">
        <f t="shared" ca="1" si="344"/>
        <v>10</v>
      </c>
      <c r="AA1728" s="7" t="str">
        <f ca="1">VLOOKUP($Z1728,Roles!$A:$B,2,FALSE)</f>
        <v>Trainee</v>
      </c>
      <c r="AB1728" s="6" t="e">
        <f t="shared" ca="1" si="345"/>
        <v>#N/A</v>
      </c>
      <c r="AC1728" s="7" t="e">
        <f ca="1" xml:space="preserve">
IF(
  ISNA($AB1728),
  NA(),
  VLOOKUP($AB1728,Levels!$A:$B,2,FALSE)
)</f>
        <v>#N/A</v>
      </c>
      <c r="AD1728" s="8">
        <f t="shared" ca="1" si="346"/>
        <v>44266</v>
      </c>
      <c r="AE1728" s="6">
        <f ca="1">RANDBETWEEN(5,COUNTA('Recruitment source'!$A:$A) + 1)</f>
        <v>7</v>
      </c>
      <c r="AF1728" s="6" t="str">
        <f ca="1">VLOOKUP($AE1728,'Recruitment source'!$A:$B,2,FALSE)</f>
        <v>SAPO Emprego</v>
      </c>
      <c r="AG1728" s="8" t="e">
        <f t="shared" ca="1" si="347"/>
        <v>#N/A</v>
      </c>
      <c r="AH1728" s="6" t="e">
        <f t="shared" ca="1" si="348"/>
        <v>#N/A</v>
      </c>
      <c r="AI1728" s="6" t="e">
        <f ca="1" xml:space="preserve">
IF(
  ISNA($AH1728),
  NA(),
  VLOOKUP($AH1728,'Reasons for dismissal'!$A:$B,2,FALSE)
)</f>
        <v>#N/A</v>
      </c>
      <c r="AJ1728" s="6">
        <f t="shared" ca="1" si="349"/>
        <v>4</v>
      </c>
      <c r="AK1728" s="1">
        <f t="shared" ca="1" si="350"/>
        <v>1305</v>
      </c>
      <c r="AL17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$A1728  &amp; ", "   &amp;
$B1728  &amp; ", "   &amp;
$D1728  &amp; ", '"  &amp;
$I1728  &amp; "', '" &amp;
$O1728  &amp; "', "  &amp;
$S1728  &amp; ", '"  &amp;
TEXT($U1728,"dd/mm/aaaa")  &amp; "', "   &amp;
$V1728  &amp; ", "   &amp;
$X1728  &amp; ", "   &amp;
$Z1728  &amp; ", "   &amp;
IF($AB1728 &lt;&gt; "", $AB1728, "NULL")  &amp; ", "   &amp;
$AK1728  &amp; ");"</f>
        <v>#REF!</v>
      </c>
    </row>
    <row r="1729" spans="1:38" x14ac:dyDescent="0.2">
      <c r="A1729" s="7" cm="1">
        <f t="array" aca="1" ref="A1729" ca="1">INDEX(Companies!$A:$A,RANDBETWEEN(2,COUNTA(Companies!$A:$A)),1)</f>
        <v>2</v>
      </c>
      <c r="B1729" s="5">
        <f t="shared" si="338"/>
        <v>1728</v>
      </c>
      <c r="C1729" s="5" t="str" cm="1">
        <f t="array" ref="C1729">SHA1HASH($B1729)</f>
        <v>8c10a6b59c03e198cb8f0915642d0052f00792b9</v>
      </c>
      <c r="D1729" s="6">
        <f t="shared" ca="1" si="339"/>
        <v>1</v>
      </c>
      <c r="E1729" s="7">
        <f ca="1">IF($B1729 = 1 + N("Presidente"),
    127,
    IF($B1729 = 2 + N("Vice-Presidente"),
        72,
        IF($B1729 = 3 + N("Secretária bilíngue"),
            13,
            RANDBETWEEN(5,COUNT(Name!$A:$A) + 1)
        )
    )
)</f>
        <v>251</v>
      </c>
      <c r="F1729" s="7" t="str">
        <f ca="1">VLOOKUP($E1729,Name!$A:$B,2,FALSE)</f>
        <v>Maitê</v>
      </c>
      <c r="G1729" s="7">
        <f ca="1" xml:space="preserve">
IF($B1729 = 1,
    0,
    RANDBETWEEN(5,COUNT('Last name'!$A:$A) + 1)
)</f>
        <v>145</v>
      </c>
      <c r="H1729" s="7" t="str">
        <f ca="1" xml:space="preserve">
IF($B1729 = 1 + N("Presidente"),
    "de Orléans e Bragança",
    VLOOKUP($G1729,'Last name'!$A:$B,2,FALSE) &amp; " " &amp; VLOOKUP(RANDBETWEEN(5,COUNT('Last name'!$A:$A) + 1),'Last name'!$A:$B,2,FALSE)
)</f>
        <v>Pasquim Luz</v>
      </c>
      <c r="I1729" s="7" t="str">
        <f t="shared" ca="1" si="340"/>
        <v>Maitê Pasquim Luz</v>
      </c>
      <c r="J1729" s="7" t="str" cm="1">
        <f t="array" aca="1" ref="J1729" ca="1">SHA1HASH($I1729)</f>
        <v>ae295b47634fd6655969793f4d4208e9f3a6148b</v>
      </c>
      <c r="K1729" s="7" cm="1">
        <f t="array" aca="1" ref="K1729" ca="1">INDEX(States!$A:$A,M1729,1)</f>
        <v>5</v>
      </c>
      <c r="L1729" s="7" t="str">
        <f ca="1">VLOOKUP($K1729,Countries!$A:$B,2,FALSE)</f>
        <v>Portugal</v>
      </c>
      <c r="M1729" s="7" cm="1">
        <f t="array" aca="1" ref="M1729" ca="1">INDEX(States!$C:$C,RANDBETWEEN(5,COUNTA(States!$A:$A) + 1),1)</f>
        <v>16</v>
      </c>
      <c r="N1729" s="7" t="str">
        <f ca="1">VLOOKUP($M1729,States!$C:$D,2,FALSE)</f>
        <v>Azores</v>
      </c>
      <c r="O1729" s="7" t="str">
        <f ca="1">VLOOKUP($E1729,Name!$A:$C,3,FALSE)</f>
        <v>F</v>
      </c>
      <c r="P1729" s="7" t="str">
        <f ca="1">VLOOKUP($O1729,Genders!$B:$C,2,FALSE)</f>
        <v>Female</v>
      </c>
      <c r="Q1729" s="7" cm="1">
        <f t="array" aca="1" ref="Q1729" ca="1">INDEX('Marital status'!$A:$A,RANDBETWEEN(5,COUNTA('Marital status'!$A:$A) + 1),1)</f>
        <v>0</v>
      </c>
      <c r="R1729" s="7" t="e">
        <f ca="1">VLOOKUP($Q1729,'Marital status'!$A:$B,2,FALSE)</f>
        <v>#N/A</v>
      </c>
      <c r="S1729" s="7">
        <f t="shared" ca="1" si="341"/>
        <v>8</v>
      </c>
      <c r="T1729" s="7" t="e">
        <f ca="1">VLOOKUP($S1729,Ethnicities!$A:$B,2,FALSE)</f>
        <v>#N/A</v>
      </c>
      <c r="U1729" s="8">
        <f t="shared" ca="1" si="342"/>
        <v>19430</v>
      </c>
      <c r="V1729" s="6">
        <f t="shared" ca="1" si="343"/>
        <v>7</v>
      </c>
      <c r="W1729" s="8" t="str">
        <f ca="1">VLOOKUP($V1729,'Background education'!$A:$B,2,FALSE)</f>
        <v>Undergraduate degree</v>
      </c>
      <c r="X1729" s="7">
        <f ca="1" xml:space="preserve">
  IF(OR($Z1729 = 5, $Z1729 = 6, $Z1729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729" s="7" t="str">
        <f ca="1">VLOOKUP($X1729,Departments!$A:$B,2,FALSE)</f>
        <v>Human Resource</v>
      </c>
      <c r="Z1729" s="6">
        <f t="shared" ca="1" si="344"/>
        <v>11</v>
      </c>
      <c r="AA1729" s="7" t="str">
        <f ca="1">VLOOKUP($Z1729,Roles!$A:$B,2,FALSE)</f>
        <v>Analyst</v>
      </c>
      <c r="AB1729" s="6">
        <f t="shared" ca="1" si="345"/>
        <v>5</v>
      </c>
      <c r="AC1729" s="7" t="str">
        <f ca="1" xml:space="preserve">
IF(
  ISNA($AB1729),
  NA(),
  VLOOKUP($AB1729,Levels!$A:$B,2,FALSE)
)</f>
        <v>Junior</v>
      </c>
      <c r="AD1729" s="8">
        <f t="shared" ca="1" si="346"/>
        <v>38800</v>
      </c>
      <c r="AE1729" s="6">
        <f ca="1">RANDBETWEEN(5,COUNTA('Recruitment source'!$A:$A) + 1)</f>
        <v>13</v>
      </c>
      <c r="AF1729" s="6" t="str">
        <f ca="1">VLOOKUP($AE1729,'Recruitment source'!$A:$B,2,FALSE)</f>
        <v>Google</v>
      </c>
      <c r="AG1729" s="8" t="e">
        <f t="shared" ca="1" si="347"/>
        <v>#N/A</v>
      </c>
      <c r="AH1729" s="6" t="e">
        <f t="shared" ca="1" si="348"/>
        <v>#N/A</v>
      </c>
      <c r="AI1729" s="6" t="e">
        <f ca="1" xml:space="preserve">
IF(
  ISNA($AH1729),
  NA(),
  VLOOKUP($AH1729,'Reasons for dismissal'!$A:$B,2,FALSE)
)</f>
        <v>#N/A</v>
      </c>
      <c r="AJ1729" s="6">
        <f t="shared" ca="1" si="349"/>
        <v>5</v>
      </c>
      <c r="AK1729" s="1">
        <f t="shared" ca="1" si="350"/>
        <v>2580</v>
      </c>
      <c r="AL17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$A1729  &amp; ", "   &amp;
$B1729  &amp; ", "   &amp;
$D1729  &amp; ", '"  &amp;
$I1729  &amp; "', '" &amp;
$O1729  &amp; "', "  &amp;
$S1729  &amp; ", '"  &amp;
TEXT($U1729,"dd/mm/aaaa")  &amp; "', "   &amp;
$V1729  &amp; ", "   &amp;
$X1729  &amp; ", "   &amp;
$Z1729  &amp; ", "   &amp;
IF($AB1729 &lt;&gt; "", $AB1729, "NULL")  &amp; ", "   &amp;
$AK1729  &amp; ");"</f>
        <v>#REF!</v>
      </c>
    </row>
    <row r="1730" spans="1:38" x14ac:dyDescent="0.2">
      <c r="A1730" s="7" cm="1">
        <f t="array" aca="1" ref="A1730" ca="1">INDEX(Companies!$A:$A,RANDBETWEEN(2,COUNTA(Companies!$A:$A)),1)</f>
        <v>2</v>
      </c>
      <c r="B1730" s="5">
        <f t="shared" si="338"/>
        <v>1729</v>
      </c>
      <c r="C1730" s="5" t="str" cm="1">
        <f t="array" ref="C1730">SHA1HASH($B1730)</f>
        <v>7dbb8092234523ada33338f67beff47874ef27fb</v>
      </c>
      <c r="D1730" s="6">
        <f t="shared" ca="1" si="339"/>
        <v>1</v>
      </c>
      <c r="E1730" s="7">
        <f ca="1">IF($B1730 = 1 + N("Presidente"),
    127,
    IF($B1730 = 2 + N("Vice-Presidente"),
        72,
        IF($B1730 = 3 + N("Secretária bilíngue"),
            13,
            RANDBETWEEN(5,COUNT(Name!$A:$A) + 1)
        )
    )
)</f>
        <v>279</v>
      </c>
      <c r="F1730" s="7" t="str">
        <f ca="1">VLOOKUP($E1730,Name!$A:$B,2,FALSE)</f>
        <v>Mariane</v>
      </c>
      <c r="G1730" s="7">
        <f ca="1" xml:space="preserve">
IF($B1730 = 1,
    0,
    RANDBETWEEN(5,COUNT('Last name'!$A:$A) + 1)
)</f>
        <v>46</v>
      </c>
      <c r="H1730" s="7" t="str">
        <f ca="1" xml:space="preserve">
IF($B1730 = 1 + N("Presidente"),
    "de Orléans e Bragança",
    VLOOKUP($G1730,'Last name'!$A:$B,2,FALSE) &amp; " " &amp; VLOOKUP(RANDBETWEEN(5,COUNT('Last name'!$A:$A) + 1),'Last name'!$A:$B,2,FALSE)
)</f>
        <v>Bragança Batista</v>
      </c>
      <c r="I1730" s="7" t="str">
        <f t="shared" ca="1" si="340"/>
        <v>Mariane Bragança Batista</v>
      </c>
      <c r="J1730" s="7" t="str" cm="1">
        <f t="array" aca="1" ref="J1730" ca="1">SHA1HASH($I1730)</f>
        <v>00aa4d3424421737c3891d6235023b6c06a0e6ca</v>
      </c>
      <c r="K1730" s="7" cm="1">
        <f t="array" aca="1" ref="K1730" ca="1">INDEX(States!$A:$A,M1730,1)</f>
        <v>5</v>
      </c>
      <c r="L1730" s="7" t="str">
        <f ca="1">VLOOKUP($K1730,Countries!$A:$B,2,FALSE)</f>
        <v>Portugal</v>
      </c>
      <c r="M1730" s="7" cm="1">
        <f t="array" aca="1" ref="M1730" ca="1">INDEX(States!$C:$C,RANDBETWEEN(5,COUNTA(States!$A:$A) + 1),1)</f>
        <v>22</v>
      </c>
      <c r="N1730" s="7" t="str">
        <f ca="1">VLOOKUP($M1730,States!$C:$D,2,FALSE)</f>
        <v>Vila Real</v>
      </c>
      <c r="O1730" s="7" t="str">
        <f ca="1">VLOOKUP($E1730,Name!$A:$C,3,FALSE)</f>
        <v>F</v>
      </c>
      <c r="P1730" s="7" t="str">
        <f ca="1">VLOOKUP($O1730,Genders!$B:$C,2,FALSE)</f>
        <v>Female</v>
      </c>
      <c r="Q1730" s="7" cm="1">
        <f t="array" aca="1" ref="Q1730" ca="1">INDEX('Marital status'!$A:$A,RANDBETWEEN(5,COUNTA('Marital status'!$A:$A) + 1),1)</f>
        <v>6</v>
      </c>
      <c r="R1730" s="7" t="str">
        <f ca="1">VLOOKUP($Q1730,'Marital status'!$A:$B,2,FALSE)</f>
        <v>DIVORCED</v>
      </c>
      <c r="S1730" s="7">
        <f t="shared" ca="1" si="341"/>
        <v>5</v>
      </c>
      <c r="T1730" s="7" t="str">
        <f ca="1">VLOOKUP($S1730,Ethnicities!$A:$B,2,FALSE)</f>
        <v>ASIAN</v>
      </c>
      <c r="U1730" s="8">
        <f t="shared" ca="1" si="342"/>
        <v>33006</v>
      </c>
      <c r="V1730" s="6">
        <f t="shared" ca="1" si="343"/>
        <v>7</v>
      </c>
      <c r="W1730" s="8" t="str">
        <f ca="1">VLOOKUP($V1730,'Background education'!$A:$B,2,FALSE)</f>
        <v>Undergraduate degree</v>
      </c>
      <c r="X1730" s="7">
        <f ca="1" xml:space="preserve">
  IF(OR($Z1730 = 5, $Z1730 = 6, $Z1730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730" s="7" t="str">
        <f ca="1">VLOOKUP($X1730,Departments!$A:$B,2,FALSE)</f>
        <v>Operations</v>
      </c>
      <c r="Z1730" s="6">
        <f t="shared" ca="1" si="344"/>
        <v>10</v>
      </c>
      <c r="AA1730" s="7" t="str">
        <f ca="1">VLOOKUP($Z1730,Roles!$A:$B,2,FALSE)</f>
        <v>Trainee</v>
      </c>
      <c r="AB1730" s="6" t="e">
        <f t="shared" ca="1" si="345"/>
        <v>#N/A</v>
      </c>
      <c r="AC1730" s="7" t="e">
        <f ca="1" xml:space="preserve">
IF(
  ISNA($AB1730),
  NA(),
  VLOOKUP($AB1730,Levels!$A:$B,2,FALSE)
)</f>
        <v>#N/A</v>
      </c>
      <c r="AD1730" s="8">
        <f t="shared" ca="1" si="346"/>
        <v>37975</v>
      </c>
      <c r="AE1730" s="6">
        <f ca="1">RANDBETWEEN(5,COUNTA('Recruitment source'!$A:$A) + 1)</f>
        <v>8</v>
      </c>
      <c r="AF1730" s="6" t="str">
        <f ca="1">VLOOKUP($AE1730,'Recruitment source'!$A:$B,2,FALSE)</f>
        <v>Net Empregos</v>
      </c>
      <c r="AG1730" s="8" t="e">
        <f t="shared" ca="1" si="347"/>
        <v>#N/A</v>
      </c>
      <c r="AH1730" s="6" t="e">
        <f t="shared" ca="1" si="348"/>
        <v>#N/A</v>
      </c>
      <c r="AI1730" s="6" t="e">
        <f ca="1" xml:space="preserve">
IF(
  ISNA($AH1730),
  NA(),
  VLOOKUP($AH1730,'Reasons for dismissal'!$A:$B,2,FALSE)
)</f>
        <v>#N/A</v>
      </c>
      <c r="AJ1730" s="6">
        <f t="shared" ca="1" si="349"/>
        <v>5</v>
      </c>
      <c r="AK1730" s="1">
        <f t="shared" ca="1" si="350"/>
        <v>1305</v>
      </c>
      <c r="AL17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$A1730  &amp; ", "   &amp;
$B1730  &amp; ", "   &amp;
$D1730  &amp; ", '"  &amp;
$I1730  &amp; "', '" &amp;
$O1730  &amp; "', "  &amp;
$S1730  &amp; ", '"  &amp;
TEXT($U1730,"dd/mm/aaaa")  &amp; "', "   &amp;
$V1730  &amp; ", "   &amp;
$X1730  &amp; ", "   &amp;
$Z1730  &amp; ", "   &amp;
IF($AB1730 &lt;&gt; "", $AB1730, "NULL")  &amp; ", "   &amp;
$AK1730  &amp; ");"</f>
        <v>#REF!</v>
      </c>
    </row>
    <row r="1731" spans="1:38" x14ac:dyDescent="0.2">
      <c r="A1731" s="7" cm="1">
        <f t="array" aca="1" ref="A1731" ca="1">INDEX(Companies!$A:$A,RANDBETWEEN(2,COUNTA(Companies!$A:$A)),1)</f>
        <v>2</v>
      </c>
      <c r="B1731" s="5">
        <f t="shared" ref="B1731:B1794" si="351">ROW() - 1</f>
        <v>1730</v>
      </c>
      <c r="C1731" s="5" t="str" cm="1">
        <f t="array" ref="C1731">SHA1HASH($B1731)</f>
        <v>8273d1150247c93b4ca9e3cfb76ef36739b559e1</v>
      </c>
      <c r="D1731" s="6">
        <f t="shared" ref="D1731:D1794" ca="1" si="352">IF(ISNA($AG1731),1,0)</f>
        <v>1</v>
      </c>
      <c r="E1731" s="7">
        <f ca="1">IF($B1731 = 1 + N("Presidente"),
    127,
    IF($B1731 = 2 + N("Vice-Presidente"),
        72,
        IF($B1731 = 3 + N("Secretária bilíngue"),
            13,
            RANDBETWEEN(5,COUNT(Name!$A:$A) + 1)
        )
    )
)</f>
        <v>337</v>
      </c>
      <c r="F1731" s="7" t="str">
        <f ca="1">VLOOKUP($E1731,Name!$A:$B,2,FALSE)</f>
        <v>Sarah</v>
      </c>
      <c r="G1731" s="7">
        <f ca="1" xml:space="preserve">
IF($B1731 = 1,
    0,
    RANDBETWEEN(5,COUNT('Last name'!$A:$A) + 1)
)</f>
        <v>101</v>
      </c>
      <c r="H1731" s="7" t="str">
        <f ca="1" xml:space="preserve">
IF($B1731 = 1 + N("Presidente"),
    "de Orléans e Bragança",
    VLOOKUP($G1731,'Last name'!$A:$B,2,FALSE) &amp; " " &amp; VLOOKUP(RANDBETWEEN(5,COUNT('Last name'!$A:$A) + 1),'Last name'!$A:$B,2,FALSE)
)</f>
        <v>Gouveia dos Santos</v>
      </c>
      <c r="I1731" s="7" t="str">
        <f t="shared" ref="I1731:I1794" ca="1" si="353">$F1731 &amp; " " &amp; $H1731</f>
        <v>Sarah Gouveia dos Santos</v>
      </c>
      <c r="J1731" s="7" t="str" cm="1">
        <f t="array" aca="1" ref="J1731" ca="1">SHA1HASH($I1731)</f>
        <v>96523d09ed4fbb7e13e9b1e35624b943e65da59a</v>
      </c>
      <c r="K1731" s="7" cm="1">
        <f t="array" aca="1" ref="K1731" ca="1">INDEX(States!$A:$A,M1731,1)</f>
        <v>5</v>
      </c>
      <c r="L1731" s="7" t="str">
        <f ca="1">VLOOKUP($K1731,Countries!$A:$B,2,FALSE)</f>
        <v>Portugal</v>
      </c>
      <c r="M1731" s="7" cm="1">
        <f t="array" aca="1" ref="M1731" ca="1">INDEX(States!$C:$C,RANDBETWEEN(5,COUNTA(States!$A:$A) + 1),1)</f>
        <v>13</v>
      </c>
      <c r="N1731" s="7" t="str">
        <f ca="1">VLOOKUP($M1731,States!$C:$D,2,FALSE)</f>
        <v>Coimbra</v>
      </c>
      <c r="O1731" s="7" t="str">
        <f ca="1">VLOOKUP($E1731,Name!$A:$C,3,FALSE)</f>
        <v>F</v>
      </c>
      <c r="P1731" s="7" t="str">
        <f ca="1">VLOOKUP($O1731,Genders!$B:$C,2,FALSE)</f>
        <v>Female</v>
      </c>
      <c r="Q1731" s="7" cm="1">
        <f t="array" aca="1" ref="Q1731" ca="1">INDEX('Marital status'!$A:$A,RANDBETWEEN(5,COUNTA('Marital status'!$A:$A) + 1),1)</f>
        <v>6</v>
      </c>
      <c r="R1731" s="7" t="str">
        <f ca="1">VLOOKUP($Q1731,'Marital status'!$A:$B,2,FALSE)</f>
        <v>DIVORCED</v>
      </c>
      <c r="S1731" s="7">
        <f t="shared" ref="S1731:S1794" ca="1" si="354" xml:space="preserve">
IF(AND($Z1731 &gt;= 5, $Z1731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1731" s="7" t="str">
        <f ca="1">VLOOKUP($S1731,Ethnicities!$A:$B,2,FALSE)</f>
        <v>ASIAN</v>
      </c>
      <c r="U1731" s="8">
        <f t="shared" ref="U1731:U1794" ca="1" si="355" xml:space="preserve">
IF($Z1731 = 5 + N("CEO"),
    TODAY() - 16340,
    IF($Z1731 = 8 + N("Secretary"),
        RANDBETWEEN(TODAY() - 12418.5, TODAY()-6574.5),
        IF(OR($Z1731 = 7, $Z1731 = 14),
            RANDBETWEEN(TODAY() - 16071, TODAY() - 8766),
            IF(OR($Z1731 = 13, $Z1731 = 12, $Z1731 = 11),
                RANDBETWEEN(TODAY() - 27393.75, TODAY() - 12783.75),
                RANDBETWEEN(TODAY() - 27393.75, TODAY()-10957.5)
            )
        )
    )
)</f>
        <v>28643</v>
      </c>
      <c r="V1731" s="6">
        <f t="shared" ref="V1731:V1794" ca="1" si="356" xml:space="preserve">
IF(OR($Z1731 = 5, $Z1731 = 6) + N("Se for presidente ou vice-presidente"),
    10 + N("Doutor"),
    IF($Z1731 = 7 + N("Se for diretor"),
        RANDBETWEEN(8,10) + N("Graduate school or Master’s degree or Doctorate"),
        IF($Z1731 = 14 + N("If a manager"),
            RANDBETWEEN(7,9),
            IF(OR($Z1731 = 13, $Z1731 = 12, $Z1731 = 11) + N("If coordinator or specialist or analyst"),
                RANDBETWEEN(7,8),
                7
            )
        )
    )
)</f>
        <v>7</v>
      </c>
      <c r="W1731" s="8" t="str">
        <f ca="1">VLOOKUP($V1731,'Background education'!$A:$B,2,FALSE)</f>
        <v>Undergraduate degree</v>
      </c>
      <c r="X1731" s="7">
        <f ca="1" xml:space="preserve">
  IF(OR($Z1731 = 5, $Z1731 = 6, $Z1731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731" s="7" t="str">
        <f ca="1">VLOOKUP($X1731,Departments!$A:$B,2,FALSE)</f>
        <v>Communication &amp; Marketing</v>
      </c>
      <c r="Z1731" s="6">
        <f t="shared" ref="Z1731:Z1794" ca="1" si="357" xml:space="preserve">
IF($B1731 = 1 + N("Se matrícula for 1"),
  5 + N("Presidente"),
  IF($B1731 = 2 + N("Se matrícula for 2"),
    6 + N("Vice-presidente"),
    IF($B1731 = 3 + N("Se matrícula for 3"),
      8 + N("Secretária bilíngue"),
      IF(AND($B1731 &gt;= 4, $B1731 &lt;=14),
        7 + N("Diretor"),
        IF(AND($B1731 &gt;= 15, $B1731 &lt;= 25),
          14 + N("Manager"),
          IF(AND($B1731 &gt;= 26, $B1731 &lt;= 36),
            13 + N("Coordinador"),
            IF(AND($B1731 &gt;= 37, $B1731 &lt;= 47),
              12 + N("Especialista"),
                IF(MOD($B1731,2) = 0,
                  11 + N("Analista"),
                  RANDBETWEEN(9,10) + N("Estagiário ou Trainee")
                )
            )
          )
        )
      )
    )
  )
)</f>
        <v>11</v>
      </c>
      <c r="AA1731" s="7" t="str">
        <f ca="1">VLOOKUP($Z1731,Roles!$A:$B,2,FALSE)</f>
        <v>Analyst</v>
      </c>
      <c r="AB1731" s="6">
        <f t="shared" ref="AB1731:AB1794" ca="1" si="358" xml:space="preserve">
IF($Z1731 = 11 + N("Analyst"),
    RANDBETWEEN(5, 7) + N("Jr, Pleno, Sr"),
    NA()
)</f>
        <v>6</v>
      </c>
      <c r="AC1731" s="7" t="str">
        <f ca="1" xml:space="preserve">
IF(
  ISNA($AB1731),
  NA(),
  VLOOKUP($AB1731,Levels!$A:$B,2,FALSE)
)</f>
        <v>Pleno</v>
      </c>
      <c r="AD1731" s="8">
        <f t="shared" ref="AD1731:AD1794" ca="1" si="359" xml:space="preserve">
IF(
  OR(
    $Z1731=5,$Z1731=6,$Z1731=7,$Z1731=8,$Z1731=14
  ),
  36161,
  IF(
     (
      (TODAY() - $U1731) / 365
     ) &lt; 19,
      TODAY(),
      RANDBETWEEN(36161,TODAY())
  )
)</f>
        <v>39199</v>
      </c>
      <c r="AE1731" s="6">
        <f ca="1">RANDBETWEEN(5,COUNTA('Recruitment source'!$A:$A) + 1)</f>
        <v>6</v>
      </c>
      <c r="AF1731" s="6" t="str">
        <f ca="1">VLOOKUP($AE1731,'Recruitment source'!$A:$B,2,FALSE)</f>
        <v>Learn4Good</v>
      </c>
      <c r="AG1731" s="8" t="e">
        <f t="shared" ref="AG1731:AG1794" ca="1" si="360" xml:space="preserve">
IF(MOD(
     ROW(),111
   )=0,
   RANDBETWEEN($AD1731 + 1,TODAY() - 1),NA()
)</f>
        <v>#N/A</v>
      </c>
      <c r="AH1731" s="6" t="e">
        <f t="shared" ref="AH1731:AH1794" ca="1" si="361" xml:space="preserve">
IF(
  ISNA(AG1731),
  NA(),
  RANDBETWEEN(5,IF($O1731="F",13,12))
)</f>
        <v>#N/A</v>
      </c>
      <c r="AI1731" s="6" t="e">
        <f ca="1" xml:space="preserve">
IF(
  ISNA($AH1731),
  NA(),
  VLOOKUP($AH1731,'Reasons for dismissal'!$A:$B,2,FALSE)
)</f>
        <v>#N/A</v>
      </c>
      <c r="AJ1731" s="6">
        <f t="shared" ref="AJ1731:AJ1794" ca="1" si="362" xml:space="preserve">
IF(
 ISNA($AG1731),
 IF(
   $Z1731=5,
   5,
   IF(
     OR($Z1731=6,$Z1731=7,$Z1731=14,8),
     RANDBETWEEN(4,5),
     IF(
       OR($Z1731=12,$Z1731=13),
       RANDBETWEEN(3,5),
       RANDBETWEEN(1,5)
     )
   )
 ),
 RANDBETWEEN(1,3)
)</f>
        <v>5</v>
      </c>
      <c r="AK1731" s="1">
        <f t="shared" ref="AK1731:AK1794" ca="1" si="363" xml:space="preserve">
IF($Z1731 = 5 + N("Presidente"),
    27000,
    IF($Z1731 = 6 + N("Vice-presidente"),
        23000,
        IF(OR($Z1731 = 8, $Z1731= 13, $Z1731 = 12) + N("Secretária bilíngue ou coordenador ou especialista"),
            8000,
            IF($Z1731 = 7 + N("Diretor"),
                15000,
                IF($Z1731 = 14 + N("Gerente"),
                    12000,
                    IF($Z1731 = 9 + N("Estagiário"),
                        705,
                        IF($Z1731 = 10 + N("Trainee"),
                            805,
                            IF($Z1731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IF($V1731 = 7,
  500,
  IF($V1731 = 8,
    1000,
    IF($V1731 = 9,
      1500,
      IF($V1731 = 10,
        2000,
        0
      )
    )
  )
)
+
N("Adicional no salário por área")
+
IF($X1731 = 14 + N("Tecnologia da Informação"),
  120,
  IF($X1731 = 16 + N("Vendas"),
    110,
    IF($X1731 = 15 + N("Jurídico"),
      100,
      IF(OR($X1731 = 8, $X1731 = 9, $X1731 = 11) + N("Recursos humanos ou comercial ou comunicação e marketing"),
        80,
        0
      )
    )
  )
)
+
N("Adicionando pegadinha")
+
IF(AND($X1731 = 16, $V1731 = 9, $Z1731 = 11) + N("Se for de vendas, com mestrado, analista sênior"),
  IF($S1731 = 5,
    100,
    0
  )
  +
  IF($O1731 = "M",
    200,
    0
  ),
  0
)</f>
        <v>2580</v>
      </c>
      <c r="AL17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$A1731  &amp; ", "   &amp;
$B1731  &amp; ", "   &amp;
$D1731  &amp; ", '"  &amp;
$I1731  &amp; "', '" &amp;
$O1731  &amp; "', "  &amp;
$S1731  &amp; ", '"  &amp;
TEXT($U1731,"dd/mm/aaaa")  &amp; "', "   &amp;
$V1731  &amp; ", "   &amp;
$X1731  &amp; ", "   &amp;
$Z1731  &amp; ", "   &amp;
IF($AB1731 &lt;&gt; "", $AB1731, "NULL")  &amp; ", "   &amp;
$AK1731  &amp; ");"</f>
        <v>#REF!</v>
      </c>
    </row>
    <row r="1732" spans="1:38" x14ac:dyDescent="0.2">
      <c r="A1732" s="7" cm="1">
        <f t="array" aca="1" ref="A1732" ca="1">INDEX(Companies!$A:$A,RANDBETWEEN(2,COUNTA(Companies!$A:$A)),1)</f>
        <v>2</v>
      </c>
      <c r="B1732" s="5">
        <f t="shared" si="351"/>
        <v>1731</v>
      </c>
      <c r="C1732" s="5" t="str" cm="1">
        <f t="array" ref="C1732">SHA1HASH($B1732)</f>
        <v>78520f072a837043e3cdef5e3b6939660856ba5a</v>
      </c>
      <c r="D1732" s="6">
        <f t="shared" ca="1" si="352"/>
        <v>1</v>
      </c>
      <c r="E1732" s="7">
        <f ca="1">IF($B1732 = 1 + N("Presidente"),
    127,
    IF($B1732 = 2 + N("Vice-Presidente"),
        72,
        IF($B1732 = 3 + N("Secretária bilíngue"),
            13,
            RANDBETWEEN(5,COUNT(Name!$A:$A) + 1)
        )
    )
)</f>
        <v>120</v>
      </c>
      <c r="F1732" s="7" t="str">
        <f ca="1">VLOOKUP($E1732,Name!$A:$B,2,FALSE)</f>
        <v>Eliza</v>
      </c>
      <c r="G1732" s="7">
        <f ca="1" xml:space="preserve">
IF($B1732 = 1,
    0,
    RANDBETWEEN(5,COUNT('Last name'!$A:$A) + 1)
)</f>
        <v>159</v>
      </c>
      <c r="H1732" s="7" t="str">
        <f ca="1" xml:space="preserve">
IF($B1732 = 1 + N("Presidente"),
    "de Orléans e Bragança",
    VLOOKUP($G1732,'Last name'!$A:$B,2,FALSE) &amp; " " &amp; VLOOKUP(RANDBETWEEN(5,COUNT('Last name'!$A:$A) + 1),'Last name'!$A:$B,2,FALSE)
)</f>
        <v>Reis Rodrigues</v>
      </c>
      <c r="I1732" s="7" t="str">
        <f t="shared" ca="1" si="353"/>
        <v>Eliza Reis Rodrigues</v>
      </c>
      <c r="J1732" s="7" t="str" cm="1">
        <f t="array" aca="1" ref="J1732" ca="1">SHA1HASH($I1732)</f>
        <v>8339c2a3b0f8989372eadaec830c8fcddc9e6114</v>
      </c>
      <c r="K1732" s="7" cm="1">
        <f t="array" aca="1" ref="K1732" ca="1">INDEX(States!$A:$A,M1732,1)</f>
        <v>5</v>
      </c>
      <c r="L1732" s="7" t="str">
        <f ca="1">VLOOKUP($K1732,Countries!$A:$B,2,FALSE)</f>
        <v>Portugal</v>
      </c>
      <c r="M1732" s="7" cm="1">
        <f t="array" aca="1" ref="M1732" ca="1">INDEX(States!$C:$C,RANDBETWEEN(5,COUNTA(States!$A:$A) + 1),1)</f>
        <v>8</v>
      </c>
      <c r="N1732" s="7" t="str">
        <f ca="1">VLOOKUP($M1732,States!$C:$D,2,FALSE)</f>
        <v>AveirO</v>
      </c>
      <c r="O1732" s="7" t="str">
        <f ca="1">VLOOKUP($E1732,Name!$A:$C,3,FALSE)</f>
        <v>F</v>
      </c>
      <c r="P1732" s="7" t="str">
        <f ca="1">VLOOKUP($O1732,Genders!$B:$C,2,FALSE)</f>
        <v>Female</v>
      </c>
      <c r="Q1732" s="7" cm="1">
        <f t="array" aca="1" ref="Q1732" ca="1">INDEX('Marital status'!$A:$A,RANDBETWEEN(5,COUNTA('Marital status'!$A:$A) + 1),1)</f>
        <v>6</v>
      </c>
      <c r="R1732" s="7" t="str">
        <f ca="1">VLOOKUP($Q1732,'Marital status'!$A:$B,2,FALSE)</f>
        <v>DIVORCED</v>
      </c>
      <c r="S1732" s="7">
        <f t="shared" ca="1" si="354"/>
        <v>5</v>
      </c>
      <c r="T1732" s="7" t="str">
        <f ca="1">VLOOKUP($S1732,Ethnicities!$A:$B,2,FALSE)</f>
        <v>ASIAN</v>
      </c>
      <c r="U1732" s="8">
        <f t="shared" ca="1" si="355"/>
        <v>26980</v>
      </c>
      <c r="V1732" s="6">
        <f t="shared" ca="1" si="356"/>
        <v>7</v>
      </c>
      <c r="W1732" s="8" t="str">
        <f ca="1">VLOOKUP($V1732,'Background education'!$A:$B,2,FALSE)</f>
        <v>Undergraduate degree</v>
      </c>
      <c r="X1732" s="7">
        <f ca="1" xml:space="preserve">
  IF(OR($Z1732 = 5, $Z1732 = 6, $Z1732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732" s="7" t="str">
        <f ca="1">VLOOKUP($X1732,Departments!$A:$B,2,FALSE)</f>
        <v>Audit</v>
      </c>
      <c r="Z1732" s="6">
        <f t="shared" ca="1" si="357"/>
        <v>9</v>
      </c>
      <c r="AA1732" s="7" t="str">
        <f ca="1">VLOOKUP($Z1732,Roles!$A:$B,2,FALSE)</f>
        <v>Intern</v>
      </c>
      <c r="AB1732" s="6" t="e">
        <f t="shared" ca="1" si="358"/>
        <v>#N/A</v>
      </c>
      <c r="AC1732" s="7" t="e">
        <f ca="1" xml:space="preserve">
IF(
  ISNA($AB1732),
  NA(),
  VLOOKUP($AB1732,Levels!$A:$B,2,FALSE)
)</f>
        <v>#N/A</v>
      </c>
      <c r="AD1732" s="8">
        <f t="shared" ca="1" si="359"/>
        <v>41599</v>
      </c>
      <c r="AE1732" s="6">
        <f ca="1">RANDBETWEEN(5,COUNTA('Recruitment source'!$A:$A) + 1)</f>
        <v>5</v>
      </c>
      <c r="AF1732" s="6" t="str">
        <f ca="1">VLOOKUP($AE1732,'Recruitment source'!$A:$B,2,FALSE)</f>
        <v>Indeed</v>
      </c>
      <c r="AG1732" s="8" t="e">
        <f t="shared" ca="1" si="360"/>
        <v>#N/A</v>
      </c>
      <c r="AH1732" s="6" t="e">
        <f t="shared" ca="1" si="361"/>
        <v>#N/A</v>
      </c>
      <c r="AI1732" s="6" t="e">
        <f ca="1" xml:space="preserve">
IF(
  ISNA($AH1732),
  NA(),
  VLOOKUP($AH1732,'Reasons for dismissal'!$A:$B,2,FALSE)
)</f>
        <v>#N/A</v>
      </c>
      <c r="AJ1732" s="6">
        <f t="shared" ca="1" si="362"/>
        <v>4</v>
      </c>
      <c r="AK1732" s="1">
        <f t="shared" ca="1" si="363"/>
        <v>1205</v>
      </c>
      <c r="AL17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$A1732  &amp; ", "   &amp;
$B1732  &amp; ", "   &amp;
$D1732  &amp; ", '"  &amp;
$I1732  &amp; "', '" &amp;
$O1732  &amp; "', "  &amp;
$S1732  &amp; ", '"  &amp;
TEXT($U1732,"dd/mm/aaaa")  &amp; "', "   &amp;
$V1732  &amp; ", "   &amp;
$X1732  &amp; ", "   &amp;
$Z1732  &amp; ", "   &amp;
IF($AB1732 &lt;&gt; "", $AB1732, "NULL")  &amp; ", "   &amp;
$AK1732  &amp; ");"</f>
        <v>#REF!</v>
      </c>
    </row>
    <row r="1733" spans="1:38" x14ac:dyDescent="0.2">
      <c r="A1733" s="7" cm="1">
        <f t="array" aca="1" ref="A1733" ca="1">INDEX(Companies!$A:$A,RANDBETWEEN(2,COUNTA(Companies!$A:$A)),1)</f>
        <v>2</v>
      </c>
      <c r="B1733" s="5">
        <f t="shared" si="351"/>
        <v>1732</v>
      </c>
      <c r="C1733" s="5" t="str" cm="1">
        <f t="array" ref="C1733">SHA1HASH($B1733)</f>
        <v>2ef94c5be6406817949fc2211a9cdf209bdd4a1b</v>
      </c>
      <c r="D1733" s="6">
        <f t="shared" ca="1" si="352"/>
        <v>1</v>
      </c>
      <c r="E1733" s="7">
        <f ca="1">IF($B1733 = 1 + N("Presidente"),
    127,
    IF($B1733 = 2 + N("Vice-Presidente"),
        72,
        IF($B1733 = 3 + N("Secretária bilíngue"),
            13,
            RANDBETWEEN(5,COUNT(Name!$A:$A) + 1)
        )
    )
)</f>
        <v>257</v>
      </c>
      <c r="F1733" s="7" t="str">
        <f ca="1">VLOOKUP($E1733,Name!$A:$B,2,FALSE)</f>
        <v>Maria</v>
      </c>
      <c r="G1733" s="7">
        <f ca="1" xml:space="preserve">
IF($B1733 = 1,
    0,
    RANDBETWEEN(5,COUNT('Last name'!$A:$A) + 1)
)</f>
        <v>132</v>
      </c>
      <c r="H1733" s="7" t="str">
        <f ca="1" xml:space="preserve">
IF($B1733 = 1 + N("Presidente"),
    "de Orléans e Bragança",
    VLOOKUP($G1733,'Last name'!$A:$B,2,FALSE) &amp; " " &amp; VLOOKUP(RANDBETWEEN(5,COUNT('Last name'!$A:$A) + 1),'Last name'!$A:$B,2,FALSE)
)</f>
        <v>Moraes Machado</v>
      </c>
      <c r="I1733" s="7" t="str">
        <f t="shared" ca="1" si="353"/>
        <v>Maria Moraes Machado</v>
      </c>
      <c r="J1733" s="7" t="str" cm="1">
        <f t="array" aca="1" ref="J1733" ca="1">SHA1HASH($I1733)</f>
        <v>560a48491a80ce2ae414b5889e5f9254e09482b1</v>
      </c>
      <c r="K1733" s="7" cm="1">
        <f t="array" aca="1" ref="K1733" ca="1">INDEX(States!$A:$A,M1733,1)</f>
        <v>5</v>
      </c>
      <c r="L1733" s="7" t="str">
        <f ca="1">VLOOKUP($K1733,Countries!$A:$B,2,FALSE)</f>
        <v>Portugal</v>
      </c>
      <c r="M1733" s="7" cm="1">
        <f t="array" aca="1" ref="M1733" ca="1">INDEX(States!$C:$C,RANDBETWEEN(5,COUNTA(States!$A:$A) + 1),1)</f>
        <v>13</v>
      </c>
      <c r="N1733" s="7" t="str">
        <f ca="1">VLOOKUP($M1733,States!$C:$D,2,FALSE)</f>
        <v>Coimbra</v>
      </c>
      <c r="O1733" s="7" t="str">
        <f ca="1">VLOOKUP($E1733,Name!$A:$C,3,FALSE)</f>
        <v>F</v>
      </c>
      <c r="P1733" s="7" t="str">
        <f ca="1">VLOOKUP($O1733,Genders!$B:$C,2,FALSE)</f>
        <v>Female</v>
      </c>
      <c r="Q1733" s="7" cm="1">
        <f t="array" aca="1" ref="Q1733" ca="1">INDEX('Marital status'!$A:$A,RANDBETWEEN(5,COUNTA('Marital status'!$A:$A) + 1),1)</f>
        <v>6</v>
      </c>
      <c r="R1733" s="7" t="str">
        <f ca="1">VLOOKUP($Q1733,'Marital status'!$A:$B,2,FALSE)</f>
        <v>DIVORCED</v>
      </c>
      <c r="S1733" s="7">
        <f t="shared" ca="1" si="354"/>
        <v>5</v>
      </c>
      <c r="T1733" s="7" t="str">
        <f ca="1">VLOOKUP($S1733,Ethnicities!$A:$B,2,FALSE)</f>
        <v>ASIAN</v>
      </c>
      <c r="U1733" s="8">
        <f t="shared" ca="1" si="355"/>
        <v>18930</v>
      </c>
      <c r="V1733" s="6">
        <f t="shared" ca="1" si="356"/>
        <v>8</v>
      </c>
      <c r="W1733" s="8" t="str">
        <f ca="1">VLOOKUP($V1733,'Background education'!$A:$B,2,FALSE)</f>
        <v>Graduate school</v>
      </c>
      <c r="X1733" s="7">
        <f ca="1" xml:space="preserve">
  IF(OR($Z1733 = 5, $Z1733 = 6, $Z1733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733" s="7" t="str">
        <f ca="1">VLOOKUP($X1733,Departments!$A:$B,2,FALSE)</f>
        <v>Audit</v>
      </c>
      <c r="Z1733" s="6">
        <f t="shared" ca="1" si="357"/>
        <v>11</v>
      </c>
      <c r="AA1733" s="7" t="str">
        <f ca="1">VLOOKUP($Z1733,Roles!$A:$B,2,FALSE)</f>
        <v>Analyst</v>
      </c>
      <c r="AB1733" s="6">
        <f t="shared" ca="1" si="358"/>
        <v>7</v>
      </c>
      <c r="AC1733" s="7" t="str">
        <f ca="1" xml:space="preserve">
IF(
  ISNA($AB1733),
  NA(),
  VLOOKUP($AB1733,Levels!$A:$B,2,FALSE)
)</f>
        <v>Senior</v>
      </c>
      <c r="AD1733" s="8">
        <f t="shared" ca="1" si="359"/>
        <v>39011</v>
      </c>
      <c r="AE1733" s="6">
        <f ca="1">RANDBETWEEN(5,COUNTA('Recruitment source'!$A:$A) + 1)</f>
        <v>10</v>
      </c>
      <c r="AF1733" s="6" t="str">
        <f ca="1">VLOOKUP($AE1733,'Recruitment source'!$A:$B,2,FALSE)</f>
        <v>Jobs in Lisbon</v>
      </c>
      <c r="AG1733" s="8" t="e">
        <f t="shared" ca="1" si="360"/>
        <v>#N/A</v>
      </c>
      <c r="AH1733" s="6" t="e">
        <f t="shared" ca="1" si="361"/>
        <v>#N/A</v>
      </c>
      <c r="AI1733" s="6" t="e">
        <f ca="1" xml:space="preserve">
IF(
  ISNA($AH1733),
  NA(),
  VLOOKUP($AH1733,'Reasons for dismissal'!$A:$B,2,FALSE)
)</f>
        <v>#N/A</v>
      </c>
      <c r="AJ1733" s="6">
        <f t="shared" ca="1" si="362"/>
        <v>4</v>
      </c>
      <c r="AK1733" s="1">
        <f t="shared" ca="1" si="363"/>
        <v>3000</v>
      </c>
      <c r="AL17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$A1733  &amp; ", "   &amp;
$B1733  &amp; ", "   &amp;
$D1733  &amp; ", '"  &amp;
$I1733  &amp; "', '" &amp;
$O1733  &amp; "', "  &amp;
$S1733  &amp; ", '"  &amp;
TEXT($U1733,"dd/mm/aaaa")  &amp; "', "   &amp;
$V1733  &amp; ", "   &amp;
$X1733  &amp; ", "   &amp;
$Z1733  &amp; ", "   &amp;
IF($AB1733 &lt;&gt; "", $AB1733, "NULL")  &amp; ", "   &amp;
$AK1733  &amp; ");"</f>
        <v>#REF!</v>
      </c>
    </row>
    <row r="1734" spans="1:38" x14ac:dyDescent="0.2">
      <c r="A1734" s="7" cm="1">
        <f t="array" aca="1" ref="A1734" ca="1">INDEX(Companies!$A:$A,RANDBETWEEN(2,COUNTA(Companies!$A:$A)),1)</f>
        <v>2</v>
      </c>
      <c r="B1734" s="5">
        <f t="shared" si="351"/>
        <v>1733</v>
      </c>
      <c r="C1734" s="5" t="str" cm="1">
        <f t="array" ref="C1734">SHA1HASH($B1734)</f>
        <v>0c7acff6f89ba5f635c6064d60fcd3fb26a6db6b</v>
      </c>
      <c r="D1734" s="6">
        <f t="shared" ca="1" si="352"/>
        <v>1</v>
      </c>
      <c r="E1734" s="7">
        <f ca="1">IF($B1734 = 1 + N("Presidente"),
    127,
    IF($B1734 = 2 + N("Vice-Presidente"),
        72,
        IF($B1734 = 3 + N("Secretária bilíngue"),
            13,
            RANDBETWEEN(5,COUNT(Name!$A:$A) + 1)
        )
    )
)</f>
        <v>31</v>
      </c>
      <c r="F1734" s="7" t="str">
        <f ca="1">VLOOKUP($E1734,Name!$A:$B,2,FALSE)</f>
        <v>Ana Júlia</v>
      </c>
      <c r="G1734" s="7">
        <f ca="1" xml:space="preserve">
IF($B1734 = 1,
    0,
    RANDBETWEEN(5,COUNT('Last name'!$A:$A) + 1)
)</f>
        <v>111</v>
      </c>
      <c r="H1734" s="7" t="str">
        <f ca="1" xml:space="preserve">
IF($B1734 = 1 + N("Presidente"),
    "de Orléans e Bragança",
    VLOOKUP($G1734,'Last name'!$A:$B,2,FALSE) &amp; " " &amp; VLOOKUP(RANDBETWEEN(5,COUNT('Last name'!$A:$A) + 1),'Last name'!$A:$B,2,FALSE)
)</f>
        <v>Longo Badu</v>
      </c>
      <c r="I1734" s="7" t="str">
        <f t="shared" ca="1" si="353"/>
        <v>Ana Júlia Longo Badu</v>
      </c>
      <c r="J1734" s="7" t="str" cm="1">
        <f t="array" aca="1" ref="J1734" ca="1">SHA1HASH($I1734)</f>
        <v>ee5afb153fba5473ff859afc4d2c2df2522a53f3</v>
      </c>
      <c r="K1734" s="7" cm="1">
        <f t="array" aca="1" ref="K1734" ca="1">INDEX(States!$A:$A,M1734,1)</f>
        <v>5</v>
      </c>
      <c r="L1734" s="7" t="str">
        <f ca="1">VLOOKUP($K1734,Countries!$A:$B,2,FALSE)</f>
        <v>Portugal</v>
      </c>
      <c r="M1734" s="7" cm="1">
        <f t="array" aca="1" ref="M1734" ca="1">INDEX(States!$C:$C,RANDBETWEEN(5,COUNTA(States!$A:$A) + 1),1)</f>
        <v>8</v>
      </c>
      <c r="N1734" s="7" t="str">
        <f ca="1">VLOOKUP($M1734,States!$C:$D,2,FALSE)</f>
        <v>AveirO</v>
      </c>
      <c r="O1734" s="7" t="str">
        <f ca="1">VLOOKUP($E1734,Name!$A:$C,3,FALSE)</f>
        <v>F</v>
      </c>
      <c r="P1734" s="7" t="str">
        <f ca="1">VLOOKUP($O1734,Genders!$B:$C,2,FALSE)</f>
        <v>Female</v>
      </c>
      <c r="Q1734" s="7" cm="1">
        <f t="array" aca="1" ref="Q1734" ca="1">INDEX('Marital status'!$A:$A,RANDBETWEEN(5,COUNTA('Marital status'!$A:$A) + 1),1)</f>
        <v>0</v>
      </c>
      <c r="R1734" s="7" t="e">
        <f ca="1">VLOOKUP($Q1734,'Marital status'!$A:$B,2,FALSE)</f>
        <v>#N/A</v>
      </c>
      <c r="S1734" s="7">
        <f t="shared" ca="1" si="354"/>
        <v>5</v>
      </c>
      <c r="T1734" s="7" t="str">
        <f ca="1">VLOOKUP($S1734,Ethnicities!$A:$B,2,FALSE)</f>
        <v>ASIAN</v>
      </c>
      <c r="U1734" s="8">
        <f t="shared" ca="1" si="355"/>
        <v>18245</v>
      </c>
      <c r="V1734" s="6">
        <f t="shared" ca="1" si="356"/>
        <v>7</v>
      </c>
      <c r="W1734" s="8" t="str">
        <f ca="1">VLOOKUP($V1734,'Background education'!$A:$B,2,FALSE)</f>
        <v>Undergraduate degree</v>
      </c>
      <c r="X1734" s="7">
        <f ca="1" xml:space="preserve">
  IF(OR($Z1734 = 5, $Z1734 = 6, $Z1734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734" s="7" t="str">
        <f ca="1">VLOOKUP($X1734,Departments!$A:$B,2,FALSE)</f>
        <v>Audit</v>
      </c>
      <c r="Z1734" s="6">
        <f t="shared" ca="1" si="357"/>
        <v>10</v>
      </c>
      <c r="AA1734" s="7" t="str">
        <f ca="1">VLOOKUP($Z1734,Roles!$A:$B,2,FALSE)</f>
        <v>Trainee</v>
      </c>
      <c r="AB1734" s="6" t="e">
        <f t="shared" ca="1" si="358"/>
        <v>#N/A</v>
      </c>
      <c r="AC1734" s="7" t="e">
        <f ca="1" xml:space="preserve">
IF(
  ISNA($AB1734),
  NA(),
  VLOOKUP($AB1734,Levels!$A:$B,2,FALSE)
)</f>
        <v>#N/A</v>
      </c>
      <c r="AD1734" s="8">
        <f t="shared" ca="1" si="359"/>
        <v>40554</v>
      </c>
      <c r="AE1734" s="6">
        <f ca="1">RANDBETWEEN(5,COUNTA('Recruitment source'!$A:$A) + 1)</f>
        <v>10</v>
      </c>
      <c r="AF1734" s="6" t="str">
        <f ca="1">VLOOKUP($AE1734,'Recruitment source'!$A:$B,2,FALSE)</f>
        <v>Jobs in Lisbon</v>
      </c>
      <c r="AG1734" s="8" t="e">
        <f t="shared" ca="1" si="360"/>
        <v>#N/A</v>
      </c>
      <c r="AH1734" s="6" t="e">
        <f t="shared" ca="1" si="361"/>
        <v>#N/A</v>
      </c>
      <c r="AI1734" s="6" t="e">
        <f ca="1" xml:space="preserve">
IF(
  ISNA($AH1734),
  NA(),
  VLOOKUP($AH1734,'Reasons for dismissal'!$A:$B,2,FALSE)
)</f>
        <v>#N/A</v>
      </c>
      <c r="AJ1734" s="6">
        <f t="shared" ca="1" si="362"/>
        <v>4</v>
      </c>
      <c r="AK1734" s="1">
        <f t="shared" ca="1" si="363"/>
        <v>1305</v>
      </c>
      <c r="AL17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$A1734  &amp; ", "   &amp;
$B1734  &amp; ", "   &amp;
$D1734  &amp; ", '"  &amp;
$I1734  &amp; "', '" &amp;
$O1734  &amp; "', "  &amp;
$S1734  &amp; ", '"  &amp;
TEXT($U1734,"dd/mm/aaaa")  &amp; "', "   &amp;
$V1734  &amp; ", "   &amp;
$X1734  &amp; ", "   &amp;
$Z1734  &amp; ", "   &amp;
IF($AB1734 &lt;&gt; "", $AB1734, "NULL")  &amp; ", "   &amp;
$AK1734  &amp; ");"</f>
        <v>#REF!</v>
      </c>
    </row>
    <row r="1735" spans="1:38" x14ac:dyDescent="0.2">
      <c r="A1735" s="7" cm="1">
        <f t="array" aca="1" ref="A1735" ca="1">INDEX(Companies!$A:$A,RANDBETWEEN(2,COUNTA(Companies!$A:$A)),1)</f>
        <v>2</v>
      </c>
      <c r="B1735" s="5">
        <f t="shared" si="351"/>
        <v>1734</v>
      </c>
      <c r="C1735" s="5" t="str" cm="1">
        <f t="array" ref="C1735">SHA1HASH($B1735)</f>
        <v>9e8bec5e0f6d9dd9250dc3b073eeb0901eb1f26f</v>
      </c>
      <c r="D1735" s="6">
        <f t="shared" ca="1" si="352"/>
        <v>1</v>
      </c>
      <c r="E1735" s="7">
        <f ca="1">IF($B1735 = 1 + N("Presidente"),
    127,
    IF($B1735 = 2 + N("Vice-Presidente"),
        72,
        IF($B1735 = 3 + N("Secretária bilíngue"),
            13,
            RANDBETWEEN(5,COUNT(Name!$A:$A) + 1)
        )
    )
)</f>
        <v>158</v>
      </c>
      <c r="F1735" s="7" t="str">
        <f ca="1">VLOOKUP($E1735,Name!$A:$B,2,FALSE)</f>
        <v>Guilherme Augusto</v>
      </c>
      <c r="G1735" s="7">
        <f ca="1" xml:space="preserve">
IF($B1735 = 1,
    0,
    RANDBETWEEN(5,COUNT('Last name'!$A:$A) + 1)
)</f>
        <v>66</v>
      </c>
      <c r="H1735" s="7" t="str">
        <f ca="1" xml:space="preserve">
IF($B1735 = 1 + N("Presidente"),
    "de Orléans e Bragança",
    VLOOKUP($G1735,'Last name'!$A:$B,2,FALSE) &amp; " " &amp; VLOOKUP(RANDBETWEEN(5,COUNT('Last name'!$A:$A) + 1),'Last name'!$A:$B,2,FALSE)
)</f>
        <v>Colombo Figo</v>
      </c>
      <c r="I1735" s="7" t="str">
        <f t="shared" ca="1" si="353"/>
        <v>Guilherme Augusto Colombo Figo</v>
      </c>
      <c r="J1735" s="7" t="str" cm="1">
        <f t="array" aca="1" ref="J1735" ca="1">SHA1HASH($I1735)</f>
        <v>20b469ee0abea0aff7fb80f05108af57d2eaa792</v>
      </c>
      <c r="K1735" s="7" cm="1">
        <f t="array" aca="1" ref="K1735" ca="1">INDEX(States!$A:$A,M1735,1)</f>
        <v>5</v>
      </c>
      <c r="L1735" s="7" t="str">
        <f ca="1">VLOOKUP($K1735,Countries!$A:$B,2,FALSE)</f>
        <v>Portugal</v>
      </c>
      <c r="M1735" s="7" cm="1">
        <f t="array" aca="1" ref="M1735" ca="1">INDEX(States!$C:$C,RANDBETWEEN(5,COUNTA(States!$A:$A) + 1),1)</f>
        <v>16</v>
      </c>
      <c r="N1735" s="7" t="str">
        <f ca="1">VLOOKUP($M1735,States!$C:$D,2,FALSE)</f>
        <v>Azores</v>
      </c>
      <c r="O1735" s="7" t="str">
        <f ca="1">VLOOKUP($E1735,Name!$A:$C,3,FALSE)</f>
        <v>M</v>
      </c>
      <c r="P1735" s="7" t="str">
        <f ca="1">VLOOKUP($O1735,Genders!$B:$C,2,FALSE)</f>
        <v>Male</v>
      </c>
      <c r="Q1735" s="7" cm="1">
        <f t="array" aca="1" ref="Q1735" ca="1">INDEX('Marital status'!$A:$A,RANDBETWEEN(5,COUNTA('Marital status'!$A:$A) + 1),1)</f>
        <v>6</v>
      </c>
      <c r="R1735" s="7" t="str">
        <f ca="1">VLOOKUP($Q1735,'Marital status'!$A:$B,2,FALSE)</f>
        <v>DIVORCED</v>
      </c>
      <c r="S1735" s="7">
        <f t="shared" ca="1" si="354"/>
        <v>5</v>
      </c>
      <c r="T1735" s="7" t="str">
        <f ca="1">VLOOKUP($S1735,Ethnicities!$A:$B,2,FALSE)</f>
        <v>ASIAN</v>
      </c>
      <c r="U1735" s="8">
        <f t="shared" ca="1" si="355"/>
        <v>25879</v>
      </c>
      <c r="V1735" s="6">
        <f t="shared" ca="1" si="356"/>
        <v>7</v>
      </c>
      <c r="W1735" s="8" t="str">
        <f ca="1">VLOOKUP($V1735,'Background education'!$A:$B,2,FALSE)</f>
        <v>Undergraduate degree</v>
      </c>
      <c r="X1735" s="7">
        <f ca="1" xml:space="preserve">
  IF(OR($Z1735 = 5, $Z1735 = 6, $Z1735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735" s="7" t="str">
        <f ca="1">VLOOKUP($X1735,Departments!$A:$B,2,FALSE)</f>
        <v>Controlling</v>
      </c>
      <c r="Z1735" s="6">
        <f t="shared" ca="1" si="357"/>
        <v>11</v>
      </c>
      <c r="AA1735" s="7" t="str">
        <f ca="1">VLOOKUP($Z1735,Roles!$A:$B,2,FALSE)</f>
        <v>Analyst</v>
      </c>
      <c r="AB1735" s="6">
        <f t="shared" ca="1" si="358"/>
        <v>5</v>
      </c>
      <c r="AC1735" s="7" t="str">
        <f ca="1" xml:space="preserve">
IF(
  ISNA($AB1735),
  NA(),
  VLOOKUP($AB1735,Levels!$A:$B,2,FALSE)
)</f>
        <v>Junior</v>
      </c>
      <c r="AD1735" s="8">
        <f t="shared" ca="1" si="359"/>
        <v>37916</v>
      </c>
      <c r="AE1735" s="6">
        <f ca="1">RANDBETWEEN(5,COUNTA('Recruitment source'!$A:$A) + 1)</f>
        <v>10</v>
      </c>
      <c r="AF1735" s="6" t="str">
        <f ca="1">VLOOKUP($AE1735,'Recruitment source'!$A:$B,2,FALSE)</f>
        <v>Jobs in Lisbon</v>
      </c>
      <c r="AG1735" s="8" t="e">
        <f t="shared" ca="1" si="360"/>
        <v>#N/A</v>
      </c>
      <c r="AH1735" s="6" t="e">
        <f t="shared" ca="1" si="361"/>
        <v>#N/A</v>
      </c>
      <c r="AI1735" s="6" t="e">
        <f ca="1" xml:space="preserve">
IF(
  ISNA($AH1735),
  NA(),
  VLOOKUP($AH1735,'Reasons for dismissal'!$A:$B,2,FALSE)
)</f>
        <v>#N/A</v>
      </c>
      <c r="AJ1735" s="6">
        <f t="shared" ca="1" si="362"/>
        <v>5</v>
      </c>
      <c r="AK1735" s="1">
        <f t="shared" ca="1" si="363"/>
        <v>2500</v>
      </c>
      <c r="AL17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$A1735  &amp; ", "   &amp;
$B1735  &amp; ", "   &amp;
$D1735  &amp; ", '"  &amp;
$I1735  &amp; "', '" &amp;
$O1735  &amp; "', "  &amp;
$S1735  &amp; ", '"  &amp;
TEXT($U1735,"dd/mm/aaaa")  &amp; "', "   &amp;
$V1735  &amp; ", "   &amp;
$X1735  &amp; ", "   &amp;
$Z1735  &amp; ", "   &amp;
IF($AB1735 &lt;&gt; "", $AB1735, "NULL")  &amp; ", "   &amp;
$AK1735  &amp; ");"</f>
        <v>#REF!</v>
      </c>
    </row>
    <row r="1736" spans="1:38" x14ac:dyDescent="0.2">
      <c r="A1736" s="7" cm="1">
        <f t="array" aca="1" ref="A1736" ca="1">INDEX(Companies!$A:$A,RANDBETWEEN(2,COUNTA(Companies!$A:$A)),1)</f>
        <v>2</v>
      </c>
      <c r="B1736" s="5">
        <f t="shared" si="351"/>
        <v>1735</v>
      </c>
      <c r="C1736" s="5" t="str" cm="1">
        <f t="array" ref="C1736">SHA1HASH($B1736)</f>
        <v>49528c78ab65b909a799fa01d7210a50e735d0d3</v>
      </c>
      <c r="D1736" s="6">
        <f t="shared" ca="1" si="352"/>
        <v>1</v>
      </c>
      <c r="E1736" s="7">
        <f ca="1">IF($B1736 = 1 + N("Presidente"),
    127,
    IF($B1736 = 2 + N("Vice-Presidente"),
        72,
        IF($B1736 = 3 + N("Secretária bilíngue"),
            13,
            RANDBETWEEN(5,COUNT(Name!$A:$A) + 1)
        )
    )
)</f>
        <v>359</v>
      </c>
      <c r="F1736" s="7" t="str">
        <f ca="1">VLOOKUP($E1736,Name!$A:$B,2,FALSE)</f>
        <v>Vitor</v>
      </c>
      <c r="G1736" s="7">
        <f ca="1" xml:space="preserve">
IF($B1736 = 1,
    0,
    RANDBETWEEN(5,COUNT('Last name'!$A:$A) + 1)
)</f>
        <v>19</v>
      </c>
      <c r="H1736" s="7" t="str">
        <f ca="1" xml:space="preserve">
IF($B1736 = 1 + N("Presidente"),
    "de Orléans e Bragança",
    VLOOKUP($G1736,'Last name'!$A:$B,2,FALSE) &amp; " " &amp; VLOOKUP(RANDBETWEEN(5,COUNT('Last name'!$A:$A) + 1),'Last name'!$A:$B,2,FALSE)
)</f>
        <v>Anjos Bianchi</v>
      </c>
      <c r="I1736" s="7" t="str">
        <f t="shared" ca="1" si="353"/>
        <v>Vitor Anjos Bianchi</v>
      </c>
      <c r="J1736" s="7" t="str" cm="1">
        <f t="array" aca="1" ref="J1736" ca="1">SHA1HASH($I1736)</f>
        <v>886829b239b4fb259ab0c030536e55e172d4da49</v>
      </c>
      <c r="K1736" s="7" cm="1">
        <f t="array" aca="1" ref="K1736" ca="1">INDEX(States!$A:$A,M1736,1)</f>
        <v>5</v>
      </c>
      <c r="L1736" s="7" t="str">
        <f ca="1">VLOOKUP($K1736,Countries!$A:$B,2,FALSE)</f>
        <v>Portugal</v>
      </c>
      <c r="M1736" s="7" cm="1">
        <f t="array" aca="1" ref="M1736" ca="1">INDEX(States!$C:$C,RANDBETWEEN(5,COUNTA(States!$A:$A) + 1),1)</f>
        <v>20</v>
      </c>
      <c r="N1736" s="7" t="str">
        <f ca="1">VLOOKUP($M1736,States!$C:$D,2,FALSE)</f>
        <v>Portalegre</v>
      </c>
      <c r="O1736" s="7" t="str">
        <f ca="1">VLOOKUP($E1736,Name!$A:$C,3,FALSE)</f>
        <v>M</v>
      </c>
      <c r="P1736" s="7" t="str">
        <f ca="1">VLOOKUP($O1736,Genders!$B:$C,2,FALSE)</f>
        <v>Male</v>
      </c>
      <c r="Q1736" s="7" cm="1">
        <f t="array" aca="1" ref="Q1736" ca="1">INDEX('Marital status'!$A:$A,RANDBETWEEN(5,COUNTA('Marital status'!$A:$A) + 1),1)</f>
        <v>6</v>
      </c>
      <c r="R1736" s="7" t="str">
        <f ca="1">VLOOKUP($Q1736,'Marital status'!$A:$B,2,FALSE)</f>
        <v>DIVORCED</v>
      </c>
      <c r="S1736" s="7">
        <f t="shared" ca="1" si="354"/>
        <v>6</v>
      </c>
      <c r="T1736" s="7" t="str">
        <f ca="1">VLOOKUP($S1736,Ethnicities!$A:$B,2,FALSE)</f>
        <v xml:space="preserve">  american Indian or Alaska Native</v>
      </c>
      <c r="U1736" s="8">
        <f t="shared" ca="1" si="355"/>
        <v>18640</v>
      </c>
      <c r="V1736" s="6">
        <f t="shared" ca="1" si="356"/>
        <v>7</v>
      </c>
      <c r="W1736" s="8" t="str">
        <f ca="1">VLOOKUP($V1736,'Background education'!$A:$B,2,FALSE)</f>
        <v>Undergraduate degree</v>
      </c>
      <c r="X1736" s="7">
        <f ca="1" xml:space="preserve">
  IF(OR($Z1736 = 5, $Z1736 = 6, $Z1736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736" s="7" t="str">
        <f ca="1">VLOOKUP($X1736,Departments!$A:$B,2,FALSE)</f>
        <v>Finance</v>
      </c>
      <c r="Z1736" s="6">
        <f t="shared" ca="1" si="357"/>
        <v>10</v>
      </c>
      <c r="AA1736" s="7" t="str">
        <f ca="1">VLOOKUP($Z1736,Roles!$A:$B,2,FALSE)</f>
        <v>Trainee</v>
      </c>
      <c r="AB1736" s="6" t="e">
        <f t="shared" ca="1" si="358"/>
        <v>#N/A</v>
      </c>
      <c r="AC1736" s="7" t="e">
        <f ca="1" xml:space="preserve">
IF(
  ISNA($AB1736),
  NA(),
  VLOOKUP($AB1736,Levels!$A:$B,2,FALSE)
)</f>
        <v>#N/A</v>
      </c>
      <c r="AD1736" s="8">
        <f t="shared" ca="1" si="359"/>
        <v>42546</v>
      </c>
      <c r="AE1736" s="6">
        <f ca="1">RANDBETWEEN(5,COUNTA('Recruitment source'!$A:$A) + 1)</f>
        <v>10</v>
      </c>
      <c r="AF1736" s="6" t="str">
        <f ca="1">VLOOKUP($AE1736,'Recruitment source'!$A:$B,2,FALSE)</f>
        <v>Jobs in Lisbon</v>
      </c>
      <c r="AG1736" s="8" t="e">
        <f t="shared" ca="1" si="360"/>
        <v>#N/A</v>
      </c>
      <c r="AH1736" s="6" t="e">
        <f t="shared" ca="1" si="361"/>
        <v>#N/A</v>
      </c>
      <c r="AI1736" s="6" t="e">
        <f ca="1" xml:space="preserve">
IF(
  ISNA($AH1736),
  NA(),
  VLOOKUP($AH1736,'Reasons for dismissal'!$A:$B,2,FALSE)
)</f>
        <v>#N/A</v>
      </c>
      <c r="AJ1736" s="6">
        <f t="shared" ca="1" si="362"/>
        <v>5</v>
      </c>
      <c r="AK1736" s="1">
        <f t="shared" ca="1" si="363"/>
        <v>1305</v>
      </c>
      <c r="AL17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$A1736  &amp; ", "   &amp;
$B1736  &amp; ", "   &amp;
$D1736  &amp; ", '"  &amp;
$I1736  &amp; "', '" &amp;
$O1736  &amp; "', "  &amp;
$S1736  &amp; ", '"  &amp;
TEXT($U1736,"dd/mm/aaaa")  &amp; "', "   &amp;
$V1736  &amp; ", "   &amp;
$X1736  &amp; ", "   &amp;
$Z1736  &amp; ", "   &amp;
IF($AB1736 &lt;&gt; "", $AB1736, "NULL")  &amp; ", "   &amp;
$AK1736  &amp; ");"</f>
        <v>#REF!</v>
      </c>
    </row>
    <row r="1737" spans="1:38" x14ac:dyDescent="0.2">
      <c r="A1737" s="7" cm="1">
        <f t="array" aca="1" ref="A1737" ca="1">INDEX(Companies!$A:$A,RANDBETWEEN(2,COUNTA(Companies!$A:$A)),1)</f>
        <v>2</v>
      </c>
      <c r="B1737" s="5">
        <f t="shared" si="351"/>
        <v>1736</v>
      </c>
      <c r="C1737" s="5" t="str" cm="1">
        <f t="array" ref="C1737">SHA1HASH($B1737)</f>
        <v>506e6c96c4d81e254c61d69e91e0d378110f9df2</v>
      </c>
      <c r="D1737" s="6">
        <f t="shared" ca="1" si="352"/>
        <v>1</v>
      </c>
      <c r="E1737" s="7">
        <f ca="1">IF($B1737 = 1 + N("Presidente"),
    127,
    IF($B1737 = 2 + N("Vice-Presidente"),
        72,
        IF($B1737 = 3 + N("Secretária bilíngue"),
            13,
            RANDBETWEEN(5,COUNT(Name!$A:$A) + 1)
        )
    )
)</f>
        <v>124</v>
      </c>
      <c r="F1737" s="7" t="str">
        <f ca="1">VLOOKUP($E1737,Name!$A:$B,2,FALSE)</f>
        <v>Emilly</v>
      </c>
      <c r="G1737" s="7">
        <f ca="1" xml:space="preserve">
IF($B1737 = 1,
    0,
    RANDBETWEEN(5,COUNT('Last name'!$A:$A) + 1)
)</f>
        <v>139</v>
      </c>
      <c r="H1737" s="7" t="str">
        <f ca="1" xml:space="preserve">
IF($B1737 = 1 + N("Presidente"),
    "de Orléans e Bragança",
    VLOOKUP($G1737,'Last name'!$A:$B,2,FALSE) &amp; " " &amp; VLOOKUP(RANDBETWEEN(5,COUNT('Last name'!$A:$A) + 1),'Last name'!$A:$B,2,FALSE)
)</f>
        <v>Negrão Testa</v>
      </c>
      <c r="I1737" s="7" t="str">
        <f t="shared" ca="1" si="353"/>
        <v>Emilly Negrão Testa</v>
      </c>
      <c r="J1737" s="7" t="str" cm="1">
        <f t="array" aca="1" ref="J1737" ca="1">SHA1HASH($I1737)</f>
        <v>1227b21a73337dfbde0f8567a62b55def73e1dd1</v>
      </c>
      <c r="K1737" s="7" cm="1">
        <f t="array" aca="1" ref="K1737" ca="1">INDEX(States!$A:$A,M1737,1)</f>
        <v>5</v>
      </c>
      <c r="L1737" s="7" t="str">
        <f ca="1">VLOOKUP($K1737,Countries!$A:$B,2,FALSE)</f>
        <v>Portugal</v>
      </c>
      <c r="M1737" s="7" cm="1">
        <f t="array" aca="1" ref="M1737" ca="1">INDEX(States!$C:$C,RANDBETWEEN(5,COUNTA(States!$A:$A) + 1),1)</f>
        <v>21</v>
      </c>
      <c r="N1737" s="7" t="str">
        <f ca="1">VLOOKUP($M1737,States!$C:$D,2,FALSE)</f>
        <v>Guarda</v>
      </c>
      <c r="O1737" s="7" t="str">
        <f ca="1">VLOOKUP($E1737,Name!$A:$C,3,FALSE)</f>
        <v>F</v>
      </c>
      <c r="P1737" s="7" t="str">
        <f ca="1">VLOOKUP($O1737,Genders!$B:$C,2,FALSE)</f>
        <v>Female</v>
      </c>
      <c r="Q1737" s="7" cm="1">
        <f t="array" aca="1" ref="Q1737" ca="1">INDEX('Marital status'!$A:$A,RANDBETWEEN(5,COUNTA('Marital status'!$A:$A) + 1),1)</f>
        <v>6</v>
      </c>
      <c r="R1737" s="7" t="str">
        <f ca="1">VLOOKUP($Q1737,'Marital status'!$A:$B,2,FALSE)</f>
        <v>DIVORCED</v>
      </c>
      <c r="S1737" s="7">
        <f t="shared" ca="1" si="354"/>
        <v>5</v>
      </c>
      <c r="T1737" s="7" t="str">
        <f ca="1">VLOOKUP($S1737,Ethnicities!$A:$B,2,FALSE)</f>
        <v>ASIAN</v>
      </c>
      <c r="U1737" s="8">
        <f t="shared" ca="1" si="355"/>
        <v>31521</v>
      </c>
      <c r="V1737" s="6">
        <f t="shared" ca="1" si="356"/>
        <v>8</v>
      </c>
      <c r="W1737" s="8" t="str">
        <f ca="1">VLOOKUP($V1737,'Background education'!$A:$B,2,FALSE)</f>
        <v>Graduate school</v>
      </c>
      <c r="X1737" s="7">
        <f ca="1" xml:space="preserve">
  IF(OR($Z1737 = 5, $Z1737 = 6, $Z1737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737" s="7" t="str">
        <f ca="1">VLOOKUP($X1737,Departments!$A:$B,2,FALSE)</f>
        <v>Human Resource</v>
      </c>
      <c r="Z1737" s="6">
        <f t="shared" ca="1" si="357"/>
        <v>11</v>
      </c>
      <c r="AA1737" s="7" t="str">
        <f ca="1">VLOOKUP($Z1737,Roles!$A:$B,2,FALSE)</f>
        <v>Analyst</v>
      </c>
      <c r="AB1737" s="6">
        <f t="shared" ca="1" si="358"/>
        <v>5</v>
      </c>
      <c r="AC1737" s="7" t="str">
        <f ca="1" xml:space="preserve">
IF(
  ISNA($AB1737),
  NA(),
  VLOOKUP($AB1737,Levels!$A:$B,2,FALSE)
)</f>
        <v>Junior</v>
      </c>
      <c r="AD1737" s="8">
        <f t="shared" ca="1" si="359"/>
        <v>43329</v>
      </c>
      <c r="AE1737" s="6">
        <f ca="1">RANDBETWEEN(5,COUNTA('Recruitment source'!$A:$A) + 1)</f>
        <v>14</v>
      </c>
      <c r="AF1737" s="6" t="str">
        <f ca="1">VLOOKUP($AE1737,'Recruitment source'!$A:$B,2,FALSE)</f>
        <v>LinkedIn</v>
      </c>
      <c r="AG1737" s="8" t="e">
        <f t="shared" ca="1" si="360"/>
        <v>#N/A</v>
      </c>
      <c r="AH1737" s="6" t="e">
        <f t="shared" ca="1" si="361"/>
        <v>#N/A</v>
      </c>
      <c r="AI1737" s="6" t="e">
        <f ca="1" xml:space="preserve">
IF(
  ISNA($AH1737),
  NA(),
  VLOOKUP($AH1737,'Reasons for dismissal'!$A:$B,2,FALSE)
)</f>
        <v>#N/A</v>
      </c>
      <c r="AJ1737" s="6">
        <f t="shared" ca="1" si="362"/>
        <v>4</v>
      </c>
      <c r="AK1737" s="1">
        <f t="shared" ca="1" si="363"/>
        <v>3080</v>
      </c>
      <c r="AL17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$A1737  &amp; ", "   &amp;
$B1737  &amp; ", "   &amp;
$D1737  &amp; ", '"  &amp;
$I1737  &amp; "', '" &amp;
$O1737  &amp; "', "  &amp;
$S1737  &amp; ", '"  &amp;
TEXT($U1737,"dd/mm/aaaa")  &amp; "', "   &amp;
$V1737  &amp; ", "   &amp;
$X1737  &amp; ", "   &amp;
$Z1737  &amp; ", "   &amp;
IF($AB1737 &lt;&gt; "", $AB1737, "NULL")  &amp; ", "   &amp;
$AK1737  &amp; ");"</f>
        <v>#REF!</v>
      </c>
    </row>
    <row r="1738" spans="1:38" x14ac:dyDescent="0.2">
      <c r="A1738" s="7" cm="1">
        <f t="array" aca="1" ref="A1738" ca="1">INDEX(Companies!$A:$A,RANDBETWEEN(2,COUNTA(Companies!$A:$A)),1)</f>
        <v>2</v>
      </c>
      <c r="B1738" s="5">
        <f t="shared" si="351"/>
        <v>1737</v>
      </c>
      <c r="C1738" s="5" t="str" cm="1">
        <f t="array" ref="C1738">SHA1HASH($B1738)</f>
        <v>ceecbad6eba4909e9bae00c95c8f5427ea8d26b7</v>
      </c>
      <c r="D1738" s="6">
        <f t="shared" ca="1" si="352"/>
        <v>1</v>
      </c>
      <c r="E1738" s="7">
        <f ca="1">IF($B1738 = 1 + N("Presidente"),
    127,
    IF($B1738 = 2 + N("Vice-Presidente"),
        72,
        IF($B1738 = 3 + N("Secretária bilíngue"),
            13,
            RANDBETWEEN(5,COUNT(Name!$A:$A) + 1)
        )
    )
)</f>
        <v>348</v>
      </c>
      <c r="F1738" s="7" t="str">
        <f ca="1">VLOOKUP($E1738,Name!$A:$B,2,FALSE)</f>
        <v>Vagner</v>
      </c>
      <c r="G1738" s="7">
        <f ca="1" xml:space="preserve">
IF($B1738 = 1,
    0,
    RANDBETWEEN(5,COUNT('Last name'!$A:$A) + 1)
)</f>
        <v>152</v>
      </c>
      <c r="H1738" s="7" t="str">
        <f ca="1" xml:space="preserve">
IF($B1738 = 1 + N("Presidente"),
    "de Orléans e Bragança",
    VLOOKUP($G1738,'Last name'!$A:$B,2,FALSE) &amp; " " &amp; VLOOKUP(RANDBETWEEN(5,COUNT('Last name'!$A:$A) + 1),'Last name'!$A:$B,2,FALSE)
)</f>
        <v>Pimenta Rodrigues</v>
      </c>
      <c r="I1738" s="7" t="str">
        <f t="shared" ca="1" si="353"/>
        <v>Vagner Pimenta Rodrigues</v>
      </c>
      <c r="J1738" s="7" t="str" cm="1">
        <f t="array" aca="1" ref="J1738" ca="1">SHA1HASH($I1738)</f>
        <v>24a03de2bc3b908ab9930c4b66a402f9020dbf3f</v>
      </c>
      <c r="K1738" s="7" cm="1">
        <f t="array" aca="1" ref="K1738" ca="1">INDEX(States!$A:$A,M1738,1)</f>
        <v>5</v>
      </c>
      <c r="L1738" s="7" t="str">
        <f ca="1">VLOOKUP($K1738,Countries!$A:$B,2,FALSE)</f>
        <v>Portugal</v>
      </c>
      <c r="M1738" s="7" cm="1">
        <f t="array" aca="1" ref="M1738" ca="1">INDEX(States!$C:$C,RANDBETWEEN(5,COUNTA(States!$A:$A) + 1),1)</f>
        <v>14</v>
      </c>
      <c r="N1738" s="7" t="str">
        <f ca="1">VLOOKUP($M1738,States!$C:$D,2,FALSE)</f>
        <v>Madeira</v>
      </c>
      <c r="O1738" s="7" t="str">
        <f ca="1">VLOOKUP($E1738,Name!$A:$C,3,FALSE)</f>
        <v>M</v>
      </c>
      <c r="P1738" s="7" t="str">
        <f ca="1">VLOOKUP($O1738,Genders!$B:$C,2,FALSE)</f>
        <v>Male</v>
      </c>
      <c r="Q1738" s="7" cm="1">
        <f t="array" aca="1" ref="Q1738" ca="1">INDEX('Marital status'!$A:$A,RANDBETWEEN(5,COUNTA('Marital status'!$A:$A) + 1),1)</f>
        <v>0</v>
      </c>
      <c r="R1738" s="7" t="e">
        <f ca="1">VLOOKUP($Q1738,'Marital status'!$A:$B,2,FALSE)</f>
        <v>#N/A</v>
      </c>
      <c r="S1738" s="7">
        <f t="shared" ca="1" si="354"/>
        <v>7</v>
      </c>
      <c r="T1738" s="7" t="str">
        <f ca="1">VLOOKUP($S1738,Ethnicities!$A:$B,2,FALSE)</f>
        <v>Native Hawaiian or Other Pacific Islander</v>
      </c>
      <c r="U1738" s="8">
        <f t="shared" ca="1" si="355"/>
        <v>26885</v>
      </c>
      <c r="V1738" s="6">
        <f t="shared" ca="1" si="356"/>
        <v>7</v>
      </c>
      <c r="W1738" s="8" t="str">
        <f ca="1">VLOOKUP($V1738,'Background education'!$A:$B,2,FALSE)</f>
        <v>Undergraduate degree</v>
      </c>
      <c r="X1738" s="7">
        <f ca="1" xml:space="preserve">
  IF(OR($Z1738 = 5, $Z1738 = 6, $Z1738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738" s="7" t="str">
        <f ca="1">VLOOKUP($X1738,Departments!$A:$B,2,FALSE)</f>
        <v xml:space="preserve"> Presidency</v>
      </c>
      <c r="Z1738" s="6">
        <f t="shared" ca="1" si="357"/>
        <v>10</v>
      </c>
      <c r="AA1738" s="7" t="str">
        <f ca="1">VLOOKUP($Z1738,Roles!$A:$B,2,FALSE)</f>
        <v>Trainee</v>
      </c>
      <c r="AB1738" s="6" t="e">
        <f t="shared" ca="1" si="358"/>
        <v>#N/A</v>
      </c>
      <c r="AC1738" s="7" t="e">
        <f ca="1" xml:space="preserve">
IF(
  ISNA($AB1738),
  NA(),
  VLOOKUP($AB1738,Levels!$A:$B,2,FALSE)
)</f>
        <v>#N/A</v>
      </c>
      <c r="AD1738" s="8">
        <f t="shared" ca="1" si="359"/>
        <v>42214</v>
      </c>
      <c r="AE1738" s="6">
        <f ca="1">RANDBETWEEN(5,COUNTA('Recruitment source'!$A:$A) + 1)</f>
        <v>15</v>
      </c>
      <c r="AF1738" s="6" t="str">
        <f ca="1">VLOOKUP($AE1738,'Recruitment source'!$A:$B,2,FALSE)</f>
        <v>Website</v>
      </c>
      <c r="AG1738" s="8" t="e">
        <f t="shared" ca="1" si="360"/>
        <v>#N/A</v>
      </c>
      <c r="AH1738" s="6" t="e">
        <f t="shared" ca="1" si="361"/>
        <v>#N/A</v>
      </c>
      <c r="AI1738" s="6" t="e">
        <f ca="1" xml:space="preserve">
IF(
  ISNA($AH1738),
  NA(),
  VLOOKUP($AH1738,'Reasons for dismissal'!$A:$B,2,FALSE)
)</f>
        <v>#N/A</v>
      </c>
      <c r="AJ1738" s="6">
        <f t="shared" ca="1" si="362"/>
        <v>4</v>
      </c>
      <c r="AK1738" s="1">
        <f t="shared" ca="1" si="363"/>
        <v>1305</v>
      </c>
      <c r="AL17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$A1738  &amp; ", "   &amp;
$B1738  &amp; ", "   &amp;
$D1738  &amp; ", '"  &amp;
$I1738  &amp; "', '" &amp;
$O1738  &amp; "', "  &amp;
$S1738  &amp; ", '"  &amp;
TEXT($U1738,"dd/mm/aaaa")  &amp; "', "   &amp;
$V1738  &amp; ", "   &amp;
$X1738  &amp; ", "   &amp;
$Z1738  &amp; ", "   &amp;
IF($AB1738 &lt;&gt; "", $AB1738, "NULL")  &amp; ", "   &amp;
$AK1738  &amp; ");"</f>
        <v>#REF!</v>
      </c>
    </row>
    <row r="1739" spans="1:38" x14ac:dyDescent="0.2">
      <c r="A1739" s="7" cm="1">
        <f t="array" aca="1" ref="A1739" ca="1">INDEX(Companies!$A:$A,RANDBETWEEN(2,COUNTA(Companies!$A:$A)),1)</f>
        <v>2</v>
      </c>
      <c r="B1739" s="5">
        <f t="shared" si="351"/>
        <v>1738</v>
      </c>
      <c r="C1739" s="5" t="str" cm="1">
        <f t="array" ref="C1739">SHA1HASH($B1739)</f>
        <v>75499e2e72acfa9011fef6ea0a0994c19707ee4f</v>
      </c>
      <c r="D1739" s="6">
        <f t="shared" ca="1" si="352"/>
        <v>1</v>
      </c>
      <c r="E1739" s="7">
        <f ca="1">IF($B1739 = 1 + N("Presidente"),
    127,
    IF($B1739 = 2 + N("Vice-Presidente"),
        72,
        IF($B1739 = 3 + N("Secretária bilíngue"),
            13,
            RANDBETWEEN(5,COUNT(Name!$A:$A) + 1)
        )
    )
)</f>
        <v>61</v>
      </c>
      <c r="F1739" s="7" t="str">
        <f ca="1">VLOOKUP($E1739,Name!$A:$B,2,FALSE)</f>
        <v>Augusto</v>
      </c>
      <c r="G1739" s="7">
        <f ca="1" xml:space="preserve">
IF($B1739 = 1,
    0,
    RANDBETWEEN(5,COUNT('Last name'!$A:$A) + 1)
)</f>
        <v>28</v>
      </c>
      <c r="H1739" s="7" t="str">
        <f ca="1" xml:space="preserve">
IF($B1739 = 1 + N("Presidente"),
    "de Orléans e Bragança",
    VLOOKUP($G1739,'Last name'!$A:$B,2,FALSE) &amp; " " &amp; VLOOKUP(RANDBETWEEN(5,COUNT('Last name'!$A:$A) + 1),'Last name'!$A:$B,2,FALSE)
)</f>
        <v>Badu Mancini</v>
      </c>
      <c r="I1739" s="7" t="str">
        <f t="shared" ca="1" si="353"/>
        <v>Augusto Badu Mancini</v>
      </c>
      <c r="J1739" s="7" t="str" cm="1">
        <f t="array" aca="1" ref="J1739" ca="1">SHA1HASH($I1739)</f>
        <v>587ec263aa82ed69294fe833875986c77f66ff6a</v>
      </c>
      <c r="K1739" s="7" cm="1">
        <f t="array" aca="1" ref="K1739" ca="1">INDEX(States!$A:$A,M1739,1)</f>
        <v>5</v>
      </c>
      <c r="L1739" s="7" t="str">
        <f ca="1">VLOOKUP($K1739,Countries!$A:$B,2,FALSE)</f>
        <v>Portugal</v>
      </c>
      <c r="M1739" s="7" cm="1">
        <f t="array" aca="1" ref="M1739" ca="1">INDEX(States!$C:$C,RANDBETWEEN(5,COUNTA(States!$A:$A) + 1),1)</f>
        <v>24</v>
      </c>
      <c r="N1739" s="7" t="str">
        <f ca="1">VLOOKUP($M1739,States!$C:$D,2,FALSE)</f>
        <v>Brangança</v>
      </c>
      <c r="O1739" s="7" t="str">
        <f ca="1">VLOOKUP($E1739,Name!$A:$C,3,FALSE)</f>
        <v>M</v>
      </c>
      <c r="P1739" s="7" t="str">
        <f ca="1">VLOOKUP($O1739,Genders!$B:$C,2,FALSE)</f>
        <v>Male</v>
      </c>
      <c r="Q1739" s="7" cm="1">
        <f t="array" aca="1" ref="Q1739" ca="1">INDEX('Marital status'!$A:$A,RANDBETWEEN(5,COUNTA('Marital status'!$A:$A) + 1),1)</f>
        <v>6</v>
      </c>
      <c r="R1739" s="7" t="str">
        <f ca="1">VLOOKUP($Q1739,'Marital status'!$A:$B,2,FALSE)</f>
        <v>DIVORCED</v>
      </c>
      <c r="S1739" s="7">
        <f t="shared" ca="1" si="354"/>
        <v>5</v>
      </c>
      <c r="T1739" s="7" t="str">
        <f ca="1">VLOOKUP($S1739,Ethnicities!$A:$B,2,FALSE)</f>
        <v>ASIAN</v>
      </c>
      <c r="U1739" s="8">
        <f t="shared" ca="1" si="355"/>
        <v>23189</v>
      </c>
      <c r="V1739" s="6">
        <f t="shared" ca="1" si="356"/>
        <v>8</v>
      </c>
      <c r="W1739" s="8" t="str">
        <f ca="1">VLOOKUP($V1739,'Background education'!$A:$B,2,FALSE)</f>
        <v>Graduate school</v>
      </c>
      <c r="X1739" s="7">
        <f ca="1" xml:space="preserve">
  IF(OR($Z1739 = 5, $Z1739 = 6, $Z1739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739" s="7" t="str">
        <f ca="1">VLOOKUP($X1739,Departments!$A:$B,2,FALSE)</f>
        <v>Communication &amp; Marketing</v>
      </c>
      <c r="Z1739" s="6">
        <f t="shared" ca="1" si="357"/>
        <v>11</v>
      </c>
      <c r="AA1739" s="7" t="str">
        <f ca="1">VLOOKUP($Z1739,Roles!$A:$B,2,FALSE)</f>
        <v>Analyst</v>
      </c>
      <c r="AB1739" s="6">
        <f t="shared" ca="1" si="358"/>
        <v>5</v>
      </c>
      <c r="AC1739" s="7" t="str">
        <f ca="1" xml:space="preserve">
IF(
  ISNA($AB1739),
  NA(),
  VLOOKUP($AB1739,Levels!$A:$B,2,FALSE)
)</f>
        <v>Junior</v>
      </c>
      <c r="AD1739" s="8">
        <f t="shared" ca="1" si="359"/>
        <v>43485</v>
      </c>
      <c r="AE1739" s="6">
        <f ca="1">RANDBETWEEN(5,COUNTA('Recruitment source'!$A:$A) + 1)</f>
        <v>13</v>
      </c>
      <c r="AF1739" s="6" t="str">
        <f ca="1">VLOOKUP($AE1739,'Recruitment source'!$A:$B,2,FALSE)</f>
        <v>Google</v>
      </c>
      <c r="AG1739" s="8" t="e">
        <f t="shared" ca="1" si="360"/>
        <v>#N/A</v>
      </c>
      <c r="AH1739" s="6" t="e">
        <f t="shared" ca="1" si="361"/>
        <v>#N/A</v>
      </c>
      <c r="AI1739" s="6" t="e">
        <f ca="1" xml:space="preserve">
IF(
  ISNA($AH1739),
  NA(),
  VLOOKUP($AH1739,'Reasons for dismissal'!$A:$B,2,FALSE)
)</f>
        <v>#N/A</v>
      </c>
      <c r="AJ1739" s="6">
        <f t="shared" ca="1" si="362"/>
        <v>5</v>
      </c>
      <c r="AK1739" s="1">
        <f t="shared" ca="1" si="363"/>
        <v>3080</v>
      </c>
      <c r="AL17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$A1739  &amp; ", "   &amp;
$B1739  &amp; ", "   &amp;
$D1739  &amp; ", '"  &amp;
$I1739  &amp; "', '" &amp;
$O1739  &amp; "', "  &amp;
$S1739  &amp; ", '"  &amp;
TEXT($U1739,"dd/mm/aaaa")  &amp; "', "   &amp;
$V1739  &amp; ", "   &amp;
$X1739  &amp; ", "   &amp;
$Z1739  &amp; ", "   &amp;
IF($AB1739 &lt;&gt; "", $AB1739, "NULL")  &amp; ", "   &amp;
$AK1739  &amp; ");"</f>
        <v>#REF!</v>
      </c>
    </row>
    <row r="1740" spans="1:38" x14ac:dyDescent="0.2">
      <c r="A1740" s="7" cm="1">
        <f t="array" aca="1" ref="A1740" ca="1">INDEX(Companies!$A:$A,RANDBETWEEN(2,COUNTA(Companies!$A:$A)),1)</f>
        <v>2</v>
      </c>
      <c r="B1740" s="5">
        <f t="shared" si="351"/>
        <v>1739</v>
      </c>
      <c r="C1740" s="5" t="str" cm="1">
        <f t="array" ref="C1740">SHA1HASH($B1740)</f>
        <v>0d92114801574773e3f584c3a58c8dc9bfd49ba1</v>
      </c>
      <c r="D1740" s="6">
        <f t="shared" ca="1" si="352"/>
        <v>1</v>
      </c>
      <c r="E1740" s="7">
        <f ca="1">IF($B1740 = 1 + N("Presidente"),
    127,
    IF($B1740 = 2 + N("Vice-Presidente"),
        72,
        IF($B1740 = 3 + N("Secretária bilíngue"),
            13,
            RANDBETWEEN(5,COUNT(Name!$A:$A) + 1)
        )
    )
)</f>
        <v>48</v>
      </c>
      <c r="F1740" s="7" t="str">
        <f ca="1">VLOOKUP($E1740,Name!$A:$B,2,FALSE)</f>
        <v>Anthony</v>
      </c>
      <c r="G1740" s="7">
        <f ca="1" xml:space="preserve">
IF($B1740 = 1,
    0,
    RANDBETWEEN(5,COUNT('Last name'!$A:$A) + 1)
)</f>
        <v>84</v>
      </c>
      <c r="H1740" s="7" t="str">
        <f ca="1" xml:space="preserve">
IF($B1740 = 1 + N("Presidente"),
    "de Orléans e Bragança",
    VLOOKUP($G1740,'Last name'!$A:$B,2,FALSE) &amp; " " &amp; VLOOKUP(RANDBETWEEN(5,COUNT('Last name'!$A:$A) + 1),'Last name'!$A:$B,2,FALSE)
)</f>
        <v>Fernandes Simões</v>
      </c>
      <c r="I1740" s="7" t="str">
        <f t="shared" ca="1" si="353"/>
        <v>Anthony Fernandes Simões</v>
      </c>
      <c r="J1740" s="7" t="str" cm="1">
        <f t="array" aca="1" ref="J1740" ca="1">SHA1HASH($I1740)</f>
        <v>6352dd66a9c67635498527998e22feede22b60b6</v>
      </c>
      <c r="K1740" s="7" cm="1">
        <f t="array" aca="1" ref="K1740" ca="1">INDEX(States!$A:$A,M1740,1)</f>
        <v>5</v>
      </c>
      <c r="L1740" s="7" t="str">
        <f ca="1">VLOOKUP($K1740,Countries!$A:$B,2,FALSE)</f>
        <v>Portugal</v>
      </c>
      <c r="M1740" s="7" cm="1">
        <f t="array" aca="1" ref="M1740" ca="1">INDEX(States!$C:$C,RANDBETWEEN(5,COUNTA(States!$A:$A) + 1),1)</f>
        <v>10</v>
      </c>
      <c r="N1740" s="7" t="str">
        <f ca="1">VLOOKUP($M1740,States!$C:$D,2,FALSE)</f>
        <v>Faro</v>
      </c>
      <c r="O1740" s="7" t="str">
        <f ca="1">VLOOKUP($E1740,Name!$A:$C,3,FALSE)</f>
        <v>M</v>
      </c>
      <c r="P1740" s="7" t="str">
        <f ca="1">VLOOKUP($O1740,Genders!$B:$C,2,FALSE)</f>
        <v>Male</v>
      </c>
      <c r="Q1740" s="7" cm="1">
        <f t="array" aca="1" ref="Q1740" ca="1">INDEX('Marital status'!$A:$A,RANDBETWEEN(5,COUNTA('Marital status'!$A:$A) + 1),1)</f>
        <v>6</v>
      </c>
      <c r="R1740" s="7" t="str">
        <f ca="1">VLOOKUP($Q1740,'Marital status'!$A:$B,2,FALSE)</f>
        <v>DIVORCED</v>
      </c>
      <c r="S1740" s="7">
        <f t="shared" ca="1" si="354"/>
        <v>5</v>
      </c>
      <c r="T1740" s="7" t="str">
        <f ca="1">VLOOKUP($S1740,Ethnicities!$A:$B,2,FALSE)</f>
        <v>ASIAN</v>
      </c>
      <c r="U1740" s="8">
        <f t="shared" ca="1" si="355"/>
        <v>32804</v>
      </c>
      <c r="V1740" s="6">
        <f t="shared" ca="1" si="356"/>
        <v>7</v>
      </c>
      <c r="W1740" s="8" t="str">
        <f ca="1">VLOOKUP($V1740,'Background education'!$A:$B,2,FALSE)</f>
        <v>Undergraduate degree</v>
      </c>
      <c r="X1740" s="7">
        <f ca="1" xml:space="preserve">
  IF(OR($Z1740 = 5, $Z1740 = 6, $Z1740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740" s="7" t="str">
        <f ca="1">VLOOKUP($X1740,Departments!$A:$B,2,FALSE)</f>
        <v>Operations</v>
      </c>
      <c r="Z1740" s="6">
        <f t="shared" ca="1" si="357"/>
        <v>10</v>
      </c>
      <c r="AA1740" s="7" t="str">
        <f ca="1">VLOOKUP($Z1740,Roles!$A:$B,2,FALSE)</f>
        <v>Trainee</v>
      </c>
      <c r="AB1740" s="6" t="e">
        <f t="shared" ca="1" si="358"/>
        <v>#N/A</v>
      </c>
      <c r="AC1740" s="7" t="e">
        <f ca="1" xml:space="preserve">
IF(
  ISNA($AB1740),
  NA(),
  VLOOKUP($AB1740,Levels!$A:$B,2,FALSE)
)</f>
        <v>#N/A</v>
      </c>
      <c r="AD1740" s="8">
        <f t="shared" ca="1" si="359"/>
        <v>43614</v>
      </c>
      <c r="AE1740" s="6">
        <f ca="1">RANDBETWEEN(5,COUNTA('Recruitment source'!$A:$A) + 1)</f>
        <v>14</v>
      </c>
      <c r="AF1740" s="6" t="str">
        <f ca="1">VLOOKUP($AE1740,'Recruitment source'!$A:$B,2,FALSE)</f>
        <v>LinkedIn</v>
      </c>
      <c r="AG1740" s="8" t="e">
        <f t="shared" ca="1" si="360"/>
        <v>#N/A</v>
      </c>
      <c r="AH1740" s="6" t="e">
        <f t="shared" ca="1" si="361"/>
        <v>#N/A</v>
      </c>
      <c r="AI1740" s="6" t="e">
        <f ca="1" xml:space="preserve">
IF(
  ISNA($AH1740),
  NA(),
  VLOOKUP($AH1740,'Reasons for dismissal'!$A:$B,2,FALSE)
)</f>
        <v>#N/A</v>
      </c>
      <c r="AJ1740" s="6">
        <f t="shared" ca="1" si="362"/>
        <v>4</v>
      </c>
      <c r="AK1740" s="1">
        <f t="shared" ca="1" si="363"/>
        <v>1305</v>
      </c>
      <c r="AL17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$A1740  &amp; ", "   &amp;
$B1740  &amp; ", "   &amp;
$D1740  &amp; ", '"  &amp;
$I1740  &amp; "', '" &amp;
$O1740  &amp; "', "  &amp;
$S1740  &amp; ", '"  &amp;
TEXT($U1740,"dd/mm/aaaa")  &amp; "', "   &amp;
$V1740  &amp; ", "   &amp;
$X1740  &amp; ", "   &amp;
$Z1740  &amp; ", "   &amp;
IF($AB1740 &lt;&gt; "", $AB1740, "NULL")  &amp; ", "   &amp;
$AK1740  &amp; ");"</f>
        <v>#REF!</v>
      </c>
    </row>
    <row r="1741" spans="1:38" x14ac:dyDescent="0.2">
      <c r="A1741" s="7" cm="1">
        <f t="array" aca="1" ref="A1741" ca="1">INDEX(Companies!$A:$A,RANDBETWEEN(2,COUNTA(Companies!$A:$A)),1)</f>
        <v>2</v>
      </c>
      <c r="B1741" s="5">
        <f t="shared" si="351"/>
        <v>1740</v>
      </c>
      <c r="C1741" s="5" t="str" cm="1">
        <f t="array" ref="C1741">SHA1HASH($B1741)</f>
        <v>5f40d4ee533cbdbeeba84c6d68b4925c70ce81f3</v>
      </c>
      <c r="D1741" s="6">
        <f t="shared" ca="1" si="352"/>
        <v>1</v>
      </c>
      <c r="E1741" s="7">
        <f ca="1">IF($B1741 = 1 + N("Presidente"),
    127,
    IF($B1741 = 2 + N("Vice-Presidente"),
        72,
        IF($B1741 = 3 + N("Secretária bilíngue"),
            13,
            RANDBETWEEN(5,COUNT(Name!$A:$A) + 1)
        )
    )
)</f>
        <v>132</v>
      </c>
      <c r="F1741" s="7" t="str">
        <f ca="1">VLOOKUP($E1741,Name!$A:$B,2,FALSE)</f>
        <v>Eslovênia</v>
      </c>
      <c r="G1741" s="7">
        <f ca="1" xml:space="preserve">
IF($B1741 = 1,
    0,
    RANDBETWEEN(5,COUNT('Last name'!$A:$A) + 1)
)</f>
        <v>181</v>
      </c>
      <c r="H1741" s="7" t="str">
        <f ca="1" xml:space="preserve">
IF($B1741 = 1 + N("Presidente"),
    "de Orléans e Bragança",
    VLOOKUP($G1741,'Last name'!$A:$B,2,FALSE) &amp; " " &amp; VLOOKUP(RANDBETWEEN(5,COUNT('Last name'!$A:$A) + 1),'Last name'!$A:$B,2,FALSE)
)</f>
        <v>Simões Fontana</v>
      </c>
      <c r="I1741" s="7" t="str">
        <f t="shared" ca="1" si="353"/>
        <v>Eslovênia Simões Fontana</v>
      </c>
      <c r="J1741" s="7" t="str" cm="1">
        <f t="array" aca="1" ref="J1741" ca="1">SHA1HASH($I1741)</f>
        <v>a2cf277e02b34a41b7ec427cc83e02d8527f23c5</v>
      </c>
      <c r="K1741" s="7" cm="1">
        <f t="array" aca="1" ref="K1741" ca="1">INDEX(States!$A:$A,M1741,1)</f>
        <v>5</v>
      </c>
      <c r="L1741" s="7" t="str">
        <f ca="1">VLOOKUP($K1741,Countries!$A:$B,2,FALSE)</f>
        <v>Portugal</v>
      </c>
      <c r="M1741" s="7" cm="1">
        <f t="array" aca="1" ref="M1741" ca="1">INDEX(States!$C:$C,RANDBETWEEN(5,COUNTA(States!$A:$A) + 1),1)</f>
        <v>23</v>
      </c>
      <c r="N1741" s="7" t="str">
        <f ca="1">VLOOKUP($M1741,States!$C:$D,2,FALSE)</f>
        <v>Viana do Castelo</v>
      </c>
      <c r="O1741" s="7" t="str">
        <f ca="1">VLOOKUP($E1741,Name!$A:$C,3,FALSE)</f>
        <v>F</v>
      </c>
      <c r="P1741" s="7" t="str">
        <f ca="1">VLOOKUP($O1741,Genders!$B:$C,2,FALSE)</f>
        <v>Female</v>
      </c>
      <c r="Q1741" s="7" cm="1">
        <f t="array" aca="1" ref="Q1741" ca="1">INDEX('Marital status'!$A:$A,RANDBETWEEN(5,COUNTA('Marital status'!$A:$A) + 1),1)</f>
        <v>6</v>
      </c>
      <c r="R1741" s="7" t="str">
        <f ca="1">VLOOKUP($Q1741,'Marital status'!$A:$B,2,FALSE)</f>
        <v>DIVORCED</v>
      </c>
      <c r="S1741" s="7">
        <f t="shared" ca="1" si="354"/>
        <v>5</v>
      </c>
      <c r="T1741" s="7" t="str">
        <f ca="1">VLOOKUP($S1741,Ethnicities!$A:$B,2,FALSE)</f>
        <v>ASIAN</v>
      </c>
      <c r="U1741" s="8">
        <f t="shared" ca="1" si="355"/>
        <v>23597</v>
      </c>
      <c r="V1741" s="6">
        <f t="shared" ca="1" si="356"/>
        <v>8</v>
      </c>
      <c r="W1741" s="8" t="str">
        <f ca="1">VLOOKUP($V1741,'Background education'!$A:$B,2,FALSE)</f>
        <v>Graduate school</v>
      </c>
      <c r="X1741" s="7">
        <f ca="1" xml:space="preserve">
  IF(OR($Z1741 = 5, $Z1741 = 6, $Z1741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741" s="7" t="str">
        <f ca="1">VLOOKUP($X1741,Departments!$A:$B,2,FALSE)</f>
        <v>Administration</v>
      </c>
      <c r="Z1741" s="6">
        <f t="shared" ca="1" si="357"/>
        <v>11</v>
      </c>
      <c r="AA1741" s="7" t="str">
        <f ca="1">VLOOKUP($Z1741,Roles!$A:$B,2,FALSE)</f>
        <v>Analyst</v>
      </c>
      <c r="AB1741" s="6">
        <f t="shared" ca="1" si="358"/>
        <v>5</v>
      </c>
      <c r="AC1741" s="7" t="str">
        <f ca="1" xml:space="preserve">
IF(
  ISNA($AB1741),
  NA(),
  VLOOKUP($AB1741,Levels!$A:$B,2,FALSE)
)</f>
        <v>Junior</v>
      </c>
      <c r="AD1741" s="8">
        <f t="shared" ca="1" si="359"/>
        <v>37880</v>
      </c>
      <c r="AE1741" s="6">
        <f ca="1">RANDBETWEEN(5,COUNTA('Recruitment source'!$A:$A) + 1)</f>
        <v>13</v>
      </c>
      <c r="AF1741" s="6" t="str">
        <f ca="1">VLOOKUP($AE1741,'Recruitment source'!$A:$B,2,FALSE)</f>
        <v>Google</v>
      </c>
      <c r="AG1741" s="8" t="e">
        <f t="shared" ca="1" si="360"/>
        <v>#N/A</v>
      </c>
      <c r="AH1741" s="6" t="e">
        <f t="shared" ca="1" si="361"/>
        <v>#N/A</v>
      </c>
      <c r="AI1741" s="6" t="e">
        <f ca="1" xml:space="preserve">
IF(
  ISNA($AH1741),
  NA(),
  VLOOKUP($AH1741,'Reasons for dismissal'!$A:$B,2,FALSE)
)</f>
        <v>#N/A</v>
      </c>
      <c r="AJ1741" s="6">
        <f t="shared" ca="1" si="362"/>
        <v>5</v>
      </c>
      <c r="AK1741" s="1">
        <f t="shared" ca="1" si="363"/>
        <v>3000</v>
      </c>
      <c r="AL17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$A1741  &amp; ", "   &amp;
$B1741  &amp; ", "   &amp;
$D1741  &amp; ", '"  &amp;
$I1741  &amp; "', '" &amp;
$O1741  &amp; "', "  &amp;
$S1741  &amp; ", '"  &amp;
TEXT($U1741,"dd/mm/aaaa")  &amp; "', "   &amp;
$V1741  &amp; ", "   &amp;
$X1741  &amp; ", "   &amp;
$Z1741  &amp; ", "   &amp;
IF($AB1741 &lt;&gt; "", $AB1741, "NULL")  &amp; ", "   &amp;
$AK1741  &amp; ");"</f>
        <v>#REF!</v>
      </c>
    </row>
    <row r="1742" spans="1:38" x14ac:dyDescent="0.2">
      <c r="A1742" s="7" cm="1">
        <f t="array" aca="1" ref="A1742" ca="1">INDEX(Companies!$A:$A,RANDBETWEEN(2,COUNTA(Companies!$A:$A)),1)</f>
        <v>2</v>
      </c>
      <c r="B1742" s="5">
        <f t="shared" si="351"/>
        <v>1741</v>
      </c>
      <c r="C1742" s="5" t="str" cm="1">
        <f t="array" ref="C1742">SHA1HASH($B1742)</f>
        <v>4430b2e7813e1b55e961b1a43ac817c29e91ccbb</v>
      </c>
      <c r="D1742" s="6">
        <f t="shared" ca="1" si="352"/>
        <v>1</v>
      </c>
      <c r="E1742" s="7">
        <f ca="1">IF($B1742 = 1 + N("Presidente"),
    127,
    IF($B1742 = 2 + N("Vice-Presidente"),
        72,
        IF($B1742 = 3 + N("Secretária bilíngue"),
            13,
            RANDBETWEEN(5,COUNT(Name!$A:$A) + 1)
        )
    )
)</f>
        <v>212</v>
      </c>
      <c r="F1742" s="7" t="str">
        <f ca="1">VLOOKUP($E1742,Name!$A:$B,2,FALSE)</f>
        <v>Kelly</v>
      </c>
      <c r="G1742" s="7">
        <f ca="1" xml:space="preserve">
IF($B1742 = 1,
    0,
    RANDBETWEEN(5,COUNT('Last name'!$A:$A) + 1)
)</f>
        <v>128</v>
      </c>
      <c r="H1742" s="7" t="str">
        <f ca="1" xml:space="preserve">
IF($B1742 = 1 + N("Presidente"),
    "de Orléans e Bragança",
    VLOOKUP($G1742,'Last name'!$A:$B,2,FALSE) &amp; " " &amp; VLOOKUP(RANDBETWEEN(5,COUNT('Last name'!$A:$A) + 1),'Last name'!$A:$B,2,FALSE)
)</f>
        <v>Mendes Moraes</v>
      </c>
      <c r="I1742" s="7" t="str">
        <f t="shared" ca="1" si="353"/>
        <v>Kelly Mendes Moraes</v>
      </c>
      <c r="J1742" s="7" t="str" cm="1">
        <f t="array" aca="1" ref="J1742" ca="1">SHA1HASH($I1742)</f>
        <v>4a7c9aeb3f9692a3cc2a9151e5bbe09158d7eec5</v>
      </c>
      <c r="K1742" s="7" cm="1">
        <f t="array" aca="1" ref="K1742" ca="1">INDEX(States!$A:$A,M1742,1)</f>
        <v>5</v>
      </c>
      <c r="L1742" s="7" t="str">
        <f ca="1">VLOOKUP($K1742,Countries!$A:$B,2,FALSE)</f>
        <v>Portugal</v>
      </c>
      <c r="M1742" s="7" cm="1">
        <f t="array" aca="1" ref="M1742" ca="1">INDEX(States!$C:$C,RANDBETWEEN(5,COUNTA(States!$A:$A) + 1),1)</f>
        <v>24</v>
      </c>
      <c r="N1742" s="7" t="str">
        <f ca="1">VLOOKUP($M1742,States!$C:$D,2,FALSE)</f>
        <v>Brangança</v>
      </c>
      <c r="O1742" s="7" t="str">
        <f ca="1">VLOOKUP($E1742,Name!$A:$C,3,FALSE)</f>
        <v>F</v>
      </c>
      <c r="P1742" s="7" t="str">
        <f ca="1">VLOOKUP($O1742,Genders!$B:$C,2,FALSE)</f>
        <v>Female</v>
      </c>
      <c r="Q1742" s="7" cm="1">
        <f t="array" aca="1" ref="Q1742" ca="1">INDEX('Marital status'!$A:$A,RANDBETWEEN(5,COUNTA('Marital status'!$A:$A) + 1),1)</f>
        <v>0</v>
      </c>
      <c r="R1742" s="7" t="e">
        <f ca="1">VLOOKUP($Q1742,'Marital status'!$A:$B,2,FALSE)</f>
        <v>#N/A</v>
      </c>
      <c r="S1742" s="7">
        <f t="shared" ca="1" si="354"/>
        <v>5</v>
      </c>
      <c r="T1742" s="7" t="str">
        <f ca="1">VLOOKUP($S1742,Ethnicities!$A:$B,2,FALSE)</f>
        <v>ASIAN</v>
      </c>
      <c r="U1742" s="8">
        <f t="shared" ca="1" si="355"/>
        <v>21606</v>
      </c>
      <c r="V1742" s="6">
        <f t="shared" ca="1" si="356"/>
        <v>7</v>
      </c>
      <c r="W1742" s="8" t="str">
        <f ca="1">VLOOKUP($V1742,'Background education'!$A:$B,2,FALSE)</f>
        <v>Undergraduate degree</v>
      </c>
      <c r="X1742" s="7">
        <f ca="1" xml:space="preserve">
  IF(OR($Z1742 = 5, $Z1742 = 6, $Z1742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742" s="7" t="str">
        <f ca="1">VLOOKUP($X1742,Departments!$A:$B,2,FALSE)</f>
        <v xml:space="preserve"> Presidency</v>
      </c>
      <c r="Z1742" s="6">
        <f t="shared" ca="1" si="357"/>
        <v>10</v>
      </c>
      <c r="AA1742" s="7" t="str">
        <f ca="1">VLOOKUP($Z1742,Roles!$A:$B,2,FALSE)</f>
        <v>Trainee</v>
      </c>
      <c r="AB1742" s="6" t="e">
        <f t="shared" ca="1" si="358"/>
        <v>#N/A</v>
      </c>
      <c r="AC1742" s="7" t="e">
        <f ca="1" xml:space="preserve">
IF(
  ISNA($AB1742),
  NA(),
  VLOOKUP($AB1742,Levels!$A:$B,2,FALSE)
)</f>
        <v>#N/A</v>
      </c>
      <c r="AD1742" s="8">
        <f t="shared" ca="1" si="359"/>
        <v>38492</v>
      </c>
      <c r="AE1742" s="6">
        <f ca="1">RANDBETWEEN(5,COUNTA('Recruitment source'!$A:$A) + 1)</f>
        <v>15</v>
      </c>
      <c r="AF1742" s="6" t="str">
        <f ca="1">VLOOKUP($AE1742,'Recruitment source'!$A:$B,2,FALSE)</f>
        <v>Website</v>
      </c>
      <c r="AG1742" s="8" t="e">
        <f t="shared" ca="1" si="360"/>
        <v>#N/A</v>
      </c>
      <c r="AH1742" s="6" t="e">
        <f t="shared" ca="1" si="361"/>
        <v>#N/A</v>
      </c>
      <c r="AI1742" s="6" t="e">
        <f ca="1" xml:space="preserve">
IF(
  ISNA($AH1742),
  NA(),
  VLOOKUP($AH1742,'Reasons for dismissal'!$A:$B,2,FALSE)
)</f>
        <v>#N/A</v>
      </c>
      <c r="AJ1742" s="6">
        <f t="shared" ca="1" si="362"/>
        <v>4</v>
      </c>
      <c r="AK1742" s="1">
        <f t="shared" ca="1" si="363"/>
        <v>1305</v>
      </c>
      <c r="AL17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$A1742  &amp; ", "   &amp;
$B1742  &amp; ", "   &amp;
$D1742  &amp; ", '"  &amp;
$I1742  &amp; "', '" &amp;
$O1742  &amp; "', "  &amp;
$S1742  &amp; ", '"  &amp;
TEXT($U1742,"dd/mm/aaaa")  &amp; "', "   &amp;
$V1742  &amp; ", "   &amp;
$X1742  &amp; ", "   &amp;
$Z1742  &amp; ", "   &amp;
IF($AB1742 &lt;&gt; "", $AB1742, "NULL")  &amp; ", "   &amp;
$AK1742  &amp; ");"</f>
        <v>#REF!</v>
      </c>
    </row>
    <row r="1743" spans="1:38" x14ac:dyDescent="0.2">
      <c r="A1743" s="7" cm="1">
        <f t="array" aca="1" ref="A1743" ca="1">INDEX(Companies!$A:$A,RANDBETWEEN(2,COUNTA(Companies!$A:$A)),1)</f>
        <v>2</v>
      </c>
      <c r="B1743" s="5">
        <f t="shared" si="351"/>
        <v>1742</v>
      </c>
      <c r="C1743" s="5" t="str" cm="1">
        <f t="array" ref="C1743">SHA1HASH($B1743)</f>
        <v>4874f491eab06ba3e0df4386a569fb51c7c548f1</v>
      </c>
      <c r="D1743" s="6">
        <f t="shared" ca="1" si="352"/>
        <v>1</v>
      </c>
      <c r="E1743" s="7">
        <f ca="1">IF($B1743 = 1 + N("Presidente"),
    127,
    IF($B1743 = 2 + N("Vice-Presidente"),
        72,
        IF($B1743 = 3 + N("Secretária bilíngue"),
            13,
            RANDBETWEEN(5,COUNT(Name!$A:$A) + 1)
        )
    )
)</f>
        <v>303</v>
      </c>
      <c r="F1743" s="7" t="str">
        <f ca="1">VLOOKUP($E1743,Name!$A:$B,2,FALSE)</f>
        <v>Nathália</v>
      </c>
      <c r="G1743" s="7">
        <f ca="1" xml:space="preserve">
IF($B1743 = 1,
    0,
    RANDBETWEEN(5,COUNT('Last name'!$A:$A) + 1)
)</f>
        <v>89</v>
      </c>
      <c r="H1743" s="7" t="str">
        <f ca="1" xml:space="preserve">
IF($B1743 = 1 + N("Presidente"),
    "de Orléans e Bragança",
    VLOOKUP($G1743,'Last name'!$A:$B,2,FALSE) &amp; " " &amp; VLOOKUP(RANDBETWEEN(5,COUNT('Last name'!$A:$A) + 1),'Last name'!$A:$B,2,FALSE)
)</f>
        <v>Figo Borba</v>
      </c>
      <c r="I1743" s="7" t="str">
        <f t="shared" ca="1" si="353"/>
        <v>Nathália Figo Borba</v>
      </c>
      <c r="J1743" s="7" t="str" cm="1">
        <f t="array" aca="1" ref="J1743" ca="1">SHA1HASH($I1743)</f>
        <v>31b7563d9e4744a96cad483133aa6ed4062e0c34</v>
      </c>
      <c r="K1743" s="7" cm="1">
        <f t="array" aca="1" ref="K1743" ca="1">INDEX(States!$A:$A,M1743,1)</f>
        <v>5</v>
      </c>
      <c r="L1743" s="7" t="str">
        <f ca="1">VLOOKUP($K1743,Countries!$A:$B,2,FALSE)</f>
        <v>Portugal</v>
      </c>
      <c r="M1743" s="7" cm="1">
        <f t="array" aca="1" ref="M1743" ca="1">INDEX(States!$C:$C,RANDBETWEEN(5,COUNTA(States!$A:$A) + 1),1)</f>
        <v>20</v>
      </c>
      <c r="N1743" s="7" t="str">
        <f ca="1">VLOOKUP($M1743,States!$C:$D,2,FALSE)</f>
        <v>Portalegre</v>
      </c>
      <c r="O1743" s="7" t="str">
        <f ca="1">VLOOKUP($E1743,Name!$A:$C,3,FALSE)</f>
        <v>F</v>
      </c>
      <c r="P1743" s="7" t="str">
        <f ca="1">VLOOKUP($O1743,Genders!$B:$C,2,FALSE)</f>
        <v>Female</v>
      </c>
      <c r="Q1743" s="7" cm="1">
        <f t="array" aca="1" ref="Q1743" ca="1">INDEX('Marital status'!$A:$A,RANDBETWEEN(5,COUNTA('Marital status'!$A:$A) + 1),1)</f>
        <v>6</v>
      </c>
      <c r="R1743" s="7" t="str">
        <f ca="1">VLOOKUP($Q1743,'Marital status'!$A:$B,2,FALSE)</f>
        <v>DIVORCED</v>
      </c>
      <c r="S1743" s="7">
        <f t="shared" ca="1" si="354"/>
        <v>6</v>
      </c>
      <c r="T1743" s="7" t="str">
        <f ca="1">VLOOKUP($S1743,Ethnicities!$A:$B,2,FALSE)</f>
        <v xml:space="preserve">  american Indian or Alaska Native</v>
      </c>
      <c r="U1743" s="8">
        <f t="shared" ca="1" si="355"/>
        <v>29712</v>
      </c>
      <c r="V1743" s="6">
        <f t="shared" ca="1" si="356"/>
        <v>8</v>
      </c>
      <c r="W1743" s="8" t="str">
        <f ca="1">VLOOKUP($V1743,'Background education'!$A:$B,2,FALSE)</f>
        <v>Graduate school</v>
      </c>
      <c r="X1743" s="7">
        <f ca="1" xml:space="preserve">
  IF(OR($Z1743 = 5, $Z1743 = 6, $Z1743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743" s="7" t="str">
        <f ca="1">VLOOKUP($X1743,Departments!$A:$B,2,FALSE)</f>
        <v>Operations</v>
      </c>
      <c r="Z1743" s="6">
        <f t="shared" ca="1" si="357"/>
        <v>11</v>
      </c>
      <c r="AA1743" s="7" t="str">
        <f ca="1">VLOOKUP($Z1743,Roles!$A:$B,2,FALSE)</f>
        <v>Analyst</v>
      </c>
      <c r="AB1743" s="6">
        <f t="shared" ca="1" si="358"/>
        <v>7</v>
      </c>
      <c r="AC1743" s="7" t="str">
        <f ca="1" xml:space="preserve">
IF(
  ISNA($AB1743),
  NA(),
  VLOOKUP($AB1743,Levels!$A:$B,2,FALSE)
)</f>
        <v>Senior</v>
      </c>
      <c r="AD1743" s="8">
        <f t="shared" ca="1" si="359"/>
        <v>41114</v>
      </c>
      <c r="AE1743" s="6">
        <f ca="1">RANDBETWEEN(5,COUNTA('Recruitment source'!$A:$A) + 1)</f>
        <v>13</v>
      </c>
      <c r="AF1743" s="6" t="str">
        <f ca="1">VLOOKUP($AE1743,'Recruitment source'!$A:$B,2,FALSE)</f>
        <v>Google</v>
      </c>
      <c r="AG1743" s="8" t="e">
        <f t="shared" ca="1" si="360"/>
        <v>#N/A</v>
      </c>
      <c r="AH1743" s="6" t="e">
        <f t="shared" ca="1" si="361"/>
        <v>#N/A</v>
      </c>
      <c r="AI1743" s="6" t="e">
        <f ca="1" xml:space="preserve">
IF(
  ISNA($AH1743),
  NA(),
  VLOOKUP($AH1743,'Reasons for dismissal'!$A:$B,2,FALSE)
)</f>
        <v>#N/A</v>
      </c>
      <c r="AJ1743" s="6">
        <f t="shared" ca="1" si="362"/>
        <v>5</v>
      </c>
      <c r="AK1743" s="1">
        <f t="shared" ca="1" si="363"/>
        <v>3000</v>
      </c>
      <c r="AL17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$A1743  &amp; ", "   &amp;
$B1743  &amp; ", "   &amp;
$D1743  &amp; ", '"  &amp;
$I1743  &amp; "', '" &amp;
$O1743  &amp; "', "  &amp;
$S1743  &amp; ", '"  &amp;
TEXT($U1743,"dd/mm/aaaa")  &amp; "', "   &amp;
$V1743  &amp; ", "   &amp;
$X1743  &amp; ", "   &amp;
$Z1743  &amp; ", "   &amp;
IF($AB1743 &lt;&gt; "", $AB1743, "NULL")  &amp; ", "   &amp;
$AK1743  &amp; ");"</f>
        <v>#REF!</v>
      </c>
    </row>
    <row r="1744" spans="1:38" x14ac:dyDescent="0.2">
      <c r="A1744" s="7" cm="1">
        <f t="array" aca="1" ref="A1744" ca="1">INDEX(Companies!$A:$A,RANDBETWEEN(2,COUNTA(Companies!$A:$A)),1)</f>
        <v>2</v>
      </c>
      <c r="B1744" s="5">
        <f t="shared" si="351"/>
        <v>1743</v>
      </c>
      <c r="C1744" s="5" t="str" cm="1">
        <f t="array" ref="C1744">SHA1HASH($B1744)</f>
        <v>0c698916b00f85f39356ffe281b601b3818ee520</v>
      </c>
      <c r="D1744" s="6">
        <f t="shared" ca="1" si="352"/>
        <v>1</v>
      </c>
      <c r="E1744" s="7">
        <f ca="1">IF($B1744 = 1 + N("Presidente"),
    127,
    IF($B1744 = 2 + N("Vice-Presidente"),
        72,
        IF($B1744 = 3 + N("Secretária bilíngue"),
            13,
            RANDBETWEEN(5,COUNT(Name!$A:$A) + 1)
        )
    )
)</f>
        <v>37</v>
      </c>
      <c r="F1744" s="7" t="str">
        <f ca="1">VLOOKUP($E1744,Name!$A:$B,2,FALSE)</f>
        <v>Ana Vitória</v>
      </c>
      <c r="G1744" s="7">
        <f ca="1" xml:space="preserve">
IF($B1744 = 1,
    0,
    RANDBETWEEN(5,COUNT('Last name'!$A:$A) + 1)
)</f>
        <v>16</v>
      </c>
      <c r="H1744" s="7" t="str">
        <f ca="1" xml:space="preserve">
IF($B1744 = 1 + N("Presidente"),
    "de Orléans e Bragança",
    VLOOKUP($G1744,'Last name'!$A:$B,2,FALSE) &amp; " " &amp; VLOOKUP(RANDBETWEEN(5,COUNT('Last name'!$A:$A) + 1),'Last name'!$A:$B,2,FALSE)
)</f>
        <v>Amor Castro</v>
      </c>
      <c r="I1744" s="7" t="str">
        <f t="shared" ca="1" si="353"/>
        <v>Ana Vitória Amor Castro</v>
      </c>
      <c r="J1744" s="7" t="str" cm="1">
        <f t="array" aca="1" ref="J1744" ca="1">SHA1HASH($I1744)</f>
        <v>4977b5abd0532b4146da89e7a6e1b977eae4494a</v>
      </c>
      <c r="K1744" s="7" cm="1">
        <f t="array" aca="1" ref="K1744" ca="1">INDEX(States!$A:$A,M1744,1)</f>
        <v>5</v>
      </c>
      <c r="L1744" s="7" t="str">
        <f ca="1">VLOOKUP($K1744,Countries!$A:$B,2,FALSE)</f>
        <v>Portugal</v>
      </c>
      <c r="M1744" s="7" cm="1">
        <f t="array" aca="1" ref="M1744" ca="1">INDEX(States!$C:$C,RANDBETWEEN(5,COUNTA(States!$A:$A) + 1),1)</f>
        <v>13</v>
      </c>
      <c r="N1744" s="7" t="str">
        <f ca="1">VLOOKUP($M1744,States!$C:$D,2,FALSE)</f>
        <v>Coimbra</v>
      </c>
      <c r="O1744" s="7" t="str">
        <f ca="1">VLOOKUP($E1744,Name!$A:$C,3,FALSE)</f>
        <v>F</v>
      </c>
      <c r="P1744" s="7" t="str">
        <f ca="1">VLOOKUP($O1744,Genders!$B:$C,2,FALSE)</f>
        <v>Female</v>
      </c>
      <c r="Q1744" s="7" cm="1">
        <f t="array" aca="1" ref="Q1744" ca="1">INDEX('Marital status'!$A:$A,RANDBETWEEN(5,COUNTA('Marital status'!$A:$A) + 1),1)</f>
        <v>5</v>
      </c>
      <c r="R1744" s="7" t="str">
        <f ca="1">VLOOKUP($Q1744,'Marital status'!$A:$B,2,FALSE)</f>
        <v xml:space="preserve"> Separated </v>
      </c>
      <c r="S1744" s="7">
        <f t="shared" ca="1" si="354"/>
        <v>5</v>
      </c>
      <c r="T1744" s="7" t="str">
        <f ca="1">VLOOKUP($S1744,Ethnicities!$A:$B,2,FALSE)</f>
        <v>ASIAN</v>
      </c>
      <c r="U1744" s="8">
        <f t="shared" ca="1" si="355"/>
        <v>29195</v>
      </c>
      <c r="V1744" s="6">
        <f t="shared" ca="1" si="356"/>
        <v>7</v>
      </c>
      <c r="W1744" s="8" t="str">
        <f ca="1">VLOOKUP($V1744,'Background education'!$A:$B,2,FALSE)</f>
        <v>Undergraduate degree</v>
      </c>
      <c r="X1744" s="7">
        <f ca="1" xml:space="preserve">
  IF(OR($Z1744 = 5, $Z1744 = 6, $Z1744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744" s="7" t="str">
        <f ca="1">VLOOKUP($X1744,Departments!$A:$B,2,FALSE)</f>
        <v xml:space="preserve"> Presidency</v>
      </c>
      <c r="Z1744" s="6">
        <f t="shared" ca="1" si="357"/>
        <v>9</v>
      </c>
      <c r="AA1744" s="7" t="str">
        <f ca="1">VLOOKUP($Z1744,Roles!$A:$B,2,FALSE)</f>
        <v>Intern</v>
      </c>
      <c r="AB1744" s="6" t="e">
        <f t="shared" ca="1" si="358"/>
        <v>#N/A</v>
      </c>
      <c r="AC1744" s="7" t="e">
        <f ca="1" xml:space="preserve">
IF(
  ISNA($AB1744),
  NA(),
  VLOOKUP($AB1744,Levels!$A:$B,2,FALSE)
)</f>
        <v>#N/A</v>
      </c>
      <c r="AD1744" s="8">
        <f t="shared" ca="1" si="359"/>
        <v>38566</v>
      </c>
      <c r="AE1744" s="6">
        <f ca="1">RANDBETWEEN(5,COUNTA('Recruitment source'!$A:$A) + 1)</f>
        <v>7</v>
      </c>
      <c r="AF1744" s="6" t="str">
        <f ca="1">VLOOKUP($AE1744,'Recruitment source'!$A:$B,2,FALSE)</f>
        <v>SAPO Emprego</v>
      </c>
      <c r="AG1744" s="8" t="e">
        <f t="shared" ca="1" si="360"/>
        <v>#N/A</v>
      </c>
      <c r="AH1744" s="6" t="e">
        <f t="shared" ca="1" si="361"/>
        <v>#N/A</v>
      </c>
      <c r="AI1744" s="6" t="e">
        <f ca="1" xml:space="preserve">
IF(
  ISNA($AH1744),
  NA(),
  VLOOKUP($AH1744,'Reasons for dismissal'!$A:$B,2,FALSE)
)</f>
        <v>#N/A</v>
      </c>
      <c r="AJ1744" s="6">
        <f t="shared" ca="1" si="362"/>
        <v>5</v>
      </c>
      <c r="AK1744" s="1">
        <f t="shared" ca="1" si="363"/>
        <v>1205</v>
      </c>
      <c r="AL17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$A1744  &amp; ", "   &amp;
$B1744  &amp; ", "   &amp;
$D1744  &amp; ", '"  &amp;
$I1744  &amp; "', '" &amp;
$O1744  &amp; "', "  &amp;
$S1744  &amp; ", '"  &amp;
TEXT($U1744,"dd/mm/aaaa")  &amp; "', "   &amp;
$V1744  &amp; ", "   &amp;
$X1744  &amp; ", "   &amp;
$Z1744  &amp; ", "   &amp;
IF($AB1744 &lt;&gt; "", $AB1744, "NULL")  &amp; ", "   &amp;
$AK1744  &amp; ");"</f>
        <v>#REF!</v>
      </c>
    </row>
    <row r="1745" spans="1:38" x14ac:dyDescent="0.2">
      <c r="A1745" s="7" cm="1">
        <f t="array" aca="1" ref="A1745" ca="1">INDEX(Companies!$A:$A,RANDBETWEEN(2,COUNTA(Companies!$A:$A)),1)</f>
        <v>2</v>
      </c>
      <c r="B1745" s="5">
        <f t="shared" si="351"/>
        <v>1744</v>
      </c>
      <c r="C1745" s="5" t="str" cm="1">
        <f t="array" ref="C1745">SHA1HASH($B1745)</f>
        <v>16b5eb5172fe24f3ec4dafdd4593f04f50c205cc</v>
      </c>
      <c r="D1745" s="6">
        <f t="shared" ca="1" si="352"/>
        <v>1</v>
      </c>
      <c r="E1745" s="7">
        <f ca="1">IF($B1745 = 1 + N("Presidente"),
    127,
    IF($B1745 = 2 + N("Vice-Presidente"),
        72,
        IF($B1745 = 3 + N("Secretária bilíngue"),
            13,
            RANDBETWEEN(5,COUNT(Name!$A:$A) + 1)
        )
    )
)</f>
        <v>44</v>
      </c>
      <c r="F1745" s="7" t="str">
        <f ca="1">VLOOKUP($E1745,Name!$A:$B,2,FALSE)</f>
        <v>Anna Carolina</v>
      </c>
      <c r="G1745" s="7">
        <f ca="1" xml:space="preserve">
IF($B1745 = 1,
    0,
    RANDBETWEEN(5,COUNT('Last name'!$A:$A) + 1)
)</f>
        <v>158</v>
      </c>
      <c r="H1745" s="7" t="str">
        <f ca="1" xml:space="preserve">
IF($B1745 = 1 + N("Presidente"),
    "de Orléans e Bragança",
    VLOOKUP($G1745,'Last name'!$A:$B,2,FALSE) &amp; " " &amp; VLOOKUP(RANDBETWEEN(5,COUNT('Last name'!$A:$A) + 1),'Last name'!$A:$B,2,FALSE)
)</f>
        <v>Rangel Camargo</v>
      </c>
      <c r="I1745" s="7" t="str">
        <f t="shared" ca="1" si="353"/>
        <v>Anna Carolina Rangel Camargo</v>
      </c>
      <c r="J1745" s="7" t="str" cm="1">
        <f t="array" aca="1" ref="J1745" ca="1">SHA1HASH($I1745)</f>
        <v>099ca892510dd934a15d4f7861a190be1d069b94</v>
      </c>
      <c r="K1745" s="7" cm="1">
        <f t="array" aca="1" ref="K1745" ca="1">INDEX(States!$A:$A,M1745,1)</f>
        <v>5</v>
      </c>
      <c r="L1745" s="7" t="str">
        <f ca="1">VLOOKUP($K1745,Countries!$A:$B,2,FALSE)</f>
        <v>Portugal</v>
      </c>
      <c r="M1745" s="7" cm="1">
        <f t="array" aca="1" ref="M1745" ca="1">INDEX(States!$C:$C,RANDBETWEEN(5,COUNTA(States!$A:$A) + 1),1)</f>
        <v>18</v>
      </c>
      <c r="N1745" s="7" t="str">
        <f ca="1">VLOOKUP($M1745,States!$C:$D,2,FALSE)</f>
        <v>Castelo Branco</v>
      </c>
      <c r="O1745" s="7" t="str">
        <f ca="1">VLOOKUP($E1745,Name!$A:$C,3,FALSE)</f>
        <v>F</v>
      </c>
      <c r="P1745" s="7" t="str">
        <f ca="1">VLOOKUP($O1745,Genders!$B:$C,2,FALSE)</f>
        <v>Female</v>
      </c>
      <c r="Q1745" s="7" cm="1">
        <f t="array" aca="1" ref="Q1745" ca="1">INDEX('Marital status'!$A:$A,RANDBETWEEN(5,COUNTA('Marital status'!$A:$A) + 1),1)</f>
        <v>0</v>
      </c>
      <c r="R1745" s="7" t="e">
        <f ca="1">VLOOKUP($Q1745,'Marital status'!$A:$B,2,FALSE)</f>
        <v>#N/A</v>
      </c>
      <c r="S1745" s="7">
        <f t="shared" ca="1" si="354"/>
        <v>5</v>
      </c>
      <c r="T1745" s="7" t="str">
        <f ca="1">VLOOKUP($S1745,Ethnicities!$A:$B,2,FALSE)</f>
        <v>ASIAN</v>
      </c>
      <c r="U1745" s="8">
        <f t="shared" ca="1" si="355"/>
        <v>25753</v>
      </c>
      <c r="V1745" s="6">
        <f t="shared" ca="1" si="356"/>
        <v>8</v>
      </c>
      <c r="W1745" s="8" t="str">
        <f ca="1">VLOOKUP($V1745,'Background education'!$A:$B,2,FALSE)</f>
        <v>Graduate school</v>
      </c>
      <c r="X1745" s="7">
        <f ca="1" xml:space="preserve">
  IF(OR($Z1745 = 5, $Z1745 = 6, $Z1745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745" s="7" t="str">
        <f ca="1">VLOOKUP($X1745,Departments!$A:$B,2,FALSE)</f>
        <v xml:space="preserve"> Commercial</v>
      </c>
      <c r="Z1745" s="6">
        <f t="shared" ca="1" si="357"/>
        <v>11</v>
      </c>
      <c r="AA1745" s="7" t="str">
        <f ca="1">VLOOKUP($Z1745,Roles!$A:$B,2,FALSE)</f>
        <v>Analyst</v>
      </c>
      <c r="AB1745" s="6">
        <f t="shared" ca="1" si="358"/>
        <v>5</v>
      </c>
      <c r="AC1745" s="7" t="str">
        <f ca="1" xml:space="preserve">
IF(
  ISNA($AB1745),
  NA(),
  VLOOKUP($AB1745,Levels!$A:$B,2,FALSE)
)</f>
        <v>Junior</v>
      </c>
      <c r="AD1745" s="8">
        <f t="shared" ca="1" si="359"/>
        <v>39867</v>
      </c>
      <c r="AE1745" s="6">
        <f ca="1">RANDBETWEEN(5,COUNTA('Recruitment source'!$A:$A) + 1)</f>
        <v>9</v>
      </c>
      <c r="AF1745" s="6" t="str">
        <f ca="1">VLOOKUP($AE1745,'Recruitment source'!$A:$B,2,FALSE)</f>
        <v>Empregos Online</v>
      </c>
      <c r="AG1745" s="8" t="e">
        <f t="shared" ca="1" si="360"/>
        <v>#N/A</v>
      </c>
      <c r="AH1745" s="6" t="e">
        <f t="shared" ca="1" si="361"/>
        <v>#N/A</v>
      </c>
      <c r="AI1745" s="6" t="e">
        <f ca="1" xml:space="preserve">
IF(
  ISNA($AH1745),
  NA(),
  VLOOKUP($AH1745,'Reasons for dismissal'!$A:$B,2,FALSE)
)</f>
        <v>#N/A</v>
      </c>
      <c r="AJ1745" s="6">
        <f t="shared" ca="1" si="362"/>
        <v>4</v>
      </c>
      <c r="AK1745" s="1">
        <f t="shared" ca="1" si="363"/>
        <v>3080</v>
      </c>
      <c r="AL17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$A1745  &amp; ", "   &amp;
$B1745  &amp; ", "   &amp;
$D1745  &amp; ", '"  &amp;
$I1745  &amp; "', '" &amp;
$O1745  &amp; "', "  &amp;
$S1745  &amp; ", '"  &amp;
TEXT($U1745,"dd/mm/aaaa")  &amp; "', "   &amp;
$V1745  &amp; ", "   &amp;
$X1745  &amp; ", "   &amp;
$Z1745  &amp; ", "   &amp;
IF($AB1745 &lt;&gt; "", $AB1745, "NULL")  &amp; ", "   &amp;
$AK1745  &amp; ");"</f>
        <v>#REF!</v>
      </c>
    </row>
    <row r="1746" spans="1:38" x14ac:dyDescent="0.2">
      <c r="A1746" s="7" cm="1">
        <f t="array" aca="1" ref="A1746" ca="1">INDEX(Companies!$A:$A,RANDBETWEEN(2,COUNTA(Companies!$A:$A)),1)</f>
        <v>2</v>
      </c>
      <c r="B1746" s="5">
        <f t="shared" si="351"/>
        <v>1745</v>
      </c>
      <c r="C1746" s="5" t="str" cm="1">
        <f t="array" ref="C1746">SHA1HASH($B1746)</f>
        <v>f27cac1218484bcb9d75a88232c544bfb19fa9a3</v>
      </c>
      <c r="D1746" s="6">
        <f t="shared" ca="1" si="352"/>
        <v>1</v>
      </c>
      <c r="E1746" s="7">
        <f ca="1">IF($B1746 = 1 + N("Presidente"),
    127,
    IF($B1746 = 2 + N("Vice-Presidente"),
        72,
        IF($B1746 = 3 + N("Secretária bilíngue"),
            13,
            RANDBETWEEN(5,COUNT(Name!$A:$A) + 1)
        )
    )
)</f>
        <v>351</v>
      </c>
      <c r="F1746" s="7" t="str">
        <f ca="1">VLOOKUP($E1746,Name!$A:$B,2,FALSE)</f>
        <v>Vera Lucia</v>
      </c>
      <c r="G1746" s="7">
        <f ca="1" xml:space="preserve">
IF($B1746 = 1,
    0,
    RANDBETWEEN(5,COUNT('Last name'!$A:$A) + 1)
)</f>
        <v>178</v>
      </c>
      <c r="H1746" s="7" t="str">
        <f ca="1" xml:space="preserve">
IF($B1746 = 1 + N("Presidente"),
    "de Orléans e Bragança",
    VLOOKUP($G1746,'Last name'!$A:$B,2,FALSE) &amp; " " &amp; VLOOKUP(RANDBETWEEN(5,COUNT('Last name'!$A:$A) + 1),'Last name'!$A:$B,2,FALSE)
)</f>
        <v>Seixas Café</v>
      </c>
      <c r="I1746" s="7" t="str">
        <f t="shared" ca="1" si="353"/>
        <v>Vera Lucia Seixas Café</v>
      </c>
      <c r="J1746" s="7" t="str" cm="1">
        <f t="array" aca="1" ref="J1746" ca="1">SHA1HASH($I1746)</f>
        <v>607307e578e1449601df93f0dae702b312b83c81</v>
      </c>
      <c r="K1746" s="7" cm="1">
        <f t="array" aca="1" ref="K1746" ca="1">INDEX(States!$A:$A,M1746,1)</f>
        <v>5</v>
      </c>
      <c r="L1746" s="7" t="str">
        <f ca="1">VLOOKUP($K1746,Countries!$A:$B,2,FALSE)</f>
        <v>Portugal</v>
      </c>
      <c r="M1746" s="7" cm="1">
        <f t="array" aca="1" ref="M1746" ca="1">INDEX(States!$C:$C,RANDBETWEEN(5,COUNTA(States!$A:$A) + 1),1)</f>
        <v>18</v>
      </c>
      <c r="N1746" s="7" t="str">
        <f ca="1">VLOOKUP($M1746,States!$C:$D,2,FALSE)</f>
        <v>Castelo Branco</v>
      </c>
      <c r="O1746" s="7" t="str">
        <f ca="1">VLOOKUP($E1746,Name!$A:$C,3,FALSE)</f>
        <v>F</v>
      </c>
      <c r="P1746" s="7" t="str">
        <f ca="1">VLOOKUP($O1746,Genders!$B:$C,2,FALSE)</f>
        <v>Female</v>
      </c>
      <c r="Q1746" s="7" cm="1">
        <f t="array" aca="1" ref="Q1746" ca="1">INDEX('Marital status'!$A:$A,RANDBETWEEN(5,COUNTA('Marital status'!$A:$A) + 1),1)</f>
        <v>6</v>
      </c>
      <c r="R1746" s="7" t="str">
        <f ca="1">VLOOKUP($Q1746,'Marital status'!$A:$B,2,FALSE)</f>
        <v>DIVORCED</v>
      </c>
      <c r="S1746" s="7">
        <f t="shared" ca="1" si="354"/>
        <v>5</v>
      </c>
      <c r="T1746" s="7" t="str">
        <f ca="1">VLOOKUP($S1746,Ethnicities!$A:$B,2,FALSE)</f>
        <v>ASIAN</v>
      </c>
      <c r="U1746" s="8">
        <f t="shared" ca="1" si="355"/>
        <v>30393</v>
      </c>
      <c r="V1746" s="6">
        <f t="shared" ca="1" si="356"/>
        <v>7</v>
      </c>
      <c r="W1746" s="8" t="str">
        <f ca="1">VLOOKUP($V1746,'Background education'!$A:$B,2,FALSE)</f>
        <v>Undergraduate degree</v>
      </c>
      <c r="X1746" s="7">
        <f ca="1" xml:space="preserve">
  IF(OR($Z1746 = 5, $Z1746 = 6, $Z1746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746" s="7" t="str">
        <f ca="1">VLOOKUP($X1746,Departments!$A:$B,2,FALSE)</f>
        <v>Human Resource</v>
      </c>
      <c r="Z1746" s="6">
        <f t="shared" ca="1" si="357"/>
        <v>10</v>
      </c>
      <c r="AA1746" s="7" t="str">
        <f ca="1">VLOOKUP($Z1746,Roles!$A:$B,2,FALSE)</f>
        <v>Trainee</v>
      </c>
      <c r="AB1746" s="6" t="e">
        <f t="shared" ca="1" si="358"/>
        <v>#N/A</v>
      </c>
      <c r="AC1746" s="7" t="e">
        <f ca="1" xml:space="preserve">
IF(
  ISNA($AB1746),
  NA(),
  VLOOKUP($AB1746,Levels!$A:$B,2,FALSE)
)</f>
        <v>#N/A</v>
      </c>
      <c r="AD1746" s="8">
        <f t="shared" ca="1" si="359"/>
        <v>36623</v>
      </c>
      <c r="AE1746" s="6">
        <f ca="1">RANDBETWEEN(5,COUNTA('Recruitment source'!$A:$A) + 1)</f>
        <v>9</v>
      </c>
      <c r="AF1746" s="6" t="str">
        <f ca="1">VLOOKUP($AE1746,'Recruitment source'!$A:$B,2,FALSE)</f>
        <v>Empregos Online</v>
      </c>
      <c r="AG1746" s="8" t="e">
        <f t="shared" ca="1" si="360"/>
        <v>#N/A</v>
      </c>
      <c r="AH1746" s="6" t="e">
        <f t="shared" ca="1" si="361"/>
        <v>#N/A</v>
      </c>
      <c r="AI1746" s="6" t="e">
        <f ca="1" xml:space="preserve">
IF(
  ISNA($AH1746),
  NA(),
  VLOOKUP($AH1746,'Reasons for dismissal'!$A:$B,2,FALSE)
)</f>
        <v>#N/A</v>
      </c>
      <c r="AJ1746" s="6">
        <f t="shared" ca="1" si="362"/>
        <v>5</v>
      </c>
      <c r="AK1746" s="1">
        <f t="shared" ca="1" si="363"/>
        <v>1385</v>
      </c>
      <c r="AL17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$A1746  &amp; ", "   &amp;
$B1746  &amp; ", "   &amp;
$D1746  &amp; ", '"  &amp;
$I1746  &amp; "', '" &amp;
$O1746  &amp; "', "  &amp;
$S1746  &amp; ", '"  &amp;
TEXT($U1746,"dd/mm/aaaa")  &amp; "', "   &amp;
$V1746  &amp; ", "   &amp;
$X1746  &amp; ", "   &amp;
$Z1746  &amp; ", "   &amp;
IF($AB1746 &lt;&gt; "", $AB1746, "NULL")  &amp; ", "   &amp;
$AK1746  &amp; ");"</f>
        <v>#REF!</v>
      </c>
    </row>
    <row r="1747" spans="1:38" x14ac:dyDescent="0.2">
      <c r="A1747" s="7" cm="1">
        <f t="array" aca="1" ref="A1747" ca="1">INDEX(Companies!$A:$A,RANDBETWEEN(2,COUNTA(Companies!$A:$A)),1)</f>
        <v>2</v>
      </c>
      <c r="B1747" s="5">
        <f t="shared" si="351"/>
        <v>1746</v>
      </c>
      <c r="C1747" s="5" t="str" cm="1">
        <f t="array" ref="C1747">SHA1HASH($B1747)</f>
        <v>107c7da7bec6cbded6393e2ba546ba51f0f16445</v>
      </c>
      <c r="D1747" s="6">
        <f t="shared" ca="1" si="352"/>
        <v>1</v>
      </c>
      <c r="E1747" s="7">
        <f ca="1">IF($B1747 = 1 + N("Presidente"),
    127,
    IF($B1747 = 2 + N("Vice-Presidente"),
        72,
        IF($B1747 = 3 + N("Secretária bilíngue"),
            13,
            RANDBETWEEN(5,COUNT(Name!$A:$A) + 1)
        )
    )
)</f>
        <v>211</v>
      </c>
      <c r="F1747" s="7" t="str">
        <f ca="1">VLOOKUP($E1747,Name!$A:$B,2,FALSE)</f>
        <v>Kauê</v>
      </c>
      <c r="G1747" s="7">
        <f ca="1" xml:space="preserve">
IF($B1747 = 1,
    0,
    RANDBETWEEN(5,COUNT('Last name'!$A:$A) + 1)
)</f>
        <v>192</v>
      </c>
      <c r="H1747" s="7" t="str">
        <f ca="1" xml:space="preserve">
IF($B1747 = 1 + N("Presidente"),
    "de Orléans e Bragança",
    VLOOKUP($G1747,'Last name'!$A:$B,2,FALSE) &amp; " " &amp; VLOOKUP(RANDBETWEEN(5,COUNT('Last name'!$A:$A) + 1),'Last name'!$A:$B,2,FALSE)
)</f>
        <v>Vaz Caruso</v>
      </c>
      <c r="I1747" s="7" t="str">
        <f t="shared" ca="1" si="353"/>
        <v>Kauê Vaz Caruso</v>
      </c>
      <c r="J1747" s="7" t="str" cm="1">
        <f t="array" aca="1" ref="J1747" ca="1">SHA1HASH($I1747)</f>
        <v>c362e1eef4877f66930d4543df753fbb7778fc25</v>
      </c>
      <c r="K1747" s="7" cm="1">
        <f t="array" aca="1" ref="K1747" ca="1">INDEX(States!$A:$A,M1747,1)</f>
        <v>5</v>
      </c>
      <c r="L1747" s="7" t="str">
        <f ca="1">VLOOKUP($K1747,Countries!$A:$B,2,FALSE)</f>
        <v>Portugal</v>
      </c>
      <c r="M1747" s="7" cm="1">
        <f t="array" aca="1" ref="M1747" ca="1">INDEX(States!$C:$C,RANDBETWEEN(5,COUNTA(States!$A:$A) + 1),1)</f>
        <v>16</v>
      </c>
      <c r="N1747" s="7" t="str">
        <f ca="1">VLOOKUP($M1747,States!$C:$D,2,FALSE)</f>
        <v>Azores</v>
      </c>
      <c r="O1747" s="7" t="str">
        <f ca="1">VLOOKUP($E1747,Name!$A:$C,3,FALSE)</f>
        <v>M</v>
      </c>
      <c r="P1747" s="7" t="str">
        <f ca="1">VLOOKUP($O1747,Genders!$B:$C,2,FALSE)</f>
        <v>Male</v>
      </c>
      <c r="Q1747" s="7" cm="1">
        <f t="array" aca="1" ref="Q1747" ca="1">INDEX('Marital status'!$A:$A,RANDBETWEEN(5,COUNTA('Marital status'!$A:$A) + 1),1)</f>
        <v>5</v>
      </c>
      <c r="R1747" s="7" t="str">
        <f ca="1">VLOOKUP($Q1747,'Marital status'!$A:$B,2,FALSE)</f>
        <v xml:space="preserve"> Separated </v>
      </c>
      <c r="S1747" s="7">
        <f t="shared" ca="1" si="354"/>
        <v>5</v>
      </c>
      <c r="T1747" s="7" t="str">
        <f ca="1">VLOOKUP($S1747,Ethnicities!$A:$B,2,FALSE)</f>
        <v>ASIAN</v>
      </c>
      <c r="U1747" s="8">
        <f t="shared" ca="1" si="355"/>
        <v>21493</v>
      </c>
      <c r="V1747" s="6">
        <f t="shared" ca="1" si="356"/>
        <v>7</v>
      </c>
      <c r="W1747" s="8" t="str">
        <f ca="1">VLOOKUP($V1747,'Background education'!$A:$B,2,FALSE)</f>
        <v>Undergraduate degree</v>
      </c>
      <c r="X1747" s="7">
        <f ca="1" xml:space="preserve">
  IF(OR($Z1747 = 5, $Z1747 = 6, $Z1747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747" s="7" t="str">
        <f ca="1">VLOOKUP($X1747,Departments!$A:$B,2,FALSE)</f>
        <v>Operations</v>
      </c>
      <c r="Z1747" s="6">
        <f t="shared" ca="1" si="357"/>
        <v>11</v>
      </c>
      <c r="AA1747" s="7" t="str">
        <f ca="1">VLOOKUP($Z1747,Roles!$A:$B,2,FALSE)</f>
        <v>Analyst</v>
      </c>
      <c r="AB1747" s="6">
        <f t="shared" ca="1" si="358"/>
        <v>5</v>
      </c>
      <c r="AC1747" s="7" t="str">
        <f ca="1" xml:space="preserve">
IF(
  ISNA($AB1747),
  NA(),
  VLOOKUP($AB1747,Levels!$A:$B,2,FALSE)
)</f>
        <v>Junior</v>
      </c>
      <c r="AD1747" s="8">
        <f t="shared" ca="1" si="359"/>
        <v>41278</v>
      </c>
      <c r="AE1747" s="6">
        <f ca="1">RANDBETWEEN(5,COUNTA('Recruitment source'!$A:$A) + 1)</f>
        <v>13</v>
      </c>
      <c r="AF1747" s="6" t="str">
        <f ca="1">VLOOKUP($AE1747,'Recruitment source'!$A:$B,2,FALSE)</f>
        <v>Google</v>
      </c>
      <c r="AG1747" s="8" t="e">
        <f t="shared" ca="1" si="360"/>
        <v>#N/A</v>
      </c>
      <c r="AH1747" s="6" t="e">
        <f t="shared" ca="1" si="361"/>
        <v>#N/A</v>
      </c>
      <c r="AI1747" s="6" t="e">
        <f ca="1" xml:space="preserve">
IF(
  ISNA($AH1747),
  NA(),
  VLOOKUP($AH1747,'Reasons for dismissal'!$A:$B,2,FALSE)
)</f>
        <v>#N/A</v>
      </c>
      <c r="AJ1747" s="6">
        <f t="shared" ca="1" si="362"/>
        <v>5</v>
      </c>
      <c r="AK1747" s="1">
        <f t="shared" ca="1" si="363"/>
        <v>2500</v>
      </c>
      <c r="AL17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$A1747  &amp; ", "   &amp;
$B1747  &amp; ", "   &amp;
$D1747  &amp; ", '"  &amp;
$I1747  &amp; "', '" &amp;
$O1747  &amp; "', "  &amp;
$S1747  &amp; ", '"  &amp;
TEXT($U1747,"dd/mm/aaaa")  &amp; "', "   &amp;
$V1747  &amp; ", "   &amp;
$X1747  &amp; ", "   &amp;
$Z1747  &amp; ", "   &amp;
IF($AB1747 &lt;&gt; "", $AB1747, "NULL")  &amp; ", "   &amp;
$AK1747  &amp; ");"</f>
        <v>#REF!</v>
      </c>
    </row>
    <row r="1748" spans="1:38" x14ac:dyDescent="0.2">
      <c r="A1748" s="7" cm="1">
        <f t="array" aca="1" ref="A1748" ca="1">INDEX(Companies!$A:$A,RANDBETWEEN(2,COUNTA(Companies!$A:$A)),1)</f>
        <v>2</v>
      </c>
      <c r="B1748" s="5">
        <f t="shared" si="351"/>
        <v>1747</v>
      </c>
      <c r="C1748" s="5" t="str" cm="1">
        <f t="array" ref="C1748">SHA1HASH($B1748)</f>
        <v>2ad96cc16e625017327b9aa877bbddfb3532a718</v>
      </c>
      <c r="D1748" s="6">
        <f t="shared" ca="1" si="352"/>
        <v>1</v>
      </c>
      <c r="E1748" s="7">
        <f ca="1">IF($B1748 = 1 + N("Presidente"),
    127,
    IF($B1748 = 2 + N("Vice-Presidente"),
        72,
        IF($B1748 = 3 + N("Secretária bilíngue"),
            13,
            RANDBETWEEN(5,COUNT(Name!$A:$A) + 1)
        )
    )
)</f>
        <v>184</v>
      </c>
      <c r="F1748" s="7" t="str">
        <f ca="1">VLOOKUP($E1748,Name!$A:$B,2,FALSE)</f>
        <v>Joanna</v>
      </c>
      <c r="G1748" s="7">
        <f ca="1" xml:space="preserve">
IF($B1748 = 1,
    0,
    RANDBETWEEN(5,COUNT('Last name'!$A:$A) + 1)
)</f>
        <v>89</v>
      </c>
      <c r="H1748" s="7" t="str">
        <f ca="1" xml:space="preserve">
IF($B1748 = 1 + N("Presidente"),
    "de Orléans e Bragança",
    VLOOKUP($G1748,'Last name'!$A:$B,2,FALSE) &amp; " " &amp; VLOOKUP(RANDBETWEEN(5,COUNT('Last name'!$A:$A) + 1),'Last name'!$A:$B,2,FALSE)
)</f>
        <v>Figo Longo</v>
      </c>
      <c r="I1748" s="7" t="str">
        <f t="shared" ca="1" si="353"/>
        <v>Joanna Figo Longo</v>
      </c>
      <c r="J1748" s="7" t="str" cm="1">
        <f t="array" aca="1" ref="J1748" ca="1">SHA1HASH($I1748)</f>
        <v>89db87b10cdfd45c8843a17de3c9c19952be3dc6</v>
      </c>
      <c r="K1748" s="7" cm="1">
        <f t="array" aca="1" ref="K1748" ca="1">INDEX(States!$A:$A,M1748,1)</f>
        <v>5</v>
      </c>
      <c r="L1748" s="7" t="str">
        <f ca="1">VLOOKUP($K1748,Countries!$A:$B,2,FALSE)</f>
        <v>Portugal</v>
      </c>
      <c r="M1748" s="7" cm="1">
        <f t="array" aca="1" ref="M1748" ca="1">INDEX(States!$C:$C,RANDBETWEEN(5,COUNTA(States!$A:$A) + 1),1)</f>
        <v>22</v>
      </c>
      <c r="N1748" s="7" t="str">
        <f ca="1">VLOOKUP($M1748,States!$C:$D,2,FALSE)</f>
        <v>Vila Real</v>
      </c>
      <c r="O1748" s="7" t="str">
        <f ca="1">VLOOKUP($E1748,Name!$A:$C,3,FALSE)</f>
        <v>F</v>
      </c>
      <c r="P1748" s="7" t="str">
        <f ca="1">VLOOKUP($O1748,Genders!$B:$C,2,FALSE)</f>
        <v>Female</v>
      </c>
      <c r="Q1748" s="7" cm="1">
        <f t="array" aca="1" ref="Q1748" ca="1">INDEX('Marital status'!$A:$A,RANDBETWEEN(5,COUNTA('Marital status'!$A:$A) + 1),1)</f>
        <v>6</v>
      </c>
      <c r="R1748" s="7" t="str">
        <f ca="1">VLOOKUP($Q1748,'Marital status'!$A:$B,2,FALSE)</f>
        <v>DIVORCED</v>
      </c>
      <c r="S1748" s="7">
        <f t="shared" ca="1" si="354"/>
        <v>8</v>
      </c>
      <c r="T1748" s="7" t="e">
        <f ca="1">VLOOKUP($S1748,Ethnicities!$A:$B,2,FALSE)</f>
        <v>#N/A</v>
      </c>
      <c r="U1748" s="8">
        <f t="shared" ca="1" si="355"/>
        <v>24503</v>
      </c>
      <c r="V1748" s="6">
        <f t="shared" ca="1" si="356"/>
        <v>7</v>
      </c>
      <c r="W1748" s="8" t="str">
        <f ca="1">VLOOKUP($V1748,'Background education'!$A:$B,2,FALSE)</f>
        <v>Undergraduate degree</v>
      </c>
      <c r="X1748" s="7">
        <f ca="1" xml:space="preserve">
  IF(OR($Z1748 = 5, $Z1748 = 6, $Z1748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748" s="7" t="str">
        <f ca="1">VLOOKUP($X1748,Departments!$A:$B,2,FALSE)</f>
        <v xml:space="preserve"> Presidency</v>
      </c>
      <c r="Z1748" s="6">
        <f t="shared" ca="1" si="357"/>
        <v>10</v>
      </c>
      <c r="AA1748" s="7" t="str">
        <f ca="1">VLOOKUP($Z1748,Roles!$A:$B,2,FALSE)</f>
        <v>Trainee</v>
      </c>
      <c r="AB1748" s="6" t="e">
        <f t="shared" ca="1" si="358"/>
        <v>#N/A</v>
      </c>
      <c r="AC1748" s="7" t="e">
        <f ca="1" xml:space="preserve">
IF(
  ISNA($AB1748),
  NA(),
  VLOOKUP($AB1748,Levels!$A:$B,2,FALSE)
)</f>
        <v>#N/A</v>
      </c>
      <c r="AD1748" s="8">
        <f t="shared" ca="1" si="359"/>
        <v>39254</v>
      </c>
      <c r="AE1748" s="6">
        <f ca="1">RANDBETWEEN(5,COUNTA('Recruitment source'!$A:$A) + 1)</f>
        <v>9</v>
      </c>
      <c r="AF1748" s="6" t="str">
        <f ca="1">VLOOKUP($AE1748,'Recruitment source'!$A:$B,2,FALSE)</f>
        <v>Empregos Online</v>
      </c>
      <c r="AG1748" s="8" t="e">
        <f t="shared" ca="1" si="360"/>
        <v>#N/A</v>
      </c>
      <c r="AH1748" s="6" t="e">
        <f t="shared" ca="1" si="361"/>
        <v>#N/A</v>
      </c>
      <c r="AI1748" s="6" t="e">
        <f ca="1" xml:space="preserve">
IF(
  ISNA($AH1748),
  NA(),
  VLOOKUP($AH1748,'Reasons for dismissal'!$A:$B,2,FALSE)
)</f>
        <v>#N/A</v>
      </c>
      <c r="AJ1748" s="6">
        <f t="shared" ca="1" si="362"/>
        <v>5</v>
      </c>
      <c r="AK1748" s="1">
        <f t="shared" ca="1" si="363"/>
        <v>1305</v>
      </c>
      <c r="AL17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$A1748  &amp; ", "   &amp;
$B1748  &amp; ", "   &amp;
$D1748  &amp; ", '"  &amp;
$I1748  &amp; "', '" &amp;
$O1748  &amp; "', "  &amp;
$S1748  &amp; ", '"  &amp;
TEXT($U1748,"dd/mm/aaaa")  &amp; "', "   &amp;
$V1748  &amp; ", "   &amp;
$X1748  &amp; ", "   &amp;
$Z1748  &amp; ", "   &amp;
IF($AB1748 &lt;&gt; "", $AB1748, "NULL")  &amp; ", "   &amp;
$AK1748  &amp; ");"</f>
        <v>#REF!</v>
      </c>
    </row>
    <row r="1749" spans="1:38" x14ac:dyDescent="0.2">
      <c r="A1749" s="7" cm="1">
        <f t="array" aca="1" ref="A1749" ca="1">INDEX(Companies!$A:$A,RANDBETWEEN(2,COUNTA(Companies!$A:$A)),1)</f>
        <v>2</v>
      </c>
      <c r="B1749" s="5">
        <f t="shared" si="351"/>
        <v>1748</v>
      </c>
      <c r="C1749" s="5" t="str" cm="1">
        <f t="array" ref="C1749">SHA1HASH($B1749)</f>
        <v>ddb6158990bb9a24621a9e1785be80d8bf4ae482</v>
      </c>
      <c r="D1749" s="6">
        <f t="shared" ca="1" si="352"/>
        <v>1</v>
      </c>
      <c r="E1749" s="7">
        <f ca="1">IF($B1749 = 1 + N("Presidente"),
    127,
    IF($B1749 = 2 + N("Vice-Presidente"),
        72,
        IF($B1749 = 3 + N("Secretária bilíngue"),
            13,
            RANDBETWEEN(5,COUNT(Name!$A:$A) + 1)
        )
    )
)</f>
        <v>229</v>
      </c>
      <c r="F1749" s="7" t="str">
        <f ca="1">VLOOKUP($E1749,Name!$A:$B,2,FALSE)</f>
        <v>Liz</v>
      </c>
      <c r="G1749" s="7">
        <f ca="1" xml:space="preserve">
IF($B1749 = 1,
    0,
    RANDBETWEEN(5,COUNT('Last name'!$A:$A) + 1)
)</f>
        <v>32</v>
      </c>
      <c r="H1749" s="7" t="str">
        <f ca="1" xml:space="preserve">
IF($B1749 = 1 + N("Presidente"),
    "de Orléans e Bragança",
    VLOOKUP($G1749,'Last name'!$A:$B,2,FALSE) &amp; " " &amp; VLOOKUP(RANDBETWEEN(5,COUNT('Last name'!$A:$A) + 1),'Last name'!$A:$B,2,FALSE)
)</f>
        <v>Barboza Soares</v>
      </c>
      <c r="I1749" s="7" t="str">
        <f t="shared" ca="1" si="353"/>
        <v>Liz Barboza Soares</v>
      </c>
      <c r="J1749" s="7" t="str" cm="1">
        <f t="array" aca="1" ref="J1749" ca="1">SHA1HASH($I1749)</f>
        <v>4bde130d7d51bb4f536d4f311281e37544cd7aa2</v>
      </c>
      <c r="K1749" s="7" cm="1">
        <f t="array" aca="1" ref="K1749" ca="1">INDEX(States!$A:$A,M1749,1)</f>
        <v>5</v>
      </c>
      <c r="L1749" s="7" t="str">
        <f ca="1">VLOOKUP($K1749,Countries!$A:$B,2,FALSE)</f>
        <v>Portugal</v>
      </c>
      <c r="M1749" s="7" cm="1">
        <f t="array" aca="1" ref="M1749" ca="1">INDEX(States!$C:$C,RANDBETWEEN(5,COUNTA(States!$A:$A) + 1),1)</f>
        <v>18</v>
      </c>
      <c r="N1749" s="7" t="str">
        <f ca="1">VLOOKUP($M1749,States!$C:$D,2,FALSE)</f>
        <v>Castelo Branco</v>
      </c>
      <c r="O1749" s="7" t="str">
        <f ca="1">VLOOKUP($E1749,Name!$A:$C,3,FALSE)</f>
        <v>F</v>
      </c>
      <c r="P1749" s="7" t="str">
        <f ca="1">VLOOKUP($O1749,Genders!$B:$C,2,FALSE)</f>
        <v>Female</v>
      </c>
      <c r="Q1749" s="7" cm="1">
        <f t="array" aca="1" ref="Q1749" ca="1">INDEX('Marital status'!$A:$A,RANDBETWEEN(5,COUNTA('Marital status'!$A:$A) + 1),1)</f>
        <v>5</v>
      </c>
      <c r="R1749" s="7" t="str">
        <f ca="1">VLOOKUP($Q1749,'Marital status'!$A:$B,2,FALSE)</f>
        <v xml:space="preserve"> Separated </v>
      </c>
      <c r="S1749" s="7">
        <f t="shared" ca="1" si="354"/>
        <v>7</v>
      </c>
      <c r="T1749" s="7" t="str">
        <f ca="1">VLOOKUP($S1749,Ethnicities!$A:$B,2,FALSE)</f>
        <v>Native Hawaiian or Other Pacific Islander</v>
      </c>
      <c r="U1749" s="8">
        <f t="shared" ca="1" si="355"/>
        <v>25198</v>
      </c>
      <c r="V1749" s="6">
        <f t="shared" ca="1" si="356"/>
        <v>7</v>
      </c>
      <c r="W1749" s="8" t="str">
        <f ca="1">VLOOKUP($V1749,'Background education'!$A:$B,2,FALSE)</f>
        <v>Undergraduate degree</v>
      </c>
      <c r="X1749" s="7">
        <f ca="1" xml:space="preserve">
  IF(OR($Z1749 = 5, $Z1749 = 6, $Z1749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749" s="7" t="str">
        <f ca="1">VLOOKUP($X1749,Departments!$A:$B,2,FALSE)</f>
        <v>Communication &amp; Marketing</v>
      </c>
      <c r="Z1749" s="6">
        <f t="shared" ca="1" si="357"/>
        <v>11</v>
      </c>
      <c r="AA1749" s="7" t="str">
        <f ca="1">VLOOKUP($Z1749,Roles!$A:$B,2,FALSE)</f>
        <v>Analyst</v>
      </c>
      <c r="AB1749" s="6">
        <f t="shared" ca="1" si="358"/>
        <v>5</v>
      </c>
      <c r="AC1749" s="7" t="str">
        <f ca="1" xml:space="preserve">
IF(
  ISNA($AB1749),
  NA(),
  VLOOKUP($AB1749,Levels!$A:$B,2,FALSE)
)</f>
        <v>Junior</v>
      </c>
      <c r="AD1749" s="8">
        <f t="shared" ca="1" si="359"/>
        <v>44663</v>
      </c>
      <c r="AE1749" s="6">
        <f ca="1">RANDBETWEEN(5,COUNTA('Recruitment source'!$A:$A) + 1)</f>
        <v>8</v>
      </c>
      <c r="AF1749" s="6" t="str">
        <f ca="1">VLOOKUP($AE1749,'Recruitment source'!$A:$B,2,FALSE)</f>
        <v>Net Empregos</v>
      </c>
      <c r="AG1749" s="8" t="e">
        <f t="shared" ca="1" si="360"/>
        <v>#N/A</v>
      </c>
      <c r="AH1749" s="6" t="e">
        <f t="shared" ca="1" si="361"/>
        <v>#N/A</v>
      </c>
      <c r="AI1749" s="6" t="e">
        <f ca="1" xml:space="preserve">
IF(
  ISNA($AH1749),
  NA(),
  VLOOKUP($AH1749,'Reasons for dismissal'!$A:$B,2,FALSE)
)</f>
        <v>#N/A</v>
      </c>
      <c r="AJ1749" s="6">
        <f t="shared" ca="1" si="362"/>
        <v>4</v>
      </c>
      <c r="AK1749" s="1">
        <f t="shared" ca="1" si="363"/>
        <v>2580</v>
      </c>
      <c r="AL17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$A1749  &amp; ", "   &amp;
$B1749  &amp; ", "   &amp;
$D1749  &amp; ", '"  &amp;
$I1749  &amp; "', '" &amp;
$O1749  &amp; "', "  &amp;
$S1749  &amp; ", '"  &amp;
TEXT($U1749,"dd/mm/aaaa")  &amp; "', "   &amp;
$V1749  &amp; ", "   &amp;
$X1749  &amp; ", "   &amp;
$Z1749  &amp; ", "   &amp;
IF($AB1749 &lt;&gt; "", $AB1749, "NULL")  &amp; ", "   &amp;
$AK1749  &amp; ");"</f>
        <v>#REF!</v>
      </c>
    </row>
    <row r="1750" spans="1:38" x14ac:dyDescent="0.2">
      <c r="A1750" s="7" cm="1">
        <f t="array" aca="1" ref="A1750" ca="1">INDEX(Companies!$A:$A,RANDBETWEEN(2,COUNTA(Companies!$A:$A)),1)</f>
        <v>2</v>
      </c>
      <c r="B1750" s="5">
        <f t="shared" si="351"/>
        <v>1749</v>
      </c>
      <c r="C1750" s="5" t="str" cm="1">
        <f t="array" ref="C1750">SHA1HASH($B1750)</f>
        <v>2812976abfe59cc3b0af116673b1bc13b0b2a201</v>
      </c>
      <c r="D1750" s="6">
        <f t="shared" ca="1" si="352"/>
        <v>1</v>
      </c>
      <c r="E1750" s="7">
        <f ca="1">IF($B1750 = 1 + N("Presidente"),
    127,
    IF($B1750 = 2 + N("Vice-Presidente"),
        72,
        IF($B1750 = 3 + N("Secretária bilíngue"),
            13,
            RANDBETWEEN(5,COUNT(Name!$A:$A) + 1)
        )
    )
)</f>
        <v>6</v>
      </c>
      <c r="F1750" s="7" t="str">
        <f ca="1">VLOOKUP($E1750,Name!$A:$B,2,FALSE)</f>
        <v>Abigail</v>
      </c>
      <c r="G1750" s="7">
        <f ca="1" xml:space="preserve">
IF($B1750 = 1,
    0,
    RANDBETWEEN(5,COUNT('Last name'!$A:$A) + 1)
)</f>
        <v>114</v>
      </c>
      <c r="H1750" s="7" t="str">
        <f ca="1" xml:space="preserve">
IF($B1750 = 1 + N("Presidente"),
    "de Orléans e Bragança",
    VLOOKUP($G1750,'Last name'!$A:$B,2,FALSE) &amp; " " &amp; VLOOKUP(RANDBETWEEN(5,COUNT('Last name'!$A:$A) + 1),'Last name'!$A:$B,2,FALSE)
)</f>
        <v>Machado Russo</v>
      </c>
      <c r="I1750" s="7" t="str">
        <f t="shared" ca="1" si="353"/>
        <v>Abigail Machado Russo</v>
      </c>
      <c r="J1750" s="7" t="str" cm="1">
        <f t="array" aca="1" ref="J1750" ca="1">SHA1HASH($I1750)</f>
        <v>579bedc88a730f3a5c466904ec75df5af3f2c736</v>
      </c>
      <c r="K1750" s="7" cm="1">
        <f t="array" aca="1" ref="K1750" ca="1">INDEX(States!$A:$A,M1750,1)</f>
        <v>5</v>
      </c>
      <c r="L1750" s="7" t="str">
        <f ca="1">VLOOKUP($K1750,Countries!$A:$B,2,FALSE)</f>
        <v>Portugal</v>
      </c>
      <c r="M1750" s="7" cm="1">
        <f t="array" aca="1" ref="M1750" ca="1">INDEX(States!$C:$C,RANDBETWEEN(5,COUNTA(States!$A:$A) + 1),1)</f>
        <v>17</v>
      </c>
      <c r="N1750" s="7" t="str">
        <f ca="1">VLOOKUP($M1750,States!$C:$D,2,FALSE)</f>
        <v>Viseu</v>
      </c>
      <c r="O1750" s="7" t="str">
        <f ca="1">VLOOKUP($E1750,Name!$A:$C,3,FALSE)</f>
        <v>F</v>
      </c>
      <c r="P1750" s="7" t="str">
        <f ca="1">VLOOKUP($O1750,Genders!$B:$C,2,FALSE)</f>
        <v>Female</v>
      </c>
      <c r="Q1750" s="7" cm="1">
        <f t="array" aca="1" ref="Q1750" ca="1">INDEX('Marital status'!$A:$A,RANDBETWEEN(5,COUNTA('Marital status'!$A:$A) + 1),1)</f>
        <v>5</v>
      </c>
      <c r="R1750" s="7" t="str">
        <f ca="1">VLOOKUP($Q1750,'Marital status'!$A:$B,2,FALSE)</f>
        <v xml:space="preserve"> Separated </v>
      </c>
      <c r="S1750" s="7">
        <f t="shared" ca="1" si="354"/>
        <v>6</v>
      </c>
      <c r="T1750" s="7" t="str">
        <f ca="1">VLOOKUP($S1750,Ethnicities!$A:$B,2,FALSE)</f>
        <v xml:space="preserve">  american Indian or Alaska Native</v>
      </c>
      <c r="U1750" s="8">
        <f t="shared" ca="1" si="355"/>
        <v>28027</v>
      </c>
      <c r="V1750" s="6">
        <f t="shared" ca="1" si="356"/>
        <v>7</v>
      </c>
      <c r="W1750" s="8" t="str">
        <f ca="1">VLOOKUP($V1750,'Background education'!$A:$B,2,FALSE)</f>
        <v>Undergraduate degree</v>
      </c>
      <c r="X1750" s="7">
        <f ca="1" xml:space="preserve">
  IF(OR($Z1750 = 5, $Z1750 = 6, $Z1750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750" s="7" t="str">
        <f ca="1">VLOOKUP($X1750,Departments!$A:$B,2,FALSE)</f>
        <v>Controlling</v>
      </c>
      <c r="Z1750" s="6">
        <f t="shared" ca="1" si="357"/>
        <v>10</v>
      </c>
      <c r="AA1750" s="7" t="str">
        <f ca="1">VLOOKUP($Z1750,Roles!$A:$B,2,FALSE)</f>
        <v>Trainee</v>
      </c>
      <c r="AB1750" s="6" t="e">
        <f t="shared" ca="1" si="358"/>
        <v>#N/A</v>
      </c>
      <c r="AC1750" s="7" t="e">
        <f ca="1" xml:space="preserve">
IF(
  ISNA($AB1750),
  NA(),
  VLOOKUP($AB1750,Levels!$A:$B,2,FALSE)
)</f>
        <v>#N/A</v>
      </c>
      <c r="AD1750" s="8">
        <f t="shared" ca="1" si="359"/>
        <v>40202</v>
      </c>
      <c r="AE1750" s="6">
        <f ca="1">RANDBETWEEN(5,COUNTA('Recruitment source'!$A:$A) + 1)</f>
        <v>8</v>
      </c>
      <c r="AF1750" s="6" t="str">
        <f ca="1">VLOOKUP($AE1750,'Recruitment source'!$A:$B,2,FALSE)</f>
        <v>Net Empregos</v>
      </c>
      <c r="AG1750" s="8" t="e">
        <f t="shared" ca="1" si="360"/>
        <v>#N/A</v>
      </c>
      <c r="AH1750" s="6" t="e">
        <f t="shared" ca="1" si="361"/>
        <v>#N/A</v>
      </c>
      <c r="AI1750" s="6" t="e">
        <f ca="1" xml:space="preserve">
IF(
  ISNA($AH1750),
  NA(),
  VLOOKUP($AH1750,'Reasons for dismissal'!$A:$B,2,FALSE)
)</f>
        <v>#N/A</v>
      </c>
      <c r="AJ1750" s="6">
        <f t="shared" ca="1" si="362"/>
        <v>5</v>
      </c>
      <c r="AK1750" s="1">
        <f t="shared" ca="1" si="363"/>
        <v>1305</v>
      </c>
      <c r="AL17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$A1750  &amp; ", "   &amp;
$B1750  &amp; ", "   &amp;
$D1750  &amp; ", '"  &amp;
$I1750  &amp; "', '" &amp;
$O1750  &amp; "', "  &amp;
$S1750  &amp; ", '"  &amp;
TEXT($U1750,"dd/mm/aaaa")  &amp; "', "   &amp;
$V1750  &amp; ", "   &amp;
$X1750  &amp; ", "   &amp;
$Z1750  &amp; ", "   &amp;
IF($AB1750 &lt;&gt; "", $AB1750, "NULL")  &amp; ", "   &amp;
$AK1750  &amp; ");"</f>
        <v>#REF!</v>
      </c>
    </row>
    <row r="1751" spans="1:38" x14ac:dyDescent="0.2">
      <c r="A1751" s="7" cm="1">
        <f t="array" aca="1" ref="A1751" ca="1">INDEX(Companies!$A:$A,RANDBETWEEN(2,COUNTA(Companies!$A:$A)),1)</f>
        <v>2</v>
      </c>
      <c r="B1751" s="5">
        <f t="shared" si="351"/>
        <v>1750</v>
      </c>
      <c r="C1751" s="5" t="str" cm="1">
        <f t="array" ref="C1751">SHA1HASH($B1751)</f>
        <v>ff5e3002be05abc10324780ce16d5e25cd7afec7</v>
      </c>
      <c r="D1751" s="6">
        <f t="shared" ca="1" si="352"/>
        <v>1</v>
      </c>
      <c r="E1751" s="7">
        <f ca="1">IF($B1751 = 1 + N("Presidente"),
    127,
    IF($B1751 = 2 + N("Vice-Presidente"),
        72,
        IF($B1751 = 3 + N("Secretária bilíngue"),
            13,
            RANDBETWEEN(5,COUNT(Name!$A:$A) + 1)
        )
    )
)</f>
        <v>262</v>
      </c>
      <c r="F1751" s="7" t="str">
        <f ca="1">VLOOKUP($E1751,Name!$A:$B,2,FALSE)</f>
        <v>Maria Eduarda</v>
      </c>
      <c r="G1751" s="7">
        <f ca="1" xml:space="preserve">
IF($B1751 = 1,
    0,
    RANDBETWEEN(5,COUNT('Last name'!$A:$A) + 1)
)</f>
        <v>126</v>
      </c>
      <c r="H1751" s="7" t="str">
        <f ca="1" xml:space="preserve">
IF($B1751 = 1 + N("Presidente"),
    "de Orléans e Bragança",
    VLOOKUP($G1751,'Last name'!$A:$B,2,FALSE) &amp; " " &amp; VLOOKUP(RANDBETWEEN(5,COUNT('Last name'!$A:$A) + 1),'Last name'!$A:$B,2,FALSE)
)</f>
        <v>Mello Barbosa</v>
      </c>
      <c r="I1751" s="7" t="str">
        <f t="shared" ca="1" si="353"/>
        <v>Maria Eduarda Mello Barbosa</v>
      </c>
      <c r="J1751" s="7" t="str" cm="1">
        <f t="array" aca="1" ref="J1751" ca="1">SHA1HASH($I1751)</f>
        <v>879a41203dff11a381448fe75ba2b926b3d564fe</v>
      </c>
      <c r="K1751" s="7" cm="1">
        <f t="array" aca="1" ref="K1751" ca="1">INDEX(States!$A:$A,M1751,1)</f>
        <v>5</v>
      </c>
      <c r="L1751" s="7" t="str">
        <f ca="1">VLOOKUP($K1751,Countries!$A:$B,2,FALSE)</f>
        <v>Portugal</v>
      </c>
      <c r="M1751" s="7" cm="1">
        <f t="array" aca="1" ref="M1751" ca="1">INDEX(States!$C:$C,RANDBETWEEN(5,COUNTA(States!$A:$A) + 1),1)</f>
        <v>15</v>
      </c>
      <c r="N1751" s="7" t="str">
        <f ca="1">VLOOKUP($M1751,States!$C:$D,2,FALSE)</f>
        <v xml:space="preserve"> ÉVORA</v>
      </c>
      <c r="O1751" s="7" t="str">
        <f ca="1">VLOOKUP($E1751,Name!$A:$C,3,FALSE)</f>
        <v>F</v>
      </c>
      <c r="P1751" s="7" t="str">
        <f ca="1">VLOOKUP($O1751,Genders!$B:$C,2,FALSE)</f>
        <v>Female</v>
      </c>
      <c r="Q1751" s="7" cm="1">
        <f t="array" aca="1" ref="Q1751" ca="1">INDEX('Marital status'!$A:$A,RANDBETWEEN(5,COUNTA('Marital status'!$A:$A) + 1),1)</f>
        <v>6</v>
      </c>
      <c r="R1751" s="7" t="str">
        <f ca="1">VLOOKUP($Q1751,'Marital status'!$A:$B,2,FALSE)</f>
        <v>DIVORCED</v>
      </c>
      <c r="S1751" s="7">
        <f t="shared" ca="1" si="354"/>
        <v>5</v>
      </c>
      <c r="T1751" s="7" t="str">
        <f ca="1">VLOOKUP($S1751,Ethnicities!$A:$B,2,FALSE)</f>
        <v>ASIAN</v>
      </c>
      <c r="U1751" s="8">
        <f t="shared" ca="1" si="355"/>
        <v>18756</v>
      </c>
      <c r="V1751" s="6">
        <f t="shared" ca="1" si="356"/>
        <v>7</v>
      </c>
      <c r="W1751" s="8" t="str">
        <f ca="1">VLOOKUP($V1751,'Background education'!$A:$B,2,FALSE)</f>
        <v>Undergraduate degree</v>
      </c>
      <c r="X1751" s="7">
        <f ca="1" xml:space="preserve">
  IF(OR($Z1751 = 5, $Z1751 = 6, $Z1751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751" s="7" t="str">
        <f ca="1">VLOOKUP($X1751,Departments!$A:$B,2,FALSE)</f>
        <v>Controlling</v>
      </c>
      <c r="Z1751" s="6">
        <f t="shared" ca="1" si="357"/>
        <v>11</v>
      </c>
      <c r="AA1751" s="7" t="str">
        <f ca="1">VLOOKUP($Z1751,Roles!$A:$B,2,FALSE)</f>
        <v>Analyst</v>
      </c>
      <c r="AB1751" s="6">
        <f t="shared" ca="1" si="358"/>
        <v>6</v>
      </c>
      <c r="AC1751" s="7" t="str">
        <f ca="1" xml:space="preserve">
IF(
  ISNA($AB1751),
  NA(),
  VLOOKUP($AB1751,Levels!$A:$B,2,FALSE)
)</f>
        <v>Pleno</v>
      </c>
      <c r="AD1751" s="8">
        <f t="shared" ca="1" si="359"/>
        <v>37144</v>
      </c>
      <c r="AE1751" s="6">
        <f ca="1">RANDBETWEEN(5,COUNTA('Recruitment source'!$A:$A) + 1)</f>
        <v>8</v>
      </c>
      <c r="AF1751" s="6" t="str">
        <f ca="1">VLOOKUP($AE1751,'Recruitment source'!$A:$B,2,FALSE)</f>
        <v>Net Empregos</v>
      </c>
      <c r="AG1751" s="8" t="e">
        <f t="shared" ca="1" si="360"/>
        <v>#N/A</v>
      </c>
      <c r="AH1751" s="6" t="e">
        <f t="shared" ca="1" si="361"/>
        <v>#N/A</v>
      </c>
      <c r="AI1751" s="6" t="e">
        <f ca="1" xml:space="preserve">
IF(
  ISNA($AH1751),
  NA(),
  VLOOKUP($AH1751,'Reasons for dismissal'!$A:$B,2,FALSE)
)</f>
        <v>#N/A</v>
      </c>
      <c r="AJ1751" s="6">
        <f t="shared" ca="1" si="362"/>
        <v>5</v>
      </c>
      <c r="AK1751" s="1">
        <f t="shared" ca="1" si="363"/>
        <v>2500</v>
      </c>
      <c r="AL17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$A1751  &amp; ", "   &amp;
$B1751  &amp; ", "   &amp;
$D1751  &amp; ", '"  &amp;
$I1751  &amp; "', '" &amp;
$O1751  &amp; "', "  &amp;
$S1751  &amp; ", '"  &amp;
TEXT($U1751,"dd/mm/aaaa")  &amp; "', "   &amp;
$V1751  &amp; ", "   &amp;
$X1751  &amp; ", "   &amp;
$Z1751  &amp; ", "   &amp;
IF($AB1751 &lt;&gt; "", $AB1751, "NULL")  &amp; ", "   &amp;
$AK1751  &amp; ");"</f>
        <v>#REF!</v>
      </c>
    </row>
    <row r="1752" spans="1:38" x14ac:dyDescent="0.2">
      <c r="A1752" s="7" cm="1">
        <f t="array" aca="1" ref="A1752" ca="1">INDEX(Companies!$A:$A,RANDBETWEEN(2,COUNTA(Companies!$A:$A)),1)</f>
        <v>2</v>
      </c>
      <c r="B1752" s="5">
        <f t="shared" si="351"/>
        <v>1751</v>
      </c>
      <c r="C1752" s="5" t="str" cm="1">
        <f t="array" ref="C1752">SHA1HASH($B1752)</f>
        <v>814c4e3c62cb0280ee9c4a21ce3892be8654c1ff</v>
      </c>
      <c r="D1752" s="6">
        <f t="shared" ca="1" si="352"/>
        <v>1</v>
      </c>
      <c r="E1752" s="7">
        <f ca="1">IF($B1752 = 1 + N("Presidente"),
    127,
    IF($B1752 = 2 + N("Vice-Presidente"),
        72,
        IF($B1752 = 3 + N("Secretária bilíngue"),
            13,
            RANDBETWEEN(5,COUNT(Name!$A:$A) + 1)
        )
    )
)</f>
        <v>271</v>
      </c>
      <c r="F1752" s="7" t="str">
        <f ca="1">VLOOKUP($E1752,Name!$A:$B,2,FALSE)</f>
        <v>Maria Luiza</v>
      </c>
      <c r="G1752" s="7">
        <f ca="1" xml:space="preserve">
IF($B1752 = 1,
    0,
    RANDBETWEEN(5,COUNT('Last name'!$A:$A) + 1)
)</f>
        <v>39</v>
      </c>
      <c r="H1752" s="7" t="str">
        <f ca="1" xml:space="preserve">
IF($B1752 = 1 + N("Presidente"),
    "de Orléans e Bragança",
    VLOOKUP($G1752,'Last name'!$A:$B,2,FALSE) &amp; " " &amp; VLOOKUP(RANDBETWEEN(5,COUNT('Last name'!$A:$A) + 1),'Last name'!$A:$B,2,FALSE)
)</f>
        <v>Bianchi Battaglia</v>
      </c>
      <c r="I1752" s="7" t="str">
        <f t="shared" ca="1" si="353"/>
        <v>Maria Luiza Bianchi Battaglia</v>
      </c>
      <c r="J1752" s="7" t="str" cm="1">
        <f t="array" aca="1" ref="J1752" ca="1">SHA1HASH($I1752)</f>
        <v>e9d2ec16d5bb1b4b403f94ca33b365d3b0ace14e</v>
      </c>
      <c r="K1752" s="7" cm="1">
        <f t="array" aca="1" ref="K1752" ca="1">INDEX(States!$A:$A,M1752,1)</f>
        <v>5</v>
      </c>
      <c r="L1752" s="7" t="str">
        <f ca="1">VLOOKUP($K1752,Countries!$A:$B,2,FALSE)</f>
        <v>Portugal</v>
      </c>
      <c r="M1752" s="7" cm="1">
        <f t="array" aca="1" ref="M1752" ca="1">INDEX(States!$C:$C,RANDBETWEEN(5,COUNTA(States!$A:$A) + 1),1)</f>
        <v>20</v>
      </c>
      <c r="N1752" s="7" t="str">
        <f ca="1">VLOOKUP($M1752,States!$C:$D,2,FALSE)</f>
        <v>Portalegre</v>
      </c>
      <c r="O1752" s="7" t="str">
        <f ca="1">VLOOKUP($E1752,Name!$A:$C,3,FALSE)</f>
        <v>F</v>
      </c>
      <c r="P1752" s="7" t="str">
        <f ca="1">VLOOKUP($O1752,Genders!$B:$C,2,FALSE)</f>
        <v>Female</v>
      </c>
      <c r="Q1752" s="7" cm="1">
        <f t="array" aca="1" ref="Q1752" ca="1">INDEX('Marital status'!$A:$A,RANDBETWEEN(5,COUNTA('Marital status'!$A:$A) + 1),1)</f>
        <v>6</v>
      </c>
      <c r="R1752" s="7" t="str">
        <f ca="1">VLOOKUP($Q1752,'Marital status'!$A:$B,2,FALSE)</f>
        <v>DIVORCED</v>
      </c>
      <c r="S1752" s="7">
        <f t="shared" ca="1" si="354"/>
        <v>5</v>
      </c>
      <c r="T1752" s="7" t="str">
        <f ca="1">VLOOKUP($S1752,Ethnicities!$A:$B,2,FALSE)</f>
        <v>ASIAN</v>
      </c>
      <c r="U1752" s="8">
        <f t="shared" ca="1" si="355"/>
        <v>23225</v>
      </c>
      <c r="V1752" s="6">
        <f t="shared" ca="1" si="356"/>
        <v>7</v>
      </c>
      <c r="W1752" s="8" t="str">
        <f ca="1">VLOOKUP($V1752,'Background education'!$A:$B,2,FALSE)</f>
        <v>Undergraduate degree</v>
      </c>
      <c r="X1752" s="7">
        <f ca="1" xml:space="preserve">
  IF(OR($Z1752 = 5, $Z1752 = 6, $Z1752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752" s="7" t="str">
        <f ca="1">VLOOKUP($X1752,Departments!$A:$B,2,FALSE)</f>
        <v xml:space="preserve"> Commercial</v>
      </c>
      <c r="Z1752" s="6">
        <f t="shared" ca="1" si="357"/>
        <v>10</v>
      </c>
      <c r="AA1752" s="7" t="str">
        <f ca="1">VLOOKUP($Z1752,Roles!$A:$B,2,FALSE)</f>
        <v>Trainee</v>
      </c>
      <c r="AB1752" s="6" t="e">
        <f t="shared" ca="1" si="358"/>
        <v>#N/A</v>
      </c>
      <c r="AC1752" s="7" t="e">
        <f ca="1" xml:space="preserve">
IF(
  ISNA($AB1752),
  NA(),
  VLOOKUP($AB1752,Levels!$A:$B,2,FALSE)
)</f>
        <v>#N/A</v>
      </c>
      <c r="AD1752" s="8">
        <f t="shared" ca="1" si="359"/>
        <v>37687</v>
      </c>
      <c r="AE1752" s="6">
        <f ca="1">RANDBETWEEN(5,COUNTA('Recruitment source'!$A:$A) + 1)</f>
        <v>10</v>
      </c>
      <c r="AF1752" s="6" t="str">
        <f ca="1">VLOOKUP($AE1752,'Recruitment source'!$A:$B,2,FALSE)</f>
        <v>Jobs in Lisbon</v>
      </c>
      <c r="AG1752" s="8" t="e">
        <f t="shared" ca="1" si="360"/>
        <v>#N/A</v>
      </c>
      <c r="AH1752" s="6" t="e">
        <f t="shared" ca="1" si="361"/>
        <v>#N/A</v>
      </c>
      <c r="AI1752" s="6" t="e">
        <f ca="1" xml:space="preserve">
IF(
  ISNA($AH1752),
  NA(),
  VLOOKUP($AH1752,'Reasons for dismissal'!$A:$B,2,FALSE)
)</f>
        <v>#N/A</v>
      </c>
      <c r="AJ1752" s="6">
        <f t="shared" ca="1" si="362"/>
        <v>4</v>
      </c>
      <c r="AK1752" s="1">
        <f t="shared" ca="1" si="363"/>
        <v>1385</v>
      </c>
      <c r="AL17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$A1752  &amp; ", "   &amp;
$B1752  &amp; ", "   &amp;
$D1752  &amp; ", '"  &amp;
$I1752  &amp; "', '" &amp;
$O1752  &amp; "', "  &amp;
$S1752  &amp; ", '"  &amp;
TEXT($U1752,"dd/mm/aaaa")  &amp; "', "   &amp;
$V1752  &amp; ", "   &amp;
$X1752  &amp; ", "   &amp;
$Z1752  &amp; ", "   &amp;
IF($AB1752 &lt;&gt; "", $AB1752, "NULL")  &amp; ", "   &amp;
$AK1752  &amp; ");"</f>
        <v>#REF!</v>
      </c>
    </row>
    <row r="1753" spans="1:38" x14ac:dyDescent="0.2">
      <c r="A1753" s="7" cm="1">
        <f t="array" aca="1" ref="A1753" ca="1">INDEX(Companies!$A:$A,RANDBETWEEN(2,COUNTA(Companies!$A:$A)),1)</f>
        <v>2</v>
      </c>
      <c r="B1753" s="5">
        <f t="shared" si="351"/>
        <v>1752</v>
      </c>
      <c r="C1753" s="5" t="str" cm="1">
        <f t="array" ref="C1753">SHA1HASH($B1753)</f>
        <v>7a491eda4de7bdfce122427f96c1c0bcc481c303</v>
      </c>
      <c r="D1753" s="6">
        <f t="shared" ca="1" si="352"/>
        <v>1</v>
      </c>
      <c r="E1753" s="7">
        <f ca="1">IF($B1753 = 1 + N("Presidente"),
    127,
    IF($B1753 = 2 + N("Vice-Presidente"),
        72,
        IF($B1753 = 3 + N("Secretária bilíngue"),
            13,
            RANDBETWEEN(5,COUNT(Name!$A:$A) + 1)
        )
    )
)</f>
        <v>106</v>
      </c>
      <c r="F1753" s="7" t="str">
        <f ca="1">VLOOKUP($E1753,Name!$A:$B,2,FALSE)</f>
        <v>Davi Lucas</v>
      </c>
      <c r="G1753" s="7">
        <f ca="1" xml:space="preserve">
IF($B1753 = 1,
    0,
    RANDBETWEEN(5,COUNT('Last name'!$A:$A) + 1)
)</f>
        <v>146</v>
      </c>
      <c r="H1753" s="7" t="str">
        <f ca="1" xml:space="preserve">
IF($B1753 = 1 + N("Presidente"),
    "de Orléans e Bragança",
    VLOOKUP($G1753,'Last name'!$A:$B,2,FALSE) &amp; " " &amp; VLOOKUP(RANDBETWEEN(5,COUNT('Last name'!$A:$A) + 1),'Last name'!$A:$B,2,FALSE)
)</f>
        <v>Paulista Araújo</v>
      </c>
      <c r="I1753" s="7" t="str">
        <f t="shared" ca="1" si="353"/>
        <v>Davi Lucas Paulista Araújo</v>
      </c>
      <c r="J1753" s="7" t="str" cm="1">
        <f t="array" aca="1" ref="J1753" ca="1">SHA1HASH($I1753)</f>
        <v>dab3c2c37649cad67e0fa9e77f7bf3c9fd851c19</v>
      </c>
      <c r="K1753" s="7" cm="1">
        <f t="array" aca="1" ref="K1753" ca="1">INDEX(States!$A:$A,M1753,1)</f>
        <v>5</v>
      </c>
      <c r="L1753" s="7" t="str">
        <f ca="1">VLOOKUP($K1753,Countries!$A:$B,2,FALSE)</f>
        <v>Portugal</v>
      </c>
      <c r="M1753" s="7" cm="1">
        <f t="array" aca="1" ref="M1753" ca="1">INDEX(States!$C:$C,RANDBETWEEN(5,COUNTA(States!$A:$A) + 1),1)</f>
        <v>19</v>
      </c>
      <c r="N1753" s="7" t="str">
        <f ca="1">VLOOKUP($M1753,States!$C:$D,2,FALSE)</f>
        <v>Beja</v>
      </c>
      <c r="O1753" s="7" t="str">
        <f ca="1">VLOOKUP($E1753,Name!$A:$C,3,FALSE)</f>
        <v>M</v>
      </c>
      <c r="P1753" s="7" t="str">
        <f ca="1">VLOOKUP($O1753,Genders!$B:$C,2,FALSE)</f>
        <v>Male</v>
      </c>
      <c r="Q1753" s="7" cm="1">
        <f t="array" aca="1" ref="Q1753" ca="1">INDEX('Marital status'!$A:$A,RANDBETWEEN(5,COUNTA('Marital status'!$A:$A) + 1),1)</f>
        <v>5</v>
      </c>
      <c r="R1753" s="7" t="str">
        <f ca="1">VLOOKUP($Q1753,'Marital status'!$A:$B,2,FALSE)</f>
        <v xml:space="preserve"> Separated </v>
      </c>
      <c r="S1753" s="7">
        <f t="shared" ca="1" si="354"/>
        <v>5</v>
      </c>
      <c r="T1753" s="7" t="str">
        <f ca="1">VLOOKUP($S1753,Ethnicities!$A:$B,2,FALSE)</f>
        <v>ASIAN</v>
      </c>
      <c r="U1753" s="8">
        <f t="shared" ca="1" si="355"/>
        <v>17863</v>
      </c>
      <c r="V1753" s="6">
        <f t="shared" ca="1" si="356"/>
        <v>7</v>
      </c>
      <c r="W1753" s="8" t="str">
        <f ca="1">VLOOKUP($V1753,'Background education'!$A:$B,2,FALSE)</f>
        <v>Undergraduate degree</v>
      </c>
      <c r="X1753" s="7">
        <f ca="1" xml:space="preserve">
  IF(OR($Z1753 = 5, $Z1753 = 6, $Z1753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753" s="7" t="str">
        <f ca="1">VLOOKUP($X1753,Departments!$A:$B,2,FALSE)</f>
        <v>Finance</v>
      </c>
      <c r="Z1753" s="6">
        <f t="shared" ca="1" si="357"/>
        <v>11</v>
      </c>
      <c r="AA1753" s="7" t="str">
        <f ca="1">VLOOKUP($Z1753,Roles!$A:$B,2,FALSE)</f>
        <v>Analyst</v>
      </c>
      <c r="AB1753" s="6">
        <f t="shared" ca="1" si="358"/>
        <v>5</v>
      </c>
      <c r="AC1753" s="7" t="str">
        <f ca="1" xml:space="preserve">
IF(
  ISNA($AB1753),
  NA(),
  VLOOKUP($AB1753,Levels!$A:$B,2,FALSE)
)</f>
        <v>Junior</v>
      </c>
      <c r="AD1753" s="8">
        <f t="shared" ca="1" si="359"/>
        <v>37545</v>
      </c>
      <c r="AE1753" s="6">
        <f ca="1">RANDBETWEEN(5,COUNTA('Recruitment source'!$A:$A) + 1)</f>
        <v>10</v>
      </c>
      <c r="AF1753" s="6" t="str">
        <f ca="1">VLOOKUP($AE1753,'Recruitment source'!$A:$B,2,FALSE)</f>
        <v>Jobs in Lisbon</v>
      </c>
      <c r="AG1753" s="8" t="e">
        <f t="shared" ca="1" si="360"/>
        <v>#N/A</v>
      </c>
      <c r="AH1753" s="6" t="e">
        <f t="shared" ca="1" si="361"/>
        <v>#N/A</v>
      </c>
      <c r="AI1753" s="6" t="e">
        <f ca="1" xml:space="preserve">
IF(
  ISNA($AH1753),
  NA(),
  VLOOKUP($AH1753,'Reasons for dismissal'!$A:$B,2,FALSE)
)</f>
        <v>#N/A</v>
      </c>
      <c r="AJ1753" s="6">
        <f t="shared" ca="1" si="362"/>
        <v>5</v>
      </c>
      <c r="AK1753" s="1">
        <f t="shared" ca="1" si="363"/>
        <v>2500</v>
      </c>
      <c r="AL17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$A1753  &amp; ", "   &amp;
$B1753  &amp; ", "   &amp;
$D1753  &amp; ", '"  &amp;
$I1753  &amp; "', '" &amp;
$O1753  &amp; "', "  &amp;
$S1753  &amp; ", '"  &amp;
TEXT($U1753,"dd/mm/aaaa")  &amp; "', "   &amp;
$V1753  &amp; ", "   &amp;
$X1753  &amp; ", "   &amp;
$Z1753  &amp; ", "   &amp;
IF($AB1753 &lt;&gt; "", $AB1753, "NULL")  &amp; ", "   &amp;
$AK1753  &amp; ");"</f>
        <v>#REF!</v>
      </c>
    </row>
    <row r="1754" spans="1:38" x14ac:dyDescent="0.2">
      <c r="A1754" s="7" cm="1">
        <f t="array" aca="1" ref="A1754" ca="1">INDEX(Companies!$A:$A,RANDBETWEEN(2,COUNTA(Companies!$A:$A)),1)</f>
        <v>2</v>
      </c>
      <c r="B1754" s="5">
        <f t="shared" si="351"/>
        <v>1753</v>
      </c>
      <c r="C1754" s="5" t="str" cm="1">
        <f t="array" ref="C1754">SHA1HASH($B1754)</f>
        <v>600edbb0ac688b70c008e2e69d46eead4acc286b</v>
      </c>
      <c r="D1754" s="6">
        <f t="shared" ca="1" si="352"/>
        <v>1</v>
      </c>
      <c r="E1754" s="7">
        <f ca="1">IF($B1754 = 1 + N("Presidente"),
    127,
    IF($B1754 = 2 + N("Vice-Presidente"),
        72,
        IF($B1754 = 3 + N("Secretária bilíngue"),
            13,
            RANDBETWEEN(5,COUNT(Name!$A:$A) + 1)
        )
    )
)</f>
        <v>281</v>
      </c>
      <c r="F1754" s="7" t="str">
        <f ca="1">VLOOKUP($E1754,Name!$A:$B,2,FALSE)</f>
        <v>Marina</v>
      </c>
      <c r="G1754" s="7">
        <f ca="1" xml:space="preserve">
IF($B1754 = 1,
    0,
    RANDBETWEEN(5,COUNT('Last name'!$A:$A) + 1)
)</f>
        <v>184</v>
      </c>
      <c r="H1754" s="7" t="str">
        <f ca="1" xml:space="preserve">
IF($B1754 = 1 + N("Presidente"),
    "de Orléans e Bragança",
    VLOOKUP($G1754,'Last name'!$A:$B,2,FALSE) &amp; " " &amp; VLOOKUP(RANDBETWEEN(5,COUNT('Last name'!$A:$A) + 1),'Last name'!$A:$B,2,FALSE)
)</f>
        <v>sobrenome Mancini</v>
      </c>
      <c r="I1754" s="7" t="str">
        <f t="shared" ca="1" si="353"/>
        <v>Marina sobrenome Mancini</v>
      </c>
      <c r="J1754" s="7" t="str" cm="1">
        <f t="array" aca="1" ref="J1754" ca="1">SHA1HASH($I1754)</f>
        <v>4037c2c65030bcc34667b47d0c4dee7bb49ffb34</v>
      </c>
      <c r="K1754" s="7" cm="1">
        <f t="array" aca="1" ref="K1754" ca="1">INDEX(States!$A:$A,M1754,1)</f>
        <v>5</v>
      </c>
      <c r="L1754" s="7" t="str">
        <f ca="1">VLOOKUP($K1754,Countries!$A:$B,2,FALSE)</f>
        <v>Portugal</v>
      </c>
      <c r="M1754" s="7" cm="1">
        <f t="array" aca="1" ref="M1754" ca="1">INDEX(States!$C:$C,RANDBETWEEN(5,COUNTA(States!$A:$A) + 1),1)</f>
        <v>21</v>
      </c>
      <c r="N1754" s="7" t="str">
        <f ca="1">VLOOKUP($M1754,States!$C:$D,2,FALSE)</f>
        <v>Guarda</v>
      </c>
      <c r="O1754" s="7" t="str">
        <f ca="1">VLOOKUP($E1754,Name!$A:$C,3,FALSE)</f>
        <v>F</v>
      </c>
      <c r="P1754" s="7" t="str">
        <f ca="1">VLOOKUP($O1754,Genders!$B:$C,2,FALSE)</f>
        <v>Female</v>
      </c>
      <c r="Q1754" s="7" cm="1">
        <f t="array" aca="1" ref="Q1754" ca="1">INDEX('Marital status'!$A:$A,RANDBETWEEN(5,COUNTA('Marital status'!$A:$A) + 1),1)</f>
        <v>0</v>
      </c>
      <c r="R1754" s="7" t="e">
        <f ca="1">VLOOKUP($Q1754,'Marital status'!$A:$B,2,FALSE)</f>
        <v>#N/A</v>
      </c>
      <c r="S1754" s="7">
        <f t="shared" ca="1" si="354"/>
        <v>5</v>
      </c>
      <c r="T1754" s="7" t="str">
        <f ca="1">VLOOKUP($S1754,Ethnicities!$A:$B,2,FALSE)</f>
        <v>ASIAN</v>
      </c>
      <c r="U1754" s="8">
        <f t="shared" ca="1" si="355"/>
        <v>30144</v>
      </c>
      <c r="V1754" s="6">
        <f t="shared" ca="1" si="356"/>
        <v>7</v>
      </c>
      <c r="W1754" s="8" t="str">
        <f ca="1">VLOOKUP($V1754,'Background education'!$A:$B,2,FALSE)</f>
        <v>Undergraduate degree</v>
      </c>
      <c r="X1754" s="7">
        <f ca="1" xml:space="preserve">
  IF(OR($Z1754 = 5, $Z1754 = 6, $Z1754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754" s="7" t="str">
        <f ca="1">VLOOKUP($X1754,Departments!$A:$B,2,FALSE)</f>
        <v>Operations</v>
      </c>
      <c r="Z1754" s="6">
        <f t="shared" ca="1" si="357"/>
        <v>9</v>
      </c>
      <c r="AA1754" s="7" t="str">
        <f ca="1">VLOOKUP($Z1754,Roles!$A:$B,2,FALSE)</f>
        <v>Intern</v>
      </c>
      <c r="AB1754" s="6" t="e">
        <f t="shared" ca="1" si="358"/>
        <v>#N/A</v>
      </c>
      <c r="AC1754" s="7" t="e">
        <f ca="1" xml:space="preserve">
IF(
  ISNA($AB1754),
  NA(),
  VLOOKUP($AB1754,Levels!$A:$B,2,FALSE)
)</f>
        <v>#N/A</v>
      </c>
      <c r="AD1754" s="8">
        <f t="shared" ca="1" si="359"/>
        <v>41364</v>
      </c>
      <c r="AE1754" s="6">
        <f ca="1">RANDBETWEEN(5,COUNTA('Recruitment source'!$A:$A) + 1)</f>
        <v>12</v>
      </c>
      <c r="AF1754" s="6" t="str">
        <f ca="1">VLOOKUP($AE1754,'Recruitment source'!$A:$B,2,FALSE)</f>
        <v xml:space="preserve"> recommendation of employee</v>
      </c>
      <c r="AG1754" s="8" t="e">
        <f t="shared" ca="1" si="360"/>
        <v>#N/A</v>
      </c>
      <c r="AH1754" s="6" t="e">
        <f t="shared" ca="1" si="361"/>
        <v>#N/A</v>
      </c>
      <c r="AI1754" s="6" t="e">
        <f ca="1" xml:space="preserve">
IF(
  ISNA($AH1754),
  NA(),
  VLOOKUP($AH1754,'Reasons for dismissal'!$A:$B,2,FALSE)
)</f>
        <v>#N/A</v>
      </c>
      <c r="AJ1754" s="6">
        <f t="shared" ca="1" si="362"/>
        <v>4</v>
      </c>
      <c r="AK1754" s="1">
        <f t="shared" ca="1" si="363"/>
        <v>1205</v>
      </c>
      <c r="AL17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$A1754  &amp; ", "   &amp;
$B1754  &amp; ", "   &amp;
$D1754  &amp; ", '"  &amp;
$I1754  &amp; "', '" &amp;
$O1754  &amp; "', "  &amp;
$S1754  &amp; ", '"  &amp;
TEXT($U1754,"dd/mm/aaaa")  &amp; "', "   &amp;
$V1754  &amp; ", "   &amp;
$X1754  &amp; ", "   &amp;
$Z1754  &amp; ", "   &amp;
IF($AB1754 &lt;&gt; "", $AB1754, "NULL")  &amp; ", "   &amp;
$AK1754  &amp; ");"</f>
        <v>#REF!</v>
      </c>
    </row>
    <row r="1755" spans="1:38" x14ac:dyDescent="0.2">
      <c r="A1755" s="7" cm="1">
        <f t="array" aca="1" ref="A1755" ca="1">INDEX(Companies!$A:$A,RANDBETWEEN(2,COUNTA(Companies!$A:$A)),1)</f>
        <v>2</v>
      </c>
      <c r="B1755" s="5">
        <f t="shared" si="351"/>
        <v>1754</v>
      </c>
      <c r="C1755" s="5" t="str" cm="1">
        <f t="array" ref="C1755">SHA1HASH($B1755)</f>
        <v>88dc38e029c5ff35ed3f103faca7ec14e7d77073</v>
      </c>
      <c r="D1755" s="6">
        <f t="shared" ca="1" si="352"/>
        <v>1</v>
      </c>
      <c r="E1755" s="7">
        <f ca="1">IF($B1755 = 1 + N("Presidente"),
    127,
    IF($B1755 = 2 + N("Vice-Presidente"),
        72,
        IF($B1755 = 3 + N("Secretária bilíngue"),
            13,
            RANDBETWEEN(5,COUNT(Name!$A:$A) + 1)
        )
    )
)</f>
        <v>360</v>
      </c>
      <c r="F1755" s="7" t="str">
        <f ca="1">VLOOKUP($E1755,Name!$A:$B,2,FALSE)</f>
        <v>Vitória</v>
      </c>
      <c r="G1755" s="7">
        <f ca="1" xml:space="preserve">
IF($B1755 = 1,
    0,
    RANDBETWEEN(5,COUNT('Last name'!$A:$A) + 1)
)</f>
        <v>17</v>
      </c>
      <c r="H1755" s="7" t="str">
        <f ca="1" xml:space="preserve">
IF($B1755 = 1 + N("Presidente"),
    "de Orléans e Bragança",
    VLOOKUP($G1755,'Last name'!$A:$B,2,FALSE) &amp; " " &amp; VLOOKUP(RANDBETWEEN(5,COUNT('Last name'!$A:$A) + 1),'Last name'!$A:$B,2,FALSE)
)</f>
        <v>Andrade Romano</v>
      </c>
      <c r="I1755" s="7" t="str">
        <f t="shared" ca="1" si="353"/>
        <v>Vitória Andrade Romano</v>
      </c>
      <c r="J1755" s="7" t="str" cm="1">
        <f t="array" aca="1" ref="J1755" ca="1">SHA1HASH($I1755)</f>
        <v>bab78bbd417085c08f73f38bdc9384b05249c91d</v>
      </c>
      <c r="K1755" s="7" cm="1">
        <f t="array" aca="1" ref="K1755" ca="1">INDEX(States!$A:$A,M1755,1)</f>
        <v>5</v>
      </c>
      <c r="L1755" s="7" t="str">
        <f ca="1">VLOOKUP($K1755,Countries!$A:$B,2,FALSE)</f>
        <v>Portugal</v>
      </c>
      <c r="M1755" s="7" cm="1">
        <f t="array" aca="1" ref="M1755" ca="1">INDEX(States!$C:$C,RANDBETWEEN(5,COUNTA(States!$A:$A) + 1),1)</f>
        <v>18</v>
      </c>
      <c r="N1755" s="7" t="str">
        <f ca="1">VLOOKUP($M1755,States!$C:$D,2,FALSE)</f>
        <v>Castelo Branco</v>
      </c>
      <c r="O1755" s="7" t="str">
        <f ca="1">VLOOKUP($E1755,Name!$A:$C,3,FALSE)</f>
        <v>F</v>
      </c>
      <c r="P1755" s="7" t="str">
        <f ca="1">VLOOKUP($O1755,Genders!$B:$C,2,FALSE)</f>
        <v>Female</v>
      </c>
      <c r="Q1755" s="7" cm="1">
        <f t="array" aca="1" ref="Q1755" ca="1">INDEX('Marital status'!$A:$A,RANDBETWEEN(5,COUNTA('Marital status'!$A:$A) + 1),1)</f>
        <v>5</v>
      </c>
      <c r="R1755" s="7" t="str">
        <f ca="1">VLOOKUP($Q1755,'Marital status'!$A:$B,2,FALSE)</f>
        <v xml:space="preserve"> Separated </v>
      </c>
      <c r="S1755" s="7">
        <f t="shared" ca="1" si="354"/>
        <v>5</v>
      </c>
      <c r="T1755" s="7" t="str">
        <f ca="1">VLOOKUP($S1755,Ethnicities!$A:$B,2,FALSE)</f>
        <v>ASIAN</v>
      </c>
      <c r="U1755" s="8">
        <f t="shared" ca="1" si="355"/>
        <v>23472</v>
      </c>
      <c r="V1755" s="6">
        <f t="shared" ca="1" si="356"/>
        <v>8</v>
      </c>
      <c r="W1755" s="8" t="str">
        <f ca="1">VLOOKUP($V1755,'Background education'!$A:$B,2,FALSE)</f>
        <v>Graduate school</v>
      </c>
      <c r="X1755" s="7">
        <f ca="1" xml:space="preserve">
  IF(OR($Z1755 = 5, $Z1755 = 6, $Z1755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755" s="7" t="str">
        <f ca="1">VLOOKUP($X1755,Departments!$A:$B,2,FALSE)</f>
        <v>Controlling</v>
      </c>
      <c r="Z1755" s="6">
        <f t="shared" ca="1" si="357"/>
        <v>11</v>
      </c>
      <c r="AA1755" s="7" t="str">
        <f ca="1">VLOOKUP($Z1755,Roles!$A:$B,2,FALSE)</f>
        <v>Analyst</v>
      </c>
      <c r="AB1755" s="6">
        <f t="shared" ca="1" si="358"/>
        <v>5</v>
      </c>
      <c r="AC1755" s="7" t="str">
        <f ca="1" xml:space="preserve">
IF(
  ISNA($AB1755),
  NA(),
  VLOOKUP($AB1755,Levels!$A:$B,2,FALSE)
)</f>
        <v>Junior</v>
      </c>
      <c r="AD1755" s="8">
        <f t="shared" ca="1" si="359"/>
        <v>42423</v>
      </c>
      <c r="AE1755" s="6">
        <f ca="1">RANDBETWEEN(5,COUNTA('Recruitment source'!$A:$A) + 1)</f>
        <v>5</v>
      </c>
      <c r="AF1755" s="6" t="str">
        <f ca="1">VLOOKUP($AE1755,'Recruitment source'!$A:$B,2,FALSE)</f>
        <v>Indeed</v>
      </c>
      <c r="AG1755" s="8" t="e">
        <f t="shared" ca="1" si="360"/>
        <v>#N/A</v>
      </c>
      <c r="AH1755" s="6" t="e">
        <f t="shared" ca="1" si="361"/>
        <v>#N/A</v>
      </c>
      <c r="AI1755" s="6" t="e">
        <f ca="1" xml:space="preserve">
IF(
  ISNA($AH1755),
  NA(),
  VLOOKUP($AH1755,'Reasons for dismissal'!$A:$B,2,FALSE)
)</f>
        <v>#N/A</v>
      </c>
      <c r="AJ1755" s="6">
        <f t="shared" ca="1" si="362"/>
        <v>4</v>
      </c>
      <c r="AK1755" s="1">
        <f t="shared" ca="1" si="363"/>
        <v>3000</v>
      </c>
      <c r="AL17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$A1755  &amp; ", "   &amp;
$B1755  &amp; ", "   &amp;
$D1755  &amp; ", '"  &amp;
$I1755  &amp; "', '" &amp;
$O1755  &amp; "', "  &amp;
$S1755  &amp; ", '"  &amp;
TEXT($U1755,"dd/mm/aaaa")  &amp; "', "   &amp;
$V1755  &amp; ", "   &amp;
$X1755  &amp; ", "   &amp;
$Z1755  &amp; ", "   &amp;
IF($AB1755 &lt;&gt; "", $AB1755, "NULL")  &amp; ", "   &amp;
$AK1755  &amp; ");"</f>
        <v>#REF!</v>
      </c>
    </row>
    <row r="1756" spans="1:38" x14ac:dyDescent="0.2">
      <c r="A1756" s="7" cm="1">
        <f t="array" aca="1" ref="A1756" ca="1">INDEX(Companies!$A:$A,RANDBETWEEN(2,COUNTA(Companies!$A:$A)),1)</f>
        <v>2</v>
      </c>
      <c r="B1756" s="5">
        <f t="shared" si="351"/>
        <v>1755</v>
      </c>
      <c r="C1756" s="5" t="str" cm="1">
        <f t="array" ref="C1756">SHA1HASH($B1756)</f>
        <v>9aa92ec6c1107c1e59fe276364708d280ab91ce4</v>
      </c>
      <c r="D1756" s="6">
        <f t="shared" ca="1" si="352"/>
        <v>1</v>
      </c>
      <c r="E1756" s="7">
        <f ca="1">IF($B1756 = 1 + N("Presidente"),
    127,
    IF($B1756 = 2 + N("Vice-Presidente"),
        72,
        IF($B1756 = 3 + N("Secretária bilíngue"),
            13,
            RANDBETWEEN(5,COUNT(Name!$A:$A) + 1)
        )
    )
)</f>
        <v>317</v>
      </c>
      <c r="F1756" s="7" t="str">
        <f ca="1">VLOOKUP($E1756,Name!$A:$B,2,FALSE)</f>
        <v>Pedro Henrique</v>
      </c>
      <c r="G1756" s="7">
        <f ca="1" xml:space="preserve">
IF($B1756 = 1,
    0,
    RANDBETWEEN(5,COUNT('Last name'!$A:$A) + 1)
)</f>
        <v>86</v>
      </c>
      <c r="H1756" s="7" t="str">
        <f ca="1" xml:space="preserve">
IF($B1756 = 1 + N("Presidente"),
    "de Orléans e Bragança",
    VLOOKUP($G1756,'Last name'!$A:$B,2,FALSE) &amp; " " &amp; VLOOKUP(RANDBETWEEN(5,COUNT('Last name'!$A:$A) + 1),'Last name'!$A:$B,2,FALSE)
)</f>
        <v>Ferrara Ferrão</v>
      </c>
      <c r="I1756" s="7" t="str">
        <f t="shared" ca="1" si="353"/>
        <v>Pedro Henrique Ferrara Ferrão</v>
      </c>
      <c r="J1756" s="7" t="str" cm="1">
        <f t="array" aca="1" ref="J1756" ca="1">SHA1HASH($I1756)</f>
        <v>9ef64e12f1162b6c4f0ecc665d9e3dadd77b3aba</v>
      </c>
      <c r="K1756" s="7" cm="1">
        <f t="array" aca="1" ref="K1756" ca="1">INDEX(States!$A:$A,M1756,1)</f>
        <v>5</v>
      </c>
      <c r="L1756" s="7" t="str">
        <f ca="1">VLOOKUP($K1756,Countries!$A:$B,2,FALSE)</f>
        <v>Portugal</v>
      </c>
      <c r="M1756" s="7" cm="1">
        <f t="array" aca="1" ref="M1756" ca="1">INDEX(States!$C:$C,RANDBETWEEN(5,COUNTA(States!$A:$A) + 1),1)</f>
        <v>15</v>
      </c>
      <c r="N1756" s="7" t="str">
        <f ca="1">VLOOKUP($M1756,States!$C:$D,2,FALSE)</f>
        <v xml:space="preserve"> ÉVORA</v>
      </c>
      <c r="O1756" s="7" t="str">
        <f ca="1">VLOOKUP($E1756,Name!$A:$C,3,FALSE)</f>
        <v>M</v>
      </c>
      <c r="P1756" s="7" t="str">
        <f ca="1">VLOOKUP($O1756,Genders!$B:$C,2,FALSE)</f>
        <v>Male</v>
      </c>
      <c r="Q1756" s="7" cm="1">
        <f t="array" aca="1" ref="Q1756" ca="1">INDEX('Marital status'!$A:$A,RANDBETWEEN(5,COUNTA('Marital status'!$A:$A) + 1),1)</f>
        <v>0</v>
      </c>
      <c r="R1756" s="7" t="e">
        <f ca="1">VLOOKUP($Q1756,'Marital status'!$A:$B,2,FALSE)</f>
        <v>#N/A</v>
      </c>
      <c r="S1756" s="7">
        <f t="shared" ca="1" si="354"/>
        <v>5</v>
      </c>
      <c r="T1756" s="7" t="str">
        <f ca="1">VLOOKUP($S1756,Ethnicities!$A:$B,2,FALSE)</f>
        <v>ASIAN</v>
      </c>
      <c r="U1756" s="8">
        <f t="shared" ca="1" si="355"/>
        <v>25786</v>
      </c>
      <c r="V1756" s="6">
        <f t="shared" ca="1" si="356"/>
        <v>7</v>
      </c>
      <c r="W1756" s="8" t="str">
        <f ca="1">VLOOKUP($V1756,'Background education'!$A:$B,2,FALSE)</f>
        <v>Undergraduate degree</v>
      </c>
      <c r="X1756" s="7">
        <f ca="1" xml:space="preserve">
  IF(OR($Z1756 = 5, $Z1756 = 6, $Z1756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756" s="7" t="str">
        <f ca="1">VLOOKUP($X1756,Departments!$A:$B,2,FALSE)</f>
        <v>Controlling</v>
      </c>
      <c r="Z1756" s="6">
        <f t="shared" ca="1" si="357"/>
        <v>10</v>
      </c>
      <c r="AA1756" s="7" t="str">
        <f ca="1">VLOOKUP($Z1756,Roles!$A:$B,2,FALSE)</f>
        <v>Trainee</v>
      </c>
      <c r="AB1756" s="6" t="e">
        <f t="shared" ca="1" si="358"/>
        <v>#N/A</v>
      </c>
      <c r="AC1756" s="7" t="e">
        <f ca="1" xml:space="preserve">
IF(
  ISNA($AB1756),
  NA(),
  VLOOKUP($AB1756,Levels!$A:$B,2,FALSE)
)</f>
        <v>#N/A</v>
      </c>
      <c r="AD1756" s="8">
        <f t="shared" ca="1" si="359"/>
        <v>39339</v>
      </c>
      <c r="AE1756" s="6">
        <f ca="1">RANDBETWEEN(5,COUNTA('Recruitment source'!$A:$A) + 1)</f>
        <v>13</v>
      </c>
      <c r="AF1756" s="6" t="str">
        <f ca="1">VLOOKUP($AE1756,'Recruitment source'!$A:$B,2,FALSE)</f>
        <v>Google</v>
      </c>
      <c r="AG1756" s="8" t="e">
        <f t="shared" ca="1" si="360"/>
        <v>#N/A</v>
      </c>
      <c r="AH1756" s="6" t="e">
        <f t="shared" ca="1" si="361"/>
        <v>#N/A</v>
      </c>
      <c r="AI1756" s="6" t="e">
        <f ca="1" xml:space="preserve">
IF(
  ISNA($AH1756),
  NA(),
  VLOOKUP($AH1756,'Reasons for dismissal'!$A:$B,2,FALSE)
)</f>
        <v>#N/A</v>
      </c>
      <c r="AJ1756" s="6">
        <f t="shared" ca="1" si="362"/>
        <v>4</v>
      </c>
      <c r="AK1756" s="1">
        <f t="shared" ca="1" si="363"/>
        <v>1305</v>
      </c>
      <c r="AL17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$A1756  &amp; ", "   &amp;
$B1756  &amp; ", "   &amp;
$D1756  &amp; ", '"  &amp;
$I1756  &amp; "', '" &amp;
$O1756  &amp; "', "  &amp;
$S1756  &amp; ", '"  &amp;
TEXT($U1756,"dd/mm/aaaa")  &amp; "', "   &amp;
$V1756  &amp; ", "   &amp;
$X1756  &amp; ", "   &amp;
$Z1756  &amp; ", "   &amp;
IF($AB1756 &lt;&gt; "", $AB1756, "NULL")  &amp; ", "   &amp;
$AK1756  &amp; ");"</f>
        <v>#REF!</v>
      </c>
    </row>
    <row r="1757" spans="1:38" x14ac:dyDescent="0.2">
      <c r="A1757" s="7" cm="1">
        <f t="array" aca="1" ref="A1757" ca="1">INDEX(Companies!$A:$A,RANDBETWEEN(2,COUNTA(Companies!$A:$A)),1)</f>
        <v>2</v>
      </c>
      <c r="B1757" s="5">
        <f t="shared" si="351"/>
        <v>1756</v>
      </c>
      <c r="C1757" s="5" t="str" cm="1">
        <f t="array" ref="C1757">SHA1HASH($B1757)</f>
        <v>2f83ff6a6a77e7aca11c87d1ee6f9b8fce10c821</v>
      </c>
      <c r="D1757" s="6">
        <f t="shared" ca="1" si="352"/>
        <v>1</v>
      </c>
      <c r="E1757" s="7">
        <f ca="1">IF($B1757 = 1 + N("Presidente"),
    127,
    IF($B1757 = 2 + N("Vice-Presidente"),
        72,
        IF($B1757 = 3 + N("Secretária bilíngue"),
            13,
            RANDBETWEEN(5,COUNT(Name!$A:$A) + 1)
        )
    )
)</f>
        <v>18</v>
      </c>
      <c r="F1757" s="7" t="str">
        <f ca="1">VLOOKUP($E1757,Name!$A:$B,2,FALSE)</f>
        <v>Alícia</v>
      </c>
      <c r="G1757" s="7">
        <f ca="1" xml:space="preserve">
IF($B1757 = 1,
    0,
    RANDBETWEEN(5,COUNT('Last name'!$A:$A) + 1)
)</f>
        <v>123</v>
      </c>
      <c r="H1757" s="7" t="str">
        <f ca="1" xml:space="preserve">
IF($B1757 = 1 + N("Presidente"),
    "de Orléans e Bragança",
    VLOOKUP($G1757,'Last name'!$A:$B,2,FALSE) &amp; " " &amp; VLOOKUP(RANDBETWEEN(5,COUNT('Last name'!$A:$A) + 1),'Last name'!$A:$B,2,FALSE)
)</f>
        <v>Martins Simões</v>
      </c>
      <c r="I1757" s="7" t="str">
        <f t="shared" ca="1" si="353"/>
        <v>Alícia Martins Simões</v>
      </c>
      <c r="J1757" s="7" t="str" cm="1">
        <f t="array" aca="1" ref="J1757" ca="1">SHA1HASH($I1757)</f>
        <v>9079aa3827ae927e353c1468fa4f6ab32b3f3ef9</v>
      </c>
      <c r="K1757" s="7" cm="1">
        <f t="array" aca="1" ref="K1757" ca="1">INDEX(States!$A:$A,M1757,1)</f>
        <v>5</v>
      </c>
      <c r="L1757" s="7" t="str">
        <f ca="1">VLOOKUP($K1757,Countries!$A:$B,2,FALSE)</f>
        <v>Portugal</v>
      </c>
      <c r="M1757" s="7" cm="1">
        <f t="array" aca="1" ref="M1757" ca="1">INDEX(States!$C:$C,RANDBETWEEN(5,COUNTA(States!$A:$A) + 1),1)</f>
        <v>23</v>
      </c>
      <c r="N1757" s="7" t="str">
        <f ca="1">VLOOKUP($M1757,States!$C:$D,2,FALSE)</f>
        <v>Viana do Castelo</v>
      </c>
      <c r="O1757" s="7" t="str">
        <f ca="1">VLOOKUP($E1757,Name!$A:$C,3,FALSE)</f>
        <v>F</v>
      </c>
      <c r="P1757" s="7" t="str">
        <f ca="1">VLOOKUP($O1757,Genders!$B:$C,2,FALSE)</f>
        <v>Female</v>
      </c>
      <c r="Q1757" s="7" cm="1">
        <f t="array" aca="1" ref="Q1757" ca="1">INDEX('Marital status'!$A:$A,RANDBETWEEN(5,COUNTA('Marital status'!$A:$A) + 1),1)</f>
        <v>6</v>
      </c>
      <c r="R1757" s="7" t="str">
        <f ca="1">VLOOKUP($Q1757,'Marital status'!$A:$B,2,FALSE)</f>
        <v>DIVORCED</v>
      </c>
      <c r="S1757" s="7">
        <f t="shared" ca="1" si="354"/>
        <v>6</v>
      </c>
      <c r="T1757" s="7" t="str">
        <f ca="1">VLOOKUP($S1757,Ethnicities!$A:$B,2,FALSE)</f>
        <v xml:space="preserve">  american Indian or Alaska Native</v>
      </c>
      <c r="U1757" s="8">
        <f t="shared" ca="1" si="355"/>
        <v>28223</v>
      </c>
      <c r="V1757" s="6">
        <f t="shared" ca="1" si="356"/>
        <v>8</v>
      </c>
      <c r="W1757" s="8" t="str">
        <f ca="1">VLOOKUP($V1757,'Background education'!$A:$B,2,FALSE)</f>
        <v>Graduate school</v>
      </c>
      <c r="X1757" s="7">
        <f ca="1" xml:space="preserve">
  IF(OR($Z1757 = 5, $Z1757 = 6, $Z1757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757" s="7" t="str">
        <f ca="1">VLOOKUP($X1757,Departments!$A:$B,2,FALSE)</f>
        <v>Audit</v>
      </c>
      <c r="Z1757" s="6">
        <f t="shared" ca="1" si="357"/>
        <v>11</v>
      </c>
      <c r="AA1757" s="7" t="str">
        <f ca="1">VLOOKUP($Z1757,Roles!$A:$B,2,FALSE)</f>
        <v>Analyst</v>
      </c>
      <c r="AB1757" s="6">
        <f t="shared" ca="1" si="358"/>
        <v>5</v>
      </c>
      <c r="AC1757" s="7" t="str">
        <f ca="1" xml:space="preserve">
IF(
  ISNA($AB1757),
  NA(),
  VLOOKUP($AB1757,Levels!$A:$B,2,FALSE)
)</f>
        <v>Junior</v>
      </c>
      <c r="AD1757" s="8">
        <f t="shared" ca="1" si="359"/>
        <v>41017</v>
      </c>
      <c r="AE1757" s="6">
        <f ca="1">RANDBETWEEN(5,COUNTA('Recruitment source'!$A:$A) + 1)</f>
        <v>14</v>
      </c>
      <c r="AF1757" s="6" t="str">
        <f ca="1">VLOOKUP($AE1757,'Recruitment source'!$A:$B,2,FALSE)</f>
        <v>LinkedIn</v>
      </c>
      <c r="AG1757" s="8" t="e">
        <f t="shared" ca="1" si="360"/>
        <v>#N/A</v>
      </c>
      <c r="AH1757" s="6" t="e">
        <f t="shared" ca="1" si="361"/>
        <v>#N/A</v>
      </c>
      <c r="AI1757" s="6" t="e">
        <f ca="1" xml:space="preserve">
IF(
  ISNA($AH1757),
  NA(),
  VLOOKUP($AH1757,'Reasons for dismissal'!$A:$B,2,FALSE)
)</f>
        <v>#N/A</v>
      </c>
      <c r="AJ1757" s="6">
        <f t="shared" ca="1" si="362"/>
        <v>5</v>
      </c>
      <c r="AK1757" s="1">
        <f t="shared" ca="1" si="363"/>
        <v>3000</v>
      </c>
      <c r="AL17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$A1757  &amp; ", "   &amp;
$B1757  &amp; ", "   &amp;
$D1757  &amp; ", '"  &amp;
$I1757  &amp; "', '" &amp;
$O1757  &amp; "', "  &amp;
$S1757  &amp; ", '"  &amp;
TEXT($U1757,"dd/mm/aaaa")  &amp; "', "   &amp;
$V1757  &amp; ", "   &amp;
$X1757  &amp; ", "   &amp;
$Z1757  &amp; ", "   &amp;
IF($AB1757 &lt;&gt; "", $AB1757, "NULL")  &amp; ", "   &amp;
$AK1757  &amp; ");"</f>
        <v>#REF!</v>
      </c>
    </row>
    <row r="1758" spans="1:38" x14ac:dyDescent="0.2">
      <c r="A1758" s="7" cm="1">
        <f t="array" aca="1" ref="A1758" ca="1">INDEX(Companies!$A:$A,RANDBETWEEN(2,COUNTA(Companies!$A:$A)),1)</f>
        <v>2</v>
      </c>
      <c r="B1758" s="5">
        <f t="shared" si="351"/>
        <v>1757</v>
      </c>
      <c r="C1758" s="5" t="str" cm="1">
        <f t="array" ref="C1758">SHA1HASH($B1758)</f>
        <v>d672cba6873194e0f31a63b645ad5a840c5fbbb3</v>
      </c>
      <c r="D1758" s="6">
        <f t="shared" ca="1" si="352"/>
        <v>1</v>
      </c>
      <c r="E1758" s="7">
        <f ca="1">IF($B1758 = 1 + N("Presidente"),
    127,
    IF($B1758 = 2 + N("Vice-Presidente"),
        72,
        IF($B1758 = 3 + N("Secretária bilíngue"),
            13,
            RANDBETWEEN(5,COUNT(Name!$A:$A) + 1)
        )
    )
)</f>
        <v>163</v>
      </c>
      <c r="F1758" s="7" t="str">
        <f ca="1">VLOOKUP($E1758,Name!$A:$B,2,FALSE)</f>
        <v>Heloísa</v>
      </c>
      <c r="G1758" s="7">
        <f ca="1" xml:space="preserve">
IF($B1758 = 1,
    0,
    RANDBETWEEN(5,COUNT('Last name'!$A:$A) + 1)
)</f>
        <v>99</v>
      </c>
      <c r="H1758" s="7" t="str">
        <f ca="1" xml:space="preserve">
IF($B1758 = 1 + N("Presidente"),
    "de Orléans e Bragança",
    VLOOKUP($G1758,'Last name'!$A:$B,2,FALSE) &amp; " " &amp; VLOOKUP(RANDBETWEEN(5,COUNT('Last name'!$A:$A) + 1),'Last name'!$A:$B,2,FALSE)
)</f>
        <v>Gomes Moretti</v>
      </c>
      <c r="I1758" s="7" t="str">
        <f t="shared" ca="1" si="353"/>
        <v>Heloísa Gomes Moretti</v>
      </c>
      <c r="J1758" s="7" t="str" cm="1">
        <f t="array" aca="1" ref="J1758" ca="1">SHA1HASH($I1758)</f>
        <v>d942a3ef9b867afa0c070a91209b35c323c4746e</v>
      </c>
      <c r="K1758" s="7" cm="1">
        <f t="array" aca="1" ref="K1758" ca="1">INDEX(States!$A:$A,M1758,1)</f>
        <v>5</v>
      </c>
      <c r="L1758" s="7" t="str">
        <f ca="1">VLOOKUP($K1758,Countries!$A:$B,2,FALSE)</f>
        <v>Portugal</v>
      </c>
      <c r="M1758" s="7" cm="1">
        <f t="array" aca="1" ref="M1758" ca="1">INDEX(States!$C:$C,RANDBETWEEN(5,COUNTA(States!$A:$A) + 1),1)</f>
        <v>8</v>
      </c>
      <c r="N1758" s="7" t="str">
        <f ca="1">VLOOKUP($M1758,States!$C:$D,2,FALSE)</f>
        <v>AveirO</v>
      </c>
      <c r="O1758" s="7" t="str">
        <f ca="1">VLOOKUP($E1758,Name!$A:$C,3,FALSE)</f>
        <v>F</v>
      </c>
      <c r="P1758" s="7" t="str">
        <f ca="1">VLOOKUP($O1758,Genders!$B:$C,2,FALSE)</f>
        <v>Female</v>
      </c>
      <c r="Q1758" s="7" cm="1">
        <f t="array" aca="1" ref="Q1758" ca="1">INDEX('Marital status'!$A:$A,RANDBETWEEN(5,COUNTA('Marital status'!$A:$A) + 1),1)</f>
        <v>0</v>
      </c>
      <c r="R1758" s="7" t="e">
        <f ca="1">VLOOKUP($Q1758,'Marital status'!$A:$B,2,FALSE)</f>
        <v>#N/A</v>
      </c>
      <c r="S1758" s="7">
        <f t="shared" ca="1" si="354"/>
        <v>5</v>
      </c>
      <c r="T1758" s="7" t="str">
        <f ca="1">VLOOKUP($S1758,Ethnicities!$A:$B,2,FALSE)</f>
        <v>ASIAN</v>
      </c>
      <c r="U1758" s="8">
        <f t="shared" ca="1" si="355"/>
        <v>31426</v>
      </c>
      <c r="V1758" s="6">
        <f t="shared" ca="1" si="356"/>
        <v>7</v>
      </c>
      <c r="W1758" s="8" t="str">
        <f ca="1">VLOOKUP($V1758,'Background education'!$A:$B,2,FALSE)</f>
        <v>Undergraduate degree</v>
      </c>
      <c r="X1758" s="7">
        <f ca="1" xml:space="preserve">
  IF(OR($Z1758 = 5, $Z1758 = 6, $Z1758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758" s="7" t="str">
        <f ca="1">VLOOKUP($X1758,Departments!$A:$B,2,FALSE)</f>
        <v>Human Resource</v>
      </c>
      <c r="Z1758" s="6">
        <f t="shared" ca="1" si="357"/>
        <v>10</v>
      </c>
      <c r="AA1758" s="7" t="str">
        <f ca="1">VLOOKUP($Z1758,Roles!$A:$B,2,FALSE)</f>
        <v>Trainee</v>
      </c>
      <c r="AB1758" s="6" t="e">
        <f t="shared" ca="1" si="358"/>
        <v>#N/A</v>
      </c>
      <c r="AC1758" s="7" t="e">
        <f ca="1" xml:space="preserve">
IF(
  ISNA($AB1758),
  NA(),
  VLOOKUP($AB1758,Levels!$A:$B,2,FALSE)
)</f>
        <v>#N/A</v>
      </c>
      <c r="AD1758" s="8">
        <f t="shared" ca="1" si="359"/>
        <v>40896</v>
      </c>
      <c r="AE1758" s="6">
        <f ca="1">RANDBETWEEN(5,COUNTA('Recruitment source'!$A:$A) + 1)</f>
        <v>13</v>
      </c>
      <c r="AF1758" s="6" t="str">
        <f ca="1">VLOOKUP($AE1758,'Recruitment source'!$A:$B,2,FALSE)</f>
        <v>Google</v>
      </c>
      <c r="AG1758" s="8" t="e">
        <f t="shared" ca="1" si="360"/>
        <v>#N/A</v>
      </c>
      <c r="AH1758" s="6" t="e">
        <f t="shared" ca="1" si="361"/>
        <v>#N/A</v>
      </c>
      <c r="AI1758" s="6" t="e">
        <f ca="1" xml:space="preserve">
IF(
  ISNA($AH1758),
  NA(),
  VLOOKUP($AH1758,'Reasons for dismissal'!$A:$B,2,FALSE)
)</f>
        <v>#N/A</v>
      </c>
      <c r="AJ1758" s="6">
        <f t="shared" ca="1" si="362"/>
        <v>4</v>
      </c>
      <c r="AK1758" s="1">
        <f t="shared" ca="1" si="363"/>
        <v>1385</v>
      </c>
      <c r="AL17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$A1758  &amp; ", "   &amp;
$B1758  &amp; ", "   &amp;
$D1758  &amp; ", '"  &amp;
$I1758  &amp; "', '" &amp;
$O1758  &amp; "', "  &amp;
$S1758  &amp; ", '"  &amp;
TEXT($U1758,"dd/mm/aaaa")  &amp; "', "   &amp;
$V1758  &amp; ", "   &amp;
$X1758  &amp; ", "   &amp;
$Z1758  &amp; ", "   &amp;
IF($AB1758 &lt;&gt; "", $AB1758, "NULL")  &amp; ", "   &amp;
$AK1758  &amp; ");"</f>
        <v>#REF!</v>
      </c>
    </row>
    <row r="1759" spans="1:38" x14ac:dyDescent="0.2">
      <c r="A1759" s="7" cm="1">
        <f t="array" aca="1" ref="A1759" ca="1">INDEX(Companies!$A:$A,RANDBETWEEN(2,COUNTA(Companies!$A:$A)),1)</f>
        <v>2</v>
      </c>
      <c r="B1759" s="5">
        <f t="shared" si="351"/>
        <v>1758</v>
      </c>
      <c r="C1759" s="5" t="str" cm="1">
        <f t="array" ref="C1759">SHA1HASH($B1759)</f>
        <v>8a03b737c40c35350adf1161eb6f2918439fec70</v>
      </c>
      <c r="D1759" s="6">
        <f t="shared" ca="1" si="352"/>
        <v>1</v>
      </c>
      <c r="E1759" s="7">
        <f ca="1">IF($B1759 = 1 + N("Presidente"),
    127,
    IF($B1759 = 2 + N("Vice-Presidente"),
        72,
        IF($B1759 = 3 + N("Secretária bilíngue"),
            13,
            RANDBETWEEN(5,COUNT(Name!$A:$A) + 1)
        )
    )
)</f>
        <v>86</v>
      </c>
      <c r="F1759" s="7" t="str">
        <f ca="1">VLOOKUP($E1759,Name!$A:$B,2,FALSE)</f>
        <v>Carolina</v>
      </c>
      <c r="G1759" s="7">
        <f ca="1" xml:space="preserve">
IF($B1759 = 1,
    0,
    RANDBETWEEN(5,COUNT('Last name'!$A:$A) + 1)
)</f>
        <v>16</v>
      </c>
      <c r="H1759" s="7" t="str">
        <f ca="1" xml:space="preserve">
IF($B1759 = 1 + N("Presidente"),
    "de Orléans e Bragança",
    VLOOKUP($G1759,'Last name'!$A:$B,2,FALSE) &amp; " " &amp; VLOOKUP(RANDBETWEEN(5,COUNT('Last name'!$A:$A) + 1),'Last name'!$A:$B,2,FALSE)
)</f>
        <v>Amor Freitas</v>
      </c>
      <c r="I1759" s="7" t="str">
        <f t="shared" ca="1" si="353"/>
        <v>Carolina Amor Freitas</v>
      </c>
      <c r="J1759" s="7" t="str" cm="1">
        <f t="array" aca="1" ref="J1759" ca="1">SHA1HASH($I1759)</f>
        <v>846025eaea31299e4a69755234f5e437319ba367</v>
      </c>
      <c r="K1759" s="7" cm="1">
        <f t="array" aca="1" ref="K1759" ca="1">INDEX(States!$A:$A,M1759,1)</f>
        <v>5</v>
      </c>
      <c r="L1759" s="7" t="str">
        <f ca="1">VLOOKUP($K1759,Countries!$A:$B,2,FALSE)</f>
        <v>Portugal</v>
      </c>
      <c r="M1759" s="7" cm="1">
        <f t="array" aca="1" ref="M1759" ca="1">INDEX(States!$C:$C,RANDBETWEEN(5,COUNTA(States!$A:$A) + 1),1)</f>
        <v>20</v>
      </c>
      <c r="N1759" s="7" t="str">
        <f ca="1">VLOOKUP($M1759,States!$C:$D,2,FALSE)</f>
        <v>Portalegre</v>
      </c>
      <c r="O1759" s="7" t="str">
        <f ca="1">VLOOKUP($E1759,Name!$A:$C,3,FALSE)</f>
        <v>F</v>
      </c>
      <c r="P1759" s="7" t="str">
        <f ca="1">VLOOKUP($O1759,Genders!$B:$C,2,FALSE)</f>
        <v>Female</v>
      </c>
      <c r="Q1759" s="7" cm="1">
        <f t="array" aca="1" ref="Q1759" ca="1">INDEX('Marital status'!$A:$A,RANDBETWEEN(5,COUNTA('Marital status'!$A:$A) + 1),1)</f>
        <v>5</v>
      </c>
      <c r="R1759" s="7" t="str">
        <f ca="1">VLOOKUP($Q1759,'Marital status'!$A:$B,2,FALSE)</f>
        <v xml:space="preserve"> Separated </v>
      </c>
      <c r="S1759" s="7">
        <f t="shared" ca="1" si="354"/>
        <v>5</v>
      </c>
      <c r="T1759" s="7" t="str">
        <f ca="1">VLOOKUP($S1759,Ethnicities!$A:$B,2,FALSE)</f>
        <v>ASIAN</v>
      </c>
      <c r="U1759" s="8">
        <f t="shared" ca="1" si="355"/>
        <v>25482</v>
      </c>
      <c r="V1759" s="6">
        <f t="shared" ca="1" si="356"/>
        <v>7</v>
      </c>
      <c r="W1759" s="8" t="str">
        <f ca="1">VLOOKUP($V1759,'Background education'!$A:$B,2,FALSE)</f>
        <v>Undergraduate degree</v>
      </c>
      <c r="X1759" s="7">
        <f ca="1" xml:space="preserve">
  IF(OR($Z1759 = 5, $Z1759 = 6, $Z1759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759" s="7" t="str">
        <f ca="1">VLOOKUP($X1759,Departments!$A:$B,2,FALSE)</f>
        <v xml:space="preserve"> Presidency</v>
      </c>
      <c r="Z1759" s="6">
        <f t="shared" ca="1" si="357"/>
        <v>11</v>
      </c>
      <c r="AA1759" s="7" t="str">
        <f ca="1">VLOOKUP($Z1759,Roles!$A:$B,2,FALSE)</f>
        <v>Analyst</v>
      </c>
      <c r="AB1759" s="6">
        <f t="shared" ca="1" si="358"/>
        <v>7</v>
      </c>
      <c r="AC1759" s="7" t="str">
        <f ca="1" xml:space="preserve">
IF(
  ISNA($AB1759),
  NA(),
  VLOOKUP($AB1759,Levels!$A:$B,2,FALSE)
)</f>
        <v>Senior</v>
      </c>
      <c r="AD1759" s="8">
        <f t="shared" ca="1" si="359"/>
        <v>36371</v>
      </c>
      <c r="AE1759" s="6">
        <f ca="1">RANDBETWEEN(5,COUNTA('Recruitment source'!$A:$A) + 1)</f>
        <v>11</v>
      </c>
      <c r="AF1759" s="6" t="str">
        <f ca="1">VLOOKUP($AE1759,'Recruitment source'!$A:$B,2,FALSE)</f>
        <v>Next Station</v>
      </c>
      <c r="AG1759" s="8" t="e">
        <f t="shared" ca="1" si="360"/>
        <v>#N/A</v>
      </c>
      <c r="AH1759" s="6" t="e">
        <f t="shared" ca="1" si="361"/>
        <v>#N/A</v>
      </c>
      <c r="AI1759" s="6" t="e">
        <f ca="1" xml:space="preserve">
IF(
  ISNA($AH1759),
  NA(),
  VLOOKUP($AH1759,'Reasons for dismissal'!$A:$B,2,FALSE)
)</f>
        <v>#N/A</v>
      </c>
      <c r="AJ1759" s="6">
        <f t="shared" ca="1" si="362"/>
        <v>5</v>
      </c>
      <c r="AK1759" s="1">
        <f t="shared" ca="1" si="363"/>
        <v>2500</v>
      </c>
      <c r="AL17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$A1759  &amp; ", "   &amp;
$B1759  &amp; ", "   &amp;
$D1759  &amp; ", '"  &amp;
$I1759  &amp; "', '" &amp;
$O1759  &amp; "', "  &amp;
$S1759  &amp; ", '"  &amp;
TEXT($U1759,"dd/mm/aaaa")  &amp; "', "   &amp;
$V1759  &amp; ", "   &amp;
$X1759  &amp; ", "   &amp;
$Z1759  &amp; ", "   &amp;
IF($AB1759 &lt;&gt; "", $AB1759, "NULL")  &amp; ", "   &amp;
$AK1759  &amp; ");"</f>
        <v>#REF!</v>
      </c>
    </row>
    <row r="1760" spans="1:38" x14ac:dyDescent="0.2">
      <c r="A1760" s="7" cm="1">
        <f t="array" aca="1" ref="A1760" ca="1">INDEX(Companies!$A:$A,RANDBETWEEN(2,COUNTA(Companies!$A:$A)),1)</f>
        <v>2</v>
      </c>
      <c r="B1760" s="5">
        <f t="shared" si="351"/>
        <v>1759</v>
      </c>
      <c r="C1760" s="5" t="str" cm="1">
        <f t="array" ref="C1760">SHA1HASH($B1760)</f>
        <v>0012e4f1dc0e5920644dc5eed874ce6baa7e25d7</v>
      </c>
      <c r="D1760" s="6">
        <f t="shared" ca="1" si="352"/>
        <v>1</v>
      </c>
      <c r="E1760" s="7">
        <f ca="1">IF($B1760 = 1 + N("Presidente"),
    127,
    IF($B1760 = 2 + N("Vice-Presidente"),
        72,
        IF($B1760 = 3 + N("Secretária bilíngue"),
            13,
            RANDBETWEEN(5,COUNT(Name!$A:$A) + 1)
        )
    )
)</f>
        <v>198</v>
      </c>
      <c r="F1760" s="7" t="str">
        <f ca="1">VLOOKUP($E1760,Name!$A:$B,2,FALSE)</f>
        <v>José Emanuel</v>
      </c>
      <c r="G1760" s="7">
        <f ca="1" xml:space="preserve">
IF($B1760 = 1,
    0,
    RANDBETWEEN(5,COUNT('Last name'!$A:$A) + 1)
)</f>
        <v>114</v>
      </c>
      <c r="H1760" s="7" t="str">
        <f ca="1" xml:space="preserve">
IF($B1760 = 1 + N("Presidente"),
    "de Orléans e Bragança",
    VLOOKUP($G1760,'Last name'!$A:$B,2,FALSE) &amp; " " &amp; VLOOKUP(RANDBETWEEN(5,COUNT('Last name'!$A:$A) + 1),'Last name'!$A:$B,2,FALSE)
)</f>
        <v>Machado Sá</v>
      </c>
      <c r="I1760" s="7" t="str">
        <f t="shared" ca="1" si="353"/>
        <v>José Emanuel Machado Sá</v>
      </c>
      <c r="J1760" s="7" t="str" cm="1">
        <f t="array" aca="1" ref="J1760" ca="1">SHA1HASH($I1760)</f>
        <v>1eab886ab5aeb31e9159303df2ef7f2546deee89</v>
      </c>
      <c r="K1760" s="7" cm="1">
        <f t="array" aca="1" ref="K1760" ca="1">INDEX(States!$A:$A,M1760,1)</f>
        <v>5</v>
      </c>
      <c r="L1760" s="7" t="str">
        <f ca="1">VLOOKUP($K1760,Countries!$A:$B,2,FALSE)</f>
        <v>Portugal</v>
      </c>
      <c r="M1760" s="7" cm="1">
        <f t="array" aca="1" ref="M1760" ca="1">INDEX(States!$C:$C,RANDBETWEEN(5,COUNTA(States!$A:$A) + 1),1)</f>
        <v>17</v>
      </c>
      <c r="N1760" s="7" t="str">
        <f ca="1">VLOOKUP($M1760,States!$C:$D,2,FALSE)</f>
        <v>Viseu</v>
      </c>
      <c r="O1760" s="7" t="str">
        <f ca="1">VLOOKUP($E1760,Name!$A:$C,3,FALSE)</f>
        <v>M</v>
      </c>
      <c r="P1760" s="7" t="str">
        <f ca="1">VLOOKUP($O1760,Genders!$B:$C,2,FALSE)</f>
        <v>Male</v>
      </c>
      <c r="Q1760" s="7" cm="1">
        <f t="array" aca="1" ref="Q1760" ca="1">INDEX('Marital status'!$A:$A,RANDBETWEEN(5,COUNTA('Marital status'!$A:$A) + 1),1)</f>
        <v>6</v>
      </c>
      <c r="R1760" s="7" t="str">
        <f ca="1">VLOOKUP($Q1760,'Marital status'!$A:$B,2,FALSE)</f>
        <v>DIVORCED</v>
      </c>
      <c r="S1760" s="7">
        <f t="shared" ca="1" si="354"/>
        <v>7</v>
      </c>
      <c r="T1760" s="7" t="str">
        <f ca="1">VLOOKUP($S1760,Ethnicities!$A:$B,2,FALSE)</f>
        <v>Native Hawaiian or Other Pacific Islander</v>
      </c>
      <c r="U1760" s="8">
        <f t="shared" ca="1" si="355"/>
        <v>27404</v>
      </c>
      <c r="V1760" s="6">
        <f t="shared" ca="1" si="356"/>
        <v>7</v>
      </c>
      <c r="W1760" s="8" t="str">
        <f ca="1">VLOOKUP($V1760,'Background education'!$A:$B,2,FALSE)</f>
        <v>Undergraduate degree</v>
      </c>
      <c r="X1760" s="7">
        <f ca="1" xml:space="preserve">
  IF(OR($Z1760 = 5, $Z1760 = 6, $Z1760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760" s="7" t="str">
        <f ca="1">VLOOKUP($X1760,Departments!$A:$B,2,FALSE)</f>
        <v>Finance</v>
      </c>
      <c r="Z1760" s="6">
        <f t="shared" ca="1" si="357"/>
        <v>10</v>
      </c>
      <c r="AA1760" s="7" t="str">
        <f ca="1">VLOOKUP($Z1760,Roles!$A:$B,2,FALSE)</f>
        <v>Trainee</v>
      </c>
      <c r="AB1760" s="6" t="e">
        <f t="shared" ca="1" si="358"/>
        <v>#N/A</v>
      </c>
      <c r="AC1760" s="7" t="e">
        <f ca="1" xml:space="preserve">
IF(
  ISNA($AB1760),
  NA(),
  VLOOKUP($AB1760,Levels!$A:$B,2,FALSE)
)</f>
        <v>#N/A</v>
      </c>
      <c r="AD1760" s="8">
        <f t="shared" ca="1" si="359"/>
        <v>38064</v>
      </c>
      <c r="AE1760" s="6">
        <f ca="1">RANDBETWEEN(5,COUNTA('Recruitment source'!$A:$A) + 1)</f>
        <v>10</v>
      </c>
      <c r="AF1760" s="6" t="str">
        <f ca="1">VLOOKUP($AE1760,'Recruitment source'!$A:$B,2,FALSE)</f>
        <v>Jobs in Lisbon</v>
      </c>
      <c r="AG1760" s="8" t="e">
        <f t="shared" ca="1" si="360"/>
        <v>#N/A</v>
      </c>
      <c r="AH1760" s="6" t="e">
        <f t="shared" ca="1" si="361"/>
        <v>#N/A</v>
      </c>
      <c r="AI1760" s="6" t="e">
        <f ca="1" xml:space="preserve">
IF(
  ISNA($AH1760),
  NA(),
  VLOOKUP($AH1760,'Reasons for dismissal'!$A:$B,2,FALSE)
)</f>
        <v>#N/A</v>
      </c>
      <c r="AJ1760" s="6">
        <f t="shared" ca="1" si="362"/>
        <v>5</v>
      </c>
      <c r="AK1760" s="1">
        <f t="shared" ca="1" si="363"/>
        <v>1305</v>
      </c>
      <c r="AL17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$A1760  &amp; ", "   &amp;
$B1760  &amp; ", "   &amp;
$D1760  &amp; ", '"  &amp;
$I1760  &amp; "', '" &amp;
$O1760  &amp; "', "  &amp;
$S1760  &amp; ", '"  &amp;
TEXT($U1760,"dd/mm/aaaa")  &amp; "', "   &amp;
$V1760  &amp; ", "   &amp;
$X1760  &amp; ", "   &amp;
$Z1760  &amp; ", "   &amp;
IF($AB1760 &lt;&gt; "", $AB1760, "NULL")  &amp; ", "   &amp;
$AK1760  &amp; ");"</f>
        <v>#REF!</v>
      </c>
    </row>
    <row r="1761" spans="1:38" x14ac:dyDescent="0.2">
      <c r="A1761" s="7" cm="1">
        <f t="array" aca="1" ref="A1761" ca="1">INDEX(Companies!$A:$A,RANDBETWEEN(2,COUNTA(Companies!$A:$A)),1)</f>
        <v>2</v>
      </c>
      <c r="B1761" s="5">
        <f t="shared" si="351"/>
        <v>1760</v>
      </c>
      <c r="C1761" s="5" t="str" cm="1">
        <f t="array" ref="C1761">SHA1HASH($B1761)</f>
        <v>94fe6a3196c44b2cd7c2ea7776add10deb1fd968</v>
      </c>
      <c r="D1761" s="6">
        <f t="shared" ca="1" si="352"/>
        <v>1</v>
      </c>
      <c r="E1761" s="7">
        <f ca="1">IF($B1761 = 1 + N("Presidente"),
    127,
    IF($B1761 = 2 + N("Vice-Presidente"),
        72,
        IF($B1761 = 3 + N("Secretária bilíngue"),
            13,
            RANDBETWEEN(5,COUNT(Name!$A:$A) + 1)
        )
    )
)</f>
        <v>303</v>
      </c>
      <c r="F1761" s="7" t="str">
        <f ca="1">VLOOKUP($E1761,Name!$A:$B,2,FALSE)</f>
        <v>Nathália</v>
      </c>
      <c r="G1761" s="7">
        <f ca="1" xml:space="preserve">
IF($B1761 = 1,
    0,
    RANDBETWEEN(5,COUNT('Last name'!$A:$A) + 1)
)</f>
        <v>91</v>
      </c>
      <c r="H1761" s="7" t="str">
        <f ca="1" xml:space="preserve">
IF($B1761 = 1 + N("Presidente"),
    "de Orléans e Bragança",
    VLOOKUP($G1761,'Last name'!$A:$B,2,FALSE) &amp; " " &amp; VLOOKUP(RANDBETWEEN(5,COUNT('Last name'!$A:$A) + 1),'Last name'!$A:$B,2,FALSE)
)</f>
        <v>Frasão Alvim</v>
      </c>
      <c r="I1761" s="7" t="str">
        <f t="shared" ca="1" si="353"/>
        <v>Nathália Frasão Alvim</v>
      </c>
      <c r="J1761" s="7" t="str" cm="1">
        <f t="array" aca="1" ref="J1761" ca="1">SHA1HASH($I1761)</f>
        <v>133836c012092f870469047ae92c12a26a30a291</v>
      </c>
      <c r="K1761" s="7" cm="1">
        <f t="array" aca="1" ref="K1761" ca="1">INDEX(States!$A:$A,M1761,1)</f>
        <v>5</v>
      </c>
      <c r="L1761" s="7" t="str">
        <f ca="1">VLOOKUP($K1761,Countries!$A:$B,2,FALSE)</f>
        <v>Portugal</v>
      </c>
      <c r="M1761" s="7" cm="1">
        <f t="array" aca="1" ref="M1761" ca="1">INDEX(States!$C:$C,RANDBETWEEN(5,COUNTA(States!$A:$A) + 1),1)</f>
        <v>7</v>
      </c>
      <c r="N1761" s="7" t="str">
        <f ca="1">VLOOKUP($M1761,States!$C:$D,2,FALSE)</f>
        <v xml:space="preserve"> Setúbal </v>
      </c>
      <c r="O1761" s="7" t="str">
        <f ca="1">VLOOKUP($E1761,Name!$A:$C,3,FALSE)</f>
        <v>F</v>
      </c>
      <c r="P1761" s="7" t="str">
        <f ca="1">VLOOKUP($O1761,Genders!$B:$C,2,FALSE)</f>
        <v>Female</v>
      </c>
      <c r="Q1761" s="7" cm="1">
        <f t="array" aca="1" ref="Q1761" ca="1">INDEX('Marital status'!$A:$A,RANDBETWEEN(5,COUNTA('Marital status'!$A:$A) + 1),1)</f>
        <v>0</v>
      </c>
      <c r="R1761" s="7" t="e">
        <f ca="1">VLOOKUP($Q1761,'Marital status'!$A:$B,2,FALSE)</f>
        <v>#N/A</v>
      </c>
      <c r="S1761" s="7">
        <f t="shared" ca="1" si="354"/>
        <v>5</v>
      </c>
      <c r="T1761" s="7" t="str">
        <f ca="1">VLOOKUP($S1761,Ethnicities!$A:$B,2,FALSE)</f>
        <v>ASIAN</v>
      </c>
      <c r="U1761" s="8">
        <f t="shared" ca="1" si="355"/>
        <v>18832</v>
      </c>
      <c r="V1761" s="6">
        <f t="shared" ca="1" si="356"/>
        <v>8</v>
      </c>
      <c r="W1761" s="8" t="str">
        <f ca="1">VLOOKUP($V1761,'Background education'!$A:$B,2,FALSE)</f>
        <v>Graduate school</v>
      </c>
      <c r="X1761" s="7">
        <f ca="1" xml:space="preserve">
  IF(OR($Z1761 = 5, $Z1761 = 6, $Z1761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761" s="7" t="str">
        <f ca="1">VLOOKUP($X1761,Departments!$A:$B,2,FALSE)</f>
        <v>Audit</v>
      </c>
      <c r="Z1761" s="6">
        <f t="shared" ca="1" si="357"/>
        <v>11</v>
      </c>
      <c r="AA1761" s="7" t="str">
        <f ca="1">VLOOKUP($Z1761,Roles!$A:$B,2,FALSE)</f>
        <v>Analyst</v>
      </c>
      <c r="AB1761" s="6">
        <f t="shared" ca="1" si="358"/>
        <v>6</v>
      </c>
      <c r="AC1761" s="7" t="str">
        <f ca="1" xml:space="preserve">
IF(
  ISNA($AB1761),
  NA(),
  VLOOKUP($AB1761,Levels!$A:$B,2,FALSE)
)</f>
        <v>Pleno</v>
      </c>
      <c r="AD1761" s="8">
        <f t="shared" ca="1" si="359"/>
        <v>40411</v>
      </c>
      <c r="AE1761" s="6">
        <f ca="1">RANDBETWEEN(5,COUNTA('Recruitment source'!$A:$A) + 1)</f>
        <v>15</v>
      </c>
      <c r="AF1761" s="6" t="str">
        <f ca="1">VLOOKUP($AE1761,'Recruitment source'!$A:$B,2,FALSE)</f>
        <v>Website</v>
      </c>
      <c r="AG1761" s="8" t="e">
        <f t="shared" ca="1" si="360"/>
        <v>#N/A</v>
      </c>
      <c r="AH1761" s="6" t="e">
        <f t="shared" ca="1" si="361"/>
        <v>#N/A</v>
      </c>
      <c r="AI1761" s="6" t="e">
        <f ca="1" xml:space="preserve">
IF(
  ISNA($AH1761),
  NA(),
  VLOOKUP($AH1761,'Reasons for dismissal'!$A:$B,2,FALSE)
)</f>
        <v>#N/A</v>
      </c>
      <c r="AJ1761" s="6">
        <f t="shared" ca="1" si="362"/>
        <v>4</v>
      </c>
      <c r="AK1761" s="1">
        <f t="shared" ca="1" si="363"/>
        <v>3000</v>
      </c>
      <c r="AL17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$A1761  &amp; ", "   &amp;
$B1761  &amp; ", "   &amp;
$D1761  &amp; ", '"  &amp;
$I1761  &amp; "', '" &amp;
$O1761  &amp; "', "  &amp;
$S1761  &amp; ", '"  &amp;
TEXT($U1761,"dd/mm/aaaa")  &amp; "', "   &amp;
$V1761  &amp; ", "   &amp;
$X1761  &amp; ", "   &amp;
$Z1761  &amp; ", "   &amp;
IF($AB1761 &lt;&gt; "", $AB1761, "NULL")  &amp; ", "   &amp;
$AK1761  &amp; ");"</f>
        <v>#REF!</v>
      </c>
    </row>
    <row r="1762" spans="1:38" x14ac:dyDescent="0.2">
      <c r="A1762" s="7" cm="1">
        <f t="array" aca="1" ref="A1762" ca="1">INDEX(Companies!$A:$A,RANDBETWEEN(2,COUNTA(Companies!$A:$A)),1)</f>
        <v>2</v>
      </c>
      <c r="B1762" s="5">
        <f t="shared" si="351"/>
        <v>1761</v>
      </c>
      <c r="C1762" s="5" t="str" cm="1">
        <f t="array" ref="C1762">SHA1HASH($B1762)</f>
        <v>a9cc30d29d2b7e3e59983d892aee828aa37facc9</v>
      </c>
      <c r="D1762" s="6">
        <f t="shared" ca="1" si="352"/>
        <v>1</v>
      </c>
      <c r="E1762" s="7">
        <f ca="1">IF($B1762 = 1 + N("Presidente"),
    127,
    IF($B1762 = 2 + N("Vice-Presidente"),
        72,
        IF($B1762 = 3 + N("Secretária bilíngue"),
            13,
            RANDBETWEEN(5,COUNT(Name!$A:$A) + 1)
        )
    )
)</f>
        <v>326</v>
      </c>
      <c r="F1762" s="7" t="str">
        <f ca="1">VLOOKUP($E1762,Name!$A:$B,2,FALSE)</f>
        <v>Rainah</v>
      </c>
      <c r="G1762" s="7">
        <f ca="1" xml:space="preserve">
IF($B1762 = 1,
    0,
    RANDBETWEEN(5,COUNT('Last name'!$A:$A) + 1)
)</f>
        <v>90</v>
      </c>
      <c r="H1762" s="7" t="str">
        <f ca="1" xml:space="preserve">
IF($B1762 = 1 + N("Presidente"),
    "de Orléans e Bragança",
    VLOOKUP($G1762,'Last name'!$A:$B,2,FALSE) &amp; " " &amp; VLOOKUP(RANDBETWEEN(5,COUNT('Last name'!$A:$A) + 1),'Last name'!$A:$B,2,FALSE)
)</f>
        <v>Fontana Pimenta</v>
      </c>
      <c r="I1762" s="7" t="str">
        <f t="shared" ca="1" si="353"/>
        <v>Rainah Fontana Pimenta</v>
      </c>
      <c r="J1762" s="7" t="str" cm="1">
        <f t="array" aca="1" ref="J1762" ca="1">SHA1HASH($I1762)</f>
        <v>75ee9c01703b60603aaa07ce419d9a3abd7023ac</v>
      </c>
      <c r="K1762" s="7" cm="1">
        <f t="array" aca="1" ref="K1762" ca="1">INDEX(States!$A:$A,M1762,1)</f>
        <v>5</v>
      </c>
      <c r="L1762" s="7" t="str">
        <f ca="1">VLOOKUP($K1762,Countries!$A:$B,2,FALSE)</f>
        <v>Portugal</v>
      </c>
      <c r="M1762" s="7" cm="1">
        <f t="array" aca="1" ref="M1762" ca="1">INDEX(States!$C:$C,RANDBETWEEN(5,COUNTA(States!$A:$A) + 1),1)</f>
        <v>6</v>
      </c>
      <c r="N1762" s="7" t="str">
        <f ca="1">VLOOKUP($M1762,States!$C:$D,2,FALSE)</f>
        <v>PORTO</v>
      </c>
      <c r="O1762" s="7" t="str">
        <f ca="1">VLOOKUP($E1762,Name!$A:$C,3,FALSE)</f>
        <v>F</v>
      </c>
      <c r="P1762" s="7" t="str">
        <f ca="1">VLOOKUP($O1762,Genders!$B:$C,2,FALSE)</f>
        <v>Female</v>
      </c>
      <c r="Q1762" s="7" cm="1">
        <f t="array" aca="1" ref="Q1762" ca="1">INDEX('Marital status'!$A:$A,RANDBETWEEN(5,COUNTA('Marital status'!$A:$A) + 1),1)</f>
        <v>6</v>
      </c>
      <c r="R1762" s="7" t="str">
        <f ca="1">VLOOKUP($Q1762,'Marital status'!$A:$B,2,FALSE)</f>
        <v>DIVORCED</v>
      </c>
      <c r="S1762" s="7">
        <f t="shared" ca="1" si="354"/>
        <v>5</v>
      </c>
      <c r="T1762" s="7" t="str">
        <f ca="1">VLOOKUP($S1762,Ethnicities!$A:$B,2,FALSE)</f>
        <v>ASIAN</v>
      </c>
      <c r="U1762" s="8">
        <f t="shared" ca="1" si="355"/>
        <v>30985</v>
      </c>
      <c r="V1762" s="6">
        <f t="shared" ca="1" si="356"/>
        <v>7</v>
      </c>
      <c r="W1762" s="8" t="str">
        <f ca="1">VLOOKUP($V1762,'Background education'!$A:$B,2,FALSE)</f>
        <v>Undergraduate degree</v>
      </c>
      <c r="X1762" s="7">
        <f ca="1" xml:space="preserve">
  IF(OR($Z1762 = 5, $Z1762 = 6, $Z1762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762" s="7" t="str">
        <f ca="1">VLOOKUP($X1762,Departments!$A:$B,2,FALSE)</f>
        <v>Finance</v>
      </c>
      <c r="Z1762" s="6">
        <f t="shared" ca="1" si="357"/>
        <v>10</v>
      </c>
      <c r="AA1762" s="7" t="str">
        <f ca="1">VLOOKUP($Z1762,Roles!$A:$B,2,FALSE)</f>
        <v>Trainee</v>
      </c>
      <c r="AB1762" s="6" t="e">
        <f t="shared" ca="1" si="358"/>
        <v>#N/A</v>
      </c>
      <c r="AC1762" s="7" t="e">
        <f ca="1" xml:space="preserve">
IF(
  ISNA($AB1762),
  NA(),
  VLOOKUP($AB1762,Levels!$A:$B,2,FALSE)
)</f>
        <v>#N/A</v>
      </c>
      <c r="AD1762" s="8">
        <f t="shared" ca="1" si="359"/>
        <v>37477</v>
      </c>
      <c r="AE1762" s="6">
        <f ca="1">RANDBETWEEN(5,COUNTA('Recruitment source'!$A:$A) + 1)</f>
        <v>6</v>
      </c>
      <c r="AF1762" s="6" t="str">
        <f ca="1">VLOOKUP($AE1762,'Recruitment source'!$A:$B,2,FALSE)</f>
        <v>Learn4Good</v>
      </c>
      <c r="AG1762" s="8" t="e">
        <f t="shared" ca="1" si="360"/>
        <v>#N/A</v>
      </c>
      <c r="AH1762" s="6" t="e">
        <f t="shared" ca="1" si="361"/>
        <v>#N/A</v>
      </c>
      <c r="AI1762" s="6" t="e">
        <f ca="1" xml:space="preserve">
IF(
  ISNA($AH1762),
  NA(),
  VLOOKUP($AH1762,'Reasons for dismissal'!$A:$B,2,FALSE)
)</f>
        <v>#N/A</v>
      </c>
      <c r="AJ1762" s="6">
        <f t="shared" ca="1" si="362"/>
        <v>5</v>
      </c>
      <c r="AK1762" s="1">
        <f t="shared" ca="1" si="363"/>
        <v>1305</v>
      </c>
      <c r="AL17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$A1762  &amp; ", "   &amp;
$B1762  &amp; ", "   &amp;
$D1762  &amp; ", '"  &amp;
$I1762  &amp; "', '" &amp;
$O1762  &amp; "', "  &amp;
$S1762  &amp; ", '"  &amp;
TEXT($U1762,"dd/mm/aaaa")  &amp; "', "   &amp;
$V1762  &amp; ", "   &amp;
$X1762  &amp; ", "   &amp;
$Z1762  &amp; ", "   &amp;
IF($AB1762 &lt;&gt; "", $AB1762, "NULL")  &amp; ", "   &amp;
$AK1762  &amp; ");"</f>
        <v>#REF!</v>
      </c>
    </row>
    <row r="1763" spans="1:38" x14ac:dyDescent="0.2">
      <c r="A1763" s="7" cm="1">
        <f t="array" aca="1" ref="A1763" ca="1">INDEX(Companies!$A:$A,RANDBETWEEN(2,COUNTA(Companies!$A:$A)),1)</f>
        <v>2</v>
      </c>
      <c r="B1763" s="5">
        <f t="shared" si="351"/>
        <v>1762</v>
      </c>
      <c r="C1763" s="5" t="str" cm="1">
        <f t="array" ref="C1763">SHA1HASH($B1763)</f>
        <v>861b0e3d981daf3b96116ac9304cba8cd8de3606</v>
      </c>
      <c r="D1763" s="6">
        <f t="shared" ca="1" si="352"/>
        <v>1</v>
      </c>
      <c r="E1763" s="7">
        <f ca="1">IF($B1763 = 1 + N("Presidente"),
    127,
    IF($B1763 = 2 + N("Vice-Presidente"),
        72,
        IF($B1763 = 3 + N("Secretária bilíngue"),
            13,
            RANDBETWEEN(5,COUNT(Name!$A:$A) + 1)
        )
    )
)</f>
        <v>333</v>
      </c>
      <c r="F1763" s="7" t="str">
        <f ca="1">VLOOKUP($E1763,Name!$A:$B,2,FALSE)</f>
        <v>Ruan</v>
      </c>
      <c r="G1763" s="7">
        <f ca="1" xml:space="preserve">
IF($B1763 = 1,
    0,
    RANDBETWEEN(5,COUNT('Last name'!$A:$A) + 1)
)</f>
        <v>37</v>
      </c>
      <c r="H1763" s="7" t="str">
        <f ca="1" xml:space="preserve">
IF($B1763 = 1 + N("Presidente"),
    "de Orléans e Bragança",
    VLOOKUP($G1763,'Last name'!$A:$B,2,FALSE) &amp; " " &amp; VLOOKUP(RANDBETWEEN(5,COUNT('Last name'!$A:$A) + 1),'Last name'!$A:$B,2,FALSE)
)</f>
        <v>Battaglia Barros</v>
      </c>
      <c r="I1763" s="7" t="str">
        <f t="shared" ca="1" si="353"/>
        <v>Ruan Battaglia Barros</v>
      </c>
      <c r="J1763" s="7" t="str" cm="1">
        <f t="array" aca="1" ref="J1763" ca="1">SHA1HASH($I1763)</f>
        <v>60367fae67e2019b0a0a31434b66acbe0ac8468f</v>
      </c>
      <c r="K1763" s="7" cm="1">
        <f t="array" aca="1" ref="K1763" ca="1">INDEX(States!$A:$A,M1763,1)</f>
        <v>5</v>
      </c>
      <c r="L1763" s="7" t="str">
        <f ca="1">VLOOKUP($K1763,Countries!$A:$B,2,FALSE)</f>
        <v>Portugal</v>
      </c>
      <c r="M1763" s="7" cm="1">
        <f t="array" aca="1" ref="M1763" ca="1">INDEX(States!$C:$C,RANDBETWEEN(5,COUNTA(States!$A:$A) + 1),1)</f>
        <v>12</v>
      </c>
      <c r="N1763" s="7" t="str">
        <f ca="1">VLOOKUP($M1763,States!$C:$D,2,FALSE)</f>
        <v>Leiria</v>
      </c>
      <c r="O1763" s="7" t="str">
        <f ca="1">VLOOKUP($E1763,Name!$A:$C,3,FALSE)</f>
        <v>M</v>
      </c>
      <c r="P1763" s="7" t="str">
        <f ca="1">VLOOKUP($O1763,Genders!$B:$C,2,FALSE)</f>
        <v>Male</v>
      </c>
      <c r="Q1763" s="7" cm="1">
        <f t="array" aca="1" ref="Q1763" ca="1">INDEX('Marital status'!$A:$A,RANDBETWEEN(5,COUNTA('Marital status'!$A:$A) + 1),1)</f>
        <v>6</v>
      </c>
      <c r="R1763" s="7" t="str">
        <f ca="1">VLOOKUP($Q1763,'Marital status'!$A:$B,2,FALSE)</f>
        <v>DIVORCED</v>
      </c>
      <c r="S1763" s="7">
        <f t="shared" ca="1" si="354"/>
        <v>5</v>
      </c>
      <c r="T1763" s="7" t="str">
        <f ca="1">VLOOKUP($S1763,Ethnicities!$A:$B,2,FALSE)</f>
        <v>ASIAN</v>
      </c>
      <c r="U1763" s="8">
        <f t="shared" ca="1" si="355"/>
        <v>21515</v>
      </c>
      <c r="V1763" s="6">
        <f t="shared" ca="1" si="356"/>
        <v>8</v>
      </c>
      <c r="W1763" s="8" t="str">
        <f ca="1">VLOOKUP($V1763,'Background education'!$A:$B,2,FALSE)</f>
        <v>Graduate school</v>
      </c>
      <c r="X1763" s="7">
        <f ca="1" xml:space="preserve">
  IF(OR($Z1763 = 5, $Z1763 = 6, $Z1763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763" s="7" t="str">
        <f ca="1">VLOOKUP($X1763,Departments!$A:$B,2,FALSE)</f>
        <v>Operations</v>
      </c>
      <c r="Z1763" s="6">
        <f t="shared" ca="1" si="357"/>
        <v>11</v>
      </c>
      <c r="AA1763" s="7" t="str">
        <f ca="1">VLOOKUP($Z1763,Roles!$A:$B,2,FALSE)</f>
        <v>Analyst</v>
      </c>
      <c r="AB1763" s="6">
        <f t="shared" ca="1" si="358"/>
        <v>7</v>
      </c>
      <c r="AC1763" s="7" t="str">
        <f ca="1" xml:space="preserve">
IF(
  ISNA($AB1763),
  NA(),
  VLOOKUP($AB1763,Levels!$A:$B,2,FALSE)
)</f>
        <v>Senior</v>
      </c>
      <c r="AD1763" s="8">
        <f t="shared" ca="1" si="359"/>
        <v>38831</v>
      </c>
      <c r="AE1763" s="6">
        <f ca="1">RANDBETWEEN(5,COUNTA('Recruitment source'!$A:$A) + 1)</f>
        <v>13</v>
      </c>
      <c r="AF1763" s="6" t="str">
        <f ca="1">VLOOKUP($AE1763,'Recruitment source'!$A:$B,2,FALSE)</f>
        <v>Google</v>
      </c>
      <c r="AG1763" s="8" t="e">
        <f t="shared" ca="1" si="360"/>
        <v>#N/A</v>
      </c>
      <c r="AH1763" s="6" t="e">
        <f t="shared" ca="1" si="361"/>
        <v>#N/A</v>
      </c>
      <c r="AI1763" s="6" t="e">
        <f ca="1" xml:space="preserve">
IF(
  ISNA($AH1763),
  NA(),
  VLOOKUP($AH1763,'Reasons for dismissal'!$A:$B,2,FALSE)
)</f>
        <v>#N/A</v>
      </c>
      <c r="AJ1763" s="6">
        <f t="shared" ca="1" si="362"/>
        <v>5</v>
      </c>
      <c r="AK1763" s="1">
        <f t="shared" ca="1" si="363"/>
        <v>3000</v>
      </c>
      <c r="AL17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$A1763  &amp; ", "   &amp;
$B1763  &amp; ", "   &amp;
$D1763  &amp; ", '"  &amp;
$I1763  &amp; "', '" &amp;
$O1763  &amp; "', "  &amp;
$S1763  &amp; ", '"  &amp;
TEXT($U1763,"dd/mm/aaaa")  &amp; "', "   &amp;
$V1763  &amp; ", "   &amp;
$X1763  &amp; ", "   &amp;
$Z1763  &amp; ", "   &amp;
IF($AB1763 &lt;&gt; "", $AB1763, "NULL")  &amp; ", "   &amp;
$AK1763  &amp; ");"</f>
        <v>#REF!</v>
      </c>
    </row>
    <row r="1764" spans="1:38" x14ac:dyDescent="0.2">
      <c r="A1764" s="7" cm="1">
        <f t="array" aca="1" ref="A1764" ca="1">INDEX(Companies!$A:$A,RANDBETWEEN(2,COUNTA(Companies!$A:$A)),1)</f>
        <v>2</v>
      </c>
      <c r="B1764" s="5">
        <f t="shared" si="351"/>
        <v>1763</v>
      </c>
      <c r="C1764" s="5" t="str" cm="1">
        <f t="array" ref="C1764">SHA1HASH($B1764)</f>
        <v>da4c8768d4def293944f4f613e3089bb4e42124e</v>
      </c>
      <c r="D1764" s="6">
        <f t="shared" ca="1" si="352"/>
        <v>1</v>
      </c>
      <c r="E1764" s="7">
        <f ca="1">IF($B1764 = 1 + N("Presidente"),
    127,
    IF($B1764 = 2 + N("Vice-Presidente"),
        72,
        IF($B1764 = 3 + N("Secretária bilíngue"),
            13,
            RANDBETWEEN(5,COUNT(Name!$A:$A) + 1)
        )
    )
)</f>
        <v>70</v>
      </c>
      <c r="F1764" s="7" t="str">
        <f ca="1">VLOOKUP($E1764,Name!$A:$B,2,FALSE)</f>
        <v>Bento</v>
      </c>
      <c r="G1764" s="7">
        <f ca="1" xml:space="preserve">
IF($B1764 = 1,
    0,
    RANDBETWEEN(5,COUNT('Last name'!$A:$A) + 1)
)</f>
        <v>119</v>
      </c>
      <c r="H1764" s="7" t="str">
        <f ca="1" xml:space="preserve">
IF($B1764 = 1 + N("Presidente"),
    "de Orléans e Bragança",
    VLOOKUP($G1764,'Last name'!$A:$B,2,FALSE) &amp; " " &amp; VLOOKUP(RANDBETWEEN(5,COUNT('Last name'!$A:$A) + 1),'Last name'!$A:$B,2,FALSE)
)</f>
        <v>Marino Fontana</v>
      </c>
      <c r="I1764" s="7" t="str">
        <f t="shared" ca="1" si="353"/>
        <v>Bento Marino Fontana</v>
      </c>
      <c r="J1764" s="7" t="str" cm="1">
        <f t="array" aca="1" ref="J1764" ca="1">SHA1HASH($I1764)</f>
        <v>4670f0cfd11bd516c99652dea4f775f45c44146a</v>
      </c>
      <c r="K1764" s="7" cm="1">
        <f t="array" aca="1" ref="K1764" ca="1">INDEX(States!$A:$A,M1764,1)</f>
        <v>5</v>
      </c>
      <c r="L1764" s="7" t="str">
        <f ca="1">VLOOKUP($K1764,Countries!$A:$B,2,FALSE)</f>
        <v>Portugal</v>
      </c>
      <c r="M1764" s="7" cm="1">
        <f t="array" aca="1" ref="M1764" ca="1">INDEX(States!$C:$C,RANDBETWEEN(5,COUNTA(States!$A:$A) + 1),1)</f>
        <v>15</v>
      </c>
      <c r="N1764" s="7" t="str">
        <f ca="1">VLOOKUP($M1764,States!$C:$D,2,FALSE)</f>
        <v xml:space="preserve"> ÉVORA</v>
      </c>
      <c r="O1764" s="7" t="str">
        <f ca="1">VLOOKUP($E1764,Name!$A:$C,3,FALSE)</f>
        <v>M</v>
      </c>
      <c r="P1764" s="7" t="str">
        <f ca="1">VLOOKUP($O1764,Genders!$B:$C,2,FALSE)</f>
        <v>Male</v>
      </c>
      <c r="Q1764" s="7" cm="1">
        <f t="array" aca="1" ref="Q1764" ca="1">INDEX('Marital status'!$A:$A,RANDBETWEEN(5,COUNTA('Marital status'!$A:$A) + 1),1)</f>
        <v>0</v>
      </c>
      <c r="R1764" s="7" t="e">
        <f ca="1">VLOOKUP($Q1764,'Marital status'!$A:$B,2,FALSE)</f>
        <v>#N/A</v>
      </c>
      <c r="S1764" s="7">
        <f t="shared" ca="1" si="354"/>
        <v>6</v>
      </c>
      <c r="T1764" s="7" t="str">
        <f ca="1">VLOOKUP($S1764,Ethnicities!$A:$B,2,FALSE)</f>
        <v xml:space="preserve">  american Indian or Alaska Native</v>
      </c>
      <c r="U1764" s="8">
        <f t="shared" ca="1" si="355"/>
        <v>20030</v>
      </c>
      <c r="V1764" s="6">
        <f t="shared" ca="1" si="356"/>
        <v>7</v>
      </c>
      <c r="W1764" s="8" t="str">
        <f ca="1">VLOOKUP($V1764,'Background education'!$A:$B,2,FALSE)</f>
        <v>Undergraduate degree</v>
      </c>
      <c r="X1764" s="7">
        <f ca="1" xml:space="preserve">
  IF(OR($Z1764 = 5, $Z1764 = 6, $Z1764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764" s="7" t="str">
        <f ca="1">VLOOKUP($X1764,Departments!$A:$B,2,FALSE)</f>
        <v>Administration</v>
      </c>
      <c r="Z1764" s="6">
        <f t="shared" ca="1" si="357"/>
        <v>10</v>
      </c>
      <c r="AA1764" s="7" t="str">
        <f ca="1">VLOOKUP($Z1764,Roles!$A:$B,2,FALSE)</f>
        <v>Trainee</v>
      </c>
      <c r="AB1764" s="6" t="e">
        <f t="shared" ca="1" si="358"/>
        <v>#N/A</v>
      </c>
      <c r="AC1764" s="7" t="e">
        <f ca="1" xml:space="preserve">
IF(
  ISNA($AB1764),
  NA(),
  VLOOKUP($AB1764,Levels!$A:$B,2,FALSE)
)</f>
        <v>#N/A</v>
      </c>
      <c r="AD1764" s="8">
        <f t="shared" ca="1" si="359"/>
        <v>41981</v>
      </c>
      <c r="AE1764" s="6">
        <f ca="1">RANDBETWEEN(5,COUNTA('Recruitment source'!$A:$A) + 1)</f>
        <v>14</v>
      </c>
      <c r="AF1764" s="6" t="str">
        <f ca="1">VLOOKUP($AE1764,'Recruitment source'!$A:$B,2,FALSE)</f>
        <v>LinkedIn</v>
      </c>
      <c r="AG1764" s="8" t="e">
        <f t="shared" ca="1" si="360"/>
        <v>#N/A</v>
      </c>
      <c r="AH1764" s="6" t="e">
        <f t="shared" ca="1" si="361"/>
        <v>#N/A</v>
      </c>
      <c r="AI1764" s="6" t="e">
        <f ca="1" xml:space="preserve">
IF(
  ISNA($AH1764),
  NA(),
  VLOOKUP($AH1764,'Reasons for dismissal'!$A:$B,2,FALSE)
)</f>
        <v>#N/A</v>
      </c>
      <c r="AJ1764" s="6">
        <f t="shared" ca="1" si="362"/>
        <v>4</v>
      </c>
      <c r="AK1764" s="1">
        <f t="shared" ca="1" si="363"/>
        <v>1305</v>
      </c>
      <c r="AL17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$A1764  &amp; ", "   &amp;
$B1764  &amp; ", "   &amp;
$D1764  &amp; ", '"  &amp;
$I1764  &amp; "', '" &amp;
$O1764  &amp; "', "  &amp;
$S1764  &amp; ", '"  &amp;
TEXT($U1764,"dd/mm/aaaa")  &amp; "', "   &amp;
$V1764  &amp; ", "   &amp;
$X1764  &amp; ", "   &amp;
$Z1764  &amp; ", "   &amp;
IF($AB1764 &lt;&gt; "", $AB1764, "NULL")  &amp; ", "   &amp;
$AK1764  &amp; ");"</f>
        <v>#REF!</v>
      </c>
    </row>
    <row r="1765" spans="1:38" x14ac:dyDescent="0.2">
      <c r="A1765" s="7" cm="1">
        <f t="array" aca="1" ref="A1765" ca="1">INDEX(Companies!$A:$A,RANDBETWEEN(2,COUNTA(Companies!$A:$A)),1)</f>
        <v>2</v>
      </c>
      <c r="B1765" s="5">
        <f t="shared" si="351"/>
        <v>1764</v>
      </c>
      <c r="C1765" s="5" t="str" cm="1">
        <f t="array" ref="C1765">SHA1HASH($B1765)</f>
        <v>45e029859d5f2f6e53c4fca59d8ecc26e4bdced9</v>
      </c>
      <c r="D1765" s="6">
        <f t="shared" ca="1" si="352"/>
        <v>1</v>
      </c>
      <c r="E1765" s="7">
        <f ca="1">IF($B1765 = 1 + N("Presidente"),
    127,
    IF($B1765 = 2 + N("Vice-Presidente"),
        72,
        IF($B1765 = 3 + N("Secretária bilíngue"),
            13,
            RANDBETWEEN(5,COUNT(Name!$A:$A) + 1)
        )
    )
)</f>
        <v>104</v>
      </c>
      <c r="F1765" s="7" t="str">
        <f ca="1">VLOOKUP($E1765,Name!$A:$B,2,FALSE)</f>
        <v>Danylo</v>
      </c>
      <c r="G1765" s="7">
        <f ca="1" xml:space="preserve">
IF($B1765 = 1,
    0,
    RANDBETWEEN(5,COUNT('Last name'!$A:$A) + 1)
)</f>
        <v>178</v>
      </c>
      <c r="H1765" s="7" t="str">
        <f ca="1" xml:space="preserve">
IF($B1765 = 1 + N("Presidente"),
    "de Orléans e Bragança",
    VLOOKUP($G1765,'Last name'!$A:$B,2,FALSE) &amp; " " &amp; VLOOKUP(RANDBETWEEN(5,COUNT('Last name'!$A:$A) + 1),'Last name'!$A:$B,2,FALSE)
)</f>
        <v>Seixas Martini</v>
      </c>
      <c r="I1765" s="7" t="str">
        <f t="shared" ca="1" si="353"/>
        <v>Danylo Seixas Martini</v>
      </c>
      <c r="J1765" s="7" t="str" cm="1">
        <f t="array" aca="1" ref="J1765" ca="1">SHA1HASH($I1765)</f>
        <v>fa437ce10ff240f97428a4de71f109752e909542</v>
      </c>
      <c r="K1765" s="7" cm="1">
        <f t="array" aca="1" ref="K1765" ca="1">INDEX(States!$A:$A,M1765,1)</f>
        <v>5</v>
      </c>
      <c r="L1765" s="7" t="str">
        <f ca="1">VLOOKUP($K1765,Countries!$A:$B,2,FALSE)</f>
        <v>Portugal</v>
      </c>
      <c r="M1765" s="7" cm="1">
        <f t="array" aca="1" ref="M1765" ca="1">INDEX(States!$C:$C,RANDBETWEEN(5,COUNTA(States!$A:$A) + 1),1)</f>
        <v>14</v>
      </c>
      <c r="N1765" s="7" t="str">
        <f ca="1">VLOOKUP($M1765,States!$C:$D,2,FALSE)</f>
        <v>Madeira</v>
      </c>
      <c r="O1765" s="7" t="str">
        <f ca="1">VLOOKUP($E1765,Name!$A:$C,3,FALSE)</f>
        <v>M</v>
      </c>
      <c r="P1765" s="7" t="str">
        <f ca="1">VLOOKUP($O1765,Genders!$B:$C,2,FALSE)</f>
        <v>Male</v>
      </c>
      <c r="Q1765" s="7" cm="1">
        <f t="array" aca="1" ref="Q1765" ca="1">INDEX('Marital status'!$A:$A,RANDBETWEEN(5,COUNTA('Marital status'!$A:$A) + 1),1)</f>
        <v>5</v>
      </c>
      <c r="R1765" s="7" t="str">
        <f ca="1">VLOOKUP($Q1765,'Marital status'!$A:$B,2,FALSE)</f>
        <v xml:space="preserve"> Separated </v>
      </c>
      <c r="S1765" s="7">
        <f t="shared" ca="1" si="354"/>
        <v>5</v>
      </c>
      <c r="T1765" s="7" t="str">
        <f ca="1">VLOOKUP($S1765,Ethnicities!$A:$B,2,FALSE)</f>
        <v>ASIAN</v>
      </c>
      <c r="U1765" s="8">
        <f t="shared" ca="1" si="355"/>
        <v>24043</v>
      </c>
      <c r="V1765" s="6">
        <f t="shared" ca="1" si="356"/>
        <v>7</v>
      </c>
      <c r="W1765" s="8" t="str">
        <f ca="1">VLOOKUP($V1765,'Background education'!$A:$B,2,FALSE)</f>
        <v>Undergraduate degree</v>
      </c>
      <c r="X1765" s="7">
        <f ca="1" xml:space="preserve">
  IF(OR($Z1765 = 5, $Z1765 = 6, $Z1765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765" s="7" t="str">
        <f ca="1">VLOOKUP($X1765,Departments!$A:$B,2,FALSE)</f>
        <v xml:space="preserve"> Commercial</v>
      </c>
      <c r="Z1765" s="6">
        <f t="shared" ca="1" si="357"/>
        <v>11</v>
      </c>
      <c r="AA1765" s="7" t="str">
        <f ca="1">VLOOKUP($Z1765,Roles!$A:$B,2,FALSE)</f>
        <v>Analyst</v>
      </c>
      <c r="AB1765" s="6">
        <f t="shared" ca="1" si="358"/>
        <v>5</v>
      </c>
      <c r="AC1765" s="7" t="str">
        <f ca="1" xml:space="preserve">
IF(
  ISNA($AB1765),
  NA(),
  VLOOKUP($AB1765,Levels!$A:$B,2,FALSE)
)</f>
        <v>Junior</v>
      </c>
      <c r="AD1765" s="8">
        <f t="shared" ca="1" si="359"/>
        <v>39074</v>
      </c>
      <c r="AE1765" s="6">
        <f ca="1">RANDBETWEEN(5,COUNTA('Recruitment source'!$A:$A) + 1)</f>
        <v>8</v>
      </c>
      <c r="AF1765" s="6" t="str">
        <f ca="1">VLOOKUP($AE1765,'Recruitment source'!$A:$B,2,FALSE)</f>
        <v>Net Empregos</v>
      </c>
      <c r="AG1765" s="8" t="e">
        <f t="shared" ca="1" si="360"/>
        <v>#N/A</v>
      </c>
      <c r="AH1765" s="6" t="e">
        <f t="shared" ca="1" si="361"/>
        <v>#N/A</v>
      </c>
      <c r="AI1765" s="6" t="e">
        <f ca="1" xml:space="preserve">
IF(
  ISNA($AH1765),
  NA(),
  VLOOKUP($AH1765,'Reasons for dismissal'!$A:$B,2,FALSE)
)</f>
        <v>#N/A</v>
      </c>
      <c r="AJ1765" s="6">
        <f t="shared" ca="1" si="362"/>
        <v>4</v>
      </c>
      <c r="AK1765" s="1">
        <f t="shared" ca="1" si="363"/>
        <v>2580</v>
      </c>
      <c r="AL17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$A1765  &amp; ", "   &amp;
$B1765  &amp; ", "   &amp;
$D1765  &amp; ", '"  &amp;
$I1765  &amp; "', '" &amp;
$O1765  &amp; "', "  &amp;
$S1765  &amp; ", '"  &amp;
TEXT($U1765,"dd/mm/aaaa")  &amp; "', "   &amp;
$V1765  &amp; ", "   &amp;
$X1765  &amp; ", "   &amp;
$Z1765  &amp; ", "   &amp;
IF($AB1765 &lt;&gt; "", $AB1765, "NULL")  &amp; ", "   &amp;
$AK1765  &amp; ");"</f>
        <v>#REF!</v>
      </c>
    </row>
    <row r="1766" spans="1:38" x14ac:dyDescent="0.2">
      <c r="A1766" s="7" cm="1">
        <f t="array" aca="1" ref="A1766" ca="1">INDEX(Companies!$A:$A,RANDBETWEEN(2,COUNTA(Companies!$A:$A)),1)</f>
        <v>2</v>
      </c>
      <c r="B1766" s="5">
        <f t="shared" si="351"/>
        <v>1765</v>
      </c>
      <c r="C1766" s="5" t="str" cm="1">
        <f t="array" ref="C1766">SHA1HASH($B1766)</f>
        <v>73ff7b5297ede96c37b235b01a7d090dbf2776fd</v>
      </c>
      <c r="D1766" s="6">
        <f t="shared" ca="1" si="352"/>
        <v>1</v>
      </c>
      <c r="E1766" s="7">
        <f ca="1">IF($B1766 = 1 + N("Presidente"),
    127,
    IF($B1766 = 2 + N("Vice-Presidente"),
        72,
        IF($B1766 = 3 + N("Secretária bilíngue"),
            13,
            RANDBETWEEN(5,COUNT(Name!$A:$A) + 1)
        )
    )
)</f>
        <v>251</v>
      </c>
      <c r="F1766" s="7" t="str">
        <f ca="1">VLOOKUP($E1766,Name!$A:$B,2,FALSE)</f>
        <v>Maitê</v>
      </c>
      <c r="G1766" s="7">
        <f ca="1" xml:space="preserve">
IF($B1766 = 1,
    0,
    RANDBETWEEN(5,COUNT('Last name'!$A:$A) + 1)
)</f>
        <v>132</v>
      </c>
      <c r="H1766" s="7" t="str">
        <f ca="1" xml:space="preserve">
IF($B1766 = 1 + N("Presidente"),
    "de Orléans e Bragança",
    VLOOKUP($G1766,'Last name'!$A:$B,2,FALSE) &amp; " " &amp; VLOOKUP(RANDBETWEEN(5,COUNT('Last name'!$A:$A) + 1),'Last name'!$A:$B,2,FALSE)
)</f>
        <v>Moraes Mendes</v>
      </c>
      <c r="I1766" s="7" t="str">
        <f t="shared" ca="1" si="353"/>
        <v>Maitê Moraes Mendes</v>
      </c>
      <c r="J1766" s="7" t="str" cm="1">
        <f t="array" aca="1" ref="J1766" ca="1">SHA1HASH($I1766)</f>
        <v>430909a920e4a2aa3a2a24588f90afe3bb095380</v>
      </c>
      <c r="K1766" s="7" cm="1">
        <f t="array" aca="1" ref="K1766" ca="1">INDEX(States!$A:$A,M1766,1)</f>
        <v>5</v>
      </c>
      <c r="L1766" s="7" t="str">
        <f ca="1">VLOOKUP($K1766,Countries!$A:$B,2,FALSE)</f>
        <v>Portugal</v>
      </c>
      <c r="M1766" s="7" cm="1">
        <f t="array" aca="1" ref="M1766" ca="1">INDEX(States!$C:$C,RANDBETWEEN(5,COUNTA(States!$A:$A) + 1),1)</f>
        <v>11</v>
      </c>
      <c r="N1766" s="7" t="str">
        <f ca="1">VLOOKUP($M1766,States!$C:$D,2,FALSE)</f>
        <v>Santarém</v>
      </c>
      <c r="O1766" s="7" t="str">
        <f ca="1">VLOOKUP($E1766,Name!$A:$C,3,FALSE)</f>
        <v>F</v>
      </c>
      <c r="P1766" s="7" t="str">
        <f ca="1">VLOOKUP($O1766,Genders!$B:$C,2,FALSE)</f>
        <v>Female</v>
      </c>
      <c r="Q1766" s="7" cm="1">
        <f t="array" aca="1" ref="Q1766" ca="1">INDEX('Marital status'!$A:$A,RANDBETWEEN(5,COUNTA('Marital status'!$A:$A) + 1),1)</f>
        <v>5</v>
      </c>
      <c r="R1766" s="7" t="str">
        <f ca="1">VLOOKUP($Q1766,'Marital status'!$A:$B,2,FALSE)</f>
        <v xml:space="preserve"> Separated </v>
      </c>
      <c r="S1766" s="7">
        <f t="shared" ca="1" si="354"/>
        <v>5</v>
      </c>
      <c r="T1766" s="7" t="str">
        <f ca="1">VLOOKUP($S1766,Ethnicities!$A:$B,2,FALSE)</f>
        <v>ASIAN</v>
      </c>
      <c r="U1766" s="8">
        <f t="shared" ca="1" si="355"/>
        <v>21576</v>
      </c>
      <c r="V1766" s="6">
        <f t="shared" ca="1" si="356"/>
        <v>7</v>
      </c>
      <c r="W1766" s="8" t="str">
        <f ca="1">VLOOKUP($V1766,'Background education'!$A:$B,2,FALSE)</f>
        <v>Undergraduate degree</v>
      </c>
      <c r="X1766" s="7">
        <f ca="1" xml:space="preserve">
  IF(OR($Z1766 = 5, $Z1766 = 6, $Z1766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766" s="7" t="str">
        <f ca="1">VLOOKUP($X1766,Departments!$A:$B,2,FALSE)</f>
        <v>Controlling</v>
      </c>
      <c r="Z1766" s="6">
        <f t="shared" ca="1" si="357"/>
        <v>10</v>
      </c>
      <c r="AA1766" s="7" t="str">
        <f ca="1">VLOOKUP($Z1766,Roles!$A:$B,2,FALSE)</f>
        <v>Trainee</v>
      </c>
      <c r="AB1766" s="6" t="e">
        <f t="shared" ca="1" si="358"/>
        <v>#N/A</v>
      </c>
      <c r="AC1766" s="7" t="e">
        <f ca="1" xml:space="preserve">
IF(
  ISNA($AB1766),
  NA(),
  VLOOKUP($AB1766,Levels!$A:$B,2,FALSE)
)</f>
        <v>#N/A</v>
      </c>
      <c r="AD1766" s="8">
        <f t="shared" ca="1" si="359"/>
        <v>38185</v>
      </c>
      <c r="AE1766" s="6">
        <f ca="1">RANDBETWEEN(5,COUNTA('Recruitment source'!$A:$A) + 1)</f>
        <v>10</v>
      </c>
      <c r="AF1766" s="6" t="str">
        <f ca="1">VLOOKUP($AE1766,'Recruitment source'!$A:$B,2,FALSE)</f>
        <v>Jobs in Lisbon</v>
      </c>
      <c r="AG1766" s="8" t="e">
        <f t="shared" ca="1" si="360"/>
        <v>#N/A</v>
      </c>
      <c r="AH1766" s="6" t="e">
        <f t="shared" ca="1" si="361"/>
        <v>#N/A</v>
      </c>
      <c r="AI1766" s="6" t="e">
        <f ca="1" xml:space="preserve">
IF(
  ISNA($AH1766),
  NA(),
  VLOOKUP($AH1766,'Reasons for dismissal'!$A:$B,2,FALSE)
)</f>
        <v>#N/A</v>
      </c>
      <c r="AJ1766" s="6">
        <f t="shared" ca="1" si="362"/>
        <v>5</v>
      </c>
      <c r="AK1766" s="1">
        <f t="shared" ca="1" si="363"/>
        <v>1305</v>
      </c>
      <c r="AL17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$A1766  &amp; ", "   &amp;
$B1766  &amp; ", "   &amp;
$D1766  &amp; ", '"  &amp;
$I1766  &amp; "', '" &amp;
$O1766  &amp; "', "  &amp;
$S1766  &amp; ", '"  &amp;
TEXT($U1766,"dd/mm/aaaa")  &amp; "', "   &amp;
$V1766  &amp; ", "   &amp;
$X1766  &amp; ", "   &amp;
$Z1766  &amp; ", "   &amp;
IF($AB1766 &lt;&gt; "", $AB1766, "NULL")  &amp; ", "   &amp;
$AK1766  &amp; ");"</f>
        <v>#REF!</v>
      </c>
    </row>
    <row r="1767" spans="1:38" x14ac:dyDescent="0.2">
      <c r="A1767" s="7" cm="1">
        <f t="array" aca="1" ref="A1767" ca="1">INDEX(Companies!$A:$A,RANDBETWEEN(2,COUNTA(Companies!$A:$A)),1)</f>
        <v>2</v>
      </c>
      <c r="B1767" s="5">
        <f t="shared" si="351"/>
        <v>1766</v>
      </c>
      <c r="C1767" s="5" t="str" cm="1">
        <f t="array" ref="C1767">SHA1HASH($B1767)</f>
        <v>e971df1ea5c46fdfda0e5d4c6b9d222bff01a19b</v>
      </c>
      <c r="D1767" s="6">
        <f t="shared" ca="1" si="352"/>
        <v>1</v>
      </c>
      <c r="E1767" s="7">
        <f ca="1">IF($B1767 = 1 + N("Presidente"),
    127,
    IF($B1767 = 2 + N("Vice-Presidente"),
        72,
        IF($B1767 = 3 + N("Secretária bilíngue"),
            13,
            RANDBETWEEN(5,COUNT(Name!$A:$A) + 1)
        )
    )
)</f>
        <v>84</v>
      </c>
      <c r="F1767" s="7" t="str">
        <f ca="1">VLOOKUP($E1767,Name!$A:$B,2,FALSE)</f>
        <v>Carlos</v>
      </c>
      <c r="G1767" s="7">
        <f ca="1" xml:space="preserve">
IF($B1767 = 1,
    0,
    RANDBETWEEN(5,COUNT('Last name'!$A:$A) + 1)
)</f>
        <v>59</v>
      </c>
      <c r="H1767" s="7" t="str">
        <f ca="1" xml:space="preserve">
IF($B1767 = 1 + N("Presidente"),
    "de Orléans e Bragança",
    VLOOKUP($G1767,'Last name'!$A:$B,2,FALSE) &amp; " " &amp; VLOOKUP(RANDBETWEEN(5,COUNT('Last name'!$A:$A) + 1),'Last name'!$A:$B,2,FALSE)
)</f>
        <v>Cardozo Aragão</v>
      </c>
      <c r="I1767" s="7" t="str">
        <f t="shared" ca="1" si="353"/>
        <v>Carlos Cardozo Aragão</v>
      </c>
      <c r="J1767" s="7" t="str" cm="1">
        <f t="array" aca="1" ref="J1767" ca="1">SHA1HASH($I1767)</f>
        <v>4ae53756d7c2eefcaeb33e63b6398dbd34838a86</v>
      </c>
      <c r="K1767" s="7" cm="1">
        <f t="array" aca="1" ref="K1767" ca="1">INDEX(States!$A:$A,M1767,1)</f>
        <v>5</v>
      </c>
      <c r="L1767" s="7" t="str">
        <f ca="1">VLOOKUP($K1767,Countries!$A:$B,2,FALSE)</f>
        <v>Portugal</v>
      </c>
      <c r="M1767" s="7" cm="1">
        <f t="array" aca="1" ref="M1767" ca="1">INDEX(States!$C:$C,RANDBETWEEN(5,COUNTA(States!$A:$A) + 1),1)</f>
        <v>14</v>
      </c>
      <c r="N1767" s="7" t="str">
        <f ca="1">VLOOKUP($M1767,States!$C:$D,2,FALSE)</f>
        <v>Madeira</v>
      </c>
      <c r="O1767" s="7" t="str">
        <f ca="1">VLOOKUP($E1767,Name!$A:$C,3,FALSE)</f>
        <v>M</v>
      </c>
      <c r="P1767" s="7" t="str">
        <f ca="1">VLOOKUP($O1767,Genders!$B:$C,2,FALSE)</f>
        <v>Male</v>
      </c>
      <c r="Q1767" s="7" cm="1">
        <f t="array" aca="1" ref="Q1767" ca="1">INDEX('Marital status'!$A:$A,RANDBETWEEN(5,COUNTA('Marital status'!$A:$A) + 1),1)</f>
        <v>5</v>
      </c>
      <c r="R1767" s="7" t="str">
        <f ca="1">VLOOKUP($Q1767,'Marital status'!$A:$B,2,FALSE)</f>
        <v xml:space="preserve"> Separated </v>
      </c>
      <c r="S1767" s="7">
        <f t="shared" ca="1" si="354"/>
        <v>8</v>
      </c>
      <c r="T1767" s="7" t="e">
        <f ca="1">VLOOKUP($S1767,Ethnicities!$A:$B,2,FALSE)</f>
        <v>#N/A</v>
      </c>
      <c r="U1767" s="8">
        <f t="shared" ca="1" si="355"/>
        <v>27158</v>
      </c>
      <c r="V1767" s="6">
        <f t="shared" ca="1" si="356"/>
        <v>7</v>
      </c>
      <c r="W1767" s="8" t="str">
        <f ca="1">VLOOKUP($V1767,'Background education'!$A:$B,2,FALSE)</f>
        <v>Undergraduate degree</v>
      </c>
      <c r="X1767" s="7">
        <f ca="1" xml:space="preserve">
  IF(OR($Z1767 = 5, $Z1767 = 6, $Z1767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767" s="7" t="str">
        <f ca="1">VLOOKUP($X1767,Departments!$A:$B,2,FALSE)</f>
        <v xml:space="preserve"> Commercial</v>
      </c>
      <c r="Z1767" s="6">
        <f t="shared" ca="1" si="357"/>
        <v>11</v>
      </c>
      <c r="AA1767" s="7" t="str">
        <f ca="1">VLOOKUP($Z1767,Roles!$A:$B,2,FALSE)</f>
        <v>Analyst</v>
      </c>
      <c r="AB1767" s="6">
        <f t="shared" ca="1" si="358"/>
        <v>6</v>
      </c>
      <c r="AC1767" s="7" t="str">
        <f ca="1" xml:space="preserve">
IF(
  ISNA($AB1767),
  NA(),
  VLOOKUP($AB1767,Levels!$A:$B,2,FALSE)
)</f>
        <v>Pleno</v>
      </c>
      <c r="AD1767" s="8">
        <f t="shared" ca="1" si="359"/>
        <v>38102</v>
      </c>
      <c r="AE1767" s="6">
        <f ca="1">RANDBETWEEN(5,COUNTA('Recruitment source'!$A:$A) + 1)</f>
        <v>14</v>
      </c>
      <c r="AF1767" s="6" t="str">
        <f ca="1">VLOOKUP($AE1767,'Recruitment source'!$A:$B,2,FALSE)</f>
        <v>LinkedIn</v>
      </c>
      <c r="AG1767" s="8" t="e">
        <f t="shared" ca="1" si="360"/>
        <v>#N/A</v>
      </c>
      <c r="AH1767" s="6" t="e">
        <f t="shared" ca="1" si="361"/>
        <v>#N/A</v>
      </c>
      <c r="AI1767" s="6" t="e">
        <f ca="1" xml:space="preserve">
IF(
  ISNA($AH1767),
  NA(),
  VLOOKUP($AH1767,'Reasons for dismissal'!$A:$B,2,FALSE)
)</f>
        <v>#N/A</v>
      </c>
      <c r="AJ1767" s="6">
        <f t="shared" ca="1" si="362"/>
        <v>4</v>
      </c>
      <c r="AK1767" s="1">
        <f t="shared" ca="1" si="363"/>
        <v>2580</v>
      </c>
      <c r="AL17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$A1767  &amp; ", "   &amp;
$B1767  &amp; ", "   &amp;
$D1767  &amp; ", '"  &amp;
$I1767  &amp; "', '" &amp;
$O1767  &amp; "', "  &amp;
$S1767  &amp; ", '"  &amp;
TEXT($U1767,"dd/mm/aaaa")  &amp; "', "   &amp;
$V1767  &amp; ", "   &amp;
$X1767  &amp; ", "   &amp;
$Z1767  &amp; ", "   &amp;
IF($AB1767 &lt;&gt; "", $AB1767, "NULL")  &amp; ", "   &amp;
$AK1767  &amp; ");"</f>
        <v>#REF!</v>
      </c>
    </row>
    <row r="1768" spans="1:38" x14ac:dyDescent="0.2">
      <c r="A1768" s="7" cm="1">
        <f t="array" aca="1" ref="A1768" ca="1">INDEX(Companies!$A:$A,RANDBETWEEN(2,COUNTA(Companies!$A:$A)),1)</f>
        <v>2</v>
      </c>
      <c r="B1768" s="5">
        <f t="shared" si="351"/>
        <v>1767</v>
      </c>
      <c r="C1768" s="5" t="str" cm="1">
        <f t="array" ref="C1768">SHA1HASH($B1768)</f>
        <v>ce32f9bcb41ee872a33b4e0fa860a67772fba6aa</v>
      </c>
      <c r="D1768" s="6">
        <f t="shared" ca="1" si="352"/>
        <v>1</v>
      </c>
      <c r="E1768" s="7">
        <f ca="1">IF($B1768 = 1 + N("Presidente"),
    127,
    IF($B1768 = 2 + N("Vice-Presidente"),
        72,
        IF($B1768 = 3 + N("Secretária bilíngue"),
            13,
            RANDBETWEEN(5,COUNT(Name!$A:$A) + 1)
        )
    )
)</f>
        <v>106</v>
      </c>
      <c r="F1768" s="7" t="str">
        <f ca="1">VLOOKUP($E1768,Name!$A:$B,2,FALSE)</f>
        <v>Davi Lucas</v>
      </c>
      <c r="G1768" s="7">
        <f ca="1" xml:space="preserve">
IF($B1768 = 1,
    0,
    RANDBETWEEN(5,COUNT('Last name'!$A:$A) + 1)
)</f>
        <v>47</v>
      </c>
      <c r="H1768" s="7" t="str">
        <f ca="1" xml:space="preserve">
IF($B1768 = 1 + N("Presidente"),
    "de Orléans e Bragança",
    VLOOKUP($G1768,'Last name'!$A:$B,2,FALSE) &amp; " " &amp; VLOOKUP(RANDBETWEEN(5,COUNT('Last name'!$A:$A) + 1),'Last name'!$A:$B,2,FALSE)
)</f>
        <v>Brasão Alencar</v>
      </c>
      <c r="I1768" s="7" t="str">
        <f t="shared" ca="1" si="353"/>
        <v>Davi Lucas Brasão Alencar</v>
      </c>
      <c r="J1768" s="7" t="str" cm="1">
        <f t="array" aca="1" ref="J1768" ca="1">SHA1HASH($I1768)</f>
        <v>ed3d5a2a2ec372be30526a906537ca04ba04f691</v>
      </c>
      <c r="K1768" s="7" cm="1">
        <f t="array" aca="1" ref="K1768" ca="1">INDEX(States!$A:$A,M1768,1)</f>
        <v>5</v>
      </c>
      <c r="L1768" s="7" t="str">
        <f ca="1">VLOOKUP($K1768,Countries!$A:$B,2,FALSE)</f>
        <v>Portugal</v>
      </c>
      <c r="M1768" s="7" cm="1">
        <f t="array" aca="1" ref="M1768" ca="1">INDEX(States!$C:$C,RANDBETWEEN(5,COUNTA(States!$A:$A) + 1),1)</f>
        <v>8</v>
      </c>
      <c r="N1768" s="7" t="str">
        <f ca="1">VLOOKUP($M1768,States!$C:$D,2,FALSE)</f>
        <v>AveirO</v>
      </c>
      <c r="O1768" s="7" t="str">
        <f ca="1">VLOOKUP($E1768,Name!$A:$C,3,FALSE)</f>
        <v>M</v>
      </c>
      <c r="P1768" s="7" t="str">
        <f ca="1">VLOOKUP($O1768,Genders!$B:$C,2,FALSE)</f>
        <v>Male</v>
      </c>
      <c r="Q1768" s="7" cm="1">
        <f t="array" aca="1" ref="Q1768" ca="1">INDEX('Marital status'!$A:$A,RANDBETWEEN(5,COUNTA('Marital status'!$A:$A) + 1),1)</f>
        <v>6</v>
      </c>
      <c r="R1768" s="7" t="str">
        <f ca="1">VLOOKUP($Q1768,'Marital status'!$A:$B,2,FALSE)</f>
        <v>DIVORCED</v>
      </c>
      <c r="S1768" s="7">
        <f t="shared" ca="1" si="354"/>
        <v>5</v>
      </c>
      <c r="T1768" s="7" t="str">
        <f ca="1">VLOOKUP($S1768,Ethnicities!$A:$B,2,FALSE)</f>
        <v>ASIAN</v>
      </c>
      <c r="U1768" s="8">
        <f t="shared" ca="1" si="355"/>
        <v>29161</v>
      </c>
      <c r="V1768" s="6">
        <f t="shared" ca="1" si="356"/>
        <v>7</v>
      </c>
      <c r="W1768" s="8" t="str">
        <f ca="1">VLOOKUP($V1768,'Background education'!$A:$B,2,FALSE)</f>
        <v>Undergraduate degree</v>
      </c>
      <c r="X1768" s="7">
        <f ca="1" xml:space="preserve">
  IF(OR($Z1768 = 5, $Z1768 = 6, $Z1768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768" s="7" t="str">
        <f ca="1">VLOOKUP($X1768,Departments!$A:$B,2,FALSE)</f>
        <v>Finance</v>
      </c>
      <c r="Z1768" s="6">
        <f t="shared" ca="1" si="357"/>
        <v>9</v>
      </c>
      <c r="AA1768" s="7" t="str">
        <f ca="1">VLOOKUP($Z1768,Roles!$A:$B,2,FALSE)</f>
        <v>Intern</v>
      </c>
      <c r="AB1768" s="6" t="e">
        <f t="shared" ca="1" si="358"/>
        <v>#N/A</v>
      </c>
      <c r="AC1768" s="7" t="e">
        <f ca="1" xml:space="preserve">
IF(
  ISNA($AB1768),
  NA(),
  VLOOKUP($AB1768,Levels!$A:$B,2,FALSE)
)</f>
        <v>#N/A</v>
      </c>
      <c r="AD1768" s="8">
        <f t="shared" ca="1" si="359"/>
        <v>38983</v>
      </c>
      <c r="AE1768" s="6">
        <f ca="1">RANDBETWEEN(5,COUNTA('Recruitment source'!$A:$A) + 1)</f>
        <v>5</v>
      </c>
      <c r="AF1768" s="6" t="str">
        <f ca="1">VLOOKUP($AE1768,'Recruitment source'!$A:$B,2,FALSE)</f>
        <v>Indeed</v>
      </c>
      <c r="AG1768" s="8" t="e">
        <f t="shared" ca="1" si="360"/>
        <v>#N/A</v>
      </c>
      <c r="AH1768" s="6" t="e">
        <f t="shared" ca="1" si="361"/>
        <v>#N/A</v>
      </c>
      <c r="AI1768" s="6" t="e">
        <f ca="1" xml:space="preserve">
IF(
  ISNA($AH1768),
  NA(),
  VLOOKUP($AH1768,'Reasons for dismissal'!$A:$B,2,FALSE)
)</f>
        <v>#N/A</v>
      </c>
      <c r="AJ1768" s="6">
        <f t="shared" ca="1" si="362"/>
        <v>5</v>
      </c>
      <c r="AK1768" s="1">
        <f t="shared" ca="1" si="363"/>
        <v>1205</v>
      </c>
      <c r="AL17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$A1768  &amp; ", "   &amp;
$B1768  &amp; ", "   &amp;
$D1768  &amp; ", '"  &amp;
$I1768  &amp; "', '" &amp;
$O1768  &amp; "', "  &amp;
$S1768  &amp; ", '"  &amp;
TEXT($U1768,"dd/mm/aaaa")  &amp; "', "   &amp;
$V1768  &amp; ", "   &amp;
$X1768  &amp; ", "   &amp;
$Z1768  &amp; ", "   &amp;
IF($AB1768 &lt;&gt; "", $AB1768, "NULL")  &amp; ", "   &amp;
$AK1768  &amp; ");"</f>
        <v>#REF!</v>
      </c>
    </row>
    <row r="1769" spans="1:38" x14ac:dyDescent="0.2">
      <c r="A1769" s="7" cm="1">
        <f t="array" aca="1" ref="A1769" ca="1">INDEX(Companies!$A:$A,RANDBETWEEN(2,COUNTA(Companies!$A:$A)),1)</f>
        <v>2</v>
      </c>
      <c r="B1769" s="5">
        <f t="shared" si="351"/>
        <v>1768</v>
      </c>
      <c r="C1769" s="5" t="str" cm="1">
        <f t="array" ref="C1769">SHA1HASH($B1769)</f>
        <v>eb189f950d515341e1515abcd894d9a37047c5c8</v>
      </c>
      <c r="D1769" s="6">
        <f t="shared" ca="1" si="352"/>
        <v>1</v>
      </c>
      <c r="E1769" s="7">
        <f ca="1">IF($B1769 = 1 + N("Presidente"),
    127,
    IF($B1769 = 2 + N("Vice-Presidente"),
        72,
        IF($B1769 = 3 + N("Secretária bilíngue"),
            13,
            RANDBETWEEN(5,COUNT(Name!$A:$A) + 1)
        )
    )
)</f>
        <v>227</v>
      </c>
      <c r="F1769" s="7" t="str">
        <f ca="1">VLOOKUP($E1769,Name!$A:$B,2,FALSE)</f>
        <v>Lia</v>
      </c>
      <c r="G1769" s="7">
        <f ca="1" xml:space="preserve">
IF($B1769 = 1,
    0,
    RANDBETWEEN(5,COUNT('Last name'!$A:$A) + 1)
)</f>
        <v>69</v>
      </c>
      <c r="H1769" s="7" t="str">
        <f ca="1" xml:space="preserve">
IF($B1769 = 1 + N("Presidente"),
    "de Orléans e Bragança",
    VLOOKUP($G1769,'Last name'!$A:$B,2,FALSE) &amp; " " &amp; VLOOKUP(RANDBETWEEN(5,COUNT('Last name'!$A:$A) + 1),'Last name'!$A:$B,2,FALSE)
)</f>
        <v>Costatini Camargo</v>
      </c>
      <c r="I1769" s="7" t="str">
        <f t="shared" ca="1" si="353"/>
        <v>Lia Costatini Camargo</v>
      </c>
      <c r="J1769" s="7" t="str" cm="1">
        <f t="array" aca="1" ref="J1769" ca="1">SHA1HASH($I1769)</f>
        <v>066444abd361a315c9968148ab8cb9c8f8407545</v>
      </c>
      <c r="K1769" s="7" cm="1">
        <f t="array" aca="1" ref="K1769" ca="1">INDEX(States!$A:$A,M1769,1)</f>
        <v>5</v>
      </c>
      <c r="L1769" s="7" t="str">
        <f ca="1">VLOOKUP($K1769,Countries!$A:$B,2,FALSE)</f>
        <v>Portugal</v>
      </c>
      <c r="M1769" s="7" cm="1">
        <f t="array" aca="1" ref="M1769" ca="1">INDEX(States!$C:$C,RANDBETWEEN(5,COUNTA(States!$A:$A) + 1),1)</f>
        <v>12</v>
      </c>
      <c r="N1769" s="7" t="str">
        <f ca="1">VLOOKUP($M1769,States!$C:$D,2,FALSE)</f>
        <v>Leiria</v>
      </c>
      <c r="O1769" s="7" t="str">
        <f ca="1">VLOOKUP($E1769,Name!$A:$C,3,FALSE)</f>
        <v>F</v>
      </c>
      <c r="P1769" s="7" t="str">
        <f ca="1">VLOOKUP($O1769,Genders!$B:$C,2,FALSE)</f>
        <v>Female</v>
      </c>
      <c r="Q1769" s="7" cm="1">
        <f t="array" aca="1" ref="Q1769" ca="1">INDEX('Marital status'!$A:$A,RANDBETWEEN(5,COUNTA('Marital status'!$A:$A) + 1),1)</f>
        <v>0</v>
      </c>
      <c r="R1769" s="7" t="e">
        <f ca="1">VLOOKUP($Q1769,'Marital status'!$A:$B,2,FALSE)</f>
        <v>#N/A</v>
      </c>
      <c r="S1769" s="7">
        <f t="shared" ca="1" si="354"/>
        <v>5</v>
      </c>
      <c r="T1769" s="7" t="str">
        <f ca="1">VLOOKUP($S1769,Ethnicities!$A:$B,2,FALSE)</f>
        <v>ASIAN</v>
      </c>
      <c r="U1769" s="8">
        <f t="shared" ca="1" si="355"/>
        <v>30467</v>
      </c>
      <c r="V1769" s="6">
        <f t="shared" ca="1" si="356"/>
        <v>8</v>
      </c>
      <c r="W1769" s="8" t="str">
        <f ca="1">VLOOKUP($V1769,'Background education'!$A:$B,2,FALSE)</f>
        <v>Graduate school</v>
      </c>
      <c r="X1769" s="7">
        <f ca="1" xml:space="preserve">
  IF(OR($Z1769 = 5, $Z1769 = 6, $Z1769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769" s="7" t="str">
        <f ca="1">VLOOKUP($X1769,Departments!$A:$B,2,FALSE)</f>
        <v xml:space="preserve"> Presidency</v>
      </c>
      <c r="Z1769" s="6">
        <f t="shared" ca="1" si="357"/>
        <v>11</v>
      </c>
      <c r="AA1769" s="7" t="str">
        <f ca="1">VLOOKUP($Z1769,Roles!$A:$B,2,FALSE)</f>
        <v>Analyst</v>
      </c>
      <c r="AB1769" s="6">
        <f t="shared" ca="1" si="358"/>
        <v>5</v>
      </c>
      <c r="AC1769" s="7" t="str">
        <f ca="1" xml:space="preserve">
IF(
  ISNA($AB1769),
  NA(),
  VLOOKUP($AB1769,Levels!$A:$B,2,FALSE)
)</f>
        <v>Junior</v>
      </c>
      <c r="AD1769" s="8">
        <f t="shared" ca="1" si="359"/>
        <v>37174</v>
      </c>
      <c r="AE1769" s="6">
        <f ca="1">RANDBETWEEN(5,COUNTA('Recruitment source'!$A:$A) + 1)</f>
        <v>15</v>
      </c>
      <c r="AF1769" s="6" t="str">
        <f ca="1">VLOOKUP($AE1769,'Recruitment source'!$A:$B,2,FALSE)</f>
        <v>Website</v>
      </c>
      <c r="AG1769" s="8" t="e">
        <f t="shared" ca="1" si="360"/>
        <v>#N/A</v>
      </c>
      <c r="AH1769" s="6" t="e">
        <f t="shared" ca="1" si="361"/>
        <v>#N/A</v>
      </c>
      <c r="AI1769" s="6" t="e">
        <f ca="1" xml:space="preserve">
IF(
  ISNA($AH1769),
  NA(),
  VLOOKUP($AH1769,'Reasons for dismissal'!$A:$B,2,FALSE)
)</f>
        <v>#N/A</v>
      </c>
      <c r="AJ1769" s="6">
        <f t="shared" ca="1" si="362"/>
        <v>5</v>
      </c>
      <c r="AK1769" s="1">
        <f t="shared" ca="1" si="363"/>
        <v>3000</v>
      </c>
      <c r="AL17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$A1769  &amp; ", "   &amp;
$B1769  &amp; ", "   &amp;
$D1769  &amp; ", '"  &amp;
$I1769  &amp; "', '" &amp;
$O1769  &amp; "', "  &amp;
$S1769  &amp; ", '"  &amp;
TEXT($U1769,"dd/mm/aaaa")  &amp; "', "   &amp;
$V1769  &amp; ", "   &amp;
$X1769  &amp; ", "   &amp;
$Z1769  &amp; ", "   &amp;
IF($AB1769 &lt;&gt; "", $AB1769, "NULL")  &amp; ", "   &amp;
$AK1769  &amp; ");"</f>
        <v>#REF!</v>
      </c>
    </row>
    <row r="1770" spans="1:38" x14ac:dyDescent="0.2">
      <c r="A1770" s="7" cm="1">
        <f t="array" aca="1" ref="A1770" ca="1">INDEX(Companies!$A:$A,RANDBETWEEN(2,COUNTA(Companies!$A:$A)),1)</f>
        <v>2</v>
      </c>
      <c r="B1770" s="5">
        <f t="shared" si="351"/>
        <v>1769</v>
      </c>
      <c r="C1770" s="5" t="str" cm="1">
        <f t="array" ref="C1770">SHA1HASH($B1770)</f>
        <v>cb092fd5afee72a9ebbff7cd1f863d08e6e715ca</v>
      </c>
      <c r="D1770" s="6">
        <f t="shared" ca="1" si="352"/>
        <v>1</v>
      </c>
      <c r="E1770" s="7">
        <f ca="1">IF($B1770 = 1 + N("Presidente"),
    127,
    IF($B1770 = 2 + N("Vice-Presidente"),
        72,
        IF($B1770 = 3 + N("Secretária bilíngue"),
            13,
            RANDBETWEEN(5,COUNT(Name!$A:$A) + 1)
        )
    )
)</f>
        <v>60</v>
      </c>
      <c r="F1770" s="7" t="str">
        <f ca="1">VLOOKUP($E1770,Name!$A:$B,2,FALSE)</f>
        <v>Augusta</v>
      </c>
      <c r="G1770" s="7">
        <f ca="1" xml:space="preserve">
IF($B1770 = 1,
    0,
    RANDBETWEEN(5,COUNT('Last name'!$A:$A) + 1)
)</f>
        <v>36</v>
      </c>
      <c r="H1770" s="7" t="str">
        <f ca="1" xml:space="preserve">
IF($B1770 = 1 + N("Presidente"),
    "de Orléans e Bragança",
    VLOOKUP($G1770,'Last name'!$A:$B,2,FALSE) &amp; " " &amp; VLOOKUP(RANDBETWEEN(5,COUNT('Last name'!$A:$A) + 1),'Last name'!$A:$B,2,FALSE)
)</f>
        <v>Batista Rangel</v>
      </c>
      <c r="I1770" s="7" t="str">
        <f t="shared" ca="1" si="353"/>
        <v>Augusta Batista Rangel</v>
      </c>
      <c r="J1770" s="7" t="str" cm="1">
        <f t="array" aca="1" ref="J1770" ca="1">SHA1HASH($I1770)</f>
        <v>04ed85c77e812d986ae5eacdbcf79800773d6765</v>
      </c>
      <c r="K1770" s="7" cm="1">
        <f t="array" aca="1" ref="K1770" ca="1">INDEX(States!$A:$A,M1770,1)</f>
        <v>5</v>
      </c>
      <c r="L1770" s="7" t="str">
        <f ca="1">VLOOKUP($K1770,Countries!$A:$B,2,FALSE)</f>
        <v>Portugal</v>
      </c>
      <c r="M1770" s="7" cm="1">
        <f t="array" aca="1" ref="M1770" ca="1">INDEX(States!$C:$C,RANDBETWEEN(5,COUNTA(States!$A:$A) + 1),1)</f>
        <v>24</v>
      </c>
      <c r="N1770" s="7" t="str">
        <f ca="1">VLOOKUP($M1770,States!$C:$D,2,FALSE)</f>
        <v>Brangança</v>
      </c>
      <c r="O1770" s="7" t="str">
        <f ca="1">VLOOKUP($E1770,Name!$A:$C,3,FALSE)</f>
        <v>F</v>
      </c>
      <c r="P1770" s="7" t="str">
        <f ca="1">VLOOKUP($O1770,Genders!$B:$C,2,FALSE)</f>
        <v>Female</v>
      </c>
      <c r="Q1770" s="7" cm="1">
        <f t="array" aca="1" ref="Q1770" ca="1">INDEX('Marital status'!$A:$A,RANDBETWEEN(5,COUNTA('Marital status'!$A:$A) + 1),1)</f>
        <v>0</v>
      </c>
      <c r="R1770" s="7" t="e">
        <f ca="1">VLOOKUP($Q1770,'Marital status'!$A:$B,2,FALSE)</f>
        <v>#N/A</v>
      </c>
      <c r="S1770" s="7">
        <f t="shared" ca="1" si="354"/>
        <v>5</v>
      </c>
      <c r="T1770" s="7" t="str">
        <f ca="1">VLOOKUP($S1770,Ethnicities!$A:$B,2,FALSE)</f>
        <v>ASIAN</v>
      </c>
      <c r="U1770" s="8">
        <f t="shared" ca="1" si="355"/>
        <v>23900</v>
      </c>
      <c r="V1770" s="6">
        <f t="shared" ca="1" si="356"/>
        <v>7</v>
      </c>
      <c r="W1770" s="8" t="str">
        <f ca="1">VLOOKUP($V1770,'Background education'!$A:$B,2,FALSE)</f>
        <v>Undergraduate degree</v>
      </c>
      <c r="X1770" s="7">
        <f ca="1" xml:space="preserve">
  IF(OR($Z1770 = 5, $Z1770 = 6, $Z1770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770" s="7" t="str">
        <f ca="1">VLOOKUP($X1770,Departments!$A:$B,2,FALSE)</f>
        <v xml:space="preserve"> Presidency</v>
      </c>
      <c r="Z1770" s="6">
        <f t="shared" ca="1" si="357"/>
        <v>9</v>
      </c>
      <c r="AA1770" s="7" t="str">
        <f ca="1">VLOOKUP($Z1770,Roles!$A:$B,2,FALSE)</f>
        <v>Intern</v>
      </c>
      <c r="AB1770" s="6" t="e">
        <f t="shared" ca="1" si="358"/>
        <v>#N/A</v>
      </c>
      <c r="AC1770" s="7" t="e">
        <f ca="1" xml:space="preserve">
IF(
  ISNA($AB1770),
  NA(),
  VLOOKUP($AB1770,Levels!$A:$B,2,FALSE)
)</f>
        <v>#N/A</v>
      </c>
      <c r="AD1770" s="8">
        <f t="shared" ca="1" si="359"/>
        <v>39263</v>
      </c>
      <c r="AE1770" s="6">
        <f ca="1">RANDBETWEEN(5,COUNTA('Recruitment source'!$A:$A) + 1)</f>
        <v>8</v>
      </c>
      <c r="AF1770" s="6" t="str">
        <f ca="1">VLOOKUP($AE1770,'Recruitment source'!$A:$B,2,FALSE)</f>
        <v>Net Empregos</v>
      </c>
      <c r="AG1770" s="8" t="e">
        <f t="shared" ca="1" si="360"/>
        <v>#N/A</v>
      </c>
      <c r="AH1770" s="6" t="e">
        <f t="shared" ca="1" si="361"/>
        <v>#N/A</v>
      </c>
      <c r="AI1770" s="6" t="e">
        <f ca="1" xml:space="preserve">
IF(
  ISNA($AH1770),
  NA(),
  VLOOKUP($AH1770,'Reasons for dismissal'!$A:$B,2,FALSE)
)</f>
        <v>#N/A</v>
      </c>
      <c r="AJ1770" s="6">
        <f t="shared" ca="1" si="362"/>
        <v>4</v>
      </c>
      <c r="AK1770" s="1">
        <f t="shared" ca="1" si="363"/>
        <v>1205</v>
      </c>
      <c r="AL17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$A1770  &amp; ", "   &amp;
$B1770  &amp; ", "   &amp;
$D1770  &amp; ", '"  &amp;
$I1770  &amp; "', '" &amp;
$O1770  &amp; "', "  &amp;
$S1770  &amp; ", '"  &amp;
TEXT($U1770,"dd/mm/aaaa")  &amp; "', "   &amp;
$V1770  &amp; ", "   &amp;
$X1770  &amp; ", "   &amp;
$Z1770  &amp; ", "   &amp;
IF($AB1770 &lt;&gt; "", $AB1770, "NULL")  &amp; ", "   &amp;
$AK1770  &amp; ");"</f>
        <v>#REF!</v>
      </c>
    </row>
    <row r="1771" spans="1:38" x14ac:dyDescent="0.2">
      <c r="A1771" s="7" cm="1">
        <f t="array" aca="1" ref="A1771" ca="1">INDEX(Companies!$A:$A,RANDBETWEEN(2,COUNTA(Companies!$A:$A)),1)</f>
        <v>2</v>
      </c>
      <c r="B1771" s="5">
        <f t="shared" si="351"/>
        <v>1770</v>
      </c>
      <c r="C1771" s="5" t="str" cm="1">
        <f t="array" ref="C1771">SHA1HASH($B1771)</f>
        <v>10ee533687066d04d8c069baee84ff534b36ca92</v>
      </c>
      <c r="D1771" s="6">
        <f t="shared" ca="1" si="352"/>
        <v>1</v>
      </c>
      <c r="E1771" s="7">
        <f ca="1">IF($B1771 = 1 + N("Presidente"),
    127,
    IF($B1771 = 2 + N("Vice-Presidente"),
        72,
        IF($B1771 = 3 + N("Secretária bilíngue"),
            13,
            RANDBETWEEN(5,COUNT(Name!$A:$A) + 1)
        )
    )
)</f>
        <v>315</v>
      </c>
      <c r="F1771" s="7" t="str">
        <f ca="1">VLOOKUP($E1771,Name!$A:$B,2,FALSE)</f>
        <v>Peter</v>
      </c>
      <c r="G1771" s="7">
        <f ca="1" xml:space="preserve">
IF($B1771 = 1,
    0,
    RANDBETWEEN(5,COUNT('Last name'!$A:$A) + 1)
)</f>
        <v>163</v>
      </c>
      <c r="H1771" s="7" t="str">
        <f ca="1" xml:space="preserve">
IF($B1771 = 1 + N("Presidente"),
    "de Orléans e Bragança",
    VLOOKUP($G1771,'Last name'!$A:$B,2,FALSE) &amp; " " &amp; VLOOKUP(RANDBETWEEN(5,COUNT('Last name'!$A:$A) + 1),'Last name'!$A:$B,2,FALSE)
)</f>
        <v>Rinaldi Caminha</v>
      </c>
      <c r="I1771" s="7" t="str">
        <f t="shared" ca="1" si="353"/>
        <v>Peter Rinaldi Caminha</v>
      </c>
      <c r="J1771" s="7" t="str" cm="1">
        <f t="array" aca="1" ref="J1771" ca="1">SHA1HASH($I1771)</f>
        <v>3f33c173af08cc5113fb296b04cba1507d523151</v>
      </c>
      <c r="K1771" s="7" cm="1">
        <f t="array" aca="1" ref="K1771" ca="1">INDEX(States!$A:$A,M1771,1)</f>
        <v>5</v>
      </c>
      <c r="L1771" s="7" t="str">
        <f ca="1">VLOOKUP($K1771,Countries!$A:$B,2,FALSE)</f>
        <v>Portugal</v>
      </c>
      <c r="M1771" s="7" cm="1">
        <f t="array" aca="1" ref="M1771" ca="1">INDEX(States!$C:$C,RANDBETWEEN(5,COUNTA(States!$A:$A) + 1),1)</f>
        <v>18</v>
      </c>
      <c r="N1771" s="7" t="str">
        <f ca="1">VLOOKUP($M1771,States!$C:$D,2,FALSE)</f>
        <v>Castelo Branco</v>
      </c>
      <c r="O1771" s="7" t="str">
        <f ca="1">VLOOKUP($E1771,Name!$A:$C,3,FALSE)</f>
        <v>M</v>
      </c>
      <c r="P1771" s="7" t="str">
        <f ca="1">VLOOKUP($O1771,Genders!$B:$C,2,FALSE)</f>
        <v>Male</v>
      </c>
      <c r="Q1771" s="7" cm="1">
        <f t="array" aca="1" ref="Q1771" ca="1">INDEX('Marital status'!$A:$A,RANDBETWEEN(5,COUNTA('Marital status'!$A:$A) + 1),1)</f>
        <v>6</v>
      </c>
      <c r="R1771" s="7" t="str">
        <f ca="1">VLOOKUP($Q1771,'Marital status'!$A:$B,2,FALSE)</f>
        <v>DIVORCED</v>
      </c>
      <c r="S1771" s="7">
        <f t="shared" ca="1" si="354"/>
        <v>7</v>
      </c>
      <c r="T1771" s="7" t="str">
        <f ca="1">VLOOKUP($S1771,Ethnicities!$A:$B,2,FALSE)</f>
        <v>Native Hawaiian or Other Pacific Islander</v>
      </c>
      <c r="U1771" s="8">
        <f t="shared" ca="1" si="355"/>
        <v>20385</v>
      </c>
      <c r="V1771" s="6">
        <f t="shared" ca="1" si="356"/>
        <v>7</v>
      </c>
      <c r="W1771" s="8" t="str">
        <f ca="1">VLOOKUP($V1771,'Background education'!$A:$B,2,FALSE)</f>
        <v>Undergraduate degree</v>
      </c>
      <c r="X1771" s="7">
        <f ca="1" xml:space="preserve">
  IF(OR($Z1771 = 5, $Z1771 = 6, $Z1771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771" s="7" t="str">
        <f ca="1">VLOOKUP($X1771,Departments!$A:$B,2,FALSE)</f>
        <v>Human Resource</v>
      </c>
      <c r="Z1771" s="6">
        <f t="shared" ca="1" si="357"/>
        <v>11</v>
      </c>
      <c r="AA1771" s="7" t="str">
        <f ca="1">VLOOKUP($Z1771,Roles!$A:$B,2,FALSE)</f>
        <v>Analyst</v>
      </c>
      <c r="AB1771" s="6">
        <f t="shared" ca="1" si="358"/>
        <v>7</v>
      </c>
      <c r="AC1771" s="7" t="str">
        <f ca="1" xml:space="preserve">
IF(
  ISNA($AB1771),
  NA(),
  VLOOKUP($AB1771,Levels!$A:$B,2,FALSE)
)</f>
        <v>Senior</v>
      </c>
      <c r="AD1771" s="8">
        <f t="shared" ca="1" si="359"/>
        <v>39344</v>
      </c>
      <c r="AE1771" s="6">
        <f ca="1">RANDBETWEEN(5,COUNTA('Recruitment source'!$A:$A) + 1)</f>
        <v>5</v>
      </c>
      <c r="AF1771" s="6" t="str">
        <f ca="1">VLOOKUP($AE1771,'Recruitment source'!$A:$B,2,FALSE)</f>
        <v>Indeed</v>
      </c>
      <c r="AG1771" s="8" t="e">
        <f t="shared" ca="1" si="360"/>
        <v>#N/A</v>
      </c>
      <c r="AH1771" s="6" t="e">
        <f t="shared" ca="1" si="361"/>
        <v>#N/A</v>
      </c>
      <c r="AI1771" s="6" t="e">
        <f ca="1" xml:space="preserve">
IF(
  ISNA($AH1771),
  NA(),
  VLOOKUP($AH1771,'Reasons for dismissal'!$A:$B,2,FALSE)
)</f>
        <v>#N/A</v>
      </c>
      <c r="AJ1771" s="6">
        <f t="shared" ca="1" si="362"/>
        <v>5</v>
      </c>
      <c r="AK1771" s="1">
        <f t="shared" ca="1" si="363"/>
        <v>2580</v>
      </c>
      <c r="AL17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$A1771  &amp; ", "   &amp;
$B1771  &amp; ", "   &amp;
$D1771  &amp; ", '"  &amp;
$I1771  &amp; "', '" &amp;
$O1771  &amp; "', "  &amp;
$S1771  &amp; ", '"  &amp;
TEXT($U1771,"dd/mm/aaaa")  &amp; "', "   &amp;
$V1771  &amp; ", "   &amp;
$X1771  &amp; ", "   &amp;
$Z1771  &amp; ", "   &amp;
IF($AB1771 &lt;&gt; "", $AB1771, "NULL")  &amp; ", "   &amp;
$AK1771  &amp; ");"</f>
        <v>#REF!</v>
      </c>
    </row>
    <row r="1772" spans="1:38" x14ac:dyDescent="0.2">
      <c r="A1772" s="7" cm="1">
        <f t="array" aca="1" ref="A1772" ca="1">INDEX(Companies!$A:$A,RANDBETWEEN(2,COUNTA(Companies!$A:$A)),1)</f>
        <v>2</v>
      </c>
      <c r="B1772" s="5">
        <f t="shared" si="351"/>
        <v>1771</v>
      </c>
      <c r="C1772" s="5" t="str" cm="1">
        <f t="array" ref="C1772">SHA1HASH($B1772)</f>
        <v>6bdc80c8779152ebaf9b2f25dc2cb8ca953234ed</v>
      </c>
      <c r="D1772" s="6">
        <f t="shared" ca="1" si="352"/>
        <v>1</v>
      </c>
      <c r="E1772" s="7">
        <f ca="1">IF($B1772 = 1 + N("Presidente"),
    127,
    IF($B1772 = 2 + N("Vice-Presidente"),
        72,
        IF($B1772 = 3 + N("Secretária bilíngue"),
            13,
            RANDBETWEEN(5,COUNT(Name!$A:$A) + 1)
        )
    )
)</f>
        <v>242</v>
      </c>
      <c r="F1772" s="7" t="str">
        <f ca="1">VLOOKUP($E1772,Name!$A:$B,2,FALSE)</f>
        <v>Luisa</v>
      </c>
      <c r="G1772" s="7">
        <f ca="1" xml:space="preserve">
IF($B1772 = 1,
    0,
    RANDBETWEEN(5,COUNT('Last name'!$A:$A) + 1)
)</f>
        <v>70</v>
      </c>
      <c r="H1772" s="7" t="str">
        <f ca="1" xml:space="preserve">
IF($B1772 = 1 + N("Presidente"),
    "de Orléans e Bragança",
    VLOOKUP($G1772,'Last name'!$A:$B,2,FALSE) &amp; " " &amp; VLOOKUP(RANDBETWEEN(5,COUNT('Last name'!$A:$A) + 1),'Last name'!$A:$B,2,FALSE)
)</f>
        <v>Cunha Moreira</v>
      </c>
      <c r="I1772" s="7" t="str">
        <f t="shared" ca="1" si="353"/>
        <v>Luisa Cunha Moreira</v>
      </c>
      <c r="J1772" s="7" t="str" cm="1">
        <f t="array" aca="1" ref="J1772" ca="1">SHA1HASH($I1772)</f>
        <v>7e9f329aab83fc2b9a44d7d60604b80ef43bfbb5</v>
      </c>
      <c r="K1772" s="7" cm="1">
        <f t="array" aca="1" ref="K1772" ca="1">INDEX(States!$A:$A,M1772,1)</f>
        <v>5</v>
      </c>
      <c r="L1772" s="7" t="str">
        <f ca="1">VLOOKUP($K1772,Countries!$A:$B,2,FALSE)</f>
        <v>Portugal</v>
      </c>
      <c r="M1772" s="7" cm="1">
        <f t="array" aca="1" ref="M1772" ca="1">INDEX(States!$C:$C,RANDBETWEEN(5,COUNTA(States!$A:$A) + 1),1)</f>
        <v>16</v>
      </c>
      <c r="N1772" s="7" t="str">
        <f ca="1">VLOOKUP($M1772,States!$C:$D,2,FALSE)</f>
        <v>Azores</v>
      </c>
      <c r="O1772" s="7" t="str">
        <f ca="1">VLOOKUP($E1772,Name!$A:$C,3,FALSE)</f>
        <v>F</v>
      </c>
      <c r="P1772" s="7" t="str">
        <f ca="1">VLOOKUP($O1772,Genders!$B:$C,2,FALSE)</f>
        <v>Female</v>
      </c>
      <c r="Q1772" s="7" cm="1">
        <f t="array" aca="1" ref="Q1772" ca="1">INDEX('Marital status'!$A:$A,RANDBETWEEN(5,COUNTA('Marital status'!$A:$A) + 1),1)</f>
        <v>0</v>
      </c>
      <c r="R1772" s="7" t="e">
        <f ca="1">VLOOKUP($Q1772,'Marital status'!$A:$B,2,FALSE)</f>
        <v>#N/A</v>
      </c>
      <c r="S1772" s="7">
        <f t="shared" ca="1" si="354"/>
        <v>5</v>
      </c>
      <c r="T1772" s="7" t="str">
        <f ca="1">VLOOKUP($S1772,Ethnicities!$A:$B,2,FALSE)</f>
        <v>ASIAN</v>
      </c>
      <c r="U1772" s="8">
        <f t="shared" ca="1" si="355"/>
        <v>25809</v>
      </c>
      <c r="V1772" s="6">
        <f t="shared" ca="1" si="356"/>
        <v>7</v>
      </c>
      <c r="W1772" s="8" t="str">
        <f ca="1">VLOOKUP($V1772,'Background education'!$A:$B,2,FALSE)</f>
        <v>Undergraduate degree</v>
      </c>
      <c r="X1772" s="7">
        <f ca="1" xml:space="preserve">
  IF(OR($Z1772 = 5, $Z1772 = 6, $Z1772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772" s="7" t="str">
        <f ca="1">VLOOKUP($X1772,Departments!$A:$B,2,FALSE)</f>
        <v>Controlling</v>
      </c>
      <c r="Z1772" s="6">
        <f t="shared" ca="1" si="357"/>
        <v>9</v>
      </c>
      <c r="AA1772" s="7" t="str">
        <f ca="1">VLOOKUP($Z1772,Roles!$A:$B,2,FALSE)</f>
        <v>Intern</v>
      </c>
      <c r="AB1772" s="6" t="e">
        <f t="shared" ca="1" si="358"/>
        <v>#N/A</v>
      </c>
      <c r="AC1772" s="7" t="e">
        <f ca="1" xml:space="preserve">
IF(
  ISNA($AB1772),
  NA(),
  VLOOKUP($AB1772,Levels!$A:$B,2,FALSE)
)</f>
        <v>#N/A</v>
      </c>
      <c r="AD1772" s="8">
        <f t="shared" ca="1" si="359"/>
        <v>44346</v>
      </c>
      <c r="AE1772" s="6">
        <f ca="1">RANDBETWEEN(5,COUNTA('Recruitment source'!$A:$A) + 1)</f>
        <v>12</v>
      </c>
      <c r="AF1772" s="6" t="str">
        <f ca="1">VLOOKUP($AE1772,'Recruitment source'!$A:$B,2,FALSE)</f>
        <v xml:space="preserve"> recommendation of employee</v>
      </c>
      <c r="AG1772" s="8" t="e">
        <f t="shared" ca="1" si="360"/>
        <v>#N/A</v>
      </c>
      <c r="AH1772" s="6" t="e">
        <f t="shared" ca="1" si="361"/>
        <v>#N/A</v>
      </c>
      <c r="AI1772" s="6" t="e">
        <f ca="1" xml:space="preserve">
IF(
  ISNA($AH1772),
  NA(),
  VLOOKUP($AH1772,'Reasons for dismissal'!$A:$B,2,FALSE)
)</f>
        <v>#N/A</v>
      </c>
      <c r="AJ1772" s="6">
        <f t="shared" ca="1" si="362"/>
        <v>4</v>
      </c>
      <c r="AK1772" s="1">
        <f t="shared" ca="1" si="363"/>
        <v>1205</v>
      </c>
      <c r="AL17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$A1772  &amp; ", "   &amp;
$B1772  &amp; ", "   &amp;
$D1772  &amp; ", '"  &amp;
$I1772  &amp; "', '" &amp;
$O1772  &amp; "', "  &amp;
$S1772  &amp; ", '"  &amp;
TEXT($U1772,"dd/mm/aaaa")  &amp; "', "   &amp;
$V1772  &amp; ", "   &amp;
$X1772  &amp; ", "   &amp;
$Z1772  &amp; ", "   &amp;
IF($AB1772 &lt;&gt; "", $AB1772, "NULL")  &amp; ", "   &amp;
$AK1772  &amp; ");"</f>
        <v>#REF!</v>
      </c>
    </row>
    <row r="1773" spans="1:38" x14ac:dyDescent="0.2">
      <c r="A1773" s="7" cm="1">
        <f t="array" aca="1" ref="A1773" ca="1">INDEX(Companies!$A:$A,RANDBETWEEN(2,COUNTA(Companies!$A:$A)),1)</f>
        <v>2</v>
      </c>
      <c r="B1773" s="5">
        <f t="shared" si="351"/>
        <v>1772</v>
      </c>
      <c r="C1773" s="5" t="str" cm="1">
        <f t="array" ref="C1773">SHA1HASH($B1773)</f>
        <v>4c90181223e889a37c94b7c61243d3a5f6e0a8a4</v>
      </c>
      <c r="D1773" s="6">
        <f t="shared" ca="1" si="352"/>
        <v>1</v>
      </c>
      <c r="E1773" s="7">
        <f ca="1">IF($B1773 = 1 + N("Presidente"),
    127,
    IF($B1773 = 2 + N("Vice-Presidente"),
        72,
        IF($B1773 = 3 + N("Secretária bilíngue"),
            13,
            RANDBETWEEN(5,COUNT(Name!$A:$A) + 1)
        )
    )
)</f>
        <v>316</v>
      </c>
      <c r="F1773" s="7" t="str">
        <f ca="1">VLOOKUP($E1773,Name!$A:$B,2,FALSE)</f>
        <v>Pedro</v>
      </c>
      <c r="G1773" s="7">
        <f ca="1" xml:space="preserve">
IF($B1773 = 1,
    0,
    RANDBETWEEN(5,COUNT('Last name'!$A:$A) + 1)
)</f>
        <v>27</v>
      </c>
      <c r="H1773" s="7" t="str">
        <f ca="1" xml:space="preserve">
IF($B1773 = 1 + N("Presidente"),
    "de Orléans e Bragança",
    VLOOKUP($G1773,'Last name'!$A:$B,2,FALSE) &amp; " " &amp; VLOOKUP(RANDBETWEEN(5,COUNT('Last name'!$A:$A) + 1),'Last name'!$A:$B,2,FALSE)
)</f>
        <v>Bactista Santoro</v>
      </c>
      <c r="I1773" s="7" t="str">
        <f t="shared" ca="1" si="353"/>
        <v>Pedro Bactista Santoro</v>
      </c>
      <c r="J1773" s="7" t="str" cm="1">
        <f t="array" aca="1" ref="J1773" ca="1">SHA1HASH($I1773)</f>
        <v>8328694f171144674da9a4d0c211888da275e614</v>
      </c>
      <c r="K1773" s="7" cm="1">
        <f t="array" aca="1" ref="K1773" ca="1">INDEX(States!$A:$A,M1773,1)</f>
        <v>5</v>
      </c>
      <c r="L1773" s="7" t="str">
        <f ca="1">VLOOKUP($K1773,Countries!$A:$B,2,FALSE)</f>
        <v>Portugal</v>
      </c>
      <c r="M1773" s="7" cm="1">
        <f t="array" aca="1" ref="M1773" ca="1">INDEX(States!$C:$C,RANDBETWEEN(5,COUNTA(States!$A:$A) + 1),1)</f>
        <v>9</v>
      </c>
      <c r="N1773" s="7" t="str">
        <f ca="1">VLOOKUP($M1773,States!$C:$D,2,FALSE)</f>
        <v>braga</v>
      </c>
      <c r="O1773" s="7" t="str">
        <f ca="1">VLOOKUP($E1773,Name!$A:$C,3,FALSE)</f>
        <v>M</v>
      </c>
      <c r="P1773" s="7" t="str">
        <f ca="1">VLOOKUP($O1773,Genders!$B:$C,2,FALSE)</f>
        <v>Male</v>
      </c>
      <c r="Q1773" s="7" cm="1">
        <f t="array" aca="1" ref="Q1773" ca="1">INDEX('Marital status'!$A:$A,RANDBETWEEN(5,COUNTA('Marital status'!$A:$A) + 1),1)</f>
        <v>0</v>
      </c>
      <c r="R1773" s="7" t="e">
        <f ca="1">VLOOKUP($Q1773,'Marital status'!$A:$B,2,FALSE)</f>
        <v>#N/A</v>
      </c>
      <c r="S1773" s="7">
        <f t="shared" ca="1" si="354"/>
        <v>5</v>
      </c>
      <c r="T1773" s="7" t="str">
        <f ca="1">VLOOKUP($S1773,Ethnicities!$A:$B,2,FALSE)</f>
        <v>ASIAN</v>
      </c>
      <c r="U1773" s="8">
        <f t="shared" ca="1" si="355"/>
        <v>26891</v>
      </c>
      <c r="V1773" s="6">
        <f t="shared" ca="1" si="356"/>
        <v>8</v>
      </c>
      <c r="W1773" s="8" t="str">
        <f ca="1">VLOOKUP($V1773,'Background education'!$A:$B,2,FALSE)</f>
        <v>Graduate school</v>
      </c>
      <c r="X1773" s="7">
        <f ca="1" xml:space="preserve">
  IF(OR($Z1773 = 5, $Z1773 = 6, $Z1773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773" s="7" t="str">
        <f ca="1">VLOOKUP($X1773,Departments!$A:$B,2,FALSE)</f>
        <v>Audit</v>
      </c>
      <c r="Z1773" s="6">
        <f t="shared" ca="1" si="357"/>
        <v>11</v>
      </c>
      <c r="AA1773" s="7" t="str">
        <f ca="1">VLOOKUP($Z1773,Roles!$A:$B,2,FALSE)</f>
        <v>Analyst</v>
      </c>
      <c r="AB1773" s="6">
        <f t="shared" ca="1" si="358"/>
        <v>7</v>
      </c>
      <c r="AC1773" s="7" t="str">
        <f ca="1" xml:space="preserve">
IF(
  ISNA($AB1773),
  NA(),
  VLOOKUP($AB1773,Levels!$A:$B,2,FALSE)
)</f>
        <v>Senior</v>
      </c>
      <c r="AD1773" s="8">
        <f t="shared" ca="1" si="359"/>
        <v>39954</v>
      </c>
      <c r="AE1773" s="6">
        <f ca="1">RANDBETWEEN(5,COUNTA('Recruitment source'!$A:$A) + 1)</f>
        <v>12</v>
      </c>
      <c r="AF1773" s="6" t="str">
        <f ca="1">VLOOKUP($AE1773,'Recruitment source'!$A:$B,2,FALSE)</f>
        <v xml:space="preserve"> recommendation of employee</v>
      </c>
      <c r="AG1773" s="8" t="e">
        <f t="shared" ca="1" si="360"/>
        <v>#N/A</v>
      </c>
      <c r="AH1773" s="6" t="e">
        <f t="shared" ca="1" si="361"/>
        <v>#N/A</v>
      </c>
      <c r="AI1773" s="6" t="e">
        <f ca="1" xml:space="preserve">
IF(
  ISNA($AH1773),
  NA(),
  VLOOKUP($AH1773,'Reasons for dismissal'!$A:$B,2,FALSE)
)</f>
        <v>#N/A</v>
      </c>
      <c r="AJ1773" s="6">
        <f t="shared" ca="1" si="362"/>
        <v>4</v>
      </c>
      <c r="AK1773" s="1">
        <f t="shared" ca="1" si="363"/>
        <v>3000</v>
      </c>
      <c r="AL17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$A1773  &amp; ", "   &amp;
$B1773  &amp; ", "   &amp;
$D1773  &amp; ", '"  &amp;
$I1773  &amp; "', '" &amp;
$O1773  &amp; "', "  &amp;
$S1773  &amp; ", '"  &amp;
TEXT($U1773,"dd/mm/aaaa")  &amp; "', "   &amp;
$V1773  &amp; ", "   &amp;
$X1773  &amp; ", "   &amp;
$Z1773  &amp; ", "   &amp;
IF($AB1773 &lt;&gt; "", $AB1773, "NULL")  &amp; ", "   &amp;
$AK1773  &amp; ");"</f>
        <v>#REF!</v>
      </c>
    </row>
    <row r="1774" spans="1:38" x14ac:dyDescent="0.2">
      <c r="A1774" s="7" cm="1">
        <f t="array" aca="1" ref="A1774" ca="1">INDEX(Companies!$A:$A,RANDBETWEEN(2,COUNTA(Companies!$A:$A)),1)</f>
        <v>2</v>
      </c>
      <c r="B1774" s="5">
        <f t="shared" si="351"/>
        <v>1773</v>
      </c>
      <c r="C1774" s="5" t="str" cm="1">
        <f t="array" ref="C1774">SHA1HASH($B1774)</f>
        <v>3e785029003b020cfaa68f72c940b97646b917cd</v>
      </c>
      <c r="D1774" s="6">
        <f t="shared" ca="1" si="352"/>
        <v>1</v>
      </c>
      <c r="E1774" s="7">
        <f ca="1">IF($B1774 = 1 + N("Presidente"),
    127,
    IF($B1774 = 2 + N("Vice-Presidente"),
        72,
        IF($B1774 = 3 + N("Secretária bilíngue"),
            13,
            RANDBETWEEN(5,COUNT(Name!$A:$A) + 1)
        )
    )
)</f>
        <v>215</v>
      </c>
      <c r="F1774" s="7" t="str">
        <f ca="1">VLOOKUP($E1774,Name!$A:$B,2,FALSE)</f>
        <v>Kloe</v>
      </c>
      <c r="G1774" s="7">
        <f ca="1" xml:space="preserve">
IF($B1774 = 1,
    0,
    RANDBETWEEN(5,COUNT('Last name'!$A:$A) + 1)
)</f>
        <v>102</v>
      </c>
      <c r="H1774" s="7" t="str">
        <f ca="1" xml:space="preserve">
IF($B1774 = 1 + N("Presidente"),
    "de Orléans e Bragança",
    VLOOKUP($G1774,'Last name'!$A:$B,2,FALSE) &amp; " " &amp; VLOOKUP(RANDBETWEEN(5,COUNT('Last name'!$A:$A) + 1),'Last name'!$A:$B,2,FALSE)
)</f>
        <v>Greco Farias</v>
      </c>
      <c r="I1774" s="7" t="str">
        <f t="shared" ca="1" si="353"/>
        <v>Kloe Greco Farias</v>
      </c>
      <c r="J1774" s="7" t="str" cm="1">
        <f t="array" aca="1" ref="J1774" ca="1">SHA1HASH($I1774)</f>
        <v>5ad97fd0dfa0477474ba1f929ef279d7bad36acf</v>
      </c>
      <c r="K1774" s="7" cm="1">
        <f t="array" aca="1" ref="K1774" ca="1">INDEX(States!$A:$A,M1774,1)</f>
        <v>5</v>
      </c>
      <c r="L1774" s="7" t="str">
        <f ca="1">VLOOKUP($K1774,Countries!$A:$B,2,FALSE)</f>
        <v>Portugal</v>
      </c>
      <c r="M1774" s="7" cm="1">
        <f t="array" aca="1" ref="M1774" ca="1">INDEX(States!$C:$C,RANDBETWEEN(5,COUNTA(States!$A:$A) + 1),1)</f>
        <v>24</v>
      </c>
      <c r="N1774" s="7" t="str">
        <f ca="1">VLOOKUP($M1774,States!$C:$D,2,FALSE)</f>
        <v>Brangança</v>
      </c>
      <c r="O1774" s="7" t="str">
        <f ca="1">VLOOKUP($E1774,Name!$A:$C,3,FALSE)</f>
        <v>F</v>
      </c>
      <c r="P1774" s="7" t="str">
        <f ca="1">VLOOKUP($O1774,Genders!$B:$C,2,FALSE)</f>
        <v>Female</v>
      </c>
      <c r="Q1774" s="7" cm="1">
        <f t="array" aca="1" ref="Q1774" ca="1">INDEX('Marital status'!$A:$A,RANDBETWEEN(5,COUNTA('Marital status'!$A:$A) + 1),1)</f>
        <v>6</v>
      </c>
      <c r="R1774" s="7" t="str">
        <f ca="1">VLOOKUP($Q1774,'Marital status'!$A:$B,2,FALSE)</f>
        <v>DIVORCED</v>
      </c>
      <c r="S1774" s="7">
        <f t="shared" ca="1" si="354"/>
        <v>5</v>
      </c>
      <c r="T1774" s="7" t="str">
        <f ca="1">VLOOKUP($S1774,Ethnicities!$A:$B,2,FALSE)</f>
        <v>ASIAN</v>
      </c>
      <c r="U1774" s="8">
        <f t="shared" ca="1" si="355"/>
        <v>20501</v>
      </c>
      <c r="V1774" s="6">
        <f t="shared" ca="1" si="356"/>
        <v>7</v>
      </c>
      <c r="W1774" s="8" t="str">
        <f ca="1">VLOOKUP($V1774,'Background education'!$A:$B,2,FALSE)</f>
        <v>Undergraduate degree</v>
      </c>
      <c r="X1774" s="7">
        <f ca="1" xml:space="preserve">
  IF(OR($Z1774 = 5, $Z1774 = 6, $Z1774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774" s="7" t="str">
        <f ca="1">VLOOKUP($X1774,Departments!$A:$B,2,FALSE)</f>
        <v>Finance</v>
      </c>
      <c r="Z1774" s="6">
        <f t="shared" ca="1" si="357"/>
        <v>10</v>
      </c>
      <c r="AA1774" s="7" t="str">
        <f ca="1">VLOOKUP($Z1774,Roles!$A:$B,2,FALSE)</f>
        <v>Trainee</v>
      </c>
      <c r="AB1774" s="6" t="e">
        <f t="shared" ca="1" si="358"/>
        <v>#N/A</v>
      </c>
      <c r="AC1774" s="7" t="e">
        <f ca="1" xml:space="preserve">
IF(
  ISNA($AB1774),
  NA(),
  VLOOKUP($AB1774,Levels!$A:$B,2,FALSE)
)</f>
        <v>#N/A</v>
      </c>
      <c r="AD1774" s="8">
        <f t="shared" ca="1" si="359"/>
        <v>41689</v>
      </c>
      <c r="AE1774" s="6">
        <f ca="1">RANDBETWEEN(5,COUNTA('Recruitment source'!$A:$A) + 1)</f>
        <v>15</v>
      </c>
      <c r="AF1774" s="6" t="str">
        <f ca="1">VLOOKUP($AE1774,'Recruitment source'!$A:$B,2,FALSE)</f>
        <v>Website</v>
      </c>
      <c r="AG1774" s="8" t="e">
        <f t="shared" ca="1" si="360"/>
        <v>#N/A</v>
      </c>
      <c r="AH1774" s="6" t="e">
        <f t="shared" ca="1" si="361"/>
        <v>#N/A</v>
      </c>
      <c r="AI1774" s="6" t="e">
        <f ca="1" xml:space="preserve">
IF(
  ISNA($AH1774),
  NA(),
  VLOOKUP($AH1774,'Reasons for dismissal'!$A:$B,2,FALSE)
)</f>
        <v>#N/A</v>
      </c>
      <c r="AJ1774" s="6">
        <f t="shared" ca="1" si="362"/>
        <v>5</v>
      </c>
      <c r="AK1774" s="1">
        <f t="shared" ca="1" si="363"/>
        <v>1305</v>
      </c>
      <c r="AL17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$A1774  &amp; ", "   &amp;
$B1774  &amp; ", "   &amp;
$D1774  &amp; ", '"  &amp;
$I1774  &amp; "', '" &amp;
$O1774  &amp; "', "  &amp;
$S1774  &amp; ", '"  &amp;
TEXT($U1774,"dd/mm/aaaa")  &amp; "', "   &amp;
$V1774  &amp; ", "   &amp;
$X1774  &amp; ", "   &amp;
$Z1774  &amp; ", "   &amp;
IF($AB1774 &lt;&gt; "", $AB1774, "NULL")  &amp; ", "   &amp;
$AK1774  &amp; ");"</f>
        <v>#REF!</v>
      </c>
    </row>
    <row r="1775" spans="1:38" x14ac:dyDescent="0.2">
      <c r="A1775" s="7" cm="1">
        <f t="array" aca="1" ref="A1775" ca="1">INDEX(Companies!$A:$A,RANDBETWEEN(2,COUNTA(Companies!$A:$A)),1)</f>
        <v>2</v>
      </c>
      <c r="B1775" s="5">
        <f t="shared" si="351"/>
        <v>1774</v>
      </c>
      <c r="C1775" s="5" t="str" cm="1">
        <f t="array" ref="C1775">SHA1HASH($B1775)</f>
        <v>4adb6ea83ff196924462448c6608080afc1e6b5a</v>
      </c>
      <c r="D1775" s="6">
        <f t="shared" ca="1" si="352"/>
        <v>1</v>
      </c>
      <c r="E1775" s="7">
        <f ca="1">IF($B1775 = 1 + N("Presidente"),
    127,
    IF($B1775 = 2 + N("Vice-Presidente"),
        72,
        IF($B1775 = 3 + N("Secretária bilíngue"),
            13,
            RANDBETWEEN(5,COUNT(Name!$A:$A) + 1)
        )
    )
)</f>
        <v>282</v>
      </c>
      <c r="F1775" s="7" t="str">
        <f ca="1">VLOOKUP($E1775,Name!$A:$B,2,FALSE)</f>
        <v>Marinah</v>
      </c>
      <c r="G1775" s="7">
        <f ca="1" xml:space="preserve">
IF($B1775 = 1,
    0,
    RANDBETWEEN(5,COUNT('Last name'!$A:$A) + 1)
)</f>
        <v>109</v>
      </c>
      <c r="H1775" s="7" t="str">
        <f ca="1" xml:space="preserve">
IF($B1775 = 1 + N("Presidente"),
    "de Orléans e Bragança",
    VLOOKUP($G1775,'Last name'!$A:$B,2,FALSE) &amp; " " &amp; VLOOKUP(RANDBETWEEN(5,COUNT('Last name'!$A:$A) + 1),'Last name'!$A:$B,2,FALSE)
)</f>
        <v>Lima Pimenta</v>
      </c>
      <c r="I1775" s="7" t="str">
        <f t="shared" ca="1" si="353"/>
        <v>Marinah Lima Pimenta</v>
      </c>
      <c r="J1775" s="7" t="str" cm="1">
        <f t="array" aca="1" ref="J1775" ca="1">SHA1HASH($I1775)</f>
        <v>a54134be8ebd1acdde6cf9207d91859635f0b9c6</v>
      </c>
      <c r="K1775" s="7" cm="1">
        <f t="array" aca="1" ref="K1775" ca="1">INDEX(States!$A:$A,M1775,1)</f>
        <v>5</v>
      </c>
      <c r="L1775" s="7" t="str">
        <f ca="1">VLOOKUP($K1775,Countries!$A:$B,2,FALSE)</f>
        <v>Portugal</v>
      </c>
      <c r="M1775" s="7" cm="1">
        <f t="array" aca="1" ref="M1775" ca="1">INDEX(States!$C:$C,RANDBETWEEN(5,COUNTA(States!$A:$A) + 1),1)</f>
        <v>20</v>
      </c>
      <c r="N1775" s="7" t="str">
        <f ca="1">VLOOKUP($M1775,States!$C:$D,2,FALSE)</f>
        <v>Portalegre</v>
      </c>
      <c r="O1775" s="7" t="str">
        <f ca="1">VLOOKUP($E1775,Name!$A:$C,3,FALSE)</f>
        <v>F</v>
      </c>
      <c r="P1775" s="7" t="str">
        <f ca="1">VLOOKUP($O1775,Genders!$B:$C,2,FALSE)</f>
        <v>Female</v>
      </c>
      <c r="Q1775" s="7" cm="1">
        <f t="array" aca="1" ref="Q1775" ca="1">INDEX('Marital status'!$A:$A,RANDBETWEEN(5,COUNTA('Marital status'!$A:$A) + 1),1)</f>
        <v>0</v>
      </c>
      <c r="R1775" s="7" t="e">
        <f ca="1">VLOOKUP($Q1775,'Marital status'!$A:$B,2,FALSE)</f>
        <v>#N/A</v>
      </c>
      <c r="S1775" s="7">
        <f t="shared" ca="1" si="354"/>
        <v>5</v>
      </c>
      <c r="T1775" s="7" t="str">
        <f ca="1">VLOOKUP($S1775,Ethnicities!$A:$B,2,FALSE)</f>
        <v>ASIAN</v>
      </c>
      <c r="U1775" s="8">
        <f t="shared" ca="1" si="355"/>
        <v>18122</v>
      </c>
      <c r="V1775" s="6">
        <f t="shared" ca="1" si="356"/>
        <v>8</v>
      </c>
      <c r="W1775" s="8" t="str">
        <f ca="1">VLOOKUP($V1775,'Background education'!$A:$B,2,FALSE)</f>
        <v>Graduate school</v>
      </c>
      <c r="X1775" s="7">
        <f ca="1" xml:space="preserve">
  IF(OR($Z1775 = 5, $Z1775 = 6, $Z1775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775" s="7" t="str">
        <f ca="1">VLOOKUP($X1775,Departments!$A:$B,2,FALSE)</f>
        <v>Finance</v>
      </c>
      <c r="Z1775" s="6">
        <f t="shared" ca="1" si="357"/>
        <v>11</v>
      </c>
      <c r="AA1775" s="7" t="str">
        <f ca="1">VLOOKUP($Z1775,Roles!$A:$B,2,FALSE)</f>
        <v>Analyst</v>
      </c>
      <c r="AB1775" s="6">
        <f t="shared" ca="1" si="358"/>
        <v>5</v>
      </c>
      <c r="AC1775" s="7" t="str">
        <f ca="1" xml:space="preserve">
IF(
  ISNA($AB1775),
  NA(),
  VLOOKUP($AB1775,Levels!$A:$B,2,FALSE)
)</f>
        <v>Junior</v>
      </c>
      <c r="AD1775" s="8">
        <f t="shared" ca="1" si="359"/>
        <v>39874</v>
      </c>
      <c r="AE1775" s="6">
        <f ca="1">RANDBETWEEN(5,COUNTA('Recruitment source'!$A:$A) + 1)</f>
        <v>15</v>
      </c>
      <c r="AF1775" s="6" t="str">
        <f ca="1">VLOOKUP($AE1775,'Recruitment source'!$A:$B,2,FALSE)</f>
        <v>Website</v>
      </c>
      <c r="AG1775" s="8" t="e">
        <f t="shared" ca="1" si="360"/>
        <v>#N/A</v>
      </c>
      <c r="AH1775" s="6" t="e">
        <f t="shared" ca="1" si="361"/>
        <v>#N/A</v>
      </c>
      <c r="AI1775" s="6" t="e">
        <f ca="1" xml:space="preserve">
IF(
  ISNA($AH1775),
  NA(),
  VLOOKUP($AH1775,'Reasons for dismissal'!$A:$B,2,FALSE)
)</f>
        <v>#N/A</v>
      </c>
      <c r="AJ1775" s="6">
        <f t="shared" ca="1" si="362"/>
        <v>4</v>
      </c>
      <c r="AK1775" s="1">
        <f t="shared" ca="1" si="363"/>
        <v>3000</v>
      </c>
      <c r="AL17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$A1775  &amp; ", "   &amp;
$B1775  &amp; ", "   &amp;
$D1775  &amp; ", '"  &amp;
$I1775  &amp; "', '" &amp;
$O1775  &amp; "', "  &amp;
$S1775  &amp; ", '"  &amp;
TEXT($U1775,"dd/mm/aaaa")  &amp; "', "   &amp;
$V1775  &amp; ", "   &amp;
$X1775  &amp; ", "   &amp;
$Z1775  &amp; ", "   &amp;
IF($AB1775 &lt;&gt; "", $AB1775, "NULL")  &amp; ", "   &amp;
$AK1775  &amp; ");"</f>
        <v>#REF!</v>
      </c>
    </row>
    <row r="1776" spans="1:38" x14ac:dyDescent="0.2">
      <c r="A1776" s="7" cm="1">
        <f t="array" aca="1" ref="A1776" ca="1">INDEX(Companies!$A:$A,RANDBETWEEN(2,COUNTA(Companies!$A:$A)),1)</f>
        <v>2</v>
      </c>
      <c r="B1776" s="5">
        <f t="shared" si="351"/>
        <v>1775</v>
      </c>
      <c r="C1776" s="5" t="str" cm="1">
        <f t="array" ref="C1776">SHA1HASH($B1776)</f>
        <v>f272a53b0ef1c576ff83d5cbdb2278970c863fb8</v>
      </c>
      <c r="D1776" s="6">
        <f t="shared" ca="1" si="352"/>
        <v>0</v>
      </c>
      <c r="E1776" s="7">
        <f ca="1">IF($B1776 = 1 + N("Presidente"),
    127,
    IF($B1776 = 2 + N("Vice-Presidente"),
        72,
        IF($B1776 = 3 + N("Secretária bilíngue"),
            13,
            RANDBETWEEN(5,COUNT(Name!$A:$A) + 1)
        )
    )
)</f>
        <v>117</v>
      </c>
      <c r="F1776" s="7" t="str">
        <f ca="1">VLOOKUP($E1776,Name!$A:$B,2,FALSE)</f>
        <v>Eduardo</v>
      </c>
      <c r="G1776" s="7">
        <f ca="1" xml:space="preserve">
IF($B1776 = 1,
    0,
    RANDBETWEEN(5,COUNT('Last name'!$A:$A) + 1)
)</f>
        <v>167</v>
      </c>
      <c r="H1776" s="7" t="str">
        <f ca="1" xml:space="preserve">
IF($B1776 = 1 + N("Presidente"),
    "de Orléans e Bragança",
    VLOOKUP($G1776,'Last name'!$A:$B,2,FALSE) &amp; " " &amp; VLOOKUP(RANDBETWEEN(5,COUNT('Last name'!$A:$A) + 1),'Last name'!$A:$B,2,FALSE)
)</f>
        <v>Romano Leone</v>
      </c>
      <c r="I1776" s="7" t="str">
        <f t="shared" ca="1" si="353"/>
        <v>Eduardo Romano Leone</v>
      </c>
      <c r="J1776" s="7" t="str" cm="1">
        <f t="array" aca="1" ref="J1776" ca="1">SHA1HASH($I1776)</f>
        <v>697eda24c5fb6ef9b27e4b44aa7387b02b0696ef</v>
      </c>
      <c r="K1776" s="7" cm="1">
        <f t="array" aca="1" ref="K1776" ca="1">INDEX(States!$A:$A,M1776,1)</f>
        <v>5</v>
      </c>
      <c r="L1776" s="7" t="str">
        <f ca="1">VLOOKUP($K1776,Countries!$A:$B,2,FALSE)</f>
        <v>Portugal</v>
      </c>
      <c r="M1776" s="7" cm="1">
        <f t="array" aca="1" ref="M1776" ca="1">INDEX(States!$C:$C,RANDBETWEEN(5,COUNTA(States!$A:$A) + 1),1)</f>
        <v>14</v>
      </c>
      <c r="N1776" s="7" t="str">
        <f ca="1">VLOOKUP($M1776,States!$C:$D,2,FALSE)</f>
        <v>Madeira</v>
      </c>
      <c r="O1776" s="7" t="str">
        <f ca="1">VLOOKUP($E1776,Name!$A:$C,3,FALSE)</f>
        <v>M</v>
      </c>
      <c r="P1776" s="7" t="str">
        <f ca="1">VLOOKUP($O1776,Genders!$B:$C,2,FALSE)</f>
        <v>Male</v>
      </c>
      <c r="Q1776" s="7" cm="1">
        <f t="array" aca="1" ref="Q1776" ca="1">INDEX('Marital status'!$A:$A,RANDBETWEEN(5,COUNTA('Marital status'!$A:$A) + 1),1)</f>
        <v>6</v>
      </c>
      <c r="R1776" s="7" t="str">
        <f ca="1">VLOOKUP($Q1776,'Marital status'!$A:$B,2,FALSE)</f>
        <v>DIVORCED</v>
      </c>
      <c r="S1776" s="7">
        <f t="shared" ca="1" si="354"/>
        <v>5</v>
      </c>
      <c r="T1776" s="7" t="str">
        <f ca="1">VLOOKUP($S1776,Ethnicities!$A:$B,2,FALSE)</f>
        <v>ASIAN</v>
      </c>
      <c r="U1776" s="8">
        <f t="shared" ca="1" si="355"/>
        <v>32373</v>
      </c>
      <c r="V1776" s="6">
        <f t="shared" ca="1" si="356"/>
        <v>7</v>
      </c>
      <c r="W1776" s="8" t="str">
        <f ca="1">VLOOKUP($V1776,'Background education'!$A:$B,2,FALSE)</f>
        <v>Undergraduate degree</v>
      </c>
      <c r="X1776" s="7">
        <f ca="1" xml:space="preserve">
  IF(OR($Z1776 = 5, $Z1776 = 6, $Z1776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776" s="7" t="str">
        <f ca="1">VLOOKUP($X1776,Departments!$A:$B,2,FALSE)</f>
        <v xml:space="preserve"> Presidency</v>
      </c>
      <c r="Z1776" s="6">
        <f t="shared" ca="1" si="357"/>
        <v>9</v>
      </c>
      <c r="AA1776" s="7" t="str">
        <f ca="1">VLOOKUP($Z1776,Roles!$A:$B,2,FALSE)</f>
        <v>Intern</v>
      </c>
      <c r="AB1776" s="6" t="e">
        <f t="shared" ca="1" si="358"/>
        <v>#N/A</v>
      </c>
      <c r="AC1776" s="7" t="e">
        <f ca="1" xml:space="preserve">
IF(
  ISNA($AB1776),
  NA(),
  VLOOKUP($AB1776,Levels!$A:$B,2,FALSE)
)</f>
        <v>#N/A</v>
      </c>
      <c r="AD1776" s="8">
        <f t="shared" ca="1" si="359"/>
        <v>39587</v>
      </c>
      <c r="AE1776" s="6">
        <f ca="1">RANDBETWEEN(5,COUNTA('Recruitment source'!$A:$A) + 1)</f>
        <v>14</v>
      </c>
      <c r="AF1776" s="6" t="str">
        <f ca="1">VLOOKUP($AE1776,'Recruitment source'!$A:$B,2,FALSE)</f>
        <v>LinkedIn</v>
      </c>
      <c r="AG1776" s="8">
        <f t="shared" ca="1" si="360"/>
        <v>40934</v>
      </c>
      <c r="AH1776" s="6">
        <f t="shared" ca="1" si="361"/>
        <v>5</v>
      </c>
      <c r="AI1776" s="6" t="str">
        <f ca="1" xml:space="preserve">
IF(
  ISNA($AH1776),
  NA(),
  VLOOKUP($AH1776,'Reasons for dismissal'!$A:$B,2,FALSE)
)</f>
        <v>None</v>
      </c>
      <c r="AJ1776" s="6">
        <f t="shared" ca="1" si="362"/>
        <v>3</v>
      </c>
      <c r="AK1776" s="1">
        <f t="shared" ca="1" si="363"/>
        <v>1205</v>
      </c>
      <c r="AL17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$A1776  &amp; ", "   &amp;
$B1776  &amp; ", "   &amp;
$D1776  &amp; ", '"  &amp;
$I1776  &amp; "', '" &amp;
$O1776  &amp; "', "  &amp;
$S1776  &amp; ", '"  &amp;
TEXT($U1776,"dd/mm/aaaa")  &amp; "', "   &amp;
$V1776  &amp; ", "   &amp;
$X1776  &amp; ", "   &amp;
$Z1776  &amp; ", "   &amp;
IF($AB1776 &lt;&gt; "", $AB1776, "NULL")  &amp; ", "   &amp;
$AK1776  &amp; ");"</f>
        <v>#REF!</v>
      </c>
    </row>
    <row r="1777" spans="1:38" x14ac:dyDescent="0.2">
      <c r="A1777" s="7" cm="1">
        <f t="array" aca="1" ref="A1777" ca="1">INDEX(Companies!$A:$A,RANDBETWEEN(2,COUNTA(Companies!$A:$A)),1)</f>
        <v>2</v>
      </c>
      <c r="B1777" s="5">
        <f t="shared" si="351"/>
        <v>1776</v>
      </c>
      <c r="C1777" s="5" t="str" cm="1">
        <f t="array" ref="C1777">SHA1HASH($B1777)</f>
        <v>427f3043fb1efe110751f3aa7616a5cb84b41fa1</v>
      </c>
      <c r="D1777" s="6">
        <f t="shared" ca="1" si="352"/>
        <v>1</v>
      </c>
      <c r="E1777" s="7">
        <f ca="1">IF($B1777 = 1 + N("Presidente"),
    127,
    IF($B1777 = 2 + N("Vice-Presidente"),
        72,
        IF($B1777 = 3 + N("Secretária bilíngue"),
            13,
            RANDBETWEEN(5,COUNT(Name!$A:$A) + 1)
        )
    )
)</f>
        <v>221</v>
      </c>
      <c r="F1777" s="7" t="str">
        <f ca="1">VLOOKUP($E1777,Name!$A:$B,2,FALSE)</f>
        <v>Lavínia</v>
      </c>
      <c r="G1777" s="7">
        <f ca="1" xml:space="preserve">
IF($B1777 = 1,
    0,
    RANDBETWEEN(5,COUNT('Last name'!$A:$A) + 1)
)</f>
        <v>129</v>
      </c>
      <c r="H1777" s="7" t="str">
        <f ca="1" xml:space="preserve">
IF($B1777 = 1 + N("Presidente"),
    "de Orléans e Bragança",
    VLOOKUP($G1777,'Last name'!$A:$B,2,FALSE) &amp; " " &amp; VLOOKUP(RANDBETWEEN(5,COUNT('Last name'!$A:$A) + 1),'Last name'!$A:$B,2,FALSE)
)</f>
        <v>Miranda Gouveia</v>
      </c>
      <c r="I1777" s="7" t="str">
        <f t="shared" ca="1" si="353"/>
        <v>Lavínia Miranda Gouveia</v>
      </c>
      <c r="J1777" s="7" t="str" cm="1">
        <f t="array" aca="1" ref="J1777" ca="1">SHA1HASH($I1777)</f>
        <v>e57cfaa10154db7d9362a230358be28136e2e0a4</v>
      </c>
      <c r="K1777" s="7" cm="1">
        <f t="array" aca="1" ref="K1777" ca="1">INDEX(States!$A:$A,M1777,1)</f>
        <v>5</v>
      </c>
      <c r="L1777" s="7" t="str">
        <f ca="1">VLOOKUP($K1777,Countries!$A:$B,2,FALSE)</f>
        <v>Portugal</v>
      </c>
      <c r="M1777" s="7" cm="1">
        <f t="array" aca="1" ref="M1777" ca="1">INDEX(States!$C:$C,RANDBETWEEN(5,COUNTA(States!$A:$A) + 1),1)</f>
        <v>19</v>
      </c>
      <c r="N1777" s="7" t="str">
        <f ca="1">VLOOKUP($M1777,States!$C:$D,2,FALSE)</f>
        <v>Beja</v>
      </c>
      <c r="O1777" s="7" t="str">
        <f ca="1">VLOOKUP($E1777,Name!$A:$C,3,FALSE)</f>
        <v>F</v>
      </c>
      <c r="P1777" s="7" t="str">
        <f ca="1">VLOOKUP($O1777,Genders!$B:$C,2,FALSE)</f>
        <v>Female</v>
      </c>
      <c r="Q1777" s="7" cm="1">
        <f t="array" aca="1" ref="Q1777" ca="1">INDEX('Marital status'!$A:$A,RANDBETWEEN(5,COUNTA('Marital status'!$A:$A) + 1),1)</f>
        <v>5</v>
      </c>
      <c r="R1777" s="7" t="str">
        <f ca="1">VLOOKUP($Q1777,'Marital status'!$A:$B,2,FALSE)</f>
        <v xml:space="preserve"> Separated </v>
      </c>
      <c r="S1777" s="7">
        <f t="shared" ca="1" si="354"/>
        <v>5</v>
      </c>
      <c r="T1777" s="7" t="str">
        <f ca="1">VLOOKUP($S1777,Ethnicities!$A:$B,2,FALSE)</f>
        <v>ASIAN</v>
      </c>
      <c r="U1777" s="8">
        <f t="shared" ca="1" si="355"/>
        <v>23423</v>
      </c>
      <c r="V1777" s="6">
        <f t="shared" ca="1" si="356"/>
        <v>8</v>
      </c>
      <c r="W1777" s="8" t="str">
        <f ca="1">VLOOKUP($V1777,'Background education'!$A:$B,2,FALSE)</f>
        <v>Graduate school</v>
      </c>
      <c r="X1777" s="7">
        <f ca="1" xml:space="preserve">
  IF(OR($Z1777 = 5, $Z1777 = 6, $Z1777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777" s="7" t="str">
        <f ca="1">VLOOKUP($X1777,Departments!$A:$B,2,FALSE)</f>
        <v>Audit</v>
      </c>
      <c r="Z1777" s="6">
        <f t="shared" ca="1" si="357"/>
        <v>11</v>
      </c>
      <c r="AA1777" s="7" t="str">
        <f ca="1">VLOOKUP($Z1777,Roles!$A:$B,2,FALSE)</f>
        <v>Analyst</v>
      </c>
      <c r="AB1777" s="6">
        <f t="shared" ca="1" si="358"/>
        <v>6</v>
      </c>
      <c r="AC1777" s="7" t="str">
        <f ca="1" xml:space="preserve">
IF(
  ISNA($AB1777),
  NA(),
  VLOOKUP($AB1777,Levels!$A:$B,2,FALSE)
)</f>
        <v>Pleno</v>
      </c>
      <c r="AD1777" s="8">
        <f t="shared" ca="1" si="359"/>
        <v>40381</v>
      </c>
      <c r="AE1777" s="6">
        <f ca="1">RANDBETWEEN(5,COUNTA('Recruitment source'!$A:$A) + 1)</f>
        <v>10</v>
      </c>
      <c r="AF1777" s="6" t="str">
        <f ca="1">VLOOKUP($AE1777,'Recruitment source'!$A:$B,2,FALSE)</f>
        <v>Jobs in Lisbon</v>
      </c>
      <c r="AG1777" s="8" t="e">
        <f t="shared" ca="1" si="360"/>
        <v>#N/A</v>
      </c>
      <c r="AH1777" s="6" t="e">
        <f t="shared" ca="1" si="361"/>
        <v>#N/A</v>
      </c>
      <c r="AI1777" s="6" t="e">
        <f ca="1" xml:space="preserve">
IF(
  ISNA($AH1777),
  NA(),
  VLOOKUP($AH1777,'Reasons for dismissal'!$A:$B,2,FALSE)
)</f>
        <v>#N/A</v>
      </c>
      <c r="AJ1777" s="6">
        <f t="shared" ca="1" si="362"/>
        <v>4</v>
      </c>
      <c r="AK1777" s="1">
        <f t="shared" ca="1" si="363"/>
        <v>3000</v>
      </c>
      <c r="AL17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$A1777  &amp; ", "   &amp;
$B1777  &amp; ", "   &amp;
$D1777  &amp; ", '"  &amp;
$I1777  &amp; "', '" &amp;
$O1777  &amp; "', "  &amp;
$S1777  &amp; ", '"  &amp;
TEXT($U1777,"dd/mm/aaaa")  &amp; "', "   &amp;
$V1777  &amp; ", "   &amp;
$X1777  &amp; ", "   &amp;
$Z1777  &amp; ", "   &amp;
IF($AB1777 &lt;&gt; "", $AB1777, "NULL")  &amp; ", "   &amp;
$AK1777  &amp; ");"</f>
        <v>#REF!</v>
      </c>
    </row>
    <row r="1778" spans="1:38" x14ac:dyDescent="0.2">
      <c r="A1778" s="7" cm="1">
        <f t="array" aca="1" ref="A1778" ca="1">INDEX(Companies!$A:$A,RANDBETWEEN(2,COUNTA(Companies!$A:$A)),1)</f>
        <v>2</v>
      </c>
      <c r="B1778" s="5">
        <f t="shared" si="351"/>
        <v>1777</v>
      </c>
      <c r="C1778" s="5" t="str" cm="1">
        <f t="array" ref="C1778">SHA1HASH($B1778)</f>
        <v>f7ce16ec08a419abc7470ed82a8f6b752ee5bf21</v>
      </c>
      <c r="D1778" s="6">
        <f t="shared" ca="1" si="352"/>
        <v>1</v>
      </c>
      <c r="E1778" s="7">
        <f ca="1">IF($B1778 = 1 + N("Presidente"),
    127,
    IF($B1778 = 2 + N("Vice-Presidente"),
        72,
        IF($B1778 = 3 + N("Secretária bilíngue"),
            13,
            RANDBETWEEN(5,COUNT(Name!$A:$A) + 1)
        )
    )
)</f>
        <v>78</v>
      </c>
      <c r="F1778" s="7" t="str">
        <f ca="1">VLOOKUP($E1778,Name!$A:$B,2,FALSE)</f>
        <v>Bryan</v>
      </c>
      <c r="G1778" s="7">
        <f ca="1" xml:space="preserve">
IF($B1778 = 1,
    0,
    RANDBETWEEN(5,COUNT('Last name'!$A:$A) + 1)
)</f>
        <v>87</v>
      </c>
      <c r="H1778" s="7" t="str">
        <f ca="1" xml:space="preserve">
IF($B1778 = 1 + N("Presidente"),
    "de Orléans e Bragança",
    VLOOKUP($G1778,'Last name'!$A:$B,2,FALSE) &amp; " " &amp; VLOOKUP(RANDBETWEEN(5,COUNT('Last name'!$A:$A) + 1),'Last name'!$A:$B,2,FALSE)
)</f>
        <v>Ferrari Madureira</v>
      </c>
      <c r="I1778" s="7" t="str">
        <f t="shared" ca="1" si="353"/>
        <v>Bryan Ferrari Madureira</v>
      </c>
      <c r="J1778" s="7" t="str" cm="1">
        <f t="array" aca="1" ref="J1778" ca="1">SHA1HASH($I1778)</f>
        <v>3498291530627e2f4cd447c35980c8f75e745ceb</v>
      </c>
      <c r="K1778" s="7" cm="1">
        <f t="array" aca="1" ref="K1778" ca="1">INDEX(States!$A:$A,M1778,1)</f>
        <v>5</v>
      </c>
      <c r="L1778" s="7" t="str">
        <f ca="1">VLOOKUP($K1778,Countries!$A:$B,2,FALSE)</f>
        <v>Portugal</v>
      </c>
      <c r="M1778" s="7" cm="1">
        <f t="array" aca="1" ref="M1778" ca="1">INDEX(States!$C:$C,RANDBETWEEN(5,COUNTA(States!$A:$A) + 1),1)</f>
        <v>11</v>
      </c>
      <c r="N1778" s="7" t="str">
        <f ca="1">VLOOKUP($M1778,States!$C:$D,2,FALSE)</f>
        <v>Santarém</v>
      </c>
      <c r="O1778" s="7" t="str">
        <f ca="1">VLOOKUP($E1778,Name!$A:$C,3,FALSE)</f>
        <v>M</v>
      </c>
      <c r="P1778" s="7" t="str">
        <f ca="1">VLOOKUP($O1778,Genders!$B:$C,2,FALSE)</f>
        <v>Male</v>
      </c>
      <c r="Q1778" s="7" cm="1">
        <f t="array" aca="1" ref="Q1778" ca="1">INDEX('Marital status'!$A:$A,RANDBETWEEN(5,COUNTA('Marital status'!$A:$A) + 1),1)</f>
        <v>6</v>
      </c>
      <c r="R1778" s="7" t="str">
        <f ca="1">VLOOKUP($Q1778,'Marital status'!$A:$B,2,FALSE)</f>
        <v>DIVORCED</v>
      </c>
      <c r="S1778" s="7">
        <f t="shared" ca="1" si="354"/>
        <v>6</v>
      </c>
      <c r="T1778" s="7" t="str">
        <f ca="1">VLOOKUP($S1778,Ethnicities!$A:$B,2,FALSE)</f>
        <v xml:space="preserve">  american Indian or Alaska Native</v>
      </c>
      <c r="U1778" s="8">
        <f t="shared" ca="1" si="355"/>
        <v>32310</v>
      </c>
      <c r="V1778" s="6">
        <f t="shared" ca="1" si="356"/>
        <v>7</v>
      </c>
      <c r="W1778" s="8" t="str">
        <f ca="1">VLOOKUP($V1778,'Background education'!$A:$B,2,FALSE)</f>
        <v>Undergraduate degree</v>
      </c>
      <c r="X1778" s="7">
        <f ca="1" xml:space="preserve">
  IF(OR($Z1778 = 5, $Z1778 = 6, $Z1778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778" s="7" t="str">
        <f ca="1">VLOOKUP($X1778,Departments!$A:$B,2,FALSE)</f>
        <v>Administration</v>
      </c>
      <c r="Z1778" s="6">
        <f t="shared" ca="1" si="357"/>
        <v>10</v>
      </c>
      <c r="AA1778" s="7" t="str">
        <f ca="1">VLOOKUP($Z1778,Roles!$A:$B,2,FALSE)</f>
        <v>Trainee</v>
      </c>
      <c r="AB1778" s="6" t="e">
        <f t="shared" ca="1" si="358"/>
        <v>#N/A</v>
      </c>
      <c r="AC1778" s="7" t="e">
        <f ca="1" xml:space="preserve">
IF(
  ISNA($AB1778),
  NA(),
  VLOOKUP($AB1778,Levels!$A:$B,2,FALSE)
)</f>
        <v>#N/A</v>
      </c>
      <c r="AD1778" s="8">
        <f t="shared" ca="1" si="359"/>
        <v>42723</v>
      </c>
      <c r="AE1778" s="6">
        <f ca="1">RANDBETWEEN(5,COUNTA('Recruitment source'!$A:$A) + 1)</f>
        <v>11</v>
      </c>
      <c r="AF1778" s="6" t="str">
        <f ca="1">VLOOKUP($AE1778,'Recruitment source'!$A:$B,2,FALSE)</f>
        <v>Next Station</v>
      </c>
      <c r="AG1778" s="8" t="e">
        <f t="shared" ca="1" si="360"/>
        <v>#N/A</v>
      </c>
      <c r="AH1778" s="6" t="e">
        <f t="shared" ca="1" si="361"/>
        <v>#N/A</v>
      </c>
      <c r="AI1778" s="6" t="e">
        <f ca="1" xml:space="preserve">
IF(
  ISNA($AH1778),
  NA(),
  VLOOKUP($AH1778,'Reasons for dismissal'!$A:$B,2,FALSE)
)</f>
        <v>#N/A</v>
      </c>
      <c r="AJ1778" s="6">
        <f t="shared" ca="1" si="362"/>
        <v>4</v>
      </c>
      <c r="AK1778" s="1">
        <f t="shared" ca="1" si="363"/>
        <v>1305</v>
      </c>
      <c r="AL17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$A1778  &amp; ", "   &amp;
$B1778  &amp; ", "   &amp;
$D1778  &amp; ", '"  &amp;
$I1778  &amp; "', '" &amp;
$O1778  &amp; "', "  &amp;
$S1778  &amp; ", '"  &amp;
TEXT($U1778,"dd/mm/aaaa")  &amp; "', "   &amp;
$V1778  &amp; ", "   &amp;
$X1778  &amp; ", "   &amp;
$Z1778  &amp; ", "   &amp;
IF($AB1778 &lt;&gt; "", $AB1778, "NULL")  &amp; ", "   &amp;
$AK1778  &amp; ");"</f>
        <v>#REF!</v>
      </c>
    </row>
    <row r="1779" spans="1:38" x14ac:dyDescent="0.2">
      <c r="A1779" s="7" cm="1">
        <f t="array" aca="1" ref="A1779" ca="1">INDEX(Companies!$A:$A,RANDBETWEEN(2,COUNTA(Companies!$A:$A)),1)</f>
        <v>2</v>
      </c>
      <c r="B1779" s="5">
        <f t="shared" si="351"/>
        <v>1778</v>
      </c>
      <c r="C1779" s="5" t="str" cm="1">
        <f t="array" ref="C1779">SHA1HASH($B1779)</f>
        <v>68c09af3acbbc95f48ad80178f5a4f8f6e18c732</v>
      </c>
      <c r="D1779" s="6">
        <f t="shared" ca="1" si="352"/>
        <v>1</v>
      </c>
      <c r="E1779" s="7">
        <f ca="1">IF($B1779 = 1 + N("Presidente"),
    127,
    IF($B1779 = 2 + N("Vice-Presidente"),
        72,
        IF($B1779 = 3 + N("Secretária bilíngue"),
            13,
            RANDBETWEEN(5,COUNT(Name!$A:$A) + 1)
        )
    )
)</f>
        <v>31</v>
      </c>
      <c r="F1779" s="7" t="str">
        <f ca="1">VLOOKUP($E1779,Name!$A:$B,2,FALSE)</f>
        <v>Ana Júlia</v>
      </c>
      <c r="G1779" s="7">
        <f ca="1" xml:space="preserve">
IF($B1779 = 1,
    0,
    RANDBETWEEN(5,COUNT('Last name'!$A:$A) + 1)
)</f>
        <v>54</v>
      </c>
      <c r="H1779" s="7" t="str">
        <f ca="1" xml:space="preserve">
IF($B1779 = 1 + N("Presidente"),
    "de Orléans e Bragança",
    VLOOKUP($G1779,'Last name'!$A:$B,2,FALSE) &amp; " " &amp; VLOOKUP(RANDBETWEEN(5,COUNT('Last name'!$A:$A) + 1),'Last name'!$A:$B,2,FALSE)
)</f>
        <v>Caminha Silva</v>
      </c>
      <c r="I1779" s="7" t="str">
        <f t="shared" ca="1" si="353"/>
        <v>Ana Júlia Caminha Silva</v>
      </c>
      <c r="J1779" s="7" t="str" cm="1">
        <f t="array" aca="1" ref="J1779" ca="1">SHA1HASH($I1779)</f>
        <v>f1199a0ddea4a63d39a73473bbc7f3881c3ceea6</v>
      </c>
      <c r="K1779" s="7" cm="1">
        <f t="array" aca="1" ref="K1779" ca="1">INDEX(States!$A:$A,M1779,1)</f>
        <v>5</v>
      </c>
      <c r="L1779" s="7" t="str">
        <f ca="1">VLOOKUP($K1779,Countries!$A:$B,2,FALSE)</f>
        <v>Portugal</v>
      </c>
      <c r="M1779" s="7" cm="1">
        <f t="array" aca="1" ref="M1779" ca="1">INDEX(States!$C:$C,RANDBETWEEN(5,COUNTA(States!$A:$A) + 1),1)</f>
        <v>8</v>
      </c>
      <c r="N1779" s="7" t="str">
        <f ca="1">VLOOKUP($M1779,States!$C:$D,2,FALSE)</f>
        <v>AveirO</v>
      </c>
      <c r="O1779" s="7" t="str">
        <f ca="1">VLOOKUP($E1779,Name!$A:$C,3,FALSE)</f>
        <v>F</v>
      </c>
      <c r="P1779" s="7" t="str">
        <f ca="1">VLOOKUP($O1779,Genders!$B:$C,2,FALSE)</f>
        <v>Female</v>
      </c>
      <c r="Q1779" s="7" cm="1">
        <f t="array" aca="1" ref="Q1779" ca="1">INDEX('Marital status'!$A:$A,RANDBETWEEN(5,COUNTA('Marital status'!$A:$A) + 1),1)</f>
        <v>0</v>
      </c>
      <c r="R1779" s="7" t="e">
        <f ca="1">VLOOKUP($Q1779,'Marital status'!$A:$B,2,FALSE)</f>
        <v>#N/A</v>
      </c>
      <c r="S1779" s="7">
        <f t="shared" ca="1" si="354"/>
        <v>5</v>
      </c>
      <c r="T1779" s="7" t="str">
        <f ca="1">VLOOKUP($S1779,Ethnicities!$A:$B,2,FALSE)</f>
        <v>ASIAN</v>
      </c>
      <c r="U1779" s="8">
        <f t="shared" ca="1" si="355"/>
        <v>28672</v>
      </c>
      <c r="V1779" s="6">
        <f t="shared" ca="1" si="356"/>
        <v>7</v>
      </c>
      <c r="W1779" s="8" t="str">
        <f ca="1">VLOOKUP($V1779,'Background education'!$A:$B,2,FALSE)</f>
        <v>Undergraduate degree</v>
      </c>
      <c r="X1779" s="7">
        <f ca="1" xml:space="preserve">
  IF(OR($Z1779 = 5, $Z1779 = 6, $Z1779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779" s="7" t="str">
        <f ca="1">VLOOKUP($X1779,Departments!$A:$B,2,FALSE)</f>
        <v xml:space="preserve"> Presidency</v>
      </c>
      <c r="Z1779" s="6">
        <f t="shared" ca="1" si="357"/>
        <v>11</v>
      </c>
      <c r="AA1779" s="7" t="str">
        <f ca="1">VLOOKUP($Z1779,Roles!$A:$B,2,FALSE)</f>
        <v>Analyst</v>
      </c>
      <c r="AB1779" s="6">
        <f t="shared" ca="1" si="358"/>
        <v>5</v>
      </c>
      <c r="AC1779" s="7" t="str">
        <f ca="1" xml:space="preserve">
IF(
  ISNA($AB1779),
  NA(),
  VLOOKUP($AB1779,Levels!$A:$B,2,FALSE)
)</f>
        <v>Junior</v>
      </c>
      <c r="AD1779" s="8">
        <f t="shared" ca="1" si="359"/>
        <v>38493</v>
      </c>
      <c r="AE1779" s="6">
        <f ca="1">RANDBETWEEN(5,COUNTA('Recruitment source'!$A:$A) + 1)</f>
        <v>9</v>
      </c>
      <c r="AF1779" s="6" t="str">
        <f ca="1">VLOOKUP($AE1779,'Recruitment source'!$A:$B,2,FALSE)</f>
        <v>Empregos Online</v>
      </c>
      <c r="AG1779" s="8" t="e">
        <f t="shared" ca="1" si="360"/>
        <v>#N/A</v>
      </c>
      <c r="AH1779" s="6" t="e">
        <f t="shared" ca="1" si="361"/>
        <v>#N/A</v>
      </c>
      <c r="AI1779" s="6" t="e">
        <f ca="1" xml:space="preserve">
IF(
  ISNA($AH1779),
  NA(),
  VLOOKUP($AH1779,'Reasons for dismissal'!$A:$B,2,FALSE)
)</f>
        <v>#N/A</v>
      </c>
      <c r="AJ1779" s="6">
        <f t="shared" ca="1" si="362"/>
        <v>4</v>
      </c>
      <c r="AK1779" s="1">
        <f t="shared" ca="1" si="363"/>
        <v>2500</v>
      </c>
      <c r="AL17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$A1779  &amp; ", "   &amp;
$B1779  &amp; ", "   &amp;
$D1779  &amp; ", '"  &amp;
$I1779  &amp; "', '" &amp;
$O1779  &amp; "', "  &amp;
$S1779  &amp; ", '"  &amp;
TEXT($U1779,"dd/mm/aaaa")  &amp; "', "   &amp;
$V1779  &amp; ", "   &amp;
$X1779  &amp; ", "   &amp;
$Z1779  &amp; ", "   &amp;
IF($AB1779 &lt;&gt; "", $AB1779, "NULL")  &amp; ", "   &amp;
$AK1779  &amp; ");"</f>
        <v>#REF!</v>
      </c>
    </row>
    <row r="1780" spans="1:38" x14ac:dyDescent="0.2">
      <c r="A1780" s="7" cm="1">
        <f t="array" aca="1" ref="A1780" ca="1">INDEX(Companies!$A:$A,RANDBETWEEN(2,COUNTA(Companies!$A:$A)),1)</f>
        <v>2</v>
      </c>
      <c r="B1780" s="5">
        <f t="shared" si="351"/>
        <v>1779</v>
      </c>
      <c r="C1780" s="5" t="str" cm="1">
        <f t="array" ref="C1780">SHA1HASH($B1780)</f>
        <v>ba0c3a93a68c5375bf191755f6cc643d316b05f9</v>
      </c>
      <c r="D1780" s="6">
        <f t="shared" ca="1" si="352"/>
        <v>1</v>
      </c>
      <c r="E1780" s="7">
        <f ca="1">IF($B1780 = 1 + N("Presidente"),
    127,
    IF($B1780 = 2 + N("Vice-Presidente"),
        72,
        IF($B1780 = 3 + N("Secretária bilíngue"),
            13,
            RANDBETWEEN(5,COUNT(Name!$A:$A) + 1)
        )
    )
)</f>
        <v>341</v>
      </c>
      <c r="F1780" s="7" t="str">
        <f ca="1">VLOOKUP($E1780,Name!$A:$B,2,FALSE)</f>
        <v>Theo</v>
      </c>
      <c r="G1780" s="7">
        <f ca="1" xml:space="preserve">
IF($B1780 = 1,
    0,
    RANDBETWEEN(5,COUNT('Last name'!$A:$A) + 1)
)</f>
        <v>164</v>
      </c>
      <c r="H1780" s="7" t="str">
        <f ca="1" xml:space="preserve">
IF($B1780 = 1 + N("Presidente"),
    "de Orléans e Bragança",
    VLOOKUP($G1780,'Last name'!$A:$B,2,FALSE) &amp; " " &amp; VLOOKUP(RANDBETWEEN(5,COUNT('Last name'!$A:$A) + 1),'Last name'!$A:$B,2,FALSE)
)</f>
        <v>Rizzo Nascimento</v>
      </c>
      <c r="I1780" s="7" t="str">
        <f t="shared" ca="1" si="353"/>
        <v>Theo Rizzo Nascimento</v>
      </c>
      <c r="J1780" s="7" t="str" cm="1">
        <f t="array" aca="1" ref="J1780" ca="1">SHA1HASH($I1780)</f>
        <v>eba479e22145fc80e4e6c457025fc118d42979a3</v>
      </c>
      <c r="K1780" s="7" cm="1">
        <f t="array" aca="1" ref="K1780" ca="1">INDEX(States!$A:$A,M1780,1)</f>
        <v>5</v>
      </c>
      <c r="L1780" s="7" t="str">
        <f ca="1">VLOOKUP($K1780,Countries!$A:$B,2,FALSE)</f>
        <v>Portugal</v>
      </c>
      <c r="M1780" s="7" cm="1">
        <f t="array" aca="1" ref="M1780" ca="1">INDEX(States!$C:$C,RANDBETWEEN(5,COUNTA(States!$A:$A) + 1),1)</f>
        <v>7</v>
      </c>
      <c r="N1780" s="7" t="str">
        <f ca="1">VLOOKUP($M1780,States!$C:$D,2,FALSE)</f>
        <v xml:space="preserve"> Setúbal </v>
      </c>
      <c r="O1780" s="7" t="str">
        <f ca="1">VLOOKUP($E1780,Name!$A:$C,3,FALSE)</f>
        <v>M</v>
      </c>
      <c r="P1780" s="7" t="str">
        <f ca="1">VLOOKUP($O1780,Genders!$B:$C,2,FALSE)</f>
        <v>Male</v>
      </c>
      <c r="Q1780" s="7" cm="1">
        <f t="array" aca="1" ref="Q1780" ca="1">INDEX('Marital status'!$A:$A,RANDBETWEEN(5,COUNTA('Marital status'!$A:$A) + 1),1)</f>
        <v>6</v>
      </c>
      <c r="R1780" s="7" t="str">
        <f ca="1">VLOOKUP($Q1780,'Marital status'!$A:$B,2,FALSE)</f>
        <v>DIVORCED</v>
      </c>
      <c r="S1780" s="7">
        <f t="shared" ca="1" si="354"/>
        <v>5</v>
      </c>
      <c r="T1780" s="7" t="str">
        <f ca="1">VLOOKUP($S1780,Ethnicities!$A:$B,2,FALSE)</f>
        <v>ASIAN</v>
      </c>
      <c r="U1780" s="8">
        <f t="shared" ca="1" si="355"/>
        <v>25745</v>
      </c>
      <c r="V1780" s="6">
        <f t="shared" ca="1" si="356"/>
        <v>7</v>
      </c>
      <c r="W1780" s="8" t="str">
        <f ca="1">VLOOKUP($V1780,'Background education'!$A:$B,2,FALSE)</f>
        <v>Undergraduate degree</v>
      </c>
      <c r="X1780" s="7">
        <f ca="1" xml:space="preserve">
  IF(OR($Z1780 = 5, $Z1780 = 6, $Z1780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780" s="7" t="str">
        <f ca="1">VLOOKUP($X1780,Departments!$A:$B,2,FALSE)</f>
        <v>Operations</v>
      </c>
      <c r="Z1780" s="6">
        <f t="shared" ca="1" si="357"/>
        <v>10</v>
      </c>
      <c r="AA1780" s="7" t="str">
        <f ca="1">VLOOKUP($Z1780,Roles!$A:$B,2,FALSE)</f>
        <v>Trainee</v>
      </c>
      <c r="AB1780" s="6" t="e">
        <f t="shared" ca="1" si="358"/>
        <v>#N/A</v>
      </c>
      <c r="AC1780" s="7" t="e">
        <f ca="1" xml:space="preserve">
IF(
  ISNA($AB1780),
  NA(),
  VLOOKUP($AB1780,Levels!$A:$B,2,FALSE)
)</f>
        <v>#N/A</v>
      </c>
      <c r="AD1780" s="8">
        <f t="shared" ca="1" si="359"/>
        <v>42320</v>
      </c>
      <c r="AE1780" s="6">
        <f ca="1">RANDBETWEEN(5,COUNTA('Recruitment source'!$A:$A) + 1)</f>
        <v>9</v>
      </c>
      <c r="AF1780" s="6" t="str">
        <f ca="1">VLOOKUP($AE1780,'Recruitment source'!$A:$B,2,FALSE)</f>
        <v>Empregos Online</v>
      </c>
      <c r="AG1780" s="8" t="e">
        <f t="shared" ca="1" si="360"/>
        <v>#N/A</v>
      </c>
      <c r="AH1780" s="6" t="e">
        <f t="shared" ca="1" si="361"/>
        <v>#N/A</v>
      </c>
      <c r="AI1780" s="6" t="e">
        <f ca="1" xml:space="preserve">
IF(
  ISNA($AH1780),
  NA(),
  VLOOKUP($AH1780,'Reasons for dismissal'!$A:$B,2,FALSE)
)</f>
        <v>#N/A</v>
      </c>
      <c r="AJ1780" s="6">
        <f t="shared" ca="1" si="362"/>
        <v>5</v>
      </c>
      <c r="AK1780" s="1">
        <f t="shared" ca="1" si="363"/>
        <v>1305</v>
      </c>
      <c r="AL17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$A1780  &amp; ", "   &amp;
$B1780  &amp; ", "   &amp;
$D1780  &amp; ", '"  &amp;
$I1780  &amp; "', '" &amp;
$O1780  &amp; "', "  &amp;
$S1780  &amp; ", '"  &amp;
TEXT($U1780,"dd/mm/aaaa")  &amp; "', "   &amp;
$V1780  &amp; ", "   &amp;
$X1780  &amp; ", "   &amp;
$Z1780  &amp; ", "   &amp;
IF($AB1780 &lt;&gt; "", $AB1780, "NULL")  &amp; ", "   &amp;
$AK1780  &amp; ");"</f>
        <v>#REF!</v>
      </c>
    </row>
    <row r="1781" spans="1:38" x14ac:dyDescent="0.2">
      <c r="A1781" s="7" cm="1">
        <f t="array" aca="1" ref="A1781" ca="1">INDEX(Companies!$A:$A,RANDBETWEEN(2,COUNTA(Companies!$A:$A)),1)</f>
        <v>2</v>
      </c>
      <c r="B1781" s="5">
        <f t="shared" si="351"/>
        <v>1780</v>
      </c>
      <c r="C1781" s="5" t="str" cm="1">
        <f t="array" ref="C1781">SHA1HASH($B1781)</f>
        <v>3807ac7d80021434c1c1d9029d3fefc5986d354f</v>
      </c>
      <c r="D1781" s="6">
        <f t="shared" ca="1" si="352"/>
        <v>1</v>
      </c>
      <c r="E1781" s="7">
        <f ca="1">IF($B1781 = 1 + N("Presidente"),
    127,
    IF($B1781 = 2 + N("Vice-Presidente"),
        72,
        IF($B1781 = 3 + N("Secretária bilíngue"),
            13,
            RANDBETWEEN(5,COUNT(Name!$A:$A) + 1)
        )
    )
)</f>
        <v>70</v>
      </c>
      <c r="F1781" s="7" t="str">
        <f ca="1">VLOOKUP($E1781,Name!$A:$B,2,FALSE)</f>
        <v>Bento</v>
      </c>
      <c r="G1781" s="7">
        <f ca="1" xml:space="preserve">
IF($B1781 = 1,
    0,
    RANDBETWEEN(5,COUNT('Last name'!$A:$A) + 1)
)</f>
        <v>79</v>
      </c>
      <c r="H1781" s="7" t="str">
        <f ca="1" xml:space="preserve">
IF($B1781 = 1 + N("Presidente"),
    "de Orléans e Bragança",
    VLOOKUP($G1781,'Last name'!$A:$B,2,FALSE) &amp; " " &amp; VLOOKUP(RANDBETWEEN(5,COUNT('Last name'!$A:$A) + 1),'Last name'!$A:$B,2,FALSE)
)</f>
        <v>Evangelista Paulista</v>
      </c>
      <c r="I1781" s="7" t="str">
        <f t="shared" ca="1" si="353"/>
        <v>Bento Evangelista Paulista</v>
      </c>
      <c r="J1781" s="7" t="str" cm="1">
        <f t="array" aca="1" ref="J1781" ca="1">SHA1HASH($I1781)</f>
        <v>8afa8079091ccc58d2e4716b2d5c1d6a289ce258</v>
      </c>
      <c r="K1781" s="7" cm="1">
        <f t="array" aca="1" ref="K1781" ca="1">INDEX(States!$A:$A,M1781,1)</f>
        <v>5</v>
      </c>
      <c r="L1781" s="7" t="str">
        <f ca="1">VLOOKUP($K1781,Countries!$A:$B,2,FALSE)</f>
        <v>Portugal</v>
      </c>
      <c r="M1781" s="7" cm="1">
        <f t="array" aca="1" ref="M1781" ca="1">INDEX(States!$C:$C,RANDBETWEEN(5,COUNTA(States!$A:$A) + 1),1)</f>
        <v>12</v>
      </c>
      <c r="N1781" s="7" t="str">
        <f ca="1">VLOOKUP($M1781,States!$C:$D,2,FALSE)</f>
        <v>Leiria</v>
      </c>
      <c r="O1781" s="7" t="str">
        <f ca="1">VLOOKUP($E1781,Name!$A:$C,3,FALSE)</f>
        <v>M</v>
      </c>
      <c r="P1781" s="7" t="str">
        <f ca="1">VLOOKUP($O1781,Genders!$B:$C,2,FALSE)</f>
        <v>Male</v>
      </c>
      <c r="Q1781" s="7" cm="1">
        <f t="array" aca="1" ref="Q1781" ca="1">INDEX('Marital status'!$A:$A,RANDBETWEEN(5,COUNTA('Marital status'!$A:$A) + 1),1)</f>
        <v>6</v>
      </c>
      <c r="R1781" s="7" t="str">
        <f ca="1">VLOOKUP($Q1781,'Marital status'!$A:$B,2,FALSE)</f>
        <v>DIVORCED</v>
      </c>
      <c r="S1781" s="7">
        <f t="shared" ca="1" si="354"/>
        <v>5</v>
      </c>
      <c r="T1781" s="7" t="str">
        <f ca="1">VLOOKUP($S1781,Ethnicities!$A:$B,2,FALSE)</f>
        <v>ASIAN</v>
      </c>
      <c r="U1781" s="8">
        <f t="shared" ca="1" si="355"/>
        <v>32005</v>
      </c>
      <c r="V1781" s="6">
        <f t="shared" ca="1" si="356"/>
        <v>8</v>
      </c>
      <c r="W1781" s="8" t="str">
        <f ca="1">VLOOKUP($V1781,'Background education'!$A:$B,2,FALSE)</f>
        <v>Graduate school</v>
      </c>
      <c r="X1781" s="7">
        <f ca="1" xml:space="preserve">
  IF(OR($Z1781 = 5, $Z1781 = 6, $Z1781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781" s="7" t="str">
        <f ca="1">VLOOKUP($X1781,Departments!$A:$B,2,FALSE)</f>
        <v>Human Resource</v>
      </c>
      <c r="Z1781" s="6">
        <f t="shared" ca="1" si="357"/>
        <v>11</v>
      </c>
      <c r="AA1781" s="7" t="str">
        <f ca="1">VLOOKUP($Z1781,Roles!$A:$B,2,FALSE)</f>
        <v>Analyst</v>
      </c>
      <c r="AB1781" s="6">
        <f t="shared" ca="1" si="358"/>
        <v>6</v>
      </c>
      <c r="AC1781" s="7" t="str">
        <f ca="1" xml:space="preserve">
IF(
  ISNA($AB1781),
  NA(),
  VLOOKUP($AB1781,Levels!$A:$B,2,FALSE)
)</f>
        <v>Pleno</v>
      </c>
      <c r="AD1781" s="8">
        <f t="shared" ca="1" si="359"/>
        <v>43440</v>
      </c>
      <c r="AE1781" s="6">
        <f ca="1">RANDBETWEEN(5,COUNTA('Recruitment source'!$A:$A) + 1)</f>
        <v>7</v>
      </c>
      <c r="AF1781" s="6" t="str">
        <f ca="1">VLOOKUP($AE1781,'Recruitment source'!$A:$B,2,FALSE)</f>
        <v>SAPO Emprego</v>
      </c>
      <c r="AG1781" s="8" t="e">
        <f t="shared" ca="1" si="360"/>
        <v>#N/A</v>
      </c>
      <c r="AH1781" s="6" t="e">
        <f t="shared" ca="1" si="361"/>
        <v>#N/A</v>
      </c>
      <c r="AI1781" s="6" t="e">
        <f ca="1" xml:space="preserve">
IF(
  ISNA($AH1781),
  NA(),
  VLOOKUP($AH1781,'Reasons for dismissal'!$A:$B,2,FALSE)
)</f>
        <v>#N/A</v>
      </c>
      <c r="AJ1781" s="6">
        <f t="shared" ca="1" si="362"/>
        <v>4</v>
      </c>
      <c r="AK1781" s="1">
        <f t="shared" ca="1" si="363"/>
        <v>3080</v>
      </c>
      <c r="AL17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$A1781  &amp; ", "   &amp;
$B1781  &amp; ", "   &amp;
$D1781  &amp; ", '"  &amp;
$I1781  &amp; "', '" &amp;
$O1781  &amp; "', "  &amp;
$S1781  &amp; ", '"  &amp;
TEXT($U1781,"dd/mm/aaaa")  &amp; "', "   &amp;
$V1781  &amp; ", "   &amp;
$X1781  &amp; ", "   &amp;
$Z1781  &amp; ", "   &amp;
IF($AB1781 &lt;&gt; "", $AB1781, "NULL")  &amp; ", "   &amp;
$AK1781  &amp; ");"</f>
        <v>#REF!</v>
      </c>
    </row>
    <row r="1782" spans="1:38" x14ac:dyDescent="0.2">
      <c r="A1782" s="7" cm="1">
        <f t="array" aca="1" ref="A1782" ca="1">INDEX(Companies!$A:$A,RANDBETWEEN(2,COUNTA(Companies!$A:$A)),1)</f>
        <v>2</v>
      </c>
      <c r="B1782" s="5">
        <f t="shared" si="351"/>
        <v>1781</v>
      </c>
      <c r="C1782" s="5" t="str" cm="1">
        <f t="array" ref="C1782">SHA1HASH($B1782)</f>
        <v>51b552d234204ad2ede3f455ec58883ef62ce236</v>
      </c>
      <c r="D1782" s="6">
        <f t="shared" ca="1" si="352"/>
        <v>1</v>
      </c>
      <c r="E1782" s="7">
        <f ca="1">IF($B1782 = 1 + N("Presidente"),
    127,
    IF($B1782 = 2 + N("Vice-Presidente"),
        72,
        IF($B1782 = 3 + N("Secretária bilíngue"),
            13,
            RANDBETWEEN(5,COUNT(Name!$A:$A) + 1)
        )
    )
)</f>
        <v>66</v>
      </c>
      <c r="F1782" s="7" t="str">
        <f ca="1">VLOOKUP($E1782,Name!$A:$B,2,FALSE)</f>
        <v>Bartolomeo</v>
      </c>
      <c r="G1782" s="7">
        <f ca="1" xml:space="preserve">
IF($B1782 = 1,
    0,
    RANDBETWEEN(5,COUNT('Last name'!$A:$A) + 1)
)</f>
        <v>16</v>
      </c>
      <c r="H1782" s="7" t="str">
        <f ca="1" xml:space="preserve">
IF($B1782 = 1 + N("Presidente"),
    "de Orléans e Bragança",
    VLOOKUP($G1782,'Last name'!$A:$B,2,FALSE) &amp; " " &amp; VLOOKUP(RANDBETWEEN(5,COUNT('Last name'!$A:$A) + 1),'Last name'!$A:$B,2,FALSE)
)</f>
        <v>Amor Araújo</v>
      </c>
      <c r="I1782" s="7" t="str">
        <f t="shared" ca="1" si="353"/>
        <v>Bartolomeo Amor Araújo</v>
      </c>
      <c r="J1782" s="7" t="str" cm="1">
        <f t="array" aca="1" ref="J1782" ca="1">SHA1HASH($I1782)</f>
        <v>e93ce202ddd40900ecd28e7a1c81a549d4b749f1</v>
      </c>
      <c r="K1782" s="7" cm="1">
        <f t="array" aca="1" ref="K1782" ca="1">INDEX(States!$A:$A,M1782,1)</f>
        <v>5</v>
      </c>
      <c r="L1782" s="7" t="str">
        <f ca="1">VLOOKUP($K1782,Countries!$A:$B,2,FALSE)</f>
        <v>Portugal</v>
      </c>
      <c r="M1782" s="7" cm="1">
        <f t="array" aca="1" ref="M1782" ca="1">INDEX(States!$C:$C,RANDBETWEEN(5,COUNTA(States!$A:$A) + 1),1)</f>
        <v>22</v>
      </c>
      <c r="N1782" s="7" t="str">
        <f ca="1">VLOOKUP($M1782,States!$C:$D,2,FALSE)</f>
        <v>Vila Real</v>
      </c>
      <c r="O1782" s="7" t="str">
        <f ca="1">VLOOKUP($E1782,Name!$A:$C,3,FALSE)</f>
        <v>M</v>
      </c>
      <c r="P1782" s="7" t="str">
        <f ca="1">VLOOKUP($O1782,Genders!$B:$C,2,FALSE)</f>
        <v>Male</v>
      </c>
      <c r="Q1782" s="7" cm="1">
        <f t="array" aca="1" ref="Q1782" ca="1">INDEX('Marital status'!$A:$A,RANDBETWEEN(5,COUNTA('Marital status'!$A:$A) + 1),1)</f>
        <v>6</v>
      </c>
      <c r="R1782" s="7" t="str">
        <f ca="1">VLOOKUP($Q1782,'Marital status'!$A:$B,2,FALSE)</f>
        <v>DIVORCED</v>
      </c>
      <c r="S1782" s="7">
        <f t="shared" ca="1" si="354"/>
        <v>7</v>
      </c>
      <c r="T1782" s="7" t="str">
        <f ca="1">VLOOKUP($S1782,Ethnicities!$A:$B,2,FALSE)</f>
        <v>Native Hawaiian or Other Pacific Islander</v>
      </c>
      <c r="U1782" s="8">
        <f t="shared" ca="1" si="355"/>
        <v>32796</v>
      </c>
      <c r="V1782" s="6">
        <f t="shared" ca="1" si="356"/>
        <v>7</v>
      </c>
      <c r="W1782" s="8" t="str">
        <f ca="1">VLOOKUP($V1782,'Background education'!$A:$B,2,FALSE)</f>
        <v>Undergraduate degree</v>
      </c>
      <c r="X1782" s="7">
        <f ca="1" xml:space="preserve">
  IF(OR($Z1782 = 5, $Z1782 = 6, $Z1782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782" s="7" t="str">
        <f ca="1">VLOOKUP($X1782,Departments!$A:$B,2,FALSE)</f>
        <v>Communication &amp; Marketing</v>
      </c>
      <c r="Z1782" s="6">
        <f t="shared" ca="1" si="357"/>
        <v>9</v>
      </c>
      <c r="AA1782" s="7" t="str">
        <f ca="1">VLOOKUP($Z1782,Roles!$A:$B,2,FALSE)</f>
        <v>Intern</v>
      </c>
      <c r="AB1782" s="6" t="e">
        <f t="shared" ca="1" si="358"/>
        <v>#N/A</v>
      </c>
      <c r="AC1782" s="7" t="e">
        <f ca="1" xml:space="preserve">
IF(
  ISNA($AB1782),
  NA(),
  VLOOKUP($AB1782,Levels!$A:$B,2,FALSE)
)</f>
        <v>#N/A</v>
      </c>
      <c r="AD1782" s="8">
        <f t="shared" ca="1" si="359"/>
        <v>39915</v>
      </c>
      <c r="AE1782" s="6">
        <f ca="1">RANDBETWEEN(5,COUNTA('Recruitment source'!$A:$A) + 1)</f>
        <v>7</v>
      </c>
      <c r="AF1782" s="6" t="str">
        <f ca="1">VLOOKUP($AE1782,'Recruitment source'!$A:$B,2,FALSE)</f>
        <v>SAPO Emprego</v>
      </c>
      <c r="AG1782" s="8" t="e">
        <f t="shared" ca="1" si="360"/>
        <v>#N/A</v>
      </c>
      <c r="AH1782" s="6" t="e">
        <f t="shared" ca="1" si="361"/>
        <v>#N/A</v>
      </c>
      <c r="AI1782" s="6" t="e">
        <f ca="1" xml:space="preserve">
IF(
  ISNA($AH1782),
  NA(),
  VLOOKUP($AH1782,'Reasons for dismissal'!$A:$B,2,FALSE)
)</f>
        <v>#N/A</v>
      </c>
      <c r="AJ1782" s="6">
        <f t="shared" ca="1" si="362"/>
        <v>5</v>
      </c>
      <c r="AK1782" s="1">
        <f t="shared" ca="1" si="363"/>
        <v>1285</v>
      </c>
      <c r="AL17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$A1782  &amp; ", "   &amp;
$B1782  &amp; ", "   &amp;
$D1782  &amp; ", '"  &amp;
$I1782  &amp; "', '" &amp;
$O1782  &amp; "', "  &amp;
$S1782  &amp; ", '"  &amp;
TEXT($U1782,"dd/mm/aaaa")  &amp; "', "   &amp;
$V1782  &amp; ", "   &amp;
$X1782  &amp; ", "   &amp;
$Z1782  &amp; ", "   &amp;
IF($AB1782 &lt;&gt; "", $AB1782, "NULL")  &amp; ", "   &amp;
$AK1782  &amp; ");"</f>
        <v>#REF!</v>
      </c>
    </row>
    <row r="1783" spans="1:38" x14ac:dyDescent="0.2">
      <c r="A1783" s="7" cm="1">
        <f t="array" aca="1" ref="A1783" ca="1">INDEX(Companies!$A:$A,RANDBETWEEN(2,COUNTA(Companies!$A:$A)),1)</f>
        <v>2</v>
      </c>
      <c r="B1783" s="5">
        <f t="shared" si="351"/>
        <v>1782</v>
      </c>
      <c r="C1783" s="5" t="str" cm="1">
        <f t="array" ref="C1783">SHA1HASH($B1783)</f>
        <v>3928a33b1b0de8a183232349ec9132402875716a</v>
      </c>
      <c r="D1783" s="6">
        <f t="shared" ca="1" si="352"/>
        <v>1</v>
      </c>
      <c r="E1783" s="7">
        <f ca="1">IF($B1783 = 1 + N("Presidente"),
    127,
    IF($B1783 = 2 + N("Vice-Presidente"),
        72,
        IF($B1783 = 3 + N("Secretária bilíngue"),
            13,
            RANDBETWEEN(5,COUNT(Name!$A:$A) + 1)
        )
    )
)</f>
        <v>17</v>
      </c>
      <c r="F1783" s="7" t="str">
        <f ca="1">VLOOKUP($E1783,Name!$A:$B,2,FALSE)</f>
        <v>Alicia</v>
      </c>
      <c r="G1783" s="7">
        <f ca="1" xml:space="preserve">
IF($B1783 = 1,
    0,
    RANDBETWEEN(5,COUNT('Last name'!$A:$A) + 1)
)</f>
        <v>149</v>
      </c>
      <c r="H1783" s="7" t="str">
        <f ca="1" xml:space="preserve">
IF($B1783 = 1 + N("Presidente"),
    "de Orléans e Bragança",
    VLOOKUP($G1783,'Last name'!$A:$B,2,FALSE) &amp; " " &amp; VLOOKUP(RANDBETWEEN(5,COUNT('Last name'!$A:$A) + 1),'Last name'!$A:$B,2,FALSE)
)</f>
        <v>Pedroso Ramos</v>
      </c>
      <c r="I1783" s="7" t="str">
        <f t="shared" ca="1" si="353"/>
        <v>Alicia Pedroso Ramos</v>
      </c>
      <c r="J1783" s="7" t="str" cm="1">
        <f t="array" aca="1" ref="J1783" ca="1">SHA1HASH($I1783)</f>
        <v>6adac46b78f6cf833f50dda2d1f09224d136c4d7</v>
      </c>
      <c r="K1783" s="7" cm="1">
        <f t="array" aca="1" ref="K1783" ca="1">INDEX(States!$A:$A,M1783,1)</f>
        <v>5</v>
      </c>
      <c r="L1783" s="7" t="str">
        <f ca="1">VLOOKUP($K1783,Countries!$A:$B,2,FALSE)</f>
        <v>Portugal</v>
      </c>
      <c r="M1783" s="7" cm="1">
        <f t="array" aca="1" ref="M1783" ca="1">INDEX(States!$C:$C,RANDBETWEEN(5,COUNTA(States!$A:$A) + 1),1)</f>
        <v>23</v>
      </c>
      <c r="N1783" s="7" t="str">
        <f ca="1">VLOOKUP($M1783,States!$C:$D,2,FALSE)</f>
        <v>Viana do Castelo</v>
      </c>
      <c r="O1783" s="7" t="str">
        <f ca="1">VLOOKUP($E1783,Name!$A:$C,3,FALSE)</f>
        <v>F</v>
      </c>
      <c r="P1783" s="7" t="str">
        <f ca="1">VLOOKUP($O1783,Genders!$B:$C,2,FALSE)</f>
        <v>Female</v>
      </c>
      <c r="Q1783" s="7" cm="1">
        <f t="array" aca="1" ref="Q1783" ca="1">INDEX('Marital status'!$A:$A,RANDBETWEEN(5,COUNTA('Marital status'!$A:$A) + 1),1)</f>
        <v>6</v>
      </c>
      <c r="R1783" s="7" t="str">
        <f ca="1">VLOOKUP($Q1783,'Marital status'!$A:$B,2,FALSE)</f>
        <v>DIVORCED</v>
      </c>
      <c r="S1783" s="7">
        <f t="shared" ca="1" si="354"/>
        <v>5</v>
      </c>
      <c r="T1783" s="7" t="str">
        <f ca="1">VLOOKUP($S1783,Ethnicities!$A:$B,2,FALSE)</f>
        <v>ASIAN</v>
      </c>
      <c r="U1783" s="8">
        <f t="shared" ca="1" si="355"/>
        <v>20240</v>
      </c>
      <c r="V1783" s="6">
        <f t="shared" ca="1" si="356"/>
        <v>7</v>
      </c>
      <c r="W1783" s="8" t="str">
        <f ca="1">VLOOKUP($V1783,'Background education'!$A:$B,2,FALSE)</f>
        <v>Undergraduate degree</v>
      </c>
      <c r="X1783" s="7">
        <f ca="1" xml:space="preserve">
  IF(OR($Z1783 = 5, $Z1783 = 6, $Z1783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783" s="7" t="str">
        <f ca="1">VLOOKUP($X1783,Departments!$A:$B,2,FALSE)</f>
        <v>Controlling</v>
      </c>
      <c r="Z1783" s="6">
        <f t="shared" ca="1" si="357"/>
        <v>11</v>
      </c>
      <c r="AA1783" s="7" t="str">
        <f ca="1">VLOOKUP($Z1783,Roles!$A:$B,2,FALSE)</f>
        <v>Analyst</v>
      </c>
      <c r="AB1783" s="6">
        <f t="shared" ca="1" si="358"/>
        <v>5</v>
      </c>
      <c r="AC1783" s="7" t="str">
        <f ca="1" xml:space="preserve">
IF(
  ISNA($AB1783),
  NA(),
  VLOOKUP($AB1783,Levels!$A:$B,2,FALSE)
)</f>
        <v>Junior</v>
      </c>
      <c r="AD1783" s="8">
        <f t="shared" ca="1" si="359"/>
        <v>44511</v>
      </c>
      <c r="AE1783" s="6">
        <f ca="1">RANDBETWEEN(5,COUNTA('Recruitment source'!$A:$A) + 1)</f>
        <v>11</v>
      </c>
      <c r="AF1783" s="6" t="str">
        <f ca="1">VLOOKUP($AE1783,'Recruitment source'!$A:$B,2,FALSE)</f>
        <v>Next Station</v>
      </c>
      <c r="AG1783" s="8" t="e">
        <f t="shared" ca="1" si="360"/>
        <v>#N/A</v>
      </c>
      <c r="AH1783" s="6" t="e">
        <f t="shared" ca="1" si="361"/>
        <v>#N/A</v>
      </c>
      <c r="AI1783" s="6" t="e">
        <f ca="1" xml:space="preserve">
IF(
  ISNA($AH1783),
  NA(),
  VLOOKUP($AH1783,'Reasons for dismissal'!$A:$B,2,FALSE)
)</f>
        <v>#N/A</v>
      </c>
      <c r="AJ1783" s="6">
        <f t="shared" ca="1" si="362"/>
        <v>4</v>
      </c>
      <c r="AK1783" s="1">
        <f t="shared" ca="1" si="363"/>
        <v>2500</v>
      </c>
      <c r="AL17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$A1783  &amp; ", "   &amp;
$B1783  &amp; ", "   &amp;
$D1783  &amp; ", '"  &amp;
$I1783  &amp; "', '" &amp;
$O1783  &amp; "', "  &amp;
$S1783  &amp; ", '"  &amp;
TEXT($U1783,"dd/mm/aaaa")  &amp; "', "   &amp;
$V1783  &amp; ", "   &amp;
$X1783  &amp; ", "   &amp;
$Z1783  &amp; ", "   &amp;
IF($AB1783 &lt;&gt; "", $AB1783, "NULL")  &amp; ", "   &amp;
$AK1783  &amp; ");"</f>
        <v>#REF!</v>
      </c>
    </row>
    <row r="1784" spans="1:38" x14ac:dyDescent="0.2">
      <c r="A1784" s="7" cm="1">
        <f t="array" aca="1" ref="A1784" ca="1">INDEX(Companies!$A:$A,RANDBETWEEN(2,COUNTA(Companies!$A:$A)),1)</f>
        <v>2</v>
      </c>
      <c r="B1784" s="5">
        <f t="shared" si="351"/>
        <v>1783</v>
      </c>
      <c r="C1784" s="5" t="str" cm="1">
        <f t="array" ref="C1784">SHA1HASH($B1784)</f>
        <v>db80b5b3cae5f079382e150d855da2d96908fee6</v>
      </c>
      <c r="D1784" s="6">
        <f t="shared" ca="1" si="352"/>
        <v>1</v>
      </c>
      <c r="E1784" s="7">
        <f ca="1">IF($B1784 = 1 + N("Presidente"),
    127,
    IF($B1784 = 2 + N("Vice-Presidente"),
        72,
        IF($B1784 = 3 + N("Secretária bilíngue"),
            13,
            RANDBETWEEN(5,COUNT(Name!$A:$A) + 1)
        )
    )
)</f>
        <v>209</v>
      </c>
      <c r="F1784" s="7" t="str">
        <f ca="1">VLOOKUP($E1784,Name!$A:$B,2,FALSE)</f>
        <v>Katerine</v>
      </c>
      <c r="G1784" s="7">
        <f ca="1" xml:space="preserve">
IF($B1784 = 1,
    0,
    RANDBETWEEN(5,COUNT('Last name'!$A:$A) + 1)
)</f>
        <v>161</v>
      </c>
      <c r="H1784" s="7" t="str">
        <f ca="1" xml:space="preserve">
IF($B1784 = 1 + N("Presidente"),
    "de Orléans e Bragança",
    VLOOKUP($G1784,'Last name'!$A:$B,2,FALSE) &amp; " " &amp; VLOOKUP(RANDBETWEEN(5,COUNT('Last name'!$A:$A) + 1),'Last name'!$A:$B,2,FALSE)
)</f>
        <v>Ribeiro Cabral</v>
      </c>
      <c r="I1784" s="7" t="str">
        <f t="shared" ca="1" si="353"/>
        <v>Katerine Ribeiro Cabral</v>
      </c>
      <c r="J1784" s="7" t="str" cm="1">
        <f t="array" aca="1" ref="J1784" ca="1">SHA1HASH($I1784)</f>
        <v>289a66f0ee34dffd3e8d3cb147f91a8b01493cc6</v>
      </c>
      <c r="K1784" s="7" cm="1">
        <f t="array" aca="1" ref="K1784" ca="1">INDEX(States!$A:$A,M1784,1)</f>
        <v>5</v>
      </c>
      <c r="L1784" s="7" t="str">
        <f ca="1">VLOOKUP($K1784,Countries!$A:$B,2,FALSE)</f>
        <v>Portugal</v>
      </c>
      <c r="M1784" s="7" cm="1">
        <f t="array" aca="1" ref="M1784" ca="1">INDEX(States!$C:$C,RANDBETWEEN(5,COUNTA(States!$A:$A) + 1),1)</f>
        <v>10</v>
      </c>
      <c r="N1784" s="7" t="str">
        <f ca="1">VLOOKUP($M1784,States!$C:$D,2,FALSE)</f>
        <v>Faro</v>
      </c>
      <c r="O1784" s="7" t="str">
        <f ca="1">VLOOKUP($E1784,Name!$A:$C,3,FALSE)</f>
        <v>F</v>
      </c>
      <c r="P1784" s="7" t="str">
        <f ca="1">VLOOKUP($O1784,Genders!$B:$C,2,FALSE)</f>
        <v>Female</v>
      </c>
      <c r="Q1784" s="7" cm="1">
        <f t="array" aca="1" ref="Q1784" ca="1">INDEX('Marital status'!$A:$A,RANDBETWEEN(5,COUNTA('Marital status'!$A:$A) + 1),1)</f>
        <v>5</v>
      </c>
      <c r="R1784" s="7" t="str">
        <f ca="1">VLOOKUP($Q1784,'Marital status'!$A:$B,2,FALSE)</f>
        <v xml:space="preserve"> Separated </v>
      </c>
      <c r="S1784" s="7">
        <f t="shared" ca="1" si="354"/>
        <v>5</v>
      </c>
      <c r="T1784" s="7" t="str">
        <f ca="1">VLOOKUP($S1784,Ethnicities!$A:$B,2,FALSE)</f>
        <v>ASIAN</v>
      </c>
      <c r="U1784" s="8">
        <f t="shared" ca="1" si="355"/>
        <v>33468</v>
      </c>
      <c r="V1784" s="6">
        <f t="shared" ca="1" si="356"/>
        <v>7</v>
      </c>
      <c r="W1784" s="8" t="str">
        <f ca="1">VLOOKUP($V1784,'Background education'!$A:$B,2,FALSE)</f>
        <v>Undergraduate degree</v>
      </c>
      <c r="X1784" s="7">
        <f ca="1" xml:space="preserve">
  IF(OR($Z1784 = 5, $Z1784 = 6, $Z1784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784" s="7" t="str">
        <f ca="1">VLOOKUP($X1784,Departments!$A:$B,2,FALSE)</f>
        <v>Audit</v>
      </c>
      <c r="Z1784" s="6">
        <f t="shared" ca="1" si="357"/>
        <v>10</v>
      </c>
      <c r="AA1784" s="7" t="str">
        <f ca="1">VLOOKUP($Z1784,Roles!$A:$B,2,FALSE)</f>
        <v>Trainee</v>
      </c>
      <c r="AB1784" s="6" t="e">
        <f t="shared" ca="1" si="358"/>
        <v>#N/A</v>
      </c>
      <c r="AC1784" s="7" t="e">
        <f ca="1" xml:space="preserve">
IF(
  ISNA($AB1784),
  NA(),
  VLOOKUP($AB1784,Levels!$A:$B,2,FALSE)
)</f>
        <v>#N/A</v>
      </c>
      <c r="AD1784" s="8">
        <f t="shared" ca="1" si="359"/>
        <v>41737</v>
      </c>
      <c r="AE1784" s="6">
        <f ca="1">RANDBETWEEN(5,COUNTA('Recruitment source'!$A:$A) + 1)</f>
        <v>8</v>
      </c>
      <c r="AF1784" s="6" t="str">
        <f ca="1">VLOOKUP($AE1784,'Recruitment source'!$A:$B,2,FALSE)</f>
        <v>Net Empregos</v>
      </c>
      <c r="AG1784" s="8" t="e">
        <f t="shared" ca="1" si="360"/>
        <v>#N/A</v>
      </c>
      <c r="AH1784" s="6" t="e">
        <f t="shared" ca="1" si="361"/>
        <v>#N/A</v>
      </c>
      <c r="AI1784" s="6" t="e">
        <f ca="1" xml:space="preserve">
IF(
  ISNA($AH1784),
  NA(),
  VLOOKUP($AH1784,'Reasons for dismissal'!$A:$B,2,FALSE)
)</f>
        <v>#N/A</v>
      </c>
      <c r="AJ1784" s="6">
        <f t="shared" ca="1" si="362"/>
        <v>5</v>
      </c>
      <c r="AK1784" s="1">
        <f t="shared" ca="1" si="363"/>
        <v>1305</v>
      </c>
      <c r="AL17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$A1784  &amp; ", "   &amp;
$B1784  &amp; ", "   &amp;
$D1784  &amp; ", '"  &amp;
$I1784  &amp; "', '" &amp;
$O1784  &amp; "', "  &amp;
$S1784  &amp; ", '"  &amp;
TEXT($U1784,"dd/mm/aaaa")  &amp; "', "   &amp;
$V1784  &amp; ", "   &amp;
$X1784  &amp; ", "   &amp;
$Z1784  &amp; ", "   &amp;
IF($AB1784 &lt;&gt; "", $AB1784, "NULL")  &amp; ", "   &amp;
$AK1784  &amp; ");"</f>
        <v>#REF!</v>
      </c>
    </row>
    <row r="1785" spans="1:38" x14ac:dyDescent="0.2">
      <c r="A1785" s="7" cm="1">
        <f t="array" aca="1" ref="A1785" ca="1">INDEX(Companies!$A:$A,RANDBETWEEN(2,COUNTA(Companies!$A:$A)),1)</f>
        <v>2</v>
      </c>
      <c r="B1785" s="5">
        <f t="shared" si="351"/>
        <v>1784</v>
      </c>
      <c r="C1785" s="5" t="str" cm="1">
        <f t="array" ref="C1785">SHA1HASH($B1785)</f>
        <v>4d57200976226e84f8880c0a47b94109832f549a</v>
      </c>
      <c r="D1785" s="6">
        <f t="shared" ca="1" si="352"/>
        <v>1</v>
      </c>
      <c r="E1785" s="7">
        <f ca="1">IF($B1785 = 1 + N("Presidente"),
    127,
    IF($B1785 = 2 + N("Vice-Presidente"),
        72,
        IF($B1785 = 3 + N("Secretária bilíngue"),
            13,
            RANDBETWEEN(5,COUNT(Name!$A:$A) + 1)
        )
    )
)</f>
        <v>84</v>
      </c>
      <c r="F1785" s="7" t="str">
        <f ca="1">VLOOKUP($E1785,Name!$A:$B,2,FALSE)</f>
        <v>Carlos</v>
      </c>
      <c r="G1785" s="7">
        <f ca="1" xml:space="preserve">
IF($B1785 = 1,
    0,
    RANDBETWEEN(5,COUNT('Last name'!$A:$A) + 1)
)</f>
        <v>109</v>
      </c>
      <c r="H1785" s="7" t="str">
        <f ca="1" xml:space="preserve">
IF($B1785 = 1 + N("Presidente"),
    "de Orléans e Bragança",
    VLOOKUP($G1785,'Last name'!$A:$B,2,FALSE) &amp; " " &amp; VLOOKUP(RANDBETWEEN(5,COUNT('Last name'!$A:$A) + 1),'Last name'!$A:$B,2,FALSE)
)</f>
        <v>Lima Martins</v>
      </c>
      <c r="I1785" s="7" t="str">
        <f t="shared" ca="1" si="353"/>
        <v>Carlos Lima Martins</v>
      </c>
      <c r="J1785" s="7" t="str" cm="1">
        <f t="array" aca="1" ref="J1785" ca="1">SHA1HASH($I1785)</f>
        <v>9c49f5e57267440e5d4c48f21516eb0e32cfca10</v>
      </c>
      <c r="K1785" s="7" cm="1">
        <f t="array" aca="1" ref="K1785" ca="1">INDEX(States!$A:$A,M1785,1)</f>
        <v>5</v>
      </c>
      <c r="L1785" s="7" t="str">
        <f ca="1">VLOOKUP($K1785,Countries!$A:$B,2,FALSE)</f>
        <v>Portugal</v>
      </c>
      <c r="M1785" s="7" cm="1">
        <f t="array" aca="1" ref="M1785" ca="1">INDEX(States!$C:$C,RANDBETWEEN(5,COUNTA(States!$A:$A) + 1),1)</f>
        <v>12</v>
      </c>
      <c r="N1785" s="7" t="str">
        <f ca="1">VLOOKUP($M1785,States!$C:$D,2,FALSE)</f>
        <v>Leiria</v>
      </c>
      <c r="O1785" s="7" t="str">
        <f ca="1">VLOOKUP($E1785,Name!$A:$C,3,FALSE)</f>
        <v>M</v>
      </c>
      <c r="P1785" s="7" t="str">
        <f ca="1">VLOOKUP($O1785,Genders!$B:$C,2,FALSE)</f>
        <v>Male</v>
      </c>
      <c r="Q1785" s="7" cm="1">
        <f t="array" aca="1" ref="Q1785" ca="1">INDEX('Marital status'!$A:$A,RANDBETWEEN(5,COUNTA('Marital status'!$A:$A) + 1),1)</f>
        <v>6</v>
      </c>
      <c r="R1785" s="7" t="str">
        <f ca="1">VLOOKUP($Q1785,'Marital status'!$A:$B,2,FALSE)</f>
        <v>DIVORCED</v>
      </c>
      <c r="S1785" s="7">
        <f t="shared" ca="1" si="354"/>
        <v>6</v>
      </c>
      <c r="T1785" s="7" t="str">
        <f ca="1">VLOOKUP($S1785,Ethnicities!$A:$B,2,FALSE)</f>
        <v xml:space="preserve">  american Indian or Alaska Native</v>
      </c>
      <c r="U1785" s="8">
        <f t="shared" ca="1" si="355"/>
        <v>30604</v>
      </c>
      <c r="V1785" s="6">
        <f t="shared" ca="1" si="356"/>
        <v>7</v>
      </c>
      <c r="W1785" s="8" t="str">
        <f ca="1">VLOOKUP($V1785,'Background education'!$A:$B,2,FALSE)</f>
        <v>Undergraduate degree</v>
      </c>
      <c r="X1785" s="7">
        <f ca="1" xml:space="preserve">
  IF(OR($Z1785 = 5, $Z1785 = 6, $Z1785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785" s="7" t="str">
        <f ca="1">VLOOKUP($X1785,Departments!$A:$B,2,FALSE)</f>
        <v>Communication &amp; Marketing</v>
      </c>
      <c r="Z1785" s="6">
        <f t="shared" ca="1" si="357"/>
        <v>11</v>
      </c>
      <c r="AA1785" s="7" t="str">
        <f ca="1">VLOOKUP($Z1785,Roles!$A:$B,2,FALSE)</f>
        <v>Analyst</v>
      </c>
      <c r="AB1785" s="6">
        <f t="shared" ca="1" si="358"/>
        <v>7</v>
      </c>
      <c r="AC1785" s="7" t="str">
        <f ca="1" xml:space="preserve">
IF(
  ISNA($AB1785),
  NA(),
  VLOOKUP($AB1785,Levels!$A:$B,2,FALSE)
)</f>
        <v>Senior</v>
      </c>
      <c r="AD1785" s="8">
        <f t="shared" ca="1" si="359"/>
        <v>42145</v>
      </c>
      <c r="AE1785" s="6">
        <f ca="1">RANDBETWEEN(5,COUNTA('Recruitment source'!$A:$A) + 1)</f>
        <v>11</v>
      </c>
      <c r="AF1785" s="6" t="str">
        <f ca="1">VLOOKUP($AE1785,'Recruitment source'!$A:$B,2,FALSE)</f>
        <v>Next Station</v>
      </c>
      <c r="AG1785" s="8" t="e">
        <f t="shared" ca="1" si="360"/>
        <v>#N/A</v>
      </c>
      <c r="AH1785" s="6" t="e">
        <f t="shared" ca="1" si="361"/>
        <v>#N/A</v>
      </c>
      <c r="AI1785" s="6" t="e">
        <f ca="1" xml:space="preserve">
IF(
  ISNA($AH1785),
  NA(),
  VLOOKUP($AH1785,'Reasons for dismissal'!$A:$B,2,FALSE)
)</f>
        <v>#N/A</v>
      </c>
      <c r="AJ1785" s="6">
        <f t="shared" ca="1" si="362"/>
        <v>5</v>
      </c>
      <c r="AK1785" s="1">
        <f t="shared" ca="1" si="363"/>
        <v>2580</v>
      </c>
      <c r="AL17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$A1785  &amp; ", "   &amp;
$B1785  &amp; ", "   &amp;
$D1785  &amp; ", '"  &amp;
$I1785  &amp; "', '" &amp;
$O1785  &amp; "', "  &amp;
$S1785  &amp; ", '"  &amp;
TEXT($U1785,"dd/mm/aaaa")  &amp; "', "   &amp;
$V1785  &amp; ", "   &amp;
$X1785  &amp; ", "   &amp;
$Z1785  &amp; ", "   &amp;
IF($AB1785 &lt;&gt; "", $AB1785, "NULL")  &amp; ", "   &amp;
$AK1785  &amp; ");"</f>
        <v>#REF!</v>
      </c>
    </row>
    <row r="1786" spans="1:38" x14ac:dyDescent="0.2">
      <c r="A1786" s="7" cm="1">
        <f t="array" aca="1" ref="A1786" ca="1">INDEX(Companies!$A:$A,RANDBETWEEN(2,COUNTA(Companies!$A:$A)),1)</f>
        <v>2</v>
      </c>
      <c r="B1786" s="5">
        <f t="shared" si="351"/>
        <v>1785</v>
      </c>
      <c r="C1786" s="5" t="str" cm="1">
        <f t="array" ref="C1786">SHA1HASH($B1786)</f>
        <v>94643f030fbb8053bae08afd5d2c938ec1ba2b50</v>
      </c>
      <c r="D1786" s="6">
        <f t="shared" ca="1" si="352"/>
        <v>1</v>
      </c>
      <c r="E1786" s="7">
        <f ca="1">IF($B1786 = 1 + N("Presidente"),
    127,
    IF($B1786 = 2 + N("Vice-Presidente"),
        72,
        IF($B1786 = 3 + N("Secretária bilíngue"),
            13,
            RANDBETWEEN(5,COUNT(Name!$A:$A) + 1)
        )
    )
)</f>
        <v>101</v>
      </c>
      <c r="F1786" s="7" t="str">
        <f ca="1">VLOOKUP($E1786,Name!$A:$B,2,FALSE)</f>
        <v>Daniel</v>
      </c>
      <c r="G1786" s="7">
        <f ca="1" xml:space="preserve">
IF($B1786 = 1,
    0,
    RANDBETWEEN(5,COUNT('Last name'!$A:$A) + 1)
)</f>
        <v>32</v>
      </c>
      <c r="H1786" s="7" t="str">
        <f ca="1" xml:space="preserve">
IF($B1786 = 1 + N("Presidente"),
    "de Orléans e Bragança",
    VLOOKUP($G1786,'Last name'!$A:$B,2,FALSE) &amp; " " &amp; VLOOKUP(RANDBETWEEN(5,COUNT('Last name'!$A:$A) + 1),'Last name'!$A:$B,2,FALSE)
)</f>
        <v>Barboza Andrade</v>
      </c>
      <c r="I1786" s="7" t="str">
        <f t="shared" ca="1" si="353"/>
        <v>Daniel Barboza Andrade</v>
      </c>
      <c r="J1786" s="7" t="str" cm="1">
        <f t="array" aca="1" ref="J1786" ca="1">SHA1HASH($I1786)</f>
        <v>e5a782a2986a376b8821691a45aac75e73085881</v>
      </c>
      <c r="K1786" s="7" cm="1">
        <f t="array" aca="1" ref="K1786" ca="1">INDEX(States!$A:$A,M1786,1)</f>
        <v>5</v>
      </c>
      <c r="L1786" s="7" t="str">
        <f ca="1">VLOOKUP($K1786,Countries!$A:$B,2,FALSE)</f>
        <v>Portugal</v>
      </c>
      <c r="M1786" s="7" cm="1">
        <f t="array" aca="1" ref="M1786" ca="1">INDEX(States!$C:$C,RANDBETWEEN(5,COUNTA(States!$A:$A) + 1),1)</f>
        <v>7</v>
      </c>
      <c r="N1786" s="7" t="str">
        <f ca="1">VLOOKUP($M1786,States!$C:$D,2,FALSE)</f>
        <v xml:space="preserve"> Setúbal </v>
      </c>
      <c r="O1786" s="7" t="str">
        <f ca="1">VLOOKUP($E1786,Name!$A:$C,3,FALSE)</f>
        <v>M</v>
      </c>
      <c r="P1786" s="7" t="str">
        <f ca="1">VLOOKUP($O1786,Genders!$B:$C,2,FALSE)</f>
        <v>Male</v>
      </c>
      <c r="Q1786" s="7" cm="1">
        <f t="array" aca="1" ref="Q1786" ca="1">INDEX('Marital status'!$A:$A,RANDBETWEEN(5,COUNTA('Marital status'!$A:$A) + 1),1)</f>
        <v>5</v>
      </c>
      <c r="R1786" s="7" t="str">
        <f ca="1">VLOOKUP($Q1786,'Marital status'!$A:$B,2,FALSE)</f>
        <v xml:space="preserve"> Separated </v>
      </c>
      <c r="S1786" s="7">
        <f t="shared" ca="1" si="354"/>
        <v>8</v>
      </c>
      <c r="T1786" s="7" t="e">
        <f ca="1">VLOOKUP($S1786,Ethnicities!$A:$B,2,FALSE)</f>
        <v>#N/A</v>
      </c>
      <c r="U1786" s="8">
        <f t="shared" ca="1" si="355"/>
        <v>32240</v>
      </c>
      <c r="V1786" s="6">
        <f t="shared" ca="1" si="356"/>
        <v>7</v>
      </c>
      <c r="W1786" s="8" t="str">
        <f ca="1">VLOOKUP($V1786,'Background education'!$A:$B,2,FALSE)</f>
        <v>Undergraduate degree</v>
      </c>
      <c r="X1786" s="7">
        <f ca="1" xml:space="preserve">
  IF(OR($Z1786 = 5, $Z1786 = 6, $Z1786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786" s="7" t="str">
        <f ca="1">VLOOKUP($X1786,Departments!$A:$B,2,FALSE)</f>
        <v>Finance</v>
      </c>
      <c r="Z1786" s="6">
        <f t="shared" ca="1" si="357"/>
        <v>10</v>
      </c>
      <c r="AA1786" s="7" t="str">
        <f ca="1">VLOOKUP($Z1786,Roles!$A:$B,2,FALSE)</f>
        <v>Trainee</v>
      </c>
      <c r="AB1786" s="6" t="e">
        <f t="shared" ca="1" si="358"/>
        <v>#N/A</v>
      </c>
      <c r="AC1786" s="7" t="e">
        <f ca="1" xml:space="preserve">
IF(
  ISNA($AB1786),
  NA(),
  VLOOKUP($AB1786,Levels!$A:$B,2,FALSE)
)</f>
        <v>#N/A</v>
      </c>
      <c r="AD1786" s="8">
        <f t="shared" ca="1" si="359"/>
        <v>42913</v>
      </c>
      <c r="AE1786" s="6">
        <f ca="1">RANDBETWEEN(5,COUNTA('Recruitment source'!$A:$A) + 1)</f>
        <v>11</v>
      </c>
      <c r="AF1786" s="6" t="str">
        <f ca="1">VLOOKUP($AE1786,'Recruitment source'!$A:$B,2,FALSE)</f>
        <v>Next Station</v>
      </c>
      <c r="AG1786" s="8" t="e">
        <f t="shared" ca="1" si="360"/>
        <v>#N/A</v>
      </c>
      <c r="AH1786" s="6" t="e">
        <f t="shared" ca="1" si="361"/>
        <v>#N/A</v>
      </c>
      <c r="AI1786" s="6" t="e">
        <f ca="1" xml:space="preserve">
IF(
  ISNA($AH1786),
  NA(),
  VLOOKUP($AH1786,'Reasons for dismissal'!$A:$B,2,FALSE)
)</f>
        <v>#N/A</v>
      </c>
      <c r="AJ1786" s="6">
        <f t="shared" ca="1" si="362"/>
        <v>5</v>
      </c>
      <c r="AK1786" s="1">
        <f t="shared" ca="1" si="363"/>
        <v>1305</v>
      </c>
      <c r="AL17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$A1786  &amp; ", "   &amp;
$B1786  &amp; ", "   &amp;
$D1786  &amp; ", '"  &amp;
$I1786  &amp; "', '" &amp;
$O1786  &amp; "', "  &amp;
$S1786  &amp; ", '"  &amp;
TEXT($U1786,"dd/mm/aaaa")  &amp; "', "   &amp;
$V1786  &amp; ", "   &amp;
$X1786  &amp; ", "   &amp;
$Z1786  &amp; ", "   &amp;
IF($AB1786 &lt;&gt; "", $AB1786, "NULL")  &amp; ", "   &amp;
$AK1786  &amp; ");"</f>
        <v>#REF!</v>
      </c>
    </row>
    <row r="1787" spans="1:38" x14ac:dyDescent="0.2">
      <c r="A1787" s="7" cm="1">
        <f t="array" aca="1" ref="A1787" ca="1">INDEX(Companies!$A:$A,RANDBETWEEN(2,COUNTA(Companies!$A:$A)),1)</f>
        <v>2</v>
      </c>
      <c r="B1787" s="5">
        <f t="shared" si="351"/>
        <v>1786</v>
      </c>
      <c r="C1787" s="5" t="str" cm="1">
        <f t="array" ref="C1787">SHA1HASH($B1787)</f>
        <v>bacb3e7c646fd4a73f83379b19a3dc54a8a6318d</v>
      </c>
      <c r="D1787" s="6">
        <f t="shared" ca="1" si="352"/>
        <v>1</v>
      </c>
      <c r="E1787" s="7">
        <f ca="1">IF($B1787 = 1 + N("Presidente"),
    127,
    IF($B1787 = 2 + N("Vice-Presidente"),
        72,
        IF($B1787 = 3 + N("Secretária bilíngue"),
            13,
            RANDBETWEEN(5,COUNT(Name!$A:$A) + 1)
        )
    )
)</f>
        <v>23</v>
      </c>
      <c r="F1787" s="7" t="str">
        <f ca="1">VLOOKUP($E1787,Name!$A:$B,2,FALSE)</f>
        <v>Amanda</v>
      </c>
      <c r="G1787" s="7">
        <f ca="1" xml:space="preserve">
IF($B1787 = 1,
    0,
    RANDBETWEEN(5,COUNT('Last name'!$A:$A) + 1)
)</f>
        <v>96</v>
      </c>
      <c r="H1787" s="7" t="str">
        <f ca="1" xml:space="preserve">
IF($B1787 = 1 + N("Presidente"),
    "de Orléans e Bragança",
    VLOOKUP($G1787,'Last name'!$A:$B,2,FALSE) &amp; " " &amp; VLOOKUP(RANDBETWEEN(5,COUNT('Last name'!$A:$A) + 1),'Last name'!$A:$B,2,FALSE)
)</f>
        <v>Gallo Rossi</v>
      </c>
      <c r="I1787" s="7" t="str">
        <f t="shared" ca="1" si="353"/>
        <v>Amanda Gallo Rossi</v>
      </c>
      <c r="J1787" s="7" t="str" cm="1">
        <f t="array" aca="1" ref="J1787" ca="1">SHA1HASH($I1787)</f>
        <v>cb6b36845ac773ac30bdb8c6e4e6a7c3be7067ca</v>
      </c>
      <c r="K1787" s="7" cm="1">
        <f t="array" aca="1" ref="K1787" ca="1">INDEX(States!$A:$A,M1787,1)</f>
        <v>5</v>
      </c>
      <c r="L1787" s="7" t="str">
        <f ca="1">VLOOKUP($K1787,Countries!$A:$B,2,FALSE)</f>
        <v>Portugal</v>
      </c>
      <c r="M1787" s="7" cm="1">
        <f t="array" aca="1" ref="M1787" ca="1">INDEX(States!$C:$C,RANDBETWEEN(5,COUNTA(States!$A:$A) + 1),1)</f>
        <v>15</v>
      </c>
      <c r="N1787" s="7" t="str">
        <f ca="1">VLOOKUP($M1787,States!$C:$D,2,FALSE)</f>
        <v xml:space="preserve"> ÉVORA</v>
      </c>
      <c r="O1787" s="7" t="str">
        <f ca="1">VLOOKUP($E1787,Name!$A:$C,3,FALSE)</f>
        <v>F</v>
      </c>
      <c r="P1787" s="7" t="str">
        <f ca="1">VLOOKUP($O1787,Genders!$B:$C,2,FALSE)</f>
        <v>Female</v>
      </c>
      <c r="Q1787" s="7" cm="1">
        <f t="array" aca="1" ref="Q1787" ca="1">INDEX('Marital status'!$A:$A,RANDBETWEEN(5,COUNTA('Marital status'!$A:$A) + 1),1)</f>
        <v>0</v>
      </c>
      <c r="R1787" s="7" t="e">
        <f ca="1">VLOOKUP($Q1787,'Marital status'!$A:$B,2,FALSE)</f>
        <v>#N/A</v>
      </c>
      <c r="S1787" s="7">
        <f t="shared" ca="1" si="354"/>
        <v>5</v>
      </c>
      <c r="T1787" s="7" t="str">
        <f ca="1">VLOOKUP($S1787,Ethnicities!$A:$B,2,FALSE)</f>
        <v>ASIAN</v>
      </c>
      <c r="U1787" s="8">
        <f t="shared" ca="1" si="355"/>
        <v>19419</v>
      </c>
      <c r="V1787" s="6">
        <f t="shared" ca="1" si="356"/>
        <v>7</v>
      </c>
      <c r="W1787" s="8" t="str">
        <f ca="1">VLOOKUP($V1787,'Background education'!$A:$B,2,FALSE)</f>
        <v>Undergraduate degree</v>
      </c>
      <c r="X1787" s="7">
        <f ca="1" xml:space="preserve">
  IF(OR($Z1787 = 5, $Z1787 = 6, $Z1787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787" s="7" t="str">
        <f ca="1">VLOOKUP($X1787,Departments!$A:$B,2,FALSE)</f>
        <v>Human Resource</v>
      </c>
      <c r="Z1787" s="6">
        <f t="shared" ca="1" si="357"/>
        <v>11</v>
      </c>
      <c r="AA1787" s="7" t="str">
        <f ca="1">VLOOKUP($Z1787,Roles!$A:$B,2,FALSE)</f>
        <v>Analyst</v>
      </c>
      <c r="AB1787" s="6">
        <f t="shared" ca="1" si="358"/>
        <v>7</v>
      </c>
      <c r="AC1787" s="7" t="str">
        <f ca="1" xml:space="preserve">
IF(
  ISNA($AB1787),
  NA(),
  VLOOKUP($AB1787,Levels!$A:$B,2,FALSE)
)</f>
        <v>Senior</v>
      </c>
      <c r="AD1787" s="8">
        <f t="shared" ca="1" si="359"/>
        <v>43659</v>
      </c>
      <c r="AE1787" s="6">
        <f ca="1">RANDBETWEEN(5,COUNTA('Recruitment source'!$A:$A) + 1)</f>
        <v>6</v>
      </c>
      <c r="AF1787" s="6" t="str">
        <f ca="1">VLOOKUP($AE1787,'Recruitment source'!$A:$B,2,FALSE)</f>
        <v>Learn4Good</v>
      </c>
      <c r="AG1787" s="8" t="e">
        <f t="shared" ca="1" si="360"/>
        <v>#N/A</v>
      </c>
      <c r="AH1787" s="6" t="e">
        <f t="shared" ca="1" si="361"/>
        <v>#N/A</v>
      </c>
      <c r="AI1787" s="6" t="e">
        <f ca="1" xml:space="preserve">
IF(
  ISNA($AH1787),
  NA(),
  VLOOKUP($AH1787,'Reasons for dismissal'!$A:$B,2,FALSE)
)</f>
        <v>#N/A</v>
      </c>
      <c r="AJ1787" s="6">
        <f t="shared" ca="1" si="362"/>
        <v>5</v>
      </c>
      <c r="AK1787" s="1">
        <f t="shared" ca="1" si="363"/>
        <v>2580</v>
      </c>
      <c r="AL17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$A1787  &amp; ", "   &amp;
$B1787  &amp; ", "   &amp;
$D1787  &amp; ", '"  &amp;
$I1787  &amp; "', '" &amp;
$O1787  &amp; "', "  &amp;
$S1787  &amp; ", '"  &amp;
TEXT($U1787,"dd/mm/aaaa")  &amp; "', "   &amp;
$V1787  &amp; ", "   &amp;
$X1787  &amp; ", "   &amp;
$Z1787  &amp; ", "   &amp;
IF($AB1787 &lt;&gt; "", $AB1787, "NULL")  &amp; ", "   &amp;
$AK1787  &amp; ");"</f>
        <v>#REF!</v>
      </c>
    </row>
    <row r="1788" spans="1:38" x14ac:dyDescent="0.2">
      <c r="A1788" s="7" cm="1">
        <f t="array" aca="1" ref="A1788" ca="1">INDEX(Companies!$A:$A,RANDBETWEEN(2,COUNTA(Companies!$A:$A)),1)</f>
        <v>2</v>
      </c>
      <c r="B1788" s="5">
        <f t="shared" si="351"/>
        <v>1787</v>
      </c>
      <c r="C1788" s="5" t="str" cm="1">
        <f t="array" ref="C1788">SHA1HASH($B1788)</f>
        <v>04868a0c86e9f00ec4c33d8a9b9bae3acf8c01db</v>
      </c>
      <c r="D1788" s="6">
        <f t="shared" ca="1" si="352"/>
        <v>1</v>
      </c>
      <c r="E1788" s="7">
        <f ca="1">IF($B1788 = 1 + N("Presidente"),
    127,
    IF($B1788 = 2 + N("Vice-Presidente"),
        72,
        IF($B1788 = 3 + N("Secretária bilíngue"),
            13,
            RANDBETWEEN(5,COUNT(Name!$A:$A) + 1)
        )
    )
)</f>
        <v>77</v>
      </c>
      <c r="F1788" s="7" t="str">
        <f ca="1">VLOOKUP($E1788,Name!$A:$B,2,FALSE)</f>
        <v>Bruno</v>
      </c>
      <c r="G1788" s="7">
        <f ca="1" xml:space="preserve">
IF($B1788 = 1,
    0,
    RANDBETWEEN(5,COUNT('Last name'!$A:$A) + 1)
)</f>
        <v>155</v>
      </c>
      <c r="H1788" s="7" t="str">
        <f ca="1" xml:space="preserve">
IF($B1788 = 1 + N("Presidente"),
    "de Orléans e Bragança",
    VLOOKUP($G1788,'Last name'!$A:$B,2,FALSE) &amp; " " &amp; VLOOKUP(RANDBETWEEN(5,COUNT('Last name'!$A:$A) + 1),'Last name'!$A:$B,2,FALSE)
)</f>
        <v>Pinto Moreira</v>
      </c>
      <c r="I1788" s="7" t="str">
        <f t="shared" ca="1" si="353"/>
        <v>Bruno Pinto Moreira</v>
      </c>
      <c r="J1788" s="7" t="str" cm="1">
        <f t="array" aca="1" ref="J1788" ca="1">SHA1HASH($I1788)</f>
        <v>5f5955ffbc15ae1e1ffc9523c29e2e8308905f16</v>
      </c>
      <c r="K1788" s="7" cm="1">
        <f t="array" aca="1" ref="K1788" ca="1">INDEX(States!$A:$A,M1788,1)</f>
        <v>5</v>
      </c>
      <c r="L1788" s="7" t="str">
        <f ca="1">VLOOKUP($K1788,Countries!$A:$B,2,FALSE)</f>
        <v>Portugal</v>
      </c>
      <c r="M1788" s="7" cm="1">
        <f t="array" aca="1" ref="M1788" ca="1">INDEX(States!$C:$C,RANDBETWEEN(5,COUNTA(States!$A:$A) + 1),1)</f>
        <v>18</v>
      </c>
      <c r="N1788" s="7" t="str">
        <f ca="1">VLOOKUP($M1788,States!$C:$D,2,FALSE)</f>
        <v>Castelo Branco</v>
      </c>
      <c r="O1788" s="7" t="str">
        <f ca="1">VLOOKUP($E1788,Name!$A:$C,3,FALSE)</f>
        <v>M</v>
      </c>
      <c r="P1788" s="7" t="str">
        <f ca="1">VLOOKUP($O1788,Genders!$B:$C,2,FALSE)</f>
        <v>Male</v>
      </c>
      <c r="Q1788" s="7" cm="1">
        <f t="array" aca="1" ref="Q1788" ca="1">INDEX('Marital status'!$A:$A,RANDBETWEEN(5,COUNTA('Marital status'!$A:$A) + 1),1)</f>
        <v>5</v>
      </c>
      <c r="R1788" s="7" t="str">
        <f ca="1">VLOOKUP($Q1788,'Marital status'!$A:$B,2,FALSE)</f>
        <v xml:space="preserve"> Separated </v>
      </c>
      <c r="S1788" s="7">
        <f t="shared" ca="1" si="354"/>
        <v>5</v>
      </c>
      <c r="T1788" s="7" t="str">
        <f ca="1">VLOOKUP($S1788,Ethnicities!$A:$B,2,FALSE)</f>
        <v>ASIAN</v>
      </c>
      <c r="U1788" s="8">
        <f t="shared" ca="1" si="355"/>
        <v>33583</v>
      </c>
      <c r="V1788" s="6">
        <f t="shared" ca="1" si="356"/>
        <v>7</v>
      </c>
      <c r="W1788" s="8" t="str">
        <f ca="1">VLOOKUP($V1788,'Background education'!$A:$B,2,FALSE)</f>
        <v>Undergraduate degree</v>
      </c>
      <c r="X1788" s="7">
        <f ca="1" xml:space="preserve">
  IF(OR($Z1788 = 5, $Z1788 = 6, $Z1788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788" s="7" t="str">
        <f ca="1">VLOOKUP($X1788,Departments!$A:$B,2,FALSE)</f>
        <v>Audit</v>
      </c>
      <c r="Z1788" s="6">
        <f t="shared" ca="1" si="357"/>
        <v>9</v>
      </c>
      <c r="AA1788" s="7" t="str">
        <f ca="1">VLOOKUP($Z1788,Roles!$A:$B,2,FALSE)</f>
        <v>Intern</v>
      </c>
      <c r="AB1788" s="6" t="e">
        <f t="shared" ca="1" si="358"/>
        <v>#N/A</v>
      </c>
      <c r="AC1788" s="7" t="e">
        <f ca="1" xml:space="preserve">
IF(
  ISNA($AB1788),
  NA(),
  VLOOKUP($AB1788,Levels!$A:$B,2,FALSE)
)</f>
        <v>#N/A</v>
      </c>
      <c r="AD1788" s="8">
        <f t="shared" ca="1" si="359"/>
        <v>38160</v>
      </c>
      <c r="AE1788" s="6">
        <f ca="1">RANDBETWEEN(5,COUNTA('Recruitment source'!$A:$A) + 1)</f>
        <v>6</v>
      </c>
      <c r="AF1788" s="6" t="str">
        <f ca="1">VLOOKUP($AE1788,'Recruitment source'!$A:$B,2,FALSE)</f>
        <v>Learn4Good</v>
      </c>
      <c r="AG1788" s="8" t="e">
        <f t="shared" ca="1" si="360"/>
        <v>#N/A</v>
      </c>
      <c r="AH1788" s="6" t="e">
        <f t="shared" ca="1" si="361"/>
        <v>#N/A</v>
      </c>
      <c r="AI1788" s="6" t="e">
        <f ca="1" xml:space="preserve">
IF(
  ISNA($AH1788),
  NA(),
  VLOOKUP($AH1788,'Reasons for dismissal'!$A:$B,2,FALSE)
)</f>
        <v>#N/A</v>
      </c>
      <c r="AJ1788" s="6">
        <f t="shared" ca="1" si="362"/>
        <v>4</v>
      </c>
      <c r="AK1788" s="1">
        <f t="shared" ca="1" si="363"/>
        <v>1205</v>
      </c>
      <c r="AL17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$A1788  &amp; ", "   &amp;
$B1788  &amp; ", "   &amp;
$D1788  &amp; ", '"  &amp;
$I1788  &amp; "', '" &amp;
$O1788  &amp; "', "  &amp;
$S1788  &amp; ", '"  &amp;
TEXT($U1788,"dd/mm/aaaa")  &amp; "', "   &amp;
$V1788  &amp; ", "   &amp;
$X1788  &amp; ", "   &amp;
$Z1788  &amp; ", "   &amp;
IF($AB1788 &lt;&gt; "", $AB1788, "NULL")  &amp; ", "   &amp;
$AK1788  &amp; ");"</f>
        <v>#REF!</v>
      </c>
    </row>
    <row r="1789" spans="1:38" x14ac:dyDescent="0.2">
      <c r="A1789" s="7" cm="1">
        <f t="array" aca="1" ref="A1789" ca="1">INDEX(Companies!$A:$A,RANDBETWEEN(2,COUNTA(Companies!$A:$A)),1)</f>
        <v>2</v>
      </c>
      <c r="B1789" s="5">
        <f t="shared" si="351"/>
        <v>1788</v>
      </c>
      <c r="C1789" s="5" t="str" cm="1">
        <f t="array" ref="C1789">SHA1HASH($B1789)</f>
        <v>cf70b1cc3fb8c74f6faf74b0d1ca03130b179c90</v>
      </c>
      <c r="D1789" s="6">
        <f t="shared" ca="1" si="352"/>
        <v>1</v>
      </c>
      <c r="E1789" s="7">
        <f ca="1">IF($B1789 = 1 + N("Presidente"),
    127,
    IF($B1789 = 2 + N("Vice-Presidente"),
        72,
        IF($B1789 = 3 + N("Secretária bilíngue"),
            13,
            RANDBETWEEN(5,COUNT(Name!$A:$A) + 1)
        )
    )
)</f>
        <v>195</v>
      </c>
      <c r="F1789" s="7" t="str">
        <f ca="1">VLOOKUP($E1789,Name!$A:$B,2,FALSE)</f>
        <v>Joaquim</v>
      </c>
      <c r="G1789" s="7">
        <f ca="1" xml:space="preserve">
IF($B1789 = 1,
    0,
    RANDBETWEEN(5,COUNT('Last name'!$A:$A) + 1)
)</f>
        <v>34</v>
      </c>
      <c r="H1789" s="7" t="str">
        <f ca="1" xml:space="preserve">
IF($B1789 = 1 + N("Presidente"),
    "de Orléans e Bragança",
    VLOOKUP($G1789,'Last name'!$A:$B,2,FALSE) &amp; " " &amp; VLOOKUP(RANDBETWEEN(5,COUNT('Last name'!$A:$A) + 1),'Last name'!$A:$B,2,FALSE)
)</f>
        <v>Barros Soares</v>
      </c>
      <c r="I1789" s="7" t="str">
        <f t="shared" ca="1" si="353"/>
        <v>Joaquim Barros Soares</v>
      </c>
      <c r="J1789" s="7" t="str" cm="1">
        <f t="array" aca="1" ref="J1789" ca="1">SHA1HASH($I1789)</f>
        <v>7f7ad4f443486d2099222c94626c56dda982195c</v>
      </c>
      <c r="K1789" s="7" cm="1">
        <f t="array" aca="1" ref="K1789" ca="1">INDEX(States!$A:$A,M1789,1)</f>
        <v>5</v>
      </c>
      <c r="L1789" s="7" t="str">
        <f ca="1">VLOOKUP($K1789,Countries!$A:$B,2,FALSE)</f>
        <v>Portugal</v>
      </c>
      <c r="M1789" s="7" cm="1">
        <f t="array" aca="1" ref="M1789" ca="1">INDEX(States!$C:$C,RANDBETWEEN(5,COUNTA(States!$A:$A) + 1),1)</f>
        <v>20</v>
      </c>
      <c r="N1789" s="7" t="str">
        <f ca="1">VLOOKUP($M1789,States!$C:$D,2,FALSE)</f>
        <v>Portalegre</v>
      </c>
      <c r="O1789" s="7" t="str">
        <f ca="1">VLOOKUP($E1789,Name!$A:$C,3,FALSE)</f>
        <v>M</v>
      </c>
      <c r="P1789" s="7" t="str">
        <f ca="1">VLOOKUP($O1789,Genders!$B:$C,2,FALSE)</f>
        <v>Male</v>
      </c>
      <c r="Q1789" s="7" cm="1">
        <f t="array" aca="1" ref="Q1789" ca="1">INDEX('Marital status'!$A:$A,RANDBETWEEN(5,COUNTA('Marital status'!$A:$A) + 1),1)</f>
        <v>0</v>
      </c>
      <c r="R1789" s="7" t="e">
        <f ca="1">VLOOKUP($Q1789,'Marital status'!$A:$B,2,FALSE)</f>
        <v>#N/A</v>
      </c>
      <c r="S1789" s="7">
        <f t="shared" ca="1" si="354"/>
        <v>5</v>
      </c>
      <c r="T1789" s="7" t="str">
        <f ca="1">VLOOKUP($S1789,Ethnicities!$A:$B,2,FALSE)</f>
        <v>ASIAN</v>
      </c>
      <c r="U1789" s="8">
        <f t="shared" ca="1" si="355"/>
        <v>25586</v>
      </c>
      <c r="V1789" s="6">
        <f t="shared" ca="1" si="356"/>
        <v>8</v>
      </c>
      <c r="W1789" s="8" t="str">
        <f ca="1">VLOOKUP($V1789,'Background education'!$A:$B,2,FALSE)</f>
        <v>Graduate school</v>
      </c>
      <c r="X1789" s="7">
        <f ca="1" xml:space="preserve">
  IF(OR($Z1789 = 5, $Z1789 = 6, $Z1789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789" s="7" t="str">
        <f ca="1">VLOOKUP($X1789,Departments!$A:$B,2,FALSE)</f>
        <v>Administration</v>
      </c>
      <c r="Z1789" s="6">
        <f t="shared" ca="1" si="357"/>
        <v>11</v>
      </c>
      <c r="AA1789" s="7" t="str">
        <f ca="1">VLOOKUP($Z1789,Roles!$A:$B,2,FALSE)</f>
        <v>Analyst</v>
      </c>
      <c r="AB1789" s="6">
        <f t="shared" ca="1" si="358"/>
        <v>7</v>
      </c>
      <c r="AC1789" s="7" t="str">
        <f ca="1" xml:space="preserve">
IF(
  ISNA($AB1789),
  NA(),
  VLOOKUP($AB1789,Levels!$A:$B,2,FALSE)
)</f>
        <v>Senior</v>
      </c>
      <c r="AD1789" s="8">
        <f t="shared" ca="1" si="359"/>
        <v>42988</v>
      </c>
      <c r="AE1789" s="6">
        <f ca="1">RANDBETWEEN(5,COUNTA('Recruitment source'!$A:$A) + 1)</f>
        <v>5</v>
      </c>
      <c r="AF1789" s="6" t="str">
        <f ca="1">VLOOKUP($AE1789,'Recruitment source'!$A:$B,2,FALSE)</f>
        <v>Indeed</v>
      </c>
      <c r="AG1789" s="8" t="e">
        <f t="shared" ca="1" si="360"/>
        <v>#N/A</v>
      </c>
      <c r="AH1789" s="6" t="e">
        <f t="shared" ca="1" si="361"/>
        <v>#N/A</v>
      </c>
      <c r="AI1789" s="6" t="e">
        <f ca="1" xml:space="preserve">
IF(
  ISNA($AH1789),
  NA(),
  VLOOKUP($AH1789,'Reasons for dismissal'!$A:$B,2,FALSE)
)</f>
        <v>#N/A</v>
      </c>
      <c r="AJ1789" s="6">
        <f t="shared" ca="1" si="362"/>
        <v>5</v>
      </c>
      <c r="AK1789" s="1">
        <f t="shared" ca="1" si="363"/>
        <v>3000</v>
      </c>
      <c r="AL17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$A1789  &amp; ", "   &amp;
$B1789  &amp; ", "   &amp;
$D1789  &amp; ", '"  &amp;
$I1789  &amp; "', '" &amp;
$O1789  &amp; "', "  &amp;
$S1789  &amp; ", '"  &amp;
TEXT($U1789,"dd/mm/aaaa")  &amp; "', "   &amp;
$V1789  &amp; ", "   &amp;
$X1789  &amp; ", "   &amp;
$Z1789  &amp; ", "   &amp;
IF($AB1789 &lt;&gt; "", $AB1789, "NULL")  &amp; ", "   &amp;
$AK1789  &amp; ");"</f>
        <v>#REF!</v>
      </c>
    </row>
    <row r="1790" spans="1:38" x14ac:dyDescent="0.2">
      <c r="A1790" s="7" cm="1">
        <f t="array" aca="1" ref="A1790" ca="1">INDEX(Companies!$A:$A,RANDBETWEEN(2,COUNTA(Companies!$A:$A)),1)</f>
        <v>2</v>
      </c>
      <c r="B1790" s="5">
        <f t="shared" si="351"/>
        <v>1789</v>
      </c>
      <c r="C1790" s="5" t="str" cm="1">
        <f t="array" ref="C1790">SHA1HASH($B1790)</f>
        <v>80f4744b624046be42b6077e8ba7316b316d0894</v>
      </c>
      <c r="D1790" s="6">
        <f t="shared" ca="1" si="352"/>
        <v>1</v>
      </c>
      <c r="E1790" s="7">
        <f ca="1">IF($B1790 = 1 + N("Presidente"),
    127,
    IF($B1790 = 2 + N("Vice-Presidente"),
        72,
        IF($B1790 = 3 + N("Secretária bilíngue"),
            13,
            RANDBETWEEN(5,COUNT(Name!$A:$A) + 1)
        )
    )
)</f>
        <v>341</v>
      </c>
      <c r="F1790" s="7" t="str">
        <f ca="1">VLOOKUP($E1790,Name!$A:$B,2,FALSE)</f>
        <v>Theo</v>
      </c>
      <c r="G1790" s="7">
        <f ca="1" xml:space="preserve">
IF($B1790 = 1,
    0,
    RANDBETWEEN(5,COUNT('Last name'!$A:$A) + 1)
)</f>
        <v>70</v>
      </c>
      <c r="H1790" s="7" t="str">
        <f ca="1" xml:space="preserve">
IF($B1790 = 1 + N("Presidente"),
    "de Orléans e Bragança",
    VLOOKUP($G1790,'Last name'!$A:$B,2,FALSE) &amp; " " &amp; VLOOKUP(RANDBETWEEN(5,COUNT('Last name'!$A:$A) + 1),'Last name'!$A:$B,2,FALSE)
)</f>
        <v>Cunha Fontana</v>
      </c>
      <c r="I1790" s="7" t="str">
        <f t="shared" ca="1" si="353"/>
        <v>Theo Cunha Fontana</v>
      </c>
      <c r="J1790" s="7" t="str" cm="1">
        <f t="array" aca="1" ref="J1790" ca="1">SHA1HASH($I1790)</f>
        <v>f29339241a947e79a08fcb4215857cf1fa63689e</v>
      </c>
      <c r="K1790" s="7" cm="1">
        <f t="array" aca="1" ref="K1790" ca="1">INDEX(States!$A:$A,M1790,1)</f>
        <v>5</v>
      </c>
      <c r="L1790" s="7" t="str">
        <f ca="1">VLOOKUP($K1790,Countries!$A:$B,2,FALSE)</f>
        <v>Portugal</v>
      </c>
      <c r="M1790" s="7" cm="1">
        <f t="array" aca="1" ref="M1790" ca="1">INDEX(States!$C:$C,RANDBETWEEN(5,COUNTA(States!$A:$A) + 1),1)</f>
        <v>17</v>
      </c>
      <c r="N1790" s="7" t="str">
        <f ca="1">VLOOKUP($M1790,States!$C:$D,2,FALSE)</f>
        <v>Viseu</v>
      </c>
      <c r="O1790" s="7" t="str">
        <f ca="1">VLOOKUP($E1790,Name!$A:$C,3,FALSE)</f>
        <v>M</v>
      </c>
      <c r="P1790" s="7" t="str">
        <f ca="1">VLOOKUP($O1790,Genders!$B:$C,2,FALSE)</f>
        <v>Male</v>
      </c>
      <c r="Q1790" s="7" cm="1">
        <f t="array" aca="1" ref="Q1790" ca="1">INDEX('Marital status'!$A:$A,RANDBETWEEN(5,COUNTA('Marital status'!$A:$A) + 1),1)</f>
        <v>5</v>
      </c>
      <c r="R1790" s="7" t="str">
        <f ca="1">VLOOKUP($Q1790,'Marital status'!$A:$B,2,FALSE)</f>
        <v xml:space="preserve"> Separated </v>
      </c>
      <c r="S1790" s="7">
        <f t="shared" ca="1" si="354"/>
        <v>5</v>
      </c>
      <c r="T1790" s="7" t="str">
        <f ca="1">VLOOKUP($S1790,Ethnicities!$A:$B,2,FALSE)</f>
        <v>ASIAN</v>
      </c>
      <c r="U1790" s="8">
        <f t="shared" ca="1" si="355"/>
        <v>27464</v>
      </c>
      <c r="V1790" s="6">
        <f t="shared" ca="1" si="356"/>
        <v>7</v>
      </c>
      <c r="W1790" s="8" t="str">
        <f ca="1">VLOOKUP($V1790,'Background education'!$A:$B,2,FALSE)</f>
        <v>Undergraduate degree</v>
      </c>
      <c r="X1790" s="7">
        <f ca="1" xml:space="preserve">
  IF(OR($Z1790 = 5, $Z1790 = 6, $Z1790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790" s="7" t="str">
        <f ca="1">VLOOKUP($X1790,Departments!$A:$B,2,FALSE)</f>
        <v>Audit</v>
      </c>
      <c r="Z1790" s="6">
        <f t="shared" ca="1" si="357"/>
        <v>9</v>
      </c>
      <c r="AA1790" s="7" t="str">
        <f ca="1">VLOOKUP($Z1790,Roles!$A:$B,2,FALSE)</f>
        <v>Intern</v>
      </c>
      <c r="AB1790" s="6" t="e">
        <f t="shared" ca="1" si="358"/>
        <v>#N/A</v>
      </c>
      <c r="AC1790" s="7" t="e">
        <f ca="1" xml:space="preserve">
IF(
  ISNA($AB1790),
  NA(),
  VLOOKUP($AB1790,Levels!$A:$B,2,FALSE)
)</f>
        <v>#N/A</v>
      </c>
      <c r="AD1790" s="8">
        <f t="shared" ca="1" si="359"/>
        <v>44555</v>
      </c>
      <c r="AE1790" s="6">
        <f ca="1">RANDBETWEEN(5,COUNTA('Recruitment source'!$A:$A) + 1)</f>
        <v>8</v>
      </c>
      <c r="AF1790" s="6" t="str">
        <f ca="1">VLOOKUP($AE1790,'Recruitment source'!$A:$B,2,FALSE)</f>
        <v>Net Empregos</v>
      </c>
      <c r="AG1790" s="8" t="e">
        <f t="shared" ca="1" si="360"/>
        <v>#N/A</v>
      </c>
      <c r="AH1790" s="6" t="e">
        <f t="shared" ca="1" si="361"/>
        <v>#N/A</v>
      </c>
      <c r="AI1790" s="6" t="e">
        <f ca="1" xml:space="preserve">
IF(
  ISNA($AH1790),
  NA(),
  VLOOKUP($AH1790,'Reasons for dismissal'!$A:$B,2,FALSE)
)</f>
        <v>#N/A</v>
      </c>
      <c r="AJ1790" s="6">
        <f t="shared" ca="1" si="362"/>
        <v>4</v>
      </c>
      <c r="AK1790" s="1">
        <f t="shared" ca="1" si="363"/>
        <v>1205</v>
      </c>
      <c r="AL17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$A1790  &amp; ", "   &amp;
$B1790  &amp; ", "   &amp;
$D1790  &amp; ", '"  &amp;
$I1790  &amp; "', '" &amp;
$O1790  &amp; "', "  &amp;
$S1790  &amp; ", '"  &amp;
TEXT($U1790,"dd/mm/aaaa")  &amp; "', "   &amp;
$V1790  &amp; ", "   &amp;
$X1790  &amp; ", "   &amp;
$Z1790  &amp; ", "   &amp;
IF($AB1790 &lt;&gt; "", $AB1790, "NULL")  &amp; ", "   &amp;
$AK1790  &amp; ");"</f>
        <v>#REF!</v>
      </c>
    </row>
    <row r="1791" spans="1:38" x14ac:dyDescent="0.2">
      <c r="A1791" s="7" cm="1">
        <f t="array" aca="1" ref="A1791" ca="1">INDEX(Companies!$A:$A,RANDBETWEEN(2,COUNTA(Companies!$A:$A)),1)</f>
        <v>2</v>
      </c>
      <c r="B1791" s="5">
        <f t="shared" si="351"/>
        <v>1790</v>
      </c>
      <c r="C1791" s="5" t="str" cm="1">
        <f t="array" ref="C1791">SHA1HASH($B1791)</f>
        <v>aeef1b612c266fdbbd09ef5c274e670df0718ad7</v>
      </c>
      <c r="D1791" s="6">
        <f t="shared" ca="1" si="352"/>
        <v>1</v>
      </c>
      <c r="E1791" s="7">
        <f ca="1">IF($B1791 = 1 + N("Presidente"),
    127,
    IF($B1791 = 2 + N("Vice-Presidente"),
        72,
        IF($B1791 = 3 + N("Secretária bilíngue"),
            13,
            RANDBETWEEN(5,COUNT(Name!$A:$A) + 1)
        )
    )
)</f>
        <v>33</v>
      </c>
      <c r="F1791" s="7" t="str">
        <f ca="1">VLOOKUP($E1791,Name!$A:$B,2,FALSE)</f>
        <v>Ana Lívia</v>
      </c>
      <c r="G1791" s="7">
        <f ca="1" xml:space="preserve">
IF($B1791 = 1,
    0,
    RANDBETWEEN(5,COUNT('Last name'!$A:$A) + 1)
)</f>
        <v>115</v>
      </c>
      <c r="H1791" s="7" t="str">
        <f ca="1" xml:space="preserve">
IF($B1791 = 1 + N("Presidente"),
    "de Orléans e Bragança",
    VLOOKUP($G1791,'Last name'!$A:$B,2,FALSE) &amp; " " &amp; VLOOKUP(RANDBETWEEN(5,COUNT('Last name'!$A:$A) + 1),'Last name'!$A:$B,2,FALSE)
)</f>
        <v>Madureira Soares</v>
      </c>
      <c r="I1791" s="7" t="str">
        <f t="shared" ca="1" si="353"/>
        <v>Ana Lívia Madureira Soares</v>
      </c>
      <c r="J1791" s="7" t="str" cm="1">
        <f t="array" aca="1" ref="J1791" ca="1">SHA1HASH($I1791)</f>
        <v>8d77bee31c68b85a36a3fb54221381ecb4484416</v>
      </c>
      <c r="K1791" s="7" cm="1">
        <f t="array" aca="1" ref="K1791" ca="1">INDEX(States!$A:$A,M1791,1)</f>
        <v>5</v>
      </c>
      <c r="L1791" s="7" t="str">
        <f ca="1">VLOOKUP($K1791,Countries!$A:$B,2,FALSE)</f>
        <v>Portugal</v>
      </c>
      <c r="M1791" s="7" cm="1">
        <f t="array" aca="1" ref="M1791" ca="1">INDEX(States!$C:$C,RANDBETWEEN(5,COUNTA(States!$A:$A) + 1),1)</f>
        <v>7</v>
      </c>
      <c r="N1791" s="7" t="str">
        <f ca="1">VLOOKUP($M1791,States!$C:$D,2,FALSE)</f>
        <v xml:space="preserve"> Setúbal </v>
      </c>
      <c r="O1791" s="7" t="str">
        <f ca="1">VLOOKUP($E1791,Name!$A:$C,3,FALSE)</f>
        <v>F</v>
      </c>
      <c r="P1791" s="7" t="str">
        <f ca="1">VLOOKUP($O1791,Genders!$B:$C,2,FALSE)</f>
        <v>Female</v>
      </c>
      <c r="Q1791" s="7" cm="1">
        <f t="array" aca="1" ref="Q1791" ca="1">INDEX('Marital status'!$A:$A,RANDBETWEEN(5,COUNTA('Marital status'!$A:$A) + 1),1)</f>
        <v>0</v>
      </c>
      <c r="R1791" s="7" t="e">
        <f ca="1">VLOOKUP($Q1791,'Marital status'!$A:$B,2,FALSE)</f>
        <v>#N/A</v>
      </c>
      <c r="S1791" s="7">
        <f t="shared" ca="1" si="354"/>
        <v>5</v>
      </c>
      <c r="T1791" s="7" t="str">
        <f ca="1">VLOOKUP($S1791,Ethnicities!$A:$B,2,FALSE)</f>
        <v>ASIAN</v>
      </c>
      <c r="U1791" s="8">
        <f t="shared" ca="1" si="355"/>
        <v>24548</v>
      </c>
      <c r="V1791" s="6">
        <f t="shared" ca="1" si="356"/>
        <v>7</v>
      </c>
      <c r="W1791" s="8" t="str">
        <f ca="1">VLOOKUP($V1791,'Background education'!$A:$B,2,FALSE)</f>
        <v>Undergraduate degree</v>
      </c>
      <c r="X1791" s="7">
        <f ca="1" xml:space="preserve">
  IF(OR($Z1791 = 5, $Z1791 = 6, $Z1791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791" s="7" t="str">
        <f ca="1">VLOOKUP($X1791,Departments!$A:$B,2,FALSE)</f>
        <v xml:space="preserve"> Commercial</v>
      </c>
      <c r="Z1791" s="6">
        <f t="shared" ca="1" si="357"/>
        <v>11</v>
      </c>
      <c r="AA1791" s="7" t="str">
        <f ca="1">VLOOKUP($Z1791,Roles!$A:$B,2,FALSE)</f>
        <v>Analyst</v>
      </c>
      <c r="AB1791" s="6">
        <f t="shared" ca="1" si="358"/>
        <v>5</v>
      </c>
      <c r="AC1791" s="7" t="str">
        <f ca="1" xml:space="preserve">
IF(
  ISNA($AB1791),
  NA(),
  VLOOKUP($AB1791,Levels!$A:$B,2,FALSE)
)</f>
        <v>Junior</v>
      </c>
      <c r="AD1791" s="8">
        <f t="shared" ca="1" si="359"/>
        <v>43517</v>
      </c>
      <c r="AE1791" s="6">
        <f ca="1">RANDBETWEEN(5,COUNTA('Recruitment source'!$A:$A) + 1)</f>
        <v>10</v>
      </c>
      <c r="AF1791" s="6" t="str">
        <f ca="1">VLOOKUP($AE1791,'Recruitment source'!$A:$B,2,FALSE)</f>
        <v>Jobs in Lisbon</v>
      </c>
      <c r="AG1791" s="8" t="e">
        <f t="shared" ca="1" si="360"/>
        <v>#N/A</v>
      </c>
      <c r="AH1791" s="6" t="e">
        <f t="shared" ca="1" si="361"/>
        <v>#N/A</v>
      </c>
      <c r="AI1791" s="6" t="e">
        <f ca="1" xml:space="preserve">
IF(
  ISNA($AH1791),
  NA(),
  VLOOKUP($AH1791,'Reasons for dismissal'!$A:$B,2,FALSE)
)</f>
        <v>#N/A</v>
      </c>
      <c r="AJ1791" s="6">
        <f t="shared" ca="1" si="362"/>
        <v>5</v>
      </c>
      <c r="AK1791" s="1">
        <f t="shared" ca="1" si="363"/>
        <v>2580</v>
      </c>
      <c r="AL17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$A1791  &amp; ", "   &amp;
$B1791  &amp; ", "   &amp;
$D1791  &amp; ", '"  &amp;
$I1791  &amp; "', '" &amp;
$O1791  &amp; "', "  &amp;
$S1791  &amp; ", '"  &amp;
TEXT($U1791,"dd/mm/aaaa")  &amp; "', "   &amp;
$V1791  &amp; ", "   &amp;
$X1791  &amp; ", "   &amp;
$Z1791  &amp; ", "   &amp;
IF($AB1791 &lt;&gt; "", $AB1791, "NULL")  &amp; ", "   &amp;
$AK1791  &amp; ");"</f>
        <v>#REF!</v>
      </c>
    </row>
    <row r="1792" spans="1:38" x14ac:dyDescent="0.2">
      <c r="A1792" s="7" cm="1">
        <f t="array" aca="1" ref="A1792" ca="1">INDEX(Companies!$A:$A,RANDBETWEEN(2,COUNTA(Companies!$A:$A)),1)</f>
        <v>2</v>
      </c>
      <c r="B1792" s="5">
        <f t="shared" si="351"/>
        <v>1791</v>
      </c>
      <c r="C1792" s="5" t="str" cm="1">
        <f t="array" ref="C1792">SHA1HASH($B1792)</f>
        <v>03b1922b26fa25b149aa65aa14f1349abe87c68f</v>
      </c>
      <c r="D1792" s="6">
        <f t="shared" ca="1" si="352"/>
        <v>1</v>
      </c>
      <c r="E1792" s="7">
        <f ca="1">IF($B1792 = 1 + N("Presidente"),
    127,
    IF($B1792 = 2 + N("Vice-Presidente"),
        72,
        IF($B1792 = 3 + N("Secretária bilíngue"),
            13,
            RANDBETWEEN(5,COUNT(Name!$A:$A) + 1)
        )
    )
)</f>
        <v>72</v>
      </c>
      <c r="F1792" s="7" t="str">
        <f ca="1">VLOOKUP($E1792,Name!$A:$B,2,FALSE)</f>
        <v>Bernnardo</v>
      </c>
      <c r="G1792" s="7">
        <f ca="1" xml:space="preserve">
IF($B1792 = 1,
    0,
    RANDBETWEEN(5,COUNT('Last name'!$A:$A) + 1)
)</f>
        <v>129</v>
      </c>
      <c r="H1792" s="7" t="str">
        <f ca="1" xml:space="preserve">
IF($B1792 = 1 + N("Presidente"),
    "de Orléans e Bragança",
    VLOOKUP($G1792,'Last name'!$A:$B,2,FALSE) &amp; " " &amp; VLOOKUP(RANDBETWEEN(5,COUNT('Last name'!$A:$A) + 1),'Last name'!$A:$B,2,FALSE)
)</f>
        <v>Miranda Furtado</v>
      </c>
      <c r="I1792" s="7" t="str">
        <f t="shared" ca="1" si="353"/>
        <v>Bernnardo Miranda Furtado</v>
      </c>
      <c r="J1792" s="7" t="str" cm="1">
        <f t="array" aca="1" ref="J1792" ca="1">SHA1HASH($I1792)</f>
        <v>948dc2d228ef30a1e8f4120fc76c3b5cbf8d3064</v>
      </c>
      <c r="K1792" s="7" cm="1">
        <f t="array" aca="1" ref="K1792" ca="1">INDEX(States!$A:$A,M1792,1)</f>
        <v>5</v>
      </c>
      <c r="L1792" s="7" t="str">
        <f ca="1">VLOOKUP($K1792,Countries!$A:$B,2,FALSE)</f>
        <v>Portugal</v>
      </c>
      <c r="M1792" s="7" cm="1">
        <f t="array" aca="1" ref="M1792" ca="1">INDEX(States!$C:$C,RANDBETWEEN(5,COUNTA(States!$A:$A) + 1),1)</f>
        <v>14</v>
      </c>
      <c r="N1792" s="7" t="str">
        <f ca="1">VLOOKUP($M1792,States!$C:$D,2,FALSE)</f>
        <v>Madeira</v>
      </c>
      <c r="O1792" s="7" t="str">
        <f ca="1">VLOOKUP($E1792,Name!$A:$C,3,FALSE)</f>
        <v>M</v>
      </c>
      <c r="P1792" s="7" t="str">
        <f ca="1">VLOOKUP($O1792,Genders!$B:$C,2,FALSE)</f>
        <v>Male</v>
      </c>
      <c r="Q1792" s="7" cm="1">
        <f t="array" aca="1" ref="Q1792" ca="1">INDEX('Marital status'!$A:$A,RANDBETWEEN(5,COUNTA('Marital status'!$A:$A) + 1),1)</f>
        <v>0</v>
      </c>
      <c r="R1792" s="7" t="e">
        <f ca="1">VLOOKUP($Q1792,'Marital status'!$A:$B,2,FALSE)</f>
        <v>#N/A</v>
      </c>
      <c r="S1792" s="7">
        <f t="shared" ca="1" si="354"/>
        <v>6</v>
      </c>
      <c r="T1792" s="7" t="str">
        <f ca="1">VLOOKUP($S1792,Ethnicities!$A:$B,2,FALSE)</f>
        <v xml:space="preserve">  american Indian or Alaska Native</v>
      </c>
      <c r="U1792" s="8">
        <f t="shared" ca="1" si="355"/>
        <v>31627</v>
      </c>
      <c r="V1792" s="6">
        <f t="shared" ca="1" si="356"/>
        <v>7</v>
      </c>
      <c r="W1792" s="8" t="str">
        <f ca="1">VLOOKUP($V1792,'Background education'!$A:$B,2,FALSE)</f>
        <v>Undergraduate degree</v>
      </c>
      <c r="X1792" s="7">
        <f ca="1" xml:space="preserve">
  IF(OR($Z1792 = 5, $Z1792 = 6, $Z1792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792" s="7" t="str">
        <f ca="1">VLOOKUP($X1792,Departments!$A:$B,2,FALSE)</f>
        <v>Finance</v>
      </c>
      <c r="Z1792" s="6">
        <f t="shared" ca="1" si="357"/>
        <v>9</v>
      </c>
      <c r="AA1792" s="7" t="str">
        <f ca="1">VLOOKUP($Z1792,Roles!$A:$B,2,FALSE)</f>
        <v>Intern</v>
      </c>
      <c r="AB1792" s="6" t="e">
        <f t="shared" ca="1" si="358"/>
        <v>#N/A</v>
      </c>
      <c r="AC1792" s="7" t="e">
        <f ca="1" xml:space="preserve">
IF(
  ISNA($AB1792),
  NA(),
  VLOOKUP($AB1792,Levels!$A:$B,2,FALSE)
)</f>
        <v>#N/A</v>
      </c>
      <c r="AD1792" s="8">
        <f t="shared" ca="1" si="359"/>
        <v>43019</v>
      </c>
      <c r="AE1792" s="6">
        <f ca="1">RANDBETWEEN(5,COUNTA('Recruitment source'!$A:$A) + 1)</f>
        <v>12</v>
      </c>
      <c r="AF1792" s="6" t="str">
        <f ca="1">VLOOKUP($AE1792,'Recruitment source'!$A:$B,2,FALSE)</f>
        <v xml:space="preserve"> recommendation of employee</v>
      </c>
      <c r="AG1792" s="8" t="e">
        <f t="shared" ca="1" si="360"/>
        <v>#N/A</v>
      </c>
      <c r="AH1792" s="6" t="e">
        <f t="shared" ca="1" si="361"/>
        <v>#N/A</v>
      </c>
      <c r="AI1792" s="6" t="e">
        <f ca="1" xml:space="preserve">
IF(
  ISNA($AH1792),
  NA(),
  VLOOKUP($AH1792,'Reasons for dismissal'!$A:$B,2,FALSE)
)</f>
        <v>#N/A</v>
      </c>
      <c r="AJ1792" s="6">
        <f t="shared" ca="1" si="362"/>
        <v>4</v>
      </c>
      <c r="AK1792" s="1">
        <f t="shared" ca="1" si="363"/>
        <v>1205</v>
      </c>
      <c r="AL17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$A1792  &amp; ", "   &amp;
$B1792  &amp; ", "   &amp;
$D1792  &amp; ", '"  &amp;
$I1792  &amp; "', '" &amp;
$O1792  &amp; "', "  &amp;
$S1792  &amp; ", '"  &amp;
TEXT($U1792,"dd/mm/aaaa")  &amp; "', "   &amp;
$V1792  &amp; ", "   &amp;
$X1792  &amp; ", "   &amp;
$Z1792  &amp; ", "   &amp;
IF($AB1792 &lt;&gt; "", $AB1792, "NULL")  &amp; ", "   &amp;
$AK1792  &amp; ");"</f>
        <v>#REF!</v>
      </c>
    </row>
    <row r="1793" spans="1:38" x14ac:dyDescent="0.2">
      <c r="A1793" s="7" cm="1">
        <f t="array" aca="1" ref="A1793" ca="1">INDEX(Companies!$A:$A,RANDBETWEEN(2,COUNTA(Companies!$A:$A)),1)</f>
        <v>2</v>
      </c>
      <c r="B1793" s="5">
        <f t="shared" si="351"/>
        <v>1792</v>
      </c>
      <c r="C1793" s="5" t="str" cm="1">
        <f t="array" ref="C1793">SHA1HASH($B1793)</f>
        <v>9b3f8371a44671f4c79dabd4259cec82a8b7f1a5</v>
      </c>
      <c r="D1793" s="6">
        <f t="shared" ca="1" si="352"/>
        <v>1</v>
      </c>
      <c r="E1793" s="7">
        <f ca="1">IF($B1793 = 1 + N("Presidente"),
    127,
    IF($B1793 = 2 + N("Vice-Presidente"),
        72,
        IF($B1793 = 3 + N("Secretária bilíngue"),
            13,
            RANDBETWEEN(5,COUNT(Name!$A:$A) + 1)
        )
    )
)</f>
        <v>110</v>
      </c>
      <c r="F1793" s="7" t="str">
        <f ca="1">VLOOKUP($E1793,Name!$A:$B,2,FALSE)</f>
        <v>Davi Miguel</v>
      </c>
      <c r="G1793" s="7">
        <f ca="1" xml:space="preserve">
IF($B1793 = 1,
    0,
    RANDBETWEEN(5,COUNT('Last name'!$A:$A) + 1)
)</f>
        <v>62</v>
      </c>
      <c r="H1793" s="7" t="str">
        <f ca="1" xml:space="preserve">
IF($B1793 = 1 + N("Presidente"),
    "de Orléans e Bragança",
    VLOOKUP($G1793,'Last name'!$A:$B,2,FALSE) &amp; " " &amp; VLOOKUP(RANDBETWEEN(5,COUNT('Last name'!$A:$A) + 1),'Last name'!$A:$B,2,FALSE)
)</f>
        <v>Carvalho Pinto</v>
      </c>
      <c r="I1793" s="7" t="str">
        <f t="shared" ca="1" si="353"/>
        <v>Davi Miguel Carvalho Pinto</v>
      </c>
      <c r="J1793" s="7" t="str" cm="1">
        <f t="array" aca="1" ref="J1793" ca="1">SHA1HASH($I1793)</f>
        <v>16046e295863edf49df5594ae0c5af24979c09ea</v>
      </c>
      <c r="K1793" s="7" cm="1">
        <f t="array" aca="1" ref="K1793" ca="1">INDEX(States!$A:$A,M1793,1)</f>
        <v>5</v>
      </c>
      <c r="L1793" s="7" t="str">
        <f ca="1">VLOOKUP($K1793,Countries!$A:$B,2,FALSE)</f>
        <v>Portugal</v>
      </c>
      <c r="M1793" s="7" cm="1">
        <f t="array" aca="1" ref="M1793" ca="1">INDEX(States!$C:$C,RANDBETWEEN(5,COUNTA(States!$A:$A) + 1),1)</f>
        <v>16</v>
      </c>
      <c r="N1793" s="7" t="str">
        <f ca="1">VLOOKUP($M1793,States!$C:$D,2,FALSE)</f>
        <v>Azores</v>
      </c>
      <c r="O1793" s="7" t="str">
        <f ca="1">VLOOKUP($E1793,Name!$A:$C,3,FALSE)</f>
        <v>M</v>
      </c>
      <c r="P1793" s="7" t="str">
        <f ca="1">VLOOKUP($O1793,Genders!$B:$C,2,FALSE)</f>
        <v>Male</v>
      </c>
      <c r="Q1793" s="7" cm="1">
        <f t="array" aca="1" ref="Q1793" ca="1">INDEX('Marital status'!$A:$A,RANDBETWEEN(5,COUNTA('Marital status'!$A:$A) + 1),1)</f>
        <v>6</v>
      </c>
      <c r="R1793" s="7" t="str">
        <f ca="1">VLOOKUP($Q1793,'Marital status'!$A:$B,2,FALSE)</f>
        <v>DIVORCED</v>
      </c>
      <c r="S1793" s="7">
        <f t="shared" ca="1" si="354"/>
        <v>7</v>
      </c>
      <c r="T1793" s="7" t="str">
        <f ca="1">VLOOKUP($S1793,Ethnicities!$A:$B,2,FALSE)</f>
        <v>Native Hawaiian or Other Pacific Islander</v>
      </c>
      <c r="U1793" s="8">
        <f t="shared" ca="1" si="355"/>
        <v>21337</v>
      </c>
      <c r="V1793" s="6">
        <f t="shared" ca="1" si="356"/>
        <v>8</v>
      </c>
      <c r="W1793" s="8" t="str">
        <f ca="1">VLOOKUP($V1793,'Background education'!$A:$B,2,FALSE)</f>
        <v>Graduate school</v>
      </c>
      <c r="X1793" s="7">
        <f ca="1" xml:space="preserve">
  IF(OR($Z1793 = 5, $Z1793 = 6, $Z1793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793" s="7" t="str">
        <f ca="1">VLOOKUP($X1793,Departments!$A:$B,2,FALSE)</f>
        <v>Human Resource</v>
      </c>
      <c r="Z1793" s="6">
        <f t="shared" ca="1" si="357"/>
        <v>11</v>
      </c>
      <c r="AA1793" s="7" t="str">
        <f ca="1">VLOOKUP($Z1793,Roles!$A:$B,2,FALSE)</f>
        <v>Analyst</v>
      </c>
      <c r="AB1793" s="6">
        <f t="shared" ca="1" si="358"/>
        <v>6</v>
      </c>
      <c r="AC1793" s="7" t="str">
        <f ca="1" xml:space="preserve">
IF(
  ISNA($AB1793),
  NA(),
  VLOOKUP($AB1793,Levels!$A:$B,2,FALSE)
)</f>
        <v>Pleno</v>
      </c>
      <c r="AD1793" s="8">
        <f t="shared" ca="1" si="359"/>
        <v>39903</v>
      </c>
      <c r="AE1793" s="6">
        <f ca="1">RANDBETWEEN(5,COUNTA('Recruitment source'!$A:$A) + 1)</f>
        <v>14</v>
      </c>
      <c r="AF1793" s="6" t="str">
        <f ca="1">VLOOKUP($AE1793,'Recruitment source'!$A:$B,2,FALSE)</f>
        <v>LinkedIn</v>
      </c>
      <c r="AG1793" s="8" t="e">
        <f t="shared" ca="1" si="360"/>
        <v>#N/A</v>
      </c>
      <c r="AH1793" s="6" t="e">
        <f t="shared" ca="1" si="361"/>
        <v>#N/A</v>
      </c>
      <c r="AI1793" s="6" t="e">
        <f ca="1" xml:space="preserve">
IF(
  ISNA($AH1793),
  NA(),
  VLOOKUP($AH1793,'Reasons for dismissal'!$A:$B,2,FALSE)
)</f>
        <v>#N/A</v>
      </c>
      <c r="AJ1793" s="6">
        <f t="shared" ca="1" si="362"/>
        <v>5</v>
      </c>
      <c r="AK1793" s="1">
        <f t="shared" ca="1" si="363"/>
        <v>3080</v>
      </c>
      <c r="AL17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$A1793  &amp; ", "   &amp;
$B1793  &amp; ", "   &amp;
$D1793  &amp; ", '"  &amp;
$I1793  &amp; "', '" &amp;
$O1793  &amp; "', "  &amp;
$S1793  &amp; ", '"  &amp;
TEXT($U1793,"dd/mm/aaaa")  &amp; "', "   &amp;
$V1793  &amp; ", "   &amp;
$X1793  &amp; ", "   &amp;
$Z1793  &amp; ", "   &amp;
IF($AB1793 &lt;&gt; "", $AB1793, "NULL")  &amp; ", "   &amp;
$AK1793  &amp; ");"</f>
        <v>#REF!</v>
      </c>
    </row>
    <row r="1794" spans="1:38" x14ac:dyDescent="0.2">
      <c r="A1794" s="7" cm="1">
        <f t="array" aca="1" ref="A1794" ca="1">INDEX(Companies!$A:$A,RANDBETWEEN(2,COUNTA(Companies!$A:$A)),1)</f>
        <v>2</v>
      </c>
      <c r="B1794" s="5">
        <f t="shared" si="351"/>
        <v>1793</v>
      </c>
      <c r="C1794" s="5" t="str" cm="1">
        <f t="array" ref="C1794">SHA1HASH($B1794)</f>
        <v>748add8064132673411b1487f07b6c3e3436045d</v>
      </c>
      <c r="D1794" s="6">
        <f t="shared" ca="1" si="352"/>
        <v>1</v>
      </c>
      <c r="E1794" s="7">
        <f ca="1">IF($B1794 = 1 + N("Presidente"),
    127,
    IF($B1794 = 2 + N("Vice-Presidente"),
        72,
        IF($B1794 = 3 + N("Secretária bilíngue"),
            13,
            RANDBETWEEN(5,COUNT(Name!$A:$A) + 1)
        )
    )
)</f>
        <v>270</v>
      </c>
      <c r="F1794" s="7" t="str">
        <f ca="1">VLOOKUP($E1794,Name!$A:$B,2,FALSE)</f>
        <v>Maria Laura</v>
      </c>
      <c r="G1794" s="7">
        <f ca="1" xml:space="preserve">
IF($B1794 = 1,
    0,
    RANDBETWEEN(5,COUNT('Last name'!$A:$A) + 1)
)</f>
        <v>147</v>
      </c>
      <c r="H1794" s="7" t="str">
        <f ca="1" xml:space="preserve">
IF($B1794 = 1 + N("Presidente"),
    "de Orléans e Bragança",
    VLOOKUP($G1794,'Last name'!$A:$B,2,FALSE) &amp; " " &amp; VLOOKUP(RANDBETWEEN(5,COUNT('Last name'!$A:$A) + 1),'Last name'!$A:$B,2,FALSE)
)</f>
        <v>Peçanha Conti</v>
      </c>
      <c r="I1794" s="7" t="str">
        <f t="shared" ca="1" si="353"/>
        <v>Maria Laura Peçanha Conti</v>
      </c>
      <c r="J1794" s="7" t="str" cm="1">
        <f t="array" aca="1" ref="J1794" ca="1">SHA1HASH($I1794)</f>
        <v>135dce7c873fbd1fbbcd4769f49386ecd7782a22</v>
      </c>
      <c r="K1794" s="7" cm="1">
        <f t="array" aca="1" ref="K1794" ca="1">INDEX(States!$A:$A,M1794,1)</f>
        <v>5</v>
      </c>
      <c r="L1794" s="7" t="str">
        <f ca="1">VLOOKUP($K1794,Countries!$A:$B,2,FALSE)</f>
        <v>Portugal</v>
      </c>
      <c r="M1794" s="7" cm="1">
        <f t="array" aca="1" ref="M1794" ca="1">INDEX(States!$C:$C,RANDBETWEEN(5,COUNTA(States!$A:$A) + 1),1)</f>
        <v>19</v>
      </c>
      <c r="N1794" s="7" t="str">
        <f ca="1">VLOOKUP($M1794,States!$C:$D,2,FALSE)</f>
        <v>Beja</v>
      </c>
      <c r="O1794" s="7" t="str">
        <f ca="1">VLOOKUP($E1794,Name!$A:$C,3,FALSE)</f>
        <v>F</v>
      </c>
      <c r="P1794" s="7" t="str">
        <f ca="1">VLOOKUP($O1794,Genders!$B:$C,2,FALSE)</f>
        <v>Female</v>
      </c>
      <c r="Q1794" s="7" cm="1">
        <f t="array" aca="1" ref="Q1794" ca="1">INDEX('Marital status'!$A:$A,RANDBETWEEN(5,COUNTA('Marital status'!$A:$A) + 1),1)</f>
        <v>6</v>
      </c>
      <c r="R1794" s="7" t="str">
        <f ca="1">VLOOKUP($Q1794,'Marital status'!$A:$B,2,FALSE)</f>
        <v>DIVORCED</v>
      </c>
      <c r="S1794" s="7">
        <f t="shared" ca="1" si="354"/>
        <v>5</v>
      </c>
      <c r="T1794" s="7" t="str">
        <f ca="1">VLOOKUP($S1794,Ethnicities!$A:$B,2,FALSE)</f>
        <v>ASIAN</v>
      </c>
      <c r="U1794" s="8">
        <f t="shared" ca="1" si="355"/>
        <v>22373</v>
      </c>
      <c r="V1794" s="6">
        <f t="shared" ca="1" si="356"/>
        <v>7</v>
      </c>
      <c r="W1794" s="8" t="str">
        <f ca="1">VLOOKUP($V1794,'Background education'!$A:$B,2,FALSE)</f>
        <v>Undergraduate degree</v>
      </c>
      <c r="X1794" s="7">
        <f ca="1" xml:space="preserve">
  IF(OR($Z1794 = 5, $Z1794 = 6, $Z1794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794" s="7" t="str">
        <f ca="1">VLOOKUP($X1794,Departments!$A:$B,2,FALSE)</f>
        <v xml:space="preserve"> Commercial</v>
      </c>
      <c r="Z1794" s="6">
        <f t="shared" ca="1" si="357"/>
        <v>9</v>
      </c>
      <c r="AA1794" s="7" t="str">
        <f ca="1">VLOOKUP($Z1794,Roles!$A:$B,2,FALSE)</f>
        <v>Intern</v>
      </c>
      <c r="AB1794" s="6" t="e">
        <f t="shared" ca="1" si="358"/>
        <v>#N/A</v>
      </c>
      <c r="AC1794" s="7" t="e">
        <f ca="1" xml:space="preserve">
IF(
  ISNA($AB1794),
  NA(),
  VLOOKUP($AB1794,Levels!$A:$B,2,FALSE)
)</f>
        <v>#N/A</v>
      </c>
      <c r="AD1794" s="8">
        <f t="shared" ca="1" si="359"/>
        <v>44520</v>
      </c>
      <c r="AE1794" s="6">
        <f ca="1">RANDBETWEEN(5,COUNTA('Recruitment source'!$A:$A) + 1)</f>
        <v>10</v>
      </c>
      <c r="AF1794" s="6" t="str">
        <f ca="1">VLOOKUP($AE1794,'Recruitment source'!$A:$B,2,FALSE)</f>
        <v>Jobs in Lisbon</v>
      </c>
      <c r="AG1794" s="8" t="e">
        <f t="shared" ca="1" si="360"/>
        <v>#N/A</v>
      </c>
      <c r="AH1794" s="6" t="e">
        <f t="shared" ca="1" si="361"/>
        <v>#N/A</v>
      </c>
      <c r="AI1794" s="6" t="e">
        <f ca="1" xml:space="preserve">
IF(
  ISNA($AH1794),
  NA(),
  VLOOKUP($AH1794,'Reasons for dismissal'!$A:$B,2,FALSE)
)</f>
        <v>#N/A</v>
      </c>
      <c r="AJ1794" s="6">
        <f t="shared" ca="1" si="362"/>
        <v>4</v>
      </c>
      <c r="AK1794" s="1">
        <f t="shared" ca="1" si="363"/>
        <v>1285</v>
      </c>
      <c r="AL17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$A1794  &amp; ", "   &amp;
$B1794  &amp; ", "   &amp;
$D1794  &amp; ", '"  &amp;
$I1794  &amp; "', '" &amp;
$O1794  &amp; "', "  &amp;
$S1794  &amp; ", '"  &amp;
TEXT($U1794,"dd/mm/aaaa")  &amp; "', "   &amp;
$V1794  &amp; ", "   &amp;
$X1794  &amp; ", "   &amp;
$Z1794  &amp; ", "   &amp;
IF($AB1794 &lt;&gt; "", $AB1794, "NULL")  &amp; ", "   &amp;
$AK1794  &amp; ");"</f>
        <v>#REF!</v>
      </c>
    </row>
    <row r="1795" spans="1:38" x14ac:dyDescent="0.2">
      <c r="A1795" s="7" cm="1">
        <f t="array" aca="1" ref="A1795" ca="1">INDEX(Companies!$A:$A,RANDBETWEEN(2,COUNTA(Companies!$A:$A)),1)</f>
        <v>2</v>
      </c>
      <c r="B1795" s="5">
        <f t="shared" ref="B1795:B1858" si="364">ROW() - 1</f>
        <v>1794</v>
      </c>
      <c r="C1795" s="5" t="str" cm="1">
        <f t="array" ref="C1795">SHA1HASH($B1795)</f>
        <v>9bb8e0950f90ad2c86d71227775862a63bb50c03</v>
      </c>
      <c r="D1795" s="6">
        <f t="shared" ref="D1795:D1858" ca="1" si="365">IF(ISNA($AG1795),1,0)</f>
        <v>1</v>
      </c>
      <c r="E1795" s="7">
        <f ca="1">IF($B1795 = 1 + N("Presidente"),
    127,
    IF($B1795 = 2 + N("Vice-Presidente"),
        72,
        IF($B1795 = 3 + N("Secretária bilíngue"),
            13,
            RANDBETWEEN(5,COUNT(Name!$A:$A) + 1)
        )
    )
)</f>
        <v>310</v>
      </c>
      <c r="F1795" s="7" t="str">
        <f ca="1">VLOOKUP($E1795,Name!$A:$B,2,FALSE)</f>
        <v>Oliver</v>
      </c>
      <c r="G1795" s="7">
        <f ca="1" xml:space="preserve">
IF($B1795 = 1,
    0,
    RANDBETWEEN(5,COUNT('Last name'!$A:$A) + 1)
)</f>
        <v>63</v>
      </c>
      <c r="H1795" s="7" t="str">
        <f ca="1" xml:space="preserve">
IF($B1795 = 1 + N("Presidente"),
    "de Orléans e Bragança",
    VLOOKUP($G1795,'Last name'!$A:$B,2,FALSE) &amp; " " &amp; VLOOKUP(RANDBETWEEN(5,COUNT('Last name'!$A:$A) + 1),'Last name'!$A:$B,2,FALSE)
)</f>
        <v>Castro Esteves</v>
      </c>
      <c r="I1795" s="7" t="str">
        <f t="shared" ref="I1795:I1858" ca="1" si="366">$F1795 &amp; " " &amp; $H1795</f>
        <v>Oliver Castro Esteves</v>
      </c>
      <c r="J1795" s="7" t="str" cm="1">
        <f t="array" aca="1" ref="J1795" ca="1">SHA1HASH($I1795)</f>
        <v>8d3900bb548d544237ea69f60f8453ad9e68582a</v>
      </c>
      <c r="K1795" s="7" cm="1">
        <f t="array" aca="1" ref="K1795" ca="1">INDEX(States!$A:$A,M1795,1)</f>
        <v>5</v>
      </c>
      <c r="L1795" s="7" t="str">
        <f ca="1">VLOOKUP($K1795,Countries!$A:$B,2,FALSE)</f>
        <v>Portugal</v>
      </c>
      <c r="M1795" s="7" cm="1">
        <f t="array" aca="1" ref="M1795" ca="1">INDEX(States!$C:$C,RANDBETWEEN(5,COUNTA(States!$A:$A) + 1),1)</f>
        <v>7</v>
      </c>
      <c r="N1795" s="7" t="str">
        <f ca="1">VLOOKUP($M1795,States!$C:$D,2,FALSE)</f>
        <v xml:space="preserve"> Setúbal </v>
      </c>
      <c r="O1795" s="7" t="str">
        <f ca="1">VLOOKUP($E1795,Name!$A:$C,3,FALSE)</f>
        <v>M</v>
      </c>
      <c r="P1795" s="7" t="str">
        <f ca="1">VLOOKUP($O1795,Genders!$B:$C,2,FALSE)</f>
        <v>Male</v>
      </c>
      <c r="Q1795" s="7" cm="1">
        <f t="array" aca="1" ref="Q1795" ca="1">INDEX('Marital status'!$A:$A,RANDBETWEEN(5,COUNTA('Marital status'!$A:$A) + 1),1)</f>
        <v>0</v>
      </c>
      <c r="R1795" s="7" t="e">
        <f ca="1">VLOOKUP($Q1795,'Marital status'!$A:$B,2,FALSE)</f>
        <v>#N/A</v>
      </c>
      <c r="S1795" s="7">
        <f t="shared" ref="S1795:S1858" ca="1" si="367" xml:space="preserve">
IF(AND($Z1795 &gt;= 5, $Z1795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1795" s="7" t="str">
        <f ca="1">VLOOKUP($S1795,Ethnicities!$A:$B,2,FALSE)</f>
        <v>ASIAN</v>
      </c>
      <c r="U1795" s="8">
        <f t="shared" ref="U1795:U1858" ca="1" si="368" xml:space="preserve">
IF($Z1795 = 5 + N("CEO"),
    TODAY() - 16340,
    IF($Z1795 = 8 + N("Secretary"),
        RANDBETWEEN(TODAY() - 12418.5, TODAY()-6574.5),
        IF(OR($Z1795 = 7, $Z1795 = 14),
            RANDBETWEEN(TODAY() - 16071, TODAY() - 8766),
            IF(OR($Z1795 = 13, $Z1795 = 12, $Z1795 = 11),
                RANDBETWEEN(TODAY() - 27393.75, TODAY() - 12783.75),
                RANDBETWEEN(TODAY() - 27393.75, TODAY()-10957.5)
            )
        )
    )
)</f>
        <v>20248</v>
      </c>
      <c r="V1795" s="6">
        <f t="shared" ref="V1795:V1858" ca="1" si="369" xml:space="preserve">
IF(OR($Z1795 = 5, $Z1795 = 6) + N("Se for presidente ou vice-presidente"),
    10 + N("Doutor"),
    IF($Z1795 = 7 + N("Se for diretor"),
        RANDBETWEEN(8,10) + N("Graduate school or Master’s degree or Doctorate"),
        IF($Z1795 = 14 + N("If a manager"),
            RANDBETWEEN(7,9),
            IF(OR($Z1795 = 13, $Z1795 = 12, $Z1795 = 11) + N("If coordinator or specialist or analyst"),
                RANDBETWEEN(7,8),
                7
            )
        )
    )
)</f>
        <v>8</v>
      </c>
      <c r="W1795" s="8" t="str">
        <f ca="1">VLOOKUP($V1795,'Background education'!$A:$B,2,FALSE)</f>
        <v>Graduate school</v>
      </c>
      <c r="X1795" s="7">
        <f ca="1" xml:space="preserve">
  IF(OR($Z1795 = 5, $Z1795 = 6, $Z1795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795" s="7" t="str">
        <f ca="1">VLOOKUP($X1795,Departments!$A:$B,2,FALSE)</f>
        <v>Controlling</v>
      </c>
      <c r="Z1795" s="6">
        <f t="shared" ref="Z1795:Z1858" ca="1" si="370" xml:space="preserve">
IF($B1795 = 1 + N("Se matrícula for 1"),
  5 + N("Presidente"),
  IF($B1795 = 2 + N("Se matrícula for 2"),
    6 + N("Vice-presidente"),
    IF($B1795 = 3 + N("Se matrícula for 3"),
      8 + N("Secretária bilíngue"),
      IF(AND($B1795 &gt;= 4, $B1795 &lt;=14),
        7 + N("Diretor"),
        IF(AND($B1795 &gt;= 15, $B1795 &lt;= 25),
          14 + N("Manager"),
          IF(AND($B1795 &gt;= 26, $B1795 &lt;= 36),
            13 + N("Coordinador"),
            IF(AND($B1795 &gt;= 37, $B1795 &lt;= 47),
              12 + N("Especialista"),
                IF(MOD($B1795,2) = 0,
                  11 + N("Analista"),
                  RANDBETWEEN(9,10) + N("Estagiário ou Trainee")
                )
            )
          )
        )
      )
    )
  )
)</f>
        <v>11</v>
      </c>
      <c r="AA1795" s="7" t="str">
        <f ca="1">VLOOKUP($Z1795,Roles!$A:$B,2,FALSE)</f>
        <v>Analyst</v>
      </c>
      <c r="AB1795" s="6">
        <f t="shared" ref="AB1795:AB1858" ca="1" si="371" xml:space="preserve">
IF($Z1795 = 11 + N("Analyst"),
    RANDBETWEEN(5, 7) + N("Jr, Pleno, Sr"),
    NA()
)</f>
        <v>5</v>
      </c>
      <c r="AC1795" s="7" t="str">
        <f ca="1" xml:space="preserve">
IF(
  ISNA($AB1795),
  NA(),
  VLOOKUP($AB1795,Levels!$A:$B,2,FALSE)
)</f>
        <v>Junior</v>
      </c>
      <c r="AD1795" s="8">
        <f t="shared" ref="AD1795:AD1858" ca="1" si="372" xml:space="preserve">
IF(
  OR(
    $Z1795=5,$Z1795=6,$Z1795=7,$Z1795=8,$Z1795=14
  ),
  36161,
  IF(
     (
      (TODAY() - $U1795) / 365
     ) &lt; 19,
      TODAY(),
      RANDBETWEEN(36161,TODAY())
  )
)</f>
        <v>36468</v>
      </c>
      <c r="AE1795" s="6">
        <f ca="1">RANDBETWEEN(5,COUNTA('Recruitment source'!$A:$A) + 1)</f>
        <v>15</v>
      </c>
      <c r="AF1795" s="6" t="str">
        <f ca="1">VLOOKUP($AE1795,'Recruitment source'!$A:$B,2,FALSE)</f>
        <v>Website</v>
      </c>
      <c r="AG1795" s="8" t="e">
        <f t="shared" ref="AG1795:AG1858" ca="1" si="373" xml:space="preserve">
IF(MOD(
     ROW(),111
   )=0,
   RANDBETWEEN($AD1795 + 1,TODAY() - 1),NA()
)</f>
        <v>#N/A</v>
      </c>
      <c r="AH1795" s="6" t="e">
        <f t="shared" ref="AH1795:AH1858" ca="1" si="374" xml:space="preserve">
IF(
  ISNA(AG1795),
  NA(),
  RANDBETWEEN(5,IF($O1795="F",13,12))
)</f>
        <v>#N/A</v>
      </c>
      <c r="AI1795" s="6" t="e">
        <f ca="1" xml:space="preserve">
IF(
  ISNA($AH1795),
  NA(),
  VLOOKUP($AH1795,'Reasons for dismissal'!$A:$B,2,FALSE)
)</f>
        <v>#N/A</v>
      </c>
      <c r="AJ1795" s="6">
        <f t="shared" ref="AJ1795:AJ1858" ca="1" si="375" xml:space="preserve">
IF(
 ISNA($AG1795),
 IF(
   $Z1795=5,
   5,
   IF(
     OR($Z1795=6,$Z1795=7,$Z1795=14,8),
     RANDBETWEEN(4,5),
     IF(
       OR($Z1795=12,$Z1795=13),
       RANDBETWEEN(3,5),
       RANDBETWEEN(1,5)
     )
   )
 ),
 RANDBETWEEN(1,3)
)</f>
        <v>4</v>
      </c>
      <c r="AK1795" s="1">
        <f t="shared" ref="AK1795:AK1858" ca="1" si="376" xml:space="preserve">
IF($Z1795 = 5 + N("Presidente"),
    27000,
    IF($Z1795 = 6 + N("Vice-presidente"),
        23000,
        IF(OR($Z1795 = 8, $Z1795= 13, $Z1795 = 12) + N("Secretária bilíngue ou coordenador ou especialista"),
            8000,
            IF($Z1795 = 7 + N("Diretor"),
                15000,
                IF($Z1795 = 14 + N("Gerente"),
                    12000,
                    IF($Z1795 = 9 + N("Estagiário"),
                        705,
                        IF($Z1795 = 10 + N("Trainee"),
                            805,
                            IF($Z1795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IF($V1795 = 7,
  500,
  IF($V1795 = 8,
    1000,
    IF($V1795 = 9,
      1500,
      IF($V1795 = 10,
        2000,
        0
      )
    )
  )
)
+
N("Adicional no salário por área")
+
IF($X1795 = 14 + N("Tecnologia da Informação"),
  120,
  IF($X1795 = 16 + N("Vendas"),
    110,
    IF($X1795 = 15 + N("Jurídico"),
      100,
      IF(OR($X1795 = 8, $X1795 = 9, $X1795 = 11) + N("Recursos humanos ou comercial ou comunicação e marketing"),
        80,
        0
      )
    )
  )
)
+
N("Adicionando pegadinha")
+
IF(AND($X1795 = 16, $V1795 = 9, $Z1795 = 11) + N("Se for de vendas, com mestrado, analista sênior"),
  IF($S1795 = 5,
    100,
    0
  )
  +
  IF($O1795 = "M",
    200,
    0
  ),
  0
)</f>
        <v>3000</v>
      </c>
      <c r="AL17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$A1795  &amp; ", "   &amp;
$B1795  &amp; ", "   &amp;
$D1795  &amp; ", '"  &amp;
$I1795  &amp; "', '" &amp;
$O1795  &amp; "', "  &amp;
$S1795  &amp; ", '"  &amp;
TEXT($U1795,"dd/mm/aaaa")  &amp; "', "   &amp;
$V1795  &amp; ", "   &amp;
$X1795  &amp; ", "   &amp;
$Z1795  &amp; ", "   &amp;
IF($AB1795 &lt;&gt; "", $AB1795, "NULL")  &amp; ", "   &amp;
$AK1795  &amp; ");"</f>
        <v>#REF!</v>
      </c>
    </row>
    <row r="1796" spans="1:38" x14ac:dyDescent="0.2">
      <c r="A1796" s="7" cm="1">
        <f t="array" aca="1" ref="A1796" ca="1">INDEX(Companies!$A:$A,RANDBETWEEN(2,COUNTA(Companies!$A:$A)),1)</f>
        <v>2</v>
      </c>
      <c r="B1796" s="5">
        <f t="shared" si="364"/>
        <v>1795</v>
      </c>
      <c r="C1796" s="5" t="str" cm="1">
        <f t="array" ref="C1796">SHA1HASH($B1796)</f>
        <v>5de66ce70670d441df3ffbf54742a7e911caffda</v>
      </c>
      <c r="D1796" s="6">
        <f t="shared" ca="1" si="365"/>
        <v>1</v>
      </c>
      <c r="E1796" s="7">
        <f ca="1">IF($B1796 = 1 + N("Presidente"),
    127,
    IF($B1796 = 2 + N("Vice-Presidente"),
        72,
        IF($B1796 = 3 + N("Secretária bilíngue"),
            13,
            RANDBETWEEN(5,COUNT(Name!$A:$A) + 1)
        )
    )
)</f>
        <v>352</v>
      </c>
      <c r="F1796" s="7" t="str">
        <f ca="1">VLOOKUP($E1796,Name!$A:$B,2,FALSE)</f>
        <v>Vicent</v>
      </c>
      <c r="G1796" s="7">
        <f ca="1" xml:space="preserve">
IF($B1796 = 1,
    0,
    RANDBETWEEN(5,COUNT('Last name'!$A:$A) + 1)
)</f>
        <v>42</v>
      </c>
      <c r="H1796" s="7" t="str">
        <f ca="1" xml:space="preserve">
IF($B1796 = 1 + N("Presidente"),
    "de Orléans e Bragança",
    VLOOKUP($G1796,'Last name'!$A:$B,2,FALSE) &amp; " " &amp; VLOOKUP(RANDBETWEEN(5,COUNT('Last name'!$A:$A) + 1),'Last name'!$A:$B,2,FALSE)
)</f>
        <v>Borba Coelho</v>
      </c>
      <c r="I1796" s="7" t="str">
        <f t="shared" ca="1" si="366"/>
        <v>Vicent Borba Coelho</v>
      </c>
      <c r="J1796" s="7" t="str" cm="1">
        <f t="array" aca="1" ref="J1796" ca="1">SHA1HASH($I1796)</f>
        <v>cff2a9b7027218ed12be2720dd088e391e56f276</v>
      </c>
      <c r="K1796" s="7" cm="1">
        <f t="array" aca="1" ref="K1796" ca="1">INDEX(States!$A:$A,M1796,1)</f>
        <v>5</v>
      </c>
      <c r="L1796" s="7" t="str">
        <f ca="1">VLOOKUP($K1796,Countries!$A:$B,2,FALSE)</f>
        <v>Portugal</v>
      </c>
      <c r="M1796" s="7" cm="1">
        <f t="array" aca="1" ref="M1796" ca="1">INDEX(States!$C:$C,RANDBETWEEN(5,COUNTA(States!$A:$A) + 1),1)</f>
        <v>23</v>
      </c>
      <c r="N1796" s="7" t="str">
        <f ca="1">VLOOKUP($M1796,States!$C:$D,2,FALSE)</f>
        <v>Viana do Castelo</v>
      </c>
      <c r="O1796" s="7" t="str">
        <f ca="1">VLOOKUP($E1796,Name!$A:$C,3,FALSE)</f>
        <v>M</v>
      </c>
      <c r="P1796" s="7" t="str">
        <f ca="1">VLOOKUP($O1796,Genders!$B:$C,2,FALSE)</f>
        <v>Male</v>
      </c>
      <c r="Q1796" s="7" cm="1">
        <f t="array" aca="1" ref="Q1796" ca="1">INDEX('Marital status'!$A:$A,RANDBETWEEN(5,COUNTA('Marital status'!$A:$A) + 1),1)</f>
        <v>5</v>
      </c>
      <c r="R1796" s="7" t="str">
        <f ca="1">VLOOKUP($Q1796,'Marital status'!$A:$B,2,FALSE)</f>
        <v xml:space="preserve"> Separated </v>
      </c>
      <c r="S1796" s="7">
        <f t="shared" ca="1" si="367"/>
        <v>5</v>
      </c>
      <c r="T1796" s="7" t="str">
        <f ca="1">VLOOKUP($S1796,Ethnicities!$A:$B,2,FALSE)</f>
        <v>ASIAN</v>
      </c>
      <c r="U1796" s="8">
        <f t="shared" ca="1" si="368"/>
        <v>25646</v>
      </c>
      <c r="V1796" s="6">
        <f t="shared" ca="1" si="369"/>
        <v>7</v>
      </c>
      <c r="W1796" s="8" t="str">
        <f ca="1">VLOOKUP($V1796,'Background education'!$A:$B,2,FALSE)</f>
        <v>Undergraduate degree</v>
      </c>
      <c r="X1796" s="7">
        <f ca="1" xml:space="preserve">
  IF(OR($Z1796 = 5, $Z1796 = 6, $Z1796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796" s="7" t="str">
        <f ca="1">VLOOKUP($X1796,Departments!$A:$B,2,FALSE)</f>
        <v>Human Resource</v>
      </c>
      <c r="Z1796" s="6">
        <f t="shared" ca="1" si="370"/>
        <v>10</v>
      </c>
      <c r="AA1796" s="7" t="str">
        <f ca="1">VLOOKUP($Z1796,Roles!$A:$B,2,FALSE)</f>
        <v>Trainee</v>
      </c>
      <c r="AB1796" s="6" t="e">
        <f t="shared" ca="1" si="371"/>
        <v>#N/A</v>
      </c>
      <c r="AC1796" s="7" t="e">
        <f ca="1" xml:space="preserve">
IF(
  ISNA($AB1796),
  NA(),
  VLOOKUP($AB1796,Levels!$A:$B,2,FALSE)
)</f>
        <v>#N/A</v>
      </c>
      <c r="AD1796" s="8">
        <f t="shared" ca="1" si="372"/>
        <v>44175</v>
      </c>
      <c r="AE1796" s="6">
        <f ca="1">RANDBETWEEN(5,COUNTA('Recruitment source'!$A:$A) + 1)</f>
        <v>15</v>
      </c>
      <c r="AF1796" s="6" t="str">
        <f ca="1">VLOOKUP($AE1796,'Recruitment source'!$A:$B,2,FALSE)</f>
        <v>Website</v>
      </c>
      <c r="AG1796" s="8" t="e">
        <f t="shared" ca="1" si="373"/>
        <v>#N/A</v>
      </c>
      <c r="AH1796" s="6" t="e">
        <f t="shared" ca="1" si="374"/>
        <v>#N/A</v>
      </c>
      <c r="AI1796" s="6" t="e">
        <f ca="1" xml:space="preserve">
IF(
  ISNA($AH1796),
  NA(),
  VLOOKUP($AH1796,'Reasons for dismissal'!$A:$B,2,FALSE)
)</f>
        <v>#N/A</v>
      </c>
      <c r="AJ1796" s="6">
        <f t="shared" ca="1" si="375"/>
        <v>5</v>
      </c>
      <c r="AK1796" s="1">
        <f t="shared" ca="1" si="376"/>
        <v>1385</v>
      </c>
      <c r="AL17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$A1796  &amp; ", "   &amp;
$B1796  &amp; ", "   &amp;
$D1796  &amp; ", '"  &amp;
$I1796  &amp; "', '" &amp;
$O1796  &amp; "', "  &amp;
$S1796  &amp; ", '"  &amp;
TEXT($U1796,"dd/mm/aaaa")  &amp; "', "   &amp;
$V1796  &amp; ", "   &amp;
$X1796  &amp; ", "   &amp;
$Z1796  &amp; ", "   &amp;
IF($AB1796 &lt;&gt; "", $AB1796, "NULL")  &amp; ", "   &amp;
$AK1796  &amp; ");"</f>
        <v>#REF!</v>
      </c>
    </row>
    <row r="1797" spans="1:38" x14ac:dyDescent="0.2">
      <c r="A1797" s="7" cm="1">
        <f t="array" aca="1" ref="A1797" ca="1">INDEX(Companies!$A:$A,RANDBETWEEN(2,COUNTA(Companies!$A:$A)),1)</f>
        <v>2</v>
      </c>
      <c r="B1797" s="5">
        <f t="shared" si="364"/>
        <v>1796</v>
      </c>
      <c r="C1797" s="5" t="str" cm="1">
        <f t="array" ref="C1797">SHA1HASH($B1797)</f>
        <v>7ab78e36254ba7e5442d54cba1acc581f9540a41</v>
      </c>
      <c r="D1797" s="6">
        <f t="shared" ca="1" si="365"/>
        <v>1</v>
      </c>
      <c r="E1797" s="7">
        <f ca="1">IF($B1797 = 1 + N("Presidente"),
    127,
    IF($B1797 = 2 + N("Vice-Presidente"),
        72,
        IF($B1797 = 3 + N("Secretária bilíngue"),
            13,
            RANDBETWEEN(5,COUNT(Name!$A:$A) + 1)
        )
    )
)</f>
        <v>155</v>
      </c>
      <c r="F1797" s="7" t="str">
        <f ca="1">VLOOKUP($E1797,Name!$A:$B,2,FALSE)</f>
        <v>Gloria</v>
      </c>
      <c r="G1797" s="7">
        <f ca="1" xml:space="preserve">
IF($B1797 = 1,
    0,
    RANDBETWEEN(5,COUNT('Last name'!$A:$A) + 1)
)</f>
        <v>26</v>
      </c>
      <c r="H1797" s="7" t="str">
        <f ca="1" xml:space="preserve">
IF($B1797 = 1 + N("Presidente"),
    "de Orléans e Bragança",
    VLOOKUP($G1797,'Last name'!$A:$B,2,FALSE) &amp; " " &amp; VLOOKUP(RANDBETWEEN(5,COUNT('Last name'!$A:$A) + 1),'Last name'!$A:$B,2,FALSE)
)</f>
        <v>Azeredo Faro</v>
      </c>
      <c r="I1797" s="7" t="str">
        <f t="shared" ca="1" si="366"/>
        <v>Gloria Azeredo Faro</v>
      </c>
      <c r="J1797" s="7" t="str" cm="1">
        <f t="array" aca="1" ref="J1797" ca="1">SHA1HASH($I1797)</f>
        <v>19437133f4f81a460803f77c0b4893b291698dfa</v>
      </c>
      <c r="K1797" s="7" cm="1">
        <f t="array" aca="1" ref="K1797" ca="1">INDEX(States!$A:$A,M1797,1)</f>
        <v>5</v>
      </c>
      <c r="L1797" s="7" t="str">
        <f ca="1">VLOOKUP($K1797,Countries!$A:$B,2,FALSE)</f>
        <v>Portugal</v>
      </c>
      <c r="M1797" s="7" cm="1">
        <f t="array" aca="1" ref="M1797" ca="1">INDEX(States!$C:$C,RANDBETWEEN(5,COUNTA(States!$A:$A) + 1),1)</f>
        <v>14</v>
      </c>
      <c r="N1797" s="7" t="str">
        <f ca="1">VLOOKUP($M1797,States!$C:$D,2,FALSE)</f>
        <v>Madeira</v>
      </c>
      <c r="O1797" s="7" t="str">
        <f ca="1">VLOOKUP($E1797,Name!$A:$C,3,FALSE)</f>
        <v>F</v>
      </c>
      <c r="P1797" s="7" t="str">
        <f ca="1">VLOOKUP($O1797,Genders!$B:$C,2,FALSE)</f>
        <v>Female</v>
      </c>
      <c r="Q1797" s="7" cm="1">
        <f t="array" aca="1" ref="Q1797" ca="1">INDEX('Marital status'!$A:$A,RANDBETWEEN(5,COUNTA('Marital status'!$A:$A) + 1),1)</f>
        <v>0</v>
      </c>
      <c r="R1797" s="7" t="e">
        <f ca="1">VLOOKUP($Q1797,'Marital status'!$A:$B,2,FALSE)</f>
        <v>#N/A</v>
      </c>
      <c r="S1797" s="7">
        <f t="shared" ca="1" si="367"/>
        <v>5</v>
      </c>
      <c r="T1797" s="7" t="str">
        <f ca="1">VLOOKUP($S1797,Ethnicities!$A:$B,2,FALSE)</f>
        <v>ASIAN</v>
      </c>
      <c r="U1797" s="8">
        <f t="shared" ca="1" si="368"/>
        <v>25482</v>
      </c>
      <c r="V1797" s="6">
        <f t="shared" ca="1" si="369"/>
        <v>7</v>
      </c>
      <c r="W1797" s="8" t="str">
        <f ca="1">VLOOKUP($V1797,'Background education'!$A:$B,2,FALSE)</f>
        <v>Undergraduate degree</v>
      </c>
      <c r="X1797" s="7">
        <f ca="1" xml:space="preserve">
  IF(OR($Z1797 = 5, $Z1797 = 6, $Z1797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797" s="7" t="str">
        <f ca="1">VLOOKUP($X1797,Departments!$A:$B,2,FALSE)</f>
        <v>Communication &amp; Marketing</v>
      </c>
      <c r="Z1797" s="6">
        <f t="shared" ca="1" si="370"/>
        <v>11</v>
      </c>
      <c r="AA1797" s="7" t="str">
        <f ca="1">VLOOKUP($Z1797,Roles!$A:$B,2,FALSE)</f>
        <v>Analyst</v>
      </c>
      <c r="AB1797" s="6">
        <f t="shared" ca="1" si="371"/>
        <v>5</v>
      </c>
      <c r="AC1797" s="7" t="str">
        <f ca="1" xml:space="preserve">
IF(
  ISNA($AB1797),
  NA(),
  VLOOKUP($AB1797,Levels!$A:$B,2,FALSE)
)</f>
        <v>Junior</v>
      </c>
      <c r="AD1797" s="8">
        <f t="shared" ca="1" si="372"/>
        <v>40543</v>
      </c>
      <c r="AE1797" s="6">
        <f ca="1">RANDBETWEEN(5,COUNTA('Recruitment source'!$A:$A) + 1)</f>
        <v>15</v>
      </c>
      <c r="AF1797" s="6" t="str">
        <f ca="1">VLOOKUP($AE1797,'Recruitment source'!$A:$B,2,FALSE)</f>
        <v>Website</v>
      </c>
      <c r="AG1797" s="8" t="e">
        <f t="shared" ca="1" si="373"/>
        <v>#N/A</v>
      </c>
      <c r="AH1797" s="6" t="e">
        <f t="shared" ca="1" si="374"/>
        <v>#N/A</v>
      </c>
      <c r="AI1797" s="6" t="e">
        <f ca="1" xml:space="preserve">
IF(
  ISNA($AH1797),
  NA(),
  VLOOKUP($AH1797,'Reasons for dismissal'!$A:$B,2,FALSE)
)</f>
        <v>#N/A</v>
      </c>
      <c r="AJ1797" s="6">
        <f t="shared" ca="1" si="375"/>
        <v>5</v>
      </c>
      <c r="AK1797" s="1">
        <f t="shared" ca="1" si="376"/>
        <v>2580</v>
      </c>
      <c r="AL17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$A1797  &amp; ", "   &amp;
$B1797  &amp; ", "   &amp;
$D1797  &amp; ", '"  &amp;
$I1797  &amp; "', '" &amp;
$O1797  &amp; "', "  &amp;
$S1797  &amp; ", '"  &amp;
TEXT($U1797,"dd/mm/aaaa")  &amp; "', "   &amp;
$V1797  &amp; ", "   &amp;
$X1797  &amp; ", "   &amp;
$Z1797  &amp; ", "   &amp;
IF($AB1797 &lt;&gt; "", $AB1797, "NULL")  &amp; ", "   &amp;
$AK1797  &amp; ");"</f>
        <v>#REF!</v>
      </c>
    </row>
    <row r="1798" spans="1:38" x14ac:dyDescent="0.2">
      <c r="A1798" s="7" cm="1">
        <f t="array" aca="1" ref="A1798" ca="1">INDEX(Companies!$A:$A,RANDBETWEEN(2,COUNTA(Companies!$A:$A)),1)</f>
        <v>2</v>
      </c>
      <c r="B1798" s="5">
        <f t="shared" si="364"/>
        <v>1797</v>
      </c>
      <c r="C1798" s="5" t="str" cm="1">
        <f t="array" ref="C1798">SHA1HASH($B1798)</f>
        <v>23c1b78afe8d17b64e5572d7af014b17e6189b52</v>
      </c>
      <c r="D1798" s="6">
        <f t="shared" ca="1" si="365"/>
        <v>1</v>
      </c>
      <c r="E1798" s="7">
        <f ca="1">IF($B1798 = 1 + N("Presidente"),
    127,
    IF($B1798 = 2 + N("Vice-Presidente"),
        72,
        IF($B1798 = 3 + N("Secretária bilíngue"),
            13,
            RANDBETWEEN(5,COUNT(Name!$A:$A) + 1)
        )
    )
)</f>
        <v>194</v>
      </c>
      <c r="F1798" s="7" t="str">
        <f ca="1">VLOOKUP($E1798,Name!$A:$B,2,FALSE)</f>
        <v>João Vitor</v>
      </c>
      <c r="G1798" s="7">
        <f ca="1" xml:space="preserve">
IF($B1798 = 1,
    0,
    RANDBETWEEN(5,COUNT('Last name'!$A:$A) + 1)
)</f>
        <v>131</v>
      </c>
      <c r="H1798" s="7" t="str">
        <f ca="1" xml:space="preserve">
IF($B1798 = 1 + N("Presidente"),
    "de Orléans e Bragança",
    VLOOKUP($G1798,'Last name'!$A:$B,2,FALSE) &amp; " " &amp; VLOOKUP(RANDBETWEEN(5,COUNT('Last name'!$A:$A) + 1),'Last name'!$A:$B,2,FALSE)
)</f>
        <v>Monti Caminha</v>
      </c>
      <c r="I1798" s="7" t="str">
        <f t="shared" ca="1" si="366"/>
        <v>João Vitor Monti Caminha</v>
      </c>
      <c r="J1798" s="7" t="str" cm="1">
        <f t="array" aca="1" ref="J1798" ca="1">SHA1HASH($I1798)</f>
        <v>488405af60b268edfa4781a1b1f302801e1fff6b</v>
      </c>
      <c r="K1798" s="7" cm="1">
        <f t="array" aca="1" ref="K1798" ca="1">INDEX(States!$A:$A,M1798,1)</f>
        <v>5</v>
      </c>
      <c r="L1798" s="7" t="str">
        <f ca="1">VLOOKUP($K1798,Countries!$A:$B,2,FALSE)</f>
        <v>Portugal</v>
      </c>
      <c r="M1798" s="7" cm="1">
        <f t="array" aca="1" ref="M1798" ca="1">INDEX(States!$C:$C,RANDBETWEEN(5,COUNTA(States!$A:$A) + 1),1)</f>
        <v>23</v>
      </c>
      <c r="N1798" s="7" t="str">
        <f ca="1">VLOOKUP($M1798,States!$C:$D,2,FALSE)</f>
        <v>Viana do Castelo</v>
      </c>
      <c r="O1798" s="7" t="str">
        <f ca="1">VLOOKUP($E1798,Name!$A:$C,3,FALSE)</f>
        <v>M</v>
      </c>
      <c r="P1798" s="7" t="str">
        <f ca="1">VLOOKUP($O1798,Genders!$B:$C,2,FALSE)</f>
        <v>Male</v>
      </c>
      <c r="Q1798" s="7" cm="1">
        <f t="array" aca="1" ref="Q1798" ca="1">INDEX('Marital status'!$A:$A,RANDBETWEEN(5,COUNTA('Marital status'!$A:$A) + 1),1)</f>
        <v>5</v>
      </c>
      <c r="R1798" s="7" t="str">
        <f ca="1">VLOOKUP($Q1798,'Marital status'!$A:$B,2,FALSE)</f>
        <v xml:space="preserve"> Separated </v>
      </c>
      <c r="S1798" s="7">
        <f t="shared" ca="1" si="367"/>
        <v>5</v>
      </c>
      <c r="T1798" s="7" t="str">
        <f ca="1">VLOOKUP($S1798,Ethnicities!$A:$B,2,FALSE)</f>
        <v>ASIAN</v>
      </c>
      <c r="U1798" s="8">
        <f t="shared" ca="1" si="368"/>
        <v>24189</v>
      </c>
      <c r="V1798" s="6">
        <f t="shared" ca="1" si="369"/>
        <v>7</v>
      </c>
      <c r="W1798" s="8" t="str">
        <f ca="1">VLOOKUP($V1798,'Background education'!$A:$B,2,FALSE)</f>
        <v>Undergraduate degree</v>
      </c>
      <c r="X1798" s="7">
        <f ca="1" xml:space="preserve">
  IF(OR($Z1798 = 5, $Z1798 = 6, $Z1798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798" s="7" t="str">
        <f ca="1">VLOOKUP($X1798,Departments!$A:$B,2,FALSE)</f>
        <v>Administration</v>
      </c>
      <c r="Z1798" s="6">
        <f t="shared" ca="1" si="370"/>
        <v>10</v>
      </c>
      <c r="AA1798" s="7" t="str">
        <f ca="1">VLOOKUP($Z1798,Roles!$A:$B,2,FALSE)</f>
        <v>Trainee</v>
      </c>
      <c r="AB1798" s="6" t="e">
        <f t="shared" ca="1" si="371"/>
        <v>#N/A</v>
      </c>
      <c r="AC1798" s="7" t="e">
        <f ca="1" xml:space="preserve">
IF(
  ISNA($AB1798),
  NA(),
  VLOOKUP($AB1798,Levels!$A:$B,2,FALSE)
)</f>
        <v>#N/A</v>
      </c>
      <c r="AD1798" s="8">
        <f t="shared" ca="1" si="372"/>
        <v>38421</v>
      </c>
      <c r="AE1798" s="6">
        <f ca="1">RANDBETWEEN(5,COUNTA('Recruitment source'!$A:$A) + 1)</f>
        <v>12</v>
      </c>
      <c r="AF1798" s="6" t="str">
        <f ca="1">VLOOKUP($AE1798,'Recruitment source'!$A:$B,2,FALSE)</f>
        <v xml:space="preserve"> recommendation of employee</v>
      </c>
      <c r="AG1798" s="8" t="e">
        <f t="shared" ca="1" si="373"/>
        <v>#N/A</v>
      </c>
      <c r="AH1798" s="6" t="e">
        <f t="shared" ca="1" si="374"/>
        <v>#N/A</v>
      </c>
      <c r="AI1798" s="6" t="e">
        <f ca="1" xml:space="preserve">
IF(
  ISNA($AH1798),
  NA(),
  VLOOKUP($AH1798,'Reasons for dismissal'!$A:$B,2,FALSE)
)</f>
        <v>#N/A</v>
      </c>
      <c r="AJ1798" s="6">
        <f t="shared" ca="1" si="375"/>
        <v>4</v>
      </c>
      <c r="AK1798" s="1">
        <f t="shared" ca="1" si="376"/>
        <v>1305</v>
      </c>
      <c r="AL17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$A1798  &amp; ", "   &amp;
$B1798  &amp; ", "   &amp;
$D1798  &amp; ", '"  &amp;
$I1798  &amp; "', '" &amp;
$O1798  &amp; "', "  &amp;
$S1798  &amp; ", '"  &amp;
TEXT($U1798,"dd/mm/aaaa")  &amp; "', "   &amp;
$V1798  &amp; ", "   &amp;
$X1798  &amp; ", "   &amp;
$Z1798  &amp; ", "   &amp;
IF($AB1798 &lt;&gt; "", $AB1798, "NULL")  &amp; ", "   &amp;
$AK1798  &amp; ");"</f>
        <v>#REF!</v>
      </c>
    </row>
    <row r="1799" spans="1:38" x14ac:dyDescent="0.2">
      <c r="A1799" s="7" cm="1">
        <f t="array" aca="1" ref="A1799" ca="1">INDEX(Companies!$A:$A,RANDBETWEEN(2,COUNTA(Companies!$A:$A)),1)</f>
        <v>2</v>
      </c>
      <c r="B1799" s="5">
        <f t="shared" si="364"/>
        <v>1798</v>
      </c>
      <c r="C1799" s="5" t="str" cm="1">
        <f t="array" ref="C1799">SHA1HASH($B1799)</f>
        <v>6126a7a3c93822ec8f598f7a9ea7b49d925c8305</v>
      </c>
      <c r="D1799" s="6">
        <f t="shared" ca="1" si="365"/>
        <v>1</v>
      </c>
      <c r="E1799" s="7">
        <f ca="1">IF($B1799 = 1 + N("Presidente"),
    127,
    IF($B1799 = 2 + N("Vice-Presidente"),
        72,
        IF($B1799 = 3 + N("Secretária bilíngue"),
            13,
            RANDBETWEEN(5,COUNT(Name!$A:$A) + 1)
        )
    )
)</f>
        <v>186</v>
      </c>
      <c r="F1799" s="7" t="str">
        <f ca="1">VLOOKUP($E1799,Name!$A:$B,2,FALSE)</f>
        <v>João Gabriel</v>
      </c>
      <c r="G1799" s="7">
        <f ca="1" xml:space="preserve">
IF($B1799 = 1,
    0,
    RANDBETWEEN(5,COUNT('Last name'!$A:$A) + 1)
)</f>
        <v>28</v>
      </c>
      <c r="H1799" s="7" t="str">
        <f ca="1" xml:space="preserve">
IF($B1799 = 1 + N("Presidente"),
    "de Orléans e Bragança",
    VLOOKUP($G1799,'Last name'!$A:$B,2,FALSE) &amp; " " &amp; VLOOKUP(RANDBETWEEN(5,COUNT('Last name'!$A:$A) + 1),'Last name'!$A:$B,2,FALSE)
)</f>
        <v>Badu Ricci</v>
      </c>
      <c r="I1799" s="7" t="str">
        <f t="shared" ca="1" si="366"/>
        <v>João Gabriel Badu Ricci</v>
      </c>
      <c r="J1799" s="7" t="str" cm="1">
        <f t="array" aca="1" ref="J1799" ca="1">SHA1HASH($I1799)</f>
        <v>aa7de49b4731f25dcd4341bf108e45be0776ef1f</v>
      </c>
      <c r="K1799" s="7" cm="1">
        <f t="array" aca="1" ref="K1799" ca="1">INDEX(States!$A:$A,M1799,1)</f>
        <v>5</v>
      </c>
      <c r="L1799" s="7" t="str">
        <f ca="1">VLOOKUP($K1799,Countries!$A:$B,2,FALSE)</f>
        <v>Portugal</v>
      </c>
      <c r="M1799" s="7" cm="1">
        <f t="array" aca="1" ref="M1799" ca="1">INDEX(States!$C:$C,RANDBETWEEN(5,COUNTA(States!$A:$A) + 1),1)</f>
        <v>18</v>
      </c>
      <c r="N1799" s="7" t="str">
        <f ca="1">VLOOKUP($M1799,States!$C:$D,2,FALSE)</f>
        <v>Castelo Branco</v>
      </c>
      <c r="O1799" s="7" t="str">
        <f ca="1">VLOOKUP($E1799,Name!$A:$C,3,FALSE)</f>
        <v>M</v>
      </c>
      <c r="P1799" s="7" t="str">
        <f ca="1">VLOOKUP($O1799,Genders!$B:$C,2,FALSE)</f>
        <v>Male</v>
      </c>
      <c r="Q1799" s="7" cm="1">
        <f t="array" aca="1" ref="Q1799" ca="1">INDEX('Marital status'!$A:$A,RANDBETWEEN(5,COUNTA('Marital status'!$A:$A) + 1),1)</f>
        <v>6</v>
      </c>
      <c r="R1799" s="7" t="str">
        <f ca="1">VLOOKUP($Q1799,'Marital status'!$A:$B,2,FALSE)</f>
        <v>DIVORCED</v>
      </c>
      <c r="S1799" s="7">
        <f t="shared" ca="1" si="367"/>
        <v>6</v>
      </c>
      <c r="T1799" s="7" t="str">
        <f ca="1">VLOOKUP($S1799,Ethnicities!$A:$B,2,FALSE)</f>
        <v xml:space="preserve">  american Indian or Alaska Native</v>
      </c>
      <c r="U1799" s="8">
        <f t="shared" ca="1" si="368"/>
        <v>30649</v>
      </c>
      <c r="V1799" s="6">
        <f t="shared" ca="1" si="369"/>
        <v>7</v>
      </c>
      <c r="W1799" s="8" t="str">
        <f ca="1">VLOOKUP($V1799,'Background education'!$A:$B,2,FALSE)</f>
        <v>Undergraduate degree</v>
      </c>
      <c r="X1799" s="7">
        <f ca="1" xml:space="preserve">
  IF(OR($Z1799 = 5, $Z1799 = 6, $Z1799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799" s="7" t="str">
        <f ca="1">VLOOKUP($X1799,Departments!$A:$B,2,FALSE)</f>
        <v>Human Resource</v>
      </c>
      <c r="Z1799" s="6">
        <f t="shared" ca="1" si="370"/>
        <v>11</v>
      </c>
      <c r="AA1799" s="7" t="str">
        <f ca="1">VLOOKUP($Z1799,Roles!$A:$B,2,FALSE)</f>
        <v>Analyst</v>
      </c>
      <c r="AB1799" s="6">
        <f t="shared" ca="1" si="371"/>
        <v>7</v>
      </c>
      <c r="AC1799" s="7" t="str">
        <f ca="1" xml:space="preserve">
IF(
  ISNA($AB1799),
  NA(),
  VLOOKUP($AB1799,Levels!$A:$B,2,FALSE)
)</f>
        <v>Senior</v>
      </c>
      <c r="AD1799" s="8">
        <f t="shared" ca="1" si="372"/>
        <v>38643</v>
      </c>
      <c r="AE1799" s="6">
        <f ca="1">RANDBETWEEN(5,COUNTA('Recruitment source'!$A:$A) + 1)</f>
        <v>11</v>
      </c>
      <c r="AF1799" s="6" t="str">
        <f ca="1">VLOOKUP($AE1799,'Recruitment source'!$A:$B,2,FALSE)</f>
        <v>Next Station</v>
      </c>
      <c r="AG1799" s="8" t="e">
        <f t="shared" ca="1" si="373"/>
        <v>#N/A</v>
      </c>
      <c r="AH1799" s="6" t="e">
        <f t="shared" ca="1" si="374"/>
        <v>#N/A</v>
      </c>
      <c r="AI1799" s="6" t="e">
        <f ca="1" xml:space="preserve">
IF(
  ISNA($AH1799),
  NA(),
  VLOOKUP($AH1799,'Reasons for dismissal'!$A:$B,2,FALSE)
)</f>
        <v>#N/A</v>
      </c>
      <c r="AJ1799" s="6">
        <f t="shared" ca="1" si="375"/>
        <v>4</v>
      </c>
      <c r="AK1799" s="1">
        <f t="shared" ca="1" si="376"/>
        <v>2580</v>
      </c>
      <c r="AL17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$A1799  &amp; ", "   &amp;
$B1799  &amp; ", "   &amp;
$D1799  &amp; ", '"  &amp;
$I1799  &amp; "', '" &amp;
$O1799  &amp; "', "  &amp;
$S1799  &amp; ", '"  &amp;
TEXT($U1799,"dd/mm/aaaa")  &amp; "', "   &amp;
$V1799  &amp; ", "   &amp;
$X1799  &amp; ", "   &amp;
$Z1799  &amp; ", "   &amp;
IF($AB1799 &lt;&gt; "", $AB1799, "NULL")  &amp; ", "   &amp;
$AK1799  &amp; ");"</f>
        <v>#REF!</v>
      </c>
    </row>
    <row r="1800" spans="1:38" x14ac:dyDescent="0.2">
      <c r="A1800" s="7" cm="1">
        <f t="array" aca="1" ref="A1800" ca="1">INDEX(Companies!$A:$A,RANDBETWEEN(2,COUNTA(Companies!$A:$A)),1)</f>
        <v>2</v>
      </c>
      <c r="B1800" s="5">
        <f t="shared" si="364"/>
        <v>1799</v>
      </c>
      <c r="C1800" s="5" t="str" cm="1">
        <f t="array" ref="C1800">SHA1HASH($B1800)</f>
        <v>8820a5e98d8870b8240138414263d04467449aad</v>
      </c>
      <c r="D1800" s="6">
        <f t="shared" ca="1" si="365"/>
        <v>1</v>
      </c>
      <c r="E1800" s="7">
        <f ca="1">IF($B1800 = 1 + N("Presidente"),
    127,
    IF($B1800 = 2 + N("Vice-Presidente"),
        72,
        IF($B1800 = 3 + N("Secretária bilíngue"),
            13,
            RANDBETWEEN(5,COUNT(Name!$A:$A) + 1)
        )
    )
)</f>
        <v>179</v>
      </c>
      <c r="F1800" s="7" t="str">
        <f ca="1">VLOOKUP($E1800,Name!$A:$B,2,FALSE)</f>
        <v>Isadora</v>
      </c>
      <c r="G1800" s="7">
        <f ca="1" xml:space="preserve">
IF($B1800 = 1,
    0,
    RANDBETWEEN(5,COUNT('Last name'!$A:$A) + 1)
)</f>
        <v>33</v>
      </c>
      <c r="H1800" s="7" t="str">
        <f ca="1" xml:space="preserve">
IF($B1800 = 1 + N("Presidente"),
    "de Orléans e Bragança",
    VLOOKUP($G1800,'Last name'!$A:$B,2,FALSE) &amp; " " &amp; VLOOKUP(RANDBETWEEN(5,COUNT('Last name'!$A:$A) + 1),'Last name'!$A:$B,2,FALSE)
)</f>
        <v>Barreto Oliveira</v>
      </c>
      <c r="I1800" s="7" t="str">
        <f t="shared" ca="1" si="366"/>
        <v>Isadora Barreto Oliveira</v>
      </c>
      <c r="J1800" s="7" t="str" cm="1">
        <f t="array" aca="1" ref="J1800" ca="1">SHA1HASH($I1800)</f>
        <v>065f2cc9daa126ab89aad2b8313517c68864cefa</v>
      </c>
      <c r="K1800" s="7" cm="1">
        <f t="array" aca="1" ref="K1800" ca="1">INDEX(States!$A:$A,M1800,1)</f>
        <v>5</v>
      </c>
      <c r="L1800" s="7" t="str">
        <f ca="1">VLOOKUP($K1800,Countries!$A:$B,2,FALSE)</f>
        <v>Portugal</v>
      </c>
      <c r="M1800" s="7" cm="1">
        <f t="array" aca="1" ref="M1800" ca="1">INDEX(States!$C:$C,RANDBETWEEN(5,COUNTA(States!$A:$A) + 1),1)</f>
        <v>10</v>
      </c>
      <c r="N1800" s="7" t="str">
        <f ca="1">VLOOKUP($M1800,States!$C:$D,2,FALSE)</f>
        <v>Faro</v>
      </c>
      <c r="O1800" s="7" t="str">
        <f ca="1">VLOOKUP($E1800,Name!$A:$C,3,FALSE)</f>
        <v>F</v>
      </c>
      <c r="P1800" s="7" t="str">
        <f ca="1">VLOOKUP($O1800,Genders!$B:$C,2,FALSE)</f>
        <v>Female</v>
      </c>
      <c r="Q1800" s="7" cm="1">
        <f t="array" aca="1" ref="Q1800" ca="1">INDEX('Marital status'!$A:$A,RANDBETWEEN(5,COUNTA('Marital status'!$A:$A) + 1),1)</f>
        <v>5</v>
      </c>
      <c r="R1800" s="7" t="str">
        <f ca="1">VLOOKUP($Q1800,'Marital status'!$A:$B,2,FALSE)</f>
        <v xml:space="preserve"> Separated </v>
      </c>
      <c r="S1800" s="7">
        <f t="shared" ca="1" si="367"/>
        <v>5</v>
      </c>
      <c r="T1800" s="7" t="str">
        <f ca="1">VLOOKUP($S1800,Ethnicities!$A:$B,2,FALSE)</f>
        <v>ASIAN</v>
      </c>
      <c r="U1800" s="8">
        <f t="shared" ca="1" si="368"/>
        <v>28137</v>
      </c>
      <c r="V1800" s="6">
        <f t="shared" ca="1" si="369"/>
        <v>7</v>
      </c>
      <c r="W1800" s="8" t="str">
        <f ca="1">VLOOKUP($V1800,'Background education'!$A:$B,2,FALSE)</f>
        <v>Undergraduate degree</v>
      </c>
      <c r="X1800" s="7">
        <f ca="1" xml:space="preserve">
  IF(OR($Z1800 = 5, $Z1800 = 6, $Z1800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800" s="7" t="str">
        <f ca="1">VLOOKUP($X1800,Departments!$A:$B,2,FALSE)</f>
        <v>Human Resource</v>
      </c>
      <c r="Z1800" s="6">
        <f t="shared" ca="1" si="370"/>
        <v>9</v>
      </c>
      <c r="AA1800" s="7" t="str">
        <f ca="1">VLOOKUP($Z1800,Roles!$A:$B,2,FALSE)</f>
        <v>Intern</v>
      </c>
      <c r="AB1800" s="6" t="e">
        <f t="shared" ca="1" si="371"/>
        <v>#N/A</v>
      </c>
      <c r="AC1800" s="7" t="e">
        <f ca="1" xml:space="preserve">
IF(
  ISNA($AB1800),
  NA(),
  VLOOKUP($AB1800,Levels!$A:$B,2,FALSE)
)</f>
        <v>#N/A</v>
      </c>
      <c r="AD1800" s="8">
        <f t="shared" ca="1" si="372"/>
        <v>42636</v>
      </c>
      <c r="AE1800" s="6">
        <f ca="1">RANDBETWEEN(5,COUNTA('Recruitment source'!$A:$A) + 1)</f>
        <v>15</v>
      </c>
      <c r="AF1800" s="6" t="str">
        <f ca="1">VLOOKUP($AE1800,'Recruitment source'!$A:$B,2,FALSE)</f>
        <v>Website</v>
      </c>
      <c r="AG1800" s="8" t="e">
        <f t="shared" ca="1" si="373"/>
        <v>#N/A</v>
      </c>
      <c r="AH1800" s="6" t="e">
        <f t="shared" ca="1" si="374"/>
        <v>#N/A</v>
      </c>
      <c r="AI1800" s="6" t="e">
        <f ca="1" xml:space="preserve">
IF(
  ISNA($AH1800),
  NA(),
  VLOOKUP($AH1800,'Reasons for dismissal'!$A:$B,2,FALSE)
)</f>
        <v>#N/A</v>
      </c>
      <c r="AJ1800" s="6">
        <f t="shared" ca="1" si="375"/>
        <v>4</v>
      </c>
      <c r="AK1800" s="1">
        <f t="shared" ca="1" si="376"/>
        <v>1285</v>
      </c>
      <c r="AL18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$A1800  &amp; ", "   &amp;
$B1800  &amp; ", "   &amp;
$D1800  &amp; ", '"  &amp;
$I1800  &amp; "', '" &amp;
$O1800  &amp; "', "  &amp;
$S1800  &amp; ", '"  &amp;
TEXT($U1800,"dd/mm/aaaa")  &amp; "', "   &amp;
$V1800  &amp; ", "   &amp;
$X1800  &amp; ", "   &amp;
$Z1800  &amp; ", "   &amp;
IF($AB1800 &lt;&gt; "", $AB1800, "NULL")  &amp; ", "   &amp;
$AK1800  &amp; ");"</f>
        <v>#REF!</v>
      </c>
    </row>
    <row r="1801" spans="1:38" x14ac:dyDescent="0.2">
      <c r="A1801" s="7" cm="1">
        <f t="array" aca="1" ref="A1801" ca="1">INDEX(Companies!$A:$A,RANDBETWEEN(2,COUNTA(Companies!$A:$A)),1)</f>
        <v>2</v>
      </c>
      <c r="B1801" s="5">
        <f t="shared" si="364"/>
        <v>1800</v>
      </c>
      <c r="C1801" s="5" t="str" cm="1">
        <f t="array" ref="C1801">SHA1HASH($B1801)</f>
        <v>a129261ef1c88ada8b9611d79cd7e0a112c9d4f7</v>
      </c>
      <c r="D1801" s="6">
        <f t="shared" ca="1" si="365"/>
        <v>1</v>
      </c>
      <c r="E1801" s="7">
        <f ca="1">IF($B1801 = 1 + N("Presidente"),
    127,
    IF($B1801 = 2 + N("Vice-Presidente"),
        72,
        IF($B1801 = 3 + N("Secretária bilíngue"),
            13,
            RANDBETWEEN(5,COUNT(Name!$A:$A) + 1)
        )
    )
)</f>
        <v>258</v>
      </c>
      <c r="F1801" s="7" t="str">
        <f ca="1">VLOOKUP($E1801,Name!$A:$B,2,FALSE)</f>
        <v>Maria Alice</v>
      </c>
      <c r="G1801" s="7">
        <f ca="1" xml:space="preserve">
IF($B1801 = 1,
    0,
    RANDBETWEEN(5,COUNT('Last name'!$A:$A) + 1)
)</f>
        <v>166</v>
      </c>
      <c r="H1801" s="7" t="str">
        <f ca="1" xml:space="preserve">
IF($B1801 = 1 + N("Presidente"),
    "de Orléans e Bragança",
    VLOOKUP($G1801,'Last name'!$A:$B,2,FALSE) &amp; " " &amp; VLOOKUP(RANDBETWEEN(5,COUNT('Last name'!$A:$A) + 1),'Last name'!$A:$B,2,FALSE)
)</f>
        <v>Rodrigues Gallo</v>
      </c>
      <c r="I1801" s="7" t="str">
        <f t="shared" ca="1" si="366"/>
        <v>Maria Alice Rodrigues Gallo</v>
      </c>
      <c r="J1801" s="7" t="str" cm="1">
        <f t="array" aca="1" ref="J1801" ca="1">SHA1HASH($I1801)</f>
        <v>4fb9f682a20680f0217a09733b2fde539dd18aab</v>
      </c>
      <c r="K1801" s="7" cm="1">
        <f t="array" aca="1" ref="K1801" ca="1">INDEX(States!$A:$A,M1801,1)</f>
        <v>5</v>
      </c>
      <c r="L1801" s="7" t="str">
        <f ca="1">VLOOKUP($K1801,Countries!$A:$B,2,FALSE)</f>
        <v>Portugal</v>
      </c>
      <c r="M1801" s="7" cm="1">
        <f t="array" aca="1" ref="M1801" ca="1">INDEX(States!$C:$C,RANDBETWEEN(5,COUNTA(States!$A:$A) + 1),1)</f>
        <v>22</v>
      </c>
      <c r="N1801" s="7" t="str">
        <f ca="1">VLOOKUP($M1801,States!$C:$D,2,FALSE)</f>
        <v>Vila Real</v>
      </c>
      <c r="O1801" s="7" t="str">
        <f ca="1">VLOOKUP($E1801,Name!$A:$C,3,FALSE)</f>
        <v>F</v>
      </c>
      <c r="P1801" s="7" t="str">
        <f ca="1">VLOOKUP($O1801,Genders!$B:$C,2,FALSE)</f>
        <v>Female</v>
      </c>
      <c r="Q1801" s="7" cm="1">
        <f t="array" aca="1" ref="Q1801" ca="1">INDEX('Marital status'!$A:$A,RANDBETWEEN(5,COUNTA('Marital status'!$A:$A) + 1),1)</f>
        <v>5</v>
      </c>
      <c r="R1801" s="7" t="str">
        <f ca="1">VLOOKUP($Q1801,'Marital status'!$A:$B,2,FALSE)</f>
        <v xml:space="preserve"> Separated </v>
      </c>
      <c r="S1801" s="7">
        <f t="shared" ca="1" si="367"/>
        <v>5</v>
      </c>
      <c r="T1801" s="7" t="str">
        <f ca="1">VLOOKUP($S1801,Ethnicities!$A:$B,2,FALSE)</f>
        <v>ASIAN</v>
      </c>
      <c r="U1801" s="8">
        <f t="shared" ca="1" si="368"/>
        <v>22050</v>
      </c>
      <c r="V1801" s="6">
        <f t="shared" ca="1" si="369"/>
        <v>8</v>
      </c>
      <c r="W1801" s="8" t="str">
        <f ca="1">VLOOKUP($V1801,'Background education'!$A:$B,2,FALSE)</f>
        <v>Graduate school</v>
      </c>
      <c r="X1801" s="7">
        <f ca="1" xml:space="preserve">
  IF(OR($Z1801 = 5, $Z1801 = 6, $Z1801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801" s="7" t="str">
        <f ca="1">VLOOKUP($X1801,Departments!$A:$B,2,FALSE)</f>
        <v>Administration</v>
      </c>
      <c r="Z1801" s="6">
        <f t="shared" ca="1" si="370"/>
        <v>11</v>
      </c>
      <c r="AA1801" s="7" t="str">
        <f ca="1">VLOOKUP($Z1801,Roles!$A:$B,2,FALSE)</f>
        <v>Analyst</v>
      </c>
      <c r="AB1801" s="6">
        <f t="shared" ca="1" si="371"/>
        <v>7</v>
      </c>
      <c r="AC1801" s="7" t="str">
        <f ca="1" xml:space="preserve">
IF(
  ISNA($AB1801),
  NA(),
  VLOOKUP($AB1801,Levels!$A:$B,2,FALSE)
)</f>
        <v>Senior</v>
      </c>
      <c r="AD1801" s="8">
        <f t="shared" ca="1" si="372"/>
        <v>38018</v>
      </c>
      <c r="AE1801" s="6">
        <f ca="1">RANDBETWEEN(5,COUNTA('Recruitment source'!$A:$A) + 1)</f>
        <v>5</v>
      </c>
      <c r="AF1801" s="6" t="str">
        <f ca="1">VLOOKUP($AE1801,'Recruitment source'!$A:$B,2,FALSE)</f>
        <v>Indeed</v>
      </c>
      <c r="AG1801" s="8" t="e">
        <f t="shared" ca="1" si="373"/>
        <v>#N/A</v>
      </c>
      <c r="AH1801" s="6" t="e">
        <f t="shared" ca="1" si="374"/>
        <v>#N/A</v>
      </c>
      <c r="AI1801" s="6" t="e">
        <f ca="1" xml:space="preserve">
IF(
  ISNA($AH1801),
  NA(),
  VLOOKUP($AH1801,'Reasons for dismissal'!$A:$B,2,FALSE)
)</f>
        <v>#N/A</v>
      </c>
      <c r="AJ1801" s="6">
        <f t="shared" ca="1" si="375"/>
        <v>4</v>
      </c>
      <c r="AK1801" s="1">
        <f t="shared" ca="1" si="376"/>
        <v>3000</v>
      </c>
      <c r="AL18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$A1801  &amp; ", "   &amp;
$B1801  &amp; ", "   &amp;
$D1801  &amp; ", '"  &amp;
$I1801  &amp; "', '" &amp;
$O1801  &amp; "', "  &amp;
$S1801  &amp; ", '"  &amp;
TEXT($U1801,"dd/mm/aaaa")  &amp; "', "   &amp;
$V1801  &amp; ", "   &amp;
$X1801  &amp; ", "   &amp;
$Z1801  &amp; ", "   &amp;
IF($AB1801 &lt;&gt; "", $AB1801, "NULL")  &amp; ", "   &amp;
$AK1801  &amp; ");"</f>
        <v>#REF!</v>
      </c>
    </row>
    <row r="1802" spans="1:38" x14ac:dyDescent="0.2">
      <c r="A1802" s="7" cm="1">
        <f t="array" aca="1" ref="A1802" ca="1">INDEX(Companies!$A:$A,RANDBETWEEN(2,COUNTA(Companies!$A:$A)),1)</f>
        <v>2</v>
      </c>
      <c r="B1802" s="5">
        <f t="shared" si="364"/>
        <v>1801</v>
      </c>
      <c r="C1802" s="5" t="str" cm="1">
        <f t="array" ref="C1802">SHA1HASH($B1802)</f>
        <v>775ea0a75e300e34f175504dbe9b24e5b0da74ac</v>
      </c>
      <c r="D1802" s="6">
        <f t="shared" ca="1" si="365"/>
        <v>1</v>
      </c>
      <c r="E1802" s="7">
        <f ca="1">IF($B1802 = 1 + N("Presidente"),
    127,
    IF($B1802 = 2 + N("Vice-Presidente"),
        72,
        IF($B1802 = 3 + N("Secretária bilíngue"),
            13,
            RANDBETWEEN(5,COUNT(Name!$A:$A) + 1)
        )
    )
)</f>
        <v>299</v>
      </c>
      <c r="F1802" s="7" t="str">
        <f ca="1">VLOOKUP($E1802,Name!$A:$B,2,FALSE)</f>
        <v>Mirella</v>
      </c>
      <c r="G1802" s="7">
        <f ca="1" xml:space="preserve">
IF($B1802 = 1,
    0,
    RANDBETWEEN(5,COUNT('Last name'!$A:$A) + 1)
)</f>
        <v>192</v>
      </c>
      <c r="H1802" s="7" t="str">
        <f ca="1" xml:space="preserve">
IF($B1802 = 1 + N("Presidente"),
    "de Orléans e Bragança",
    VLOOKUP($G1802,'Last name'!$A:$B,2,FALSE) &amp; " " &amp; VLOOKUP(RANDBETWEEN(5,COUNT('Last name'!$A:$A) + 1),'Last name'!$A:$B,2,FALSE)
)</f>
        <v>Vaz Medeiros</v>
      </c>
      <c r="I1802" s="7" t="str">
        <f t="shared" ca="1" si="366"/>
        <v>Mirella Vaz Medeiros</v>
      </c>
      <c r="J1802" s="7" t="str" cm="1">
        <f t="array" aca="1" ref="J1802" ca="1">SHA1HASH($I1802)</f>
        <v>9b4a12c7dfa9b11c1dc368493103e32779324f0e</v>
      </c>
      <c r="K1802" s="7" cm="1">
        <f t="array" aca="1" ref="K1802" ca="1">INDEX(States!$A:$A,M1802,1)</f>
        <v>5</v>
      </c>
      <c r="L1802" s="7" t="str">
        <f ca="1">VLOOKUP($K1802,Countries!$A:$B,2,FALSE)</f>
        <v>Portugal</v>
      </c>
      <c r="M1802" s="7" cm="1">
        <f t="array" aca="1" ref="M1802" ca="1">INDEX(States!$C:$C,RANDBETWEEN(5,COUNTA(States!$A:$A) + 1),1)</f>
        <v>6</v>
      </c>
      <c r="N1802" s="7" t="str">
        <f ca="1">VLOOKUP($M1802,States!$C:$D,2,FALSE)</f>
        <v>PORTO</v>
      </c>
      <c r="O1802" s="7" t="str">
        <f ca="1">VLOOKUP($E1802,Name!$A:$C,3,FALSE)</f>
        <v>F</v>
      </c>
      <c r="P1802" s="7" t="str">
        <f ca="1">VLOOKUP($O1802,Genders!$B:$C,2,FALSE)</f>
        <v>Female</v>
      </c>
      <c r="Q1802" s="7" cm="1">
        <f t="array" aca="1" ref="Q1802" ca="1">INDEX('Marital status'!$A:$A,RANDBETWEEN(5,COUNTA('Marital status'!$A:$A) + 1),1)</f>
        <v>6</v>
      </c>
      <c r="R1802" s="7" t="str">
        <f ca="1">VLOOKUP($Q1802,'Marital status'!$A:$B,2,FALSE)</f>
        <v>DIVORCED</v>
      </c>
      <c r="S1802" s="7">
        <f t="shared" ca="1" si="367"/>
        <v>5</v>
      </c>
      <c r="T1802" s="7" t="str">
        <f ca="1">VLOOKUP($S1802,Ethnicities!$A:$B,2,FALSE)</f>
        <v>ASIAN</v>
      </c>
      <c r="U1802" s="8">
        <f t="shared" ca="1" si="368"/>
        <v>21967</v>
      </c>
      <c r="V1802" s="6">
        <f t="shared" ca="1" si="369"/>
        <v>7</v>
      </c>
      <c r="W1802" s="8" t="str">
        <f ca="1">VLOOKUP($V1802,'Background education'!$A:$B,2,FALSE)</f>
        <v>Undergraduate degree</v>
      </c>
      <c r="X1802" s="7">
        <f ca="1" xml:space="preserve">
  IF(OR($Z1802 = 5, $Z1802 = 6, $Z1802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802" s="7" t="str">
        <f ca="1">VLOOKUP($X1802,Departments!$A:$B,2,FALSE)</f>
        <v>Human Resource</v>
      </c>
      <c r="Z1802" s="6">
        <f t="shared" ca="1" si="370"/>
        <v>10</v>
      </c>
      <c r="AA1802" s="7" t="str">
        <f ca="1">VLOOKUP($Z1802,Roles!$A:$B,2,FALSE)</f>
        <v>Trainee</v>
      </c>
      <c r="AB1802" s="6" t="e">
        <f t="shared" ca="1" si="371"/>
        <v>#N/A</v>
      </c>
      <c r="AC1802" s="7" t="e">
        <f ca="1" xml:space="preserve">
IF(
  ISNA($AB1802),
  NA(),
  VLOOKUP($AB1802,Levels!$A:$B,2,FALSE)
)</f>
        <v>#N/A</v>
      </c>
      <c r="AD1802" s="8">
        <f t="shared" ca="1" si="372"/>
        <v>39492</v>
      </c>
      <c r="AE1802" s="6">
        <f ca="1">RANDBETWEEN(5,COUNTA('Recruitment source'!$A:$A) + 1)</f>
        <v>12</v>
      </c>
      <c r="AF1802" s="6" t="str">
        <f ca="1">VLOOKUP($AE1802,'Recruitment source'!$A:$B,2,FALSE)</f>
        <v xml:space="preserve"> recommendation of employee</v>
      </c>
      <c r="AG1802" s="8" t="e">
        <f t="shared" ca="1" si="373"/>
        <v>#N/A</v>
      </c>
      <c r="AH1802" s="6" t="e">
        <f t="shared" ca="1" si="374"/>
        <v>#N/A</v>
      </c>
      <c r="AI1802" s="6" t="e">
        <f ca="1" xml:space="preserve">
IF(
  ISNA($AH1802),
  NA(),
  VLOOKUP($AH1802,'Reasons for dismissal'!$A:$B,2,FALSE)
)</f>
        <v>#N/A</v>
      </c>
      <c r="AJ1802" s="6">
        <f t="shared" ca="1" si="375"/>
        <v>4</v>
      </c>
      <c r="AK1802" s="1">
        <f t="shared" ca="1" si="376"/>
        <v>1385</v>
      </c>
      <c r="AL18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$A1802  &amp; ", "   &amp;
$B1802  &amp; ", "   &amp;
$D1802  &amp; ", '"  &amp;
$I1802  &amp; "', '" &amp;
$O1802  &amp; "', "  &amp;
$S1802  &amp; ", '"  &amp;
TEXT($U1802,"dd/mm/aaaa")  &amp; "', "   &amp;
$V1802  &amp; ", "   &amp;
$X1802  &amp; ", "   &amp;
$Z1802  &amp; ", "   &amp;
IF($AB1802 &lt;&gt; "", $AB1802, "NULL")  &amp; ", "   &amp;
$AK1802  &amp; ");"</f>
        <v>#REF!</v>
      </c>
    </row>
    <row r="1803" spans="1:38" x14ac:dyDescent="0.2">
      <c r="A1803" s="7" cm="1">
        <f t="array" aca="1" ref="A1803" ca="1">INDEX(Companies!$A:$A,RANDBETWEEN(2,COUNTA(Companies!$A:$A)),1)</f>
        <v>2</v>
      </c>
      <c r="B1803" s="5">
        <f t="shared" si="364"/>
        <v>1802</v>
      </c>
      <c r="C1803" s="5" t="str" cm="1">
        <f t="array" ref="C1803">SHA1HASH($B1803)</f>
        <v>c030c76c814290ffbd1fc6d5d3f5eb608ae7cb6a</v>
      </c>
      <c r="D1803" s="6">
        <f t="shared" ca="1" si="365"/>
        <v>1</v>
      </c>
      <c r="E1803" s="7">
        <f ca="1">IF($B1803 = 1 + N("Presidente"),
    127,
    IF($B1803 = 2 + N("Vice-Presidente"),
        72,
        IF($B1803 = 3 + N("Secretária bilíngue"),
            13,
            RANDBETWEEN(5,COUNT(Name!$A:$A) + 1)
        )
    )
)</f>
        <v>36</v>
      </c>
      <c r="F1803" s="7" t="str">
        <f ca="1">VLOOKUP($E1803,Name!$A:$B,2,FALSE)</f>
        <v>Ana Sophia</v>
      </c>
      <c r="G1803" s="7">
        <f ca="1" xml:space="preserve">
IF($B1803 = 1,
    0,
    RANDBETWEEN(5,COUNT('Last name'!$A:$A) + 1)
)</f>
        <v>113</v>
      </c>
      <c r="H1803" s="7" t="str">
        <f ca="1" xml:space="preserve">
IF($B1803 = 1 + N("Presidente"),
    "de Orléans e Bragança",
    VLOOKUP($G1803,'Last name'!$A:$B,2,FALSE) &amp; " " &amp; VLOOKUP(RANDBETWEEN(5,COUNT('Last name'!$A:$A) + 1),'Last name'!$A:$B,2,FALSE)
)</f>
        <v>Luz Farina</v>
      </c>
      <c r="I1803" s="7" t="str">
        <f t="shared" ca="1" si="366"/>
        <v>Ana Sophia Luz Farina</v>
      </c>
      <c r="J1803" s="7" t="str" cm="1">
        <f t="array" aca="1" ref="J1803" ca="1">SHA1HASH($I1803)</f>
        <v>0bee3237db27c60ca514114221bb16f71e6d3b7e</v>
      </c>
      <c r="K1803" s="7" cm="1">
        <f t="array" aca="1" ref="K1803" ca="1">INDEX(States!$A:$A,M1803,1)</f>
        <v>5</v>
      </c>
      <c r="L1803" s="7" t="str">
        <f ca="1">VLOOKUP($K1803,Countries!$A:$B,2,FALSE)</f>
        <v>Portugal</v>
      </c>
      <c r="M1803" s="7" cm="1">
        <f t="array" aca="1" ref="M1803" ca="1">INDEX(States!$C:$C,RANDBETWEEN(5,COUNTA(States!$A:$A) + 1),1)</f>
        <v>16</v>
      </c>
      <c r="N1803" s="7" t="str">
        <f ca="1">VLOOKUP($M1803,States!$C:$D,2,FALSE)</f>
        <v>Azores</v>
      </c>
      <c r="O1803" s="7" t="str">
        <f ca="1">VLOOKUP($E1803,Name!$A:$C,3,FALSE)</f>
        <v>F</v>
      </c>
      <c r="P1803" s="7" t="str">
        <f ca="1">VLOOKUP($O1803,Genders!$B:$C,2,FALSE)</f>
        <v>Female</v>
      </c>
      <c r="Q1803" s="7" cm="1">
        <f t="array" aca="1" ref="Q1803" ca="1">INDEX('Marital status'!$A:$A,RANDBETWEEN(5,COUNTA('Marital status'!$A:$A) + 1),1)</f>
        <v>0</v>
      </c>
      <c r="R1803" s="7" t="e">
        <f ca="1">VLOOKUP($Q1803,'Marital status'!$A:$B,2,FALSE)</f>
        <v>#N/A</v>
      </c>
      <c r="S1803" s="7">
        <f t="shared" ca="1" si="367"/>
        <v>5</v>
      </c>
      <c r="T1803" s="7" t="str">
        <f ca="1">VLOOKUP($S1803,Ethnicities!$A:$B,2,FALSE)</f>
        <v>ASIAN</v>
      </c>
      <c r="U1803" s="8">
        <f t="shared" ca="1" si="368"/>
        <v>31206</v>
      </c>
      <c r="V1803" s="6">
        <f t="shared" ca="1" si="369"/>
        <v>7</v>
      </c>
      <c r="W1803" s="8" t="str">
        <f ca="1">VLOOKUP($V1803,'Background education'!$A:$B,2,FALSE)</f>
        <v>Undergraduate degree</v>
      </c>
      <c r="X1803" s="7">
        <f ca="1" xml:space="preserve">
  IF(OR($Z1803 = 5, $Z1803 = 6, $Z1803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803" s="7" t="str">
        <f ca="1">VLOOKUP($X1803,Departments!$A:$B,2,FALSE)</f>
        <v xml:space="preserve"> Presidency</v>
      </c>
      <c r="Z1803" s="6">
        <f t="shared" ca="1" si="370"/>
        <v>11</v>
      </c>
      <c r="AA1803" s="7" t="str">
        <f ca="1">VLOOKUP($Z1803,Roles!$A:$B,2,FALSE)</f>
        <v>Analyst</v>
      </c>
      <c r="AB1803" s="6">
        <f t="shared" ca="1" si="371"/>
        <v>5</v>
      </c>
      <c r="AC1803" s="7" t="str">
        <f ca="1" xml:space="preserve">
IF(
  ISNA($AB1803),
  NA(),
  VLOOKUP($AB1803,Levels!$A:$B,2,FALSE)
)</f>
        <v>Junior</v>
      </c>
      <c r="AD1803" s="8">
        <f t="shared" ca="1" si="372"/>
        <v>39495</v>
      </c>
      <c r="AE1803" s="6">
        <f ca="1">RANDBETWEEN(5,COUNTA('Recruitment source'!$A:$A) + 1)</f>
        <v>13</v>
      </c>
      <c r="AF1803" s="6" t="str">
        <f ca="1">VLOOKUP($AE1803,'Recruitment source'!$A:$B,2,FALSE)</f>
        <v>Google</v>
      </c>
      <c r="AG1803" s="8" t="e">
        <f t="shared" ca="1" si="373"/>
        <v>#N/A</v>
      </c>
      <c r="AH1803" s="6" t="e">
        <f t="shared" ca="1" si="374"/>
        <v>#N/A</v>
      </c>
      <c r="AI1803" s="6" t="e">
        <f ca="1" xml:space="preserve">
IF(
  ISNA($AH1803),
  NA(),
  VLOOKUP($AH1803,'Reasons for dismissal'!$A:$B,2,FALSE)
)</f>
        <v>#N/A</v>
      </c>
      <c r="AJ1803" s="6">
        <f t="shared" ca="1" si="375"/>
        <v>4</v>
      </c>
      <c r="AK1803" s="1">
        <f t="shared" ca="1" si="376"/>
        <v>2500</v>
      </c>
      <c r="AL18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$A1803  &amp; ", "   &amp;
$B1803  &amp; ", "   &amp;
$D1803  &amp; ", '"  &amp;
$I1803  &amp; "', '" &amp;
$O1803  &amp; "', "  &amp;
$S1803  &amp; ", '"  &amp;
TEXT($U1803,"dd/mm/aaaa")  &amp; "', "   &amp;
$V1803  &amp; ", "   &amp;
$X1803  &amp; ", "   &amp;
$Z1803  &amp; ", "   &amp;
IF($AB1803 &lt;&gt; "", $AB1803, "NULL")  &amp; ", "   &amp;
$AK1803  &amp; ");"</f>
        <v>#REF!</v>
      </c>
    </row>
    <row r="1804" spans="1:38" x14ac:dyDescent="0.2">
      <c r="A1804" s="7" cm="1">
        <f t="array" aca="1" ref="A1804" ca="1">INDEX(Companies!$A:$A,RANDBETWEEN(2,COUNTA(Companies!$A:$A)),1)</f>
        <v>2</v>
      </c>
      <c r="B1804" s="5">
        <f t="shared" si="364"/>
        <v>1803</v>
      </c>
      <c r="C1804" s="5" t="str" cm="1">
        <f t="array" ref="C1804">SHA1HASH($B1804)</f>
        <v>176b1b0ef1b284f707225ced782648f4d0025ac9</v>
      </c>
      <c r="D1804" s="6">
        <f t="shared" ca="1" si="365"/>
        <v>1</v>
      </c>
      <c r="E1804" s="7">
        <f ca="1">IF($B1804 = 1 + N("Presidente"),
    127,
    IF($B1804 = 2 + N("Vice-Presidente"),
        72,
        IF($B1804 = 3 + N("Secretária bilíngue"),
            13,
            RANDBETWEEN(5,COUNT(Name!$A:$A) + 1)
        )
    )
)</f>
        <v>201</v>
      </c>
      <c r="F1804" s="7" t="str">
        <f ca="1">VLOOKUP($E1804,Name!$A:$B,2,FALSE)</f>
        <v>Júlia</v>
      </c>
      <c r="G1804" s="7">
        <f ca="1" xml:space="preserve">
IF($B1804 = 1,
    0,
    RANDBETWEEN(5,COUNT('Last name'!$A:$A) + 1)
)</f>
        <v>7</v>
      </c>
      <c r="H1804" s="7" t="str">
        <f ca="1" xml:space="preserve">
IF($B1804 = 1 + N("Presidente"),
    "de Orléans e Bragança",
    VLOOKUP($G1804,'Last name'!$A:$B,2,FALSE) &amp; " " &amp; VLOOKUP(RANDBETWEEN(5,COUNT('Last name'!$A:$A) + 1),'Last name'!$A:$B,2,FALSE)
)</f>
        <v>Albuquerque Martinelli</v>
      </c>
      <c r="I1804" s="7" t="str">
        <f t="shared" ca="1" si="366"/>
        <v>Júlia Albuquerque Martinelli</v>
      </c>
      <c r="J1804" s="7" t="str" cm="1">
        <f t="array" aca="1" ref="J1804" ca="1">SHA1HASH($I1804)</f>
        <v>2b740da7e621a6ec2fbe4c01d7e1d85dc557c6cb</v>
      </c>
      <c r="K1804" s="7" cm="1">
        <f t="array" aca="1" ref="K1804" ca="1">INDEX(States!$A:$A,M1804,1)</f>
        <v>5</v>
      </c>
      <c r="L1804" s="7" t="str">
        <f ca="1">VLOOKUP($K1804,Countries!$A:$B,2,FALSE)</f>
        <v>Portugal</v>
      </c>
      <c r="M1804" s="7" cm="1">
        <f t="array" aca="1" ref="M1804" ca="1">INDEX(States!$C:$C,RANDBETWEEN(5,COUNTA(States!$A:$A) + 1),1)</f>
        <v>6</v>
      </c>
      <c r="N1804" s="7" t="str">
        <f ca="1">VLOOKUP($M1804,States!$C:$D,2,FALSE)</f>
        <v>PORTO</v>
      </c>
      <c r="O1804" s="7" t="str">
        <f ca="1">VLOOKUP($E1804,Name!$A:$C,3,FALSE)</f>
        <v>F</v>
      </c>
      <c r="P1804" s="7" t="str">
        <f ca="1">VLOOKUP($O1804,Genders!$B:$C,2,FALSE)</f>
        <v>Female</v>
      </c>
      <c r="Q1804" s="7" cm="1">
        <f t="array" aca="1" ref="Q1804" ca="1">INDEX('Marital status'!$A:$A,RANDBETWEEN(5,COUNTA('Marital status'!$A:$A) + 1),1)</f>
        <v>6</v>
      </c>
      <c r="R1804" s="7" t="str">
        <f ca="1">VLOOKUP($Q1804,'Marital status'!$A:$B,2,FALSE)</f>
        <v>DIVORCED</v>
      </c>
      <c r="S1804" s="7">
        <f t="shared" ca="1" si="367"/>
        <v>7</v>
      </c>
      <c r="T1804" s="7" t="str">
        <f ca="1">VLOOKUP($S1804,Ethnicities!$A:$B,2,FALSE)</f>
        <v>Native Hawaiian or Other Pacific Islander</v>
      </c>
      <c r="U1804" s="8">
        <f t="shared" ca="1" si="368"/>
        <v>29691</v>
      </c>
      <c r="V1804" s="6">
        <f t="shared" ca="1" si="369"/>
        <v>7</v>
      </c>
      <c r="W1804" s="8" t="str">
        <f ca="1">VLOOKUP($V1804,'Background education'!$A:$B,2,FALSE)</f>
        <v>Undergraduate degree</v>
      </c>
      <c r="X1804" s="7">
        <f ca="1" xml:space="preserve">
  IF(OR($Z1804 = 5, $Z1804 = 6, $Z1804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804" s="7" t="str">
        <f ca="1">VLOOKUP($X1804,Departments!$A:$B,2,FALSE)</f>
        <v>Controlling</v>
      </c>
      <c r="Z1804" s="6">
        <f t="shared" ca="1" si="370"/>
        <v>10</v>
      </c>
      <c r="AA1804" s="7" t="str">
        <f ca="1">VLOOKUP($Z1804,Roles!$A:$B,2,FALSE)</f>
        <v>Trainee</v>
      </c>
      <c r="AB1804" s="6" t="e">
        <f t="shared" ca="1" si="371"/>
        <v>#N/A</v>
      </c>
      <c r="AC1804" s="7" t="e">
        <f ca="1" xml:space="preserve">
IF(
  ISNA($AB1804),
  NA(),
  VLOOKUP($AB1804,Levels!$A:$B,2,FALSE)
)</f>
        <v>#N/A</v>
      </c>
      <c r="AD1804" s="8">
        <f t="shared" ca="1" si="372"/>
        <v>42562</v>
      </c>
      <c r="AE1804" s="6">
        <f ca="1">RANDBETWEEN(5,COUNTA('Recruitment source'!$A:$A) + 1)</f>
        <v>9</v>
      </c>
      <c r="AF1804" s="6" t="str">
        <f ca="1">VLOOKUP($AE1804,'Recruitment source'!$A:$B,2,FALSE)</f>
        <v>Empregos Online</v>
      </c>
      <c r="AG1804" s="8" t="e">
        <f t="shared" ca="1" si="373"/>
        <v>#N/A</v>
      </c>
      <c r="AH1804" s="6" t="e">
        <f t="shared" ca="1" si="374"/>
        <v>#N/A</v>
      </c>
      <c r="AI1804" s="6" t="e">
        <f ca="1" xml:space="preserve">
IF(
  ISNA($AH1804),
  NA(),
  VLOOKUP($AH1804,'Reasons for dismissal'!$A:$B,2,FALSE)
)</f>
        <v>#N/A</v>
      </c>
      <c r="AJ1804" s="6">
        <f t="shared" ca="1" si="375"/>
        <v>5</v>
      </c>
      <c r="AK1804" s="1">
        <f t="shared" ca="1" si="376"/>
        <v>1305</v>
      </c>
      <c r="AL18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$A1804  &amp; ", "   &amp;
$B1804  &amp; ", "   &amp;
$D1804  &amp; ", '"  &amp;
$I1804  &amp; "', '" &amp;
$O1804  &amp; "', "  &amp;
$S1804  &amp; ", '"  &amp;
TEXT($U1804,"dd/mm/aaaa")  &amp; "', "   &amp;
$V1804  &amp; ", "   &amp;
$X1804  &amp; ", "   &amp;
$Z1804  &amp; ", "   &amp;
IF($AB1804 &lt;&gt; "", $AB1804, "NULL")  &amp; ", "   &amp;
$AK1804  &amp; ");"</f>
        <v>#REF!</v>
      </c>
    </row>
    <row r="1805" spans="1:38" x14ac:dyDescent="0.2">
      <c r="A1805" s="7" cm="1">
        <f t="array" aca="1" ref="A1805" ca="1">INDEX(Companies!$A:$A,RANDBETWEEN(2,COUNTA(Companies!$A:$A)),1)</f>
        <v>2</v>
      </c>
      <c r="B1805" s="5">
        <f t="shared" si="364"/>
        <v>1804</v>
      </c>
      <c r="C1805" s="5" t="str" cm="1">
        <f t="array" ref="C1805">SHA1HASH($B1805)</f>
        <v>0f8eabfc55ec13950d6abb0e03e8f539eb8d0629</v>
      </c>
      <c r="D1805" s="6">
        <f t="shared" ca="1" si="365"/>
        <v>1</v>
      </c>
      <c r="E1805" s="7">
        <f ca="1">IF($B1805 = 1 + N("Presidente"),
    127,
    IF($B1805 = 2 + N("Vice-Presidente"),
        72,
        IF($B1805 = 3 + N("Secretária bilíngue"),
            13,
            RANDBETWEEN(5,COUNT(Name!$A:$A) + 1)
        )
    )
)</f>
        <v>236</v>
      </c>
      <c r="F1805" s="7" t="str">
        <f ca="1">VLOOKUP($E1805,Name!$A:$B,2,FALSE)</f>
        <v>Luana</v>
      </c>
      <c r="G1805" s="7">
        <f ca="1" xml:space="preserve">
IF($B1805 = 1,
    0,
    RANDBETWEEN(5,COUNT('Last name'!$A:$A) + 1)
)</f>
        <v>173</v>
      </c>
      <c r="H1805" s="7" t="str">
        <f ca="1" xml:space="preserve">
IF($B1805 = 1 + N("Presidente"),
    "de Orléans e Bragança",
    VLOOKUP($G1805,'Last name'!$A:$B,2,FALSE) &amp; " " &amp; VLOOKUP(RANDBETWEEN(5,COUNT('Last name'!$A:$A) + 1),'Last name'!$A:$B,2,FALSE)
)</f>
        <v>Santacruz Bicalho</v>
      </c>
      <c r="I1805" s="7" t="str">
        <f t="shared" ca="1" si="366"/>
        <v>Luana Santacruz Bicalho</v>
      </c>
      <c r="J1805" s="7" t="str" cm="1">
        <f t="array" aca="1" ref="J1805" ca="1">SHA1HASH($I1805)</f>
        <v>4cc7b663c262a54a30e16763591b65ef7fe24424</v>
      </c>
      <c r="K1805" s="7" cm="1">
        <f t="array" aca="1" ref="K1805" ca="1">INDEX(States!$A:$A,M1805,1)</f>
        <v>5</v>
      </c>
      <c r="L1805" s="7" t="str">
        <f ca="1">VLOOKUP($K1805,Countries!$A:$B,2,FALSE)</f>
        <v>Portugal</v>
      </c>
      <c r="M1805" s="7" cm="1">
        <f t="array" aca="1" ref="M1805" ca="1">INDEX(States!$C:$C,RANDBETWEEN(5,COUNTA(States!$A:$A) + 1),1)</f>
        <v>5</v>
      </c>
      <c r="N1805" s="7" t="str">
        <f ca="1">VLOOKUP($M1805,States!$C:$D,2,FALSE)</f>
        <v xml:space="preserve"> Lisboa</v>
      </c>
      <c r="O1805" s="7" t="str">
        <f ca="1">VLOOKUP($E1805,Name!$A:$C,3,FALSE)</f>
        <v>F</v>
      </c>
      <c r="P1805" s="7" t="str">
        <f ca="1">VLOOKUP($O1805,Genders!$B:$C,2,FALSE)</f>
        <v>Female</v>
      </c>
      <c r="Q1805" s="7" cm="1">
        <f t="array" aca="1" ref="Q1805" ca="1">INDEX('Marital status'!$A:$A,RANDBETWEEN(5,COUNTA('Marital status'!$A:$A) + 1),1)</f>
        <v>0</v>
      </c>
      <c r="R1805" s="7" t="e">
        <f ca="1">VLOOKUP($Q1805,'Marital status'!$A:$B,2,FALSE)</f>
        <v>#N/A</v>
      </c>
      <c r="S1805" s="7">
        <f t="shared" ca="1" si="367"/>
        <v>8</v>
      </c>
      <c r="T1805" s="7" t="e">
        <f ca="1">VLOOKUP($S1805,Ethnicities!$A:$B,2,FALSE)</f>
        <v>#N/A</v>
      </c>
      <c r="U1805" s="8">
        <f t="shared" ca="1" si="368"/>
        <v>23148</v>
      </c>
      <c r="V1805" s="6">
        <f t="shared" ca="1" si="369"/>
        <v>8</v>
      </c>
      <c r="W1805" s="8" t="str">
        <f ca="1">VLOOKUP($V1805,'Background education'!$A:$B,2,FALSE)</f>
        <v>Graduate school</v>
      </c>
      <c r="X1805" s="7">
        <f ca="1" xml:space="preserve">
  IF(OR($Z1805 = 5, $Z1805 = 6, $Z1805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805" s="7" t="str">
        <f ca="1">VLOOKUP($X1805,Departments!$A:$B,2,FALSE)</f>
        <v>Finance</v>
      </c>
      <c r="Z1805" s="6">
        <f t="shared" ca="1" si="370"/>
        <v>11</v>
      </c>
      <c r="AA1805" s="7" t="str">
        <f ca="1">VLOOKUP($Z1805,Roles!$A:$B,2,FALSE)</f>
        <v>Analyst</v>
      </c>
      <c r="AB1805" s="6">
        <f t="shared" ca="1" si="371"/>
        <v>7</v>
      </c>
      <c r="AC1805" s="7" t="str">
        <f ca="1" xml:space="preserve">
IF(
  ISNA($AB1805),
  NA(),
  VLOOKUP($AB1805,Levels!$A:$B,2,FALSE)
)</f>
        <v>Senior</v>
      </c>
      <c r="AD1805" s="8">
        <f t="shared" ca="1" si="372"/>
        <v>40863</v>
      </c>
      <c r="AE1805" s="6">
        <f ca="1">RANDBETWEEN(5,COUNTA('Recruitment source'!$A:$A) + 1)</f>
        <v>7</v>
      </c>
      <c r="AF1805" s="6" t="str">
        <f ca="1">VLOOKUP($AE1805,'Recruitment source'!$A:$B,2,FALSE)</f>
        <v>SAPO Emprego</v>
      </c>
      <c r="AG1805" s="8" t="e">
        <f t="shared" ca="1" si="373"/>
        <v>#N/A</v>
      </c>
      <c r="AH1805" s="6" t="e">
        <f t="shared" ca="1" si="374"/>
        <v>#N/A</v>
      </c>
      <c r="AI1805" s="6" t="e">
        <f ca="1" xml:space="preserve">
IF(
  ISNA($AH1805),
  NA(),
  VLOOKUP($AH1805,'Reasons for dismissal'!$A:$B,2,FALSE)
)</f>
        <v>#N/A</v>
      </c>
      <c r="AJ1805" s="6">
        <f t="shared" ca="1" si="375"/>
        <v>4</v>
      </c>
      <c r="AK1805" s="1">
        <f t="shared" ca="1" si="376"/>
        <v>3000</v>
      </c>
      <c r="AL18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$A1805  &amp; ", "   &amp;
$B1805  &amp; ", "   &amp;
$D1805  &amp; ", '"  &amp;
$I1805  &amp; "', '" &amp;
$O1805  &amp; "', "  &amp;
$S1805  &amp; ", '"  &amp;
TEXT($U1805,"dd/mm/aaaa")  &amp; "', "   &amp;
$V1805  &amp; ", "   &amp;
$X1805  &amp; ", "   &amp;
$Z1805  &amp; ", "   &amp;
IF($AB1805 &lt;&gt; "", $AB1805, "NULL")  &amp; ", "   &amp;
$AK1805  &amp; ");"</f>
        <v>#REF!</v>
      </c>
    </row>
    <row r="1806" spans="1:38" x14ac:dyDescent="0.2">
      <c r="A1806" s="7" cm="1">
        <f t="array" aca="1" ref="A1806" ca="1">INDEX(Companies!$A:$A,RANDBETWEEN(2,COUNTA(Companies!$A:$A)),1)</f>
        <v>2</v>
      </c>
      <c r="B1806" s="5">
        <f t="shared" si="364"/>
        <v>1805</v>
      </c>
      <c r="C1806" s="5" t="str" cm="1">
        <f t="array" ref="C1806">SHA1HASH($B1806)</f>
        <v>d00b7f27256c942edda2d5ae87a5968201442ea8</v>
      </c>
      <c r="D1806" s="6">
        <f t="shared" ca="1" si="365"/>
        <v>1</v>
      </c>
      <c r="E1806" s="7">
        <f ca="1">IF($B1806 = 1 + N("Presidente"),
    127,
    IF($B1806 = 2 + N("Vice-Presidente"),
        72,
        IF($B1806 = 3 + N("Secretária bilíngue"),
            13,
            RANDBETWEEN(5,COUNT(Name!$A:$A) + 1)
        )
    )
)</f>
        <v>284</v>
      </c>
      <c r="F1806" s="7" t="str">
        <f ca="1">VLOOKUP($E1806,Name!$A:$B,2,FALSE)</f>
        <v>Martim</v>
      </c>
      <c r="G1806" s="7">
        <f ca="1" xml:space="preserve">
IF($B1806 = 1,
    0,
    RANDBETWEEN(5,COUNT('Last name'!$A:$A) + 1)
)</f>
        <v>110</v>
      </c>
      <c r="H1806" s="7" t="str">
        <f ca="1" xml:space="preserve">
IF($B1806 = 1 + N("Presidente"),
    "de Orléans e Bragança",
    VLOOKUP($G1806,'Last name'!$A:$B,2,FALSE) &amp; " " &amp; VLOOKUP(RANDBETWEEN(5,COUNT('Last name'!$A:$A) + 1),'Last name'!$A:$B,2,FALSE)
)</f>
        <v>Lombardi Campos</v>
      </c>
      <c r="I1806" s="7" t="str">
        <f t="shared" ca="1" si="366"/>
        <v>Martim Lombardi Campos</v>
      </c>
      <c r="J1806" s="7" t="str" cm="1">
        <f t="array" aca="1" ref="J1806" ca="1">SHA1HASH($I1806)</f>
        <v>8a1e3a79edaff20472200b2035566d047d1d85a9</v>
      </c>
      <c r="K1806" s="7" cm="1">
        <f t="array" aca="1" ref="K1806" ca="1">INDEX(States!$A:$A,M1806,1)</f>
        <v>5</v>
      </c>
      <c r="L1806" s="7" t="str">
        <f ca="1">VLOOKUP($K1806,Countries!$A:$B,2,FALSE)</f>
        <v>Portugal</v>
      </c>
      <c r="M1806" s="7" cm="1">
        <f t="array" aca="1" ref="M1806" ca="1">INDEX(States!$C:$C,RANDBETWEEN(5,COUNTA(States!$A:$A) + 1),1)</f>
        <v>9</v>
      </c>
      <c r="N1806" s="7" t="str">
        <f ca="1">VLOOKUP($M1806,States!$C:$D,2,FALSE)</f>
        <v>braga</v>
      </c>
      <c r="O1806" s="7" t="str">
        <f ca="1">VLOOKUP($E1806,Name!$A:$C,3,FALSE)</f>
        <v>M</v>
      </c>
      <c r="P1806" s="7" t="str">
        <f ca="1">VLOOKUP($O1806,Genders!$B:$C,2,FALSE)</f>
        <v>Male</v>
      </c>
      <c r="Q1806" s="7" cm="1">
        <f t="array" aca="1" ref="Q1806" ca="1">INDEX('Marital status'!$A:$A,RANDBETWEEN(5,COUNTA('Marital status'!$A:$A) + 1),1)</f>
        <v>6</v>
      </c>
      <c r="R1806" s="7" t="str">
        <f ca="1">VLOOKUP($Q1806,'Marital status'!$A:$B,2,FALSE)</f>
        <v>DIVORCED</v>
      </c>
      <c r="S1806" s="7">
        <f t="shared" ca="1" si="367"/>
        <v>6</v>
      </c>
      <c r="T1806" s="7" t="str">
        <f ca="1">VLOOKUP($S1806,Ethnicities!$A:$B,2,FALSE)</f>
        <v xml:space="preserve">  american Indian or Alaska Native</v>
      </c>
      <c r="U1806" s="8">
        <f t="shared" ca="1" si="368"/>
        <v>18092</v>
      </c>
      <c r="V1806" s="6">
        <f t="shared" ca="1" si="369"/>
        <v>7</v>
      </c>
      <c r="W1806" s="8" t="str">
        <f ca="1">VLOOKUP($V1806,'Background education'!$A:$B,2,FALSE)</f>
        <v>Undergraduate degree</v>
      </c>
      <c r="X1806" s="7">
        <f ca="1" xml:space="preserve">
  IF(OR($Z1806 = 5, $Z1806 = 6, $Z1806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806" s="7" t="str">
        <f ca="1">VLOOKUP($X1806,Departments!$A:$B,2,FALSE)</f>
        <v>Audit</v>
      </c>
      <c r="Z1806" s="6">
        <f t="shared" ca="1" si="370"/>
        <v>10</v>
      </c>
      <c r="AA1806" s="7" t="str">
        <f ca="1">VLOOKUP($Z1806,Roles!$A:$B,2,FALSE)</f>
        <v>Trainee</v>
      </c>
      <c r="AB1806" s="6" t="e">
        <f t="shared" ca="1" si="371"/>
        <v>#N/A</v>
      </c>
      <c r="AC1806" s="7" t="e">
        <f ca="1" xml:space="preserve">
IF(
  ISNA($AB1806),
  NA(),
  VLOOKUP($AB1806,Levels!$A:$B,2,FALSE)
)</f>
        <v>#N/A</v>
      </c>
      <c r="AD1806" s="8">
        <f t="shared" ca="1" si="372"/>
        <v>44782</v>
      </c>
      <c r="AE1806" s="6">
        <f ca="1">RANDBETWEEN(5,COUNTA('Recruitment source'!$A:$A) + 1)</f>
        <v>8</v>
      </c>
      <c r="AF1806" s="6" t="str">
        <f ca="1">VLOOKUP($AE1806,'Recruitment source'!$A:$B,2,FALSE)</f>
        <v>Net Empregos</v>
      </c>
      <c r="AG1806" s="8" t="e">
        <f t="shared" ca="1" si="373"/>
        <v>#N/A</v>
      </c>
      <c r="AH1806" s="6" t="e">
        <f t="shared" ca="1" si="374"/>
        <v>#N/A</v>
      </c>
      <c r="AI1806" s="6" t="e">
        <f ca="1" xml:space="preserve">
IF(
  ISNA($AH1806),
  NA(),
  VLOOKUP($AH1806,'Reasons for dismissal'!$A:$B,2,FALSE)
)</f>
        <v>#N/A</v>
      </c>
      <c r="AJ1806" s="6">
        <f t="shared" ca="1" si="375"/>
        <v>4</v>
      </c>
      <c r="AK1806" s="1">
        <f t="shared" ca="1" si="376"/>
        <v>1305</v>
      </c>
      <c r="AL18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$A1806  &amp; ", "   &amp;
$B1806  &amp; ", "   &amp;
$D1806  &amp; ", '"  &amp;
$I1806  &amp; "', '" &amp;
$O1806  &amp; "', "  &amp;
$S1806  &amp; ", '"  &amp;
TEXT($U1806,"dd/mm/aaaa")  &amp; "', "   &amp;
$V1806  &amp; ", "   &amp;
$X1806  &amp; ", "   &amp;
$Z1806  &amp; ", "   &amp;
IF($AB1806 &lt;&gt; "", $AB1806, "NULL")  &amp; ", "   &amp;
$AK1806  &amp; ");"</f>
        <v>#REF!</v>
      </c>
    </row>
    <row r="1807" spans="1:38" x14ac:dyDescent="0.2">
      <c r="A1807" s="7" cm="1">
        <f t="array" aca="1" ref="A1807" ca="1">INDEX(Companies!$A:$A,RANDBETWEEN(2,COUNTA(Companies!$A:$A)),1)</f>
        <v>2</v>
      </c>
      <c r="B1807" s="5">
        <f t="shared" si="364"/>
        <v>1806</v>
      </c>
      <c r="C1807" s="5" t="str" cm="1">
        <f t="array" ref="C1807">SHA1HASH($B1807)</f>
        <v>adefdf1d5af74d813709062bc4c8260df5b485f7</v>
      </c>
      <c r="D1807" s="6">
        <f t="shared" ca="1" si="365"/>
        <v>1</v>
      </c>
      <c r="E1807" s="7">
        <f ca="1">IF($B1807 = 1 + N("Presidente"),
    127,
    IF($B1807 = 2 + N("Vice-Presidente"),
        72,
        IF($B1807 = 3 + N("Secretária bilíngue"),
            13,
            RANDBETWEEN(5,COUNT(Name!$A:$A) + 1)
        )
    )
)</f>
        <v>203</v>
      </c>
      <c r="F1807" s="7" t="str">
        <f ca="1">VLOOKUP($E1807,Name!$A:$B,2,FALSE)</f>
        <v>Juliana</v>
      </c>
      <c r="G1807" s="7">
        <f ca="1" xml:space="preserve">
IF($B1807 = 1,
    0,
    RANDBETWEEN(5,COUNT('Last name'!$A:$A) + 1)
)</f>
        <v>94</v>
      </c>
      <c r="H1807" s="7" t="str">
        <f ca="1" xml:space="preserve">
IF($B1807 = 1 + N("Presidente"),
    "de Orléans e Bragança",
    VLOOKUP($G1807,'Last name'!$A:$B,2,FALSE) &amp; " " &amp; VLOOKUP(RANDBETWEEN(5,COUNT('Last name'!$A:$A) + 1),'Last name'!$A:$B,2,FALSE)
)</f>
        <v>Furtado Mazza</v>
      </c>
      <c r="I1807" s="7" t="str">
        <f t="shared" ca="1" si="366"/>
        <v>Juliana Furtado Mazza</v>
      </c>
      <c r="J1807" s="7" t="str" cm="1">
        <f t="array" aca="1" ref="J1807" ca="1">SHA1HASH($I1807)</f>
        <v>6a1f0cc574b5ac964ecca2887130d11f627082ba</v>
      </c>
      <c r="K1807" s="7" cm="1">
        <f t="array" aca="1" ref="K1807" ca="1">INDEX(States!$A:$A,M1807,1)</f>
        <v>5</v>
      </c>
      <c r="L1807" s="7" t="str">
        <f ca="1">VLOOKUP($K1807,Countries!$A:$B,2,FALSE)</f>
        <v>Portugal</v>
      </c>
      <c r="M1807" s="7" cm="1">
        <f t="array" aca="1" ref="M1807" ca="1">INDEX(States!$C:$C,RANDBETWEEN(5,COUNTA(States!$A:$A) + 1),1)</f>
        <v>5</v>
      </c>
      <c r="N1807" s="7" t="str">
        <f ca="1">VLOOKUP($M1807,States!$C:$D,2,FALSE)</f>
        <v xml:space="preserve"> Lisboa</v>
      </c>
      <c r="O1807" s="7" t="str">
        <f ca="1">VLOOKUP($E1807,Name!$A:$C,3,FALSE)</f>
        <v>F</v>
      </c>
      <c r="P1807" s="7" t="str">
        <f ca="1">VLOOKUP($O1807,Genders!$B:$C,2,FALSE)</f>
        <v>Female</v>
      </c>
      <c r="Q1807" s="7" cm="1">
        <f t="array" aca="1" ref="Q1807" ca="1">INDEX('Marital status'!$A:$A,RANDBETWEEN(5,COUNTA('Marital status'!$A:$A) + 1),1)</f>
        <v>6</v>
      </c>
      <c r="R1807" s="7" t="str">
        <f ca="1">VLOOKUP($Q1807,'Marital status'!$A:$B,2,FALSE)</f>
        <v>DIVORCED</v>
      </c>
      <c r="S1807" s="7">
        <f t="shared" ca="1" si="367"/>
        <v>5</v>
      </c>
      <c r="T1807" s="7" t="str">
        <f ca="1">VLOOKUP($S1807,Ethnicities!$A:$B,2,FALSE)</f>
        <v>ASIAN</v>
      </c>
      <c r="U1807" s="8">
        <f t="shared" ca="1" si="368"/>
        <v>25268</v>
      </c>
      <c r="V1807" s="6">
        <f t="shared" ca="1" si="369"/>
        <v>8</v>
      </c>
      <c r="W1807" s="8" t="str">
        <f ca="1">VLOOKUP($V1807,'Background education'!$A:$B,2,FALSE)</f>
        <v>Graduate school</v>
      </c>
      <c r="X1807" s="7">
        <f ca="1" xml:space="preserve">
  IF(OR($Z1807 = 5, $Z1807 = 6, $Z1807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807" s="7" t="str">
        <f ca="1">VLOOKUP($X1807,Departments!$A:$B,2,FALSE)</f>
        <v>Communication &amp; Marketing</v>
      </c>
      <c r="Z1807" s="6">
        <f t="shared" ca="1" si="370"/>
        <v>11</v>
      </c>
      <c r="AA1807" s="7" t="str">
        <f ca="1">VLOOKUP($Z1807,Roles!$A:$B,2,FALSE)</f>
        <v>Analyst</v>
      </c>
      <c r="AB1807" s="6">
        <f t="shared" ca="1" si="371"/>
        <v>7</v>
      </c>
      <c r="AC1807" s="7" t="str">
        <f ca="1" xml:space="preserve">
IF(
  ISNA($AB1807),
  NA(),
  VLOOKUP($AB1807,Levels!$A:$B,2,FALSE)
)</f>
        <v>Senior</v>
      </c>
      <c r="AD1807" s="8">
        <f t="shared" ca="1" si="372"/>
        <v>38633</v>
      </c>
      <c r="AE1807" s="6">
        <f ca="1">RANDBETWEEN(5,COUNTA('Recruitment source'!$A:$A) + 1)</f>
        <v>11</v>
      </c>
      <c r="AF1807" s="6" t="str">
        <f ca="1">VLOOKUP($AE1807,'Recruitment source'!$A:$B,2,FALSE)</f>
        <v>Next Station</v>
      </c>
      <c r="AG1807" s="8" t="e">
        <f t="shared" ca="1" si="373"/>
        <v>#N/A</v>
      </c>
      <c r="AH1807" s="6" t="e">
        <f t="shared" ca="1" si="374"/>
        <v>#N/A</v>
      </c>
      <c r="AI1807" s="6" t="e">
        <f ca="1" xml:space="preserve">
IF(
  ISNA($AH1807),
  NA(),
  VLOOKUP($AH1807,'Reasons for dismissal'!$A:$B,2,FALSE)
)</f>
        <v>#N/A</v>
      </c>
      <c r="AJ1807" s="6">
        <f t="shared" ca="1" si="375"/>
        <v>5</v>
      </c>
      <c r="AK1807" s="1">
        <f t="shared" ca="1" si="376"/>
        <v>3080</v>
      </c>
      <c r="AL18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$A1807  &amp; ", "   &amp;
$B1807  &amp; ", "   &amp;
$D1807  &amp; ", '"  &amp;
$I1807  &amp; "', '" &amp;
$O1807  &amp; "', "  &amp;
$S1807  &amp; ", '"  &amp;
TEXT($U1807,"dd/mm/aaaa")  &amp; "', "   &amp;
$V1807  &amp; ", "   &amp;
$X1807  &amp; ", "   &amp;
$Z1807  &amp; ", "   &amp;
IF($AB1807 &lt;&gt; "", $AB1807, "NULL")  &amp; ", "   &amp;
$AK1807  &amp; ");"</f>
        <v>#REF!</v>
      </c>
    </row>
    <row r="1808" spans="1:38" x14ac:dyDescent="0.2">
      <c r="A1808" s="7" cm="1">
        <f t="array" aca="1" ref="A1808" ca="1">INDEX(Companies!$A:$A,RANDBETWEEN(2,COUNTA(Companies!$A:$A)),1)</f>
        <v>2</v>
      </c>
      <c r="B1808" s="5">
        <f t="shared" si="364"/>
        <v>1807</v>
      </c>
      <c r="C1808" s="5" t="str" cm="1">
        <f t="array" ref="C1808">SHA1HASH($B1808)</f>
        <v>e6316ce57bdfb11ad5505c16d4769c846a54e34c</v>
      </c>
      <c r="D1808" s="6">
        <f t="shared" ca="1" si="365"/>
        <v>1</v>
      </c>
      <c r="E1808" s="7">
        <f ca="1">IF($B1808 = 1 + N("Presidente"),
    127,
    IF($B1808 = 2 + N("Vice-Presidente"),
        72,
        IF($B1808 = 3 + N("Secretária bilíngue"),
            13,
            RANDBETWEEN(5,COUNT(Name!$A:$A) + 1)
        )
    )
)</f>
        <v>303</v>
      </c>
      <c r="F1808" s="7" t="str">
        <f ca="1">VLOOKUP($E1808,Name!$A:$B,2,FALSE)</f>
        <v>Nathália</v>
      </c>
      <c r="G1808" s="7">
        <f ca="1" xml:space="preserve">
IF($B1808 = 1,
    0,
    RANDBETWEEN(5,COUNT('Last name'!$A:$A) + 1)
)</f>
        <v>59</v>
      </c>
      <c r="H1808" s="7" t="str">
        <f ca="1" xml:space="preserve">
IF($B1808 = 1 + N("Presidente"),
    "de Orléans e Bragança",
    VLOOKUP($G1808,'Last name'!$A:$B,2,FALSE) &amp; " " &amp; VLOOKUP(RANDBETWEEN(5,COUNT('Last name'!$A:$A) + 1),'Last name'!$A:$B,2,FALSE)
)</f>
        <v>Cardozo Soares</v>
      </c>
      <c r="I1808" s="7" t="str">
        <f t="shared" ca="1" si="366"/>
        <v>Nathália Cardozo Soares</v>
      </c>
      <c r="J1808" s="7" t="str" cm="1">
        <f t="array" aca="1" ref="J1808" ca="1">SHA1HASH($I1808)</f>
        <v>985d00e15a08dfa713e3f88d58377aafcaf6e492</v>
      </c>
      <c r="K1808" s="7" cm="1">
        <f t="array" aca="1" ref="K1808" ca="1">INDEX(States!$A:$A,M1808,1)</f>
        <v>5</v>
      </c>
      <c r="L1808" s="7" t="str">
        <f ca="1">VLOOKUP($K1808,Countries!$A:$B,2,FALSE)</f>
        <v>Portugal</v>
      </c>
      <c r="M1808" s="7" cm="1">
        <f t="array" aca="1" ref="M1808" ca="1">INDEX(States!$C:$C,RANDBETWEEN(5,COUNTA(States!$A:$A) + 1),1)</f>
        <v>15</v>
      </c>
      <c r="N1808" s="7" t="str">
        <f ca="1">VLOOKUP($M1808,States!$C:$D,2,FALSE)</f>
        <v xml:space="preserve"> ÉVORA</v>
      </c>
      <c r="O1808" s="7" t="str">
        <f ca="1">VLOOKUP($E1808,Name!$A:$C,3,FALSE)</f>
        <v>F</v>
      </c>
      <c r="P1808" s="7" t="str">
        <f ca="1">VLOOKUP($O1808,Genders!$B:$C,2,FALSE)</f>
        <v>Female</v>
      </c>
      <c r="Q1808" s="7" cm="1">
        <f t="array" aca="1" ref="Q1808" ca="1">INDEX('Marital status'!$A:$A,RANDBETWEEN(5,COUNTA('Marital status'!$A:$A) + 1),1)</f>
        <v>5</v>
      </c>
      <c r="R1808" s="7" t="str">
        <f ca="1">VLOOKUP($Q1808,'Marital status'!$A:$B,2,FALSE)</f>
        <v xml:space="preserve"> Separated </v>
      </c>
      <c r="S1808" s="7">
        <f t="shared" ca="1" si="367"/>
        <v>5</v>
      </c>
      <c r="T1808" s="7" t="str">
        <f ca="1">VLOOKUP($S1808,Ethnicities!$A:$B,2,FALSE)</f>
        <v>ASIAN</v>
      </c>
      <c r="U1808" s="8">
        <f t="shared" ca="1" si="368"/>
        <v>22395</v>
      </c>
      <c r="V1808" s="6">
        <f t="shared" ca="1" si="369"/>
        <v>7</v>
      </c>
      <c r="W1808" s="8" t="str">
        <f ca="1">VLOOKUP($V1808,'Background education'!$A:$B,2,FALSE)</f>
        <v>Undergraduate degree</v>
      </c>
      <c r="X1808" s="7">
        <f ca="1" xml:space="preserve">
  IF(OR($Z1808 = 5, $Z1808 = 6, $Z1808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808" s="7" t="str">
        <f ca="1">VLOOKUP($X1808,Departments!$A:$B,2,FALSE)</f>
        <v>Human Resource</v>
      </c>
      <c r="Z1808" s="6">
        <f t="shared" ca="1" si="370"/>
        <v>10</v>
      </c>
      <c r="AA1808" s="7" t="str">
        <f ca="1">VLOOKUP($Z1808,Roles!$A:$B,2,FALSE)</f>
        <v>Trainee</v>
      </c>
      <c r="AB1808" s="6" t="e">
        <f t="shared" ca="1" si="371"/>
        <v>#N/A</v>
      </c>
      <c r="AC1808" s="7" t="e">
        <f ca="1" xml:space="preserve">
IF(
  ISNA($AB1808),
  NA(),
  VLOOKUP($AB1808,Levels!$A:$B,2,FALSE)
)</f>
        <v>#N/A</v>
      </c>
      <c r="AD1808" s="8">
        <f t="shared" ca="1" si="372"/>
        <v>44634</v>
      </c>
      <c r="AE1808" s="6">
        <f ca="1">RANDBETWEEN(5,COUNTA('Recruitment source'!$A:$A) + 1)</f>
        <v>11</v>
      </c>
      <c r="AF1808" s="6" t="str">
        <f ca="1">VLOOKUP($AE1808,'Recruitment source'!$A:$B,2,FALSE)</f>
        <v>Next Station</v>
      </c>
      <c r="AG1808" s="8" t="e">
        <f t="shared" ca="1" si="373"/>
        <v>#N/A</v>
      </c>
      <c r="AH1808" s="6" t="e">
        <f t="shared" ca="1" si="374"/>
        <v>#N/A</v>
      </c>
      <c r="AI1808" s="6" t="e">
        <f ca="1" xml:space="preserve">
IF(
  ISNA($AH1808),
  NA(),
  VLOOKUP($AH1808,'Reasons for dismissal'!$A:$B,2,FALSE)
)</f>
        <v>#N/A</v>
      </c>
      <c r="AJ1808" s="6">
        <f t="shared" ca="1" si="375"/>
        <v>4</v>
      </c>
      <c r="AK1808" s="1">
        <f t="shared" ca="1" si="376"/>
        <v>1385</v>
      </c>
      <c r="AL18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$A1808  &amp; ", "   &amp;
$B1808  &amp; ", "   &amp;
$D1808  &amp; ", '"  &amp;
$I1808  &amp; "', '" &amp;
$O1808  &amp; "', "  &amp;
$S1808  &amp; ", '"  &amp;
TEXT($U1808,"dd/mm/aaaa")  &amp; "', "   &amp;
$V1808  &amp; ", "   &amp;
$X1808  &amp; ", "   &amp;
$Z1808  &amp; ", "   &amp;
IF($AB1808 &lt;&gt; "", $AB1808, "NULL")  &amp; ", "   &amp;
$AK1808  &amp; ");"</f>
        <v>#REF!</v>
      </c>
    </row>
    <row r="1809" spans="1:38" x14ac:dyDescent="0.2">
      <c r="A1809" s="7" cm="1">
        <f t="array" aca="1" ref="A1809" ca="1">INDEX(Companies!$A:$A,RANDBETWEEN(2,COUNTA(Companies!$A:$A)),1)</f>
        <v>2</v>
      </c>
      <c r="B1809" s="5">
        <f t="shared" si="364"/>
        <v>1808</v>
      </c>
      <c r="C1809" s="5" t="str" cm="1">
        <f t="array" ref="C1809">SHA1HASH($B1809)</f>
        <v>68f64f0401af7dbe4bc3a5dc99955cdaf23c3150</v>
      </c>
      <c r="D1809" s="6">
        <f t="shared" ca="1" si="365"/>
        <v>1</v>
      </c>
      <c r="E1809" s="7">
        <f ca="1">IF($B1809 = 1 + N("Presidente"),
    127,
    IF($B1809 = 2 + N("Vice-Presidente"),
        72,
        IF($B1809 = 3 + N("Secretária bilíngue"),
            13,
            RANDBETWEEN(5,COUNT(Name!$A:$A) + 1)
        )
    )
)</f>
        <v>16</v>
      </c>
      <c r="F1809" s="7" t="str">
        <f ca="1">VLOOKUP($E1809,Name!$A:$B,2,FALSE)</f>
        <v>Alice</v>
      </c>
      <c r="G1809" s="7">
        <f ca="1" xml:space="preserve">
IF($B1809 = 1,
    0,
    RANDBETWEEN(5,COUNT('Last name'!$A:$A) + 1)
)</f>
        <v>157</v>
      </c>
      <c r="H1809" s="7" t="str">
        <f ca="1" xml:space="preserve">
IF($B1809 = 1 + N("Presidente"),
    "de Orléans e Bragança",
    VLOOKUP($G1809,'Last name'!$A:$B,2,FALSE) &amp; " " &amp; VLOOKUP(RANDBETWEEN(5,COUNT('Last name'!$A:$A) + 1),'Last name'!$A:$B,2,FALSE)
)</f>
        <v>Ramos Peçanha</v>
      </c>
      <c r="I1809" s="7" t="str">
        <f t="shared" ca="1" si="366"/>
        <v>Alice Ramos Peçanha</v>
      </c>
      <c r="J1809" s="7" t="str" cm="1">
        <f t="array" aca="1" ref="J1809" ca="1">SHA1HASH($I1809)</f>
        <v>79ac5cc18a577af76c32b1092e1b603873399e28</v>
      </c>
      <c r="K1809" s="7" cm="1">
        <f t="array" aca="1" ref="K1809" ca="1">INDEX(States!$A:$A,M1809,1)</f>
        <v>5</v>
      </c>
      <c r="L1809" s="7" t="str">
        <f ca="1">VLOOKUP($K1809,Countries!$A:$B,2,FALSE)</f>
        <v>Portugal</v>
      </c>
      <c r="M1809" s="7" cm="1">
        <f t="array" aca="1" ref="M1809" ca="1">INDEX(States!$C:$C,RANDBETWEEN(5,COUNTA(States!$A:$A) + 1),1)</f>
        <v>12</v>
      </c>
      <c r="N1809" s="7" t="str">
        <f ca="1">VLOOKUP($M1809,States!$C:$D,2,FALSE)</f>
        <v>Leiria</v>
      </c>
      <c r="O1809" s="7" t="str">
        <f ca="1">VLOOKUP($E1809,Name!$A:$C,3,FALSE)</f>
        <v>F</v>
      </c>
      <c r="P1809" s="7" t="str">
        <f ca="1">VLOOKUP($O1809,Genders!$B:$C,2,FALSE)</f>
        <v>Female</v>
      </c>
      <c r="Q1809" s="7" cm="1">
        <f t="array" aca="1" ref="Q1809" ca="1">INDEX('Marital status'!$A:$A,RANDBETWEEN(5,COUNTA('Marital status'!$A:$A) + 1),1)</f>
        <v>5</v>
      </c>
      <c r="R1809" s="7" t="str">
        <f ca="1">VLOOKUP($Q1809,'Marital status'!$A:$B,2,FALSE)</f>
        <v xml:space="preserve"> Separated </v>
      </c>
      <c r="S1809" s="7">
        <f t="shared" ca="1" si="367"/>
        <v>5</v>
      </c>
      <c r="T1809" s="7" t="str">
        <f ca="1">VLOOKUP($S1809,Ethnicities!$A:$B,2,FALSE)</f>
        <v>ASIAN</v>
      </c>
      <c r="U1809" s="8">
        <f t="shared" ca="1" si="368"/>
        <v>27002</v>
      </c>
      <c r="V1809" s="6">
        <f t="shared" ca="1" si="369"/>
        <v>7</v>
      </c>
      <c r="W1809" s="8" t="str">
        <f ca="1">VLOOKUP($V1809,'Background education'!$A:$B,2,FALSE)</f>
        <v>Undergraduate degree</v>
      </c>
      <c r="X1809" s="7">
        <f ca="1" xml:space="preserve">
  IF(OR($Z1809 = 5, $Z1809 = 6, $Z1809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809" s="7" t="str">
        <f ca="1">VLOOKUP($X1809,Departments!$A:$B,2,FALSE)</f>
        <v>Finance</v>
      </c>
      <c r="Z1809" s="6">
        <f t="shared" ca="1" si="370"/>
        <v>11</v>
      </c>
      <c r="AA1809" s="7" t="str">
        <f ca="1">VLOOKUP($Z1809,Roles!$A:$B,2,FALSE)</f>
        <v>Analyst</v>
      </c>
      <c r="AB1809" s="6">
        <f t="shared" ca="1" si="371"/>
        <v>7</v>
      </c>
      <c r="AC1809" s="7" t="str">
        <f ca="1" xml:space="preserve">
IF(
  ISNA($AB1809),
  NA(),
  VLOOKUP($AB1809,Levels!$A:$B,2,FALSE)
)</f>
        <v>Senior</v>
      </c>
      <c r="AD1809" s="8">
        <f t="shared" ca="1" si="372"/>
        <v>41947</v>
      </c>
      <c r="AE1809" s="6">
        <f ca="1">RANDBETWEEN(5,COUNTA('Recruitment source'!$A:$A) + 1)</f>
        <v>13</v>
      </c>
      <c r="AF1809" s="6" t="str">
        <f ca="1">VLOOKUP($AE1809,'Recruitment source'!$A:$B,2,FALSE)</f>
        <v>Google</v>
      </c>
      <c r="AG1809" s="8" t="e">
        <f t="shared" ca="1" si="373"/>
        <v>#N/A</v>
      </c>
      <c r="AH1809" s="6" t="e">
        <f t="shared" ca="1" si="374"/>
        <v>#N/A</v>
      </c>
      <c r="AI1809" s="6" t="e">
        <f ca="1" xml:space="preserve">
IF(
  ISNA($AH1809),
  NA(),
  VLOOKUP($AH1809,'Reasons for dismissal'!$A:$B,2,FALSE)
)</f>
        <v>#N/A</v>
      </c>
      <c r="AJ1809" s="6">
        <f t="shared" ca="1" si="375"/>
        <v>5</v>
      </c>
      <c r="AK1809" s="1">
        <f t="shared" ca="1" si="376"/>
        <v>2500</v>
      </c>
      <c r="AL18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$A1809  &amp; ", "   &amp;
$B1809  &amp; ", "   &amp;
$D1809  &amp; ", '"  &amp;
$I1809  &amp; "', '" &amp;
$O1809  &amp; "', "  &amp;
$S1809  &amp; ", '"  &amp;
TEXT($U1809,"dd/mm/aaaa")  &amp; "', "   &amp;
$V1809  &amp; ", "   &amp;
$X1809  &amp; ", "   &amp;
$Z1809  &amp; ", "   &amp;
IF($AB1809 &lt;&gt; "", $AB1809, "NULL")  &amp; ", "   &amp;
$AK1809  &amp; ");"</f>
        <v>#REF!</v>
      </c>
    </row>
    <row r="1810" spans="1:38" x14ac:dyDescent="0.2">
      <c r="A1810" s="7" cm="1">
        <f t="array" aca="1" ref="A1810" ca="1">INDEX(Companies!$A:$A,RANDBETWEEN(2,COUNTA(Companies!$A:$A)),1)</f>
        <v>2</v>
      </c>
      <c r="B1810" s="5">
        <f t="shared" si="364"/>
        <v>1809</v>
      </c>
      <c r="C1810" s="5" t="str" cm="1">
        <f t="array" ref="C1810">SHA1HASH($B1810)</f>
        <v>52e39965d37749903ced91c49d41d01e5f292fbb</v>
      </c>
      <c r="D1810" s="6">
        <f t="shared" ca="1" si="365"/>
        <v>1</v>
      </c>
      <c r="E1810" s="7">
        <f ca="1">IF($B1810 = 1 + N("Presidente"),
    127,
    IF($B1810 = 2 + N("Vice-Presidente"),
        72,
        IF($B1810 = 3 + N("Secretária bilíngue"),
            13,
            RANDBETWEEN(5,COUNT(Name!$A:$A) + 1)
        )
    )
)</f>
        <v>99</v>
      </c>
      <c r="F1810" s="7" t="str">
        <f ca="1">VLOOKUP($E1810,Name!$A:$B,2,FALSE)</f>
        <v>Cloe</v>
      </c>
      <c r="G1810" s="7">
        <f ca="1" xml:space="preserve">
IF($B1810 = 1,
    0,
    RANDBETWEEN(5,COUNT('Last name'!$A:$A) + 1)
)</f>
        <v>18</v>
      </c>
      <c r="H1810" s="7" t="str">
        <f ca="1" xml:space="preserve">
IF($B1810 = 1 + N("Presidente"),
    "de Orléans e Bragança",
    VLOOKUP($G1810,'Last name'!$A:$B,2,FALSE) &amp; " " &amp; VLOOKUP(RANDBETWEEN(5,COUNT('Last name'!$A:$A) + 1),'Last name'!$A:$B,2,FALSE)
)</f>
        <v>Andrioli Rizzo</v>
      </c>
      <c r="I1810" s="7" t="str">
        <f t="shared" ca="1" si="366"/>
        <v>Cloe Andrioli Rizzo</v>
      </c>
      <c r="J1810" s="7" t="str" cm="1">
        <f t="array" aca="1" ref="J1810" ca="1">SHA1HASH($I1810)</f>
        <v>9b77807839ce98d6f2cd11cc16a314bc90b84b3a</v>
      </c>
      <c r="K1810" s="7" cm="1">
        <f t="array" aca="1" ref="K1810" ca="1">INDEX(States!$A:$A,M1810,1)</f>
        <v>5</v>
      </c>
      <c r="L1810" s="7" t="str">
        <f ca="1">VLOOKUP($K1810,Countries!$A:$B,2,FALSE)</f>
        <v>Portugal</v>
      </c>
      <c r="M1810" s="7" cm="1">
        <f t="array" aca="1" ref="M1810" ca="1">INDEX(States!$C:$C,RANDBETWEEN(5,COUNTA(States!$A:$A) + 1),1)</f>
        <v>21</v>
      </c>
      <c r="N1810" s="7" t="str">
        <f ca="1">VLOOKUP($M1810,States!$C:$D,2,FALSE)</f>
        <v>Guarda</v>
      </c>
      <c r="O1810" s="7" t="str">
        <f ca="1">VLOOKUP($E1810,Name!$A:$C,3,FALSE)</f>
        <v>F</v>
      </c>
      <c r="P1810" s="7" t="str">
        <f ca="1">VLOOKUP($O1810,Genders!$B:$C,2,FALSE)</f>
        <v>Female</v>
      </c>
      <c r="Q1810" s="7" cm="1">
        <f t="array" aca="1" ref="Q1810" ca="1">INDEX('Marital status'!$A:$A,RANDBETWEEN(5,COUNTA('Marital status'!$A:$A) + 1),1)</f>
        <v>6</v>
      </c>
      <c r="R1810" s="7" t="str">
        <f ca="1">VLOOKUP($Q1810,'Marital status'!$A:$B,2,FALSE)</f>
        <v>DIVORCED</v>
      </c>
      <c r="S1810" s="7">
        <f t="shared" ca="1" si="367"/>
        <v>5</v>
      </c>
      <c r="T1810" s="7" t="str">
        <f ca="1">VLOOKUP($S1810,Ethnicities!$A:$B,2,FALSE)</f>
        <v>ASIAN</v>
      </c>
      <c r="U1810" s="8">
        <f t="shared" ca="1" si="368"/>
        <v>27597</v>
      </c>
      <c r="V1810" s="6">
        <f t="shared" ca="1" si="369"/>
        <v>7</v>
      </c>
      <c r="W1810" s="8" t="str">
        <f ca="1">VLOOKUP($V1810,'Background education'!$A:$B,2,FALSE)</f>
        <v>Undergraduate degree</v>
      </c>
      <c r="X1810" s="7">
        <f ca="1" xml:space="preserve">
  IF(OR($Z1810 = 5, $Z1810 = 6, $Z1810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810" s="7" t="str">
        <f ca="1">VLOOKUP($X1810,Departments!$A:$B,2,FALSE)</f>
        <v>Operations</v>
      </c>
      <c r="Z1810" s="6">
        <f t="shared" ca="1" si="370"/>
        <v>10</v>
      </c>
      <c r="AA1810" s="7" t="str">
        <f ca="1">VLOOKUP($Z1810,Roles!$A:$B,2,FALSE)</f>
        <v>Trainee</v>
      </c>
      <c r="AB1810" s="6" t="e">
        <f t="shared" ca="1" si="371"/>
        <v>#N/A</v>
      </c>
      <c r="AC1810" s="7" t="e">
        <f ca="1" xml:space="preserve">
IF(
  ISNA($AB1810),
  NA(),
  VLOOKUP($AB1810,Levels!$A:$B,2,FALSE)
)</f>
        <v>#N/A</v>
      </c>
      <c r="AD1810" s="8">
        <f t="shared" ca="1" si="372"/>
        <v>39525</v>
      </c>
      <c r="AE1810" s="6">
        <f ca="1">RANDBETWEEN(5,COUNTA('Recruitment source'!$A:$A) + 1)</f>
        <v>8</v>
      </c>
      <c r="AF1810" s="6" t="str">
        <f ca="1">VLOOKUP($AE1810,'Recruitment source'!$A:$B,2,FALSE)</f>
        <v>Net Empregos</v>
      </c>
      <c r="AG1810" s="8" t="e">
        <f t="shared" ca="1" si="373"/>
        <v>#N/A</v>
      </c>
      <c r="AH1810" s="6" t="e">
        <f t="shared" ca="1" si="374"/>
        <v>#N/A</v>
      </c>
      <c r="AI1810" s="6" t="e">
        <f ca="1" xml:space="preserve">
IF(
  ISNA($AH1810),
  NA(),
  VLOOKUP($AH1810,'Reasons for dismissal'!$A:$B,2,FALSE)
)</f>
        <v>#N/A</v>
      </c>
      <c r="AJ1810" s="6">
        <f t="shared" ca="1" si="375"/>
        <v>4</v>
      </c>
      <c r="AK1810" s="1">
        <f t="shared" ca="1" si="376"/>
        <v>1305</v>
      </c>
      <c r="AL18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$A1810  &amp; ", "   &amp;
$B1810  &amp; ", "   &amp;
$D1810  &amp; ", '"  &amp;
$I1810  &amp; "', '" &amp;
$O1810  &amp; "', "  &amp;
$S1810  &amp; ", '"  &amp;
TEXT($U1810,"dd/mm/aaaa")  &amp; "', "   &amp;
$V1810  &amp; ", "   &amp;
$X1810  &amp; ", "   &amp;
$Z1810  &amp; ", "   &amp;
IF($AB1810 &lt;&gt; "", $AB1810, "NULL")  &amp; ", "   &amp;
$AK1810  &amp; ");"</f>
        <v>#REF!</v>
      </c>
    </row>
    <row r="1811" spans="1:38" x14ac:dyDescent="0.2">
      <c r="A1811" s="7" cm="1">
        <f t="array" aca="1" ref="A1811" ca="1">INDEX(Companies!$A:$A,RANDBETWEEN(2,COUNTA(Companies!$A:$A)),1)</f>
        <v>2</v>
      </c>
      <c r="B1811" s="5">
        <f t="shared" si="364"/>
        <v>1810</v>
      </c>
      <c r="C1811" s="5" t="str" cm="1">
        <f t="array" ref="C1811">SHA1HASH($B1811)</f>
        <v>129629539ae5981a45a62f44189fdd13df871bb4</v>
      </c>
      <c r="D1811" s="6">
        <f t="shared" ca="1" si="365"/>
        <v>1</v>
      </c>
      <c r="E1811" s="7">
        <f ca="1">IF($B1811 = 1 + N("Presidente"),
    127,
    IF($B1811 = 2 + N("Vice-Presidente"),
        72,
        IF($B1811 = 3 + N("Secretária bilíngue"),
            13,
            RANDBETWEEN(5,COUNT(Name!$A:$A) + 1)
        )
    )
)</f>
        <v>10</v>
      </c>
      <c r="F1811" s="7" t="str">
        <f ca="1">VLOOKUP($E1811,Name!$A:$B,2,FALSE)</f>
        <v>Ágata</v>
      </c>
      <c r="G1811" s="7">
        <f ca="1" xml:space="preserve">
IF($B1811 = 1,
    0,
    RANDBETWEEN(5,COUNT('Last name'!$A:$A) + 1)
)</f>
        <v>161</v>
      </c>
      <c r="H1811" s="7" t="str">
        <f ca="1" xml:space="preserve">
IF($B1811 = 1 + N("Presidente"),
    "de Orléans e Bragança",
    VLOOKUP($G1811,'Last name'!$A:$B,2,FALSE) &amp; " " &amp; VLOOKUP(RANDBETWEEN(5,COUNT('Last name'!$A:$A) + 1),'Last name'!$A:$B,2,FALSE)
)</f>
        <v>Ribeiro Holanda</v>
      </c>
      <c r="I1811" s="7" t="str">
        <f t="shared" ca="1" si="366"/>
        <v>Ágata Ribeiro Holanda</v>
      </c>
      <c r="J1811" s="7" t="str" cm="1">
        <f t="array" aca="1" ref="J1811" ca="1">SHA1HASH($I1811)</f>
        <v>8008aded3738a11b15e6f3f88f5a4d0ed9c3a9d7</v>
      </c>
      <c r="K1811" s="7" cm="1">
        <f t="array" aca="1" ref="K1811" ca="1">INDEX(States!$A:$A,M1811,1)</f>
        <v>5</v>
      </c>
      <c r="L1811" s="7" t="str">
        <f ca="1">VLOOKUP($K1811,Countries!$A:$B,2,FALSE)</f>
        <v>Portugal</v>
      </c>
      <c r="M1811" s="7" cm="1">
        <f t="array" aca="1" ref="M1811" ca="1">INDEX(States!$C:$C,RANDBETWEEN(5,COUNTA(States!$A:$A) + 1),1)</f>
        <v>11</v>
      </c>
      <c r="N1811" s="7" t="str">
        <f ca="1">VLOOKUP($M1811,States!$C:$D,2,FALSE)</f>
        <v>Santarém</v>
      </c>
      <c r="O1811" s="7" t="str">
        <f ca="1">VLOOKUP($E1811,Name!$A:$C,3,FALSE)</f>
        <v>F</v>
      </c>
      <c r="P1811" s="7" t="str">
        <f ca="1">VLOOKUP($O1811,Genders!$B:$C,2,FALSE)</f>
        <v>Female</v>
      </c>
      <c r="Q1811" s="7" cm="1">
        <f t="array" aca="1" ref="Q1811" ca="1">INDEX('Marital status'!$A:$A,RANDBETWEEN(5,COUNTA('Marital status'!$A:$A) + 1),1)</f>
        <v>5</v>
      </c>
      <c r="R1811" s="7" t="str">
        <f ca="1">VLOOKUP($Q1811,'Marital status'!$A:$B,2,FALSE)</f>
        <v xml:space="preserve"> Separated </v>
      </c>
      <c r="S1811" s="7">
        <f t="shared" ca="1" si="367"/>
        <v>5</v>
      </c>
      <c r="T1811" s="7" t="str">
        <f ca="1">VLOOKUP($S1811,Ethnicities!$A:$B,2,FALSE)</f>
        <v>ASIAN</v>
      </c>
      <c r="U1811" s="8">
        <f t="shared" ca="1" si="368"/>
        <v>26848</v>
      </c>
      <c r="V1811" s="6">
        <f t="shared" ca="1" si="369"/>
        <v>8</v>
      </c>
      <c r="W1811" s="8" t="str">
        <f ca="1">VLOOKUP($V1811,'Background education'!$A:$B,2,FALSE)</f>
        <v>Graduate school</v>
      </c>
      <c r="X1811" s="7">
        <f ca="1" xml:space="preserve">
  IF(OR($Z1811 = 5, $Z1811 = 6, $Z1811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811" s="7" t="str">
        <f ca="1">VLOOKUP($X1811,Departments!$A:$B,2,FALSE)</f>
        <v>Finance</v>
      </c>
      <c r="Z1811" s="6">
        <f t="shared" ca="1" si="370"/>
        <v>11</v>
      </c>
      <c r="AA1811" s="7" t="str">
        <f ca="1">VLOOKUP($Z1811,Roles!$A:$B,2,FALSE)</f>
        <v>Analyst</v>
      </c>
      <c r="AB1811" s="6">
        <f t="shared" ca="1" si="371"/>
        <v>6</v>
      </c>
      <c r="AC1811" s="7" t="str">
        <f ca="1" xml:space="preserve">
IF(
  ISNA($AB1811),
  NA(),
  VLOOKUP($AB1811,Levels!$A:$B,2,FALSE)
)</f>
        <v>Pleno</v>
      </c>
      <c r="AD1811" s="8">
        <f t="shared" ca="1" si="372"/>
        <v>42813</v>
      </c>
      <c r="AE1811" s="6">
        <f ca="1">RANDBETWEEN(5,COUNTA('Recruitment source'!$A:$A) + 1)</f>
        <v>12</v>
      </c>
      <c r="AF1811" s="6" t="str">
        <f ca="1">VLOOKUP($AE1811,'Recruitment source'!$A:$B,2,FALSE)</f>
        <v xml:space="preserve"> recommendation of employee</v>
      </c>
      <c r="AG1811" s="8" t="e">
        <f t="shared" ca="1" si="373"/>
        <v>#N/A</v>
      </c>
      <c r="AH1811" s="6" t="e">
        <f t="shared" ca="1" si="374"/>
        <v>#N/A</v>
      </c>
      <c r="AI1811" s="6" t="e">
        <f ca="1" xml:space="preserve">
IF(
  ISNA($AH1811),
  NA(),
  VLOOKUP($AH1811,'Reasons for dismissal'!$A:$B,2,FALSE)
)</f>
        <v>#N/A</v>
      </c>
      <c r="AJ1811" s="6">
        <f t="shared" ca="1" si="375"/>
        <v>4</v>
      </c>
      <c r="AK1811" s="1">
        <f t="shared" ca="1" si="376"/>
        <v>3000</v>
      </c>
      <c r="AL18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$A1811  &amp; ", "   &amp;
$B1811  &amp; ", "   &amp;
$D1811  &amp; ", '"  &amp;
$I1811  &amp; "', '" &amp;
$O1811  &amp; "', "  &amp;
$S1811  &amp; ", '"  &amp;
TEXT($U1811,"dd/mm/aaaa")  &amp; "', "   &amp;
$V1811  &amp; ", "   &amp;
$X1811  &amp; ", "   &amp;
$Z1811  &amp; ", "   &amp;
IF($AB1811 &lt;&gt; "", $AB1811, "NULL")  &amp; ", "   &amp;
$AK1811  &amp; ");"</f>
        <v>#REF!</v>
      </c>
    </row>
    <row r="1812" spans="1:38" x14ac:dyDescent="0.2">
      <c r="A1812" s="7" cm="1">
        <f t="array" aca="1" ref="A1812" ca="1">INDEX(Companies!$A:$A,RANDBETWEEN(2,COUNTA(Companies!$A:$A)),1)</f>
        <v>2</v>
      </c>
      <c r="B1812" s="5">
        <f t="shared" si="364"/>
        <v>1811</v>
      </c>
      <c r="C1812" s="5" t="str" cm="1">
        <f t="array" ref="C1812">SHA1HASH($B1812)</f>
        <v>a03545739971fa135e4a7f2453da55c7fb6f0575</v>
      </c>
      <c r="D1812" s="6">
        <f t="shared" ca="1" si="365"/>
        <v>1</v>
      </c>
      <c r="E1812" s="7">
        <f ca="1">IF($B1812 = 1 + N("Presidente"),
    127,
    IF($B1812 = 2 + N("Vice-Presidente"),
        72,
        IF($B1812 = 3 + N("Secretária bilíngue"),
            13,
            RANDBETWEEN(5,COUNT(Name!$A:$A) + 1)
        )
    )
)</f>
        <v>186</v>
      </c>
      <c r="F1812" s="7" t="str">
        <f ca="1">VLOOKUP($E1812,Name!$A:$B,2,FALSE)</f>
        <v>João Gabriel</v>
      </c>
      <c r="G1812" s="7">
        <f ca="1" xml:space="preserve">
IF($B1812 = 1,
    0,
    RANDBETWEEN(5,COUNT('Last name'!$A:$A) + 1)
)</f>
        <v>113</v>
      </c>
      <c r="H1812" s="7" t="str">
        <f ca="1" xml:space="preserve">
IF($B1812 = 1 + N("Presidente"),
    "de Orléans e Bragança",
    VLOOKUP($G1812,'Last name'!$A:$B,2,FALSE) &amp; " " &amp; VLOOKUP(RANDBETWEEN(5,COUNT('Last name'!$A:$A) + 1),'Last name'!$A:$B,2,FALSE)
)</f>
        <v>Luz Greco</v>
      </c>
      <c r="I1812" s="7" t="str">
        <f t="shared" ca="1" si="366"/>
        <v>João Gabriel Luz Greco</v>
      </c>
      <c r="J1812" s="7" t="str" cm="1">
        <f t="array" aca="1" ref="J1812" ca="1">SHA1HASH($I1812)</f>
        <v>f3976323dd53a13262e52f635b6f38de93900b47</v>
      </c>
      <c r="K1812" s="7" cm="1">
        <f t="array" aca="1" ref="K1812" ca="1">INDEX(States!$A:$A,M1812,1)</f>
        <v>5</v>
      </c>
      <c r="L1812" s="7" t="str">
        <f ca="1">VLOOKUP($K1812,Countries!$A:$B,2,FALSE)</f>
        <v>Portugal</v>
      </c>
      <c r="M1812" s="7" cm="1">
        <f t="array" aca="1" ref="M1812" ca="1">INDEX(States!$C:$C,RANDBETWEEN(5,COUNTA(States!$A:$A) + 1),1)</f>
        <v>18</v>
      </c>
      <c r="N1812" s="7" t="str">
        <f ca="1">VLOOKUP($M1812,States!$C:$D,2,FALSE)</f>
        <v>Castelo Branco</v>
      </c>
      <c r="O1812" s="7" t="str">
        <f ca="1">VLOOKUP($E1812,Name!$A:$C,3,FALSE)</f>
        <v>M</v>
      </c>
      <c r="P1812" s="7" t="str">
        <f ca="1">VLOOKUP($O1812,Genders!$B:$C,2,FALSE)</f>
        <v>Male</v>
      </c>
      <c r="Q1812" s="7" cm="1">
        <f t="array" aca="1" ref="Q1812" ca="1">INDEX('Marital status'!$A:$A,RANDBETWEEN(5,COUNTA('Marital status'!$A:$A) + 1),1)</f>
        <v>6</v>
      </c>
      <c r="R1812" s="7" t="str">
        <f ca="1">VLOOKUP($Q1812,'Marital status'!$A:$B,2,FALSE)</f>
        <v>DIVORCED</v>
      </c>
      <c r="S1812" s="7">
        <f t="shared" ca="1" si="367"/>
        <v>5</v>
      </c>
      <c r="T1812" s="7" t="str">
        <f ca="1">VLOOKUP($S1812,Ethnicities!$A:$B,2,FALSE)</f>
        <v>ASIAN</v>
      </c>
      <c r="U1812" s="8">
        <f t="shared" ca="1" si="368"/>
        <v>25157</v>
      </c>
      <c r="V1812" s="6">
        <f t="shared" ca="1" si="369"/>
        <v>7</v>
      </c>
      <c r="W1812" s="8" t="str">
        <f ca="1">VLOOKUP($V1812,'Background education'!$A:$B,2,FALSE)</f>
        <v>Undergraduate degree</v>
      </c>
      <c r="X1812" s="7">
        <f ca="1" xml:space="preserve">
  IF(OR($Z1812 = 5, $Z1812 = 6, $Z1812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812" s="7" t="str">
        <f ca="1">VLOOKUP($X1812,Departments!$A:$B,2,FALSE)</f>
        <v>Human Resource</v>
      </c>
      <c r="Z1812" s="6">
        <f t="shared" ca="1" si="370"/>
        <v>10</v>
      </c>
      <c r="AA1812" s="7" t="str">
        <f ca="1">VLOOKUP($Z1812,Roles!$A:$B,2,FALSE)</f>
        <v>Trainee</v>
      </c>
      <c r="AB1812" s="6" t="e">
        <f t="shared" ca="1" si="371"/>
        <v>#N/A</v>
      </c>
      <c r="AC1812" s="7" t="e">
        <f ca="1" xml:space="preserve">
IF(
  ISNA($AB1812),
  NA(),
  VLOOKUP($AB1812,Levels!$A:$B,2,FALSE)
)</f>
        <v>#N/A</v>
      </c>
      <c r="AD1812" s="8">
        <f t="shared" ca="1" si="372"/>
        <v>42930</v>
      </c>
      <c r="AE1812" s="6">
        <f ca="1">RANDBETWEEN(5,COUNTA('Recruitment source'!$A:$A) + 1)</f>
        <v>14</v>
      </c>
      <c r="AF1812" s="6" t="str">
        <f ca="1">VLOOKUP($AE1812,'Recruitment source'!$A:$B,2,FALSE)</f>
        <v>LinkedIn</v>
      </c>
      <c r="AG1812" s="8" t="e">
        <f t="shared" ca="1" si="373"/>
        <v>#N/A</v>
      </c>
      <c r="AH1812" s="6" t="e">
        <f t="shared" ca="1" si="374"/>
        <v>#N/A</v>
      </c>
      <c r="AI1812" s="6" t="e">
        <f ca="1" xml:space="preserve">
IF(
  ISNA($AH1812),
  NA(),
  VLOOKUP($AH1812,'Reasons for dismissal'!$A:$B,2,FALSE)
)</f>
        <v>#N/A</v>
      </c>
      <c r="AJ1812" s="6">
        <f t="shared" ca="1" si="375"/>
        <v>5</v>
      </c>
      <c r="AK1812" s="1">
        <f t="shared" ca="1" si="376"/>
        <v>1385</v>
      </c>
      <c r="AL18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$A1812  &amp; ", "   &amp;
$B1812  &amp; ", "   &amp;
$D1812  &amp; ", '"  &amp;
$I1812  &amp; "', '" &amp;
$O1812  &amp; "', "  &amp;
$S1812  &amp; ", '"  &amp;
TEXT($U1812,"dd/mm/aaaa")  &amp; "', "   &amp;
$V1812  &amp; ", "   &amp;
$X1812  &amp; ", "   &amp;
$Z1812  &amp; ", "   &amp;
IF($AB1812 &lt;&gt; "", $AB1812, "NULL")  &amp; ", "   &amp;
$AK1812  &amp; ");"</f>
        <v>#REF!</v>
      </c>
    </row>
    <row r="1813" spans="1:38" x14ac:dyDescent="0.2">
      <c r="A1813" s="7" cm="1">
        <f t="array" aca="1" ref="A1813" ca="1">INDEX(Companies!$A:$A,RANDBETWEEN(2,COUNTA(Companies!$A:$A)),1)</f>
        <v>2</v>
      </c>
      <c r="B1813" s="5">
        <f t="shared" si="364"/>
        <v>1812</v>
      </c>
      <c r="C1813" s="5" t="str" cm="1">
        <f t="array" ref="C1813">SHA1HASH($B1813)</f>
        <v>4fe7a90daaaa084605f6f37eef527a50276887d2</v>
      </c>
      <c r="D1813" s="6">
        <f t="shared" ca="1" si="365"/>
        <v>1</v>
      </c>
      <c r="E1813" s="7">
        <f ca="1">IF($B1813 = 1 + N("Presidente"),
    127,
    IF($B1813 = 2 + N("Vice-Presidente"),
        72,
        IF($B1813 = 3 + N("Secretária bilíngue"),
            13,
            RANDBETWEEN(5,COUNT(Name!$A:$A) + 1)
        )
    )
)</f>
        <v>314</v>
      </c>
      <c r="F1813" s="7" t="str">
        <f ca="1">VLOOKUP($E1813,Name!$A:$B,2,FALSE)</f>
        <v>Paloma</v>
      </c>
      <c r="G1813" s="7">
        <f ca="1" xml:space="preserve">
IF($B1813 = 1,
    0,
    RANDBETWEEN(5,COUNT('Last name'!$A:$A) + 1)
)</f>
        <v>11</v>
      </c>
      <c r="H1813" s="7" t="str">
        <f ca="1" xml:space="preserve">
IF($B1813 = 1 + N("Presidente"),
    "de Orléans e Bragança",
    VLOOKUP($G1813,'Last name'!$A:$B,2,FALSE) &amp; " " &amp; VLOOKUP(RANDBETWEEN(5,COUNT('Last name'!$A:$A) + 1),'Last name'!$A:$B,2,FALSE)
)</f>
        <v>Almeida Albuquerque</v>
      </c>
      <c r="I1813" s="7" t="str">
        <f t="shared" ca="1" si="366"/>
        <v>Paloma Almeida Albuquerque</v>
      </c>
      <c r="J1813" s="7" t="str" cm="1">
        <f t="array" aca="1" ref="J1813" ca="1">SHA1HASH($I1813)</f>
        <v>66ebffc335478b3e3486eda91dcd0161975573fe</v>
      </c>
      <c r="K1813" s="7" cm="1">
        <f t="array" aca="1" ref="K1813" ca="1">INDEX(States!$A:$A,M1813,1)</f>
        <v>5</v>
      </c>
      <c r="L1813" s="7" t="str">
        <f ca="1">VLOOKUP($K1813,Countries!$A:$B,2,FALSE)</f>
        <v>Portugal</v>
      </c>
      <c r="M1813" s="7" cm="1">
        <f t="array" aca="1" ref="M1813" ca="1">INDEX(States!$C:$C,RANDBETWEEN(5,COUNTA(States!$A:$A) + 1),1)</f>
        <v>20</v>
      </c>
      <c r="N1813" s="7" t="str">
        <f ca="1">VLOOKUP($M1813,States!$C:$D,2,FALSE)</f>
        <v>Portalegre</v>
      </c>
      <c r="O1813" s="7" t="str">
        <f ca="1">VLOOKUP($E1813,Name!$A:$C,3,FALSE)</f>
        <v>F</v>
      </c>
      <c r="P1813" s="7" t="str">
        <f ca="1">VLOOKUP($O1813,Genders!$B:$C,2,FALSE)</f>
        <v>Female</v>
      </c>
      <c r="Q1813" s="7" cm="1">
        <f t="array" aca="1" ref="Q1813" ca="1">INDEX('Marital status'!$A:$A,RANDBETWEEN(5,COUNTA('Marital status'!$A:$A) + 1),1)</f>
        <v>5</v>
      </c>
      <c r="R1813" s="7" t="str">
        <f ca="1">VLOOKUP($Q1813,'Marital status'!$A:$B,2,FALSE)</f>
        <v xml:space="preserve"> Separated </v>
      </c>
      <c r="S1813" s="7">
        <f t="shared" ca="1" si="367"/>
        <v>6</v>
      </c>
      <c r="T1813" s="7" t="str">
        <f ca="1">VLOOKUP($S1813,Ethnicities!$A:$B,2,FALSE)</f>
        <v xml:space="preserve">  american Indian or Alaska Native</v>
      </c>
      <c r="U1813" s="8">
        <f t="shared" ca="1" si="368"/>
        <v>28408</v>
      </c>
      <c r="V1813" s="6">
        <f t="shared" ca="1" si="369"/>
        <v>7</v>
      </c>
      <c r="W1813" s="8" t="str">
        <f ca="1">VLOOKUP($V1813,'Background education'!$A:$B,2,FALSE)</f>
        <v>Undergraduate degree</v>
      </c>
      <c r="X1813" s="7">
        <f ca="1" xml:space="preserve">
  IF(OR($Z1813 = 5, $Z1813 = 6, $Z1813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813" s="7" t="str">
        <f ca="1">VLOOKUP($X1813,Departments!$A:$B,2,FALSE)</f>
        <v xml:space="preserve"> Presidency</v>
      </c>
      <c r="Z1813" s="6">
        <f t="shared" ca="1" si="370"/>
        <v>11</v>
      </c>
      <c r="AA1813" s="7" t="str">
        <f ca="1">VLOOKUP($Z1813,Roles!$A:$B,2,FALSE)</f>
        <v>Analyst</v>
      </c>
      <c r="AB1813" s="6">
        <f t="shared" ca="1" si="371"/>
        <v>5</v>
      </c>
      <c r="AC1813" s="7" t="str">
        <f ca="1" xml:space="preserve">
IF(
  ISNA($AB1813),
  NA(),
  VLOOKUP($AB1813,Levels!$A:$B,2,FALSE)
)</f>
        <v>Junior</v>
      </c>
      <c r="AD1813" s="8">
        <f t="shared" ca="1" si="372"/>
        <v>40022</v>
      </c>
      <c r="AE1813" s="6">
        <f ca="1">RANDBETWEEN(5,COUNTA('Recruitment source'!$A:$A) + 1)</f>
        <v>5</v>
      </c>
      <c r="AF1813" s="6" t="str">
        <f ca="1">VLOOKUP($AE1813,'Recruitment source'!$A:$B,2,FALSE)</f>
        <v>Indeed</v>
      </c>
      <c r="AG1813" s="8" t="e">
        <f t="shared" ca="1" si="373"/>
        <v>#N/A</v>
      </c>
      <c r="AH1813" s="6" t="e">
        <f t="shared" ca="1" si="374"/>
        <v>#N/A</v>
      </c>
      <c r="AI1813" s="6" t="e">
        <f ca="1" xml:space="preserve">
IF(
  ISNA($AH1813),
  NA(),
  VLOOKUP($AH1813,'Reasons for dismissal'!$A:$B,2,FALSE)
)</f>
        <v>#N/A</v>
      </c>
      <c r="AJ1813" s="6">
        <f t="shared" ca="1" si="375"/>
        <v>5</v>
      </c>
      <c r="AK1813" s="1">
        <f t="shared" ca="1" si="376"/>
        <v>2500</v>
      </c>
      <c r="AL18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$A1813  &amp; ", "   &amp;
$B1813  &amp; ", "   &amp;
$D1813  &amp; ", '"  &amp;
$I1813  &amp; "', '" &amp;
$O1813  &amp; "', "  &amp;
$S1813  &amp; ", '"  &amp;
TEXT($U1813,"dd/mm/aaaa")  &amp; "', "   &amp;
$V1813  &amp; ", "   &amp;
$X1813  &amp; ", "   &amp;
$Z1813  &amp; ", "   &amp;
IF($AB1813 &lt;&gt; "", $AB1813, "NULL")  &amp; ", "   &amp;
$AK1813  &amp; ");"</f>
        <v>#REF!</v>
      </c>
    </row>
    <row r="1814" spans="1:38" x14ac:dyDescent="0.2">
      <c r="A1814" s="7" cm="1">
        <f t="array" aca="1" ref="A1814" ca="1">INDEX(Companies!$A:$A,RANDBETWEEN(2,COUNTA(Companies!$A:$A)),1)</f>
        <v>2</v>
      </c>
      <c r="B1814" s="5">
        <f t="shared" si="364"/>
        <v>1813</v>
      </c>
      <c r="C1814" s="5" t="str" cm="1">
        <f t="array" ref="C1814">SHA1HASH($B1814)</f>
        <v>ae8867d461059391372a8a86f2eeecbf79233f8d</v>
      </c>
      <c r="D1814" s="6">
        <f t="shared" ca="1" si="365"/>
        <v>1</v>
      </c>
      <c r="E1814" s="7">
        <f ca="1">IF($B1814 = 1 + N("Presidente"),
    127,
    IF($B1814 = 2 + N("Vice-Presidente"),
        72,
        IF($B1814 = 3 + N("Secretária bilíngue"),
            13,
            RANDBETWEEN(5,COUNT(Name!$A:$A) + 1)
        )
    )
)</f>
        <v>263</v>
      </c>
      <c r="F1814" s="7" t="str">
        <f ca="1">VLOOKUP($E1814,Name!$A:$B,2,FALSE)</f>
        <v>Maria Fernanda</v>
      </c>
      <c r="G1814" s="7">
        <f ca="1" xml:space="preserve">
IF($B1814 = 1,
    0,
    RANDBETWEEN(5,COUNT('Last name'!$A:$A) + 1)
)</f>
        <v>130</v>
      </c>
      <c r="H1814" s="7" t="str">
        <f ca="1" xml:space="preserve">
IF($B1814 = 1 + N("Presidente"),
    "de Orléans e Bragança",
    VLOOKUP($G1814,'Last name'!$A:$B,2,FALSE) &amp; " " &amp; VLOOKUP(RANDBETWEEN(5,COUNT('Last name'!$A:$A) + 1),'Last name'!$A:$B,2,FALSE)
)</f>
        <v>Monteiro de Oliveira</v>
      </c>
      <c r="I1814" s="7" t="str">
        <f t="shared" ca="1" si="366"/>
        <v>Maria Fernanda Monteiro de Oliveira</v>
      </c>
      <c r="J1814" s="7" t="str" cm="1">
        <f t="array" aca="1" ref="J1814" ca="1">SHA1HASH($I1814)</f>
        <v>96a44c16bb625639b690c54617156fd5f7dbb5a5</v>
      </c>
      <c r="K1814" s="7" cm="1">
        <f t="array" aca="1" ref="K1814" ca="1">INDEX(States!$A:$A,M1814,1)</f>
        <v>5</v>
      </c>
      <c r="L1814" s="7" t="str">
        <f ca="1">VLOOKUP($K1814,Countries!$A:$B,2,FALSE)</f>
        <v>Portugal</v>
      </c>
      <c r="M1814" s="7" cm="1">
        <f t="array" aca="1" ref="M1814" ca="1">INDEX(States!$C:$C,RANDBETWEEN(5,COUNTA(States!$A:$A) + 1),1)</f>
        <v>23</v>
      </c>
      <c r="N1814" s="7" t="str">
        <f ca="1">VLOOKUP($M1814,States!$C:$D,2,FALSE)</f>
        <v>Viana do Castelo</v>
      </c>
      <c r="O1814" s="7" t="str">
        <f ca="1">VLOOKUP($E1814,Name!$A:$C,3,FALSE)</f>
        <v>F</v>
      </c>
      <c r="P1814" s="7" t="str">
        <f ca="1">VLOOKUP($O1814,Genders!$B:$C,2,FALSE)</f>
        <v>Female</v>
      </c>
      <c r="Q1814" s="7" cm="1">
        <f t="array" aca="1" ref="Q1814" ca="1">INDEX('Marital status'!$A:$A,RANDBETWEEN(5,COUNTA('Marital status'!$A:$A) + 1),1)</f>
        <v>6</v>
      </c>
      <c r="R1814" s="7" t="str">
        <f ca="1">VLOOKUP($Q1814,'Marital status'!$A:$B,2,FALSE)</f>
        <v>DIVORCED</v>
      </c>
      <c r="S1814" s="7">
        <f t="shared" ca="1" si="367"/>
        <v>5</v>
      </c>
      <c r="T1814" s="7" t="str">
        <f ca="1">VLOOKUP($S1814,Ethnicities!$A:$B,2,FALSE)</f>
        <v>ASIAN</v>
      </c>
      <c r="U1814" s="8">
        <f t="shared" ca="1" si="368"/>
        <v>27084</v>
      </c>
      <c r="V1814" s="6">
        <f t="shared" ca="1" si="369"/>
        <v>7</v>
      </c>
      <c r="W1814" s="8" t="str">
        <f ca="1">VLOOKUP($V1814,'Background education'!$A:$B,2,FALSE)</f>
        <v>Undergraduate degree</v>
      </c>
      <c r="X1814" s="7">
        <f ca="1" xml:space="preserve">
  IF(OR($Z1814 = 5, $Z1814 = 6, $Z1814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814" s="7" t="str">
        <f ca="1">VLOOKUP($X1814,Departments!$A:$B,2,FALSE)</f>
        <v>Human Resource</v>
      </c>
      <c r="Z1814" s="6">
        <f t="shared" ca="1" si="370"/>
        <v>10</v>
      </c>
      <c r="AA1814" s="7" t="str">
        <f ca="1">VLOOKUP($Z1814,Roles!$A:$B,2,FALSE)</f>
        <v>Trainee</v>
      </c>
      <c r="AB1814" s="6" t="e">
        <f t="shared" ca="1" si="371"/>
        <v>#N/A</v>
      </c>
      <c r="AC1814" s="7" t="e">
        <f ca="1" xml:space="preserve">
IF(
  ISNA($AB1814),
  NA(),
  VLOOKUP($AB1814,Levels!$A:$B,2,FALSE)
)</f>
        <v>#N/A</v>
      </c>
      <c r="AD1814" s="8">
        <f t="shared" ca="1" si="372"/>
        <v>42116</v>
      </c>
      <c r="AE1814" s="6">
        <f ca="1">RANDBETWEEN(5,COUNTA('Recruitment source'!$A:$A) + 1)</f>
        <v>7</v>
      </c>
      <c r="AF1814" s="6" t="str">
        <f ca="1">VLOOKUP($AE1814,'Recruitment source'!$A:$B,2,FALSE)</f>
        <v>SAPO Emprego</v>
      </c>
      <c r="AG1814" s="8" t="e">
        <f t="shared" ca="1" si="373"/>
        <v>#N/A</v>
      </c>
      <c r="AH1814" s="6" t="e">
        <f t="shared" ca="1" si="374"/>
        <v>#N/A</v>
      </c>
      <c r="AI1814" s="6" t="e">
        <f ca="1" xml:space="preserve">
IF(
  ISNA($AH1814),
  NA(),
  VLOOKUP($AH1814,'Reasons for dismissal'!$A:$B,2,FALSE)
)</f>
        <v>#N/A</v>
      </c>
      <c r="AJ1814" s="6">
        <f t="shared" ca="1" si="375"/>
        <v>5</v>
      </c>
      <c r="AK1814" s="1">
        <f t="shared" ca="1" si="376"/>
        <v>1385</v>
      </c>
      <c r="AL18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$A1814  &amp; ", "   &amp;
$B1814  &amp; ", "   &amp;
$D1814  &amp; ", '"  &amp;
$I1814  &amp; "', '" &amp;
$O1814  &amp; "', "  &amp;
$S1814  &amp; ", '"  &amp;
TEXT($U1814,"dd/mm/aaaa")  &amp; "', "   &amp;
$V1814  &amp; ", "   &amp;
$X1814  &amp; ", "   &amp;
$Z1814  &amp; ", "   &amp;
IF($AB1814 &lt;&gt; "", $AB1814, "NULL")  &amp; ", "   &amp;
$AK1814  &amp; ");"</f>
        <v>#REF!</v>
      </c>
    </row>
    <row r="1815" spans="1:38" x14ac:dyDescent="0.2">
      <c r="A1815" s="7" cm="1">
        <f t="array" aca="1" ref="A1815" ca="1">INDEX(Companies!$A:$A,RANDBETWEEN(2,COUNTA(Companies!$A:$A)),1)</f>
        <v>2</v>
      </c>
      <c r="B1815" s="5">
        <f t="shared" si="364"/>
        <v>1814</v>
      </c>
      <c r="C1815" s="5" t="str" cm="1">
        <f t="array" ref="C1815">SHA1HASH($B1815)</f>
        <v>d42f809cafe06a2a03452ca07ab273a110e75314</v>
      </c>
      <c r="D1815" s="6">
        <f t="shared" ca="1" si="365"/>
        <v>1</v>
      </c>
      <c r="E1815" s="7">
        <f ca="1">IF($B1815 = 1 + N("Presidente"),
    127,
    IF($B1815 = 2 + N("Vice-Presidente"),
        72,
        IF($B1815 = 3 + N("Secretária bilíngue"),
            13,
            RANDBETWEEN(5,COUNT(Name!$A:$A) + 1)
        )
    )
)</f>
        <v>121</v>
      </c>
      <c r="F1815" s="7" t="str">
        <f ca="1">VLOOKUP($E1815,Name!$A:$B,2,FALSE)</f>
        <v>Eloá</v>
      </c>
      <c r="G1815" s="7">
        <f ca="1" xml:space="preserve">
IF($B1815 = 1,
    0,
    RANDBETWEEN(5,COUNT('Last name'!$A:$A) + 1)
)</f>
        <v>119</v>
      </c>
      <c r="H1815" s="7" t="str">
        <f ca="1" xml:space="preserve">
IF($B1815 = 1 + N("Presidente"),
    "de Orléans e Bragança",
    VLOOKUP($G1815,'Last name'!$A:$B,2,FALSE) &amp; " " &amp; VLOOKUP(RANDBETWEEN(5,COUNT('Last name'!$A:$A) + 1),'Last name'!$A:$B,2,FALSE)
)</f>
        <v>Marino Evangelista</v>
      </c>
      <c r="I1815" s="7" t="str">
        <f t="shared" ca="1" si="366"/>
        <v>Eloá Marino Evangelista</v>
      </c>
      <c r="J1815" s="7" t="str" cm="1">
        <f t="array" aca="1" ref="J1815" ca="1">SHA1HASH($I1815)</f>
        <v>add58764799f96c777136d277db7dc72523c9992</v>
      </c>
      <c r="K1815" s="7" cm="1">
        <f t="array" aca="1" ref="K1815" ca="1">INDEX(States!$A:$A,M1815,1)</f>
        <v>5</v>
      </c>
      <c r="L1815" s="7" t="str">
        <f ca="1">VLOOKUP($K1815,Countries!$A:$B,2,FALSE)</f>
        <v>Portugal</v>
      </c>
      <c r="M1815" s="7" cm="1">
        <f t="array" aca="1" ref="M1815" ca="1">INDEX(States!$C:$C,RANDBETWEEN(5,COUNTA(States!$A:$A) + 1),1)</f>
        <v>8</v>
      </c>
      <c r="N1815" s="7" t="str">
        <f ca="1">VLOOKUP($M1815,States!$C:$D,2,FALSE)</f>
        <v>AveirO</v>
      </c>
      <c r="O1815" s="7" t="str">
        <f ca="1">VLOOKUP($E1815,Name!$A:$C,3,FALSE)</f>
        <v>F</v>
      </c>
      <c r="P1815" s="7" t="str">
        <f ca="1">VLOOKUP($O1815,Genders!$B:$C,2,FALSE)</f>
        <v>Female</v>
      </c>
      <c r="Q1815" s="7" cm="1">
        <f t="array" aca="1" ref="Q1815" ca="1">INDEX('Marital status'!$A:$A,RANDBETWEEN(5,COUNTA('Marital status'!$A:$A) + 1),1)</f>
        <v>0</v>
      </c>
      <c r="R1815" s="7" t="e">
        <f ca="1">VLOOKUP($Q1815,'Marital status'!$A:$B,2,FALSE)</f>
        <v>#N/A</v>
      </c>
      <c r="S1815" s="7">
        <f t="shared" ca="1" si="367"/>
        <v>7</v>
      </c>
      <c r="T1815" s="7" t="str">
        <f ca="1">VLOOKUP($S1815,Ethnicities!$A:$B,2,FALSE)</f>
        <v>Native Hawaiian or Other Pacific Islander</v>
      </c>
      <c r="U1815" s="8">
        <f t="shared" ca="1" si="368"/>
        <v>21389</v>
      </c>
      <c r="V1815" s="6">
        <f t="shared" ca="1" si="369"/>
        <v>7</v>
      </c>
      <c r="W1815" s="8" t="str">
        <f ca="1">VLOOKUP($V1815,'Background education'!$A:$B,2,FALSE)</f>
        <v>Undergraduate degree</v>
      </c>
      <c r="X1815" s="7">
        <f ca="1" xml:space="preserve">
  IF(OR($Z1815 = 5, $Z1815 = 6, $Z1815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815" s="7" t="str">
        <f ca="1">VLOOKUP($X1815,Departments!$A:$B,2,FALSE)</f>
        <v>Communication &amp; Marketing</v>
      </c>
      <c r="Z1815" s="6">
        <f t="shared" ca="1" si="370"/>
        <v>11</v>
      </c>
      <c r="AA1815" s="7" t="str">
        <f ca="1">VLOOKUP($Z1815,Roles!$A:$B,2,FALSE)</f>
        <v>Analyst</v>
      </c>
      <c r="AB1815" s="6">
        <f t="shared" ca="1" si="371"/>
        <v>7</v>
      </c>
      <c r="AC1815" s="7" t="str">
        <f ca="1" xml:space="preserve">
IF(
  ISNA($AB1815),
  NA(),
  VLOOKUP($AB1815,Levels!$A:$B,2,FALSE)
)</f>
        <v>Senior</v>
      </c>
      <c r="AD1815" s="8">
        <f t="shared" ca="1" si="372"/>
        <v>40021</v>
      </c>
      <c r="AE1815" s="6">
        <f ca="1">RANDBETWEEN(5,COUNTA('Recruitment source'!$A:$A) + 1)</f>
        <v>7</v>
      </c>
      <c r="AF1815" s="6" t="str">
        <f ca="1">VLOOKUP($AE1815,'Recruitment source'!$A:$B,2,FALSE)</f>
        <v>SAPO Emprego</v>
      </c>
      <c r="AG1815" s="8" t="e">
        <f t="shared" ca="1" si="373"/>
        <v>#N/A</v>
      </c>
      <c r="AH1815" s="6" t="e">
        <f t="shared" ca="1" si="374"/>
        <v>#N/A</v>
      </c>
      <c r="AI1815" s="6" t="e">
        <f ca="1" xml:space="preserve">
IF(
  ISNA($AH1815),
  NA(),
  VLOOKUP($AH1815,'Reasons for dismissal'!$A:$B,2,FALSE)
)</f>
        <v>#N/A</v>
      </c>
      <c r="AJ1815" s="6">
        <f t="shared" ca="1" si="375"/>
        <v>4</v>
      </c>
      <c r="AK1815" s="1">
        <f t="shared" ca="1" si="376"/>
        <v>2580</v>
      </c>
      <c r="AL18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$A1815  &amp; ", "   &amp;
$B1815  &amp; ", "   &amp;
$D1815  &amp; ", '"  &amp;
$I1815  &amp; "', '" &amp;
$O1815  &amp; "', "  &amp;
$S1815  &amp; ", '"  &amp;
TEXT($U1815,"dd/mm/aaaa")  &amp; "', "   &amp;
$V1815  &amp; ", "   &amp;
$X1815  &amp; ", "   &amp;
$Z1815  &amp; ", "   &amp;
IF($AB1815 &lt;&gt; "", $AB1815, "NULL")  &amp; ", "   &amp;
$AK1815  &amp; ");"</f>
        <v>#REF!</v>
      </c>
    </row>
    <row r="1816" spans="1:38" x14ac:dyDescent="0.2">
      <c r="A1816" s="7" cm="1">
        <f t="array" aca="1" ref="A1816" ca="1">INDEX(Companies!$A:$A,RANDBETWEEN(2,COUNTA(Companies!$A:$A)),1)</f>
        <v>2</v>
      </c>
      <c r="B1816" s="5">
        <f t="shared" si="364"/>
        <v>1815</v>
      </c>
      <c r="C1816" s="5" t="str" cm="1">
        <f t="array" ref="C1816">SHA1HASH($B1816)</f>
        <v>0a3f49ae46653bab4a1192a615ac49b183764919</v>
      </c>
      <c r="D1816" s="6">
        <f t="shared" ca="1" si="365"/>
        <v>1</v>
      </c>
      <c r="E1816" s="7">
        <f ca="1">IF($B1816 = 1 + N("Presidente"),
    127,
    IF($B1816 = 2 + N("Vice-Presidente"),
        72,
        IF($B1816 = 3 + N("Secretária bilíngue"),
            13,
            RANDBETWEEN(5,COUNT(Name!$A:$A) + 1)
        )
    )
)</f>
        <v>20</v>
      </c>
      <c r="F1816" s="7" t="str">
        <f ca="1">VLOOKUP($E1816,Name!$A:$B,2,FALSE)</f>
        <v>Alini</v>
      </c>
      <c r="G1816" s="7">
        <f ca="1" xml:space="preserve">
IF($B1816 = 1,
    0,
    RANDBETWEEN(5,COUNT('Last name'!$A:$A) + 1)
)</f>
        <v>54</v>
      </c>
      <c r="H1816" s="7" t="str">
        <f ca="1" xml:space="preserve">
IF($B1816 = 1 + N("Presidente"),
    "de Orléans e Bragança",
    VLOOKUP($G1816,'Last name'!$A:$B,2,FALSE) &amp; " " &amp; VLOOKUP(RANDBETWEEN(5,COUNT('Last name'!$A:$A) + 1),'Last name'!$A:$B,2,FALSE)
)</f>
        <v>Caminha Pellegrini</v>
      </c>
      <c r="I1816" s="7" t="str">
        <f t="shared" ca="1" si="366"/>
        <v>Alini Caminha Pellegrini</v>
      </c>
      <c r="J1816" s="7" t="str" cm="1">
        <f t="array" aca="1" ref="J1816" ca="1">SHA1HASH($I1816)</f>
        <v>51996222ef8a97e8975cb2657bb871d450890cc4</v>
      </c>
      <c r="K1816" s="7" cm="1">
        <f t="array" aca="1" ref="K1816" ca="1">INDEX(States!$A:$A,M1816,1)</f>
        <v>5</v>
      </c>
      <c r="L1816" s="7" t="str">
        <f ca="1">VLOOKUP($K1816,Countries!$A:$B,2,FALSE)</f>
        <v>Portugal</v>
      </c>
      <c r="M1816" s="7" cm="1">
        <f t="array" aca="1" ref="M1816" ca="1">INDEX(States!$C:$C,RANDBETWEEN(5,COUNTA(States!$A:$A) + 1),1)</f>
        <v>14</v>
      </c>
      <c r="N1816" s="7" t="str">
        <f ca="1">VLOOKUP($M1816,States!$C:$D,2,FALSE)</f>
        <v>Madeira</v>
      </c>
      <c r="O1816" s="7" t="str">
        <f ca="1">VLOOKUP($E1816,Name!$A:$C,3,FALSE)</f>
        <v>F</v>
      </c>
      <c r="P1816" s="7" t="str">
        <f ca="1">VLOOKUP($O1816,Genders!$B:$C,2,FALSE)</f>
        <v>Female</v>
      </c>
      <c r="Q1816" s="7" cm="1">
        <f t="array" aca="1" ref="Q1816" ca="1">INDEX('Marital status'!$A:$A,RANDBETWEEN(5,COUNTA('Marital status'!$A:$A) + 1),1)</f>
        <v>6</v>
      </c>
      <c r="R1816" s="7" t="str">
        <f ca="1">VLOOKUP($Q1816,'Marital status'!$A:$B,2,FALSE)</f>
        <v>DIVORCED</v>
      </c>
      <c r="S1816" s="7">
        <f t="shared" ca="1" si="367"/>
        <v>5</v>
      </c>
      <c r="T1816" s="7" t="str">
        <f ca="1">VLOOKUP($S1816,Ethnicities!$A:$B,2,FALSE)</f>
        <v>ASIAN</v>
      </c>
      <c r="U1816" s="8">
        <f t="shared" ca="1" si="368"/>
        <v>20670</v>
      </c>
      <c r="V1816" s="6">
        <f t="shared" ca="1" si="369"/>
        <v>7</v>
      </c>
      <c r="W1816" s="8" t="str">
        <f ca="1">VLOOKUP($V1816,'Background education'!$A:$B,2,FALSE)</f>
        <v>Undergraduate degree</v>
      </c>
      <c r="X1816" s="7">
        <f ca="1" xml:space="preserve">
  IF(OR($Z1816 = 5, $Z1816 = 6, $Z1816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816" s="7" t="str">
        <f ca="1">VLOOKUP($X1816,Departments!$A:$B,2,FALSE)</f>
        <v>Operations</v>
      </c>
      <c r="Z1816" s="6">
        <f t="shared" ca="1" si="370"/>
        <v>10</v>
      </c>
      <c r="AA1816" s="7" t="str">
        <f ca="1">VLOOKUP($Z1816,Roles!$A:$B,2,FALSE)</f>
        <v>Trainee</v>
      </c>
      <c r="AB1816" s="6" t="e">
        <f t="shared" ca="1" si="371"/>
        <v>#N/A</v>
      </c>
      <c r="AC1816" s="7" t="e">
        <f ca="1" xml:space="preserve">
IF(
  ISNA($AB1816),
  NA(),
  VLOOKUP($AB1816,Levels!$A:$B,2,FALSE)
)</f>
        <v>#N/A</v>
      </c>
      <c r="AD1816" s="8">
        <f t="shared" ca="1" si="372"/>
        <v>43770</v>
      </c>
      <c r="AE1816" s="6">
        <f ca="1">RANDBETWEEN(5,COUNTA('Recruitment source'!$A:$A) + 1)</f>
        <v>9</v>
      </c>
      <c r="AF1816" s="6" t="str">
        <f ca="1">VLOOKUP($AE1816,'Recruitment source'!$A:$B,2,FALSE)</f>
        <v>Empregos Online</v>
      </c>
      <c r="AG1816" s="8" t="e">
        <f t="shared" ca="1" si="373"/>
        <v>#N/A</v>
      </c>
      <c r="AH1816" s="6" t="e">
        <f t="shared" ca="1" si="374"/>
        <v>#N/A</v>
      </c>
      <c r="AI1816" s="6" t="e">
        <f ca="1" xml:space="preserve">
IF(
  ISNA($AH1816),
  NA(),
  VLOOKUP($AH1816,'Reasons for dismissal'!$A:$B,2,FALSE)
)</f>
        <v>#N/A</v>
      </c>
      <c r="AJ1816" s="6">
        <f t="shared" ca="1" si="375"/>
        <v>4</v>
      </c>
      <c r="AK1816" s="1">
        <f t="shared" ca="1" si="376"/>
        <v>1305</v>
      </c>
      <c r="AL18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$A1816  &amp; ", "   &amp;
$B1816  &amp; ", "   &amp;
$D1816  &amp; ", '"  &amp;
$I1816  &amp; "', '" &amp;
$O1816  &amp; "', "  &amp;
$S1816  &amp; ", '"  &amp;
TEXT($U1816,"dd/mm/aaaa")  &amp; "', "   &amp;
$V1816  &amp; ", "   &amp;
$X1816  &amp; ", "   &amp;
$Z1816  &amp; ", "   &amp;
IF($AB1816 &lt;&gt; "", $AB1816, "NULL")  &amp; ", "   &amp;
$AK1816  &amp; ");"</f>
        <v>#REF!</v>
      </c>
    </row>
    <row r="1817" spans="1:38" x14ac:dyDescent="0.2">
      <c r="A1817" s="7" cm="1">
        <f t="array" aca="1" ref="A1817" ca="1">INDEX(Companies!$A:$A,RANDBETWEEN(2,COUNTA(Companies!$A:$A)),1)</f>
        <v>2</v>
      </c>
      <c r="B1817" s="5">
        <f t="shared" si="364"/>
        <v>1816</v>
      </c>
      <c r="C1817" s="5" t="str" cm="1">
        <f t="array" ref="C1817">SHA1HASH($B1817)</f>
        <v>628c93ade9c87e05109b872dc1a50d6724fbb2e9</v>
      </c>
      <c r="D1817" s="6">
        <f t="shared" ca="1" si="365"/>
        <v>1</v>
      </c>
      <c r="E1817" s="7">
        <f ca="1">IF($B1817 = 1 + N("Presidente"),
    127,
    IF($B1817 = 2 + N("Vice-Presidente"),
        72,
        IF($B1817 = 3 + N("Secretária bilíngue"),
            13,
            RANDBETWEEN(5,COUNT(Name!$A:$A) + 1)
        )
    )
)</f>
        <v>266</v>
      </c>
      <c r="F1817" s="7" t="str">
        <f ca="1">VLOOKUP($E1817,Name!$A:$B,2,FALSE)</f>
        <v>Maria Helena</v>
      </c>
      <c r="G1817" s="7">
        <f ca="1" xml:space="preserve">
IF($B1817 = 1,
    0,
    RANDBETWEEN(5,COUNT('Last name'!$A:$A) + 1)
)</f>
        <v>15</v>
      </c>
      <c r="H1817" s="7" t="str">
        <f ca="1" xml:space="preserve">
IF($B1817 = 1 + N("Presidente"),
    "de Orléans e Bragança",
    VLOOKUP($G1817,'Last name'!$A:$B,2,FALSE) &amp; " " &amp; VLOOKUP(RANDBETWEEN(5,COUNT('Last name'!$A:$A) + 1),'Last name'!$A:$B,2,FALSE)
)</f>
        <v>Alvim Bactista</v>
      </c>
      <c r="I1817" s="7" t="str">
        <f t="shared" ca="1" si="366"/>
        <v>Maria Helena Alvim Bactista</v>
      </c>
      <c r="J1817" s="7" t="str" cm="1">
        <f t="array" aca="1" ref="J1817" ca="1">SHA1HASH($I1817)</f>
        <v>7364b230af5688a789ce7e52305f571f0e6c8dbc</v>
      </c>
      <c r="K1817" s="7" cm="1">
        <f t="array" aca="1" ref="K1817" ca="1">INDEX(States!$A:$A,M1817,1)</f>
        <v>5</v>
      </c>
      <c r="L1817" s="7" t="str">
        <f ca="1">VLOOKUP($K1817,Countries!$A:$B,2,FALSE)</f>
        <v>Portugal</v>
      </c>
      <c r="M1817" s="7" cm="1">
        <f t="array" aca="1" ref="M1817" ca="1">INDEX(States!$C:$C,RANDBETWEEN(5,COUNTA(States!$A:$A) + 1),1)</f>
        <v>9</v>
      </c>
      <c r="N1817" s="7" t="str">
        <f ca="1">VLOOKUP($M1817,States!$C:$D,2,FALSE)</f>
        <v>braga</v>
      </c>
      <c r="O1817" s="7" t="str">
        <f ca="1">VLOOKUP($E1817,Name!$A:$C,3,FALSE)</f>
        <v>F</v>
      </c>
      <c r="P1817" s="7" t="str">
        <f ca="1">VLOOKUP($O1817,Genders!$B:$C,2,FALSE)</f>
        <v>Female</v>
      </c>
      <c r="Q1817" s="7" cm="1">
        <f t="array" aca="1" ref="Q1817" ca="1">INDEX('Marital status'!$A:$A,RANDBETWEEN(5,COUNTA('Marital status'!$A:$A) + 1),1)</f>
        <v>6</v>
      </c>
      <c r="R1817" s="7" t="str">
        <f ca="1">VLOOKUP($Q1817,'Marital status'!$A:$B,2,FALSE)</f>
        <v>DIVORCED</v>
      </c>
      <c r="S1817" s="7">
        <f t="shared" ca="1" si="367"/>
        <v>5</v>
      </c>
      <c r="T1817" s="7" t="str">
        <f ca="1">VLOOKUP($S1817,Ethnicities!$A:$B,2,FALSE)</f>
        <v>ASIAN</v>
      </c>
      <c r="U1817" s="8">
        <f t="shared" ca="1" si="368"/>
        <v>21124</v>
      </c>
      <c r="V1817" s="6">
        <f t="shared" ca="1" si="369"/>
        <v>7</v>
      </c>
      <c r="W1817" s="8" t="str">
        <f ca="1">VLOOKUP($V1817,'Background education'!$A:$B,2,FALSE)</f>
        <v>Undergraduate degree</v>
      </c>
      <c r="X1817" s="7">
        <f ca="1" xml:space="preserve">
  IF(OR($Z1817 = 5, $Z1817 = 6, $Z1817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817" s="7" t="str">
        <f ca="1">VLOOKUP($X1817,Departments!$A:$B,2,FALSE)</f>
        <v>Administration</v>
      </c>
      <c r="Z1817" s="6">
        <f t="shared" ca="1" si="370"/>
        <v>11</v>
      </c>
      <c r="AA1817" s="7" t="str">
        <f ca="1">VLOOKUP($Z1817,Roles!$A:$B,2,FALSE)</f>
        <v>Analyst</v>
      </c>
      <c r="AB1817" s="6">
        <f t="shared" ca="1" si="371"/>
        <v>7</v>
      </c>
      <c r="AC1817" s="7" t="str">
        <f ca="1" xml:space="preserve">
IF(
  ISNA($AB1817),
  NA(),
  VLOOKUP($AB1817,Levels!$A:$B,2,FALSE)
)</f>
        <v>Senior</v>
      </c>
      <c r="AD1817" s="8">
        <f t="shared" ca="1" si="372"/>
        <v>42620</v>
      </c>
      <c r="AE1817" s="6">
        <f ca="1">RANDBETWEEN(5,COUNTA('Recruitment source'!$A:$A) + 1)</f>
        <v>12</v>
      </c>
      <c r="AF1817" s="6" t="str">
        <f ca="1">VLOOKUP($AE1817,'Recruitment source'!$A:$B,2,FALSE)</f>
        <v xml:space="preserve"> recommendation of employee</v>
      </c>
      <c r="AG1817" s="8" t="e">
        <f t="shared" ca="1" si="373"/>
        <v>#N/A</v>
      </c>
      <c r="AH1817" s="6" t="e">
        <f t="shared" ca="1" si="374"/>
        <v>#N/A</v>
      </c>
      <c r="AI1817" s="6" t="e">
        <f ca="1" xml:space="preserve">
IF(
  ISNA($AH1817),
  NA(),
  VLOOKUP($AH1817,'Reasons for dismissal'!$A:$B,2,FALSE)
)</f>
        <v>#N/A</v>
      </c>
      <c r="AJ1817" s="6">
        <f t="shared" ca="1" si="375"/>
        <v>4</v>
      </c>
      <c r="AK1817" s="1">
        <f t="shared" ca="1" si="376"/>
        <v>2500</v>
      </c>
      <c r="AL18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$A1817  &amp; ", "   &amp;
$B1817  &amp; ", "   &amp;
$D1817  &amp; ", '"  &amp;
$I1817  &amp; "', '" &amp;
$O1817  &amp; "', "  &amp;
$S1817  &amp; ", '"  &amp;
TEXT($U1817,"dd/mm/aaaa")  &amp; "', "   &amp;
$V1817  &amp; ", "   &amp;
$X1817  &amp; ", "   &amp;
$Z1817  &amp; ", "   &amp;
IF($AB1817 &lt;&gt; "", $AB1817, "NULL")  &amp; ", "   &amp;
$AK1817  &amp; ");"</f>
        <v>#REF!</v>
      </c>
    </row>
    <row r="1818" spans="1:38" x14ac:dyDescent="0.2">
      <c r="A1818" s="7" cm="1">
        <f t="array" aca="1" ref="A1818" ca="1">INDEX(Companies!$A:$A,RANDBETWEEN(2,COUNTA(Companies!$A:$A)),1)</f>
        <v>2</v>
      </c>
      <c r="B1818" s="5">
        <f t="shared" si="364"/>
        <v>1817</v>
      </c>
      <c r="C1818" s="5" t="str" cm="1">
        <f t="array" ref="C1818">SHA1HASH($B1818)</f>
        <v>0ec37ec6de83fe1e3939766876eac5afb9b01ddf</v>
      </c>
      <c r="D1818" s="6">
        <f t="shared" ca="1" si="365"/>
        <v>1</v>
      </c>
      <c r="E1818" s="7">
        <f ca="1">IF($B1818 = 1 + N("Presidente"),
    127,
    IF($B1818 = 2 + N("Vice-Presidente"),
        72,
        IF($B1818 = 3 + N("Secretária bilíngue"),
            13,
            RANDBETWEEN(5,COUNT(Name!$A:$A) + 1)
        )
    )
)</f>
        <v>20</v>
      </c>
      <c r="F1818" s="7" t="str">
        <f ca="1">VLOOKUP($E1818,Name!$A:$B,2,FALSE)</f>
        <v>Alini</v>
      </c>
      <c r="G1818" s="7">
        <f ca="1" xml:space="preserve">
IF($B1818 = 1,
    0,
    RANDBETWEEN(5,COUNT('Last name'!$A:$A) + 1)
)</f>
        <v>115</v>
      </c>
      <c r="H1818" s="7" t="str">
        <f ca="1" xml:space="preserve">
IF($B1818 = 1 + N("Presidente"),
    "de Orléans e Bragança",
    VLOOKUP($G1818,'Last name'!$A:$B,2,FALSE) &amp; " " &amp; VLOOKUP(RANDBETWEEN(5,COUNT('Last name'!$A:$A) + 1),'Last name'!$A:$B,2,FALSE)
)</f>
        <v>Madureira Silva</v>
      </c>
      <c r="I1818" s="7" t="str">
        <f t="shared" ca="1" si="366"/>
        <v>Alini Madureira Silva</v>
      </c>
      <c r="J1818" s="7" t="str" cm="1">
        <f t="array" aca="1" ref="J1818" ca="1">SHA1HASH($I1818)</f>
        <v>07ec20f35855456fce3be872aa841c4bba15c615</v>
      </c>
      <c r="K1818" s="7" cm="1">
        <f t="array" aca="1" ref="K1818" ca="1">INDEX(States!$A:$A,M1818,1)</f>
        <v>5</v>
      </c>
      <c r="L1818" s="7" t="str">
        <f ca="1">VLOOKUP($K1818,Countries!$A:$B,2,FALSE)</f>
        <v>Portugal</v>
      </c>
      <c r="M1818" s="7" cm="1">
        <f t="array" aca="1" ref="M1818" ca="1">INDEX(States!$C:$C,RANDBETWEEN(5,COUNTA(States!$A:$A) + 1),1)</f>
        <v>15</v>
      </c>
      <c r="N1818" s="7" t="str">
        <f ca="1">VLOOKUP($M1818,States!$C:$D,2,FALSE)</f>
        <v xml:space="preserve"> ÉVORA</v>
      </c>
      <c r="O1818" s="7" t="str">
        <f ca="1">VLOOKUP($E1818,Name!$A:$C,3,FALSE)</f>
        <v>F</v>
      </c>
      <c r="P1818" s="7" t="str">
        <f ca="1">VLOOKUP($O1818,Genders!$B:$C,2,FALSE)</f>
        <v>Female</v>
      </c>
      <c r="Q1818" s="7" cm="1">
        <f t="array" aca="1" ref="Q1818" ca="1">INDEX('Marital status'!$A:$A,RANDBETWEEN(5,COUNTA('Marital status'!$A:$A) + 1),1)</f>
        <v>0</v>
      </c>
      <c r="R1818" s="7" t="e">
        <f ca="1">VLOOKUP($Q1818,'Marital status'!$A:$B,2,FALSE)</f>
        <v>#N/A</v>
      </c>
      <c r="S1818" s="7">
        <f t="shared" ca="1" si="367"/>
        <v>5</v>
      </c>
      <c r="T1818" s="7" t="str">
        <f ca="1">VLOOKUP($S1818,Ethnicities!$A:$B,2,FALSE)</f>
        <v>ASIAN</v>
      </c>
      <c r="U1818" s="8">
        <f t="shared" ca="1" si="368"/>
        <v>33578</v>
      </c>
      <c r="V1818" s="6">
        <f t="shared" ca="1" si="369"/>
        <v>7</v>
      </c>
      <c r="W1818" s="8" t="str">
        <f ca="1">VLOOKUP($V1818,'Background education'!$A:$B,2,FALSE)</f>
        <v>Undergraduate degree</v>
      </c>
      <c r="X1818" s="7">
        <f ca="1" xml:space="preserve">
  IF(OR($Z1818 = 5, $Z1818 = 6, $Z1818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818" s="7" t="str">
        <f ca="1">VLOOKUP($X1818,Departments!$A:$B,2,FALSE)</f>
        <v>Communication &amp; Marketing</v>
      </c>
      <c r="Z1818" s="6">
        <f t="shared" ca="1" si="370"/>
        <v>9</v>
      </c>
      <c r="AA1818" s="7" t="str">
        <f ca="1">VLOOKUP($Z1818,Roles!$A:$B,2,FALSE)</f>
        <v>Intern</v>
      </c>
      <c r="AB1818" s="6" t="e">
        <f t="shared" ca="1" si="371"/>
        <v>#N/A</v>
      </c>
      <c r="AC1818" s="7" t="e">
        <f ca="1" xml:space="preserve">
IF(
  ISNA($AB1818),
  NA(),
  VLOOKUP($AB1818,Levels!$A:$B,2,FALSE)
)</f>
        <v>#N/A</v>
      </c>
      <c r="AD1818" s="8">
        <f t="shared" ca="1" si="372"/>
        <v>39181</v>
      </c>
      <c r="AE1818" s="6">
        <f ca="1">RANDBETWEEN(5,COUNTA('Recruitment source'!$A:$A) + 1)</f>
        <v>12</v>
      </c>
      <c r="AF1818" s="6" t="str">
        <f ca="1">VLOOKUP($AE1818,'Recruitment source'!$A:$B,2,FALSE)</f>
        <v xml:space="preserve"> recommendation of employee</v>
      </c>
      <c r="AG1818" s="8" t="e">
        <f t="shared" ca="1" si="373"/>
        <v>#N/A</v>
      </c>
      <c r="AH1818" s="6" t="e">
        <f t="shared" ca="1" si="374"/>
        <v>#N/A</v>
      </c>
      <c r="AI1818" s="6" t="e">
        <f ca="1" xml:space="preserve">
IF(
  ISNA($AH1818),
  NA(),
  VLOOKUP($AH1818,'Reasons for dismissal'!$A:$B,2,FALSE)
)</f>
        <v>#N/A</v>
      </c>
      <c r="AJ1818" s="6">
        <f t="shared" ca="1" si="375"/>
        <v>5</v>
      </c>
      <c r="AK1818" s="1">
        <f t="shared" ca="1" si="376"/>
        <v>1285</v>
      </c>
      <c r="AL18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$A1818  &amp; ", "   &amp;
$B1818  &amp; ", "   &amp;
$D1818  &amp; ", '"  &amp;
$I1818  &amp; "', '" &amp;
$O1818  &amp; "', "  &amp;
$S1818  &amp; ", '"  &amp;
TEXT($U1818,"dd/mm/aaaa")  &amp; "', "   &amp;
$V1818  &amp; ", "   &amp;
$X1818  &amp; ", "   &amp;
$Z1818  &amp; ", "   &amp;
IF($AB1818 &lt;&gt; "", $AB1818, "NULL")  &amp; ", "   &amp;
$AK1818  &amp; ");"</f>
        <v>#REF!</v>
      </c>
    </row>
    <row r="1819" spans="1:38" x14ac:dyDescent="0.2">
      <c r="A1819" s="7" cm="1">
        <f t="array" aca="1" ref="A1819" ca="1">INDEX(Companies!$A:$A,RANDBETWEEN(2,COUNTA(Companies!$A:$A)),1)</f>
        <v>2</v>
      </c>
      <c r="B1819" s="5">
        <f t="shared" si="364"/>
        <v>1818</v>
      </c>
      <c r="C1819" s="5" t="str" cm="1">
        <f t="array" ref="C1819">SHA1HASH($B1819)</f>
        <v>fe6339fdc0faac2b63f7a7d8fb16a47151c3989d</v>
      </c>
      <c r="D1819" s="6">
        <f t="shared" ca="1" si="365"/>
        <v>1</v>
      </c>
      <c r="E1819" s="7">
        <f ca="1">IF($B1819 = 1 + N("Presidente"),
    127,
    IF($B1819 = 2 + N("Vice-Presidente"),
        72,
        IF($B1819 = 3 + N("Secretária bilíngue"),
            13,
            RANDBETWEEN(5,COUNT(Name!$A:$A) + 1)
        )
    )
)</f>
        <v>70</v>
      </c>
      <c r="F1819" s="7" t="str">
        <f ca="1">VLOOKUP($E1819,Name!$A:$B,2,FALSE)</f>
        <v>Bento</v>
      </c>
      <c r="G1819" s="7">
        <f ca="1" xml:space="preserve">
IF($B1819 = 1,
    0,
    RANDBETWEEN(5,COUNT('Last name'!$A:$A) + 1)
)</f>
        <v>119</v>
      </c>
      <c r="H1819" s="7" t="str">
        <f ca="1" xml:space="preserve">
IF($B1819 = 1 + N("Presidente"),
    "de Orléans e Bragança",
    VLOOKUP($G1819,'Last name'!$A:$B,2,FALSE) &amp; " " &amp; VLOOKUP(RANDBETWEEN(5,COUNT('Last name'!$A:$A) + 1),'Last name'!$A:$B,2,FALSE)
)</f>
        <v>Marino Alvarenga</v>
      </c>
      <c r="I1819" s="7" t="str">
        <f t="shared" ca="1" si="366"/>
        <v>Bento Marino Alvarenga</v>
      </c>
      <c r="J1819" s="7" t="str" cm="1">
        <f t="array" aca="1" ref="J1819" ca="1">SHA1HASH($I1819)</f>
        <v>f819b40c603eb63adcf41984e1f3b579d542b7a0</v>
      </c>
      <c r="K1819" s="7" cm="1">
        <f t="array" aca="1" ref="K1819" ca="1">INDEX(States!$A:$A,M1819,1)</f>
        <v>5</v>
      </c>
      <c r="L1819" s="7" t="str">
        <f ca="1">VLOOKUP($K1819,Countries!$A:$B,2,FALSE)</f>
        <v>Portugal</v>
      </c>
      <c r="M1819" s="7" cm="1">
        <f t="array" aca="1" ref="M1819" ca="1">INDEX(States!$C:$C,RANDBETWEEN(5,COUNTA(States!$A:$A) + 1),1)</f>
        <v>16</v>
      </c>
      <c r="N1819" s="7" t="str">
        <f ca="1">VLOOKUP($M1819,States!$C:$D,2,FALSE)</f>
        <v>Azores</v>
      </c>
      <c r="O1819" s="7" t="str">
        <f ca="1">VLOOKUP($E1819,Name!$A:$C,3,FALSE)</f>
        <v>M</v>
      </c>
      <c r="P1819" s="7" t="str">
        <f ca="1">VLOOKUP($O1819,Genders!$B:$C,2,FALSE)</f>
        <v>Male</v>
      </c>
      <c r="Q1819" s="7" cm="1">
        <f t="array" aca="1" ref="Q1819" ca="1">INDEX('Marital status'!$A:$A,RANDBETWEEN(5,COUNTA('Marital status'!$A:$A) + 1),1)</f>
        <v>5</v>
      </c>
      <c r="R1819" s="7" t="str">
        <f ca="1">VLOOKUP($Q1819,'Marital status'!$A:$B,2,FALSE)</f>
        <v xml:space="preserve"> Separated </v>
      </c>
      <c r="S1819" s="7">
        <f t="shared" ca="1" si="367"/>
        <v>5</v>
      </c>
      <c r="T1819" s="7" t="str">
        <f ca="1">VLOOKUP($S1819,Ethnicities!$A:$B,2,FALSE)</f>
        <v>ASIAN</v>
      </c>
      <c r="U1819" s="8">
        <f t="shared" ca="1" si="368"/>
        <v>20879</v>
      </c>
      <c r="V1819" s="6">
        <f t="shared" ca="1" si="369"/>
        <v>8</v>
      </c>
      <c r="W1819" s="8" t="str">
        <f ca="1">VLOOKUP($V1819,'Background education'!$A:$B,2,FALSE)</f>
        <v>Graduate school</v>
      </c>
      <c r="X1819" s="7">
        <f ca="1" xml:space="preserve">
  IF(OR($Z1819 = 5, $Z1819 = 6, $Z1819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819" s="7" t="str">
        <f ca="1">VLOOKUP($X1819,Departments!$A:$B,2,FALSE)</f>
        <v xml:space="preserve"> Presidency</v>
      </c>
      <c r="Z1819" s="6">
        <f t="shared" ca="1" si="370"/>
        <v>11</v>
      </c>
      <c r="AA1819" s="7" t="str">
        <f ca="1">VLOOKUP($Z1819,Roles!$A:$B,2,FALSE)</f>
        <v>Analyst</v>
      </c>
      <c r="AB1819" s="6">
        <f t="shared" ca="1" si="371"/>
        <v>5</v>
      </c>
      <c r="AC1819" s="7" t="str">
        <f ca="1" xml:space="preserve">
IF(
  ISNA($AB1819),
  NA(),
  VLOOKUP($AB1819,Levels!$A:$B,2,FALSE)
)</f>
        <v>Junior</v>
      </c>
      <c r="AD1819" s="8">
        <f t="shared" ca="1" si="372"/>
        <v>40439</v>
      </c>
      <c r="AE1819" s="6">
        <f ca="1">RANDBETWEEN(5,COUNTA('Recruitment source'!$A:$A) + 1)</f>
        <v>11</v>
      </c>
      <c r="AF1819" s="6" t="str">
        <f ca="1">VLOOKUP($AE1819,'Recruitment source'!$A:$B,2,FALSE)</f>
        <v>Next Station</v>
      </c>
      <c r="AG1819" s="8" t="e">
        <f t="shared" ca="1" si="373"/>
        <v>#N/A</v>
      </c>
      <c r="AH1819" s="6" t="e">
        <f t="shared" ca="1" si="374"/>
        <v>#N/A</v>
      </c>
      <c r="AI1819" s="6" t="e">
        <f ca="1" xml:space="preserve">
IF(
  ISNA($AH1819),
  NA(),
  VLOOKUP($AH1819,'Reasons for dismissal'!$A:$B,2,FALSE)
)</f>
        <v>#N/A</v>
      </c>
      <c r="AJ1819" s="6">
        <f t="shared" ca="1" si="375"/>
        <v>4</v>
      </c>
      <c r="AK1819" s="1">
        <f t="shared" ca="1" si="376"/>
        <v>3000</v>
      </c>
      <c r="AL18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$A1819  &amp; ", "   &amp;
$B1819  &amp; ", "   &amp;
$D1819  &amp; ", '"  &amp;
$I1819  &amp; "', '" &amp;
$O1819  &amp; "', "  &amp;
$S1819  &amp; ", '"  &amp;
TEXT($U1819,"dd/mm/aaaa")  &amp; "', "   &amp;
$V1819  &amp; ", "   &amp;
$X1819  &amp; ", "   &amp;
$Z1819  &amp; ", "   &amp;
IF($AB1819 &lt;&gt; "", $AB1819, "NULL")  &amp; ", "   &amp;
$AK1819  &amp; ");"</f>
        <v>#REF!</v>
      </c>
    </row>
    <row r="1820" spans="1:38" x14ac:dyDescent="0.2">
      <c r="A1820" s="7" cm="1">
        <f t="array" aca="1" ref="A1820" ca="1">INDEX(Companies!$A:$A,RANDBETWEEN(2,COUNTA(Companies!$A:$A)),1)</f>
        <v>2</v>
      </c>
      <c r="B1820" s="5">
        <f t="shared" si="364"/>
        <v>1819</v>
      </c>
      <c r="C1820" s="5" t="str" cm="1">
        <f t="array" ref="C1820">SHA1HASH($B1820)</f>
        <v>91540dc9914a46549ad0f91e39f3e0e3cc187476</v>
      </c>
      <c r="D1820" s="6">
        <f t="shared" ca="1" si="365"/>
        <v>1</v>
      </c>
      <c r="E1820" s="7">
        <f ca="1">IF($B1820 = 1 + N("Presidente"),
    127,
    IF($B1820 = 2 + N("Vice-Presidente"),
        72,
        IF($B1820 = 3 + N("Secretária bilíngue"),
            13,
            RANDBETWEEN(5,COUNT(Name!$A:$A) + 1)
        )
    )
)</f>
        <v>224</v>
      </c>
      <c r="F1820" s="7" t="str">
        <f ca="1">VLOOKUP($E1820,Name!$A:$B,2,FALSE)</f>
        <v>Letícia</v>
      </c>
      <c r="G1820" s="7">
        <f ca="1" xml:space="preserve">
IF($B1820 = 1,
    0,
    RANDBETWEEN(5,COUNT('Last name'!$A:$A) + 1)
)</f>
        <v>84</v>
      </c>
      <c r="H1820" s="7" t="str">
        <f ca="1" xml:space="preserve">
IF($B1820 = 1 + N("Presidente"),
    "de Orléans e Bragança",
    VLOOKUP($G1820,'Last name'!$A:$B,2,FALSE) &amp; " " &amp; VLOOKUP(RANDBETWEEN(5,COUNT('Last name'!$A:$A) + 1),'Last name'!$A:$B,2,FALSE)
)</f>
        <v>Fernandes Martinelli</v>
      </c>
      <c r="I1820" s="7" t="str">
        <f t="shared" ca="1" si="366"/>
        <v>Letícia Fernandes Martinelli</v>
      </c>
      <c r="J1820" s="7" t="str" cm="1">
        <f t="array" aca="1" ref="J1820" ca="1">SHA1HASH($I1820)</f>
        <v>cbb6f8a6a4b958b21ebf0036ac7fd8c3e353abf1</v>
      </c>
      <c r="K1820" s="7" cm="1">
        <f t="array" aca="1" ref="K1820" ca="1">INDEX(States!$A:$A,M1820,1)</f>
        <v>5</v>
      </c>
      <c r="L1820" s="7" t="str">
        <f ca="1">VLOOKUP($K1820,Countries!$A:$B,2,FALSE)</f>
        <v>Portugal</v>
      </c>
      <c r="M1820" s="7" cm="1">
        <f t="array" aca="1" ref="M1820" ca="1">INDEX(States!$C:$C,RANDBETWEEN(5,COUNTA(States!$A:$A) + 1),1)</f>
        <v>24</v>
      </c>
      <c r="N1820" s="7" t="str">
        <f ca="1">VLOOKUP($M1820,States!$C:$D,2,FALSE)</f>
        <v>Brangança</v>
      </c>
      <c r="O1820" s="7" t="str">
        <f ca="1">VLOOKUP($E1820,Name!$A:$C,3,FALSE)</f>
        <v>F</v>
      </c>
      <c r="P1820" s="7" t="str">
        <f ca="1">VLOOKUP($O1820,Genders!$B:$C,2,FALSE)</f>
        <v>Female</v>
      </c>
      <c r="Q1820" s="7" cm="1">
        <f t="array" aca="1" ref="Q1820" ca="1">INDEX('Marital status'!$A:$A,RANDBETWEEN(5,COUNTA('Marital status'!$A:$A) + 1),1)</f>
        <v>6</v>
      </c>
      <c r="R1820" s="7" t="str">
        <f ca="1">VLOOKUP($Q1820,'Marital status'!$A:$B,2,FALSE)</f>
        <v>DIVORCED</v>
      </c>
      <c r="S1820" s="7">
        <f t="shared" ca="1" si="367"/>
        <v>6</v>
      </c>
      <c r="T1820" s="7" t="str">
        <f ca="1">VLOOKUP($S1820,Ethnicities!$A:$B,2,FALSE)</f>
        <v xml:space="preserve">  american Indian or Alaska Native</v>
      </c>
      <c r="U1820" s="8">
        <f t="shared" ca="1" si="368"/>
        <v>31497</v>
      </c>
      <c r="V1820" s="6">
        <f t="shared" ca="1" si="369"/>
        <v>7</v>
      </c>
      <c r="W1820" s="8" t="str">
        <f ca="1">VLOOKUP($V1820,'Background education'!$A:$B,2,FALSE)</f>
        <v>Undergraduate degree</v>
      </c>
      <c r="X1820" s="7">
        <f ca="1" xml:space="preserve">
  IF(OR($Z1820 = 5, $Z1820 = 6, $Z1820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820" s="7" t="str">
        <f ca="1">VLOOKUP($X1820,Departments!$A:$B,2,FALSE)</f>
        <v>Finance</v>
      </c>
      <c r="Z1820" s="6">
        <f t="shared" ca="1" si="370"/>
        <v>9</v>
      </c>
      <c r="AA1820" s="7" t="str">
        <f ca="1">VLOOKUP($Z1820,Roles!$A:$B,2,FALSE)</f>
        <v>Intern</v>
      </c>
      <c r="AB1820" s="6" t="e">
        <f t="shared" ca="1" si="371"/>
        <v>#N/A</v>
      </c>
      <c r="AC1820" s="7" t="e">
        <f ca="1" xml:space="preserve">
IF(
  ISNA($AB1820),
  NA(),
  VLOOKUP($AB1820,Levels!$A:$B,2,FALSE)
)</f>
        <v>#N/A</v>
      </c>
      <c r="AD1820" s="8">
        <f t="shared" ca="1" si="372"/>
        <v>42581</v>
      </c>
      <c r="AE1820" s="6">
        <f ca="1">RANDBETWEEN(5,COUNTA('Recruitment source'!$A:$A) + 1)</f>
        <v>9</v>
      </c>
      <c r="AF1820" s="6" t="str">
        <f ca="1">VLOOKUP($AE1820,'Recruitment source'!$A:$B,2,FALSE)</f>
        <v>Empregos Online</v>
      </c>
      <c r="AG1820" s="8" t="e">
        <f t="shared" ca="1" si="373"/>
        <v>#N/A</v>
      </c>
      <c r="AH1820" s="6" t="e">
        <f t="shared" ca="1" si="374"/>
        <v>#N/A</v>
      </c>
      <c r="AI1820" s="6" t="e">
        <f ca="1" xml:space="preserve">
IF(
  ISNA($AH1820),
  NA(),
  VLOOKUP($AH1820,'Reasons for dismissal'!$A:$B,2,FALSE)
)</f>
        <v>#N/A</v>
      </c>
      <c r="AJ1820" s="6">
        <f t="shared" ca="1" si="375"/>
        <v>4</v>
      </c>
      <c r="AK1820" s="1">
        <f t="shared" ca="1" si="376"/>
        <v>1205</v>
      </c>
      <c r="AL18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$A1820  &amp; ", "   &amp;
$B1820  &amp; ", "   &amp;
$D1820  &amp; ", '"  &amp;
$I1820  &amp; "', '" &amp;
$O1820  &amp; "', "  &amp;
$S1820  &amp; ", '"  &amp;
TEXT($U1820,"dd/mm/aaaa")  &amp; "', "   &amp;
$V1820  &amp; ", "   &amp;
$X1820  &amp; ", "   &amp;
$Z1820  &amp; ", "   &amp;
IF($AB1820 &lt;&gt; "", $AB1820, "NULL")  &amp; ", "   &amp;
$AK1820  &amp; ");"</f>
        <v>#REF!</v>
      </c>
    </row>
    <row r="1821" spans="1:38" x14ac:dyDescent="0.2">
      <c r="A1821" s="7" cm="1">
        <f t="array" aca="1" ref="A1821" ca="1">INDEX(Companies!$A:$A,RANDBETWEEN(2,COUNTA(Companies!$A:$A)),1)</f>
        <v>2</v>
      </c>
      <c r="B1821" s="5">
        <f t="shared" si="364"/>
        <v>1820</v>
      </c>
      <c r="C1821" s="5" t="str" cm="1">
        <f t="array" ref="C1821">SHA1HASH($B1821)</f>
        <v>c9fd5824570a8776cd58a2a873319baf011ff686</v>
      </c>
      <c r="D1821" s="6">
        <f t="shared" ca="1" si="365"/>
        <v>1</v>
      </c>
      <c r="E1821" s="7">
        <f ca="1">IF($B1821 = 1 + N("Presidente"),
    127,
    IF($B1821 = 2 + N("Vice-Presidente"),
        72,
        IF($B1821 = 3 + N("Secretária bilíngue"),
            13,
            RANDBETWEEN(5,COUNT(Name!$A:$A) + 1)
        )
    )
)</f>
        <v>72</v>
      </c>
      <c r="F1821" s="7" t="str">
        <f ca="1">VLOOKUP($E1821,Name!$A:$B,2,FALSE)</f>
        <v>Bernnardo</v>
      </c>
      <c r="G1821" s="7">
        <f ca="1" xml:space="preserve">
IF($B1821 = 1,
    0,
    RANDBETWEEN(5,COUNT('Last name'!$A:$A) + 1)
)</f>
        <v>183</v>
      </c>
      <c r="H1821" s="7" t="str">
        <f ca="1" xml:space="preserve">
IF($B1821 = 1 + N("Presidente"),
    "de Orléans e Bragança",
    VLOOKUP($G1821,'Last name'!$A:$B,2,FALSE) &amp; " " &amp; VLOOKUP(RANDBETWEEN(5,COUNT('Last name'!$A:$A) + 1),'Last name'!$A:$B,2,FALSE)
)</f>
        <v>Soares Leitão</v>
      </c>
      <c r="I1821" s="7" t="str">
        <f t="shared" ca="1" si="366"/>
        <v>Bernnardo Soares Leitão</v>
      </c>
      <c r="J1821" s="7" t="str" cm="1">
        <f t="array" aca="1" ref="J1821" ca="1">SHA1HASH($I1821)</f>
        <v>3594ba5d84caadc29a9a4206452b5fed797bdffc</v>
      </c>
      <c r="K1821" s="7" cm="1">
        <f t="array" aca="1" ref="K1821" ca="1">INDEX(States!$A:$A,M1821,1)</f>
        <v>5</v>
      </c>
      <c r="L1821" s="7" t="str">
        <f ca="1">VLOOKUP($K1821,Countries!$A:$B,2,FALSE)</f>
        <v>Portugal</v>
      </c>
      <c r="M1821" s="7" cm="1">
        <f t="array" aca="1" ref="M1821" ca="1">INDEX(States!$C:$C,RANDBETWEEN(5,COUNTA(States!$A:$A) + 1),1)</f>
        <v>9</v>
      </c>
      <c r="N1821" s="7" t="str">
        <f ca="1">VLOOKUP($M1821,States!$C:$D,2,FALSE)</f>
        <v>braga</v>
      </c>
      <c r="O1821" s="7" t="str">
        <f ca="1">VLOOKUP($E1821,Name!$A:$C,3,FALSE)</f>
        <v>M</v>
      </c>
      <c r="P1821" s="7" t="str">
        <f ca="1">VLOOKUP($O1821,Genders!$B:$C,2,FALSE)</f>
        <v>Male</v>
      </c>
      <c r="Q1821" s="7" cm="1">
        <f t="array" aca="1" ref="Q1821" ca="1">INDEX('Marital status'!$A:$A,RANDBETWEEN(5,COUNTA('Marital status'!$A:$A) + 1),1)</f>
        <v>0</v>
      </c>
      <c r="R1821" s="7" t="e">
        <f ca="1">VLOOKUP($Q1821,'Marital status'!$A:$B,2,FALSE)</f>
        <v>#N/A</v>
      </c>
      <c r="S1821" s="7">
        <f t="shared" ca="1" si="367"/>
        <v>5</v>
      </c>
      <c r="T1821" s="7" t="str">
        <f ca="1">VLOOKUP($S1821,Ethnicities!$A:$B,2,FALSE)</f>
        <v>ASIAN</v>
      </c>
      <c r="U1821" s="8">
        <f t="shared" ca="1" si="368"/>
        <v>18318</v>
      </c>
      <c r="V1821" s="6">
        <f t="shared" ca="1" si="369"/>
        <v>8</v>
      </c>
      <c r="W1821" s="8" t="str">
        <f ca="1">VLOOKUP($V1821,'Background education'!$A:$B,2,FALSE)</f>
        <v>Graduate school</v>
      </c>
      <c r="X1821" s="7">
        <f ca="1" xml:space="preserve">
  IF(OR($Z1821 = 5, $Z1821 = 6, $Z1821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821" s="7" t="str">
        <f ca="1">VLOOKUP($X1821,Departments!$A:$B,2,FALSE)</f>
        <v>Operations</v>
      </c>
      <c r="Z1821" s="6">
        <f t="shared" ca="1" si="370"/>
        <v>11</v>
      </c>
      <c r="AA1821" s="7" t="str">
        <f ca="1">VLOOKUP($Z1821,Roles!$A:$B,2,FALSE)</f>
        <v>Analyst</v>
      </c>
      <c r="AB1821" s="6">
        <f t="shared" ca="1" si="371"/>
        <v>7</v>
      </c>
      <c r="AC1821" s="7" t="str">
        <f ca="1" xml:space="preserve">
IF(
  ISNA($AB1821),
  NA(),
  VLOOKUP($AB1821,Levels!$A:$B,2,FALSE)
)</f>
        <v>Senior</v>
      </c>
      <c r="AD1821" s="8">
        <f t="shared" ca="1" si="372"/>
        <v>44259</v>
      </c>
      <c r="AE1821" s="6">
        <f ca="1">RANDBETWEEN(5,COUNTA('Recruitment source'!$A:$A) + 1)</f>
        <v>6</v>
      </c>
      <c r="AF1821" s="6" t="str">
        <f ca="1">VLOOKUP($AE1821,'Recruitment source'!$A:$B,2,FALSE)</f>
        <v>Learn4Good</v>
      </c>
      <c r="AG1821" s="8" t="e">
        <f t="shared" ca="1" si="373"/>
        <v>#N/A</v>
      </c>
      <c r="AH1821" s="6" t="e">
        <f t="shared" ca="1" si="374"/>
        <v>#N/A</v>
      </c>
      <c r="AI1821" s="6" t="e">
        <f ca="1" xml:space="preserve">
IF(
  ISNA($AH1821),
  NA(),
  VLOOKUP($AH1821,'Reasons for dismissal'!$A:$B,2,FALSE)
)</f>
        <v>#N/A</v>
      </c>
      <c r="AJ1821" s="6">
        <f t="shared" ca="1" si="375"/>
        <v>5</v>
      </c>
      <c r="AK1821" s="1">
        <f t="shared" ca="1" si="376"/>
        <v>3000</v>
      </c>
      <c r="AL18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$A1821  &amp; ", "   &amp;
$B1821  &amp; ", "   &amp;
$D1821  &amp; ", '"  &amp;
$I1821  &amp; "', '" &amp;
$O1821  &amp; "', "  &amp;
$S1821  &amp; ", '"  &amp;
TEXT($U1821,"dd/mm/aaaa")  &amp; "', "   &amp;
$V1821  &amp; ", "   &amp;
$X1821  &amp; ", "   &amp;
$Z1821  &amp; ", "   &amp;
IF($AB1821 &lt;&gt; "", $AB1821, "NULL")  &amp; ", "   &amp;
$AK1821  &amp; ");"</f>
        <v>#REF!</v>
      </c>
    </row>
    <row r="1822" spans="1:38" x14ac:dyDescent="0.2">
      <c r="A1822" s="7" cm="1">
        <f t="array" aca="1" ref="A1822" ca="1">INDEX(Companies!$A:$A,RANDBETWEEN(2,COUNTA(Companies!$A:$A)),1)</f>
        <v>2</v>
      </c>
      <c r="B1822" s="5">
        <f t="shared" si="364"/>
        <v>1821</v>
      </c>
      <c r="C1822" s="5" t="str" cm="1">
        <f t="array" ref="C1822">SHA1HASH($B1822)</f>
        <v>3104741f3794bcbf404adf10a65313eaba6aca3e</v>
      </c>
      <c r="D1822" s="6">
        <f t="shared" ca="1" si="365"/>
        <v>1</v>
      </c>
      <c r="E1822" s="7">
        <f ca="1">IF($B1822 = 1 + N("Presidente"),
    127,
    IF($B1822 = 2 + N("Vice-Presidente"),
        72,
        IF($B1822 = 3 + N("Secretária bilíngue"),
            13,
            RANDBETWEEN(5,COUNT(Name!$A:$A) + 1)
        )
    )
)</f>
        <v>277</v>
      </c>
      <c r="F1822" s="7" t="str">
        <f ca="1">VLOOKUP($E1822,Name!$A:$B,2,FALSE)</f>
        <v>Maryah</v>
      </c>
      <c r="G1822" s="7">
        <f ca="1" xml:space="preserve">
IF($B1822 = 1,
    0,
    RANDBETWEEN(5,COUNT('Last name'!$A:$A) + 1)
)</f>
        <v>79</v>
      </c>
      <c r="H1822" s="7" t="str">
        <f ca="1" xml:space="preserve">
IF($B1822 = 1 + N("Presidente"),
    "de Orléans e Bragança",
    VLOOKUP($G1822,'Last name'!$A:$B,2,FALSE) &amp; " " &amp; VLOOKUP(RANDBETWEEN(5,COUNT('Last name'!$A:$A) + 1),'Last name'!$A:$B,2,FALSE)
)</f>
        <v>Evangelista Greco</v>
      </c>
      <c r="I1822" s="7" t="str">
        <f t="shared" ca="1" si="366"/>
        <v>Maryah Evangelista Greco</v>
      </c>
      <c r="J1822" s="7" t="str" cm="1">
        <f t="array" aca="1" ref="J1822" ca="1">SHA1HASH($I1822)</f>
        <v>1fdbaf1a7d30ba51507be0170328c7c8ebbba400</v>
      </c>
      <c r="K1822" s="7" cm="1">
        <f t="array" aca="1" ref="K1822" ca="1">INDEX(States!$A:$A,M1822,1)</f>
        <v>5</v>
      </c>
      <c r="L1822" s="7" t="str">
        <f ca="1">VLOOKUP($K1822,Countries!$A:$B,2,FALSE)</f>
        <v>Portugal</v>
      </c>
      <c r="M1822" s="7" cm="1">
        <f t="array" aca="1" ref="M1822" ca="1">INDEX(States!$C:$C,RANDBETWEEN(5,COUNTA(States!$A:$A) + 1),1)</f>
        <v>13</v>
      </c>
      <c r="N1822" s="7" t="str">
        <f ca="1">VLOOKUP($M1822,States!$C:$D,2,FALSE)</f>
        <v>Coimbra</v>
      </c>
      <c r="O1822" s="7" t="str">
        <f ca="1">VLOOKUP($E1822,Name!$A:$C,3,FALSE)</f>
        <v>F</v>
      </c>
      <c r="P1822" s="7" t="str">
        <f ca="1">VLOOKUP($O1822,Genders!$B:$C,2,FALSE)</f>
        <v>Female</v>
      </c>
      <c r="Q1822" s="7" cm="1">
        <f t="array" aca="1" ref="Q1822" ca="1">INDEX('Marital status'!$A:$A,RANDBETWEEN(5,COUNTA('Marital status'!$A:$A) + 1),1)</f>
        <v>0</v>
      </c>
      <c r="R1822" s="7" t="e">
        <f ca="1">VLOOKUP($Q1822,'Marital status'!$A:$B,2,FALSE)</f>
        <v>#N/A</v>
      </c>
      <c r="S1822" s="7">
        <f t="shared" ca="1" si="367"/>
        <v>5</v>
      </c>
      <c r="T1822" s="7" t="str">
        <f ca="1">VLOOKUP($S1822,Ethnicities!$A:$B,2,FALSE)</f>
        <v>ASIAN</v>
      </c>
      <c r="U1822" s="8">
        <f t="shared" ca="1" si="368"/>
        <v>33651</v>
      </c>
      <c r="V1822" s="6">
        <f t="shared" ca="1" si="369"/>
        <v>7</v>
      </c>
      <c r="W1822" s="8" t="str">
        <f ca="1">VLOOKUP($V1822,'Background education'!$A:$B,2,FALSE)</f>
        <v>Undergraduate degree</v>
      </c>
      <c r="X1822" s="7">
        <f ca="1" xml:space="preserve">
  IF(OR($Z1822 = 5, $Z1822 = 6, $Z1822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822" s="7" t="str">
        <f ca="1">VLOOKUP($X1822,Departments!$A:$B,2,FALSE)</f>
        <v xml:space="preserve"> Commercial</v>
      </c>
      <c r="Z1822" s="6">
        <f t="shared" ca="1" si="370"/>
        <v>9</v>
      </c>
      <c r="AA1822" s="7" t="str">
        <f ca="1">VLOOKUP($Z1822,Roles!$A:$B,2,FALSE)</f>
        <v>Intern</v>
      </c>
      <c r="AB1822" s="6" t="e">
        <f t="shared" ca="1" si="371"/>
        <v>#N/A</v>
      </c>
      <c r="AC1822" s="7" t="e">
        <f ca="1" xml:space="preserve">
IF(
  ISNA($AB1822),
  NA(),
  VLOOKUP($AB1822,Levels!$A:$B,2,FALSE)
)</f>
        <v>#N/A</v>
      </c>
      <c r="AD1822" s="8">
        <f t="shared" ca="1" si="372"/>
        <v>43700</v>
      </c>
      <c r="AE1822" s="6">
        <f ca="1">RANDBETWEEN(5,COUNTA('Recruitment source'!$A:$A) + 1)</f>
        <v>8</v>
      </c>
      <c r="AF1822" s="6" t="str">
        <f ca="1">VLOOKUP($AE1822,'Recruitment source'!$A:$B,2,FALSE)</f>
        <v>Net Empregos</v>
      </c>
      <c r="AG1822" s="8" t="e">
        <f t="shared" ca="1" si="373"/>
        <v>#N/A</v>
      </c>
      <c r="AH1822" s="6" t="e">
        <f t="shared" ca="1" si="374"/>
        <v>#N/A</v>
      </c>
      <c r="AI1822" s="6" t="e">
        <f ca="1" xml:space="preserve">
IF(
  ISNA($AH1822),
  NA(),
  VLOOKUP($AH1822,'Reasons for dismissal'!$A:$B,2,FALSE)
)</f>
        <v>#N/A</v>
      </c>
      <c r="AJ1822" s="6">
        <f t="shared" ca="1" si="375"/>
        <v>4</v>
      </c>
      <c r="AK1822" s="1">
        <f t="shared" ca="1" si="376"/>
        <v>1285</v>
      </c>
      <c r="AL18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$A1822  &amp; ", "   &amp;
$B1822  &amp; ", "   &amp;
$D1822  &amp; ", '"  &amp;
$I1822  &amp; "', '" &amp;
$O1822  &amp; "', "  &amp;
$S1822  &amp; ", '"  &amp;
TEXT($U1822,"dd/mm/aaaa")  &amp; "', "   &amp;
$V1822  &amp; ", "   &amp;
$X1822  &amp; ", "   &amp;
$Z1822  &amp; ", "   &amp;
IF($AB1822 &lt;&gt; "", $AB1822, "NULL")  &amp; ", "   &amp;
$AK1822  &amp; ");"</f>
        <v>#REF!</v>
      </c>
    </row>
    <row r="1823" spans="1:38" x14ac:dyDescent="0.2">
      <c r="A1823" s="7" cm="1">
        <f t="array" aca="1" ref="A1823" ca="1">INDEX(Companies!$A:$A,RANDBETWEEN(2,COUNTA(Companies!$A:$A)),1)</f>
        <v>2</v>
      </c>
      <c r="B1823" s="5">
        <f t="shared" si="364"/>
        <v>1822</v>
      </c>
      <c r="C1823" s="5" t="str" cm="1">
        <f t="array" ref="C1823">SHA1HASH($B1823)</f>
        <v>26174f32dc06a3a1da63f599279723a15be2a422</v>
      </c>
      <c r="D1823" s="6">
        <f t="shared" ca="1" si="365"/>
        <v>1</v>
      </c>
      <c r="E1823" s="7">
        <f ca="1">IF($B1823 = 1 + N("Presidente"),
    127,
    IF($B1823 = 2 + N("Vice-Presidente"),
        72,
        IF($B1823 = 3 + N("Secretária bilíngue"),
            13,
            RANDBETWEEN(5,COUNT(Name!$A:$A) + 1)
        )
    )
)</f>
        <v>145</v>
      </c>
      <c r="F1823" s="7" t="str">
        <f ca="1">VLOOKUP($E1823,Name!$A:$B,2,FALSE)</f>
        <v>Francisca</v>
      </c>
      <c r="G1823" s="7">
        <f ca="1" xml:space="preserve">
IF($B1823 = 1,
    0,
    RANDBETWEEN(5,COUNT('Last name'!$A:$A) + 1)
)</f>
        <v>87</v>
      </c>
      <c r="H1823" s="7" t="str">
        <f ca="1" xml:space="preserve">
IF($B1823 = 1 + N("Presidente"),
    "de Orléans e Bragança",
    VLOOKUP($G1823,'Last name'!$A:$B,2,FALSE) &amp; " " &amp; VLOOKUP(RANDBETWEEN(5,COUNT('Last name'!$A:$A) + 1),'Last name'!$A:$B,2,FALSE)
)</f>
        <v>Ferrari Malafaia</v>
      </c>
      <c r="I1823" s="7" t="str">
        <f t="shared" ca="1" si="366"/>
        <v>Francisca Ferrari Malafaia</v>
      </c>
      <c r="J1823" s="7" t="str" cm="1">
        <f t="array" aca="1" ref="J1823" ca="1">SHA1HASH($I1823)</f>
        <v>c387fdb9a392f6dc64839b5d6018dd26eac5afde</v>
      </c>
      <c r="K1823" s="7" cm="1">
        <f t="array" aca="1" ref="K1823" ca="1">INDEX(States!$A:$A,M1823,1)</f>
        <v>5</v>
      </c>
      <c r="L1823" s="7" t="str">
        <f ca="1">VLOOKUP($K1823,Countries!$A:$B,2,FALSE)</f>
        <v>Portugal</v>
      </c>
      <c r="M1823" s="7" cm="1">
        <f t="array" aca="1" ref="M1823" ca="1">INDEX(States!$C:$C,RANDBETWEEN(5,COUNTA(States!$A:$A) + 1),1)</f>
        <v>8</v>
      </c>
      <c r="N1823" s="7" t="str">
        <f ca="1">VLOOKUP($M1823,States!$C:$D,2,FALSE)</f>
        <v>AveirO</v>
      </c>
      <c r="O1823" s="7" t="str">
        <f ca="1">VLOOKUP($E1823,Name!$A:$C,3,FALSE)</f>
        <v>F</v>
      </c>
      <c r="P1823" s="7" t="str">
        <f ca="1">VLOOKUP($O1823,Genders!$B:$C,2,FALSE)</f>
        <v>Female</v>
      </c>
      <c r="Q1823" s="7" cm="1">
        <f t="array" aca="1" ref="Q1823" ca="1">INDEX('Marital status'!$A:$A,RANDBETWEEN(5,COUNTA('Marital status'!$A:$A) + 1),1)</f>
        <v>6</v>
      </c>
      <c r="R1823" s="7" t="str">
        <f ca="1">VLOOKUP($Q1823,'Marital status'!$A:$B,2,FALSE)</f>
        <v>DIVORCED</v>
      </c>
      <c r="S1823" s="7">
        <f t="shared" ca="1" si="367"/>
        <v>5</v>
      </c>
      <c r="T1823" s="7" t="str">
        <f ca="1">VLOOKUP($S1823,Ethnicities!$A:$B,2,FALSE)</f>
        <v>ASIAN</v>
      </c>
      <c r="U1823" s="8">
        <f t="shared" ca="1" si="368"/>
        <v>26184</v>
      </c>
      <c r="V1823" s="6">
        <f t="shared" ca="1" si="369"/>
        <v>7</v>
      </c>
      <c r="W1823" s="8" t="str">
        <f ca="1">VLOOKUP($V1823,'Background education'!$A:$B,2,FALSE)</f>
        <v>Undergraduate degree</v>
      </c>
      <c r="X1823" s="7">
        <f ca="1" xml:space="preserve">
  IF(OR($Z1823 = 5, $Z1823 = 6, $Z1823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823" s="7" t="str">
        <f ca="1">VLOOKUP($X1823,Departments!$A:$B,2,FALSE)</f>
        <v xml:space="preserve"> Presidency</v>
      </c>
      <c r="Z1823" s="6">
        <f t="shared" ca="1" si="370"/>
        <v>11</v>
      </c>
      <c r="AA1823" s="7" t="str">
        <f ca="1">VLOOKUP($Z1823,Roles!$A:$B,2,FALSE)</f>
        <v>Analyst</v>
      </c>
      <c r="AB1823" s="6">
        <f t="shared" ca="1" si="371"/>
        <v>5</v>
      </c>
      <c r="AC1823" s="7" t="str">
        <f ca="1" xml:space="preserve">
IF(
  ISNA($AB1823),
  NA(),
  VLOOKUP($AB1823,Levels!$A:$B,2,FALSE)
)</f>
        <v>Junior</v>
      </c>
      <c r="AD1823" s="8">
        <f t="shared" ca="1" si="372"/>
        <v>40963</v>
      </c>
      <c r="AE1823" s="6">
        <f ca="1">RANDBETWEEN(5,COUNTA('Recruitment source'!$A:$A) + 1)</f>
        <v>5</v>
      </c>
      <c r="AF1823" s="6" t="str">
        <f ca="1">VLOOKUP($AE1823,'Recruitment source'!$A:$B,2,FALSE)</f>
        <v>Indeed</v>
      </c>
      <c r="AG1823" s="8" t="e">
        <f t="shared" ca="1" si="373"/>
        <v>#N/A</v>
      </c>
      <c r="AH1823" s="6" t="e">
        <f t="shared" ca="1" si="374"/>
        <v>#N/A</v>
      </c>
      <c r="AI1823" s="6" t="e">
        <f ca="1" xml:space="preserve">
IF(
  ISNA($AH1823),
  NA(),
  VLOOKUP($AH1823,'Reasons for dismissal'!$A:$B,2,FALSE)
)</f>
        <v>#N/A</v>
      </c>
      <c r="AJ1823" s="6">
        <f t="shared" ca="1" si="375"/>
        <v>4</v>
      </c>
      <c r="AK1823" s="1">
        <f t="shared" ca="1" si="376"/>
        <v>2500</v>
      </c>
      <c r="AL18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$A1823  &amp; ", "   &amp;
$B1823  &amp; ", "   &amp;
$D1823  &amp; ", '"  &amp;
$I1823  &amp; "', '" &amp;
$O1823  &amp; "', "  &amp;
$S1823  &amp; ", '"  &amp;
TEXT($U1823,"dd/mm/aaaa")  &amp; "', "   &amp;
$V1823  &amp; ", "   &amp;
$X1823  &amp; ", "   &amp;
$Z1823  &amp; ", "   &amp;
IF($AB1823 &lt;&gt; "", $AB1823, "NULL")  &amp; ", "   &amp;
$AK1823  &amp; ");"</f>
        <v>#REF!</v>
      </c>
    </row>
    <row r="1824" spans="1:38" x14ac:dyDescent="0.2">
      <c r="A1824" s="7" cm="1">
        <f t="array" aca="1" ref="A1824" ca="1">INDEX(Companies!$A:$A,RANDBETWEEN(2,COUNTA(Companies!$A:$A)),1)</f>
        <v>2</v>
      </c>
      <c r="B1824" s="5">
        <f t="shared" si="364"/>
        <v>1823</v>
      </c>
      <c r="C1824" s="5" t="str" cm="1">
        <f t="array" ref="C1824">SHA1HASH($B1824)</f>
        <v>6f8d8f210854c162dca2dee85c455b93ca4df625</v>
      </c>
      <c r="D1824" s="6">
        <f t="shared" ca="1" si="365"/>
        <v>1</v>
      </c>
      <c r="E1824" s="7">
        <f ca="1">IF($B1824 = 1 + N("Presidente"),
    127,
    IF($B1824 = 2 + N("Vice-Presidente"),
        72,
        IF($B1824 = 3 + N("Secretária bilíngue"),
            13,
            RANDBETWEEN(5,COUNT(Name!$A:$A) + 1)
        )
    )
)</f>
        <v>109</v>
      </c>
      <c r="F1824" s="7" t="str">
        <f ca="1">VLOOKUP($E1824,Name!$A:$B,2,FALSE)</f>
        <v>Davi Luiz</v>
      </c>
      <c r="G1824" s="7">
        <f ca="1" xml:space="preserve">
IF($B1824 = 1,
    0,
    RANDBETWEEN(5,COUNT('Last name'!$A:$A) + 1)
)</f>
        <v>33</v>
      </c>
      <c r="H1824" s="7" t="str">
        <f ca="1" xml:space="preserve">
IF($B1824 = 1 + N("Presidente"),
    "de Orléans e Bragança",
    VLOOKUP($G1824,'Last name'!$A:$B,2,FALSE) &amp; " " &amp; VLOOKUP(RANDBETWEEN(5,COUNT('Last name'!$A:$A) + 1),'Last name'!$A:$B,2,FALSE)
)</f>
        <v>Barreto Reis</v>
      </c>
      <c r="I1824" s="7" t="str">
        <f t="shared" ca="1" si="366"/>
        <v>Davi Luiz Barreto Reis</v>
      </c>
      <c r="J1824" s="7" t="str" cm="1">
        <f t="array" aca="1" ref="J1824" ca="1">SHA1HASH($I1824)</f>
        <v>87e8d2642688166edd5ece0bf12b53285cae5245</v>
      </c>
      <c r="K1824" s="7" cm="1">
        <f t="array" aca="1" ref="K1824" ca="1">INDEX(States!$A:$A,M1824,1)</f>
        <v>5</v>
      </c>
      <c r="L1824" s="7" t="str">
        <f ca="1">VLOOKUP($K1824,Countries!$A:$B,2,FALSE)</f>
        <v>Portugal</v>
      </c>
      <c r="M1824" s="7" cm="1">
        <f t="array" aca="1" ref="M1824" ca="1">INDEX(States!$C:$C,RANDBETWEEN(5,COUNTA(States!$A:$A) + 1),1)</f>
        <v>16</v>
      </c>
      <c r="N1824" s="7" t="str">
        <f ca="1">VLOOKUP($M1824,States!$C:$D,2,FALSE)</f>
        <v>Azores</v>
      </c>
      <c r="O1824" s="7" t="str">
        <f ca="1">VLOOKUP($E1824,Name!$A:$C,3,FALSE)</f>
        <v>M</v>
      </c>
      <c r="P1824" s="7" t="str">
        <f ca="1">VLOOKUP($O1824,Genders!$B:$C,2,FALSE)</f>
        <v>Male</v>
      </c>
      <c r="Q1824" s="7" cm="1">
        <f t="array" aca="1" ref="Q1824" ca="1">INDEX('Marital status'!$A:$A,RANDBETWEEN(5,COUNTA('Marital status'!$A:$A) + 1),1)</f>
        <v>0</v>
      </c>
      <c r="R1824" s="7" t="e">
        <f ca="1">VLOOKUP($Q1824,'Marital status'!$A:$B,2,FALSE)</f>
        <v>#N/A</v>
      </c>
      <c r="S1824" s="7">
        <f t="shared" ca="1" si="367"/>
        <v>8</v>
      </c>
      <c r="T1824" s="7" t="e">
        <f ca="1">VLOOKUP($S1824,Ethnicities!$A:$B,2,FALSE)</f>
        <v>#N/A</v>
      </c>
      <c r="U1824" s="8">
        <f t="shared" ca="1" si="368"/>
        <v>29282</v>
      </c>
      <c r="V1824" s="6">
        <f t="shared" ca="1" si="369"/>
        <v>7</v>
      </c>
      <c r="W1824" s="8" t="str">
        <f ca="1">VLOOKUP($V1824,'Background education'!$A:$B,2,FALSE)</f>
        <v>Undergraduate degree</v>
      </c>
      <c r="X1824" s="7">
        <f ca="1" xml:space="preserve">
  IF(OR($Z1824 = 5, $Z1824 = 6, $Z1824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824" s="7" t="str">
        <f ca="1">VLOOKUP($X1824,Departments!$A:$B,2,FALSE)</f>
        <v>Operations</v>
      </c>
      <c r="Z1824" s="6">
        <f t="shared" ca="1" si="370"/>
        <v>10</v>
      </c>
      <c r="AA1824" s="7" t="str">
        <f ca="1">VLOOKUP($Z1824,Roles!$A:$B,2,FALSE)</f>
        <v>Trainee</v>
      </c>
      <c r="AB1824" s="6" t="e">
        <f t="shared" ca="1" si="371"/>
        <v>#N/A</v>
      </c>
      <c r="AC1824" s="7" t="e">
        <f ca="1" xml:space="preserve">
IF(
  ISNA($AB1824),
  NA(),
  VLOOKUP($AB1824,Levels!$A:$B,2,FALSE)
)</f>
        <v>#N/A</v>
      </c>
      <c r="AD1824" s="8">
        <f t="shared" ca="1" si="372"/>
        <v>44523</v>
      </c>
      <c r="AE1824" s="6">
        <f ca="1">RANDBETWEEN(5,COUNTA('Recruitment source'!$A:$A) + 1)</f>
        <v>15</v>
      </c>
      <c r="AF1824" s="6" t="str">
        <f ca="1">VLOOKUP($AE1824,'Recruitment source'!$A:$B,2,FALSE)</f>
        <v>Website</v>
      </c>
      <c r="AG1824" s="8" t="e">
        <f t="shared" ca="1" si="373"/>
        <v>#N/A</v>
      </c>
      <c r="AH1824" s="6" t="e">
        <f t="shared" ca="1" si="374"/>
        <v>#N/A</v>
      </c>
      <c r="AI1824" s="6" t="e">
        <f ca="1" xml:space="preserve">
IF(
  ISNA($AH1824),
  NA(),
  VLOOKUP($AH1824,'Reasons for dismissal'!$A:$B,2,FALSE)
)</f>
        <v>#N/A</v>
      </c>
      <c r="AJ1824" s="6">
        <f t="shared" ca="1" si="375"/>
        <v>5</v>
      </c>
      <c r="AK1824" s="1">
        <f t="shared" ca="1" si="376"/>
        <v>1305</v>
      </c>
      <c r="AL18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$A1824  &amp; ", "   &amp;
$B1824  &amp; ", "   &amp;
$D1824  &amp; ", '"  &amp;
$I1824  &amp; "', '" &amp;
$O1824  &amp; "', "  &amp;
$S1824  &amp; ", '"  &amp;
TEXT($U1824,"dd/mm/aaaa")  &amp; "', "   &amp;
$V1824  &amp; ", "   &amp;
$X1824  &amp; ", "   &amp;
$Z1824  &amp; ", "   &amp;
IF($AB1824 &lt;&gt; "", $AB1824, "NULL")  &amp; ", "   &amp;
$AK1824  &amp; ");"</f>
        <v>#REF!</v>
      </c>
    </row>
    <row r="1825" spans="1:38" x14ac:dyDescent="0.2">
      <c r="A1825" s="7" cm="1">
        <f t="array" aca="1" ref="A1825" ca="1">INDEX(Companies!$A:$A,RANDBETWEEN(2,COUNTA(Companies!$A:$A)),1)</f>
        <v>2</v>
      </c>
      <c r="B1825" s="5">
        <f t="shared" si="364"/>
        <v>1824</v>
      </c>
      <c r="C1825" s="5" t="str" cm="1">
        <f t="array" ref="C1825">SHA1HASH($B1825)</f>
        <v>4317a76b6738764a515dad56742256445181e485</v>
      </c>
      <c r="D1825" s="6">
        <f t="shared" ca="1" si="365"/>
        <v>1</v>
      </c>
      <c r="E1825" s="7">
        <f ca="1">IF($B1825 = 1 + N("Presidente"),
    127,
    IF($B1825 = 2 + N("Vice-Presidente"),
        72,
        IF($B1825 = 3 + N("Secretária bilíngue"),
            13,
            RANDBETWEEN(5,COUNT(Name!$A:$A) + 1)
        )
    )
)</f>
        <v>226</v>
      </c>
      <c r="F1825" s="7" t="str">
        <f ca="1">VLOOKUP($E1825,Name!$A:$B,2,FALSE)</f>
        <v>Levy</v>
      </c>
      <c r="G1825" s="7">
        <f ca="1" xml:space="preserve">
IF($B1825 = 1,
    0,
    RANDBETWEEN(5,COUNT('Last name'!$A:$A) + 1)
)</f>
        <v>178</v>
      </c>
      <c r="H1825" s="7" t="str">
        <f ca="1" xml:space="preserve">
IF($B1825 = 1 + N("Presidente"),
    "de Orléans e Bragança",
    VLOOKUP($G1825,'Last name'!$A:$B,2,FALSE) &amp; " " &amp; VLOOKUP(RANDBETWEEN(5,COUNT('Last name'!$A:$A) + 1),'Last name'!$A:$B,2,FALSE)
)</f>
        <v>Seixas Greco</v>
      </c>
      <c r="I1825" s="7" t="str">
        <f t="shared" ca="1" si="366"/>
        <v>Levy Seixas Greco</v>
      </c>
      <c r="J1825" s="7" t="str" cm="1">
        <f t="array" aca="1" ref="J1825" ca="1">SHA1HASH($I1825)</f>
        <v>cfd878338a07657f7edb00af96aa0350694da9e6</v>
      </c>
      <c r="K1825" s="7" cm="1">
        <f t="array" aca="1" ref="K1825" ca="1">INDEX(States!$A:$A,M1825,1)</f>
        <v>5</v>
      </c>
      <c r="L1825" s="7" t="str">
        <f ca="1">VLOOKUP($K1825,Countries!$A:$B,2,FALSE)</f>
        <v>Portugal</v>
      </c>
      <c r="M1825" s="7" cm="1">
        <f t="array" aca="1" ref="M1825" ca="1">INDEX(States!$C:$C,RANDBETWEEN(5,COUNTA(States!$A:$A) + 1),1)</f>
        <v>11</v>
      </c>
      <c r="N1825" s="7" t="str">
        <f ca="1">VLOOKUP($M1825,States!$C:$D,2,FALSE)</f>
        <v>Santarém</v>
      </c>
      <c r="O1825" s="7" t="str">
        <f ca="1">VLOOKUP($E1825,Name!$A:$C,3,FALSE)</f>
        <v>M</v>
      </c>
      <c r="P1825" s="7" t="str">
        <f ca="1">VLOOKUP($O1825,Genders!$B:$C,2,FALSE)</f>
        <v>Male</v>
      </c>
      <c r="Q1825" s="7" cm="1">
        <f t="array" aca="1" ref="Q1825" ca="1">INDEX('Marital status'!$A:$A,RANDBETWEEN(5,COUNTA('Marital status'!$A:$A) + 1),1)</f>
        <v>0</v>
      </c>
      <c r="R1825" s="7" t="e">
        <f ca="1">VLOOKUP($Q1825,'Marital status'!$A:$B,2,FALSE)</f>
        <v>#N/A</v>
      </c>
      <c r="S1825" s="7">
        <f t="shared" ca="1" si="367"/>
        <v>5</v>
      </c>
      <c r="T1825" s="7" t="str">
        <f ca="1">VLOOKUP($S1825,Ethnicities!$A:$B,2,FALSE)</f>
        <v>ASIAN</v>
      </c>
      <c r="U1825" s="8">
        <f t="shared" ca="1" si="368"/>
        <v>25396</v>
      </c>
      <c r="V1825" s="6">
        <f t="shared" ca="1" si="369"/>
        <v>8</v>
      </c>
      <c r="W1825" s="8" t="str">
        <f ca="1">VLOOKUP($V1825,'Background education'!$A:$B,2,FALSE)</f>
        <v>Graduate school</v>
      </c>
      <c r="X1825" s="7">
        <f ca="1" xml:space="preserve">
  IF(OR($Z1825 = 5, $Z1825 = 6, $Z1825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825" s="7" t="str">
        <f ca="1">VLOOKUP($X1825,Departments!$A:$B,2,FALSE)</f>
        <v xml:space="preserve"> Commercial</v>
      </c>
      <c r="Z1825" s="6">
        <f t="shared" ca="1" si="370"/>
        <v>11</v>
      </c>
      <c r="AA1825" s="7" t="str">
        <f ca="1">VLOOKUP($Z1825,Roles!$A:$B,2,FALSE)</f>
        <v>Analyst</v>
      </c>
      <c r="AB1825" s="6">
        <f t="shared" ca="1" si="371"/>
        <v>6</v>
      </c>
      <c r="AC1825" s="7" t="str">
        <f ca="1" xml:space="preserve">
IF(
  ISNA($AB1825),
  NA(),
  VLOOKUP($AB1825,Levels!$A:$B,2,FALSE)
)</f>
        <v>Pleno</v>
      </c>
      <c r="AD1825" s="8">
        <f t="shared" ca="1" si="372"/>
        <v>44174</v>
      </c>
      <c r="AE1825" s="6">
        <f ca="1">RANDBETWEEN(5,COUNTA('Recruitment source'!$A:$A) + 1)</f>
        <v>14</v>
      </c>
      <c r="AF1825" s="6" t="str">
        <f ca="1">VLOOKUP($AE1825,'Recruitment source'!$A:$B,2,FALSE)</f>
        <v>LinkedIn</v>
      </c>
      <c r="AG1825" s="8" t="e">
        <f t="shared" ca="1" si="373"/>
        <v>#N/A</v>
      </c>
      <c r="AH1825" s="6" t="e">
        <f t="shared" ca="1" si="374"/>
        <v>#N/A</v>
      </c>
      <c r="AI1825" s="6" t="e">
        <f ca="1" xml:space="preserve">
IF(
  ISNA($AH1825),
  NA(),
  VLOOKUP($AH1825,'Reasons for dismissal'!$A:$B,2,FALSE)
)</f>
        <v>#N/A</v>
      </c>
      <c r="AJ1825" s="6">
        <f t="shared" ca="1" si="375"/>
        <v>5</v>
      </c>
      <c r="AK1825" s="1">
        <f t="shared" ca="1" si="376"/>
        <v>3080</v>
      </c>
      <c r="AL18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$A1825  &amp; ", "   &amp;
$B1825  &amp; ", "   &amp;
$D1825  &amp; ", '"  &amp;
$I1825  &amp; "', '" &amp;
$O1825  &amp; "', "  &amp;
$S1825  &amp; ", '"  &amp;
TEXT($U1825,"dd/mm/aaaa")  &amp; "', "   &amp;
$V1825  &amp; ", "   &amp;
$X1825  &amp; ", "   &amp;
$Z1825  &amp; ", "   &amp;
IF($AB1825 &lt;&gt; "", $AB1825, "NULL")  &amp; ", "   &amp;
$AK1825  &amp; ");"</f>
        <v>#REF!</v>
      </c>
    </row>
    <row r="1826" spans="1:38" x14ac:dyDescent="0.2">
      <c r="A1826" s="7" cm="1">
        <f t="array" aca="1" ref="A1826" ca="1">INDEX(Companies!$A:$A,RANDBETWEEN(2,COUNTA(Companies!$A:$A)),1)</f>
        <v>2</v>
      </c>
      <c r="B1826" s="5">
        <f t="shared" si="364"/>
        <v>1825</v>
      </c>
      <c r="C1826" s="5" t="str" cm="1">
        <f t="array" ref="C1826">SHA1HASH($B1826)</f>
        <v>74c8aab11c14f69a22bcbe2f4bfb0d4d4577459d</v>
      </c>
      <c r="D1826" s="6">
        <f t="shared" ca="1" si="365"/>
        <v>1</v>
      </c>
      <c r="E1826" s="7">
        <f ca="1">IF($B1826 = 1 + N("Presidente"),
    127,
    IF($B1826 = 2 + N("Vice-Presidente"),
        72,
        IF($B1826 = 3 + N("Secretária bilíngue"),
            13,
            RANDBETWEEN(5,COUNT(Name!$A:$A) + 1)
        )
    )
)</f>
        <v>307</v>
      </c>
      <c r="F1826" s="7" t="str">
        <f ca="1">VLOOKUP($E1826,Name!$A:$B,2,FALSE)</f>
        <v>Nicole</v>
      </c>
      <c r="G1826" s="7">
        <f ca="1" xml:space="preserve">
IF($B1826 = 1,
    0,
    RANDBETWEEN(5,COUNT('Last name'!$A:$A) + 1)
)</f>
        <v>130</v>
      </c>
      <c r="H1826" s="7" t="str">
        <f ca="1" xml:space="preserve">
IF($B1826 = 1 + N("Presidente"),
    "de Orléans e Bragança",
    VLOOKUP($G1826,'Last name'!$A:$B,2,FALSE) &amp; " " &amp; VLOOKUP(RANDBETWEEN(5,COUNT('Last name'!$A:$A) + 1),'Last name'!$A:$B,2,FALSE)
)</f>
        <v>Monteiro Aragão</v>
      </c>
      <c r="I1826" s="7" t="str">
        <f t="shared" ca="1" si="366"/>
        <v>Nicole Monteiro Aragão</v>
      </c>
      <c r="J1826" s="7" t="str" cm="1">
        <f t="array" aca="1" ref="J1826" ca="1">SHA1HASH($I1826)</f>
        <v>184acda0dea1876a9d6e74049979d2c50b75b471</v>
      </c>
      <c r="K1826" s="7" cm="1">
        <f t="array" aca="1" ref="K1826" ca="1">INDEX(States!$A:$A,M1826,1)</f>
        <v>5</v>
      </c>
      <c r="L1826" s="7" t="str">
        <f ca="1">VLOOKUP($K1826,Countries!$A:$B,2,FALSE)</f>
        <v>Portugal</v>
      </c>
      <c r="M1826" s="7" cm="1">
        <f t="array" aca="1" ref="M1826" ca="1">INDEX(States!$C:$C,RANDBETWEEN(5,COUNTA(States!$A:$A) + 1),1)</f>
        <v>11</v>
      </c>
      <c r="N1826" s="7" t="str">
        <f ca="1">VLOOKUP($M1826,States!$C:$D,2,FALSE)</f>
        <v>Santarém</v>
      </c>
      <c r="O1826" s="7" t="str">
        <f ca="1">VLOOKUP($E1826,Name!$A:$C,3,FALSE)</f>
        <v>F</v>
      </c>
      <c r="P1826" s="7" t="str">
        <f ca="1">VLOOKUP($O1826,Genders!$B:$C,2,FALSE)</f>
        <v>Female</v>
      </c>
      <c r="Q1826" s="7" cm="1">
        <f t="array" aca="1" ref="Q1826" ca="1">INDEX('Marital status'!$A:$A,RANDBETWEEN(5,COUNTA('Marital status'!$A:$A) + 1),1)</f>
        <v>0</v>
      </c>
      <c r="R1826" s="7" t="e">
        <f ca="1">VLOOKUP($Q1826,'Marital status'!$A:$B,2,FALSE)</f>
        <v>#N/A</v>
      </c>
      <c r="S1826" s="7">
        <f t="shared" ca="1" si="367"/>
        <v>7</v>
      </c>
      <c r="T1826" s="7" t="str">
        <f ca="1">VLOOKUP($S1826,Ethnicities!$A:$B,2,FALSE)</f>
        <v>Native Hawaiian or Other Pacific Islander</v>
      </c>
      <c r="U1826" s="8">
        <f t="shared" ca="1" si="368"/>
        <v>19822</v>
      </c>
      <c r="V1826" s="6">
        <f t="shared" ca="1" si="369"/>
        <v>7</v>
      </c>
      <c r="W1826" s="8" t="str">
        <f ca="1">VLOOKUP($V1826,'Background education'!$A:$B,2,FALSE)</f>
        <v>Undergraduate degree</v>
      </c>
      <c r="X1826" s="7">
        <f ca="1" xml:space="preserve">
  IF(OR($Z1826 = 5, $Z1826 = 6, $Z1826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826" s="7" t="str">
        <f ca="1">VLOOKUP($X1826,Departments!$A:$B,2,FALSE)</f>
        <v>Audit</v>
      </c>
      <c r="Z1826" s="6">
        <f t="shared" ca="1" si="370"/>
        <v>10</v>
      </c>
      <c r="AA1826" s="7" t="str">
        <f ca="1">VLOOKUP($Z1826,Roles!$A:$B,2,FALSE)</f>
        <v>Trainee</v>
      </c>
      <c r="AB1826" s="6" t="e">
        <f t="shared" ca="1" si="371"/>
        <v>#N/A</v>
      </c>
      <c r="AC1826" s="7" t="e">
        <f ca="1" xml:space="preserve">
IF(
  ISNA($AB1826),
  NA(),
  VLOOKUP($AB1826,Levels!$A:$B,2,FALSE)
)</f>
        <v>#N/A</v>
      </c>
      <c r="AD1826" s="8">
        <f t="shared" ca="1" si="372"/>
        <v>36786</v>
      </c>
      <c r="AE1826" s="6">
        <f ca="1">RANDBETWEEN(5,COUNTA('Recruitment source'!$A:$A) + 1)</f>
        <v>13</v>
      </c>
      <c r="AF1826" s="6" t="str">
        <f ca="1">VLOOKUP($AE1826,'Recruitment source'!$A:$B,2,FALSE)</f>
        <v>Google</v>
      </c>
      <c r="AG1826" s="8" t="e">
        <f t="shared" ca="1" si="373"/>
        <v>#N/A</v>
      </c>
      <c r="AH1826" s="6" t="e">
        <f t="shared" ca="1" si="374"/>
        <v>#N/A</v>
      </c>
      <c r="AI1826" s="6" t="e">
        <f ca="1" xml:space="preserve">
IF(
  ISNA($AH1826),
  NA(),
  VLOOKUP($AH1826,'Reasons for dismissal'!$A:$B,2,FALSE)
)</f>
        <v>#N/A</v>
      </c>
      <c r="AJ1826" s="6">
        <f t="shared" ca="1" si="375"/>
        <v>4</v>
      </c>
      <c r="AK1826" s="1">
        <f t="shared" ca="1" si="376"/>
        <v>1305</v>
      </c>
      <c r="AL18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$A1826  &amp; ", "   &amp;
$B1826  &amp; ", "   &amp;
$D1826  &amp; ", '"  &amp;
$I1826  &amp; "', '" &amp;
$O1826  &amp; "', "  &amp;
$S1826  &amp; ", '"  &amp;
TEXT($U1826,"dd/mm/aaaa")  &amp; "', "   &amp;
$V1826  &amp; ", "   &amp;
$X1826  &amp; ", "   &amp;
$Z1826  &amp; ", "   &amp;
IF($AB1826 &lt;&gt; "", $AB1826, "NULL")  &amp; ", "   &amp;
$AK1826  &amp; ");"</f>
        <v>#REF!</v>
      </c>
    </row>
    <row r="1827" spans="1:38" x14ac:dyDescent="0.2">
      <c r="A1827" s="7" cm="1">
        <f t="array" aca="1" ref="A1827" ca="1">INDEX(Companies!$A:$A,RANDBETWEEN(2,COUNTA(Companies!$A:$A)),1)</f>
        <v>2</v>
      </c>
      <c r="B1827" s="5">
        <f t="shared" si="364"/>
        <v>1826</v>
      </c>
      <c r="C1827" s="5" t="str" cm="1">
        <f t="array" ref="C1827">SHA1HASH($B1827)</f>
        <v>ab2a1808f6efbae0bbf812bd1b951255c0f14057</v>
      </c>
      <c r="D1827" s="6">
        <f t="shared" ca="1" si="365"/>
        <v>1</v>
      </c>
      <c r="E1827" s="7">
        <f ca="1">IF($B1827 = 1 + N("Presidente"),
    127,
    IF($B1827 = 2 + N("Vice-Presidente"),
        72,
        IF($B1827 = 3 + N("Secretária bilíngue"),
            13,
            RANDBETWEEN(5,COUNT(Name!$A:$A) + 1)
        )
    )
)</f>
        <v>242</v>
      </c>
      <c r="F1827" s="7" t="str">
        <f ca="1">VLOOKUP($E1827,Name!$A:$B,2,FALSE)</f>
        <v>Luisa</v>
      </c>
      <c r="G1827" s="7">
        <f ca="1" xml:space="preserve">
IF($B1827 = 1,
    0,
    RANDBETWEEN(5,COUNT('Last name'!$A:$A) + 1)
)</f>
        <v>160</v>
      </c>
      <c r="H1827" s="7" t="str">
        <f ca="1" xml:space="preserve">
IF($B1827 = 1 + N("Presidente"),
    "de Orléans e Bragança",
    VLOOKUP($G1827,'Last name'!$A:$B,2,FALSE) &amp; " " &amp; VLOOKUP(RANDBETWEEN(5,COUNT('Last name'!$A:$A) + 1),'Last name'!$A:$B,2,FALSE)
)</f>
        <v>Resende Martins</v>
      </c>
      <c r="I1827" s="7" t="str">
        <f t="shared" ca="1" si="366"/>
        <v>Luisa Resende Martins</v>
      </c>
      <c r="J1827" s="7" t="str" cm="1">
        <f t="array" aca="1" ref="J1827" ca="1">SHA1HASH($I1827)</f>
        <v>8ed9b4223ca2e7a78dd9c4293354d29e89c513a0</v>
      </c>
      <c r="K1827" s="7" cm="1">
        <f t="array" aca="1" ref="K1827" ca="1">INDEX(States!$A:$A,M1827,1)</f>
        <v>5</v>
      </c>
      <c r="L1827" s="7" t="str">
        <f ca="1">VLOOKUP($K1827,Countries!$A:$B,2,FALSE)</f>
        <v>Portugal</v>
      </c>
      <c r="M1827" s="7" cm="1">
        <f t="array" aca="1" ref="M1827" ca="1">INDEX(States!$C:$C,RANDBETWEEN(5,COUNTA(States!$A:$A) + 1),1)</f>
        <v>13</v>
      </c>
      <c r="N1827" s="7" t="str">
        <f ca="1">VLOOKUP($M1827,States!$C:$D,2,FALSE)</f>
        <v>Coimbra</v>
      </c>
      <c r="O1827" s="7" t="str">
        <f ca="1">VLOOKUP($E1827,Name!$A:$C,3,FALSE)</f>
        <v>F</v>
      </c>
      <c r="P1827" s="7" t="str">
        <f ca="1">VLOOKUP($O1827,Genders!$B:$C,2,FALSE)</f>
        <v>Female</v>
      </c>
      <c r="Q1827" s="7" cm="1">
        <f t="array" aca="1" ref="Q1827" ca="1">INDEX('Marital status'!$A:$A,RANDBETWEEN(5,COUNTA('Marital status'!$A:$A) + 1),1)</f>
        <v>0</v>
      </c>
      <c r="R1827" s="7" t="e">
        <f ca="1">VLOOKUP($Q1827,'Marital status'!$A:$B,2,FALSE)</f>
        <v>#N/A</v>
      </c>
      <c r="S1827" s="7">
        <f t="shared" ca="1" si="367"/>
        <v>6</v>
      </c>
      <c r="T1827" s="7" t="str">
        <f ca="1">VLOOKUP($S1827,Ethnicities!$A:$B,2,FALSE)</f>
        <v xml:space="preserve">  american Indian or Alaska Native</v>
      </c>
      <c r="U1827" s="8">
        <f t="shared" ca="1" si="368"/>
        <v>18814</v>
      </c>
      <c r="V1827" s="6">
        <f t="shared" ca="1" si="369"/>
        <v>8</v>
      </c>
      <c r="W1827" s="8" t="str">
        <f ca="1">VLOOKUP($V1827,'Background education'!$A:$B,2,FALSE)</f>
        <v>Graduate school</v>
      </c>
      <c r="X1827" s="7">
        <f ca="1" xml:space="preserve">
  IF(OR($Z1827 = 5, $Z1827 = 6, $Z1827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827" s="7" t="str">
        <f ca="1">VLOOKUP($X1827,Departments!$A:$B,2,FALSE)</f>
        <v>Finance</v>
      </c>
      <c r="Z1827" s="6">
        <f t="shared" ca="1" si="370"/>
        <v>11</v>
      </c>
      <c r="AA1827" s="7" t="str">
        <f ca="1">VLOOKUP($Z1827,Roles!$A:$B,2,FALSE)</f>
        <v>Analyst</v>
      </c>
      <c r="AB1827" s="6">
        <f t="shared" ca="1" si="371"/>
        <v>5</v>
      </c>
      <c r="AC1827" s="7" t="str">
        <f ca="1" xml:space="preserve">
IF(
  ISNA($AB1827),
  NA(),
  VLOOKUP($AB1827,Levels!$A:$B,2,FALSE)
)</f>
        <v>Junior</v>
      </c>
      <c r="AD1827" s="8">
        <f t="shared" ca="1" si="372"/>
        <v>41584</v>
      </c>
      <c r="AE1827" s="6">
        <f ca="1">RANDBETWEEN(5,COUNTA('Recruitment source'!$A:$A) + 1)</f>
        <v>9</v>
      </c>
      <c r="AF1827" s="6" t="str">
        <f ca="1">VLOOKUP($AE1827,'Recruitment source'!$A:$B,2,FALSE)</f>
        <v>Empregos Online</v>
      </c>
      <c r="AG1827" s="8" t="e">
        <f t="shared" ca="1" si="373"/>
        <v>#N/A</v>
      </c>
      <c r="AH1827" s="6" t="e">
        <f t="shared" ca="1" si="374"/>
        <v>#N/A</v>
      </c>
      <c r="AI1827" s="6" t="e">
        <f ca="1" xml:space="preserve">
IF(
  ISNA($AH1827),
  NA(),
  VLOOKUP($AH1827,'Reasons for dismissal'!$A:$B,2,FALSE)
)</f>
        <v>#N/A</v>
      </c>
      <c r="AJ1827" s="6">
        <f t="shared" ca="1" si="375"/>
        <v>5</v>
      </c>
      <c r="AK1827" s="1">
        <f t="shared" ca="1" si="376"/>
        <v>3000</v>
      </c>
      <c r="AL18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$A1827  &amp; ", "   &amp;
$B1827  &amp; ", "   &amp;
$D1827  &amp; ", '"  &amp;
$I1827  &amp; "', '" &amp;
$O1827  &amp; "', "  &amp;
$S1827  &amp; ", '"  &amp;
TEXT($U1827,"dd/mm/aaaa")  &amp; "', "   &amp;
$V1827  &amp; ", "   &amp;
$X1827  &amp; ", "   &amp;
$Z1827  &amp; ", "   &amp;
IF($AB1827 &lt;&gt; "", $AB1827, "NULL")  &amp; ", "   &amp;
$AK1827  &amp; ");"</f>
        <v>#REF!</v>
      </c>
    </row>
    <row r="1828" spans="1:38" x14ac:dyDescent="0.2">
      <c r="A1828" s="7" cm="1">
        <f t="array" aca="1" ref="A1828" ca="1">INDEX(Companies!$A:$A,RANDBETWEEN(2,COUNTA(Companies!$A:$A)),1)</f>
        <v>2</v>
      </c>
      <c r="B1828" s="5">
        <f t="shared" si="364"/>
        <v>1827</v>
      </c>
      <c r="C1828" s="5" t="str" cm="1">
        <f t="array" ref="C1828">SHA1HASH($B1828)</f>
        <v>53a6593ea063a3cda52a0e5ef1ec89326dd75176</v>
      </c>
      <c r="D1828" s="6">
        <f t="shared" ca="1" si="365"/>
        <v>1</v>
      </c>
      <c r="E1828" s="7">
        <f ca="1">IF($B1828 = 1 + N("Presidente"),
    127,
    IF($B1828 = 2 + N("Vice-Presidente"),
        72,
        IF($B1828 = 3 + N("Secretária bilíngue"),
            13,
            RANDBETWEEN(5,COUNT(Name!$A:$A) + 1)
        )
    )
)</f>
        <v>230</v>
      </c>
      <c r="F1828" s="7" t="str">
        <f ca="1">VLOOKUP($E1828,Name!$A:$B,2,FALSE)</f>
        <v>Lorena</v>
      </c>
      <c r="G1828" s="7">
        <f ca="1" xml:space="preserve">
IF($B1828 = 1,
    0,
    RANDBETWEEN(5,COUNT('Last name'!$A:$A) + 1)
)</f>
        <v>16</v>
      </c>
      <c r="H1828" s="7" t="str">
        <f ca="1" xml:space="preserve">
IF($B1828 = 1 + N("Presidente"),
    "de Orléans e Bragança",
    VLOOKUP($G1828,'Last name'!$A:$B,2,FALSE) &amp; " " &amp; VLOOKUP(RANDBETWEEN(5,COUNT('Last name'!$A:$A) + 1),'Last name'!$A:$B,2,FALSE)
)</f>
        <v>Amor Evangelista</v>
      </c>
      <c r="I1828" s="7" t="str">
        <f t="shared" ca="1" si="366"/>
        <v>Lorena Amor Evangelista</v>
      </c>
      <c r="J1828" s="7" t="str" cm="1">
        <f t="array" aca="1" ref="J1828" ca="1">SHA1HASH($I1828)</f>
        <v>f7d94a0fb7936c1f1369f0295cca5e21b95adb07</v>
      </c>
      <c r="K1828" s="7" cm="1">
        <f t="array" aca="1" ref="K1828" ca="1">INDEX(States!$A:$A,M1828,1)</f>
        <v>5</v>
      </c>
      <c r="L1828" s="7" t="str">
        <f ca="1">VLOOKUP($K1828,Countries!$A:$B,2,FALSE)</f>
        <v>Portugal</v>
      </c>
      <c r="M1828" s="7" cm="1">
        <f t="array" aca="1" ref="M1828" ca="1">INDEX(States!$C:$C,RANDBETWEEN(5,COUNTA(States!$A:$A) + 1),1)</f>
        <v>24</v>
      </c>
      <c r="N1828" s="7" t="str">
        <f ca="1">VLOOKUP($M1828,States!$C:$D,2,FALSE)</f>
        <v>Brangança</v>
      </c>
      <c r="O1828" s="7" t="str">
        <f ca="1">VLOOKUP($E1828,Name!$A:$C,3,FALSE)</f>
        <v>F</v>
      </c>
      <c r="P1828" s="7" t="str">
        <f ca="1">VLOOKUP($O1828,Genders!$B:$C,2,FALSE)</f>
        <v>Female</v>
      </c>
      <c r="Q1828" s="7" cm="1">
        <f t="array" aca="1" ref="Q1828" ca="1">INDEX('Marital status'!$A:$A,RANDBETWEEN(5,COUNTA('Marital status'!$A:$A) + 1),1)</f>
        <v>0</v>
      </c>
      <c r="R1828" s="7" t="e">
        <f ca="1">VLOOKUP($Q1828,'Marital status'!$A:$B,2,FALSE)</f>
        <v>#N/A</v>
      </c>
      <c r="S1828" s="7">
        <f t="shared" ca="1" si="367"/>
        <v>5</v>
      </c>
      <c r="T1828" s="7" t="str">
        <f ca="1">VLOOKUP($S1828,Ethnicities!$A:$B,2,FALSE)</f>
        <v>ASIAN</v>
      </c>
      <c r="U1828" s="8">
        <f t="shared" ca="1" si="368"/>
        <v>32815</v>
      </c>
      <c r="V1828" s="6">
        <f t="shared" ca="1" si="369"/>
        <v>7</v>
      </c>
      <c r="W1828" s="8" t="str">
        <f ca="1">VLOOKUP($V1828,'Background education'!$A:$B,2,FALSE)</f>
        <v>Undergraduate degree</v>
      </c>
      <c r="X1828" s="7">
        <f ca="1" xml:space="preserve">
  IF(OR($Z1828 = 5, $Z1828 = 6, $Z1828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828" s="7" t="str">
        <f ca="1">VLOOKUP($X1828,Departments!$A:$B,2,FALSE)</f>
        <v xml:space="preserve"> Presidency</v>
      </c>
      <c r="Z1828" s="6">
        <f t="shared" ca="1" si="370"/>
        <v>10</v>
      </c>
      <c r="AA1828" s="7" t="str">
        <f ca="1">VLOOKUP($Z1828,Roles!$A:$B,2,FALSE)</f>
        <v>Trainee</v>
      </c>
      <c r="AB1828" s="6" t="e">
        <f t="shared" ca="1" si="371"/>
        <v>#N/A</v>
      </c>
      <c r="AC1828" s="7" t="e">
        <f ca="1" xml:space="preserve">
IF(
  ISNA($AB1828),
  NA(),
  VLOOKUP($AB1828,Levels!$A:$B,2,FALSE)
)</f>
        <v>#N/A</v>
      </c>
      <c r="AD1828" s="8">
        <f t="shared" ca="1" si="372"/>
        <v>38556</v>
      </c>
      <c r="AE1828" s="6">
        <f ca="1">RANDBETWEEN(5,COUNTA('Recruitment source'!$A:$A) + 1)</f>
        <v>15</v>
      </c>
      <c r="AF1828" s="6" t="str">
        <f ca="1">VLOOKUP($AE1828,'Recruitment source'!$A:$B,2,FALSE)</f>
        <v>Website</v>
      </c>
      <c r="AG1828" s="8" t="e">
        <f t="shared" ca="1" si="373"/>
        <v>#N/A</v>
      </c>
      <c r="AH1828" s="6" t="e">
        <f t="shared" ca="1" si="374"/>
        <v>#N/A</v>
      </c>
      <c r="AI1828" s="6" t="e">
        <f ca="1" xml:space="preserve">
IF(
  ISNA($AH1828),
  NA(),
  VLOOKUP($AH1828,'Reasons for dismissal'!$A:$B,2,FALSE)
)</f>
        <v>#N/A</v>
      </c>
      <c r="AJ1828" s="6">
        <f t="shared" ca="1" si="375"/>
        <v>4</v>
      </c>
      <c r="AK1828" s="1">
        <f t="shared" ca="1" si="376"/>
        <v>1305</v>
      </c>
      <c r="AL18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$A1828  &amp; ", "   &amp;
$B1828  &amp; ", "   &amp;
$D1828  &amp; ", '"  &amp;
$I1828  &amp; "', '" &amp;
$O1828  &amp; "', "  &amp;
$S1828  &amp; ", '"  &amp;
TEXT($U1828,"dd/mm/aaaa")  &amp; "', "   &amp;
$V1828  &amp; ", "   &amp;
$X1828  &amp; ", "   &amp;
$Z1828  &amp; ", "   &amp;
IF($AB1828 &lt;&gt; "", $AB1828, "NULL")  &amp; ", "   &amp;
$AK1828  &amp; ");"</f>
        <v>#REF!</v>
      </c>
    </row>
    <row r="1829" spans="1:38" x14ac:dyDescent="0.2">
      <c r="A1829" s="7" cm="1">
        <f t="array" aca="1" ref="A1829" ca="1">INDEX(Companies!$A:$A,RANDBETWEEN(2,COUNTA(Companies!$A:$A)),1)</f>
        <v>2</v>
      </c>
      <c r="B1829" s="5">
        <f t="shared" si="364"/>
        <v>1828</v>
      </c>
      <c r="C1829" s="5" t="str" cm="1">
        <f t="array" ref="C1829">SHA1HASH($B1829)</f>
        <v>f9db519c97dc5f0cdf3a6ee0d574c9cd36fb1c61</v>
      </c>
      <c r="D1829" s="6">
        <f t="shared" ca="1" si="365"/>
        <v>1</v>
      </c>
      <c r="E1829" s="7">
        <f ca="1">IF($B1829 = 1 + N("Presidente"),
    127,
    IF($B1829 = 2 + N("Vice-Presidente"),
        72,
        IF($B1829 = 3 + N("Secretária bilíngue"),
            13,
            RANDBETWEEN(5,COUNT(Name!$A:$A) + 1)
        )
    )
)</f>
        <v>135</v>
      </c>
      <c r="F1829" s="7" t="str">
        <f ca="1">VLOOKUP($E1829,Name!$A:$B,2,FALSE)</f>
        <v>Felipe</v>
      </c>
      <c r="G1829" s="7">
        <f ca="1" xml:space="preserve">
IF($B1829 = 1,
    0,
    RANDBETWEEN(5,COUNT('Last name'!$A:$A) + 1)
)</f>
        <v>86</v>
      </c>
      <c r="H1829" s="7" t="str">
        <f ca="1" xml:space="preserve">
IF($B1829 = 1 + N("Presidente"),
    "de Orléans e Bragança",
    VLOOKUP($G1829,'Last name'!$A:$B,2,FALSE) &amp; " " &amp; VLOOKUP(RANDBETWEEN(5,COUNT('Last name'!$A:$A) + 1),'Last name'!$A:$B,2,FALSE)
)</f>
        <v>Ferrara Mazza</v>
      </c>
      <c r="I1829" s="7" t="str">
        <f t="shared" ca="1" si="366"/>
        <v>Felipe Ferrara Mazza</v>
      </c>
      <c r="J1829" s="7" t="str" cm="1">
        <f t="array" aca="1" ref="J1829" ca="1">SHA1HASH($I1829)</f>
        <v>a93ec3d81669a577429187f366168294328427b7</v>
      </c>
      <c r="K1829" s="7" cm="1">
        <f t="array" aca="1" ref="K1829" ca="1">INDEX(States!$A:$A,M1829,1)</f>
        <v>5</v>
      </c>
      <c r="L1829" s="7" t="str">
        <f ca="1">VLOOKUP($K1829,Countries!$A:$B,2,FALSE)</f>
        <v>Portugal</v>
      </c>
      <c r="M1829" s="7" cm="1">
        <f t="array" aca="1" ref="M1829" ca="1">INDEX(States!$C:$C,RANDBETWEEN(5,COUNTA(States!$A:$A) + 1),1)</f>
        <v>22</v>
      </c>
      <c r="N1829" s="7" t="str">
        <f ca="1">VLOOKUP($M1829,States!$C:$D,2,FALSE)</f>
        <v>Vila Real</v>
      </c>
      <c r="O1829" s="7" t="str">
        <f ca="1">VLOOKUP($E1829,Name!$A:$C,3,FALSE)</f>
        <v>M</v>
      </c>
      <c r="P1829" s="7" t="str">
        <f ca="1">VLOOKUP($O1829,Genders!$B:$C,2,FALSE)</f>
        <v>Male</v>
      </c>
      <c r="Q1829" s="7" cm="1">
        <f t="array" aca="1" ref="Q1829" ca="1">INDEX('Marital status'!$A:$A,RANDBETWEEN(5,COUNTA('Marital status'!$A:$A) + 1),1)</f>
        <v>0</v>
      </c>
      <c r="R1829" s="7" t="e">
        <f ca="1">VLOOKUP($Q1829,'Marital status'!$A:$B,2,FALSE)</f>
        <v>#N/A</v>
      </c>
      <c r="S1829" s="7">
        <f t="shared" ca="1" si="367"/>
        <v>5</v>
      </c>
      <c r="T1829" s="7" t="str">
        <f ca="1">VLOOKUP($S1829,Ethnicities!$A:$B,2,FALSE)</f>
        <v>ASIAN</v>
      </c>
      <c r="U1829" s="8">
        <f t="shared" ca="1" si="368"/>
        <v>30583</v>
      </c>
      <c r="V1829" s="6">
        <f t="shared" ca="1" si="369"/>
        <v>8</v>
      </c>
      <c r="W1829" s="8" t="str">
        <f ca="1">VLOOKUP($V1829,'Background education'!$A:$B,2,FALSE)</f>
        <v>Graduate school</v>
      </c>
      <c r="X1829" s="7">
        <f ca="1" xml:space="preserve">
  IF(OR($Z1829 = 5, $Z1829 = 6, $Z1829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829" s="7" t="str">
        <f ca="1">VLOOKUP($X1829,Departments!$A:$B,2,FALSE)</f>
        <v>Human Resource</v>
      </c>
      <c r="Z1829" s="6">
        <f t="shared" ca="1" si="370"/>
        <v>11</v>
      </c>
      <c r="AA1829" s="7" t="str">
        <f ca="1">VLOOKUP($Z1829,Roles!$A:$B,2,FALSE)</f>
        <v>Analyst</v>
      </c>
      <c r="AB1829" s="6">
        <f t="shared" ca="1" si="371"/>
        <v>7</v>
      </c>
      <c r="AC1829" s="7" t="str">
        <f ca="1" xml:space="preserve">
IF(
  ISNA($AB1829),
  NA(),
  VLOOKUP($AB1829,Levels!$A:$B,2,FALSE)
)</f>
        <v>Senior</v>
      </c>
      <c r="AD1829" s="8">
        <f t="shared" ca="1" si="372"/>
        <v>43954</v>
      </c>
      <c r="AE1829" s="6">
        <f ca="1">RANDBETWEEN(5,COUNTA('Recruitment source'!$A:$A) + 1)</f>
        <v>12</v>
      </c>
      <c r="AF1829" s="6" t="str">
        <f ca="1">VLOOKUP($AE1829,'Recruitment source'!$A:$B,2,FALSE)</f>
        <v xml:space="preserve"> recommendation of employee</v>
      </c>
      <c r="AG1829" s="8" t="e">
        <f t="shared" ca="1" si="373"/>
        <v>#N/A</v>
      </c>
      <c r="AH1829" s="6" t="e">
        <f t="shared" ca="1" si="374"/>
        <v>#N/A</v>
      </c>
      <c r="AI1829" s="6" t="e">
        <f ca="1" xml:space="preserve">
IF(
  ISNA($AH1829),
  NA(),
  VLOOKUP($AH1829,'Reasons for dismissal'!$A:$B,2,FALSE)
)</f>
        <v>#N/A</v>
      </c>
      <c r="AJ1829" s="6">
        <f t="shared" ca="1" si="375"/>
        <v>4</v>
      </c>
      <c r="AK1829" s="1">
        <f t="shared" ca="1" si="376"/>
        <v>3080</v>
      </c>
      <c r="AL18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$A1829  &amp; ", "   &amp;
$B1829  &amp; ", "   &amp;
$D1829  &amp; ", '"  &amp;
$I1829  &amp; "', '" &amp;
$O1829  &amp; "', "  &amp;
$S1829  &amp; ", '"  &amp;
TEXT($U1829,"dd/mm/aaaa")  &amp; "', "   &amp;
$V1829  &amp; ", "   &amp;
$X1829  &amp; ", "   &amp;
$Z1829  &amp; ", "   &amp;
IF($AB1829 &lt;&gt; "", $AB1829, "NULL")  &amp; ", "   &amp;
$AK1829  &amp; ");"</f>
        <v>#REF!</v>
      </c>
    </row>
    <row r="1830" spans="1:38" x14ac:dyDescent="0.2">
      <c r="A1830" s="7" cm="1">
        <f t="array" aca="1" ref="A1830" ca="1">INDEX(Companies!$A:$A,RANDBETWEEN(2,COUNTA(Companies!$A:$A)),1)</f>
        <v>2</v>
      </c>
      <c r="B1830" s="5">
        <f t="shared" si="364"/>
        <v>1829</v>
      </c>
      <c r="C1830" s="5" t="str" cm="1">
        <f t="array" ref="C1830">SHA1HASH($B1830)</f>
        <v>ef632290ee4f46327a7d0faac6c032378101477f</v>
      </c>
      <c r="D1830" s="6">
        <f t="shared" ca="1" si="365"/>
        <v>1</v>
      </c>
      <c r="E1830" s="7">
        <f ca="1">IF($B1830 = 1 + N("Presidente"),
    127,
    IF($B1830 = 2 + N("Vice-Presidente"),
        72,
        IF($B1830 = 3 + N("Secretária bilíngue"),
            13,
            RANDBETWEEN(5,COUNT(Name!$A:$A) + 1)
        )
    )
)</f>
        <v>270</v>
      </c>
      <c r="F1830" s="7" t="str">
        <f ca="1">VLOOKUP($E1830,Name!$A:$B,2,FALSE)</f>
        <v>Maria Laura</v>
      </c>
      <c r="G1830" s="7">
        <f ca="1" xml:space="preserve">
IF($B1830 = 1,
    0,
    RANDBETWEEN(5,COUNT('Last name'!$A:$A) + 1)
)</f>
        <v>76</v>
      </c>
      <c r="H1830" s="7" t="str">
        <f ca="1" xml:space="preserve">
IF($B1830 = 1 + N("Presidente"),
    "de Orléans e Bragança",
    VLOOKUP($G1830,'Last name'!$A:$B,2,FALSE) &amp; " " &amp; VLOOKUP(RANDBETWEEN(5,COUNT('Last name'!$A:$A) + 1),'Last name'!$A:$B,2,FALSE)
)</f>
        <v>Duarte Santos</v>
      </c>
      <c r="I1830" s="7" t="str">
        <f t="shared" ca="1" si="366"/>
        <v>Maria Laura Duarte Santos</v>
      </c>
      <c r="J1830" s="7" t="str" cm="1">
        <f t="array" aca="1" ref="J1830" ca="1">SHA1HASH($I1830)</f>
        <v>d17a20c7a8c7fea16c4ab5c68592351eb6da9469</v>
      </c>
      <c r="K1830" s="7" cm="1">
        <f t="array" aca="1" ref="K1830" ca="1">INDEX(States!$A:$A,M1830,1)</f>
        <v>5</v>
      </c>
      <c r="L1830" s="7" t="str">
        <f ca="1">VLOOKUP($K1830,Countries!$A:$B,2,FALSE)</f>
        <v>Portugal</v>
      </c>
      <c r="M1830" s="7" cm="1">
        <f t="array" aca="1" ref="M1830" ca="1">INDEX(States!$C:$C,RANDBETWEEN(5,COUNTA(States!$A:$A) + 1),1)</f>
        <v>17</v>
      </c>
      <c r="N1830" s="7" t="str">
        <f ca="1">VLOOKUP($M1830,States!$C:$D,2,FALSE)</f>
        <v>Viseu</v>
      </c>
      <c r="O1830" s="7" t="str">
        <f ca="1">VLOOKUP($E1830,Name!$A:$C,3,FALSE)</f>
        <v>F</v>
      </c>
      <c r="P1830" s="7" t="str">
        <f ca="1">VLOOKUP($O1830,Genders!$B:$C,2,FALSE)</f>
        <v>Female</v>
      </c>
      <c r="Q1830" s="7" cm="1">
        <f t="array" aca="1" ref="Q1830" ca="1">INDEX('Marital status'!$A:$A,RANDBETWEEN(5,COUNTA('Marital status'!$A:$A) + 1),1)</f>
        <v>5</v>
      </c>
      <c r="R1830" s="7" t="str">
        <f ca="1">VLOOKUP($Q1830,'Marital status'!$A:$B,2,FALSE)</f>
        <v xml:space="preserve"> Separated </v>
      </c>
      <c r="S1830" s="7">
        <f t="shared" ca="1" si="367"/>
        <v>5</v>
      </c>
      <c r="T1830" s="7" t="str">
        <f ca="1">VLOOKUP($S1830,Ethnicities!$A:$B,2,FALSE)</f>
        <v>ASIAN</v>
      </c>
      <c r="U1830" s="8">
        <f t="shared" ca="1" si="368"/>
        <v>29756</v>
      </c>
      <c r="V1830" s="6">
        <f t="shared" ca="1" si="369"/>
        <v>7</v>
      </c>
      <c r="W1830" s="8" t="str">
        <f ca="1">VLOOKUP($V1830,'Background education'!$A:$B,2,FALSE)</f>
        <v>Undergraduate degree</v>
      </c>
      <c r="X1830" s="7">
        <f ca="1" xml:space="preserve">
  IF(OR($Z1830 = 5, $Z1830 = 6, $Z1830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830" s="7" t="str">
        <f ca="1">VLOOKUP($X1830,Departments!$A:$B,2,FALSE)</f>
        <v>Human Resource</v>
      </c>
      <c r="Z1830" s="6">
        <f t="shared" ca="1" si="370"/>
        <v>10</v>
      </c>
      <c r="AA1830" s="7" t="str">
        <f ca="1">VLOOKUP($Z1830,Roles!$A:$B,2,FALSE)</f>
        <v>Trainee</v>
      </c>
      <c r="AB1830" s="6" t="e">
        <f t="shared" ca="1" si="371"/>
        <v>#N/A</v>
      </c>
      <c r="AC1830" s="7" t="e">
        <f ca="1" xml:space="preserve">
IF(
  ISNA($AB1830),
  NA(),
  VLOOKUP($AB1830,Levels!$A:$B,2,FALSE)
)</f>
        <v>#N/A</v>
      </c>
      <c r="AD1830" s="8">
        <f t="shared" ca="1" si="372"/>
        <v>38652</v>
      </c>
      <c r="AE1830" s="6">
        <f ca="1">RANDBETWEEN(5,COUNTA('Recruitment source'!$A:$A) + 1)</f>
        <v>6</v>
      </c>
      <c r="AF1830" s="6" t="str">
        <f ca="1">VLOOKUP($AE1830,'Recruitment source'!$A:$B,2,FALSE)</f>
        <v>Learn4Good</v>
      </c>
      <c r="AG1830" s="8" t="e">
        <f t="shared" ca="1" si="373"/>
        <v>#N/A</v>
      </c>
      <c r="AH1830" s="6" t="e">
        <f t="shared" ca="1" si="374"/>
        <v>#N/A</v>
      </c>
      <c r="AI1830" s="6" t="e">
        <f ca="1" xml:space="preserve">
IF(
  ISNA($AH1830),
  NA(),
  VLOOKUP($AH1830,'Reasons for dismissal'!$A:$B,2,FALSE)
)</f>
        <v>#N/A</v>
      </c>
      <c r="AJ1830" s="6">
        <f t="shared" ca="1" si="375"/>
        <v>4</v>
      </c>
      <c r="AK1830" s="1">
        <f t="shared" ca="1" si="376"/>
        <v>1385</v>
      </c>
      <c r="AL18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$A1830  &amp; ", "   &amp;
$B1830  &amp; ", "   &amp;
$D1830  &amp; ", '"  &amp;
$I1830  &amp; "', '" &amp;
$O1830  &amp; "', "  &amp;
$S1830  &amp; ", '"  &amp;
TEXT($U1830,"dd/mm/aaaa")  &amp; "', "   &amp;
$V1830  &amp; ", "   &amp;
$X1830  &amp; ", "   &amp;
$Z1830  &amp; ", "   &amp;
IF($AB1830 &lt;&gt; "", $AB1830, "NULL")  &amp; ", "   &amp;
$AK1830  &amp; ");"</f>
        <v>#REF!</v>
      </c>
    </row>
    <row r="1831" spans="1:38" x14ac:dyDescent="0.2">
      <c r="A1831" s="7" cm="1">
        <f t="array" aca="1" ref="A1831" ca="1">INDEX(Companies!$A:$A,RANDBETWEEN(2,COUNTA(Companies!$A:$A)),1)</f>
        <v>2</v>
      </c>
      <c r="B1831" s="5">
        <f t="shared" si="364"/>
        <v>1830</v>
      </c>
      <c r="C1831" s="5" t="str" cm="1">
        <f t="array" ref="C1831">SHA1HASH($B1831)</f>
        <v>2f0754431c5344d65b57d33acf35e6151dd17aee</v>
      </c>
      <c r="D1831" s="6">
        <f t="shared" ca="1" si="365"/>
        <v>1</v>
      </c>
      <c r="E1831" s="7">
        <f ca="1">IF($B1831 = 1 + N("Presidente"),
    127,
    IF($B1831 = 2 + N("Vice-Presidente"),
        72,
        IF($B1831 = 3 + N("Secretária bilíngue"),
            13,
            RANDBETWEEN(5,COUNT(Name!$A:$A) + 1)
        )
    )
)</f>
        <v>146</v>
      </c>
      <c r="F1831" s="7" t="str">
        <f ca="1">VLOOKUP($E1831,Name!$A:$B,2,FALSE)</f>
        <v>Francisco</v>
      </c>
      <c r="G1831" s="7">
        <f ca="1" xml:space="preserve">
IF($B1831 = 1,
    0,
    RANDBETWEEN(5,COUNT('Last name'!$A:$A) + 1)
)</f>
        <v>13</v>
      </c>
      <c r="H1831" s="7" t="str">
        <f ca="1" xml:space="preserve">
IF($B1831 = 1 + N("Presidente"),
    "de Orléans e Bragança",
    VLOOKUP($G1831,'Last name'!$A:$B,2,FALSE) &amp; " " &amp; VLOOKUP(RANDBETWEEN(5,COUNT('Last name'!$A:$A) + 1),'Last name'!$A:$B,2,FALSE)
)</f>
        <v>Alvarenga Cardoso</v>
      </c>
      <c r="I1831" s="7" t="str">
        <f t="shared" ca="1" si="366"/>
        <v>Francisco Alvarenga Cardoso</v>
      </c>
      <c r="J1831" s="7" t="str" cm="1">
        <f t="array" aca="1" ref="J1831" ca="1">SHA1HASH($I1831)</f>
        <v>01ee4a01e53ebe1373964c385d159819cca70256</v>
      </c>
      <c r="K1831" s="7" cm="1">
        <f t="array" aca="1" ref="K1831" ca="1">INDEX(States!$A:$A,M1831,1)</f>
        <v>5</v>
      </c>
      <c r="L1831" s="7" t="str">
        <f ca="1">VLOOKUP($K1831,Countries!$A:$B,2,FALSE)</f>
        <v>Portugal</v>
      </c>
      <c r="M1831" s="7" cm="1">
        <f t="array" aca="1" ref="M1831" ca="1">INDEX(States!$C:$C,RANDBETWEEN(5,COUNTA(States!$A:$A) + 1),1)</f>
        <v>5</v>
      </c>
      <c r="N1831" s="7" t="str">
        <f ca="1">VLOOKUP($M1831,States!$C:$D,2,FALSE)</f>
        <v xml:space="preserve"> Lisboa</v>
      </c>
      <c r="O1831" s="7" t="str">
        <f ca="1">VLOOKUP($E1831,Name!$A:$C,3,FALSE)</f>
        <v>M</v>
      </c>
      <c r="P1831" s="7" t="str">
        <f ca="1">VLOOKUP($O1831,Genders!$B:$C,2,FALSE)</f>
        <v>Male</v>
      </c>
      <c r="Q1831" s="7" cm="1">
        <f t="array" aca="1" ref="Q1831" ca="1">INDEX('Marital status'!$A:$A,RANDBETWEEN(5,COUNTA('Marital status'!$A:$A) + 1),1)</f>
        <v>5</v>
      </c>
      <c r="R1831" s="7" t="str">
        <f ca="1">VLOOKUP($Q1831,'Marital status'!$A:$B,2,FALSE)</f>
        <v xml:space="preserve"> Separated </v>
      </c>
      <c r="S1831" s="7">
        <f t="shared" ca="1" si="367"/>
        <v>5</v>
      </c>
      <c r="T1831" s="7" t="str">
        <f ca="1">VLOOKUP($S1831,Ethnicities!$A:$B,2,FALSE)</f>
        <v>ASIAN</v>
      </c>
      <c r="U1831" s="8">
        <f t="shared" ca="1" si="368"/>
        <v>28647</v>
      </c>
      <c r="V1831" s="6">
        <f t="shared" ca="1" si="369"/>
        <v>8</v>
      </c>
      <c r="W1831" s="8" t="str">
        <f ca="1">VLOOKUP($V1831,'Background education'!$A:$B,2,FALSE)</f>
        <v>Graduate school</v>
      </c>
      <c r="X1831" s="7">
        <f ca="1" xml:space="preserve">
  IF(OR($Z1831 = 5, $Z1831 = 6, $Z1831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831" s="7" t="str">
        <f ca="1">VLOOKUP($X1831,Departments!$A:$B,2,FALSE)</f>
        <v>Audit</v>
      </c>
      <c r="Z1831" s="6">
        <f t="shared" ca="1" si="370"/>
        <v>11</v>
      </c>
      <c r="AA1831" s="7" t="str">
        <f ca="1">VLOOKUP($Z1831,Roles!$A:$B,2,FALSE)</f>
        <v>Analyst</v>
      </c>
      <c r="AB1831" s="6">
        <f t="shared" ca="1" si="371"/>
        <v>6</v>
      </c>
      <c r="AC1831" s="7" t="str">
        <f ca="1" xml:space="preserve">
IF(
  ISNA($AB1831),
  NA(),
  VLOOKUP($AB1831,Levels!$A:$B,2,FALSE)
)</f>
        <v>Pleno</v>
      </c>
      <c r="AD1831" s="8">
        <f t="shared" ca="1" si="372"/>
        <v>44823</v>
      </c>
      <c r="AE1831" s="6">
        <f ca="1">RANDBETWEEN(5,COUNTA('Recruitment source'!$A:$A) + 1)</f>
        <v>5</v>
      </c>
      <c r="AF1831" s="6" t="str">
        <f ca="1">VLOOKUP($AE1831,'Recruitment source'!$A:$B,2,FALSE)</f>
        <v>Indeed</v>
      </c>
      <c r="AG1831" s="8" t="e">
        <f t="shared" ca="1" si="373"/>
        <v>#N/A</v>
      </c>
      <c r="AH1831" s="6" t="e">
        <f t="shared" ca="1" si="374"/>
        <v>#N/A</v>
      </c>
      <c r="AI1831" s="6" t="e">
        <f ca="1" xml:space="preserve">
IF(
  ISNA($AH1831),
  NA(),
  VLOOKUP($AH1831,'Reasons for dismissal'!$A:$B,2,FALSE)
)</f>
        <v>#N/A</v>
      </c>
      <c r="AJ1831" s="6">
        <f t="shared" ca="1" si="375"/>
        <v>4</v>
      </c>
      <c r="AK1831" s="1">
        <f t="shared" ca="1" si="376"/>
        <v>3000</v>
      </c>
      <c r="AL18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$A1831  &amp; ", "   &amp;
$B1831  &amp; ", "   &amp;
$D1831  &amp; ", '"  &amp;
$I1831  &amp; "', '" &amp;
$O1831  &amp; "', "  &amp;
$S1831  &amp; ", '"  &amp;
TEXT($U1831,"dd/mm/aaaa")  &amp; "', "   &amp;
$V1831  &amp; ", "   &amp;
$X1831  &amp; ", "   &amp;
$Z1831  &amp; ", "   &amp;
IF($AB1831 &lt;&gt; "", $AB1831, "NULL")  &amp; ", "   &amp;
$AK1831  &amp; ");"</f>
        <v>#REF!</v>
      </c>
    </row>
    <row r="1832" spans="1:38" x14ac:dyDescent="0.2">
      <c r="A1832" s="7" cm="1">
        <f t="array" aca="1" ref="A1832" ca="1">INDEX(Companies!$A:$A,RANDBETWEEN(2,COUNTA(Companies!$A:$A)),1)</f>
        <v>2</v>
      </c>
      <c r="B1832" s="5">
        <f t="shared" si="364"/>
        <v>1831</v>
      </c>
      <c r="C1832" s="5" t="str" cm="1">
        <f t="array" ref="C1832">SHA1HASH($B1832)</f>
        <v>65f40c35951d7d0091c8a15af636d4b4c31ab168</v>
      </c>
      <c r="D1832" s="6">
        <f t="shared" ca="1" si="365"/>
        <v>1</v>
      </c>
      <c r="E1832" s="7">
        <f ca="1">IF($B1832 = 1 + N("Presidente"),
    127,
    IF($B1832 = 2 + N("Vice-Presidente"),
        72,
        IF($B1832 = 3 + N("Secretária bilíngue"),
            13,
            RANDBETWEEN(5,COUNT(Name!$A:$A) + 1)
        )
    )
)</f>
        <v>72</v>
      </c>
      <c r="F1832" s="7" t="str">
        <f ca="1">VLOOKUP($E1832,Name!$A:$B,2,FALSE)</f>
        <v>Bernnardo</v>
      </c>
      <c r="G1832" s="7">
        <f ca="1" xml:space="preserve">
IF($B1832 = 1,
    0,
    RANDBETWEEN(5,COUNT('Last name'!$A:$A) + 1)
)</f>
        <v>150</v>
      </c>
      <c r="H1832" s="7" t="str">
        <f ca="1" xml:space="preserve">
IF($B1832 = 1 + N("Presidente"),
    "de Orléans e Bragança",
    VLOOKUP($G1832,'Last name'!$A:$B,2,FALSE) &amp; " " &amp; VLOOKUP(RANDBETWEEN(5,COUNT('Last name'!$A:$A) + 1),'Last name'!$A:$B,2,FALSE)
)</f>
        <v>Pellegrini Ricci</v>
      </c>
      <c r="I1832" s="7" t="str">
        <f t="shared" ca="1" si="366"/>
        <v>Bernnardo Pellegrini Ricci</v>
      </c>
      <c r="J1832" s="7" t="str" cm="1">
        <f t="array" aca="1" ref="J1832" ca="1">SHA1HASH($I1832)</f>
        <v>ac0ddef522cfca24477edd40435aee7e8b93405d</v>
      </c>
      <c r="K1832" s="7" cm="1">
        <f t="array" aca="1" ref="K1832" ca="1">INDEX(States!$A:$A,M1832,1)</f>
        <v>5</v>
      </c>
      <c r="L1832" s="7" t="str">
        <f ca="1">VLOOKUP($K1832,Countries!$A:$B,2,FALSE)</f>
        <v>Portugal</v>
      </c>
      <c r="M1832" s="7" cm="1">
        <f t="array" aca="1" ref="M1832" ca="1">INDEX(States!$C:$C,RANDBETWEEN(5,COUNTA(States!$A:$A) + 1),1)</f>
        <v>15</v>
      </c>
      <c r="N1832" s="7" t="str">
        <f ca="1">VLOOKUP($M1832,States!$C:$D,2,FALSE)</f>
        <v xml:space="preserve"> ÉVORA</v>
      </c>
      <c r="O1832" s="7" t="str">
        <f ca="1">VLOOKUP($E1832,Name!$A:$C,3,FALSE)</f>
        <v>M</v>
      </c>
      <c r="P1832" s="7" t="str">
        <f ca="1">VLOOKUP($O1832,Genders!$B:$C,2,FALSE)</f>
        <v>Male</v>
      </c>
      <c r="Q1832" s="7" cm="1">
        <f t="array" aca="1" ref="Q1832" ca="1">INDEX('Marital status'!$A:$A,RANDBETWEEN(5,COUNTA('Marital status'!$A:$A) + 1),1)</f>
        <v>0</v>
      </c>
      <c r="R1832" s="7" t="e">
        <f ca="1">VLOOKUP($Q1832,'Marital status'!$A:$B,2,FALSE)</f>
        <v>#N/A</v>
      </c>
      <c r="S1832" s="7">
        <f t="shared" ca="1" si="367"/>
        <v>5</v>
      </c>
      <c r="T1832" s="7" t="str">
        <f ca="1">VLOOKUP($S1832,Ethnicities!$A:$B,2,FALSE)</f>
        <v>ASIAN</v>
      </c>
      <c r="U1832" s="8">
        <f t="shared" ca="1" si="368"/>
        <v>24874</v>
      </c>
      <c r="V1832" s="6">
        <f t="shared" ca="1" si="369"/>
        <v>7</v>
      </c>
      <c r="W1832" s="8" t="str">
        <f ca="1">VLOOKUP($V1832,'Background education'!$A:$B,2,FALSE)</f>
        <v>Undergraduate degree</v>
      </c>
      <c r="X1832" s="7">
        <f ca="1" xml:space="preserve">
  IF(OR($Z1832 = 5, $Z1832 = 6, $Z1832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832" s="7" t="str">
        <f ca="1">VLOOKUP($X1832,Departments!$A:$B,2,FALSE)</f>
        <v>Communication &amp; Marketing</v>
      </c>
      <c r="Z1832" s="6">
        <f t="shared" ca="1" si="370"/>
        <v>9</v>
      </c>
      <c r="AA1832" s="7" t="str">
        <f ca="1">VLOOKUP($Z1832,Roles!$A:$B,2,FALSE)</f>
        <v>Intern</v>
      </c>
      <c r="AB1832" s="6" t="e">
        <f t="shared" ca="1" si="371"/>
        <v>#N/A</v>
      </c>
      <c r="AC1832" s="7" t="e">
        <f ca="1" xml:space="preserve">
IF(
  ISNA($AB1832),
  NA(),
  VLOOKUP($AB1832,Levels!$A:$B,2,FALSE)
)</f>
        <v>#N/A</v>
      </c>
      <c r="AD1832" s="8">
        <f t="shared" ca="1" si="372"/>
        <v>41210</v>
      </c>
      <c r="AE1832" s="6">
        <f ca="1">RANDBETWEEN(5,COUNTA('Recruitment source'!$A:$A) + 1)</f>
        <v>7</v>
      </c>
      <c r="AF1832" s="6" t="str">
        <f ca="1">VLOOKUP($AE1832,'Recruitment source'!$A:$B,2,FALSE)</f>
        <v>SAPO Emprego</v>
      </c>
      <c r="AG1832" s="8" t="e">
        <f t="shared" ca="1" si="373"/>
        <v>#N/A</v>
      </c>
      <c r="AH1832" s="6" t="e">
        <f t="shared" ca="1" si="374"/>
        <v>#N/A</v>
      </c>
      <c r="AI1832" s="6" t="e">
        <f ca="1" xml:space="preserve">
IF(
  ISNA($AH1832),
  NA(),
  VLOOKUP($AH1832,'Reasons for dismissal'!$A:$B,2,FALSE)
)</f>
        <v>#N/A</v>
      </c>
      <c r="AJ1832" s="6">
        <f t="shared" ca="1" si="375"/>
        <v>5</v>
      </c>
      <c r="AK1832" s="1">
        <f t="shared" ca="1" si="376"/>
        <v>1285</v>
      </c>
      <c r="AL18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$A1832  &amp; ", "   &amp;
$B1832  &amp; ", "   &amp;
$D1832  &amp; ", '"  &amp;
$I1832  &amp; "', '" &amp;
$O1832  &amp; "', "  &amp;
$S1832  &amp; ", '"  &amp;
TEXT($U1832,"dd/mm/aaaa")  &amp; "', "   &amp;
$V1832  &amp; ", "   &amp;
$X1832  &amp; ", "   &amp;
$Z1832  &amp; ", "   &amp;
IF($AB1832 &lt;&gt; "", $AB1832, "NULL")  &amp; ", "   &amp;
$AK1832  &amp; ");"</f>
        <v>#REF!</v>
      </c>
    </row>
    <row r="1833" spans="1:38" x14ac:dyDescent="0.2">
      <c r="A1833" s="7" cm="1">
        <f t="array" aca="1" ref="A1833" ca="1">INDEX(Companies!$A:$A,RANDBETWEEN(2,COUNTA(Companies!$A:$A)),1)</f>
        <v>2</v>
      </c>
      <c r="B1833" s="5">
        <f t="shared" si="364"/>
        <v>1832</v>
      </c>
      <c r="C1833" s="5" t="str" cm="1">
        <f t="array" ref="C1833">SHA1HASH($B1833)</f>
        <v>ab58d3c10c516b8495c8953a61f22576d18599ac</v>
      </c>
      <c r="D1833" s="6">
        <f t="shared" ca="1" si="365"/>
        <v>1</v>
      </c>
      <c r="E1833" s="7">
        <f ca="1">IF($B1833 = 1 + N("Presidente"),
    127,
    IF($B1833 = 2 + N("Vice-Presidente"),
        72,
        IF($B1833 = 3 + N("Secretária bilíngue"),
            13,
            RANDBETWEEN(5,COUNT(Name!$A:$A) + 1)
        )
    )
)</f>
        <v>100</v>
      </c>
      <c r="F1833" s="7" t="str">
        <f ca="1">VLOOKUP($E1833,Name!$A:$B,2,FALSE)</f>
        <v>Cristóvão</v>
      </c>
      <c r="G1833" s="7">
        <f ca="1" xml:space="preserve">
IF($B1833 = 1,
    0,
    RANDBETWEEN(5,COUNT('Last name'!$A:$A) + 1)
)</f>
        <v>37</v>
      </c>
      <c r="H1833" s="7" t="str">
        <f ca="1" xml:space="preserve">
IF($B1833 = 1 + N("Presidente"),
    "de Orléans e Bragança",
    VLOOKUP($G1833,'Last name'!$A:$B,2,FALSE) &amp; " " &amp; VLOOKUP(RANDBETWEEN(5,COUNT('Last name'!$A:$A) + 1),'Last name'!$A:$B,2,FALSE)
)</f>
        <v>Battaglia Melo</v>
      </c>
      <c r="I1833" s="7" t="str">
        <f t="shared" ca="1" si="366"/>
        <v>Cristóvão Battaglia Melo</v>
      </c>
      <c r="J1833" s="7" t="str" cm="1">
        <f t="array" aca="1" ref="J1833" ca="1">SHA1HASH($I1833)</f>
        <v>10427afbe0c603620d6724421d7ff2fa6194f831</v>
      </c>
      <c r="K1833" s="7" cm="1">
        <f t="array" aca="1" ref="K1833" ca="1">INDEX(States!$A:$A,M1833,1)</f>
        <v>5</v>
      </c>
      <c r="L1833" s="7" t="str">
        <f ca="1">VLOOKUP($K1833,Countries!$A:$B,2,FALSE)</f>
        <v>Portugal</v>
      </c>
      <c r="M1833" s="7" cm="1">
        <f t="array" aca="1" ref="M1833" ca="1">INDEX(States!$C:$C,RANDBETWEEN(5,COUNTA(States!$A:$A) + 1),1)</f>
        <v>17</v>
      </c>
      <c r="N1833" s="7" t="str">
        <f ca="1">VLOOKUP($M1833,States!$C:$D,2,FALSE)</f>
        <v>Viseu</v>
      </c>
      <c r="O1833" s="7" t="str">
        <f ca="1">VLOOKUP($E1833,Name!$A:$C,3,FALSE)</f>
        <v>M</v>
      </c>
      <c r="P1833" s="7" t="str">
        <f ca="1">VLOOKUP($O1833,Genders!$B:$C,2,FALSE)</f>
        <v>Male</v>
      </c>
      <c r="Q1833" s="7" cm="1">
        <f t="array" aca="1" ref="Q1833" ca="1">INDEX('Marital status'!$A:$A,RANDBETWEEN(5,COUNTA('Marital status'!$A:$A) + 1),1)</f>
        <v>5</v>
      </c>
      <c r="R1833" s="7" t="str">
        <f ca="1">VLOOKUP($Q1833,'Marital status'!$A:$B,2,FALSE)</f>
        <v xml:space="preserve"> Separated </v>
      </c>
      <c r="S1833" s="7">
        <f t="shared" ca="1" si="367"/>
        <v>5</v>
      </c>
      <c r="T1833" s="7" t="str">
        <f ca="1">VLOOKUP($S1833,Ethnicities!$A:$B,2,FALSE)</f>
        <v>ASIAN</v>
      </c>
      <c r="U1833" s="8">
        <f t="shared" ca="1" si="368"/>
        <v>24290</v>
      </c>
      <c r="V1833" s="6">
        <f t="shared" ca="1" si="369"/>
        <v>8</v>
      </c>
      <c r="W1833" s="8" t="str">
        <f ca="1">VLOOKUP($V1833,'Background education'!$A:$B,2,FALSE)</f>
        <v>Graduate school</v>
      </c>
      <c r="X1833" s="7">
        <f ca="1" xml:space="preserve">
  IF(OR($Z1833 = 5, $Z1833 = 6, $Z1833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833" s="7" t="str">
        <f ca="1">VLOOKUP($X1833,Departments!$A:$B,2,FALSE)</f>
        <v>Human Resource</v>
      </c>
      <c r="Z1833" s="6">
        <f t="shared" ca="1" si="370"/>
        <v>11</v>
      </c>
      <c r="AA1833" s="7" t="str">
        <f ca="1">VLOOKUP($Z1833,Roles!$A:$B,2,FALSE)</f>
        <v>Analyst</v>
      </c>
      <c r="AB1833" s="6">
        <f t="shared" ca="1" si="371"/>
        <v>6</v>
      </c>
      <c r="AC1833" s="7" t="str">
        <f ca="1" xml:space="preserve">
IF(
  ISNA($AB1833),
  NA(),
  VLOOKUP($AB1833,Levels!$A:$B,2,FALSE)
)</f>
        <v>Pleno</v>
      </c>
      <c r="AD1833" s="8">
        <f t="shared" ca="1" si="372"/>
        <v>40130</v>
      </c>
      <c r="AE1833" s="6">
        <f ca="1">RANDBETWEEN(5,COUNTA('Recruitment source'!$A:$A) + 1)</f>
        <v>10</v>
      </c>
      <c r="AF1833" s="6" t="str">
        <f ca="1">VLOOKUP($AE1833,'Recruitment source'!$A:$B,2,FALSE)</f>
        <v>Jobs in Lisbon</v>
      </c>
      <c r="AG1833" s="8" t="e">
        <f t="shared" ca="1" si="373"/>
        <v>#N/A</v>
      </c>
      <c r="AH1833" s="6" t="e">
        <f t="shared" ca="1" si="374"/>
        <v>#N/A</v>
      </c>
      <c r="AI1833" s="6" t="e">
        <f ca="1" xml:space="preserve">
IF(
  ISNA($AH1833),
  NA(),
  VLOOKUP($AH1833,'Reasons for dismissal'!$A:$B,2,FALSE)
)</f>
        <v>#N/A</v>
      </c>
      <c r="AJ1833" s="6">
        <f t="shared" ca="1" si="375"/>
        <v>4</v>
      </c>
      <c r="AK1833" s="1">
        <f t="shared" ca="1" si="376"/>
        <v>3080</v>
      </c>
      <c r="AL18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$A1833  &amp; ", "   &amp;
$B1833  &amp; ", "   &amp;
$D1833  &amp; ", '"  &amp;
$I1833  &amp; "', '" &amp;
$O1833  &amp; "', "  &amp;
$S1833  &amp; ", '"  &amp;
TEXT($U1833,"dd/mm/aaaa")  &amp; "', "   &amp;
$V1833  &amp; ", "   &amp;
$X1833  &amp; ", "   &amp;
$Z1833  &amp; ", "   &amp;
IF($AB1833 &lt;&gt; "", $AB1833, "NULL")  &amp; ", "   &amp;
$AK1833  &amp; ");"</f>
        <v>#REF!</v>
      </c>
    </row>
    <row r="1834" spans="1:38" x14ac:dyDescent="0.2">
      <c r="A1834" s="7" cm="1">
        <f t="array" aca="1" ref="A1834" ca="1">INDEX(Companies!$A:$A,RANDBETWEEN(2,COUNTA(Companies!$A:$A)),1)</f>
        <v>2</v>
      </c>
      <c r="B1834" s="5">
        <f t="shared" si="364"/>
        <v>1833</v>
      </c>
      <c r="C1834" s="5" t="str" cm="1">
        <f t="array" ref="C1834">SHA1HASH($B1834)</f>
        <v>e9e977a7ce0aafc668f052d2664a42d25f677e00</v>
      </c>
      <c r="D1834" s="6">
        <f t="shared" ca="1" si="365"/>
        <v>1</v>
      </c>
      <c r="E1834" s="7">
        <f ca="1">IF($B1834 = 1 + N("Presidente"),
    127,
    IF($B1834 = 2 + N("Vice-Presidente"),
        72,
        IF($B1834 = 3 + N("Secretária bilíngue"),
            13,
            RANDBETWEEN(5,COUNT(Name!$A:$A) + 1)
        )
    )
)</f>
        <v>183</v>
      </c>
      <c r="F1834" s="7" t="str">
        <f ca="1">VLOOKUP($E1834,Name!$A:$B,2,FALSE)</f>
        <v>Joanah</v>
      </c>
      <c r="G1834" s="7">
        <f ca="1" xml:space="preserve">
IF($B1834 = 1,
    0,
    RANDBETWEEN(5,COUNT('Last name'!$A:$A) + 1)
)</f>
        <v>98</v>
      </c>
      <c r="H1834" s="7" t="str">
        <f ca="1" xml:space="preserve">
IF($B1834 = 1 + N("Presidente"),
    "de Orléans e Bragança",
    VLOOKUP($G1834,'Last name'!$A:$B,2,FALSE) &amp; " " &amp; VLOOKUP(RANDBETWEEN(5,COUNT('Last name'!$A:$A) + 1),'Last name'!$A:$B,2,FALSE)
)</f>
        <v>Giordano Tavarez</v>
      </c>
      <c r="I1834" s="7" t="str">
        <f t="shared" ca="1" si="366"/>
        <v>Joanah Giordano Tavarez</v>
      </c>
      <c r="J1834" s="7" t="str" cm="1">
        <f t="array" aca="1" ref="J1834" ca="1">SHA1HASH($I1834)</f>
        <v>818b8e8ee0f860831da61f32f1de996b654c7747</v>
      </c>
      <c r="K1834" s="7" cm="1">
        <f t="array" aca="1" ref="K1834" ca="1">INDEX(States!$A:$A,M1834,1)</f>
        <v>5</v>
      </c>
      <c r="L1834" s="7" t="str">
        <f ca="1">VLOOKUP($K1834,Countries!$A:$B,2,FALSE)</f>
        <v>Portugal</v>
      </c>
      <c r="M1834" s="7" cm="1">
        <f t="array" aca="1" ref="M1834" ca="1">INDEX(States!$C:$C,RANDBETWEEN(5,COUNTA(States!$A:$A) + 1),1)</f>
        <v>11</v>
      </c>
      <c r="N1834" s="7" t="str">
        <f ca="1">VLOOKUP($M1834,States!$C:$D,2,FALSE)</f>
        <v>Santarém</v>
      </c>
      <c r="O1834" s="7" t="str">
        <f ca="1">VLOOKUP($E1834,Name!$A:$C,3,FALSE)</f>
        <v>F</v>
      </c>
      <c r="P1834" s="7" t="str">
        <f ca="1">VLOOKUP($O1834,Genders!$B:$C,2,FALSE)</f>
        <v>Female</v>
      </c>
      <c r="Q1834" s="7" cm="1">
        <f t="array" aca="1" ref="Q1834" ca="1">INDEX('Marital status'!$A:$A,RANDBETWEEN(5,COUNTA('Marital status'!$A:$A) + 1),1)</f>
        <v>5</v>
      </c>
      <c r="R1834" s="7" t="str">
        <f ca="1">VLOOKUP($Q1834,'Marital status'!$A:$B,2,FALSE)</f>
        <v xml:space="preserve"> Separated </v>
      </c>
      <c r="S1834" s="7">
        <f t="shared" ca="1" si="367"/>
        <v>6</v>
      </c>
      <c r="T1834" s="7" t="str">
        <f ca="1">VLOOKUP($S1834,Ethnicities!$A:$B,2,FALSE)</f>
        <v xml:space="preserve">  american Indian or Alaska Native</v>
      </c>
      <c r="U1834" s="8">
        <f t="shared" ca="1" si="368"/>
        <v>24487</v>
      </c>
      <c r="V1834" s="6">
        <f t="shared" ca="1" si="369"/>
        <v>7</v>
      </c>
      <c r="W1834" s="8" t="str">
        <f ca="1">VLOOKUP($V1834,'Background education'!$A:$B,2,FALSE)</f>
        <v>Undergraduate degree</v>
      </c>
      <c r="X1834" s="7">
        <f ca="1" xml:space="preserve">
  IF(OR($Z1834 = 5, $Z1834 = 6, $Z1834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834" s="7" t="str">
        <f ca="1">VLOOKUP($X1834,Departments!$A:$B,2,FALSE)</f>
        <v>Audit</v>
      </c>
      <c r="Z1834" s="6">
        <f t="shared" ca="1" si="370"/>
        <v>10</v>
      </c>
      <c r="AA1834" s="7" t="str">
        <f ca="1">VLOOKUP($Z1834,Roles!$A:$B,2,FALSE)</f>
        <v>Trainee</v>
      </c>
      <c r="AB1834" s="6" t="e">
        <f t="shared" ca="1" si="371"/>
        <v>#N/A</v>
      </c>
      <c r="AC1834" s="7" t="e">
        <f ca="1" xml:space="preserve">
IF(
  ISNA($AB1834),
  NA(),
  VLOOKUP($AB1834,Levels!$A:$B,2,FALSE)
)</f>
        <v>#N/A</v>
      </c>
      <c r="AD1834" s="8">
        <f t="shared" ca="1" si="372"/>
        <v>36767</v>
      </c>
      <c r="AE1834" s="6">
        <f ca="1">RANDBETWEEN(5,COUNTA('Recruitment source'!$A:$A) + 1)</f>
        <v>6</v>
      </c>
      <c r="AF1834" s="6" t="str">
        <f ca="1">VLOOKUP($AE1834,'Recruitment source'!$A:$B,2,FALSE)</f>
        <v>Learn4Good</v>
      </c>
      <c r="AG1834" s="8" t="e">
        <f t="shared" ca="1" si="373"/>
        <v>#N/A</v>
      </c>
      <c r="AH1834" s="6" t="e">
        <f t="shared" ca="1" si="374"/>
        <v>#N/A</v>
      </c>
      <c r="AI1834" s="6" t="e">
        <f ca="1" xml:space="preserve">
IF(
  ISNA($AH1834),
  NA(),
  VLOOKUP($AH1834,'Reasons for dismissal'!$A:$B,2,FALSE)
)</f>
        <v>#N/A</v>
      </c>
      <c r="AJ1834" s="6">
        <f t="shared" ca="1" si="375"/>
        <v>5</v>
      </c>
      <c r="AK1834" s="1">
        <f t="shared" ca="1" si="376"/>
        <v>1305</v>
      </c>
      <c r="AL18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$A1834  &amp; ", "   &amp;
$B1834  &amp; ", "   &amp;
$D1834  &amp; ", '"  &amp;
$I1834  &amp; "', '" &amp;
$O1834  &amp; "', "  &amp;
$S1834  &amp; ", '"  &amp;
TEXT($U1834,"dd/mm/aaaa")  &amp; "', "   &amp;
$V1834  &amp; ", "   &amp;
$X1834  &amp; ", "   &amp;
$Z1834  &amp; ", "   &amp;
IF($AB1834 &lt;&gt; "", $AB1834, "NULL")  &amp; ", "   &amp;
$AK1834  &amp; ");"</f>
        <v>#REF!</v>
      </c>
    </row>
    <row r="1835" spans="1:38" x14ac:dyDescent="0.2">
      <c r="A1835" s="7" cm="1">
        <f t="array" aca="1" ref="A1835" ca="1">INDEX(Companies!$A:$A,RANDBETWEEN(2,COUNTA(Companies!$A:$A)),1)</f>
        <v>2</v>
      </c>
      <c r="B1835" s="5">
        <f t="shared" si="364"/>
        <v>1834</v>
      </c>
      <c r="C1835" s="5" t="str" cm="1">
        <f t="array" ref="C1835">SHA1HASH($B1835)</f>
        <v>8da83ccf430ee7eef2d965c4218617950bad70af</v>
      </c>
      <c r="D1835" s="6">
        <f t="shared" ca="1" si="365"/>
        <v>1</v>
      </c>
      <c r="E1835" s="7">
        <f ca="1">IF($B1835 = 1 + N("Presidente"),
    127,
    IF($B1835 = 2 + N("Vice-Presidente"),
        72,
        IF($B1835 = 3 + N("Secretária bilíngue"),
            13,
            RANDBETWEEN(5,COUNT(Name!$A:$A) + 1)
        )
    )
)</f>
        <v>185</v>
      </c>
      <c r="F1835" s="7" t="str">
        <f ca="1">VLOOKUP($E1835,Name!$A:$B,2,FALSE)</f>
        <v>João</v>
      </c>
      <c r="G1835" s="7">
        <f ca="1" xml:space="preserve">
IF($B1835 = 1,
    0,
    RANDBETWEEN(5,COUNT('Last name'!$A:$A) + 1)
)</f>
        <v>42</v>
      </c>
      <c r="H1835" s="7" t="str">
        <f ca="1" xml:space="preserve">
IF($B1835 = 1 + N("Presidente"),
    "de Orléans e Bragança",
    VLOOKUP($G1835,'Last name'!$A:$B,2,FALSE) &amp; " " &amp; VLOOKUP(RANDBETWEEN(5,COUNT('Last name'!$A:$A) + 1),'Last name'!$A:$B,2,FALSE)
)</f>
        <v>Borba Faro</v>
      </c>
      <c r="I1835" s="7" t="str">
        <f t="shared" ca="1" si="366"/>
        <v>João Borba Faro</v>
      </c>
      <c r="J1835" s="7" t="str" cm="1">
        <f t="array" aca="1" ref="J1835" ca="1">SHA1HASH($I1835)</f>
        <v>6db760b28bb4af22718bda9b519993c88e5a7205</v>
      </c>
      <c r="K1835" s="7" cm="1">
        <f t="array" aca="1" ref="K1835" ca="1">INDEX(States!$A:$A,M1835,1)</f>
        <v>5</v>
      </c>
      <c r="L1835" s="7" t="str">
        <f ca="1">VLOOKUP($K1835,Countries!$A:$B,2,FALSE)</f>
        <v>Portugal</v>
      </c>
      <c r="M1835" s="7" cm="1">
        <f t="array" aca="1" ref="M1835" ca="1">INDEX(States!$C:$C,RANDBETWEEN(5,COUNTA(States!$A:$A) + 1),1)</f>
        <v>7</v>
      </c>
      <c r="N1835" s="7" t="str">
        <f ca="1">VLOOKUP($M1835,States!$C:$D,2,FALSE)</f>
        <v xml:space="preserve"> Setúbal </v>
      </c>
      <c r="O1835" s="7" t="str">
        <f ca="1">VLOOKUP($E1835,Name!$A:$C,3,FALSE)</f>
        <v>M</v>
      </c>
      <c r="P1835" s="7" t="str">
        <f ca="1">VLOOKUP($O1835,Genders!$B:$C,2,FALSE)</f>
        <v>Male</v>
      </c>
      <c r="Q1835" s="7" cm="1">
        <f t="array" aca="1" ref="Q1835" ca="1">INDEX('Marital status'!$A:$A,RANDBETWEEN(5,COUNTA('Marital status'!$A:$A) + 1),1)</f>
        <v>0</v>
      </c>
      <c r="R1835" s="7" t="e">
        <f ca="1">VLOOKUP($Q1835,'Marital status'!$A:$B,2,FALSE)</f>
        <v>#N/A</v>
      </c>
      <c r="S1835" s="7">
        <f t="shared" ca="1" si="367"/>
        <v>5</v>
      </c>
      <c r="T1835" s="7" t="str">
        <f ca="1">VLOOKUP($S1835,Ethnicities!$A:$B,2,FALSE)</f>
        <v>ASIAN</v>
      </c>
      <c r="U1835" s="8">
        <f t="shared" ca="1" si="368"/>
        <v>20527</v>
      </c>
      <c r="V1835" s="6">
        <f t="shared" ca="1" si="369"/>
        <v>8</v>
      </c>
      <c r="W1835" s="8" t="str">
        <f ca="1">VLOOKUP($V1835,'Background education'!$A:$B,2,FALSE)</f>
        <v>Graduate school</v>
      </c>
      <c r="X1835" s="7">
        <f ca="1" xml:space="preserve">
  IF(OR($Z1835 = 5, $Z1835 = 6, $Z1835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835" s="7" t="str">
        <f ca="1">VLOOKUP($X1835,Departments!$A:$B,2,FALSE)</f>
        <v>Finance</v>
      </c>
      <c r="Z1835" s="6">
        <f t="shared" ca="1" si="370"/>
        <v>11</v>
      </c>
      <c r="AA1835" s="7" t="str">
        <f ca="1">VLOOKUP($Z1835,Roles!$A:$B,2,FALSE)</f>
        <v>Analyst</v>
      </c>
      <c r="AB1835" s="6">
        <f t="shared" ca="1" si="371"/>
        <v>7</v>
      </c>
      <c r="AC1835" s="7" t="str">
        <f ca="1" xml:space="preserve">
IF(
  ISNA($AB1835),
  NA(),
  VLOOKUP($AB1835,Levels!$A:$B,2,FALSE)
)</f>
        <v>Senior</v>
      </c>
      <c r="AD1835" s="8">
        <f t="shared" ca="1" si="372"/>
        <v>42658</v>
      </c>
      <c r="AE1835" s="6">
        <f ca="1">RANDBETWEEN(5,COUNTA('Recruitment source'!$A:$A) + 1)</f>
        <v>8</v>
      </c>
      <c r="AF1835" s="6" t="str">
        <f ca="1">VLOOKUP($AE1835,'Recruitment source'!$A:$B,2,FALSE)</f>
        <v>Net Empregos</v>
      </c>
      <c r="AG1835" s="8" t="e">
        <f t="shared" ca="1" si="373"/>
        <v>#N/A</v>
      </c>
      <c r="AH1835" s="6" t="e">
        <f t="shared" ca="1" si="374"/>
        <v>#N/A</v>
      </c>
      <c r="AI1835" s="6" t="e">
        <f ca="1" xml:space="preserve">
IF(
  ISNA($AH1835),
  NA(),
  VLOOKUP($AH1835,'Reasons for dismissal'!$A:$B,2,FALSE)
)</f>
        <v>#N/A</v>
      </c>
      <c r="AJ1835" s="6">
        <f t="shared" ca="1" si="375"/>
        <v>4</v>
      </c>
      <c r="AK1835" s="1">
        <f t="shared" ca="1" si="376"/>
        <v>3000</v>
      </c>
      <c r="AL18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$A1835  &amp; ", "   &amp;
$B1835  &amp; ", "   &amp;
$D1835  &amp; ", '"  &amp;
$I1835  &amp; "', '" &amp;
$O1835  &amp; "', "  &amp;
$S1835  &amp; ", '"  &amp;
TEXT($U1835,"dd/mm/aaaa")  &amp; "', "   &amp;
$V1835  &amp; ", "   &amp;
$X1835  &amp; ", "   &amp;
$Z1835  &amp; ", "   &amp;
IF($AB1835 &lt;&gt; "", $AB1835, "NULL")  &amp; ", "   &amp;
$AK1835  &amp; ");"</f>
        <v>#REF!</v>
      </c>
    </row>
    <row r="1836" spans="1:38" x14ac:dyDescent="0.2">
      <c r="A1836" s="7" cm="1">
        <f t="array" aca="1" ref="A1836" ca="1">INDEX(Companies!$A:$A,RANDBETWEEN(2,COUNTA(Companies!$A:$A)),1)</f>
        <v>2</v>
      </c>
      <c r="B1836" s="5">
        <f t="shared" si="364"/>
        <v>1835</v>
      </c>
      <c r="C1836" s="5" t="str" cm="1">
        <f t="array" ref="C1836">SHA1HASH($B1836)</f>
        <v>bc0020db5d85275f0cb522aa112eb3e7df2d1dd9</v>
      </c>
      <c r="D1836" s="6">
        <f t="shared" ca="1" si="365"/>
        <v>1</v>
      </c>
      <c r="E1836" s="7">
        <f ca="1">IF($B1836 = 1 + N("Presidente"),
    127,
    IF($B1836 = 2 + N("Vice-Presidente"),
        72,
        IF($B1836 = 3 + N("Secretária bilíngue"),
            13,
            RANDBETWEEN(5,COUNT(Name!$A:$A) + 1)
        )
    )
)</f>
        <v>223</v>
      </c>
      <c r="F1836" s="7" t="str">
        <f ca="1">VLOOKUP($E1836,Name!$A:$B,2,FALSE)</f>
        <v>Leonardo</v>
      </c>
      <c r="G1836" s="7">
        <f ca="1" xml:space="preserve">
IF($B1836 = 1,
    0,
    RANDBETWEEN(5,COUNT('Last name'!$A:$A) + 1)
)</f>
        <v>95</v>
      </c>
      <c r="H1836" s="7" t="str">
        <f ca="1" xml:space="preserve">
IF($B1836 = 1 + N("Presidente"),
    "de Orléans e Bragança",
    VLOOKUP($G1836,'Last name'!$A:$B,2,FALSE) &amp; " " &amp; VLOOKUP(RANDBETWEEN(5,COUNT('Last name'!$A:$A) + 1),'Last name'!$A:$B,2,FALSE)
)</f>
        <v>Galli Mazza</v>
      </c>
      <c r="I1836" s="7" t="str">
        <f t="shared" ca="1" si="366"/>
        <v>Leonardo Galli Mazza</v>
      </c>
      <c r="J1836" s="7" t="str" cm="1">
        <f t="array" aca="1" ref="J1836" ca="1">SHA1HASH($I1836)</f>
        <v>4b0f23019fc9ddc3947133bfdab597fa8dfa155e</v>
      </c>
      <c r="K1836" s="7" cm="1">
        <f t="array" aca="1" ref="K1836" ca="1">INDEX(States!$A:$A,M1836,1)</f>
        <v>5</v>
      </c>
      <c r="L1836" s="7" t="str">
        <f ca="1">VLOOKUP($K1836,Countries!$A:$B,2,FALSE)</f>
        <v>Portugal</v>
      </c>
      <c r="M1836" s="7" cm="1">
        <f t="array" aca="1" ref="M1836" ca="1">INDEX(States!$C:$C,RANDBETWEEN(5,COUNTA(States!$A:$A) + 1),1)</f>
        <v>6</v>
      </c>
      <c r="N1836" s="7" t="str">
        <f ca="1">VLOOKUP($M1836,States!$C:$D,2,FALSE)</f>
        <v>PORTO</v>
      </c>
      <c r="O1836" s="7" t="str">
        <f ca="1">VLOOKUP($E1836,Name!$A:$C,3,FALSE)</f>
        <v>M</v>
      </c>
      <c r="P1836" s="7" t="str">
        <f ca="1">VLOOKUP($O1836,Genders!$B:$C,2,FALSE)</f>
        <v>Male</v>
      </c>
      <c r="Q1836" s="7" cm="1">
        <f t="array" aca="1" ref="Q1836" ca="1">INDEX('Marital status'!$A:$A,RANDBETWEEN(5,COUNTA('Marital status'!$A:$A) + 1),1)</f>
        <v>6</v>
      </c>
      <c r="R1836" s="7" t="str">
        <f ca="1">VLOOKUP($Q1836,'Marital status'!$A:$B,2,FALSE)</f>
        <v>DIVORCED</v>
      </c>
      <c r="S1836" s="7">
        <f t="shared" ca="1" si="367"/>
        <v>5</v>
      </c>
      <c r="T1836" s="7" t="str">
        <f ca="1">VLOOKUP($S1836,Ethnicities!$A:$B,2,FALSE)</f>
        <v>ASIAN</v>
      </c>
      <c r="U1836" s="8">
        <f t="shared" ca="1" si="368"/>
        <v>23829</v>
      </c>
      <c r="V1836" s="6">
        <f t="shared" ca="1" si="369"/>
        <v>7</v>
      </c>
      <c r="W1836" s="8" t="str">
        <f ca="1">VLOOKUP($V1836,'Background education'!$A:$B,2,FALSE)</f>
        <v>Undergraduate degree</v>
      </c>
      <c r="X1836" s="7">
        <f ca="1" xml:space="preserve">
  IF(OR($Z1836 = 5, $Z1836 = 6, $Z1836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836" s="7" t="str">
        <f ca="1">VLOOKUP($X1836,Departments!$A:$B,2,FALSE)</f>
        <v>Communication &amp; Marketing</v>
      </c>
      <c r="Z1836" s="6">
        <f t="shared" ca="1" si="370"/>
        <v>9</v>
      </c>
      <c r="AA1836" s="7" t="str">
        <f ca="1">VLOOKUP($Z1836,Roles!$A:$B,2,FALSE)</f>
        <v>Intern</v>
      </c>
      <c r="AB1836" s="6" t="e">
        <f t="shared" ca="1" si="371"/>
        <v>#N/A</v>
      </c>
      <c r="AC1836" s="7" t="e">
        <f ca="1" xml:space="preserve">
IF(
  ISNA($AB1836),
  NA(),
  VLOOKUP($AB1836,Levels!$A:$B,2,FALSE)
)</f>
        <v>#N/A</v>
      </c>
      <c r="AD1836" s="8">
        <f t="shared" ca="1" si="372"/>
        <v>37318</v>
      </c>
      <c r="AE1836" s="6">
        <f ca="1">RANDBETWEEN(5,COUNTA('Recruitment source'!$A:$A) + 1)</f>
        <v>14</v>
      </c>
      <c r="AF1836" s="6" t="str">
        <f ca="1">VLOOKUP($AE1836,'Recruitment source'!$A:$B,2,FALSE)</f>
        <v>LinkedIn</v>
      </c>
      <c r="AG1836" s="8" t="e">
        <f t="shared" ca="1" si="373"/>
        <v>#N/A</v>
      </c>
      <c r="AH1836" s="6" t="e">
        <f t="shared" ca="1" si="374"/>
        <v>#N/A</v>
      </c>
      <c r="AI1836" s="6" t="e">
        <f ca="1" xml:space="preserve">
IF(
  ISNA($AH1836),
  NA(),
  VLOOKUP($AH1836,'Reasons for dismissal'!$A:$B,2,FALSE)
)</f>
        <v>#N/A</v>
      </c>
      <c r="AJ1836" s="6">
        <f t="shared" ca="1" si="375"/>
        <v>5</v>
      </c>
      <c r="AK1836" s="1">
        <f t="shared" ca="1" si="376"/>
        <v>1285</v>
      </c>
      <c r="AL18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$A1836  &amp; ", "   &amp;
$B1836  &amp; ", "   &amp;
$D1836  &amp; ", '"  &amp;
$I1836  &amp; "', '" &amp;
$O1836  &amp; "', "  &amp;
$S1836  &amp; ", '"  &amp;
TEXT($U1836,"dd/mm/aaaa")  &amp; "', "   &amp;
$V1836  &amp; ", "   &amp;
$X1836  &amp; ", "   &amp;
$Z1836  &amp; ", "   &amp;
IF($AB1836 &lt;&gt; "", $AB1836, "NULL")  &amp; ", "   &amp;
$AK1836  &amp; ");"</f>
        <v>#REF!</v>
      </c>
    </row>
    <row r="1837" spans="1:38" x14ac:dyDescent="0.2">
      <c r="A1837" s="7" cm="1">
        <f t="array" aca="1" ref="A1837" ca="1">INDEX(Companies!$A:$A,RANDBETWEEN(2,COUNTA(Companies!$A:$A)),1)</f>
        <v>2</v>
      </c>
      <c r="B1837" s="5">
        <f t="shared" si="364"/>
        <v>1836</v>
      </c>
      <c r="C1837" s="5" t="str" cm="1">
        <f t="array" ref="C1837">SHA1HASH($B1837)</f>
        <v>026db829052e2ac392765a7c1d324dc1e217ea01</v>
      </c>
      <c r="D1837" s="6">
        <f t="shared" ca="1" si="365"/>
        <v>1</v>
      </c>
      <c r="E1837" s="7">
        <f ca="1">IF($B1837 = 1 + N("Presidente"),
    127,
    IF($B1837 = 2 + N("Vice-Presidente"),
        72,
        IF($B1837 = 3 + N("Secretária bilíngue"),
            13,
            RANDBETWEEN(5,COUNT(Name!$A:$A) + 1)
        )
    )
)</f>
        <v>174</v>
      </c>
      <c r="F1837" s="7" t="str">
        <f ca="1">VLOOKUP($E1837,Name!$A:$B,2,FALSE)</f>
        <v>Isabel</v>
      </c>
      <c r="G1837" s="7">
        <f ca="1" xml:space="preserve">
IF($B1837 = 1,
    0,
    RANDBETWEEN(5,COUNT('Last name'!$A:$A) + 1)
)</f>
        <v>67</v>
      </c>
      <c r="H1837" s="7" t="str">
        <f ca="1" xml:space="preserve">
IF($B1837 = 1 + N("Presidente"),
    "de Orléans e Bragança",
    VLOOKUP($G1837,'Last name'!$A:$B,2,FALSE) &amp; " " &amp; VLOOKUP(RANDBETWEEN(5,COUNT('Last name'!$A:$A) + 1),'Last name'!$A:$B,2,FALSE)
)</f>
        <v>Conti Mazza</v>
      </c>
      <c r="I1837" s="7" t="str">
        <f t="shared" ca="1" si="366"/>
        <v>Isabel Conti Mazza</v>
      </c>
      <c r="J1837" s="7" t="str" cm="1">
        <f t="array" aca="1" ref="J1837" ca="1">SHA1HASH($I1837)</f>
        <v>7733094a4a845ecda4a6d0405f50338f82816e41</v>
      </c>
      <c r="K1837" s="7" cm="1">
        <f t="array" aca="1" ref="K1837" ca="1">INDEX(States!$A:$A,M1837,1)</f>
        <v>5</v>
      </c>
      <c r="L1837" s="7" t="str">
        <f ca="1">VLOOKUP($K1837,Countries!$A:$B,2,FALSE)</f>
        <v>Portugal</v>
      </c>
      <c r="M1837" s="7" cm="1">
        <f t="array" aca="1" ref="M1837" ca="1">INDEX(States!$C:$C,RANDBETWEEN(5,COUNTA(States!$A:$A) + 1),1)</f>
        <v>17</v>
      </c>
      <c r="N1837" s="7" t="str">
        <f ca="1">VLOOKUP($M1837,States!$C:$D,2,FALSE)</f>
        <v>Viseu</v>
      </c>
      <c r="O1837" s="7" t="str">
        <f ca="1">VLOOKUP($E1837,Name!$A:$C,3,FALSE)</f>
        <v>F</v>
      </c>
      <c r="P1837" s="7" t="str">
        <f ca="1">VLOOKUP($O1837,Genders!$B:$C,2,FALSE)</f>
        <v>Female</v>
      </c>
      <c r="Q1837" s="7" cm="1">
        <f t="array" aca="1" ref="Q1837" ca="1">INDEX('Marital status'!$A:$A,RANDBETWEEN(5,COUNTA('Marital status'!$A:$A) + 1),1)</f>
        <v>6</v>
      </c>
      <c r="R1837" s="7" t="str">
        <f ca="1">VLOOKUP($Q1837,'Marital status'!$A:$B,2,FALSE)</f>
        <v>DIVORCED</v>
      </c>
      <c r="S1837" s="7">
        <f t="shared" ca="1" si="367"/>
        <v>7</v>
      </c>
      <c r="T1837" s="7" t="str">
        <f ca="1">VLOOKUP($S1837,Ethnicities!$A:$B,2,FALSE)</f>
        <v>Native Hawaiian or Other Pacific Islander</v>
      </c>
      <c r="U1837" s="8">
        <f t="shared" ca="1" si="368"/>
        <v>17498</v>
      </c>
      <c r="V1837" s="6">
        <f t="shared" ca="1" si="369"/>
        <v>8</v>
      </c>
      <c r="W1837" s="8" t="str">
        <f ca="1">VLOOKUP($V1837,'Background education'!$A:$B,2,FALSE)</f>
        <v>Graduate school</v>
      </c>
      <c r="X1837" s="7">
        <f ca="1" xml:space="preserve">
  IF(OR($Z1837 = 5, $Z1837 = 6, $Z1837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837" s="7" t="str">
        <f ca="1">VLOOKUP($X1837,Departments!$A:$B,2,FALSE)</f>
        <v>Finance</v>
      </c>
      <c r="Z1837" s="6">
        <f t="shared" ca="1" si="370"/>
        <v>11</v>
      </c>
      <c r="AA1837" s="7" t="str">
        <f ca="1">VLOOKUP($Z1837,Roles!$A:$B,2,FALSE)</f>
        <v>Analyst</v>
      </c>
      <c r="AB1837" s="6">
        <f t="shared" ca="1" si="371"/>
        <v>7</v>
      </c>
      <c r="AC1837" s="7" t="str">
        <f ca="1" xml:space="preserve">
IF(
  ISNA($AB1837),
  NA(),
  VLOOKUP($AB1837,Levels!$A:$B,2,FALSE)
)</f>
        <v>Senior</v>
      </c>
      <c r="AD1837" s="8">
        <f t="shared" ca="1" si="372"/>
        <v>36571</v>
      </c>
      <c r="AE1837" s="6">
        <f ca="1">RANDBETWEEN(5,COUNTA('Recruitment source'!$A:$A) + 1)</f>
        <v>5</v>
      </c>
      <c r="AF1837" s="6" t="str">
        <f ca="1">VLOOKUP($AE1837,'Recruitment source'!$A:$B,2,FALSE)</f>
        <v>Indeed</v>
      </c>
      <c r="AG1837" s="8" t="e">
        <f t="shared" ca="1" si="373"/>
        <v>#N/A</v>
      </c>
      <c r="AH1837" s="6" t="e">
        <f t="shared" ca="1" si="374"/>
        <v>#N/A</v>
      </c>
      <c r="AI1837" s="6" t="e">
        <f ca="1" xml:space="preserve">
IF(
  ISNA($AH1837),
  NA(),
  VLOOKUP($AH1837,'Reasons for dismissal'!$A:$B,2,FALSE)
)</f>
        <v>#N/A</v>
      </c>
      <c r="AJ1837" s="6">
        <f t="shared" ca="1" si="375"/>
        <v>5</v>
      </c>
      <c r="AK1837" s="1">
        <f t="shared" ca="1" si="376"/>
        <v>3000</v>
      </c>
      <c r="AL18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$A1837  &amp; ", "   &amp;
$B1837  &amp; ", "   &amp;
$D1837  &amp; ", '"  &amp;
$I1837  &amp; "', '" &amp;
$O1837  &amp; "', "  &amp;
$S1837  &amp; ", '"  &amp;
TEXT($U1837,"dd/mm/aaaa")  &amp; "', "   &amp;
$V1837  &amp; ", "   &amp;
$X1837  &amp; ", "   &amp;
$Z1837  &amp; ", "   &amp;
IF($AB1837 &lt;&gt; "", $AB1837, "NULL")  &amp; ", "   &amp;
$AK1837  &amp; ");"</f>
        <v>#REF!</v>
      </c>
    </row>
    <row r="1838" spans="1:38" x14ac:dyDescent="0.2">
      <c r="A1838" s="7" cm="1">
        <f t="array" aca="1" ref="A1838" ca="1">INDEX(Companies!$A:$A,RANDBETWEEN(2,COUNTA(Companies!$A:$A)),1)</f>
        <v>2</v>
      </c>
      <c r="B1838" s="5">
        <f t="shared" si="364"/>
        <v>1837</v>
      </c>
      <c r="C1838" s="5" t="str" cm="1">
        <f t="array" ref="C1838">SHA1HASH($B1838)</f>
        <v>cbc5e52c4aff08f8ebba09df4beb67ba3bacc05f</v>
      </c>
      <c r="D1838" s="6">
        <f t="shared" ca="1" si="365"/>
        <v>1</v>
      </c>
      <c r="E1838" s="7">
        <f ca="1">IF($B1838 = 1 + N("Presidente"),
    127,
    IF($B1838 = 2 + N("Vice-Presidente"),
        72,
        IF($B1838 = 3 + N("Secretária bilíngue"),
            13,
            RANDBETWEEN(5,COUNT(Name!$A:$A) + 1)
        )
    )
)</f>
        <v>360</v>
      </c>
      <c r="F1838" s="7" t="str">
        <f ca="1">VLOOKUP($E1838,Name!$A:$B,2,FALSE)</f>
        <v>Vitória</v>
      </c>
      <c r="G1838" s="7">
        <f ca="1" xml:space="preserve">
IF($B1838 = 1,
    0,
    RANDBETWEEN(5,COUNT('Last name'!$A:$A) + 1)
)</f>
        <v>105</v>
      </c>
      <c r="H1838" s="7" t="str">
        <f ca="1" xml:space="preserve">
IF($B1838 = 1 + N("Presidente"),
    "de Orléans e Bragança",
    VLOOKUP($G1838,'Last name'!$A:$B,2,FALSE) &amp; " " &amp; VLOOKUP(RANDBETWEEN(5,COUNT('Last name'!$A:$A) + 1),'Last name'!$A:$B,2,FALSE)
)</f>
        <v>Junqueira Santos</v>
      </c>
      <c r="I1838" s="7" t="str">
        <f t="shared" ca="1" si="366"/>
        <v>Vitória Junqueira Santos</v>
      </c>
      <c r="J1838" s="7" t="str" cm="1">
        <f t="array" aca="1" ref="J1838" ca="1">SHA1HASH($I1838)</f>
        <v>949bd107aae60ba1f8b78ec00f15fe9f27090c20</v>
      </c>
      <c r="K1838" s="7" cm="1">
        <f t="array" aca="1" ref="K1838" ca="1">INDEX(States!$A:$A,M1838,1)</f>
        <v>5</v>
      </c>
      <c r="L1838" s="7" t="str">
        <f ca="1">VLOOKUP($K1838,Countries!$A:$B,2,FALSE)</f>
        <v>Portugal</v>
      </c>
      <c r="M1838" s="7" cm="1">
        <f t="array" aca="1" ref="M1838" ca="1">INDEX(States!$C:$C,RANDBETWEEN(5,COUNTA(States!$A:$A) + 1),1)</f>
        <v>20</v>
      </c>
      <c r="N1838" s="7" t="str">
        <f ca="1">VLOOKUP($M1838,States!$C:$D,2,FALSE)</f>
        <v>Portalegre</v>
      </c>
      <c r="O1838" s="7" t="str">
        <f ca="1">VLOOKUP($E1838,Name!$A:$C,3,FALSE)</f>
        <v>F</v>
      </c>
      <c r="P1838" s="7" t="str">
        <f ca="1">VLOOKUP($O1838,Genders!$B:$C,2,FALSE)</f>
        <v>Female</v>
      </c>
      <c r="Q1838" s="7" cm="1">
        <f t="array" aca="1" ref="Q1838" ca="1">INDEX('Marital status'!$A:$A,RANDBETWEEN(5,COUNTA('Marital status'!$A:$A) + 1),1)</f>
        <v>5</v>
      </c>
      <c r="R1838" s="7" t="str">
        <f ca="1">VLOOKUP($Q1838,'Marital status'!$A:$B,2,FALSE)</f>
        <v xml:space="preserve"> Separated </v>
      </c>
      <c r="S1838" s="7">
        <f t="shared" ca="1" si="367"/>
        <v>5</v>
      </c>
      <c r="T1838" s="7" t="str">
        <f ca="1">VLOOKUP($S1838,Ethnicities!$A:$B,2,FALSE)</f>
        <v>ASIAN</v>
      </c>
      <c r="U1838" s="8">
        <f t="shared" ca="1" si="368"/>
        <v>26275</v>
      </c>
      <c r="V1838" s="6">
        <f t="shared" ca="1" si="369"/>
        <v>7</v>
      </c>
      <c r="W1838" s="8" t="str">
        <f ca="1">VLOOKUP($V1838,'Background education'!$A:$B,2,FALSE)</f>
        <v>Undergraduate degree</v>
      </c>
      <c r="X1838" s="7">
        <f ca="1" xml:space="preserve">
  IF(OR($Z1838 = 5, $Z1838 = 6, $Z1838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838" s="7" t="str">
        <f ca="1">VLOOKUP($X1838,Departments!$A:$B,2,FALSE)</f>
        <v>Administration</v>
      </c>
      <c r="Z1838" s="6">
        <f t="shared" ca="1" si="370"/>
        <v>10</v>
      </c>
      <c r="AA1838" s="7" t="str">
        <f ca="1">VLOOKUP($Z1838,Roles!$A:$B,2,FALSE)</f>
        <v>Trainee</v>
      </c>
      <c r="AB1838" s="6" t="e">
        <f t="shared" ca="1" si="371"/>
        <v>#N/A</v>
      </c>
      <c r="AC1838" s="7" t="e">
        <f ca="1" xml:space="preserve">
IF(
  ISNA($AB1838),
  NA(),
  VLOOKUP($AB1838,Levels!$A:$B,2,FALSE)
)</f>
        <v>#N/A</v>
      </c>
      <c r="AD1838" s="8">
        <f t="shared" ca="1" si="372"/>
        <v>40443</v>
      </c>
      <c r="AE1838" s="6">
        <f ca="1">RANDBETWEEN(5,COUNTA('Recruitment source'!$A:$A) + 1)</f>
        <v>7</v>
      </c>
      <c r="AF1838" s="6" t="str">
        <f ca="1">VLOOKUP($AE1838,'Recruitment source'!$A:$B,2,FALSE)</f>
        <v>SAPO Emprego</v>
      </c>
      <c r="AG1838" s="8" t="e">
        <f t="shared" ca="1" si="373"/>
        <v>#N/A</v>
      </c>
      <c r="AH1838" s="6" t="e">
        <f t="shared" ca="1" si="374"/>
        <v>#N/A</v>
      </c>
      <c r="AI1838" s="6" t="e">
        <f ca="1" xml:space="preserve">
IF(
  ISNA($AH1838),
  NA(),
  VLOOKUP($AH1838,'Reasons for dismissal'!$A:$B,2,FALSE)
)</f>
        <v>#N/A</v>
      </c>
      <c r="AJ1838" s="6">
        <f t="shared" ca="1" si="375"/>
        <v>4</v>
      </c>
      <c r="AK1838" s="1">
        <f t="shared" ca="1" si="376"/>
        <v>1305</v>
      </c>
      <c r="AL18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$A1838  &amp; ", "   &amp;
$B1838  &amp; ", "   &amp;
$D1838  &amp; ", '"  &amp;
$I1838  &amp; "', '" &amp;
$O1838  &amp; "', "  &amp;
$S1838  &amp; ", '"  &amp;
TEXT($U1838,"dd/mm/aaaa")  &amp; "', "   &amp;
$V1838  &amp; ", "   &amp;
$X1838  &amp; ", "   &amp;
$Z1838  &amp; ", "   &amp;
IF($AB1838 &lt;&gt; "", $AB1838, "NULL")  &amp; ", "   &amp;
$AK1838  &amp; ");"</f>
        <v>#REF!</v>
      </c>
    </row>
    <row r="1839" spans="1:38" x14ac:dyDescent="0.2">
      <c r="A1839" s="7" cm="1">
        <f t="array" aca="1" ref="A1839" ca="1">INDEX(Companies!$A:$A,RANDBETWEEN(2,COUNTA(Companies!$A:$A)),1)</f>
        <v>2</v>
      </c>
      <c r="B1839" s="5">
        <f t="shared" si="364"/>
        <v>1838</v>
      </c>
      <c r="C1839" s="5" t="str" cm="1">
        <f t="array" ref="C1839">SHA1HASH($B1839)</f>
        <v>bc12d83eaae55aa090c7026f0dd3e2ebcccd95cf</v>
      </c>
      <c r="D1839" s="6">
        <f t="shared" ca="1" si="365"/>
        <v>1</v>
      </c>
      <c r="E1839" s="7">
        <f ca="1">IF($B1839 = 1 + N("Presidente"),
    127,
    IF($B1839 = 2 + N("Vice-Presidente"),
        72,
        IF($B1839 = 3 + N("Secretária bilíngue"),
            13,
            RANDBETWEEN(5,COUNT(Name!$A:$A) + 1)
        )
    )
)</f>
        <v>153</v>
      </c>
      <c r="F1839" s="7" t="str">
        <f ca="1">VLOOKUP($E1839,Name!$A:$B,2,FALSE)</f>
        <v>Giovana</v>
      </c>
      <c r="G1839" s="7">
        <f ca="1" xml:space="preserve">
IF($B1839 = 1,
    0,
    RANDBETWEEN(5,COUNT('Last name'!$A:$A) + 1)
)</f>
        <v>31</v>
      </c>
      <c r="H1839" s="7" t="str">
        <f ca="1" xml:space="preserve">
IF($B1839 = 1 + N("Presidente"),
    "de Orléans e Bragança",
    VLOOKUP($G1839,'Last name'!$A:$B,2,FALSE) &amp; " " &amp; VLOOKUP(RANDBETWEEN(5,COUNT('Last name'!$A:$A) + 1),'Last name'!$A:$B,2,FALSE)
)</f>
        <v>Barbosa Carneiro</v>
      </c>
      <c r="I1839" s="7" t="str">
        <f t="shared" ca="1" si="366"/>
        <v>Giovana Barbosa Carneiro</v>
      </c>
      <c r="J1839" s="7" t="str" cm="1">
        <f t="array" aca="1" ref="J1839" ca="1">SHA1HASH($I1839)</f>
        <v>b06196888f422f739a7bde2e5be30a3fbf9333fb</v>
      </c>
      <c r="K1839" s="7" cm="1">
        <f t="array" aca="1" ref="K1839" ca="1">INDEX(States!$A:$A,M1839,1)</f>
        <v>5</v>
      </c>
      <c r="L1839" s="7" t="str">
        <f ca="1">VLOOKUP($K1839,Countries!$A:$B,2,FALSE)</f>
        <v>Portugal</v>
      </c>
      <c r="M1839" s="7" cm="1">
        <f t="array" aca="1" ref="M1839" ca="1">INDEX(States!$C:$C,RANDBETWEEN(5,COUNTA(States!$A:$A) + 1),1)</f>
        <v>14</v>
      </c>
      <c r="N1839" s="7" t="str">
        <f ca="1">VLOOKUP($M1839,States!$C:$D,2,FALSE)</f>
        <v>Madeira</v>
      </c>
      <c r="O1839" s="7" t="str">
        <f ca="1">VLOOKUP($E1839,Name!$A:$C,3,FALSE)</f>
        <v>F</v>
      </c>
      <c r="P1839" s="7" t="str">
        <f ca="1">VLOOKUP($O1839,Genders!$B:$C,2,FALSE)</f>
        <v>Female</v>
      </c>
      <c r="Q1839" s="7" cm="1">
        <f t="array" aca="1" ref="Q1839" ca="1">INDEX('Marital status'!$A:$A,RANDBETWEEN(5,COUNTA('Marital status'!$A:$A) + 1),1)</f>
        <v>0</v>
      </c>
      <c r="R1839" s="7" t="e">
        <f ca="1">VLOOKUP($Q1839,'Marital status'!$A:$B,2,FALSE)</f>
        <v>#N/A</v>
      </c>
      <c r="S1839" s="7">
        <f t="shared" ca="1" si="367"/>
        <v>5</v>
      </c>
      <c r="T1839" s="7" t="str">
        <f ca="1">VLOOKUP($S1839,Ethnicities!$A:$B,2,FALSE)</f>
        <v>ASIAN</v>
      </c>
      <c r="U1839" s="8">
        <f t="shared" ca="1" si="368"/>
        <v>27649</v>
      </c>
      <c r="V1839" s="6">
        <f t="shared" ca="1" si="369"/>
        <v>7</v>
      </c>
      <c r="W1839" s="8" t="str">
        <f ca="1">VLOOKUP($V1839,'Background education'!$A:$B,2,FALSE)</f>
        <v>Undergraduate degree</v>
      </c>
      <c r="X1839" s="7">
        <f ca="1" xml:space="preserve">
  IF(OR($Z1839 = 5, $Z1839 = 6, $Z1839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839" s="7" t="str">
        <f ca="1">VLOOKUP($X1839,Departments!$A:$B,2,FALSE)</f>
        <v>Audit</v>
      </c>
      <c r="Z1839" s="6">
        <f t="shared" ca="1" si="370"/>
        <v>11</v>
      </c>
      <c r="AA1839" s="7" t="str">
        <f ca="1">VLOOKUP($Z1839,Roles!$A:$B,2,FALSE)</f>
        <v>Analyst</v>
      </c>
      <c r="AB1839" s="6">
        <f t="shared" ca="1" si="371"/>
        <v>6</v>
      </c>
      <c r="AC1839" s="7" t="str">
        <f ca="1" xml:space="preserve">
IF(
  ISNA($AB1839),
  NA(),
  VLOOKUP($AB1839,Levels!$A:$B,2,FALSE)
)</f>
        <v>Pleno</v>
      </c>
      <c r="AD1839" s="8">
        <f t="shared" ca="1" si="372"/>
        <v>43768</v>
      </c>
      <c r="AE1839" s="6">
        <f ca="1">RANDBETWEEN(5,COUNTA('Recruitment source'!$A:$A) + 1)</f>
        <v>15</v>
      </c>
      <c r="AF1839" s="6" t="str">
        <f ca="1">VLOOKUP($AE1839,'Recruitment source'!$A:$B,2,FALSE)</f>
        <v>Website</v>
      </c>
      <c r="AG1839" s="8" t="e">
        <f t="shared" ca="1" si="373"/>
        <v>#N/A</v>
      </c>
      <c r="AH1839" s="6" t="e">
        <f t="shared" ca="1" si="374"/>
        <v>#N/A</v>
      </c>
      <c r="AI1839" s="6" t="e">
        <f ca="1" xml:space="preserve">
IF(
  ISNA($AH1839),
  NA(),
  VLOOKUP($AH1839,'Reasons for dismissal'!$A:$B,2,FALSE)
)</f>
        <v>#N/A</v>
      </c>
      <c r="AJ1839" s="6">
        <f t="shared" ca="1" si="375"/>
        <v>5</v>
      </c>
      <c r="AK1839" s="1">
        <f t="shared" ca="1" si="376"/>
        <v>2500</v>
      </c>
      <c r="AL18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$A1839  &amp; ", "   &amp;
$B1839  &amp; ", "   &amp;
$D1839  &amp; ", '"  &amp;
$I1839  &amp; "', '" &amp;
$O1839  &amp; "', "  &amp;
$S1839  &amp; ", '"  &amp;
TEXT($U1839,"dd/mm/aaaa")  &amp; "', "   &amp;
$V1839  &amp; ", "   &amp;
$X1839  &amp; ", "   &amp;
$Z1839  &amp; ", "   &amp;
IF($AB1839 &lt;&gt; "", $AB1839, "NULL")  &amp; ", "   &amp;
$AK1839  &amp; ");"</f>
        <v>#REF!</v>
      </c>
    </row>
    <row r="1840" spans="1:38" x14ac:dyDescent="0.2">
      <c r="A1840" s="7" cm="1">
        <f t="array" aca="1" ref="A1840" ca="1">INDEX(Companies!$A:$A,RANDBETWEEN(2,COUNTA(Companies!$A:$A)),1)</f>
        <v>2</v>
      </c>
      <c r="B1840" s="5">
        <f t="shared" si="364"/>
        <v>1839</v>
      </c>
      <c r="C1840" s="5" t="str" cm="1">
        <f t="array" ref="C1840">SHA1HASH($B1840)</f>
        <v>d23380bd9bd354fca89fc0f4049360047da3f62d</v>
      </c>
      <c r="D1840" s="6">
        <f t="shared" ca="1" si="365"/>
        <v>1</v>
      </c>
      <c r="E1840" s="7">
        <f ca="1">IF($B1840 = 1 + N("Presidente"),
    127,
    IF($B1840 = 2 + N("Vice-Presidente"),
        72,
        IF($B1840 = 3 + N("Secretária bilíngue"),
            13,
            RANDBETWEEN(5,COUNT(Name!$A:$A) + 1)
        )
    )
)</f>
        <v>358</v>
      </c>
      <c r="F1840" s="7" t="str">
        <f ca="1">VLOOKUP($E1840,Name!$A:$B,2,FALSE)</f>
        <v>Vinícius</v>
      </c>
      <c r="G1840" s="7">
        <f ca="1" xml:space="preserve">
IF($B1840 = 1,
    0,
    RANDBETWEEN(5,COUNT('Last name'!$A:$A) + 1)
)</f>
        <v>80</v>
      </c>
      <c r="H1840" s="7" t="str">
        <f ca="1" xml:space="preserve">
IF($B1840 = 1 + N("Presidente"),
    "de Orléans e Bragança",
    VLOOKUP($G1840,'Last name'!$A:$B,2,FALSE) &amp; " " &amp; VLOOKUP(RANDBETWEEN(5,COUNT('Last name'!$A:$A) + 1),'Last name'!$A:$B,2,FALSE)
)</f>
        <v>Faria Barbieri</v>
      </c>
      <c r="I1840" s="7" t="str">
        <f t="shared" ca="1" si="366"/>
        <v>Vinícius Faria Barbieri</v>
      </c>
      <c r="J1840" s="7" t="str" cm="1">
        <f t="array" aca="1" ref="J1840" ca="1">SHA1HASH($I1840)</f>
        <v>cf2ce621e8424c6943174f02ea3f99cd54ecc8e5</v>
      </c>
      <c r="K1840" s="7" cm="1">
        <f t="array" aca="1" ref="K1840" ca="1">INDEX(States!$A:$A,M1840,1)</f>
        <v>5</v>
      </c>
      <c r="L1840" s="7" t="str">
        <f ca="1">VLOOKUP($K1840,Countries!$A:$B,2,FALSE)</f>
        <v>Portugal</v>
      </c>
      <c r="M1840" s="7" cm="1">
        <f t="array" aca="1" ref="M1840" ca="1">INDEX(States!$C:$C,RANDBETWEEN(5,COUNTA(States!$A:$A) + 1),1)</f>
        <v>7</v>
      </c>
      <c r="N1840" s="7" t="str">
        <f ca="1">VLOOKUP($M1840,States!$C:$D,2,FALSE)</f>
        <v xml:space="preserve"> Setúbal </v>
      </c>
      <c r="O1840" s="7" t="str">
        <f ca="1">VLOOKUP($E1840,Name!$A:$C,3,FALSE)</f>
        <v>M</v>
      </c>
      <c r="P1840" s="7" t="str">
        <f ca="1">VLOOKUP($O1840,Genders!$B:$C,2,FALSE)</f>
        <v>Male</v>
      </c>
      <c r="Q1840" s="7" cm="1">
        <f t="array" aca="1" ref="Q1840" ca="1">INDEX('Marital status'!$A:$A,RANDBETWEEN(5,COUNTA('Marital status'!$A:$A) + 1),1)</f>
        <v>6</v>
      </c>
      <c r="R1840" s="7" t="str">
        <f ca="1">VLOOKUP($Q1840,'Marital status'!$A:$B,2,FALSE)</f>
        <v>DIVORCED</v>
      </c>
      <c r="S1840" s="7">
        <f t="shared" ca="1" si="367"/>
        <v>5</v>
      </c>
      <c r="T1840" s="7" t="str">
        <f ca="1">VLOOKUP($S1840,Ethnicities!$A:$B,2,FALSE)</f>
        <v>ASIAN</v>
      </c>
      <c r="U1840" s="8">
        <f t="shared" ca="1" si="368"/>
        <v>31161</v>
      </c>
      <c r="V1840" s="6">
        <f t="shared" ca="1" si="369"/>
        <v>7</v>
      </c>
      <c r="W1840" s="8" t="str">
        <f ca="1">VLOOKUP($V1840,'Background education'!$A:$B,2,FALSE)</f>
        <v>Undergraduate degree</v>
      </c>
      <c r="X1840" s="7">
        <f ca="1" xml:space="preserve">
  IF(OR($Z1840 = 5, $Z1840 = 6, $Z1840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840" s="7" t="str">
        <f ca="1">VLOOKUP($X1840,Departments!$A:$B,2,FALSE)</f>
        <v>Communication &amp; Marketing</v>
      </c>
      <c r="Z1840" s="6">
        <f t="shared" ca="1" si="370"/>
        <v>9</v>
      </c>
      <c r="AA1840" s="7" t="str">
        <f ca="1">VLOOKUP($Z1840,Roles!$A:$B,2,FALSE)</f>
        <v>Intern</v>
      </c>
      <c r="AB1840" s="6" t="e">
        <f t="shared" ca="1" si="371"/>
        <v>#N/A</v>
      </c>
      <c r="AC1840" s="7" t="e">
        <f ca="1" xml:space="preserve">
IF(
  ISNA($AB1840),
  NA(),
  VLOOKUP($AB1840,Levels!$A:$B,2,FALSE)
)</f>
        <v>#N/A</v>
      </c>
      <c r="AD1840" s="8">
        <f t="shared" ca="1" si="372"/>
        <v>38109</v>
      </c>
      <c r="AE1840" s="6">
        <f ca="1">RANDBETWEEN(5,COUNTA('Recruitment source'!$A:$A) + 1)</f>
        <v>10</v>
      </c>
      <c r="AF1840" s="6" t="str">
        <f ca="1">VLOOKUP($AE1840,'Recruitment source'!$A:$B,2,FALSE)</f>
        <v>Jobs in Lisbon</v>
      </c>
      <c r="AG1840" s="8" t="e">
        <f t="shared" ca="1" si="373"/>
        <v>#N/A</v>
      </c>
      <c r="AH1840" s="6" t="e">
        <f t="shared" ca="1" si="374"/>
        <v>#N/A</v>
      </c>
      <c r="AI1840" s="6" t="e">
        <f ca="1" xml:space="preserve">
IF(
  ISNA($AH1840),
  NA(),
  VLOOKUP($AH1840,'Reasons for dismissal'!$A:$B,2,FALSE)
)</f>
        <v>#N/A</v>
      </c>
      <c r="AJ1840" s="6">
        <f t="shared" ca="1" si="375"/>
        <v>5</v>
      </c>
      <c r="AK1840" s="1">
        <f t="shared" ca="1" si="376"/>
        <v>1285</v>
      </c>
      <c r="AL18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$A1840  &amp; ", "   &amp;
$B1840  &amp; ", "   &amp;
$D1840  &amp; ", '"  &amp;
$I1840  &amp; "', '" &amp;
$O1840  &amp; "', "  &amp;
$S1840  &amp; ", '"  &amp;
TEXT($U1840,"dd/mm/aaaa")  &amp; "', "   &amp;
$V1840  &amp; ", "   &amp;
$X1840  &amp; ", "   &amp;
$Z1840  &amp; ", "   &amp;
IF($AB1840 &lt;&gt; "", $AB1840, "NULL")  &amp; ", "   &amp;
$AK1840  &amp; ");"</f>
        <v>#REF!</v>
      </c>
    </row>
    <row r="1841" spans="1:38" x14ac:dyDescent="0.2">
      <c r="A1841" s="7" cm="1">
        <f t="array" aca="1" ref="A1841" ca="1">INDEX(Companies!$A:$A,RANDBETWEEN(2,COUNTA(Companies!$A:$A)),1)</f>
        <v>2</v>
      </c>
      <c r="B1841" s="5">
        <f t="shared" si="364"/>
        <v>1840</v>
      </c>
      <c r="C1841" s="5" t="str" cm="1">
        <f t="array" ref="C1841">SHA1HASH($B1841)</f>
        <v>7e366650c36240ef21f2f8f095c99444db199924</v>
      </c>
      <c r="D1841" s="6">
        <f t="shared" ca="1" si="365"/>
        <v>1</v>
      </c>
      <c r="E1841" s="7">
        <f ca="1">IF($B1841 = 1 + N("Presidente"),
    127,
    IF($B1841 = 2 + N("Vice-Presidente"),
        72,
        IF($B1841 = 3 + N("Secretária bilíngue"),
            13,
            RANDBETWEEN(5,COUNT(Name!$A:$A) + 1)
        )
    )
)</f>
        <v>139</v>
      </c>
      <c r="F1841" s="7" t="str">
        <f ca="1">VLOOKUP($E1841,Name!$A:$B,2,FALSE)</f>
        <v>Fernando Mariano</v>
      </c>
      <c r="G1841" s="7">
        <f ca="1" xml:space="preserve">
IF($B1841 = 1,
    0,
    RANDBETWEEN(5,COUNT('Last name'!$A:$A) + 1)
)</f>
        <v>124</v>
      </c>
      <c r="H1841" s="7" t="str">
        <f ca="1" xml:space="preserve">
IF($B1841 = 1 + N("Presidente"),
    "de Orléans e Bragança",
    VLOOKUP($G1841,'Last name'!$A:$B,2,FALSE) &amp; " " &amp; VLOOKUP(RANDBETWEEN(5,COUNT('Last name'!$A:$A) + 1),'Last name'!$A:$B,2,FALSE)
)</f>
        <v>Mazza Cândido</v>
      </c>
      <c r="I1841" s="7" t="str">
        <f t="shared" ca="1" si="366"/>
        <v>Fernando Mariano Mazza Cândido</v>
      </c>
      <c r="J1841" s="7" t="str" cm="1">
        <f t="array" aca="1" ref="J1841" ca="1">SHA1HASH($I1841)</f>
        <v>00ab611d6cbde7f9e7e7e931896add2b36aedb29</v>
      </c>
      <c r="K1841" s="7" cm="1">
        <f t="array" aca="1" ref="K1841" ca="1">INDEX(States!$A:$A,M1841,1)</f>
        <v>5</v>
      </c>
      <c r="L1841" s="7" t="str">
        <f ca="1">VLOOKUP($K1841,Countries!$A:$B,2,FALSE)</f>
        <v>Portugal</v>
      </c>
      <c r="M1841" s="7" cm="1">
        <f t="array" aca="1" ref="M1841" ca="1">INDEX(States!$C:$C,RANDBETWEEN(5,COUNTA(States!$A:$A) + 1),1)</f>
        <v>17</v>
      </c>
      <c r="N1841" s="7" t="str">
        <f ca="1">VLOOKUP($M1841,States!$C:$D,2,FALSE)</f>
        <v>Viseu</v>
      </c>
      <c r="O1841" s="7" t="str">
        <f ca="1">VLOOKUP($E1841,Name!$A:$C,3,FALSE)</f>
        <v>M</v>
      </c>
      <c r="P1841" s="7" t="str">
        <f ca="1">VLOOKUP($O1841,Genders!$B:$C,2,FALSE)</f>
        <v>Male</v>
      </c>
      <c r="Q1841" s="7" cm="1">
        <f t="array" aca="1" ref="Q1841" ca="1">INDEX('Marital status'!$A:$A,RANDBETWEEN(5,COUNTA('Marital status'!$A:$A) + 1),1)</f>
        <v>0</v>
      </c>
      <c r="R1841" s="7" t="e">
        <f ca="1">VLOOKUP($Q1841,'Marital status'!$A:$B,2,FALSE)</f>
        <v>#N/A</v>
      </c>
      <c r="S1841" s="7">
        <f t="shared" ca="1" si="367"/>
        <v>6</v>
      </c>
      <c r="T1841" s="7" t="str">
        <f ca="1">VLOOKUP($S1841,Ethnicities!$A:$B,2,FALSE)</f>
        <v xml:space="preserve">  american Indian or Alaska Native</v>
      </c>
      <c r="U1841" s="8">
        <f t="shared" ca="1" si="368"/>
        <v>23346</v>
      </c>
      <c r="V1841" s="6">
        <f t="shared" ca="1" si="369"/>
        <v>8</v>
      </c>
      <c r="W1841" s="8" t="str">
        <f ca="1">VLOOKUP($V1841,'Background education'!$A:$B,2,FALSE)</f>
        <v>Graduate school</v>
      </c>
      <c r="X1841" s="7">
        <f ca="1" xml:space="preserve">
  IF(OR($Z1841 = 5, $Z1841 = 6, $Z1841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841" s="7" t="str">
        <f ca="1">VLOOKUP($X1841,Departments!$A:$B,2,FALSE)</f>
        <v>Human Resource</v>
      </c>
      <c r="Z1841" s="6">
        <f t="shared" ca="1" si="370"/>
        <v>11</v>
      </c>
      <c r="AA1841" s="7" t="str">
        <f ca="1">VLOOKUP($Z1841,Roles!$A:$B,2,FALSE)</f>
        <v>Analyst</v>
      </c>
      <c r="AB1841" s="6">
        <f t="shared" ca="1" si="371"/>
        <v>5</v>
      </c>
      <c r="AC1841" s="7" t="str">
        <f ca="1" xml:space="preserve">
IF(
  ISNA($AB1841),
  NA(),
  VLOOKUP($AB1841,Levels!$A:$B,2,FALSE)
)</f>
        <v>Junior</v>
      </c>
      <c r="AD1841" s="8">
        <f t="shared" ca="1" si="372"/>
        <v>42457</v>
      </c>
      <c r="AE1841" s="6">
        <f ca="1">RANDBETWEEN(5,COUNTA('Recruitment source'!$A:$A) + 1)</f>
        <v>8</v>
      </c>
      <c r="AF1841" s="6" t="str">
        <f ca="1">VLOOKUP($AE1841,'Recruitment source'!$A:$B,2,FALSE)</f>
        <v>Net Empregos</v>
      </c>
      <c r="AG1841" s="8" t="e">
        <f t="shared" ca="1" si="373"/>
        <v>#N/A</v>
      </c>
      <c r="AH1841" s="6" t="e">
        <f t="shared" ca="1" si="374"/>
        <v>#N/A</v>
      </c>
      <c r="AI1841" s="6" t="e">
        <f ca="1" xml:space="preserve">
IF(
  ISNA($AH1841),
  NA(),
  VLOOKUP($AH1841,'Reasons for dismissal'!$A:$B,2,FALSE)
)</f>
        <v>#N/A</v>
      </c>
      <c r="AJ1841" s="6">
        <f t="shared" ca="1" si="375"/>
        <v>4</v>
      </c>
      <c r="AK1841" s="1">
        <f t="shared" ca="1" si="376"/>
        <v>3080</v>
      </c>
      <c r="AL18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$A1841  &amp; ", "   &amp;
$B1841  &amp; ", "   &amp;
$D1841  &amp; ", '"  &amp;
$I1841  &amp; "', '" &amp;
$O1841  &amp; "', "  &amp;
$S1841  &amp; ", '"  &amp;
TEXT($U1841,"dd/mm/aaaa")  &amp; "', "   &amp;
$V1841  &amp; ", "   &amp;
$X1841  &amp; ", "   &amp;
$Z1841  &amp; ", "   &amp;
IF($AB1841 &lt;&gt; "", $AB1841, "NULL")  &amp; ", "   &amp;
$AK1841  &amp; ");"</f>
        <v>#REF!</v>
      </c>
    </row>
    <row r="1842" spans="1:38" x14ac:dyDescent="0.2">
      <c r="A1842" s="7" cm="1">
        <f t="array" aca="1" ref="A1842" ca="1">INDEX(Companies!$A:$A,RANDBETWEEN(2,COUNTA(Companies!$A:$A)),1)</f>
        <v>2</v>
      </c>
      <c r="B1842" s="5">
        <f t="shared" si="364"/>
        <v>1841</v>
      </c>
      <c r="C1842" s="5" t="str" cm="1">
        <f t="array" ref="C1842">SHA1HASH($B1842)</f>
        <v>b64b34db6b0bccc0a3efb43d0d0fb014e40dccb7</v>
      </c>
      <c r="D1842" s="6">
        <f t="shared" ca="1" si="365"/>
        <v>1</v>
      </c>
      <c r="E1842" s="7">
        <f ca="1">IF($B1842 = 1 + N("Presidente"),
    127,
    IF($B1842 = 2 + N("Vice-Presidente"),
        72,
        IF($B1842 = 3 + N("Secretária bilíngue"),
            13,
            RANDBETWEEN(5,COUNT(Name!$A:$A) + 1)
        )
    )
)</f>
        <v>213</v>
      </c>
      <c r="F1842" s="7" t="str">
        <f ca="1">VLOOKUP($E1842,Name!$A:$B,2,FALSE)</f>
        <v>Kelvin</v>
      </c>
      <c r="G1842" s="7">
        <f ca="1" xml:space="preserve">
IF($B1842 = 1,
    0,
    RANDBETWEEN(5,COUNT('Last name'!$A:$A) + 1)
)</f>
        <v>184</v>
      </c>
      <c r="H1842" s="7" t="str">
        <f ca="1" xml:space="preserve">
IF($B1842 = 1 + N("Presidente"),
    "de Orléans e Bragança",
    VLOOKUP($G1842,'Last name'!$A:$B,2,FALSE) &amp; " " &amp; VLOOKUP(RANDBETWEEN(5,COUNT('Last name'!$A:$A) + 1),'Last name'!$A:$B,2,FALSE)
)</f>
        <v>sobrenome de Oliveira</v>
      </c>
      <c r="I1842" s="7" t="str">
        <f t="shared" ca="1" si="366"/>
        <v>Kelvin sobrenome de Oliveira</v>
      </c>
      <c r="J1842" s="7" t="str" cm="1">
        <f t="array" aca="1" ref="J1842" ca="1">SHA1HASH($I1842)</f>
        <v>2be94c5a3b1ce3046dd03defcfa809facbb1c311</v>
      </c>
      <c r="K1842" s="7" cm="1">
        <f t="array" aca="1" ref="K1842" ca="1">INDEX(States!$A:$A,M1842,1)</f>
        <v>5</v>
      </c>
      <c r="L1842" s="7" t="str">
        <f ca="1">VLOOKUP($K1842,Countries!$A:$B,2,FALSE)</f>
        <v>Portugal</v>
      </c>
      <c r="M1842" s="7" cm="1">
        <f t="array" aca="1" ref="M1842" ca="1">INDEX(States!$C:$C,RANDBETWEEN(5,COUNTA(States!$A:$A) + 1),1)</f>
        <v>10</v>
      </c>
      <c r="N1842" s="7" t="str">
        <f ca="1">VLOOKUP($M1842,States!$C:$D,2,FALSE)</f>
        <v>Faro</v>
      </c>
      <c r="O1842" s="7" t="str">
        <f ca="1">VLOOKUP($E1842,Name!$A:$C,3,FALSE)</f>
        <v>M</v>
      </c>
      <c r="P1842" s="7" t="str">
        <f ca="1">VLOOKUP($O1842,Genders!$B:$C,2,FALSE)</f>
        <v>Male</v>
      </c>
      <c r="Q1842" s="7" cm="1">
        <f t="array" aca="1" ref="Q1842" ca="1">INDEX('Marital status'!$A:$A,RANDBETWEEN(5,COUNTA('Marital status'!$A:$A) + 1),1)</f>
        <v>5</v>
      </c>
      <c r="R1842" s="7" t="str">
        <f ca="1">VLOOKUP($Q1842,'Marital status'!$A:$B,2,FALSE)</f>
        <v xml:space="preserve"> Separated </v>
      </c>
      <c r="S1842" s="7">
        <f t="shared" ca="1" si="367"/>
        <v>5</v>
      </c>
      <c r="T1842" s="7" t="str">
        <f ca="1">VLOOKUP($S1842,Ethnicities!$A:$B,2,FALSE)</f>
        <v>ASIAN</v>
      </c>
      <c r="U1842" s="8">
        <f t="shared" ca="1" si="368"/>
        <v>32062</v>
      </c>
      <c r="V1842" s="6">
        <f t="shared" ca="1" si="369"/>
        <v>7</v>
      </c>
      <c r="W1842" s="8" t="str">
        <f ca="1">VLOOKUP($V1842,'Background education'!$A:$B,2,FALSE)</f>
        <v>Undergraduate degree</v>
      </c>
      <c r="X1842" s="7">
        <f ca="1" xml:space="preserve">
  IF(OR($Z1842 = 5, $Z1842 = 6, $Z1842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842" s="7" t="str">
        <f ca="1">VLOOKUP($X1842,Departments!$A:$B,2,FALSE)</f>
        <v>Communication &amp; Marketing</v>
      </c>
      <c r="Z1842" s="6">
        <f t="shared" ca="1" si="370"/>
        <v>9</v>
      </c>
      <c r="AA1842" s="7" t="str">
        <f ca="1">VLOOKUP($Z1842,Roles!$A:$B,2,FALSE)</f>
        <v>Intern</v>
      </c>
      <c r="AB1842" s="6" t="e">
        <f t="shared" ca="1" si="371"/>
        <v>#N/A</v>
      </c>
      <c r="AC1842" s="7" t="e">
        <f ca="1" xml:space="preserve">
IF(
  ISNA($AB1842),
  NA(),
  VLOOKUP($AB1842,Levels!$A:$B,2,FALSE)
)</f>
        <v>#N/A</v>
      </c>
      <c r="AD1842" s="8">
        <f t="shared" ca="1" si="372"/>
        <v>40581</v>
      </c>
      <c r="AE1842" s="6">
        <f ca="1">RANDBETWEEN(5,COUNTA('Recruitment source'!$A:$A) + 1)</f>
        <v>7</v>
      </c>
      <c r="AF1842" s="6" t="str">
        <f ca="1">VLOOKUP($AE1842,'Recruitment source'!$A:$B,2,FALSE)</f>
        <v>SAPO Emprego</v>
      </c>
      <c r="AG1842" s="8" t="e">
        <f t="shared" ca="1" si="373"/>
        <v>#N/A</v>
      </c>
      <c r="AH1842" s="6" t="e">
        <f t="shared" ca="1" si="374"/>
        <v>#N/A</v>
      </c>
      <c r="AI1842" s="6" t="e">
        <f ca="1" xml:space="preserve">
IF(
  ISNA($AH1842),
  NA(),
  VLOOKUP($AH1842,'Reasons for dismissal'!$A:$B,2,FALSE)
)</f>
        <v>#N/A</v>
      </c>
      <c r="AJ1842" s="6">
        <f t="shared" ca="1" si="375"/>
        <v>5</v>
      </c>
      <c r="AK1842" s="1">
        <f t="shared" ca="1" si="376"/>
        <v>1285</v>
      </c>
      <c r="AL18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$A1842  &amp; ", "   &amp;
$B1842  &amp; ", "   &amp;
$D1842  &amp; ", '"  &amp;
$I1842  &amp; "', '" &amp;
$O1842  &amp; "', "  &amp;
$S1842  &amp; ", '"  &amp;
TEXT($U1842,"dd/mm/aaaa")  &amp; "', "   &amp;
$V1842  &amp; ", "   &amp;
$X1842  &amp; ", "   &amp;
$Z1842  &amp; ", "   &amp;
IF($AB1842 &lt;&gt; "", $AB1842, "NULL")  &amp; ", "   &amp;
$AK1842  &amp; ");"</f>
        <v>#REF!</v>
      </c>
    </row>
    <row r="1843" spans="1:38" x14ac:dyDescent="0.2">
      <c r="A1843" s="7" cm="1">
        <f t="array" aca="1" ref="A1843" ca="1">INDEX(Companies!$A:$A,RANDBETWEEN(2,COUNTA(Companies!$A:$A)),1)</f>
        <v>2</v>
      </c>
      <c r="B1843" s="5">
        <f t="shared" si="364"/>
        <v>1842</v>
      </c>
      <c r="C1843" s="5" t="str" cm="1">
        <f t="array" ref="C1843">SHA1HASH($B1843)</f>
        <v>d28fdba5604a23df8cbd2a0e74ee168107f060bd</v>
      </c>
      <c r="D1843" s="6">
        <f t="shared" ca="1" si="365"/>
        <v>1</v>
      </c>
      <c r="E1843" s="7">
        <f ca="1">IF($B1843 = 1 + N("Presidente"),
    127,
    IF($B1843 = 2 + N("Vice-Presidente"),
        72,
        IF($B1843 = 3 + N("Secretária bilíngue"),
            13,
            RANDBETWEEN(5,COUNT(Name!$A:$A) + 1)
        )
    )
)</f>
        <v>259</v>
      </c>
      <c r="F1843" s="7" t="str">
        <f ca="1">VLOOKUP($E1843,Name!$A:$B,2,FALSE)</f>
        <v>Maria Carolina</v>
      </c>
      <c r="G1843" s="7">
        <f ca="1" xml:space="preserve">
IF($B1843 = 1,
    0,
    RANDBETWEEN(5,COUNT('Last name'!$A:$A) + 1)
)</f>
        <v>169</v>
      </c>
      <c r="H1843" s="7" t="str">
        <f ca="1" xml:space="preserve">
IF($B1843 = 1 + N("Presidente"),
    "de Orléans e Bragança",
    VLOOKUP($G1843,'Last name'!$A:$B,2,FALSE) &amp; " " &amp; VLOOKUP(RANDBETWEEN(5,COUNT('Last name'!$A:$A) + 1),'Last name'!$A:$B,2,FALSE)
)</f>
        <v>Russo Campos</v>
      </c>
      <c r="I1843" s="7" t="str">
        <f t="shared" ca="1" si="366"/>
        <v>Maria Carolina Russo Campos</v>
      </c>
      <c r="J1843" s="7" t="str" cm="1">
        <f t="array" aca="1" ref="J1843" ca="1">SHA1HASH($I1843)</f>
        <v>534ec46bf56c25ad9b08199714d3c740eb793799</v>
      </c>
      <c r="K1843" s="7" cm="1">
        <f t="array" aca="1" ref="K1843" ca="1">INDEX(States!$A:$A,M1843,1)</f>
        <v>5</v>
      </c>
      <c r="L1843" s="7" t="str">
        <f ca="1">VLOOKUP($K1843,Countries!$A:$B,2,FALSE)</f>
        <v>Portugal</v>
      </c>
      <c r="M1843" s="7" cm="1">
        <f t="array" aca="1" ref="M1843" ca="1">INDEX(States!$C:$C,RANDBETWEEN(5,COUNTA(States!$A:$A) + 1),1)</f>
        <v>20</v>
      </c>
      <c r="N1843" s="7" t="str">
        <f ca="1">VLOOKUP($M1843,States!$C:$D,2,FALSE)</f>
        <v>Portalegre</v>
      </c>
      <c r="O1843" s="7" t="str">
        <f ca="1">VLOOKUP($E1843,Name!$A:$C,3,FALSE)</f>
        <v>F</v>
      </c>
      <c r="P1843" s="7" t="str">
        <f ca="1">VLOOKUP($O1843,Genders!$B:$C,2,FALSE)</f>
        <v>Female</v>
      </c>
      <c r="Q1843" s="7" cm="1">
        <f t="array" aca="1" ref="Q1843" ca="1">INDEX('Marital status'!$A:$A,RANDBETWEEN(5,COUNTA('Marital status'!$A:$A) + 1),1)</f>
        <v>6</v>
      </c>
      <c r="R1843" s="7" t="str">
        <f ca="1">VLOOKUP($Q1843,'Marital status'!$A:$B,2,FALSE)</f>
        <v>DIVORCED</v>
      </c>
      <c r="S1843" s="7">
        <f t="shared" ca="1" si="367"/>
        <v>8</v>
      </c>
      <c r="T1843" s="7" t="e">
        <f ca="1">VLOOKUP($S1843,Ethnicities!$A:$B,2,FALSE)</f>
        <v>#N/A</v>
      </c>
      <c r="U1843" s="8">
        <f t="shared" ca="1" si="368"/>
        <v>29834</v>
      </c>
      <c r="V1843" s="6">
        <f t="shared" ca="1" si="369"/>
        <v>8</v>
      </c>
      <c r="W1843" s="8" t="str">
        <f ca="1">VLOOKUP($V1843,'Background education'!$A:$B,2,FALSE)</f>
        <v>Graduate school</v>
      </c>
      <c r="X1843" s="7">
        <f ca="1" xml:space="preserve">
  IF(OR($Z1843 = 5, $Z1843 = 6, $Z1843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843" s="7" t="str">
        <f ca="1">VLOOKUP($X1843,Departments!$A:$B,2,FALSE)</f>
        <v>Operations</v>
      </c>
      <c r="Z1843" s="6">
        <f t="shared" ca="1" si="370"/>
        <v>11</v>
      </c>
      <c r="AA1843" s="7" t="str">
        <f ca="1">VLOOKUP($Z1843,Roles!$A:$B,2,FALSE)</f>
        <v>Analyst</v>
      </c>
      <c r="AB1843" s="6">
        <f t="shared" ca="1" si="371"/>
        <v>6</v>
      </c>
      <c r="AC1843" s="7" t="str">
        <f ca="1" xml:space="preserve">
IF(
  ISNA($AB1843),
  NA(),
  VLOOKUP($AB1843,Levels!$A:$B,2,FALSE)
)</f>
        <v>Pleno</v>
      </c>
      <c r="AD1843" s="8">
        <f t="shared" ca="1" si="372"/>
        <v>36951</v>
      </c>
      <c r="AE1843" s="6">
        <f ca="1">RANDBETWEEN(5,COUNTA('Recruitment source'!$A:$A) + 1)</f>
        <v>9</v>
      </c>
      <c r="AF1843" s="6" t="str">
        <f ca="1">VLOOKUP($AE1843,'Recruitment source'!$A:$B,2,FALSE)</f>
        <v>Empregos Online</v>
      </c>
      <c r="AG1843" s="8" t="e">
        <f t="shared" ca="1" si="373"/>
        <v>#N/A</v>
      </c>
      <c r="AH1843" s="6" t="e">
        <f t="shared" ca="1" si="374"/>
        <v>#N/A</v>
      </c>
      <c r="AI1843" s="6" t="e">
        <f ca="1" xml:space="preserve">
IF(
  ISNA($AH1843),
  NA(),
  VLOOKUP($AH1843,'Reasons for dismissal'!$A:$B,2,FALSE)
)</f>
        <v>#N/A</v>
      </c>
      <c r="AJ1843" s="6">
        <f t="shared" ca="1" si="375"/>
        <v>5</v>
      </c>
      <c r="AK1843" s="1">
        <f t="shared" ca="1" si="376"/>
        <v>3000</v>
      </c>
      <c r="AL18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$A1843  &amp; ", "   &amp;
$B1843  &amp; ", "   &amp;
$D1843  &amp; ", '"  &amp;
$I1843  &amp; "', '" &amp;
$O1843  &amp; "', "  &amp;
$S1843  &amp; ", '"  &amp;
TEXT($U1843,"dd/mm/aaaa")  &amp; "', "   &amp;
$V1843  &amp; ", "   &amp;
$X1843  &amp; ", "   &amp;
$Z1843  &amp; ", "   &amp;
IF($AB1843 &lt;&gt; "", $AB1843, "NULL")  &amp; ", "   &amp;
$AK1843  &amp; ");"</f>
        <v>#REF!</v>
      </c>
    </row>
    <row r="1844" spans="1:38" x14ac:dyDescent="0.2">
      <c r="A1844" s="7" cm="1">
        <f t="array" aca="1" ref="A1844" ca="1">INDEX(Companies!$A:$A,RANDBETWEEN(2,COUNTA(Companies!$A:$A)),1)</f>
        <v>2</v>
      </c>
      <c r="B1844" s="5">
        <f t="shared" si="364"/>
        <v>1843</v>
      </c>
      <c r="C1844" s="5" t="str" cm="1">
        <f t="array" ref="C1844">SHA1HASH($B1844)</f>
        <v>c77be4d776f1eb0b0653d3d825d5cedb6950c1e9</v>
      </c>
      <c r="D1844" s="6">
        <f t="shared" ca="1" si="365"/>
        <v>1</v>
      </c>
      <c r="E1844" s="7">
        <f ca="1">IF($B1844 = 1 + N("Presidente"),
    127,
    IF($B1844 = 2 + N("Vice-Presidente"),
        72,
        IF($B1844 = 3 + N("Secretária bilíngue"),
            13,
            RANDBETWEEN(5,COUNT(Name!$A:$A) + 1)
        )
    )
)</f>
        <v>25</v>
      </c>
      <c r="F1844" s="7" t="str">
        <f ca="1">VLOOKUP($E1844,Name!$A:$B,2,FALSE)</f>
        <v>Ana</v>
      </c>
      <c r="G1844" s="7">
        <f ca="1" xml:space="preserve">
IF($B1844 = 1,
    0,
    RANDBETWEEN(5,COUNT('Last name'!$A:$A) + 1)
)</f>
        <v>9</v>
      </c>
      <c r="H1844" s="7" t="str">
        <f ca="1" xml:space="preserve">
IF($B1844 = 1 + N("Presidente"),
    "de Orléans e Bragança",
    VLOOKUP($G1844,'Last name'!$A:$B,2,FALSE) &amp; " " &amp; VLOOKUP(RANDBETWEEN(5,COUNT('Last name'!$A:$A) + 1),'Last name'!$A:$B,2,FALSE)
)</f>
        <v>Aleluia Mancini</v>
      </c>
      <c r="I1844" s="7" t="str">
        <f t="shared" ca="1" si="366"/>
        <v>Ana Aleluia Mancini</v>
      </c>
      <c r="J1844" s="7" t="str" cm="1">
        <f t="array" aca="1" ref="J1844" ca="1">SHA1HASH($I1844)</f>
        <v>4068685f08e46296acab1e966450b31d0f1b089a</v>
      </c>
      <c r="K1844" s="7" cm="1">
        <f t="array" aca="1" ref="K1844" ca="1">INDEX(States!$A:$A,M1844,1)</f>
        <v>5</v>
      </c>
      <c r="L1844" s="7" t="str">
        <f ca="1">VLOOKUP($K1844,Countries!$A:$B,2,FALSE)</f>
        <v>Portugal</v>
      </c>
      <c r="M1844" s="7" cm="1">
        <f t="array" aca="1" ref="M1844" ca="1">INDEX(States!$C:$C,RANDBETWEEN(5,COUNTA(States!$A:$A) + 1),1)</f>
        <v>15</v>
      </c>
      <c r="N1844" s="7" t="str">
        <f ca="1">VLOOKUP($M1844,States!$C:$D,2,FALSE)</f>
        <v xml:space="preserve"> ÉVORA</v>
      </c>
      <c r="O1844" s="7" t="str">
        <f ca="1">VLOOKUP($E1844,Name!$A:$C,3,FALSE)</f>
        <v>F</v>
      </c>
      <c r="P1844" s="7" t="str">
        <f ca="1">VLOOKUP($O1844,Genders!$B:$C,2,FALSE)</f>
        <v>Female</v>
      </c>
      <c r="Q1844" s="7" cm="1">
        <f t="array" aca="1" ref="Q1844" ca="1">INDEX('Marital status'!$A:$A,RANDBETWEEN(5,COUNTA('Marital status'!$A:$A) + 1),1)</f>
        <v>0</v>
      </c>
      <c r="R1844" s="7" t="e">
        <f ca="1">VLOOKUP($Q1844,'Marital status'!$A:$B,2,FALSE)</f>
        <v>#N/A</v>
      </c>
      <c r="S1844" s="7">
        <f t="shared" ca="1" si="367"/>
        <v>5</v>
      </c>
      <c r="T1844" s="7" t="str">
        <f ca="1">VLOOKUP($S1844,Ethnicities!$A:$B,2,FALSE)</f>
        <v>ASIAN</v>
      </c>
      <c r="U1844" s="8">
        <f t="shared" ca="1" si="368"/>
        <v>28582</v>
      </c>
      <c r="V1844" s="6">
        <f t="shared" ca="1" si="369"/>
        <v>7</v>
      </c>
      <c r="W1844" s="8" t="str">
        <f ca="1">VLOOKUP($V1844,'Background education'!$A:$B,2,FALSE)</f>
        <v>Undergraduate degree</v>
      </c>
      <c r="X1844" s="7">
        <f ca="1" xml:space="preserve">
  IF(OR($Z1844 = 5, $Z1844 = 6, $Z1844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844" s="7" t="str">
        <f ca="1">VLOOKUP($X1844,Departments!$A:$B,2,FALSE)</f>
        <v>Administration</v>
      </c>
      <c r="Z1844" s="6">
        <f t="shared" ca="1" si="370"/>
        <v>10</v>
      </c>
      <c r="AA1844" s="7" t="str">
        <f ca="1">VLOOKUP($Z1844,Roles!$A:$B,2,FALSE)</f>
        <v>Trainee</v>
      </c>
      <c r="AB1844" s="6" t="e">
        <f t="shared" ca="1" si="371"/>
        <v>#N/A</v>
      </c>
      <c r="AC1844" s="7" t="e">
        <f ca="1" xml:space="preserve">
IF(
  ISNA($AB1844),
  NA(),
  VLOOKUP($AB1844,Levels!$A:$B,2,FALSE)
)</f>
        <v>#N/A</v>
      </c>
      <c r="AD1844" s="8">
        <f t="shared" ca="1" si="372"/>
        <v>41156</v>
      </c>
      <c r="AE1844" s="6">
        <f ca="1">RANDBETWEEN(5,COUNTA('Recruitment source'!$A:$A) + 1)</f>
        <v>13</v>
      </c>
      <c r="AF1844" s="6" t="str">
        <f ca="1">VLOOKUP($AE1844,'Recruitment source'!$A:$B,2,FALSE)</f>
        <v>Google</v>
      </c>
      <c r="AG1844" s="8" t="e">
        <f t="shared" ca="1" si="373"/>
        <v>#N/A</v>
      </c>
      <c r="AH1844" s="6" t="e">
        <f t="shared" ca="1" si="374"/>
        <v>#N/A</v>
      </c>
      <c r="AI1844" s="6" t="e">
        <f ca="1" xml:space="preserve">
IF(
  ISNA($AH1844),
  NA(),
  VLOOKUP($AH1844,'Reasons for dismissal'!$A:$B,2,FALSE)
)</f>
        <v>#N/A</v>
      </c>
      <c r="AJ1844" s="6">
        <f t="shared" ca="1" si="375"/>
        <v>4</v>
      </c>
      <c r="AK1844" s="1">
        <f t="shared" ca="1" si="376"/>
        <v>1305</v>
      </c>
      <c r="AL18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$A1844  &amp; ", "   &amp;
$B1844  &amp; ", "   &amp;
$D1844  &amp; ", '"  &amp;
$I1844  &amp; "', '" &amp;
$O1844  &amp; "', "  &amp;
$S1844  &amp; ", '"  &amp;
TEXT($U1844,"dd/mm/aaaa")  &amp; "', "   &amp;
$V1844  &amp; ", "   &amp;
$X1844  &amp; ", "   &amp;
$Z1844  &amp; ", "   &amp;
IF($AB1844 &lt;&gt; "", $AB1844, "NULL")  &amp; ", "   &amp;
$AK1844  &amp; ");"</f>
        <v>#REF!</v>
      </c>
    </row>
    <row r="1845" spans="1:38" x14ac:dyDescent="0.2">
      <c r="A1845" s="7" cm="1">
        <f t="array" aca="1" ref="A1845" ca="1">INDEX(Companies!$A:$A,RANDBETWEEN(2,COUNTA(Companies!$A:$A)),1)</f>
        <v>2</v>
      </c>
      <c r="B1845" s="5">
        <f t="shared" si="364"/>
        <v>1844</v>
      </c>
      <c r="C1845" s="5" t="str" cm="1">
        <f t="array" ref="C1845">SHA1HASH($B1845)</f>
        <v>0ef17a0aeec9b581c548c779cecac2cf176cf2eb</v>
      </c>
      <c r="D1845" s="6">
        <f t="shared" ca="1" si="365"/>
        <v>1</v>
      </c>
      <c r="E1845" s="7">
        <f ca="1">IF($B1845 = 1 + N("Presidente"),
    127,
    IF($B1845 = 2 + N("Vice-Presidente"),
        72,
        IF($B1845 = 3 + N("Secretária bilíngue"),
            13,
            RANDBETWEEN(5,COUNT(Name!$A:$A) + 1)
        )
    )
)</f>
        <v>337</v>
      </c>
      <c r="F1845" s="7" t="str">
        <f ca="1">VLOOKUP($E1845,Name!$A:$B,2,FALSE)</f>
        <v>Sarah</v>
      </c>
      <c r="G1845" s="7">
        <f ca="1" xml:space="preserve">
IF($B1845 = 1,
    0,
    RANDBETWEEN(5,COUNT('Last name'!$A:$A) + 1)
)</f>
        <v>54</v>
      </c>
      <c r="H1845" s="7" t="str">
        <f ca="1" xml:space="preserve">
IF($B1845 = 1 + N("Presidente"),
    "de Orléans e Bragança",
    VLOOKUP($G1845,'Last name'!$A:$B,2,FALSE) &amp; " " &amp; VLOOKUP(RANDBETWEEN(5,COUNT('Last name'!$A:$A) + 1),'Last name'!$A:$B,2,FALSE)
)</f>
        <v>Caminha Silva</v>
      </c>
      <c r="I1845" s="7" t="str">
        <f t="shared" ca="1" si="366"/>
        <v>Sarah Caminha Silva</v>
      </c>
      <c r="J1845" s="7" t="str" cm="1">
        <f t="array" aca="1" ref="J1845" ca="1">SHA1HASH($I1845)</f>
        <v>5937f5e2ba7d7d183a7753c918b1f7f6e9fcced3</v>
      </c>
      <c r="K1845" s="7" cm="1">
        <f t="array" aca="1" ref="K1845" ca="1">INDEX(States!$A:$A,M1845,1)</f>
        <v>5</v>
      </c>
      <c r="L1845" s="7" t="str">
        <f ca="1">VLOOKUP($K1845,Countries!$A:$B,2,FALSE)</f>
        <v>Portugal</v>
      </c>
      <c r="M1845" s="7" cm="1">
        <f t="array" aca="1" ref="M1845" ca="1">INDEX(States!$C:$C,RANDBETWEEN(5,COUNTA(States!$A:$A) + 1),1)</f>
        <v>7</v>
      </c>
      <c r="N1845" s="7" t="str">
        <f ca="1">VLOOKUP($M1845,States!$C:$D,2,FALSE)</f>
        <v xml:space="preserve"> Setúbal </v>
      </c>
      <c r="O1845" s="7" t="str">
        <f ca="1">VLOOKUP($E1845,Name!$A:$C,3,FALSE)</f>
        <v>F</v>
      </c>
      <c r="P1845" s="7" t="str">
        <f ca="1">VLOOKUP($O1845,Genders!$B:$C,2,FALSE)</f>
        <v>Female</v>
      </c>
      <c r="Q1845" s="7" cm="1">
        <f t="array" aca="1" ref="Q1845" ca="1">INDEX('Marital status'!$A:$A,RANDBETWEEN(5,COUNTA('Marital status'!$A:$A) + 1),1)</f>
        <v>0</v>
      </c>
      <c r="R1845" s="7" t="e">
        <f ca="1">VLOOKUP($Q1845,'Marital status'!$A:$B,2,FALSE)</f>
        <v>#N/A</v>
      </c>
      <c r="S1845" s="7">
        <f t="shared" ca="1" si="367"/>
        <v>5</v>
      </c>
      <c r="T1845" s="7" t="str">
        <f ca="1">VLOOKUP($S1845,Ethnicities!$A:$B,2,FALSE)</f>
        <v>ASIAN</v>
      </c>
      <c r="U1845" s="8">
        <f t="shared" ca="1" si="368"/>
        <v>18711</v>
      </c>
      <c r="V1845" s="6">
        <f t="shared" ca="1" si="369"/>
        <v>7</v>
      </c>
      <c r="W1845" s="8" t="str">
        <f ca="1">VLOOKUP($V1845,'Background education'!$A:$B,2,FALSE)</f>
        <v>Undergraduate degree</v>
      </c>
      <c r="X1845" s="7">
        <f ca="1" xml:space="preserve">
  IF(OR($Z1845 = 5, $Z1845 = 6, $Z1845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845" s="7" t="str">
        <f ca="1">VLOOKUP($X1845,Departments!$A:$B,2,FALSE)</f>
        <v>Communication &amp; Marketing</v>
      </c>
      <c r="Z1845" s="6">
        <f t="shared" ca="1" si="370"/>
        <v>11</v>
      </c>
      <c r="AA1845" s="7" t="str">
        <f ca="1">VLOOKUP($Z1845,Roles!$A:$B,2,FALSE)</f>
        <v>Analyst</v>
      </c>
      <c r="AB1845" s="6">
        <f t="shared" ca="1" si="371"/>
        <v>5</v>
      </c>
      <c r="AC1845" s="7" t="str">
        <f ca="1" xml:space="preserve">
IF(
  ISNA($AB1845),
  NA(),
  VLOOKUP($AB1845,Levels!$A:$B,2,FALSE)
)</f>
        <v>Junior</v>
      </c>
      <c r="AD1845" s="8">
        <f t="shared" ca="1" si="372"/>
        <v>40681</v>
      </c>
      <c r="AE1845" s="6">
        <f ca="1">RANDBETWEEN(5,COUNTA('Recruitment source'!$A:$A) + 1)</f>
        <v>15</v>
      </c>
      <c r="AF1845" s="6" t="str">
        <f ca="1">VLOOKUP($AE1845,'Recruitment source'!$A:$B,2,FALSE)</f>
        <v>Website</v>
      </c>
      <c r="AG1845" s="8" t="e">
        <f t="shared" ca="1" si="373"/>
        <v>#N/A</v>
      </c>
      <c r="AH1845" s="6" t="e">
        <f t="shared" ca="1" si="374"/>
        <v>#N/A</v>
      </c>
      <c r="AI1845" s="6" t="e">
        <f ca="1" xml:space="preserve">
IF(
  ISNA($AH1845),
  NA(),
  VLOOKUP($AH1845,'Reasons for dismissal'!$A:$B,2,FALSE)
)</f>
        <v>#N/A</v>
      </c>
      <c r="AJ1845" s="6">
        <f t="shared" ca="1" si="375"/>
        <v>4</v>
      </c>
      <c r="AK1845" s="1">
        <f t="shared" ca="1" si="376"/>
        <v>2580</v>
      </c>
      <c r="AL18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$A1845  &amp; ", "   &amp;
$B1845  &amp; ", "   &amp;
$D1845  &amp; ", '"  &amp;
$I1845  &amp; "', '" &amp;
$O1845  &amp; "', "  &amp;
$S1845  &amp; ", '"  &amp;
TEXT($U1845,"dd/mm/aaaa")  &amp; "', "   &amp;
$V1845  &amp; ", "   &amp;
$X1845  &amp; ", "   &amp;
$Z1845  &amp; ", "   &amp;
IF($AB1845 &lt;&gt; "", $AB1845, "NULL")  &amp; ", "   &amp;
$AK1845  &amp; ");"</f>
        <v>#REF!</v>
      </c>
    </row>
    <row r="1846" spans="1:38" x14ac:dyDescent="0.2">
      <c r="A1846" s="7" cm="1">
        <f t="array" aca="1" ref="A1846" ca="1">INDEX(Companies!$A:$A,RANDBETWEEN(2,COUNTA(Companies!$A:$A)),1)</f>
        <v>2</v>
      </c>
      <c r="B1846" s="5">
        <f t="shared" si="364"/>
        <v>1845</v>
      </c>
      <c r="C1846" s="5" t="str" cm="1">
        <f t="array" ref="C1846">SHA1HASH($B1846)</f>
        <v>ce81e9fd4e07b2b70c750eab2c853f56f83d2163</v>
      </c>
      <c r="D1846" s="6">
        <f t="shared" ca="1" si="365"/>
        <v>1</v>
      </c>
      <c r="E1846" s="7">
        <f ca="1">IF($B1846 = 1 + N("Presidente"),
    127,
    IF($B1846 = 2 + N("Vice-Presidente"),
        72,
        IF($B1846 = 3 + N("Secretária bilíngue"),
            13,
            RANDBETWEEN(5,COUNT(Name!$A:$A) + 1)
        )
    )
)</f>
        <v>10</v>
      </c>
      <c r="F1846" s="7" t="str">
        <f ca="1">VLOOKUP($E1846,Name!$A:$B,2,FALSE)</f>
        <v>Ágata</v>
      </c>
      <c r="G1846" s="7">
        <f ca="1" xml:space="preserve">
IF($B1846 = 1,
    0,
    RANDBETWEEN(5,COUNT('Last name'!$A:$A) + 1)
)</f>
        <v>18</v>
      </c>
      <c r="H1846" s="7" t="str">
        <f ca="1" xml:space="preserve">
IF($B1846 = 1 + N("Presidente"),
    "de Orléans e Bragança",
    VLOOKUP($G1846,'Last name'!$A:$B,2,FALSE) &amp; " " &amp; VLOOKUP(RANDBETWEEN(5,COUNT('Last name'!$A:$A) + 1),'Last name'!$A:$B,2,FALSE)
)</f>
        <v>Andrioli Amor</v>
      </c>
      <c r="I1846" s="7" t="str">
        <f t="shared" ca="1" si="366"/>
        <v>Ágata Andrioli Amor</v>
      </c>
      <c r="J1846" s="7" t="str" cm="1">
        <f t="array" aca="1" ref="J1846" ca="1">SHA1HASH($I1846)</f>
        <v>996b69c39c3c909fa6944a2b943e5c33d4937671</v>
      </c>
      <c r="K1846" s="7" cm="1">
        <f t="array" aca="1" ref="K1846" ca="1">INDEX(States!$A:$A,M1846,1)</f>
        <v>5</v>
      </c>
      <c r="L1846" s="7" t="str">
        <f ca="1">VLOOKUP($K1846,Countries!$A:$B,2,FALSE)</f>
        <v>Portugal</v>
      </c>
      <c r="M1846" s="7" cm="1">
        <f t="array" aca="1" ref="M1846" ca="1">INDEX(States!$C:$C,RANDBETWEEN(5,COUNTA(States!$A:$A) + 1),1)</f>
        <v>19</v>
      </c>
      <c r="N1846" s="7" t="str">
        <f ca="1">VLOOKUP($M1846,States!$C:$D,2,FALSE)</f>
        <v>Beja</v>
      </c>
      <c r="O1846" s="7" t="str">
        <f ca="1">VLOOKUP($E1846,Name!$A:$C,3,FALSE)</f>
        <v>F</v>
      </c>
      <c r="P1846" s="7" t="str">
        <f ca="1">VLOOKUP($O1846,Genders!$B:$C,2,FALSE)</f>
        <v>Female</v>
      </c>
      <c r="Q1846" s="7" cm="1">
        <f t="array" aca="1" ref="Q1846" ca="1">INDEX('Marital status'!$A:$A,RANDBETWEEN(5,COUNTA('Marital status'!$A:$A) + 1),1)</f>
        <v>0</v>
      </c>
      <c r="R1846" s="7" t="e">
        <f ca="1">VLOOKUP($Q1846,'Marital status'!$A:$B,2,FALSE)</f>
        <v>#N/A</v>
      </c>
      <c r="S1846" s="7">
        <f t="shared" ca="1" si="367"/>
        <v>5</v>
      </c>
      <c r="T1846" s="7" t="str">
        <f ca="1">VLOOKUP($S1846,Ethnicities!$A:$B,2,FALSE)</f>
        <v>ASIAN</v>
      </c>
      <c r="U1846" s="8">
        <f t="shared" ca="1" si="368"/>
        <v>23336</v>
      </c>
      <c r="V1846" s="6">
        <f t="shared" ca="1" si="369"/>
        <v>7</v>
      </c>
      <c r="W1846" s="8" t="str">
        <f ca="1">VLOOKUP($V1846,'Background education'!$A:$B,2,FALSE)</f>
        <v>Undergraduate degree</v>
      </c>
      <c r="X1846" s="7">
        <f ca="1" xml:space="preserve">
  IF(OR($Z1846 = 5, $Z1846 = 6, $Z1846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846" s="7" t="str">
        <f ca="1">VLOOKUP($X1846,Departments!$A:$B,2,FALSE)</f>
        <v>Operations</v>
      </c>
      <c r="Z1846" s="6">
        <f t="shared" ca="1" si="370"/>
        <v>10</v>
      </c>
      <c r="AA1846" s="7" t="str">
        <f ca="1">VLOOKUP($Z1846,Roles!$A:$B,2,FALSE)</f>
        <v>Trainee</v>
      </c>
      <c r="AB1846" s="6" t="e">
        <f t="shared" ca="1" si="371"/>
        <v>#N/A</v>
      </c>
      <c r="AC1846" s="7" t="e">
        <f ca="1" xml:space="preserve">
IF(
  ISNA($AB1846),
  NA(),
  VLOOKUP($AB1846,Levels!$A:$B,2,FALSE)
)</f>
        <v>#N/A</v>
      </c>
      <c r="AD1846" s="8">
        <f t="shared" ca="1" si="372"/>
        <v>40662</v>
      </c>
      <c r="AE1846" s="6">
        <f ca="1">RANDBETWEEN(5,COUNTA('Recruitment source'!$A:$A) + 1)</f>
        <v>10</v>
      </c>
      <c r="AF1846" s="6" t="str">
        <f ca="1">VLOOKUP($AE1846,'Recruitment source'!$A:$B,2,FALSE)</f>
        <v>Jobs in Lisbon</v>
      </c>
      <c r="AG1846" s="8" t="e">
        <f t="shared" ca="1" si="373"/>
        <v>#N/A</v>
      </c>
      <c r="AH1846" s="6" t="e">
        <f t="shared" ca="1" si="374"/>
        <v>#N/A</v>
      </c>
      <c r="AI1846" s="6" t="e">
        <f ca="1" xml:space="preserve">
IF(
  ISNA($AH1846),
  NA(),
  VLOOKUP($AH1846,'Reasons for dismissal'!$A:$B,2,FALSE)
)</f>
        <v>#N/A</v>
      </c>
      <c r="AJ1846" s="6">
        <f t="shared" ca="1" si="375"/>
        <v>5</v>
      </c>
      <c r="AK1846" s="1">
        <f t="shared" ca="1" si="376"/>
        <v>1305</v>
      </c>
      <c r="AL18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$A1846  &amp; ", "   &amp;
$B1846  &amp; ", "   &amp;
$D1846  &amp; ", '"  &amp;
$I1846  &amp; "', '" &amp;
$O1846  &amp; "', "  &amp;
$S1846  &amp; ", '"  &amp;
TEXT($U1846,"dd/mm/aaaa")  &amp; "', "   &amp;
$V1846  &amp; ", "   &amp;
$X1846  &amp; ", "   &amp;
$Z1846  &amp; ", "   &amp;
IF($AB1846 &lt;&gt; "", $AB1846, "NULL")  &amp; ", "   &amp;
$AK1846  &amp; ");"</f>
        <v>#REF!</v>
      </c>
    </row>
    <row r="1847" spans="1:38" x14ac:dyDescent="0.2">
      <c r="A1847" s="7" cm="1">
        <f t="array" aca="1" ref="A1847" ca="1">INDEX(Companies!$A:$A,RANDBETWEEN(2,COUNTA(Companies!$A:$A)),1)</f>
        <v>2</v>
      </c>
      <c r="B1847" s="5">
        <f t="shared" si="364"/>
        <v>1846</v>
      </c>
      <c r="C1847" s="5" t="str" cm="1">
        <f t="array" ref="C1847">SHA1HASH($B1847)</f>
        <v>76cb595736d531896022bea69f9ca2c755c32ce2</v>
      </c>
      <c r="D1847" s="6">
        <f t="shared" ca="1" si="365"/>
        <v>1</v>
      </c>
      <c r="E1847" s="7">
        <f ca="1">IF($B1847 = 1 + N("Presidente"),
    127,
    IF($B1847 = 2 + N("Vice-Presidente"),
        72,
        IF($B1847 = 3 + N("Secretária bilíngue"),
            13,
            RANDBETWEEN(5,COUNT(Name!$A:$A) + 1)
        )
    )
)</f>
        <v>329</v>
      </c>
      <c r="F1847" s="7" t="str">
        <f ca="1">VLOOKUP($E1847,Name!$A:$B,2,FALSE)</f>
        <v>Rebeca</v>
      </c>
      <c r="G1847" s="7">
        <f ca="1" xml:space="preserve">
IF($B1847 = 1,
    0,
    RANDBETWEEN(5,COUNT('Last name'!$A:$A) + 1)
)</f>
        <v>13</v>
      </c>
      <c r="H1847" s="7" t="str">
        <f ca="1" xml:space="preserve">
IF($B1847 = 1 + N("Presidente"),
    "de Orléans e Bragança",
    VLOOKUP($G1847,'Last name'!$A:$B,2,FALSE) &amp; " " &amp; VLOOKUP(RANDBETWEEN(5,COUNT('Last name'!$A:$A) + 1),'Last name'!$A:$B,2,FALSE)
)</f>
        <v>Alvarenga Rinaldi</v>
      </c>
      <c r="I1847" s="7" t="str">
        <f t="shared" ca="1" si="366"/>
        <v>Rebeca Alvarenga Rinaldi</v>
      </c>
      <c r="J1847" s="7" t="str" cm="1">
        <f t="array" aca="1" ref="J1847" ca="1">SHA1HASH($I1847)</f>
        <v>18427e038f353ec91404f514db3806a9be535f6a</v>
      </c>
      <c r="K1847" s="7" cm="1">
        <f t="array" aca="1" ref="K1847" ca="1">INDEX(States!$A:$A,M1847,1)</f>
        <v>5</v>
      </c>
      <c r="L1847" s="7" t="str">
        <f ca="1">VLOOKUP($K1847,Countries!$A:$B,2,FALSE)</f>
        <v>Portugal</v>
      </c>
      <c r="M1847" s="7" cm="1">
        <f t="array" aca="1" ref="M1847" ca="1">INDEX(States!$C:$C,RANDBETWEEN(5,COUNTA(States!$A:$A) + 1),1)</f>
        <v>5</v>
      </c>
      <c r="N1847" s="7" t="str">
        <f ca="1">VLOOKUP($M1847,States!$C:$D,2,FALSE)</f>
        <v xml:space="preserve"> Lisboa</v>
      </c>
      <c r="O1847" s="7" t="str">
        <f ca="1">VLOOKUP($E1847,Name!$A:$C,3,FALSE)</f>
        <v>F</v>
      </c>
      <c r="P1847" s="7" t="str">
        <f ca="1">VLOOKUP($O1847,Genders!$B:$C,2,FALSE)</f>
        <v>Female</v>
      </c>
      <c r="Q1847" s="7" cm="1">
        <f t="array" aca="1" ref="Q1847" ca="1">INDEX('Marital status'!$A:$A,RANDBETWEEN(5,COUNTA('Marital status'!$A:$A) + 1),1)</f>
        <v>5</v>
      </c>
      <c r="R1847" s="7" t="str">
        <f ca="1">VLOOKUP($Q1847,'Marital status'!$A:$B,2,FALSE)</f>
        <v xml:space="preserve"> Separated </v>
      </c>
      <c r="S1847" s="7">
        <f t="shared" ca="1" si="367"/>
        <v>5</v>
      </c>
      <c r="T1847" s="7" t="str">
        <f ca="1">VLOOKUP($S1847,Ethnicities!$A:$B,2,FALSE)</f>
        <v>ASIAN</v>
      </c>
      <c r="U1847" s="8">
        <f t="shared" ca="1" si="368"/>
        <v>25079</v>
      </c>
      <c r="V1847" s="6">
        <f t="shared" ca="1" si="369"/>
        <v>8</v>
      </c>
      <c r="W1847" s="8" t="str">
        <f ca="1">VLOOKUP($V1847,'Background education'!$A:$B,2,FALSE)</f>
        <v>Graduate school</v>
      </c>
      <c r="X1847" s="7">
        <f ca="1" xml:space="preserve">
  IF(OR($Z1847 = 5, $Z1847 = 6, $Z1847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847" s="7" t="str">
        <f ca="1">VLOOKUP($X1847,Departments!$A:$B,2,FALSE)</f>
        <v>Operations</v>
      </c>
      <c r="Z1847" s="6">
        <f t="shared" ca="1" si="370"/>
        <v>11</v>
      </c>
      <c r="AA1847" s="7" t="str">
        <f ca="1">VLOOKUP($Z1847,Roles!$A:$B,2,FALSE)</f>
        <v>Analyst</v>
      </c>
      <c r="AB1847" s="6">
        <f t="shared" ca="1" si="371"/>
        <v>5</v>
      </c>
      <c r="AC1847" s="7" t="str">
        <f ca="1" xml:space="preserve">
IF(
  ISNA($AB1847),
  NA(),
  VLOOKUP($AB1847,Levels!$A:$B,2,FALSE)
)</f>
        <v>Junior</v>
      </c>
      <c r="AD1847" s="8">
        <f t="shared" ca="1" si="372"/>
        <v>38511</v>
      </c>
      <c r="AE1847" s="6">
        <f ca="1">RANDBETWEEN(5,COUNTA('Recruitment source'!$A:$A) + 1)</f>
        <v>13</v>
      </c>
      <c r="AF1847" s="6" t="str">
        <f ca="1">VLOOKUP($AE1847,'Recruitment source'!$A:$B,2,FALSE)</f>
        <v>Google</v>
      </c>
      <c r="AG1847" s="8" t="e">
        <f t="shared" ca="1" si="373"/>
        <v>#N/A</v>
      </c>
      <c r="AH1847" s="6" t="e">
        <f t="shared" ca="1" si="374"/>
        <v>#N/A</v>
      </c>
      <c r="AI1847" s="6" t="e">
        <f ca="1" xml:space="preserve">
IF(
  ISNA($AH1847),
  NA(),
  VLOOKUP($AH1847,'Reasons for dismissal'!$A:$B,2,FALSE)
)</f>
        <v>#N/A</v>
      </c>
      <c r="AJ1847" s="6">
        <f t="shared" ca="1" si="375"/>
        <v>5</v>
      </c>
      <c r="AK1847" s="1">
        <f t="shared" ca="1" si="376"/>
        <v>3000</v>
      </c>
      <c r="AL18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$A1847  &amp; ", "   &amp;
$B1847  &amp; ", "   &amp;
$D1847  &amp; ", '"  &amp;
$I1847  &amp; "', '" &amp;
$O1847  &amp; "', "  &amp;
$S1847  &amp; ", '"  &amp;
TEXT($U1847,"dd/mm/aaaa")  &amp; "', "   &amp;
$V1847  &amp; ", "   &amp;
$X1847  &amp; ", "   &amp;
$Z1847  &amp; ", "   &amp;
IF($AB1847 &lt;&gt; "", $AB1847, "NULL")  &amp; ", "   &amp;
$AK1847  &amp; ");"</f>
        <v>#REF!</v>
      </c>
    </row>
    <row r="1848" spans="1:38" x14ac:dyDescent="0.2">
      <c r="A1848" s="7" cm="1">
        <f t="array" aca="1" ref="A1848" ca="1">INDEX(Companies!$A:$A,RANDBETWEEN(2,COUNTA(Companies!$A:$A)),1)</f>
        <v>2</v>
      </c>
      <c r="B1848" s="5">
        <f t="shared" si="364"/>
        <v>1847</v>
      </c>
      <c r="C1848" s="5" t="str" cm="1">
        <f t="array" ref="C1848">SHA1HASH($B1848)</f>
        <v>1b268018fe7300ce41c5413e41dd1a18b7726bf4</v>
      </c>
      <c r="D1848" s="6">
        <f t="shared" ca="1" si="365"/>
        <v>1</v>
      </c>
      <c r="E1848" s="7">
        <f ca="1">IF($B1848 = 1 + N("Presidente"),
    127,
    IF($B1848 = 2 + N("Vice-Presidente"),
        72,
        IF($B1848 = 3 + N("Secretária bilíngue"),
            13,
            RANDBETWEEN(5,COUNT(Name!$A:$A) + 1)
        )
    )
)</f>
        <v>27</v>
      </c>
      <c r="F1848" s="7" t="str">
        <f ca="1">VLOOKUP($E1848,Name!$A:$B,2,FALSE)</f>
        <v>Ana Carolina</v>
      </c>
      <c r="G1848" s="7">
        <f ca="1" xml:space="preserve">
IF($B1848 = 1,
    0,
    RANDBETWEEN(5,COUNT('Last name'!$A:$A) + 1)
)</f>
        <v>125</v>
      </c>
      <c r="H1848" s="7" t="str">
        <f ca="1" xml:space="preserve">
IF($B1848 = 1 + N("Presidente"),
    "de Orléans e Bragança",
    VLOOKUP($G1848,'Last name'!$A:$B,2,FALSE) &amp; " " &amp; VLOOKUP(RANDBETWEEN(5,COUNT('Last name'!$A:$A) + 1),'Last name'!$A:$B,2,FALSE)
)</f>
        <v>Medeiros Bianchi</v>
      </c>
      <c r="I1848" s="7" t="str">
        <f t="shared" ca="1" si="366"/>
        <v>Ana Carolina Medeiros Bianchi</v>
      </c>
      <c r="J1848" s="7" t="str" cm="1">
        <f t="array" aca="1" ref="J1848" ca="1">SHA1HASH($I1848)</f>
        <v>beea86cd5c24d05b54ffc47607dcfea83260865d</v>
      </c>
      <c r="K1848" s="7" cm="1">
        <f t="array" aca="1" ref="K1848" ca="1">INDEX(States!$A:$A,M1848,1)</f>
        <v>5</v>
      </c>
      <c r="L1848" s="7" t="str">
        <f ca="1">VLOOKUP($K1848,Countries!$A:$B,2,FALSE)</f>
        <v>Portugal</v>
      </c>
      <c r="M1848" s="7" cm="1">
        <f t="array" aca="1" ref="M1848" ca="1">INDEX(States!$C:$C,RANDBETWEEN(5,COUNTA(States!$A:$A) + 1),1)</f>
        <v>17</v>
      </c>
      <c r="N1848" s="7" t="str">
        <f ca="1">VLOOKUP($M1848,States!$C:$D,2,FALSE)</f>
        <v>Viseu</v>
      </c>
      <c r="O1848" s="7" t="str">
        <f ca="1">VLOOKUP($E1848,Name!$A:$C,3,FALSE)</f>
        <v>F</v>
      </c>
      <c r="P1848" s="7" t="str">
        <f ca="1">VLOOKUP($O1848,Genders!$B:$C,2,FALSE)</f>
        <v>Female</v>
      </c>
      <c r="Q1848" s="7" cm="1">
        <f t="array" aca="1" ref="Q1848" ca="1">INDEX('Marital status'!$A:$A,RANDBETWEEN(5,COUNTA('Marital status'!$A:$A) + 1),1)</f>
        <v>0</v>
      </c>
      <c r="R1848" s="7" t="e">
        <f ca="1">VLOOKUP($Q1848,'Marital status'!$A:$B,2,FALSE)</f>
        <v>#N/A</v>
      </c>
      <c r="S1848" s="7">
        <f t="shared" ca="1" si="367"/>
        <v>7</v>
      </c>
      <c r="T1848" s="7" t="str">
        <f ca="1">VLOOKUP($S1848,Ethnicities!$A:$B,2,FALSE)</f>
        <v>Native Hawaiian or Other Pacific Islander</v>
      </c>
      <c r="U1848" s="8">
        <f t="shared" ca="1" si="368"/>
        <v>26862</v>
      </c>
      <c r="V1848" s="6">
        <f t="shared" ca="1" si="369"/>
        <v>7</v>
      </c>
      <c r="W1848" s="8" t="str">
        <f ca="1">VLOOKUP($V1848,'Background education'!$A:$B,2,FALSE)</f>
        <v>Undergraduate degree</v>
      </c>
      <c r="X1848" s="7">
        <f ca="1" xml:space="preserve">
  IF(OR($Z1848 = 5, $Z1848 = 6, $Z1848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848" s="7" t="str">
        <f ca="1">VLOOKUP($X1848,Departments!$A:$B,2,FALSE)</f>
        <v>Operations</v>
      </c>
      <c r="Z1848" s="6">
        <f t="shared" ca="1" si="370"/>
        <v>9</v>
      </c>
      <c r="AA1848" s="7" t="str">
        <f ca="1">VLOOKUP($Z1848,Roles!$A:$B,2,FALSE)</f>
        <v>Intern</v>
      </c>
      <c r="AB1848" s="6" t="e">
        <f t="shared" ca="1" si="371"/>
        <v>#N/A</v>
      </c>
      <c r="AC1848" s="7" t="e">
        <f ca="1" xml:space="preserve">
IF(
  ISNA($AB1848),
  NA(),
  VLOOKUP($AB1848,Levels!$A:$B,2,FALSE)
)</f>
        <v>#N/A</v>
      </c>
      <c r="AD1848" s="8">
        <f t="shared" ca="1" si="372"/>
        <v>44260</v>
      </c>
      <c r="AE1848" s="6">
        <f ca="1">RANDBETWEEN(5,COUNTA('Recruitment source'!$A:$A) + 1)</f>
        <v>7</v>
      </c>
      <c r="AF1848" s="6" t="str">
        <f ca="1">VLOOKUP($AE1848,'Recruitment source'!$A:$B,2,FALSE)</f>
        <v>SAPO Emprego</v>
      </c>
      <c r="AG1848" s="8" t="e">
        <f t="shared" ca="1" si="373"/>
        <v>#N/A</v>
      </c>
      <c r="AH1848" s="6" t="e">
        <f t="shared" ca="1" si="374"/>
        <v>#N/A</v>
      </c>
      <c r="AI1848" s="6" t="e">
        <f ca="1" xml:space="preserve">
IF(
  ISNA($AH1848),
  NA(),
  VLOOKUP($AH1848,'Reasons for dismissal'!$A:$B,2,FALSE)
)</f>
        <v>#N/A</v>
      </c>
      <c r="AJ1848" s="6">
        <f t="shared" ca="1" si="375"/>
        <v>5</v>
      </c>
      <c r="AK1848" s="1">
        <f t="shared" ca="1" si="376"/>
        <v>1205</v>
      </c>
      <c r="AL18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$A1848  &amp; ", "   &amp;
$B1848  &amp; ", "   &amp;
$D1848  &amp; ", '"  &amp;
$I1848  &amp; "', '" &amp;
$O1848  &amp; "', "  &amp;
$S1848  &amp; ", '"  &amp;
TEXT($U1848,"dd/mm/aaaa")  &amp; "', "   &amp;
$V1848  &amp; ", "   &amp;
$X1848  &amp; ", "   &amp;
$Z1848  &amp; ", "   &amp;
IF($AB1848 &lt;&gt; "", $AB1848, "NULL")  &amp; ", "   &amp;
$AK1848  &amp; ");"</f>
        <v>#REF!</v>
      </c>
    </row>
    <row r="1849" spans="1:38" x14ac:dyDescent="0.2">
      <c r="A1849" s="7" cm="1">
        <f t="array" aca="1" ref="A1849" ca="1">INDEX(Companies!$A:$A,RANDBETWEEN(2,COUNTA(Companies!$A:$A)),1)</f>
        <v>2</v>
      </c>
      <c r="B1849" s="5">
        <f t="shared" si="364"/>
        <v>1848</v>
      </c>
      <c r="C1849" s="5" t="str" cm="1">
        <f t="array" ref="C1849">SHA1HASH($B1849)</f>
        <v>08d67b9f9f6e2794fd86fd4b7e70e8360ccdbead</v>
      </c>
      <c r="D1849" s="6">
        <f t="shared" ca="1" si="365"/>
        <v>1</v>
      </c>
      <c r="E1849" s="7">
        <f ca="1">IF($B1849 = 1 + N("Presidente"),
    127,
    IF($B1849 = 2 + N("Vice-Presidente"),
        72,
        IF($B1849 = 3 + N("Secretária bilíngue"),
            13,
            RANDBETWEEN(5,COUNT(Name!$A:$A) + 1)
        )
    )
)</f>
        <v>221</v>
      </c>
      <c r="F1849" s="7" t="str">
        <f ca="1">VLOOKUP($E1849,Name!$A:$B,2,FALSE)</f>
        <v>Lavínia</v>
      </c>
      <c r="G1849" s="7">
        <f ca="1" xml:space="preserve">
IF($B1849 = 1,
    0,
    RANDBETWEEN(5,COUNT('Last name'!$A:$A) + 1)
)</f>
        <v>59</v>
      </c>
      <c r="H1849" s="7" t="str">
        <f ca="1" xml:space="preserve">
IF($B1849 = 1 + N("Presidente"),
    "de Orléans e Bragança",
    VLOOKUP($G1849,'Last name'!$A:$B,2,FALSE) &amp; " " &amp; VLOOKUP(RANDBETWEEN(5,COUNT('Last name'!$A:$A) + 1),'Last name'!$A:$B,2,FALSE)
)</f>
        <v>Cardozo Freitas</v>
      </c>
      <c r="I1849" s="7" t="str">
        <f t="shared" ca="1" si="366"/>
        <v>Lavínia Cardozo Freitas</v>
      </c>
      <c r="J1849" s="7" t="str" cm="1">
        <f t="array" aca="1" ref="J1849" ca="1">SHA1HASH($I1849)</f>
        <v>b4f4bb09349ebe04b96356034a98eb632f1000cd</v>
      </c>
      <c r="K1849" s="7" cm="1">
        <f t="array" aca="1" ref="K1849" ca="1">INDEX(States!$A:$A,M1849,1)</f>
        <v>5</v>
      </c>
      <c r="L1849" s="7" t="str">
        <f ca="1">VLOOKUP($K1849,Countries!$A:$B,2,FALSE)</f>
        <v>Portugal</v>
      </c>
      <c r="M1849" s="7" cm="1">
        <f t="array" aca="1" ref="M1849" ca="1">INDEX(States!$C:$C,RANDBETWEEN(5,COUNTA(States!$A:$A) + 1),1)</f>
        <v>10</v>
      </c>
      <c r="N1849" s="7" t="str">
        <f ca="1">VLOOKUP($M1849,States!$C:$D,2,FALSE)</f>
        <v>Faro</v>
      </c>
      <c r="O1849" s="7" t="str">
        <f ca="1">VLOOKUP($E1849,Name!$A:$C,3,FALSE)</f>
        <v>F</v>
      </c>
      <c r="P1849" s="7" t="str">
        <f ca="1">VLOOKUP($O1849,Genders!$B:$C,2,FALSE)</f>
        <v>Female</v>
      </c>
      <c r="Q1849" s="7" cm="1">
        <f t="array" aca="1" ref="Q1849" ca="1">INDEX('Marital status'!$A:$A,RANDBETWEEN(5,COUNTA('Marital status'!$A:$A) + 1),1)</f>
        <v>6</v>
      </c>
      <c r="R1849" s="7" t="str">
        <f ca="1">VLOOKUP($Q1849,'Marital status'!$A:$B,2,FALSE)</f>
        <v>DIVORCED</v>
      </c>
      <c r="S1849" s="7">
        <f t="shared" ca="1" si="367"/>
        <v>5</v>
      </c>
      <c r="T1849" s="7" t="str">
        <f ca="1">VLOOKUP($S1849,Ethnicities!$A:$B,2,FALSE)</f>
        <v>ASIAN</v>
      </c>
      <c r="U1849" s="8">
        <f t="shared" ca="1" si="368"/>
        <v>26933</v>
      </c>
      <c r="V1849" s="6">
        <f t="shared" ca="1" si="369"/>
        <v>8</v>
      </c>
      <c r="W1849" s="8" t="str">
        <f ca="1">VLOOKUP($V1849,'Background education'!$A:$B,2,FALSE)</f>
        <v>Graduate school</v>
      </c>
      <c r="X1849" s="7">
        <f ca="1" xml:space="preserve">
  IF(OR($Z1849 = 5, $Z1849 = 6, $Z1849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849" s="7" t="str">
        <f ca="1">VLOOKUP($X1849,Departments!$A:$B,2,FALSE)</f>
        <v>Human Resource</v>
      </c>
      <c r="Z1849" s="6">
        <f t="shared" ca="1" si="370"/>
        <v>11</v>
      </c>
      <c r="AA1849" s="7" t="str">
        <f ca="1">VLOOKUP($Z1849,Roles!$A:$B,2,FALSE)</f>
        <v>Analyst</v>
      </c>
      <c r="AB1849" s="6">
        <f t="shared" ca="1" si="371"/>
        <v>5</v>
      </c>
      <c r="AC1849" s="7" t="str">
        <f ca="1" xml:space="preserve">
IF(
  ISNA($AB1849),
  NA(),
  VLOOKUP($AB1849,Levels!$A:$B,2,FALSE)
)</f>
        <v>Junior</v>
      </c>
      <c r="AD1849" s="8">
        <f t="shared" ca="1" si="372"/>
        <v>41030</v>
      </c>
      <c r="AE1849" s="6">
        <f ca="1">RANDBETWEEN(5,COUNTA('Recruitment source'!$A:$A) + 1)</f>
        <v>14</v>
      </c>
      <c r="AF1849" s="6" t="str">
        <f ca="1">VLOOKUP($AE1849,'Recruitment source'!$A:$B,2,FALSE)</f>
        <v>LinkedIn</v>
      </c>
      <c r="AG1849" s="8" t="e">
        <f t="shared" ca="1" si="373"/>
        <v>#N/A</v>
      </c>
      <c r="AH1849" s="6" t="e">
        <f t="shared" ca="1" si="374"/>
        <v>#N/A</v>
      </c>
      <c r="AI1849" s="6" t="e">
        <f ca="1" xml:space="preserve">
IF(
  ISNA($AH1849),
  NA(),
  VLOOKUP($AH1849,'Reasons for dismissal'!$A:$B,2,FALSE)
)</f>
        <v>#N/A</v>
      </c>
      <c r="AJ1849" s="6">
        <f t="shared" ca="1" si="375"/>
        <v>5</v>
      </c>
      <c r="AK1849" s="1">
        <f t="shared" ca="1" si="376"/>
        <v>3080</v>
      </c>
      <c r="AL18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$A1849  &amp; ", "   &amp;
$B1849  &amp; ", "   &amp;
$D1849  &amp; ", '"  &amp;
$I1849  &amp; "', '" &amp;
$O1849  &amp; "', "  &amp;
$S1849  &amp; ", '"  &amp;
TEXT($U1849,"dd/mm/aaaa")  &amp; "', "   &amp;
$V1849  &amp; ", "   &amp;
$X1849  &amp; ", "   &amp;
$Z1849  &amp; ", "   &amp;
IF($AB1849 &lt;&gt; "", $AB1849, "NULL")  &amp; ", "   &amp;
$AK1849  &amp; ");"</f>
        <v>#REF!</v>
      </c>
    </row>
    <row r="1850" spans="1:38" x14ac:dyDescent="0.2">
      <c r="A1850" s="7" cm="1">
        <f t="array" aca="1" ref="A1850" ca="1">INDEX(Companies!$A:$A,RANDBETWEEN(2,COUNTA(Companies!$A:$A)),1)</f>
        <v>2</v>
      </c>
      <c r="B1850" s="5">
        <f t="shared" si="364"/>
        <v>1849</v>
      </c>
      <c r="C1850" s="5" t="str" cm="1">
        <f t="array" ref="C1850">SHA1HASH($B1850)</f>
        <v>6be9baa486fde758d06f9d1a007d047334df6f5d</v>
      </c>
      <c r="D1850" s="6">
        <f t="shared" ca="1" si="365"/>
        <v>1</v>
      </c>
      <c r="E1850" s="7">
        <f ca="1">IF($B1850 = 1 + N("Presidente"),
    127,
    IF($B1850 = 2 + N("Vice-Presidente"),
        72,
        IF($B1850 = 3 + N("Secretária bilíngue"),
            13,
            RANDBETWEEN(5,COUNT(Name!$A:$A) + 1)
        )
    )
)</f>
        <v>11</v>
      </c>
      <c r="F1850" s="7" t="str">
        <f ca="1">VLOOKUP($E1850,Name!$A:$B,2,FALSE)</f>
        <v>Agatha</v>
      </c>
      <c r="G1850" s="7">
        <f ca="1" xml:space="preserve">
IF($B1850 = 1,
    0,
    RANDBETWEEN(5,COUNT('Last name'!$A:$A) + 1)
)</f>
        <v>154</v>
      </c>
      <c r="H1850" s="7" t="str">
        <f ca="1" xml:space="preserve">
IF($B1850 = 1 + N("Presidente"),
    "de Orléans e Bragança",
    VLOOKUP($G1850,'Last name'!$A:$B,2,FALSE) &amp; " " &amp; VLOOKUP(RANDBETWEEN(5,COUNT('Last name'!$A:$A) + 1),'Last name'!$A:$B,2,FALSE)
)</f>
        <v>Pinheiro Campos</v>
      </c>
      <c r="I1850" s="7" t="str">
        <f t="shared" ca="1" si="366"/>
        <v>Agatha Pinheiro Campos</v>
      </c>
      <c r="J1850" s="7" t="str" cm="1">
        <f t="array" aca="1" ref="J1850" ca="1">SHA1HASH($I1850)</f>
        <v>a4c43aeff9df9e77ccce23854e59cb61812d7c49</v>
      </c>
      <c r="K1850" s="7" cm="1">
        <f t="array" aca="1" ref="K1850" ca="1">INDEX(States!$A:$A,M1850,1)</f>
        <v>5</v>
      </c>
      <c r="L1850" s="7" t="str">
        <f ca="1">VLOOKUP($K1850,Countries!$A:$B,2,FALSE)</f>
        <v>Portugal</v>
      </c>
      <c r="M1850" s="7" cm="1">
        <f t="array" aca="1" ref="M1850" ca="1">INDEX(States!$C:$C,RANDBETWEEN(5,COUNTA(States!$A:$A) + 1),1)</f>
        <v>17</v>
      </c>
      <c r="N1850" s="7" t="str">
        <f ca="1">VLOOKUP($M1850,States!$C:$D,2,FALSE)</f>
        <v>Viseu</v>
      </c>
      <c r="O1850" s="7" t="str">
        <f ca="1">VLOOKUP($E1850,Name!$A:$C,3,FALSE)</f>
        <v>F</v>
      </c>
      <c r="P1850" s="7" t="str">
        <f ca="1">VLOOKUP($O1850,Genders!$B:$C,2,FALSE)</f>
        <v>Female</v>
      </c>
      <c r="Q1850" s="7" cm="1">
        <f t="array" aca="1" ref="Q1850" ca="1">INDEX('Marital status'!$A:$A,RANDBETWEEN(5,COUNTA('Marital status'!$A:$A) + 1),1)</f>
        <v>5</v>
      </c>
      <c r="R1850" s="7" t="str">
        <f ca="1">VLOOKUP($Q1850,'Marital status'!$A:$B,2,FALSE)</f>
        <v xml:space="preserve"> Separated </v>
      </c>
      <c r="S1850" s="7">
        <f t="shared" ca="1" si="367"/>
        <v>5</v>
      </c>
      <c r="T1850" s="7" t="str">
        <f ca="1">VLOOKUP($S1850,Ethnicities!$A:$B,2,FALSE)</f>
        <v>ASIAN</v>
      </c>
      <c r="U1850" s="8">
        <f t="shared" ca="1" si="368"/>
        <v>32140</v>
      </c>
      <c r="V1850" s="6">
        <f t="shared" ca="1" si="369"/>
        <v>7</v>
      </c>
      <c r="W1850" s="8" t="str">
        <f ca="1">VLOOKUP($V1850,'Background education'!$A:$B,2,FALSE)</f>
        <v>Undergraduate degree</v>
      </c>
      <c r="X1850" s="7">
        <f ca="1" xml:space="preserve">
  IF(OR($Z1850 = 5, $Z1850 = 6, $Z1850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850" s="7" t="str">
        <f ca="1">VLOOKUP($X1850,Departments!$A:$B,2,FALSE)</f>
        <v>Finance</v>
      </c>
      <c r="Z1850" s="6">
        <f t="shared" ca="1" si="370"/>
        <v>10</v>
      </c>
      <c r="AA1850" s="7" t="str">
        <f ca="1">VLOOKUP($Z1850,Roles!$A:$B,2,FALSE)</f>
        <v>Trainee</v>
      </c>
      <c r="AB1850" s="6" t="e">
        <f t="shared" ca="1" si="371"/>
        <v>#N/A</v>
      </c>
      <c r="AC1850" s="7" t="e">
        <f ca="1" xml:space="preserve">
IF(
  ISNA($AB1850),
  NA(),
  VLOOKUP($AB1850,Levels!$A:$B,2,FALSE)
)</f>
        <v>#N/A</v>
      </c>
      <c r="AD1850" s="8">
        <f t="shared" ca="1" si="372"/>
        <v>42438</v>
      </c>
      <c r="AE1850" s="6">
        <f ca="1">RANDBETWEEN(5,COUNTA('Recruitment source'!$A:$A) + 1)</f>
        <v>13</v>
      </c>
      <c r="AF1850" s="6" t="str">
        <f ca="1">VLOOKUP($AE1850,'Recruitment source'!$A:$B,2,FALSE)</f>
        <v>Google</v>
      </c>
      <c r="AG1850" s="8" t="e">
        <f t="shared" ca="1" si="373"/>
        <v>#N/A</v>
      </c>
      <c r="AH1850" s="6" t="e">
        <f t="shared" ca="1" si="374"/>
        <v>#N/A</v>
      </c>
      <c r="AI1850" s="6" t="e">
        <f ca="1" xml:space="preserve">
IF(
  ISNA($AH1850),
  NA(),
  VLOOKUP($AH1850,'Reasons for dismissal'!$A:$B,2,FALSE)
)</f>
        <v>#N/A</v>
      </c>
      <c r="AJ1850" s="6">
        <f t="shared" ca="1" si="375"/>
        <v>4</v>
      </c>
      <c r="AK1850" s="1">
        <f t="shared" ca="1" si="376"/>
        <v>1305</v>
      </c>
      <c r="AL18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$A1850  &amp; ", "   &amp;
$B1850  &amp; ", "   &amp;
$D1850  &amp; ", '"  &amp;
$I1850  &amp; "', '" &amp;
$O1850  &amp; "', "  &amp;
$S1850  &amp; ", '"  &amp;
TEXT($U1850,"dd/mm/aaaa")  &amp; "', "   &amp;
$V1850  &amp; ", "   &amp;
$X1850  &amp; ", "   &amp;
$Z1850  &amp; ", "   &amp;
IF($AB1850 &lt;&gt; "", $AB1850, "NULL")  &amp; ", "   &amp;
$AK1850  &amp; ");"</f>
        <v>#REF!</v>
      </c>
    </row>
    <row r="1851" spans="1:38" x14ac:dyDescent="0.2">
      <c r="A1851" s="7" cm="1">
        <f t="array" aca="1" ref="A1851" ca="1">INDEX(Companies!$A:$A,RANDBETWEEN(2,COUNTA(Companies!$A:$A)),1)</f>
        <v>2</v>
      </c>
      <c r="B1851" s="5">
        <f t="shared" si="364"/>
        <v>1850</v>
      </c>
      <c r="C1851" s="5" t="str" cm="1">
        <f t="array" ref="C1851">SHA1HASH($B1851)</f>
        <v>7870b1fe00687e3a9b7366fdd490cd5f9c928615</v>
      </c>
      <c r="D1851" s="6">
        <f t="shared" ca="1" si="365"/>
        <v>1</v>
      </c>
      <c r="E1851" s="7">
        <f ca="1">IF($B1851 = 1 + N("Presidente"),
    127,
    IF($B1851 = 2 + N("Vice-Presidente"),
        72,
        IF($B1851 = 3 + N("Secretária bilíngue"),
            13,
            RANDBETWEEN(5,COUNT(Name!$A:$A) + 1)
        )
    )
)</f>
        <v>123</v>
      </c>
      <c r="F1851" s="7" t="str">
        <f ca="1">VLOOKUP($E1851,Name!$A:$B,2,FALSE)</f>
        <v>Emanuelly</v>
      </c>
      <c r="G1851" s="7">
        <f ca="1" xml:space="preserve">
IF($B1851 = 1,
    0,
    RANDBETWEEN(5,COUNT('Last name'!$A:$A) + 1)
)</f>
        <v>64</v>
      </c>
      <c r="H1851" s="7" t="str">
        <f ca="1" xml:space="preserve">
IF($B1851 = 1 + N("Presidente"),
    "de Orléans e Bragança",
    VLOOKUP($G1851,'Last name'!$A:$B,2,FALSE) &amp; " " &amp; VLOOKUP(RANDBETWEEN(5,COUNT('Last name'!$A:$A) + 1),'Last name'!$A:$B,2,FALSE)
)</f>
        <v>Chaves Santacruz</v>
      </c>
      <c r="I1851" s="7" t="str">
        <f t="shared" ca="1" si="366"/>
        <v>Emanuelly Chaves Santacruz</v>
      </c>
      <c r="J1851" s="7" t="str" cm="1">
        <f t="array" aca="1" ref="J1851" ca="1">SHA1HASH($I1851)</f>
        <v>ded21ab152d6fc1d4258e5970dc616105585d354</v>
      </c>
      <c r="K1851" s="7" cm="1">
        <f t="array" aca="1" ref="K1851" ca="1">INDEX(States!$A:$A,M1851,1)</f>
        <v>5</v>
      </c>
      <c r="L1851" s="7" t="str">
        <f ca="1">VLOOKUP($K1851,Countries!$A:$B,2,FALSE)</f>
        <v>Portugal</v>
      </c>
      <c r="M1851" s="7" cm="1">
        <f t="array" aca="1" ref="M1851" ca="1">INDEX(States!$C:$C,RANDBETWEEN(5,COUNTA(States!$A:$A) + 1),1)</f>
        <v>20</v>
      </c>
      <c r="N1851" s="7" t="str">
        <f ca="1">VLOOKUP($M1851,States!$C:$D,2,FALSE)</f>
        <v>Portalegre</v>
      </c>
      <c r="O1851" s="7" t="str">
        <f ca="1">VLOOKUP($E1851,Name!$A:$C,3,FALSE)</f>
        <v>F</v>
      </c>
      <c r="P1851" s="7" t="str">
        <f ca="1">VLOOKUP($O1851,Genders!$B:$C,2,FALSE)</f>
        <v>Female</v>
      </c>
      <c r="Q1851" s="7" cm="1">
        <f t="array" aca="1" ref="Q1851" ca="1">INDEX('Marital status'!$A:$A,RANDBETWEEN(5,COUNTA('Marital status'!$A:$A) + 1),1)</f>
        <v>5</v>
      </c>
      <c r="R1851" s="7" t="str">
        <f ca="1">VLOOKUP($Q1851,'Marital status'!$A:$B,2,FALSE)</f>
        <v xml:space="preserve"> Separated </v>
      </c>
      <c r="S1851" s="7">
        <f t="shared" ca="1" si="367"/>
        <v>5</v>
      </c>
      <c r="T1851" s="7" t="str">
        <f ca="1">VLOOKUP($S1851,Ethnicities!$A:$B,2,FALSE)</f>
        <v>ASIAN</v>
      </c>
      <c r="U1851" s="8">
        <f t="shared" ca="1" si="368"/>
        <v>31468</v>
      </c>
      <c r="V1851" s="6">
        <f t="shared" ca="1" si="369"/>
        <v>7</v>
      </c>
      <c r="W1851" s="8" t="str">
        <f ca="1">VLOOKUP($V1851,'Background education'!$A:$B,2,FALSE)</f>
        <v>Undergraduate degree</v>
      </c>
      <c r="X1851" s="7">
        <f ca="1" xml:space="preserve">
  IF(OR($Z1851 = 5, $Z1851 = 6, $Z1851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851" s="7" t="str">
        <f ca="1">VLOOKUP($X1851,Departments!$A:$B,2,FALSE)</f>
        <v>Audit</v>
      </c>
      <c r="Z1851" s="6">
        <f t="shared" ca="1" si="370"/>
        <v>11</v>
      </c>
      <c r="AA1851" s="7" t="str">
        <f ca="1">VLOOKUP($Z1851,Roles!$A:$B,2,FALSE)</f>
        <v>Analyst</v>
      </c>
      <c r="AB1851" s="6">
        <f t="shared" ca="1" si="371"/>
        <v>6</v>
      </c>
      <c r="AC1851" s="7" t="str">
        <f ca="1" xml:space="preserve">
IF(
  ISNA($AB1851),
  NA(),
  VLOOKUP($AB1851,Levels!$A:$B,2,FALSE)
)</f>
        <v>Pleno</v>
      </c>
      <c r="AD1851" s="8">
        <f t="shared" ca="1" si="372"/>
        <v>40466</v>
      </c>
      <c r="AE1851" s="6">
        <f ca="1">RANDBETWEEN(5,COUNTA('Recruitment source'!$A:$A) + 1)</f>
        <v>13</v>
      </c>
      <c r="AF1851" s="6" t="str">
        <f ca="1">VLOOKUP($AE1851,'Recruitment source'!$A:$B,2,FALSE)</f>
        <v>Google</v>
      </c>
      <c r="AG1851" s="8" t="e">
        <f t="shared" ca="1" si="373"/>
        <v>#N/A</v>
      </c>
      <c r="AH1851" s="6" t="e">
        <f t="shared" ca="1" si="374"/>
        <v>#N/A</v>
      </c>
      <c r="AI1851" s="6" t="e">
        <f ca="1" xml:space="preserve">
IF(
  ISNA($AH1851),
  NA(),
  VLOOKUP($AH1851,'Reasons for dismissal'!$A:$B,2,FALSE)
)</f>
        <v>#N/A</v>
      </c>
      <c r="AJ1851" s="6">
        <f t="shared" ca="1" si="375"/>
        <v>5</v>
      </c>
      <c r="AK1851" s="1">
        <f t="shared" ca="1" si="376"/>
        <v>2500</v>
      </c>
      <c r="AL18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$A1851  &amp; ", "   &amp;
$B1851  &amp; ", "   &amp;
$D1851  &amp; ", '"  &amp;
$I1851  &amp; "', '" &amp;
$O1851  &amp; "', "  &amp;
$S1851  &amp; ", '"  &amp;
TEXT($U1851,"dd/mm/aaaa")  &amp; "', "   &amp;
$V1851  &amp; ", "   &amp;
$X1851  &amp; ", "   &amp;
$Z1851  &amp; ", "   &amp;
IF($AB1851 &lt;&gt; "", $AB1851, "NULL")  &amp; ", "   &amp;
$AK1851  &amp; ");"</f>
        <v>#REF!</v>
      </c>
    </row>
    <row r="1852" spans="1:38" x14ac:dyDescent="0.2">
      <c r="A1852" s="7" cm="1">
        <f t="array" aca="1" ref="A1852" ca="1">INDEX(Companies!$A:$A,RANDBETWEEN(2,COUNTA(Companies!$A:$A)),1)</f>
        <v>2</v>
      </c>
      <c r="B1852" s="5">
        <f t="shared" si="364"/>
        <v>1851</v>
      </c>
      <c r="C1852" s="5" t="str" cm="1">
        <f t="array" ref="C1852">SHA1HASH($B1852)</f>
        <v>f4807e7bc0ab85a61203b6e384806efeb08177af</v>
      </c>
      <c r="D1852" s="6">
        <f t="shared" ca="1" si="365"/>
        <v>1</v>
      </c>
      <c r="E1852" s="7">
        <f ca="1">IF($B1852 = 1 + N("Presidente"),
    127,
    IF($B1852 = 2 + N("Vice-Presidente"),
        72,
        IF($B1852 = 3 + N("Secretária bilíngue"),
            13,
            RANDBETWEEN(5,COUNT(Name!$A:$A) + 1)
        )
    )
)</f>
        <v>135</v>
      </c>
      <c r="F1852" s="7" t="str">
        <f ca="1">VLOOKUP($E1852,Name!$A:$B,2,FALSE)</f>
        <v>Felipe</v>
      </c>
      <c r="G1852" s="7">
        <f ca="1" xml:space="preserve">
IF($B1852 = 1,
    0,
    RANDBETWEEN(5,COUNT('Last name'!$A:$A) + 1)
)</f>
        <v>47</v>
      </c>
      <c r="H1852" s="7" t="str">
        <f ca="1" xml:space="preserve">
IF($B1852 = 1 + N("Presidente"),
    "de Orléans e Bragança",
    VLOOKUP($G1852,'Last name'!$A:$B,2,FALSE) &amp; " " &amp; VLOOKUP(RANDBETWEEN(5,COUNT('Last name'!$A:$A) + 1),'Last name'!$A:$B,2,FALSE)
)</f>
        <v>Brasão Gonçalves</v>
      </c>
      <c r="I1852" s="7" t="str">
        <f t="shared" ca="1" si="366"/>
        <v>Felipe Brasão Gonçalves</v>
      </c>
      <c r="J1852" s="7" t="str" cm="1">
        <f t="array" aca="1" ref="J1852" ca="1">SHA1HASH($I1852)</f>
        <v>bc05a784c9a312009ea0b0ff79ae69a56db5bc6d</v>
      </c>
      <c r="K1852" s="7" cm="1">
        <f t="array" aca="1" ref="K1852" ca="1">INDEX(States!$A:$A,M1852,1)</f>
        <v>5</v>
      </c>
      <c r="L1852" s="7" t="str">
        <f ca="1">VLOOKUP($K1852,Countries!$A:$B,2,FALSE)</f>
        <v>Portugal</v>
      </c>
      <c r="M1852" s="7" cm="1">
        <f t="array" aca="1" ref="M1852" ca="1">INDEX(States!$C:$C,RANDBETWEEN(5,COUNTA(States!$A:$A) + 1),1)</f>
        <v>18</v>
      </c>
      <c r="N1852" s="7" t="str">
        <f ca="1">VLOOKUP($M1852,States!$C:$D,2,FALSE)</f>
        <v>Castelo Branco</v>
      </c>
      <c r="O1852" s="7" t="str">
        <f ca="1">VLOOKUP($E1852,Name!$A:$C,3,FALSE)</f>
        <v>M</v>
      </c>
      <c r="P1852" s="7" t="str">
        <f ca="1">VLOOKUP($O1852,Genders!$B:$C,2,FALSE)</f>
        <v>Male</v>
      </c>
      <c r="Q1852" s="7" cm="1">
        <f t="array" aca="1" ref="Q1852" ca="1">INDEX('Marital status'!$A:$A,RANDBETWEEN(5,COUNTA('Marital status'!$A:$A) + 1),1)</f>
        <v>0</v>
      </c>
      <c r="R1852" s="7" t="e">
        <f ca="1">VLOOKUP($Q1852,'Marital status'!$A:$B,2,FALSE)</f>
        <v>#N/A</v>
      </c>
      <c r="S1852" s="7">
        <f t="shared" ca="1" si="367"/>
        <v>5</v>
      </c>
      <c r="T1852" s="7" t="str">
        <f ca="1">VLOOKUP($S1852,Ethnicities!$A:$B,2,FALSE)</f>
        <v>ASIAN</v>
      </c>
      <c r="U1852" s="8">
        <f t="shared" ca="1" si="368"/>
        <v>29235</v>
      </c>
      <c r="V1852" s="6">
        <f t="shared" ca="1" si="369"/>
        <v>7</v>
      </c>
      <c r="W1852" s="8" t="str">
        <f ca="1">VLOOKUP($V1852,'Background education'!$A:$B,2,FALSE)</f>
        <v>Undergraduate degree</v>
      </c>
      <c r="X1852" s="7">
        <f ca="1" xml:space="preserve">
  IF(OR($Z1852 = 5, $Z1852 = 6, $Z1852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852" s="7" t="str">
        <f ca="1">VLOOKUP($X1852,Departments!$A:$B,2,FALSE)</f>
        <v>Administration</v>
      </c>
      <c r="Z1852" s="6">
        <f t="shared" ca="1" si="370"/>
        <v>10</v>
      </c>
      <c r="AA1852" s="7" t="str">
        <f ca="1">VLOOKUP($Z1852,Roles!$A:$B,2,FALSE)</f>
        <v>Trainee</v>
      </c>
      <c r="AB1852" s="6" t="e">
        <f t="shared" ca="1" si="371"/>
        <v>#N/A</v>
      </c>
      <c r="AC1852" s="7" t="e">
        <f ca="1" xml:space="preserve">
IF(
  ISNA($AB1852),
  NA(),
  VLOOKUP($AB1852,Levels!$A:$B,2,FALSE)
)</f>
        <v>#N/A</v>
      </c>
      <c r="AD1852" s="8">
        <f t="shared" ca="1" si="372"/>
        <v>41697</v>
      </c>
      <c r="AE1852" s="6">
        <f ca="1">RANDBETWEEN(5,COUNTA('Recruitment source'!$A:$A) + 1)</f>
        <v>14</v>
      </c>
      <c r="AF1852" s="6" t="str">
        <f ca="1">VLOOKUP($AE1852,'Recruitment source'!$A:$B,2,FALSE)</f>
        <v>LinkedIn</v>
      </c>
      <c r="AG1852" s="8" t="e">
        <f t="shared" ca="1" si="373"/>
        <v>#N/A</v>
      </c>
      <c r="AH1852" s="6" t="e">
        <f t="shared" ca="1" si="374"/>
        <v>#N/A</v>
      </c>
      <c r="AI1852" s="6" t="e">
        <f ca="1" xml:space="preserve">
IF(
  ISNA($AH1852),
  NA(),
  VLOOKUP($AH1852,'Reasons for dismissal'!$A:$B,2,FALSE)
)</f>
        <v>#N/A</v>
      </c>
      <c r="AJ1852" s="6">
        <f t="shared" ca="1" si="375"/>
        <v>5</v>
      </c>
      <c r="AK1852" s="1">
        <f t="shared" ca="1" si="376"/>
        <v>1305</v>
      </c>
      <c r="AL18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$A1852  &amp; ", "   &amp;
$B1852  &amp; ", "   &amp;
$D1852  &amp; ", '"  &amp;
$I1852  &amp; "', '" &amp;
$O1852  &amp; "', "  &amp;
$S1852  &amp; ", '"  &amp;
TEXT($U1852,"dd/mm/aaaa")  &amp; "', "   &amp;
$V1852  &amp; ", "   &amp;
$X1852  &amp; ", "   &amp;
$Z1852  &amp; ", "   &amp;
IF($AB1852 &lt;&gt; "", $AB1852, "NULL")  &amp; ", "   &amp;
$AK1852  &amp; ");"</f>
        <v>#REF!</v>
      </c>
    </row>
    <row r="1853" spans="1:38" x14ac:dyDescent="0.2">
      <c r="A1853" s="7" cm="1">
        <f t="array" aca="1" ref="A1853" ca="1">INDEX(Companies!$A:$A,RANDBETWEEN(2,COUNTA(Companies!$A:$A)),1)</f>
        <v>2</v>
      </c>
      <c r="B1853" s="5">
        <f t="shared" si="364"/>
        <v>1852</v>
      </c>
      <c r="C1853" s="5" t="str" cm="1">
        <f t="array" ref="C1853">SHA1HASH($B1853)</f>
        <v>4ffba05e292341e54f6b149967cf0e728d4f11e8</v>
      </c>
      <c r="D1853" s="6">
        <f t="shared" ca="1" si="365"/>
        <v>1</v>
      </c>
      <c r="E1853" s="7">
        <f ca="1">IF($B1853 = 1 + N("Presidente"),
    127,
    IF($B1853 = 2 + N("Vice-Presidente"),
        72,
        IF($B1853 = 3 + N("Secretária bilíngue"),
            13,
            RANDBETWEEN(5,COUNT(Name!$A:$A) + 1)
        )
    )
)</f>
        <v>262</v>
      </c>
      <c r="F1853" s="7" t="str">
        <f ca="1">VLOOKUP($E1853,Name!$A:$B,2,FALSE)</f>
        <v>Maria Eduarda</v>
      </c>
      <c r="G1853" s="7">
        <f ca="1" xml:space="preserve">
IF($B1853 = 1,
    0,
    RANDBETWEEN(5,COUNT('Last name'!$A:$A) + 1)
)</f>
        <v>63</v>
      </c>
      <c r="H1853" s="7" t="str">
        <f ca="1" xml:space="preserve">
IF($B1853 = 1 + N("Presidente"),
    "de Orléans e Bragança",
    VLOOKUP($G1853,'Last name'!$A:$B,2,FALSE) &amp; " " &amp; VLOOKUP(RANDBETWEEN(5,COUNT('Last name'!$A:$A) + 1),'Last name'!$A:$B,2,FALSE)
)</f>
        <v>Castro Esposito</v>
      </c>
      <c r="I1853" s="7" t="str">
        <f t="shared" ca="1" si="366"/>
        <v>Maria Eduarda Castro Esposito</v>
      </c>
      <c r="J1853" s="7" t="str" cm="1">
        <f t="array" aca="1" ref="J1853" ca="1">SHA1HASH($I1853)</f>
        <v>417c57351e9ee36436a6f75c46d8192e1545a40e</v>
      </c>
      <c r="K1853" s="7" cm="1">
        <f t="array" aca="1" ref="K1853" ca="1">INDEX(States!$A:$A,M1853,1)</f>
        <v>5</v>
      </c>
      <c r="L1853" s="7" t="str">
        <f ca="1">VLOOKUP($K1853,Countries!$A:$B,2,FALSE)</f>
        <v>Portugal</v>
      </c>
      <c r="M1853" s="7" cm="1">
        <f t="array" aca="1" ref="M1853" ca="1">INDEX(States!$C:$C,RANDBETWEEN(5,COUNTA(States!$A:$A) + 1),1)</f>
        <v>24</v>
      </c>
      <c r="N1853" s="7" t="str">
        <f ca="1">VLOOKUP($M1853,States!$C:$D,2,FALSE)</f>
        <v>Brangança</v>
      </c>
      <c r="O1853" s="7" t="str">
        <f ca="1">VLOOKUP($E1853,Name!$A:$C,3,FALSE)</f>
        <v>F</v>
      </c>
      <c r="P1853" s="7" t="str">
        <f ca="1">VLOOKUP($O1853,Genders!$B:$C,2,FALSE)</f>
        <v>Female</v>
      </c>
      <c r="Q1853" s="7" cm="1">
        <f t="array" aca="1" ref="Q1853" ca="1">INDEX('Marital status'!$A:$A,RANDBETWEEN(5,COUNTA('Marital status'!$A:$A) + 1),1)</f>
        <v>6</v>
      </c>
      <c r="R1853" s="7" t="str">
        <f ca="1">VLOOKUP($Q1853,'Marital status'!$A:$B,2,FALSE)</f>
        <v>DIVORCED</v>
      </c>
      <c r="S1853" s="7">
        <f t="shared" ca="1" si="367"/>
        <v>5</v>
      </c>
      <c r="T1853" s="7" t="str">
        <f ca="1">VLOOKUP($S1853,Ethnicities!$A:$B,2,FALSE)</f>
        <v>ASIAN</v>
      </c>
      <c r="U1853" s="8">
        <f t="shared" ca="1" si="368"/>
        <v>31910</v>
      </c>
      <c r="V1853" s="6">
        <f t="shared" ca="1" si="369"/>
        <v>8</v>
      </c>
      <c r="W1853" s="8" t="str">
        <f ca="1">VLOOKUP($V1853,'Background education'!$A:$B,2,FALSE)</f>
        <v>Graduate school</v>
      </c>
      <c r="X1853" s="7">
        <f ca="1" xml:space="preserve">
  IF(OR($Z1853 = 5, $Z1853 = 6, $Z1853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853" s="7" t="str">
        <f ca="1">VLOOKUP($X1853,Departments!$A:$B,2,FALSE)</f>
        <v>Human Resource</v>
      </c>
      <c r="Z1853" s="6">
        <f t="shared" ca="1" si="370"/>
        <v>11</v>
      </c>
      <c r="AA1853" s="7" t="str">
        <f ca="1">VLOOKUP($Z1853,Roles!$A:$B,2,FALSE)</f>
        <v>Analyst</v>
      </c>
      <c r="AB1853" s="6">
        <f t="shared" ca="1" si="371"/>
        <v>6</v>
      </c>
      <c r="AC1853" s="7" t="str">
        <f ca="1" xml:space="preserve">
IF(
  ISNA($AB1853),
  NA(),
  VLOOKUP($AB1853,Levels!$A:$B,2,FALSE)
)</f>
        <v>Pleno</v>
      </c>
      <c r="AD1853" s="8">
        <f t="shared" ca="1" si="372"/>
        <v>44508</v>
      </c>
      <c r="AE1853" s="6">
        <f ca="1">RANDBETWEEN(5,COUNTA('Recruitment source'!$A:$A) + 1)</f>
        <v>12</v>
      </c>
      <c r="AF1853" s="6" t="str">
        <f ca="1">VLOOKUP($AE1853,'Recruitment source'!$A:$B,2,FALSE)</f>
        <v xml:space="preserve"> recommendation of employee</v>
      </c>
      <c r="AG1853" s="8" t="e">
        <f t="shared" ca="1" si="373"/>
        <v>#N/A</v>
      </c>
      <c r="AH1853" s="6" t="e">
        <f t="shared" ca="1" si="374"/>
        <v>#N/A</v>
      </c>
      <c r="AI1853" s="6" t="e">
        <f ca="1" xml:space="preserve">
IF(
  ISNA($AH1853),
  NA(),
  VLOOKUP($AH1853,'Reasons for dismissal'!$A:$B,2,FALSE)
)</f>
        <v>#N/A</v>
      </c>
      <c r="AJ1853" s="6">
        <f t="shared" ca="1" si="375"/>
        <v>5</v>
      </c>
      <c r="AK1853" s="1">
        <f t="shared" ca="1" si="376"/>
        <v>3080</v>
      </c>
      <c r="AL18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$A1853  &amp; ", "   &amp;
$B1853  &amp; ", "   &amp;
$D1853  &amp; ", '"  &amp;
$I1853  &amp; "', '" &amp;
$O1853  &amp; "', "  &amp;
$S1853  &amp; ", '"  &amp;
TEXT($U1853,"dd/mm/aaaa")  &amp; "', "   &amp;
$V1853  &amp; ", "   &amp;
$X1853  &amp; ", "   &amp;
$Z1853  &amp; ", "   &amp;
IF($AB1853 &lt;&gt; "", $AB1853, "NULL")  &amp; ", "   &amp;
$AK1853  &amp; ");"</f>
        <v>#REF!</v>
      </c>
    </row>
    <row r="1854" spans="1:38" x14ac:dyDescent="0.2">
      <c r="A1854" s="7" cm="1">
        <f t="array" aca="1" ref="A1854" ca="1">INDEX(Companies!$A:$A,RANDBETWEEN(2,COUNTA(Companies!$A:$A)),1)</f>
        <v>2</v>
      </c>
      <c r="B1854" s="5">
        <f t="shared" si="364"/>
        <v>1853</v>
      </c>
      <c r="C1854" s="5" t="str" cm="1">
        <f t="array" ref="C1854">SHA1HASH($B1854)</f>
        <v>bcd011e13bca1e1a0fdc4c8e2000bcabd52e74ec</v>
      </c>
      <c r="D1854" s="6">
        <f t="shared" ca="1" si="365"/>
        <v>1</v>
      </c>
      <c r="E1854" s="7">
        <f ca="1">IF($B1854 = 1 + N("Presidente"),
    127,
    IF($B1854 = 2 + N("Vice-Presidente"),
        72,
        IF($B1854 = 3 + N("Secretária bilíngue"),
            13,
            RANDBETWEEN(5,COUNT(Name!$A:$A) + 1)
        )
    )
)</f>
        <v>300</v>
      </c>
      <c r="F1854" s="7" t="str">
        <f ca="1">VLOOKUP($E1854,Name!$A:$B,2,FALSE)</f>
        <v>Muricy</v>
      </c>
      <c r="G1854" s="7">
        <f ca="1" xml:space="preserve">
IF($B1854 = 1,
    0,
    RANDBETWEEN(5,COUNT('Last name'!$A:$A) + 1)
)</f>
        <v>21</v>
      </c>
      <c r="H1854" s="7" t="str">
        <f ca="1" xml:space="preserve">
IF($B1854 = 1 + N("Presidente"),
    "de Orléans e Bragança",
    VLOOKUP($G1854,'Last name'!$A:$B,2,FALSE) &amp; " " &amp; VLOOKUP(RANDBETWEEN(5,COUNT('Last name'!$A:$A) + 1),'Last name'!$A:$B,2,FALSE)
)</f>
        <v>Aragão Moretti</v>
      </c>
      <c r="I1854" s="7" t="str">
        <f t="shared" ca="1" si="366"/>
        <v>Muricy Aragão Moretti</v>
      </c>
      <c r="J1854" s="7" t="str" cm="1">
        <f t="array" aca="1" ref="J1854" ca="1">SHA1HASH($I1854)</f>
        <v>46d6f6b43c1d451bdc0d4a1acf9ec9efbb1ea690</v>
      </c>
      <c r="K1854" s="7" cm="1">
        <f t="array" aca="1" ref="K1854" ca="1">INDEX(States!$A:$A,M1854,1)</f>
        <v>5</v>
      </c>
      <c r="L1854" s="7" t="str">
        <f ca="1">VLOOKUP($K1854,Countries!$A:$B,2,FALSE)</f>
        <v>Portugal</v>
      </c>
      <c r="M1854" s="7" cm="1">
        <f t="array" aca="1" ref="M1854" ca="1">INDEX(States!$C:$C,RANDBETWEEN(5,COUNTA(States!$A:$A) + 1),1)</f>
        <v>24</v>
      </c>
      <c r="N1854" s="7" t="str">
        <f ca="1">VLOOKUP($M1854,States!$C:$D,2,FALSE)</f>
        <v>Brangança</v>
      </c>
      <c r="O1854" s="7" t="str">
        <f ca="1">VLOOKUP($E1854,Name!$A:$C,3,FALSE)</f>
        <v>M</v>
      </c>
      <c r="P1854" s="7" t="str">
        <f ca="1">VLOOKUP($O1854,Genders!$B:$C,2,FALSE)</f>
        <v>Male</v>
      </c>
      <c r="Q1854" s="7" cm="1">
        <f t="array" aca="1" ref="Q1854" ca="1">INDEX('Marital status'!$A:$A,RANDBETWEEN(5,COUNTA('Marital status'!$A:$A) + 1),1)</f>
        <v>5</v>
      </c>
      <c r="R1854" s="7" t="str">
        <f ca="1">VLOOKUP($Q1854,'Marital status'!$A:$B,2,FALSE)</f>
        <v xml:space="preserve"> Separated </v>
      </c>
      <c r="S1854" s="7">
        <f t="shared" ca="1" si="367"/>
        <v>5</v>
      </c>
      <c r="T1854" s="7" t="str">
        <f ca="1">VLOOKUP($S1854,Ethnicities!$A:$B,2,FALSE)</f>
        <v>ASIAN</v>
      </c>
      <c r="U1854" s="8">
        <f t="shared" ca="1" si="368"/>
        <v>26890</v>
      </c>
      <c r="V1854" s="6">
        <f t="shared" ca="1" si="369"/>
        <v>7</v>
      </c>
      <c r="W1854" s="8" t="str">
        <f ca="1">VLOOKUP($V1854,'Background education'!$A:$B,2,FALSE)</f>
        <v>Undergraduate degree</v>
      </c>
      <c r="X1854" s="7">
        <f ca="1" xml:space="preserve">
  IF(OR($Z1854 = 5, $Z1854 = 6, $Z1854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854" s="7" t="str">
        <f ca="1">VLOOKUP($X1854,Departments!$A:$B,2,FALSE)</f>
        <v>Controlling</v>
      </c>
      <c r="Z1854" s="6">
        <f t="shared" ca="1" si="370"/>
        <v>10</v>
      </c>
      <c r="AA1854" s="7" t="str">
        <f ca="1">VLOOKUP($Z1854,Roles!$A:$B,2,FALSE)</f>
        <v>Trainee</v>
      </c>
      <c r="AB1854" s="6" t="e">
        <f t="shared" ca="1" si="371"/>
        <v>#N/A</v>
      </c>
      <c r="AC1854" s="7" t="e">
        <f ca="1" xml:space="preserve">
IF(
  ISNA($AB1854),
  NA(),
  VLOOKUP($AB1854,Levels!$A:$B,2,FALSE)
)</f>
        <v>#N/A</v>
      </c>
      <c r="AD1854" s="8">
        <f t="shared" ca="1" si="372"/>
        <v>42111</v>
      </c>
      <c r="AE1854" s="6">
        <f ca="1">RANDBETWEEN(5,COUNTA('Recruitment source'!$A:$A) + 1)</f>
        <v>15</v>
      </c>
      <c r="AF1854" s="6" t="str">
        <f ca="1">VLOOKUP($AE1854,'Recruitment source'!$A:$B,2,FALSE)</f>
        <v>Website</v>
      </c>
      <c r="AG1854" s="8" t="e">
        <f t="shared" ca="1" si="373"/>
        <v>#N/A</v>
      </c>
      <c r="AH1854" s="6" t="e">
        <f t="shared" ca="1" si="374"/>
        <v>#N/A</v>
      </c>
      <c r="AI1854" s="6" t="e">
        <f ca="1" xml:space="preserve">
IF(
  ISNA($AH1854),
  NA(),
  VLOOKUP($AH1854,'Reasons for dismissal'!$A:$B,2,FALSE)
)</f>
        <v>#N/A</v>
      </c>
      <c r="AJ1854" s="6">
        <f t="shared" ca="1" si="375"/>
        <v>4</v>
      </c>
      <c r="AK1854" s="1">
        <f t="shared" ca="1" si="376"/>
        <v>1305</v>
      </c>
      <c r="AL18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$A1854  &amp; ", "   &amp;
$B1854  &amp; ", "   &amp;
$D1854  &amp; ", '"  &amp;
$I1854  &amp; "', '" &amp;
$O1854  &amp; "', "  &amp;
$S1854  &amp; ", '"  &amp;
TEXT($U1854,"dd/mm/aaaa")  &amp; "', "   &amp;
$V1854  &amp; ", "   &amp;
$X1854  &amp; ", "   &amp;
$Z1854  &amp; ", "   &amp;
IF($AB1854 &lt;&gt; "", $AB1854, "NULL")  &amp; ", "   &amp;
$AK1854  &amp; ");"</f>
        <v>#REF!</v>
      </c>
    </row>
    <row r="1855" spans="1:38" x14ac:dyDescent="0.2">
      <c r="A1855" s="7" cm="1">
        <f t="array" aca="1" ref="A1855" ca="1">INDEX(Companies!$A:$A,RANDBETWEEN(2,COUNTA(Companies!$A:$A)),1)</f>
        <v>2</v>
      </c>
      <c r="B1855" s="5">
        <f t="shared" si="364"/>
        <v>1854</v>
      </c>
      <c r="C1855" s="5" t="str" cm="1">
        <f t="array" ref="C1855">SHA1HASH($B1855)</f>
        <v>cf1e1438434b030fc25a11342fd9a53966de1181</v>
      </c>
      <c r="D1855" s="6">
        <f t="shared" ca="1" si="365"/>
        <v>1</v>
      </c>
      <c r="E1855" s="7">
        <f ca="1">IF($B1855 = 1 + N("Presidente"),
    127,
    IF($B1855 = 2 + N("Vice-Presidente"),
        72,
        IF($B1855 = 3 + N("Secretária bilíngue"),
            13,
            RANDBETWEEN(5,COUNT(Name!$A:$A) + 1)
        )
    )
)</f>
        <v>141</v>
      </c>
      <c r="F1855" s="7" t="str">
        <f ca="1">VLOOKUP($E1855,Name!$A:$B,2,FALSE)</f>
        <v>Filipe</v>
      </c>
      <c r="G1855" s="7">
        <f ca="1" xml:space="preserve">
IF($B1855 = 1,
    0,
    RANDBETWEEN(5,COUNT('Last name'!$A:$A) + 1)
)</f>
        <v>73</v>
      </c>
      <c r="H1855" s="7" t="str">
        <f ca="1" xml:space="preserve">
IF($B1855 = 1 + N("Presidente"),
    "de Orléans e Bragança",
    VLOOKUP($G1855,'Last name'!$A:$B,2,FALSE) &amp; " " &amp; VLOOKUP(RANDBETWEEN(5,COUNT('Last name'!$A:$A) + 1),'Last name'!$A:$B,2,FALSE)
)</f>
        <v>de Oliveira Camões</v>
      </c>
      <c r="I1855" s="7" t="str">
        <f t="shared" ca="1" si="366"/>
        <v>Filipe de Oliveira Camões</v>
      </c>
      <c r="J1855" s="7" t="str" cm="1">
        <f t="array" aca="1" ref="J1855" ca="1">SHA1HASH($I1855)</f>
        <v>505f177c3f08460524709b315702eab282007d6f</v>
      </c>
      <c r="K1855" s="7" cm="1">
        <f t="array" aca="1" ref="K1855" ca="1">INDEX(States!$A:$A,M1855,1)</f>
        <v>5</v>
      </c>
      <c r="L1855" s="7" t="str">
        <f ca="1">VLOOKUP($K1855,Countries!$A:$B,2,FALSE)</f>
        <v>Portugal</v>
      </c>
      <c r="M1855" s="7" cm="1">
        <f t="array" aca="1" ref="M1855" ca="1">INDEX(States!$C:$C,RANDBETWEEN(5,COUNTA(States!$A:$A) + 1),1)</f>
        <v>17</v>
      </c>
      <c r="N1855" s="7" t="str">
        <f ca="1">VLOOKUP($M1855,States!$C:$D,2,FALSE)</f>
        <v>Viseu</v>
      </c>
      <c r="O1855" s="7" t="str">
        <f ca="1">VLOOKUP($E1855,Name!$A:$C,3,FALSE)</f>
        <v>M</v>
      </c>
      <c r="P1855" s="7" t="str">
        <f ca="1">VLOOKUP($O1855,Genders!$B:$C,2,FALSE)</f>
        <v>Male</v>
      </c>
      <c r="Q1855" s="7" cm="1">
        <f t="array" aca="1" ref="Q1855" ca="1">INDEX('Marital status'!$A:$A,RANDBETWEEN(5,COUNTA('Marital status'!$A:$A) + 1),1)</f>
        <v>0</v>
      </c>
      <c r="R1855" s="7" t="e">
        <f ca="1">VLOOKUP($Q1855,'Marital status'!$A:$B,2,FALSE)</f>
        <v>#N/A</v>
      </c>
      <c r="S1855" s="7">
        <f t="shared" ca="1" si="367"/>
        <v>6</v>
      </c>
      <c r="T1855" s="7" t="str">
        <f ca="1">VLOOKUP($S1855,Ethnicities!$A:$B,2,FALSE)</f>
        <v xml:space="preserve">  american Indian or Alaska Native</v>
      </c>
      <c r="U1855" s="8">
        <f t="shared" ca="1" si="368"/>
        <v>30493</v>
      </c>
      <c r="V1855" s="6">
        <f t="shared" ca="1" si="369"/>
        <v>7</v>
      </c>
      <c r="W1855" s="8" t="str">
        <f ca="1">VLOOKUP($V1855,'Background education'!$A:$B,2,FALSE)</f>
        <v>Undergraduate degree</v>
      </c>
      <c r="X1855" s="7">
        <f ca="1" xml:space="preserve">
  IF(OR($Z1855 = 5, $Z1855 = 6, $Z1855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855" s="7" t="str">
        <f ca="1">VLOOKUP($X1855,Departments!$A:$B,2,FALSE)</f>
        <v>Communication &amp; Marketing</v>
      </c>
      <c r="Z1855" s="6">
        <f t="shared" ca="1" si="370"/>
        <v>11</v>
      </c>
      <c r="AA1855" s="7" t="str">
        <f ca="1">VLOOKUP($Z1855,Roles!$A:$B,2,FALSE)</f>
        <v>Analyst</v>
      </c>
      <c r="AB1855" s="6">
        <f t="shared" ca="1" si="371"/>
        <v>6</v>
      </c>
      <c r="AC1855" s="7" t="str">
        <f ca="1" xml:space="preserve">
IF(
  ISNA($AB1855),
  NA(),
  VLOOKUP($AB1855,Levels!$A:$B,2,FALSE)
)</f>
        <v>Pleno</v>
      </c>
      <c r="AD1855" s="8">
        <f t="shared" ca="1" si="372"/>
        <v>37636</v>
      </c>
      <c r="AE1855" s="6">
        <f ca="1">RANDBETWEEN(5,COUNTA('Recruitment source'!$A:$A) + 1)</f>
        <v>8</v>
      </c>
      <c r="AF1855" s="6" t="str">
        <f ca="1">VLOOKUP($AE1855,'Recruitment source'!$A:$B,2,FALSE)</f>
        <v>Net Empregos</v>
      </c>
      <c r="AG1855" s="8" t="e">
        <f t="shared" ca="1" si="373"/>
        <v>#N/A</v>
      </c>
      <c r="AH1855" s="6" t="e">
        <f t="shared" ca="1" si="374"/>
        <v>#N/A</v>
      </c>
      <c r="AI1855" s="6" t="e">
        <f ca="1" xml:space="preserve">
IF(
  ISNA($AH1855),
  NA(),
  VLOOKUP($AH1855,'Reasons for dismissal'!$A:$B,2,FALSE)
)</f>
        <v>#N/A</v>
      </c>
      <c r="AJ1855" s="6">
        <f t="shared" ca="1" si="375"/>
        <v>5</v>
      </c>
      <c r="AK1855" s="1">
        <f t="shared" ca="1" si="376"/>
        <v>2580</v>
      </c>
      <c r="AL18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$A1855  &amp; ", "   &amp;
$B1855  &amp; ", "   &amp;
$D1855  &amp; ", '"  &amp;
$I1855  &amp; "', '" &amp;
$O1855  &amp; "', "  &amp;
$S1855  &amp; ", '"  &amp;
TEXT($U1855,"dd/mm/aaaa")  &amp; "', "   &amp;
$V1855  &amp; ", "   &amp;
$X1855  &amp; ", "   &amp;
$Z1855  &amp; ", "   &amp;
IF($AB1855 &lt;&gt; "", $AB1855, "NULL")  &amp; ", "   &amp;
$AK1855  &amp; ");"</f>
        <v>#REF!</v>
      </c>
    </row>
    <row r="1856" spans="1:38" x14ac:dyDescent="0.2">
      <c r="A1856" s="7" cm="1">
        <f t="array" aca="1" ref="A1856" ca="1">INDEX(Companies!$A:$A,RANDBETWEEN(2,COUNTA(Companies!$A:$A)),1)</f>
        <v>2</v>
      </c>
      <c r="B1856" s="5">
        <f t="shared" si="364"/>
        <v>1855</v>
      </c>
      <c r="C1856" s="5" t="str" cm="1">
        <f t="array" ref="C1856">SHA1HASH($B1856)</f>
        <v>6d400b9aec194fd0ea123061c6710c794a9bd517</v>
      </c>
      <c r="D1856" s="6">
        <f t="shared" ca="1" si="365"/>
        <v>1</v>
      </c>
      <c r="E1856" s="7">
        <f ca="1">IF($B1856 = 1 + N("Presidente"),
    127,
    IF($B1856 = 2 + N("Vice-Presidente"),
        72,
        IF($B1856 = 3 + N("Secretária bilíngue"),
            13,
            RANDBETWEEN(5,COUNT(Name!$A:$A) + 1)
        )
    )
)</f>
        <v>312</v>
      </c>
      <c r="F1856" s="7" t="str">
        <f ca="1">VLOOKUP($E1856,Name!$A:$B,2,FALSE)</f>
        <v>Otávio</v>
      </c>
      <c r="G1856" s="7">
        <f ca="1" xml:space="preserve">
IF($B1856 = 1,
    0,
    RANDBETWEEN(5,COUNT('Last name'!$A:$A) + 1)
)</f>
        <v>114</v>
      </c>
      <c r="H1856" s="7" t="str">
        <f ca="1" xml:space="preserve">
IF($B1856 = 1 + N("Presidente"),
    "de Orléans e Bragança",
    VLOOKUP($G1856,'Last name'!$A:$B,2,FALSE) &amp; " " &amp; VLOOKUP(RANDBETWEEN(5,COUNT('Last name'!$A:$A) + 1),'Last name'!$A:$B,2,FALSE)
)</f>
        <v>Machado Cardozo</v>
      </c>
      <c r="I1856" s="7" t="str">
        <f t="shared" ca="1" si="366"/>
        <v>Otávio Machado Cardozo</v>
      </c>
      <c r="J1856" s="7" t="str" cm="1">
        <f t="array" aca="1" ref="J1856" ca="1">SHA1HASH($I1856)</f>
        <v>1af6764eea0ae025aeddc9bac96c995ae3bc2cfd</v>
      </c>
      <c r="K1856" s="7" cm="1">
        <f t="array" aca="1" ref="K1856" ca="1">INDEX(States!$A:$A,M1856,1)</f>
        <v>5</v>
      </c>
      <c r="L1856" s="7" t="str">
        <f ca="1">VLOOKUP($K1856,Countries!$A:$B,2,FALSE)</f>
        <v>Portugal</v>
      </c>
      <c r="M1856" s="7" cm="1">
        <f t="array" aca="1" ref="M1856" ca="1">INDEX(States!$C:$C,RANDBETWEEN(5,COUNTA(States!$A:$A) + 1),1)</f>
        <v>21</v>
      </c>
      <c r="N1856" s="7" t="str">
        <f ca="1">VLOOKUP($M1856,States!$C:$D,2,FALSE)</f>
        <v>Guarda</v>
      </c>
      <c r="O1856" s="7" t="str">
        <f ca="1">VLOOKUP($E1856,Name!$A:$C,3,FALSE)</f>
        <v>M</v>
      </c>
      <c r="P1856" s="7" t="str">
        <f ca="1">VLOOKUP($O1856,Genders!$B:$C,2,FALSE)</f>
        <v>Male</v>
      </c>
      <c r="Q1856" s="7" cm="1">
        <f t="array" aca="1" ref="Q1856" ca="1">INDEX('Marital status'!$A:$A,RANDBETWEEN(5,COUNTA('Marital status'!$A:$A) + 1),1)</f>
        <v>0</v>
      </c>
      <c r="R1856" s="7" t="e">
        <f ca="1">VLOOKUP($Q1856,'Marital status'!$A:$B,2,FALSE)</f>
        <v>#N/A</v>
      </c>
      <c r="S1856" s="7">
        <f t="shared" ca="1" si="367"/>
        <v>5</v>
      </c>
      <c r="T1856" s="7" t="str">
        <f ca="1">VLOOKUP($S1856,Ethnicities!$A:$B,2,FALSE)</f>
        <v>ASIAN</v>
      </c>
      <c r="U1856" s="8">
        <f t="shared" ca="1" si="368"/>
        <v>23154</v>
      </c>
      <c r="V1856" s="6">
        <f t="shared" ca="1" si="369"/>
        <v>7</v>
      </c>
      <c r="W1856" s="8" t="str">
        <f ca="1">VLOOKUP($V1856,'Background education'!$A:$B,2,FALSE)</f>
        <v>Undergraduate degree</v>
      </c>
      <c r="X1856" s="7">
        <f ca="1" xml:space="preserve">
  IF(OR($Z1856 = 5, $Z1856 = 6, $Z1856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856" s="7" t="str">
        <f ca="1">VLOOKUP($X1856,Departments!$A:$B,2,FALSE)</f>
        <v>Human Resource</v>
      </c>
      <c r="Z1856" s="6">
        <f t="shared" ca="1" si="370"/>
        <v>9</v>
      </c>
      <c r="AA1856" s="7" t="str">
        <f ca="1">VLOOKUP($Z1856,Roles!$A:$B,2,FALSE)</f>
        <v>Intern</v>
      </c>
      <c r="AB1856" s="6" t="e">
        <f t="shared" ca="1" si="371"/>
        <v>#N/A</v>
      </c>
      <c r="AC1856" s="7" t="e">
        <f ca="1" xml:space="preserve">
IF(
  ISNA($AB1856),
  NA(),
  VLOOKUP($AB1856,Levels!$A:$B,2,FALSE)
)</f>
        <v>#N/A</v>
      </c>
      <c r="AD1856" s="8">
        <f t="shared" ca="1" si="372"/>
        <v>36353</v>
      </c>
      <c r="AE1856" s="6">
        <f ca="1">RANDBETWEEN(5,COUNTA('Recruitment source'!$A:$A) + 1)</f>
        <v>13</v>
      </c>
      <c r="AF1856" s="6" t="str">
        <f ca="1">VLOOKUP($AE1856,'Recruitment source'!$A:$B,2,FALSE)</f>
        <v>Google</v>
      </c>
      <c r="AG1856" s="8" t="e">
        <f t="shared" ca="1" si="373"/>
        <v>#N/A</v>
      </c>
      <c r="AH1856" s="6" t="e">
        <f t="shared" ca="1" si="374"/>
        <v>#N/A</v>
      </c>
      <c r="AI1856" s="6" t="e">
        <f ca="1" xml:space="preserve">
IF(
  ISNA($AH1856),
  NA(),
  VLOOKUP($AH1856,'Reasons for dismissal'!$A:$B,2,FALSE)
)</f>
        <v>#N/A</v>
      </c>
      <c r="AJ1856" s="6">
        <f t="shared" ca="1" si="375"/>
        <v>4</v>
      </c>
      <c r="AK1856" s="1">
        <f t="shared" ca="1" si="376"/>
        <v>1285</v>
      </c>
      <c r="AL18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$A1856  &amp; ", "   &amp;
$B1856  &amp; ", "   &amp;
$D1856  &amp; ", '"  &amp;
$I1856  &amp; "', '" &amp;
$O1856  &amp; "', "  &amp;
$S1856  &amp; ", '"  &amp;
TEXT($U1856,"dd/mm/aaaa")  &amp; "', "   &amp;
$V1856  &amp; ", "   &amp;
$X1856  &amp; ", "   &amp;
$Z1856  &amp; ", "   &amp;
IF($AB1856 &lt;&gt; "", $AB1856, "NULL")  &amp; ", "   &amp;
$AK1856  &amp; ");"</f>
        <v>#REF!</v>
      </c>
    </row>
    <row r="1857" spans="1:38" x14ac:dyDescent="0.2">
      <c r="A1857" s="7" cm="1">
        <f t="array" aca="1" ref="A1857" ca="1">INDEX(Companies!$A:$A,RANDBETWEEN(2,COUNTA(Companies!$A:$A)),1)</f>
        <v>2</v>
      </c>
      <c r="B1857" s="5">
        <f t="shared" si="364"/>
        <v>1856</v>
      </c>
      <c r="C1857" s="5" t="str" cm="1">
        <f t="array" ref="C1857">SHA1HASH($B1857)</f>
        <v>47645afb7b2eb5d062ac3c73b57ddad7bc3a7541</v>
      </c>
      <c r="D1857" s="6">
        <f t="shared" ca="1" si="365"/>
        <v>1</v>
      </c>
      <c r="E1857" s="7">
        <f ca="1">IF($B1857 = 1 + N("Presidente"),
    127,
    IF($B1857 = 2 + N("Vice-Presidente"),
        72,
        IF($B1857 = 3 + N("Secretária bilíngue"),
            13,
            RANDBETWEEN(5,COUNT(Name!$A:$A) + 1)
        )
    )
)</f>
        <v>272</v>
      </c>
      <c r="F1857" s="7" t="str">
        <f ca="1">VLOOKUP($E1857,Name!$A:$B,2,FALSE)</f>
        <v>Maria Madalena</v>
      </c>
      <c r="G1857" s="7">
        <f ca="1" xml:space="preserve">
IF($B1857 = 1,
    0,
    RANDBETWEEN(5,COUNT('Last name'!$A:$A) + 1)
)</f>
        <v>103</v>
      </c>
      <c r="H1857" s="7" t="str">
        <f ca="1" xml:space="preserve">
IF($B1857 = 1 + N("Presidente"),
    "de Orléans e Bragança",
    VLOOKUP($G1857,'Last name'!$A:$B,2,FALSE) &amp; " " &amp; VLOOKUP(RANDBETWEEN(5,COUNT('Last name'!$A:$A) + 1),'Last name'!$A:$B,2,FALSE)
)</f>
        <v>Holanda Luz</v>
      </c>
      <c r="I1857" s="7" t="str">
        <f t="shared" ca="1" si="366"/>
        <v>Maria Madalena Holanda Luz</v>
      </c>
      <c r="J1857" s="7" t="str" cm="1">
        <f t="array" aca="1" ref="J1857" ca="1">SHA1HASH($I1857)</f>
        <v>ac84a4d80334d0b2fc8e8b15e176ff3b41d5f0e2</v>
      </c>
      <c r="K1857" s="7" cm="1">
        <f t="array" aca="1" ref="K1857" ca="1">INDEX(States!$A:$A,M1857,1)</f>
        <v>5</v>
      </c>
      <c r="L1857" s="7" t="str">
        <f ca="1">VLOOKUP($K1857,Countries!$A:$B,2,FALSE)</f>
        <v>Portugal</v>
      </c>
      <c r="M1857" s="7" cm="1">
        <f t="array" aca="1" ref="M1857" ca="1">INDEX(States!$C:$C,RANDBETWEEN(5,COUNTA(States!$A:$A) + 1),1)</f>
        <v>12</v>
      </c>
      <c r="N1857" s="7" t="str">
        <f ca="1">VLOOKUP($M1857,States!$C:$D,2,FALSE)</f>
        <v>Leiria</v>
      </c>
      <c r="O1857" s="7" t="str">
        <f ca="1">VLOOKUP($E1857,Name!$A:$C,3,FALSE)</f>
        <v>F</v>
      </c>
      <c r="P1857" s="7" t="str">
        <f ca="1">VLOOKUP($O1857,Genders!$B:$C,2,FALSE)</f>
        <v>Female</v>
      </c>
      <c r="Q1857" s="7" cm="1">
        <f t="array" aca="1" ref="Q1857" ca="1">INDEX('Marital status'!$A:$A,RANDBETWEEN(5,COUNTA('Marital status'!$A:$A) + 1),1)</f>
        <v>5</v>
      </c>
      <c r="R1857" s="7" t="str">
        <f ca="1">VLOOKUP($Q1857,'Marital status'!$A:$B,2,FALSE)</f>
        <v xml:space="preserve"> Separated </v>
      </c>
      <c r="S1857" s="7">
        <f t="shared" ca="1" si="367"/>
        <v>5</v>
      </c>
      <c r="T1857" s="7" t="str">
        <f ca="1">VLOOKUP($S1857,Ethnicities!$A:$B,2,FALSE)</f>
        <v>ASIAN</v>
      </c>
      <c r="U1857" s="8">
        <f t="shared" ca="1" si="368"/>
        <v>18819</v>
      </c>
      <c r="V1857" s="6">
        <f t="shared" ca="1" si="369"/>
        <v>8</v>
      </c>
      <c r="W1857" s="8" t="str">
        <f ca="1">VLOOKUP($V1857,'Background education'!$A:$B,2,FALSE)</f>
        <v>Graduate school</v>
      </c>
      <c r="X1857" s="7">
        <f ca="1" xml:space="preserve">
  IF(OR($Z1857 = 5, $Z1857 = 6, $Z1857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857" s="7" t="str">
        <f ca="1">VLOOKUP($X1857,Departments!$A:$B,2,FALSE)</f>
        <v>Controlling</v>
      </c>
      <c r="Z1857" s="6">
        <f t="shared" ca="1" si="370"/>
        <v>11</v>
      </c>
      <c r="AA1857" s="7" t="str">
        <f ca="1">VLOOKUP($Z1857,Roles!$A:$B,2,FALSE)</f>
        <v>Analyst</v>
      </c>
      <c r="AB1857" s="6">
        <f t="shared" ca="1" si="371"/>
        <v>7</v>
      </c>
      <c r="AC1857" s="7" t="str">
        <f ca="1" xml:space="preserve">
IF(
  ISNA($AB1857),
  NA(),
  VLOOKUP($AB1857,Levels!$A:$B,2,FALSE)
)</f>
        <v>Senior</v>
      </c>
      <c r="AD1857" s="8">
        <f t="shared" ca="1" si="372"/>
        <v>44737</v>
      </c>
      <c r="AE1857" s="6">
        <f ca="1">RANDBETWEEN(5,COUNTA('Recruitment source'!$A:$A) + 1)</f>
        <v>5</v>
      </c>
      <c r="AF1857" s="6" t="str">
        <f ca="1">VLOOKUP($AE1857,'Recruitment source'!$A:$B,2,FALSE)</f>
        <v>Indeed</v>
      </c>
      <c r="AG1857" s="8" t="e">
        <f t="shared" ca="1" si="373"/>
        <v>#N/A</v>
      </c>
      <c r="AH1857" s="6" t="e">
        <f t="shared" ca="1" si="374"/>
        <v>#N/A</v>
      </c>
      <c r="AI1857" s="6" t="e">
        <f ca="1" xml:space="preserve">
IF(
  ISNA($AH1857),
  NA(),
  VLOOKUP($AH1857,'Reasons for dismissal'!$A:$B,2,FALSE)
)</f>
        <v>#N/A</v>
      </c>
      <c r="AJ1857" s="6">
        <f t="shared" ca="1" si="375"/>
        <v>4</v>
      </c>
      <c r="AK1857" s="1">
        <f t="shared" ca="1" si="376"/>
        <v>3000</v>
      </c>
      <c r="AL18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$A1857  &amp; ", "   &amp;
$B1857  &amp; ", "   &amp;
$D1857  &amp; ", '"  &amp;
$I1857  &amp; "', '" &amp;
$O1857  &amp; "', "  &amp;
$S1857  &amp; ", '"  &amp;
TEXT($U1857,"dd/mm/aaaa")  &amp; "', "   &amp;
$V1857  &amp; ", "   &amp;
$X1857  &amp; ", "   &amp;
$Z1857  &amp; ", "   &amp;
IF($AB1857 &lt;&gt; "", $AB1857, "NULL")  &amp; ", "   &amp;
$AK1857  &amp; ");"</f>
        <v>#REF!</v>
      </c>
    </row>
    <row r="1858" spans="1:38" x14ac:dyDescent="0.2">
      <c r="A1858" s="7" cm="1">
        <f t="array" aca="1" ref="A1858" ca="1">INDEX(Companies!$A:$A,RANDBETWEEN(2,COUNTA(Companies!$A:$A)),1)</f>
        <v>2</v>
      </c>
      <c r="B1858" s="5">
        <f t="shared" si="364"/>
        <v>1857</v>
      </c>
      <c r="C1858" s="5" t="str" cm="1">
        <f t="array" ref="C1858">SHA1HASH($B1858)</f>
        <v>dfe0d2c4c0351b872340f99241fa89b95b66901d</v>
      </c>
      <c r="D1858" s="6">
        <f t="shared" ca="1" si="365"/>
        <v>1</v>
      </c>
      <c r="E1858" s="7">
        <f ca="1">IF($B1858 = 1 + N("Presidente"),
    127,
    IF($B1858 = 2 + N("Vice-Presidente"),
        72,
        IF($B1858 = 3 + N("Secretária bilíngue"),
            13,
            RANDBETWEEN(5,COUNT(Name!$A:$A) + 1)
        )
    )
)</f>
        <v>202</v>
      </c>
      <c r="F1858" s="7" t="str">
        <f ca="1">VLOOKUP($E1858,Name!$A:$B,2,FALSE)</f>
        <v>Júlia Clara</v>
      </c>
      <c r="G1858" s="7">
        <f ca="1" xml:space="preserve">
IF($B1858 = 1,
    0,
    RANDBETWEEN(5,COUNT('Last name'!$A:$A) + 1)
)</f>
        <v>58</v>
      </c>
      <c r="H1858" s="7" t="str">
        <f ca="1" xml:space="preserve">
IF($B1858 = 1 + N("Presidente"),
    "de Orléans e Bragança",
    VLOOKUP($G1858,'Last name'!$A:$B,2,FALSE) &amp; " " &amp; VLOOKUP(RANDBETWEEN(5,COUNT('Last name'!$A:$A) + 1),'Last name'!$A:$B,2,FALSE)
)</f>
        <v>Cardoso Bispo</v>
      </c>
      <c r="I1858" s="7" t="str">
        <f t="shared" ca="1" si="366"/>
        <v>Júlia Clara Cardoso Bispo</v>
      </c>
      <c r="J1858" s="7" t="str" cm="1">
        <f t="array" aca="1" ref="J1858" ca="1">SHA1HASH($I1858)</f>
        <v>f7af421e693be32417183612e463dee603ab9182</v>
      </c>
      <c r="K1858" s="7" cm="1">
        <f t="array" aca="1" ref="K1858" ca="1">INDEX(States!$A:$A,M1858,1)</f>
        <v>5</v>
      </c>
      <c r="L1858" s="7" t="str">
        <f ca="1">VLOOKUP($K1858,Countries!$A:$B,2,FALSE)</f>
        <v>Portugal</v>
      </c>
      <c r="M1858" s="7" cm="1">
        <f t="array" aca="1" ref="M1858" ca="1">INDEX(States!$C:$C,RANDBETWEEN(5,COUNTA(States!$A:$A) + 1),1)</f>
        <v>5</v>
      </c>
      <c r="N1858" s="7" t="str">
        <f ca="1">VLOOKUP($M1858,States!$C:$D,2,FALSE)</f>
        <v xml:space="preserve"> Lisboa</v>
      </c>
      <c r="O1858" s="7" t="str">
        <f ca="1">VLOOKUP($E1858,Name!$A:$C,3,FALSE)</f>
        <v>F</v>
      </c>
      <c r="P1858" s="7" t="str">
        <f ca="1">VLOOKUP($O1858,Genders!$B:$C,2,FALSE)</f>
        <v>Female</v>
      </c>
      <c r="Q1858" s="7" cm="1">
        <f t="array" aca="1" ref="Q1858" ca="1">INDEX('Marital status'!$A:$A,RANDBETWEEN(5,COUNTA('Marital status'!$A:$A) + 1),1)</f>
        <v>5</v>
      </c>
      <c r="R1858" s="7" t="str">
        <f ca="1">VLOOKUP($Q1858,'Marital status'!$A:$B,2,FALSE)</f>
        <v xml:space="preserve"> Separated </v>
      </c>
      <c r="S1858" s="7">
        <f t="shared" ca="1" si="367"/>
        <v>5</v>
      </c>
      <c r="T1858" s="7" t="str">
        <f ca="1">VLOOKUP($S1858,Ethnicities!$A:$B,2,FALSE)</f>
        <v>ASIAN</v>
      </c>
      <c r="U1858" s="8">
        <f t="shared" ca="1" si="368"/>
        <v>20981</v>
      </c>
      <c r="V1858" s="6">
        <f t="shared" ca="1" si="369"/>
        <v>7</v>
      </c>
      <c r="W1858" s="8" t="str">
        <f ca="1">VLOOKUP($V1858,'Background education'!$A:$B,2,FALSE)</f>
        <v>Undergraduate degree</v>
      </c>
      <c r="X1858" s="7">
        <f ca="1" xml:space="preserve">
  IF(OR($Z1858 = 5, $Z1858 = 6, $Z1858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858" s="7" t="str">
        <f ca="1">VLOOKUP($X1858,Departments!$A:$B,2,FALSE)</f>
        <v>Administration</v>
      </c>
      <c r="Z1858" s="6">
        <f t="shared" ca="1" si="370"/>
        <v>10</v>
      </c>
      <c r="AA1858" s="7" t="str">
        <f ca="1">VLOOKUP($Z1858,Roles!$A:$B,2,FALSE)</f>
        <v>Trainee</v>
      </c>
      <c r="AB1858" s="6" t="e">
        <f t="shared" ca="1" si="371"/>
        <v>#N/A</v>
      </c>
      <c r="AC1858" s="7" t="e">
        <f ca="1" xml:space="preserve">
IF(
  ISNA($AB1858),
  NA(),
  VLOOKUP($AB1858,Levels!$A:$B,2,FALSE)
)</f>
        <v>#N/A</v>
      </c>
      <c r="AD1858" s="8">
        <f t="shared" ca="1" si="372"/>
        <v>39976</v>
      </c>
      <c r="AE1858" s="6">
        <f ca="1">RANDBETWEEN(5,COUNTA('Recruitment source'!$A:$A) + 1)</f>
        <v>7</v>
      </c>
      <c r="AF1858" s="6" t="str">
        <f ca="1">VLOOKUP($AE1858,'Recruitment source'!$A:$B,2,FALSE)</f>
        <v>SAPO Emprego</v>
      </c>
      <c r="AG1858" s="8" t="e">
        <f t="shared" ca="1" si="373"/>
        <v>#N/A</v>
      </c>
      <c r="AH1858" s="6" t="e">
        <f t="shared" ca="1" si="374"/>
        <v>#N/A</v>
      </c>
      <c r="AI1858" s="6" t="e">
        <f ca="1" xml:space="preserve">
IF(
  ISNA($AH1858),
  NA(),
  VLOOKUP($AH1858,'Reasons for dismissal'!$A:$B,2,FALSE)
)</f>
        <v>#N/A</v>
      </c>
      <c r="AJ1858" s="6">
        <f t="shared" ca="1" si="375"/>
        <v>5</v>
      </c>
      <c r="AK1858" s="1">
        <f t="shared" ca="1" si="376"/>
        <v>1305</v>
      </c>
      <c r="AL18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$A1858  &amp; ", "   &amp;
$B1858  &amp; ", "   &amp;
$D1858  &amp; ", '"  &amp;
$I1858  &amp; "', '" &amp;
$O1858  &amp; "', "  &amp;
$S1858  &amp; ", '"  &amp;
TEXT($U1858,"dd/mm/aaaa")  &amp; "', "   &amp;
$V1858  &amp; ", "   &amp;
$X1858  &amp; ", "   &amp;
$Z1858  &amp; ", "   &amp;
IF($AB1858 &lt;&gt; "", $AB1858, "NULL")  &amp; ", "   &amp;
$AK1858  &amp; ");"</f>
        <v>#REF!</v>
      </c>
    </row>
    <row r="1859" spans="1:38" x14ac:dyDescent="0.2">
      <c r="A1859" s="7" cm="1">
        <f t="array" aca="1" ref="A1859" ca="1">INDEX(Companies!$A:$A,RANDBETWEEN(2,COUNTA(Companies!$A:$A)),1)</f>
        <v>2</v>
      </c>
      <c r="B1859" s="5">
        <f t="shared" ref="B1859:B1922" si="377">ROW() - 1</f>
        <v>1858</v>
      </c>
      <c r="C1859" s="5" t="str" cm="1">
        <f t="array" ref="C1859">SHA1HASH($B1859)</f>
        <v>2105578f30afd2a04f4265ef60c31ced74807bd2</v>
      </c>
      <c r="D1859" s="6">
        <f t="shared" ref="D1859:D1922" ca="1" si="378">IF(ISNA($AG1859),1,0)</f>
        <v>1</v>
      </c>
      <c r="E1859" s="7">
        <f ca="1">IF($B1859 = 1 + N("Presidente"),
    127,
    IF($B1859 = 2 + N("Vice-Presidente"),
        72,
        IF($B1859 = 3 + N("Secretária bilíngue"),
            13,
            RANDBETWEEN(5,COUNT(Name!$A:$A) + 1)
        )
    )
)</f>
        <v>59</v>
      </c>
      <c r="F1859" s="7" t="str">
        <f ca="1">VLOOKUP($E1859,Name!$A:$B,2,FALSE)</f>
        <v>Artur</v>
      </c>
      <c r="G1859" s="7">
        <f ca="1" xml:space="preserve">
IF($B1859 = 1,
    0,
    RANDBETWEEN(5,COUNT('Last name'!$A:$A) + 1)
)</f>
        <v>152</v>
      </c>
      <c r="H1859" s="7" t="str">
        <f ca="1" xml:space="preserve">
IF($B1859 = 1 + N("Presidente"),
    "de Orléans e Bragança",
    VLOOKUP($G1859,'Last name'!$A:$B,2,FALSE) &amp; " " &amp; VLOOKUP(RANDBETWEEN(5,COUNT('Last name'!$A:$A) + 1),'Last name'!$A:$B,2,FALSE)
)</f>
        <v>Pimenta Poeta</v>
      </c>
      <c r="I1859" s="7" t="str">
        <f t="shared" ref="I1859:I1922" ca="1" si="379">$F1859 &amp; " " &amp; $H1859</f>
        <v>Artur Pimenta Poeta</v>
      </c>
      <c r="J1859" s="7" t="str" cm="1">
        <f t="array" aca="1" ref="J1859" ca="1">SHA1HASH($I1859)</f>
        <v>f5e9fd2d6ecd37ac678fc0e0bfe2fa52f3523502</v>
      </c>
      <c r="K1859" s="7" cm="1">
        <f t="array" aca="1" ref="K1859" ca="1">INDEX(States!$A:$A,M1859,1)</f>
        <v>5</v>
      </c>
      <c r="L1859" s="7" t="str">
        <f ca="1">VLOOKUP($K1859,Countries!$A:$B,2,FALSE)</f>
        <v>Portugal</v>
      </c>
      <c r="M1859" s="7" cm="1">
        <f t="array" aca="1" ref="M1859" ca="1">INDEX(States!$C:$C,RANDBETWEEN(5,COUNTA(States!$A:$A) + 1),1)</f>
        <v>5</v>
      </c>
      <c r="N1859" s="7" t="str">
        <f ca="1">VLOOKUP($M1859,States!$C:$D,2,FALSE)</f>
        <v xml:space="preserve"> Lisboa</v>
      </c>
      <c r="O1859" s="7" t="str">
        <f ca="1">VLOOKUP($E1859,Name!$A:$C,3,FALSE)</f>
        <v>M</v>
      </c>
      <c r="P1859" s="7" t="str">
        <f ca="1">VLOOKUP($O1859,Genders!$B:$C,2,FALSE)</f>
        <v>Male</v>
      </c>
      <c r="Q1859" s="7" cm="1">
        <f t="array" aca="1" ref="Q1859" ca="1">INDEX('Marital status'!$A:$A,RANDBETWEEN(5,COUNTA('Marital status'!$A:$A) + 1),1)</f>
        <v>0</v>
      </c>
      <c r="R1859" s="7" t="e">
        <f ca="1">VLOOKUP($Q1859,'Marital status'!$A:$B,2,FALSE)</f>
        <v>#N/A</v>
      </c>
      <c r="S1859" s="7">
        <f t="shared" ref="S1859:S1922" ca="1" si="380" xml:space="preserve">
IF(AND($Z1859 &gt;= 5, $Z1859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T1859" s="7" t="str">
        <f ca="1">VLOOKUP($S1859,Ethnicities!$A:$B,2,FALSE)</f>
        <v>Native Hawaiian or Other Pacific Islander</v>
      </c>
      <c r="U1859" s="8">
        <f t="shared" ref="U1859:U1922" ca="1" si="381" xml:space="preserve">
IF($Z1859 = 5 + N("CEO"),
    TODAY() - 16340,
    IF($Z1859 = 8 + N("Secretary"),
        RANDBETWEEN(TODAY() - 12418.5, TODAY()-6574.5),
        IF(OR($Z1859 = 7, $Z1859 = 14),
            RANDBETWEEN(TODAY() - 16071, TODAY() - 8766),
            IF(OR($Z1859 = 13, $Z1859 = 12, $Z1859 = 11),
                RANDBETWEEN(TODAY() - 27393.75, TODAY() - 12783.75),
                RANDBETWEEN(TODAY() - 27393.75, TODAY()-10957.5)
            )
        )
    )
)</f>
        <v>28806</v>
      </c>
      <c r="V1859" s="6">
        <f t="shared" ref="V1859:V1922" ca="1" si="382" xml:space="preserve">
IF(OR($Z1859 = 5, $Z1859 = 6) + N("Se for presidente ou vice-presidente"),
    10 + N("Doutor"),
    IF($Z1859 = 7 + N("Se for diretor"),
        RANDBETWEEN(8,10) + N("Graduate school or Master’s degree or Doctorate"),
        IF($Z1859 = 14 + N("If a manager"),
            RANDBETWEEN(7,9),
            IF(OR($Z1859 = 13, $Z1859 = 12, $Z1859 = 11) + N("If coordinator or specialist or analyst"),
                RANDBETWEEN(7,8),
                7
            )
        )
    )
)</f>
        <v>7</v>
      </c>
      <c r="W1859" s="8" t="str">
        <f ca="1">VLOOKUP($V1859,'Background education'!$A:$B,2,FALSE)</f>
        <v>Undergraduate degree</v>
      </c>
      <c r="X1859" s="7">
        <f ca="1" xml:space="preserve">
  IF(OR($Z1859 = 5, $Z1859 = 6, $Z1859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859" s="7" t="str">
        <f ca="1">VLOOKUP($X1859,Departments!$A:$B,2,FALSE)</f>
        <v>Human Resource</v>
      </c>
      <c r="Z1859" s="6">
        <f t="shared" ref="Z1859:Z1922" ca="1" si="383" xml:space="preserve">
IF($B1859 = 1 + N("Se matrícula for 1"),
  5 + N("Presidente"),
  IF($B1859 = 2 + N("Se matrícula for 2"),
    6 + N("Vice-presidente"),
    IF($B1859 = 3 + N("Se matrícula for 3"),
      8 + N("Secretária bilíngue"),
      IF(AND($B1859 &gt;= 4, $B1859 &lt;=14),
        7 + N("Diretor"),
        IF(AND($B1859 &gt;= 15, $B1859 &lt;= 25),
          14 + N("Manager"),
          IF(AND($B1859 &gt;= 26, $B1859 &lt;= 36),
            13 + N("Coordinador"),
            IF(AND($B1859 &gt;= 37, $B1859 &lt;= 47),
              12 + N("Especialista"),
                IF(MOD($B1859,2) = 0,
                  11 + N("Analista"),
                  RANDBETWEEN(9,10) + N("Estagiário ou Trainee")
                )
            )
          )
        )
      )
    )
  )
)</f>
        <v>11</v>
      </c>
      <c r="AA1859" s="7" t="str">
        <f ca="1">VLOOKUP($Z1859,Roles!$A:$B,2,FALSE)</f>
        <v>Analyst</v>
      </c>
      <c r="AB1859" s="6">
        <f t="shared" ref="AB1859:AB1922" ca="1" si="384" xml:space="preserve">
IF($Z1859 = 11 + N("Analyst"),
    RANDBETWEEN(5, 7) + N("Jr, Pleno, Sr"),
    NA()
)</f>
        <v>5</v>
      </c>
      <c r="AC1859" s="7" t="str">
        <f ca="1" xml:space="preserve">
IF(
  ISNA($AB1859),
  NA(),
  VLOOKUP($AB1859,Levels!$A:$B,2,FALSE)
)</f>
        <v>Junior</v>
      </c>
      <c r="AD1859" s="8">
        <f t="shared" ref="AD1859:AD1922" ca="1" si="385" xml:space="preserve">
IF(
  OR(
    $Z1859=5,$Z1859=6,$Z1859=7,$Z1859=8,$Z1859=14
  ),
  36161,
  IF(
     (
      (TODAY() - $U1859) / 365
     ) &lt; 19,
      TODAY(),
      RANDBETWEEN(36161,TODAY())
  )
)</f>
        <v>40317</v>
      </c>
      <c r="AE1859" s="6">
        <f ca="1">RANDBETWEEN(5,COUNTA('Recruitment source'!$A:$A) + 1)</f>
        <v>7</v>
      </c>
      <c r="AF1859" s="6" t="str">
        <f ca="1">VLOOKUP($AE1859,'Recruitment source'!$A:$B,2,FALSE)</f>
        <v>SAPO Emprego</v>
      </c>
      <c r="AG1859" s="8" t="e">
        <f t="shared" ref="AG1859:AG1922" ca="1" si="386" xml:space="preserve">
IF(MOD(
     ROW(),111
   )=0,
   RANDBETWEEN($AD1859 + 1,TODAY() - 1),NA()
)</f>
        <v>#N/A</v>
      </c>
      <c r="AH1859" s="6" t="e">
        <f t="shared" ref="AH1859:AH1922" ca="1" si="387" xml:space="preserve">
IF(
  ISNA(AG1859),
  NA(),
  RANDBETWEEN(5,IF($O1859="F",13,12))
)</f>
        <v>#N/A</v>
      </c>
      <c r="AI1859" s="6" t="e">
        <f ca="1" xml:space="preserve">
IF(
  ISNA($AH1859),
  NA(),
  VLOOKUP($AH1859,'Reasons for dismissal'!$A:$B,2,FALSE)
)</f>
        <v>#N/A</v>
      </c>
      <c r="AJ1859" s="6">
        <f t="shared" ref="AJ1859:AJ1922" ca="1" si="388" xml:space="preserve">
IF(
 ISNA($AG1859),
 IF(
   $Z1859=5,
   5,
   IF(
     OR($Z1859=6,$Z1859=7,$Z1859=14,8),
     RANDBETWEEN(4,5),
     IF(
       OR($Z1859=12,$Z1859=13),
       RANDBETWEEN(3,5),
       RANDBETWEEN(1,5)
     )
   )
 ),
 RANDBETWEEN(1,3)
)</f>
        <v>5</v>
      </c>
      <c r="AK1859" s="1">
        <f t="shared" ref="AK1859:AK1922" ca="1" si="389" xml:space="preserve">
IF($Z1859 = 5 + N("Presidente"),
    27000,
    IF($Z1859 = 6 + N("Vice-presidente"),
        23000,
        IF(OR($Z1859 = 8, $Z1859= 13, $Z1859 = 12) + N("Secretária bilíngue ou coordenador ou especialista"),
            8000,
            IF($Z1859 = 7 + N("Diretor"),
                15000,
                IF($Z1859 = 14 + N("Gerente"),
                    12000,
                    IF($Z1859 = 9 + N("Estagiário"),
                        705,
                        IF($Z1859 = 10 + N("Trainee"),
                            805,
                            IF($Z1859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IF($V1859 = 7,
  500,
  IF($V1859 = 8,
    1000,
    IF($V1859 = 9,
      1500,
      IF($V1859 = 10,
        2000,
        0
      )
    )
  )
)
+
N("Adicional no salário por área")
+
IF($X1859 = 14 + N("Tecnologia da Informação"),
  120,
  IF($X1859 = 16 + N("Vendas"),
    110,
    IF($X1859 = 15 + N("Jurídico"),
      100,
      IF(OR($X1859 = 8, $X1859 = 9, $X1859 = 11) + N("Recursos humanos ou comercial ou comunicação e marketing"),
        80,
        0
      )
    )
  )
)
+
N("Adicionando pegadinha")
+
IF(AND($X1859 = 16, $V1859 = 9, $Z1859 = 11) + N("Se for de vendas, com mestrado, analista sênior"),
  IF($S1859 = 5,
    100,
    0
  )
  +
  IF($O1859 = "M",
    200,
    0
  ),
  0
)</f>
        <v>2580</v>
      </c>
      <c r="AL18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$A1859  &amp; ", "   &amp;
$B1859  &amp; ", "   &amp;
$D1859  &amp; ", '"  &amp;
$I1859  &amp; "', '" &amp;
$O1859  &amp; "', "  &amp;
$S1859  &amp; ", '"  &amp;
TEXT($U1859,"dd/mm/aaaa")  &amp; "', "   &amp;
$V1859  &amp; ", "   &amp;
$X1859  &amp; ", "   &amp;
$Z1859  &amp; ", "   &amp;
IF($AB1859 &lt;&gt; "", $AB1859, "NULL")  &amp; ", "   &amp;
$AK1859  &amp; ");"</f>
        <v>#REF!</v>
      </c>
    </row>
    <row r="1860" spans="1:38" x14ac:dyDescent="0.2">
      <c r="A1860" s="7" cm="1">
        <f t="array" aca="1" ref="A1860" ca="1">INDEX(Companies!$A:$A,RANDBETWEEN(2,COUNTA(Companies!$A:$A)),1)</f>
        <v>2</v>
      </c>
      <c r="B1860" s="5">
        <f t="shared" si="377"/>
        <v>1859</v>
      </c>
      <c r="C1860" s="5" t="str" cm="1">
        <f t="array" ref="C1860">SHA1HASH($B1860)</f>
        <v>4d4163643b19f6e4ae350328277ee35f26cdb1d5</v>
      </c>
      <c r="D1860" s="6">
        <f t="shared" ca="1" si="378"/>
        <v>1</v>
      </c>
      <c r="E1860" s="7">
        <f ca="1">IF($B1860 = 1 + N("Presidente"),
    127,
    IF($B1860 = 2 + N("Vice-Presidente"),
        72,
        IF($B1860 = 3 + N("Secretária bilíngue"),
            13,
            RANDBETWEEN(5,COUNT(Name!$A:$A) + 1)
        )
    )
)</f>
        <v>182</v>
      </c>
      <c r="F1860" s="7" t="str">
        <f ca="1">VLOOKUP($E1860,Name!$A:$B,2,FALSE)</f>
        <v>Joana</v>
      </c>
      <c r="G1860" s="7">
        <f ca="1" xml:space="preserve">
IF($B1860 = 1,
    0,
    RANDBETWEEN(5,COUNT('Last name'!$A:$A) + 1)
)</f>
        <v>13</v>
      </c>
      <c r="H1860" s="7" t="str">
        <f ca="1" xml:space="preserve">
IF($B1860 = 1 + N("Presidente"),
    "de Orléans e Bragança",
    VLOOKUP($G1860,'Last name'!$A:$B,2,FALSE) &amp; " " &amp; VLOOKUP(RANDBETWEEN(5,COUNT('Last name'!$A:$A) + 1),'Last name'!$A:$B,2,FALSE)
)</f>
        <v>Alvarenga Pereira</v>
      </c>
      <c r="I1860" s="7" t="str">
        <f t="shared" ca="1" si="379"/>
        <v>Joana Alvarenga Pereira</v>
      </c>
      <c r="J1860" s="7" t="str" cm="1">
        <f t="array" aca="1" ref="J1860" ca="1">SHA1HASH($I1860)</f>
        <v>4279b8a8b1380421fd42f99b031b2e8174458c80</v>
      </c>
      <c r="K1860" s="7" cm="1">
        <f t="array" aca="1" ref="K1860" ca="1">INDEX(States!$A:$A,M1860,1)</f>
        <v>5</v>
      </c>
      <c r="L1860" s="7" t="str">
        <f ca="1">VLOOKUP($K1860,Countries!$A:$B,2,FALSE)</f>
        <v>Portugal</v>
      </c>
      <c r="M1860" s="7" cm="1">
        <f t="array" aca="1" ref="M1860" ca="1">INDEX(States!$C:$C,RANDBETWEEN(5,COUNTA(States!$A:$A) + 1),1)</f>
        <v>18</v>
      </c>
      <c r="N1860" s="7" t="str">
        <f ca="1">VLOOKUP($M1860,States!$C:$D,2,FALSE)</f>
        <v>Castelo Branco</v>
      </c>
      <c r="O1860" s="7" t="str">
        <f ca="1">VLOOKUP($E1860,Name!$A:$C,3,FALSE)</f>
        <v>F</v>
      </c>
      <c r="P1860" s="7" t="str">
        <f ca="1">VLOOKUP($O1860,Genders!$B:$C,2,FALSE)</f>
        <v>Female</v>
      </c>
      <c r="Q1860" s="7" cm="1">
        <f t="array" aca="1" ref="Q1860" ca="1">INDEX('Marital status'!$A:$A,RANDBETWEEN(5,COUNTA('Marital status'!$A:$A) + 1),1)</f>
        <v>5</v>
      </c>
      <c r="R1860" s="7" t="str">
        <f ca="1">VLOOKUP($Q1860,'Marital status'!$A:$B,2,FALSE)</f>
        <v xml:space="preserve"> Separated </v>
      </c>
      <c r="S1860" s="7">
        <f t="shared" ca="1" si="380"/>
        <v>5</v>
      </c>
      <c r="T1860" s="7" t="str">
        <f ca="1">VLOOKUP($S1860,Ethnicities!$A:$B,2,FALSE)</f>
        <v>ASIAN</v>
      </c>
      <c r="U1860" s="8">
        <f t="shared" ca="1" si="381"/>
        <v>23487</v>
      </c>
      <c r="V1860" s="6">
        <f t="shared" ca="1" si="382"/>
        <v>7</v>
      </c>
      <c r="W1860" s="8" t="str">
        <f ca="1">VLOOKUP($V1860,'Background education'!$A:$B,2,FALSE)</f>
        <v>Undergraduate degree</v>
      </c>
      <c r="X1860" s="7">
        <f ca="1" xml:space="preserve">
  IF(OR($Z1860 = 5, $Z1860 = 6, $Z1860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860" s="7" t="str">
        <f ca="1">VLOOKUP($X1860,Departments!$A:$B,2,FALSE)</f>
        <v>Human Resource</v>
      </c>
      <c r="Z1860" s="6">
        <f t="shared" ca="1" si="383"/>
        <v>9</v>
      </c>
      <c r="AA1860" s="7" t="str">
        <f ca="1">VLOOKUP($Z1860,Roles!$A:$B,2,FALSE)</f>
        <v>Intern</v>
      </c>
      <c r="AB1860" s="6" t="e">
        <f t="shared" ca="1" si="384"/>
        <v>#N/A</v>
      </c>
      <c r="AC1860" s="7" t="e">
        <f ca="1" xml:space="preserve">
IF(
  ISNA($AB1860),
  NA(),
  VLOOKUP($AB1860,Levels!$A:$B,2,FALSE)
)</f>
        <v>#N/A</v>
      </c>
      <c r="AD1860" s="8">
        <f t="shared" ca="1" si="385"/>
        <v>43545</v>
      </c>
      <c r="AE1860" s="6">
        <f ca="1">RANDBETWEEN(5,COUNTA('Recruitment source'!$A:$A) + 1)</f>
        <v>15</v>
      </c>
      <c r="AF1860" s="6" t="str">
        <f ca="1">VLOOKUP($AE1860,'Recruitment source'!$A:$B,2,FALSE)</f>
        <v>Website</v>
      </c>
      <c r="AG1860" s="8" t="e">
        <f t="shared" ca="1" si="386"/>
        <v>#N/A</v>
      </c>
      <c r="AH1860" s="6" t="e">
        <f t="shared" ca="1" si="387"/>
        <v>#N/A</v>
      </c>
      <c r="AI1860" s="6" t="e">
        <f ca="1" xml:space="preserve">
IF(
  ISNA($AH1860),
  NA(),
  VLOOKUP($AH1860,'Reasons for dismissal'!$A:$B,2,FALSE)
)</f>
        <v>#N/A</v>
      </c>
      <c r="AJ1860" s="6">
        <f t="shared" ca="1" si="388"/>
        <v>5</v>
      </c>
      <c r="AK1860" s="1">
        <f t="shared" ca="1" si="389"/>
        <v>1285</v>
      </c>
      <c r="AL18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$A1860  &amp; ", "   &amp;
$B1860  &amp; ", "   &amp;
$D1860  &amp; ", '"  &amp;
$I1860  &amp; "', '" &amp;
$O1860  &amp; "', "  &amp;
$S1860  &amp; ", '"  &amp;
TEXT($U1860,"dd/mm/aaaa")  &amp; "', "   &amp;
$V1860  &amp; ", "   &amp;
$X1860  &amp; ", "   &amp;
$Z1860  &amp; ", "   &amp;
IF($AB1860 &lt;&gt; "", $AB1860, "NULL")  &amp; ", "   &amp;
$AK1860  &amp; ");"</f>
        <v>#REF!</v>
      </c>
    </row>
    <row r="1861" spans="1:38" x14ac:dyDescent="0.2">
      <c r="A1861" s="7" cm="1">
        <f t="array" aca="1" ref="A1861" ca="1">INDEX(Companies!$A:$A,RANDBETWEEN(2,COUNTA(Companies!$A:$A)),1)</f>
        <v>2</v>
      </c>
      <c r="B1861" s="5">
        <f t="shared" si="377"/>
        <v>1860</v>
      </c>
      <c r="C1861" s="5" t="str" cm="1">
        <f t="array" ref="C1861">SHA1HASH($B1861)</f>
        <v>a3e5f3c62891d323b901c9aadab40c33eb576c83</v>
      </c>
      <c r="D1861" s="6">
        <f t="shared" ca="1" si="378"/>
        <v>1</v>
      </c>
      <c r="E1861" s="7">
        <f ca="1">IF($B1861 = 1 + N("Presidente"),
    127,
    IF($B1861 = 2 + N("Vice-Presidente"),
        72,
        IF($B1861 = 3 + N("Secretária bilíngue"),
            13,
            RANDBETWEEN(5,COUNT(Name!$A:$A) + 1)
        )
    )
)</f>
        <v>193</v>
      </c>
      <c r="F1861" s="7" t="str">
        <f ca="1">VLOOKUP($E1861,Name!$A:$B,2,FALSE)</f>
        <v>João Victor</v>
      </c>
      <c r="G1861" s="7">
        <f ca="1" xml:space="preserve">
IF($B1861 = 1,
    0,
    RANDBETWEEN(5,COUNT('Last name'!$A:$A) + 1)
)</f>
        <v>86</v>
      </c>
      <c r="H1861" s="7" t="str">
        <f ca="1" xml:space="preserve">
IF($B1861 = 1 + N("Presidente"),
    "de Orléans e Bragança",
    VLOOKUP($G1861,'Last name'!$A:$B,2,FALSE) &amp; " " &amp; VLOOKUP(RANDBETWEEN(5,COUNT('Last name'!$A:$A) + 1),'Last name'!$A:$B,2,FALSE)
)</f>
        <v>Ferrara Resende</v>
      </c>
      <c r="I1861" s="7" t="str">
        <f t="shared" ca="1" si="379"/>
        <v>João Victor Ferrara Resende</v>
      </c>
      <c r="J1861" s="7" t="str" cm="1">
        <f t="array" aca="1" ref="J1861" ca="1">SHA1HASH($I1861)</f>
        <v>063198a50b4dfd000074279001624b305f3e80a4</v>
      </c>
      <c r="K1861" s="7" cm="1">
        <f t="array" aca="1" ref="K1861" ca="1">INDEX(States!$A:$A,M1861,1)</f>
        <v>5</v>
      </c>
      <c r="L1861" s="7" t="str">
        <f ca="1">VLOOKUP($K1861,Countries!$A:$B,2,FALSE)</f>
        <v>Portugal</v>
      </c>
      <c r="M1861" s="7" cm="1">
        <f t="array" aca="1" ref="M1861" ca="1">INDEX(States!$C:$C,RANDBETWEEN(5,COUNTA(States!$A:$A) + 1),1)</f>
        <v>5</v>
      </c>
      <c r="N1861" s="7" t="str">
        <f ca="1">VLOOKUP($M1861,States!$C:$D,2,FALSE)</f>
        <v xml:space="preserve"> Lisboa</v>
      </c>
      <c r="O1861" s="7" t="str">
        <f ca="1">VLOOKUP($E1861,Name!$A:$C,3,FALSE)</f>
        <v>M</v>
      </c>
      <c r="P1861" s="7" t="str">
        <f ca="1">VLOOKUP($O1861,Genders!$B:$C,2,FALSE)</f>
        <v>Male</v>
      </c>
      <c r="Q1861" s="7" cm="1">
        <f t="array" aca="1" ref="Q1861" ca="1">INDEX('Marital status'!$A:$A,RANDBETWEEN(5,COUNTA('Marital status'!$A:$A) + 1),1)</f>
        <v>5</v>
      </c>
      <c r="R1861" s="7" t="str">
        <f ca="1">VLOOKUP($Q1861,'Marital status'!$A:$B,2,FALSE)</f>
        <v xml:space="preserve"> Separated </v>
      </c>
      <c r="S1861" s="7">
        <f t="shared" ca="1" si="380"/>
        <v>5</v>
      </c>
      <c r="T1861" s="7" t="str">
        <f ca="1">VLOOKUP($S1861,Ethnicities!$A:$B,2,FALSE)</f>
        <v>ASIAN</v>
      </c>
      <c r="U1861" s="8">
        <f t="shared" ca="1" si="381"/>
        <v>29869</v>
      </c>
      <c r="V1861" s="6">
        <f t="shared" ca="1" si="382"/>
        <v>8</v>
      </c>
      <c r="W1861" s="8" t="str">
        <f ca="1">VLOOKUP($V1861,'Background education'!$A:$B,2,FALSE)</f>
        <v>Graduate school</v>
      </c>
      <c r="X1861" s="7">
        <f ca="1" xml:space="preserve">
  IF(OR($Z1861 = 5, $Z1861 = 6, $Z1861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861" s="7" t="str">
        <f ca="1">VLOOKUP($X1861,Departments!$A:$B,2,FALSE)</f>
        <v>Operations</v>
      </c>
      <c r="Z1861" s="6">
        <f t="shared" ca="1" si="383"/>
        <v>11</v>
      </c>
      <c r="AA1861" s="7" t="str">
        <f ca="1">VLOOKUP($Z1861,Roles!$A:$B,2,FALSE)</f>
        <v>Analyst</v>
      </c>
      <c r="AB1861" s="6">
        <f t="shared" ca="1" si="384"/>
        <v>5</v>
      </c>
      <c r="AC1861" s="7" t="str">
        <f ca="1" xml:space="preserve">
IF(
  ISNA($AB1861),
  NA(),
  VLOOKUP($AB1861,Levels!$A:$B,2,FALSE)
)</f>
        <v>Junior</v>
      </c>
      <c r="AD1861" s="8">
        <f t="shared" ca="1" si="385"/>
        <v>40631</v>
      </c>
      <c r="AE1861" s="6">
        <f ca="1">RANDBETWEEN(5,COUNTA('Recruitment source'!$A:$A) + 1)</f>
        <v>5</v>
      </c>
      <c r="AF1861" s="6" t="str">
        <f ca="1">VLOOKUP($AE1861,'Recruitment source'!$A:$B,2,FALSE)</f>
        <v>Indeed</v>
      </c>
      <c r="AG1861" s="8" t="e">
        <f t="shared" ca="1" si="386"/>
        <v>#N/A</v>
      </c>
      <c r="AH1861" s="6" t="e">
        <f t="shared" ca="1" si="387"/>
        <v>#N/A</v>
      </c>
      <c r="AI1861" s="6" t="e">
        <f ca="1" xml:space="preserve">
IF(
  ISNA($AH1861),
  NA(),
  VLOOKUP($AH1861,'Reasons for dismissal'!$A:$B,2,FALSE)
)</f>
        <v>#N/A</v>
      </c>
      <c r="AJ1861" s="6">
        <f t="shared" ca="1" si="388"/>
        <v>5</v>
      </c>
      <c r="AK1861" s="1">
        <f t="shared" ca="1" si="389"/>
        <v>3000</v>
      </c>
      <c r="AL18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$A1861  &amp; ", "   &amp;
$B1861  &amp; ", "   &amp;
$D1861  &amp; ", '"  &amp;
$I1861  &amp; "', '" &amp;
$O1861  &amp; "', "  &amp;
$S1861  &amp; ", '"  &amp;
TEXT($U1861,"dd/mm/aaaa")  &amp; "', "   &amp;
$V1861  &amp; ", "   &amp;
$X1861  &amp; ", "   &amp;
$Z1861  &amp; ", "   &amp;
IF($AB1861 &lt;&gt; "", $AB1861, "NULL")  &amp; ", "   &amp;
$AK1861  &amp; ");"</f>
        <v>#REF!</v>
      </c>
    </row>
    <row r="1862" spans="1:38" x14ac:dyDescent="0.2">
      <c r="A1862" s="7" cm="1">
        <f t="array" aca="1" ref="A1862" ca="1">INDEX(Companies!$A:$A,RANDBETWEEN(2,COUNTA(Companies!$A:$A)),1)</f>
        <v>2</v>
      </c>
      <c r="B1862" s="5">
        <f t="shared" si="377"/>
        <v>1861</v>
      </c>
      <c r="C1862" s="5" t="str" cm="1">
        <f t="array" ref="C1862">SHA1HASH($B1862)</f>
        <v>fc3ca194f61509ee7259ee3d8b4a6452ab081836</v>
      </c>
      <c r="D1862" s="6">
        <f t="shared" ca="1" si="378"/>
        <v>1</v>
      </c>
      <c r="E1862" s="7">
        <f ca="1">IF($B1862 = 1 + N("Presidente"),
    127,
    IF($B1862 = 2 + N("Vice-Presidente"),
        72,
        IF($B1862 = 3 + N("Secretária bilíngue"),
            13,
            RANDBETWEEN(5,COUNT(Name!$A:$A) + 1)
        )
    )
)</f>
        <v>28</v>
      </c>
      <c r="F1862" s="7" t="str">
        <f ca="1">VLOOKUP($E1862,Name!$A:$B,2,FALSE)</f>
        <v>Ana Caroline</v>
      </c>
      <c r="G1862" s="7">
        <f ca="1" xml:space="preserve">
IF($B1862 = 1,
    0,
    RANDBETWEEN(5,COUNT('Last name'!$A:$A) + 1)
)</f>
        <v>180</v>
      </c>
      <c r="H1862" s="7" t="str">
        <f ca="1" xml:space="preserve">
IF($B1862 = 1 + N("Presidente"),
    "de Orléans e Bragança",
    VLOOKUP($G1862,'Last name'!$A:$B,2,FALSE) &amp; " " &amp; VLOOKUP(RANDBETWEEN(5,COUNT('Last name'!$A:$A) + 1),'Last name'!$A:$B,2,FALSE)
)</f>
        <v>Silva Salvador</v>
      </c>
      <c r="I1862" s="7" t="str">
        <f t="shared" ca="1" si="379"/>
        <v>Ana Caroline Silva Salvador</v>
      </c>
      <c r="J1862" s="7" t="str" cm="1">
        <f t="array" aca="1" ref="J1862" ca="1">SHA1HASH($I1862)</f>
        <v>665f6cf11641a9ae20a48f2b89d479fe4a5062da</v>
      </c>
      <c r="K1862" s="7" cm="1">
        <f t="array" aca="1" ref="K1862" ca="1">INDEX(States!$A:$A,M1862,1)</f>
        <v>5</v>
      </c>
      <c r="L1862" s="7" t="str">
        <f ca="1">VLOOKUP($K1862,Countries!$A:$B,2,FALSE)</f>
        <v>Portugal</v>
      </c>
      <c r="M1862" s="7" cm="1">
        <f t="array" aca="1" ref="M1862" ca="1">INDEX(States!$C:$C,RANDBETWEEN(5,COUNTA(States!$A:$A) + 1),1)</f>
        <v>8</v>
      </c>
      <c r="N1862" s="7" t="str">
        <f ca="1">VLOOKUP($M1862,States!$C:$D,2,FALSE)</f>
        <v>AveirO</v>
      </c>
      <c r="O1862" s="7" t="str">
        <f ca="1">VLOOKUP($E1862,Name!$A:$C,3,FALSE)</f>
        <v>F</v>
      </c>
      <c r="P1862" s="7" t="str">
        <f ca="1">VLOOKUP($O1862,Genders!$B:$C,2,FALSE)</f>
        <v>Female</v>
      </c>
      <c r="Q1862" s="7" cm="1">
        <f t="array" aca="1" ref="Q1862" ca="1">INDEX('Marital status'!$A:$A,RANDBETWEEN(5,COUNTA('Marital status'!$A:$A) + 1),1)</f>
        <v>6</v>
      </c>
      <c r="R1862" s="7" t="str">
        <f ca="1">VLOOKUP($Q1862,'Marital status'!$A:$B,2,FALSE)</f>
        <v>DIVORCED</v>
      </c>
      <c r="S1862" s="7">
        <f t="shared" ca="1" si="380"/>
        <v>8</v>
      </c>
      <c r="T1862" s="7" t="e">
        <f ca="1">VLOOKUP($S1862,Ethnicities!$A:$B,2,FALSE)</f>
        <v>#N/A</v>
      </c>
      <c r="U1862" s="8">
        <f t="shared" ca="1" si="381"/>
        <v>19820</v>
      </c>
      <c r="V1862" s="6">
        <f t="shared" ca="1" si="382"/>
        <v>7</v>
      </c>
      <c r="W1862" s="8" t="str">
        <f ca="1">VLOOKUP($V1862,'Background education'!$A:$B,2,FALSE)</f>
        <v>Undergraduate degree</v>
      </c>
      <c r="X1862" s="7">
        <f ca="1" xml:space="preserve">
  IF(OR($Z1862 = 5, $Z1862 = 6, $Z1862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862" s="7" t="str">
        <f ca="1">VLOOKUP($X1862,Departments!$A:$B,2,FALSE)</f>
        <v>Human Resource</v>
      </c>
      <c r="Z1862" s="6">
        <f t="shared" ca="1" si="383"/>
        <v>10</v>
      </c>
      <c r="AA1862" s="7" t="str">
        <f ca="1">VLOOKUP($Z1862,Roles!$A:$B,2,FALSE)</f>
        <v>Trainee</v>
      </c>
      <c r="AB1862" s="6" t="e">
        <f t="shared" ca="1" si="384"/>
        <v>#N/A</v>
      </c>
      <c r="AC1862" s="7" t="e">
        <f ca="1" xml:space="preserve">
IF(
  ISNA($AB1862),
  NA(),
  VLOOKUP($AB1862,Levels!$A:$B,2,FALSE)
)</f>
        <v>#N/A</v>
      </c>
      <c r="AD1862" s="8">
        <f t="shared" ca="1" si="385"/>
        <v>37838</v>
      </c>
      <c r="AE1862" s="6">
        <f ca="1">RANDBETWEEN(5,COUNTA('Recruitment source'!$A:$A) + 1)</f>
        <v>13</v>
      </c>
      <c r="AF1862" s="6" t="str">
        <f ca="1">VLOOKUP($AE1862,'Recruitment source'!$A:$B,2,FALSE)</f>
        <v>Google</v>
      </c>
      <c r="AG1862" s="8" t="e">
        <f t="shared" ca="1" si="386"/>
        <v>#N/A</v>
      </c>
      <c r="AH1862" s="6" t="e">
        <f t="shared" ca="1" si="387"/>
        <v>#N/A</v>
      </c>
      <c r="AI1862" s="6" t="e">
        <f ca="1" xml:space="preserve">
IF(
  ISNA($AH1862),
  NA(),
  VLOOKUP($AH1862,'Reasons for dismissal'!$A:$B,2,FALSE)
)</f>
        <v>#N/A</v>
      </c>
      <c r="AJ1862" s="6">
        <f t="shared" ca="1" si="388"/>
        <v>4</v>
      </c>
      <c r="AK1862" s="1">
        <f t="shared" ca="1" si="389"/>
        <v>1385</v>
      </c>
      <c r="AL18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$A1862  &amp; ", "   &amp;
$B1862  &amp; ", "   &amp;
$D1862  &amp; ", '"  &amp;
$I1862  &amp; "', '" &amp;
$O1862  &amp; "', "  &amp;
$S1862  &amp; ", '"  &amp;
TEXT($U1862,"dd/mm/aaaa")  &amp; "', "   &amp;
$V1862  &amp; ", "   &amp;
$X1862  &amp; ", "   &amp;
$Z1862  &amp; ", "   &amp;
IF($AB1862 &lt;&gt; "", $AB1862, "NULL")  &amp; ", "   &amp;
$AK1862  &amp; ");"</f>
        <v>#REF!</v>
      </c>
    </row>
    <row r="1863" spans="1:38" x14ac:dyDescent="0.2">
      <c r="A1863" s="7" cm="1">
        <f t="array" aca="1" ref="A1863" ca="1">INDEX(Companies!$A:$A,RANDBETWEEN(2,COUNTA(Companies!$A:$A)),1)</f>
        <v>2</v>
      </c>
      <c r="B1863" s="5">
        <f t="shared" si="377"/>
        <v>1862</v>
      </c>
      <c r="C1863" s="5" t="str" cm="1">
        <f t="array" ref="C1863">SHA1HASH($B1863)</f>
        <v>567a54aeb7f8987bfc2607b7f3723cba99163cb5</v>
      </c>
      <c r="D1863" s="6">
        <f t="shared" ca="1" si="378"/>
        <v>1</v>
      </c>
      <c r="E1863" s="7">
        <f ca="1">IF($B1863 = 1 + N("Presidente"),
    127,
    IF($B1863 = 2 + N("Vice-Presidente"),
        72,
        IF($B1863 = 3 + N("Secretária bilíngue"),
            13,
            RANDBETWEEN(5,COUNT(Name!$A:$A) + 1)
        )
    )
)</f>
        <v>251</v>
      </c>
      <c r="F1863" s="7" t="str">
        <f ca="1">VLOOKUP($E1863,Name!$A:$B,2,FALSE)</f>
        <v>Maitê</v>
      </c>
      <c r="G1863" s="7">
        <f ca="1" xml:space="preserve">
IF($B1863 = 1,
    0,
    RANDBETWEEN(5,COUNT('Last name'!$A:$A) + 1)
)</f>
        <v>109</v>
      </c>
      <c r="H1863" s="7" t="str">
        <f ca="1" xml:space="preserve">
IF($B1863 = 1 + N("Presidente"),
    "de Orléans e Bragança",
    VLOOKUP($G1863,'Last name'!$A:$B,2,FALSE) &amp; " " &amp; VLOOKUP(RANDBETWEEN(5,COUNT('Last name'!$A:$A) + 1),'Last name'!$A:$B,2,FALSE)
)</f>
        <v>Lima Madureira</v>
      </c>
      <c r="I1863" s="7" t="str">
        <f t="shared" ca="1" si="379"/>
        <v>Maitê Lima Madureira</v>
      </c>
      <c r="J1863" s="7" t="str" cm="1">
        <f t="array" aca="1" ref="J1863" ca="1">SHA1HASH($I1863)</f>
        <v>129e59fc1618428c3cb7c30b1909689835ab6ebd</v>
      </c>
      <c r="K1863" s="7" cm="1">
        <f t="array" aca="1" ref="K1863" ca="1">INDEX(States!$A:$A,M1863,1)</f>
        <v>5</v>
      </c>
      <c r="L1863" s="7" t="str">
        <f ca="1">VLOOKUP($K1863,Countries!$A:$B,2,FALSE)</f>
        <v>Portugal</v>
      </c>
      <c r="M1863" s="7" cm="1">
        <f t="array" aca="1" ref="M1863" ca="1">INDEX(States!$C:$C,RANDBETWEEN(5,COUNTA(States!$A:$A) + 1),1)</f>
        <v>7</v>
      </c>
      <c r="N1863" s="7" t="str">
        <f ca="1">VLOOKUP($M1863,States!$C:$D,2,FALSE)</f>
        <v xml:space="preserve"> Setúbal </v>
      </c>
      <c r="O1863" s="7" t="str">
        <f ca="1">VLOOKUP($E1863,Name!$A:$C,3,FALSE)</f>
        <v>F</v>
      </c>
      <c r="P1863" s="7" t="str">
        <f ca="1">VLOOKUP($O1863,Genders!$B:$C,2,FALSE)</f>
        <v>Female</v>
      </c>
      <c r="Q1863" s="7" cm="1">
        <f t="array" aca="1" ref="Q1863" ca="1">INDEX('Marital status'!$A:$A,RANDBETWEEN(5,COUNTA('Marital status'!$A:$A) + 1),1)</f>
        <v>5</v>
      </c>
      <c r="R1863" s="7" t="str">
        <f ca="1">VLOOKUP($Q1863,'Marital status'!$A:$B,2,FALSE)</f>
        <v xml:space="preserve"> Separated </v>
      </c>
      <c r="S1863" s="7">
        <f t="shared" ca="1" si="380"/>
        <v>5</v>
      </c>
      <c r="T1863" s="7" t="str">
        <f ca="1">VLOOKUP($S1863,Ethnicities!$A:$B,2,FALSE)</f>
        <v>ASIAN</v>
      </c>
      <c r="U1863" s="8">
        <f t="shared" ca="1" si="381"/>
        <v>21333</v>
      </c>
      <c r="V1863" s="6">
        <f t="shared" ca="1" si="382"/>
        <v>7</v>
      </c>
      <c r="W1863" s="8" t="str">
        <f ca="1">VLOOKUP($V1863,'Background education'!$A:$B,2,FALSE)</f>
        <v>Undergraduate degree</v>
      </c>
      <c r="X1863" s="7">
        <f ca="1" xml:space="preserve">
  IF(OR($Z1863 = 5, $Z1863 = 6, $Z1863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863" s="7" t="str">
        <f ca="1">VLOOKUP($X1863,Departments!$A:$B,2,FALSE)</f>
        <v xml:space="preserve"> Presidency</v>
      </c>
      <c r="Z1863" s="6">
        <f t="shared" ca="1" si="383"/>
        <v>11</v>
      </c>
      <c r="AA1863" s="7" t="str">
        <f ca="1">VLOOKUP($Z1863,Roles!$A:$B,2,FALSE)</f>
        <v>Analyst</v>
      </c>
      <c r="AB1863" s="6">
        <f t="shared" ca="1" si="384"/>
        <v>5</v>
      </c>
      <c r="AC1863" s="7" t="str">
        <f ca="1" xml:space="preserve">
IF(
  ISNA($AB1863),
  NA(),
  VLOOKUP($AB1863,Levels!$A:$B,2,FALSE)
)</f>
        <v>Junior</v>
      </c>
      <c r="AD1863" s="8">
        <f t="shared" ca="1" si="385"/>
        <v>41268</v>
      </c>
      <c r="AE1863" s="6">
        <f ca="1">RANDBETWEEN(5,COUNTA('Recruitment source'!$A:$A) + 1)</f>
        <v>6</v>
      </c>
      <c r="AF1863" s="6" t="str">
        <f ca="1">VLOOKUP($AE1863,'Recruitment source'!$A:$B,2,FALSE)</f>
        <v>Learn4Good</v>
      </c>
      <c r="AG1863" s="8" t="e">
        <f t="shared" ca="1" si="386"/>
        <v>#N/A</v>
      </c>
      <c r="AH1863" s="6" t="e">
        <f t="shared" ca="1" si="387"/>
        <v>#N/A</v>
      </c>
      <c r="AI1863" s="6" t="e">
        <f ca="1" xml:space="preserve">
IF(
  ISNA($AH1863),
  NA(),
  VLOOKUP($AH1863,'Reasons for dismissal'!$A:$B,2,FALSE)
)</f>
        <v>#N/A</v>
      </c>
      <c r="AJ1863" s="6">
        <f t="shared" ca="1" si="388"/>
        <v>4</v>
      </c>
      <c r="AK1863" s="1">
        <f t="shared" ca="1" si="389"/>
        <v>2500</v>
      </c>
      <c r="AL18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$A1863  &amp; ", "   &amp;
$B1863  &amp; ", "   &amp;
$D1863  &amp; ", '"  &amp;
$I1863  &amp; "', '" &amp;
$O1863  &amp; "', "  &amp;
$S1863  &amp; ", '"  &amp;
TEXT($U1863,"dd/mm/aaaa")  &amp; "', "   &amp;
$V1863  &amp; ", "   &amp;
$X1863  &amp; ", "   &amp;
$Z1863  &amp; ", "   &amp;
IF($AB1863 &lt;&gt; "", $AB1863, "NULL")  &amp; ", "   &amp;
$AK1863  &amp; ");"</f>
        <v>#REF!</v>
      </c>
    </row>
    <row r="1864" spans="1:38" x14ac:dyDescent="0.2">
      <c r="A1864" s="7" cm="1">
        <f t="array" aca="1" ref="A1864" ca="1">INDEX(Companies!$A:$A,RANDBETWEEN(2,COUNTA(Companies!$A:$A)),1)</f>
        <v>2</v>
      </c>
      <c r="B1864" s="5">
        <f t="shared" si="377"/>
        <v>1863</v>
      </c>
      <c r="C1864" s="5" t="str" cm="1">
        <f t="array" ref="C1864">SHA1HASH($B1864)</f>
        <v>df888673f6bfc49d0e84ea4f29e1dfecd8f6a767</v>
      </c>
      <c r="D1864" s="6">
        <f t="shared" ca="1" si="378"/>
        <v>1</v>
      </c>
      <c r="E1864" s="7">
        <f ca="1">IF($B1864 = 1 + N("Presidente"),
    127,
    IF($B1864 = 2 + N("Vice-Presidente"),
        72,
        IF($B1864 = 3 + N("Secretária bilíngue"),
            13,
            RANDBETWEEN(5,COUNT(Name!$A:$A) + 1)
        )
    )
)</f>
        <v>284</v>
      </c>
      <c r="F1864" s="7" t="str">
        <f ca="1">VLOOKUP($E1864,Name!$A:$B,2,FALSE)</f>
        <v>Martim</v>
      </c>
      <c r="G1864" s="7">
        <f ca="1" xml:space="preserve">
IF($B1864 = 1,
    0,
    RANDBETWEEN(5,COUNT('Last name'!$A:$A) + 1)
)</f>
        <v>186</v>
      </c>
      <c r="H1864" s="7" t="str">
        <f ca="1" xml:space="preserve">
IF($B1864 = 1 + N("Presidente"),
    "de Orléans e Bragança",
    VLOOKUP($G1864,'Last name'!$A:$B,2,FALSE) &amp; " " &amp; VLOOKUP(RANDBETWEEN(5,COUNT('Last name'!$A:$A) + 1),'Last name'!$A:$B,2,FALSE)
)</f>
        <v>Souza Teixeira</v>
      </c>
      <c r="I1864" s="7" t="str">
        <f t="shared" ca="1" si="379"/>
        <v>Martim Souza Teixeira</v>
      </c>
      <c r="J1864" s="7" t="str" cm="1">
        <f t="array" aca="1" ref="J1864" ca="1">SHA1HASH($I1864)</f>
        <v>981c9bcb70343ad11e9e31c250e382842cf46a82</v>
      </c>
      <c r="K1864" s="7" cm="1">
        <f t="array" aca="1" ref="K1864" ca="1">INDEX(States!$A:$A,M1864,1)</f>
        <v>5</v>
      </c>
      <c r="L1864" s="7" t="str">
        <f ca="1">VLOOKUP($K1864,Countries!$A:$B,2,FALSE)</f>
        <v>Portugal</v>
      </c>
      <c r="M1864" s="7" cm="1">
        <f t="array" aca="1" ref="M1864" ca="1">INDEX(States!$C:$C,RANDBETWEEN(5,COUNTA(States!$A:$A) + 1),1)</f>
        <v>17</v>
      </c>
      <c r="N1864" s="7" t="str">
        <f ca="1">VLOOKUP($M1864,States!$C:$D,2,FALSE)</f>
        <v>Viseu</v>
      </c>
      <c r="O1864" s="7" t="str">
        <f ca="1">VLOOKUP($E1864,Name!$A:$C,3,FALSE)</f>
        <v>M</v>
      </c>
      <c r="P1864" s="7" t="str">
        <f ca="1">VLOOKUP($O1864,Genders!$B:$C,2,FALSE)</f>
        <v>Male</v>
      </c>
      <c r="Q1864" s="7" cm="1">
        <f t="array" aca="1" ref="Q1864" ca="1">INDEX('Marital status'!$A:$A,RANDBETWEEN(5,COUNTA('Marital status'!$A:$A) + 1),1)</f>
        <v>5</v>
      </c>
      <c r="R1864" s="7" t="str">
        <f ca="1">VLOOKUP($Q1864,'Marital status'!$A:$B,2,FALSE)</f>
        <v xml:space="preserve"> Separated </v>
      </c>
      <c r="S1864" s="7">
        <f t="shared" ca="1" si="380"/>
        <v>5</v>
      </c>
      <c r="T1864" s="7" t="str">
        <f ca="1">VLOOKUP($S1864,Ethnicities!$A:$B,2,FALSE)</f>
        <v>ASIAN</v>
      </c>
      <c r="U1864" s="8">
        <f t="shared" ca="1" si="381"/>
        <v>31576</v>
      </c>
      <c r="V1864" s="6">
        <f t="shared" ca="1" si="382"/>
        <v>7</v>
      </c>
      <c r="W1864" s="8" t="str">
        <f ca="1">VLOOKUP($V1864,'Background education'!$A:$B,2,FALSE)</f>
        <v>Undergraduate degree</v>
      </c>
      <c r="X1864" s="7">
        <f ca="1" xml:space="preserve">
  IF(OR($Z1864 = 5, $Z1864 = 6, $Z1864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864" s="7" t="str">
        <f ca="1">VLOOKUP($X1864,Departments!$A:$B,2,FALSE)</f>
        <v>Operations</v>
      </c>
      <c r="Z1864" s="6">
        <f t="shared" ca="1" si="383"/>
        <v>9</v>
      </c>
      <c r="AA1864" s="7" t="str">
        <f ca="1">VLOOKUP($Z1864,Roles!$A:$B,2,FALSE)</f>
        <v>Intern</v>
      </c>
      <c r="AB1864" s="6" t="e">
        <f t="shared" ca="1" si="384"/>
        <v>#N/A</v>
      </c>
      <c r="AC1864" s="7" t="e">
        <f ca="1" xml:space="preserve">
IF(
  ISNA($AB1864),
  NA(),
  VLOOKUP($AB1864,Levels!$A:$B,2,FALSE)
)</f>
        <v>#N/A</v>
      </c>
      <c r="AD1864" s="8">
        <f t="shared" ca="1" si="385"/>
        <v>39991</v>
      </c>
      <c r="AE1864" s="6">
        <f ca="1">RANDBETWEEN(5,COUNTA('Recruitment source'!$A:$A) + 1)</f>
        <v>13</v>
      </c>
      <c r="AF1864" s="6" t="str">
        <f ca="1">VLOOKUP($AE1864,'Recruitment source'!$A:$B,2,FALSE)</f>
        <v>Google</v>
      </c>
      <c r="AG1864" s="8" t="e">
        <f t="shared" ca="1" si="386"/>
        <v>#N/A</v>
      </c>
      <c r="AH1864" s="6" t="e">
        <f t="shared" ca="1" si="387"/>
        <v>#N/A</v>
      </c>
      <c r="AI1864" s="6" t="e">
        <f ca="1" xml:space="preserve">
IF(
  ISNA($AH1864),
  NA(),
  VLOOKUP($AH1864,'Reasons for dismissal'!$A:$B,2,FALSE)
)</f>
        <v>#N/A</v>
      </c>
      <c r="AJ1864" s="6">
        <f t="shared" ca="1" si="388"/>
        <v>5</v>
      </c>
      <c r="AK1864" s="1">
        <f t="shared" ca="1" si="389"/>
        <v>1205</v>
      </c>
      <c r="AL18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$A1864  &amp; ", "   &amp;
$B1864  &amp; ", "   &amp;
$D1864  &amp; ", '"  &amp;
$I1864  &amp; "', '" &amp;
$O1864  &amp; "', "  &amp;
$S1864  &amp; ", '"  &amp;
TEXT($U1864,"dd/mm/aaaa")  &amp; "', "   &amp;
$V1864  &amp; ", "   &amp;
$X1864  &amp; ", "   &amp;
$Z1864  &amp; ", "   &amp;
IF($AB1864 &lt;&gt; "", $AB1864, "NULL")  &amp; ", "   &amp;
$AK1864  &amp; ");"</f>
        <v>#REF!</v>
      </c>
    </row>
    <row r="1865" spans="1:38" x14ac:dyDescent="0.2">
      <c r="A1865" s="7" cm="1">
        <f t="array" aca="1" ref="A1865" ca="1">INDEX(Companies!$A:$A,RANDBETWEEN(2,COUNTA(Companies!$A:$A)),1)</f>
        <v>2</v>
      </c>
      <c r="B1865" s="5">
        <f t="shared" si="377"/>
        <v>1864</v>
      </c>
      <c r="C1865" s="5" t="str" cm="1">
        <f t="array" ref="C1865">SHA1HASH($B1865)</f>
        <v>83bd152984e8deb8aa512ed17b1614a1f215eea8</v>
      </c>
      <c r="D1865" s="6">
        <f t="shared" ca="1" si="378"/>
        <v>1</v>
      </c>
      <c r="E1865" s="7">
        <f ca="1">IF($B1865 = 1 + N("Presidente"),
    127,
    IF($B1865 = 2 + N("Vice-Presidente"),
        72,
        IF($B1865 = 3 + N("Secretária bilíngue"),
            13,
            RANDBETWEEN(5,COUNT(Name!$A:$A) + 1)
        )
    )
)</f>
        <v>194</v>
      </c>
      <c r="F1865" s="7" t="str">
        <f ca="1">VLOOKUP($E1865,Name!$A:$B,2,FALSE)</f>
        <v>João Vitor</v>
      </c>
      <c r="G1865" s="7">
        <f ca="1" xml:space="preserve">
IF($B1865 = 1,
    0,
    RANDBETWEEN(5,COUNT('Last name'!$A:$A) + 1)
)</f>
        <v>118</v>
      </c>
      <c r="H1865" s="7" t="str">
        <f ca="1" xml:space="preserve">
IF($B1865 = 1 + N("Presidente"),
    "de Orléans e Bragança",
    VLOOKUP($G1865,'Last name'!$A:$B,2,FALSE) &amp; " " &amp; VLOOKUP(RANDBETWEEN(5,COUNT('Last name'!$A:$A) + 1),'Last name'!$A:$B,2,FALSE)
)</f>
        <v>Mariani sobrenome</v>
      </c>
      <c r="I1865" s="7" t="str">
        <f t="shared" ca="1" si="379"/>
        <v>João Vitor Mariani sobrenome</v>
      </c>
      <c r="J1865" s="7" t="str" cm="1">
        <f t="array" aca="1" ref="J1865" ca="1">SHA1HASH($I1865)</f>
        <v>36315c8c0be3c067d7f4ce5a57346c5a18297562</v>
      </c>
      <c r="K1865" s="7" cm="1">
        <f t="array" aca="1" ref="K1865" ca="1">INDEX(States!$A:$A,M1865,1)</f>
        <v>5</v>
      </c>
      <c r="L1865" s="7" t="str">
        <f ca="1">VLOOKUP($K1865,Countries!$A:$B,2,FALSE)</f>
        <v>Portugal</v>
      </c>
      <c r="M1865" s="7" cm="1">
        <f t="array" aca="1" ref="M1865" ca="1">INDEX(States!$C:$C,RANDBETWEEN(5,COUNTA(States!$A:$A) + 1),1)</f>
        <v>16</v>
      </c>
      <c r="N1865" s="7" t="str">
        <f ca="1">VLOOKUP($M1865,States!$C:$D,2,FALSE)</f>
        <v>Azores</v>
      </c>
      <c r="O1865" s="7" t="str">
        <f ca="1">VLOOKUP($E1865,Name!$A:$C,3,FALSE)</f>
        <v>M</v>
      </c>
      <c r="P1865" s="7" t="str">
        <f ca="1">VLOOKUP($O1865,Genders!$B:$C,2,FALSE)</f>
        <v>Male</v>
      </c>
      <c r="Q1865" s="7" cm="1">
        <f t="array" aca="1" ref="Q1865" ca="1">INDEX('Marital status'!$A:$A,RANDBETWEEN(5,COUNTA('Marital status'!$A:$A) + 1),1)</f>
        <v>6</v>
      </c>
      <c r="R1865" s="7" t="str">
        <f ca="1">VLOOKUP($Q1865,'Marital status'!$A:$B,2,FALSE)</f>
        <v>DIVORCED</v>
      </c>
      <c r="S1865" s="7">
        <f t="shared" ca="1" si="380"/>
        <v>5</v>
      </c>
      <c r="T1865" s="7" t="str">
        <f ca="1">VLOOKUP($S1865,Ethnicities!$A:$B,2,FALSE)</f>
        <v>ASIAN</v>
      </c>
      <c r="U1865" s="8">
        <f t="shared" ca="1" si="381"/>
        <v>26529</v>
      </c>
      <c r="V1865" s="6">
        <f t="shared" ca="1" si="382"/>
        <v>8</v>
      </c>
      <c r="W1865" s="8" t="str">
        <f ca="1">VLOOKUP($V1865,'Background education'!$A:$B,2,FALSE)</f>
        <v>Graduate school</v>
      </c>
      <c r="X1865" s="7">
        <f ca="1" xml:space="preserve">
  IF(OR($Z1865 = 5, $Z1865 = 6, $Z1865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865" s="7" t="str">
        <f ca="1">VLOOKUP($X1865,Departments!$A:$B,2,FALSE)</f>
        <v>Administration</v>
      </c>
      <c r="Z1865" s="6">
        <f t="shared" ca="1" si="383"/>
        <v>11</v>
      </c>
      <c r="AA1865" s="7" t="str">
        <f ca="1">VLOOKUP($Z1865,Roles!$A:$B,2,FALSE)</f>
        <v>Analyst</v>
      </c>
      <c r="AB1865" s="6">
        <f t="shared" ca="1" si="384"/>
        <v>7</v>
      </c>
      <c r="AC1865" s="7" t="str">
        <f ca="1" xml:space="preserve">
IF(
  ISNA($AB1865),
  NA(),
  VLOOKUP($AB1865,Levels!$A:$B,2,FALSE)
)</f>
        <v>Senior</v>
      </c>
      <c r="AD1865" s="8">
        <f t="shared" ca="1" si="385"/>
        <v>39958</v>
      </c>
      <c r="AE1865" s="6">
        <f ca="1">RANDBETWEEN(5,COUNTA('Recruitment source'!$A:$A) + 1)</f>
        <v>5</v>
      </c>
      <c r="AF1865" s="6" t="str">
        <f ca="1">VLOOKUP($AE1865,'Recruitment source'!$A:$B,2,FALSE)</f>
        <v>Indeed</v>
      </c>
      <c r="AG1865" s="8" t="e">
        <f t="shared" ca="1" si="386"/>
        <v>#N/A</v>
      </c>
      <c r="AH1865" s="6" t="e">
        <f t="shared" ca="1" si="387"/>
        <v>#N/A</v>
      </c>
      <c r="AI1865" s="6" t="e">
        <f ca="1" xml:space="preserve">
IF(
  ISNA($AH1865),
  NA(),
  VLOOKUP($AH1865,'Reasons for dismissal'!$A:$B,2,FALSE)
)</f>
        <v>#N/A</v>
      </c>
      <c r="AJ1865" s="6">
        <f t="shared" ca="1" si="388"/>
        <v>4</v>
      </c>
      <c r="AK1865" s="1">
        <f t="shared" ca="1" si="389"/>
        <v>3000</v>
      </c>
      <c r="AL18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$A1865  &amp; ", "   &amp;
$B1865  &amp; ", "   &amp;
$D1865  &amp; ", '"  &amp;
$I1865  &amp; "', '" &amp;
$O1865  &amp; "', "  &amp;
$S1865  &amp; ", '"  &amp;
TEXT($U1865,"dd/mm/aaaa")  &amp; "', "   &amp;
$V1865  &amp; ", "   &amp;
$X1865  &amp; ", "   &amp;
$Z1865  &amp; ", "   &amp;
IF($AB1865 &lt;&gt; "", $AB1865, "NULL")  &amp; ", "   &amp;
$AK1865  &amp; ");"</f>
        <v>#REF!</v>
      </c>
    </row>
    <row r="1866" spans="1:38" x14ac:dyDescent="0.2">
      <c r="A1866" s="7" cm="1">
        <f t="array" aca="1" ref="A1866" ca="1">INDEX(Companies!$A:$A,RANDBETWEEN(2,COUNTA(Companies!$A:$A)),1)</f>
        <v>2</v>
      </c>
      <c r="B1866" s="5">
        <f t="shared" si="377"/>
        <v>1865</v>
      </c>
      <c r="C1866" s="5" t="str" cm="1">
        <f t="array" ref="C1866">SHA1HASH($B1866)</f>
        <v>1db74d1e7956e5f896cc6754bb2bda796eecf09c</v>
      </c>
      <c r="D1866" s="6">
        <f t="shared" ca="1" si="378"/>
        <v>1</v>
      </c>
      <c r="E1866" s="7">
        <f ca="1">IF($B1866 = 1 + N("Presidente"),
    127,
    IF($B1866 = 2 + N("Vice-Presidente"),
        72,
        IF($B1866 = 3 + N("Secretária bilíngue"),
            13,
            RANDBETWEEN(5,COUNT(Name!$A:$A) + 1)
        )
    )
)</f>
        <v>336</v>
      </c>
      <c r="F1866" s="7" t="str">
        <f ca="1">VLOOKUP($E1866,Name!$A:$B,2,FALSE)</f>
        <v>Samuel</v>
      </c>
      <c r="G1866" s="7">
        <f ca="1" xml:space="preserve">
IF($B1866 = 1,
    0,
    RANDBETWEEN(5,COUNT('Last name'!$A:$A) + 1)
)</f>
        <v>140</v>
      </c>
      <c r="H1866" s="7" t="str">
        <f ca="1" xml:space="preserve">
IF($B1866 = 1 + N("Presidente"),
    "de Orléans e Bragança",
    VLOOKUP($G1866,'Last name'!$A:$B,2,FALSE) &amp; " " &amp; VLOOKUP(RANDBETWEEN(5,COUNT('Last name'!$A:$A) + 1),'Last name'!$A:$B,2,FALSE)
)</f>
        <v>Negreiros Araújo</v>
      </c>
      <c r="I1866" s="7" t="str">
        <f t="shared" ca="1" si="379"/>
        <v>Samuel Negreiros Araújo</v>
      </c>
      <c r="J1866" s="7" t="str" cm="1">
        <f t="array" aca="1" ref="J1866" ca="1">SHA1HASH($I1866)</f>
        <v>c24541ab2f619e13c015c4231560f6bf0556fed0</v>
      </c>
      <c r="K1866" s="7" cm="1">
        <f t="array" aca="1" ref="K1866" ca="1">INDEX(States!$A:$A,M1866,1)</f>
        <v>5</v>
      </c>
      <c r="L1866" s="7" t="str">
        <f ca="1">VLOOKUP($K1866,Countries!$A:$B,2,FALSE)</f>
        <v>Portugal</v>
      </c>
      <c r="M1866" s="7" cm="1">
        <f t="array" aca="1" ref="M1866" ca="1">INDEX(States!$C:$C,RANDBETWEEN(5,COUNTA(States!$A:$A) + 1),1)</f>
        <v>20</v>
      </c>
      <c r="N1866" s="7" t="str">
        <f ca="1">VLOOKUP($M1866,States!$C:$D,2,FALSE)</f>
        <v>Portalegre</v>
      </c>
      <c r="O1866" s="7" t="str">
        <f ca="1">VLOOKUP($E1866,Name!$A:$C,3,FALSE)</f>
        <v>M</v>
      </c>
      <c r="P1866" s="7" t="str">
        <f ca="1">VLOOKUP($O1866,Genders!$B:$C,2,FALSE)</f>
        <v>Male</v>
      </c>
      <c r="Q1866" s="7" cm="1">
        <f t="array" aca="1" ref="Q1866" ca="1">INDEX('Marital status'!$A:$A,RANDBETWEEN(5,COUNTA('Marital status'!$A:$A) + 1),1)</f>
        <v>6</v>
      </c>
      <c r="R1866" s="7" t="str">
        <f ca="1">VLOOKUP($Q1866,'Marital status'!$A:$B,2,FALSE)</f>
        <v>DIVORCED</v>
      </c>
      <c r="S1866" s="7">
        <f t="shared" ca="1" si="380"/>
        <v>5</v>
      </c>
      <c r="T1866" s="7" t="str">
        <f ca="1">VLOOKUP($S1866,Ethnicities!$A:$B,2,FALSE)</f>
        <v>ASIAN</v>
      </c>
      <c r="U1866" s="8">
        <f t="shared" ca="1" si="381"/>
        <v>20776</v>
      </c>
      <c r="V1866" s="6">
        <f t="shared" ca="1" si="382"/>
        <v>7</v>
      </c>
      <c r="W1866" s="8" t="str">
        <f ca="1">VLOOKUP($V1866,'Background education'!$A:$B,2,FALSE)</f>
        <v>Undergraduate degree</v>
      </c>
      <c r="X1866" s="7">
        <f ca="1" xml:space="preserve">
  IF(OR($Z1866 = 5, $Z1866 = 6, $Z1866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866" s="7" t="str">
        <f ca="1">VLOOKUP($X1866,Departments!$A:$B,2,FALSE)</f>
        <v xml:space="preserve"> Commercial</v>
      </c>
      <c r="Z1866" s="6">
        <f t="shared" ca="1" si="383"/>
        <v>9</v>
      </c>
      <c r="AA1866" s="7" t="str">
        <f ca="1">VLOOKUP($Z1866,Roles!$A:$B,2,FALSE)</f>
        <v>Intern</v>
      </c>
      <c r="AB1866" s="6" t="e">
        <f t="shared" ca="1" si="384"/>
        <v>#N/A</v>
      </c>
      <c r="AC1866" s="7" t="e">
        <f ca="1" xml:space="preserve">
IF(
  ISNA($AB1866),
  NA(),
  VLOOKUP($AB1866,Levels!$A:$B,2,FALSE)
)</f>
        <v>#N/A</v>
      </c>
      <c r="AD1866" s="8">
        <f t="shared" ca="1" si="385"/>
        <v>37741</v>
      </c>
      <c r="AE1866" s="6">
        <f ca="1">RANDBETWEEN(5,COUNTA('Recruitment source'!$A:$A) + 1)</f>
        <v>14</v>
      </c>
      <c r="AF1866" s="6" t="str">
        <f ca="1">VLOOKUP($AE1866,'Recruitment source'!$A:$B,2,FALSE)</f>
        <v>LinkedIn</v>
      </c>
      <c r="AG1866" s="8" t="e">
        <f t="shared" ca="1" si="386"/>
        <v>#N/A</v>
      </c>
      <c r="AH1866" s="6" t="e">
        <f t="shared" ca="1" si="387"/>
        <v>#N/A</v>
      </c>
      <c r="AI1866" s="6" t="e">
        <f ca="1" xml:space="preserve">
IF(
  ISNA($AH1866),
  NA(),
  VLOOKUP($AH1866,'Reasons for dismissal'!$A:$B,2,FALSE)
)</f>
        <v>#N/A</v>
      </c>
      <c r="AJ1866" s="6">
        <f t="shared" ca="1" si="388"/>
        <v>4</v>
      </c>
      <c r="AK1866" s="1">
        <f t="shared" ca="1" si="389"/>
        <v>1285</v>
      </c>
      <c r="AL18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$A1866  &amp; ", "   &amp;
$B1866  &amp; ", "   &amp;
$D1866  &amp; ", '"  &amp;
$I1866  &amp; "', '" &amp;
$O1866  &amp; "', "  &amp;
$S1866  &amp; ", '"  &amp;
TEXT($U1866,"dd/mm/aaaa")  &amp; "', "   &amp;
$V1866  &amp; ", "   &amp;
$X1866  &amp; ", "   &amp;
$Z1866  &amp; ", "   &amp;
IF($AB1866 &lt;&gt; "", $AB1866, "NULL")  &amp; ", "   &amp;
$AK1866  &amp; ");"</f>
        <v>#REF!</v>
      </c>
    </row>
    <row r="1867" spans="1:38" x14ac:dyDescent="0.2">
      <c r="A1867" s="7" cm="1">
        <f t="array" aca="1" ref="A1867" ca="1">INDEX(Companies!$A:$A,RANDBETWEEN(2,COUNTA(Companies!$A:$A)),1)</f>
        <v>2</v>
      </c>
      <c r="B1867" s="5">
        <f t="shared" si="377"/>
        <v>1866</v>
      </c>
      <c r="C1867" s="5" t="str" cm="1">
        <f t="array" ref="C1867">SHA1HASH($B1867)</f>
        <v>260dcc7b5b2c83de295dd43f7fbc75bc39f857b9</v>
      </c>
      <c r="D1867" s="6">
        <f t="shared" ca="1" si="378"/>
        <v>1</v>
      </c>
      <c r="E1867" s="7">
        <f ca="1">IF($B1867 = 1 + N("Presidente"),
    127,
    IF($B1867 = 2 + N("Vice-Presidente"),
        72,
        IF($B1867 = 3 + N("Secretária bilíngue"),
            13,
            RANDBETWEEN(5,COUNT(Name!$A:$A) + 1)
        )
    )
)</f>
        <v>77</v>
      </c>
      <c r="F1867" s="7" t="str">
        <f ca="1">VLOOKUP($E1867,Name!$A:$B,2,FALSE)</f>
        <v>Bruno</v>
      </c>
      <c r="G1867" s="7">
        <f ca="1" xml:space="preserve">
IF($B1867 = 1,
    0,
    RANDBETWEEN(5,COUNT('Last name'!$A:$A) + 1)
)</f>
        <v>53</v>
      </c>
      <c r="H1867" s="7" t="str">
        <f ca="1" xml:space="preserve">
IF($B1867 = 1 + N("Presidente"),
    "de Orléans e Bragança",
    VLOOKUP($G1867,'Last name'!$A:$B,2,FALSE) &amp; " " &amp; VLOOKUP(RANDBETWEEN(5,COUNT('Last name'!$A:$A) + 1),'Last name'!$A:$B,2,FALSE)
)</f>
        <v>Camargo Chaves</v>
      </c>
      <c r="I1867" s="7" t="str">
        <f t="shared" ca="1" si="379"/>
        <v>Bruno Camargo Chaves</v>
      </c>
      <c r="J1867" s="7" t="str" cm="1">
        <f t="array" aca="1" ref="J1867" ca="1">SHA1HASH($I1867)</f>
        <v>9bacca429acbb4b8bd5b2eea25523e73e75b2c08</v>
      </c>
      <c r="K1867" s="7" cm="1">
        <f t="array" aca="1" ref="K1867" ca="1">INDEX(States!$A:$A,M1867,1)</f>
        <v>5</v>
      </c>
      <c r="L1867" s="7" t="str">
        <f ca="1">VLOOKUP($K1867,Countries!$A:$B,2,FALSE)</f>
        <v>Portugal</v>
      </c>
      <c r="M1867" s="7" cm="1">
        <f t="array" aca="1" ref="M1867" ca="1">INDEX(States!$C:$C,RANDBETWEEN(5,COUNTA(States!$A:$A) + 1),1)</f>
        <v>17</v>
      </c>
      <c r="N1867" s="7" t="str">
        <f ca="1">VLOOKUP($M1867,States!$C:$D,2,FALSE)</f>
        <v>Viseu</v>
      </c>
      <c r="O1867" s="7" t="str">
        <f ca="1">VLOOKUP($E1867,Name!$A:$C,3,FALSE)</f>
        <v>M</v>
      </c>
      <c r="P1867" s="7" t="str">
        <f ca="1">VLOOKUP($O1867,Genders!$B:$C,2,FALSE)</f>
        <v>Male</v>
      </c>
      <c r="Q1867" s="7" cm="1">
        <f t="array" aca="1" ref="Q1867" ca="1">INDEX('Marital status'!$A:$A,RANDBETWEEN(5,COUNTA('Marital status'!$A:$A) + 1),1)</f>
        <v>5</v>
      </c>
      <c r="R1867" s="7" t="str">
        <f ca="1">VLOOKUP($Q1867,'Marital status'!$A:$B,2,FALSE)</f>
        <v xml:space="preserve"> Separated </v>
      </c>
      <c r="S1867" s="7">
        <f t="shared" ca="1" si="380"/>
        <v>5</v>
      </c>
      <c r="T1867" s="7" t="str">
        <f ca="1">VLOOKUP($S1867,Ethnicities!$A:$B,2,FALSE)</f>
        <v>ASIAN</v>
      </c>
      <c r="U1867" s="8">
        <f t="shared" ca="1" si="381"/>
        <v>30893</v>
      </c>
      <c r="V1867" s="6">
        <f t="shared" ca="1" si="382"/>
        <v>8</v>
      </c>
      <c r="W1867" s="8" t="str">
        <f ca="1">VLOOKUP($V1867,'Background education'!$A:$B,2,FALSE)</f>
        <v>Graduate school</v>
      </c>
      <c r="X1867" s="7">
        <f ca="1" xml:space="preserve">
  IF(OR($Z1867 = 5, $Z1867 = 6, $Z1867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867" s="7" t="str">
        <f ca="1">VLOOKUP($X1867,Departments!$A:$B,2,FALSE)</f>
        <v>Audit</v>
      </c>
      <c r="Z1867" s="6">
        <f t="shared" ca="1" si="383"/>
        <v>11</v>
      </c>
      <c r="AA1867" s="7" t="str">
        <f ca="1">VLOOKUP($Z1867,Roles!$A:$B,2,FALSE)</f>
        <v>Analyst</v>
      </c>
      <c r="AB1867" s="6">
        <f t="shared" ca="1" si="384"/>
        <v>6</v>
      </c>
      <c r="AC1867" s="7" t="str">
        <f ca="1" xml:space="preserve">
IF(
  ISNA($AB1867),
  NA(),
  VLOOKUP($AB1867,Levels!$A:$B,2,FALSE)
)</f>
        <v>Pleno</v>
      </c>
      <c r="AD1867" s="8">
        <f t="shared" ca="1" si="385"/>
        <v>42744</v>
      </c>
      <c r="AE1867" s="6">
        <f ca="1">RANDBETWEEN(5,COUNTA('Recruitment source'!$A:$A) + 1)</f>
        <v>13</v>
      </c>
      <c r="AF1867" s="6" t="str">
        <f ca="1">VLOOKUP($AE1867,'Recruitment source'!$A:$B,2,FALSE)</f>
        <v>Google</v>
      </c>
      <c r="AG1867" s="8" t="e">
        <f t="shared" ca="1" si="386"/>
        <v>#N/A</v>
      </c>
      <c r="AH1867" s="6" t="e">
        <f t="shared" ca="1" si="387"/>
        <v>#N/A</v>
      </c>
      <c r="AI1867" s="6" t="e">
        <f ca="1" xml:space="preserve">
IF(
  ISNA($AH1867),
  NA(),
  VLOOKUP($AH1867,'Reasons for dismissal'!$A:$B,2,FALSE)
)</f>
        <v>#N/A</v>
      </c>
      <c r="AJ1867" s="6">
        <f t="shared" ca="1" si="388"/>
        <v>5</v>
      </c>
      <c r="AK1867" s="1">
        <f t="shared" ca="1" si="389"/>
        <v>3000</v>
      </c>
      <c r="AL18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$A1867  &amp; ", "   &amp;
$B1867  &amp; ", "   &amp;
$D1867  &amp; ", '"  &amp;
$I1867  &amp; "', '" &amp;
$O1867  &amp; "', "  &amp;
$S1867  &amp; ", '"  &amp;
TEXT($U1867,"dd/mm/aaaa")  &amp; "', "   &amp;
$V1867  &amp; ", "   &amp;
$X1867  &amp; ", "   &amp;
$Z1867  &amp; ", "   &amp;
IF($AB1867 &lt;&gt; "", $AB1867, "NULL")  &amp; ", "   &amp;
$AK1867  &amp; ");"</f>
        <v>#REF!</v>
      </c>
    </row>
    <row r="1868" spans="1:38" x14ac:dyDescent="0.2">
      <c r="A1868" s="7" cm="1">
        <f t="array" aca="1" ref="A1868" ca="1">INDEX(Companies!$A:$A,RANDBETWEEN(2,COUNTA(Companies!$A:$A)),1)</f>
        <v>2</v>
      </c>
      <c r="B1868" s="5">
        <f t="shared" si="377"/>
        <v>1867</v>
      </c>
      <c r="C1868" s="5" t="str" cm="1">
        <f t="array" ref="C1868">SHA1HASH($B1868)</f>
        <v>2e535d26c2afb570eccc98eb68713eba4358ca6e</v>
      </c>
      <c r="D1868" s="6">
        <f t="shared" ca="1" si="378"/>
        <v>1</v>
      </c>
      <c r="E1868" s="7">
        <f ca="1">IF($B1868 = 1 + N("Presidente"),
    127,
    IF($B1868 = 2 + N("Vice-Presidente"),
        72,
        IF($B1868 = 3 + N("Secretária bilíngue"),
            13,
            RANDBETWEEN(5,COUNT(Name!$A:$A) + 1)
        )
    )
)</f>
        <v>279</v>
      </c>
      <c r="F1868" s="7" t="str">
        <f ca="1">VLOOKUP($E1868,Name!$A:$B,2,FALSE)</f>
        <v>Mariane</v>
      </c>
      <c r="G1868" s="7">
        <f ca="1" xml:space="preserve">
IF($B1868 = 1,
    0,
    RANDBETWEEN(5,COUNT('Last name'!$A:$A) + 1)
)</f>
        <v>39</v>
      </c>
      <c r="H1868" s="7" t="str">
        <f ca="1" xml:space="preserve">
IF($B1868 = 1 + N("Presidente"),
    "de Orléans e Bragança",
    VLOOKUP($G1868,'Last name'!$A:$B,2,FALSE) &amp; " " &amp; VLOOKUP(RANDBETWEEN(5,COUNT('Last name'!$A:$A) + 1),'Last name'!$A:$B,2,FALSE)
)</f>
        <v>Bianchi Brasão</v>
      </c>
      <c r="I1868" s="7" t="str">
        <f t="shared" ca="1" si="379"/>
        <v>Mariane Bianchi Brasão</v>
      </c>
      <c r="J1868" s="7" t="str" cm="1">
        <f t="array" aca="1" ref="J1868" ca="1">SHA1HASH($I1868)</f>
        <v>1ea3d2b593617afc958f3ddcc340d97cc157d779</v>
      </c>
      <c r="K1868" s="7" cm="1">
        <f t="array" aca="1" ref="K1868" ca="1">INDEX(States!$A:$A,M1868,1)</f>
        <v>5</v>
      </c>
      <c r="L1868" s="7" t="str">
        <f ca="1">VLOOKUP($K1868,Countries!$A:$B,2,FALSE)</f>
        <v>Portugal</v>
      </c>
      <c r="M1868" s="7" cm="1">
        <f t="array" aca="1" ref="M1868" ca="1">INDEX(States!$C:$C,RANDBETWEEN(5,COUNTA(States!$A:$A) + 1),1)</f>
        <v>18</v>
      </c>
      <c r="N1868" s="7" t="str">
        <f ca="1">VLOOKUP($M1868,States!$C:$D,2,FALSE)</f>
        <v>Castelo Branco</v>
      </c>
      <c r="O1868" s="7" t="str">
        <f ca="1">VLOOKUP($E1868,Name!$A:$C,3,FALSE)</f>
        <v>F</v>
      </c>
      <c r="P1868" s="7" t="str">
        <f ca="1">VLOOKUP($O1868,Genders!$B:$C,2,FALSE)</f>
        <v>Female</v>
      </c>
      <c r="Q1868" s="7" cm="1">
        <f t="array" aca="1" ref="Q1868" ca="1">INDEX('Marital status'!$A:$A,RANDBETWEEN(5,COUNTA('Marital status'!$A:$A) + 1),1)</f>
        <v>6</v>
      </c>
      <c r="R1868" s="7" t="str">
        <f ca="1">VLOOKUP($Q1868,'Marital status'!$A:$B,2,FALSE)</f>
        <v>DIVORCED</v>
      </c>
      <c r="S1868" s="7">
        <f t="shared" ca="1" si="380"/>
        <v>5</v>
      </c>
      <c r="T1868" s="7" t="str">
        <f ca="1">VLOOKUP($S1868,Ethnicities!$A:$B,2,FALSE)</f>
        <v>ASIAN</v>
      </c>
      <c r="U1868" s="8">
        <f t="shared" ca="1" si="381"/>
        <v>17758</v>
      </c>
      <c r="V1868" s="6">
        <f t="shared" ca="1" si="382"/>
        <v>7</v>
      </c>
      <c r="W1868" s="8" t="str">
        <f ca="1">VLOOKUP($V1868,'Background education'!$A:$B,2,FALSE)</f>
        <v>Undergraduate degree</v>
      </c>
      <c r="X1868" s="7">
        <f ca="1" xml:space="preserve">
  IF(OR($Z1868 = 5, $Z1868 = 6, $Z1868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868" s="7" t="str">
        <f ca="1">VLOOKUP($X1868,Departments!$A:$B,2,FALSE)</f>
        <v>Human Resource</v>
      </c>
      <c r="Z1868" s="6">
        <f t="shared" ca="1" si="383"/>
        <v>10</v>
      </c>
      <c r="AA1868" s="7" t="str">
        <f ca="1">VLOOKUP($Z1868,Roles!$A:$B,2,FALSE)</f>
        <v>Trainee</v>
      </c>
      <c r="AB1868" s="6" t="e">
        <f t="shared" ca="1" si="384"/>
        <v>#N/A</v>
      </c>
      <c r="AC1868" s="7" t="e">
        <f ca="1" xml:space="preserve">
IF(
  ISNA($AB1868),
  NA(),
  VLOOKUP($AB1868,Levels!$A:$B,2,FALSE)
)</f>
        <v>#N/A</v>
      </c>
      <c r="AD1868" s="8">
        <f t="shared" ca="1" si="385"/>
        <v>40157</v>
      </c>
      <c r="AE1868" s="6">
        <f ca="1">RANDBETWEEN(5,COUNTA('Recruitment source'!$A:$A) + 1)</f>
        <v>10</v>
      </c>
      <c r="AF1868" s="6" t="str">
        <f ca="1">VLOOKUP($AE1868,'Recruitment source'!$A:$B,2,FALSE)</f>
        <v>Jobs in Lisbon</v>
      </c>
      <c r="AG1868" s="8" t="e">
        <f t="shared" ca="1" si="386"/>
        <v>#N/A</v>
      </c>
      <c r="AH1868" s="6" t="e">
        <f t="shared" ca="1" si="387"/>
        <v>#N/A</v>
      </c>
      <c r="AI1868" s="6" t="e">
        <f ca="1" xml:space="preserve">
IF(
  ISNA($AH1868),
  NA(),
  VLOOKUP($AH1868,'Reasons for dismissal'!$A:$B,2,FALSE)
)</f>
        <v>#N/A</v>
      </c>
      <c r="AJ1868" s="6">
        <f t="shared" ca="1" si="388"/>
        <v>5</v>
      </c>
      <c r="AK1868" s="1">
        <f t="shared" ca="1" si="389"/>
        <v>1385</v>
      </c>
      <c r="AL18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$A1868  &amp; ", "   &amp;
$B1868  &amp; ", "   &amp;
$D1868  &amp; ", '"  &amp;
$I1868  &amp; "', '" &amp;
$O1868  &amp; "', "  &amp;
$S1868  &amp; ", '"  &amp;
TEXT($U1868,"dd/mm/aaaa")  &amp; "', "   &amp;
$V1868  &amp; ", "   &amp;
$X1868  &amp; ", "   &amp;
$Z1868  &amp; ", "   &amp;
IF($AB1868 &lt;&gt; "", $AB1868, "NULL")  &amp; ", "   &amp;
$AK1868  &amp; ");"</f>
        <v>#REF!</v>
      </c>
    </row>
    <row r="1869" spans="1:38" x14ac:dyDescent="0.2">
      <c r="A1869" s="7" cm="1">
        <f t="array" aca="1" ref="A1869" ca="1">INDEX(Companies!$A:$A,RANDBETWEEN(2,COUNTA(Companies!$A:$A)),1)</f>
        <v>2</v>
      </c>
      <c r="B1869" s="5">
        <f t="shared" si="377"/>
        <v>1868</v>
      </c>
      <c r="C1869" s="5" t="str" cm="1">
        <f t="array" ref="C1869">SHA1HASH($B1869)</f>
        <v>7d96c64fe787fd03b289ac6f792269648348fab1</v>
      </c>
      <c r="D1869" s="6">
        <f t="shared" ca="1" si="378"/>
        <v>1</v>
      </c>
      <c r="E1869" s="7">
        <f ca="1">IF($B1869 = 1 + N("Presidente"),
    127,
    IF($B1869 = 2 + N("Vice-Presidente"),
        72,
        IF($B1869 = 3 + N("Secretária bilíngue"),
            13,
            RANDBETWEEN(5,COUNT(Name!$A:$A) + 1)
        )
    )
)</f>
        <v>300</v>
      </c>
      <c r="F1869" s="7" t="str">
        <f ca="1">VLOOKUP($E1869,Name!$A:$B,2,FALSE)</f>
        <v>Muricy</v>
      </c>
      <c r="G1869" s="7">
        <f ca="1" xml:space="preserve">
IF($B1869 = 1,
    0,
    RANDBETWEEN(5,COUNT('Last name'!$A:$A) + 1)
)</f>
        <v>27</v>
      </c>
      <c r="H1869" s="7" t="str">
        <f ca="1" xml:space="preserve">
IF($B1869 = 1 + N("Presidente"),
    "de Orléans e Bragança",
    VLOOKUP($G1869,'Last name'!$A:$B,2,FALSE) &amp; " " &amp; VLOOKUP(RANDBETWEEN(5,COUNT('Last name'!$A:$A) + 1),'Last name'!$A:$B,2,FALSE)
)</f>
        <v>Bactista Gallo</v>
      </c>
      <c r="I1869" s="7" t="str">
        <f t="shared" ca="1" si="379"/>
        <v>Muricy Bactista Gallo</v>
      </c>
      <c r="J1869" s="7" t="str" cm="1">
        <f t="array" aca="1" ref="J1869" ca="1">SHA1HASH($I1869)</f>
        <v>48eed6b4e5bc8cec26e1390a059d83651ec976e1</v>
      </c>
      <c r="K1869" s="7" cm="1">
        <f t="array" aca="1" ref="K1869" ca="1">INDEX(States!$A:$A,M1869,1)</f>
        <v>5</v>
      </c>
      <c r="L1869" s="7" t="str">
        <f ca="1">VLOOKUP($K1869,Countries!$A:$B,2,FALSE)</f>
        <v>Portugal</v>
      </c>
      <c r="M1869" s="7" cm="1">
        <f t="array" aca="1" ref="M1869" ca="1">INDEX(States!$C:$C,RANDBETWEEN(5,COUNTA(States!$A:$A) + 1),1)</f>
        <v>22</v>
      </c>
      <c r="N1869" s="7" t="str">
        <f ca="1">VLOOKUP($M1869,States!$C:$D,2,FALSE)</f>
        <v>Vila Real</v>
      </c>
      <c r="O1869" s="7" t="str">
        <f ca="1">VLOOKUP($E1869,Name!$A:$C,3,FALSE)</f>
        <v>M</v>
      </c>
      <c r="P1869" s="7" t="str">
        <f ca="1">VLOOKUP($O1869,Genders!$B:$C,2,FALSE)</f>
        <v>Male</v>
      </c>
      <c r="Q1869" s="7" cm="1">
        <f t="array" aca="1" ref="Q1869" ca="1">INDEX('Marital status'!$A:$A,RANDBETWEEN(5,COUNTA('Marital status'!$A:$A) + 1),1)</f>
        <v>5</v>
      </c>
      <c r="R1869" s="7" t="str">
        <f ca="1">VLOOKUP($Q1869,'Marital status'!$A:$B,2,FALSE)</f>
        <v xml:space="preserve"> Separated </v>
      </c>
      <c r="S1869" s="7">
        <f t="shared" ca="1" si="380"/>
        <v>6</v>
      </c>
      <c r="T1869" s="7" t="str">
        <f ca="1">VLOOKUP($S1869,Ethnicities!$A:$B,2,FALSE)</f>
        <v xml:space="preserve">  american Indian or Alaska Native</v>
      </c>
      <c r="U1869" s="8">
        <f t="shared" ca="1" si="381"/>
        <v>30201</v>
      </c>
      <c r="V1869" s="6">
        <f t="shared" ca="1" si="382"/>
        <v>7</v>
      </c>
      <c r="W1869" s="8" t="str">
        <f ca="1">VLOOKUP($V1869,'Background education'!$A:$B,2,FALSE)</f>
        <v>Undergraduate degree</v>
      </c>
      <c r="X1869" s="7">
        <f ca="1" xml:space="preserve">
  IF(OR($Z1869 = 5, $Z1869 = 6, $Z1869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869" s="7" t="str">
        <f ca="1">VLOOKUP($X1869,Departments!$A:$B,2,FALSE)</f>
        <v>Operations</v>
      </c>
      <c r="Z1869" s="6">
        <f t="shared" ca="1" si="383"/>
        <v>11</v>
      </c>
      <c r="AA1869" s="7" t="str">
        <f ca="1">VLOOKUP($Z1869,Roles!$A:$B,2,FALSE)</f>
        <v>Analyst</v>
      </c>
      <c r="AB1869" s="6">
        <f t="shared" ca="1" si="384"/>
        <v>6</v>
      </c>
      <c r="AC1869" s="7" t="str">
        <f ca="1" xml:space="preserve">
IF(
  ISNA($AB1869),
  NA(),
  VLOOKUP($AB1869,Levels!$A:$B,2,FALSE)
)</f>
        <v>Pleno</v>
      </c>
      <c r="AD1869" s="8">
        <f t="shared" ca="1" si="385"/>
        <v>40873</v>
      </c>
      <c r="AE1869" s="6">
        <f ca="1">RANDBETWEEN(5,COUNTA('Recruitment source'!$A:$A) + 1)</f>
        <v>9</v>
      </c>
      <c r="AF1869" s="6" t="str">
        <f ca="1">VLOOKUP($AE1869,'Recruitment source'!$A:$B,2,FALSE)</f>
        <v>Empregos Online</v>
      </c>
      <c r="AG1869" s="8" t="e">
        <f t="shared" ca="1" si="386"/>
        <v>#N/A</v>
      </c>
      <c r="AH1869" s="6" t="e">
        <f t="shared" ca="1" si="387"/>
        <v>#N/A</v>
      </c>
      <c r="AI1869" s="6" t="e">
        <f ca="1" xml:space="preserve">
IF(
  ISNA($AH1869),
  NA(),
  VLOOKUP($AH1869,'Reasons for dismissal'!$A:$B,2,FALSE)
)</f>
        <v>#N/A</v>
      </c>
      <c r="AJ1869" s="6">
        <f t="shared" ca="1" si="388"/>
        <v>5</v>
      </c>
      <c r="AK1869" s="1">
        <f t="shared" ca="1" si="389"/>
        <v>2500</v>
      </c>
      <c r="AL18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$A1869  &amp; ", "   &amp;
$B1869  &amp; ", "   &amp;
$D1869  &amp; ", '"  &amp;
$I1869  &amp; "', '" &amp;
$O1869  &amp; "', "  &amp;
$S1869  &amp; ", '"  &amp;
TEXT($U1869,"dd/mm/aaaa")  &amp; "', "   &amp;
$V1869  &amp; ", "   &amp;
$X1869  &amp; ", "   &amp;
$Z1869  &amp; ", "   &amp;
IF($AB1869 &lt;&gt; "", $AB1869, "NULL")  &amp; ", "   &amp;
$AK1869  &amp; ");"</f>
        <v>#REF!</v>
      </c>
    </row>
    <row r="1870" spans="1:38" x14ac:dyDescent="0.2">
      <c r="A1870" s="7" cm="1">
        <f t="array" aca="1" ref="A1870" ca="1">INDEX(Companies!$A:$A,RANDBETWEEN(2,COUNTA(Companies!$A:$A)),1)</f>
        <v>2</v>
      </c>
      <c r="B1870" s="5">
        <f t="shared" si="377"/>
        <v>1869</v>
      </c>
      <c r="C1870" s="5" t="str" cm="1">
        <f t="array" ref="C1870">SHA1HASH($B1870)</f>
        <v>8102ceb46f25c5ae762a7a7d6dbe15ddbf870d90</v>
      </c>
      <c r="D1870" s="6">
        <f t="shared" ca="1" si="378"/>
        <v>1</v>
      </c>
      <c r="E1870" s="7">
        <f ca="1">IF($B1870 = 1 + N("Presidente"),
    127,
    IF($B1870 = 2 + N("Vice-Presidente"),
        72,
        IF($B1870 = 3 + N("Secretária bilíngue"),
            13,
            RANDBETWEEN(5,COUNT(Name!$A:$A) + 1)
        )
    )
)</f>
        <v>70</v>
      </c>
      <c r="F1870" s="7" t="str">
        <f ca="1">VLOOKUP($E1870,Name!$A:$B,2,FALSE)</f>
        <v>Bento</v>
      </c>
      <c r="G1870" s="7">
        <f ca="1" xml:space="preserve">
IF($B1870 = 1,
    0,
    RANDBETWEEN(5,COUNT('Last name'!$A:$A) + 1)
)</f>
        <v>134</v>
      </c>
      <c r="H1870" s="7" t="str">
        <f ca="1" xml:space="preserve">
IF($B1870 = 1 + N("Presidente"),
    "de Orléans e Bragança",
    VLOOKUP($G1870,'Last name'!$A:$B,2,FALSE) &amp; " " &amp; VLOOKUP(RANDBETWEEN(5,COUNT('Last name'!$A:$A) + 1),'Last name'!$A:$B,2,FALSE)
)</f>
        <v>Morato Dias</v>
      </c>
      <c r="I1870" s="7" t="str">
        <f t="shared" ca="1" si="379"/>
        <v>Bento Morato Dias</v>
      </c>
      <c r="J1870" s="7" t="str" cm="1">
        <f t="array" aca="1" ref="J1870" ca="1">SHA1HASH($I1870)</f>
        <v>b1257387c894031d744a1b672b1d50534bdf5995</v>
      </c>
      <c r="K1870" s="7" cm="1">
        <f t="array" aca="1" ref="K1870" ca="1">INDEX(States!$A:$A,M1870,1)</f>
        <v>5</v>
      </c>
      <c r="L1870" s="7" t="str">
        <f ca="1">VLOOKUP($K1870,Countries!$A:$B,2,FALSE)</f>
        <v>Portugal</v>
      </c>
      <c r="M1870" s="7" cm="1">
        <f t="array" aca="1" ref="M1870" ca="1">INDEX(States!$C:$C,RANDBETWEEN(5,COUNTA(States!$A:$A) + 1),1)</f>
        <v>20</v>
      </c>
      <c r="N1870" s="7" t="str">
        <f ca="1">VLOOKUP($M1870,States!$C:$D,2,FALSE)</f>
        <v>Portalegre</v>
      </c>
      <c r="O1870" s="7" t="str">
        <f ca="1">VLOOKUP($E1870,Name!$A:$C,3,FALSE)</f>
        <v>M</v>
      </c>
      <c r="P1870" s="7" t="str">
        <f ca="1">VLOOKUP($O1870,Genders!$B:$C,2,FALSE)</f>
        <v>Male</v>
      </c>
      <c r="Q1870" s="7" cm="1">
        <f t="array" aca="1" ref="Q1870" ca="1">INDEX('Marital status'!$A:$A,RANDBETWEEN(5,COUNTA('Marital status'!$A:$A) + 1),1)</f>
        <v>5</v>
      </c>
      <c r="R1870" s="7" t="str">
        <f ca="1">VLOOKUP($Q1870,'Marital status'!$A:$B,2,FALSE)</f>
        <v xml:space="preserve"> Separated </v>
      </c>
      <c r="S1870" s="7">
        <f t="shared" ca="1" si="380"/>
        <v>7</v>
      </c>
      <c r="T1870" s="7" t="str">
        <f ca="1">VLOOKUP($S1870,Ethnicities!$A:$B,2,FALSE)</f>
        <v>Native Hawaiian or Other Pacific Islander</v>
      </c>
      <c r="U1870" s="8">
        <f t="shared" ca="1" si="381"/>
        <v>28016</v>
      </c>
      <c r="V1870" s="6">
        <f t="shared" ca="1" si="382"/>
        <v>7</v>
      </c>
      <c r="W1870" s="8" t="str">
        <f ca="1">VLOOKUP($V1870,'Background education'!$A:$B,2,FALSE)</f>
        <v>Undergraduate degree</v>
      </c>
      <c r="X1870" s="7">
        <f ca="1" xml:space="preserve">
  IF(OR($Z1870 = 5, $Z1870 = 6, $Z1870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870" s="7" t="str">
        <f ca="1">VLOOKUP($X1870,Departments!$A:$B,2,FALSE)</f>
        <v>Human Resource</v>
      </c>
      <c r="Z1870" s="6">
        <f t="shared" ca="1" si="383"/>
        <v>9</v>
      </c>
      <c r="AA1870" s="7" t="str">
        <f ca="1">VLOOKUP($Z1870,Roles!$A:$B,2,FALSE)</f>
        <v>Intern</v>
      </c>
      <c r="AB1870" s="6" t="e">
        <f t="shared" ca="1" si="384"/>
        <v>#N/A</v>
      </c>
      <c r="AC1870" s="7" t="e">
        <f ca="1" xml:space="preserve">
IF(
  ISNA($AB1870),
  NA(),
  VLOOKUP($AB1870,Levels!$A:$B,2,FALSE)
)</f>
        <v>#N/A</v>
      </c>
      <c r="AD1870" s="8">
        <f t="shared" ca="1" si="385"/>
        <v>36366</v>
      </c>
      <c r="AE1870" s="6">
        <f ca="1">RANDBETWEEN(5,COUNTA('Recruitment source'!$A:$A) + 1)</f>
        <v>11</v>
      </c>
      <c r="AF1870" s="6" t="str">
        <f ca="1">VLOOKUP($AE1870,'Recruitment source'!$A:$B,2,FALSE)</f>
        <v>Next Station</v>
      </c>
      <c r="AG1870" s="8" t="e">
        <f t="shared" ca="1" si="386"/>
        <v>#N/A</v>
      </c>
      <c r="AH1870" s="6" t="e">
        <f t="shared" ca="1" si="387"/>
        <v>#N/A</v>
      </c>
      <c r="AI1870" s="6" t="e">
        <f ca="1" xml:space="preserve">
IF(
  ISNA($AH1870),
  NA(),
  VLOOKUP($AH1870,'Reasons for dismissal'!$A:$B,2,FALSE)
)</f>
        <v>#N/A</v>
      </c>
      <c r="AJ1870" s="6">
        <f t="shared" ca="1" si="388"/>
        <v>5</v>
      </c>
      <c r="AK1870" s="1">
        <f t="shared" ca="1" si="389"/>
        <v>1285</v>
      </c>
      <c r="AL18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$A1870  &amp; ", "   &amp;
$B1870  &amp; ", "   &amp;
$D1870  &amp; ", '"  &amp;
$I1870  &amp; "', '" &amp;
$O1870  &amp; "', "  &amp;
$S1870  &amp; ", '"  &amp;
TEXT($U1870,"dd/mm/aaaa")  &amp; "', "   &amp;
$V1870  &amp; ", "   &amp;
$X1870  &amp; ", "   &amp;
$Z1870  &amp; ", "   &amp;
IF($AB1870 &lt;&gt; "", $AB1870, "NULL")  &amp; ", "   &amp;
$AK1870  &amp; ");"</f>
        <v>#REF!</v>
      </c>
    </row>
    <row r="1871" spans="1:38" x14ac:dyDescent="0.2">
      <c r="A1871" s="7" cm="1">
        <f t="array" aca="1" ref="A1871" ca="1">INDEX(Companies!$A:$A,RANDBETWEEN(2,COUNTA(Companies!$A:$A)),1)</f>
        <v>2</v>
      </c>
      <c r="B1871" s="5">
        <f t="shared" si="377"/>
        <v>1870</v>
      </c>
      <c r="C1871" s="5" t="str" cm="1">
        <f t="array" ref="C1871">SHA1HASH($B1871)</f>
        <v>bde4486be322f15dc57542e392d3db42a4575c3d</v>
      </c>
      <c r="D1871" s="6">
        <f t="shared" ca="1" si="378"/>
        <v>1</v>
      </c>
      <c r="E1871" s="7">
        <f ca="1">IF($B1871 = 1 + N("Presidente"),
    127,
    IF($B1871 = 2 + N("Vice-Presidente"),
        72,
        IF($B1871 = 3 + N("Secretária bilíngue"),
            13,
            RANDBETWEEN(5,COUNT(Name!$A:$A) + 1)
        )
    )
)</f>
        <v>336</v>
      </c>
      <c r="F1871" s="7" t="str">
        <f ca="1">VLOOKUP($E1871,Name!$A:$B,2,FALSE)</f>
        <v>Samuel</v>
      </c>
      <c r="G1871" s="7">
        <f ca="1" xml:space="preserve">
IF($B1871 = 1,
    0,
    RANDBETWEEN(5,COUNT('Last name'!$A:$A) + 1)
)</f>
        <v>116</v>
      </c>
      <c r="H1871" s="7" t="str">
        <f ca="1" xml:space="preserve">
IF($B1871 = 1 + N("Presidente"),
    "de Orléans e Bragança",
    VLOOKUP($G1871,'Last name'!$A:$B,2,FALSE) &amp; " " &amp; VLOOKUP(RANDBETWEEN(5,COUNT('Last name'!$A:$A) + 1),'Last name'!$A:$B,2,FALSE)
)</f>
        <v>Malafaia Giordano</v>
      </c>
      <c r="I1871" s="7" t="str">
        <f t="shared" ca="1" si="379"/>
        <v>Samuel Malafaia Giordano</v>
      </c>
      <c r="J1871" s="7" t="str" cm="1">
        <f t="array" aca="1" ref="J1871" ca="1">SHA1HASH($I1871)</f>
        <v>a58477356cac292dc9f29f8bbaa8f99e598b06bd</v>
      </c>
      <c r="K1871" s="7" cm="1">
        <f t="array" aca="1" ref="K1871" ca="1">INDEX(States!$A:$A,M1871,1)</f>
        <v>5</v>
      </c>
      <c r="L1871" s="7" t="str">
        <f ca="1">VLOOKUP($K1871,Countries!$A:$B,2,FALSE)</f>
        <v>Portugal</v>
      </c>
      <c r="M1871" s="7" cm="1">
        <f t="array" aca="1" ref="M1871" ca="1">INDEX(States!$C:$C,RANDBETWEEN(5,COUNTA(States!$A:$A) + 1),1)</f>
        <v>14</v>
      </c>
      <c r="N1871" s="7" t="str">
        <f ca="1">VLOOKUP($M1871,States!$C:$D,2,FALSE)</f>
        <v>Madeira</v>
      </c>
      <c r="O1871" s="7" t="str">
        <f ca="1">VLOOKUP($E1871,Name!$A:$C,3,FALSE)</f>
        <v>M</v>
      </c>
      <c r="P1871" s="7" t="str">
        <f ca="1">VLOOKUP($O1871,Genders!$B:$C,2,FALSE)</f>
        <v>Male</v>
      </c>
      <c r="Q1871" s="7" cm="1">
        <f t="array" aca="1" ref="Q1871" ca="1">INDEX('Marital status'!$A:$A,RANDBETWEEN(5,COUNTA('Marital status'!$A:$A) + 1),1)</f>
        <v>5</v>
      </c>
      <c r="R1871" s="7" t="str">
        <f ca="1">VLOOKUP($Q1871,'Marital status'!$A:$B,2,FALSE)</f>
        <v xml:space="preserve"> Separated </v>
      </c>
      <c r="S1871" s="7">
        <f t="shared" ca="1" si="380"/>
        <v>5</v>
      </c>
      <c r="T1871" s="7" t="str">
        <f ca="1">VLOOKUP($S1871,Ethnicities!$A:$B,2,FALSE)</f>
        <v>ASIAN</v>
      </c>
      <c r="U1871" s="8">
        <f t="shared" ca="1" si="381"/>
        <v>26469</v>
      </c>
      <c r="V1871" s="6">
        <f t="shared" ca="1" si="382"/>
        <v>8</v>
      </c>
      <c r="W1871" s="8" t="str">
        <f ca="1">VLOOKUP($V1871,'Background education'!$A:$B,2,FALSE)</f>
        <v>Graduate school</v>
      </c>
      <c r="X1871" s="7">
        <f ca="1" xml:space="preserve">
  IF(OR($Z1871 = 5, $Z1871 = 6, $Z1871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871" s="7" t="str">
        <f ca="1">VLOOKUP($X1871,Departments!$A:$B,2,FALSE)</f>
        <v>Operations</v>
      </c>
      <c r="Z1871" s="6">
        <f t="shared" ca="1" si="383"/>
        <v>11</v>
      </c>
      <c r="AA1871" s="7" t="str">
        <f ca="1">VLOOKUP($Z1871,Roles!$A:$B,2,FALSE)</f>
        <v>Analyst</v>
      </c>
      <c r="AB1871" s="6">
        <f t="shared" ca="1" si="384"/>
        <v>6</v>
      </c>
      <c r="AC1871" s="7" t="str">
        <f ca="1" xml:space="preserve">
IF(
  ISNA($AB1871),
  NA(),
  VLOOKUP($AB1871,Levels!$A:$B,2,FALSE)
)</f>
        <v>Pleno</v>
      </c>
      <c r="AD1871" s="8">
        <f t="shared" ca="1" si="385"/>
        <v>39087</v>
      </c>
      <c r="AE1871" s="6">
        <f ca="1">RANDBETWEEN(5,COUNTA('Recruitment source'!$A:$A) + 1)</f>
        <v>11</v>
      </c>
      <c r="AF1871" s="6" t="str">
        <f ca="1">VLOOKUP($AE1871,'Recruitment source'!$A:$B,2,FALSE)</f>
        <v>Next Station</v>
      </c>
      <c r="AG1871" s="8" t="e">
        <f t="shared" ca="1" si="386"/>
        <v>#N/A</v>
      </c>
      <c r="AH1871" s="6" t="e">
        <f t="shared" ca="1" si="387"/>
        <v>#N/A</v>
      </c>
      <c r="AI1871" s="6" t="e">
        <f ca="1" xml:space="preserve">
IF(
  ISNA($AH1871),
  NA(),
  VLOOKUP($AH1871,'Reasons for dismissal'!$A:$B,2,FALSE)
)</f>
        <v>#N/A</v>
      </c>
      <c r="AJ1871" s="6">
        <f t="shared" ca="1" si="388"/>
        <v>5</v>
      </c>
      <c r="AK1871" s="1">
        <f t="shared" ca="1" si="389"/>
        <v>3000</v>
      </c>
      <c r="AL18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$A1871  &amp; ", "   &amp;
$B1871  &amp; ", "   &amp;
$D1871  &amp; ", '"  &amp;
$I1871  &amp; "', '" &amp;
$O1871  &amp; "', "  &amp;
$S1871  &amp; ", '"  &amp;
TEXT($U1871,"dd/mm/aaaa")  &amp; "', "   &amp;
$V1871  &amp; ", "   &amp;
$X1871  &amp; ", "   &amp;
$Z1871  &amp; ", "   &amp;
IF($AB1871 &lt;&gt; "", $AB1871, "NULL")  &amp; ", "   &amp;
$AK1871  &amp; ");"</f>
        <v>#REF!</v>
      </c>
    </row>
    <row r="1872" spans="1:38" x14ac:dyDescent="0.2">
      <c r="A1872" s="7" cm="1">
        <f t="array" aca="1" ref="A1872" ca="1">INDEX(Companies!$A:$A,RANDBETWEEN(2,COUNTA(Companies!$A:$A)),1)</f>
        <v>2</v>
      </c>
      <c r="B1872" s="5">
        <f t="shared" si="377"/>
        <v>1871</v>
      </c>
      <c r="C1872" s="5" t="str" cm="1">
        <f t="array" ref="C1872">SHA1HASH($B1872)</f>
        <v>7026d0f189b40a2ab2815aa592f49c2e0997bd3a</v>
      </c>
      <c r="D1872" s="6">
        <f t="shared" ca="1" si="378"/>
        <v>1</v>
      </c>
      <c r="E1872" s="7">
        <f ca="1">IF($B1872 = 1 + N("Presidente"),
    127,
    IF($B1872 = 2 + N("Vice-Presidente"),
        72,
        IF($B1872 = 3 + N("Secretária bilíngue"),
            13,
            RANDBETWEEN(5,COUNT(Name!$A:$A) + 1)
        )
    )
)</f>
        <v>141</v>
      </c>
      <c r="F1872" s="7" t="str">
        <f ca="1">VLOOKUP($E1872,Name!$A:$B,2,FALSE)</f>
        <v>Filipe</v>
      </c>
      <c r="G1872" s="7">
        <f ca="1" xml:space="preserve">
IF($B1872 = 1,
    0,
    RANDBETWEEN(5,COUNT('Last name'!$A:$A) + 1)
)</f>
        <v>20</v>
      </c>
      <c r="H1872" s="7" t="str">
        <f ca="1" xml:space="preserve">
IF($B1872 = 1 + N("Presidente"),
    "de Orléans e Bragança",
    VLOOKUP($G1872,'Last name'!$A:$B,2,FALSE) &amp; " " &amp; VLOOKUP(RANDBETWEEN(5,COUNT('Last name'!$A:$A) + 1),'Last name'!$A:$B,2,FALSE)
)</f>
        <v>Anunciação Freitas</v>
      </c>
      <c r="I1872" s="7" t="str">
        <f t="shared" ca="1" si="379"/>
        <v>Filipe Anunciação Freitas</v>
      </c>
      <c r="J1872" s="7" t="str" cm="1">
        <f t="array" aca="1" ref="J1872" ca="1">SHA1HASH($I1872)</f>
        <v>cdf36589cfab755afe977f6e0d3880aa986bb011</v>
      </c>
      <c r="K1872" s="7" cm="1">
        <f t="array" aca="1" ref="K1872" ca="1">INDEX(States!$A:$A,M1872,1)</f>
        <v>5</v>
      </c>
      <c r="L1872" s="7" t="str">
        <f ca="1">VLOOKUP($K1872,Countries!$A:$B,2,FALSE)</f>
        <v>Portugal</v>
      </c>
      <c r="M1872" s="7" cm="1">
        <f t="array" aca="1" ref="M1872" ca="1">INDEX(States!$C:$C,RANDBETWEEN(5,COUNTA(States!$A:$A) + 1),1)</f>
        <v>9</v>
      </c>
      <c r="N1872" s="7" t="str">
        <f ca="1">VLOOKUP($M1872,States!$C:$D,2,FALSE)</f>
        <v>braga</v>
      </c>
      <c r="O1872" s="7" t="str">
        <f ca="1">VLOOKUP($E1872,Name!$A:$C,3,FALSE)</f>
        <v>M</v>
      </c>
      <c r="P1872" s="7" t="str">
        <f ca="1">VLOOKUP($O1872,Genders!$B:$C,2,FALSE)</f>
        <v>Male</v>
      </c>
      <c r="Q1872" s="7" cm="1">
        <f t="array" aca="1" ref="Q1872" ca="1">INDEX('Marital status'!$A:$A,RANDBETWEEN(5,COUNTA('Marital status'!$A:$A) + 1),1)</f>
        <v>6</v>
      </c>
      <c r="R1872" s="7" t="str">
        <f ca="1">VLOOKUP($Q1872,'Marital status'!$A:$B,2,FALSE)</f>
        <v>DIVORCED</v>
      </c>
      <c r="S1872" s="7">
        <f t="shared" ca="1" si="380"/>
        <v>5</v>
      </c>
      <c r="T1872" s="7" t="str">
        <f ca="1">VLOOKUP($S1872,Ethnicities!$A:$B,2,FALSE)</f>
        <v>ASIAN</v>
      </c>
      <c r="U1872" s="8">
        <f t="shared" ca="1" si="381"/>
        <v>26679</v>
      </c>
      <c r="V1872" s="6">
        <f t="shared" ca="1" si="382"/>
        <v>7</v>
      </c>
      <c r="W1872" s="8" t="str">
        <f ca="1">VLOOKUP($V1872,'Background education'!$A:$B,2,FALSE)</f>
        <v>Undergraduate degree</v>
      </c>
      <c r="X1872" s="7">
        <f ca="1" xml:space="preserve">
  IF(OR($Z1872 = 5, $Z1872 = 6, $Z1872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872" s="7" t="str">
        <f ca="1">VLOOKUP($X1872,Departments!$A:$B,2,FALSE)</f>
        <v>Administration</v>
      </c>
      <c r="Z1872" s="6">
        <f t="shared" ca="1" si="383"/>
        <v>9</v>
      </c>
      <c r="AA1872" s="7" t="str">
        <f ca="1">VLOOKUP($Z1872,Roles!$A:$B,2,FALSE)</f>
        <v>Intern</v>
      </c>
      <c r="AB1872" s="6" t="e">
        <f t="shared" ca="1" si="384"/>
        <v>#N/A</v>
      </c>
      <c r="AC1872" s="7" t="e">
        <f ca="1" xml:space="preserve">
IF(
  ISNA($AB1872),
  NA(),
  VLOOKUP($AB1872,Levels!$A:$B,2,FALSE)
)</f>
        <v>#N/A</v>
      </c>
      <c r="AD1872" s="8">
        <f t="shared" ca="1" si="385"/>
        <v>37325</v>
      </c>
      <c r="AE1872" s="6">
        <f ca="1">RANDBETWEEN(5,COUNTA('Recruitment source'!$A:$A) + 1)</f>
        <v>13</v>
      </c>
      <c r="AF1872" s="6" t="str">
        <f ca="1">VLOOKUP($AE1872,'Recruitment source'!$A:$B,2,FALSE)</f>
        <v>Google</v>
      </c>
      <c r="AG1872" s="8" t="e">
        <f t="shared" ca="1" si="386"/>
        <v>#N/A</v>
      </c>
      <c r="AH1872" s="6" t="e">
        <f t="shared" ca="1" si="387"/>
        <v>#N/A</v>
      </c>
      <c r="AI1872" s="6" t="e">
        <f ca="1" xml:space="preserve">
IF(
  ISNA($AH1872),
  NA(),
  VLOOKUP($AH1872,'Reasons for dismissal'!$A:$B,2,FALSE)
)</f>
        <v>#N/A</v>
      </c>
      <c r="AJ1872" s="6">
        <f t="shared" ca="1" si="388"/>
        <v>4</v>
      </c>
      <c r="AK1872" s="1">
        <f t="shared" ca="1" si="389"/>
        <v>1205</v>
      </c>
      <c r="AL18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$A1872  &amp; ", "   &amp;
$B1872  &amp; ", "   &amp;
$D1872  &amp; ", '"  &amp;
$I1872  &amp; "', '" &amp;
$O1872  &amp; "', "  &amp;
$S1872  &amp; ", '"  &amp;
TEXT($U1872,"dd/mm/aaaa")  &amp; "', "   &amp;
$V1872  &amp; ", "   &amp;
$X1872  &amp; ", "   &amp;
$Z1872  &amp; ", "   &amp;
IF($AB1872 &lt;&gt; "", $AB1872, "NULL")  &amp; ", "   &amp;
$AK1872  &amp; ");"</f>
        <v>#REF!</v>
      </c>
    </row>
    <row r="1873" spans="1:38" x14ac:dyDescent="0.2">
      <c r="A1873" s="7" cm="1">
        <f t="array" aca="1" ref="A1873" ca="1">INDEX(Companies!$A:$A,RANDBETWEEN(2,COUNTA(Companies!$A:$A)),1)</f>
        <v>2</v>
      </c>
      <c r="B1873" s="5">
        <f t="shared" si="377"/>
        <v>1872</v>
      </c>
      <c r="C1873" s="5" t="str" cm="1">
        <f t="array" ref="C1873">SHA1HASH($B1873)</f>
        <v>70a03573b4213ad472c25e91f4ced5ce3a308e88</v>
      </c>
      <c r="D1873" s="6">
        <f t="shared" ca="1" si="378"/>
        <v>1</v>
      </c>
      <c r="E1873" s="7">
        <f ca="1">IF($B1873 = 1 + N("Presidente"),
    127,
    IF($B1873 = 2 + N("Vice-Presidente"),
        72,
        IF($B1873 = 3 + N("Secretária bilíngue"),
            13,
            RANDBETWEEN(5,COUNT(Name!$A:$A) + 1)
        )
    )
)</f>
        <v>246</v>
      </c>
      <c r="F1873" s="7" t="str">
        <f ca="1">VLOOKUP($E1873,Name!$A:$B,2,FALSE)</f>
        <v>Luiz Miguel</v>
      </c>
      <c r="G1873" s="7">
        <f ca="1" xml:space="preserve">
IF($B1873 = 1,
    0,
    RANDBETWEEN(5,COUNT('Last name'!$A:$A) + 1)
)</f>
        <v>117</v>
      </c>
      <c r="H1873" s="7" t="str">
        <f ca="1" xml:space="preserve">
IF($B1873 = 1 + N("Presidente"),
    "de Orléans e Bragança",
    VLOOKUP($G1873,'Last name'!$A:$B,2,FALSE) &amp; " " &amp; VLOOKUP(RANDBETWEEN(5,COUNT('Last name'!$A:$A) + 1),'Last name'!$A:$B,2,FALSE)
)</f>
        <v>Mancini Sousa</v>
      </c>
      <c r="I1873" s="7" t="str">
        <f t="shared" ca="1" si="379"/>
        <v>Luiz Miguel Mancini Sousa</v>
      </c>
      <c r="J1873" s="7" t="str" cm="1">
        <f t="array" aca="1" ref="J1873" ca="1">SHA1HASH($I1873)</f>
        <v>319061c0d46728e54889bdad5098e714fe931a0d</v>
      </c>
      <c r="K1873" s="7" cm="1">
        <f t="array" aca="1" ref="K1873" ca="1">INDEX(States!$A:$A,M1873,1)</f>
        <v>5</v>
      </c>
      <c r="L1873" s="7" t="str">
        <f ca="1">VLOOKUP($K1873,Countries!$A:$B,2,FALSE)</f>
        <v>Portugal</v>
      </c>
      <c r="M1873" s="7" cm="1">
        <f t="array" aca="1" ref="M1873" ca="1">INDEX(States!$C:$C,RANDBETWEEN(5,COUNTA(States!$A:$A) + 1),1)</f>
        <v>22</v>
      </c>
      <c r="N1873" s="7" t="str">
        <f ca="1">VLOOKUP($M1873,States!$C:$D,2,FALSE)</f>
        <v>Vila Real</v>
      </c>
      <c r="O1873" s="7" t="str">
        <f ca="1">VLOOKUP($E1873,Name!$A:$C,3,FALSE)</f>
        <v>M</v>
      </c>
      <c r="P1873" s="7" t="str">
        <f ca="1">VLOOKUP($O1873,Genders!$B:$C,2,FALSE)</f>
        <v>Male</v>
      </c>
      <c r="Q1873" s="7" cm="1">
        <f t="array" aca="1" ref="Q1873" ca="1">INDEX('Marital status'!$A:$A,RANDBETWEEN(5,COUNTA('Marital status'!$A:$A) + 1),1)</f>
        <v>6</v>
      </c>
      <c r="R1873" s="7" t="str">
        <f ca="1">VLOOKUP($Q1873,'Marital status'!$A:$B,2,FALSE)</f>
        <v>DIVORCED</v>
      </c>
      <c r="S1873" s="7">
        <f t="shared" ca="1" si="380"/>
        <v>5</v>
      </c>
      <c r="T1873" s="7" t="str">
        <f ca="1">VLOOKUP($S1873,Ethnicities!$A:$B,2,FALSE)</f>
        <v>ASIAN</v>
      </c>
      <c r="U1873" s="8">
        <f t="shared" ca="1" si="381"/>
        <v>18402</v>
      </c>
      <c r="V1873" s="6">
        <f t="shared" ca="1" si="382"/>
        <v>8</v>
      </c>
      <c r="W1873" s="8" t="str">
        <f ca="1">VLOOKUP($V1873,'Background education'!$A:$B,2,FALSE)</f>
        <v>Graduate school</v>
      </c>
      <c r="X1873" s="7">
        <f ca="1" xml:space="preserve">
  IF(OR($Z1873 = 5, $Z1873 = 6, $Z1873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873" s="7" t="str">
        <f ca="1">VLOOKUP($X1873,Departments!$A:$B,2,FALSE)</f>
        <v>Audit</v>
      </c>
      <c r="Z1873" s="6">
        <f t="shared" ca="1" si="383"/>
        <v>11</v>
      </c>
      <c r="AA1873" s="7" t="str">
        <f ca="1">VLOOKUP($Z1873,Roles!$A:$B,2,FALSE)</f>
        <v>Analyst</v>
      </c>
      <c r="AB1873" s="6">
        <f t="shared" ca="1" si="384"/>
        <v>7</v>
      </c>
      <c r="AC1873" s="7" t="str">
        <f ca="1" xml:space="preserve">
IF(
  ISNA($AB1873),
  NA(),
  VLOOKUP($AB1873,Levels!$A:$B,2,FALSE)
)</f>
        <v>Senior</v>
      </c>
      <c r="AD1873" s="8">
        <f t="shared" ca="1" si="385"/>
        <v>38308</v>
      </c>
      <c r="AE1873" s="6">
        <f ca="1">RANDBETWEEN(5,COUNTA('Recruitment source'!$A:$A) + 1)</f>
        <v>5</v>
      </c>
      <c r="AF1873" s="6" t="str">
        <f ca="1">VLOOKUP($AE1873,'Recruitment source'!$A:$B,2,FALSE)</f>
        <v>Indeed</v>
      </c>
      <c r="AG1873" s="8" t="e">
        <f t="shared" ca="1" si="386"/>
        <v>#N/A</v>
      </c>
      <c r="AH1873" s="6" t="e">
        <f t="shared" ca="1" si="387"/>
        <v>#N/A</v>
      </c>
      <c r="AI1873" s="6" t="e">
        <f ca="1" xml:space="preserve">
IF(
  ISNA($AH1873),
  NA(),
  VLOOKUP($AH1873,'Reasons for dismissal'!$A:$B,2,FALSE)
)</f>
        <v>#N/A</v>
      </c>
      <c r="AJ1873" s="6">
        <f t="shared" ca="1" si="388"/>
        <v>4</v>
      </c>
      <c r="AK1873" s="1">
        <f t="shared" ca="1" si="389"/>
        <v>3000</v>
      </c>
      <c r="AL18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$A1873  &amp; ", "   &amp;
$B1873  &amp; ", "   &amp;
$D1873  &amp; ", '"  &amp;
$I1873  &amp; "', '" &amp;
$O1873  &amp; "', "  &amp;
$S1873  &amp; ", '"  &amp;
TEXT($U1873,"dd/mm/aaaa")  &amp; "', "   &amp;
$V1873  &amp; ", "   &amp;
$X1873  &amp; ", "   &amp;
$Z1873  &amp; ", "   &amp;
IF($AB1873 &lt;&gt; "", $AB1873, "NULL")  &amp; ", "   &amp;
$AK1873  &amp; ");"</f>
        <v>#REF!</v>
      </c>
    </row>
    <row r="1874" spans="1:38" x14ac:dyDescent="0.2">
      <c r="A1874" s="7" cm="1">
        <f t="array" aca="1" ref="A1874" ca="1">INDEX(Companies!$A:$A,RANDBETWEEN(2,COUNTA(Companies!$A:$A)),1)</f>
        <v>2</v>
      </c>
      <c r="B1874" s="5">
        <f t="shared" si="377"/>
        <v>1873</v>
      </c>
      <c r="C1874" s="5" t="str" cm="1">
        <f t="array" ref="C1874">SHA1HASH($B1874)</f>
        <v>363078bca524b616d7944784f13556d3312630ef</v>
      </c>
      <c r="D1874" s="6">
        <f t="shared" ca="1" si="378"/>
        <v>1</v>
      </c>
      <c r="E1874" s="7">
        <f ca="1">IF($B1874 = 1 + N("Presidente"),
    127,
    IF($B1874 = 2 + N("Vice-Presidente"),
        72,
        IF($B1874 = 3 + N("Secretária bilíngue"),
            13,
            RANDBETWEEN(5,COUNT(Name!$A:$A) + 1)
        )
    )
)</f>
        <v>56</v>
      </c>
      <c r="F1874" s="7" t="str">
        <f ca="1">VLOOKUP($E1874,Name!$A:$B,2,FALSE)</f>
        <v>Arthur Gabriel</v>
      </c>
      <c r="G1874" s="7">
        <f ca="1" xml:space="preserve">
IF($B1874 = 1,
    0,
    RANDBETWEEN(5,COUNT('Last name'!$A:$A) + 1)
)</f>
        <v>132</v>
      </c>
      <c r="H1874" s="7" t="str">
        <f ca="1" xml:space="preserve">
IF($B1874 = 1 + N("Presidente"),
    "de Orléans e Bragança",
    VLOOKUP($G1874,'Last name'!$A:$B,2,FALSE) &amp; " " &amp; VLOOKUP(RANDBETWEEN(5,COUNT('Last name'!$A:$A) + 1),'Last name'!$A:$B,2,FALSE)
)</f>
        <v>Moraes Alvarenga</v>
      </c>
      <c r="I1874" s="7" t="str">
        <f t="shared" ca="1" si="379"/>
        <v>Arthur Gabriel Moraes Alvarenga</v>
      </c>
      <c r="J1874" s="7" t="str" cm="1">
        <f t="array" aca="1" ref="J1874" ca="1">SHA1HASH($I1874)</f>
        <v>dc55a6f32a3ad6b18115134306fc8751a22f1496</v>
      </c>
      <c r="K1874" s="7" cm="1">
        <f t="array" aca="1" ref="K1874" ca="1">INDEX(States!$A:$A,M1874,1)</f>
        <v>5</v>
      </c>
      <c r="L1874" s="7" t="str">
        <f ca="1">VLOOKUP($K1874,Countries!$A:$B,2,FALSE)</f>
        <v>Portugal</v>
      </c>
      <c r="M1874" s="7" cm="1">
        <f t="array" aca="1" ref="M1874" ca="1">INDEX(States!$C:$C,RANDBETWEEN(5,COUNTA(States!$A:$A) + 1),1)</f>
        <v>15</v>
      </c>
      <c r="N1874" s="7" t="str">
        <f ca="1">VLOOKUP($M1874,States!$C:$D,2,FALSE)</f>
        <v xml:space="preserve"> ÉVORA</v>
      </c>
      <c r="O1874" s="7" t="str">
        <f ca="1">VLOOKUP($E1874,Name!$A:$C,3,FALSE)</f>
        <v>M</v>
      </c>
      <c r="P1874" s="7" t="str">
        <f ca="1">VLOOKUP($O1874,Genders!$B:$C,2,FALSE)</f>
        <v>Male</v>
      </c>
      <c r="Q1874" s="7" cm="1">
        <f t="array" aca="1" ref="Q1874" ca="1">INDEX('Marital status'!$A:$A,RANDBETWEEN(5,COUNTA('Marital status'!$A:$A) + 1),1)</f>
        <v>5</v>
      </c>
      <c r="R1874" s="7" t="str">
        <f ca="1">VLOOKUP($Q1874,'Marital status'!$A:$B,2,FALSE)</f>
        <v xml:space="preserve"> Separated </v>
      </c>
      <c r="S1874" s="7">
        <f t="shared" ca="1" si="380"/>
        <v>5</v>
      </c>
      <c r="T1874" s="7" t="str">
        <f ca="1">VLOOKUP($S1874,Ethnicities!$A:$B,2,FALSE)</f>
        <v>ASIAN</v>
      </c>
      <c r="U1874" s="8">
        <f t="shared" ca="1" si="381"/>
        <v>24620</v>
      </c>
      <c r="V1874" s="6">
        <f t="shared" ca="1" si="382"/>
        <v>7</v>
      </c>
      <c r="W1874" s="8" t="str">
        <f ca="1">VLOOKUP($V1874,'Background education'!$A:$B,2,FALSE)</f>
        <v>Undergraduate degree</v>
      </c>
      <c r="X1874" s="7">
        <f ca="1" xml:space="preserve">
  IF(OR($Z1874 = 5, $Z1874 = 6, $Z1874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874" s="7" t="str">
        <f ca="1">VLOOKUP($X1874,Departments!$A:$B,2,FALSE)</f>
        <v xml:space="preserve"> Commercial</v>
      </c>
      <c r="Z1874" s="6">
        <f t="shared" ca="1" si="383"/>
        <v>9</v>
      </c>
      <c r="AA1874" s="7" t="str">
        <f ca="1">VLOOKUP($Z1874,Roles!$A:$B,2,FALSE)</f>
        <v>Intern</v>
      </c>
      <c r="AB1874" s="6" t="e">
        <f t="shared" ca="1" si="384"/>
        <v>#N/A</v>
      </c>
      <c r="AC1874" s="7" t="e">
        <f ca="1" xml:space="preserve">
IF(
  ISNA($AB1874),
  NA(),
  VLOOKUP($AB1874,Levels!$A:$B,2,FALSE)
)</f>
        <v>#N/A</v>
      </c>
      <c r="AD1874" s="8">
        <f t="shared" ca="1" si="385"/>
        <v>36510</v>
      </c>
      <c r="AE1874" s="6">
        <f ca="1">RANDBETWEEN(5,COUNTA('Recruitment source'!$A:$A) + 1)</f>
        <v>12</v>
      </c>
      <c r="AF1874" s="6" t="str">
        <f ca="1">VLOOKUP($AE1874,'Recruitment source'!$A:$B,2,FALSE)</f>
        <v xml:space="preserve"> recommendation of employee</v>
      </c>
      <c r="AG1874" s="8" t="e">
        <f t="shared" ca="1" si="386"/>
        <v>#N/A</v>
      </c>
      <c r="AH1874" s="6" t="e">
        <f t="shared" ca="1" si="387"/>
        <v>#N/A</v>
      </c>
      <c r="AI1874" s="6" t="e">
        <f ca="1" xml:space="preserve">
IF(
  ISNA($AH1874),
  NA(),
  VLOOKUP($AH1874,'Reasons for dismissal'!$A:$B,2,FALSE)
)</f>
        <v>#N/A</v>
      </c>
      <c r="AJ1874" s="6">
        <f t="shared" ca="1" si="388"/>
        <v>5</v>
      </c>
      <c r="AK1874" s="1">
        <f t="shared" ca="1" si="389"/>
        <v>1285</v>
      </c>
      <c r="AL18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$A1874  &amp; ", "   &amp;
$B1874  &amp; ", "   &amp;
$D1874  &amp; ", '"  &amp;
$I1874  &amp; "', '" &amp;
$O1874  &amp; "', "  &amp;
$S1874  &amp; ", '"  &amp;
TEXT($U1874,"dd/mm/aaaa")  &amp; "', "   &amp;
$V1874  &amp; ", "   &amp;
$X1874  &amp; ", "   &amp;
$Z1874  &amp; ", "   &amp;
IF($AB1874 &lt;&gt; "", $AB1874, "NULL")  &amp; ", "   &amp;
$AK1874  &amp; ");"</f>
        <v>#REF!</v>
      </c>
    </row>
    <row r="1875" spans="1:38" x14ac:dyDescent="0.2">
      <c r="A1875" s="7" cm="1">
        <f t="array" aca="1" ref="A1875" ca="1">INDEX(Companies!$A:$A,RANDBETWEEN(2,COUNTA(Companies!$A:$A)),1)</f>
        <v>2</v>
      </c>
      <c r="B1875" s="5">
        <f t="shared" si="377"/>
        <v>1874</v>
      </c>
      <c r="C1875" s="5" t="str" cm="1">
        <f t="array" ref="C1875">SHA1HASH($B1875)</f>
        <v>eb7d962ee05b55754e0d3fad066b71b5cfc6e4ab</v>
      </c>
      <c r="D1875" s="6">
        <f t="shared" ca="1" si="378"/>
        <v>1</v>
      </c>
      <c r="E1875" s="7">
        <f ca="1">IF($B1875 = 1 + N("Presidente"),
    127,
    IF($B1875 = 2 + N("Vice-Presidente"),
        72,
        IF($B1875 = 3 + N("Secretária bilíngue"),
            13,
            RANDBETWEEN(5,COUNT(Name!$A:$A) + 1)
        )
    )
)</f>
        <v>96</v>
      </c>
      <c r="F1875" s="7" t="str">
        <f ca="1">VLOOKUP($E1875,Name!$A:$B,2,FALSE)</f>
        <v>Clarisse</v>
      </c>
      <c r="G1875" s="7">
        <f ca="1" xml:space="preserve">
IF($B1875 = 1,
    0,
    RANDBETWEEN(5,COUNT('Last name'!$A:$A) + 1)
)</f>
        <v>178</v>
      </c>
      <c r="H1875" s="7" t="str">
        <f ca="1" xml:space="preserve">
IF($B1875 = 1 + N("Presidente"),
    "de Orléans e Bragança",
    VLOOKUP($G1875,'Last name'!$A:$B,2,FALSE) &amp; " " &amp; VLOOKUP(RANDBETWEEN(5,COUNT('Last name'!$A:$A) + 1),'Last name'!$A:$B,2,FALSE)
)</f>
        <v>Seixas Pereira</v>
      </c>
      <c r="I1875" s="7" t="str">
        <f t="shared" ca="1" si="379"/>
        <v>Clarisse Seixas Pereira</v>
      </c>
      <c r="J1875" s="7" t="str" cm="1">
        <f t="array" aca="1" ref="J1875" ca="1">SHA1HASH($I1875)</f>
        <v>87e5b22b89f040f656f8b7c55e52411dc22485a2</v>
      </c>
      <c r="K1875" s="7" cm="1">
        <f t="array" aca="1" ref="K1875" ca="1">INDEX(States!$A:$A,M1875,1)</f>
        <v>5</v>
      </c>
      <c r="L1875" s="7" t="str">
        <f ca="1">VLOOKUP($K1875,Countries!$A:$B,2,FALSE)</f>
        <v>Portugal</v>
      </c>
      <c r="M1875" s="7" cm="1">
        <f t="array" aca="1" ref="M1875" ca="1">INDEX(States!$C:$C,RANDBETWEEN(5,COUNTA(States!$A:$A) + 1),1)</f>
        <v>11</v>
      </c>
      <c r="N1875" s="7" t="str">
        <f ca="1">VLOOKUP($M1875,States!$C:$D,2,FALSE)</f>
        <v>Santarém</v>
      </c>
      <c r="O1875" s="7" t="str">
        <f ca="1">VLOOKUP($E1875,Name!$A:$C,3,FALSE)</f>
        <v>F</v>
      </c>
      <c r="P1875" s="7" t="str">
        <f ca="1">VLOOKUP($O1875,Genders!$B:$C,2,FALSE)</f>
        <v>Female</v>
      </c>
      <c r="Q1875" s="7" cm="1">
        <f t="array" aca="1" ref="Q1875" ca="1">INDEX('Marital status'!$A:$A,RANDBETWEEN(5,COUNTA('Marital status'!$A:$A) + 1),1)</f>
        <v>5</v>
      </c>
      <c r="R1875" s="7" t="str">
        <f ca="1">VLOOKUP($Q1875,'Marital status'!$A:$B,2,FALSE)</f>
        <v xml:space="preserve"> Separated </v>
      </c>
      <c r="S1875" s="7">
        <f t="shared" ca="1" si="380"/>
        <v>5</v>
      </c>
      <c r="T1875" s="7" t="str">
        <f ca="1">VLOOKUP($S1875,Ethnicities!$A:$B,2,FALSE)</f>
        <v>ASIAN</v>
      </c>
      <c r="U1875" s="8">
        <f t="shared" ca="1" si="381"/>
        <v>20982</v>
      </c>
      <c r="V1875" s="6">
        <f t="shared" ca="1" si="382"/>
        <v>8</v>
      </c>
      <c r="W1875" s="8" t="str">
        <f ca="1">VLOOKUP($V1875,'Background education'!$A:$B,2,FALSE)</f>
        <v>Graduate school</v>
      </c>
      <c r="X1875" s="7">
        <f ca="1" xml:space="preserve">
  IF(OR($Z1875 = 5, $Z1875 = 6, $Z1875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875" s="7" t="str">
        <f ca="1">VLOOKUP($X1875,Departments!$A:$B,2,FALSE)</f>
        <v xml:space="preserve"> Commercial</v>
      </c>
      <c r="Z1875" s="6">
        <f t="shared" ca="1" si="383"/>
        <v>11</v>
      </c>
      <c r="AA1875" s="7" t="str">
        <f ca="1">VLOOKUP($Z1875,Roles!$A:$B,2,FALSE)</f>
        <v>Analyst</v>
      </c>
      <c r="AB1875" s="6">
        <f t="shared" ca="1" si="384"/>
        <v>7</v>
      </c>
      <c r="AC1875" s="7" t="str">
        <f ca="1" xml:space="preserve">
IF(
  ISNA($AB1875),
  NA(),
  VLOOKUP($AB1875,Levels!$A:$B,2,FALSE)
)</f>
        <v>Senior</v>
      </c>
      <c r="AD1875" s="8">
        <f t="shared" ca="1" si="385"/>
        <v>40019</v>
      </c>
      <c r="AE1875" s="6">
        <f ca="1">RANDBETWEEN(5,COUNTA('Recruitment source'!$A:$A) + 1)</f>
        <v>10</v>
      </c>
      <c r="AF1875" s="6" t="str">
        <f ca="1">VLOOKUP($AE1875,'Recruitment source'!$A:$B,2,FALSE)</f>
        <v>Jobs in Lisbon</v>
      </c>
      <c r="AG1875" s="8" t="e">
        <f t="shared" ca="1" si="386"/>
        <v>#N/A</v>
      </c>
      <c r="AH1875" s="6" t="e">
        <f t="shared" ca="1" si="387"/>
        <v>#N/A</v>
      </c>
      <c r="AI1875" s="6" t="e">
        <f ca="1" xml:space="preserve">
IF(
  ISNA($AH1875),
  NA(),
  VLOOKUP($AH1875,'Reasons for dismissal'!$A:$B,2,FALSE)
)</f>
        <v>#N/A</v>
      </c>
      <c r="AJ1875" s="6">
        <f t="shared" ca="1" si="388"/>
        <v>5</v>
      </c>
      <c r="AK1875" s="1">
        <f t="shared" ca="1" si="389"/>
        <v>3080</v>
      </c>
      <c r="AL18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$A1875  &amp; ", "   &amp;
$B1875  &amp; ", "   &amp;
$D1875  &amp; ", '"  &amp;
$I1875  &amp; "', '" &amp;
$O1875  &amp; "', "  &amp;
$S1875  &amp; ", '"  &amp;
TEXT($U1875,"dd/mm/aaaa")  &amp; "', "   &amp;
$V1875  &amp; ", "   &amp;
$X1875  &amp; ", "   &amp;
$Z1875  &amp; ", "   &amp;
IF($AB1875 &lt;&gt; "", $AB1875, "NULL")  &amp; ", "   &amp;
$AK1875  &amp; ");"</f>
        <v>#REF!</v>
      </c>
    </row>
    <row r="1876" spans="1:38" x14ac:dyDescent="0.2">
      <c r="A1876" s="7" cm="1">
        <f t="array" aca="1" ref="A1876" ca="1">INDEX(Companies!$A:$A,RANDBETWEEN(2,COUNTA(Companies!$A:$A)),1)</f>
        <v>2</v>
      </c>
      <c r="B1876" s="5">
        <f t="shared" si="377"/>
        <v>1875</v>
      </c>
      <c r="C1876" s="5" t="str" cm="1">
        <f t="array" ref="C1876">SHA1HASH($B1876)</f>
        <v>f0d579502820ee87140d20364532ce6a63a5ae33</v>
      </c>
      <c r="D1876" s="6">
        <f t="shared" ca="1" si="378"/>
        <v>1</v>
      </c>
      <c r="E1876" s="7">
        <f ca="1">IF($B1876 = 1 + N("Presidente"),
    127,
    IF($B1876 = 2 + N("Vice-Presidente"),
        72,
        IF($B1876 = 3 + N("Secretária bilíngue"),
            13,
            RANDBETWEEN(5,COUNT(Name!$A:$A) + 1)
        )
    )
)</f>
        <v>80</v>
      </c>
      <c r="F1876" s="7" t="str">
        <f ca="1">VLOOKUP($E1876,Name!$A:$B,2,FALSE)</f>
        <v>Byatriz</v>
      </c>
      <c r="G1876" s="7">
        <f ca="1" xml:space="preserve">
IF($B1876 = 1,
    0,
    RANDBETWEEN(5,COUNT('Last name'!$A:$A) + 1)
)</f>
        <v>154</v>
      </c>
      <c r="H1876" s="7" t="str">
        <f ca="1" xml:space="preserve">
IF($B1876 = 1 + N("Presidente"),
    "de Orléans e Bragança",
    VLOOKUP($G1876,'Last name'!$A:$B,2,FALSE) &amp; " " &amp; VLOOKUP(RANDBETWEEN(5,COUNT('Last name'!$A:$A) + 1),'Last name'!$A:$B,2,FALSE)
)</f>
        <v>Pinheiro Galli</v>
      </c>
      <c r="I1876" s="7" t="str">
        <f t="shared" ca="1" si="379"/>
        <v>Byatriz Pinheiro Galli</v>
      </c>
      <c r="J1876" s="7" t="str" cm="1">
        <f t="array" aca="1" ref="J1876" ca="1">SHA1HASH($I1876)</f>
        <v>13be44d35678f0df93db997ec4a8f739548ef77b</v>
      </c>
      <c r="K1876" s="7" cm="1">
        <f t="array" aca="1" ref="K1876" ca="1">INDEX(States!$A:$A,M1876,1)</f>
        <v>5</v>
      </c>
      <c r="L1876" s="7" t="str">
        <f ca="1">VLOOKUP($K1876,Countries!$A:$B,2,FALSE)</f>
        <v>Portugal</v>
      </c>
      <c r="M1876" s="7" cm="1">
        <f t="array" aca="1" ref="M1876" ca="1">INDEX(States!$C:$C,RANDBETWEEN(5,COUNTA(States!$A:$A) + 1),1)</f>
        <v>22</v>
      </c>
      <c r="N1876" s="7" t="str">
        <f ca="1">VLOOKUP($M1876,States!$C:$D,2,FALSE)</f>
        <v>Vila Real</v>
      </c>
      <c r="O1876" s="7" t="str">
        <f ca="1">VLOOKUP($E1876,Name!$A:$C,3,FALSE)</f>
        <v>F</v>
      </c>
      <c r="P1876" s="7" t="str">
        <f ca="1">VLOOKUP($O1876,Genders!$B:$C,2,FALSE)</f>
        <v>Female</v>
      </c>
      <c r="Q1876" s="7" cm="1">
        <f t="array" aca="1" ref="Q1876" ca="1">INDEX('Marital status'!$A:$A,RANDBETWEEN(5,COUNTA('Marital status'!$A:$A) + 1),1)</f>
        <v>6</v>
      </c>
      <c r="R1876" s="7" t="str">
        <f ca="1">VLOOKUP($Q1876,'Marital status'!$A:$B,2,FALSE)</f>
        <v>DIVORCED</v>
      </c>
      <c r="S1876" s="7">
        <f t="shared" ca="1" si="380"/>
        <v>6</v>
      </c>
      <c r="T1876" s="7" t="str">
        <f ca="1">VLOOKUP($S1876,Ethnicities!$A:$B,2,FALSE)</f>
        <v xml:space="preserve">  american Indian or Alaska Native</v>
      </c>
      <c r="U1876" s="8">
        <f t="shared" ca="1" si="381"/>
        <v>19955</v>
      </c>
      <c r="V1876" s="6">
        <f t="shared" ca="1" si="382"/>
        <v>7</v>
      </c>
      <c r="W1876" s="8" t="str">
        <f ca="1">VLOOKUP($V1876,'Background education'!$A:$B,2,FALSE)</f>
        <v>Undergraduate degree</v>
      </c>
      <c r="X1876" s="7">
        <f ca="1" xml:space="preserve">
  IF(OR($Z1876 = 5, $Z1876 = 6, $Z1876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876" s="7" t="str">
        <f ca="1">VLOOKUP($X1876,Departments!$A:$B,2,FALSE)</f>
        <v>Audit</v>
      </c>
      <c r="Z1876" s="6">
        <f t="shared" ca="1" si="383"/>
        <v>10</v>
      </c>
      <c r="AA1876" s="7" t="str">
        <f ca="1">VLOOKUP($Z1876,Roles!$A:$B,2,FALSE)</f>
        <v>Trainee</v>
      </c>
      <c r="AB1876" s="6" t="e">
        <f t="shared" ca="1" si="384"/>
        <v>#N/A</v>
      </c>
      <c r="AC1876" s="7" t="e">
        <f ca="1" xml:space="preserve">
IF(
  ISNA($AB1876),
  NA(),
  VLOOKUP($AB1876,Levels!$A:$B,2,FALSE)
)</f>
        <v>#N/A</v>
      </c>
      <c r="AD1876" s="8">
        <f t="shared" ca="1" si="385"/>
        <v>43544</v>
      </c>
      <c r="AE1876" s="6">
        <f ca="1">RANDBETWEEN(5,COUNTA('Recruitment source'!$A:$A) + 1)</f>
        <v>15</v>
      </c>
      <c r="AF1876" s="6" t="str">
        <f ca="1">VLOOKUP($AE1876,'Recruitment source'!$A:$B,2,FALSE)</f>
        <v>Website</v>
      </c>
      <c r="AG1876" s="8" t="e">
        <f t="shared" ca="1" si="386"/>
        <v>#N/A</v>
      </c>
      <c r="AH1876" s="6" t="e">
        <f t="shared" ca="1" si="387"/>
        <v>#N/A</v>
      </c>
      <c r="AI1876" s="6" t="e">
        <f ca="1" xml:space="preserve">
IF(
  ISNA($AH1876),
  NA(),
  VLOOKUP($AH1876,'Reasons for dismissal'!$A:$B,2,FALSE)
)</f>
        <v>#N/A</v>
      </c>
      <c r="AJ1876" s="6">
        <f t="shared" ca="1" si="388"/>
        <v>4</v>
      </c>
      <c r="AK1876" s="1">
        <f t="shared" ca="1" si="389"/>
        <v>1305</v>
      </c>
      <c r="AL18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$A1876  &amp; ", "   &amp;
$B1876  &amp; ", "   &amp;
$D1876  &amp; ", '"  &amp;
$I1876  &amp; "', '" &amp;
$O1876  &amp; "', "  &amp;
$S1876  &amp; ", '"  &amp;
TEXT($U1876,"dd/mm/aaaa")  &amp; "', "   &amp;
$V1876  &amp; ", "   &amp;
$X1876  &amp; ", "   &amp;
$Z1876  &amp; ", "   &amp;
IF($AB1876 &lt;&gt; "", $AB1876, "NULL")  &amp; ", "   &amp;
$AK1876  &amp; ");"</f>
        <v>#REF!</v>
      </c>
    </row>
    <row r="1877" spans="1:38" x14ac:dyDescent="0.2">
      <c r="A1877" s="7" cm="1">
        <f t="array" aca="1" ref="A1877" ca="1">INDEX(Companies!$A:$A,RANDBETWEEN(2,COUNTA(Companies!$A:$A)),1)</f>
        <v>2</v>
      </c>
      <c r="B1877" s="5">
        <f t="shared" si="377"/>
        <v>1876</v>
      </c>
      <c r="C1877" s="5" t="str" cm="1">
        <f t="array" ref="C1877">SHA1HASH($B1877)</f>
        <v>a7049815a37937d6372f1885a4fa7a75ebc425bc</v>
      </c>
      <c r="D1877" s="6">
        <f t="shared" ca="1" si="378"/>
        <v>1</v>
      </c>
      <c r="E1877" s="7">
        <f ca="1">IF($B1877 = 1 + N("Presidente"),
    127,
    IF($B1877 = 2 + N("Vice-Presidente"),
        72,
        IF($B1877 = 3 + N("Secretária bilíngue"),
            13,
            RANDBETWEEN(5,COUNT(Name!$A:$A) + 1)
        )
    )
)</f>
        <v>332</v>
      </c>
      <c r="F1877" s="7" t="str">
        <f ca="1">VLOOKUP($E1877,Name!$A:$B,2,FALSE)</f>
        <v>Rodrigo</v>
      </c>
      <c r="G1877" s="7">
        <f ca="1" xml:space="preserve">
IF($B1877 = 1,
    0,
    RANDBETWEEN(5,COUNT('Last name'!$A:$A) + 1)
)</f>
        <v>42</v>
      </c>
      <c r="H1877" s="7" t="str">
        <f ca="1" xml:space="preserve">
IF($B1877 = 1 + N("Presidente"),
    "de Orléans e Bragança",
    VLOOKUP($G1877,'Last name'!$A:$B,2,FALSE) &amp; " " &amp; VLOOKUP(RANDBETWEEN(5,COUNT('Last name'!$A:$A) + 1),'Last name'!$A:$B,2,FALSE)
)</f>
        <v>Borba Furtado</v>
      </c>
      <c r="I1877" s="7" t="str">
        <f t="shared" ca="1" si="379"/>
        <v>Rodrigo Borba Furtado</v>
      </c>
      <c r="J1877" s="7" t="str" cm="1">
        <f t="array" aca="1" ref="J1877" ca="1">SHA1HASH($I1877)</f>
        <v>5058cbb5e67dbae760f07be8aba86a9df6438248</v>
      </c>
      <c r="K1877" s="7" cm="1">
        <f t="array" aca="1" ref="K1877" ca="1">INDEX(States!$A:$A,M1877,1)</f>
        <v>5</v>
      </c>
      <c r="L1877" s="7" t="str">
        <f ca="1">VLOOKUP($K1877,Countries!$A:$B,2,FALSE)</f>
        <v>Portugal</v>
      </c>
      <c r="M1877" s="7" cm="1">
        <f t="array" aca="1" ref="M1877" ca="1">INDEX(States!$C:$C,RANDBETWEEN(5,COUNTA(States!$A:$A) + 1),1)</f>
        <v>9</v>
      </c>
      <c r="N1877" s="7" t="str">
        <f ca="1">VLOOKUP($M1877,States!$C:$D,2,FALSE)</f>
        <v>braga</v>
      </c>
      <c r="O1877" s="7" t="str">
        <f ca="1">VLOOKUP($E1877,Name!$A:$C,3,FALSE)</f>
        <v>M</v>
      </c>
      <c r="P1877" s="7" t="str">
        <f ca="1">VLOOKUP($O1877,Genders!$B:$C,2,FALSE)</f>
        <v>Male</v>
      </c>
      <c r="Q1877" s="7" cm="1">
        <f t="array" aca="1" ref="Q1877" ca="1">INDEX('Marital status'!$A:$A,RANDBETWEEN(5,COUNTA('Marital status'!$A:$A) + 1),1)</f>
        <v>5</v>
      </c>
      <c r="R1877" s="7" t="str">
        <f ca="1">VLOOKUP($Q1877,'Marital status'!$A:$B,2,FALSE)</f>
        <v xml:space="preserve"> Separated </v>
      </c>
      <c r="S1877" s="7">
        <f t="shared" ca="1" si="380"/>
        <v>5</v>
      </c>
      <c r="T1877" s="7" t="str">
        <f ca="1">VLOOKUP($S1877,Ethnicities!$A:$B,2,FALSE)</f>
        <v>ASIAN</v>
      </c>
      <c r="U1877" s="8">
        <f t="shared" ca="1" si="381"/>
        <v>18616</v>
      </c>
      <c r="V1877" s="6">
        <f t="shared" ca="1" si="382"/>
        <v>8</v>
      </c>
      <c r="W1877" s="8" t="str">
        <f ca="1">VLOOKUP($V1877,'Background education'!$A:$B,2,FALSE)</f>
        <v>Graduate school</v>
      </c>
      <c r="X1877" s="7">
        <f ca="1" xml:space="preserve">
  IF(OR($Z1877 = 5, $Z1877 = 6, $Z1877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877" s="7" t="str">
        <f ca="1">VLOOKUP($X1877,Departments!$A:$B,2,FALSE)</f>
        <v>Audit</v>
      </c>
      <c r="Z1877" s="6">
        <f t="shared" ca="1" si="383"/>
        <v>11</v>
      </c>
      <c r="AA1877" s="7" t="str">
        <f ca="1">VLOOKUP($Z1877,Roles!$A:$B,2,FALSE)</f>
        <v>Analyst</v>
      </c>
      <c r="AB1877" s="6">
        <f t="shared" ca="1" si="384"/>
        <v>6</v>
      </c>
      <c r="AC1877" s="7" t="str">
        <f ca="1" xml:space="preserve">
IF(
  ISNA($AB1877),
  NA(),
  VLOOKUP($AB1877,Levels!$A:$B,2,FALSE)
)</f>
        <v>Pleno</v>
      </c>
      <c r="AD1877" s="8">
        <f t="shared" ca="1" si="385"/>
        <v>41881</v>
      </c>
      <c r="AE1877" s="6">
        <f ca="1">RANDBETWEEN(5,COUNTA('Recruitment source'!$A:$A) + 1)</f>
        <v>12</v>
      </c>
      <c r="AF1877" s="6" t="str">
        <f ca="1">VLOOKUP($AE1877,'Recruitment source'!$A:$B,2,FALSE)</f>
        <v xml:space="preserve"> recommendation of employee</v>
      </c>
      <c r="AG1877" s="8" t="e">
        <f t="shared" ca="1" si="386"/>
        <v>#N/A</v>
      </c>
      <c r="AH1877" s="6" t="e">
        <f t="shared" ca="1" si="387"/>
        <v>#N/A</v>
      </c>
      <c r="AI1877" s="6" t="e">
        <f ca="1" xml:space="preserve">
IF(
  ISNA($AH1877),
  NA(),
  VLOOKUP($AH1877,'Reasons for dismissal'!$A:$B,2,FALSE)
)</f>
        <v>#N/A</v>
      </c>
      <c r="AJ1877" s="6">
        <f t="shared" ca="1" si="388"/>
        <v>4</v>
      </c>
      <c r="AK1877" s="1">
        <f t="shared" ca="1" si="389"/>
        <v>3000</v>
      </c>
      <c r="AL18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$A1877  &amp; ", "   &amp;
$B1877  &amp; ", "   &amp;
$D1877  &amp; ", '"  &amp;
$I1877  &amp; "', '" &amp;
$O1877  &amp; "', "  &amp;
$S1877  &amp; ", '"  &amp;
TEXT($U1877,"dd/mm/aaaa")  &amp; "', "   &amp;
$V1877  &amp; ", "   &amp;
$X1877  &amp; ", "   &amp;
$Z1877  &amp; ", "   &amp;
IF($AB1877 &lt;&gt; "", $AB1877, "NULL")  &amp; ", "   &amp;
$AK1877  &amp; ");"</f>
        <v>#REF!</v>
      </c>
    </row>
    <row r="1878" spans="1:38" x14ac:dyDescent="0.2">
      <c r="A1878" s="7" cm="1">
        <f t="array" aca="1" ref="A1878" ca="1">INDEX(Companies!$A:$A,RANDBETWEEN(2,COUNTA(Companies!$A:$A)),1)</f>
        <v>2</v>
      </c>
      <c r="B1878" s="5">
        <f t="shared" si="377"/>
        <v>1877</v>
      </c>
      <c r="C1878" s="5" t="str" cm="1">
        <f t="array" ref="C1878">SHA1HASH($B1878)</f>
        <v>30c42489776bc0da0a780397d2a6f878c052cc3c</v>
      </c>
      <c r="D1878" s="6">
        <f t="shared" ca="1" si="378"/>
        <v>1</v>
      </c>
      <c r="E1878" s="7">
        <f ca="1">IF($B1878 = 1 + N("Presidente"),
    127,
    IF($B1878 = 2 + N("Vice-Presidente"),
        72,
        IF($B1878 = 3 + N("Secretária bilíngue"),
            13,
            RANDBETWEEN(5,COUNT(Name!$A:$A) + 1)
        )
    )
)</f>
        <v>122</v>
      </c>
      <c r="F1878" s="7" t="str">
        <f ca="1">VLOOKUP($E1878,Name!$A:$B,2,FALSE)</f>
        <v>Emanuel</v>
      </c>
      <c r="G1878" s="7">
        <f ca="1" xml:space="preserve">
IF($B1878 = 1,
    0,
    RANDBETWEEN(5,COUNT('Last name'!$A:$A) + 1)
)</f>
        <v>87</v>
      </c>
      <c r="H1878" s="7" t="str">
        <f ca="1" xml:space="preserve">
IF($B1878 = 1 + N("Presidente"),
    "de Orléans e Bragança",
    VLOOKUP($G1878,'Last name'!$A:$B,2,FALSE) &amp; " " &amp; VLOOKUP(RANDBETWEEN(5,COUNT('Last name'!$A:$A) + 1),'Last name'!$A:$B,2,FALSE)
)</f>
        <v>Ferrari Furtado</v>
      </c>
      <c r="I1878" s="7" t="str">
        <f t="shared" ca="1" si="379"/>
        <v>Emanuel Ferrari Furtado</v>
      </c>
      <c r="J1878" s="7" t="str" cm="1">
        <f t="array" aca="1" ref="J1878" ca="1">SHA1HASH($I1878)</f>
        <v>a98a6e34f19cb0a5afb7f3be46197a77f4ad780d</v>
      </c>
      <c r="K1878" s="7" cm="1">
        <f t="array" aca="1" ref="K1878" ca="1">INDEX(States!$A:$A,M1878,1)</f>
        <v>5</v>
      </c>
      <c r="L1878" s="7" t="str">
        <f ca="1">VLOOKUP($K1878,Countries!$A:$B,2,FALSE)</f>
        <v>Portugal</v>
      </c>
      <c r="M1878" s="7" cm="1">
        <f t="array" aca="1" ref="M1878" ca="1">INDEX(States!$C:$C,RANDBETWEEN(5,COUNTA(States!$A:$A) + 1),1)</f>
        <v>24</v>
      </c>
      <c r="N1878" s="7" t="str">
        <f ca="1">VLOOKUP($M1878,States!$C:$D,2,FALSE)</f>
        <v>Brangança</v>
      </c>
      <c r="O1878" s="7" t="str">
        <f ca="1">VLOOKUP($E1878,Name!$A:$C,3,FALSE)</f>
        <v>M</v>
      </c>
      <c r="P1878" s="7" t="str">
        <f ca="1">VLOOKUP($O1878,Genders!$B:$C,2,FALSE)</f>
        <v>Male</v>
      </c>
      <c r="Q1878" s="7" cm="1">
        <f t="array" aca="1" ref="Q1878" ca="1">INDEX('Marital status'!$A:$A,RANDBETWEEN(5,COUNTA('Marital status'!$A:$A) + 1),1)</f>
        <v>0</v>
      </c>
      <c r="R1878" s="7" t="e">
        <f ca="1">VLOOKUP($Q1878,'Marital status'!$A:$B,2,FALSE)</f>
        <v>#N/A</v>
      </c>
      <c r="S1878" s="7">
        <f t="shared" ca="1" si="380"/>
        <v>5</v>
      </c>
      <c r="T1878" s="7" t="str">
        <f ca="1">VLOOKUP($S1878,Ethnicities!$A:$B,2,FALSE)</f>
        <v>ASIAN</v>
      </c>
      <c r="U1878" s="8">
        <f t="shared" ca="1" si="381"/>
        <v>28565</v>
      </c>
      <c r="V1878" s="6">
        <f t="shared" ca="1" si="382"/>
        <v>7</v>
      </c>
      <c r="W1878" s="8" t="str">
        <f ca="1">VLOOKUP($V1878,'Background education'!$A:$B,2,FALSE)</f>
        <v>Undergraduate degree</v>
      </c>
      <c r="X1878" s="7">
        <f ca="1" xml:space="preserve">
  IF(OR($Z1878 = 5, $Z1878 = 6, $Z1878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878" s="7" t="str">
        <f ca="1">VLOOKUP($X1878,Departments!$A:$B,2,FALSE)</f>
        <v>Operations</v>
      </c>
      <c r="Z1878" s="6">
        <f t="shared" ca="1" si="383"/>
        <v>10</v>
      </c>
      <c r="AA1878" s="7" t="str">
        <f ca="1">VLOOKUP($Z1878,Roles!$A:$B,2,FALSE)</f>
        <v>Trainee</v>
      </c>
      <c r="AB1878" s="6" t="e">
        <f t="shared" ca="1" si="384"/>
        <v>#N/A</v>
      </c>
      <c r="AC1878" s="7" t="e">
        <f ca="1" xml:space="preserve">
IF(
  ISNA($AB1878),
  NA(),
  VLOOKUP($AB1878,Levels!$A:$B,2,FALSE)
)</f>
        <v>#N/A</v>
      </c>
      <c r="AD1878" s="8">
        <f t="shared" ca="1" si="385"/>
        <v>38041</v>
      </c>
      <c r="AE1878" s="6">
        <f ca="1">RANDBETWEEN(5,COUNTA('Recruitment source'!$A:$A) + 1)</f>
        <v>15</v>
      </c>
      <c r="AF1878" s="6" t="str">
        <f ca="1">VLOOKUP($AE1878,'Recruitment source'!$A:$B,2,FALSE)</f>
        <v>Website</v>
      </c>
      <c r="AG1878" s="8" t="e">
        <f t="shared" ca="1" si="386"/>
        <v>#N/A</v>
      </c>
      <c r="AH1878" s="6" t="e">
        <f t="shared" ca="1" si="387"/>
        <v>#N/A</v>
      </c>
      <c r="AI1878" s="6" t="e">
        <f ca="1" xml:space="preserve">
IF(
  ISNA($AH1878),
  NA(),
  VLOOKUP($AH1878,'Reasons for dismissal'!$A:$B,2,FALSE)
)</f>
        <v>#N/A</v>
      </c>
      <c r="AJ1878" s="6">
        <f t="shared" ca="1" si="388"/>
        <v>4</v>
      </c>
      <c r="AK1878" s="1">
        <f t="shared" ca="1" si="389"/>
        <v>1305</v>
      </c>
      <c r="AL18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$A1878  &amp; ", "   &amp;
$B1878  &amp; ", "   &amp;
$D1878  &amp; ", '"  &amp;
$I1878  &amp; "', '" &amp;
$O1878  &amp; "', "  &amp;
$S1878  &amp; ", '"  &amp;
TEXT($U1878,"dd/mm/aaaa")  &amp; "', "   &amp;
$V1878  &amp; ", "   &amp;
$X1878  &amp; ", "   &amp;
$Z1878  &amp; ", "   &amp;
IF($AB1878 &lt;&gt; "", $AB1878, "NULL")  &amp; ", "   &amp;
$AK1878  &amp; ");"</f>
        <v>#REF!</v>
      </c>
    </row>
    <row r="1879" spans="1:38" x14ac:dyDescent="0.2">
      <c r="A1879" s="7" cm="1">
        <f t="array" aca="1" ref="A1879" ca="1">INDEX(Companies!$A:$A,RANDBETWEEN(2,COUNTA(Companies!$A:$A)),1)</f>
        <v>2</v>
      </c>
      <c r="B1879" s="5">
        <f t="shared" si="377"/>
        <v>1878</v>
      </c>
      <c r="C1879" s="5" t="str" cm="1">
        <f t="array" ref="C1879">SHA1HASH($B1879)</f>
        <v>f3881e12b389bb007064da68e4203a2f4507fcfb</v>
      </c>
      <c r="D1879" s="6">
        <f t="shared" ca="1" si="378"/>
        <v>1</v>
      </c>
      <c r="E1879" s="7">
        <f ca="1">IF($B1879 = 1 + N("Presidente"),
    127,
    IF($B1879 = 2 + N("Vice-Presidente"),
        72,
        IF($B1879 = 3 + N("Secretária bilíngue"),
            13,
            RANDBETWEEN(5,COUNT(Name!$A:$A) + 1)
        )
    )
)</f>
        <v>209</v>
      </c>
      <c r="F1879" s="7" t="str">
        <f ca="1">VLOOKUP($E1879,Name!$A:$B,2,FALSE)</f>
        <v>Katerine</v>
      </c>
      <c r="G1879" s="7">
        <f ca="1" xml:space="preserve">
IF($B1879 = 1,
    0,
    RANDBETWEEN(5,COUNT('Last name'!$A:$A) + 1)
)</f>
        <v>161</v>
      </c>
      <c r="H1879" s="7" t="str">
        <f ca="1" xml:space="preserve">
IF($B1879 = 1 + N("Presidente"),
    "de Orléans e Bragança",
    VLOOKUP($G1879,'Last name'!$A:$B,2,FALSE) &amp; " " &amp; VLOOKUP(RANDBETWEEN(5,COUNT('Last name'!$A:$A) + 1),'Last name'!$A:$B,2,FALSE)
)</f>
        <v>Ribeiro Barreto</v>
      </c>
      <c r="I1879" s="7" t="str">
        <f t="shared" ca="1" si="379"/>
        <v>Katerine Ribeiro Barreto</v>
      </c>
      <c r="J1879" s="7" t="str" cm="1">
        <f t="array" aca="1" ref="J1879" ca="1">SHA1HASH($I1879)</f>
        <v>f1b9032a1204aa0592da114aedd508261342f1a2</v>
      </c>
      <c r="K1879" s="7" cm="1">
        <f t="array" aca="1" ref="K1879" ca="1">INDEX(States!$A:$A,M1879,1)</f>
        <v>5</v>
      </c>
      <c r="L1879" s="7" t="str">
        <f ca="1">VLOOKUP($K1879,Countries!$A:$B,2,FALSE)</f>
        <v>Portugal</v>
      </c>
      <c r="M1879" s="7" cm="1">
        <f t="array" aca="1" ref="M1879" ca="1">INDEX(States!$C:$C,RANDBETWEEN(5,COUNTA(States!$A:$A) + 1),1)</f>
        <v>23</v>
      </c>
      <c r="N1879" s="7" t="str">
        <f ca="1">VLOOKUP($M1879,States!$C:$D,2,FALSE)</f>
        <v>Viana do Castelo</v>
      </c>
      <c r="O1879" s="7" t="str">
        <f ca="1">VLOOKUP($E1879,Name!$A:$C,3,FALSE)</f>
        <v>F</v>
      </c>
      <c r="P1879" s="7" t="str">
        <f ca="1">VLOOKUP($O1879,Genders!$B:$C,2,FALSE)</f>
        <v>Female</v>
      </c>
      <c r="Q1879" s="7" cm="1">
        <f t="array" aca="1" ref="Q1879" ca="1">INDEX('Marital status'!$A:$A,RANDBETWEEN(5,COUNTA('Marital status'!$A:$A) + 1),1)</f>
        <v>5</v>
      </c>
      <c r="R1879" s="7" t="str">
        <f ca="1">VLOOKUP($Q1879,'Marital status'!$A:$B,2,FALSE)</f>
        <v xml:space="preserve"> Separated </v>
      </c>
      <c r="S1879" s="7">
        <f t="shared" ca="1" si="380"/>
        <v>5</v>
      </c>
      <c r="T1879" s="7" t="str">
        <f ca="1">VLOOKUP($S1879,Ethnicities!$A:$B,2,FALSE)</f>
        <v>ASIAN</v>
      </c>
      <c r="U1879" s="8">
        <f t="shared" ca="1" si="381"/>
        <v>25960</v>
      </c>
      <c r="V1879" s="6">
        <f t="shared" ca="1" si="382"/>
        <v>8</v>
      </c>
      <c r="W1879" s="8" t="str">
        <f ca="1">VLOOKUP($V1879,'Background education'!$A:$B,2,FALSE)</f>
        <v>Graduate school</v>
      </c>
      <c r="X1879" s="7">
        <f ca="1" xml:space="preserve">
  IF(OR($Z1879 = 5, $Z1879 = 6, $Z1879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879" s="7" t="str">
        <f ca="1">VLOOKUP($X1879,Departments!$A:$B,2,FALSE)</f>
        <v xml:space="preserve"> Presidency</v>
      </c>
      <c r="Z1879" s="6">
        <f t="shared" ca="1" si="383"/>
        <v>11</v>
      </c>
      <c r="AA1879" s="7" t="str">
        <f ca="1">VLOOKUP($Z1879,Roles!$A:$B,2,FALSE)</f>
        <v>Analyst</v>
      </c>
      <c r="AB1879" s="6">
        <f t="shared" ca="1" si="384"/>
        <v>5</v>
      </c>
      <c r="AC1879" s="7" t="str">
        <f ca="1" xml:space="preserve">
IF(
  ISNA($AB1879),
  NA(),
  VLOOKUP($AB1879,Levels!$A:$B,2,FALSE)
)</f>
        <v>Junior</v>
      </c>
      <c r="AD1879" s="8">
        <f t="shared" ca="1" si="385"/>
        <v>44511</v>
      </c>
      <c r="AE1879" s="6">
        <f ca="1">RANDBETWEEN(5,COUNTA('Recruitment source'!$A:$A) + 1)</f>
        <v>12</v>
      </c>
      <c r="AF1879" s="6" t="str">
        <f ca="1">VLOOKUP($AE1879,'Recruitment source'!$A:$B,2,FALSE)</f>
        <v xml:space="preserve"> recommendation of employee</v>
      </c>
      <c r="AG1879" s="8" t="e">
        <f t="shared" ca="1" si="386"/>
        <v>#N/A</v>
      </c>
      <c r="AH1879" s="6" t="e">
        <f t="shared" ca="1" si="387"/>
        <v>#N/A</v>
      </c>
      <c r="AI1879" s="6" t="e">
        <f ca="1" xml:space="preserve">
IF(
  ISNA($AH1879),
  NA(),
  VLOOKUP($AH1879,'Reasons for dismissal'!$A:$B,2,FALSE)
)</f>
        <v>#N/A</v>
      </c>
      <c r="AJ1879" s="6">
        <f t="shared" ca="1" si="388"/>
        <v>4</v>
      </c>
      <c r="AK1879" s="1">
        <f t="shared" ca="1" si="389"/>
        <v>3000</v>
      </c>
      <c r="AL18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$A1879  &amp; ", "   &amp;
$B1879  &amp; ", "   &amp;
$D1879  &amp; ", '"  &amp;
$I1879  &amp; "', '" &amp;
$O1879  &amp; "', "  &amp;
$S1879  &amp; ", '"  &amp;
TEXT($U1879,"dd/mm/aaaa")  &amp; "', "   &amp;
$V1879  &amp; ", "   &amp;
$X1879  &amp; ", "   &amp;
$Z1879  &amp; ", "   &amp;
IF($AB1879 &lt;&gt; "", $AB1879, "NULL")  &amp; ", "   &amp;
$AK1879  &amp; ");"</f>
        <v>#REF!</v>
      </c>
    </row>
    <row r="1880" spans="1:38" x14ac:dyDescent="0.2">
      <c r="A1880" s="7" cm="1">
        <f t="array" aca="1" ref="A1880" ca="1">INDEX(Companies!$A:$A,RANDBETWEEN(2,COUNTA(Companies!$A:$A)),1)</f>
        <v>2</v>
      </c>
      <c r="B1880" s="5">
        <f t="shared" si="377"/>
        <v>1879</v>
      </c>
      <c r="C1880" s="5" t="str" cm="1">
        <f t="array" ref="C1880">SHA1HASH($B1880)</f>
        <v>143df602a55fa43b4454d778d1fe8555f9d162d0</v>
      </c>
      <c r="D1880" s="6">
        <f t="shared" ca="1" si="378"/>
        <v>1</v>
      </c>
      <c r="E1880" s="7">
        <f ca="1">IF($B1880 = 1 + N("Presidente"),
    127,
    IF($B1880 = 2 + N("Vice-Presidente"),
        72,
        IF($B1880 = 3 + N("Secretária bilíngue"),
            13,
            RANDBETWEEN(5,COUNT(Name!$A:$A) + 1)
        )
    )
)</f>
        <v>303</v>
      </c>
      <c r="F1880" s="7" t="str">
        <f ca="1">VLOOKUP($E1880,Name!$A:$B,2,FALSE)</f>
        <v>Nathália</v>
      </c>
      <c r="G1880" s="7">
        <f ca="1" xml:space="preserve">
IF($B1880 = 1,
    0,
    RANDBETWEEN(5,COUNT('Last name'!$A:$A) + 1)
)</f>
        <v>54</v>
      </c>
      <c r="H1880" s="7" t="str">
        <f ca="1" xml:space="preserve">
IF($B1880 = 1 + N("Presidente"),
    "de Orléans e Bragança",
    VLOOKUP($G1880,'Last name'!$A:$B,2,FALSE) &amp; " " &amp; VLOOKUP(RANDBETWEEN(5,COUNT('Last name'!$A:$A) + 1),'Last name'!$A:$B,2,FALSE)
)</f>
        <v>Caminha Longo</v>
      </c>
      <c r="I1880" s="7" t="str">
        <f t="shared" ca="1" si="379"/>
        <v>Nathália Caminha Longo</v>
      </c>
      <c r="J1880" s="7" t="str" cm="1">
        <f t="array" aca="1" ref="J1880" ca="1">SHA1HASH($I1880)</f>
        <v>cf6c1c76ee60213b0b9376c47a78fbd6a3bca6a4</v>
      </c>
      <c r="K1880" s="7" cm="1">
        <f t="array" aca="1" ref="K1880" ca="1">INDEX(States!$A:$A,M1880,1)</f>
        <v>5</v>
      </c>
      <c r="L1880" s="7" t="str">
        <f ca="1">VLOOKUP($K1880,Countries!$A:$B,2,FALSE)</f>
        <v>Portugal</v>
      </c>
      <c r="M1880" s="7" cm="1">
        <f t="array" aca="1" ref="M1880" ca="1">INDEX(States!$C:$C,RANDBETWEEN(5,COUNTA(States!$A:$A) + 1),1)</f>
        <v>12</v>
      </c>
      <c r="N1880" s="7" t="str">
        <f ca="1">VLOOKUP($M1880,States!$C:$D,2,FALSE)</f>
        <v>Leiria</v>
      </c>
      <c r="O1880" s="7" t="str">
        <f ca="1">VLOOKUP($E1880,Name!$A:$C,3,FALSE)</f>
        <v>F</v>
      </c>
      <c r="P1880" s="7" t="str">
        <f ca="1">VLOOKUP($O1880,Genders!$B:$C,2,FALSE)</f>
        <v>Female</v>
      </c>
      <c r="Q1880" s="7" cm="1">
        <f t="array" aca="1" ref="Q1880" ca="1">INDEX('Marital status'!$A:$A,RANDBETWEEN(5,COUNTA('Marital status'!$A:$A) + 1),1)</f>
        <v>6</v>
      </c>
      <c r="R1880" s="7" t="str">
        <f ca="1">VLOOKUP($Q1880,'Marital status'!$A:$B,2,FALSE)</f>
        <v>DIVORCED</v>
      </c>
      <c r="S1880" s="7">
        <f t="shared" ca="1" si="380"/>
        <v>5</v>
      </c>
      <c r="T1880" s="7" t="str">
        <f ca="1">VLOOKUP($S1880,Ethnicities!$A:$B,2,FALSE)</f>
        <v>ASIAN</v>
      </c>
      <c r="U1880" s="8">
        <f t="shared" ca="1" si="381"/>
        <v>28428</v>
      </c>
      <c r="V1880" s="6">
        <f t="shared" ca="1" si="382"/>
        <v>7</v>
      </c>
      <c r="W1880" s="8" t="str">
        <f ca="1">VLOOKUP($V1880,'Background education'!$A:$B,2,FALSE)</f>
        <v>Undergraduate degree</v>
      </c>
      <c r="X1880" s="7">
        <f ca="1" xml:space="preserve">
  IF(OR($Z1880 = 5, $Z1880 = 6, $Z1880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880" s="7" t="str">
        <f ca="1">VLOOKUP($X1880,Departments!$A:$B,2,FALSE)</f>
        <v>Communication &amp; Marketing</v>
      </c>
      <c r="Z1880" s="6">
        <f t="shared" ca="1" si="383"/>
        <v>10</v>
      </c>
      <c r="AA1880" s="7" t="str">
        <f ca="1">VLOOKUP($Z1880,Roles!$A:$B,2,FALSE)</f>
        <v>Trainee</v>
      </c>
      <c r="AB1880" s="6" t="e">
        <f t="shared" ca="1" si="384"/>
        <v>#N/A</v>
      </c>
      <c r="AC1880" s="7" t="e">
        <f ca="1" xml:space="preserve">
IF(
  ISNA($AB1880),
  NA(),
  VLOOKUP($AB1880,Levels!$A:$B,2,FALSE)
)</f>
        <v>#N/A</v>
      </c>
      <c r="AD1880" s="8">
        <f t="shared" ca="1" si="385"/>
        <v>40871</v>
      </c>
      <c r="AE1880" s="6">
        <f ca="1">RANDBETWEEN(5,COUNTA('Recruitment source'!$A:$A) + 1)</f>
        <v>8</v>
      </c>
      <c r="AF1880" s="6" t="str">
        <f ca="1">VLOOKUP($AE1880,'Recruitment source'!$A:$B,2,FALSE)</f>
        <v>Net Empregos</v>
      </c>
      <c r="AG1880" s="8" t="e">
        <f t="shared" ca="1" si="386"/>
        <v>#N/A</v>
      </c>
      <c r="AH1880" s="6" t="e">
        <f t="shared" ca="1" si="387"/>
        <v>#N/A</v>
      </c>
      <c r="AI1880" s="6" t="e">
        <f ca="1" xml:space="preserve">
IF(
  ISNA($AH1880),
  NA(),
  VLOOKUP($AH1880,'Reasons for dismissal'!$A:$B,2,FALSE)
)</f>
        <v>#N/A</v>
      </c>
      <c r="AJ1880" s="6">
        <f t="shared" ca="1" si="388"/>
        <v>4</v>
      </c>
      <c r="AK1880" s="1">
        <f t="shared" ca="1" si="389"/>
        <v>1385</v>
      </c>
      <c r="AL18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$A1880  &amp; ", "   &amp;
$B1880  &amp; ", "   &amp;
$D1880  &amp; ", '"  &amp;
$I1880  &amp; "', '" &amp;
$O1880  &amp; "', "  &amp;
$S1880  &amp; ", '"  &amp;
TEXT($U1880,"dd/mm/aaaa")  &amp; "', "   &amp;
$V1880  &amp; ", "   &amp;
$X1880  &amp; ", "   &amp;
$Z1880  &amp; ", "   &amp;
IF($AB1880 &lt;&gt; "", $AB1880, "NULL")  &amp; ", "   &amp;
$AK1880  &amp; ");"</f>
        <v>#REF!</v>
      </c>
    </row>
    <row r="1881" spans="1:38" x14ac:dyDescent="0.2">
      <c r="A1881" s="7" cm="1">
        <f t="array" aca="1" ref="A1881" ca="1">INDEX(Companies!$A:$A,RANDBETWEEN(2,COUNTA(Companies!$A:$A)),1)</f>
        <v>2</v>
      </c>
      <c r="B1881" s="5">
        <f t="shared" si="377"/>
        <v>1880</v>
      </c>
      <c r="C1881" s="5" t="str" cm="1">
        <f t="array" ref="C1881">SHA1HASH($B1881)</f>
        <v>4ad4b85c23b825eafbeec5dcf84ff9b11c3b1c78</v>
      </c>
      <c r="D1881" s="6">
        <f t="shared" ca="1" si="378"/>
        <v>1</v>
      </c>
      <c r="E1881" s="7">
        <f ca="1">IF($B1881 = 1 + N("Presidente"),
    127,
    IF($B1881 = 2 + N("Vice-Presidente"),
        72,
        IF($B1881 = 3 + N("Secretária bilíngue"),
            13,
            RANDBETWEEN(5,COUNT(Name!$A:$A) + 1)
        )
    )
)</f>
        <v>41</v>
      </c>
      <c r="F1881" s="7" t="str">
        <f ca="1">VLOOKUP($E1881,Name!$A:$B,2,FALSE)</f>
        <v>Ane Caroline</v>
      </c>
      <c r="G1881" s="7">
        <f ca="1" xml:space="preserve">
IF($B1881 = 1,
    0,
    RANDBETWEEN(5,COUNT('Last name'!$A:$A) + 1)
)</f>
        <v>56</v>
      </c>
      <c r="H1881" s="7" t="str">
        <f ca="1" xml:space="preserve">
IF($B1881 = 1 + N("Presidente"),
    "de Orléans e Bragança",
    VLOOKUP($G1881,'Last name'!$A:$B,2,FALSE) &amp; " " &amp; VLOOKUP(RANDBETWEEN(5,COUNT('Last name'!$A:$A) + 1),'Last name'!$A:$B,2,FALSE)
)</f>
        <v>Campos Silva</v>
      </c>
      <c r="I1881" s="7" t="str">
        <f t="shared" ca="1" si="379"/>
        <v>Ane Caroline Campos Silva</v>
      </c>
      <c r="J1881" s="7" t="str" cm="1">
        <f t="array" aca="1" ref="J1881" ca="1">SHA1HASH($I1881)</f>
        <v>0556b285af1fdd51856ff8c7bb9aff9788b666eb</v>
      </c>
      <c r="K1881" s="7" cm="1">
        <f t="array" aca="1" ref="K1881" ca="1">INDEX(States!$A:$A,M1881,1)</f>
        <v>5</v>
      </c>
      <c r="L1881" s="7" t="str">
        <f ca="1">VLOOKUP($K1881,Countries!$A:$B,2,FALSE)</f>
        <v>Portugal</v>
      </c>
      <c r="M1881" s="7" cm="1">
        <f t="array" aca="1" ref="M1881" ca="1">INDEX(States!$C:$C,RANDBETWEEN(5,COUNTA(States!$A:$A) + 1),1)</f>
        <v>8</v>
      </c>
      <c r="N1881" s="7" t="str">
        <f ca="1">VLOOKUP($M1881,States!$C:$D,2,FALSE)</f>
        <v>AveirO</v>
      </c>
      <c r="O1881" s="7" t="str">
        <f ca="1">VLOOKUP($E1881,Name!$A:$C,3,FALSE)</f>
        <v>F</v>
      </c>
      <c r="P1881" s="7" t="str">
        <f ca="1">VLOOKUP($O1881,Genders!$B:$C,2,FALSE)</f>
        <v>Female</v>
      </c>
      <c r="Q1881" s="7" cm="1">
        <f t="array" aca="1" ref="Q1881" ca="1">INDEX('Marital status'!$A:$A,RANDBETWEEN(5,COUNTA('Marital status'!$A:$A) + 1),1)</f>
        <v>6</v>
      </c>
      <c r="R1881" s="7" t="str">
        <f ca="1">VLOOKUP($Q1881,'Marital status'!$A:$B,2,FALSE)</f>
        <v>DIVORCED</v>
      </c>
      <c r="S1881" s="7">
        <f t="shared" ca="1" si="380"/>
        <v>8</v>
      </c>
      <c r="T1881" s="7" t="e">
        <f ca="1">VLOOKUP($S1881,Ethnicities!$A:$B,2,FALSE)</f>
        <v>#N/A</v>
      </c>
      <c r="U1881" s="8">
        <f t="shared" ca="1" si="381"/>
        <v>21472</v>
      </c>
      <c r="V1881" s="6">
        <f t="shared" ca="1" si="382"/>
        <v>8</v>
      </c>
      <c r="W1881" s="8" t="str">
        <f ca="1">VLOOKUP($V1881,'Background education'!$A:$B,2,FALSE)</f>
        <v>Graduate school</v>
      </c>
      <c r="X1881" s="7">
        <f ca="1" xml:space="preserve">
  IF(OR($Z1881 = 5, $Z1881 = 6, $Z1881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881" s="7" t="str">
        <f ca="1">VLOOKUP($X1881,Departments!$A:$B,2,FALSE)</f>
        <v xml:space="preserve"> Presidency</v>
      </c>
      <c r="Z1881" s="6">
        <f t="shared" ca="1" si="383"/>
        <v>11</v>
      </c>
      <c r="AA1881" s="7" t="str">
        <f ca="1">VLOOKUP($Z1881,Roles!$A:$B,2,FALSE)</f>
        <v>Analyst</v>
      </c>
      <c r="AB1881" s="6">
        <f t="shared" ca="1" si="384"/>
        <v>7</v>
      </c>
      <c r="AC1881" s="7" t="str">
        <f ca="1" xml:space="preserve">
IF(
  ISNA($AB1881),
  NA(),
  VLOOKUP($AB1881,Levels!$A:$B,2,FALSE)
)</f>
        <v>Senior</v>
      </c>
      <c r="AD1881" s="8">
        <f t="shared" ca="1" si="385"/>
        <v>43024</v>
      </c>
      <c r="AE1881" s="6">
        <f ca="1">RANDBETWEEN(5,COUNTA('Recruitment source'!$A:$A) + 1)</f>
        <v>13</v>
      </c>
      <c r="AF1881" s="6" t="str">
        <f ca="1">VLOOKUP($AE1881,'Recruitment source'!$A:$B,2,FALSE)</f>
        <v>Google</v>
      </c>
      <c r="AG1881" s="8" t="e">
        <f t="shared" ca="1" si="386"/>
        <v>#N/A</v>
      </c>
      <c r="AH1881" s="6" t="e">
        <f t="shared" ca="1" si="387"/>
        <v>#N/A</v>
      </c>
      <c r="AI1881" s="6" t="e">
        <f ca="1" xml:space="preserve">
IF(
  ISNA($AH1881),
  NA(),
  VLOOKUP($AH1881,'Reasons for dismissal'!$A:$B,2,FALSE)
)</f>
        <v>#N/A</v>
      </c>
      <c r="AJ1881" s="6">
        <f t="shared" ca="1" si="388"/>
        <v>4</v>
      </c>
      <c r="AK1881" s="1">
        <f t="shared" ca="1" si="389"/>
        <v>3000</v>
      </c>
      <c r="AL18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$A1881  &amp; ", "   &amp;
$B1881  &amp; ", "   &amp;
$D1881  &amp; ", '"  &amp;
$I1881  &amp; "', '" &amp;
$O1881  &amp; "', "  &amp;
$S1881  &amp; ", '"  &amp;
TEXT($U1881,"dd/mm/aaaa")  &amp; "', "   &amp;
$V1881  &amp; ", "   &amp;
$X1881  &amp; ", "   &amp;
$Z1881  &amp; ", "   &amp;
IF($AB1881 &lt;&gt; "", $AB1881, "NULL")  &amp; ", "   &amp;
$AK1881  &amp; ");"</f>
        <v>#REF!</v>
      </c>
    </row>
    <row r="1882" spans="1:38" x14ac:dyDescent="0.2">
      <c r="A1882" s="7" cm="1">
        <f t="array" aca="1" ref="A1882" ca="1">INDEX(Companies!$A:$A,RANDBETWEEN(2,COUNTA(Companies!$A:$A)),1)</f>
        <v>2</v>
      </c>
      <c r="B1882" s="5">
        <f t="shared" si="377"/>
        <v>1881</v>
      </c>
      <c r="C1882" s="5" t="str" cm="1">
        <f t="array" ref="C1882">SHA1HASH($B1882)</f>
        <v>923f4073b14e10f425dc758e6847407fe08aeda2</v>
      </c>
      <c r="D1882" s="6">
        <f t="shared" ca="1" si="378"/>
        <v>1</v>
      </c>
      <c r="E1882" s="7">
        <f ca="1">IF($B1882 = 1 + N("Presidente"),
    127,
    IF($B1882 = 2 + N("Vice-Presidente"),
        72,
        IF($B1882 = 3 + N("Secretária bilíngue"),
            13,
            RANDBETWEEN(5,COUNT(Name!$A:$A) + 1)
        )
    )
)</f>
        <v>294</v>
      </c>
      <c r="F1882" s="7" t="str">
        <f ca="1">VLOOKUP($E1882,Name!$A:$B,2,FALSE)</f>
        <v>Michel</v>
      </c>
      <c r="G1882" s="7">
        <f ca="1" xml:space="preserve">
IF($B1882 = 1,
    0,
    RANDBETWEEN(5,COUNT('Last name'!$A:$A) + 1)
)</f>
        <v>88</v>
      </c>
      <c r="H1882" s="7" t="str">
        <f ca="1" xml:space="preserve">
IF($B1882 = 1 + N("Presidente"),
    "de Orléans e Bragança",
    VLOOKUP($G1882,'Last name'!$A:$B,2,FALSE) &amp; " " &amp; VLOOKUP(RANDBETWEEN(5,COUNT('Last name'!$A:$A) + 1),'Last name'!$A:$B,2,FALSE)
)</f>
        <v>Ferreira Brasil</v>
      </c>
      <c r="I1882" s="7" t="str">
        <f t="shared" ca="1" si="379"/>
        <v>Michel Ferreira Brasil</v>
      </c>
      <c r="J1882" s="7" t="str" cm="1">
        <f t="array" aca="1" ref="J1882" ca="1">SHA1HASH($I1882)</f>
        <v>07250f47b167448388accabb45dcf7b27fc6ee3e</v>
      </c>
      <c r="K1882" s="7" cm="1">
        <f t="array" aca="1" ref="K1882" ca="1">INDEX(States!$A:$A,M1882,1)</f>
        <v>5</v>
      </c>
      <c r="L1882" s="7" t="str">
        <f ca="1">VLOOKUP($K1882,Countries!$A:$B,2,FALSE)</f>
        <v>Portugal</v>
      </c>
      <c r="M1882" s="7" cm="1">
        <f t="array" aca="1" ref="M1882" ca="1">INDEX(States!$C:$C,RANDBETWEEN(5,COUNTA(States!$A:$A) + 1),1)</f>
        <v>7</v>
      </c>
      <c r="N1882" s="7" t="str">
        <f ca="1">VLOOKUP($M1882,States!$C:$D,2,FALSE)</f>
        <v xml:space="preserve"> Setúbal </v>
      </c>
      <c r="O1882" s="7" t="str">
        <f ca="1">VLOOKUP($E1882,Name!$A:$C,3,FALSE)</f>
        <v>M</v>
      </c>
      <c r="P1882" s="7" t="str">
        <f ca="1">VLOOKUP($O1882,Genders!$B:$C,2,FALSE)</f>
        <v>Male</v>
      </c>
      <c r="Q1882" s="7" cm="1">
        <f t="array" aca="1" ref="Q1882" ca="1">INDEX('Marital status'!$A:$A,RANDBETWEEN(5,COUNTA('Marital status'!$A:$A) + 1),1)</f>
        <v>6</v>
      </c>
      <c r="R1882" s="7" t="str">
        <f ca="1">VLOOKUP($Q1882,'Marital status'!$A:$B,2,FALSE)</f>
        <v>DIVORCED</v>
      </c>
      <c r="S1882" s="7">
        <f t="shared" ca="1" si="380"/>
        <v>5</v>
      </c>
      <c r="T1882" s="7" t="str">
        <f ca="1">VLOOKUP($S1882,Ethnicities!$A:$B,2,FALSE)</f>
        <v>ASIAN</v>
      </c>
      <c r="U1882" s="8">
        <f t="shared" ca="1" si="381"/>
        <v>24629</v>
      </c>
      <c r="V1882" s="6">
        <f t="shared" ca="1" si="382"/>
        <v>7</v>
      </c>
      <c r="W1882" s="8" t="str">
        <f ca="1">VLOOKUP($V1882,'Background education'!$A:$B,2,FALSE)</f>
        <v>Undergraduate degree</v>
      </c>
      <c r="X1882" s="7">
        <f ca="1" xml:space="preserve">
  IF(OR($Z1882 = 5, $Z1882 = 6, $Z1882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882" s="7" t="str">
        <f ca="1">VLOOKUP($X1882,Departments!$A:$B,2,FALSE)</f>
        <v>Operations</v>
      </c>
      <c r="Z1882" s="6">
        <f t="shared" ca="1" si="383"/>
        <v>10</v>
      </c>
      <c r="AA1882" s="7" t="str">
        <f ca="1">VLOOKUP($Z1882,Roles!$A:$B,2,FALSE)</f>
        <v>Trainee</v>
      </c>
      <c r="AB1882" s="6" t="e">
        <f t="shared" ca="1" si="384"/>
        <v>#N/A</v>
      </c>
      <c r="AC1882" s="7" t="e">
        <f ca="1" xml:space="preserve">
IF(
  ISNA($AB1882),
  NA(),
  VLOOKUP($AB1882,Levels!$A:$B,2,FALSE)
)</f>
        <v>#N/A</v>
      </c>
      <c r="AD1882" s="8">
        <f t="shared" ca="1" si="385"/>
        <v>44413</v>
      </c>
      <c r="AE1882" s="6">
        <f ca="1">RANDBETWEEN(5,COUNTA('Recruitment source'!$A:$A) + 1)</f>
        <v>13</v>
      </c>
      <c r="AF1882" s="6" t="str">
        <f ca="1">VLOOKUP($AE1882,'Recruitment source'!$A:$B,2,FALSE)</f>
        <v>Google</v>
      </c>
      <c r="AG1882" s="8" t="e">
        <f t="shared" ca="1" si="386"/>
        <v>#N/A</v>
      </c>
      <c r="AH1882" s="6" t="e">
        <f t="shared" ca="1" si="387"/>
        <v>#N/A</v>
      </c>
      <c r="AI1882" s="6" t="e">
        <f ca="1" xml:space="preserve">
IF(
  ISNA($AH1882),
  NA(),
  VLOOKUP($AH1882,'Reasons for dismissal'!$A:$B,2,FALSE)
)</f>
        <v>#N/A</v>
      </c>
      <c r="AJ1882" s="6">
        <f t="shared" ca="1" si="388"/>
        <v>5</v>
      </c>
      <c r="AK1882" s="1">
        <f t="shared" ca="1" si="389"/>
        <v>1305</v>
      </c>
      <c r="AL18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$A1882  &amp; ", "   &amp;
$B1882  &amp; ", "   &amp;
$D1882  &amp; ", '"  &amp;
$I1882  &amp; "', '" &amp;
$O1882  &amp; "', "  &amp;
$S1882  &amp; ", '"  &amp;
TEXT($U1882,"dd/mm/aaaa")  &amp; "', "   &amp;
$V1882  &amp; ", "   &amp;
$X1882  &amp; ", "   &amp;
$Z1882  &amp; ", "   &amp;
IF($AB1882 &lt;&gt; "", $AB1882, "NULL")  &amp; ", "   &amp;
$AK1882  &amp; ");"</f>
        <v>#REF!</v>
      </c>
    </row>
    <row r="1883" spans="1:38" x14ac:dyDescent="0.2">
      <c r="A1883" s="7" cm="1">
        <f t="array" aca="1" ref="A1883" ca="1">INDEX(Companies!$A:$A,RANDBETWEEN(2,COUNTA(Companies!$A:$A)),1)</f>
        <v>2</v>
      </c>
      <c r="B1883" s="5">
        <f t="shared" si="377"/>
        <v>1882</v>
      </c>
      <c r="C1883" s="5" t="str" cm="1">
        <f t="array" ref="C1883">SHA1HASH($B1883)</f>
        <v>208113e77ca03938c765671f38ff9b84c06c9473</v>
      </c>
      <c r="D1883" s="6">
        <f t="shared" ca="1" si="378"/>
        <v>1</v>
      </c>
      <c r="E1883" s="7">
        <f ca="1">IF($B1883 = 1 + N("Presidente"),
    127,
    IF($B1883 = 2 + N("Vice-Presidente"),
        72,
        IF($B1883 = 3 + N("Secretária bilíngue"),
            13,
            RANDBETWEEN(5,COUNT(Name!$A:$A) + 1)
        )
    )
)</f>
        <v>129</v>
      </c>
      <c r="F1883" s="7" t="str">
        <f ca="1">VLOOKUP($E1883,Name!$A:$B,2,FALSE)</f>
        <v>Enzo Miguel</v>
      </c>
      <c r="G1883" s="7">
        <f ca="1" xml:space="preserve">
IF($B1883 = 1,
    0,
    RANDBETWEEN(5,COUNT('Last name'!$A:$A) + 1)
)</f>
        <v>141</v>
      </c>
      <c r="H1883" s="7" t="str">
        <f ca="1" xml:space="preserve">
IF($B1883 = 1 + N("Presidente"),
    "de Orléans e Bragança",
    VLOOKUP($G1883,'Last name'!$A:$B,2,FALSE) &amp; " " &amp; VLOOKUP(RANDBETWEEN(5,COUNT('Last name'!$A:$A) + 1),'Last name'!$A:$B,2,FALSE)
)</f>
        <v>Noronha Alcantara</v>
      </c>
      <c r="I1883" s="7" t="str">
        <f t="shared" ca="1" si="379"/>
        <v>Enzo Miguel Noronha Alcantara</v>
      </c>
      <c r="J1883" s="7" t="str" cm="1">
        <f t="array" aca="1" ref="J1883" ca="1">SHA1HASH($I1883)</f>
        <v>12a6f46d3973f378790ee52d7a8e50a660db9c02</v>
      </c>
      <c r="K1883" s="7" cm="1">
        <f t="array" aca="1" ref="K1883" ca="1">INDEX(States!$A:$A,M1883,1)</f>
        <v>5</v>
      </c>
      <c r="L1883" s="7" t="str">
        <f ca="1">VLOOKUP($K1883,Countries!$A:$B,2,FALSE)</f>
        <v>Portugal</v>
      </c>
      <c r="M1883" s="7" cm="1">
        <f t="array" aca="1" ref="M1883" ca="1">INDEX(States!$C:$C,RANDBETWEEN(5,COUNTA(States!$A:$A) + 1),1)</f>
        <v>7</v>
      </c>
      <c r="N1883" s="7" t="str">
        <f ca="1">VLOOKUP($M1883,States!$C:$D,2,FALSE)</f>
        <v xml:space="preserve"> Setúbal </v>
      </c>
      <c r="O1883" s="7" t="str">
        <f ca="1">VLOOKUP($E1883,Name!$A:$C,3,FALSE)</f>
        <v>M</v>
      </c>
      <c r="P1883" s="7" t="str">
        <f ca="1">VLOOKUP($O1883,Genders!$B:$C,2,FALSE)</f>
        <v>Male</v>
      </c>
      <c r="Q1883" s="7" cm="1">
        <f t="array" aca="1" ref="Q1883" ca="1">INDEX('Marital status'!$A:$A,RANDBETWEEN(5,COUNTA('Marital status'!$A:$A) + 1),1)</f>
        <v>0</v>
      </c>
      <c r="R1883" s="7" t="e">
        <f ca="1">VLOOKUP($Q1883,'Marital status'!$A:$B,2,FALSE)</f>
        <v>#N/A</v>
      </c>
      <c r="S1883" s="7">
        <f t="shared" ca="1" si="380"/>
        <v>6</v>
      </c>
      <c r="T1883" s="7" t="str">
        <f ca="1">VLOOKUP($S1883,Ethnicities!$A:$B,2,FALSE)</f>
        <v xml:space="preserve">  american Indian or Alaska Native</v>
      </c>
      <c r="U1883" s="8">
        <f t="shared" ca="1" si="381"/>
        <v>26410</v>
      </c>
      <c r="V1883" s="6">
        <f t="shared" ca="1" si="382"/>
        <v>8</v>
      </c>
      <c r="W1883" s="8" t="str">
        <f ca="1">VLOOKUP($V1883,'Background education'!$A:$B,2,FALSE)</f>
        <v>Graduate school</v>
      </c>
      <c r="X1883" s="7">
        <f ca="1" xml:space="preserve">
  IF(OR($Z1883 = 5, $Z1883 = 6, $Z1883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883" s="7" t="str">
        <f ca="1">VLOOKUP($X1883,Departments!$A:$B,2,FALSE)</f>
        <v>Operations</v>
      </c>
      <c r="Z1883" s="6">
        <f t="shared" ca="1" si="383"/>
        <v>11</v>
      </c>
      <c r="AA1883" s="7" t="str">
        <f ca="1">VLOOKUP($Z1883,Roles!$A:$B,2,FALSE)</f>
        <v>Analyst</v>
      </c>
      <c r="AB1883" s="6">
        <f t="shared" ca="1" si="384"/>
        <v>5</v>
      </c>
      <c r="AC1883" s="7" t="str">
        <f ca="1" xml:space="preserve">
IF(
  ISNA($AB1883),
  NA(),
  VLOOKUP($AB1883,Levels!$A:$B,2,FALSE)
)</f>
        <v>Junior</v>
      </c>
      <c r="AD1883" s="8">
        <f t="shared" ca="1" si="385"/>
        <v>38943</v>
      </c>
      <c r="AE1883" s="6">
        <f ca="1">RANDBETWEEN(5,COUNTA('Recruitment source'!$A:$A) + 1)</f>
        <v>12</v>
      </c>
      <c r="AF1883" s="6" t="str">
        <f ca="1">VLOOKUP($AE1883,'Recruitment source'!$A:$B,2,FALSE)</f>
        <v xml:space="preserve"> recommendation of employee</v>
      </c>
      <c r="AG1883" s="8" t="e">
        <f t="shared" ca="1" si="386"/>
        <v>#N/A</v>
      </c>
      <c r="AH1883" s="6" t="e">
        <f t="shared" ca="1" si="387"/>
        <v>#N/A</v>
      </c>
      <c r="AI1883" s="6" t="e">
        <f ca="1" xml:space="preserve">
IF(
  ISNA($AH1883),
  NA(),
  VLOOKUP($AH1883,'Reasons for dismissal'!$A:$B,2,FALSE)
)</f>
        <v>#N/A</v>
      </c>
      <c r="AJ1883" s="6">
        <f t="shared" ca="1" si="388"/>
        <v>5</v>
      </c>
      <c r="AK1883" s="1">
        <f t="shared" ca="1" si="389"/>
        <v>3000</v>
      </c>
      <c r="AL18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$A1883  &amp; ", "   &amp;
$B1883  &amp; ", "   &amp;
$D1883  &amp; ", '"  &amp;
$I1883  &amp; "', '" &amp;
$O1883  &amp; "', "  &amp;
$S1883  &amp; ", '"  &amp;
TEXT($U1883,"dd/mm/aaaa")  &amp; "', "   &amp;
$V1883  &amp; ", "   &amp;
$X1883  &amp; ", "   &amp;
$Z1883  &amp; ", "   &amp;
IF($AB1883 &lt;&gt; "", $AB1883, "NULL")  &amp; ", "   &amp;
$AK1883  &amp; ");"</f>
        <v>#REF!</v>
      </c>
    </row>
    <row r="1884" spans="1:38" x14ac:dyDescent="0.2">
      <c r="A1884" s="7" cm="1">
        <f t="array" aca="1" ref="A1884" ca="1">INDEX(Companies!$A:$A,RANDBETWEEN(2,COUNTA(Companies!$A:$A)),1)</f>
        <v>2</v>
      </c>
      <c r="B1884" s="5">
        <f t="shared" si="377"/>
        <v>1883</v>
      </c>
      <c r="C1884" s="5" t="str" cm="1">
        <f t="array" ref="C1884">SHA1HASH($B1884)</f>
        <v>de3944e4c911928d5e475ba817f1709044209f69</v>
      </c>
      <c r="D1884" s="6">
        <f t="shared" ca="1" si="378"/>
        <v>1</v>
      </c>
      <c r="E1884" s="7">
        <f ca="1">IF($B1884 = 1 + N("Presidente"),
    127,
    IF($B1884 = 2 + N("Vice-Presidente"),
        72,
        IF($B1884 = 3 + N("Secretária bilíngue"),
            13,
            RANDBETWEEN(5,COUNT(Name!$A:$A) + 1)
        )
    )
)</f>
        <v>298</v>
      </c>
      <c r="F1884" s="7" t="str">
        <f ca="1">VLOOKUP($E1884,Name!$A:$B,2,FALSE)</f>
        <v>Milena</v>
      </c>
      <c r="G1884" s="7">
        <f ca="1" xml:space="preserve">
IF($B1884 = 1,
    0,
    RANDBETWEEN(5,COUNT('Last name'!$A:$A) + 1)
)</f>
        <v>188</v>
      </c>
      <c r="H1884" s="7" t="str">
        <f ca="1" xml:space="preserve">
IF($B1884 = 1 + N("Presidente"),
    "de Orléans e Bragança",
    VLOOKUP($G1884,'Last name'!$A:$B,2,FALSE) &amp; " " &amp; VLOOKUP(RANDBETWEEN(5,COUNT('Last name'!$A:$A) + 1),'Last name'!$A:$B,2,FALSE)
)</f>
        <v>Tavarez Cardoso</v>
      </c>
      <c r="I1884" s="7" t="str">
        <f t="shared" ca="1" si="379"/>
        <v>Milena Tavarez Cardoso</v>
      </c>
      <c r="J1884" s="7" t="str" cm="1">
        <f t="array" aca="1" ref="J1884" ca="1">SHA1HASH($I1884)</f>
        <v>73a65733a772fd4e8a8faaeec296cee4fbedd370</v>
      </c>
      <c r="K1884" s="7" cm="1">
        <f t="array" aca="1" ref="K1884" ca="1">INDEX(States!$A:$A,M1884,1)</f>
        <v>5</v>
      </c>
      <c r="L1884" s="7" t="str">
        <f ca="1">VLOOKUP($K1884,Countries!$A:$B,2,FALSE)</f>
        <v>Portugal</v>
      </c>
      <c r="M1884" s="7" cm="1">
        <f t="array" aca="1" ref="M1884" ca="1">INDEX(States!$C:$C,RANDBETWEEN(5,COUNTA(States!$A:$A) + 1),1)</f>
        <v>10</v>
      </c>
      <c r="N1884" s="7" t="str">
        <f ca="1">VLOOKUP($M1884,States!$C:$D,2,FALSE)</f>
        <v>Faro</v>
      </c>
      <c r="O1884" s="7" t="str">
        <f ca="1">VLOOKUP($E1884,Name!$A:$C,3,FALSE)</f>
        <v>F</v>
      </c>
      <c r="P1884" s="7" t="str">
        <f ca="1">VLOOKUP($O1884,Genders!$B:$C,2,FALSE)</f>
        <v>Female</v>
      </c>
      <c r="Q1884" s="7" cm="1">
        <f t="array" aca="1" ref="Q1884" ca="1">INDEX('Marital status'!$A:$A,RANDBETWEEN(5,COUNTA('Marital status'!$A:$A) + 1),1)</f>
        <v>0</v>
      </c>
      <c r="R1884" s="7" t="e">
        <f ca="1">VLOOKUP($Q1884,'Marital status'!$A:$B,2,FALSE)</f>
        <v>#N/A</v>
      </c>
      <c r="S1884" s="7">
        <f t="shared" ca="1" si="380"/>
        <v>5</v>
      </c>
      <c r="T1884" s="7" t="str">
        <f ca="1">VLOOKUP($S1884,Ethnicities!$A:$B,2,FALSE)</f>
        <v>ASIAN</v>
      </c>
      <c r="U1884" s="8">
        <f t="shared" ca="1" si="381"/>
        <v>29500</v>
      </c>
      <c r="V1884" s="6">
        <f t="shared" ca="1" si="382"/>
        <v>7</v>
      </c>
      <c r="W1884" s="8" t="str">
        <f ca="1">VLOOKUP($V1884,'Background education'!$A:$B,2,FALSE)</f>
        <v>Undergraduate degree</v>
      </c>
      <c r="X1884" s="7">
        <f ca="1" xml:space="preserve">
  IF(OR($Z1884 = 5, $Z1884 = 6, $Z1884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884" s="7" t="str">
        <f ca="1">VLOOKUP($X1884,Departments!$A:$B,2,FALSE)</f>
        <v>Administration</v>
      </c>
      <c r="Z1884" s="6">
        <f t="shared" ca="1" si="383"/>
        <v>9</v>
      </c>
      <c r="AA1884" s="7" t="str">
        <f ca="1">VLOOKUP($Z1884,Roles!$A:$B,2,FALSE)</f>
        <v>Intern</v>
      </c>
      <c r="AB1884" s="6" t="e">
        <f t="shared" ca="1" si="384"/>
        <v>#N/A</v>
      </c>
      <c r="AC1884" s="7" t="e">
        <f ca="1" xml:space="preserve">
IF(
  ISNA($AB1884),
  NA(),
  VLOOKUP($AB1884,Levels!$A:$B,2,FALSE)
)</f>
        <v>#N/A</v>
      </c>
      <c r="AD1884" s="8">
        <f t="shared" ca="1" si="385"/>
        <v>40996</v>
      </c>
      <c r="AE1884" s="6">
        <f ca="1">RANDBETWEEN(5,COUNTA('Recruitment source'!$A:$A) + 1)</f>
        <v>11</v>
      </c>
      <c r="AF1884" s="6" t="str">
        <f ca="1">VLOOKUP($AE1884,'Recruitment source'!$A:$B,2,FALSE)</f>
        <v>Next Station</v>
      </c>
      <c r="AG1884" s="8" t="e">
        <f t="shared" ca="1" si="386"/>
        <v>#N/A</v>
      </c>
      <c r="AH1884" s="6" t="e">
        <f t="shared" ca="1" si="387"/>
        <v>#N/A</v>
      </c>
      <c r="AI1884" s="6" t="e">
        <f ca="1" xml:space="preserve">
IF(
  ISNA($AH1884),
  NA(),
  VLOOKUP($AH1884,'Reasons for dismissal'!$A:$B,2,FALSE)
)</f>
        <v>#N/A</v>
      </c>
      <c r="AJ1884" s="6">
        <f t="shared" ca="1" si="388"/>
        <v>4</v>
      </c>
      <c r="AK1884" s="1">
        <f t="shared" ca="1" si="389"/>
        <v>1205</v>
      </c>
      <c r="AL18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$A1884  &amp; ", "   &amp;
$B1884  &amp; ", "   &amp;
$D1884  &amp; ", '"  &amp;
$I1884  &amp; "', '" &amp;
$O1884  &amp; "', "  &amp;
$S1884  &amp; ", '"  &amp;
TEXT($U1884,"dd/mm/aaaa")  &amp; "', "   &amp;
$V1884  &amp; ", "   &amp;
$X1884  &amp; ", "   &amp;
$Z1884  &amp; ", "   &amp;
IF($AB1884 &lt;&gt; "", $AB1884, "NULL")  &amp; ", "   &amp;
$AK1884  &amp; ");"</f>
        <v>#REF!</v>
      </c>
    </row>
    <row r="1885" spans="1:38" x14ac:dyDescent="0.2">
      <c r="A1885" s="7" cm="1">
        <f t="array" aca="1" ref="A1885" ca="1">INDEX(Companies!$A:$A,RANDBETWEEN(2,COUNTA(Companies!$A:$A)),1)</f>
        <v>2</v>
      </c>
      <c r="B1885" s="5">
        <f t="shared" si="377"/>
        <v>1884</v>
      </c>
      <c r="C1885" s="5" t="str" cm="1">
        <f t="array" ref="C1885">SHA1HASH($B1885)</f>
        <v>f233e57f7a6fcd4dde48ab163bcb8f1d4e960300</v>
      </c>
      <c r="D1885" s="6">
        <f t="shared" ca="1" si="378"/>
        <v>1</v>
      </c>
      <c r="E1885" s="7">
        <f ca="1">IF($B1885 = 1 + N("Presidente"),
    127,
    IF($B1885 = 2 + N("Vice-Presidente"),
        72,
        IF($B1885 = 3 + N("Secretária bilíngue"),
            13,
            RANDBETWEEN(5,COUNT(Name!$A:$A) + 1)
        )
    )
)</f>
        <v>336</v>
      </c>
      <c r="F1885" s="7" t="str">
        <f ca="1">VLOOKUP($E1885,Name!$A:$B,2,FALSE)</f>
        <v>Samuel</v>
      </c>
      <c r="G1885" s="7">
        <f ca="1" xml:space="preserve">
IF($B1885 = 1,
    0,
    RANDBETWEEN(5,COUNT('Last name'!$A:$A) + 1)
)</f>
        <v>21</v>
      </c>
      <c r="H1885" s="7" t="str">
        <f ca="1" xml:space="preserve">
IF($B1885 = 1 + N("Presidente"),
    "de Orléans e Bragança",
    VLOOKUP($G1885,'Last name'!$A:$B,2,FALSE) &amp; " " &amp; VLOOKUP(RANDBETWEEN(5,COUNT('Last name'!$A:$A) + 1),'Last name'!$A:$B,2,FALSE)
)</f>
        <v>Aragão Rinaldi</v>
      </c>
      <c r="I1885" s="7" t="str">
        <f t="shared" ca="1" si="379"/>
        <v>Samuel Aragão Rinaldi</v>
      </c>
      <c r="J1885" s="7" t="str" cm="1">
        <f t="array" aca="1" ref="J1885" ca="1">SHA1HASH($I1885)</f>
        <v>c59caf2e1668fe596b43de3115d02cc0d9e70632</v>
      </c>
      <c r="K1885" s="7" cm="1">
        <f t="array" aca="1" ref="K1885" ca="1">INDEX(States!$A:$A,M1885,1)</f>
        <v>5</v>
      </c>
      <c r="L1885" s="7" t="str">
        <f ca="1">VLOOKUP($K1885,Countries!$A:$B,2,FALSE)</f>
        <v>Portugal</v>
      </c>
      <c r="M1885" s="7" cm="1">
        <f t="array" aca="1" ref="M1885" ca="1">INDEX(States!$C:$C,RANDBETWEEN(5,COUNTA(States!$A:$A) + 1),1)</f>
        <v>10</v>
      </c>
      <c r="N1885" s="7" t="str">
        <f ca="1">VLOOKUP($M1885,States!$C:$D,2,FALSE)</f>
        <v>Faro</v>
      </c>
      <c r="O1885" s="7" t="str">
        <f ca="1">VLOOKUP($E1885,Name!$A:$C,3,FALSE)</f>
        <v>M</v>
      </c>
      <c r="P1885" s="7" t="str">
        <f ca="1">VLOOKUP($O1885,Genders!$B:$C,2,FALSE)</f>
        <v>Male</v>
      </c>
      <c r="Q1885" s="7" cm="1">
        <f t="array" aca="1" ref="Q1885" ca="1">INDEX('Marital status'!$A:$A,RANDBETWEEN(5,COUNTA('Marital status'!$A:$A) + 1),1)</f>
        <v>5</v>
      </c>
      <c r="R1885" s="7" t="str">
        <f ca="1">VLOOKUP($Q1885,'Marital status'!$A:$B,2,FALSE)</f>
        <v xml:space="preserve"> Separated </v>
      </c>
      <c r="S1885" s="7">
        <f t="shared" ca="1" si="380"/>
        <v>5</v>
      </c>
      <c r="T1885" s="7" t="str">
        <f ca="1">VLOOKUP($S1885,Ethnicities!$A:$B,2,FALSE)</f>
        <v>ASIAN</v>
      </c>
      <c r="U1885" s="8">
        <f t="shared" ca="1" si="381"/>
        <v>31813</v>
      </c>
      <c r="V1885" s="6">
        <f t="shared" ca="1" si="382"/>
        <v>7</v>
      </c>
      <c r="W1885" s="8" t="str">
        <f ca="1">VLOOKUP($V1885,'Background education'!$A:$B,2,FALSE)</f>
        <v>Undergraduate degree</v>
      </c>
      <c r="X1885" s="7">
        <f ca="1" xml:space="preserve">
  IF(OR($Z1885 = 5, $Z1885 = 6, $Z1885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885" s="7" t="str">
        <f ca="1">VLOOKUP($X1885,Departments!$A:$B,2,FALSE)</f>
        <v>Administration</v>
      </c>
      <c r="Z1885" s="6">
        <f t="shared" ca="1" si="383"/>
        <v>11</v>
      </c>
      <c r="AA1885" s="7" t="str">
        <f ca="1">VLOOKUP($Z1885,Roles!$A:$B,2,FALSE)</f>
        <v>Analyst</v>
      </c>
      <c r="AB1885" s="6">
        <f t="shared" ca="1" si="384"/>
        <v>5</v>
      </c>
      <c r="AC1885" s="7" t="str">
        <f ca="1" xml:space="preserve">
IF(
  ISNA($AB1885),
  NA(),
  VLOOKUP($AB1885,Levels!$A:$B,2,FALSE)
)</f>
        <v>Junior</v>
      </c>
      <c r="AD1885" s="8">
        <f t="shared" ca="1" si="385"/>
        <v>39820</v>
      </c>
      <c r="AE1885" s="6">
        <f ca="1">RANDBETWEEN(5,COUNTA('Recruitment source'!$A:$A) + 1)</f>
        <v>6</v>
      </c>
      <c r="AF1885" s="6" t="str">
        <f ca="1">VLOOKUP($AE1885,'Recruitment source'!$A:$B,2,FALSE)</f>
        <v>Learn4Good</v>
      </c>
      <c r="AG1885" s="8" t="e">
        <f t="shared" ca="1" si="386"/>
        <v>#N/A</v>
      </c>
      <c r="AH1885" s="6" t="e">
        <f t="shared" ca="1" si="387"/>
        <v>#N/A</v>
      </c>
      <c r="AI1885" s="6" t="e">
        <f ca="1" xml:space="preserve">
IF(
  ISNA($AH1885),
  NA(),
  VLOOKUP($AH1885,'Reasons for dismissal'!$A:$B,2,FALSE)
)</f>
        <v>#N/A</v>
      </c>
      <c r="AJ1885" s="6">
        <f t="shared" ca="1" si="388"/>
        <v>5</v>
      </c>
      <c r="AK1885" s="1">
        <f t="shared" ca="1" si="389"/>
        <v>2500</v>
      </c>
      <c r="AL18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$A1885  &amp; ", "   &amp;
$B1885  &amp; ", "   &amp;
$D1885  &amp; ", '"  &amp;
$I1885  &amp; "', '" &amp;
$O1885  &amp; "', "  &amp;
$S1885  &amp; ", '"  &amp;
TEXT($U1885,"dd/mm/aaaa")  &amp; "', "   &amp;
$V1885  &amp; ", "   &amp;
$X1885  &amp; ", "   &amp;
$Z1885  &amp; ", "   &amp;
IF($AB1885 &lt;&gt; "", $AB1885, "NULL")  &amp; ", "   &amp;
$AK1885  &amp; ");"</f>
        <v>#REF!</v>
      </c>
    </row>
    <row r="1886" spans="1:38" x14ac:dyDescent="0.2">
      <c r="A1886" s="7" cm="1">
        <f t="array" aca="1" ref="A1886" ca="1">INDEX(Companies!$A:$A,RANDBETWEEN(2,COUNTA(Companies!$A:$A)),1)</f>
        <v>2</v>
      </c>
      <c r="B1886" s="5">
        <f t="shared" si="377"/>
        <v>1885</v>
      </c>
      <c r="C1886" s="5" t="str" cm="1">
        <f t="array" ref="C1886">SHA1HASH($B1886)</f>
        <v>ab8c67e1a8127be1f25215e446085acbdd622297</v>
      </c>
      <c r="D1886" s="6">
        <f t="shared" ca="1" si="378"/>
        <v>1</v>
      </c>
      <c r="E1886" s="7">
        <f ca="1">IF($B1886 = 1 + N("Presidente"),
    127,
    IF($B1886 = 2 + N("Vice-Presidente"),
        72,
        IF($B1886 = 3 + N("Secretária bilíngue"),
            13,
            RANDBETWEEN(5,COUNT(Name!$A:$A) + 1)
        )
    )
)</f>
        <v>66</v>
      </c>
      <c r="F1886" s="7" t="str">
        <f ca="1">VLOOKUP($E1886,Name!$A:$B,2,FALSE)</f>
        <v>Bartolomeo</v>
      </c>
      <c r="G1886" s="7">
        <f ca="1" xml:space="preserve">
IF($B1886 = 1,
    0,
    RANDBETWEEN(5,COUNT('Last name'!$A:$A) + 1)
)</f>
        <v>151</v>
      </c>
      <c r="H1886" s="7" t="str">
        <f ca="1" xml:space="preserve">
IF($B1886 = 1 + N("Presidente"),
    "de Orléans e Bragança",
    VLOOKUP($G1886,'Last name'!$A:$B,2,FALSE) &amp; " " &amp; VLOOKUP(RANDBETWEEN(5,COUNT('Last name'!$A:$A) + 1),'Last name'!$A:$B,2,FALSE)
)</f>
        <v>Pereira Monti</v>
      </c>
      <c r="I1886" s="7" t="str">
        <f t="shared" ca="1" si="379"/>
        <v>Bartolomeo Pereira Monti</v>
      </c>
      <c r="J1886" s="7" t="str" cm="1">
        <f t="array" aca="1" ref="J1886" ca="1">SHA1HASH($I1886)</f>
        <v>5c33fa3e4bf9b74fdec91b87957fda9f233f89c2</v>
      </c>
      <c r="K1886" s="7" cm="1">
        <f t="array" aca="1" ref="K1886" ca="1">INDEX(States!$A:$A,M1886,1)</f>
        <v>5</v>
      </c>
      <c r="L1886" s="7" t="str">
        <f ca="1">VLOOKUP($K1886,Countries!$A:$B,2,FALSE)</f>
        <v>Portugal</v>
      </c>
      <c r="M1886" s="7" cm="1">
        <f t="array" aca="1" ref="M1886" ca="1">INDEX(States!$C:$C,RANDBETWEEN(5,COUNTA(States!$A:$A) + 1),1)</f>
        <v>7</v>
      </c>
      <c r="N1886" s="7" t="str">
        <f ca="1">VLOOKUP($M1886,States!$C:$D,2,FALSE)</f>
        <v xml:space="preserve"> Setúbal </v>
      </c>
      <c r="O1886" s="7" t="str">
        <f ca="1">VLOOKUP($E1886,Name!$A:$C,3,FALSE)</f>
        <v>M</v>
      </c>
      <c r="P1886" s="7" t="str">
        <f ca="1">VLOOKUP($O1886,Genders!$B:$C,2,FALSE)</f>
        <v>Male</v>
      </c>
      <c r="Q1886" s="7" cm="1">
        <f t="array" aca="1" ref="Q1886" ca="1">INDEX('Marital status'!$A:$A,RANDBETWEEN(5,COUNTA('Marital status'!$A:$A) + 1),1)</f>
        <v>0</v>
      </c>
      <c r="R1886" s="7" t="e">
        <f ca="1">VLOOKUP($Q1886,'Marital status'!$A:$B,2,FALSE)</f>
        <v>#N/A</v>
      </c>
      <c r="S1886" s="7">
        <f t="shared" ca="1" si="380"/>
        <v>5</v>
      </c>
      <c r="T1886" s="7" t="str">
        <f ca="1">VLOOKUP($S1886,Ethnicities!$A:$B,2,FALSE)</f>
        <v>ASIAN</v>
      </c>
      <c r="U1886" s="8">
        <f t="shared" ca="1" si="381"/>
        <v>19677</v>
      </c>
      <c r="V1886" s="6">
        <f t="shared" ca="1" si="382"/>
        <v>7</v>
      </c>
      <c r="W1886" s="8" t="str">
        <f ca="1">VLOOKUP($V1886,'Background education'!$A:$B,2,FALSE)</f>
        <v>Undergraduate degree</v>
      </c>
      <c r="X1886" s="7">
        <f ca="1" xml:space="preserve">
  IF(OR($Z1886 = 5, $Z1886 = 6, $Z1886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886" s="7" t="str">
        <f ca="1">VLOOKUP($X1886,Departments!$A:$B,2,FALSE)</f>
        <v>Operations</v>
      </c>
      <c r="Z1886" s="6">
        <f t="shared" ca="1" si="383"/>
        <v>10</v>
      </c>
      <c r="AA1886" s="7" t="str">
        <f ca="1">VLOOKUP($Z1886,Roles!$A:$B,2,FALSE)</f>
        <v>Trainee</v>
      </c>
      <c r="AB1886" s="6" t="e">
        <f t="shared" ca="1" si="384"/>
        <v>#N/A</v>
      </c>
      <c r="AC1886" s="7" t="e">
        <f ca="1" xml:space="preserve">
IF(
  ISNA($AB1886),
  NA(),
  VLOOKUP($AB1886,Levels!$A:$B,2,FALSE)
)</f>
        <v>#N/A</v>
      </c>
      <c r="AD1886" s="8">
        <f t="shared" ca="1" si="385"/>
        <v>38920</v>
      </c>
      <c r="AE1886" s="6">
        <f ca="1">RANDBETWEEN(5,COUNTA('Recruitment source'!$A:$A) + 1)</f>
        <v>5</v>
      </c>
      <c r="AF1886" s="6" t="str">
        <f ca="1">VLOOKUP($AE1886,'Recruitment source'!$A:$B,2,FALSE)</f>
        <v>Indeed</v>
      </c>
      <c r="AG1886" s="8" t="e">
        <f t="shared" ca="1" si="386"/>
        <v>#N/A</v>
      </c>
      <c r="AH1886" s="6" t="e">
        <f t="shared" ca="1" si="387"/>
        <v>#N/A</v>
      </c>
      <c r="AI1886" s="6" t="e">
        <f ca="1" xml:space="preserve">
IF(
  ISNA($AH1886),
  NA(),
  VLOOKUP($AH1886,'Reasons for dismissal'!$A:$B,2,FALSE)
)</f>
        <v>#N/A</v>
      </c>
      <c r="AJ1886" s="6">
        <f t="shared" ca="1" si="388"/>
        <v>5</v>
      </c>
      <c r="AK1886" s="1">
        <f t="shared" ca="1" si="389"/>
        <v>1305</v>
      </c>
      <c r="AL18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$A1886  &amp; ", "   &amp;
$B1886  &amp; ", "   &amp;
$D1886  &amp; ", '"  &amp;
$I1886  &amp; "', '" &amp;
$O1886  &amp; "', "  &amp;
$S1886  &amp; ", '"  &amp;
TEXT($U1886,"dd/mm/aaaa")  &amp; "', "   &amp;
$V1886  &amp; ", "   &amp;
$X1886  &amp; ", "   &amp;
$Z1886  &amp; ", "   &amp;
IF($AB1886 &lt;&gt; "", $AB1886, "NULL")  &amp; ", "   &amp;
$AK1886  &amp; ");"</f>
        <v>#REF!</v>
      </c>
    </row>
    <row r="1887" spans="1:38" x14ac:dyDescent="0.2">
      <c r="A1887" s="7" cm="1">
        <f t="array" aca="1" ref="A1887" ca="1">INDEX(Companies!$A:$A,RANDBETWEEN(2,COUNTA(Companies!$A:$A)),1)</f>
        <v>2</v>
      </c>
      <c r="B1887" s="5">
        <f t="shared" si="377"/>
        <v>1886</v>
      </c>
      <c r="C1887" s="5" t="str" cm="1">
        <f t="array" ref="C1887">SHA1HASH($B1887)</f>
        <v>d0f463ff1ea85e4c15ebc2635a7d8666a79aa2a7</v>
      </c>
      <c r="D1887" s="6">
        <f t="shared" ca="1" si="378"/>
        <v>0</v>
      </c>
      <c r="E1887" s="7">
        <f ca="1">IF($B1887 = 1 + N("Presidente"),
    127,
    IF($B1887 = 2 + N("Vice-Presidente"),
        72,
        IF($B1887 = 3 + N("Secretária bilíngue"),
            13,
            RANDBETWEEN(5,COUNT(Name!$A:$A) + 1)
        )
    )
)</f>
        <v>302</v>
      </c>
      <c r="F1887" s="7" t="str">
        <f ca="1">VLOOKUP($E1887,Name!$A:$B,2,FALSE)</f>
        <v>Natália</v>
      </c>
      <c r="G1887" s="7">
        <f ca="1" xml:space="preserve">
IF($B1887 = 1,
    0,
    RANDBETWEEN(5,COUNT('Last name'!$A:$A) + 1)
)</f>
        <v>155</v>
      </c>
      <c r="H1887" s="7" t="str">
        <f ca="1" xml:space="preserve">
IF($B1887 = 1 + N("Presidente"),
    "de Orléans e Bragança",
    VLOOKUP($G1887,'Last name'!$A:$B,2,FALSE) &amp; " " &amp; VLOOKUP(RANDBETWEEN(5,COUNT('Last name'!$A:$A) + 1),'Last name'!$A:$B,2,FALSE)
)</f>
        <v>Pinto Castro</v>
      </c>
      <c r="I1887" s="7" t="str">
        <f t="shared" ca="1" si="379"/>
        <v>Natália Pinto Castro</v>
      </c>
      <c r="J1887" s="7" t="str" cm="1">
        <f t="array" aca="1" ref="J1887" ca="1">SHA1HASH($I1887)</f>
        <v>df30c894e2646df5da2d91325f7a5cde820f5293</v>
      </c>
      <c r="K1887" s="7" cm="1">
        <f t="array" aca="1" ref="K1887" ca="1">INDEX(States!$A:$A,M1887,1)</f>
        <v>5</v>
      </c>
      <c r="L1887" s="7" t="str">
        <f ca="1">VLOOKUP($K1887,Countries!$A:$B,2,FALSE)</f>
        <v>Portugal</v>
      </c>
      <c r="M1887" s="7" cm="1">
        <f t="array" aca="1" ref="M1887" ca="1">INDEX(States!$C:$C,RANDBETWEEN(5,COUNTA(States!$A:$A) + 1),1)</f>
        <v>9</v>
      </c>
      <c r="N1887" s="7" t="str">
        <f ca="1">VLOOKUP($M1887,States!$C:$D,2,FALSE)</f>
        <v>braga</v>
      </c>
      <c r="O1887" s="7" t="str">
        <f ca="1">VLOOKUP($E1887,Name!$A:$C,3,FALSE)</f>
        <v>F</v>
      </c>
      <c r="P1887" s="7" t="str">
        <f ca="1">VLOOKUP($O1887,Genders!$B:$C,2,FALSE)</f>
        <v>Female</v>
      </c>
      <c r="Q1887" s="7" cm="1">
        <f t="array" aca="1" ref="Q1887" ca="1">INDEX('Marital status'!$A:$A,RANDBETWEEN(5,COUNTA('Marital status'!$A:$A) + 1),1)</f>
        <v>5</v>
      </c>
      <c r="R1887" s="7" t="str">
        <f ca="1">VLOOKUP($Q1887,'Marital status'!$A:$B,2,FALSE)</f>
        <v xml:space="preserve"> Separated </v>
      </c>
      <c r="S1887" s="7">
        <f t="shared" ca="1" si="380"/>
        <v>5</v>
      </c>
      <c r="T1887" s="7" t="str">
        <f ca="1">VLOOKUP($S1887,Ethnicities!$A:$B,2,FALSE)</f>
        <v>ASIAN</v>
      </c>
      <c r="U1887" s="8">
        <f t="shared" ca="1" si="381"/>
        <v>28016</v>
      </c>
      <c r="V1887" s="6">
        <f t="shared" ca="1" si="382"/>
        <v>7</v>
      </c>
      <c r="W1887" s="8" t="str">
        <f ca="1">VLOOKUP($V1887,'Background education'!$A:$B,2,FALSE)</f>
        <v>Undergraduate degree</v>
      </c>
      <c r="X1887" s="7">
        <f ca="1" xml:space="preserve">
  IF(OR($Z1887 = 5, $Z1887 = 6, $Z1887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887" s="7" t="str">
        <f ca="1">VLOOKUP($X1887,Departments!$A:$B,2,FALSE)</f>
        <v xml:space="preserve"> Commercial</v>
      </c>
      <c r="Z1887" s="6">
        <f t="shared" ca="1" si="383"/>
        <v>11</v>
      </c>
      <c r="AA1887" s="7" t="str">
        <f ca="1">VLOOKUP($Z1887,Roles!$A:$B,2,FALSE)</f>
        <v>Analyst</v>
      </c>
      <c r="AB1887" s="6">
        <f t="shared" ca="1" si="384"/>
        <v>6</v>
      </c>
      <c r="AC1887" s="7" t="str">
        <f ca="1" xml:space="preserve">
IF(
  ISNA($AB1887),
  NA(),
  VLOOKUP($AB1887,Levels!$A:$B,2,FALSE)
)</f>
        <v>Pleno</v>
      </c>
      <c r="AD1887" s="8">
        <f t="shared" ca="1" si="385"/>
        <v>41509</v>
      </c>
      <c r="AE1887" s="6">
        <f ca="1">RANDBETWEEN(5,COUNTA('Recruitment source'!$A:$A) + 1)</f>
        <v>15</v>
      </c>
      <c r="AF1887" s="6" t="str">
        <f ca="1">VLOOKUP($AE1887,'Recruitment source'!$A:$B,2,FALSE)</f>
        <v>Website</v>
      </c>
      <c r="AG1887" s="8">
        <f t="shared" ca="1" si="386"/>
        <v>42248</v>
      </c>
      <c r="AH1887" s="6">
        <f t="shared" ca="1" si="387"/>
        <v>6</v>
      </c>
      <c r="AI1887" s="6" t="str">
        <f ca="1" xml:space="preserve">
IF(
  ISNA($AH1887),
  NA(),
  VLOOKUP($AH1887,'Reasons for dismissal'!$A:$B,2,FALSE)
)</f>
        <v>Career changes</v>
      </c>
      <c r="AJ1887" s="6">
        <f t="shared" ca="1" si="388"/>
        <v>1</v>
      </c>
      <c r="AK1887" s="1">
        <f t="shared" ca="1" si="389"/>
        <v>2580</v>
      </c>
      <c r="AL18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$A1887  &amp; ", "   &amp;
$B1887  &amp; ", "   &amp;
$D1887  &amp; ", '"  &amp;
$I1887  &amp; "', '" &amp;
$O1887  &amp; "', "  &amp;
$S1887  &amp; ", '"  &amp;
TEXT($U1887,"dd/mm/aaaa")  &amp; "', "   &amp;
$V1887  &amp; ", "   &amp;
$X1887  &amp; ", "   &amp;
$Z1887  &amp; ", "   &amp;
IF($AB1887 &lt;&gt; "", $AB1887, "NULL")  &amp; ", "   &amp;
$AK1887  &amp; ");"</f>
        <v>#REF!</v>
      </c>
    </row>
    <row r="1888" spans="1:38" x14ac:dyDescent="0.2">
      <c r="A1888" s="7" cm="1">
        <f t="array" aca="1" ref="A1888" ca="1">INDEX(Companies!$A:$A,RANDBETWEEN(2,COUNTA(Companies!$A:$A)),1)</f>
        <v>2</v>
      </c>
      <c r="B1888" s="5">
        <f t="shared" si="377"/>
        <v>1887</v>
      </c>
      <c r="C1888" s="5" t="str" cm="1">
        <f t="array" ref="C1888">SHA1HASH($B1888)</f>
        <v>3dc75cb8c9ca64146ef7f8a63cc4b6e6f2658426</v>
      </c>
      <c r="D1888" s="6">
        <f t="shared" ca="1" si="378"/>
        <v>1</v>
      </c>
      <c r="E1888" s="7">
        <f ca="1">IF($B1888 = 1 + N("Presidente"),
    127,
    IF($B1888 = 2 + N("Vice-Presidente"),
        72,
        IF($B1888 = 3 + N("Secretária bilíngue"),
            13,
            RANDBETWEEN(5,COUNT(Name!$A:$A) + 1)
        )
    )
)</f>
        <v>208</v>
      </c>
      <c r="F1888" s="7" t="str">
        <f ca="1">VLOOKUP($E1888,Name!$A:$B,2,FALSE)</f>
        <v>Katarina</v>
      </c>
      <c r="G1888" s="7">
        <f ca="1" xml:space="preserve">
IF($B1888 = 1,
    0,
    RANDBETWEEN(5,COUNT('Last name'!$A:$A) + 1)
)</f>
        <v>36</v>
      </c>
      <c r="H1888" s="7" t="str">
        <f ca="1" xml:space="preserve">
IF($B1888 = 1 + N("Presidente"),
    "de Orléans e Bragança",
    VLOOKUP($G1888,'Last name'!$A:$B,2,FALSE) &amp; " " &amp; VLOOKUP(RANDBETWEEN(5,COUNT('Last name'!$A:$A) + 1),'Last name'!$A:$B,2,FALSE)
)</f>
        <v>Batista Alencar</v>
      </c>
      <c r="I1888" s="7" t="str">
        <f t="shared" ca="1" si="379"/>
        <v>Katarina Batista Alencar</v>
      </c>
      <c r="J1888" s="7" t="str" cm="1">
        <f t="array" aca="1" ref="J1888" ca="1">SHA1HASH($I1888)</f>
        <v>c61fbe6776172ab57ba5f1df523579a4ee2193cb</v>
      </c>
      <c r="K1888" s="7" cm="1">
        <f t="array" aca="1" ref="K1888" ca="1">INDEX(States!$A:$A,M1888,1)</f>
        <v>5</v>
      </c>
      <c r="L1888" s="7" t="str">
        <f ca="1">VLOOKUP($K1888,Countries!$A:$B,2,FALSE)</f>
        <v>Portugal</v>
      </c>
      <c r="M1888" s="7" cm="1">
        <f t="array" aca="1" ref="M1888" ca="1">INDEX(States!$C:$C,RANDBETWEEN(5,COUNTA(States!$A:$A) + 1),1)</f>
        <v>21</v>
      </c>
      <c r="N1888" s="7" t="str">
        <f ca="1">VLOOKUP($M1888,States!$C:$D,2,FALSE)</f>
        <v>Guarda</v>
      </c>
      <c r="O1888" s="7" t="str">
        <f ca="1">VLOOKUP($E1888,Name!$A:$C,3,FALSE)</f>
        <v>F</v>
      </c>
      <c r="P1888" s="7" t="str">
        <f ca="1">VLOOKUP($O1888,Genders!$B:$C,2,FALSE)</f>
        <v>Female</v>
      </c>
      <c r="Q1888" s="7" cm="1">
        <f t="array" aca="1" ref="Q1888" ca="1">INDEX('Marital status'!$A:$A,RANDBETWEEN(5,COUNTA('Marital status'!$A:$A) + 1),1)</f>
        <v>5</v>
      </c>
      <c r="R1888" s="7" t="str">
        <f ca="1">VLOOKUP($Q1888,'Marital status'!$A:$B,2,FALSE)</f>
        <v xml:space="preserve"> Separated </v>
      </c>
      <c r="S1888" s="7">
        <f t="shared" ca="1" si="380"/>
        <v>5</v>
      </c>
      <c r="T1888" s="7" t="str">
        <f ca="1">VLOOKUP($S1888,Ethnicities!$A:$B,2,FALSE)</f>
        <v>ASIAN</v>
      </c>
      <c r="U1888" s="8">
        <f t="shared" ca="1" si="381"/>
        <v>29725</v>
      </c>
      <c r="V1888" s="6">
        <f t="shared" ca="1" si="382"/>
        <v>7</v>
      </c>
      <c r="W1888" s="8" t="str">
        <f ca="1">VLOOKUP($V1888,'Background education'!$A:$B,2,FALSE)</f>
        <v>Undergraduate degree</v>
      </c>
      <c r="X1888" s="7">
        <f ca="1" xml:space="preserve">
  IF(OR($Z1888 = 5, $Z1888 = 6, $Z1888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888" s="7" t="str">
        <f ca="1">VLOOKUP($X1888,Departments!$A:$B,2,FALSE)</f>
        <v>Finance</v>
      </c>
      <c r="Z1888" s="6">
        <f t="shared" ca="1" si="383"/>
        <v>10</v>
      </c>
      <c r="AA1888" s="7" t="str">
        <f ca="1">VLOOKUP($Z1888,Roles!$A:$B,2,FALSE)</f>
        <v>Trainee</v>
      </c>
      <c r="AB1888" s="6" t="e">
        <f t="shared" ca="1" si="384"/>
        <v>#N/A</v>
      </c>
      <c r="AC1888" s="7" t="e">
        <f ca="1" xml:space="preserve">
IF(
  ISNA($AB1888),
  NA(),
  VLOOKUP($AB1888,Levels!$A:$B,2,FALSE)
)</f>
        <v>#N/A</v>
      </c>
      <c r="AD1888" s="8">
        <f t="shared" ca="1" si="385"/>
        <v>42642</v>
      </c>
      <c r="AE1888" s="6">
        <f ca="1">RANDBETWEEN(5,COUNTA('Recruitment source'!$A:$A) + 1)</f>
        <v>11</v>
      </c>
      <c r="AF1888" s="6" t="str">
        <f ca="1">VLOOKUP($AE1888,'Recruitment source'!$A:$B,2,FALSE)</f>
        <v>Next Station</v>
      </c>
      <c r="AG1888" s="8" t="e">
        <f t="shared" ca="1" si="386"/>
        <v>#N/A</v>
      </c>
      <c r="AH1888" s="6" t="e">
        <f t="shared" ca="1" si="387"/>
        <v>#N/A</v>
      </c>
      <c r="AI1888" s="6" t="e">
        <f ca="1" xml:space="preserve">
IF(
  ISNA($AH1888),
  NA(),
  VLOOKUP($AH1888,'Reasons for dismissal'!$A:$B,2,FALSE)
)</f>
        <v>#N/A</v>
      </c>
      <c r="AJ1888" s="6">
        <f t="shared" ca="1" si="388"/>
        <v>4</v>
      </c>
      <c r="AK1888" s="1">
        <f t="shared" ca="1" si="389"/>
        <v>1305</v>
      </c>
      <c r="AL18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$A1888  &amp; ", "   &amp;
$B1888  &amp; ", "   &amp;
$D1888  &amp; ", '"  &amp;
$I1888  &amp; "', '" &amp;
$O1888  &amp; "', "  &amp;
$S1888  &amp; ", '"  &amp;
TEXT($U1888,"dd/mm/aaaa")  &amp; "', "   &amp;
$V1888  &amp; ", "   &amp;
$X1888  &amp; ", "   &amp;
$Z1888  &amp; ", "   &amp;
IF($AB1888 &lt;&gt; "", $AB1888, "NULL")  &amp; ", "   &amp;
$AK1888  &amp; ");"</f>
        <v>#REF!</v>
      </c>
    </row>
    <row r="1889" spans="1:38" x14ac:dyDescent="0.2">
      <c r="A1889" s="7" cm="1">
        <f t="array" aca="1" ref="A1889" ca="1">INDEX(Companies!$A:$A,RANDBETWEEN(2,COUNTA(Companies!$A:$A)),1)</f>
        <v>2</v>
      </c>
      <c r="B1889" s="5">
        <f t="shared" si="377"/>
        <v>1888</v>
      </c>
      <c r="C1889" s="5" t="str" cm="1">
        <f t="array" ref="C1889">SHA1HASH($B1889)</f>
        <v>41d04643dd4c86a9b8f41a64a0c15b50afc83b08</v>
      </c>
      <c r="D1889" s="6">
        <f t="shared" ca="1" si="378"/>
        <v>1</v>
      </c>
      <c r="E1889" s="7">
        <f ca="1">IF($B1889 = 1 + N("Presidente"),
    127,
    IF($B1889 = 2 + N("Vice-Presidente"),
        72,
        IF($B1889 = 3 + N("Secretária bilíngue"),
            13,
            RANDBETWEEN(5,COUNT(Name!$A:$A) + 1)
        )
    )
)</f>
        <v>346</v>
      </c>
      <c r="F1889" s="7" t="str">
        <f ca="1">VLOOKUP($E1889,Name!$A:$B,2,FALSE)</f>
        <v>Tomas</v>
      </c>
      <c r="G1889" s="7">
        <f ca="1" xml:space="preserve">
IF($B1889 = 1,
    0,
    RANDBETWEEN(5,COUNT('Last name'!$A:$A) + 1)
)</f>
        <v>83</v>
      </c>
      <c r="H1889" s="7" t="str">
        <f ca="1" xml:space="preserve">
IF($B1889 = 1 + N("Presidente"),
    "de Orléans e Bragança",
    VLOOKUP($G1889,'Last name'!$A:$B,2,FALSE) &amp; " " &amp; VLOOKUP(RANDBETWEEN(5,COUNT('Last name'!$A:$A) + 1),'Last name'!$A:$B,2,FALSE)
)</f>
        <v>Faro Longo</v>
      </c>
      <c r="I1889" s="7" t="str">
        <f t="shared" ca="1" si="379"/>
        <v>Tomas Faro Longo</v>
      </c>
      <c r="J1889" s="7" t="str" cm="1">
        <f t="array" aca="1" ref="J1889" ca="1">SHA1HASH($I1889)</f>
        <v>d4279f3379ada556c0651e36733ebb70da65d4e7</v>
      </c>
      <c r="K1889" s="7" cm="1">
        <f t="array" aca="1" ref="K1889" ca="1">INDEX(States!$A:$A,M1889,1)</f>
        <v>5</v>
      </c>
      <c r="L1889" s="7" t="str">
        <f ca="1">VLOOKUP($K1889,Countries!$A:$B,2,FALSE)</f>
        <v>Portugal</v>
      </c>
      <c r="M1889" s="7" cm="1">
        <f t="array" aca="1" ref="M1889" ca="1">INDEX(States!$C:$C,RANDBETWEEN(5,COUNTA(States!$A:$A) + 1),1)</f>
        <v>18</v>
      </c>
      <c r="N1889" s="7" t="str">
        <f ca="1">VLOOKUP($M1889,States!$C:$D,2,FALSE)</f>
        <v>Castelo Branco</v>
      </c>
      <c r="O1889" s="7" t="str">
        <f ca="1">VLOOKUP($E1889,Name!$A:$C,3,FALSE)</f>
        <v>M</v>
      </c>
      <c r="P1889" s="7" t="str">
        <f ca="1">VLOOKUP($O1889,Genders!$B:$C,2,FALSE)</f>
        <v>Male</v>
      </c>
      <c r="Q1889" s="7" cm="1">
        <f t="array" aca="1" ref="Q1889" ca="1">INDEX('Marital status'!$A:$A,RANDBETWEEN(5,COUNTA('Marital status'!$A:$A) + 1),1)</f>
        <v>0</v>
      </c>
      <c r="R1889" s="7" t="e">
        <f ca="1">VLOOKUP($Q1889,'Marital status'!$A:$B,2,FALSE)</f>
        <v>#N/A</v>
      </c>
      <c r="S1889" s="7">
        <f t="shared" ca="1" si="380"/>
        <v>5</v>
      </c>
      <c r="T1889" s="7" t="str">
        <f ca="1">VLOOKUP($S1889,Ethnicities!$A:$B,2,FALSE)</f>
        <v>ASIAN</v>
      </c>
      <c r="U1889" s="8">
        <f t="shared" ca="1" si="381"/>
        <v>20587</v>
      </c>
      <c r="V1889" s="6">
        <f t="shared" ca="1" si="382"/>
        <v>8</v>
      </c>
      <c r="W1889" s="8" t="str">
        <f ca="1">VLOOKUP($V1889,'Background education'!$A:$B,2,FALSE)</f>
        <v>Graduate school</v>
      </c>
      <c r="X1889" s="7">
        <f ca="1" xml:space="preserve">
  IF(OR($Z1889 = 5, $Z1889 = 6, $Z1889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889" s="7" t="str">
        <f ca="1">VLOOKUP($X1889,Departments!$A:$B,2,FALSE)</f>
        <v>Audit</v>
      </c>
      <c r="Z1889" s="6">
        <f t="shared" ca="1" si="383"/>
        <v>11</v>
      </c>
      <c r="AA1889" s="7" t="str">
        <f ca="1">VLOOKUP($Z1889,Roles!$A:$B,2,FALSE)</f>
        <v>Analyst</v>
      </c>
      <c r="AB1889" s="6">
        <f t="shared" ca="1" si="384"/>
        <v>5</v>
      </c>
      <c r="AC1889" s="7" t="str">
        <f ca="1" xml:space="preserve">
IF(
  ISNA($AB1889),
  NA(),
  VLOOKUP($AB1889,Levels!$A:$B,2,FALSE)
)</f>
        <v>Junior</v>
      </c>
      <c r="AD1889" s="8">
        <f t="shared" ca="1" si="385"/>
        <v>37495</v>
      </c>
      <c r="AE1889" s="6">
        <f ca="1">RANDBETWEEN(5,COUNTA('Recruitment source'!$A:$A) + 1)</f>
        <v>12</v>
      </c>
      <c r="AF1889" s="6" t="str">
        <f ca="1">VLOOKUP($AE1889,'Recruitment source'!$A:$B,2,FALSE)</f>
        <v xml:space="preserve"> recommendation of employee</v>
      </c>
      <c r="AG1889" s="8" t="e">
        <f t="shared" ca="1" si="386"/>
        <v>#N/A</v>
      </c>
      <c r="AH1889" s="6" t="e">
        <f t="shared" ca="1" si="387"/>
        <v>#N/A</v>
      </c>
      <c r="AI1889" s="6" t="e">
        <f ca="1" xml:space="preserve">
IF(
  ISNA($AH1889),
  NA(),
  VLOOKUP($AH1889,'Reasons for dismissal'!$A:$B,2,FALSE)
)</f>
        <v>#N/A</v>
      </c>
      <c r="AJ1889" s="6">
        <f t="shared" ca="1" si="388"/>
        <v>5</v>
      </c>
      <c r="AK1889" s="1">
        <f t="shared" ca="1" si="389"/>
        <v>3000</v>
      </c>
      <c r="AL18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$A1889  &amp; ", "   &amp;
$B1889  &amp; ", "   &amp;
$D1889  &amp; ", '"  &amp;
$I1889  &amp; "', '" &amp;
$O1889  &amp; "', "  &amp;
$S1889  &amp; ", '"  &amp;
TEXT($U1889,"dd/mm/aaaa")  &amp; "', "   &amp;
$V1889  &amp; ", "   &amp;
$X1889  &amp; ", "   &amp;
$Z1889  &amp; ", "   &amp;
IF($AB1889 &lt;&gt; "", $AB1889, "NULL")  &amp; ", "   &amp;
$AK1889  &amp; ");"</f>
        <v>#REF!</v>
      </c>
    </row>
    <row r="1890" spans="1:38" x14ac:dyDescent="0.2">
      <c r="A1890" s="7" cm="1">
        <f t="array" aca="1" ref="A1890" ca="1">INDEX(Companies!$A:$A,RANDBETWEEN(2,COUNTA(Companies!$A:$A)),1)</f>
        <v>2</v>
      </c>
      <c r="B1890" s="5">
        <f t="shared" si="377"/>
        <v>1889</v>
      </c>
      <c r="C1890" s="5" t="str" cm="1">
        <f t="array" ref="C1890">SHA1HASH($B1890)</f>
        <v>01b201646fbcd5b4d5b54feb9ab0f9250ce6072a</v>
      </c>
      <c r="D1890" s="6">
        <f t="shared" ca="1" si="378"/>
        <v>1</v>
      </c>
      <c r="E1890" s="7">
        <f ca="1">IF($B1890 = 1 + N("Presidente"),
    127,
    IF($B1890 = 2 + N("Vice-Presidente"),
        72,
        IF($B1890 = 3 + N("Secretária bilíngue"),
            13,
            RANDBETWEEN(5,COUNT(Name!$A:$A) + 1)
        )
    )
)</f>
        <v>335</v>
      </c>
      <c r="F1890" s="7" t="str">
        <f ca="1">VLOOKUP($E1890,Name!$A:$B,2,FALSE)</f>
        <v>Sammuel</v>
      </c>
      <c r="G1890" s="7">
        <f ca="1" xml:space="preserve">
IF($B1890 = 1,
    0,
    RANDBETWEEN(5,COUNT('Last name'!$A:$A) + 1)
)</f>
        <v>54</v>
      </c>
      <c r="H1890" s="7" t="str">
        <f ca="1" xml:space="preserve">
IF($B1890 = 1 + N("Presidente"),
    "de Orléans e Bragança",
    VLOOKUP($G1890,'Last name'!$A:$B,2,FALSE) &amp; " " &amp; VLOOKUP(RANDBETWEEN(5,COUNT('Last name'!$A:$A) + 1),'Last name'!$A:$B,2,FALSE)
)</f>
        <v>Caminha Rossi</v>
      </c>
      <c r="I1890" s="7" t="str">
        <f t="shared" ca="1" si="379"/>
        <v>Sammuel Caminha Rossi</v>
      </c>
      <c r="J1890" s="7" t="str" cm="1">
        <f t="array" aca="1" ref="J1890" ca="1">SHA1HASH($I1890)</f>
        <v>82eeaac546a4030c3ed188a396673433ac1b99ec</v>
      </c>
      <c r="K1890" s="7" cm="1">
        <f t="array" aca="1" ref="K1890" ca="1">INDEX(States!$A:$A,M1890,1)</f>
        <v>5</v>
      </c>
      <c r="L1890" s="7" t="str">
        <f ca="1">VLOOKUP($K1890,Countries!$A:$B,2,FALSE)</f>
        <v>Portugal</v>
      </c>
      <c r="M1890" s="7" cm="1">
        <f t="array" aca="1" ref="M1890" ca="1">INDEX(States!$C:$C,RANDBETWEEN(5,COUNTA(States!$A:$A) + 1),1)</f>
        <v>12</v>
      </c>
      <c r="N1890" s="7" t="str">
        <f ca="1">VLOOKUP($M1890,States!$C:$D,2,FALSE)</f>
        <v>Leiria</v>
      </c>
      <c r="O1890" s="7" t="str">
        <f ca="1">VLOOKUP($E1890,Name!$A:$C,3,FALSE)</f>
        <v>M</v>
      </c>
      <c r="P1890" s="7" t="str">
        <f ca="1">VLOOKUP($O1890,Genders!$B:$C,2,FALSE)</f>
        <v>Male</v>
      </c>
      <c r="Q1890" s="7" cm="1">
        <f t="array" aca="1" ref="Q1890" ca="1">INDEX('Marital status'!$A:$A,RANDBETWEEN(5,COUNTA('Marital status'!$A:$A) + 1),1)</f>
        <v>6</v>
      </c>
      <c r="R1890" s="7" t="str">
        <f ca="1">VLOOKUP($Q1890,'Marital status'!$A:$B,2,FALSE)</f>
        <v>DIVORCED</v>
      </c>
      <c r="S1890" s="7">
        <f t="shared" ca="1" si="380"/>
        <v>6</v>
      </c>
      <c r="T1890" s="7" t="str">
        <f ca="1">VLOOKUP($S1890,Ethnicities!$A:$B,2,FALSE)</f>
        <v xml:space="preserve">  american Indian or Alaska Native</v>
      </c>
      <c r="U1890" s="8">
        <f t="shared" ca="1" si="381"/>
        <v>19146</v>
      </c>
      <c r="V1890" s="6">
        <f t="shared" ca="1" si="382"/>
        <v>7</v>
      </c>
      <c r="W1890" s="8" t="str">
        <f ca="1">VLOOKUP($V1890,'Background education'!$A:$B,2,FALSE)</f>
        <v>Undergraduate degree</v>
      </c>
      <c r="X1890" s="7">
        <f ca="1" xml:space="preserve">
  IF(OR($Z1890 = 5, $Z1890 = 6, $Z1890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890" s="7" t="str">
        <f ca="1">VLOOKUP($X1890,Departments!$A:$B,2,FALSE)</f>
        <v>Administration</v>
      </c>
      <c r="Z1890" s="6">
        <f t="shared" ca="1" si="383"/>
        <v>9</v>
      </c>
      <c r="AA1890" s="7" t="str">
        <f ca="1">VLOOKUP($Z1890,Roles!$A:$B,2,FALSE)</f>
        <v>Intern</v>
      </c>
      <c r="AB1890" s="6" t="e">
        <f t="shared" ca="1" si="384"/>
        <v>#N/A</v>
      </c>
      <c r="AC1890" s="7" t="e">
        <f ca="1" xml:space="preserve">
IF(
  ISNA($AB1890),
  NA(),
  VLOOKUP($AB1890,Levels!$A:$B,2,FALSE)
)</f>
        <v>#N/A</v>
      </c>
      <c r="AD1890" s="8">
        <f t="shared" ca="1" si="385"/>
        <v>40508</v>
      </c>
      <c r="AE1890" s="6">
        <f ca="1">RANDBETWEEN(5,COUNTA('Recruitment source'!$A:$A) + 1)</f>
        <v>14</v>
      </c>
      <c r="AF1890" s="6" t="str">
        <f ca="1">VLOOKUP($AE1890,'Recruitment source'!$A:$B,2,FALSE)</f>
        <v>LinkedIn</v>
      </c>
      <c r="AG1890" s="8" t="e">
        <f t="shared" ca="1" si="386"/>
        <v>#N/A</v>
      </c>
      <c r="AH1890" s="6" t="e">
        <f t="shared" ca="1" si="387"/>
        <v>#N/A</v>
      </c>
      <c r="AI1890" s="6" t="e">
        <f ca="1" xml:space="preserve">
IF(
  ISNA($AH1890),
  NA(),
  VLOOKUP($AH1890,'Reasons for dismissal'!$A:$B,2,FALSE)
)</f>
        <v>#N/A</v>
      </c>
      <c r="AJ1890" s="6">
        <f t="shared" ca="1" si="388"/>
        <v>5</v>
      </c>
      <c r="AK1890" s="1">
        <f t="shared" ca="1" si="389"/>
        <v>1205</v>
      </c>
      <c r="AL18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$A1890  &amp; ", "   &amp;
$B1890  &amp; ", "   &amp;
$D1890  &amp; ", '"  &amp;
$I1890  &amp; "', '" &amp;
$O1890  &amp; "', "  &amp;
$S1890  &amp; ", '"  &amp;
TEXT($U1890,"dd/mm/aaaa")  &amp; "', "   &amp;
$V1890  &amp; ", "   &amp;
$X1890  &amp; ", "   &amp;
$Z1890  &amp; ", "   &amp;
IF($AB1890 &lt;&gt; "", $AB1890, "NULL")  &amp; ", "   &amp;
$AK1890  &amp; ");"</f>
        <v>#REF!</v>
      </c>
    </row>
    <row r="1891" spans="1:38" x14ac:dyDescent="0.2">
      <c r="A1891" s="7" cm="1">
        <f t="array" aca="1" ref="A1891" ca="1">INDEX(Companies!$A:$A,RANDBETWEEN(2,COUNTA(Companies!$A:$A)),1)</f>
        <v>2</v>
      </c>
      <c r="B1891" s="5">
        <f t="shared" si="377"/>
        <v>1890</v>
      </c>
      <c r="C1891" s="5" t="str" cm="1">
        <f t="array" ref="C1891">SHA1HASH($B1891)</f>
        <v>6742ebb45229338ec88bed12ed0ef966979b6827</v>
      </c>
      <c r="D1891" s="6">
        <f t="shared" ca="1" si="378"/>
        <v>1</v>
      </c>
      <c r="E1891" s="7">
        <f ca="1">IF($B1891 = 1 + N("Presidente"),
    127,
    IF($B1891 = 2 + N("Vice-Presidente"),
        72,
        IF($B1891 = 3 + N("Secretária bilíngue"),
            13,
            RANDBETWEEN(5,COUNT(Name!$A:$A) + 1)
        )
    )
)</f>
        <v>149</v>
      </c>
      <c r="F1891" s="7" t="str">
        <f ca="1">VLOOKUP($E1891,Name!$A:$B,2,FALSE)</f>
        <v>Gabriel</v>
      </c>
      <c r="G1891" s="7">
        <f ca="1" xml:space="preserve">
IF($B1891 = 1,
    0,
    RANDBETWEEN(5,COUNT('Last name'!$A:$A) + 1)
)</f>
        <v>188</v>
      </c>
      <c r="H1891" s="7" t="str">
        <f ca="1" xml:space="preserve">
IF($B1891 = 1 + N("Presidente"),
    "de Orléans e Bragança",
    VLOOKUP($G1891,'Last name'!$A:$B,2,FALSE) &amp; " " &amp; VLOOKUP(RANDBETWEEN(5,COUNT('Last name'!$A:$A) + 1),'Last name'!$A:$B,2,FALSE)
)</f>
        <v>Tavarez Campos</v>
      </c>
      <c r="I1891" s="7" t="str">
        <f t="shared" ca="1" si="379"/>
        <v>Gabriel Tavarez Campos</v>
      </c>
      <c r="J1891" s="7" t="str" cm="1">
        <f t="array" aca="1" ref="J1891" ca="1">SHA1HASH($I1891)</f>
        <v>def950f92ae33e3f908e482bc228a2c2f49f634f</v>
      </c>
      <c r="K1891" s="7" cm="1">
        <f t="array" aca="1" ref="K1891" ca="1">INDEX(States!$A:$A,M1891,1)</f>
        <v>5</v>
      </c>
      <c r="L1891" s="7" t="str">
        <f ca="1">VLOOKUP($K1891,Countries!$A:$B,2,FALSE)</f>
        <v>Portugal</v>
      </c>
      <c r="M1891" s="7" cm="1">
        <f t="array" aca="1" ref="M1891" ca="1">INDEX(States!$C:$C,RANDBETWEEN(5,COUNTA(States!$A:$A) + 1),1)</f>
        <v>14</v>
      </c>
      <c r="N1891" s="7" t="str">
        <f ca="1">VLOOKUP($M1891,States!$C:$D,2,FALSE)</f>
        <v>Madeira</v>
      </c>
      <c r="O1891" s="7" t="str">
        <f ca="1">VLOOKUP($E1891,Name!$A:$C,3,FALSE)</f>
        <v>M</v>
      </c>
      <c r="P1891" s="7" t="str">
        <f ca="1">VLOOKUP($O1891,Genders!$B:$C,2,FALSE)</f>
        <v>Male</v>
      </c>
      <c r="Q1891" s="7" cm="1">
        <f t="array" aca="1" ref="Q1891" ca="1">INDEX('Marital status'!$A:$A,RANDBETWEEN(5,COUNTA('Marital status'!$A:$A) + 1),1)</f>
        <v>5</v>
      </c>
      <c r="R1891" s="7" t="str">
        <f ca="1">VLOOKUP($Q1891,'Marital status'!$A:$B,2,FALSE)</f>
        <v xml:space="preserve"> Separated </v>
      </c>
      <c r="S1891" s="7">
        <f t="shared" ca="1" si="380"/>
        <v>5</v>
      </c>
      <c r="T1891" s="7" t="str">
        <f ca="1">VLOOKUP($S1891,Ethnicities!$A:$B,2,FALSE)</f>
        <v>ASIAN</v>
      </c>
      <c r="U1891" s="8">
        <f t="shared" ca="1" si="381"/>
        <v>18091</v>
      </c>
      <c r="V1891" s="6">
        <f t="shared" ca="1" si="382"/>
        <v>7</v>
      </c>
      <c r="W1891" s="8" t="str">
        <f ca="1">VLOOKUP($V1891,'Background education'!$A:$B,2,FALSE)</f>
        <v>Undergraduate degree</v>
      </c>
      <c r="X1891" s="7">
        <f ca="1" xml:space="preserve">
  IF(OR($Z1891 = 5, $Z1891 = 6, $Z1891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891" s="7" t="str">
        <f ca="1">VLOOKUP($X1891,Departments!$A:$B,2,FALSE)</f>
        <v>Controlling</v>
      </c>
      <c r="Z1891" s="6">
        <f t="shared" ca="1" si="383"/>
        <v>11</v>
      </c>
      <c r="AA1891" s="7" t="str">
        <f ca="1">VLOOKUP($Z1891,Roles!$A:$B,2,FALSE)</f>
        <v>Analyst</v>
      </c>
      <c r="AB1891" s="6">
        <f t="shared" ca="1" si="384"/>
        <v>7</v>
      </c>
      <c r="AC1891" s="7" t="str">
        <f ca="1" xml:space="preserve">
IF(
  ISNA($AB1891),
  NA(),
  VLOOKUP($AB1891,Levels!$A:$B,2,FALSE)
)</f>
        <v>Senior</v>
      </c>
      <c r="AD1891" s="8">
        <f t="shared" ca="1" si="385"/>
        <v>43092</v>
      </c>
      <c r="AE1891" s="6">
        <f ca="1">RANDBETWEEN(5,COUNTA('Recruitment source'!$A:$A) + 1)</f>
        <v>12</v>
      </c>
      <c r="AF1891" s="6" t="str">
        <f ca="1">VLOOKUP($AE1891,'Recruitment source'!$A:$B,2,FALSE)</f>
        <v xml:space="preserve"> recommendation of employee</v>
      </c>
      <c r="AG1891" s="8" t="e">
        <f t="shared" ca="1" si="386"/>
        <v>#N/A</v>
      </c>
      <c r="AH1891" s="6" t="e">
        <f t="shared" ca="1" si="387"/>
        <v>#N/A</v>
      </c>
      <c r="AI1891" s="6" t="e">
        <f ca="1" xml:space="preserve">
IF(
  ISNA($AH1891),
  NA(),
  VLOOKUP($AH1891,'Reasons for dismissal'!$A:$B,2,FALSE)
)</f>
        <v>#N/A</v>
      </c>
      <c r="AJ1891" s="6">
        <f t="shared" ca="1" si="388"/>
        <v>4</v>
      </c>
      <c r="AK1891" s="1">
        <f t="shared" ca="1" si="389"/>
        <v>2500</v>
      </c>
      <c r="AL18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$A1891  &amp; ", "   &amp;
$B1891  &amp; ", "   &amp;
$D1891  &amp; ", '"  &amp;
$I1891  &amp; "', '" &amp;
$O1891  &amp; "', "  &amp;
$S1891  &amp; ", '"  &amp;
TEXT($U1891,"dd/mm/aaaa")  &amp; "', "   &amp;
$V1891  &amp; ", "   &amp;
$X1891  &amp; ", "   &amp;
$Z1891  &amp; ", "   &amp;
IF($AB1891 &lt;&gt; "", $AB1891, "NULL")  &amp; ", "   &amp;
$AK1891  &amp; ");"</f>
        <v>#REF!</v>
      </c>
    </row>
    <row r="1892" spans="1:38" x14ac:dyDescent="0.2">
      <c r="A1892" s="7" cm="1">
        <f t="array" aca="1" ref="A1892" ca="1">INDEX(Companies!$A:$A,RANDBETWEEN(2,COUNTA(Companies!$A:$A)),1)</f>
        <v>2</v>
      </c>
      <c r="B1892" s="5">
        <f t="shared" si="377"/>
        <v>1891</v>
      </c>
      <c r="C1892" s="5" t="str" cm="1">
        <f t="array" ref="C1892">SHA1HASH($B1892)</f>
        <v>c747a57bf4405fbce591c994e928b00521f260e3</v>
      </c>
      <c r="D1892" s="6">
        <f t="shared" ca="1" si="378"/>
        <v>1</v>
      </c>
      <c r="E1892" s="7">
        <f ca="1">IF($B1892 = 1 + N("Presidente"),
    127,
    IF($B1892 = 2 + N("Vice-Presidente"),
        72,
        IF($B1892 = 3 + N("Secretária bilíngue"),
            13,
            RANDBETWEEN(5,COUNT(Name!$A:$A) + 1)
        )
    )
)</f>
        <v>40</v>
      </c>
      <c r="F1892" s="7" t="str">
        <f ca="1">VLOOKUP($E1892,Name!$A:$B,2,FALSE)</f>
        <v>André</v>
      </c>
      <c r="G1892" s="7">
        <f ca="1" xml:space="preserve">
IF($B1892 = 1,
    0,
    RANDBETWEEN(5,COUNT('Last name'!$A:$A) + 1)
)</f>
        <v>59</v>
      </c>
      <c r="H1892" s="7" t="str">
        <f ca="1" xml:space="preserve">
IF($B1892 = 1 + N("Presidente"),
    "de Orléans e Bragança",
    VLOOKUP($G1892,'Last name'!$A:$B,2,FALSE) &amp; " " &amp; VLOOKUP(RANDBETWEEN(5,COUNT('Last name'!$A:$A) + 1),'Last name'!$A:$B,2,FALSE)
)</f>
        <v>Cardozo Rodrigues</v>
      </c>
      <c r="I1892" s="7" t="str">
        <f t="shared" ca="1" si="379"/>
        <v>André Cardozo Rodrigues</v>
      </c>
      <c r="J1892" s="7" t="str" cm="1">
        <f t="array" aca="1" ref="J1892" ca="1">SHA1HASH($I1892)</f>
        <v>5765c55233e9721b6b9e2c1d000d9592c4172774</v>
      </c>
      <c r="K1892" s="7" cm="1">
        <f t="array" aca="1" ref="K1892" ca="1">INDEX(States!$A:$A,M1892,1)</f>
        <v>5</v>
      </c>
      <c r="L1892" s="7" t="str">
        <f ca="1">VLOOKUP($K1892,Countries!$A:$B,2,FALSE)</f>
        <v>Portugal</v>
      </c>
      <c r="M1892" s="7" cm="1">
        <f t="array" aca="1" ref="M1892" ca="1">INDEX(States!$C:$C,RANDBETWEEN(5,COUNTA(States!$A:$A) + 1),1)</f>
        <v>6</v>
      </c>
      <c r="N1892" s="7" t="str">
        <f ca="1">VLOOKUP($M1892,States!$C:$D,2,FALSE)</f>
        <v>PORTO</v>
      </c>
      <c r="O1892" s="7" t="str">
        <f ca="1">VLOOKUP($E1892,Name!$A:$C,3,FALSE)</f>
        <v>M</v>
      </c>
      <c r="P1892" s="7" t="str">
        <f ca="1">VLOOKUP($O1892,Genders!$B:$C,2,FALSE)</f>
        <v>Male</v>
      </c>
      <c r="Q1892" s="7" cm="1">
        <f t="array" aca="1" ref="Q1892" ca="1">INDEX('Marital status'!$A:$A,RANDBETWEEN(5,COUNTA('Marital status'!$A:$A) + 1),1)</f>
        <v>0</v>
      </c>
      <c r="R1892" s="7" t="e">
        <f ca="1">VLOOKUP($Q1892,'Marital status'!$A:$B,2,FALSE)</f>
        <v>#N/A</v>
      </c>
      <c r="S1892" s="7">
        <f t="shared" ca="1" si="380"/>
        <v>7</v>
      </c>
      <c r="T1892" s="7" t="str">
        <f ca="1">VLOOKUP($S1892,Ethnicities!$A:$B,2,FALSE)</f>
        <v>Native Hawaiian or Other Pacific Islander</v>
      </c>
      <c r="U1892" s="8">
        <f t="shared" ca="1" si="381"/>
        <v>21536</v>
      </c>
      <c r="V1892" s="6">
        <f t="shared" ca="1" si="382"/>
        <v>7</v>
      </c>
      <c r="W1892" s="8" t="str">
        <f ca="1">VLOOKUP($V1892,'Background education'!$A:$B,2,FALSE)</f>
        <v>Undergraduate degree</v>
      </c>
      <c r="X1892" s="7">
        <f ca="1" xml:space="preserve">
  IF(OR($Z1892 = 5, $Z1892 = 6, $Z1892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892" s="7" t="str">
        <f ca="1">VLOOKUP($X1892,Departments!$A:$B,2,FALSE)</f>
        <v>Finance</v>
      </c>
      <c r="Z1892" s="6">
        <f t="shared" ca="1" si="383"/>
        <v>9</v>
      </c>
      <c r="AA1892" s="7" t="str">
        <f ca="1">VLOOKUP($Z1892,Roles!$A:$B,2,FALSE)</f>
        <v>Intern</v>
      </c>
      <c r="AB1892" s="6" t="e">
        <f t="shared" ca="1" si="384"/>
        <v>#N/A</v>
      </c>
      <c r="AC1892" s="7" t="e">
        <f ca="1" xml:space="preserve">
IF(
  ISNA($AB1892),
  NA(),
  VLOOKUP($AB1892,Levels!$A:$B,2,FALSE)
)</f>
        <v>#N/A</v>
      </c>
      <c r="AD1892" s="8">
        <f t="shared" ca="1" si="385"/>
        <v>38920</v>
      </c>
      <c r="AE1892" s="6">
        <f ca="1">RANDBETWEEN(5,COUNTA('Recruitment source'!$A:$A) + 1)</f>
        <v>12</v>
      </c>
      <c r="AF1892" s="6" t="str">
        <f ca="1">VLOOKUP($AE1892,'Recruitment source'!$A:$B,2,FALSE)</f>
        <v xml:space="preserve"> recommendation of employee</v>
      </c>
      <c r="AG1892" s="8" t="e">
        <f t="shared" ca="1" si="386"/>
        <v>#N/A</v>
      </c>
      <c r="AH1892" s="6" t="e">
        <f t="shared" ca="1" si="387"/>
        <v>#N/A</v>
      </c>
      <c r="AI1892" s="6" t="e">
        <f ca="1" xml:space="preserve">
IF(
  ISNA($AH1892),
  NA(),
  VLOOKUP($AH1892,'Reasons for dismissal'!$A:$B,2,FALSE)
)</f>
        <v>#N/A</v>
      </c>
      <c r="AJ1892" s="6">
        <f t="shared" ca="1" si="388"/>
        <v>4</v>
      </c>
      <c r="AK1892" s="1">
        <f t="shared" ca="1" si="389"/>
        <v>1205</v>
      </c>
      <c r="AL18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$A1892  &amp; ", "   &amp;
$B1892  &amp; ", "   &amp;
$D1892  &amp; ", '"  &amp;
$I1892  &amp; "', '" &amp;
$O1892  &amp; "', "  &amp;
$S1892  &amp; ", '"  &amp;
TEXT($U1892,"dd/mm/aaaa")  &amp; "', "   &amp;
$V1892  &amp; ", "   &amp;
$X1892  &amp; ", "   &amp;
$Z1892  &amp; ", "   &amp;
IF($AB1892 &lt;&gt; "", $AB1892, "NULL")  &amp; ", "   &amp;
$AK1892  &amp; ");"</f>
        <v>#REF!</v>
      </c>
    </row>
    <row r="1893" spans="1:38" x14ac:dyDescent="0.2">
      <c r="A1893" s="7" cm="1">
        <f t="array" aca="1" ref="A1893" ca="1">INDEX(Companies!$A:$A,RANDBETWEEN(2,COUNTA(Companies!$A:$A)),1)</f>
        <v>2</v>
      </c>
      <c r="B1893" s="5">
        <f t="shared" si="377"/>
        <v>1892</v>
      </c>
      <c r="C1893" s="5" t="str" cm="1">
        <f t="array" ref="C1893">SHA1HASH($B1893)</f>
        <v>f312b677e35efb3cf69ea4a6a87e010d73e690e2</v>
      </c>
      <c r="D1893" s="6">
        <f t="shared" ca="1" si="378"/>
        <v>1</v>
      </c>
      <c r="E1893" s="7">
        <f ca="1">IF($B1893 = 1 + N("Presidente"),
    127,
    IF($B1893 = 2 + N("Vice-Presidente"),
        72,
        IF($B1893 = 3 + N("Secretária bilíngue"),
            13,
            RANDBETWEEN(5,COUNT(Name!$A:$A) + 1)
        )
    )
)</f>
        <v>74</v>
      </c>
      <c r="F1893" s="7" t="str">
        <f ca="1">VLOOKUP($E1893,Name!$A:$B,2,FALSE)</f>
        <v>Brenda</v>
      </c>
      <c r="G1893" s="7">
        <f ca="1" xml:space="preserve">
IF($B1893 = 1,
    0,
    RANDBETWEEN(5,COUNT('Last name'!$A:$A) + 1)
)</f>
        <v>183</v>
      </c>
      <c r="H1893" s="7" t="str">
        <f ca="1" xml:space="preserve">
IF($B1893 = 1 + N("Presidente"),
    "de Orléans e Bragança",
    VLOOKUP($G1893,'Last name'!$A:$B,2,FALSE) &amp; " " &amp; VLOOKUP(RANDBETWEEN(5,COUNT('Last name'!$A:$A) + 1),'Last name'!$A:$B,2,FALSE)
)</f>
        <v>Soares Evangelista</v>
      </c>
      <c r="I1893" s="7" t="str">
        <f t="shared" ca="1" si="379"/>
        <v>Brenda Soares Evangelista</v>
      </c>
      <c r="J1893" s="7" t="str" cm="1">
        <f t="array" aca="1" ref="J1893" ca="1">SHA1HASH($I1893)</f>
        <v>b0b304c5e176e13428b5d552213c72038036a6c6</v>
      </c>
      <c r="K1893" s="7" cm="1">
        <f t="array" aca="1" ref="K1893" ca="1">INDEX(States!$A:$A,M1893,1)</f>
        <v>5</v>
      </c>
      <c r="L1893" s="7" t="str">
        <f ca="1">VLOOKUP($K1893,Countries!$A:$B,2,FALSE)</f>
        <v>Portugal</v>
      </c>
      <c r="M1893" s="7" cm="1">
        <f t="array" aca="1" ref="M1893" ca="1">INDEX(States!$C:$C,RANDBETWEEN(5,COUNTA(States!$A:$A) + 1),1)</f>
        <v>9</v>
      </c>
      <c r="N1893" s="7" t="str">
        <f ca="1">VLOOKUP($M1893,States!$C:$D,2,FALSE)</f>
        <v>braga</v>
      </c>
      <c r="O1893" s="7" t="str">
        <f ca="1">VLOOKUP($E1893,Name!$A:$C,3,FALSE)</f>
        <v>F</v>
      </c>
      <c r="P1893" s="7" t="str">
        <f ca="1">VLOOKUP($O1893,Genders!$B:$C,2,FALSE)</f>
        <v>Female</v>
      </c>
      <c r="Q1893" s="7" cm="1">
        <f t="array" aca="1" ref="Q1893" ca="1">INDEX('Marital status'!$A:$A,RANDBETWEEN(5,COUNTA('Marital status'!$A:$A) + 1),1)</f>
        <v>5</v>
      </c>
      <c r="R1893" s="7" t="str">
        <f ca="1">VLOOKUP($Q1893,'Marital status'!$A:$B,2,FALSE)</f>
        <v xml:space="preserve"> Separated </v>
      </c>
      <c r="S1893" s="7">
        <f t="shared" ca="1" si="380"/>
        <v>5</v>
      </c>
      <c r="T1893" s="7" t="str">
        <f ca="1">VLOOKUP($S1893,Ethnicities!$A:$B,2,FALSE)</f>
        <v>ASIAN</v>
      </c>
      <c r="U1893" s="8">
        <f t="shared" ca="1" si="381"/>
        <v>24333</v>
      </c>
      <c r="V1893" s="6">
        <f t="shared" ca="1" si="382"/>
        <v>8</v>
      </c>
      <c r="W1893" s="8" t="str">
        <f ca="1">VLOOKUP($V1893,'Background education'!$A:$B,2,FALSE)</f>
        <v>Graduate school</v>
      </c>
      <c r="X1893" s="7">
        <f ca="1" xml:space="preserve">
  IF(OR($Z1893 = 5, $Z1893 = 6, $Z1893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893" s="7" t="str">
        <f ca="1">VLOOKUP($X1893,Departments!$A:$B,2,FALSE)</f>
        <v>Administration</v>
      </c>
      <c r="Z1893" s="6">
        <f t="shared" ca="1" si="383"/>
        <v>11</v>
      </c>
      <c r="AA1893" s="7" t="str">
        <f ca="1">VLOOKUP($Z1893,Roles!$A:$B,2,FALSE)</f>
        <v>Analyst</v>
      </c>
      <c r="AB1893" s="6">
        <f t="shared" ca="1" si="384"/>
        <v>7</v>
      </c>
      <c r="AC1893" s="7" t="str">
        <f ca="1" xml:space="preserve">
IF(
  ISNA($AB1893),
  NA(),
  VLOOKUP($AB1893,Levels!$A:$B,2,FALSE)
)</f>
        <v>Senior</v>
      </c>
      <c r="AD1893" s="8">
        <f t="shared" ca="1" si="385"/>
        <v>43809</v>
      </c>
      <c r="AE1893" s="6">
        <f ca="1">RANDBETWEEN(5,COUNTA('Recruitment source'!$A:$A) + 1)</f>
        <v>9</v>
      </c>
      <c r="AF1893" s="6" t="str">
        <f ca="1">VLOOKUP($AE1893,'Recruitment source'!$A:$B,2,FALSE)</f>
        <v>Empregos Online</v>
      </c>
      <c r="AG1893" s="8" t="e">
        <f t="shared" ca="1" si="386"/>
        <v>#N/A</v>
      </c>
      <c r="AH1893" s="6" t="e">
        <f t="shared" ca="1" si="387"/>
        <v>#N/A</v>
      </c>
      <c r="AI1893" s="6" t="e">
        <f ca="1" xml:space="preserve">
IF(
  ISNA($AH1893),
  NA(),
  VLOOKUP($AH1893,'Reasons for dismissal'!$A:$B,2,FALSE)
)</f>
        <v>#N/A</v>
      </c>
      <c r="AJ1893" s="6">
        <f t="shared" ca="1" si="388"/>
        <v>5</v>
      </c>
      <c r="AK1893" s="1">
        <f t="shared" ca="1" si="389"/>
        <v>3000</v>
      </c>
      <c r="AL18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$A1893  &amp; ", "   &amp;
$B1893  &amp; ", "   &amp;
$D1893  &amp; ", '"  &amp;
$I1893  &amp; "', '" &amp;
$O1893  &amp; "', "  &amp;
$S1893  &amp; ", '"  &amp;
TEXT($U1893,"dd/mm/aaaa")  &amp; "', "   &amp;
$V1893  &amp; ", "   &amp;
$X1893  &amp; ", "   &amp;
$Z1893  &amp; ", "   &amp;
IF($AB1893 &lt;&gt; "", $AB1893, "NULL")  &amp; ", "   &amp;
$AK1893  &amp; ");"</f>
        <v>#REF!</v>
      </c>
    </row>
    <row r="1894" spans="1:38" x14ac:dyDescent="0.2">
      <c r="A1894" s="7" cm="1">
        <f t="array" aca="1" ref="A1894" ca="1">INDEX(Companies!$A:$A,RANDBETWEEN(2,COUNTA(Companies!$A:$A)),1)</f>
        <v>2</v>
      </c>
      <c r="B1894" s="5">
        <f t="shared" si="377"/>
        <v>1893</v>
      </c>
      <c r="C1894" s="5" t="str" cm="1">
        <f t="array" ref="C1894">SHA1HASH($B1894)</f>
        <v>ad40574227a78e5f6b9325dbe59f22d0856a28ec</v>
      </c>
      <c r="D1894" s="6">
        <f t="shared" ca="1" si="378"/>
        <v>1</v>
      </c>
      <c r="E1894" s="7">
        <f ca="1">IF($B1894 = 1 + N("Presidente"),
    127,
    IF($B1894 = 2 + N("Vice-Presidente"),
        72,
        IF($B1894 = 3 + N("Secretária bilíngue"),
            13,
            RANDBETWEEN(5,COUNT(Name!$A:$A) + 1)
        )
    )
)</f>
        <v>48</v>
      </c>
      <c r="F1894" s="7" t="str">
        <f ca="1">VLOOKUP($E1894,Name!$A:$B,2,FALSE)</f>
        <v>Anthony</v>
      </c>
      <c r="G1894" s="7">
        <f ca="1" xml:space="preserve">
IF($B1894 = 1,
    0,
    RANDBETWEEN(5,COUNT('Last name'!$A:$A) + 1)
)</f>
        <v>88</v>
      </c>
      <c r="H1894" s="7" t="str">
        <f ca="1" xml:space="preserve">
IF($B1894 = 1 + N("Presidente"),
    "de Orléans e Bragança",
    VLOOKUP($G1894,'Last name'!$A:$B,2,FALSE) &amp; " " &amp; VLOOKUP(RANDBETWEEN(5,COUNT('Last name'!$A:$A) + 1),'Last name'!$A:$B,2,FALSE)
)</f>
        <v>Ferreira Brito</v>
      </c>
      <c r="I1894" s="7" t="str">
        <f t="shared" ca="1" si="379"/>
        <v>Anthony Ferreira Brito</v>
      </c>
      <c r="J1894" s="7" t="str" cm="1">
        <f t="array" aca="1" ref="J1894" ca="1">SHA1HASH($I1894)</f>
        <v>e7dce30ada02dc48d8242d53bd42f7874e74fcf3</v>
      </c>
      <c r="K1894" s="7" cm="1">
        <f t="array" aca="1" ref="K1894" ca="1">INDEX(States!$A:$A,M1894,1)</f>
        <v>5</v>
      </c>
      <c r="L1894" s="7" t="str">
        <f ca="1">VLOOKUP($K1894,Countries!$A:$B,2,FALSE)</f>
        <v>Portugal</v>
      </c>
      <c r="M1894" s="7" cm="1">
        <f t="array" aca="1" ref="M1894" ca="1">INDEX(States!$C:$C,RANDBETWEEN(5,COUNTA(States!$A:$A) + 1),1)</f>
        <v>11</v>
      </c>
      <c r="N1894" s="7" t="str">
        <f ca="1">VLOOKUP($M1894,States!$C:$D,2,FALSE)</f>
        <v>Santarém</v>
      </c>
      <c r="O1894" s="7" t="str">
        <f ca="1">VLOOKUP($E1894,Name!$A:$C,3,FALSE)</f>
        <v>M</v>
      </c>
      <c r="P1894" s="7" t="str">
        <f ca="1">VLOOKUP($O1894,Genders!$B:$C,2,FALSE)</f>
        <v>Male</v>
      </c>
      <c r="Q1894" s="7" cm="1">
        <f t="array" aca="1" ref="Q1894" ca="1">INDEX('Marital status'!$A:$A,RANDBETWEEN(5,COUNTA('Marital status'!$A:$A) + 1),1)</f>
        <v>5</v>
      </c>
      <c r="R1894" s="7" t="str">
        <f ca="1">VLOOKUP($Q1894,'Marital status'!$A:$B,2,FALSE)</f>
        <v xml:space="preserve"> Separated </v>
      </c>
      <c r="S1894" s="7">
        <f t="shared" ca="1" si="380"/>
        <v>5</v>
      </c>
      <c r="T1894" s="7" t="str">
        <f ca="1">VLOOKUP($S1894,Ethnicities!$A:$B,2,FALSE)</f>
        <v>ASIAN</v>
      </c>
      <c r="U1894" s="8">
        <f t="shared" ca="1" si="381"/>
        <v>18043</v>
      </c>
      <c r="V1894" s="6">
        <f t="shared" ca="1" si="382"/>
        <v>7</v>
      </c>
      <c r="W1894" s="8" t="str">
        <f ca="1">VLOOKUP($V1894,'Background education'!$A:$B,2,FALSE)</f>
        <v>Undergraduate degree</v>
      </c>
      <c r="X1894" s="7">
        <f ca="1" xml:space="preserve">
  IF(OR($Z1894 = 5, $Z1894 = 6, $Z1894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894" s="7" t="str">
        <f ca="1">VLOOKUP($X1894,Departments!$A:$B,2,FALSE)</f>
        <v>Administration</v>
      </c>
      <c r="Z1894" s="6">
        <f t="shared" ca="1" si="383"/>
        <v>9</v>
      </c>
      <c r="AA1894" s="7" t="str">
        <f ca="1">VLOOKUP($Z1894,Roles!$A:$B,2,FALSE)</f>
        <v>Intern</v>
      </c>
      <c r="AB1894" s="6" t="e">
        <f t="shared" ca="1" si="384"/>
        <v>#N/A</v>
      </c>
      <c r="AC1894" s="7" t="e">
        <f ca="1" xml:space="preserve">
IF(
  ISNA($AB1894),
  NA(),
  VLOOKUP($AB1894,Levels!$A:$B,2,FALSE)
)</f>
        <v>#N/A</v>
      </c>
      <c r="AD1894" s="8">
        <f t="shared" ca="1" si="385"/>
        <v>43245</v>
      </c>
      <c r="AE1894" s="6">
        <f ca="1">RANDBETWEEN(5,COUNTA('Recruitment source'!$A:$A) + 1)</f>
        <v>5</v>
      </c>
      <c r="AF1894" s="6" t="str">
        <f ca="1">VLOOKUP($AE1894,'Recruitment source'!$A:$B,2,FALSE)</f>
        <v>Indeed</v>
      </c>
      <c r="AG1894" s="8" t="e">
        <f t="shared" ca="1" si="386"/>
        <v>#N/A</v>
      </c>
      <c r="AH1894" s="6" t="e">
        <f t="shared" ca="1" si="387"/>
        <v>#N/A</v>
      </c>
      <c r="AI1894" s="6" t="e">
        <f ca="1" xml:space="preserve">
IF(
  ISNA($AH1894),
  NA(),
  VLOOKUP($AH1894,'Reasons for dismissal'!$A:$B,2,FALSE)
)</f>
        <v>#N/A</v>
      </c>
      <c r="AJ1894" s="6">
        <f t="shared" ca="1" si="388"/>
        <v>5</v>
      </c>
      <c r="AK1894" s="1">
        <f t="shared" ca="1" si="389"/>
        <v>1205</v>
      </c>
      <c r="AL18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$A1894  &amp; ", "   &amp;
$B1894  &amp; ", "   &amp;
$D1894  &amp; ", '"  &amp;
$I1894  &amp; "', '" &amp;
$O1894  &amp; "', "  &amp;
$S1894  &amp; ", '"  &amp;
TEXT($U1894,"dd/mm/aaaa")  &amp; "', "   &amp;
$V1894  &amp; ", "   &amp;
$X1894  &amp; ", "   &amp;
$Z1894  &amp; ", "   &amp;
IF($AB1894 &lt;&gt; "", $AB1894, "NULL")  &amp; ", "   &amp;
$AK1894  &amp; ");"</f>
        <v>#REF!</v>
      </c>
    </row>
    <row r="1895" spans="1:38" x14ac:dyDescent="0.2">
      <c r="A1895" s="7" cm="1">
        <f t="array" aca="1" ref="A1895" ca="1">INDEX(Companies!$A:$A,RANDBETWEEN(2,COUNTA(Companies!$A:$A)),1)</f>
        <v>2</v>
      </c>
      <c r="B1895" s="5">
        <f t="shared" si="377"/>
        <v>1894</v>
      </c>
      <c r="C1895" s="5" t="str" cm="1">
        <f t="array" ref="C1895">SHA1HASH($B1895)</f>
        <v>458b8e1374ad25cd206027d912827671180f8306</v>
      </c>
      <c r="D1895" s="6">
        <f t="shared" ca="1" si="378"/>
        <v>1</v>
      </c>
      <c r="E1895" s="7">
        <f ca="1">IF($B1895 = 1 + N("Presidente"),
    127,
    IF($B1895 = 2 + N("Vice-Presidente"),
        72,
        IF($B1895 = 3 + N("Secretária bilíngue"),
            13,
            RANDBETWEEN(5,COUNT(Name!$A:$A) + 1)
        )
    )
)</f>
        <v>247</v>
      </c>
      <c r="F1895" s="7" t="str">
        <f ca="1">VLOOKUP($E1895,Name!$A:$B,2,FALSE)</f>
        <v>Luiz Otávio</v>
      </c>
      <c r="G1895" s="7">
        <f ca="1" xml:space="preserve">
IF($B1895 = 1,
    0,
    RANDBETWEEN(5,COUNT('Last name'!$A:$A) + 1)
)</f>
        <v>5</v>
      </c>
      <c r="H1895" s="7" t="str">
        <f ca="1" xml:space="preserve">
IF($B1895 = 1 + N("Presidente"),
    "de Orléans e Bragança",
    VLOOKUP($G1895,'Last name'!$A:$B,2,FALSE) &amp; " " &amp; VLOOKUP(RANDBETWEEN(5,COUNT('Last name'!$A:$A) + 1),'Last name'!$A:$B,2,FALSE)
)</f>
        <v>Abranches Alcantara</v>
      </c>
      <c r="I1895" s="7" t="str">
        <f t="shared" ca="1" si="379"/>
        <v>Luiz Otávio Abranches Alcantara</v>
      </c>
      <c r="J1895" s="7" t="str" cm="1">
        <f t="array" aca="1" ref="J1895" ca="1">SHA1HASH($I1895)</f>
        <v>3ee52f00e72c4435159fb716cebd714c8e376350</v>
      </c>
      <c r="K1895" s="7" cm="1">
        <f t="array" aca="1" ref="K1895" ca="1">INDEX(States!$A:$A,M1895,1)</f>
        <v>5</v>
      </c>
      <c r="L1895" s="7" t="str">
        <f ca="1">VLOOKUP($K1895,Countries!$A:$B,2,FALSE)</f>
        <v>Portugal</v>
      </c>
      <c r="M1895" s="7" cm="1">
        <f t="array" aca="1" ref="M1895" ca="1">INDEX(States!$C:$C,RANDBETWEEN(5,COUNTA(States!$A:$A) + 1),1)</f>
        <v>11</v>
      </c>
      <c r="N1895" s="7" t="str">
        <f ca="1">VLOOKUP($M1895,States!$C:$D,2,FALSE)</f>
        <v>Santarém</v>
      </c>
      <c r="O1895" s="7" t="str">
        <f ca="1">VLOOKUP($E1895,Name!$A:$C,3,FALSE)</f>
        <v>M</v>
      </c>
      <c r="P1895" s="7" t="str">
        <f ca="1">VLOOKUP($O1895,Genders!$B:$C,2,FALSE)</f>
        <v>Male</v>
      </c>
      <c r="Q1895" s="7" cm="1">
        <f t="array" aca="1" ref="Q1895" ca="1">INDEX('Marital status'!$A:$A,RANDBETWEEN(5,COUNTA('Marital status'!$A:$A) + 1),1)</f>
        <v>6</v>
      </c>
      <c r="R1895" s="7" t="str">
        <f ca="1">VLOOKUP($Q1895,'Marital status'!$A:$B,2,FALSE)</f>
        <v>DIVORCED</v>
      </c>
      <c r="S1895" s="7">
        <f t="shared" ca="1" si="380"/>
        <v>5</v>
      </c>
      <c r="T1895" s="7" t="str">
        <f ca="1">VLOOKUP($S1895,Ethnicities!$A:$B,2,FALSE)</f>
        <v>ASIAN</v>
      </c>
      <c r="U1895" s="8">
        <f t="shared" ca="1" si="381"/>
        <v>23780</v>
      </c>
      <c r="V1895" s="6">
        <f t="shared" ca="1" si="382"/>
        <v>7</v>
      </c>
      <c r="W1895" s="8" t="str">
        <f ca="1">VLOOKUP($V1895,'Background education'!$A:$B,2,FALSE)</f>
        <v>Undergraduate degree</v>
      </c>
      <c r="X1895" s="7">
        <f ca="1" xml:space="preserve">
  IF(OR($Z1895 = 5, $Z1895 = 6, $Z1895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895" s="7" t="str">
        <f ca="1">VLOOKUP($X1895,Departments!$A:$B,2,FALSE)</f>
        <v>Finance</v>
      </c>
      <c r="Z1895" s="6">
        <f t="shared" ca="1" si="383"/>
        <v>11</v>
      </c>
      <c r="AA1895" s="7" t="str">
        <f ca="1">VLOOKUP($Z1895,Roles!$A:$B,2,FALSE)</f>
        <v>Analyst</v>
      </c>
      <c r="AB1895" s="6">
        <f t="shared" ca="1" si="384"/>
        <v>7</v>
      </c>
      <c r="AC1895" s="7" t="str">
        <f ca="1" xml:space="preserve">
IF(
  ISNA($AB1895),
  NA(),
  VLOOKUP($AB1895,Levels!$A:$B,2,FALSE)
)</f>
        <v>Senior</v>
      </c>
      <c r="AD1895" s="8">
        <f t="shared" ca="1" si="385"/>
        <v>38504</v>
      </c>
      <c r="AE1895" s="6">
        <f ca="1">RANDBETWEEN(5,COUNTA('Recruitment source'!$A:$A) + 1)</f>
        <v>9</v>
      </c>
      <c r="AF1895" s="6" t="str">
        <f ca="1">VLOOKUP($AE1895,'Recruitment source'!$A:$B,2,FALSE)</f>
        <v>Empregos Online</v>
      </c>
      <c r="AG1895" s="8" t="e">
        <f t="shared" ca="1" si="386"/>
        <v>#N/A</v>
      </c>
      <c r="AH1895" s="6" t="e">
        <f t="shared" ca="1" si="387"/>
        <v>#N/A</v>
      </c>
      <c r="AI1895" s="6" t="e">
        <f ca="1" xml:space="preserve">
IF(
  ISNA($AH1895),
  NA(),
  VLOOKUP($AH1895,'Reasons for dismissal'!$A:$B,2,FALSE)
)</f>
        <v>#N/A</v>
      </c>
      <c r="AJ1895" s="6">
        <f t="shared" ca="1" si="388"/>
        <v>5</v>
      </c>
      <c r="AK1895" s="1">
        <f t="shared" ca="1" si="389"/>
        <v>2500</v>
      </c>
      <c r="AL18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$A1895  &amp; ", "   &amp;
$B1895  &amp; ", "   &amp;
$D1895  &amp; ", '"  &amp;
$I1895  &amp; "', '" &amp;
$O1895  &amp; "', "  &amp;
$S1895  &amp; ", '"  &amp;
TEXT($U1895,"dd/mm/aaaa")  &amp; "', "   &amp;
$V1895  &amp; ", "   &amp;
$X1895  &amp; ", "   &amp;
$Z1895  &amp; ", "   &amp;
IF($AB1895 &lt;&gt; "", $AB1895, "NULL")  &amp; ", "   &amp;
$AK1895  &amp; ");"</f>
        <v>#REF!</v>
      </c>
    </row>
    <row r="1896" spans="1:38" x14ac:dyDescent="0.2">
      <c r="A1896" s="7" cm="1">
        <f t="array" aca="1" ref="A1896" ca="1">INDEX(Companies!$A:$A,RANDBETWEEN(2,COUNTA(Companies!$A:$A)),1)</f>
        <v>2</v>
      </c>
      <c r="B1896" s="5">
        <f t="shared" si="377"/>
        <v>1895</v>
      </c>
      <c r="C1896" s="5" t="str" cm="1">
        <f t="array" ref="C1896">SHA1HASH($B1896)</f>
        <v>efb92532e2998f6520987d4b8f531d4aededc452</v>
      </c>
      <c r="D1896" s="6">
        <f t="shared" ca="1" si="378"/>
        <v>1</v>
      </c>
      <c r="E1896" s="7">
        <f ca="1">IF($B1896 = 1 + N("Presidente"),
    127,
    IF($B1896 = 2 + N("Vice-Presidente"),
        72,
        IF($B1896 = 3 + N("Secretária bilíngue"),
            13,
            RANDBETWEEN(5,COUNT(Name!$A:$A) + 1)
        )
    )
)</f>
        <v>359</v>
      </c>
      <c r="F1896" s="7" t="str">
        <f ca="1">VLOOKUP($E1896,Name!$A:$B,2,FALSE)</f>
        <v>Vitor</v>
      </c>
      <c r="G1896" s="7">
        <f ca="1" xml:space="preserve">
IF($B1896 = 1,
    0,
    RANDBETWEEN(5,COUNT('Last name'!$A:$A) + 1)
)</f>
        <v>113</v>
      </c>
      <c r="H1896" s="7" t="str">
        <f ca="1" xml:space="preserve">
IF($B1896 = 1 + N("Presidente"),
    "de Orléans e Bragança",
    VLOOKUP($G1896,'Last name'!$A:$B,2,FALSE) &amp; " " &amp; VLOOKUP(RANDBETWEEN(5,COUNT('Last name'!$A:$A) + 1),'Last name'!$A:$B,2,FALSE)
)</f>
        <v>Luz Silva</v>
      </c>
      <c r="I1896" s="7" t="str">
        <f t="shared" ca="1" si="379"/>
        <v>Vitor Luz Silva</v>
      </c>
      <c r="J1896" s="7" t="str" cm="1">
        <f t="array" aca="1" ref="J1896" ca="1">SHA1HASH($I1896)</f>
        <v>e43479a281130de0bf1131a2315dd049ad563a02</v>
      </c>
      <c r="K1896" s="7" cm="1">
        <f t="array" aca="1" ref="K1896" ca="1">INDEX(States!$A:$A,M1896,1)</f>
        <v>5</v>
      </c>
      <c r="L1896" s="7" t="str">
        <f ca="1">VLOOKUP($K1896,Countries!$A:$B,2,FALSE)</f>
        <v>Portugal</v>
      </c>
      <c r="M1896" s="7" cm="1">
        <f t="array" aca="1" ref="M1896" ca="1">INDEX(States!$C:$C,RANDBETWEEN(5,COUNTA(States!$A:$A) + 1),1)</f>
        <v>14</v>
      </c>
      <c r="N1896" s="7" t="str">
        <f ca="1">VLOOKUP($M1896,States!$C:$D,2,FALSE)</f>
        <v>Madeira</v>
      </c>
      <c r="O1896" s="7" t="str">
        <f ca="1">VLOOKUP($E1896,Name!$A:$C,3,FALSE)</f>
        <v>M</v>
      </c>
      <c r="P1896" s="7" t="str">
        <f ca="1">VLOOKUP($O1896,Genders!$B:$C,2,FALSE)</f>
        <v>Male</v>
      </c>
      <c r="Q1896" s="7" cm="1">
        <f t="array" aca="1" ref="Q1896" ca="1">INDEX('Marital status'!$A:$A,RANDBETWEEN(5,COUNTA('Marital status'!$A:$A) + 1),1)</f>
        <v>6</v>
      </c>
      <c r="R1896" s="7" t="str">
        <f ca="1">VLOOKUP($Q1896,'Marital status'!$A:$B,2,FALSE)</f>
        <v>DIVORCED</v>
      </c>
      <c r="S1896" s="7">
        <f t="shared" ca="1" si="380"/>
        <v>5</v>
      </c>
      <c r="T1896" s="7" t="str">
        <f ca="1">VLOOKUP($S1896,Ethnicities!$A:$B,2,FALSE)</f>
        <v>ASIAN</v>
      </c>
      <c r="U1896" s="8">
        <f t="shared" ca="1" si="381"/>
        <v>23541</v>
      </c>
      <c r="V1896" s="6">
        <f t="shared" ca="1" si="382"/>
        <v>7</v>
      </c>
      <c r="W1896" s="8" t="str">
        <f ca="1">VLOOKUP($V1896,'Background education'!$A:$B,2,FALSE)</f>
        <v>Undergraduate degree</v>
      </c>
      <c r="X1896" s="7">
        <f ca="1" xml:space="preserve">
  IF(OR($Z1896 = 5, $Z1896 = 6, $Z1896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896" s="7" t="str">
        <f ca="1">VLOOKUP($X1896,Departments!$A:$B,2,FALSE)</f>
        <v>Human Resource</v>
      </c>
      <c r="Z1896" s="6">
        <f t="shared" ca="1" si="383"/>
        <v>10</v>
      </c>
      <c r="AA1896" s="7" t="str">
        <f ca="1">VLOOKUP($Z1896,Roles!$A:$B,2,FALSE)</f>
        <v>Trainee</v>
      </c>
      <c r="AB1896" s="6" t="e">
        <f t="shared" ca="1" si="384"/>
        <v>#N/A</v>
      </c>
      <c r="AC1896" s="7" t="e">
        <f ca="1" xml:space="preserve">
IF(
  ISNA($AB1896),
  NA(),
  VLOOKUP($AB1896,Levels!$A:$B,2,FALSE)
)</f>
        <v>#N/A</v>
      </c>
      <c r="AD1896" s="8">
        <f t="shared" ca="1" si="385"/>
        <v>44612</v>
      </c>
      <c r="AE1896" s="6">
        <f ca="1">RANDBETWEEN(5,COUNTA('Recruitment source'!$A:$A) + 1)</f>
        <v>11</v>
      </c>
      <c r="AF1896" s="6" t="str">
        <f ca="1">VLOOKUP($AE1896,'Recruitment source'!$A:$B,2,FALSE)</f>
        <v>Next Station</v>
      </c>
      <c r="AG1896" s="8" t="e">
        <f t="shared" ca="1" si="386"/>
        <v>#N/A</v>
      </c>
      <c r="AH1896" s="6" t="e">
        <f t="shared" ca="1" si="387"/>
        <v>#N/A</v>
      </c>
      <c r="AI1896" s="6" t="e">
        <f ca="1" xml:space="preserve">
IF(
  ISNA($AH1896),
  NA(),
  VLOOKUP($AH1896,'Reasons for dismissal'!$A:$B,2,FALSE)
)</f>
        <v>#N/A</v>
      </c>
      <c r="AJ1896" s="6">
        <f t="shared" ca="1" si="388"/>
        <v>5</v>
      </c>
      <c r="AK1896" s="1">
        <f t="shared" ca="1" si="389"/>
        <v>1385</v>
      </c>
      <c r="AL18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$A1896  &amp; ", "   &amp;
$B1896  &amp; ", "   &amp;
$D1896  &amp; ", '"  &amp;
$I1896  &amp; "', '" &amp;
$O1896  &amp; "', "  &amp;
$S1896  &amp; ", '"  &amp;
TEXT($U1896,"dd/mm/aaaa")  &amp; "', "   &amp;
$V1896  &amp; ", "   &amp;
$X1896  &amp; ", "   &amp;
$Z1896  &amp; ", "   &amp;
IF($AB1896 &lt;&gt; "", $AB1896, "NULL")  &amp; ", "   &amp;
$AK1896  &amp; ");"</f>
        <v>#REF!</v>
      </c>
    </row>
    <row r="1897" spans="1:38" x14ac:dyDescent="0.2">
      <c r="A1897" s="7" cm="1">
        <f t="array" aca="1" ref="A1897" ca="1">INDEX(Companies!$A:$A,RANDBETWEEN(2,COUNTA(Companies!$A:$A)),1)</f>
        <v>2</v>
      </c>
      <c r="B1897" s="5">
        <f t="shared" si="377"/>
        <v>1896</v>
      </c>
      <c r="C1897" s="5" t="str" cm="1">
        <f t="array" ref="C1897">SHA1HASH($B1897)</f>
        <v>1337657643fd0d52ac5e7876743a129134fb40a7</v>
      </c>
      <c r="D1897" s="6">
        <f t="shared" ca="1" si="378"/>
        <v>1</v>
      </c>
      <c r="E1897" s="7">
        <f ca="1">IF($B1897 = 1 + N("Presidente"),
    127,
    IF($B1897 = 2 + N("Vice-Presidente"),
        72,
        IF($B1897 = 3 + N("Secretária bilíngue"),
            13,
            RANDBETWEEN(5,COUNT(Name!$A:$A) + 1)
        )
    )
)</f>
        <v>259</v>
      </c>
      <c r="F1897" s="7" t="str">
        <f ca="1">VLOOKUP($E1897,Name!$A:$B,2,FALSE)</f>
        <v>Maria Carolina</v>
      </c>
      <c r="G1897" s="7">
        <f ca="1" xml:space="preserve">
IF($B1897 = 1,
    0,
    RANDBETWEEN(5,COUNT('Last name'!$A:$A) + 1)
)</f>
        <v>51</v>
      </c>
      <c r="H1897" s="7" t="str">
        <f ca="1" xml:space="preserve">
IF($B1897 = 1 + N("Presidente"),
    "de Orléans e Bragança",
    VLOOKUP($G1897,'Last name'!$A:$B,2,FALSE) &amp; " " &amp; VLOOKUP(RANDBETWEEN(5,COUNT('Last name'!$A:$A) + 1),'Last name'!$A:$B,2,FALSE)
)</f>
        <v>Café Simões</v>
      </c>
      <c r="I1897" s="7" t="str">
        <f t="shared" ca="1" si="379"/>
        <v>Maria Carolina Café Simões</v>
      </c>
      <c r="J1897" s="7" t="str" cm="1">
        <f t="array" aca="1" ref="J1897" ca="1">SHA1HASH($I1897)</f>
        <v>893e512d9e718d266717d03e35589f11be4d9db6</v>
      </c>
      <c r="K1897" s="7" cm="1">
        <f t="array" aca="1" ref="K1897" ca="1">INDEX(States!$A:$A,M1897,1)</f>
        <v>5</v>
      </c>
      <c r="L1897" s="7" t="str">
        <f ca="1">VLOOKUP($K1897,Countries!$A:$B,2,FALSE)</f>
        <v>Portugal</v>
      </c>
      <c r="M1897" s="7" cm="1">
        <f t="array" aca="1" ref="M1897" ca="1">INDEX(States!$C:$C,RANDBETWEEN(5,COUNTA(States!$A:$A) + 1),1)</f>
        <v>19</v>
      </c>
      <c r="N1897" s="7" t="str">
        <f ca="1">VLOOKUP($M1897,States!$C:$D,2,FALSE)</f>
        <v>Beja</v>
      </c>
      <c r="O1897" s="7" t="str">
        <f ca="1">VLOOKUP($E1897,Name!$A:$C,3,FALSE)</f>
        <v>F</v>
      </c>
      <c r="P1897" s="7" t="str">
        <f ca="1">VLOOKUP($O1897,Genders!$B:$C,2,FALSE)</f>
        <v>Female</v>
      </c>
      <c r="Q1897" s="7" cm="1">
        <f t="array" aca="1" ref="Q1897" ca="1">INDEX('Marital status'!$A:$A,RANDBETWEEN(5,COUNTA('Marital status'!$A:$A) + 1),1)</f>
        <v>0</v>
      </c>
      <c r="R1897" s="7" t="e">
        <f ca="1">VLOOKUP($Q1897,'Marital status'!$A:$B,2,FALSE)</f>
        <v>#N/A</v>
      </c>
      <c r="S1897" s="7">
        <f t="shared" ca="1" si="380"/>
        <v>6</v>
      </c>
      <c r="T1897" s="7" t="str">
        <f ca="1">VLOOKUP($S1897,Ethnicities!$A:$B,2,FALSE)</f>
        <v xml:space="preserve">  american Indian or Alaska Native</v>
      </c>
      <c r="U1897" s="8">
        <f t="shared" ca="1" si="381"/>
        <v>17786</v>
      </c>
      <c r="V1897" s="6">
        <f t="shared" ca="1" si="382"/>
        <v>7</v>
      </c>
      <c r="W1897" s="8" t="str">
        <f ca="1">VLOOKUP($V1897,'Background education'!$A:$B,2,FALSE)</f>
        <v>Undergraduate degree</v>
      </c>
      <c r="X1897" s="7">
        <f ca="1" xml:space="preserve">
  IF(OR($Z1897 = 5, $Z1897 = 6, $Z1897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897" s="7" t="str">
        <f ca="1">VLOOKUP($X1897,Departments!$A:$B,2,FALSE)</f>
        <v>Finance</v>
      </c>
      <c r="Z1897" s="6">
        <f t="shared" ca="1" si="383"/>
        <v>11</v>
      </c>
      <c r="AA1897" s="7" t="str">
        <f ca="1">VLOOKUP($Z1897,Roles!$A:$B,2,FALSE)</f>
        <v>Analyst</v>
      </c>
      <c r="AB1897" s="6">
        <f t="shared" ca="1" si="384"/>
        <v>5</v>
      </c>
      <c r="AC1897" s="7" t="str">
        <f ca="1" xml:space="preserve">
IF(
  ISNA($AB1897),
  NA(),
  VLOOKUP($AB1897,Levels!$A:$B,2,FALSE)
)</f>
        <v>Junior</v>
      </c>
      <c r="AD1897" s="8">
        <f t="shared" ca="1" si="385"/>
        <v>38587</v>
      </c>
      <c r="AE1897" s="6">
        <f ca="1">RANDBETWEEN(5,COUNTA('Recruitment source'!$A:$A) + 1)</f>
        <v>13</v>
      </c>
      <c r="AF1897" s="6" t="str">
        <f ca="1">VLOOKUP($AE1897,'Recruitment source'!$A:$B,2,FALSE)</f>
        <v>Google</v>
      </c>
      <c r="AG1897" s="8" t="e">
        <f t="shared" ca="1" si="386"/>
        <v>#N/A</v>
      </c>
      <c r="AH1897" s="6" t="e">
        <f t="shared" ca="1" si="387"/>
        <v>#N/A</v>
      </c>
      <c r="AI1897" s="6" t="e">
        <f ca="1" xml:space="preserve">
IF(
  ISNA($AH1897),
  NA(),
  VLOOKUP($AH1897,'Reasons for dismissal'!$A:$B,2,FALSE)
)</f>
        <v>#N/A</v>
      </c>
      <c r="AJ1897" s="6">
        <f t="shared" ca="1" si="388"/>
        <v>5</v>
      </c>
      <c r="AK1897" s="1">
        <f t="shared" ca="1" si="389"/>
        <v>2500</v>
      </c>
      <c r="AL18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$A1897  &amp; ", "   &amp;
$B1897  &amp; ", "   &amp;
$D1897  &amp; ", '"  &amp;
$I1897  &amp; "', '" &amp;
$O1897  &amp; "', "  &amp;
$S1897  &amp; ", '"  &amp;
TEXT($U1897,"dd/mm/aaaa")  &amp; "', "   &amp;
$V1897  &amp; ", "   &amp;
$X1897  &amp; ", "   &amp;
$Z1897  &amp; ", "   &amp;
IF($AB1897 &lt;&gt; "", $AB1897, "NULL")  &amp; ", "   &amp;
$AK1897  &amp; ");"</f>
        <v>#REF!</v>
      </c>
    </row>
    <row r="1898" spans="1:38" x14ac:dyDescent="0.2">
      <c r="A1898" s="7" cm="1">
        <f t="array" aca="1" ref="A1898" ca="1">INDEX(Companies!$A:$A,RANDBETWEEN(2,COUNTA(Companies!$A:$A)),1)</f>
        <v>2</v>
      </c>
      <c r="B1898" s="5">
        <f t="shared" si="377"/>
        <v>1897</v>
      </c>
      <c r="C1898" s="5" t="str" cm="1">
        <f t="array" ref="C1898">SHA1HASH($B1898)</f>
        <v>a03f5951cdb65350425e26e8fdbd62bb0b23d4a7</v>
      </c>
      <c r="D1898" s="6">
        <f t="shared" ca="1" si="378"/>
        <v>1</v>
      </c>
      <c r="E1898" s="7">
        <f ca="1">IF($B1898 = 1 + N("Presidente"),
    127,
    IF($B1898 = 2 + N("Vice-Presidente"),
        72,
        IF($B1898 = 3 + N("Secretária bilíngue"),
            13,
            RANDBETWEEN(5,COUNT(Name!$A:$A) + 1)
        )
    )
)</f>
        <v>192</v>
      </c>
      <c r="F1898" s="7" t="str">
        <f ca="1">VLOOKUP($E1898,Name!$A:$B,2,FALSE)</f>
        <v>João Pedro</v>
      </c>
      <c r="G1898" s="7">
        <f ca="1" xml:space="preserve">
IF($B1898 = 1,
    0,
    RANDBETWEEN(5,COUNT('Last name'!$A:$A) + 1)
)</f>
        <v>144</v>
      </c>
      <c r="H1898" s="7" t="str">
        <f ca="1" xml:space="preserve">
IF($B1898 = 1 + N("Presidente"),
    "de Orléans e Bragança",
    VLOOKUP($G1898,'Last name'!$A:$B,2,FALSE) &amp; " " &amp; VLOOKUP(RANDBETWEEN(5,COUNT('Last name'!$A:$A) + 1),'Last name'!$A:$B,2,FALSE)
)</f>
        <v>Padrão Faro</v>
      </c>
      <c r="I1898" s="7" t="str">
        <f t="shared" ca="1" si="379"/>
        <v>João Pedro Padrão Faro</v>
      </c>
      <c r="J1898" s="7" t="str" cm="1">
        <f t="array" aca="1" ref="J1898" ca="1">SHA1HASH($I1898)</f>
        <v>2d5bc686fc90ece8eb79d1ae92de357042bfd5e6</v>
      </c>
      <c r="K1898" s="7" cm="1">
        <f t="array" aca="1" ref="K1898" ca="1">INDEX(States!$A:$A,M1898,1)</f>
        <v>5</v>
      </c>
      <c r="L1898" s="7" t="str">
        <f ca="1">VLOOKUP($K1898,Countries!$A:$B,2,FALSE)</f>
        <v>Portugal</v>
      </c>
      <c r="M1898" s="7" cm="1">
        <f t="array" aca="1" ref="M1898" ca="1">INDEX(States!$C:$C,RANDBETWEEN(5,COUNTA(States!$A:$A) + 1),1)</f>
        <v>6</v>
      </c>
      <c r="N1898" s="7" t="str">
        <f ca="1">VLOOKUP($M1898,States!$C:$D,2,FALSE)</f>
        <v>PORTO</v>
      </c>
      <c r="O1898" s="7" t="str">
        <f ca="1">VLOOKUP($E1898,Name!$A:$C,3,FALSE)</f>
        <v>M</v>
      </c>
      <c r="P1898" s="7" t="str">
        <f ca="1">VLOOKUP($O1898,Genders!$B:$C,2,FALSE)</f>
        <v>Male</v>
      </c>
      <c r="Q1898" s="7" cm="1">
        <f t="array" aca="1" ref="Q1898" ca="1">INDEX('Marital status'!$A:$A,RANDBETWEEN(5,COUNTA('Marital status'!$A:$A) + 1),1)</f>
        <v>0</v>
      </c>
      <c r="R1898" s="7" t="e">
        <f ca="1">VLOOKUP($Q1898,'Marital status'!$A:$B,2,FALSE)</f>
        <v>#N/A</v>
      </c>
      <c r="S1898" s="7">
        <f t="shared" ca="1" si="380"/>
        <v>5</v>
      </c>
      <c r="T1898" s="7" t="str">
        <f ca="1">VLOOKUP($S1898,Ethnicities!$A:$B,2,FALSE)</f>
        <v>ASIAN</v>
      </c>
      <c r="U1898" s="8">
        <f t="shared" ca="1" si="381"/>
        <v>23420</v>
      </c>
      <c r="V1898" s="6">
        <f t="shared" ca="1" si="382"/>
        <v>7</v>
      </c>
      <c r="W1898" s="8" t="str">
        <f ca="1">VLOOKUP($V1898,'Background education'!$A:$B,2,FALSE)</f>
        <v>Undergraduate degree</v>
      </c>
      <c r="X1898" s="7">
        <f ca="1" xml:space="preserve">
  IF(OR($Z1898 = 5, $Z1898 = 6, $Z1898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898" s="7" t="str">
        <f ca="1">VLOOKUP($X1898,Departments!$A:$B,2,FALSE)</f>
        <v xml:space="preserve"> Presidency</v>
      </c>
      <c r="Z1898" s="6">
        <f t="shared" ca="1" si="383"/>
        <v>10</v>
      </c>
      <c r="AA1898" s="7" t="str">
        <f ca="1">VLOOKUP($Z1898,Roles!$A:$B,2,FALSE)</f>
        <v>Trainee</v>
      </c>
      <c r="AB1898" s="6" t="e">
        <f t="shared" ca="1" si="384"/>
        <v>#N/A</v>
      </c>
      <c r="AC1898" s="7" t="e">
        <f ca="1" xml:space="preserve">
IF(
  ISNA($AB1898),
  NA(),
  VLOOKUP($AB1898,Levels!$A:$B,2,FALSE)
)</f>
        <v>#N/A</v>
      </c>
      <c r="AD1898" s="8">
        <f t="shared" ca="1" si="385"/>
        <v>44308</v>
      </c>
      <c r="AE1898" s="6">
        <f ca="1">RANDBETWEEN(5,COUNTA('Recruitment source'!$A:$A) + 1)</f>
        <v>10</v>
      </c>
      <c r="AF1898" s="6" t="str">
        <f ca="1">VLOOKUP($AE1898,'Recruitment source'!$A:$B,2,FALSE)</f>
        <v>Jobs in Lisbon</v>
      </c>
      <c r="AG1898" s="8" t="e">
        <f t="shared" ca="1" si="386"/>
        <v>#N/A</v>
      </c>
      <c r="AH1898" s="6" t="e">
        <f t="shared" ca="1" si="387"/>
        <v>#N/A</v>
      </c>
      <c r="AI1898" s="6" t="e">
        <f ca="1" xml:space="preserve">
IF(
  ISNA($AH1898),
  NA(),
  VLOOKUP($AH1898,'Reasons for dismissal'!$A:$B,2,FALSE)
)</f>
        <v>#N/A</v>
      </c>
      <c r="AJ1898" s="6">
        <f t="shared" ca="1" si="388"/>
        <v>4</v>
      </c>
      <c r="AK1898" s="1">
        <f t="shared" ca="1" si="389"/>
        <v>1305</v>
      </c>
      <c r="AL18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$A1898  &amp; ", "   &amp;
$B1898  &amp; ", "   &amp;
$D1898  &amp; ", '"  &amp;
$I1898  &amp; "', '" &amp;
$O1898  &amp; "', "  &amp;
$S1898  &amp; ", '"  &amp;
TEXT($U1898,"dd/mm/aaaa")  &amp; "', "   &amp;
$V1898  &amp; ", "   &amp;
$X1898  &amp; ", "   &amp;
$Z1898  &amp; ", "   &amp;
IF($AB1898 &lt;&gt; "", $AB1898, "NULL")  &amp; ", "   &amp;
$AK1898  &amp; ");"</f>
        <v>#REF!</v>
      </c>
    </row>
    <row r="1899" spans="1:38" x14ac:dyDescent="0.2">
      <c r="A1899" s="7" cm="1">
        <f t="array" aca="1" ref="A1899" ca="1">INDEX(Companies!$A:$A,RANDBETWEEN(2,COUNTA(Companies!$A:$A)),1)</f>
        <v>2</v>
      </c>
      <c r="B1899" s="5">
        <f t="shared" si="377"/>
        <v>1898</v>
      </c>
      <c r="C1899" s="5" t="str" cm="1">
        <f t="array" ref="C1899">SHA1HASH($B1899)</f>
        <v>582f6c0f51ddb73080e84ad30b121f98e6811fbf</v>
      </c>
      <c r="D1899" s="6">
        <f t="shared" ca="1" si="378"/>
        <v>1</v>
      </c>
      <c r="E1899" s="7">
        <f ca="1">IF($B1899 = 1 + N("Presidente"),
    127,
    IF($B1899 = 2 + N("Vice-Presidente"),
        72,
        IF($B1899 = 3 + N("Secretária bilíngue"),
            13,
            RANDBETWEEN(5,COUNT(Name!$A:$A) + 1)
        )
    )
)</f>
        <v>180</v>
      </c>
      <c r="F1899" s="7" t="str">
        <f ca="1">VLOOKUP($E1899,Name!$A:$B,2,FALSE)</f>
        <v>Isis</v>
      </c>
      <c r="G1899" s="7">
        <f ca="1" xml:space="preserve">
IF($B1899 = 1,
    0,
    RANDBETWEEN(5,COUNT('Last name'!$A:$A) + 1)
)</f>
        <v>40</v>
      </c>
      <c r="H1899" s="7" t="str">
        <f ca="1" xml:space="preserve">
IF($B1899 = 1 + N("Presidente"),
    "de Orléans e Bragança",
    VLOOKUP($G1899,'Last name'!$A:$B,2,FALSE) &amp; " " &amp; VLOOKUP(RANDBETWEEN(5,COUNT('Last name'!$A:$A) + 1),'Last name'!$A:$B,2,FALSE)
)</f>
        <v>Bicalho Borges</v>
      </c>
      <c r="I1899" s="7" t="str">
        <f t="shared" ca="1" si="379"/>
        <v>Isis Bicalho Borges</v>
      </c>
      <c r="J1899" s="7" t="str" cm="1">
        <f t="array" aca="1" ref="J1899" ca="1">SHA1HASH($I1899)</f>
        <v>b6dd5fdcaef629860c29454fc4a808f39e1054b4</v>
      </c>
      <c r="K1899" s="7" cm="1">
        <f t="array" aca="1" ref="K1899" ca="1">INDEX(States!$A:$A,M1899,1)</f>
        <v>5</v>
      </c>
      <c r="L1899" s="7" t="str">
        <f ca="1">VLOOKUP($K1899,Countries!$A:$B,2,FALSE)</f>
        <v>Portugal</v>
      </c>
      <c r="M1899" s="7" cm="1">
        <f t="array" aca="1" ref="M1899" ca="1">INDEX(States!$C:$C,RANDBETWEEN(5,COUNTA(States!$A:$A) + 1),1)</f>
        <v>18</v>
      </c>
      <c r="N1899" s="7" t="str">
        <f ca="1">VLOOKUP($M1899,States!$C:$D,2,FALSE)</f>
        <v>Castelo Branco</v>
      </c>
      <c r="O1899" s="7" t="str">
        <f ca="1">VLOOKUP($E1899,Name!$A:$C,3,FALSE)</f>
        <v>F</v>
      </c>
      <c r="P1899" s="7" t="str">
        <f ca="1">VLOOKUP($O1899,Genders!$B:$C,2,FALSE)</f>
        <v>Female</v>
      </c>
      <c r="Q1899" s="7" cm="1">
        <f t="array" aca="1" ref="Q1899" ca="1">INDEX('Marital status'!$A:$A,RANDBETWEEN(5,COUNTA('Marital status'!$A:$A) + 1),1)</f>
        <v>5</v>
      </c>
      <c r="R1899" s="7" t="str">
        <f ca="1">VLOOKUP($Q1899,'Marital status'!$A:$B,2,FALSE)</f>
        <v xml:space="preserve"> Separated </v>
      </c>
      <c r="S1899" s="7">
        <f t="shared" ca="1" si="380"/>
        <v>5</v>
      </c>
      <c r="T1899" s="7" t="str">
        <f ca="1">VLOOKUP($S1899,Ethnicities!$A:$B,2,FALSE)</f>
        <v>ASIAN</v>
      </c>
      <c r="U1899" s="8">
        <f t="shared" ca="1" si="381"/>
        <v>26742</v>
      </c>
      <c r="V1899" s="6">
        <f t="shared" ca="1" si="382"/>
        <v>7</v>
      </c>
      <c r="W1899" s="8" t="str">
        <f ca="1">VLOOKUP($V1899,'Background education'!$A:$B,2,FALSE)</f>
        <v>Undergraduate degree</v>
      </c>
      <c r="X1899" s="7">
        <f ca="1" xml:space="preserve">
  IF(OR($Z1899 = 5, $Z1899 = 6, $Z1899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899" s="7" t="str">
        <f ca="1">VLOOKUP($X1899,Departments!$A:$B,2,FALSE)</f>
        <v xml:space="preserve"> Commercial</v>
      </c>
      <c r="Z1899" s="6">
        <f t="shared" ca="1" si="383"/>
        <v>11</v>
      </c>
      <c r="AA1899" s="7" t="str">
        <f ca="1">VLOOKUP($Z1899,Roles!$A:$B,2,FALSE)</f>
        <v>Analyst</v>
      </c>
      <c r="AB1899" s="6">
        <f t="shared" ca="1" si="384"/>
        <v>6</v>
      </c>
      <c r="AC1899" s="7" t="str">
        <f ca="1" xml:space="preserve">
IF(
  ISNA($AB1899),
  NA(),
  VLOOKUP($AB1899,Levels!$A:$B,2,FALSE)
)</f>
        <v>Pleno</v>
      </c>
      <c r="AD1899" s="8">
        <f t="shared" ca="1" si="385"/>
        <v>39234</v>
      </c>
      <c r="AE1899" s="6">
        <f ca="1">RANDBETWEEN(5,COUNTA('Recruitment source'!$A:$A) + 1)</f>
        <v>15</v>
      </c>
      <c r="AF1899" s="6" t="str">
        <f ca="1">VLOOKUP($AE1899,'Recruitment source'!$A:$B,2,FALSE)</f>
        <v>Website</v>
      </c>
      <c r="AG1899" s="8" t="e">
        <f t="shared" ca="1" si="386"/>
        <v>#N/A</v>
      </c>
      <c r="AH1899" s="6" t="e">
        <f t="shared" ca="1" si="387"/>
        <v>#N/A</v>
      </c>
      <c r="AI1899" s="6" t="e">
        <f ca="1" xml:space="preserve">
IF(
  ISNA($AH1899),
  NA(),
  VLOOKUP($AH1899,'Reasons for dismissal'!$A:$B,2,FALSE)
)</f>
        <v>#N/A</v>
      </c>
      <c r="AJ1899" s="6">
        <f t="shared" ca="1" si="388"/>
        <v>5</v>
      </c>
      <c r="AK1899" s="1">
        <f t="shared" ca="1" si="389"/>
        <v>2580</v>
      </c>
      <c r="AL18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$A1899  &amp; ", "   &amp;
$B1899  &amp; ", "   &amp;
$D1899  &amp; ", '"  &amp;
$I1899  &amp; "', '" &amp;
$O1899  &amp; "', "  &amp;
$S1899  &amp; ", '"  &amp;
TEXT($U1899,"dd/mm/aaaa")  &amp; "', "   &amp;
$V1899  &amp; ", "   &amp;
$X1899  &amp; ", "   &amp;
$Z1899  &amp; ", "   &amp;
IF($AB1899 &lt;&gt; "", $AB1899, "NULL")  &amp; ", "   &amp;
$AK1899  &amp; ");"</f>
        <v>#REF!</v>
      </c>
    </row>
    <row r="1900" spans="1:38" x14ac:dyDescent="0.2">
      <c r="A1900" s="7" cm="1">
        <f t="array" aca="1" ref="A1900" ca="1">INDEX(Companies!$A:$A,RANDBETWEEN(2,COUNTA(Companies!$A:$A)),1)</f>
        <v>2</v>
      </c>
      <c r="B1900" s="5">
        <f t="shared" si="377"/>
        <v>1899</v>
      </c>
      <c r="C1900" s="5" t="str" cm="1">
        <f t="array" ref="C1900">SHA1HASH($B1900)</f>
        <v>78e089617753a75b9b6656dfe1ad311a4ca3af77</v>
      </c>
      <c r="D1900" s="6">
        <f t="shared" ca="1" si="378"/>
        <v>1</v>
      </c>
      <c r="E1900" s="7">
        <f ca="1">IF($B1900 = 1 + N("Presidente"),
    127,
    IF($B1900 = 2 + N("Vice-Presidente"),
        72,
        IF($B1900 = 3 + N("Secretária bilíngue"),
            13,
            RANDBETWEEN(5,COUNT(Name!$A:$A) + 1)
        )
    )
)</f>
        <v>342</v>
      </c>
      <c r="F1900" s="7" t="str">
        <f ca="1">VLOOKUP($E1900,Name!$A:$B,2,FALSE)</f>
        <v>Théo</v>
      </c>
      <c r="G1900" s="7">
        <f ca="1" xml:space="preserve">
IF($B1900 = 1,
    0,
    RANDBETWEEN(5,COUNT('Last name'!$A:$A) + 1)
)</f>
        <v>20</v>
      </c>
      <c r="H1900" s="7" t="str">
        <f ca="1" xml:space="preserve">
IF($B1900 = 1 + N("Presidente"),
    "de Orléans e Bragança",
    VLOOKUP($G1900,'Last name'!$A:$B,2,FALSE) &amp; " " &amp; VLOOKUP(RANDBETWEEN(5,COUNT('Last name'!$A:$A) + 1),'Last name'!$A:$B,2,FALSE)
)</f>
        <v>Anunciação Santacruz</v>
      </c>
      <c r="I1900" s="7" t="str">
        <f t="shared" ca="1" si="379"/>
        <v>Théo Anunciação Santacruz</v>
      </c>
      <c r="J1900" s="7" t="str" cm="1">
        <f t="array" aca="1" ref="J1900" ca="1">SHA1HASH($I1900)</f>
        <v>e09ee226259314632d16bfa46f502f5c812c39ff</v>
      </c>
      <c r="K1900" s="7" cm="1">
        <f t="array" aca="1" ref="K1900" ca="1">INDEX(States!$A:$A,M1900,1)</f>
        <v>5</v>
      </c>
      <c r="L1900" s="7" t="str">
        <f ca="1">VLOOKUP($K1900,Countries!$A:$B,2,FALSE)</f>
        <v>Portugal</v>
      </c>
      <c r="M1900" s="7" cm="1">
        <f t="array" aca="1" ref="M1900" ca="1">INDEX(States!$C:$C,RANDBETWEEN(5,COUNTA(States!$A:$A) + 1),1)</f>
        <v>7</v>
      </c>
      <c r="N1900" s="7" t="str">
        <f ca="1">VLOOKUP($M1900,States!$C:$D,2,FALSE)</f>
        <v xml:space="preserve"> Setúbal </v>
      </c>
      <c r="O1900" s="7" t="str">
        <f ca="1">VLOOKUP($E1900,Name!$A:$C,3,FALSE)</f>
        <v>M</v>
      </c>
      <c r="P1900" s="7" t="str">
        <f ca="1">VLOOKUP($O1900,Genders!$B:$C,2,FALSE)</f>
        <v>Male</v>
      </c>
      <c r="Q1900" s="7" cm="1">
        <f t="array" aca="1" ref="Q1900" ca="1">INDEX('Marital status'!$A:$A,RANDBETWEEN(5,COUNTA('Marital status'!$A:$A) + 1),1)</f>
        <v>5</v>
      </c>
      <c r="R1900" s="7" t="str">
        <f ca="1">VLOOKUP($Q1900,'Marital status'!$A:$B,2,FALSE)</f>
        <v xml:space="preserve"> Separated </v>
      </c>
      <c r="S1900" s="7">
        <f t="shared" ca="1" si="380"/>
        <v>8</v>
      </c>
      <c r="T1900" s="7" t="e">
        <f ca="1">VLOOKUP($S1900,Ethnicities!$A:$B,2,FALSE)</f>
        <v>#N/A</v>
      </c>
      <c r="U1900" s="8">
        <f t="shared" ca="1" si="381"/>
        <v>28365</v>
      </c>
      <c r="V1900" s="6">
        <f t="shared" ca="1" si="382"/>
        <v>7</v>
      </c>
      <c r="W1900" s="8" t="str">
        <f ca="1">VLOOKUP($V1900,'Background education'!$A:$B,2,FALSE)</f>
        <v>Undergraduate degree</v>
      </c>
      <c r="X1900" s="7">
        <f ca="1" xml:space="preserve">
  IF(OR($Z1900 = 5, $Z1900 = 6, $Z1900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900" s="7" t="str">
        <f ca="1">VLOOKUP($X1900,Departments!$A:$B,2,FALSE)</f>
        <v>Controlling</v>
      </c>
      <c r="Z1900" s="6">
        <f t="shared" ca="1" si="383"/>
        <v>9</v>
      </c>
      <c r="AA1900" s="7" t="str">
        <f ca="1">VLOOKUP($Z1900,Roles!$A:$B,2,FALSE)</f>
        <v>Intern</v>
      </c>
      <c r="AB1900" s="6" t="e">
        <f t="shared" ca="1" si="384"/>
        <v>#N/A</v>
      </c>
      <c r="AC1900" s="7" t="e">
        <f ca="1" xml:space="preserve">
IF(
  ISNA($AB1900),
  NA(),
  VLOOKUP($AB1900,Levels!$A:$B,2,FALSE)
)</f>
        <v>#N/A</v>
      </c>
      <c r="AD1900" s="8">
        <f t="shared" ca="1" si="385"/>
        <v>37972</v>
      </c>
      <c r="AE1900" s="6">
        <f ca="1">RANDBETWEEN(5,COUNTA('Recruitment source'!$A:$A) + 1)</f>
        <v>6</v>
      </c>
      <c r="AF1900" s="6" t="str">
        <f ca="1">VLOOKUP($AE1900,'Recruitment source'!$A:$B,2,FALSE)</f>
        <v>Learn4Good</v>
      </c>
      <c r="AG1900" s="8" t="e">
        <f t="shared" ca="1" si="386"/>
        <v>#N/A</v>
      </c>
      <c r="AH1900" s="6" t="e">
        <f t="shared" ca="1" si="387"/>
        <v>#N/A</v>
      </c>
      <c r="AI1900" s="6" t="e">
        <f ca="1" xml:space="preserve">
IF(
  ISNA($AH1900),
  NA(),
  VLOOKUP($AH1900,'Reasons for dismissal'!$A:$B,2,FALSE)
)</f>
        <v>#N/A</v>
      </c>
      <c r="AJ1900" s="6">
        <f t="shared" ca="1" si="388"/>
        <v>4</v>
      </c>
      <c r="AK1900" s="1">
        <f t="shared" ca="1" si="389"/>
        <v>1205</v>
      </c>
      <c r="AL19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$A1900  &amp; ", "   &amp;
$B1900  &amp; ", "   &amp;
$D1900  &amp; ", '"  &amp;
$I1900  &amp; "', '" &amp;
$O1900  &amp; "', "  &amp;
$S1900  &amp; ", '"  &amp;
TEXT($U1900,"dd/mm/aaaa")  &amp; "', "   &amp;
$V1900  &amp; ", "   &amp;
$X1900  &amp; ", "   &amp;
$Z1900  &amp; ", "   &amp;
IF($AB1900 &lt;&gt; "", $AB1900, "NULL")  &amp; ", "   &amp;
$AK1900  &amp; ");"</f>
        <v>#REF!</v>
      </c>
    </row>
    <row r="1901" spans="1:38" x14ac:dyDescent="0.2">
      <c r="A1901" s="7" cm="1">
        <f t="array" aca="1" ref="A1901" ca="1">INDEX(Companies!$A:$A,RANDBETWEEN(2,COUNTA(Companies!$A:$A)),1)</f>
        <v>2</v>
      </c>
      <c r="B1901" s="5">
        <f t="shared" si="377"/>
        <v>1900</v>
      </c>
      <c r="C1901" s="5" t="str" cm="1">
        <f t="array" ref="C1901">SHA1HASH($B1901)</f>
        <v>259e58e1899790724f5bde68f6c687293fce64d1</v>
      </c>
      <c r="D1901" s="6">
        <f t="shared" ca="1" si="378"/>
        <v>1</v>
      </c>
      <c r="E1901" s="7">
        <f ca="1">IF($B1901 = 1 + N("Presidente"),
    127,
    IF($B1901 = 2 + N("Vice-Presidente"),
        72,
        IF($B1901 = 3 + N("Secretária bilíngue"),
            13,
            RANDBETWEEN(5,COUNT(Name!$A:$A) + 1)
        )
    )
)</f>
        <v>340</v>
      </c>
      <c r="F1901" s="7" t="str">
        <f ca="1">VLOOKUP($E1901,Name!$A:$B,2,FALSE)</f>
        <v>Stella</v>
      </c>
      <c r="G1901" s="7">
        <f ca="1" xml:space="preserve">
IF($B1901 = 1,
    0,
    RANDBETWEEN(5,COUNT('Last name'!$A:$A) + 1)
)</f>
        <v>164</v>
      </c>
      <c r="H1901" s="7" t="str">
        <f ca="1" xml:space="preserve">
IF($B1901 = 1 + N("Presidente"),
    "de Orléans e Bragança",
    VLOOKUP($G1901,'Last name'!$A:$B,2,FALSE) &amp; " " &amp; VLOOKUP(RANDBETWEEN(5,COUNT('Last name'!$A:$A) + 1),'Last name'!$A:$B,2,FALSE)
)</f>
        <v>Rizzo Mancini</v>
      </c>
      <c r="I1901" s="7" t="str">
        <f t="shared" ca="1" si="379"/>
        <v>Stella Rizzo Mancini</v>
      </c>
      <c r="J1901" s="7" t="str" cm="1">
        <f t="array" aca="1" ref="J1901" ca="1">SHA1HASH($I1901)</f>
        <v>990e85f4273973ffaada7ceb37cd42f6bd74f2ba</v>
      </c>
      <c r="K1901" s="7" cm="1">
        <f t="array" aca="1" ref="K1901" ca="1">INDEX(States!$A:$A,M1901,1)</f>
        <v>5</v>
      </c>
      <c r="L1901" s="7" t="str">
        <f ca="1">VLOOKUP($K1901,Countries!$A:$B,2,FALSE)</f>
        <v>Portugal</v>
      </c>
      <c r="M1901" s="7" cm="1">
        <f t="array" aca="1" ref="M1901" ca="1">INDEX(States!$C:$C,RANDBETWEEN(5,COUNTA(States!$A:$A) + 1),1)</f>
        <v>7</v>
      </c>
      <c r="N1901" s="7" t="str">
        <f ca="1">VLOOKUP($M1901,States!$C:$D,2,FALSE)</f>
        <v xml:space="preserve"> Setúbal </v>
      </c>
      <c r="O1901" s="7" t="str">
        <f ca="1">VLOOKUP($E1901,Name!$A:$C,3,FALSE)</f>
        <v>F</v>
      </c>
      <c r="P1901" s="7" t="str">
        <f ca="1">VLOOKUP($O1901,Genders!$B:$C,2,FALSE)</f>
        <v>Female</v>
      </c>
      <c r="Q1901" s="7" cm="1">
        <f t="array" aca="1" ref="Q1901" ca="1">INDEX('Marital status'!$A:$A,RANDBETWEEN(5,COUNTA('Marital status'!$A:$A) + 1),1)</f>
        <v>0</v>
      </c>
      <c r="R1901" s="7" t="e">
        <f ca="1">VLOOKUP($Q1901,'Marital status'!$A:$B,2,FALSE)</f>
        <v>#N/A</v>
      </c>
      <c r="S1901" s="7">
        <f t="shared" ca="1" si="380"/>
        <v>5</v>
      </c>
      <c r="T1901" s="7" t="str">
        <f ca="1">VLOOKUP($S1901,Ethnicities!$A:$B,2,FALSE)</f>
        <v>ASIAN</v>
      </c>
      <c r="U1901" s="8">
        <f t="shared" ca="1" si="381"/>
        <v>19335</v>
      </c>
      <c r="V1901" s="6">
        <f t="shared" ca="1" si="382"/>
        <v>7</v>
      </c>
      <c r="W1901" s="8" t="str">
        <f ca="1">VLOOKUP($V1901,'Background education'!$A:$B,2,FALSE)</f>
        <v>Undergraduate degree</v>
      </c>
      <c r="X1901" s="7">
        <f ca="1" xml:space="preserve">
  IF(OR($Z1901 = 5, $Z1901 = 6, $Z1901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901" s="7" t="str">
        <f ca="1">VLOOKUP($X1901,Departments!$A:$B,2,FALSE)</f>
        <v xml:space="preserve"> Commercial</v>
      </c>
      <c r="Z1901" s="6">
        <f t="shared" ca="1" si="383"/>
        <v>11</v>
      </c>
      <c r="AA1901" s="7" t="str">
        <f ca="1">VLOOKUP($Z1901,Roles!$A:$B,2,FALSE)</f>
        <v>Analyst</v>
      </c>
      <c r="AB1901" s="6">
        <f t="shared" ca="1" si="384"/>
        <v>7</v>
      </c>
      <c r="AC1901" s="7" t="str">
        <f ca="1" xml:space="preserve">
IF(
  ISNA($AB1901),
  NA(),
  VLOOKUP($AB1901,Levels!$A:$B,2,FALSE)
)</f>
        <v>Senior</v>
      </c>
      <c r="AD1901" s="8">
        <f t="shared" ca="1" si="385"/>
        <v>41314</v>
      </c>
      <c r="AE1901" s="6">
        <f ca="1">RANDBETWEEN(5,COUNTA('Recruitment source'!$A:$A) + 1)</f>
        <v>8</v>
      </c>
      <c r="AF1901" s="6" t="str">
        <f ca="1">VLOOKUP($AE1901,'Recruitment source'!$A:$B,2,FALSE)</f>
        <v>Net Empregos</v>
      </c>
      <c r="AG1901" s="8" t="e">
        <f t="shared" ca="1" si="386"/>
        <v>#N/A</v>
      </c>
      <c r="AH1901" s="6" t="e">
        <f t="shared" ca="1" si="387"/>
        <v>#N/A</v>
      </c>
      <c r="AI1901" s="6" t="e">
        <f ca="1" xml:space="preserve">
IF(
  ISNA($AH1901),
  NA(),
  VLOOKUP($AH1901,'Reasons for dismissal'!$A:$B,2,FALSE)
)</f>
        <v>#N/A</v>
      </c>
      <c r="AJ1901" s="6">
        <f t="shared" ca="1" si="388"/>
        <v>4</v>
      </c>
      <c r="AK1901" s="1">
        <f t="shared" ca="1" si="389"/>
        <v>2580</v>
      </c>
      <c r="AL19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$A1901  &amp; ", "   &amp;
$B1901  &amp; ", "   &amp;
$D1901  &amp; ", '"  &amp;
$I1901  &amp; "', '" &amp;
$O1901  &amp; "', "  &amp;
$S1901  &amp; ", '"  &amp;
TEXT($U1901,"dd/mm/aaaa")  &amp; "', "   &amp;
$V1901  &amp; ", "   &amp;
$X1901  &amp; ", "   &amp;
$Z1901  &amp; ", "   &amp;
IF($AB1901 &lt;&gt; "", $AB1901, "NULL")  &amp; ", "   &amp;
$AK1901  &amp; ");"</f>
        <v>#REF!</v>
      </c>
    </row>
    <row r="1902" spans="1:38" x14ac:dyDescent="0.2">
      <c r="A1902" s="7" cm="1">
        <f t="array" aca="1" ref="A1902" ca="1">INDEX(Companies!$A:$A,RANDBETWEEN(2,COUNTA(Companies!$A:$A)),1)</f>
        <v>2</v>
      </c>
      <c r="B1902" s="5">
        <f t="shared" si="377"/>
        <v>1901</v>
      </c>
      <c r="C1902" s="5" t="str" cm="1">
        <f t="array" ref="C1902">SHA1HASH($B1902)</f>
        <v>31fb9f38feb65b1accc25e0538d508d715d951bb</v>
      </c>
      <c r="D1902" s="6">
        <f t="shared" ca="1" si="378"/>
        <v>1</v>
      </c>
      <c r="E1902" s="7">
        <f ca="1">IF($B1902 = 1 + N("Presidente"),
    127,
    IF($B1902 = 2 + N("Vice-Presidente"),
        72,
        IF($B1902 = 3 + N("Secretária bilíngue"),
            13,
            RANDBETWEEN(5,COUNT(Name!$A:$A) + 1)
        )
    )
)</f>
        <v>246</v>
      </c>
      <c r="F1902" s="7" t="str">
        <f ca="1">VLOOKUP($E1902,Name!$A:$B,2,FALSE)</f>
        <v>Luiz Miguel</v>
      </c>
      <c r="G1902" s="7">
        <f ca="1" xml:space="preserve">
IF($B1902 = 1,
    0,
    RANDBETWEEN(5,COUNT('Last name'!$A:$A) + 1)
)</f>
        <v>98</v>
      </c>
      <c r="H1902" s="7" t="str">
        <f ca="1" xml:space="preserve">
IF($B1902 = 1 + N("Presidente"),
    "de Orléans e Bragança",
    VLOOKUP($G1902,'Last name'!$A:$B,2,FALSE) &amp; " " &amp; VLOOKUP(RANDBETWEEN(5,COUNT('Last name'!$A:$A) + 1),'Last name'!$A:$B,2,FALSE)
)</f>
        <v>Giordano Araújo</v>
      </c>
      <c r="I1902" s="7" t="str">
        <f t="shared" ca="1" si="379"/>
        <v>Luiz Miguel Giordano Araújo</v>
      </c>
      <c r="J1902" s="7" t="str" cm="1">
        <f t="array" aca="1" ref="J1902" ca="1">SHA1HASH($I1902)</f>
        <v>7c33638cd4dbac8de4c71ec35f6ed409c3d1e3d6</v>
      </c>
      <c r="K1902" s="7" cm="1">
        <f t="array" aca="1" ref="K1902" ca="1">INDEX(States!$A:$A,M1902,1)</f>
        <v>5</v>
      </c>
      <c r="L1902" s="7" t="str">
        <f ca="1">VLOOKUP($K1902,Countries!$A:$B,2,FALSE)</f>
        <v>Portugal</v>
      </c>
      <c r="M1902" s="7" cm="1">
        <f t="array" aca="1" ref="M1902" ca="1">INDEX(States!$C:$C,RANDBETWEEN(5,COUNTA(States!$A:$A) + 1),1)</f>
        <v>15</v>
      </c>
      <c r="N1902" s="7" t="str">
        <f ca="1">VLOOKUP($M1902,States!$C:$D,2,FALSE)</f>
        <v xml:space="preserve"> ÉVORA</v>
      </c>
      <c r="O1902" s="7" t="str">
        <f ca="1">VLOOKUP($E1902,Name!$A:$C,3,FALSE)</f>
        <v>M</v>
      </c>
      <c r="P1902" s="7" t="str">
        <f ca="1">VLOOKUP($O1902,Genders!$B:$C,2,FALSE)</f>
        <v>Male</v>
      </c>
      <c r="Q1902" s="7" cm="1">
        <f t="array" aca="1" ref="Q1902" ca="1">INDEX('Marital status'!$A:$A,RANDBETWEEN(5,COUNTA('Marital status'!$A:$A) + 1),1)</f>
        <v>0</v>
      </c>
      <c r="R1902" s="7" t="e">
        <f ca="1">VLOOKUP($Q1902,'Marital status'!$A:$B,2,FALSE)</f>
        <v>#N/A</v>
      </c>
      <c r="S1902" s="7">
        <f t="shared" ca="1" si="380"/>
        <v>5</v>
      </c>
      <c r="T1902" s="7" t="str">
        <f ca="1">VLOOKUP($S1902,Ethnicities!$A:$B,2,FALSE)</f>
        <v>ASIAN</v>
      </c>
      <c r="U1902" s="8">
        <f t="shared" ca="1" si="381"/>
        <v>20413</v>
      </c>
      <c r="V1902" s="6">
        <f t="shared" ca="1" si="382"/>
        <v>7</v>
      </c>
      <c r="W1902" s="8" t="str">
        <f ca="1">VLOOKUP($V1902,'Background education'!$A:$B,2,FALSE)</f>
        <v>Undergraduate degree</v>
      </c>
      <c r="X1902" s="7">
        <f ca="1" xml:space="preserve">
  IF(OR($Z1902 = 5, $Z1902 = 6, $Z1902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902" s="7" t="str">
        <f ca="1">VLOOKUP($X1902,Departments!$A:$B,2,FALSE)</f>
        <v>Audit</v>
      </c>
      <c r="Z1902" s="6">
        <f t="shared" ca="1" si="383"/>
        <v>10</v>
      </c>
      <c r="AA1902" s="7" t="str">
        <f ca="1">VLOOKUP($Z1902,Roles!$A:$B,2,FALSE)</f>
        <v>Trainee</v>
      </c>
      <c r="AB1902" s="6" t="e">
        <f t="shared" ca="1" si="384"/>
        <v>#N/A</v>
      </c>
      <c r="AC1902" s="7" t="e">
        <f ca="1" xml:space="preserve">
IF(
  ISNA($AB1902),
  NA(),
  VLOOKUP($AB1902,Levels!$A:$B,2,FALSE)
)</f>
        <v>#N/A</v>
      </c>
      <c r="AD1902" s="8">
        <f t="shared" ca="1" si="385"/>
        <v>42894</v>
      </c>
      <c r="AE1902" s="6">
        <f ca="1">RANDBETWEEN(5,COUNTA('Recruitment source'!$A:$A) + 1)</f>
        <v>5</v>
      </c>
      <c r="AF1902" s="6" t="str">
        <f ca="1">VLOOKUP($AE1902,'Recruitment source'!$A:$B,2,FALSE)</f>
        <v>Indeed</v>
      </c>
      <c r="AG1902" s="8" t="e">
        <f t="shared" ca="1" si="386"/>
        <v>#N/A</v>
      </c>
      <c r="AH1902" s="6" t="e">
        <f t="shared" ca="1" si="387"/>
        <v>#N/A</v>
      </c>
      <c r="AI1902" s="6" t="e">
        <f ca="1" xml:space="preserve">
IF(
  ISNA($AH1902),
  NA(),
  VLOOKUP($AH1902,'Reasons for dismissal'!$A:$B,2,FALSE)
)</f>
        <v>#N/A</v>
      </c>
      <c r="AJ1902" s="6">
        <f t="shared" ca="1" si="388"/>
        <v>4</v>
      </c>
      <c r="AK1902" s="1">
        <f t="shared" ca="1" si="389"/>
        <v>1305</v>
      </c>
      <c r="AL19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$A1902  &amp; ", "   &amp;
$B1902  &amp; ", "   &amp;
$D1902  &amp; ", '"  &amp;
$I1902  &amp; "', '" &amp;
$O1902  &amp; "', "  &amp;
$S1902  &amp; ", '"  &amp;
TEXT($U1902,"dd/mm/aaaa")  &amp; "', "   &amp;
$V1902  &amp; ", "   &amp;
$X1902  &amp; ", "   &amp;
$Z1902  &amp; ", "   &amp;
IF($AB1902 &lt;&gt; "", $AB1902, "NULL")  &amp; ", "   &amp;
$AK1902  &amp; ");"</f>
        <v>#REF!</v>
      </c>
    </row>
    <row r="1903" spans="1:38" x14ac:dyDescent="0.2">
      <c r="A1903" s="7" cm="1">
        <f t="array" aca="1" ref="A1903" ca="1">INDEX(Companies!$A:$A,RANDBETWEEN(2,COUNTA(Companies!$A:$A)),1)</f>
        <v>2</v>
      </c>
      <c r="B1903" s="5">
        <f t="shared" si="377"/>
        <v>1902</v>
      </c>
      <c r="C1903" s="5" t="str" cm="1">
        <f t="array" ref="C1903">SHA1HASH($B1903)</f>
        <v>30c9e2782e9f0c59a0da2da8666a32f545d05121</v>
      </c>
      <c r="D1903" s="6">
        <f t="shared" ca="1" si="378"/>
        <v>1</v>
      </c>
      <c r="E1903" s="7">
        <f ca="1">IF($B1903 = 1 + N("Presidente"),
    127,
    IF($B1903 = 2 + N("Vice-Presidente"),
        72,
        IF($B1903 = 3 + N("Secretária bilíngue"),
            13,
            RANDBETWEEN(5,COUNT(Name!$A:$A) + 1)
        )
    )
)</f>
        <v>42</v>
      </c>
      <c r="F1903" s="7" t="str">
        <f ca="1">VLOOKUP($E1903,Name!$A:$B,2,FALSE)</f>
        <v>Ângelo</v>
      </c>
      <c r="G1903" s="7">
        <f ca="1" xml:space="preserve">
IF($B1903 = 1,
    0,
    RANDBETWEEN(5,COUNT('Last name'!$A:$A) + 1)
)</f>
        <v>192</v>
      </c>
      <c r="H1903" s="7" t="str">
        <f ca="1" xml:space="preserve">
IF($B1903 = 1 + N("Presidente"),
    "de Orléans e Bragança",
    VLOOKUP($G1903,'Last name'!$A:$B,2,FALSE) &amp; " " &amp; VLOOKUP(RANDBETWEEN(5,COUNT('Last name'!$A:$A) + 1),'Last name'!$A:$B,2,FALSE)
)</f>
        <v>Vaz Dantas</v>
      </c>
      <c r="I1903" s="7" t="str">
        <f t="shared" ca="1" si="379"/>
        <v>Ângelo Vaz Dantas</v>
      </c>
      <c r="J1903" s="7" t="str" cm="1">
        <f t="array" aca="1" ref="J1903" ca="1">SHA1HASH($I1903)</f>
        <v>8dfe95e300bafedb42b7ca5912ffddb65209803d</v>
      </c>
      <c r="K1903" s="7" cm="1">
        <f t="array" aca="1" ref="K1903" ca="1">INDEX(States!$A:$A,M1903,1)</f>
        <v>5</v>
      </c>
      <c r="L1903" s="7" t="str">
        <f ca="1">VLOOKUP($K1903,Countries!$A:$B,2,FALSE)</f>
        <v>Portugal</v>
      </c>
      <c r="M1903" s="7" cm="1">
        <f t="array" aca="1" ref="M1903" ca="1">INDEX(States!$C:$C,RANDBETWEEN(5,COUNTA(States!$A:$A) + 1),1)</f>
        <v>18</v>
      </c>
      <c r="N1903" s="7" t="str">
        <f ca="1">VLOOKUP($M1903,States!$C:$D,2,FALSE)</f>
        <v>Castelo Branco</v>
      </c>
      <c r="O1903" s="7" t="str">
        <f ca="1">VLOOKUP($E1903,Name!$A:$C,3,FALSE)</f>
        <v>M</v>
      </c>
      <c r="P1903" s="7" t="str">
        <f ca="1">VLOOKUP($O1903,Genders!$B:$C,2,FALSE)</f>
        <v>Male</v>
      </c>
      <c r="Q1903" s="7" cm="1">
        <f t="array" aca="1" ref="Q1903" ca="1">INDEX('Marital status'!$A:$A,RANDBETWEEN(5,COUNTA('Marital status'!$A:$A) + 1),1)</f>
        <v>6</v>
      </c>
      <c r="R1903" s="7" t="str">
        <f ca="1">VLOOKUP($Q1903,'Marital status'!$A:$B,2,FALSE)</f>
        <v>DIVORCED</v>
      </c>
      <c r="S1903" s="7">
        <f t="shared" ca="1" si="380"/>
        <v>7</v>
      </c>
      <c r="T1903" s="7" t="str">
        <f ca="1">VLOOKUP($S1903,Ethnicities!$A:$B,2,FALSE)</f>
        <v>Native Hawaiian or Other Pacific Islander</v>
      </c>
      <c r="U1903" s="8">
        <f t="shared" ca="1" si="381"/>
        <v>21949</v>
      </c>
      <c r="V1903" s="6">
        <f t="shared" ca="1" si="382"/>
        <v>8</v>
      </c>
      <c r="W1903" s="8" t="str">
        <f ca="1">VLOOKUP($V1903,'Background education'!$A:$B,2,FALSE)</f>
        <v>Graduate school</v>
      </c>
      <c r="X1903" s="7">
        <f ca="1" xml:space="preserve">
  IF(OR($Z1903 = 5, $Z1903 = 6, $Z1903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903" s="7" t="str">
        <f ca="1">VLOOKUP($X1903,Departments!$A:$B,2,FALSE)</f>
        <v>Communication &amp; Marketing</v>
      </c>
      <c r="Z1903" s="6">
        <f t="shared" ca="1" si="383"/>
        <v>11</v>
      </c>
      <c r="AA1903" s="7" t="str">
        <f ca="1">VLOOKUP($Z1903,Roles!$A:$B,2,FALSE)</f>
        <v>Analyst</v>
      </c>
      <c r="AB1903" s="6">
        <f t="shared" ca="1" si="384"/>
        <v>7</v>
      </c>
      <c r="AC1903" s="7" t="str">
        <f ca="1" xml:space="preserve">
IF(
  ISNA($AB1903),
  NA(),
  VLOOKUP($AB1903,Levels!$A:$B,2,FALSE)
)</f>
        <v>Senior</v>
      </c>
      <c r="AD1903" s="8">
        <f t="shared" ca="1" si="385"/>
        <v>37024</v>
      </c>
      <c r="AE1903" s="6">
        <f ca="1">RANDBETWEEN(5,COUNTA('Recruitment source'!$A:$A) + 1)</f>
        <v>9</v>
      </c>
      <c r="AF1903" s="6" t="str">
        <f ca="1">VLOOKUP($AE1903,'Recruitment source'!$A:$B,2,FALSE)</f>
        <v>Empregos Online</v>
      </c>
      <c r="AG1903" s="8" t="e">
        <f t="shared" ca="1" si="386"/>
        <v>#N/A</v>
      </c>
      <c r="AH1903" s="6" t="e">
        <f t="shared" ca="1" si="387"/>
        <v>#N/A</v>
      </c>
      <c r="AI1903" s="6" t="e">
        <f ca="1" xml:space="preserve">
IF(
  ISNA($AH1903),
  NA(),
  VLOOKUP($AH1903,'Reasons for dismissal'!$A:$B,2,FALSE)
)</f>
        <v>#N/A</v>
      </c>
      <c r="AJ1903" s="6">
        <f t="shared" ca="1" si="388"/>
        <v>5</v>
      </c>
      <c r="AK1903" s="1">
        <f t="shared" ca="1" si="389"/>
        <v>3080</v>
      </c>
      <c r="AL19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$A1903  &amp; ", "   &amp;
$B1903  &amp; ", "   &amp;
$D1903  &amp; ", '"  &amp;
$I1903  &amp; "', '" &amp;
$O1903  &amp; "', "  &amp;
$S1903  &amp; ", '"  &amp;
TEXT($U1903,"dd/mm/aaaa")  &amp; "', "   &amp;
$V1903  &amp; ", "   &amp;
$X1903  &amp; ", "   &amp;
$Z1903  &amp; ", "   &amp;
IF($AB1903 &lt;&gt; "", $AB1903, "NULL")  &amp; ", "   &amp;
$AK1903  &amp; ");"</f>
        <v>#REF!</v>
      </c>
    </row>
    <row r="1904" spans="1:38" x14ac:dyDescent="0.2">
      <c r="A1904" s="7" cm="1">
        <f t="array" aca="1" ref="A1904" ca="1">INDEX(Companies!$A:$A,RANDBETWEEN(2,COUNTA(Companies!$A:$A)),1)</f>
        <v>2</v>
      </c>
      <c r="B1904" s="5">
        <f t="shared" si="377"/>
        <v>1903</v>
      </c>
      <c r="C1904" s="5" t="str" cm="1">
        <f t="array" ref="C1904">SHA1HASH($B1904)</f>
        <v>b2526c86bf863dec307a76fbebd94b9fcb72b490</v>
      </c>
      <c r="D1904" s="6">
        <f t="shared" ca="1" si="378"/>
        <v>1</v>
      </c>
      <c r="E1904" s="7">
        <f ca="1">IF($B1904 = 1 + N("Presidente"),
    127,
    IF($B1904 = 2 + N("Vice-Presidente"),
        72,
        IF($B1904 = 3 + N("Secretária bilíngue"),
            13,
            RANDBETWEEN(5,COUNT(Name!$A:$A) + 1)
        )
    )
)</f>
        <v>218</v>
      </c>
      <c r="F1904" s="7" t="str">
        <f ca="1">VLOOKUP($E1904,Name!$A:$B,2,FALSE)</f>
        <v>Larisa</v>
      </c>
      <c r="G1904" s="7">
        <f ca="1" xml:space="preserve">
IF($B1904 = 1,
    0,
    RANDBETWEEN(5,COUNT('Last name'!$A:$A) + 1)
)</f>
        <v>48</v>
      </c>
      <c r="H1904" s="7" t="str">
        <f ca="1" xml:space="preserve">
IF($B1904 = 1 + N("Presidente"),
    "de Orléans e Bragança",
    VLOOKUP($G1904,'Last name'!$A:$B,2,FALSE) &amp; " " &amp; VLOOKUP(RANDBETWEEN(5,COUNT('Last name'!$A:$A) + 1),'Last name'!$A:$B,2,FALSE)
)</f>
        <v>Brasil Brasão</v>
      </c>
      <c r="I1904" s="7" t="str">
        <f t="shared" ca="1" si="379"/>
        <v>Larisa Brasil Brasão</v>
      </c>
      <c r="J1904" s="7" t="str" cm="1">
        <f t="array" aca="1" ref="J1904" ca="1">SHA1HASH($I1904)</f>
        <v>02e0f91d76e4cfee6c2f84076dd5eca296393480</v>
      </c>
      <c r="K1904" s="7" cm="1">
        <f t="array" aca="1" ref="K1904" ca="1">INDEX(States!$A:$A,M1904,1)</f>
        <v>5</v>
      </c>
      <c r="L1904" s="7" t="str">
        <f ca="1">VLOOKUP($K1904,Countries!$A:$B,2,FALSE)</f>
        <v>Portugal</v>
      </c>
      <c r="M1904" s="7" cm="1">
        <f t="array" aca="1" ref="M1904" ca="1">INDEX(States!$C:$C,RANDBETWEEN(5,COUNTA(States!$A:$A) + 1),1)</f>
        <v>10</v>
      </c>
      <c r="N1904" s="7" t="str">
        <f ca="1">VLOOKUP($M1904,States!$C:$D,2,FALSE)</f>
        <v>Faro</v>
      </c>
      <c r="O1904" s="7" t="str">
        <f ca="1">VLOOKUP($E1904,Name!$A:$C,3,FALSE)</f>
        <v>F</v>
      </c>
      <c r="P1904" s="7" t="str">
        <f ca="1">VLOOKUP($O1904,Genders!$B:$C,2,FALSE)</f>
        <v>Female</v>
      </c>
      <c r="Q1904" s="7" cm="1">
        <f t="array" aca="1" ref="Q1904" ca="1">INDEX('Marital status'!$A:$A,RANDBETWEEN(5,COUNTA('Marital status'!$A:$A) + 1),1)</f>
        <v>0</v>
      </c>
      <c r="R1904" s="7" t="e">
        <f ca="1">VLOOKUP($Q1904,'Marital status'!$A:$B,2,FALSE)</f>
        <v>#N/A</v>
      </c>
      <c r="S1904" s="7">
        <f t="shared" ca="1" si="380"/>
        <v>6</v>
      </c>
      <c r="T1904" s="7" t="str">
        <f ca="1">VLOOKUP($S1904,Ethnicities!$A:$B,2,FALSE)</f>
        <v xml:space="preserve">  american Indian or Alaska Native</v>
      </c>
      <c r="U1904" s="8">
        <f t="shared" ca="1" si="381"/>
        <v>33520</v>
      </c>
      <c r="V1904" s="6">
        <f t="shared" ca="1" si="382"/>
        <v>7</v>
      </c>
      <c r="W1904" s="8" t="str">
        <f ca="1">VLOOKUP($V1904,'Background education'!$A:$B,2,FALSE)</f>
        <v>Undergraduate degree</v>
      </c>
      <c r="X1904" s="7">
        <f ca="1" xml:space="preserve">
  IF(OR($Z1904 = 5, $Z1904 = 6, $Z1904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904" s="7" t="str">
        <f ca="1">VLOOKUP($X1904,Departments!$A:$B,2,FALSE)</f>
        <v xml:space="preserve"> Presidency</v>
      </c>
      <c r="Z1904" s="6">
        <f t="shared" ca="1" si="383"/>
        <v>9</v>
      </c>
      <c r="AA1904" s="7" t="str">
        <f ca="1">VLOOKUP($Z1904,Roles!$A:$B,2,FALSE)</f>
        <v>Intern</v>
      </c>
      <c r="AB1904" s="6" t="e">
        <f t="shared" ca="1" si="384"/>
        <v>#N/A</v>
      </c>
      <c r="AC1904" s="7" t="e">
        <f ca="1" xml:space="preserve">
IF(
  ISNA($AB1904),
  NA(),
  VLOOKUP($AB1904,Levels!$A:$B,2,FALSE)
)</f>
        <v>#N/A</v>
      </c>
      <c r="AD1904" s="8">
        <f t="shared" ca="1" si="385"/>
        <v>39851</v>
      </c>
      <c r="AE1904" s="6">
        <f ca="1">RANDBETWEEN(5,COUNTA('Recruitment source'!$A:$A) + 1)</f>
        <v>9</v>
      </c>
      <c r="AF1904" s="6" t="str">
        <f ca="1">VLOOKUP($AE1904,'Recruitment source'!$A:$B,2,FALSE)</f>
        <v>Empregos Online</v>
      </c>
      <c r="AG1904" s="8" t="e">
        <f t="shared" ca="1" si="386"/>
        <v>#N/A</v>
      </c>
      <c r="AH1904" s="6" t="e">
        <f t="shared" ca="1" si="387"/>
        <v>#N/A</v>
      </c>
      <c r="AI1904" s="6" t="e">
        <f ca="1" xml:space="preserve">
IF(
  ISNA($AH1904),
  NA(),
  VLOOKUP($AH1904,'Reasons for dismissal'!$A:$B,2,FALSE)
)</f>
        <v>#N/A</v>
      </c>
      <c r="AJ1904" s="6">
        <f t="shared" ca="1" si="388"/>
        <v>4</v>
      </c>
      <c r="AK1904" s="1">
        <f t="shared" ca="1" si="389"/>
        <v>1205</v>
      </c>
      <c r="AL19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$A1904  &amp; ", "   &amp;
$B1904  &amp; ", "   &amp;
$D1904  &amp; ", '"  &amp;
$I1904  &amp; "', '" &amp;
$O1904  &amp; "', "  &amp;
$S1904  &amp; ", '"  &amp;
TEXT($U1904,"dd/mm/aaaa")  &amp; "', "   &amp;
$V1904  &amp; ", "   &amp;
$X1904  &amp; ", "   &amp;
$Z1904  &amp; ", "   &amp;
IF($AB1904 &lt;&gt; "", $AB1904, "NULL")  &amp; ", "   &amp;
$AK1904  &amp; ");"</f>
        <v>#REF!</v>
      </c>
    </row>
    <row r="1905" spans="1:38" x14ac:dyDescent="0.2">
      <c r="A1905" s="7" cm="1">
        <f t="array" aca="1" ref="A1905" ca="1">INDEX(Companies!$A:$A,RANDBETWEEN(2,COUNTA(Companies!$A:$A)),1)</f>
        <v>2</v>
      </c>
      <c r="B1905" s="5">
        <f t="shared" si="377"/>
        <v>1904</v>
      </c>
      <c r="C1905" s="5" t="str" cm="1">
        <f t="array" ref="C1905">SHA1HASH($B1905)</f>
        <v>a80a6678fa430121ecc291bf4dcf2d27ab283d06</v>
      </c>
      <c r="D1905" s="6">
        <f t="shared" ca="1" si="378"/>
        <v>1</v>
      </c>
      <c r="E1905" s="7">
        <f ca="1">IF($B1905 = 1 + N("Presidente"),
    127,
    IF($B1905 = 2 + N("Vice-Presidente"),
        72,
        IF($B1905 = 3 + N("Secretária bilíngue"),
            13,
            RANDBETWEEN(5,COUNT(Name!$A:$A) + 1)
        )
    )
)</f>
        <v>359</v>
      </c>
      <c r="F1905" s="7" t="str">
        <f ca="1">VLOOKUP($E1905,Name!$A:$B,2,FALSE)</f>
        <v>Vitor</v>
      </c>
      <c r="G1905" s="7">
        <f ca="1" xml:space="preserve">
IF($B1905 = 1,
    0,
    RANDBETWEEN(5,COUNT('Last name'!$A:$A) + 1)
)</f>
        <v>131</v>
      </c>
      <c r="H1905" s="7" t="str">
        <f ca="1" xml:space="preserve">
IF($B1905 = 1 + N("Presidente"),
    "de Orléans e Bragança",
    VLOOKUP($G1905,'Last name'!$A:$B,2,FALSE) &amp; " " &amp; VLOOKUP(RANDBETWEEN(5,COUNT('Last name'!$A:$A) + 1),'Last name'!$A:$B,2,FALSE)
)</f>
        <v>Monti Faria</v>
      </c>
      <c r="I1905" s="7" t="str">
        <f t="shared" ca="1" si="379"/>
        <v>Vitor Monti Faria</v>
      </c>
      <c r="J1905" s="7" t="str" cm="1">
        <f t="array" aca="1" ref="J1905" ca="1">SHA1HASH($I1905)</f>
        <v>3ecd69b39345a99252219a26e38ff2ca24b1354d</v>
      </c>
      <c r="K1905" s="7" cm="1">
        <f t="array" aca="1" ref="K1905" ca="1">INDEX(States!$A:$A,M1905,1)</f>
        <v>5</v>
      </c>
      <c r="L1905" s="7" t="str">
        <f ca="1">VLOOKUP($K1905,Countries!$A:$B,2,FALSE)</f>
        <v>Portugal</v>
      </c>
      <c r="M1905" s="7" cm="1">
        <f t="array" aca="1" ref="M1905" ca="1">INDEX(States!$C:$C,RANDBETWEEN(5,COUNTA(States!$A:$A) + 1),1)</f>
        <v>15</v>
      </c>
      <c r="N1905" s="7" t="str">
        <f ca="1">VLOOKUP($M1905,States!$C:$D,2,FALSE)</f>
        <v xml:space="preserve"> ÉVORA</v>
      </c>
      <c r="O1905" s="7" t="str">
        <f ca="1">VLOOKUP($E1905,Name!$A:$C,3,FALSE)</f>
        <v>M</v>
      </c>
      <c r="P1905" s="7" t="str">
        <f ca="1">VLOOKUP($O1905,Genders!$B:$C,2,FALSE)</f>
        <v>Male</v>
      </c>
      <c r="Q1905" s="7" cm="1">
        <f t="array" aca="1" ref="Q1905" ca="1">INDEX('Marital status'!$A:$A,RANDBETWEEN(5,COUNTA('Marital status'!$A:$A) + 1),1)</f>
        <v>6</v>
      </c>
      <c r="R1905" s="7" t="str">
        <f ca="1">VLOOKUP($Q1905,'Marital status'!$A:$B,2,FALSE)</f>
        <v>DIVORCED</v>
      </c>
      <c r="S1905" s="7">
        <f t="shared" ca="1" si="380"/>
        <v>5</v>
      </c>
      <c r="T1905" s="7" t="str">
        <f ca="1">VLOOKUP($S1905,Ethnicities!$A:$B,2,FALSE)</f>
        <v>ASIAN</v>
      </c>
      <c r="U1905" s="8">
        <f t="shared" ca="1" si="381"/>
        <v>28675</v>
      </c>
      <c r="V1905" s="6">
        <f t="shared" ca="1" si="382"/>
        <v>7</v>
      </c>
      <c r="W1905" s="8" t="str">
        <f ca="1">VLOOKUP($V1905,'Background education'!$A:$B,2,FALSE)</f>
        <v>Undergraduate degree</v>
      </c>
      <c r="X1905" s="7">
        <f ca="1" xml:space="preserve">
  IF(OR($Z1905 = 5, $Z1905 = 6, $Z1905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905" s="7" t="str">
        <f ca="1">VLOOKUP($X1905,Departments!$A:$B,2,FALSE)</f>
        <v>Human Resource</v>
      </c>
      <c r="Z1905" s="6">
        <f t="shared" ca="1" si="383"/>
        <v>11</v>
      </c>
      <c r="AA1905" s="7" t="str">
        <f ca="1">VLOOKUP($Z1905,Roles!$A:$B,2,FALSE)</f>
        <v>Analyst</v>
      </c>
      <c r="AB1905" s="6">
        <f t="shared" ca="1" si="384"/>
        <v>7</v>
      </c>
      <c r="AC1905" s="7" t="str">
        <f ca="1" xml:space="preserve">
IF(
  ISNA($AB1905),
  NA(),
  VLOOKUP($AB1905,Levels!$A:$B,2,FALSE)
)</f>
        <v>Senior</v>
      </c>
      <c r="AD1905" s="8">
        <f t="shared" ca="1" si="385"/>
        <v>41673</v>
      </c>
      <c r="AE1905" s="6">
        <f ca="1">RANDBETWEEN(5,COUNTA('Recruitment source'!$A:$A) + 1)</f>
        <v>6</v>
      </c>
      <c r="AF1905" s="6" t="str">
        <f ca="1">VLOOKUP($AE1905,'Recruitment source'!$A:$B,2,FALSE)</f>
        <v>Learn4Good</v>
      </c>
      <c r="AG1905" s="8" t="e">
        <f t="shared" ca="1" si="386"/>
        <v>#N/A</v>
      </c>
      <c r="AH1905" s="6" t="e">
        <f t="shared" ca="1" si="387"/>
        <v>#N/A</v>
      </c>
      <c r="AI1905" s="6" t="e">
        <f ca="1" xml:space="preserve">
IF(
  ISNA($AH1905),
  NA(),
  VLOOKUP($AH1905,'Reasons for dismissal'!$A:$B,2,FALSE)
)</f>
        <v>#N/A</v>
      </c>
      <c r="AJ1905" s="6">
        <f t="shared" ca="1" si="388"/>
        <v>5</v>
      </c>
      <c r="AK1905" s="1">
        <f t="shared" ca="1" si="389"/>
        <v>2580</v>
      </c>
      <c r="AL19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$A1905  &amp; ", "   &amp;
$B1905  &amp; ", "   &amp;
$D1905  &amp; ", '"  &amp;
$I1905  &amp; "', '" &amp;
$O1905  &amp; "', "  &amp;
$S1905  &amp; ", '"  &amp;
TEXT($U1905,"dd/mm/aaaa")  &amp; "', "   &amp;
$V1905  &amp; ", "   &amp;
$X1905  &amp; ", "   &amp;
$Z1905  &amp; ", "   &amp;
IF($AB1905 &lt;&gt; "", $AB1905, "NULL")  &amp; ", "   &amp;
$AK1905  &amp; ");"</f>
        <v>#REF!</v>
      </c>
    </row>
    <row r="1906" spans="1:38" x14ac:dyDescent="0.2">
      <c r="A1906" s="7" cm="1">
        <f t="array" aca="1" ref="A1906" ca="1">INDEX(Companies!$A:$A,RANDBETWEEN(2,COUNTA(Companies!$A:$A)),1)</f>
        <v>2</v>
      </c>
      <c r="B1906" s="5">
        <f t="shared" si="377"/>
        <v>1905</v>
      </c>
      <c r="C1906" s="5" t="str" cm="1">
        <f t="array" ref="C1906">SHA1HASH($B1906)</f>
        <v>6d3211de24f545a8f6242f2e05961de09a7a65c9</v>
      </c>
      <c r="D1906" s="6">
        <f t="shared" ca="1" si="378"/>
        <v>1</v>
      </c>
      <c r="E1906" s="7">
        <f ca="1">IF($B1906 = 1 + N("Presidente"),
    127,
    IF($B1906 = 2 + N("Vice-Presidente"),
        72,
        IF($B1906 = 3 + N("Secretária bilíngue"),
            13,
            RANDBETWEEN(5,COUNT(Name!$A:$A) + 1)
        )
    )
)</f>
        <v>26</v>
      </c>
      <c r="F1906" s="7" t="str">
        <f ca="1">VLOOKUP($E1906,Name!$A:$B,2,FALSE)</f>
        <v>Ana Beatriz</v>
      </c>
      <c r="G1906" s="7">
        <f ca="1" xml:space="preserve">
IF($B1906 = 1,
    0,
    RANDBETWEEN(5,COUNT('Last name'!$A:$A) + 1)
)</f>
        <v>65</v>
      </c>
      <c r="H1906" s="7" t="str">
        <f ca="1" xml:space="preserve">
IF($B1906 = 1 + N("Presidente"),
    "de Orléans e Bragança",
    VLOOKUP($G1906,'Last name'!$A:$B,2,FALSE) &amp; " " &amp; VLOOKUP(RANDBETWEEN(5,COUNT('Last name'!$A:$A) + 1),'Last name'!$A:$B,2,FALSE)
)</f>
        <v>Coelho Caminha</v>
      </c>
      <c r="I1906" s="7" t="str">
        <f t="shared" ca="1" si="379"/>
        <v>Ana Beatriz Coelho Caminha</v>
      </c>
      <c r="J1906" s="7" t="str" cm="1">
        <f t="array" aca="1" ref="J1906" ca="1">SHA1HASH($I1906)</f>
        <v>6b5a65d0751f68dceda1e7170d090c65704c6cee</v>
      </c>
      <c r="K1906" s="7" cm="1">
        <f t="array" aca="1" ref="K1906" ca="1">INDEX(States!$A:$A,M1906,1)</f>
        <v>5</v>
      </c>
      <c r="L1906" s="7" t="str">
        <f ca="1">VLOOKUP($K1906,Countries!$A:$B,2,FALSE)</f>
        <v>Portugal</v>
      </c>
      <c r="M1906" s="7" cm="1">
        <f t="array" aca="1" ref="M1906" ca="1">INDEX(States!$C:$C,RANDBETWEEN(5,COUNTA(States!$A:$A) + 1),1)</f>
        <v>20</v>
      </c>
      <c r="N1906" s="7" t="str">
        <f ca="1">VLOOKUP($M1906,States!$C:$D,2,FALSE)</f>
        <v>Portalegre</v>
      </c>
      <c r="O1906" s="7" t="str">
        <f ca="1">VLOOKUP($E1906,Name!$A:$C,3,FALSE)</f>
        <v>F</v>
      </c>
      <c r="P1906" s="7" t="str">
        <f ca="1">VLOOKUP($O1906,Genders!$B:$C,2,FALSE)</f>
        <v>Female</v>
      </c>
      <c r="Q1906" s="7" cm="1">
        <f t="array" aca="1" ref="Q1906" ca="1">INDEX('Marital status'!$A:$A,RANDBETWEEN(5,COUNTA('Marital status'!$A:$A) + 1),1)</f>
        <v>6</v>
      </c>
      <c r="R1906" s="7" t="str">
        <f ca="1">VLOOKUP($Q1906,'Marital status'!$A:$B,2,FALSE)</f>
        <v>DIVORCED</v>
      </c>
      <c r="S1906" s="7">
        <f t="shared" ca="1" si="380"/>
        <v>5</v>
      </c>
      <c r="T1906" s="7" t="str">
        <f ca="1">VLOOKUP($S1906,Ethnicities!$A:$B,2,FALSE)</f>
        <v>ASIAN</v>
      </c>
      <c r="U1906" s="8">
        <f t="shared" ca="1" si="381"/>
        <v>31288</v>
      </c>
      <c r="V1906" s="6">
        <f t="shared" ca="1" si="382"/>
        <v>7</v>
      </c>
      <c r="W1906" s="8" t="str">
        <f ca="1">VLOOKUP($V1906,'Background education'!$A:$B,2,FALSE)</f>
        <v>Undergraduate degree</v>
      </c>
      <c r="X1906" s="7">
        <f ca="1" xml:space="preserve">
  IF(OR($Z1906 = 5, $Z1906 = 6, $Z1906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906" s="7" t="str">
        <f ca="1">VLOOKUP($X1906,Departments!$A:$B,2,FALSE)</f>
        <v>Operations</v>
      </c>
      <c r="Z1906" s="6">
        <f t="shared" ca="1" si="383"/>
        <v>10</v>
      </c>
      <c r="AA1906" s="7" t="str">
        <f ca="1">VLOOKUP($Z1906,Roles!$A:$B,2,FALSE)</f>
        <v>Trainee</v>
      </c>
      <c r="AB1906" s="6" t="e">
        <f t="shared" ca="1" si="384"/>
        <v>#N/A</v>
      </c>
      <c r="AC1906" s="7" t="e">
        <f ca="1" xml:space="preserve">
IF(
  ISNA($AB1906),
  NA(),
  VLOOKUP($AB1906,Levels!$A:$B,2,FALSE)
)</f>
        <v>#N/A</v>
      </c>
      <c r="AD1906" s="8">
        <f t="shared" ca="1" si="385"/>
        <v>43271</v>
      </c>
      <c r="AE1906" s="6">
        <f ca="1">RANDBETWEEN(5,COUNTA('Recruitment source'!$A:$A) + 1)</f>
        <v>15</v>
      </c>
      <c r="AF1906" s="6" t="str">
        <f ca="1">VLOOKUP($AE1906,'Recruitment source'!$A:$B,2,FALSE)</f>
        <v>Website</v>
      </c>
      <c r="AG1906" s="8" t="e">
        <f t="shared" ca="1" si="386"/>
        <v>#N/A</v>
      </c>
      <c r="AH1906" s="6" t="e">
        <f t="shared" ca="1" si="387"/>
        <v>#N/A</v>
      </c>
      <c r="AI1906" s="6" t="e">
        <f ca="1" xml:space="preserve">
IF(
  ISNA($AH1906),
  NA(),
  VLOOKUP($AH1906,'Reasons for dismissal'!$A:$B,2,FALSE)
)</f>
        <v>#N/A</v>
      </c>
      <c r="AJ1906" s="6">
        <f t="shared" ca="1" si="388"/>
        <v>5</v>
      </c>
      <c r="AK1906" s="1">
        <f t="shared" ca="1" si="389"/>
        <v>1305</v>
      </c>
      <c r="AL19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$A1906  &amp; ", "   &amp;
$B1906  &amp; ", "   &amp;
$D1906  &amp; ", '"  &amp;
$I1906  &amp; "', '" &amp;
$O1906  &amp; "', "  &amp;
$S1906  &amp; ", '"  &amp;
TEXT($U1906,"dd/mm/aaaa")  &amp; "', "   &amp;
$V1906  &amp; ", "   &amp;
$X1906  &amp; ", "   &amp;
$Z1906  &amp; ", "   &amp;
IF($AB1906 &lt;&gt; "", $AB1906, "NULL")  &amp; ", "   &amp;
$AK1906  &amp; ");"</f>
        <v>#REF!</v>
      </c>
    </row>
    <row r="1907" spans="1:38" x14ac:dyDescent="0.2">
      <c r="A1907" s="7" cm="1">
        <f t="array" aca="1" ref="A1907" ca="1">INDEX(Companies!$A:$A,RANDBETWEEN(2,COUNTA(Companies!$A:$A)),1)</f>
        <v>2</v>
      </c>
      <c r="B1907" s="5">
        <f t="shared" si="377"/>
        <v>1906</v>
      </c>
      <c r="C1907" s="5" t="str" cm="1">
        <f t="array" ref="C1907">SHA1HASH($B1907)</f>
        <v>f58488d89546773dc573388dc1f754b42b49b026</v>
      </c>
      <c r="D1907" s="6">
        <f t="shared" ca="1" si="378"/>
        <v>1</v>
      </c>
      <c r="E1907" s="7">
        <f ca="1">IF($B1907 = 1 + N("Presidente"),
    127,
    IF($B1907 = 2 + N("Vice-Presidente"),
        72,
        IF($B1907 = 3 + N("Secretária bilíngue"),
            13,
            RANDBETWEEN(5,COUNT(Name!$A:$A) + 1)
        )
    )
)</f>
        <v>96</v>
      </c>
      <c r="F1907" s="7" t="str">
        <f ca="1">VLOOKUP($E1907,Name!$A:$B,2,FALSE)</f>
        <v>Clarisse</v>
      </c>
      <c r="G1907" s="7">
        <f ca="1" xml:space="preserve">
IF($B1907 = 1,
    0,
    RANDBETWEEN(5,COUNT('Last name'!$A:$A) + 1)
)</f>
        <v>15</v>
      </c>
      <c r="H1907" s="7" t="str">
        <f ca="1" xml:space="preserve">
IF($B1907 = 1 + N("Presidente"),
    "de Orléans e Bragança",
    VLOOKUP($G1907,'Last name'!$A:$B,2,FALSE) &amp; " " &amp; VLOOKUP(RANDBETWEEN(5,COUNT('Last name'!$A:$A) + 1),'Last name'!$A:$B,2,FALSE)
)</f>
        <v>Alvim Rizzo</v>
      </c>
      <c r="I1907" s="7" t="str">
        <f t="shared" ca="1" si="379"/>
        <v>Clarisse Alvim Rizzo</v>
      </c>
      <c r="J1907" s="7" t="str" cm="1">
        <f t="array" aca="1" ref="J1907" ca="1">SHA1HASH($I1907)</f>
        <v>9a7377429d8ea336a3a61a5aaca7a94b25543037</v>
      </c>
      <c r="K1907" s="7" cm="1">
        <f t="array" aca="1" ref="K1907" ca="1">INDEX(States!$A:$A,M1907,1)</f>
        <v>5</v>
      </c>
      <c r="L1907" s="7" t="str">
        <f ca="1">VLOOKUP($K1907,Countries!$A:$B,2,FALSE)</f>
        <v>Portugal</v>
      </c>
      <c r="M1907" s="7" cm="1">
        <f t="array" aca="1" ref="M1907" ca="1">INDEX(States!$C:$C,RANDBETWEEN(5,COUNTA(States!$A:$A) + 1),1)</f>
        <v>24</v>
      </c>
      <c r="N1907" s="7" t="str">
        <f ca="1">VLOOKUP($M1907,States!$C:$D,2,FALSE)</f>
        <v>Brangança</v>
      </c>
      <c r="O1907" s="7" t="str">
        <f ca="1">VLOOKUP($E1907,Name!$A:$C,3,FALSE)</f>
        <v>F</v>
      </c>
      <c r="P1907" s="7" t="str">
        <f ca="1">VLOOKUP($O1907,Genders!$B:$C,2,FALSE)</f>
        <v>Female</v>
      </c>
      <c r="Q1907" s="7" cm="1">
        <f t="array" aca="1" ref="Q1907" ca="1">INDEX('Marital status'!$A:$A,RANDBETWEEN(5,COUNTA('Marital status'!$A:$A) + 1),1)</f>
        <v>6</v>
      </c>
      <c r="R1907" s="7" t="str">
        <f ca="1">VLOOKUP($Q1907,'Marital status'!$A:$B,2,FALSE)</f>
        <v>DIVORCED</v>
      </c>
      <c r="S1907" s="7">
        <f t="shared" ca="1" si="380"/>
        <v>5</v>
      </c>
      <c r="T1907" s="7" t="str">
        <f ca="1">VLOOKUP($S1907,Ethnicities!$A:$B,2,FALSE)</f>
        <v>ASIAN</v>
      </c>
      <c r="U1907" s="8">
        <f t="shared" ca="1" si="381"/>
        <v>17969</v>
      </c>
      <c r="V1907" s="6">
        <f t="shared" ca="1" si="382"/>
        <v>8</v>
      </c>
      <c r="W1907" s="8" t="str">
        <f ca="1">VLOOKUP($V1907,'Background education'!$A:$B,2,FALSE)</f>
        <v>Graduate school</v>
      </c>
      <c r="X1907" s="7">
        <f ca="1" xml:space="preserve">
  IF(OR($Z1907 = 5, $Z1907 = 6, $Z1907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907" s="7" t="str">
        <f ca="1">VLOOKUP($X1907,Departments!$A:$B,2,FALSE)</f>
        <v>Communication &amp; Marketing</v>
      </c>
      <c r="Z1907" s="6">
        <f t="shared" ca="1" si="383"/>
        <v>11</v>
      </c>
      <c r="AA1907" s="7" t="str">
        <f ca="1">VLOOKUP($Z1907,Roles!$A:$B,2,FALSE)</f>
        <v>Analyst</v>
      </c>
      <c r="AB1907" s="6">
        <f t="shared" ca="1" si="384"/>
        <v>6</v>
      </c>
      <c r="AC1907" s="7" t="str">
        <f ca="1" xml:space="preserve">
IF(
  ISNA($AB1907),
  NA(),
  VLOOKUP($AB1907,Levels!$A:$B,2,FALSE)
)</f>
        <v>Pleno</v>
      </c>
      <c r="AD1907" s="8">
        <f t="shared" ca="1" si="385"/>
        <v>41726</v>
      </c>
      <c r="AE1907" s="6">
        <f ca="1">RANDBETWEEN(5,COUNTA('Recruitment source'!$A:$A) + 1)</f>
        <v>10</v>
      </c>
      <c r="AF1907" s="6" t="str">
        <f ca="1">VLOOKUP($AE1907,'Recruitment source'!$A:$B,2,FALSE)</f>
        <v>Jobs in Lisbon</v>
      </c>
      <c r="AG1907" s="8" t="e">
        <f t="shared" ca="1" si="386"/>
        <v>#N/A</v>
      </c>
      <c r="AH1907" s="6" t="e">
        <f t="shared" ca="1" si="387"/>
        <v>#N/A</v>
      </c>
      <c r="AI1907" s="6" t="e">
        <f ca="1" xml:space="preserve">
IF(
  ISNA($AH1907),
  NA(),
  VLOOKUP($AH1907,'Reasons for dismissal'!$A:$B,2,FALSE)
)</f>
        <v>#N/A</v>
      </c>
      <c r="AJ1907" s="6">
        <f t="shared" ca="1" si="388"/>
        <v>5</v>
      </c>
      <c r="AK1907" s="1">
        <f t="shared" ca="1" si="389"/>
        <v>3080</v>
      </c>
      <c r="AL19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$A1907  &amp; ", "   &amp;
$B1907  &amp; ", "   &amp;
$D1907  &amp; ", '"  &amp;
$I1907  &amp; "', '" &amp;
$O1907  &amp; "', "  &amp;
$S1907  &amp; ", '"  &amp;
TEXT($U1907,"dd/mm/aaaa")  &amp; "', "   &amp;
$V1907  &amp; ", "   &amp;
$X1907  &amp; ", "   &amp;
$Z1907  &amp; ", "   &amp;
IF($AB1907 &lt;&gt; "", $AB1907, "NULL")  &amp; ", "   &amp;
$AK1907  &amp; ");"</f>
        <v>#REF!</v>
      </c>
    </row>
    <row r="1908" spans="1:38" x14ac:dyDescent="0.2">
      <c r="A1908" s="7" cm="1">
        <f t="array" aca="1" ref="A1908" ca="1">INDEX(Companies!$A:$A,RANDBETWEEN(2,COUNTA(Companies!$A:$A)),1)</f>
        <v>2</v>
      </c>
      <c r="B1908" s="5">
        <f t="shared" si="377"/>
        <v>1907</v>
      </c>
      <c r="C1908" s="5" t="str" cm="1">
        <f t="array" ref="C1908">SHA1HASH($B1908)</f>
        <v>2b631272f3914ad68399ca37b2eeea714d2c6829</v>
      </c>
      <c r="D1908" s="6">
        <f t="shared" ca="1" si="378"/>
        <v>1</v>
      </c>
      <c r="E1908" s="7">
        <f ca="1">IF($B1908 = 1 + N("Presidente"),
    127,
    IF($B1908 = 2 + N("Vice-Presidente"),
        72,
        IF($B1908 = 3 + N("Secretária bilíngue"),
            13,
            RANDBETWEEN(5,COUNT(Name!$A:$A) + 1)
        )
    )
)</f>
        <v>260</v>
      </c>
      <c r="F1908" s="7" t="str">
        <f ca="1">VLOOKUP($E1908,Name!$A:$B,2,FALSE)</f>
        <v>Maria Cecília</v>
      </c>
      <c r="G1908" s="7">
        <f ca="1" xml:space="preserve">
IF($B1908 = 1,
    0,
    RANDBETWEEN(5,COUNT('Last name'!$A:$A) + 1)
)</f>
        <v>13</v>
      </c>
      <c r="H1908" s="7" t="str">
        <f ca="1" xml:space="preserve">
IF($B1908 = 1 + N("Presidente"),
    "de Orléans e Bragança",
    VLOOKUP($G1908,'Last name'!$A:$B,2,FALSE) &amp; " " &amp; VLOOKUP(RANDBETWEEN(5,COUNT('Last name'!$A:$A) + 1),'Last name'!$A:$B,2,FALSE)
)</f>
        <v>Alvarenga Pedroso</v>
      </c>
      <c r="I1908" s="7" t="str">
        <f t="shared" ca="1" si="379"/>
        <v>Maria Cecília Alvarenga Pedroso</v>
      </c>
      <c r="J1908" s="7" t="str" cm="1">
        <f t="array" aca="1" ref="J1908" ca="1">SHA1HASH($I1908)</f>
        <v>1036884e592e7fd22fa23af59f3fedf8aa2b4947</v>
      </c>
      <c r="K1908" s="7" cm="1">
        <f t="array" aca="1" ref="K1908" ca="1">INDEX(States!$A:$A,M1908,1)</f>
        <v>5</v>
      </c>
      <c r="L1908" s="7" t="str">
        <f ca="1">VLOOKUP($K1908,Countries!$A:$B,2,FALSE)</f>
        <v>Portugal</v>
      </c>
      <c r="M1908" s="7" cm="1">
        <f t="array" aca="1" ref="M1908" ca="1">INDEX(States!$C:$C,RANDBETWEEN(5,COUNTA(States!$A:$A) + 1),1)</f>
        <v>11</v>
      </c>
      <c r="N1908" s="7" t="str">
        <f ca="1">VLOOKUP($M1908,States!$C:$D,2,FALSE)</f>
        <v>Santarém</v>
      </c>
      <c r="O1908" s="7" t="str">
        <f ca="1">VLOOKUP($E1908,Name!$A:$C,3,FALSE)</f>
        <v>F</v>
      </c>
      <c r="P1908" s="7" t="str">
        <f ca="1">VLOOKUP($O1908,Genders!$B:$C,2,FALSE)</f>
        <v>Female</v>
      </c>
      <c r="Q1908" s="7" cm="1">
        <f t="array" aca="1" ref="Q1908" ca="1">INDEX('Marital status'!$A:$A,RANDBETWEEN(5,COUNTA('Marital status'!$A:$A) + 1),1)</f>
        <v>6</v>
      </c>
      <c r="R1908" s="7" t="str">
        <f ca="1">VLOOKUP($Q1908,'Marital status'!$A:$B,2,FALSE)</f>
        <v>DIVORCED</v>
      </c>
      <c r="S1908" s="7">
        <f t="shared" ca="1" si="380"/>
        <v>5</v>
      </c>
      <c r="T1908" s="7" t="str">
        <f ca="1">VLOOKUP($S1908,Ethnicities!$A:$B,2,FALSE)</f>
        <v>ASIAN</v>
      </c>
      <c r="U1908" s="8">
        <f t="shared" ca="1" si="381"/>
        <v>28692</v>
      </c>
      <c r="V1908" s="6">
        <f t="shared" ca="1" si="382"/>
        <v>7</v>
      </c>
      <c r="W1908" s="8" t="str">
        <f ca="1">VLOOKUP($V1908,'Background education'!$A:$B,2,FALSE)</f>
        <v>Undergraduate degree</v>
      </c>
      <c r="X1908" s="7">
        <f ca="1" xml:space="preserve">
  IF(OR($Z1908 = 5, $Z1908 = 6, $Z1908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908" s="7" t="str">
        <f ca="1">VLOOKUP($X1908,Departments!$A:$B,2,FALSE)</f>
        <v>Operations</v>
      </c>
      <c r="Z1908" s="6">
        <f t="shared" ca="1" si="383"/>
        <v>9</v>
      </c>
      <c r="AA1908" s="7" t="str">
        <f ca="1">VLOOKUP($Z1908,Roles!$A:$B,2,FALSE)</f>
        <v>Intern</v>
      </c>
      <c r="AB1908" s="6" t="e">
        <f t="shared" ca="1" si="384"/>
        <v>#N/A</v>
      </c>
      <c r="AC1908" s="7" t="e">
        <f ca="1" xml:space="preserve">
IF(
  ISNA($AB1908),
  NA(),
  VLOOKUP($AB1908,Levels!$A:$B,2,FALSE)
)</f>
        <v>#N/A</v>
      </c>
      <c r="AD1908" s="8">
        <f t="shared" ca="1" si="385"/>
        <v>43746</v>
      </c>
      <c r="AE1908" s="6">
        <f ca="1">RANDBETWEEN(5,COUNTA('Recruitment source'!$A:$A) + 1)</f>
        <v>10</v>
      </c>
      <c r="AF1908" s="6" t="str">
        <f ca="1">VLOOKUP($AE1908,'Recruitment source'!$A:$B,2,FALSE)</f>
        <v>Jobs in Lisbon</v>
      </c>
      <c r="AG1908" s="8" t="e">
        <f t="shared" ca="1" si="386"/>
        <v>#N/A</v>
      </c>
      <c r="AH1908" s="6" t="e">
        <f t="shared" ca="1" si="387"/>
        <v>#N/A</v>
      </c>
      <c r="AI1908" s="6" t="e">
        <f ca="1" xml:space="preserve">
IF(
  ISNA($AH1908),
  NA(),
  VLOOKUP($AH1908,'Reasons for dismissal'!$A:$B,2,FALSE)
)</f>
        <v>#N/A</v>
      </c>
      <c r="AJ1908" s="6">
        <f t="shared" ca="1" si="388"/>
        <v>4</v>
      </c>
      <c r="AK1908" s="1">
        <f t="shared" ca="1" si="389"/>
        <v>1205</v>
      </c>
      <c r="AL19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$A1908  &amp; ", "   &amp;
$B1908  &amp; ", "   &amp;
$D1908  &amp; ", '"  &amp;
$I1908  &amp; "', '" &amp;
$O1908  &amp; "', "  &amp;
$S1908  &amp; ", '"  &amp;
TEXT($U1908,"dd/mm/aaaa")  &amp; "', "   &amp;
$V1908  &amp; ", "   &amp;
$X1908  &amp; ", "   &amp;
$Z1908  &amp; ", "   &amp;
IF($AB1908 &lt;&gt; "", $AB1908, "NULL")  &amp; ", "   &amp;
$AK1908  &amp; ");"</f>
        <v>#REF!</v>
      </c>
    </row>
    <row r="1909" spans="1:38" x14ac:dyDescent="0.2">
      <c r="A1909" s="7" cm="1">
        <f t="array" aca="1" ref="A1909" ca="1">INDEX(Companies!$A:$A,RANDBETWEEN(2,COUNTA(Companies!$A:$A)),1)</f>
        <v>2</v>
      </c>
      <c r="B1909" s="5">
        <f t="shared" si="377"/>
        <v>1908</v>
      </c>
      <c r="C1909" s="5" t="str" cm="1">
        <f t="array" ref="C1909">SHA1HASH($B1909)</f>
        <v>8b92ebcc7520fe436156b99f7d2be8b4686a921d</v>
      </c>
      <c r="D1909" s="6">
        <f t="shared" ca="1" si="378"/>
        <v>1</v>
      </c>
      <c r="E1909" s="7">
        <f ca="1">IF($B1909 = 1 + N("Presidente"),
    127,
    IF($B1909 = 2 + N("Vice-Presidente"),
        72,
        IF($B1909 = 3 + N("Secretária bilíngue"),
            13,
            RANDBETWEEN(5,COUNT(Name!$A:$A) + 1)
        )
    )
)</f>
        <v>327</v>
      </c>
      <c r="F1909" s="7" t="str">
        <f ca="1">VLOOKUP($E1909,Name!$A:$B,2,FALSE)</f>
        <v>Raquel</v>
      </c>
      <c r="G1909" s="7">
        <f ca="1" xml:space="preserve">
IF($B1909 = 1,
    0,
    RANDBETWEEN(5,COUNT('Last name'!$A:$A) + 1)
)</f>
        <v>83</v>
      </c>
      <c r="H1909" s="7" t="str">
        <f ca="1" xml:space="preserve">
IF($B1909 = 1 + N("Presidente"),
    "de Orléans e Bragança",
    VLOOKUP($G1909,'Last name'!$A:$B,2,FALSE) &amp; " " &amp; VLOOKUP(RANDBETWEEN(5,COUNT('Last name'!$A:$A) + 1),'Last name'!$A:$B,2,FALSE)
)</f>
        <v>Faro Barroso</v>
      </c>
      <c r="I1909" s="7" t="str">
        <f t="shared" ca="1" si="379"/>
        <v>Raquel Faro Barroso</v>
      </c>
      <c r="J1909" s="7" t="str" cm="1">
        <f t="array" aca="1" ref="J1909" ca="1">SHA1HASH($I1909)</f>
        <v>add3c8726101f532ed6a33f614c749818eef9b10</v>
      </c>
      <c r="K1909" s="7" cm="1">
        <f t="array" aca="1" ref="K1909" ca="1">INDEX(States!$A:$A,M1909,1)</f>
        <v>5</v>
      </c>
      <c r="L1909" s="7" t="str">
        <f ca="1">VLOOKUP($K1909,Countries!$A:$B,2,FALSE)</f>
        <v>Portugal</v>
      </c>
      <c r="M1909" s="7" cm="1">
        <f t="array" aca="1" ref="M1909" ca="1">INDEX(States!$C:$C,RANDBETWEEN(5,COUNTA(States!$A:$A) + 1),1)</f>
        <v>17</v>
      </c>
      <c r="N1909" s="7" t="str">
        <f ca="1">VLOOKUP($M1909,States!$C:$D,2,FALSE)</f>
        <v>Viseu</v>
      </c>
      <c r="O1909" s="7" t="str">
        <f ca="1">VLOOKUP($E1909,Name!$A:$C,3,FALSE)</f>
        <v>F</v>
      </c>
      <c r="P1909" s="7" t="str">
        <f ca="1">VLOOKUP($O1909,Genders!$B:$C,2,FALSE)</f>
        <v>Female</v>
      </c>
      <c r="Q1909" s="7" cm="1">
        <f t="array" aca="1" ref="Q1909" ca="1">INDEX('Marital status'!$A:$A,RANDBETWEEN(5,COUNTA('Marital status'!$A:$A) + 1),1)</f>
        <v>5</v>
      </c>
      <c r="R1909" s="7" t="str">
        <f ca="1">VLOOKUP($Q1909,'Marital status'!$A:$B,2,FALSE)</f>
        <v xml:space="preserve"> Separated </v>
      </c>
      <c r="S1909" s="7">
        <f t="shared" ca="1" si="380"/>
        <v>5</v>
      </c>
      <c r="T1909" s="7" t="str">
        <f ca="1">VLOOKUP($S1909,Ethnicities!$A:$B,2,FALSE)</f>
        <v>ASIAN</v>
      </c>
      <c r="U1909" s="8">
        <f t="shared" ca="1" si="381"/>
        <v>30578</v>
      </c>
      <c r="V1909" s="6">
        <f t="shared" ca="1" si="382"/>
        <v>7</v>
      </c>
      <c r="W1909" s="8" t="str">
        <f ca="1">VLOOKUP($V1909,'Background education'!$A:$B,2,FALSE)</f>
        <v>Undergraduate degree</v>
      </c>
      <c r="X1909" s="7">
        <f ca="1" xml:space="preserve">
  IF(OR($Z1909 = 5, $Z1909 = 6, $Z1909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909" s="7" t="str">
        <f ca="1">VLOOKUP($X1909,Departments!$A:$B,2,FALSE)</f>
        <v>Communication &amp; Marketing</v>
      </c>
      <c r="Z1909" s="6">
        <f t="shared" ca="1" si="383"/>
        <v>11</v>
      </c>
      <c r="AA1909" s="7" t="str">
        <f ca="1">VLOOKUP($Z1909,Roles!$A:$B,2,FALSE)</f>
        <v>Analyst</v>
      </c>
      <c r="AB1909" s="6">
        <f t="shared" ca="1" si="384"/>
        <v>7</v>
      </c>
      <c r="AC1909" s="7" t="str">
        <f ca="1" xml:space="preserve">
IF(
  ISNA($AB1909),
  NA(),
  VLOOKUP($AB1909,Levels!$A:$B,2,FALSE)
)</f>
        <v>Senior</v>
      </c>
      <c r="AD1909" s="8">
        <f t="shared" ca="1" si="385"/>
        <v>39157</v>
      </c>
      <c r="AE1909" s="6">
        <f ca="1">RANDBETWEEN(5,COUNTA('Recruitment source'!$A:$A) + 1)</f>
        <v>15</v>
      </c>
      <c r="AF1909" s="6" t="str">
        <f ca="1">VLOOKUP($AE1909,'Recruitment source'!$A:$B,2,FALSE)</f>
        <v>Website</v>
      </c>
      <c r="AG1909" s="8" t="e">
        <f t="shared" ca="1" si="386"/>
        <v>#N/A</v>
      </c>
      <c r="AH1909" s="6" t="e">
        <f t="shared" ca="1" si="387"/>
        <v>#N/A</v>
      </c>
      <c r="AI1909" s="6" t="e">
        <f ca="1" xml:space="preserve">
IF(
  ISNA($AH1909),
  NA(),
  VLOOKUP($AH1909,'Reasons for dismissal'!$A:$B,2,FALSE)
)</f>
        <v>#N/A</v>
      </c>
      <c r="AJ1909" s="6">
        <f t="shared" ca="1" si="388"/>
        <v>5</v>
      </c>
      <c r="AK1909" s="1">
        <f t="shared" ca="1" si="389"/>
        <v>2580</v>
      </c>
      <c r="AL19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$A1909  &amp; ", "   &amp;
$B1909  &amp; ", "   &amp;
$D1909  &amp; ", '"  &amp;
$I1909  &amp; "', '" &amp;
$O1909  &amp; "', "  &amp;
$S1909  &amp; ", '"  &amp;
TEXT($U1909,"dd/mm/aaaa")  &amp; "', "   &amp;
$V1909  &amp; ", "   &amp;
$X1909  &amp; ", "   &amp;
$Z1909  &amp; ", "   &amp;
IF($AB1909 &lt;&gt; "", $AB1909, "NULL")  &amp; ", "   &amp;
$AK1909  &amp; ");"</f>
        <v>#REF!</v>
      </c>
    </row>
    <row r="1910" spans="1:38" x14ac:dyDescent="0.2">
      <c r="A1910" s="7" cm="1">
        <f t="array" aca="1" ref="A1910" ca="1">INDEX(Companies!$A:$A,RANDBETWEEN(2,COUNTA(Companies!$A:$A)),1)</f>
        <v>2</v>
      </c>
      <c r="B1910" s="5">
        <f t="shared" si="377"/>
        <v>1909</v>
      </c>
      <c r="C1910" s="5" t="str" cm="1">
        <f t="array" ref="C1910">SHA1HASH($B1910)</f>
        <v>03c342a614e0fb0e7b273bb21c094392f520ac28</v>
      </c>
      <c r="D1910" s="6">
        <f t="shared" ca="1" si="378"/>
        <v>1</v>
      </c>
      <c r="E1910" s="7">
        <f ca="1">IF($B1910 = 1 + N("Presidente"),
    127,
    IF($B1910 = 2 + N("Vice-Presidente"),
        72,
        IF($B1910 = 3 + N("Secretária bilíngue"),
            13,
            RANDBETWEEN(5,COUNT(Name!$A:$A) + 1)
        )
    )
)</f>
        <v>104</v>
      </c>
      <c r="F1910" s="7" t="str">
        <f ca="1">VLOOKUP($E1910,Name!$A:$B,2,FALSE)</f>
        <v>Danylo</v>
      </c>
      <c r="G1910" s="7">
        <f ca="1" xml:space="preserve">
IF($B1910 = 1,
    0,
    RANDBETWEEN(5,COUNT('Last name'!$A:$A) + 1)
)</f>
        <v>86</v>
      </c>
      <c r="H1910" s="7" t="str">
        <f ca="1" xml:space="preserve">
IF($B1910 = 1 + N("Presidente"),
    "de Orléans e Bragança",
    VLOOKUP($G1910,'Last name'!$A:$B,2,FALSE) &amp; " " &amp; VLOOKUP(RANDBETWEEN(5,COUNT('Last name'!$A:$A) + 1),'Last name'!$A:$B,2,FALSE)
)</f>
        <v>Ferrara Ribeiro</v>
      </c>
      <c r="I1910" s="7" t="str">
        <f t="shared" ca="1" si="379"/>
        <v>Danylo Ferrara Ribeiro</v>
      </c>
      <c r="J1910" s="7" t="str" cm="1">
        <f t="array" aca="1" ref="J1910" ca="1">SHA1HASH($I1910)</f>
        <v>d470b6e8954c68a855b0d58f6ff451de435cf958</v>
      </c>
      <c r="K1910" s="7" cm="1">
        <f t="array" aca="1" ref="K1910" ca="1">INDEX(States!$A:$A,M1910,1)</f>
        <v>5</v>
      </c>
      <c r="L1910" s="7" t="str">
        <f ca="1">VLOOKUP($K1910,Countries!$A:$B,2,FALSE)</f>
        <v>Portugal</v>
      </c>
      <c r="M1910" s="7" cm="1">
        <f t="array" aca="1" ref="M1910" ca="1">INDEX(States!$C:$C,RANDBETWEEN(5,COUNTA(States!$A:$A) + 1),1)</f>
        <v>15</v>
      </c>
      <c r="N1910" s="7" t="str">
        <f ca="1">VLOOKUP($M1910,States!$C:$D,2,FALSE)</f>
        <v xml:space="preserve"> ÉVORA</v>
      </c>
      <c r="O1910" s="7" t="str">
        <f ca="1">VLOOKUP($E1910,Name!$A:$C,3,FALSE)</f>
        <v>M</v>
      </c>
      <c r="P1910" s="7" t="str">
        <f ca="1">VLOOKUP($O1910,Genders!$B:$C,2,FALSE)</f>
        <v>Male</v>
      </c>
      <c r="Q1910" s="7" cm="1">
        <f t="array" aca="1" ref="Q1910" ca="1">INDEX('Marital status'!$A:$A,RANDBETWEEN(5,COUNTA('Marital status'!$A:$A) + 1),1)</f>
        <v>0</v>
      </c>
      <c r="R1910" s="7" t="e">
        <f ca="1">VLOOKUP($Q1910,'Marital status'!$A:$B,2,FALSE)</f>
        <v>#N/A</v>
      </c>
      <c r="S1910" s="7">
        <f t="shared" ca="1" si="380"/>
        <v>5</v>
      </c>
      <c r="T1910" s="7" t="str">
        <f ca="1">VLOOKUP($S1910,Ethnicities!$A:$B,2,FALSE)</f>
        <v>ASIAN</v>
      </c>
      <c r="U1910" s="8">
        <f t="shared" ca="1" si="381"/>
        <v>17949</v>
      </c>
      <c r="V1910" s="6">
        <f t="shared" ca="1" si="382"/>
        <v>7</v>
      </c>
      <c r="W1910" s="8" t="str">
        <f ca="1">VLOOKUP($V1910,'Background education'!$A:$B,2,FALSE)</f>
        <v>Undergraduate degree</v>
      </c>
      <c r="X1910" s="7">
        <f ca="1" xml:space="preserve">
  IF(OR($Z1910 = 5, $Z1910 = 6, $Z1910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910" s="7" t="str">
        <f ca="1">VLOOKUP($X1910,Departments!$A:$B,2,FALSE)</f>
        <v>Finance</v>
      </c>
      <c r="Z1910" s="6">
        <f t="shared" ca="1" si="383"/>
        <v>10</v>
      </c>
      <c r="AA1910" s="7" t="str">
        <f ca="1">VLOOKUP($Z1910,Roles!$A:$B,2,FALSE)</f>
        <v>Trainee</v>
      </c>
      <c r="AB1910" s="6" t="e">
        <f t="shared" ca="1" si="384"/>
        <v>#N/A</v>
      </c>
      <c r="AC1910" s="7" t="e">
        <f ca="1" xml:space="preserve">
IF(
  ISNA($AB1910),
  NA(),
  VLOOKUP($AB1910,Levels!$A:$B,2,FALSE)
)</f>
        <v>#N/A</v>
      </c>
      <c r="AD1910" s="8">
        <f t="shared" ca="1" si="385"/>
        <v>37038</v>
      </c>
      <c r="AE1910" s="6">
        <f ca="1">RANDBETWEEN(5,COUNTA('Recruitment source'!$A:$A) + 1)</f>
        <v>5</v>
      </c>
      <c r="AF1910" s="6" t="str">
        <f ca="1">VLOOKUP($AE1910,'Recruitment source'!$A:$B,2,FALSE)</f>
        <v>Indeed</v>
      </c>
      <c r="AG1910" s="8" t="e">
        <f t="shared" ca="1" si="386"/>
        <v>#N/A</v>
      </c>
      <c r="AH1910" s="6" t="e">
        <f t="shared" ca="1" si="387"/>
        <v>#N/A</v>
      </c>
      <c r="AI1910" s="6" t="e">
        <f ca="1" xml:space="preserve">
IF(
  ISNA($AH1910),
  NA(),
  VLOOKUP($AH1910,'Reasons for dismissal'!$A:$B,2,FALSE)
)</f>
        <v>#N/A</v>
      </c>
      <c r="AJ1910" s="6">
        <f t="shared" ca="1" si="388"/>
        <v>4</v>
      </c>
      <c r="AK1910" s="1">
        <f t="shared" ca="1" si="389"/>
        <v>1305</v>
      </c>
      <c r="AL19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$A1910  &amp; ", "   &amp;
$B1910  &amp; ", "   &amp;
$D1910  &amp; ", '"  &amp;
$I1910  &amp; "', '" &amp;
$O1910  &amp; "', "  &amp;
$S1910  &amp; ", '"  &amp;
TEXT($U1910,"dd/mm/aaaa")  &amp; "', "   &amp;
$V1910  &amp; ", "   &amp;
$X1910  &amp; ", "   &amp;
$Z1910  &amp; ", "   &amp;
IF($AB1910 &lt;&gt; "", $AB1910, "NULL")  &amp; ", "   &amp;
$AK1910  &amp; ");"</f>
        <v>#REF!</v>
      </c>
    </row>
    <row r="1911" spans="1:38" x14ac:dyDescent="0.2">
      <c r="A1911" s="7" cm="1">
        <f t="array" aca="1" ref="A1911" ca="1">INDEX(Companies!$A:$A,RANDBETWEEN(2,COUNTA(Companies!$A:$A)),1)</f>
        <v>2</v>
      </c>
      <c r="B1911" s="5">
        <f t="shared" si="377"/>
        <v>1910</v>
      </c>
      <c r="C1911" s="5" t="str" cm="1">
        <f t="array" ref="C1911">SHA1HASH($B1911)</f>
        <v>aebb269f1793d570326faf896380ca3fb1e4fb9b</v>
      </c>
      <c r="D1911" s="6">
        <f t="shared" ca="1" si="378"/>
        <v>1</v>
      </c>
      <c r="E1911" s="7">
        <f ca="1">IF($B1911 = 1 + N("Presidente"),
    127,
    IF($B1911 = 2 + N("Vice-Presidente"),
        72,
        IF($B1911 = 3 + N("Secretária bilíngue"),
            13,
            RANDBETWEEN(5,COUNT(Name!$A:$A) + 1)
        )
    )
)</f>
        <v>196</v>
      </c>
      <c r="F1911" s="7" t="str">
        <f ca="1">VLOOKUP($E1911,Name!$A:$B,2,FALSE)</f>
        <v>Jonathan</v>
      </c>
      <c r="G1911" s="7">
        <f ca="1" xml:space="preserve">
IF($B1911 = 1,
    0,
    RANDBETWEEN(5,COUNT('Last name'!$A:$A) + 1)
)</f>
        <v>14</v>
      </c>
      <c r="H1911" s="7" t="str">
        <f ca="1" xml:space="preserve">
IF($B1911 = 1 + N("Presidente"),
    "de Orléans e Bragança",
    VLOOKUP($G1911,'Last name'!$A:$B,2,FALSE) &amp; " " &amp; VLOOKUP(RANDBETWEEN(5,COUNT('Last name'!$A:$A) + 1),'Last name'!$A:$B,2,FALSE)
)</f>
        <v>Alves Sousa</v>
      </c>
      <c r="I1911" s="7" t="str">
        <f t="shared" ca="1" si="379"/>
        <v>Jonathan Alves Sousa</v>
      </c>
      <c r="J1911" s="7" t="str" cm="1">
        <f t="array" aca="1" ref="J1911" ca="1">SHA1HASH($I1911)</f>
        <v>328ecf5e5bc4f0ee24c430aefe7f2c685a064e35</v>
      </c>
      <c r="K1911" s="7" cm="1">
        <f t="array" aca="1" ref="K1911" ca="1">INDEX(States!$A:$A,M1911,1)</f>
        <v>5</v>
      </c>
      <c r="L1911" s="7" t="str">
        <f ca="1">VLOOKUP($K1911,Countries!$A:$B,2,FALSE)</f>
        <v>Portugal</v>
      </c>
      <c r="M1911" s="7" cm="1">
        <f t="array" aca="1" ref="M1911" ca="1">INDEX(States!$C:$C,RANDBETWEEN(5,COUNTA(States!$A:$A) + 1),1)</f>
        <v>9</v>
      </c>
      <c r="N1911" s="7" t="str">
        <f ca="1">VLOOKUP($M1911,States!$C:$D,2,FALSE)</f>
        <v>braga</v>
      </c>
      <c r="O1911" s="7" t="str">
        <f ca="1">VLOOKUP($E1911,Name!$A:$C,3,FALSE)</f>
        <v>M</v>
      </c>
      <c r="P1911" s="7" t="str">
        <f ca="1">VLOOKUP($O1911,Genders!$B:$C,2,FALSE)</f>
        <v>Male</v>
      </c>
      <c r="Q1911" s="7" cm="1">
        <f t="array" aca="1" ref="Q1911" ca="1">INDEX('Marital status'!$A:$A,RANDBETWEEN(5,COUNTA('Marital status'!$A:$A) + 1),1)</f>
        <v>5</v>
      </c>
      <c r="R1911" s="7" t="str">
        <f ca="1">VLOOKUP($Q1911,'Marital status'!$A:$B,2,FALSE)</f>
        <v xml:space="preserve"> Separated </v>
      </c>
      <c r="S1911" s="7">
        <f t="shared" ca="1" si="380"/>
        <v>6</v>
      </c>
      <c r="T1911" s="7" t="str">
        <f ca="1">VLOOKUP($S1911,Ethnicities!$A:$B,2,FALSE)</f>
        <v xml:space="preserve">  american Indian or Alaska Native</v>
      </c>
      <c r="U1911" s="8">
        <f t="shared" ca="1" si="381"/>
        <v>25528</v>
      </c>
      <c r="V1911" s="6">
        <f t="shared" ca="1" si="382"/>
        <v>8</v>
      </c>
      <c r="W1911" s="8" t="str">
        <f ca="1">VLOOKUP($V1911,'Background education'!$A:$B,2,FALSE)</f>
        <v>Graduate school</v>
      </c>
      <c r="X1911" s="7">
        <f ca="1" xml:space="preserve">
  IF(OR($Z1911 = 5, $Z1911 = 6, $Z1911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911" s="7" t="str">
        <f ca="1">VLOOKUP($X1911,Departments!$A:$B,2,FALSE)</f>
        <v>Audit</v>
      </c>
      <c r="Z1911" s="6">
        <f t="shared" ca="1" si="383"/>
        <v>11</v>
      </c>
      <c r="AA1911" s="7" t="str">
        <f ca="1">VLOOKUP($Z1911,Roles!$A:$B,2,FALSE)</f>
        <v>Analyst</v>
      </c>
      <c r="AB1911" s="6">
        <f t="shared" ca="1" si="384"/>
        <v>5</v>
      </c>
      <c r="AC1911" s="7" t="str">
        <f ca="1" xml:space="preserve">
IF(
  ISNA($AB1911),
  NA(),
  VLOOKUP($AB1911,Levels!$A:$B,2,FALSE)
)</f>
        <v>Junior</v>
      </c>
      <c r="AD1911" s="8">
        <f t="shared" ca="1" si="385"/>
        <v>41019</v>
      </c>
      <c r="AE1911" s="6">
        <f ca="1">RANDBETWEEN(5,COUNTA('Recruitment source'!$A:$A) + 1)</f>
        <v>8</v>
      </c>
      <c r="AF1911" s="6" t="str">
        <f ca="1">VLOOKUP($AE1911,'Recruitment source'!$A:$B,2,FALSE)</f>
        <v>Net Empregos</v>
      </c>
      <c r="AG1911" s="8" t="e">
        <f t="shared" ca="1" si="386"/>
        <v>#N/A</v>
      </c>
      <c r="AH1911" s="6" t="e">
        <f t="shared" ca="1" si="387"/>
        <v>#N/A</v>
      </c>
      <c r="AI1911" s="6" t="e">
        <f ca="1" xml:space="preserve">
IF(
  ISNA($AH1911),
  NA(),
  VLOOKUP($AH1911,'Reasons for dismissal'!$A:$B,2,FALSE)
)</f>
        <v>#N/A</v>
      </c>
      <c r="AJ1911" s="6">
        <f t="shared" ca="1" si="388"/>
        <v>5</v>
      </c>
      <c r="AK1911" s="1">
        <f t="shared" ca="1" si="389"/>
        <v>3000</v>
      </c>
      <c r="AL19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$A1911  &amp; ", "   &amp;
$B1911  &amp; ", "   &amp;
$D1911  &amp; ", '"  &amp;
$I1911  &amp; "', '" &amp;
$O1911  &amp; "', "  &amp;
$S1911  &amp; ", '"  &amp;
TEXT($U1911,"dd/mm/aaaa")  &amp; "', "   &amp;
$V1911  &amp; ", "   &amp;
$X1911  &amp; ", "   &amp;
$Z1911  &amp; ", "   &amp;
IF($AB1911 &lt;&gt; "", $AB1911, "NULL")  &amp; ", "   &amp;
$AK1911  &amp; ");"</f>
        <v>#REF!</v>
      </c>
    </row>
    <row r="1912" spans="1:38" x14ac:dyDescent="0.2">
      <c r="A1912" s="7" cm="1">
        <f t="array" aca="1" ref="A1912" ca="1">INDEX(Companies!$A:$A,RANDBETWEEN(2,COUNTA(Companies!$A:$A)),1)</f>
        <v>2</v>
      </c>
      <c r="B1912" s="5">
        <f t="shared" si="377"/>
        <v>1911</v>
      </c>
      <c r="C1912" s="5" t="str" cm="1">
        <f t="array" ref="C1912">SHA1HASH($B1912)</f>
        <v>929cfe39df4c8aabb4e52d30bc5ff110d2352a51</v>
      </c>
      <c r="D1912" s="6">
        <f t="shared" ca="1" si="378"/>
        <v>1</v>
      </c>
      <c r="E1912" s="7">
        <f ca="1">IF($B1912 = 1 + N("Presidente"),
    127,
    IF($B1912 = 2 + N("Vice-Presidente"),
        72,
        IF($B1912 = 3 + N("Secretária bilíngue"),
            13,
            RANDBETWEEN(5,COUNT(Name!$A:$A) + 1)
        )
    )
)</f>
        <v>111</v>
      </c>
      <c r="F1912" s="7" t="str">
        <f ca="1">VLOOKUP($E1912,Name!$A:$B,2,FALSE)</f>
        <v>Débora</v>
      </c>
      <c r="G1912" s="7">
        <f ca="1" xml:space="preserve">
IF($B1912 = 1,
    0,
    RANDBETWEEN(5,COUNT('Last name'!$A:$A) + 1)
)</f>
        <v>153</v>
      </c>
      <c r="H1912" s="7" t="str">
        <f ca="1" xml:space="preserve">
IF($B1912 = 1 + N("Presidente"),
    "de Orléans e Bragança",
    VLOOKUP($G1912,'Last name'!$A:$B,2,FALSE) &amp; " " &amp; VLOOKUP(RANDBETWEEN(5,COUNT('Last name'!$A:$A) + 1),'Last name'!$A:$B,2,FALSE)
)</f>
        <v>Pimentel Morais</v>
      </c>
      <c r="I1912" s="7" t="str">
        <f t="shared" ca="1" si="379"/>
        <v>Débora Pimentel Morais</v>
      </c>
      <c r="J1912" s="7" t="str" cm="1">
        <f t="array" aca="1" ref="J1912" ca="1">SHA1HASH($I1912)</f>
        <v>710786fdd4d9ab876f3ebb216ad7ad3a6e3cfdcc</v>
      </c>
      <c r="K1912" s="7" cm="1">
        <f t="array" aca="1" ref="K1912" ca="1">INDEX(States!$A:$A,M1912,1)</f>
        <v>5</v>
      </c>
      <c r="L1912" s="7" t="str">
        <f ca="1">VLOOKUP($K1912,Countries!$A:$B,2,FALSE)</f>
        <v>Portugal</v>
      </c>
      <c r="M1912" s="7" cm="1">
        <f t="array" aca="1" ref="M1912" ca="1">INDEX(States!$C:$C,RANDBETWEEN(5,COUNTA(States!$A:$A) + 1),1)</f>
        <v>20</v>
      </c>
      <c r="N1912" s="7" t="str">
        <f ca="1">VLOOKUP($M1912,States!$C:$D,2,FALSE)</f>
        <v>Portalegre</v>
      </c>
      <c r="O1912" s="7" t="str">
        <f ca="1">VLOOKUP($E1912,Name!$A:$C,3,FALSE)</f>
        <v>F</v>
      </c>
      <c r="P1912" s="7" t="str">
        <f ca="1">VLOOKUP($O1912,Genders!$B:$C,2,FALSE)</f>
        <v>Female</v>
      </c>
      <c r="Q1912" s="7" cm="1">
        <f t="array" aca="1" ref="Q1912" ca="1">INDEX('Marital status'!$A:$A,RANDBETWEEN(5,COUNTA('Marital status'!$A:$A) + 1),1)</f>
        <v>0</v>
      </c>
      <c r="R1912" s="7" t="e">
        <f ca="1">VLOOKUP($Q1912,'Marital status'!$A:$B,2,FALSE)</f>
        <v>#N/A</v>
      </c>
      <c r="S1912" s="7">
        <f t="shared" ca="1" si="380"/>
        <v>5</v>
      </c>
      <c r="T1912" s="7" t="str">
        <f ca="1">VLOOKUP($S1912,Ethnicities!$A:$B,2,FALSE)</f>
        <v>ASIAN</v>
      </c>
      <c r="U1912" s="8">
        <f t="shared" ca="1" si="381"/>
        <v>29677</v>
      </c>
      <c r="V1912" s="6">
        <f t="shared" ca="1" si="382"/>
        <v>7</v>
      </c>
      <c r="W1912" s="8" t="str">
        <f ca="1">VLOOKUP($V1912,'Background education'!$A:$B,2,FALSE)</f>
        <v>Undergraduate degree</v>
      </c>
      <c r="X1912" s="7">
        <f ca="1" xml:space="preserve">
  IF(OR($Z1912 = 5, $Z1912 = 6, $Z1912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912" s="7" t="str">
        <f ca="1">VLOOKUP($X1912,Departments!$A:$B,2,FALSE)</f>
        <v xml:space="preserve"> Commercial</v>
      </c>
      <c r="Z1912" s="6">
        <f t="shared" ca="1" si="383"/>
        <v>9</v>
      </c>
      <c r="AA1912" s="7" t="str">
        <f ca="1">VLOOKUP($Z1912,Roles!$A:$B,2,FALSE)</f>
        <v>Intern</v>
      </c>
      <c r="AB1912" s="6" t="e">
        <f t="shared" ca="1" si="384"/>
        <v>#N/A</v>
      </c>
      <c r="AC1912" s="7" t="e">
        <f ca="1" xml:space="preserve">
IF(
  ISNA($AB1912),
  NA(),
  VLOOKUP($AB1912,Levels!$A:$B,2,FALSE)
)</f>
        <v>#N/A</v>
      </c>
      <c r="AD1912" s="8">
        <f t="shared" ca="1" si="385"/>
        <v>43188</v>
      </c>
      <c r="AE1912" s="6">
        <f ca="1">RANDBETWEEN(5,COUNTA('Recruitment source'!$A:$A) + 1)</f>
        <v>13</v>
      </c>
      <c r="AF1912" s="6" t="str">
        <f ca="1">VLOOKUP($AE1912,'Recruitment source'!$A:$B,2,FALSE)</f>
        <v>Google</v>
      </c>
      <c r="AG1912" s="8" t="e">
        <f t="shared" ca="1" si="386"/>
        <v>#N/A</v>
      </c>
      <c r="AH1912" s="6" t="e">
        <f t="shared" ca="1" si="387"/>
        <v>#N/A</v>
      </c>
      <c r="AI1912" s="6" t="e">
        <f ca="1" xml:space="preserve">
IF(
  ISNA($AH1912),
  NA(),
  VLOOKUP($AH1912,'Reasons for dismissal'!$A:$B,2,FALSE)
)</f>
        <v>#N/A</v>
      </c>
      <c r="AJ1912" s="6">
        <f t="shared" ca="1" si="388"/>
        <v>5</v>
      </c>
      <c r="AK1912" s="1">
        <f t="shared" ca="1" si="389"/>
        <v>1285</v>
      </c>
      <c r="AL19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$A1912  &amp; ", "   &amp;
$B1912  &amp; ", "   &amp;
$D1912  &amp; ", '"  &amp;
$I1912  &amp; "', '" &amp;
$O1912  &amp; "', "  &amp;
$S1912  &amp; ", '"  &amp;
TEXT($U1912,"dd/mm/aaaa")  &amp; "', "   &amp;
$V1912  &amp; ", "   &amp;
$X1912  &amp; ", "   &amp;
$Z1912  &amp; ", "   &amp;
IF($AB1912 &lt;&gt; "", $AB1912, "NULL")  &amp; ", "   &amp;
$AK1912  &amp; ");"</f>
        <v>#REF!</v>
      </c>
    </row>
    <row r="1913" spans="1:38" x14ac:dyDescent="0.2">
      <c r="A1913" s="7" cm="1">
        <f t="array" aca="1" ref="A1913" ca="1">INDEX(Companies!$A:$A,RANDBETWEEN(2,COUNTA(Companies!$A:$A)),1)</f>
        <v>2</v>
      </c>
      <c r="B1913" s="5">
        <f t="shared" si="377"/>
        <v>1912</v>
      </c>
      <c r="C1913" s="5" t="str" cm="1">
        <f t="array" ref="C1913">SHA1HASH($B1913)</f>
        <v>2ee1aa43aef4fd57145b0f8288b0561a003470ce</v>
      </c>
      <c r="D1913" s="6">
        <f t="shared" ca="1" si="378"/>
        <v>1</v>
      </c>
      <c r="E1913" s="7">
        <f ca="1">IF($B1913 = 1 + N("Presidente"),
    127,
    IF($B1913 = 2 + N("Vice-Presidente"),
        72,
        IF($B1913 = 3 + N("Secretária bilíngue"),
            13,
            RANDBETWEEN(5,COUNT(Name!$A:$A) + 1)
        )
    )
)</f>
        <v>220</v>
      </c>
      <c r="F1913" s="7" t="str">
        <f ca="1">VLOOKUP($E1913,Name!$A:$B,2,FALSE)</f>
        <v>Laura</v>
      </c>
      <c r="G1913" s="7">
        <f ca="1" xml:space="preserve">
IF($B1913 = 1,
    0,
    RANDBETWEEN(5,COUNT('Last name'!$A:$A) + 1)
)</f>
        <v>31</v>
      </c>
      <c r="H1913" s="7" t="str">
        <f ca="1" xml:space="preserve">
IF($B1913 = 1 + N("Presidente"),
    "de Orléans e Bragança",
    VLOOKUP($G1913,'Last name'!$A:$B,2,FALSE) &amp; " " &amp; VLOOKUP(RANDBETWEEN(5,COUNT('Last name'!$A:$A) + 1),'Last name'!$A:$B,2,FALSE)
)</f>
        <v>Barbosa Dias</v>
      </c>
      <c r="I1913" s="7" t="str">
        <f t="shared" ca="1" si="379"/>
        <v>Laura Barbosa Dias</v>
      </c>
      <c r="J1913" s="7" t="str" cm="1">
        <f t="array" aca="1" ref="J1913" ca="1">SHA1HASH($I1913)</f>
        <v>4b2a070bb6d7312a23cab7658a513d5fd131ff39</v>
      </c>
      <c r="K1913" s="7" cm="1">
        <f t="array" aca="1" ref="K1913" ca="1">INDEX(States!$A:$A,M1913,1)</f>
        <v>5</v>
      </c>
      <c r="L1913" s="7" t="str">
        <f ca="1">VLOOKUP($K1913,Countries!$A:$B,2,FALSE)</f>
        <v>Portugal</v>
      </c>
      <c r="M1913" s="7" cm="1">
        <f t="array" aca="1" ref="M1913" ca="1">INDEX(States!$C:$C,RANDBETWEEN(5,COUNTA(States!$A:$A) + 1),1)</f>
        <v>7</v>
      </c>
      <c r="N1913" s="7" t="str">
        <f ca="1">VLOOKUP($M1913,States!$C:$D,2,FALSE)</f>
        <v xml:space="preserve"> Setúbal </v>
      </c>
      <c r="O1913" s="7" t="str">
        <f ca="1">VLOOKUP($E1913,Name!$A:$C,3,FALSE)</f>
        <v>F</v>
      </c>
      <c r="P1913" s="7" t="str">
        <f ca="1">VLOOKUP($O1913,Genders!$B:$C,2,FALSE)</f>
        <v>Female</v>
      </c>
      <c r="Q1913" s="7" cm="1">
        <f t="array" aca="1" ref="Q1913" ca="1">INDEX('Marital status'!$A:$A,RANDBETWEEN(5,COUNTA('Marital status'!$A:$A) + 1),1)</f>
        <v>5</v>
      </c>
      <c r="R1913" s="7" t="str">
        <f ca="1">VLOOKUP($Q1913,'Marital status'!$A:$B,2,FALSE)</f>
        <v xml:space="preserve"> Separated </v>
      </c>
      <c r="S1913" s="7">
        <f t="shared" ca="1" si="380"/>
        <v>5</v>
      </c>
      <c r="T1913" s="7" t="str">
        <f ca="1">VLOOKUP($S1913,Ethnicities!$A:$B,2,FALSE)</f>
        <v>ASIAN</v>
      </c>
      <c r="U1913" s="8">
        <f t="shared" ca="1" si="381"/>
        <v>19849</v>
      </c>
      <c r="V1913" s="6">
        <f t="shared" ca="1" si="382"/>
        <v>7</v>
      </c>
      <c r="W1913" s="8" t="str">
        <f ca="1">VLOOKUP($V1913,'Background education'!$A:$B,2,FALSE)</f>
        <v>Undergraduate degree</v>
      </c>
      <c r="X1913" s="7">
        <f ca="1" xml:space="preserve">
  IF(OR($Z1913 = 5, $Z1913 = 6, $Z1913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913" s="7" t="str">
        <f ca="1">VLOOKUP($X1913,Departments!$A:$B,2,FALSE)</f>
        <v>Operations</v>
      </c>
      <c r="Z1913" s="6">
        <f t="shared" ca="1" si="383"/>
        <v>11</v>
      </c>
      <c r="AA1913" s="7" t="str">
        <f ca="1">VLOOKUP($Z1913,Roles!$A:$B,2,FALSE)</f>
        <v>Analyst</v>
      </c>
      <c r="AB1913" s="6">
        <f t="shared" ca="1" si="384"/>
        <v>5</v>
      </c>
      <c r="AC1913" s="7" t="str">
        <f ca="1" xml:space="preserve">
IF(
  ISNA($AB1913),
  NA(),
  VLOOKUP($AB1913,Levels!$A:$B,2,FALSE)
)</f>
        <v>Junior</v>
      </c>
      <c r="AD1913" s="8">
        <f t="shared" ca="1" si="385"/>
        <v>39452</v>
      </c>
      <c r="AE1913" s="6">
        <f ca="1">RANDBETWEEN(5,COUNTA('Recruitment source'!$A:$A) + 1)</f>
        <v>14</v>
      </c>
      <c r="AF1913" s="6" t="str">
        <f ca="1">VLOOKUP($AE1913,'Recruitment source'!$A:$B,2,FALSE)</f>
        <v>LinkedIn</v>
      </c>
      <c r="AG1913" s="8" t="e">
        <f t="shared" ca="1" si="386"/>
        <v>#N/A</v>
      </c>
      <c r="AH1913" s="6" t="e">
        <f t="shared" ca="1" si="387"/>
        <v>#N/A</v>
      </c>
      <c r="AI1913" s="6" t="e">
        <f ca="1" xml:space="preserve">
IF(
  ISNA($AH1913),
  NA(),
  VLOOKUP($AH1913,'Reasons for dismissal'!$A:$B,2,FALSE)
)</f>
        <v>#N/A</v>
      </c>
      <c r="AJ1913" s="6">
        <f t="shared" ca="1" si="388"/>
        <v>5</v>
      </c>
      <c r="AK1913" s="1">
        <f t="shared" ca="1" si="389"/>
        <v>2500</v>
      </c>
      <c r="AL19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$A1913  &amp; ", "   &amp;
$B1913  &amp; ", "   &amp;
$D1913  &amp; ", '"  &amp;
$I1913  &amp; "', '" &amp;
$O1913  &amp; "', "  &amp;
$S1913  &amp; ", '"  &amp;
TEXT($U1913,"dd/mm/aaaa")  &amp; "', "   &amp;
$V1913  &amp; ", "   &amp;
$X1913  &amp; ", "   &amp;
$Z1913  &amp; ", "   &amp;
IF($AB1913 &lt;&gt; "", $AB1913, "NULL")  &amp; ", "   &amp;
$AK1913  &amp; ");"</f>
        <v>#REF!</v>
      </c>
    </row>
    <row r="1914" spans="1:38" x14ac:dyDescent="0.2">
      <c r="A1914" s="7" cm="1">
        <f t="array" aca="1" ref="A1914" ca="1">INDEX(Companies!$A:$A,RANDBETWEEN(2,COUNTA(Companies!$A:$A)),1)</f>
        <v>2</v>
      </c>
      <c r="B1914" s="5">
        <f t="shared" si="377"/>
        <v>1913</v>
      </c>
      <c r="C1914" s="5" t="str" cm="1">
        <f t="array" ref="C1914">SHA1HASH($B1914)</f>
        <v>02fafc57e7777d371f1d677fb3a4a929818d5355</v>
      </c>
      <c r="D1914" s="6">
        <f t="shared" ca="1" si="378"/>
        <v>1</v>
      </c>
      <c r="E1914" s="7">
        <f ca="1">IF($B1914 = 1 + N("Presidente"),
    127,
    IF($B1914 = 2 + N("Vice-Presidente"),
        72,
        IF($B1914 = 3 + N("Secretária bilíngue"),
            13,
            RANDBETWEEN(5,COUNT(Name!$A:$A) + 1)
        )
    )
)</f>
        <v>199</v>
      </c>
      <c r="F1914" s="7" t="str">
        <f ca="1">VLOOKUP($E1914,Name!$A:$B,2,FALSE)</f>
        <v>José Francisco</v>
      </c>
      <c r="G1914" s="7">
        <f ca="1" xml:space="preserve">
IF($B1914 = 1,
    0,
    RANDBETWEEN(5,COUNT('Last name'!$A:$A) + 1)
)</f>
        <v>122</v>
      </c>
      <c r="H1914" s="7" t="str">
        <f ca="1" xml:space="preserve">
IF($B1914 = 1 + N("Presidente"),
    "de Orléans e Bragança",
    VLOOKUP($G1914,'Last name'!$A:$B,2,FALSE) &amp; " " &amp; VLOOKUP(RANDBETWEEN(5,COUNT('Last name'!$A:$A) + 1),'Last name'!$A:$B,2,FALSE)
)</f>
        <v>Martini Cunha</v>
      </c>
      <c r="I1914" s="7" t="str">
        <f t="shared" ca="1" si="379"/>
        <v>José Francisco Martini Cunha</v>
      </c>
      <c r="J1914" s="7" t="str" cm="1">
        <f t="array" aca="1" ref="J1914" ca="1">SHA1HASH($I1914)</f>
        <v>135eba1f623279204a206ab25449fa75c0e137b5</v>
      </c>
      <c r="K1914" s="7" cm="1">
        <f t="array" aca="1" ref="K1914" ca="1">INDEX(States!$A:$A,M1914,1)</f>
        <v>5</v>
      </c>
      <c r="L1914" s="7" t="str">
        <f ca="1">VLOOKUP($K1914,Countries!$A:$B,2,FALSE)</f>
        <v>Portugal</v>
      </c>
      <c r="M1914" s="7" cm="1">
        <f t="array" aca="1" ref="M1914" ca="1">INDEX(States!$C:$C,RANDBETWEEN(5,COUNTA(States!$A:$A) + 1),1)</f>
        <v>13</v>
      </c>
      <c r="N1914" s="7" t="str">
        <f ca="1">VLOOKUP($M1914,States!$C:$D,2,FALSE)</f>
        <v>Coimbra</v>
      </c>
      <c r="O1914" s="7" t="str">
        <f ca="1">VLOOKUP($E1914,Name!$A:$C,3,FALSE)</f>
        <v>M</v>
      </c>
      <c r="P1914" s="7" t="str">
        <f ca="1">VLOOKUP($O1914,Genders!$B:$C,2,FALSE)</f>
        <v>Male</v>
      </c>
      <c r="Q1914" s="7" cm="1">
        <f t="array" aca="1" ref="Q1914" ca="1">INDEX('Marital status'!$A:$A,RANDBETWEEN(5,COUNTA('Marital status'!$A:$A) + 1),1)</f>
        <v>6</v>
      </c>
      <c r="R1914" s="7" t="str">
        <f ca="1">VLOOKUP($Q1914,'Marital status'!$A:$B,2,FALSE)</f>
        <v>DIVORCED</v>
      </c>
      <c r="S1914" s="7">
        <f t="shared" ca="1" si="380"/>
        <v>7</v>
      </c>
      <c r="T1914" s="7" t="str">
        <f ca="1">VLOOKUP($S1914,Ethnicities!$A:$B,2,FALSE)</f>
        <v>Native Hawaiian or Other Pacific Islander</v>
      </c>
      <c r="U1914" s="8">
        <f t="shared" ca="1" si="381"/>
        <v>29544</v>
      </c>
      <c r="V1914" s="6">
        <f t="shared" ca="1" si="382"/>
        <v>7</v>
      </c>
      <c r="W1914" s="8" t="str">
        <f ca="1">VLOOKUP($V1914,'Background education'!$A:$B,2,FALSE)</f>
        <v>Undergraduate degree</v>
      </c>
      <c r="X1914" s="7">
        <f ca="1" xml:space="preserve">
  IF(OR($Z1914 = 5, $Z1914 = 6, $Z1914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914" s="7" t="str">
        <f ca="1">VLOOKUP($X1914,Departments!$A:$B,2,FALSE)</f>
        <v xml:space="preserve"> Presidency</v>
      </c>
      <c r="Z1914" s="6">
        <f t="shared" ca="1" si="383"/>
        <v>10</v>
      </c>
      <c r="AA1914" s="7" t="str">
        <f ca="1">VLOOKUP($Z1914,Roles!$A:$B,2,FALSE)</f>
        <v>Trainee</v>
      </c>
      <c r="AB1914" s="6" t="e">
        <f t="shared" ca="1" si="384"/>
        <v>#N/A</v>
      </c>
      <c r="AC1914" s="7" t="e">
        <f ca="1" xml:space="preserve">
IF(
  ISNA($AB1914),
  NA(),
  VLOOKUP($AB1914,Levels!$A:$B,2,FALSE)
)</f>
        <v>#N/A</v>
      </c>
      <c r="AD1914" s="8">
        <f t="shared" ca="1" si="385"/>
        <v>40466</v>
      </c>
      <c r="AE1914" s="6">
        <f ca="1">RANDBETWEEN(5,COUNTA('Recruitment source'!$A:$A) + 1)</f>
        <v>5</v>
      </c>
      <c r="AF1914" s="6" t="str">
        <f ca="1">VLOOKUP($AE1914,'Recruitment source'!$A:$B,2,FALSE)</f>
        <v>Indeed</v>
      </c>
      <c r="AG1914" s="8" t="e">
        <f t="shared" ca="1" si="386"/>
        <v>#N/A</v>
      </c>
      <c r="AH1914" s="6" t="e">
        <f t="shared" ca="1" si="387"/>
        <v>#N/A</v>
      </c>
      <c r="AI1914" s="6" t="e">
        <f ca="1" xml:space="preserve">
IF(
  ISNA($AH1914),
  NA(),
  VLOOKUP($AH1914,'Reasons for dismissal'!$A:$B,2,FALSE)
)</f>
        <v>#N/A</v>
      </c>
      <c r="AJ1914" s="6">
        <f t="shared" ca="1" si="388"/>
        <v>4</v>
      </c>
      <c r="AK1914" s="1">
        <f t="shared" ca="1" si="389"/>
        <v>1305</v>
      </c>
      <c r="AL19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$A1914  &amp; ", "   &amp;
$B1914  &amp; ", "   &amp;
$D1914  &amp; ", '"  &amp;
$I1914  &amp; "', '" &amp;
$O1914  &amp; "', "  &amp;
$S1914  &amp; ", '"  &amp;
TEXT($U1914,"dd/mm/aaaa")  &amp; "', "   &amp;
$V1914  &amp; ", "   &amp;
$X1914  &amp; ", "   &amp;
$Z1914  &amp; ", "   &amp;
IF($AB1914 &lt;&gt; "", $AB1914, "NULL")  &amp; ", "   &amp;
$AK1914  &amp; ");"</f>
        <v>#REF!</v>
      </c>
    </row>
    <row r="1915" spans="1:38" x14ac:dyDescent="0.2">
      <c r="A1915" s="7" cm="1">
        <f t="array" aca="1" ref="A1915" ca="1">INDEX(Companies!$A:$A,RANDBETWEEN(2,COUNTA(Companies!$A:$A)),1)</f>
        <v>2</v>
      </c>
      <c r="B1915" s="5">
        <f t="shared" si="377"/>
        <v>1914</v>
      </c>
      <c r="C1915" s="5" t="str" cm="1">
        <f t="array" ref="C1915">SHA1HASH($B1915)</f>
        <v>b86667cd55d95cbb6d1ea1cf8528ce9f85e2d53d</v>
      </c>
      <c r="D1915" s="6">
        <f t="shared" ca="1" si="378"/>
        <v>1</v>
      </c>
      <c r="E1915" s="7">
        <f ca="1">IF($B1915 = 1 + N("Presidente"),
    127,
    IF($B1915 = 2 + N("Vice-Presidente"),
        72,
        IF($B1915 = 3 + N("Secretária bilíngue"),
            13,
            RANDBETWEEN(5,COUNT(Name!$A:$A) + 1)
        )
    )
)</f>
        <v>125</v>
      </c>
      <c r="F1915" s="7" t="str">
        <f ca="1">VLOOKUP($E1915,Name!$A:$B,2,FALSE)</f>
        <v>Emmanuel</v>
      </c>
      <c r="G1915" s="7">
        <f ca="1" xml:space="preserve">
IF($B1915 = 1,
    0,
    RANDBETWEEN(5,COUNT('Last name'!$A:$A) + 1)
)</f>
        <v>87</v>
      </c>
      <c r="H1915" s="7" t="str">
        <f ca="1" xml:space="preserve">
IF($B1915 = 1 + N("Presidente"),
    "de Orléans e Bragança",
    VLOOKUP($G1915,'Last name'!$A:$B,2,FALSE) &amp; " " &amp; VLOOKUP(RANDBETWEEN(5,COUNT('Last name'!$A:$A) + 1),'Last name'!$A:$B,2,FALSE)
)</f>
        <v>Ferrari Chaves</v>
      </c>
      <c r="I1915" s="7" t="str">
        <f t="shared" ca="1" si="379"/>
        <v>Emmanuel Ferrari Chaves</v>
      </c>
      <c r="J1915" s="7" t="str" cm="1">
        <f t="array" aca="1" ref="J1915" ca="1">SHA1HASH($I1915)</f>
        <v>2357858f3ba03284a369d70bfd3cb124aac4b0a7</v>
      </c>
      <c r="K1915" s="7" cm="1">
        <f t="array" aca="1" ref="K1915" ca="1">INDEX(States!$A:$A,M1915,1)</f>
        <v>5</v>
      </c>
      <c r="L1915" s="7" t="str">
        <f ca="1">VLOOKUP($K1915,Countries!$A:$B,2,FALSE)</f>
        <v>Portugal</v>
      </c>
      <c r="M1915" s="7" cm="1">
        <f t="array" aca="1" ref="M1915" ca="1">INDEX(States!$C:$C,RANDBETWEEN(5,COUNTA(States!$A:$A) + 1),1)</f>
        <v>8</v>
      </c>
      <c r="N1915" s="7" t="str">
        <f ca="1">VLOOKUP($M1915,States!$C:$D,2,FALSE)</f>
        <v>AveirO</v>
      </c>
      <c r="O1915" s="7" t="str">
        <f ca="1">VLOOKUP($E1915,Name!$A:$C,3,FALSE)</f>
        <v>M</v>
      </c>
      <c r="P1915" s="7" t="str">
        <f ca="1">VLOOKUP($O1915,Genders!$B:$C,2,FALSE)</f>
        <v>Male</v>
      </c>
      <c r="Q1915" s="7" cm="1">
        <f t="array" aca="1" ref="Q1915" ca="1">INDEX('Marital status'!$A:$A,RANDBETWEEN(5,COUNTA('Marital status'!$A:$A) + 1),1)</f>
        <v>0</v>
      </c>
      <c r="R1915" s="7" t="e">
        <f ca="1">VLOOKUP($Q1915,'Marital status'!$A:$B,2,FALSE)</f>
        <v>#N/A</v>
      </c>
      <c r="S1915" s="7">
        <f t="shared" ca="1" si="380"/>
        <v>9</v>
      </c>
      <c r="T1915" s="7" t="e">
        <f ca="1">VLOOKUP($S1915,Ethnicities!$A:$B,2,FALSE)</f>
        <v>#N/A</v>
      </c>
      <c r="U1915" s="8">
        <f t="shared" ca="1" si="381"/>
        <v>26001</v>
      </c>
      <c r="V1915" s="6">
        <f t="shared" ca="1" si="382"/>
        <v>7</v>
      </c>
      <c r="W1915" s="8" t="str">
        <f ca="1">VLOOKUP($V1915,'Background education'!$A:$B,2,FALSE)</f>
        <v>Undergraduate degree</v>
      </c>
      <c r="X1915" s="7">
        <f ca="1" xml:space="preserve">
  IF(OR($Z1915 = 5, $Z1915 = 6, $Z1915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915" s="7" t="str">
        <f ca="1">VLOOKUP($X1915,Departments!$A:$B,2,FALSE)</f>
        <v xml:space="preserve"> Presidency</v>
      </c>
      <c r="Z1915" s="6">
        <f t="shared" ca="1" si="383"/>
        <v>11</v>
      </c>
      <c r="AA1915" s="7" t="str">
        <f ca="1">VLOOKUP($Z1915,Roles!$A:$B,2,FALSE)</f>
        <v>Analyst</v>
      </c>
      <c r="AB1915" s="6">
        <f t="shared" ca="1" si="384"/>
        <v>5</v>
      </c>
      <c r="AC1915" s="7" t="str">
        <f ca="1" xml:space="preserve">
IF(
  ISNA($AB1915),
  NA(),
  VLOOKUP($AB1915,Levels!$A:$B,2,FALSE)
)</f>
        <v>Junior</v>
      </c>
      <c r="AD1915" s="8">
        <f t="shared" ca="1" si="385"/>
        <v>38005</v>
      </c>
      <c r="AE1915" s="6">
        <f ca="1">RANDBETWEEN(5,COUNTA('Recruitment source'!$A:$A) + 1)</f>
        <v>5</v>
      </c>
      <c r="AF1915" s="6" t="str">
        <f ca="1">VLOOKUP($AE1915,'Recruitment source'!$A:$B,2,FALSE)</f>
        <v>Indeed</v>
      </c>
      <c r="AG1915" s="8" t="e">
        <f t="shared" ca="1" si="386"/>
        <v>#N/A</v>
      </c>
      <c r="AH1915" s="6" t="e">
        <f t="shared" ca="1" si="387"/>
        <v>#N/A</v>
      </c>
      <c r="AI1915" s="6" t="e">
        <f ca="1" xml:space="preserve">
IF(
  ISNA($AH1915),
  NA(),
  VLOOKUP($AH1915,'Reasons for dismissal'!$A:$B,2,FALSE)
)</f>
        <v>#N/A</v>
      </c>
      <c r="AJ1915" s="6">
        <f t="shared" ca="1" si="388"/>
        <v>5</v>
      </c>
      <c r="AK1915" s="1">
        <f t="shared" ca="1" si="389"/>
        <v>2500</v>
      </c>
      <c r="AL19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$A1915  &amp; ", "   &amp;
$B1915  &amp; ", "   &amp;
$D1915  &amp; ", '"  &amp;
$I1915  &amp; "', '" &amp;
$O1915  &amp; "', "  &amp;
$S1915  &amp; ", '"  &amp;
TEXT($U1915,"dd/mm/aaaa")  &amp; "', "   &amp;
$V1915  &amp; ", "   &amp;
$X1915  &amp; ", "   &amp;
$Z1915  &amp; ", "   &amp;
IF($AB1915 &lt;&gt; "", $AB1915, "NULL")  &amp; ", "   &amp;
$AK1915  &amp; ");"</f>
        <v>#REF!</v>
      </c>
    </row>
    <row r="1916" spans="1:38" x14ac:dyDescent="0.2">
      <c r="A1916" s="7" cm="1">
        <f t="array" aca="1" ref="A1916" ca="1">INDEX(Companies!$A:$A,RANDBETWEEN(2,COUNTA(Companies!$A:$A)),1)</f>
        <v>2</v>
      </c>
      <c r="B1916" s="5">
        <f t="shared" si="377"/>
        <v>1915</v>
      </c>
      <c r="C1916" s="5" t="str" cm="1">
        <f t="array" ref="C1916">SHA1HASH($B1916)</f>
        <v>83ee3bf6722e8c9d387219260ef759abcaab3102</v>
      </c>
      <c r="D1916" s="6">
        <f t="shared" ca="1" si="378"/>
        <v>1</v>
      </c>
      <c r="E1916" s="7">
        <f ca="1">IF($B1916 = 1 + N("Presidente"),
    127,
    IF($B1916 = 2 + N("Vice-Presidente"),
        72,
        IF($B1916 = 3 + N("Secretária bilíngue"),
            13,
            RANDBETWEEN(5,COUNT(Name!$A:$A) + 1)
        )
    )
)</f>
        <v>318</v>
      </c>
      <c r="F1916" s="7" t="str">
        <f ca="1">VLOOKUP($E1916,Name!$A:$B,2,FALSE)</f>
        <v>Pedro Lucas</v>
      </c>
      <c r="G1916" s="7">
        <f ca="1" xml:space="preserve">
IF($B1916 = 1,
    0,
    RANDBETWEEN(5,COUNT('Last name'!$A:$A) + 1)
)</f>
        <v>49</v>
      </c>
      <c r="H1916" s="7" t="str">
        <f ca="1" xml:space="preserve">
IF($B1916 = 1 + N("Presidente"),
    "de Orléans e Bragança",
    VLOOKUP($G1916,'Last name'!$A:$B,2,FALSE) &amp; " " &amp; VLOOKUP(RANDBETWEEN(5,COUNT('Last name'!$A:$A) + 1),'Last name'!$A:$B,2,FALSE)
)</f>
        <v>Brito Cunha</v>
      </c>
      <c r="I1916" s="7" t="str">
        <f t="shared" ca="1" si="379"/>
        <v>Pedro Lucas Brito Cunha</v>
      </c>
      <c r="J1916" s="7" t="str" cm="1">
        <f t="array" aca="1" ref="J1916" ca="1">SHA1HASH($I1916)</f>
        <v>f85669ce5e640bcbaba8d6d41453bfbc7e93b532</v>
      </c>
      <c r="K1916" s="7" cm="1">
        <f t="array" aca="1" ref="K1916" ca="1">INDEX(States!$A:$A,M1916,1)</f>
        <v>5</v>
      </c>
      <c r="L1916" s="7" t="str">
        <f ca="1">VLOOKUP($K1916,Countries!$A:$B,2,FALSE)</f>
        <v>Portugal</v>
      </c>
      <c r="M1916" s="7" cm="1">
        <f t="array" aca="1" ref="M1916" ca="1">INDEX(States!$C:$C,RANDBETWEEN(5,COUNTA(States!$A:$A) + 1),1)</f>
        <v>5</v>
      </c>
      <c r="N1916" s="7" t="str">
        <f ca="1">VLOOKUP($M1916,States!$C:$D,2,FALSE)</f>
        <v xml:space="preserve"> Lisboa</v>
      </c>
      <c r="O1916" s="7" t="str">
        <f ca="1">VLOOKUP($E1916,Name!$A:$C,3,FALSE)</f>
        <v>M</v>
      </c>
      <c r="P1916" s="7" t="str">
        <f ca="1">VLOOKUP($O1916,Genders!$B:$C,2,FALSE)</f>
        <v>Male</v>
      </c>
      <c r="Q1916" s="7" cm="1">
        <f t="array" aca="1" ref="Q1916" ca="1">INDEX('Marital status'!$A:$A,RANDBETWEEN(5,COUNTA('Marital status'!$A:$A) + 1),1)</f>
        <v>5</v>
      </c>
      <c r="R1916" s="7" t="str">
        <f ca="1">VLOOKUP($Q1916,'Marital status'!$A:$B,2,FALSE)</f>
        <v xml:space="preserve"> Separated </v>
      </c>
      <c r="S1916" s="7">
        <f t="shared" ca="1" si="380"/>
        <v>5</v>
      </c>
      <c r="T1916" s="7" t="str">
        <f ca="1">VLOOKUP($S1916,Ethnicities!$A:$B,2,FALSE)</f>
        <v>ASIAN</v>
      </c>
      <c r="U1916" s="8">
        <f t="shared" ca="1" si="381"/>
        <v>29411</v>
      </c>
      <c r="V1916" s="6">
        <f t="shared" ca="1" si="382"/>
        <v>7</v>
      </c>
      <c r="W1916" s="8" t="str">
        <f ca="1">VLOOKUP($V1916,'Background education'!$A:$B,2,FALSE)</f>
        <v>Undergraduate degree</v>
      </c>
      <c r="X1916" s="7">
        <f ca="1" xml:space="preserve">
  IF(OR($Z1916 = 5, $Z1916 = 6, $Z1916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916" s="7" t="str">
        <f ca="1">VLOOKUP($X1916,Departments!$A:$B,2,FALSE)</f>
        <v>Finance</v>
      </c>
      <c r="Z1916" s="6">
        <f t="shared" ca="1" si="383"/>
        <v>9</v>
      </c>
      <c r="AA1916" s="7" t="str">
        <f ca="1">VLOOKUP($Z1916,Roles!$A:$B,2,FALSE)</f>
        <v>Intern</v>
      </c>
      <c r="AB1916" s="6" t="e">
        <f t="shared" ca="1" si="384"/>
        <v>#N/A</v>
      </c>
      <c r="AC1916" s="7" t="e">
        <f ca="1" xml:space="preserve">
IF(
  ISNA($AB1916),
  NA(),
  VLOOKUP($AB1916,Levels!$A:$B,2,FALSE)
)</f>
        <v>#N/A</v>
      </c>
      <c r="AD1916" s="8">
        <f t="shared" ca="1" si="385"/>
        <v>40124</v>
      </c>
      <c r="AE1916" s="6">
        <f ca="1">RANDBETWEEN(5,COUNTA('Recruitment source'!$A:$A) + 1)</f>
        <v>11</v>
      </c>
      <c r="AF1916" s="6" t="str">
        <f ca="1">VLOOKUP($AE1916,'Recruitment source'!$A:$B,2,FALSE)</f>
        <v>Next Station</v>
      </c>
      <c r="AG1916" s="8" t="e">
        <f t="shared" ca="1" si="386"/>
        <v>#N/A</v>
      </c>
      <c r="AH1916" s="6" t="e">
        <f t="shared" ca="1" si="387"/>
        <v>#N/A</v>
      </c>
      <c r="AI1916" s="6" t="e">
        <f ca="1" xml:space="preserve">
IF(
  ISNA($AH1916),
  NA(),
  VLOOKUP($AH1916,'Reasons for dismissal'!$A:$B,2,FALSE)
)</f>
        <v>#N/A</v>
      </c>
      <c r="AJ1916" s="6">
        <f t="shared" ca="1" si="388"/>
        <v>5</v>
      </c>
      <c r="AK1916" s="1">
        <f t="shared" ca="1" si="389"/>
        <v>1205</v>
      </c>
      <c r="AL19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$A1916  &amp; ", "   &amp;
$B1916  &amp; ", "   &amp;
$D1916  &amp; ", '"  &amp;
$I1916  &amp; "', '" &amp;
$O1916  &amp; "', "  &amp;
$S1916  &amp; ", '"  &amp;
TEXT($U1916,"dd/mm/aaaa")  &amp; "', "   &amp;
$V1916  &amp; ", "   &amp;
$X1916  &amp; ", "   &amp;
$Z1916  &amp; ", "   &amp;
IF($AB1916 &lt;&gt; "", $AB1916, "NULL")  &amp; ", "   &amp;
$AK1916  &amp; ");"</f>
        <v>#REF!</v>
      </c>
    </row>
    <row r="1917" spans="1:38" x14ac:dyDescent="0.2">
      <c r="A1917" s="7" cm="1">
        <f t="array" aca="1" ref="A1917" ca="1">INDEX(Companies!$A:$A,RANDBETWEEN(2,COUNTA(Companies!$A:$A)),1)</f>
        <v>2</v>
      </c>
      <c r="B1917" s="5">
        <f t="shared" si="377"/>
        <v>1916</v>
      </c>
      <c r="C1917" s="5" t="str" cm="1">
        <f t="array" ref="C1917">SHA1HASH($B1917)</f>
        <v>57ba76ddd1da04b1179360950a68dc5d43be71fc</v>
      </c>
      <c r="D1917" s="6">
        <f t="shared" ca="1" si="378"/>
        <v>1</v>
      </c>
      <c r="E1917" s="7">
        <f ca="1">IF($B1917 = 1 + N("Presidente"),
    127,
    IF($B1917 = 2 + N("Vice-Presidente"),
        72,
        IF($B1917 = 3 + N("Secretária bilíngue"),
            13,
            RANDBETWEEN(5,COUNT(Name!$A:$A) + 1)
        )
    )
)</f>
        <v>163</v>
      </c>
      <c r="F1917" s="7" t="str">
        <f ca="1">VLOOKUP($E1917,Name!$A:$B,2,FALSE)</f>
        <v>Heloísa</v>
      </c>
      <c r="G1917" s="7">
        <f ca="1" xml:space="preserve">
IF($B1917 = 1,
    0,
    RANDBETWEEN(5,COUNT('Last name'!$A:$A) + 1)
)</f>
        <v>86</v>
      </c>
      <c r="H1917" s="7" t="str">
        <f ca="1" xml:space="preserve">
IF($B1917 = 1 + N("Presidente"),
    "de Orléans e Bragança",
    VLOOKUP($G1917,'Last name'!$A:$B,2,FALSE) &amp; " " &amp; VLOOKUP(RANDBETWEEN(5,COUNT('Last name'!$A:$A) + 1),'Last name'!$A:$B,2,FALSE)
)</f>
        <v>Ferrara de Oliveira</v>
      </c>
      <c r="I1917" s="7" t="str">
        <f t="shared" ca="1" si="379"/>
        <v>Heloísa Ferrara de Oliveira</v>
      </c>
      <c r="J1917" s="7" t="str" cm="1">
        <f t="array" aca="1" ref="J1917" ca="1">SHA1HASH($I1917)</f>
        <v>c0eba161a531eb7728996bc228fa0236bbf1cd87</v>
      </c>
      <c r="K1917" s="7" cm="1">
        <f t="array" aca="1" ref="K1917" ca="1">INDEX(States!$A:$A,M1917,1)</f>
        <v>5</v>
      </c>
      <c r="L1917" s="7" t="str">
        <f ca="1">VLOOKUP($K1917,Countries!$A:$B,2,FALSE)</f>
        <v>Portugal</v>
      </c>
      <c r="M1917" s="7" cm="1">
        <f t="array" aca="1" ref="M1917" ca="1">INDEX(States!$C:$C,RANDBETWEEN(5,COUNTA(States!$A:$A) + 1),1)</f>
        <v>6</v>
      </c>
      <c r="N1917" s="7" t="str">
        <f ca="1">VLOOKUP($M1917,States!$C:$D,2,FALSE)</f>
        <v>PORTO</v>
      </c>
      <c r="O1917" s="7" t="str">
        <f ca="1">VLOOKUP($E1917,Name!$A:$C,3,FALSE)</f>
        <v>F</v>
      </c>
      <c r="P1917" s="7" t="str">
        <f ca="1">VLOOKUP($O1917,Genders!$B:$C,2,FALSE)</f>
        <v>Female</v>
      </c>
      <c r="Q1917" s="7" cm="1">
        <f t="array" aca="1" ref="Q1917" ca="1">INDEX('Marital status'!$A:$A,RANDBETWEEN(5,COUNTA('Marital status'!$A:$A) + 1),1)</f>
        <v>6</v>
      </c>
      <c r="R1917" s="7" t="str">
        <f ca="1">VLOOKUP($Q1917,'Marital status'!$A:$B,2,FALSE)</f>
        <v>DIVORCED</v>
      </c>
      <c r="S1917" s="7">
        <f t="shared" ca="1" si="380"/>
        <v>5</v>
      </c>
      <c r="T1917" s="7" t="str">
        <f ca="1">VLOOKUP($S1917,Ethnicities!$A:$B,2,FALSE)</f>
        <v>ASIAN</v>
      </c>
      <c r="U1917" s="8">
        <f t="shared" ca="1" si="381"/>
        <v>29246</v>
      </c>
      <c r="V1917" s="6">
        <f t="shared" ca="1" si="382"/>
        <v>7</v>
      </c>
      <c r="W1917" s="8" t="str">
        <f ca="1">VLOOKUP($V1917,'Background education'!$A:$B,2,FALSE)</f>
        <v>Undergraduate degree</v>
      </c>
      <c r="X1917" s="7">
        <f ca="1" xml:space="preserve">
  IF(OR($Z1917 = 5, $Z1917 = 6, $Z1917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917" s="7" t="str">
        <f ca="1">VLOOKUP($X1917,Departments!$A:$B,2,FALSE)</f>
        <v>Operations</v>
      </c>
      <c r="Z1917" s="6">
        <f t="shared" ca="1" si="383"/>
        <v>11</v>
      </c>
      <c r="AA1917" s="7" t="str">
        <f ca="1">VLOOKUP($Z1917,Roles!$A:$B,2,FALSE)</f>
        <v>Analyst</v>
      </c>
      <c r="AB1917" s="6">
        <f t="shared" ca="1" si="384"/>
        <v>6</v>
      </c>
      <c r="AC1917" s="7" t="str">
        <f ca="1" xml:space="preserve">
IF(
  ISNA($AB1917),
  NA(),
  VLOOKUP($AB1917,Levels!$A:$B,2,FALSE)
)</f>
        <v>Pleno</v>
      </c>
      <c r="AD1917" s="8">
        <f t="shared" ca="1" si="385"/>
        <v>42943</v>
      </c>
      <c r="AE1917" s="6">
        <f ca="1">RANDBETWEEN(5,COUNTA('Recruitment source'!$A:$A) + 1)</f>
        <v>13</v>
      </c>
      <c r="AF1917" s="6" t="str">
        <f ca="1">VLOOKUP($AE1917,'Recruitment source'!$A:$B,2,FALSE)</f>
        <v>Google</v>
      </c>
      <c r="AG1917" s="8" t="e">
        <f t="shared" ca="1" si="386"/>
        <v>#N/A</v>
      </c>
      <c r="AH1917" s="6" t="e">
        <f t="shared" ca="1" si="387"/>
        <v>#N/A</v>
      </c>
      <c r="AI1917" s="6" t="e">
        <f ca="1" xml:space="preserve">
IF(
  ISNA($AH1917),
  NA(),
  VLOOKUP($AH1917,'Reasons for dismissal'!$A:$B,2,FALSE)
)</f>
        <v>#N/A</v>
      </c>
      <c r="AJ1917" s="6">
        <f t="shared" ca="1" si="388"/>
        <v>4</v>
      </c>
      <c r="AK1917" s="1">
        <f t="shared" ca="1" si="389"/>
        <v>2500</v>
      </c>
      <c r="AL19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$A1917  &amp; ", "   &amp;
$B1917  &amp; ", "   &amp;
$D1917  &amp; ", '"  &amp;
$I1917  &amp; "', '" &amp;
$O1917  &amp; "', "  &amp;
$S1917  &amp; ", '"  &amp;
TEXT($U1917,"dd/mm/aaaa")  &amp; "', "   &amp;
$V1917  &amp; ", "   &amp;
$X1917  &amp; ", "   &amp;
$Z1917  &amp; ", "   &amp;
IF($AB1917 &lt;&gt; "", $AB1917, "NULL")  &amp; ", "   &amp;
$AK1917  &amp; ");"</f>
        <v>#REF!</v>
      </c>
    </row>
    <row r="1918" spans="1:38" x14ac:dyDescent="0.2">
      <c r="A1918" s="7" cm="1">
        <f t="array" aca="1" ref="A1918" ca="1">INDEX(Companies!$A:$A,RANDBETWEEN(2,COUNTA(Companies!$A:$A)),1)</f>
        <v>2</v>
      </c>
      <c r="B1918" s="5">
        <f t="shared" si="377"/>
        <v>1917</v>
      </c>
      <c r="C1918" s="5" t="str" cm="1">
        <f t="array" ref="C1918">SHA1HASH($B1918)</f>
        <v>bc0d64ab9735781a3e0c72d96a7519674431c789</v>
      </c>
      <c r="D1918" s="6">
        <f t="shared" ca="1" si="378"/>
        <v>1</v>
      </c>
      <c r="E1918" s="7">
        <f ca="1">IF($B1918 = 1 + N("Presidente"),
    127,
    IF($B1918 = 2 + N("Vice-Presidente"),
        72,
        IF($B1918 = 3 + N("Secretária bilíngue"),
            13,
            RANDBETWEEN(5,COUNT(Name!$A:$A) + 1)
        )
    )
)</f>
        <v>266</v>
      </c>
      <c r="F1918" s="7" t="str">
        <f ca="1">VLOOKUP($E1918,Name!$A:$B,2,FALSE)</f>
        <v>Maria Helena</v>
      </c>
      <c r="G1918" s="7">
        <f ca="1" xml:space="preserve">
IF($B1918 = 1,
    0,
    RANDBETWEEN(5,COUNT('Last name'!$A:$A) + 1)
)</f>
        <v>61</v>
      </c>
      <c r="H1918" s="7" t="str">
        <f ca="1" xml:space="preserve">
IF($B1918 = 1 + N("Presidente"),
    "de Orléans e Bragança",
    VLOOKUP($G1918,'Last name'!$A:$B,2,FALSE) &amp; " " &amp; VLOOKUP(RANDBETWEEN(5,COUNT('Last name'!$A:$A) + 1),'Last name'!$A:$B,2,FALSE)
)</f>
        <v>Caruso Dantas</v>
      </c>
      <c r="I1918" s="7" t="str">
        <f t="shared" ca="1" si="379"/>
        <v>Maria Helena Caruso Dantas</v>
      </c>
      <c r="J1918" s="7" t="str" cm="1">
        <f t="array" aca="1" ref="J1918" ca="1">SHA1HASH($I1918)</f>
        <v>b2211f6000b345429d2823b0718ed14611454718</v>
      </c>
      <c r="K1918" s="7" cm="1">
        <f t="array" aca="1" ref="K1918" ca="1">INDEX(States!$A:$A,M1918,1)</f>
        <v>5</v>
      </c>
      <c r="L1918" s="7" t="str">
        <f ca="1">VLOOKUP($K1918,Countries!$A:$B,2,FALSE)</f>
        <v>Portugal</v>
      </c>
      <c r="M1918" s="7" cm="1">
        <f t="array" aca="1" ref="M1918" ca="1">INDEX(States!$C:$C,RANDBETWEEN(5,COUNTA(States!$A:$A) + 1),1)</f>
        <v>19</v>
      </c>
      <c r="N1918" s="7" t="str">
        <f ca="1">VLOOKUP($M1918,States!$C:$D,2,FALSE)</f>
        <v>Beja</v>
      </c>
      <c r="O1918" s="7" t="str">
        <f ca="1">VLOOKUP($E1918,Name!$A:$C,3,FALSE)</f>
        <v>F</v>
      </c>
      <c r="P1918" s="7" t="str">
        <f ca="1">VLOOKUP($O1918,Genders!$B:$C,2,FALSE)</f>
        <v>Female</v>
      </c>
      <c r="Q1918" s="7" cm="1">
        <f t="array" aca="1" ref="Q1918" ca="1">INDEX('Marital status'!$A:$A,RANDBETWEEN(5,COUNTA('Marital status'!$A:$A) + 1),1)</f>
        <v>6</v>
      </c>
      <c r="R1918" s="7" t="str">
        <f ca="1">VLOOKUP($Q1918,'Marital status'!$A:$B,2,FALSE)</f>
        <v>DIVORCED</v>
      </c>
      <c r="S1918" s="7">
        <f t="shared" ca="1" si="380"/>
        <v>6</v>
      </c>
      <c r="T1918" s="7" t="str">
        <f ca="1">VLOOKUP($S1918,Ethnicities!$A:$B,2,FALSE)</f>
        <v xml:space="preserve">  american Indian or Alaska Native</v>
      </c>
      <c r="U1918" s="8">
        <f t="shared" ca="1" si="381"/>
        <v>32114</v>
      </c>
      <c r="V1918" s="6">
        <f t="shared" ca="1" si="382"/>
        <v>7</v>
      </c>
      <c r="W1918" s="8" t="str">
        <f ca="1">VLOOKUP($V1918,'Background education'!$A:$B,2,FALSE)</f>
        <v>Undergraduate degree</v>
      </c>
      <c r="X1918" s="7">
        <f ca="1" xml:space="preserve">
  IF(OR($Z1918 = 5, $Z1918 = 6, $Z1918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918" s="7" t="str">
        <f ca="1">VLOOKUP($X1918,Departments!$A:$B,2,FALSE)</f>
        <v xml:space="preserve"> Presidency</v>
      </c>
      <c r="Z1918" s="6">
        <f t="shared" ca="1" si="383"/>
        <v>10</v>
      </c>
      <c r="AA1918" s="7" t="str">
        <f ca="1">VLOOKUP($Z1918,Roles!$A:$B,2,FALSE)</f>
        <v>Trainee</v>
      </c>
      <c r="AB1918" s="6" t="e">
        <f t="shared" ca="1" si="384"/>
        <v>#N/A</v>
      </c>
      <c r="AC1918" s="7" t="e">
        <f ca="1" xml:space="preserve">
IF(
  ISNA($AB1918),
  NA(),
  VLOOKUP($AB1918,Levels!$A:$B,2,FALSE)
)</f>
        <v>#N/A</v>
      </c>
      <c r="AD1918" s="8">
        <f t="shared" ca="1" si="385"/>
        <v>43658</v>
      </c>
      <c r="AE1918" s="6">
        <f ca="1">RANDBETWEEN(5,COUNTA('Recruitment source'!$A:$A) + 1)</f>
        <v>8</v>
      </c>
      <c r="AF1918" s="6" t="str">
        <f ca="1">VLOOKUP($AE1918,'Recruitment source'!$A:$B,2,FALSE)</f>
        <v>Net Empregos</v>
      </c>
      <c r="AG1918" s="8" t="e">
        <f t="shared" ca="1" si="386"/>
        <v>#N/A</v>
      </c>
      <c r="AH1918" s="6" t="e">
        <f t="shared" ca="1" si="387"/>
        <v>#N/A</v>
      </c>
      <c r="AI1918" s="6" t="e">
        <f ca="1" xml:space="preserve">
IF(
  ISNA($AH1918),
  NA(),
  VLOOKUP($AH1918,'Reasons for dismissal'!$A:$B,2,FALSE)
)</f>
        <v>#N/A</v>
      </c>
      <c r="AJ1918" s="6">
        <f t="shared" ca="1" si="388"/>
        <v>5</v>
      </c>
      <c r="AK1918" s="1">
        <f t="shared" ca="1" si="389"/>
        <v>1305</v>
      </c>
      <c r="AL19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$A1918  &amp; ", "   &amp;
$B1918  &amp; ", "   &amp;
$D1918  &amp; ", '"  &amp;
$I1918  &amp; "', '" &amp;
$O1918  &amp; "', "  &amp;
$S1918  &amp; ", '"  &amp;
TEXT($U1918,"dd/mm/aaaa")  &amp; "', "   &amp;
$V1918  &amp; ", "   &amp;
$X1918  &amp; ", "   &amp;
$Z1918  &amp; ", "   &amp;
IF($AB1918 &lt;&gt; "", $AB1918, "NULL")  &amp; ", "   &amp;
$AK1918  &amp; ");"</f>
        <v>#REF!</v>
      </c>
    </row>
    <row r="1919" spans="1:38" x14ac:dyDescent="0.2">
      <c r="A1919" s="7" cm="1">
        <f t="array" aca="1" ref="A1919" ca="1">INDEX(Companies!$A:$A,RANDBETWEEN(2,COUNTA(Companies!$A:$A)),1)</f>
        <v>2</v>
      </c>
      <c r="B1919" s="5">
        <f t="shared" si="377"/>
        <v>1918</v>
      </c>
      <c r="C1919" s="5" t="str" cm="1">
        <f t="array" ref="C1919">SHA1HASH($B1919)</f>
        <v>f359a04db7a64bb2a671b27b9045eb6673480acd</v>
      </c>
      <c r="D1919" s="6">
        <f t="shared" ca="1" si="378"/>
        <v>1</v>
      </c>
      <c r="E1919" s="7">
        <f ca="1">IF($B1919 = 1 + N("Presidente"),
    127,
    IF($B1919 = 2 + N("Vice-Presidente"),
        72,
        IF($B1919 = 3 + N("Secretária bilíngue"),
            13,
            RANDBETWEEN(5,COUNT(Name!$A:$A) + 1)
        )
    )
)</f>
        <v>45</v>
      </c>
      <c r="F1919" s="7" t="str">
        <f ca="1">VLOOKUP($E1919,Name!$A:$B,2,FALSE)</f>
        <v>Anna Carolinna</v>
      </c>
      <c r="G1919" s="7">
        <f ca="1" xml:space="preserve">
IF($B1919 = 1,
    0,
    RANDBETWEEN(5,COUNT('Last name'!$A:$A) + 1)
)</f>
        <v>50</v>
      </c>
      <c r="H1919" s="7" t="str">
        <f ca="1" xml:space="preserve">
IF($B1919 = 1 + N("Presidente"),
    "de Orléans e Bragança",
    VLOOKUP($G1919,'Last name'!$A:$B,2,FALSE) &amp; " " &amp; VLOOKUP(RANDBETWEEN(5,COUNT('Last name'!$A:$A) + 1),'Last name'!$A:$B,2,FALSE)
)</f>
        <v>Cabral Carneiro</v>
      </c>
      <c r="I1919" s="7" t="str">
        <f t="shared" ca="1" si="379"/>
        <v>Anna Carolinna Cabral Carneiro</v>
      </c>
      <c r="J1919" s="7" t="str" cm="1">
        <f t="array" aca="1" ref="J1919" ca="1">SHA1HASH($I1919)</f>
        <v>19b390c6fd6877e26200c788814e1e9a8a27c600</v>
      </c>
      <c r="K1919" s="7" cm="1">
        <f t="array" aca="1" ref="K1919" ca="1">INDEX(States!$A:$A,M1919,1)</f>
        <v>5</v>
      </c>
      <c r="L1919" s="7" t="str">
        <f ca="1">VLOOKUP($K1919,Countries!$A:$B,2,FALSE)</f>
        <v>Portugal</v>
      </c>
      <c r="M1919" s="7" cm="1">
        <f t="array" aca="1" ref="M1919" ca="1">INDEX(States!$C:$C,RANDBETWEEN(5,COUNTA(States!$A:$A) + 1),1)</f>
        <v>8</v>
      </c>
      <c r="N1919" s="7" t="str">
        <f ca="1">VLOOKUP($M1919,States!$C:$D,2,FALSE)</f>
        <v>AveirO</v>
      </c>
      <c r="O1919" s="7" t="str">
        <f ca="1">VLOOKUP($E1919,Name!$A:$C,3,FALSE)</f>
        <v>F</v>
      </c>
      <c r="P1919" s="7" t="str">
        <f ca="1">VLOOKUP($O1919,Genders!$B:$C,2,FALSE)</f>
        <v>Female</v>
      </c>
      <c r="Q1919" s="7" cm="1">
        <f t="array" aca="1" ref="Q1919" ca="1">INDEX('Marital status'!$A:$A,RANDBETWEEN(5,COUNTA('Marital status'!$A:$A) + 1),1)</f>
        <v>0</v>
      </c>
      <c r="R1919" s="7" t="e">
        <f ca="1">VLOOKUP($Q1919,'Marital status'!$A:$B,2,FALSE)</f>
        <v>#N/A</v>
      </c>
      <c r="S1919" s="7">
        <f t="shared" ca="1" si="380"/>
        <v>8</v>
      </c>
      <c r="T1919" s="7" t="e">
        <f ca="1">VLOOKUP($S1919,Ethnicities!$A:$B,2,FALSE)</f>
        <v>#N/A</v>
      </c>
      <c r="U1919" s="8">
        <f t="shared" ca="1" si="381"/>
        <v>27780</v>
      </c>
      <c r="V1919" s="6">
        <f t="shared" ca="1" si="382"/>
        <v>7</v>
      </c>
      <c r="W1919" s="8" t="str">
        <f ca="1">VLOOKUP($V1919,'Background education'!$A:$B,2,FALSE)</f>
        <v>Undergraduate degree</v>
      </c>
      <c r="X1919" s="7">
        <f ca="1" xml:space="preserve">
  IF(OR($Z1919 = 5, $Z1919 = 6, $Z1919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919" s="7" t="str">
        <f ca="1">VLOOKUP($X1919,Departments!$A:$B,2,FALSE)</f>
        <v>Human Resource</v>
      </c>
      <c r="Z1919" s="6">
        <f t="shared" ca="1" si="383"/>
        <v>11</v>
      </c>
      <c r="AA1919" s="7" t="str">
        <f ca="1">VLOOKUP($Z1919,Roles!$A:$B,2,FALSE)</f>
        <v>Analyst</v>
      </c>
      <c r="AB1919" s="6">
        <f t="shared" ca="1" si="384"/>
        <v>7</v>
      </c>
      <c r="AC1919" s="7" t="str">
        <f ca="1" xml:space="preserve">
IF(
  ISNA($AB1919),
  NA(),
  VLOOKUP($AB1919,Levels!$A:$B,2,FALSE)
)</f>
        <v>Senior</v>
      </c>
      <c r="AD1919" s="8">
        <f t="shared" ca="1" si="385"/>
        <v>41022</v>
      </c>
      <c r="AE1919" s="6">
        <f ca="1">RANDBETWEEN(5,COUNTA('Recruitment source'!$A:$A) + 1)</f>
        <v>6</v>
      </c>
      <c r="AF1919" s="6" t="str">
        <f ca="1">VLOOKUP($AE1919,'Recruitment source'!$A:$B,2,FALSE)</f>
        <v>Learn4Good</v>
      </c>
      <c r="AG1919" s="8" t="e">
        <f t="shared" ca="1" si="386"/>
        <v>#N/A</v>
      </c>
      <c r="AH1919" s="6" t="e">
        <f t="shared" ca="1" si="387"/>
        <v>#N/A</v>
      </c>
      <c r="AI1919" s="6" t="e">
        <f ca="1" xml:space="preserve">
IF(
  ISNA($AH1919),
  NA(),
  VLOOKUP($AH1919,'Reasons for dismissal'!$A:$B,2,FALSE)
)</f>
        <v>#N/A</v>
      </c>
      <c r="AJ1919" s="6">
        <f t="shared" ca="1" si="388"/>
        <v>5</v>
      </c>
      <c r="AK1919" s="1">
        <f t="shared" ca="1" si="389"/>
        <v>2580</v>
      </c>
      <c r="AL19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$A1919  &amp; ", "   &amp;
$B1919  &amp; ", "   &amp;
$D1919  &amp; ", '"  &amp;
$I1919  &amp; "', '" &amp;
$O1919  &amp; "', "  &amp;
$S1919  &amp; ", '"  &amp;
TEXT($U1919,"dd/mm/aaaa")  &amp; "', "   &amp;
$V1919  &amp; ", "   &amp;
$X1919  &amp; ", "   &amp;
$Z1919  &amp; ", "   &amp;
IF($AB1919 &lt;&gt; "", $AB1919, "NULL")  &amp; ", "   &amp;
$AK1919  &amp; ");"</f>
        <v>#REF!</v>
      </c>
    </row>
    <row r="1920" spans="1:38" x14ac:dyDescent="0.2">
      <c r="A1920" s="7" cm="1">
        <f t="array" aca="1" ref="A1920" ca="1">INDEX(Companies!$A:$A,RANDBETWEEN(2,COUNTA(Companies!$A:$A)),1)</f>
        <v>2</v>
      </c>
      <c r="B1920" s="5">
        <f t="shared" si="377"/>
        <v>1919</v>
      </c>
      <c r="C1920" s="5" t="str" cm="1">
        <f t="array" ref="C1920">SHA1HASH($B1920)</f>
        <v>f13a41f4e66a94d91d041bd57d921312a88cd3d7</v>
      </c>
      <c r="D1920" s="6">
        <f t="shared" ca="1" si="378"/>
        <v>1</v>
      </c>
      <c r="E1920" s="7">
        <f ca="1">IF($B1920 = 1 + N("Presidente"),
    127,
    IF($B1920 = 2 + N("Vice-Presidente"),
        72,
        IF($B1920 = 3 + N("Secretária bilíngue"),
            13,
            RANDBETWEEN(5,COUNT(Name!$A:$A) + 1)
        )
    )
)</f>
        <v>6</v>
      </c>
      <c r="F1920" s="7" t="str">
        <f ca="1">VLOOKUP($E1920,Name!$A:$B,2,FALSE)</f>
        <v>Abigail</v>
      </c>
      <c r="G1920" s="7">
        <f ca="1" xml:space="preserve">
IF($B1920 = 1,
    0,
    RANDBETWEEN(5,COUNT('Last name'!$A:$A) + 1)
)</f>
        <v>144</v>
      </c>
      <c r="H1920" s="7" t="str">
        <f ca="1" xml:space="preserve">
IF($B1920 = 1 + N("Presidente"),
    "de Orléans e Bragança",
    VLOOKUP($G1920,'Last name'!$A:$B,2,FALSE) &amp; " " &amp; VLOOKUP(RANDBETWEEN(5,COUNT('Last name'!$A:$A) + 1),'Last name'!$A:$B,2,FALSE)
)</f>
        <v>Padrão Mancini</v>
      </c>
      <c r="I1920" s="7" t="str">
        <f t="shared" ca="1" si="379"/>
        <v>Abigail Padrão Mancini</v>
      </c>
      <c r="J1920" s="7" t="str" cm="1">
        <f t="array" aca="1" ref="J1920" ca="1">SHA1HASH($I1920)</f>
        <v>f3b6269c0e1ea2856683e1800755e21325feb5d8</v>
      </c>
      <c r="K1920" s="7" cm="1">
        <f t="array" aca="1" ref="K1920" ca="1">INDEX(States!$A:$A,M1920,1)</f>
        <v>5</v>
      </c>
      <c r="L1920" s="7" t="str">
        <f ca="1">VLOOKUP($K1920,Countries!$A:$B,2,FALSE)</f>
        <v>Portugal</v>
      </c>
      <c r="M1920" s="7" cm="1">
        <f t="array" aca="1" ref="M1920" ca="1">INDEX(States!$C:$C,RANDBETWEEN(5,COUNTA(States!$A:$A) + 1),1)</f>
        <v>14</v>
      </c>
      <c r="N1920" s="7" t="str">
        <f ca="1">VLOOKUP($M1920,States!$C:$D,2,FALSE)</f>
        <v>Madeira</v>
      </c>
      <c r="O1920" s="7" t="str">
        <f ca="1">VLOOKUP($E1920,Name!$A:$C,3,FALSE)</f>
        <v>F</v>
      </c>
      <c r="P1920" s="7" t="str">
        <f ca="1">VLOOKUP($O1920,Genders!$B:$C,2,FALSE)</f>
        <v>Female</v>
      </c>
      <c r="Q1920" s="7" cm="1">
        <f t="array" aca="1" ref="Q1920" ca="1">INDEX('Marital status'!$A:$A,RANDBETWEEN(5,COUNTA('Marital status'!$A:$A) + 1),1)</f>
        <v>5</v>
      </c>
      <c r="R1920" s="7" t="str">
        <f ca="1">VLOOKUP($Q1920,'Marital status'!$A:$B,2,FALSE)</f>
        <v xml:space="preserve"> Separated </v>
      </c>
      <c r="S1920" s="7">
        <f t="shared" ca="1" si="380"/>
        <v>5</v>
      </c>
      <c r="T1920" s="7" t="str">
        <f ca="1">VLOOKUP($S1920,Ethnicities!$A:$B,2,FALSE)</f>
        <v>ASIAN</v>
      </c>
      <c r="U1920" s="8">
        <f t="shared" ca="1" si="381"/>
        <v>25649</v>
      </c>
      <c r="V1920" s="6">
        <f t="shared" ca="1" si="382"/>
        <v>7</v>
      </c>
      <c r="W1920" s="8" t="str">
        <f ca="1">VLOOKUP($V1920,'Background education'!$A:$B,2,FALSE)</f>
        <v>Undergraduate degree</v>
      </c>
      <c r="X1920" s="7">
        <f ca="1" xml:space="preserve">
  IF(OR($Z1920 = 5, $Z1920 = 6, $Z1920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920" s="7" t="str">
        <f ca="1">VLOOKUP($X1920,Departments!$A:$B,2,FALSE)</f>
        <v>Finance</v>
      </c>
      <c r="Z1920" s="6">
        <f t="shared" ca="1" si="383"/>
        <v>10</v>
      </c>
      <c r="AA1920" s="7" t="str">
        <f ca="1">VLOOKUP($Z1920,Roles!$A:$B,2,FALSE)</f>
        <v>Trainee</v>
      </c>
      <c r="AB1920" s="6" t="e">
        <f t="shared" ca="1" si="384"/>
        <v>#N/A</v>
      </c>
      <c r="AC1920" s="7" t="e">
        <f ca="1" xml:space="preserve">
IF(
  ISNA($AB1920),
  NA(),
  VLOOKUP($AB1920,Levels!$A:$B,2,FALSE)
)</f>
        <v>#N/A</v>
      </c>
      <c r="AD1920" s="8">
        <f t="shared" ca="1" si="385"/>
        <v>37046</v>
      </c>
      <c r="AE1920" s="6">
        <f ca="1">RANDBETWEEN(5,COUNTA('Recruitment source'!$A:$A) + 1)</f>
        <v>12</v>
      </c>
      <c r="AF1920" s="6" t="str">
        <f ca="1">VLOOKUP($AE1920,'Recruitment source'!$A:$B,2,FALSE)</f>
        <v xml:space="preserve"> recommendation of employee</v>
      </c>
      <c r="AG1920" s="8" t="e">
        <f t="shared" ca="1" si="386"/>
        <v>#N/A</v>
      </c>
      <c r="AH1920" s="6" t="e">
        <f t="shared" ca="1" si="387"/>
        <v>#N/A</v>
      </c>
      <c r="AI1920" s="6" t="e">
        <f ca="1" xml:space="preserve">
IF(
  ISNA($AH1920),
  NA(),
  VLOOKUP($AH1920,'Reasons for dismissal'!$A:$B,2,FALSE)
)</f>
        <v>#N/A</v>
      </c>
      <c r="AJ1920" s="6">
        <f t="shared" ca="1" si="388"/>
        <v>5</v>
      </c>
      <c r="AK1920" s="1">
        <f t="shared" ca="1" si="389"/>
        <v>1305</v>
      </c>
      <c r="AL19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$A1920  &amp; ", "   &amp;
$B1920  &amp; ", "   &amp;
$D1920  &amp; ", '"  &amp;
$I1920  &amp; "', '" &amp;
$O1920  &amp; "', "  &amp;
$S1920  &amp; ", '"  &amp;
TEXT($U1920,"dd/mm/aaaa")  &amp; "', "   &amp;
$V1920  &amp; ", "   &amp;
$X1920  &amp; ", "   &amp;
$Z1920  &amp; ", "   &amp;
IF($AB1920 &lt;&gt; "", $AB1920, "NULL")  &amp; ", "   &amp;
$AK1920  &amp; ");"</f>
        <v>#REF!</v>
      </c>
    </row>
    <row r="1921" spans="1:38" x14ac:dyDescent="0.2">
      <c r="A1921" s="7" cm="1">
        <f t="array" aca="1" ref="A1921" ca="1">INDEX(Companies!$A:$A,RANDBETWEEN(2,COUNTA(Companies!$A:$A)),1)</f>
        <v>2</v>
      </c>
      <c r="B1921" s="5">
        <f t="shared" si="377"/>
        <v>1920</v>
      </c>
      <c r="C1921" s="5" t="str" cm="1">
        <f t="array" ref="C1921">SHA1HASH($B1921)</f>
        <v>b365ea35eed358e8f75767e991800e44e85fff84</v>
      </c>
      <c r="D1921" s="6">
        <f t="shared" ca="1" si="378"/>
        <v>1</v>
      </c>
      <c r="E1921" s="7">
        <f ca="1">IF($B1921 = 1 + N("Presidente"),
    127,
    IF($B1921 = 2 + N("Vice-Presidente"),
        72,
        IF($B1921 = 3 + N("Secretária bilíngue"),
            13,
            RANDBETWEEN(5,COUNT(Name!$A:$A) + 1)
        )
    )
)</f>
        <v>72</v>
      </c>
      <c r="F1921" s="7" t="str">
        <f ca="1">VLOOKUP($E1921,Name!$A:$B,2,FALSE)</f>
        <v>Bernnardo</v>
      </c>
      <c r="G1921" s="7">
        <f ca="1" xml:space="preserve">
IF($B1921 = 1,
    0,
    RANDBETWEEN(5,COUNT('Last name'!$A:$A) + 1)
)</f>
        <v>146</v>
      </c>
      <c r="H1921" s="7" t="str">
        <f ca="1" xml:space="preserve">
IF($B1921 = 1 + N("Presidente"),
    "de Orléans e Bragança",
    VLOOKUP($G1921,'Last name'!$A:$B,2,FALSE) &amp; " " &amp; VLOOKUP(RANDBETWEEN(5,COUNT('Last name'!$A:$A) + 1),'Last name'!$A:$B,2,FALSE)
)</f>
        <v>Paulista Barbieri</v>
      </c>
      <c r="I1921" s="7" t="str">
        <f t="shared" ca="1" si="379"/>
        <v>Bernnardo Paulista Barbieri</v>
      </c>
      <c r="J1921" s="7" t="str" cm="1">
        <f t="array" aca="1" ref="J1921" ca="1">SHA1HASH($I1921)</f>
        <v>0bfba8ab51dd718fb2955334dd92055abba09130</v>
      </c>
      <c r="K1921" s="7" cm="1">
        <f t="array" aca="1" ref="K1921" ca="1">INDEX(States!$A:$A,M1921,1)</f>
        <v>5</v>
      </c>
      <c r="L1921" s="7" t="str">
        <f ca="1">VLOOKUP($K1921,Countries!$A:$B,2,FALSE)</f>
        <v>Portugal</v>
      </c>
      <c r="M1921" s="7" cm="1">
        <f t="array" aca="1" ref="M1921" ca="1">INDEX(States!$C:$C,RANDBETWEEN(5,COUNTA(States!$A:$A) + 1),1)</f>
        <v>19</v>
      </c>
      <c r="N1921" s="7" t="str">
        <f ca="1">VLOOKUP($M1921,States!$C:$D,2,FALSE)</f>
        <v>Beja</v>
      </c>
      <c r="O1921" s="7" t="str">
        <f ca="1">VLOOKUP($E1921,Name!$A:$C,3,FALSE)</f>
        <v>M</v>
      </c>
      <c r="P1921" s="7" t="str">
        <f ca="1">VLOOKUP($O1921,Genders!$B:$C,2,FALSE)</f>
        <v>Male</v>
      </c>
      <c r="Q1921" s="7" cm="1">
        <f t="array" aca="1" ref="Q1921" ca="1">INDEX('Marital status'!$A:$A,RANDBETWEEN(5,COUNTA('Marital status'!$A:$A) + 1),1)</f>
        <v>5</v>
      </c>
      <c r="R1921" s="7" t="str">
        <f ca="1">VLOOKUP($Q1921,'Marital status'!$A:$B,2,FALSE)</f>
        <v xml:space="preserve"> Separated </v>
      </c>
      <c r="S1921" s="7">
        <f t="shared" ca="1" si="380"/>
        <v>5</v>
      </c>
      <c r="T1921" s="7" t="str">
        <f ca="1">VLOOKUP($S1921,Ethnicities!$A:$B,2,FALSE)</f>
        <v>ASIAN</v>
      </c>
      <c r="U1921" s="8">
        <f t="shared" ca="1" si="381"/>
        <v>30223</v>
      </c>
      <c r="V1921" s="6">
        <f t="shared" ca="1" si="382"/>
        <v>8</v>
      </c>
      <c r="W1921" s="8" t="str">
        <f ca="1">VLOOKUP($V1921,'Background education'!$A:$B,2,FALSE)</f>
        <v>Graduate school</v>
      </c>
      <c r="X1921" s="7">
        <f ca="1" xml:space="preserve">
  IF(OR($Z1921 = 5, $Z1921 = 6, $Z1921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921" s="7" t="str">
        <f ca="1">VLOOKUP($X1921,Departments!$A:$B,2,FALSE)</f>
        <v>Controlling</v>
      </c>
      <c r="Z1921" s="6">
        <f t="shared" ca="1" si="383"/>
        <v>11</v>
      </c>
      <c r="AA1921" s="7" t="str">
        <f ca="1">VLOOKUP($Z1921,Roles!$A:$B,2,FALSE)</f>
        <v>Analyst</v>
      </c>
      <c r="AB1921" s="6">
        <f t="shared" ca="1" si="384"/>
        <v>5</v>
      </c>
      <c r="AC1921" s="7" t="str">
        <f ca="1" xml:space="preserve">
IF(
  ISNA($AB1921),
  NA(),
  VLOOKUP($AB1921,Levels!$A:$B,2,FALSE)
)</f>
        <v>Junior</v>
      </c>
      <c r="AD1921" s="8">
        <f t="shared" ca="1" si="385"/>
        <v>41966</v>
      </c>
      <c r="AE1921" s="6">
        <f ca="1">RANDBETWEEN(5,COUNTA('Recruitment source'!$A:$A) + 1)</f>
        <v>10</v>
      </c>
      <c r="AF1921" s="6" t="str">
        <f ca="1">VLOOKUP($AE1921,'Recruitment source'!$A:$B,2,FALSE)</f>
        <v>Jobs in Lisbon</v>
      </c>
      <c r="AG1921" s="8" t="e">
        <f t="shared" ca="1" si="386"/>
        <v>#N/A</v>
      </c>
      <c r="AH1921" s="6" t="e">
        <f t="shared" ca="1" si="387"/>
        <v>#N/A</v>
      </c>
      <c r="AI1921" s="6" t="e">
        <f ca="1" xml:space="preserve">
IF(
  ISNA($AH1921),
  NA(),
  VLOOKUP($AH1921,'Reasons for dismissal'!$A:$B,2,FALSE)
)</f>
        <v>#N/A</v>
      </c>
      <c r="AJ1921" s="6">
        <f t="shared" ca="1" si="388"/>
        <v>5</v>
      </c>
      <c r="AK1921" s="1">
        <f t="shared" ca="1" si="389"/>
        <v>3000</v>
      </c>
      <c r="AL19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$A1921  &amp; ", "   &amp;
$B1921  &amp; ", "   &amp;
$D1921  &amp; ", '"  &amp;
$I1921  &amp; "', '" &amp;
$O1921  &amp; "', "  &amp;
$S1921  &amp; ", '"  &amp;
TEXT($U1921,"dd/mm/aaaa")  &amp; "', "   &amp;
$V1921  &amp; ", "   &amp;
$X1921  &amp; ", "   &amp;
$Z1921  &amp; ", "   &amp;
IF($AB1921 &lt;&gt; "", $AB1921, "NULL")  &amp; ", "   &amp;
$AK1921  &amp; ");"</f>
        <v>#REF!</v>
      </c>
    </row>
    <row r="1922" spans="1:38" x14ac:dyDescent="0.2">
      <c r="A1922" s="7" cm="1">
        <f t="array" aca="1" ref="A1922" ca="1">INDEX(Companies!$A:$A,RANDBETWEEN(2,COUNTA(Companies!$A:$A)),1)</f>
        <v>2</v>
      </c>
      <c r="B1922" s="5">
        <f t="shared" si="377"/>
        <v>1921</v>
      </c>
      <c r="C1922" s="5" t="str" cm="1">
        <f t="array" ref="C1922">SHA1HASH($B1922)</f>
        <v>8dcb583b3ba5aa22850f93db0eec4c2a076d2cce</v>
      </c>
      <c r="D1922" s="6">
        <f t="shared" ca="1" si="378"/>
        <v>1</v>
      </c>
      <c r="E1922" s="7">
        <f ca="1">IF($B1922 = 1 + N("Presidente"),
    127,
    IF($B1922 = 2 + N("Vice-Presidente"),
        72,
        IF($B1922 = 3 + N("Secretária bilíngue"),
            13,
            RANDBETWEEN(5,COUNT(Name!$A:$A) + 1)
        )
    )
)</f>
        <v>210</v>
      </c>
      <c r="F1922" s="7" t="str">
        <f ca="1">VLOOKUP($E1922,Name!$A:$B,2,FALSE)</f>
        <v>Kauã</v>
      </c>
      <c r="G1922" s="7">
        <f ca="1" xml:space="preserve">
IF($B1922 = 1,
    0,
    RANDBETWEEN(5,COUNT('Last name'!$A:$A) + 1)
)</f>
        <v>13</v>
      </c>
      <c r="H1922" s="7" t="str">
        <f ca="1" xml:space="preserve">
IF($B1922 = 1 + N("Presidente"),
    "de Orléans e Bragança",
    VLOOKUP($G1922,'Last name'!$A:$B,2,FALSE) &amp; " " &amp; VLOOKUP(RANDBETWEEN(5,COUNT('Last name'!$A:$A) + 1),'Last name'!$A:$B,2,FALSE)
)</f>
        <v>Alvarenga Rodrigues</v>
      </c>
      <c r="I1922" s="7" t="str">
        <f t="shared" ca="1" si="379"/>
        <v>Kauã Alvarenga Rodrigues</v>
      </c>
      <c r="J1922" s="7" t="str" cm="1">
        <f t="array" aca="1" ref="J1922" ca="1">SHA1HASH($I1922)</f>
        <v>c86e19f7368eefe7f9862cfb917a1f5da217c57d</v>
      </c>
      <c r="K1922" s="7" cm="1">
        <f t="array" aca="1" ref="K1922" ca="1">INDEX(States!$A:$A,M1922,1)</f>
        <v>5</v>
      </c>
      <c r="L1922" s="7" t="str">
        <f ca="1">VLOOKUP($K1922,Countries!$A:$B,2,FALSE)</f>
        <v>Portugal</v>
      </c>
      <c r="M1922" s="7" cm="1">
        <f t="array" aca="1" ref="M1922" ca="1">INDEX(States!$C:$C,RANDBETWEEN(5,COUNTA(States!$A:$A) + 1),1)</f>
        <v>16</v>
      </c>
      <c r="N1922" s="7" t="str">
        <f ca="1">VLOOKUP($M1922,States!$C:$D,2,FALSE)</f>
        <v>Azores</v>
      </c>
      <c r="O1922" s="7" t="str">
        <f ca="1">VLOOKUP($E1922,Name!$A:$C,3,FALSE)</f>
        <v>M</v>
      </c>
      <c r="P1922" s="7" t="str">
        <f ca="1">VLOOKUP($O1922,Genders!$B:$C,2,FALSE)</f>
        <v>Male</v>
      </c>
      <c r="Q1922" s="7" cm="1">
        <f t="array" aca="1" ref="Q1922" ca="1">INDEX('Marital status'!$A:$A,RANDBETWEEN(5,COUNTA('Marital status'!$A:$A) + 1),1)</f>
        <v>0</v>
      </c>
      <c r="R1922" s="7" t="e">
        <f ca="1">VLOOKUP($Q1922,'Marital status'!$A:$B,2,FALSE)</f>
        <v>#N/A</v>
      </c>
      <c r="S1922" s="7">
        <f t="shared" ca="1" si="380"/>
        <v>5</v>
      </c>
      <c r="T1922" s="7" t="str">
        <f ca="1">VLOOKUP($S1922,Ethnicities!$A:$B,2,FALSE)</f>
        <v>ASIAN</v>
      </c>
      <c r="U1922" s="8">
        <f t="shared" ca="1" si="381"/>
        <v>33211</v>
      </c>
      <c r="V1922" s="6">
        <f t="shared" ca="1" si="382"/>
        <v>7</v>
      </c>
      <c r="W1922" s="8" t="str">
        <f ca="1">VLOOKUP($V1922,'Background education'!$A:$B,2,FALSE)</f>
        <v>Undergraduate degree</v>
      </c>
      <c r="X1922" s="7">
        <f ca="1" xml:space="preserve">
  IF(OR($Z1922 = 5, $Z1922 = 6, $Z1922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922" s="7" t="str">
        <f ca="1">VLOOKUP($X1922,Departments!$A:$B,2,FALSE)</f>
        <v>Human Resource</v>
      </c>
      <c r="Z1922" s="6">
        <f t="shared" ca="1" si="383"/>
        <v>9</v>
      </c>
      <c r="AA1922" s="7" t="str">
        <f ca="1">VLOOKUP($Z1922,Roles!$A:$B,2,FALSE)</f>
        <v>Intern</v>
      </c>
      <c r="AB1922" s="6" t="e">
        <f t="shared" ca="1" si="384"/>
        <v>#N/A</v>
      </c>
      <c r="AC1922" s="7" t="e">
        <f ca="1" xml:space="preserve">
IF(
  ISNA($AB1922),
  NA(),
  VLOOKUP($AB1922,Levels!$A:$B,2,FALSE)
)</f>
        <v>#N/A</v>
      </c>
      <c r="AD1922" s="8">
        <f t="shared" ca="1" si="385"/>
        <v>44078</v>
      </c>
      <c r="AE1922" s="6">
        <f ca="1">RANDBETWEEN(5,COUNTA('Recruitment source'!$A:$A) + 1)</f>
        <v>14</v>
      </c>
      <c r="AF1922" s="6" t="str">
        <f ca="1">VLOOKUP($AE1922,'Recruitment source'!$A:$B,2,FALSE)</f>
        <v>LinkedIn</v>
      </c>
      <c r="AG1922" s="8" t="e">
        <f t="shared" ca="1" si="386"/>
        <v>#N/A</v>
      </c>
      <c r="AH1922" s="6" t="e">
        <f t="shared" ca="1" si="387"/>
        <v>#N/A</v>
      </c>
      <c r="AI1922" s="6" t="e">
        <f ca="1" xml:space="preserve">
IF(
  ISNA($AH1922),
  NA(),
  VLOOKUP($AH1922,'Reasons for dismissal'!$A:$B,2,FALSE)
)</f>
        <v>#N/A</v>
      </c>
      <c r="AJ1922" s="6">
        <f t="shared" ca="1" si="388"/>
        <v>4</v>
      </c>
      <c r="AK1922" s="1">
        <f t="shared" ca="1" si="389"/>
        <v>1285</v>
      </c>
      <c r="AL19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$A1922  &amp; ", "   &amp;
$B1922  &amp; ", "   &amp;
$D1922  &amp; ", '"  &amp;
$I1922  &amp; "', '" &amp;
$O1922  &amp; "', "  &amp;
$S1922  &amp; ", '"  &amp;
TEXT($U1922,"dd/mm/aaaa")  &amp; "', "   &amp;
$V1922  &amp; ", "   &amp;
$X1922  &amp; ", "   &amp;
$Z1922  &amp; ", "   &amp;
IF($AB1922 &lt;&gt; "", $AB1922, "NULL")  &amp; ", "   &amp;
$AK1922  &amp; ");"</f>
        <v>#REF!</v>
      </c>
    </row>
    <row r="1923" spans="1:38" x14ac:dyDescent="0.2">
      <c r="A1923" s="7" cm="1">
        <f t="array" aca="1" ref="A1923" ca="1">INDEX(Companies!$A:$A,RANDBETWEEN(2,COUNTA(Companies!$A:$A)),1)</f>
        <v>2</v>
      </c>
      <c r="B1923" s="5">
        <f t="shared" ref="B1923:B1986" si="390">ROW() - 1</f>
        <v>1922</v>
      </c>
      <c r="C1923" s="5" t="str" cm="1">
        <f t="array" ref="C1923">SHA1HASH($B1923)</f>
        <v>60f776c1a235a3c3e62543c3793c36d6cc511db9</v>
      </c>
      <c r="D1923" s="6">
        <f t="shared" ref="D1923:D1986" ca="1" si="391">IF(ISNA($AG1923),1,0)</f>
        <v>1</v>
      </c>
      <c r="E1923" s="7">
        <f ca="1">IF($B1923 = 1 + N("Presidente"),
    127,
    IF($B1923 = 2 + N("Vice-Presidente"),
        72,
        IF($B1923 = 3 + N("Secretária bilíngue"),
            13,
            RANDBETWEEN(5,COUNT(Name!$A:$A) + 1)
        )
    )
)</f>
        <v>24</v>
      </c>
      <c r="F1923" s="7" t="str">
        <f ca="1">VLOOKUP($E1923,Name!$A:$B,2,FALSE)</f>
        <v>Ammanda</v>
      </c>
      <c r="G1923" s="7">
        <f ca="1" xml:space="preserve">
IF($B1923 = 1,
    0,
    RANDBETWEEN(5,COUNT('Last name'!$A:$A) + 1)
)</f>
        <v>181</v>
      </c>
      <c r="H1923" s="7" t="str">
        <f ca="1" xml:space="preserve">
IF($B1923 = 1 + N("Presidente"),
    "de Orléans e Bragança",
    VLOOKUP($G1923,'Last name'!$A:$B,2,FALSE) &amp; " " &amp; VLOOKUP(RANDBETWEEN(5,COUNT('Last name'!$A:$A) + 1),'Last name'!$A:$B,2,FALSE)
)</f>
        <v>Simões Barbosa</v>
      </c>
      <c r="I1923" s="7" t="str">
        <f t="shared" ref="I1923:I1986" ca="1" si="392">$F1923 &amp; " " &amp; $H1923</f>
        <v>Ammanda Simões Barbosa</v>
      </c>
      <c r="J1923" s="7" t="str" cm="1">
        <f t="array" aca="1" ref="J1923" ca="1">SHA1HASH($I1923)</f>
        <v>eb3e623c2ec5483036e5ced5bde1026c0272ef56</v>
      </c>
      <c r="K1923" s="7" cm="1">
        <f t="array" aca="1" ref="K1923" ca="1">INDEX(States!$A:$A,M1923,1)</f>
        <v>5</v>
      </c>
      <c r="L1923" s="7" t="str">
        <f ca="1">VLOOKUP($K1923,Countries!$A:$B,2,FALSE)</f>
        <v>Portugal</v>
      </c>
      <c r="M1923" s="7" cm="1">
        <f t="array" aca="1" ref="M1923" ca="1">INDEX(States!$C:$C,RANDBETWEEN(5,COUNTA(States!$A:$A) + 1),1)</f>
        <v>6</v>
      </c>
      <c r="N1923" s="7" t="str">
        <f ca="1">VLOOKUP($M1923,States!$C:$D,2,FALSE)</f>
        <v>PORTO</v>
      </c>
      <c r="O1923" s="7" t="str">
        <f ca="1">VLOOKUP($E1923,Name!$A:$C,3,FALSE)</f>
        <v>F</v>
      </c>
      <c r="P1923" s="7" t="str">
        <f ca="1">VLOOKUP($O1923,Genders!$B:$C,2,FALSE)</f>
        <v>Female</v>
      </c>
      <c r="Q1923" s="7" cm="1">
        <f t="array" aca="1" ref="Q1923" ca="1">INDEX('Marital status'!$A:$A,RANDBETWEEN(5,COUNTA('Marital status'!$A:$A) + 1),1)</f>
        <v>0</v>
      </c>
      <c r="R1923" s="7" t="e">
        <f ca="1">VLOOKUP($Q1923,'Marital status'!$A:$B,2,FALSE)</f>
        <v>#N/A</v>
      </c>
      <c r="S1923" s="7">
        <f t="shared" ref="S1923:S1986" ca="1" si="393" xml:space="preserve">
IF(AND($Z1923 &gt;= 5, $Z1923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1923" s="7" t="str">
        <f ca="1">VLOOKUP($S1923,Ethnicities!$A:$B,2,FALSE)</f>
        <v>ASIAN</v>
      </c>
      <c r="U1923" s="8">
        <f t="shared" ref="U1923:U1986" ca="1" si="394" xml:space="preserve">
IF($Z1923 = 5 + N("CEO"),
    TODAY() - 16340,
    IF($Z1923 = 8 + N("Secretary"),
        RANDBETWEEN(TODAY() - 12418.5, TODAY()-6574.5),
        IF(OR($Z1923 = 7, $Z1923 = 14),
            RANDBETWEEN(TODAY() - 16071, TODAY() - 8766),
            IF(OR($Z1923 = 13, $Z1923 = 12, $Z1923 = 11),
                RANDBETWEEN(TODAY() - 27393.75, TODAY() - 12783.75),
                RANDBETWEEN(TODAY() - 27393.75, TODAY()-10957.5)
            )
        )
    )
)</f>
        <v>30744</v>
      </c>
      <c r="V1923" s="6">
        <f t="shared" ref="V1923:V1986" ca="1" si="395" xml:space="preserve">
IF(OR($Z1923 = 5, $Z1923 = 6) + N("Se for presidente ou vice-presidente"),
    10 + N("Doutor"),
    IF($Z1923 = 7 + N("Se for diretor"),
        RANDBETWEEN(8,10) + N("Graduate school or Master’s degree or Doctorate"),
        IF($Z1923 = 14 + N("If a manager"),
            RANDBETWEEN(7,9),
            IF(OR($Z1923 = 13, $Z1923 = 12, $Z1923 = 11) + N("If coordinator or specialist or analyst"),
                RANDBETWEEN(7,8),
                7
            )
        )
    )
)</f>
        <v>8</v>
      </c>
      <c r="W1923" s="8" t="str">
        <f ca="1">VLOOKUP($V1923,'Background education'!$A:$B,2,FALSE)</f>
        <v>Graduate school</v>
      </c>
      <c r="X1923" s="7">
        <f ca="1" xml:space="preserve">
  IF(OR($Z1923 = 5, $Z1923 = 6, $Z1923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923" s="7" t="str">
        <f ca="1">VLOOKUP($X1923,Departments!$A:$B,2,FALSE)</f>
        <v>Controlling</v>
      </c>
      <c r="Z1923" s="6">
        <f t="shared" ref="Z1923:Z1986" ca="1" si="396" xml:space="preserve">
IF($B1923 = 1 + N("Se matrícula for 1"),
  5 + N("Presidente"),
  IF($B1923 = 2 + N("Se matrícula for 2"),
    6 + N("Vice-presidente"),
    IF($B1923 = 3 + N("Se matrícula for 3"),
      8 + N("Secretária bilíngue"),
      IF(AND($B1923 &gt;= 4, $B1923 &lt;=14),
        7 + N("Diretor"),
        IF(AND($B1923 &gt;= 15, $B1923 &lt;= 25),
          14 + N("Manager"),
          IF(AND($B1923 &gt;= 26, $B1923 &lt;= 36),
            13 + N("Coordinador"),
            IF(AND($B1923 &gt;= 37, $B1923 &lt;= 47),
              12 + N("Especialista"),
                IF(MOD($B1923,2) = 0,
                  11 + N("Analista"),
                  RANDBETWEEN(9,10) + N("Estagiário ou Trainee")
                )
            )
          )
        )
      )
    )
  )
)</f>
        <v>11</v>
      </c>
      <c r="AA1923" s="7" t="str">
        <f ca="1">VLOOKUP($Z1923,Roles!$A:$B,2,FALSE)</f>
        <v>Analyst</v>
      </c>
      <c r="AB1923" s="6">
        <f t="shared" ref="AB1923:AB1986" ca="1" si="397" xml:space="preserve">
IF($Z1923 = 11 + N("Analyst"),
    RANDBETWEEN(5, 7) + N("Jr, Pleno, Sr"),
    NA()
)</f>
        <v>6</v>
      </c>
      <c r="AC1923" s="7" t="str">
        <f ca="1" xml:space="preserve">
IF(
  ISNA($AB1923),
  NA(),
  VLOOKUP($AB1923,Levels!$A:$B,2,FALSE)
)</f>
        <v>Pleno</v>
      </c>
      <c r="AD1923" s="8">
        <f t="shared" ref="AD1923:AD1986" ca="1" si="398" xml:space="preserve">
IF(
  OR(
    $Z1923=5,$Z1923=6,$Z1923=7,$Z1923=8,$Z1923=14
  ),
  36161,
  IF(
     (
      (TODAY() - $U1923) / 365
     ) &lt; 19,
      TODAY(),
      RANDBETWEEN(36161,TODAY())
  )
)</f>
        <v>41285</v>
      </c>
      <c r="AE1923" s="6">
        <f ca="1">RANDBETWEEN(5,COUNTA('Recruitment source'!$A:$A) + 1)</f>
        <v>13</v>
      </c>
      <c r="AF1923" s="6" t="str">
        <f ca="1">VLOOKUP($AE1923,'Recruitment source'!$A:$B,2,FALSE)</f>
        <v>Google</v>
      </c>
      <c r="AG1923" s="8" t="e">
        <f t="shared" ref="AG1923:AG1986" ca="1" si="399" xml:space="preserve">
IF(MOD(
     ROW(),111
   )=0,
   RANDBETWEEN($AD1923 + 1,TODAY() - 1),NA()
)</f>
        <v>#N/A</v>
      </c>
      <c r="AH1923" s="6" t="e">
        <f t="shared" ref="AH1923:AH1986" ca="1" si="400" xml:space="preserve">
IF(
  ISNA(AG1923),
  NA(),
  RANDBETWEEN(5,IF($O1923="F",13,12))
)</f>
        <v>#N/A</v>
      </c>
      <c r="AI1923" s="6" t="e">
        <f ca="1" xml:space="preserve">
IF(
  ISNA($AH1923),
  NA(),
  VLOOKUP($AH1923,'Reasons for dismissal'!$A:$B,2,FALSE)
)</f>
        <v>#N/A</v>
      </c>
      <c r="AJ1923" s="6">
        <f t="shared" ref="AJ1923:AJ1986" ca="1" si="401" xml:space="preserve">
IF(
 ISNA($AG1923),
 IF(
   $Z1923=5,
   5,
   IF(
     OR($Z1923=6,$Z1923=7,$Z1923=14,8),
     RANDBETWEEN(4,5),
     IF(
       OR($Z1923=12,$Z1923=13),
       RANDBETWEEN(3,5),
       RANDBETWEEN(1,5)
     )
   )
 ),
 RANDBETWEEN(1,3)
)</f>
        <v>5</v>
      </c>
      <c r="AK1923" s="1">
        <f t="shared" ref="AK1923:AK1986" ca="1" si="402" xml:space="preserve">
IF($Z1923 = 5 + N("Presidente"),
    27000,
    IF($Z1923 = 6 + N("Vice-presidente"),
        23000,
        IF(OR($Z1923 = 8, $Z1923= 13, $Z1923 = 12) + N("Secretária bilíngue ou coordenador ou especialista"),
            8000,
            IF($Z1923 = 7 + N("Diretor"),
                15000,
                IF($Z1923 = 14 + N("Gerente"),
                    12000,
                    IF($Z1923 = 9 + N("Estagiário"),
                        705,
                        IF($Z1923 = 10 + N("Trainee"),
                            805,
                            IF($Z1923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IF($V1923 = 7,
  500,
  IF($V1923 = 8,
    1000,
    IF($V1923 = 9,
      1500,
      IF($V1923 = 10,
        2000,
        0
      )
    )
  )
)
+
N("Adicional no salário por área")
+
IF($X1923 = 14 + N("Tecnologia da Informação"),
  120,
  IF($X1923 = 16 + N("Vendas"),
    110,
    IF($X1923 = 15 + N("Jurídico"),
      100,
      IF(OR($X1923 = 8, $X1923 = 9, $X1923 = 11) + N("Recursos humanos ou comercial ou comunicação e marketing"),
        80,
        0
      )
    )
  )
)
+
N("Adicionando pegadinha")
+
IF(AND($X1923 = 16, $V1923 = 9, $Z1923 = 11) + N("Se for de vendas, com mestrado, analista sênior"),
  IF($S1923 = 5,
    100,
    0
  )
  +
  IF($O1923 = "M",
    200,
    0
  ),
  0
)</f>
        <v>3000</v>
      </c>
      <c r="AL19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$A1923  &amp; ", "   &amp;
$B1923  &amp; ", "   &amp;
$D1923  &amp; ", '"  &amp;
$I1923  &amp; "', '" &amp;
$O1923  &amp; "', "  &amp;
$S1923  &amp; ", '"  &amp;
TEXT($U1923,"dd/mm/aaaa")  &amp; "', "   &amp;
$V1923  &amp; ", "   &amp;
$X1923  &amp; ", "   &amp;
$Z1923  &amp; ", "   &amp;
IF($AB1923 &lt;&gt; "", $AB1923, "NULL")  &amp; ", "   &amp;
$AK1923  &amp; ");"</f>
        <v>#REF!</v>
      </c>
    </row>
    <row r="1924" spans="1:38" x14ac:dyDescent="0.2">
      <c r="A1924" s="7" cm="1">
        <f t="array" aca="1" ref="A1924" ca="1">INDEX(Companies!$A:$A,RANDBETWEEN(2,COUNTA(Companies!$A:$A)),1)</f>
        <v>2</v>
      </c>
      <c r="B1924" s="5">
        <f t="shared" si="390"/>
        <v>1923</v>
      </c>
      <c r="C1924" s="5" t="str" cm="1">
        <f t="array" ref="C1924">SHA1HASH($B1924)</f>
        <v>eb72c4ca70ca1394681037753345409cf3d4b488</v>
      </c>
      <c r="D1924" s="6">
        <f t="shared" ca="1" si="391"/>
        <v>1</v>
      </c>
      <c r="E1924" s="7">
        <f ca="1">IF($B1924 = 1 + N("Presidente"),
    127,
    IF($B1924 = 2 + N("Vice-Presidente"),
        72,
        IF($B1924 = 3 + N("Secretária bilíngue"),
            13,
            RANDBETWEEN(5,COUNT(Name!$A:$A) + 1)
        )
    )
)</f>
        <v>353</v>
      </c>
      <c r="F1924" s="7" t="str">
        <f ca="1">VLOOKUP($E1924,Name!$A:$B,2,FALSE)</f>
        <v>Vicente</v>
      </c>
      <c r="G1924" s="7">
        <f ca="1" xml:space="preserve">
IF($B1924 = 1,
    0,
    RANDBETWEEN(5,COUNT('Last name'!$A:$A) + 1)
)</f>
        <v>84</v>
      </c>
      <c r="H1924" s="7" t="str">
        <f ca="1" xml:space="preserve">
IF($B1924 = 1 + N("Presidente"),
    "de Orléans e Bragança",
    VLOOKUP($G1924,'Last name'!$A:$B,2,FALSE) &amp; " " &amp; VLOOKUP(RANDBETWEEN(5,COUNT('Last name'!$A:$A) + 1),'Last name'!$A:$B,2,FALSE)
)</f>
        <v>Fernandes Rizzo</v>
      </c>
      <c r="I1924" s="7" t="str">
        <f t="shared" ca="1" si="392"/>
        <v>Vicente Fernandes Rizzo</v>
      </c>
      <c r="J1924" s="7" t="str" cm="1">
        <f t="array" aca="1" ref="J1924" ca="1">SHA1HASH($I1924)</f>
        <v>94bc83029bab88896bc16a3da0e0830bc4debaa6</v>
      </c>
      <c r="K1924" s="7" cm="1">
        <f t="array" aca="1" ref="K1924" ca="1">INDEX(States!$A:$A,M1924,1)</f>
        <v>5</v>
      </c>
      <c r="L1924" s="7" t="str">
        <f ca="1">VLOOKUP($K1924,Countries!$A:$B,2,FALSE)</f>
        <v>Portugal</v>
      </c>
      <c r="M1924" s="7" cm="1">
        <f t="array" aca="1" ref="M1924" ca="1">INDEX(States!$C:$C,RANDBETWEEN(5,COUNTA(States!$A:$A) + 1),1)</f>
        <v>5</v>
      </c>
      <c r="N1924" s="7" t="str">
        <f ca="1">VLOOKUP($M1924,States!$C:$D,2,FALSE)</f>
        <v xml:space="preserve"> Lisboa</v>
      </c>
      <c r="O1924" s="7" t="str">
        <f ca="1">VLOOKUP($E1924,Name!$A:$C,3,FALSE)</f>
        <v>M</v>
      </c>
      <c r="P1924" s="7" t="str">
        <f ca="1">VLOOKUP($O1924,Genders!$B:$C,2,FALSE)</f>
        <v>Male</v>
      </c>
      <c r="Q1924" s="7" cm="1">
        <f t="array" aca="1" ref="Q1924" ca="1">INDEX('Marital status'!$A:$A,RANDBETWEEN(5,COUNTA('Marital status'!$A:$A) + 1),1)</f>
        <v>0</v>
      </c>
      <c r="R1924" s="7" t="e">
        <f ca="1">VLOOKUP($Q1924,'Marital status'!$A:$B,2,FALSE)</f>
        <v>#N/A</v>
      </c>
      <c r="S1924" s="7">
        <f t="shared" ca="1" si="393"/>
        <v>5</v>
      </c>
      <c r="T1924" s="7" t="str">
        <f ca="1">VLOOKUP($S1924,Ethnicities!$A:$B,2,FALSE)</f>
        <v>ASIAN</v>
      </c>
      <c r="U1924" s="8">
        <f t="shared" ca="1" si="394"/>
        <v>27822</v>
      </c>
      <c r="V1924" s="6">
        <f t="shared" ca="1" si="395"/>
        <v>7</v>
      </c>
      <c r="W1924" s="8" t="str">
        <f ca="1">VLOOKUP($V1924,'Background education'!$A:$B,2,FALSE)</f>
        <v>Undergraduate degree</v>
      </c>
      <c r="X1924" s="7">
        <f ca="1" xml:space="preserve">
  IF(OR($Z1924 = 5, $Z1924 = 6, $Z1924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924" s="7" t="str">
        <f ca="1">VLOOKUP($X1924,Departments!$A:$B,2,FALSE)</f>
        <v>Operations</v>
      </c>
      <c r="Z1924" s="6">
        <f t="shared" ca="1" si="396"/>
        <v>9</v>
      </c>
      <c r="AA1924" s="7" t="str">
        <f ca="1">VLOOKUP($Z1924,Roles!$A:$B,2,FALSE)</f>
        <v>Intern</v>
      </c>
      <c r="AB1924" s="6" t="e">
        <f t="shared" ca="1" si="397"/>
        <v>#N/A</v>
      </c>
      <c r="AC1924" s="7" t="e">
        <f ca="1" xml:space="preserve">
IF(
  ISNA($AB1924),
  NA(),
  VLOOKUP($AB1924,Levels!$A:$B,2,FALSE)
)</f>
        <v>#N/A</v>
      </c>
      <c r="AD1924" s="8">
        <f t="shared" ca="1" si="398"/>
        <v>40242</v>
      </c>
      <c r="AE1924" s="6">
        <f ca="1">RANDBETWEEN(5,COUNTA('Recruitment source'!$A:$A) + 1)</f>
        <v>15</v>
      </c>
      <c r="AF1924" s="6" t="str">
        <f ca="1">VLOOKUP($AE1924,'Recruitment source'!$A:$B,2,FALSE)</f>
        <v>Website</v>
      </c>
      <c r="AG1924" s="8" t="e">
        <f t="shared" ca="1" si="399"/>
        <v>#N/A</v>
      </c>
      <c r="AH1924" s="6" t="e">
        <f t="shared" ca="1" si="400"/>
        <v>#N/A</v>
      </c>
      <c r="AI1924" s="6" t="e">
        <f ca="1" xml:space="preserve">
IF(
  ISNA($AH1924),
  NA(),
  VLOOKUP($AH1924,'Reasons for dismissal'!$A:$B,2,FALSE)
)</f>
        <v>#N/A</v>
      </c>
      <c r="AJ1924" s="6">
        <f t="shared" ca="1" si="401"/>
        <v>4</v>
      </c>
      <c r="AK1924" s="1">
        <f t="shared" ca="1" si="402"/>
        <v>1205</v>
      </c>
      <c r="AL19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$A1924  &amp; ", "   &amp;
$B1924  &amp; ", "   &amp;
$D1924  &amp; ", '"  &amp;
$I1924  &amp; "', '" &amp;
$O1924  &amp; "', "  &amp;
$S1924  &amp; ", '"  &amp;
TEXT($U1924,"dd/mm/aaaa")  &amp; "', "   &amp;
$V1924  &amp; ", "   &amp;
$X1924  &amp; ", "   &amp;
$Z1924  &amp; ", "   &amp;
IF($AB1924 &lt;&gt; "", $AB1924, "NULL")  &amp; ", "   &amp;
$AK1924  &amp; ");"</f>
        <v>#REF!</v>
      </c>
    </row>
    <row r="1925" spans="1:38" x14ac:dyDescent="0.2">
      <c r="A1925" s="7" cm="1">
        <f t="array" aca="1" ref="A1925" ca="1">INDEX(Companies!$A:$A,RANDBETWEEN(2,COUNTA(Companies!$A:$A)),1)</f>
        <v>2</v>
      </c>
      <c r="B1925" s="5">
        <f t="shared" si="390"/>
        <v>1924</v>
      </c>
      <c r="C1925" s="5" t="str" cm="1">
        <f t="array" ref="C1925">SHA1HASH($B1925)</f>
        <v>1d8548bc79bcb5dd8cc9f56646c0e952227ddd07</v>
      </c>
      <c r="D1925" s="6">
        <f t="shared" ca="1" si="391"/>
        <v>1</v>
      </c>
      <c r="E1925" s="7">
        <f ca="1">IF($B1925 = 1 + N("Presidente"),
    127,
    IF($B1925 = 2 + N("Vice-Presidente"),
        72,
        IF($B1925 = 3 + N("Secretária bilíngue"),
            13,
            RANDBETWEEN(5,COUNT(Name!$A:$A) + 1)
        )
    )
)</f>
        <v>125</v>
      </c>
      <c r="F1925" s="7" t="str">
        <f ca="1">VLOOKUP($E1925,Name!$A:$B,2,FALSE)</f>
        <v>Emmanuel</v>
      </c>
      <c r="G1925" s="7">
        <f ca="1" xml:space="preserve">
IF($B1925 = 1,
    0,
    RANDBETWEEN(5,COUNT('Last name'!$A:$A) + 1)
)</f>
        <v>120</v>
      </c>
      <c r="H1925" s="7" t="str">
        <f ca="1" xml:space="preserve">
IF($B1925 = 1 + N("Presidente"),
    "de Orléans e Bragança",
    VLOOKUP($G1925,'Last name'!$A:$B,2,FALSE) &amp; " " &amp; VLOOKUP(RANDBETWEEN(5,COUNT('Last name'!$A:$A) + 1),'Last name'!$A:$B,2,FALSE)
)</f>
        <v>Marques Bactista</v>
      </c>
      <c r="I1925" s="7" t="str">
        <f t="shared" ca="1" si="392"/>
        <v>Emmanuel Marques Bactista</v>
      </c>
      <c r="J1925" s="7" t="str" cm="1">
        <f t="array" aca="1" ref="J1925" ca="1">SHA1HASH($I1925)</f>
        <v>5b842fcd9af162ddf6324dbd7ccad58a8f76b40d</v>
      </c>
      <c r="K1925" s="7" cm="1">
        <f t="array" aca="1" ref="K1925" ca="1">INDEX(States!$A:$A,M1925,1)</f>
        <v>5</v>
      </c>
      <c r="L1925" s="7" t="str">
        <f ca="1">VLOOKUP($K1925,Countries!$A:$B,2,FALSE)</f>
        <v>Portugal</v>
      </c>
      <c r="M1925" s="7" cm="1">
        <f t="array" aca="1" ref="M1925" ca="1">INDEX(States!$C:$C,RANDBETWEEN(5,COUNTA(States!$A:$A) + 1),1)</f>
        <v>14</v>
      </c>
      <c r="N1925" s="7" t="str">
        <f ca="1">VLOOKUP($M1925,States!$C:$D,2,FALSE)</f>
        <v>Madeira</v>
      </c>
      <c r="O1925" s="7" t="str">
        <f ca="1">VLOOKUP($E1925,Name!$A:$C,3,FALSE)</f>
        <v>M</v>
      </c>
      <c r="P1925" s="7" t="str">
        <f ca="1">VLOOKUP($O1925,Genders!$B:$C,2,FALSE)</f>
        <v>Male</v>
      </c>
      <c r="Q1925" s="7" cm="1">
        <f t="array" aca="1" ref="Q1925" ca="1">INDEX('Marital status'!$A:$A,RANDBETWEEN(5,COUNTA('Marital status'!$A:$A) + 1),1)</f>
        <v>6</v>
      </c>
      <c r="R1925" s="7" t="str">
        <f ca="1">VLOOKUP($Q1925,'Marital status'!$A:$B,2,FALSE)</f>
        <v>DIVORCED</v>
      </c>
      <c r="S1925" s="7">
        <f t="shared" ca="1" si="393"/>
        <v>7</v>
      </c>
      <c r="T1925" s="7" t="str">
        <f ca="1">VLOOKUP($S1925,Ethnicities!$A:$B,2,FALSE)</f>
        <v>Native Hawaiian or Other Pacific Islander</v>
      </c>
      <c r="U1925" s="8">
        <f t="shared" ca="1" si="394"/>
        <v>26388</v>
      </c>
      <c r="V1925" s="6">
        <f t="shared" ca="1" si="395"/>
        <v>8</v>
      </c>
      <c r="W1925" s="8" t="str">
        <f ca="1">VLOOKUP($V1925,'Background education'!$A:$B,2,FALSE)</f>
        <v>Graduate school</v>
      </c>
      <c r="X1925" s="7">
        <f ca="1" xml:space="preserve">
  IF(OR($Z1925 = 5, $Z1925 = 6, $Z1925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925" s="7" t="str">
        <f ca="1">VLOOKUP($X1925,Departments!$A:$B,2,FALSE)</f>
        <v>Administration</v>
      </c>
      <c r="Z1925" s="6">
        <f t="shared" ca="1" si="396"/>
        <v>11</v>
      </c>
      <c r="AA1925" s="7" t="str">
        <f ca="1">VLOOKUP($Z1925,Roles!$A:$B,2,FALSE)</f>
        <v>Analyst</v>
      </c>
      <c r="AB1925" s="6">
        <f t="shared" ca="1" si="397"/>
        <v>7</v>
      </c>
      <c r="AC1925" s="7" t="str">
        <f ca="1" xml:space="preserve">
IF(
  ISNA($AB1925),
  NA(),
  VLOOKUP($AB1925,Levels!$A:$B,2,FALSE)
)</f>
        <v>Senior</v>
      </c>
      <c r="AD1925" s="8">
        <f t="shared" ca="1" si="398"/>
        <v>39996</v>
      </c>
      <c r="AE1925" s="6">
        <f ca="1">RANDBETWEEN(5,COUNTA('Recruitment source'!$A:$A) + 1)</f>
        <v>7</v>
      </c>
      <c r="AF1925" s="6" t="str">
        <f ca="1">VLOOKUP($AE1925,'Recruitment source'!$A:$B,2,FALSE)</f>
        <v>SAPO Emprego</v>
      </c>
      <c r="AG1925" s="8" t="e">
        <f t="shared" ca="1" si="399"/>
        <v>#N/A</v>
      </c>
      <c r="AH1925" s="6" t="e">
        <f t="shared" ca="1" si="400"/>
        <v>#N/A</v>
      </c>
      <c r="AI1925" s="6" t="e">
        <f ca="1" xml:space="preserve">
IF(
  ISNA($AH1925),
  NA(),
  VLOOKUP($AH1925,'Reasons for dismissal'!$A:$B,2,FALSE)
)</f>
        <v>#N/A</v>
      </c>
      <c r="AJ1925" s="6">
        <f t="shared" ca="1" si="401"/>
        <v>4</v>
      </c>
      <c r="AK1925" s="1">
        <f t="shared" ca="1" si="402"/>
        <v>3000</v>
      </c>
      <c r="AL19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$A1925  &amp; ", "   &amp;
$B1925  &amp; ", "   &amp;
$D1925  &amp; ", '"  &amp;
$I1925  &amp; "', '" &amp;
$O1925  &amp; "', "  &amp;
$S1925  &amp; ", '"  &amp;
TEXT($U1925,"dd/mm/aaaa")  &amp; "', "   &amp;
$V1925  &amp; ", "   &amp;
$X1925  &amp; ", "   &amp;
$Z1925  &amp; ", "   &amp;
IF($AB1925 &lt;&gt; "", $AB1925, "NULL")  &amp; ", "   &amp;
$AK1925  &amp; ");"</f>
        <v>#REF!</v>
      </c>
    </row>
    <row r="1926" spans="1:38" x14ac:dyDescent="0.2">
      <c r="A1926" s="7" cm="1">
        <f t="array" aca="1" ref="A1926" ca="1">INDEX(Companies!$A:$A,RANDBETWEEN(2,COUNTA(Companies!$A:$A)),1)</f>
        <v>2</v>
      </c>
      <c r="B1926" s="5">
        <f t="shared" si="390"/>
        <v>1925</v>
      </c>
      <c r="C1926" s="5" t="str" cm="1">
        <f t="array" ref="C1926">SHA1HASH($B1926)</f>
        <v>9ee53d1cec0d5e0348cb88f67155a25ff80635ec</v>
      </c>
      <c r="D1926" s="6">
        <f t="shared" ca="1" si="391"/>
        <v>1</v>
      </c>
      <c r="E1926" s="7">
        <f ca="1">IF($B1926 = 1 + N("Presidente"),
    127,
    IF($B1926 = 2 + N("Vice-Presidente"),
        72,
        IF($B1926 = 3 + N("Secretária bilíngue"),
            13,
            RANDBETWEEN(5,COUNT(Name!$A:$A) + 1)
        )
    )
)</f>
        <v>312</v>
      </c>
      <c r="F1926" s="7" t="str">
        <f ca="1">VLOOKUP($E1926,Name!$A:$B,2,FALSE)</f>
        <v>Otávio</v>
      </c>
      <c r="G1926" s="7">
        <f ca="1" xml:space="preserve">
IF($B1926 = 1,
    0,
    RANDBETWEEN(5,COUNT('Last name'!$A:$A) + 1)
)</f>
        <v>82</v>
      </c>
      <c r="H1926" s="7" t="str">
        <f ca="1" xml:space="preserve">
IF($B1926 = 1 + N("Presidente"),
    "de Orléans e Bragança",
    VLOOKUP($G1926,'Last name'!$A:$B,2,FALSE) &amp; " " &amp; VLOOKUP(RANDBETWEEN(5,COUNT('Last name'!$A:$A) + 1),'Last name'!$A:$B,2,FALSE)
)</f>
        <v>Farina Vaz</v>
      </c>
      <c r="I1926" s="7" t="str">
        <f t="shared" ca="1" si="392"/>
        <v>Otávio Farina Vaz</v>
      </c>
      <c r="J1926" s="7" t="str" cm="1">
        <f t="array" aca="1" ref="J1926" ca="1">SHA1HASH($I1926)</f>
        <v>9697a1d53502d195e0909170ab16de15f7672b4f</v>
      </c>
      <c r="K1926" s="7" cm="1">
        <f t="array" aca="1" ref="K1926" ca="1">INDEX(States!$A:$A,M1926,1)</f>
        <v>5</v>
      </c>
      <c r="L1926" s="7" t="str">
        <f ca="1">VLOOKUP($K1926,Countries!$A:$B,2,FALSE)</f>
        <v>Portugal</v>
      </c>
      <c r="M1926" s="7" cm="1">
        <f t="array" aca="1" ref="M1926" ca="1">INDEX(States!$C:$C,RANDBETWEEN(5,COUNTA(States!$A:$A) + 1),1)</f>
        <v>13</v>
      </c>
      <c r="N1926" s="7" t="str">
        <f ca="1">VLOOKUP($M1926,States!$C:$D,2,FALSE)</f>
        <v>Coimbra</v>
      </c>
      <c r="O1926" s="7" t="str">
        <f ca="1">VLOOKUP($E1926,Name!$A:$C,3,FALSE)</f>
        <v>M</v>
      </c>
      <c r="P1926" s="7" t="str">
        <f ca="1">VLOOKUP($O1926,Genders!$B:$C,2,FALSE)</f>
        <v>Male</v>
      </c>
      <c r="Q1926" s="7" cm="1">
        <f t="array" aca="1" ref="Q1926" ca="1">INDEX('Marital status'!$A:$A,RANDBETWEEN(5,COUNTA('Marital status'!$A:$A) + 1),1)</f>
        <v>6</v>
      </c>
      <c r="R1926" s="7" t="str">
        <f ca="1">VLOOKUP($Q1926,'Marital status'!$A:$B,2,FALSE)</f>
        <v>DIVORCED</v>
      </c>
      <c r="S1926" s="7">
        <f t="shared" ca="1" si="393"/>
        <v>5</v>
      </c>
      <c r="T1926" s="7" t="str">
        <f ca="1">VLOOKUP($S1926,Ethnicities!$A:$B,2,FALSE)</f>
        <v>ASIAN</v>
      </c>
      <c r="U1926" s="8">
        <f t="shared" ca="1" si="394"/>
        <v>31468</v>
      </c>
      <c r="V1926" s="6">
        <f t="shared" ca="1" si="395"/>
        <v>7</v>
      </c>
      <c r="W1926" s="8" t="str">
        <f ca="1">VLOOKUP($V1926,'Background education'!$A:$B,2,FALSE)</f>
        <v>Undergraduate degree</v>
      </c>
      <c r="X1926" s="7">
        <f ca="1" xml:space="preserve">
  IF(OR($Z1926 = 5, $Z1926 = 6, $Z1926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926" s="7" t="str">
        <f ca="1">VLOOKUP($X1926,Departments!$A:$B,2,FALSE)</f>
        <v>Audit</v>
      </c>
      <c r="Z1926" s="6">
        <f t="shared" ca="1" si="396"/>
        <v>9</v>
      </c>
      <c r="AA1926" s="7" t="str">
        <f ca="1">VLOOKUP($Z1926,Roles!$A:$B,2,FALSE)</f>
        <v>Intern</v>
      </c>
      <c r="AB1926" s="6" t="e">
        <f t="shared" ca="1" si="397"/>
        <v>#N/A</v>
      </c>
      <c r="AC1926" s="7" t="e">
        <f ca="1" xml:space="preserve">
IF(
  ISNA($AB1926),
  NA(),
  VLOOKUP($AB1926,Levels!$A:$B,2,FALSE)
)</f>
        <v>#N/A</v>
      </c>
      <c r="AD1926" s="8">
        <f t="shared" ca="1" si="398"/>
        <v>37349</v>
      </c>
      <c r="AE1926" s="6">
        <f ca="1">RANDBETWEEN(5,COUNTA('Recruitment source'!$A:$A) + 1)</f>
        <v>10</v>
      </c>
      <c r="AF1926" s="6" t="str">
        <f ca="1">VLOOKUP($AE1926,'Recruitment source'!$A:$B,2,FALSE)</f>
        <v>Jobs in Lisbon</v>
      </c>
      <c r="AG1926" s="8" t="e">
        <f t="shared" ca="1" si="399"/>
        <v>#N/A</v>
      </c>
      <c r="AH1926" s="6" t="e">
        <f t="shared" ca="1" si="400"/>
        <v>#N/A</v>
      </c>
      <c r="AI1926" s="6" t="e">
        <f ca="1" xml:space="preserve">
IF(
  ISNA($AH1926),
  NA(),
  VLOOKUP($AH1926,'Reasons for dismissal'!$A:$B,2,FALSE)
)</f>
        <v>#N/A</v>
      </c>
      <c r="AJ1926" s="6">
        <f t="shared" ca="1" si="401"/>
        <v>5</v>
      </c>
      <c r="AK1926" s="1">
        <f t="shared" ca="1" si="402"/>
        <v>1205</v>
      </c>
      <c r="AL19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$A1926  &amp; ", "   &amp;
$B1926  &amp; ", "   &amp;
$D1926  &amp; ", '"  &amp;
$I1926  &amp; "', '" &amp;
$O1926  &amp; "', "  &amp;
$S1926  &amp; ", '"  &amp;
TEXT($U1926,"dd/mm/aaaa")  &amp; "', "   &amp;
$V1926  &amp; ", "   &amp;
$X1926  &amp; ", "   &amp;
$Z1926  &amp; ", "   &amp;
IF($AB1926 &lt;&gt; "", $AB1926, "NULL")  &amp; ", "   &amp;
$AK1926  &amp; ");"</f>
        <v>#REF!</v>
      </c>
    </row>
    <row r="1927" spans="1:38" x14ac:dyDescent="0.2">
      <c r="A1927" s="7" cm="1">
        <f t="array" aca="1" ref="A1927" ca="1">INDEX(Companies!$A:$A,RANDBETWEEN(2,COUNTA(Companies!$A:$A)),1)</f>
        <v>2</v>
      </c>
      <c r="B1927" s="5">
        <f t="shared" si="390"/>
        <v>1926</v>
      </c>
      <c r="C1927" s="5" t="str" cm="1">
        <f t="array" ref="C1927">SHA1HASH($B1927)</f>
        <v>6fb8da2df1093b69f900c49091646f3470b0f13a</v>
      </c>
      <c r="D1927" s="6">
        <f t="shared" ca="1" si="391"/>
        <v>1</v>
      </c>
      <c r="E1927" s="7">
        <f ca="1">IF($B1927 = 1 + N("Presidente"),
    127,
    IF($B1927 = 2 + N("Vice-Presidente"),
        72,
        IF($B1927 = 3 + N("Secretária bilíngue"),
            13,
            RANDBETWEEN(5,COUNT(Name!$A:$A) + 1)
        )
    )
)</f>
        <v>237</v>
      </c>
      <c r="F1927" s="7" t="str">
        <f ca="1">VLOOKUP($E1927,Name!$A:$B,2,FALSE)</f>
        <v>Luanna</v>
      </c>
      <c r="G1927" s="7">
        <f ca="1" xml:space="preserve">
IF($B1927 = 1,
    0,
    RANDBETWEEN(5,COUNT('Last name'!$A:$A) + 1)
)</f>
        <v>151</v>
      </c>
      <c r="H1927" s="7" t="str">
        <f ca="1" xml:space="preserve">
IF($B1927 = 1 + N("Presidente"),
    "de Orléans e Bragança",
    VLOOKUP($G1927,'Last name'!$A:$B,2,FALSE) &amp; " " &amp; VLOOKUP(RANDBETWEEN(5,COUNT('Last name'!$A:$A) + 1),'Last name'!$A:$B,2,FALSE)
)</f>
        <v>Pereira Coelho</v>
      </c>
      <c r="I1927" s="7" t="str">
        <f t="shared" ca="1" si="392"/>
        <v>Luanna Pereira Coelho</v>
      </c>
      <c r="J1927" s="7" t="str" cm="1">
        <f t="array" aca="1" ref="J1927" ca="1">SHA1HASH($I1927)</f>
        <v>4de9325990901dd19216de390709b700832096ed</v>
      </c>
      <c r="K1927" s="7" cm="1">
        <f t="array" aca="1" ref="K1927" ca="1">INDEX(States!$A:$A,M1927,1)</f>
        <v>5</v>
      </c>
      <c r="L1927" s="7" t="str">
        <f ca="1">VLOOKUP($K1927,Countries!$A:$B,2,FALSE)</f>
        <v>Portugal</v>
      </c>
      <c r="M1927" s="7" cm="1">
        <f t="array" aca="1" ref="M1927" ca="1">INDEX(States!$C:$C,RANDBETWEEN(5,COUNTA(States!$A:$A) + 1),1)</f>
        <v>17</v>
      </c>
      <c r="N1927" s="7" t="str">
        <f ca="1">VLOOKUP($M1927,States!$C:$D,2,FALSE)</f>
        <v>Viseu</v>
      </c>
      <c r="O1927" s="7" t="str">
        <f ca="1">VLOOKUP($E1927,Name!$A:$C,3,FALSE)</f>
        <v>F</v>
      </c>
      <c r="P1927" s="7" t="str">
        <f ca="1">VLOOKUP($O1927,Genders!$B:$C,2,FALSE)</f>
        <v>Female</v>
      </c>
      <c r="Q1927" s="7" cm="1">
        <f t="array" aca="1" ref="Q1927" ca="1">INDEX('Marital status'!$A:$A,RANDBETWEEN(5,COUNTA('Marital status'!$A:$A) + 1),1)</f>
        <v>6</v>
      </c>
      <c r="R1927" s="7" t="str">
        <f ca="1">VLOOKUP($Q1927,'Marital status'!$A:$B,2,FALSE)</f>
        <v>DIVORCED</v>
      </c>
      <c r="S1927" s="7">
        <f t="shared" ca="1" si="393"/>
        <v>5</v>
      </c>
      <c r="T1927" s="7" t="str">
        <f ca="1">VLOOKUP($S1927,Ethnicities!$A:$B,2,FALSE)</f>
        <v>ASIAN</v>
      </c>
      <c r="U1927" s="8">
        <f t="shared" ca="1" si="394"/>
        <v>23189</v>
      </c>
      <c r="V1927" s="6">
        <f t="shared" ca="1" si="395"/>
        <v>7</v>
      </c>
      <c r="W1927" s="8" t="str">
        <f ca="1">VLOOKUP($V1927,'Background education'!$A:$B,2,FALSE)</f>
        <v>Undergraduate degree</v>
      </c>
      <c r="X1927" s="7">
        <f ca="1" xml:space="preserve">
  IF(OR($Z1927 = 5, $Z1927 = 6, $Z1927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927" s="7" t="str">
        <f ca="1">VLOOKUP($X1927,Departments!$A:$B,2,FALSE)</f>
        <v>Finance</v>
      </c>
      <c r="Z1927" s="6">
        <f t="shared" ca="1" si="396"/>
        <v>11</v>
      </c>
      <c r="AA1927" s="7" t="str">
        <f ca="1">VLOOKUP($Z1927,Roles!$A:$B,2,FALSE)</f>
        <v>Analyst</v>
      </c>
      <c r="AB1927" s="6">
        <f t="shared" ca="1" si="397"/>
        <v>7</v>
      </c>
      <c r="AC1927" s="7" t="str">
        <f ca="1" xml:space="preserve">
IF(
  ISNA($AB1927),
  NA(),
  VLOOKUP($AB1927,Levels!$A:$B,2,FALSE)
)</f>
        <v>Senior</v>
      </c>
      <c r="AD1927" s="8">
        <f t="shared" ca="1" si="398"/>
        <v>38070</v>
      </c>
      <c r="AE1927" s="6">
        <f ca="1">RANDBETWEEN(5,COUNTA('Recruitment source'!$A:$A) + 1)</f>
        <v>12</v>
      </c>
      <c r="AF1927" s="6" t="str">
        <f ca="1">VLOOKUP($AE1927,'Recruitment source'!$A:$B,2,FALSE)</f>
        <v xml:space="preserve"> recommendation of employee</v>
      </c>
      <c r="AG1927" s="8" t="e">
        <f t="shared" ca="1" si="399"/>
        <v>#N/A</v>
      </c>
      <c r="AH1927" s="6" t="e">
        <f t="shared" ca="1" si="400"/>
        <v>#N/A</v>
      </c>
      <c r="AI1927" s="6" t="e">
        <f ca="1" xml:space="preserve">
IF(
  ISNA($AH1927),
  NA(),
  VLOOKUP($AH1927,'Reasons for dismissal'!$A:$B,2,FALSE)
)</f>
        <v>#N/A</v>
      </c>
      <c r="AJ1927" s="6">
        <f t="shared" ca="1" si="401"/>
        <v>5</v>
      </c>
      <c r="AK1927" s="1">
        <f t="shared" ca="1" si="402"/>
        <v>2500</v>
      </c>
      <c r="AL19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$A1927  &amp; ", "   &amp;
$B1927  &amp; ", "   &amp;
$D1927  &amp; ", '"  &amp;
$I1927  &amp; "', '" &amp;
$O1927  &amp; "', "  &amp;
$S1927  &amp; ", '"  &amp;
TEXT($U1927,"dd/mm/aaaa")  &amp; "', "   &amp;
$V1927  &amp; ", "   &amp;
$X1927  &amp; ", "   &amp;
$Z1927  &amp; ", "   &amp;
IF($AB1927 &lt;&gt; "", $AB1927, "NULL")  &amp; ", "   &amp;
$AK1927  &amp; ");"</f>
        <v>#REF!</v>
      </c>
    </row>
    <row r="1928" spans="1:38" x14ac:dyDescent="0.2">
      <c r="A1928" s="7" cm="1">
        <f t="array" aca="1" ref="A1928" ca="1">INDEX(Companies!$A:$A,RANDBETWEEN(2,COUNTA(Companies!$A:$A)),1)</f>
        <v>2</v>
      </c>
      <c r="B1928" s="5">
        <f t="shared" si="390"/>
        <v>1927</v>
      </c>
      <c r="C1928" s="5" t="str" cm="1">
        <f t="array" ref="C1928">SHA1HASH($B1928)</f>
        <v>3ae7b59905611ca61b58f1417a23bbaed27513df</v>
      </c>
      <c r="D1928" s="6">
        <f t="shared" ca="1" si="391"/>
        <v>1</v>
      </c>
      <c r="E1928" s="7">
        <f ca="1">IF($B1928 = 1 + N("Presidente"),
    127,
    IF($B1928 = 2 + N("Vice-Presidente"),
        72,
        IF($B1928 = 3 + N("Secretária bilíngue"),
            13,
            RANDBETWEEN(5,COUNT(Name!$A:$A) + 1)
        )
    )
)</f>
        <v>61</v>
      </c>
      <c r="F1928" s="7" t="str">
        <f ca="1">VLOOKUP($E1928,Name!$A:$B,2,FALSE)</f>
        <v>Augusto</v>
      </c>
      <c r="G1928" s="7">
        <f ca="1" xml:space="preserve">
IF($B1928 = 1,
    0,
    RANDBETWEEN(5,COUNT('Last name'!$A:$A) + 1)
)</f>
        <v>44</v>
      </c>
      <c r="H1928" s="7" t="str">
        <f ca="1" xml:space="preserve">
IF($B1928 = 1 + N("Presidente"),
    "de Orléans e Bragança",
    VLOOKUP($G1928,'Last name'!$A:$B,2,FALSE) &amp; " " &amp; VLOOKUP(RANDBETWEEN(5,COUNT('Last name'!$A:$A) + 1),'Last name'!$A:$B,2,FALSE)
)</f>
        <v>Botelho Serra</v>
      </c>
      <c r="I1928" s="7" t="str">
        <f t="shared" ca="1" si="392"/>
        <v>Augusto Botelho Serra</v>
      </c>
      <c r="J1928" s="7" t="str" cm="1">
        <f t="array" aca="1" ref="J1928" ca="1">SHA1HASH($I1928)</f>
        <v>591a3dbfb2bd287d82777d9c0d832af2c3d4f0c1</v>
      </c>
      <c r="K1928" s="7" cm="1">
        <f t="array" aca="1" ref="K1928" ca="1">INDEX(States!$A:$A,M1928,1)</f>
        <v>5</v>
      </c>
      <c r="L1928" s="7" t="str">
        <f ca="1">VLOOKUP($K1928,Countries!$A:$B,2,FALSE)</f>
        <v>Portugal</v>
      </c>
      <c r="M1928" s="7" cm="1">
        <f t="array" aca="1" ref="M1928" ca="1">INDEX(States!$C:$C,RANDBETWEEN(5,COUNTA(States!$A:$A) + 1),1)</f>
        <v>5</v>
      </c>
      <c r="N1928" s="7" t="str">
        <f ca="1">VLOOKUP($M1928,States!$C:$D,2,FALSE)</f>
        <v xml:space="preserve"> Lisboa</v>
      </c>
      <c r="O1928" s="7" t="str">
        <f ca="1">VLOOKUP($E1928,Name!$A:$C,3,FALSE)</f>
        <v>M</v>
      </c>
      <c r="P1928" s="7" t="str">
        <f ca="1">VLOOKUP($O1928,Genders!$B:$C,2,FALSE)</f>
        <v>Male</v>
      </c>
      <c r="Q1928" s="7" cm="1">
        <f t="array" aca="1" ref="Q1928" ca="1">INDEX('Marital status'!$A:$A,RANDBETWEEN(5,COUNTA('Marital status'!$A:$A) + 1),1)</f>
        <v>5</v>
      </c>
      <c r="R1928" s="7" t="str">
        <f ca="1">VLOOKUP($Q1928,'Marital status'!$A:$B,2,FALSE)</f>
        <v xml:space="preserve"> Separated </v>
      </c>
      <c r="S1928" s="7">
        <f t="shared" ca="1" si="393"/>
        <v>5</v>
      </c>
      <c r="T1928" s="7" t="str">
        <f ca="1">VLOOKUP($S1928,Ethnicities!$A:$B,2,FALSE)</f>
        <v>ASIAN</v>
      </c>
      <c r="U1928" s="8">
        <f t="shared" ca="1" si="394"/>
        <v>24268</v>
      </c>
      <c r="V1928" s="6">
        <f t="shared" ca="1" si="395"/>
        <v>7</v>
      </c>
      <c r="W1928" s="8" t="str">
        <f ca="1">VLOOKUP($V1928,'Background education'!$A:$B,2,FALSE)</f>
        <v>Undergraduate degree</v>
      </c>
      <c r="X1928" s="7">
        <f ca="1" xml:space="preserve">
  IF(OR($Z1928 = 5, $Z1928 = 6, $Z1928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928" s="7" t="str">
        <f ca="1">VLOOKUP($X1928,Departments!$A:$B,2,FALSE)</f>
        <v xml:space="preserve"> Presidency</v>
      </c>
      <c r="Z1928" s="6">
        <f t="shared" ca="1" si="396"/>
        <v>10</v>
      </c>
      <c r="AA1928" s="7" t="str">
        <f ca="1">VLOOKUP($Z1928,Roles!$A:$B,2,FALSE)</f>
        <v>Trainee</v>
      </c>
      <c r="AB1928" s="6" t="e">
        <f t="shared" ca="1" si="397"/>
        <v>#N/A</v>
      </c>
      <c r="AC1928" s="7" t="e">
        <f ca="1" xml:space="preserve">
IF(
  ISNA($AB1928),
  NA(),
  VLOOKUP($AB1928,Levels!$A:$B,2,FALSE)
)</f>
        <v>#N/A</v>
      </c>
      <c r="AD1928" s="8">
        <f t="shared" ca="1" si="398"/>
        <v>37598</v>
      </c>
      <c r="AE1928" s="6">
        <f ca="1">RANDBETWEEN(5,COUNTA('Recruitment source'!$A:$A) + 1)</f>
        <v>12</v>
      </c>
      <c r="AF1928" s="6" t="str">
        <f ca="1">VLOOKUP($AE1928,'Recruitment source'!$A:$B,2,FALSE)</f>
        <v xml:space="preserve"> recommendation of employee</v>
      </c>
      <c r="AG1928" s="8" t="e">
        <f t="shared" ca="1" si="399"/>
        <v>#N/A</v>
      </c>
      <c r="AH1928" s="6" t="e">
        <f t="shared" ca="1" si="400"/>
        <v>#N/A</v>
      </c>
      <c r="AI1928" s="6" t="e">
        <f ca="1" xml:space="preserve">
IF(
  ISNA($AH1928),
  NA(),
  VLOOKUP($AH1928,'Reasons for dismissal'!$A:$B,2,FALSE)
)</f>
        <v>#N/A</v>
      </c>
      <c r="AJ1928" s="6">
        <f t="shared" ca="1" si="401"/>
        <v>4</v>
      </c>
      <c r="AK1928" s="1">
        <f t="shared" ca="1" si="402"/>
        <v>1305</v>
      </c>
      <c r="AL19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$A1928  &amp; ", "   &amp;
$B1928  &amp; ", "   &amp;
$D1928  &amp; ", '"  &amp;
$I1928  &amp; "', '" &amp;
$O1928  &amp; "', "  &amp;
$S1928  &amp; ", '"  &amp;
TEXT($U1928,"dd/mm/aaaa")  &amp; "', "   &amp;
$V1928  &amp; ", "   &amp;
$X1928  &amp; ", "   &amp;
$Z1928  &amp; ", "   &amp;
IF($AB1928 &lt;&gt; "", $AB1928, "NULL")  &amp; ", "   &amp;
$AK1928  &amp; ");"</f>
        <v>#REF!</v>
      </c>
    </row>
    <row r="1929" spans="1:38" x14ac:dyDescent="0.2">
      <c r="A1929" s="7" cm="1">
        <f t="array" aca="1" ref="A1929" ca="1">INDEX(Companies!$A:$A,RANDBETWEEN(2,COUNTA(Companies!$A:$A)),1)</f>
        <v>2</v>
      </c>
      <c r="B1929" s="5">
        <f t="shared" si="390"/>
        <v>1928</v>
      </c>
      <c r="C1929" s="5" t="str" cm="1">
        <f t="array" ref="C1929">SHA1HASH($B1929)</f>
        <v>ffb07fb122f579b3dd88751ab5238bc5a91550f2</v>
      </c>
      <c r="D1929" s="6">
        <f t="shared" ca="1" si="391"/>
        <v>1</v>
      </c>
      <c r="E1929" s="7">
        <f ca="1">IF($B1929 = 1 + N("Presidente"),
    127,
    IF($B1929 = 2 + N("Vice-Presidente"),
        72,
        IF($B1929 = 3 + N("Secretária bilíngue"),
            13,
            RANDBETWEEN(5,COUNT(Name!$A:$A) + 1)
        )
    )
)</f>
        <v>196</v>
      </c>
      <c r="F1929" s="7" t="str">
        <f ca="1">VLOOKUP($E1929,Name!$A:$B,2,FALSE)</f>
        <v>Jonathan</v>
      </c>
      <c r="G1929" s="7">
        <f ca="1" xml:space="preserve">
IF($B1929 = 1,
    0,
    RANDBETWEEN(5,COUNT('Last name'!$A:$A) + 1)
)</f>
        <v>167</v>
      </c>
      <c r="H1929" s="7" t="str">
        <f ca="1" xml:space="preserve">
IF($B1929 = 1 + N("Presidente"),
    "de Orléans e Bragança",
    VLOOKUP($G1929,'Last name'!$A:$B,2,FALSE) &amp; " " &amp; VLOOKUP(RANDBETWEEN(5,COUNT('Last name'!$A:$A) + 1),'Last name'!$A:$B,2,FALSE)
)</f>
        <v>Romano Cândido</v>
      </c>
      <c r="I1929" s="7" t="str">
        <f t="shared" ca="1" si="392"/>
        <v>Jonathan Romano Cândido</v>
      </c>
      <c r="J1929" s="7" t="str" cm="1">
        <f t="array" aca="1" ref="J1929" ca="1">SHA1HASH($I1929)</f>
        <v>45fb2e756f23f049566811fe63460dc897453bee</v>
      </c>
      <c r="K1929" s="7" cm="1">
        <f t="array" aca="1" ref="K1929" ca="1">INDEX(States!$A:$A,M1929,1)</f>
        <v>5</v>
      </c>
      <c r="L1929" s="7" t="str">
        <f ca="1">VLOOKUP($K1929,Countries!$A:$B,2,FALSE)</f>
        <v>Portugal</v>
      </c>
      <c r="M1929" s="7" cm="1">
        <f t="array" aca="1" ref="M1929" ca="1">INDEX(States!$C:$C,RANDBETWEEN(5,COUNTA(States!$A:$A) + 1),1)</f>
        <v>8</v>
      </c>
      <c r="N1929" s="7" t="str">
        <f ca="1">VLOOKUP($M1929,States!$C:$D,2,FALSE)</f>
        <v>AveirO</v>
      </c>
      <c r="O1929" s="7" t="str">
        <f ca="1">VLOOKUP($E1929,Name!$A:$C,3,FALSE)</f>
        <v>M</v>
      </c>
      <c r="P1929" s="7" t="str">
        <f ca="1">VLOOKUP($O1929,Genders!$B:$C,2,FALSE)</f>
        <v>Male</v>
      </c>
      <c r="Q1929" s="7" cm="1">
        <f t="array" aca="1" ref="Q1929" ca="1">INDEX('Marital status'!$A:$A,RANDBETWEEN(5,COUNTA('Marital status'!$A:$A) + 1),1)</f>
        <v>0</v>
      </c>
      <c r="R1929" s="7" t="e">
        <f ca="1">VLOOKUP($Q1929,'Marital status'!$A:$B,2,FALSE)</f>
        <v>#N/A</v>
      </c>
      <c r="S1929" s="7">
        <f t="shared" ca="1" si="393"/>
        <v>5</v>
      </c>
      <c r="T1929" s="7" t="str">
        <f ca="1">VLOOKUP($S1929,Ethnicities!$A:$B,2,FALSE)</f>
        <v>ASIAN</v>
      </c>
      <c r="U1929" s="8">
        <f t="shared" ca="1" si="394"/>
        <v>26111</v>
      </c>
      <c r="V1929" s="6">
        <f t="shared" ca="1" si="395"/>
        <v>8</v>
      </c>
      <c r="W1929" s="8" t="str">
        <f ca="1">VLOOKUP($V1929,'Background education'!$A:$B,2,FALSE)</f>
        <v>Graduate school</v>
      </c>
      <c r="X1929" s="7">
        <f ca="1" xml:space="preserve">
  IF(OR($Z1929 = 5, $Z1929 = 6, $Z1929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929" s="7" t="str">
        <f ca="1">VLOOKUP($X1929,Departments!$A:$B,2,FALSE)</f>
        <v>Finance</v>
      </c>
      <c r="Z1929" s="6">
        <f t="shared" ca="1" si="396"/>
        <v>11</v>
      </c>
      <c r="AA1929" s="7" t="str">
        <f ca="1">VLOOKUP($Z1929,Roles!$A:$B,2,FALSE)</f>
        <v>Analyst</v>
      </c>
      <c r="AB1929" s="6">
        <f t="shared" ca="1" si="397"/>
        <v>7</v>
      </c>
      <c r="AC1929" s="7" t="str">
        <f ca="1" xml:space="preserve">
IF(
  ISNA($AB1929),
  NA(),
  VLOOKUP($AB1929,Levels!$A:$B,2,FALSE)
)</f>
        <v>Senior</v>
      </c>
      <c r="AD1929" s="8">
        <f t="shared" ca="1" si="398"/>
        <v>37156</v>
      </c>
      <c r="AE1929" s="6">
        <f ca="1">RANDBETWEEN(5,COUNTA('Recruitment source'!$A:$A) + 1)</f>
        <v>12</v>
      </c>
      <c r="AF1929" s="6" t="str">
        <f ca="1">VLOOKUP($AE1929,'Recruitment source'!$A:$B,2,FALSE)</f>
        <v xml:space="preserve"> recommendation of employee</v>
      </c>
      <c r="AG1929" s="8" t="e">
        <f t="shared" ca="1" si="399"/>
        <v>#N/A</v>
      </c>
      <c r="AH1929" s="6" t="e">
        <f t="shared" ca="1" si="400"/>
        <v>#N/A</v>
      </c>
      <c r="AI1929" s="6" t="e">
        <f ca="1" xml:space="preserve">
IF(
  ISNA($AH1929),
  NA(),
  VLOOKUP($AH1929,'Reasons for dismissal'!$A:$B,2,FALSE)
)</f>
        <v>#N/A</v>
      </c>
      <c r="AJ1929" s="6">
        <f t="shared" ca="1" si="401"/>
        <v>5</v>
      </c>
      <c r="AK1929" s="1">
        <f t="shared" ca="1" si="402"/>
        <v>3000</v>
      </c>
      <c r="AL19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$A1929  &amp; ", "   &amp;
$B1929  &amp; ", "   &amp;
$D1929  &amp; ", '"  &amp;
$I1929  &amp; "', '" &amp;
$O1929  &amp; "', "  &amp;
$S1929  &amp; ", '"  &amp;
TEXT($U1929,"dd/mm/aaaa")  &amp; "', "   &amp;
$V1929  &amp; ", "   &amp;
$X1929  &amp; ", "   &amp;
$Z1929  &amp; ", "   &amp;
IF($AB1929 &lt;&gt; "", $AB1929, "NULL")  &amp; ", "   &amp;
$AK1929  &amp; ");"</f>
        <v>#REF!</v>
      </c>
    </row>
    <row r="1930" spans="1:38" x14ac:dyDescent="0.2">
      <c r="A1930" s="7" cm="1">
        <f t="array" aca="1" ref="A1930" ca="1">INDEX(Companies!$A:$A,RANDBETWEEN(2,COUNTA(Companies!$A:$A)),1)</f>
        <v>2</v>
      </c>
      <c r="B1930" s="5">
        <f t="shared" si="390"/>
        <v>1929</v>
      </c>
      <c r="C1930" s="5" t="str" cm="1">
        <f t="array" ref="C1930">SHA1HASH($B1930)</f>
        <v>d20c6623e24cf210d24b32b8c04191c4013e18f0</v>
      </c>
      <c r="D1930" s="6">
        <f t="shared" ca="1" si="391"/>
        <v>1</v>
      </c>
      <c r="E1930" s="7">
        <f ca="1">IF($B1930 = 1 + N("Presidente"),
    127,
    IF($B1930 = 2 + N("Vice-Presidente"),
        72,
        IF($B1930 = 3 + N("Secretária bilíngue"),
            13,
            RANDBETWEEN(5,COUNT(Name!$A:$A) + 1)
        )
    )
)</f>
        <v>279</v>
      </c>
      <c r="F1930" s="7" t="str">
        <f ca="1">VLOOKUP($E1930,Name!$A:$B,2,FALSE)</f>
        <v>Mariane</v>
      </c>
      <c r="G1930" s="7">
        <f ca="1" xml:space="preserve">
IF($B1930 = 1,
    0,
    RANDBETWEEN(5,COUNT('Last name'!$A:$A) + 1)
)</f>
        <v>81</v>
      </c>
      <c r="H1930" s="7" t="str">
        <f ca="1" xml:space="preserve">
IF($B1930 = 1 + N("Presidente"),
    "de Orléans e Bragança",
    VLOOKUP($G1930,'Last name'!$A:$B,2,FALSE) &amp; " " &amp; VLOOKUP(RANDBETWEEN(5,COUNT('Last name'!$A:$A) + 1),'Last name'!$A:$B,2,FALSE)
)</f>
        <v>Farias Nunes</v>
      </c>
      <c r="I1930" s="7" t="str">
        <f t="shared" ca="1" si="392"/>
        <v>Mariane Farias Nunes</v>
      </c>
      <c r="J1930" s="7" t="str" cm="1">
        <f t="array" aca="1" ref="J1930" ca="1">SHA1HASH($I1930)</f>
        <v>fac302f567c5f621fbc38e49732e486ad24f47e5</v>
      </c>
      <c r="K1930" s="7" cm="1">
        <f t="array" aca="1" ref="K1930" ca="1">INDEX(States!$A:$A,M1930,1)</f>
        <v>5</v>
      </c>
      <c r="L1930" s="7" t="str">
        <f ca="1">VLOOKUP($K1930,Countries!$A:$B,2,FALSE)</f>
        <v>Portugal</v>
      </c>
      <c r="M1930" s="7" cm="1">
        <f t="array" aca="1" ref="M1930" ca="1">INDEX(States!$C:$C,RANDBETWEEN(5,COUNTA(States!$A:$A) + 1),1)</f>
        <v>13</v>
      </c>
      <c r="N1930" s="7" t="str">
        <f ca="1">VLOOKUP($M1930,States!$C:$D,2,FALSE)</f>
        <v>Coimbra</v>
      </c>
      <c r="O1930" s="7" t="str">
        <f ca="1">VLOOKUP($E1930,Name!$A:$C,3,FALSE)</f>
        <v>F</v>
      </c>
      <c r="P1930" s="7" t="str">
        <f ca="1">VLOOKUP($O1930,Genders!$B:$C,2,FALSE)</f>
        <v>Female</v>
      </c>
      <c r="Q1930" s="7" cm="1">
        <f t="array" aca="1" ref="Q1930" ca="1">INDEX('Marital status'!$A:$A,RANDBETWEEN(5,COUNTA('Marital status'!$A:$A) + 1),1)</f>
        <v>0</v>
      </c>
      <c r="R1930" s="7" t="e">
        <f ca="1">VLOOKUP($Q1930,'Marital status'!$A:$B,2,FALSE)</f>
        <v>#N/A</v>
      </c>
      <c r="S1930" s="7">
        <f t="shared" ca="1" si="393"/>
        <v>5</v>
      </c>
      <c r="T1930" s="7" t="str">
        <f ca="1">VLOOKUP($S1930,Ethnicities!$A:$B,2,FALSE)</f>
        <v>ASIAN</v>
      </c>
      <c r="U1930" s="8">
        <f t="shared" ca="1" si="394"/>
        <v>22639</v>
      </c>
      <c r="V1930" s="6">
        <f t="shared" ca="1" si="395"/>
        <v>7</v>
      </c>
      <c r="W1930" s="8" t="str">
        <f ca="1">VLOOKUP($V1930,'Background education'!$A:$B,2,FALSE)</f>
        <v>Undergraduate degree</v>
      </c>
      <c r="X1930" s="7">
        <f ca="1" xml:space="preserve">
  IF(OR($Z1930 = 5, $Z1930 = 6, $Z1930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930" s="7" t="str">
        <f ca="1">VLOOKUP($X1930,Departments!$A:$B,2,FALSE)</f>
        <v xml:space="preserve"> Presidency</v>
      </c>
      <c r="Z1930" s="6">
        <f t="shared" ca="1" si="396"/>
        <v>9</v>
      </c>
      <c r="AA1930" s="7" t="str">
        <f ca="1">VLOOKUP($Z1930,Roles!$A:$B,2,FALSE)</f>
        <v>Intern</v>
      </c>
      <c r="AB1930" s="6" t="e">
        <f t="shared" ca="1" si="397"/>
        <v>#N/A</v>
      </c>
      <c r="AC1930" s="7" t="e">
        <f ca="1" xml:space="preserve">
IF(
  ISNA($AB1930),
  NA(),
  VLOOKUP($AB1930,Levels!$A:$B,2,FALSE)
)</f>
        <v>#N/A</v>
      </c>
      <c r="AD1930" s="8">
        <f t="shared" ca="1" si="398"/>
        <v>43819</v>
      </c>
      <c r="AE1930" s="6">
        <f ca="1">RANDBETWEEN(5,COUNTA('Recruitment source'!$A:$A) + 1)</f>
        <v>13</v>
      </c>
      <c r="AF1930" s="6" t="str">
        <f ca="1">VLOOKUP($AE1930,'Recruitment source'!$A:$B,2,FALSE)</f>
        <v>Google</v>
      </c>
      <c r="AG1930" s="8" t="e">
        <f t="shared" ca="1" si="399"/>
        <v>#N/A</v>
      </c>
      <c r="AH1930" s="6" t="e">
        <f t="shared" ca="1" si="400"/>
        <v>#N/A</v>
      </c>
      <c r="AI1930" s="6" t="e">
        <f ca="1" xml:space="preserve">
IF(
  ISNA($AH1930),
  NA(),
  VLOOKUP($AH1930,'Reasons for dismissal'!$A:$B,2,FALSE)
)</f>
        <v>#N/A</v>
      </c>
      <c r="AJ1930" s="6">
        <f t="shared" ca="1" si="401"/>
        <v>5</v>
      </c>
      <c r="AK1930" s="1">
        <f t="shared" ca="1" si="402"/>
        <v>1205</v>
      </c>
      <c r="AL19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$A1930  &amp; ", "   &amp;
$B1930  &amp; ", "   &amp;
$D1930  &amp; ", '"  &amp;
$I1930  &amp; "', '" &amp;
$O1930  &amp; "', "  &amp;
$S1930  &amp; ", '"  &amp;
TEXT($U1930,"dd/mm/aaaa")  &amp; "', "   &amp;
$V1930  &amp; ", "   &amp;
$X1930  &amp; ", "   &amp;
$Z1930  &amp; ", "   &amp;
IF($AB1930 &lt;&gt; "", $AB1930, "NULL")  &amp; ", "   &amp;
$AK1930  &amp; ");"</f>
        <v>#REF!</v>
      </c>
    </row>
    <row r="1931" spans="1:38" x14ac:dyDescent="0.2">
      <c r="A1931" s="7" cm="1">
        <f t="array" aca="1" ref="A1931" ca="1">INDEX(Companies!$A:$A,RANDBETWEEN(2,COUNTA(Companies!$A:$A)),1)</f>
        <v>2</v>
      </c>
      <c r="B1931" s="5">
        <f t="shared" si="390"/>
        <v>1930</v>
      </c>
      <c r="C1931" s="5" t="str" cm="1">
        <f t="array" ref="C1931">SHA1HASH($B1931)</f>
        <v>2a6b9098772ba2fc4b6577d2aaacc532a8966f51</v>
      </c>
      <c r="D1931" s="6">
        <f t="shared" ca="1" si="391"/>
        <v>1</v>
      </c>
      <c r="E1931" s="7">
        <f ca="1">IF($B1931 = 1 + N("Presidente"),
    127,
    IF($B1931 = 2 + N("Vice-Presidente"),
        72,
        IF($B1931 = 3 + N("Secretária bilíngue"),
            13,
            RANDBETWEEN(5,COUNT(Name!$A:$A) + 1)
        )
    )
)</f>
        <v>38</v>
      </c>
      <c r="F1931" s="7" t="str">
        <f ca="1">VLOOKUP($E1931,Name!$A:$B,2,FALSE)</f>
        <v>Analu</v>
      </c>
      <c r="G1931" s="7">
        <f ca="1" xml:space="preserve">
IF($B1931 = 1,
    0,
    RANDBETWEEN(5,COUNT('Last name'!$A:$A) + 1)
)</f>
        <v>30</v>
      </c>
      <c r="H1931" s="7" t="str">
        <f ca="1" xml:space="preserve">
IF($B1931 = 1 + N("Presidente"),
    "de Orléans e Bragança",
    VLOOKUP($G1931,'Last name'!$A:$B,2,FALSE) &amp; " " &amp; VLOOKUP(RANDBETWEEN(5,COUNT('Last name'!$A:$A) + 1),'Last name'!$A:$B,2,FALSE)
)</f>
        <v>Barbieri Duarte</v>
      </c>
      <c r="I1931" s="7" t="str">
        <f t="shared" ca="1" si="392"/>
        <v>Analu Barbieri Duarte</v>
      </c>
      <c r="J1931" s="7" t="str" cm="1">
        <f t="array" aca="1" ref="J1931" ca="1">SHA1HASH($I1931)</f>
        <v>0fc82744376f140d868b891c84ecfd853d932a01</v>
      </c>
      <c r="K1931" s="7" cm="1">
        <f t="array" aca="1" ref="K1931" ca="1">INDEX(States!$A:$A,M1931,1)</f>
        <v>5</v>
      </c>
      <c r="L1931" s="7" t="str">
        <f ca="1">VLOOKUP($K1931,Countries!$A:$B,2,FALSE)</f>
        <v>Portugal</v>
      </c>
      <c r="M1931" s="7" cm="1">
        <f t="array" aca="1" ref="M1931" ca="1">INDEX(States!$C:$C,RANDBETWEEN(5,COUNTA(States!$A:$A) + 1),1)</f>
        <v>23</v>
      </c>
      <c r="N1931" s="7" t="str">
        <f ca="1">VLOOKUP($M1931,States!$C:$D,2,FALSE)</f>
        <v>Viana do Castelo</v>
      </c>
      <c r="O1931" s="7" t="str">
        <f ca="1">VLOOKUP($E1931,Name!$A:$C,3,FALSE)</f>
        <v>F</v>
      </c>
      <c r="P1931" s="7" t="str">
        <f ca="1">VLOOKUP($O1931,Genders!$B:$C,2,FALSE)</f>
        <v>Female</v>
      </c>
      <c r="Q1931" s="7" cm="1">
        <f t="array" aca="1" ref="Q1931" ca="1">INDEX('Marital status'!$A:$A,RANDBETWEEN(5,COUNTA('Marital status'!$A:$A) + 1),1)</f>
        <v>5</v>
      </c>
      <c r="R1931" s="7" t="str">
        <f ca="1">VLOOKUP($Q1931,'Marital status'!$A:$B,2,FALSE)</f>
        <v xml:space="preserve"> Separated </v>
      </c>
      <c r="S1931" s="7">
        <f t="shared" ca="1" si="393"/>
        <v>5</v>
      </c>
      <c r="T1931" s="7" t="str">
        <f ca="1">VLOOKUP($S1931,Ethnicities!$A:$B,2,FALSE)</f>
        <v>ASIAN</v>
      </c>
      <c r="U1931" s="8">
        <f t="shared" ca="1" si="394"/>
        <v>31188</v>
      </c>
      <c r="V1931" s="6">
        <f t="shared" ca="1" si="395"/>
        <v>7</v>
      </c>
      <c r="W1931" s="8" t="str">
        <f ca="1">VLOOKUP($V1931,'Background education'!$A:$B,2,FALSE)</f>
        <v>Undergraduate degree</v>
      </c>
      <c r="X1931" s="7">
        <f ca="1" xml:space="preserve">
  IF(OR($Z1931 = 5, $Z1931 = 6, $Z1931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931" s="7" t="str">
        <f ca="1">VLOOKUP($X1931,Departments!$A:$B,2,FALSE)</f>
        <v>Communication &amp; Marketing</v>
      </c>
      <c r="Z1931" s="6">
        <f t="shared" ca="1" si="396"/>
        <v>11</v>
      </c>
      <c r="AA1931" s="7" t="str">
        <f ca="1">VLOOKUP($Z1931,Roles!$A:$B,2,FALSE)</f>
        <v>Analyst</v>
      </c>
      <c r="AB1931" s="6">
        <f t="shared" ca="1" si="397"/>
        <v>7</v>
      </c>
      <c r="AC1931" s="7" t="str">
        <f ca="1" xml:space="preserve">
IF(
  ISNA($AB1931),
  NA(),
  VLOOKUP($AB1931,Levels!$A:$B,2,FALSE)
)</f>
        <v>Senior</v>
      </c>
      <c r="AD1931" s="8">
        <f t="shared" ca="1" si="398"/>
        <v>38001</v>
      </c>
      <c r="AE1931" s="6">
        <f ca="1">RANDBETWEEN(5,COUNTA('Recruitment source'!$A:$A) + 1)</f>
        <v>13</v>
      </c>
      <c r="AF1931" s="6" t="str">
        <f ca="1">VLOOKUP($AE1931,'Recruitment source'!$A:$B,2,FALSE)</f>
        <v>Google</v>
      </c>
      <c r="AG1931" s="8" t="e">
        <f t="shared" ca="1" si="399"/>
        <v>#N/A</v>
      </c>
      <c r="AH1931" s="6" t="e">
        <f t="shared" ca="1" si="400"/>
        <v>#N/A</v>
      </c>
      <c r="AI1931" s="6" t="e">
        <f ca="1" xml:space="preserve">
IF(
  ISNA($AH1931),
  NA(),
  VLOOKUP($AH1931,'Reasons for dismissal'!$A:$B,2,FALSE)
)</f>
        <v>#N/A</v>
      </c>
      <c r="AJ1931" s="6">
        <f t="shared" ca="1" si="401"/>
        <v>4</v>
      </c>
      <c r="AK1931" s="1">
        <f t="shared" ca="1" si="402"/>
        <v>2580</v>
      </c>
      <c r="AL19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$A1931  &amp; ", "   &amp;
$B1931  &amp; ", "   &amp;
$D1931  &amp; ", '"  &amp;
$I1931  &amp; "', '" &amp;
$O1931  &amp; "', "  &amp;
$S1931  &amp; ", '"  &amp;
TEXT($U1931,"dd/mm/aaaa")  &amp; "', "   &amp;
$V1931  &amp; ", "   &amp;
$X1931  &amp; ", "   &amp;
$Z1931  &amp; ", "   &amp;
IF($AB1931 &lt;&gt; "", $AB1931, "NULL")  &amp; ", "   &amp;
$AK1931  &amp; ");"</f>
        <v>#REF!</v>
      </c>
    </row>
    <row r="1932" spans="1:38" x14ac:dyDescent="0.2">
      <c r="A1932" s="7" cm="1">
        <f t="array" aca="1" ref="A1932" ca="1">INDEX(Companies!$A:$A,RANDBETWEEN(2,COUNTA(Companies!$A:$A)),1)</f>
        <v>2</v>
      </c>
      <c r="B1932" s="5">
        <f t="shared" si="390"/>
        <v>1931</v>
      </c>
      <c r="C1932" s="5" t="str" cm="1">
        <f t="array" ref="C1932">SHA1HASH($B1932)</f>
        <v>00d47e0b9635718f6d7cfe7e1816916cccbfe120</v>
      </c>
      <c r="D1932" s="6">
        <f t="shared" ca="1" si="391"/>
        <v>1</v>
      </c>
      <c r="E1932" s="7">
        <f ca="1">IF($B1932 = 1 + N("Presidente"),
    127,
    IF($B1932 = 2 + N("Vice-Presidente"),
        72,
        IF($B1932 = 3 + N("Secretária bilíngue"),
            13,
            RANDBETWEEN(5,COUNT(Name!$A:$A) + 1)
        )
    )
)</f>
        <v>91</v>
      </c>
      <c r="F1932" s="7" t="str">
        <f ca="1">VLOOKUP($E1932,Name!$A:$B,2,FALSE)</f>
        <v>Cecilia</v>
      </c>
      <c r="G1932" s="7">
        <f ca="1" xml:space="preserve">
IF($B1932 = 1,
    0,
    RANDBETWEEN(5,COUNT('Last name'!$A:$A) + 1)
)</f>
        <v>87</v>
      </c>
      <c r="H1932" s="7" t="str">
        <f ca="1" xml:space="preserve">
IF($B1932 = 1 + N("Presidente"),
    "de Orléans e Bragança",
    VLOOKUP($G1932,'Last name'!$A:$B,2,FALSE) &amp; " " &amp; VLOOKUP(RANDBETWEEN(5,COUNT('Last name'!$A:$A) + 1),'Last name'!$A:$B,2,FALSE)
)</f>
        <v>Ferrari Freitas</v>
      </c>
      <c r="I1932" s="7" t="str">
        <f t="shared" ca="1" si="392"/>
        <v>Cecilia Ferrari Freitas</v>
      </c>
      <c r="J1932" s="7" t="str" cm="1">
        <f t="array" aca="1" ref="J1932" ca="1">SHA1HASH($I1932)</f>
        <v>bdccc7a989458674dc9cc95f85ebf6f734dfcdb4</v>
      </c>
      <c r="K1932" s="7" cm="1">
        <f t="array" aca="1" ref="K1932" ca="1">INDEX(States!$A:$A,M1932,1)</f>
        <v>5</v>
      </c>
      <c r="L1932" s="7" t="str">
        <f ca="1">VLOOKUP($K1932,Countries!$A:$B,2,FALSE)</f>
        <v>Portugal</v>
      </c>
      <c r="M1932" s="7" cm="1">
        <f t="array" aca="1" ref="M1932" ca="1">INDEX(States!$C:$C,RANDBETWEEN(5,COUNTA(States!$A:$A) + 1),1)</f>
        <v>21</v>
      </c>
      <c r="N1932" s="7" t="str">
        <f ca="1">VLOOKUP($M1932,States!$C:$D,2,FALSE)</f>
        <v>Guarda</v>
      </c>
      <c r="O1932" s="7" t="str">
        <f ca="1">VLOOKUP($E1932,Name!$A:$C,3,FALSE)</f>
        <v>F</v>
      </c>
      <c r="P1932" s="7" t="str">
        <f ca="1">VLOOKUP($O1932,Genders!$B:$C,2,FALSE)</f>
        <v>Female</v>
      </c>
      <c r="Q1932" s="7" cm="1">
        <f t="array" aca="1" ref="Q1932" ca="1">INDEX('Marital status'!$A:$A,RANDBETWEEN(5,COUNTA('Marital status'!$A:$A) + 1),1)</f>
        <v>5</v>
      </c>
      <c r="R1932" s="7" t="str">
        <f ca="1">VLOOKUP($Q1932,'Marital status'!$A:$B,2,FALSE)</f>
        <v xml:space="preserve"> Separated </v>
      </c>
      <c r="S1932" s="7">
        <f t="shared" ca="1" si="393"/>
        <v>6</v>
      </c>
      <c r="T1932" s="7" t="str">
        <f ca="1">VLOOKUP($S1932,Ethnicities!$A:$B,2,FALSE)</f>
        <v xml:space="preserve">  american Indian or Alaska Native</v>
      </c>
      <c r="U1932" s="8">
        <f t="shared" ca="1" si="394"/>
        <v>22962</v>
      </c>
      <c r="V1932" s="6">
        <f t="shared" ca="1" si="395"/>
        <v>7</v>
      </c>
      <c r="W1932" s="8" t="str">
        <f ca="1">VLOOKUP($V1932,'Background education'!$A:$B,2,FALSE)</f>
        <v>Undergraduate degree</v>
      </c>
      <c r="X1932" s="7">
        <f ca="1" xml:space="preserve">
  IF(OR($Z1932 = 5, $Z1932 = 6, $Z1932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932" s="7" t="str">
        <f ca="1">VLOOKUP($X1932,Departments!$A:$B,2,FALSE)</f>
        <v>Operations</v>
      </c>
      <c r="Z1932" s="6">
        <f t="shared" ca="1" si="396"/>
        <v>10</v>
      </c>
      <c r="AA1932" s="7" t="str">
        <f ca="1">VLOOKUP($Z1932,Roles!$A:$B,2,FALSE)</f>
        <v>Trainee</v>
      </c>
      <c r="AB1932" s="6" t="e">
        <f t="shared" ca="1" si="397"/>
        <v>#N/A</v>
      </c>
      <c r="AC1932" s="7" t="e">
        <f ca="1" xml:space="preserve">
IF(
  ISNA($AB1932),
  NA(),
  VLOOKUP($AB1932,Levels!$A:$B,2,FALSE)
)</f>
        <v>#N/A</v>
      </c>
      <c r="AD1932" s="8">
        <f t="shared" ca="1" si="398"/>
        <v>44228</v>
      </c>
      <c r="AE1932" s="6">
        <f ca="1">RANDBETWEEN(5,COUNTA('Recruitment source'!$A:$A) + 1)</f>
        <v>14</v>
      </c>
      <c r="AF1932" s="6" t="str">
        <f ca="1">VLOOKUP($AE1932,'Recruitment source'!$A:$B,2,FALSE)</f>
        <v>LinkedIn</v>
      </c>
      <c r="AG1932" s="8" t="e">
        <f t="shared" ca="1" si="399"/>
        <v>#N/A</v>
      </c>
      <c r="AH1932" s="6" t="e">
        <f t="shared" ca="1" si="400"/>
        <v>#N/A</v>
      </c>
      <c r="AI1932" s="6" t="e">
        <f ca="1" xml:space="preserve">
IF(
  ISNA($AH1932),
  NA(),
  VLOOKUP($AH1932,'Reasons for dismissal'!$A:$B,2,FALSE)
)</f>
        <v>#N/A</v>
      </c>
      <c r="AJ1932" s="6">
        <f t="shared" ca="1" si="401"/>
        <v>4</v>
      </c>
      <c r="AK1932" s="1">
        <f t="shared" ca="1" si="402"/>
        <v>1305</v>
      </c>
      <c r="AL193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$A1932  &amp; ", "   &amp;
$B1932  &amp; ", "   &amp;
$D1932  &amp; ", '"  &amp;
$I1932  &amp; "', '" &amp;
$O1932  &amp; "', "  &amp;
$S1932  &amp; ", '"  &amp;
TEXT($U1932,"dd/mm/aaaa")  &amp; "', "   &amp;
$V1932  &amp; ", "   &amp;
$X1932  &amp; ", "   &amp;
$Z1932  &amp; ", "   &amp;
IF($AB1932 &lt;&gt; "", $AB1932, "NULL")  &amp; ", "   &amp;
$AK1932  &amp; ");"</f>
        <v>#REF!</v>
      </c>
    </row>
    <row r="1933" spans="1:38" x14ac:dyDescent="0.2">
      <c r="A1933" s="7" cm="1">
        <f t="array" aca="1" ref="A1933" ca="1">INDEX(Companies!$A:$A,RANDBETWEEN(2,COUNTA(Companies!$A:$A)),1)</f>
        <v>2</v>
      </c>
      <c r="B1933" s="5">
        <f t="shared" si="390"/>
        <v>1932</v>
      </c>
      <c r="C1933" s="5" t="str" cm="1">
        <f t="array" ref="C1933">SHA1HASH($B1933)</f>
        <v>cb5e83048572cb97499e0066a8e6413c4b0a28da</v>
      </c>
      <c r="D1933" s="6">
        <f t="shared" ca="1" si="391"/>
        <v>1</v>
      </c>
      <c r="E1933" s="7">
        <f ca="1">IF($B1933 = 1 + N("Presidente"),
    127,
    IF($B1933 = 2 + N("Vice-Presidente"),
        72,
        IF($B1933 = 3 + N("Secretária bilíngue"),
            13,
            RANDBETWEEN(5,COUNT(Name!$A:$A) + 1)
        )
    )
)</f>
        <v>98</v>
      </c>
      <c r="F1933" s="7" t="str">
        <f ca="1">VLOOKUP($E1933,Name!$A:$B,2,FALSE)</f>
        <v>Claudio</v>
      </c>
      <c r="G1933" s="7">
        <f ca="1" xml:space="preserve">
IF($B1933 = 1,
    0,
    RANDBETWEEN(5,COUNT('Last name'!$A:$A) + 1)
)</f>
        <v>73</v>
      </c>
      <c r="H1933" s="7" t="str">
        <f ca="1" xml:space="preserve">
IF($B1933 = 1 + N("Presidente"),
    "de Orléans e Bragança",
    VLOOKUP($G1933,'Last name'!$A:$B,2,FALSE) &amp; " " &amp; VLOOKUP(RANDBETWEEN(5,COUNT('Last name'!$A:$A) + 1),'Last name'!$A:$B,2,FALSE)
)</f>
        <v>de Oliveira Auth</v>
      </c>
      <c r="I1933" s="7" t="str">
        <f t="shared" ca="1" si="392"/>
        <v>Claudio de Oliveira Auth</v>
      </c>
      <c r="J1933" s="7" t="str" cm="1">
        <f t="array" aca="1" ref="J1933" ca="1">SHA1HASH($I1933)</f>
        <v>a049a4f0c5d3c1d1505762e754f7248103d3c1da</v>
      </c>
      <c r="K1933" s="7" cm="1">
        <f t="array" aca="1" ref="K1933" ca="1">INDEX(States!$A:$A,M1933,1)</f>
        <v>5</v>
      </c>
      <c r="L1933" s="7" t="str">
        <f ca="1">VLOOKUP($K1933,Countries!$A:$B,2,FALSE)</f>
        <v>Portugal</v>
      </c>
      <c r="M1933" s="7" cm="1">
        <f t="array" aca="1" ref="M1933" ca="1">INDEX(States!$C:$C,RANDBETWEEN(5,COUNTA(States!$A:$A) + 1),1)</f>
        <v>22</v>
      </c>
      <c r="N1933" s="7" t="str">
        <f ca="1">VLOOKUP($M1933,States!$C:$D,2,FALSE)</f>
        <v>Vila Real</v>
      </c>
      <c r="O1933" s="7" t="str">
        <f ca="1">VLOOKUP($E1933,Name!$A:$C,3,FALSE)</f>
        <v>M</v>
      </c>
      <c r="P1933" s="7" t="str">
        <f ca="1">VLOOKUP($O1933,Genders!$B:$C,2,FALSE)</f>
        <v>Male</v>
      </c>
      <c r="Q1933" s="7" cm="1">
        <f t="array" aca="1" ref="Q1933" ca="1">INDEX('Marital status'!$A:$A,RANDBETWEEN(5,COUNTA('Marital status'!$A:$A) + 1),1)</f>
        <v>5</v>
      </c>
      <c r="R1933" s="7" t="str">
        <f ca="1">VLOOKUP($Q1933,'Marital status'!$A:$B,2,FALSE)</f>
        <v xml:space="preserve"> Separated </v>
      </c>
      <c r="S1933" s="7">
        <f t="shared" ca="1" si="393"/>
        <v>5</v>
      </c>
      <c r="T1933" s="7" t="str">
        <f ca="1">VLOOKUP($S1933,Ethnicities!$A:$B,2,FALSE)</f>
        <v>ASIAN</v>
      </c>
      <c r="U1933" s="8">
        <f t="shared" ca="1" si="394"/>
        <v>27955</v>
      </c>
      <c r="V1933" s="6">
        <f t="shared" ca="1" si="395"/>
        <v>7</v>
      </c>
      <c r="W1933" s="8" t="str">
        <f ca="1">VLOOKUP($V1933,'Background education'!$A:$B,2,FALSE)</f>
        <v>Undergraduate degree</v>
      </c>
      <c r="X1933" s="7">
        <f ca="1" xml:space="preserve">
  IF(OR($Z1933 = 5, $Z1933 = 6, $Z1933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933" s="7" t="str">
        <f ca="1">VLOOKUP($X1933,Departments!$A:$B,2,FALSE)</f>
        <v>Audit</v>
      </c>
      <c r="Z1933" s="6">
        <f t="shared" ca="1" si="396"/>
        <v>11</v>
      </c>
      <c r="AA1933" s="7" t="str">
        <f ca="1">VLOOKUP($Z1933,Roles!$A:$B,2,FALSE)</f>
        <v>Analyst</v>
      </c>
      <c r="AB1933" s="6">
        <f t="shared" ca="1" si="397"/>
        <v>7</v>
      </c>
      <c r="AC1933" s="7" t="str">
        <f ca="1" xml:space="preserve">
IF(
  ISNA($AB1933),
  NA(),
  VLOOKUP($AB1933,Levels!$A:$B,2,FALSE)
)</f>
        <v>Senior</v>
      </c>
      <c r="AD1933" s="8">
        <f t="shared" ca="1" si="398"/>
        <v>37322</v>
      </c>
      <c r="AE1933" s="6">
        <f ca="1">RANDBETWEEN(5,COUNTA('Recruitment source'!$A:$A) + 1)</f>
        <v>9</v>
      </c>
      <c r="AF1933" s="6" t="str">
        <f ca="1">VLOOKUP($AE1933,'Recruitment source'!$A:$B,2,FALSE)</f>
        <v>Empregos Online</v>
      </c>
      <c r="AG1933" s="8" t="e">
        <f t="shared" ca="1" si="399"/>
        <v>#N/A</v>
      </c>
      <c r="AH1933" s="6" t="e">
        <f t="shared" ca="1" si="400"/>
        <v>#N/A</v>
      </c>
      <c r="AI1933" s="6" t="e">
        <f ca="1" xml:space="preserve">
IF(
  ISNA($AH1933),
  NA(),
  VLOOKUP($AH1933,'Reasons for dismissal'!$A:$B,2,FALSE)
)</f>
        <v>#N/A</v>
      </c>
      <c r="AJ1933" s="6">
        <f t="shared" ca="1" si="401"/>
        <v>4</v>
      </c>
      <c r="AK1933" s="1">
        <f t="shared" ca="1" si="402"/>
        <v>2500</v>
      </c>
      <c r="AL193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$A1933  &amp; ", "   &amp;
$B1933  &amp; ", "   &amp;
$D1933  &amp; ", '"  &amp;
$I1933  &amp; "', '" &amp;
$O1933  &amp; "', "  &amp;
$S1933  &amp; ", '"  &amp;
TEXT($U1933,"dd/mm/aaaa")  &amp; "', "   &amp;
$V1933  &amp; ", "   &amp;
$X1933  &amp; ", "   &amp;
$Z1933  &amp; ", "   &amp;
IF($AB1933 &lt;&gt; "", $AB1933, "NULL")  &amp; ", "   &amp;
$AK1933  &amp; ");"</f>
        <v>#REF!</v>
      </c>
    </row>
    <row r="1934" spans="1:38" x14ac:dyDescent="0.2">
      <c r="A1934" s="7" cm="1">
        <f t="array" aca="1" ref="A1934" ca="1">INDEX(Companies!$A:$A,RANDBETWEEN(2,COUNTA(Companies!$A:$A)),1)</f>
        <v>2</v>
      </c>
      <c r="B1934" s="5">
        <f t="shared" si="390"/>
        <v>1933</v>
      </c>
      <c r="C1934" s="5" t="str" cm="1">
        <f t="array" ref="C1934">SHA1HASH($B1934)</f>
        <v>76635f43096f776168a3a73f979feb2f2c885b00</v>
      </c>
      <c r="D1934" s="6">
        <f t="shared" ca="1" si="391"/>
        <v>1</v>
      </c>
      <c r="E1934" s="7">
        <f ca="1">IF($B1934 = 1 + N("Presidente"),
    127,
    IF($B1934 = 2 + N("Vice-Presidente"),
        72,
        IF($B1934 = 3 + N("Secretária bilíngue"),
            13,
            RANDBETWEEN(5,COUNT(Name!$A:$A) + 1)
        )
    )
)</f>
        <v>224</v>
      </c>
      <c r="F1934" s="7" t="str">
        <f ca="1">VLOOKUP($E1934,Name!$A:$B,2,FALSE)</f>
        <v>Letícia</v>
      </c>
      <c r="G1934" s="7">
        <f ca="1" xml:space="preserve">
IF($B1934 = 1,
    0,
    RANDBETWEEN(5,COUNT('Last name'!$A:$A) + 1)
)</f>
        <v>27</v>
      </c>
      <c r="H1934" s="7" t="str">
        <f ca="1" xml:space="preserve">
IF($B1934 = 1 + N("Presidente"),
    "de Orléans e Bragança",
    VLOOKUP($G1934,'Last name'!$A:$B,2,FALSE) &amp; " " &amp; VLOOKUP(RANDBETWEEN(5,COUNT('Last name'!$A:$A) + 1),'Last name'!$A:$B,2,FALSE)
)</f>
        <v>Bactista Testa</v>
      </c>
      <c r="I1934" s="7" t="str">
        <f t="shared" ca="1" si="392"/>
        <v>Letícia Bactista Testa</v>
      </c>
      <c r="J1934" s="7" t="str" cm="1">
        <f t="array" aca="1" ref="J1934" ca="1">SHA1HASH($I1934)</f>
        <v>6a5d320d7afb9598a3d519fcae66f7940234de62</v>
      </c>
      <c r="K1934" s="7" cm="1">
        <f t="array" aca="1" ref="K1934" ca="1">INDEX(States!$A:$A,M1934,1)</f>
        <v>5</v>
      </c>
      <c r="L1934" s="7" t="str">
        <f ca="1">VLOOKUP($K1934,Countries!$A:$B,2,FALSE)</f>
        <v>Portugal</v>
      </c>
      <c r="M1934" s="7" cm="1">
        <f t="array" aca="1" ref="M1934" ca="1">INDEX(States!$C:$C,RANDBETWEEN(5,COUNTA(States!$A:$A) + 1),1)</f>
        <v>15</v>
      </c>
      <c r="N1934" s="7" t="str">
        <f ca="1">VLOOKUP($M1934,States!$C:$D,2,FALSE)</f>
        <v xml:space="preserve"> ÉVORA</v>
      </c>
      <c r="O1934" s="7" t="str">
        <f ca="1">VLOOKUP($E1934,Name!$A:$C,3,FALSE)</f>
        <v>F</v>
      </c>
      <c r="P1934" s="7" t="str">
        <f ca="1">VLOOKUP($O1934,Genders!$B:$C,2,FALSE)</f>
        <v>Female</v>
      </c>
      <c r="Q1934" s="7" cm="1">
        <f t="array" aca="1" ref="Q1934" ca="1">INDEX('Marital status'!$A:$A,RANDBETWEEN(5,COUNTA('Marital status'!$A:$A) + 1),1)</f>
        <v>6</v>
      </c>
      <c r="R1934" s="7" t="str">
        <f ca="1">VLOOKUP($Q1934,'Marital status'!$A:$B,2,FALSE)</f>
        <v>DIVORCED</v>
      </c>
      <c r="S1934" s="7">
        <f t="shared" ca="1" si="393"/>
        <v>5</v>
      </c>
      <c r="T1934" s="7" t="str">
        <f ca="1">VLOOKUP($S1934,Ethnicities!$A:$B,2,FALSE)</f>
        <v>ASIAN</v>
      </c>
      <c r="U1934" s="8">
        <f t="shared" ca="1" si="394"/>
        <v>24150</v>
      </c>
      <c r="V1934" s="6">
        <f t="shared" ca="1" si="395"/>
        <v>7</v>
      </c>
      <c r="W1934" s="8" t="str">
        <f ca="1">VLOOKUP($V1934,'Background education'!$A:$B,2,FALSE)</f>
        <v>Undergraduate degree</v>
      </c>
      <c r="X1934" s="7">
        <f ca="1" xml:space="preserve">
  IF(OR($Z1934 = 5, $Z1934 = 6, $Z1934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934" s="7" t="str">
        <f ca="1">VLOOKUP($X1934,Departments!$A:$B,2,FALSE)</f>
        <v>Controlling</v>
      </c>
      <c r="Z1934" s="6">
        <f t="shared" ca="1" si="396"/>
        <v>9</v>
      </c>
      <c r="AA1934" s="7" t="str">
        <f ca="1">VLOOKUP($Z1934,Roles!$A:$B,2,FALSE)</f>
        <v>Intern</v>
      </c>
      <c r="AB1934" s="6" t="e">
        <f t="shared" ca="1" si="397"/>
        <v>#N/A</v>
      </c>
      <c r="AC1934" s="7" t="e">
        <f ca="1" xml:space="preserve">
IF(
  ISNA($AB1934),
  NA(),
  VLOOKUP($AB1934,Levels!$A:$B,2,FALSE)
)</f>
        <v>#N/A</v>
      </c>
      <c r="AD1934" s="8">
        <f t="shared" ca="1" si="398"/>
        <v>39605</v>
      </c>
      <c r="AE1934" s="6">
        <f ca="1">RANDBETWEEN(5,COUNTA('Recruitment source'!$A:$A) + 1)</f>
        <v>11</v>
      </c>
      <c r="AF1934" s="6" t="str">
        <f ca="1">VLOOKUP($AE1934,'Recruitment source'!$A:$B,2,FALSE)</f>
        <v>Next Station</v>
      </c>
      <c r="AG1934" s="8" t="e">
        <f t="shared" ca="1" si="399"/>
        <v>#N/A</v>
      </c>
      <c r="AH1934" s="6" t="e">
        <f t="shared" ca="1" si="400"/>
        <v>#N/A</v>
      </c>
      <c r="AI1934" s="6" t="e">
        <f ca="1" xml:space="preserve">
IF(
  ISNA($AH1934),
  NA(),
  VLOOKUP($AH1934,'Reasons for dismissal'!$A:$B,2,FALSE)
)</f>
        <v>#N/A</v>
      </c>
      <c r="AJ1934" s="6">
        <f t="shared" ca="1" si="401"/>
        <v>4</v>
      </c>
      <c r="AK1934" s="1">
        <f t="shared" ca="1" si="402"/>
        <v>1205</v>
      </c>
      <c r="AL193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$A1934  &amp; ", "   &amp;
$B1934  &amp; ", "   &amp;
$D1934  &amp; ", '"  &amp;
$I1934  &amp; "', '" &amp;
$O1934  &amp; "', "  &amp;
$S1934  &amp; ", '"  &amp;
TEXT($U1934,"dd/mm/aaaa")  &amp; "', "   &amp;
$V1934  &amp; ", "   &amp;
$X1934  &amp; ", "   &amp;
$Z1934  &amp; ", "   &amp;
IF($AB1934 &lt;&gt; "", $AB1934, "NULL")  &amp; ", "   &amp;
$AK1934  &amp; ");"</f>
        <v>#REF!</v>
      </c>
    </row>
    <row r="1935" spans="1:38" x14ac:dyDescent="0.2">
      <c r="A1935" s="7" cm="1">
        <f t="array" aca="1" ref="A1935" ca="1">INDEX(Companies!$A:$A,RANDBETWEEN(2,COUNTA(Companies!$A:$A)),1)</f>
        <v>2</v>
      </c>
      <c r="B1935" s="5">
        <f t="shared" si="390"/>
        <v>1934</v>
      </c>
      <c r="C1935" s="5" t="str" cm="1">
        <f t="array" ref="C1935">SHA1HASH($B1935)</f>
        <v>ba801e780b399d6337a03689e75b8c03aa57d3a9</v>
      </c>
      <c r="D1935" s="6">
        <f t="shared" ca="1" si="391"/>
        <v>1</v>
      </c>
      <c r="E1935" s="7">
        <f ca="1">IF($B1935 = 1 + N("Presidente"),
    127,
    IF($B1935 = 2 + N("Vice-Presidente"),
        72,
        IF($B1935 = 3 + N("Secretária bilíngue"),
            13,
            RANDBETWEEN(5,COUNT(Name!$A:$A) + 1)
        )
    )
)</f>
        <v>65</v>
      </c>
      <c r="F1935" s="7" t="str">
        <f ca="1">VLOOKUP($E1935,Name!$A:$B,2,FALSE)</f>
        <v>Bárbara</v>
      </c>
      <c r="G1935" s="7">
        <f ca="1" xml:space="preserve">
IF($B1935 = 1,
    0,
    RANDBETWEEN(5,COUNT('Last name'!$A:$A) + 1)
)</f>
        <v>106</v>
      </c>
      <c r="H1935" s="7" t="str">
        <f ca="1" xml:space="preserve">
IF($B1935 = 1 + N("Presidente"),
    "de Orléans e Bragança",
    VLOOKUP($G1935,'Last name'!$A:$B,2,FALSE) &amp; " " &amp; VLOOKUP(RANDBETWEEN(5,COUNT('Last name'!$A:$A) + 1),'Last name'!$A:$B,2,FALSE)
)</f>
        <v>Leitão Saragoça</v>
      </c>
      <c r="I1935" s="7" t="str">
        <f t="shared" ca="1" si="392"/>
        <v>Bárbara Leitão Saragoça</v>
      </c>
      <c r="J1935" s="7" t="str" cm="1">
        <f t="array" aca="1" ref="J1935" ca="1">SHA1HASH($I1935)</f>
        <v>1ab083a651e6a91502fff144d2b538ebacd89a8a</v>
      </c>
      <c r="K1935" s="7" cm="1">
        <f t="array" aca="1" ref="K1935" ca="1">INDEX(States!$A:$A,M1935,1)</f>
        <v>5</v>
      </c>
      <c r="L1935" s="7" t="str">
        <f ca="1">VLOOKUP($K1935,Countries!$A:$B,2,FALSE)</f>
        <v>Portugal</v>
      </c>
      <c r="M1935" s="7" cm="1">
        <f t="array" aca="1" ref="M1935" ca="1">INDEX(States!$C:$C,RANDBETWEEN(5,COUNTA(States!$A:$A) + 1),1)</f>
        <v>13</v>
      </c>
      <c r="N1935" s="7" t="str">
        <f ca="1">VLOOKUP($M1935,States!$C:$D,2,FALSE)</f>
        <v>Coimbra</v>
      </c>
      <c r="O1935" s="7" t="str">
        <f ca="1">VLOOKUP($E1935,Name!$A:$C,3,FALSE)</f>
        <v>F</v>
      </c>
      <c r="P1935" s="7" t="str">
        <f ca="1">VLOOKUP($O1935,Genders!$B:$C,2,FALSE)</f>
        <v>Female</v>
      </c>
      <c r="Q1935" s="7" cm="1">
        <f t="array" aca="1" ref="Q1935" ca="1">INDEX('Marital status'!$A:$A,RANDBETWEEN(5,COUNTA('Marital status'!$A:$A) + 1),1)</f>
        <v>5</v>
      </c>
      <c r="R1935" s="7" t="str">
        <f ca="1">VLOOKUP($Q1935,'Marital status'!$A:$B,2,FALSE)</f>
        <v xml:space="preserve"> Separated </v>
      </c>
      <c r="S1935" s="7">
        <f t="shared" ca="1" si="393"/>
        <v>5</v>
      </c>
      <c r="T1935" s="7" t="str">
        <f ca="1">VLOOKUP($S1935,Ethnicities!$A:$B,2,FALSE)</f>
        <v>ASIAN</v>
      </c>
      <c r="U1935" s="8">
        <f t="shared" ca="1" si="394"/>
        <v>30319</v>
      </c>
      <c r="V1935" s="6">
        <f t="shared" ca="1" si="395"/>
        <v>7</v>
      </c>
      <c r="W1935" s="8" t="str">
        <f ca="1">VLOOKUP($V1935,'Background education'!$A:$B,2,FALSE)</f>
        <v>Undergraduate degree</v>
      </c>
      <c r="X1935" s="7">
        <f ca="1" xml:space="preserve">
  IF(OR($Z1935 = 5, $Z1935 = 6, $Z1935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935" s="7" t="str">
        <f ca="1">VLOOKUP($X1935,Departments!$A:$B,2,FALSE)</f>
        <v>Administration</v>
      </c>
      <c r="Z1935" s="6">
        <f t="shared" ca="1" si="396"/>
        <v>11</v>
      </c>
      <c r="AA1935" s="7" t="str">
        <f ca="1">VLOOKUP($Z1935,Roles!$A:$B,2,FALSE)</f>
        <v>Analyst</v>
      </c>
      <c r="AB1935" s="6">
        <f t="shared" ca="1" si="397"/>
        <v>5</v>
      </c>
      <c r="AC1935" s="7" t="str">
        <f ca="1" xml:space="preserve">
IF(
  ISNA($AB1935),
  NA(),
  VLOOKUP($AB1935,Levels!$A:$B,2,FALSE)
)</f>
        <v>Junior</v>
      </c>
      <c r="AD1935" s="8">
        <f t="shared" ca="1" si="398"/>
        <v>39427</v>
      </c>
      <c r="AE1935" s="6">
        <f ca="1">RANDBETWEEN(5,COUNTA('Recruitment source'!$A:$A) + 1)</f>
        <v>13</v>
      </c>
      <c r="AF1935" s="6" t="str">
        <f ca="1">VLOOKUP($AE1935,'Recruitment source'!$A:$B,2,FALSE)</f>
        <v>Google</v>
      </c>
      <c r="AG1935" s="8" t="e">
        <f t="shared" ca="1" si="399"/>
        <v>#N/A</v>
      </c>
      <c r="AH1935" s="6" t="e">
        <f t="shared" ca="1" si="400"/>
        <v>#N/A</v>
      </c>
      <c r="AI1935" s="6" t="e">
        <f ca="1" xml:space="preserve">
IF(
  ISNA($AH1935),
  NA(),
  VLOOKUP($AH1935,'Reasons for dismissal'!$A:$B,2,FALSE)
)</f>
        <v>#N/A</v>
      </c>
      <c r="AJ1935" s="6">
        <f t="shared" ca="1" si="401"/>
        <v>5</v>
      </c>
      <c r="AK1935" s="1">
        <f t="shared" ca="1" si="402"/>
        <v>2500</v>
      </c>
      <c r="AL193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$A1935  &amp; ", "   &amp;
$B1935  &amp; ", "   &amp;
$D1935  &amp; ", '"  &amp;
$I1935  &amp; "', '" &amp;
$O1935  &amp; "', "  &amp;
$S1935  &amp; ", '"  &amp;
TEXT($U1935,"dd/mm/aaaa")  &amp; "', "   &amp;
$V1935  &amp; ", "   &amp;
$X1935  &amp; ", "   &amp;
$Z1935  &amp; ", "   &amp;
IF($AB1935 &lt;&gt; "", $AB1935, "NULL")  &amp; ", "   &amp;
$AK1935  &amp; ");"</f>
        <v>#REF!</v>
      </c>
    </row>
    <row r="1936" spans="1:38" x14ac:dyDescent="0.2">
      <c r="A1936" s="7" cm="1">
        <f t="array" aca="1" ref="A1936" ca="1">INDEX(Companies!$A:$A,RANDBETWEEN(2,COUNTA(Companies!$A:$A)),1)</f>
        <v>2</v>
      </c>
      <c r="B1936" s="5">
        <f t="shared" si="390"/>
        <v>1935</v>
      </c>
      <c r="C1936" s="5" t="str" cm="1">
        <f t="array" ref="C1936">SHA1HASH($B1936)</f>
        <v>3c2675338c88905be5329fb284b89482fbfc872a</v>
      </c>
      <c r="D1936" s="6">
        <f t="shared" ca="1" si="391"/>
        <v>1</v>
      </c>
      <c r="E1936" s="7">
        <f ca="1">IF($B1936 = 1 + N("Presidente"),
    127,
    IF($B1936 = 2 + N("Vice-Presidente"),
        72,
        IF($B1936 = 3 + N("Secretária bilíngue"),
            13,
            RANDBETWEEN(5,COUNT(Name!$A:$A) + 1)
        )
    )
)</f>
        <v>80</v>
      </c>
      <c r="F1936" s="7" t="str">
        <f ca="1">VLOOKUP($E1936,Name!$A:$B,2,FALSE)</f>
        <v>Byatriz</v>
      </c>
      <c r="G1936" s="7">
        <f ca="1" xml:space="preserve">
IF($B1936 = 1,
    0,
    RANDBETWEEN(5,COUNT('Last name'!$A:$A) + 1)
)</f>
        <v>99</v>
      </c>
      <c r="H1936" s="7" t="str">
        <f ca="1" xml:space="preserve">
IF($B1936 = 1 + N("Presidente"),
    "de Orléans e Bragança",
    VLOOKUP($G1936,'Last name'!$A:$B,2,FALSE) &amp; " " &amp; VLOOKUP(RANDBETWEEN(5,COUNT('Last name'!$A:$A) + 1),'Last name'!$A:$B,2,FALSE)
)</f>
        <v>Gomes Coelho</v>
      </c>
      <c r="I1936" s="7" t="str">
        <f t="shared" ca="1" si="392"/>
        <v>Byatriz Gomes Coelho</v>
      </c>
      <c r="J1936" s="7" t="str" cm="1">
        <f t="array" aca="1" ref="J1936" ca="1">SHA1HASH($I1936)</f>
        <v>88ca61fc69f52e851f3092f1182204bd49c33034</v>
      </c>
      <c r="K1936" s="7" cm="1">
        <f t="array" aca="1" ref="K1936" ca="1">INDEX(States!$A:$A,M1936,1)</f>
        <v>5</v>
      </c>
      <c r="L1936" s="7" t="str">
        <f ca="1">VLOOKUP($K1936,Countries!$A:$B,2,FALSE)</f>
        <v>Portugal</v>
      </c>
      <c r="M1936" s="7" cm="1">
        <f t="array" aca="1" ref="M1936" ca="1">INDEX(States!$C:$C,RANDBETWEEN(5,COUNTA(States!$A:$A) + 1),1)</f>
        <v>7</v>
      </c>
      <c r="N1936" s="7" t="str">
        <f ca="1">VLOOKUP($M1936,States!$C:$D,2,FALSE)</f>
        <v xml:space="preserve"> Setúbal </v>
      </c>
      <c r="O1936" s="7" t="str">
        <f ca="1">VLOOKUP($E1936,Name!$A:$C,3,FALSE)</f>
        <v>F</v>
      </c>
      <c r="P1936" s="7" t="str">
        <f ca="1">VLOOKUP($O1936,Genders!$B:$C,2,FALSE)</f>
        <v>Female</v>
      </c>
      <c r="Q1936" s="7" cm="1">
        <f t="array" aca="1" ref="Q1936" ca="1">INDEX('Marital status'!$A:$A,RANDBETWEEN(5,COUNTA('Marital status'!$A:$A) + 1),1)</f>
        <v>0</v>
      </c>
      <c r="R1936" s="7" t="e">
        <f ca="1">VLOOKUP($Q1936,'Marital status'!$A:$B,2,FALSE)</f>
        <v>#N/A</v>
      </c>
      <c r="S1936" s="7">
        <f t="shared" ca="1" si="393"/>
        <v>7</v>
      </c>
      <c r="T1936" s="7" t="str">
        <f ca="1">VLOOKUP($S1936,Ethnicities!$A:$B,2,FALSE)</f>
        <v>Native Hawaiian or Other Pacific Islander</v>
      </c>
      <c r="U1936" s="8">
        <f t="shared" ca="1" si="394"/>
        <v>28483</v>
      </c>
      <c r="V1936" s="6">
        <f t="shared" ca="1" si="395"/>
        <v>7</v>
      </c>
      <c r="W1936" s="8" t="str">
        <f ca="1">VLOOKUP($V1936,'Background education'!$A:$B,2,FALSE)</f>
        <v>Undergraduate degree</v>
      </c>
      <c r="X1936" s="7">
        <f ca="1" xml:space="preserve">
  IF(OR($Z1936 = 5, $Z1936 = 6, $Z1936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936" s="7" t="str">
        <f ca="1">VLOOKUP($X1936,Departments!$A:$B,2,FALSE)</f>
        <v>Audit</v>
      </c>
      <c r="Z1936" s="6">
        <f t="shared" ca="1" si="396"/>
        <v>10</v>
      </c>
      <c r="AA1936" s="7" t="str">
        <f ca="1">VLOOKUP($Z1936,Roles!$A:$B,2,FALSE)</f>
        <v>Trainee</v>
      </c>
      <c r="AB1936" s="6" t="e">
        <f t="shared" ca="1" si="397"/>
        <v>#N/A</v>
      </c>
      <c r="AC1936" s="7" t="e">
        <f ca="1" xml:space="preserve">
IF(
  ISNA($AB1936),
  NA(),
  VLOOKUP($AB1936,Levels!$A:$B,2,FALSE)
)</f>
        <v>#N/A</v>
      </c>
      <c r="AD1936" s="8">
        <f t="shared" ca="1" si="398"/>
        <v>42615</v>
      </c>
      <c r="AE1936" s="6">
        <f ca="1">RANDBETWEEN(5,COUNTA('Recruitment source'!$A:$A) + 1)</f>
        <v>14</v>
      </c>
      <c r="AF1936" s="6" t="str">
        <f ca="1">VLOOKUP($AE1936,'Recruitment source'!$A:$B,2,FALSE)</f>
        <v>LinkedIn</v>
      </c>
      <c r="AG1936" s="8" t="e">
        <f t="shared" ca="1" si="399"/>
        <v>#N/A</v>
      </c>
      <c r="AH1936" s="6" t="e">
        <f t="shared" ca="1" si="400"/>
        <v>#N/A</v>
      </c>
      <c r="AI1936" s="6" t="e">
        <f ca="1" xml:space="preserve">
IF(
  ISNA($AH1936),
  NA(),
  VLOOKUP($AH1936,'Reasons for dismissal'!$A:$B,2,FALSE)
)</f>
        <v>#N/A</v>
      </c>
      <c r="AJ1936" s="6">
        <f t="shared" ca="1" si="401"/>
        <v>4</v>
      </c>
      <c r="AK1936" s="1">
        <f t="shared" ca="1" si="402"/>
        <v>1305</v>
      </c>
      <c r="AL193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$A1936  &amp; ", "   &amp;
$B1936  &amp; ", "   &amp;
$D1936  &amp; ", '"  &amp;
$I1936  &amp; "', '" &amp;
$O1936  &amp; "', "  &amp;
$S1936  &amp; ", '"  &amp;
TEXT($U1936,"dd/mm/aaaa")  &amp; "', "   &amp;
$V1936  &amp; ", "   &amp;
$X1936  &amp; ", "   &amp;
$Z1936  &amp; ", "   &amp;
IF($AB1936 &lt;&gt; "", $AB1936, "NULL")  &amp; ", "   &amp;
$AK1936  &amp; ");"</f>
        <v>#REF!</v>
      </c>
    </row>
    <row r="1937" spans="1:38" x14ac:dyDescent="0.2">
      <c r="A1937" s="7" cm="1">
        <f t="array" aca="1" ref="A1937" ca="1">INDEX(Companies!$A:$A,RANDBETWEEN(2,COUNTA(Companies!$A:$A)),1)</f>
        <v>2</v>
      </c>
      <c r="B1937" s="5">
        <f t="shared" si="390"/>
        <v>1936</v>
      </c>
      <c r="C1937" s="5" t="str" cm="1">
        <f t="array" ref="C1937">SHA1HASH($B1937)</f>
        <v>e77a5665071af25b3d311ba5100b492cb3844dcc</v>
      </c>
      <c r="D1937" s="6">
        <f t="shared" ca="1" si="391"/>
        <v>1</v>
      </c>
      <c r="E1937" s="7">
        <f ca="1">IF($B1937 = 1 + N("Presidente"),
    127,
    IF($B1937 = 2 + N("Vice-Presidente"),
        72,
        IF($B1937 = 3 + N("Secretária bilíngue"),
            13,
            RANDBETWEEN(5,COUNT(Name!$A:$A) + 1)
        )
    )
)</f>
        <v>149</v>
      </c>
      <c r="F1937" s="7" t="str">
        <f ca="1">VLOOKUP($E1937,Name!$A:$B,2,FALSE)</f>
        <v>Gabriel</v>
      </c>
      <c r="G1937" s="7">
        <f ca="1" xml:space="preserve">
IF($B1937 = 1,
    0,
    RANDBETWEEN(5,COUNT('Last name'!$A:$A) + 1)
)</f>
        <v>149</v>
      </c>
      <c r="H1937" s="7" t="str">
        <f ca="1" xml:space="preserve">
IF($B1937 = 1 + N("Presidente"),
    "de Orléans e Bragança",
    VLOOKUP($G1937,'Last name'!$A:$B,2,FALSE) &amp; " " &amp; VLOOKUP(RANDBETWEEN(5,COUNT('Last name'!$A:$A) + 1),'Last name'!$A:$B,2,FALSE)
)</f>
        <v>Pedroso Pinto</v>
      </c>
      <c r="I1937" s="7" t="str">
        <f t="shared" ca="1" si="392"/>
        <v>Gabriel Pedroso Pinto</v>
      </c>
      <c r="J1937" s="7" t="str" cm="1">
        <f t="array" aca="1" ref="J1937" ca="1">SHA1HASH($I1937)</f>
        <v>afb9303f48f49e9f294096c00e083ba076b0208c</v>
      </c>
      <c r="K1937" s="7" cm="1">
        <f t="array" aca="1" ref="K1937" ca="1">INDEX(States!$A:$A,M1937,1)</f>
        <v>5</v>
      </c>
      <c r="L1937" s="7" t="str">
        <f ca="1">VLOOKUP($K1937,Countries!$A:$B,2,FALSE)</f>
        <v>Portugal</v>
      </c>
      <c r="M1937" s="7" cm="1">
        <f t="array" aca="1" ref="M1937" ca="1">INDEX(States!$C:$C,RANDBETWEEN(5,COUNTA(States!$A:$A) + 1),1)</f>
        <v>16</v>
      </c>
      <c r="N1937" s="7" t="str">
        <f ca="1">VLOOKUP($M1937,States!$C:$D,2,FALSE)</f>
        <v>Azores</v>
      </c>
      <c r="O1937" s="7" t="str">
        <f ca="1">VLOOKUP($E1937,Name!$A:$C,3,FALSE)</f>
        <v>M</v>
      </c>
      <c r="P1937" s="7" t="str">
        <f ca="1">VLOOKUP($O1937,Genders!$B:$C,2,FALSE)</f>
        <v>Male</v>
      </c>
      <c r="Q1937" s="7" cm="1">
        <f t="array" aca="1" ref="Q1937" ca="1">INDEX('Marital status'!$A:$A,RANDBETWEEN(5,COUNTA('Marital status'!$A:$A) + 1),1)</f>
        <v>6</v>
      </c>
      <c r="R1937" s="7" t="str">
        <f ca="1">VLOOKUP($Q1937,'Marital status'!$A:$B,2,FALSE)</f>
        <v>DIVORCED</v>
      </c>
      <c r="S1937" s="7">
        <f t="shared" ca="1" si="393"/>
        <v>5</v>
      </c>
      <c r="T1937" s="7" t="str">
        <f ca="1">VLOOKUP($S1937,Ethnicities!$A:$B,2,FALSE)</f>
        <v>ASIAN</v>
      </c>
      <c r="U1937" s="8">
        <f t="shared" ca="1" si="394"/>
        <v>28444</v>
      </c>
      <c r="V1937" s="6">
        <f t="shared" ca="1" si="395"/>
        <v>8</v>
      </c>
      <c r="W1937" s="8" t="str">
        <f ca="1">VLOOKUP($V1937,'Background education'!$A:$B,2,FALSE)</f>
        <v>Graduate school</v>
      </c>
      <c r="X1937" s="7">
        <f ca="1" xml:space="preserve">
  IF(OR($Z1937 = 5, $Z1937 = 6, $Z1937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937" s="7" t="str">
        <f ca="1">VLOOKUP($X1937,Departments!$A:$B,2,FALSE)</f>
        <v xml:space="preserve"> Presidency</v>
      </c>
      <c r="Z1937" s="6">
        <f t="shared" ca="1" si="396"/>
        <v>11</v>
      </c>
      <c r="AA1937" s="7" t="str">
        <f ca="1">VLOOKUP($Z1937,Roles!$A:$B,2,FALSE)</f>
        <v>Analyst</v>
      </c>
      <c r="AB1937" s="6">
        <f t="shared" ca="1" si="397"/>
        <v>5</v>
      </c>
      <c r="AC1937" s="7" t="str">
        <f ca="1" xml:space="preserve">
IF(
  ISNA($AB1937),
  NA(),
  VLOOKUP($AB1937,Levels!$A:$B,2,FALSE)
)</f>
        <v>Junior</v>
      </c>
      <c r="AD1937" s="8">
        <f t="shared" ca="1" si="398"/>
        <v>38659</v>
      </c>
      <c r="AE1937" s="6">
        <f ca="1">RANDBETWEEN(5,COUNTA('Recruitment source'!$A:$A) + 1)</f>
        <v>15</v>
      </c>
      <c r="AF1937" s="6" t="str">
        <f ca="1">VLOOKUP($AE1937,'Recruitment source'!$A:$B,2,FALSE)</f>
        <v>Website</v>
      </c>
      <c r="AG1937" s="8" t="e">
        <f t="shared" ca="1" si="399"/>
        <v>#N/A</v>
      </c>
      <c r="AH1937" s="6" t="e">
        <f t="shared" ca="1" si="400"/>
        <v>#N/A</v>
      </c>
      <c r="AI1937" s="6" t="e">
        <f ca="1" xml:space="preserve">
IF(
  ISNA($AH1937),
  NA(),
  VLOOKUP($AH1937,'Reasons for dismissal'!$A:$B,2,FALSE)
)</f>
        <v>#N/A</v>
      </c>
      <c r="AJ1937" s="6">
        <f t="shared" ca="1" si="401"/>
        <v>4</v>
      </c>
      <c r="AK1937" s="1">
        <f t="shared" ca="1" si="402"/>
        <v>3000</v>
      </c>
      <c r="AL193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$A1937  &amp; ", "   &amp;
$B1937  &amp; ", "   &amp;
$D1937  &amp; ", '"  &amp;
$I1937  &amp; "', '" &amp;
$O1937  &amp; "', "  &amp;
$S1937  &amp; ", '"  &amp;
TEXT($U1937,"dd/mm/aaaa")  &amp; "', "   &amp;
$V1937  &amp; ", "   &amp;
$X1937  &amp; ", "   &amp;
$Z1937  &amp; ", "   &amp;
IF($AB1937 &lt;&gt; "", $AB1937, "NULL")  &amp; ", "   &amp;
$AK1937  &amp; ");"</f>
        <v>#REF!</v>
      </c>
    </row>
    <row r="1938" spans="1:38" x14ac:dyDescent="0.2">
      <c r="A1938" s="7" cm="1">
        <f t="array" aca="1" ref="A1938" ca="1">INDEX(Companies!$A:$A,RANDBETWEEN(2,COUNTA(Companies!$A:$A)),1)</f>
        <v>2</v>
      </c>
      <c r="B1938" s="5">
        <f t="shared" si="390"/>
        <v>1937</v>
      </c>
      <c r="C1938" s="5" t="str" cm="1">
        <f t="array" ref="C1938">SHA1HASH($B1938)</f>
        <v>1ba3277e3f03964bfbeb6a7b99a7d2667f3a1d94</v>
      </c>
      <c r="D1938" s="6">
        <f t="shared" ca="1" si="391"/>
        <v>1</v>
      </c>
      <c r="E1938" s="7">
        <f ca="1">IF($B1938 = 1 + N("Presidente"),
    127,
    IF($B1938 = 2 + N("Vice-Presidente"),
        72,
        IF($B1938 = 3 + N("Secretária bilíngue"),
            13,
            RANDBETWEEN(5,COUNT(Name!$A:$A) + 1)
        )
    )
)</f>
        <v>11</v>
      </c>
      <c r="F1938" s="7" t="str">
        <f ca="1">VLOOKUP($E1938,Name!$A:$B,2,FALSE)</f>
        <v>Agatha</v>
      </c>
      <c r="G1938" s="7">
        <f ca="1" xml:space="preserve">
IF($B1938 = 1,
    0,
    RANDBETWEEN(5,COUNT('Last name'!$A:$A) + 1)
)</f>
        <v>20</v>
      </c>
      <c r="H1938" s="7" t="str">
        <f ca="1" xml:space="preserve">
IF($B1938 = 1 + N("Presidente"),
    "de Orléans e Bragança",
    VLOOKUP($G1938,'Last name'!$A:$B,2,FALSE) &amp; " " &amp; VLOOKUP(RANDBETWEEN(5,COUNT('Last name'!$A:$A) + 1),'Last name'!$A:$B,2,FALSE)
)</f>
        <v>Anunciação Evangelista</v>
      </c>
      <c r="I1938" s="7" t="str">
        <f t="shared" ca="1" si="392"/>
        <v>Agatha Anunciação Evangelista</v>
      </c>
      <c r="J1938" s="7" t="str" cm="1">
        <f t="array" aca="1" ref="J1938" ca="1">SHA1HASH($I1938)</f>
        <v>b4961eac5974bb97105d0d68e3c190268b39e029</v>
      </c>
      <c r="K1938" s="7" cm="1">
        <f t="array" aca="1" ref="K1938" ca="1">INDEX(States!$A:$A,M1938,1)</f>
        <v>5</v>
      </c>
      <c r="L1938" s="7" t="str">
        <f ca="1">VLOOKUP($K1938,Countries!$A:$B,2,FALSE)</f>
        <v>Portugal</v>
      </c>
      <c r="M1938" s="7" cm="1">
        <f t="array" aca="1" ref="M1938" ca="1">INDEX(States!$C:$C,RANDBETWEEN(5,COUNTA(States!$A:$A) + 1),1)</f>
        <v>23</v>
      </c>
      <c r="N1938" s="7" t="str">
        <f ca="1">VLOOKUP($M1938,States!$C:$D,2,FALSE)</f>
        <v>Viana do Castelo</v>
      </c>
      <c r="O1938" s="7" t="str">
        <f ca="1">VLOOKUP($E1938,Name!$A:$C,3,FALSE)</f>
        <v>F</v>
      </c>
      <c r="P1938" s="7" t="str">
        <f ca="1">VLOOKUP($O1938,Genders!$B:$C,2,FALSE)</f>
        <v>Female</v>
      </c>
      <c r="Q1938" s="7" cm="1">
        <f t="array" aca="1" ref="Q1938" ca="1">INDEX('Marital status'!$A:$A,RANDBETWEEN(5,COUNTA('Marital status'!$A:$A) + 1),1)</f>
        <v>0</v>
      </c>
      <c r="R1938" s="7" t="e">
        <f ca="1">VLOOKUP($Q1938,'Marital status'!$A:$B,2,FALSE)</f>
        <v>#N/A</v>
      </c>
      <c r="S1938" s="7">
        <f t="shared" ca="1" si="393"/>
        <v>8</v>
      </c>
      <c r="T1938" s="7" t="e">
        <f ca="1">VLOOKUP($S1938,Ethnicities!$A:$B,2,FALSE)</f>
        <v>#N/A</v>
      </c>
      <c r="U1938" s="8">
        <f t="shared" ca="1" si="394"/>
        <v>20902</v>
      </c>
      <c r="V1938" s="6">
        <f t="shared" ca="1" si="395"/>
        <v>7</v>
      </c>
      <c r="W1938" s="8" t="str">
        <f ca="1">VLOOKUP($V1938,'Background education'!$A:$B,2,FALSE)</f>
        <v>Undergraduate degree</v>
      </c>
      <c r="X1938" s="7">
        <f ca="1" xml:space="preserve">
  IF(OR($Z1938 = 5, $Z1938 = 6, $Z1938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938" s="7" t="str">
        <f ca="1">VLOOKUP($X1938,Departments!$A:$B,2,FALSE)</f>
        <v>Operations</v>
      </c>
      <c r="Z1938" s="6">
        <f t="shared" ca="1" si="396"/>
        <v>10</v>
      </c>
      <c r="AA1938" s="7" t="str">
        <f ca="1">VLOOKUP($Z1938,Roles!$A:$B,2,FALSE)</f>
        <v>Trainee</v>
      </c>
      <c r="AB1938" s="6" t="e">
        <f t="shared" ca="1" si="397"/>
        <v>#N/A</v>
      </c>
      <c r="AC1938" s="7" t="e">
        <f ca="1" xml:space="preserve">
IF(
  ISNA($AB1938),
  NA(),
  VLOOKUP($AB1938,Levels!$A:$B,2,FALSE)
)</f>
        <v>#N/A</v>
      </c>
      <c r="AD1938" s="8">
        <f t="shared" ca="1" si="398"/>
        <v>37459</v>
      </c>
      <c r="AE1938" s="6">
        <f ca="1">RANDBETWEEN(5,COUNTA('Recruitment source'!$A:$A) + 1)</f>
        <v>12</v>
      </c>
      <c r="AF1938" s="6" t="str">
        <f ca="1">VLOOKUP($AE1938,'Recruitment source'!$A:$B,2,FALSE)</f>
        <v xml:space="preserve"> recommendation of employee</v>
      </c>
      <c r="AG1938" s="8" t="e">
        <f t="shared" ca="1" si="399"/>
        <v>#N/A</v>
      </c>
      <c r="AH1938" s="6" t="e">
        <f t="shared" ca="1" si="400"/>
        <v>#N/A</v>
      </c>
      <c r="AI1938" s="6" t="e">
        <f ca="1" xml:space="preserve">
IF(
  ISNA($AH1938),
  NA(),
  VLOOKUP($AH1938,'Reasons for dismissal'!$A:$B,2,FALSE)
)</f>
        <v>#N/A</v>
      </c>
      <c r="AJ1938" s="6">
        <f t="shared" ca="1" si="401"/>
        <v>4</v>
      </c>
      <c r="AK1938" s="1">
        <f t="shared" ca="1" si="402"/>
        <v>1305</v>
      </c>
      <c r="AL193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$A1938  &amp; ", "   &amp;
$B1938  &amp; ", "   &amp;
$D1938  &amp; ", '"  &amp;
$I1938  &amp; "', '" &amp;
$O1938  &amp; "', "  &amp;
$S1938  &amp; ", '"  &amp;
TEXT($U1938,"dd/mm/aaaa")  &amp; "', "   &amp;
$V1938  &amp; ", "   &amp;
$X1938  &amp; ", "   &amp;
$Z1938  &amp; ", "   &amp;
IF($AB1938 &lt;&gt; "", $AB1938, "NULL")  &amp; ", "   &amp;
$AK1938  &amp; ");"</f>
        <v>#REF!</v>
      </c>
    </row>
    <row r="1939" spans="1:38" x14ac:dyDescent="0.2">
      <c r="A1939" s="7" cm="1">
        <f t="array" aca="1" ref="A1939" ca="1">INDEX(Companies!$A:$A,RANDBETWEEN(2,COUNTA(Companies!$A:$A)),1)</f>
        <v>2</v>
      </c>
      <c r="B1939" s="5">
        <f t="shared" si="390"/>
        <v>1938</v>
      </c>
      <c r="C1939" s="5" t="str" cm="1">
        <f t="array" ref="C1939">SHA1HASH($B1939)</f>
        <v>b68d929fa63dad46d1c0bee989c568eba721eb29</v>
      </c>
      <c r="D1939" s="6">
        <f t="shared" ca="1" si="391"/>
        <v>1</v>
      </c>
      <c r="E1939" s="7">
        <f ca="1">IF($B1939 = 1 + N("Presidente"),
    127,
    IF($B1939 = 2 + N("Vice-Presidente"),
        72,
        IF($B1939 = 3 + N("Secretária bilíngue"),
            13,
            RANDBETWEEN(5,COUNT(Name!$A:$A) + 1)
        )
    )
)</f>
        <v>118</v>
      </c>
      <c r="F1939" s="7" t="str">
        <f ca="1">VLOOKUP($E1939,Name!$A:$B,2,FALSE)</f>
        <v>Eliezer</v>
      </c>
      <c r="G1939" s="7">
        <f ca="1" xml:space="preserve">
IF($B1939 = 1,
    0,
    RANDBETWEEN(5,COUNT('Last name'!$A:$A) + 1)
)</f>
        <v>72</v>
      </c>
      <c r="H1939" s="7" t="str">
        <f ca="1" xml:space="preserve">
IF($B1939 = 1 + N("Presidente"),
    "de Orléans e Bragança",
    VLOOKUP($G1939,'Last name'!$A:$B,2,FALSE) &amp; " " &amp; VLOOKUP(RANDBETWEEN(5,COUNT('Last name'!$A:$A) + 1),'Last name'!$A:$B,2,FALSE)
)</f>
        <v>De Luca Martinelli</v>
      </c>
      <c r="I1939" s="7" t="str">
        <f t="shared" ca="1" si="392"/>
        <v>Eliezer De Luca Martinelli</v>
      </c>
      <c r="J1939" s="7" t="str" cm="1">
        <f t="array" aca="1" ref="J1939" ca="1">SHA1HASH($I1939)</f>
        <v>2f2bde587d7c21f503373166f0548a6392a70d51</v>
      </c>
      <c r="K1939" s="7" cm="1">
        <f t="array" aca="1" ref="K1939" ca="1">INDEX(States!$A:$A,M1939,1)</f>
        <v>5</v>
      </c>
      <c r="L1939" s="7" t="str">
        <f ca="1">VLOOKUP($K1939,Countries!$A:$B,2,FALSE)</f>
        <v>Portugal</v>
      </c>
      <c r="M1939" s="7" cm="1">
        <f t="array" aca="1" ref="M1939" ca="1">INDEX(States!$C:$C,RANDBETWEEN(5,COUNTA(States!$A:$A) + 1),1)</f>
        <v>22</v>
      </c>
      <c r="N1939" s="7" t="str">
        <f ca="1">VLOOKUP($M1939,States!$C:$D,2,FALSE)</f>
        <v>Vila Real</v>
      </c>
      <c r="O1939" s="7" t="str">
        <f ca="1">VLOOKUP($E1939,Name!$A:$C,3,FALSE)</f>
        <v>M</v>
      </c>
      <c r="P1939" s="7" t="str">
        <f ca="1">VLOOKUP($O1939,Genders!$B:$C,2,FALSE)</f>
        <v>Male</v>
      </c>
      <c r="Q1939" s="7" cm="1">
        <f t="array" aca="1" ref="Q1939" ca="1">INDEX('Marital status'!$A:$A,RANDBETWEEN(5,COUNTA('Marital status'!$A:$A) + 1),1)</f>
        <v>6</v>
      </c>
      <c r="R1939" s="7" t="str">
        <f ca="1">VLOOKUP($Q1939,'Marital status'!$A:$B,2,FALSE)</f>
        <v>DIVORCED</v>
      </c>
      <c r="S1939" s="7">
        <f t="shared" ca="1" si="393"/>
        <v>6</v>
      </c>
      <c r="T1939" s="7" t="str">
        <f ca="1">VLOOKUP($S1939,Ethnicities!$A:$B,2,FALSE)</f>
        <v xml:space="preserve">  american Indian or Alaska Native</v>
      </c>
      <c r="U1939" s="8">
        <f t="shared" ca="1" si="394"/>
        <v>20849</v>
      </c>
      <c r="V1939" s="6">
        <f t="shared" ca="1" si="395"/>
        <v>8</v>
      </c>
      <c r="W1939" s="8" t="str">
        <f ca="1">VLOOKUP($V1939,'Background education'!$A:$B,2,FALSE)</f>
        <v>Graduate school</v>
      </c>
      <c r="X1939" s="7">
        <f ca="1" xml:space="preserve">
  IF(OR($Z1939 = 5, $Z1939 = 6, $Z1939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939" s="7" t="str">
        <f ca="1">VLOOKUP($X1939,Departments!$A:$B,2,FALSE)</f>
        <v>Operations</v>
      </c>
      <c r="Z1939" s="6">
        <f t="shared" ca="1" si="396"/>
        <v>11</v>
      </c>
      <c r="AA1939" s="7" t="str">
        <f ca="1">VLOOKUP($Z1939,Roles!$A:$B,2,FALSE)</f>
        <v>Analyst</v>
      </c>
      <c r="AB1939" s="6">
        <f t="shared" ca="1" si="397"/>
        <v>6</v>
      </c>
      <c r="AC1939" s="7" t="str">
        <f ca="1" xml:space="preserve">
IF(
  ISNA($AB1939),
  NA(),
  VLOOKUP($AB1939,Levels!$A:$B,2,FALSE)
)</f>
        <v>Pleno</v>
      </c>
      <c r="AD1939" s="8">
        <f t="shared" ca="1" si="398"/>
        <v>40047</v>
      </c>
      <c r="AE1939" s="6">
        <f ca="1">RANDBETWEEN(5,COUNTA('Recruitment source'!$A:$A) + 1)</f>
        <v>12</v>
      </c>
      <c r="AF1939" s="6" t="str">
        <f ca="1">VLOOKUP($AE1939,'Recruitment source'!$A:$B,2,FALSE)</f>
        <v xml:space="preserve"> recommendation of employee</v>
      </c>
      <c r="AG1939" s="8" t="e">
        <f t="shared" ca="1" si="399"/>
        <v>#N/A</v>
      </c>
      <c r="AH1939" s="6" t="e">
        <f t="shared" ca="1" si="400"/>
        <v>#N/A</v>
      </c>
      <c r="AI1939" s="6" t="e">
        <f ca="1" xml:space="preserve">
IF(
  ISNA($AH1939),
  NA(),
  VLOOKUP($AH1939,'Reasons for dismissal'!$A:$B,2,FALSE)
)</f>
        <v>#N/A</v>
      </c>
      <c r="AJ1939" s="6">
        <f t="shared" ca="1" si="401"/>
        <v>4</v>
      </c>
      <c r="AK1939" s="1">
        <f t="shared" ca="1" si="402"/>
        <v>3000</v>
      </c>
      <c r="AL193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$A1939  &amp; ", "   &amp;
$B1939  &amp; ", "   &amp;
$D1939  &amp; ", '"  &amp;
$I1939  &amp; "', '" &amp;
$O1939  &amp; "', "  &amp;
$S1939  &amp; ", '"  &amp;
TEXT($U1939,"dd/mm/aaaa")  &amp; "', "   &amp;
$V1939  &amp; ", "   &amp;
$X1939  &amp; ", "   &amp;
$Z1939  &amp; ", "   &amp;
IF($AB1939 &lt;&gt; "", $AB1939, "NULL")  &amp; ", "   &amp;
$AK1939  &amp; ");"</f>
        <v>#REF!</v>
      </c>
    </row>
    <row r="1940" spans="1:38" x14ac:dyDescent="0.2">
      <c r="A1940" s="7" cm="1">
        <f t="array" aca="1" ref="A1940" ca="1">INDEX(Companies!$A:$A,RANDBETWEEN(2,COUNTA(Companies!$A:$A)),1)</f>
        <v>2</v>
      </c>
      <c r="B1940" s="5">
        <f t="shared" si="390"/>
        <v>1939</v>
      </c>
      <c r="C1940" s="5" t="str" cm="1">
        <f t="array" ref="C1940">SHA1HASH($B1940)</f>
        <v>0adf295d5cc6266a9dfe2f4a8b32b199ba046b46</v>
      </c>
      <c r="D1940" s="6">
        <f t="shared" ca="1" si="391"/>
        <v>1</v>
      </c>
      <c r="E1940" s="7">
        <f ca="1">IF($B1940 = 1 + N("Presidente"),
    127,
    IF($B1940 = 2 + N("Vice-Presidente"),
        72,
        IF($B1940 = 3 + N("Secretária bilíngue"),
            13,
            RANDBETWEEN(5,COUNT(Name!$A:$A) + 1)
        )
    )
)</f>
        <v>55</v>
      </c>
      <c r="F1940" s="7" t="str">
        <f ca="1">VLOOKUP($E1940,Name!$A:$B,2,FALSE)</f>
        <v>Arthur</v>
      </c>
      <c r="G1940" s="7">
        <f ca="1" xml:space="preserve">
IF($B1940 = 1,
    0,
    RANDBETWEEN(5,COUNT('Last name'!$A:$A) + 1)
)</f>
        <v>177</v>
      </c>
      <c r="H1940" s="7" t="str">
        <f ca="1" xml:space="preserve">
IF($B1940 = 1 + N("Presidente"),
    "de Orléans e Bragança",
    VLOOKUP($G1940,'Last name'!$A:$B,2,FALSE) &amp; " " &amp; VLOOKUP(RANDBETWEEN(5,COUNT('Last name'!$A:$A) + 1),'Last name'!$A:$B,2,FALSE)
)</f>
        <v>Saragoça Fernandes</v>
      </c>
      <c r="I1940" s="7" t="str">
        <f t="shared" ca="1" si="392"/>
        <v>Arthur Saragoça Fernandes</v>
      </c>
      <c r="J1940" s="7" t="str" cm="1">
        <f t="array" aca="1" ref="J1940" ca="1">SHA1HASH($I1940)</f>
        <v>90442e92103080559ffbe3fe83833107859e09a6</v>
      </c>
      <c r="K1940" s="7" cm="1">
        <f t="array" aca="1" ref="K1940" ca="1">INDEX(States!$A:$A,M1940,1)</f>
        <v>5</v>
      </c>
      <c r="L1940" s="7" t="str">
        <f ca="1">VLOOKUP($K1940,Countries!$A:$B,2,FALSE)</f>
        <v>Portugal</v>
      </c>
      <c r="M1940" s="7" cm="1">
        <f t="array" aca="1" ref="M1940" ca="1">INDEX(States!$C:$C,RANDBETWEEN(5,COUNTA(States!$A:$A) + 1),1)</f>
        <v>15</v>
      </c>
      <c r="N1940" s="7" t="str">
        <f ca="1">VLOOKUP($M1940,States!$C:$D,2,FALSE)</f>
        <v xml:space="preserve"> ÉVORA</v>
      </c>
      <c r="O1940" s="7" t="str">
        <f ca="1">VLOOKUP($E1940,Name!$A:$C,3,FALSE)</f>
        <v>M</v>
      </c>
      <c r="P1940" s="7" t="str">
        <f ca="1">VLOOKUP($O1940,Genders!$B:$C,2,FALSE)</f>
        <v>Male</v>
      </c>
      <c r="Q1940" s="7" cm="1">
        <f t="array" aca="1" ref="Q1940" ca="1">INDEX('Marital status'!$A:$A,RANDBETWEEN(5,COUNTA('Marital status'!$A:$A) + 1),1)</f>
        <v>6</v>
      </c>
      <c r="R1940" s="7" t="str">
        <f ca="1">VLOOKUP($Q1940,'Marital status'!$A:$B,2,FALSE)</f>
        <v>DIVORCED</v>
      </c>
      <c r="S1940" s="7">
        <f t="shared" ca="1" si="393"/>
        <v>5</v>
      </c>
      <c r="T1940" s="7" t="str">
        <f ca="1">VLOOKUP($S1940,Ethnicities!$A:$B,2,FALSE)</f>
        <v>ASIAN</v>
      </c>
      <c r="U1940" s="8">
        <f t="shared" ca="1" si="394"/>
        <v>17697</v>
      </c>
      <c r="V1940" s="6">
        <f t="shared" ca="1" si="395"/>
        <v>7</v>
      </c>
      <c r="W1940" s="8" t="str">
        <f ca="1">VLOOKUP($V1940,'Background education'!$A:$B,2,FALSE)</f>
        <v>Undergraduate degree</v>
      </c>
      <c r="X1940" s="7">
        <f ca="1" xml:space="preserve">
  IF(OR($Z1940 = 5, $Z1940 = 6, $Z1940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940" s="7" t="str">
        <f ca="1">VLOOKUP($X1940,Departments!$A:$B,2,FALSE)</f>
        <v>Finance</v>
      </c>
      <c r="Z1940" s="6">
        <f t="shared" ca="1" si="396"/>
        <v>10</v>
      </c>
      <c r="AA1940" s="7" t="str">
        <f ca="1">VLOOKUP($Z1940,Roles!$A:$B,2,FALSE)</f>
        <v>Trainee</v>
      </c>
      <c r="AB1940" s="6" t="e">
        <f t="shared" ca="1" si="397"/>
        <v>#N/A</v>
      </c>
      <c r="AC1940" s="7" t="e">
        <f ca="1" xml:space="preserve">
IF(
  ISNA($AB1940),
  NA(),
  VLOOKUP($AB1940,Levels!$A:$B,2,FALSE)
)</f>
        <v>#N/A</v>
      </c>
      <c r="AD1940" s="8">
        <f t="shared" ca="1" si="398"/>
        <v>42378</v>
      </c>
      <c r="AE1940" s="6">
        <f ca="1">RANDBETWEEN(5,COUNTA('Recruitment source'!$A:$A) + 1)</f>
        <v>9</v>
      </c>
      <c r="AF1940" s="6" t="str">
        <f ca="1">VLOOKUP($AE1940,'Recruitment source'!$A:$B,2,FALSE)</f>
        <v>Empregos Online</v>
      </c>
      <c r="AG1940" s="8" t="e">
        <f t="shared" ca="1" si="399"/>
        <v>#N/A</v>
      </c>
      <c r="AH1940" s="6" t="e">
        <f t="shared" ca="1" si="400"/>
        <v>#N/A</v>
      </c>
      <c r="AI1940" s="6" t="e">
        <f ca="1" xml:space="preserve">
IF(
  ISNA($AH1940),
  NA(),
  VLOOKUP($AH1940,'Reasons for dismissal'!$A:$B,2,FALSE)
)</f>
        <v>#N/A</v>
      </c>
      <c r="AJ1940" s="6">
        <f t="shared" ca="1" si="401"/>
        <v>4</v>
      </c>
      <c r="AK1940" s="1">
        <f t="shared" ca="1" si="402"/>
        <v>1305</v>
      </c>
      <c r="AL194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$A1940  &amp; ", "   &amp;
$B1940  &amp; ", "   &amp;
$D1940  &amp; ", '"  &amp;
$I1940  &amp; "', '" &amp;
$O1940  &amp; "', "  &amp;
$S1940  &amp; ", '"  &amp;
TEXT($U1940,"dd/mm/aaaa")  &amp; "', "   &amp;
$V1940  &amp; ", "   &amp;
$X1940  &amp; ", "   &amp;
$Z1940  &amp; ", "   &amp;
IF($AB1940 &lt;&gt; "", $AB1940, "NULL")  &amp; ", "   &amp;
$AK1940  &amp; ");"</f>
        <v>#REF!</v>
      </c>
    </row>
    <row r="1941" spans="1:38" x14ac:dyDescent="0.2">
      <c r="A1941" s="7" cm="1">
        <f t="array" aca="1" ref="A1941" ca="1">INDEX(Companies!$A:$A,RANDBETWEEN(2,COUNTA(Companies!$A:$A)),1)</f>
        <v>2</v>
      </c>
      <c r="B1941" s="5">
        <f t="shared" si="390"/>
        <v>1940</v>
      </c>
      <c r="C1941" s="5" t="str" cm="1">
        <f t="array" ref="C1941">SHA1HASH($B1941)</f>
        <v>0713f37d731582f71ff8c42bc864243ef6fc2e75</v>
      </c>
      <c r="D1941" s="6">
        <f t="shared" ca="1" si="391"/>
        <v>1</v>
      </c>
      <c r="E1941" s="7">
        <f ca="1">IF($B1941 = 1 + N("Presidente"),
    127,
    IF($B1941 = 2 + N("Vice-Presidente"),
        72,
        IF($B1941 = 3 + N("Secretária bilíngue"),
            13,
            RANDBETWEEN(5,COUNT(Name!$A:$A) + 1)
        )
    )
)</f>
        <v>186</v>
      </c>
      <c r="F1941" s="7" t="str">
        <f ca="1">VLOOKUP($E1941,Name!$A:$B,2,FALSE)</f>
        <v>João Gabriel</v>
      </c>
      <c r="G1941" s="7">
        <f ca="1" xml:space="preserve">
IF($B1941 = 1,
    0,
    RANDBETWEEN(5,COUNT('Last name'!$A:$A) + 1)
)</f>
        <v>53</v>
      </c>
      <c r="H1941" s="7" t="str">
        <f ca="1" xml:space="preserve">
IF($B1941 = 1 + N("Presidente"),
    "de Orléans e Bragança",
    VLOOKUP($G1941,'Last name'!$A:$B,2,FALSE) &amp; " " &amp; VLOOKUP(RANDBETWEEN(5,COUNT('Last name'!$A:$A) + 1),'Last name'!$A:$B,2,FALSE)
)</f>
        <v>Camargo Rodrigues</v>
      </c>
      <c r="I1941" s="7" t="str">
        <f t="shared" ca="1" si="392"/>
        <v>João Gabriel Camargo Rodrigues</v>
      </c>
      <c r="J1941" s="7" t="str" cm="1">
        <f t="array" aca="1" ref="J1941" ca="1">SHA1HASH($I1941)</f>
        <v>2341ad063ea88b089cba3527753cb3460b0e843f</v>
      </c>
      <c r="K1941" s="7" cm="1">
        <f t="array" aca="1" ref="K1941" ca="1">INDEX(States!$A:$A,M1941,1)</f>
        <v>5</v>
      </c>
      <c r="L1941" s="7" t="str">
        <f ca="1">VLOOKUP($K1941,Countries!$A:$B,2,FALSE)</f>
        <v>Portugal</v>
      </c>
      <c r="M1941" s="7" cm="1">
        <f t="array" aca="1" ref="M1941" ca="1">INDEX(States!$C:$C,RANDBETWEEN(5,COUNTA(States!$A:$A) + 1),1)</f>
        <v>12</v>
      </c>
      <c r="N1941" s="7" t="str">
        <f ca="1">VLOOKUP($M1941,States!$C:$D,2,FALSE)</f>
        <v>Leiria</v>
      </c>
      <c r="O1941" s="7" t="str">
        <f ca="1">VLOOKUP($E1941,Name!$A:$C,3,FALSE)</f>
        <v>M</v>
      </c>
      <c r="P1941" s="7" t="str">
        <f ca="1">VLOOKUP($O1941,Genders!$B:$C,2,FALSE)</f>
        <v>Male</v>
      </c>
      <c r="Q1941" s="7" cm="1">
        <f t="array" aca="1" ref="Q1941" ca="1">INDEX('Marital status'!$A:$A,RANDBETWEEN(5,COUNTA('Marital status'!$A:$A) + 1),1)</f>
        <v>5</v>
      </c>
      <c r="R1941" s="7" t="str">
        <f ca="1">VLOOKUP($Q1941,'Marital status'!$A:$B,2,FALSE)</f>
        <v xml:space="preserve"> Separated </v>
      </c>
      <c r="S1941" s="7">
        <f t="shared" ca="1" si="393"/>
        <v>5</v>
      </c>
      <c r="T1941" s="7" t="str">
        <f ca="1">VLOOKUP($S1941,Ethnicities!$A:$B,2,FALSE)</f>
        <v>ASIAN</v>
      </c>
      <c r="U1941" s="8">
        <f t="shared" ca="1" si="394"/>
        <v>22220</v>
      </c>
      <c r="V1941" s="6">
        <f t="shared" ca="1" si="395"/>
        <v>7</v>
      </c>
      <c r="W1941" s="8" t="str">
        <f ca="1">VLOOKUP($V1941,'Background education'!$A:$B,2,FALSE)</f>
        <v>Undergraduate degree</v>
      </c>
      <c r="X1941" s="7">
        <f ca="1" xml:space="preserve">
  IF(OR($Z1941 = 5, $Z1941 = 6, $Z1941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941" s="7" t="str">
        <f ca="1">VLOOKUP($X1941,Departments!$A:$B,2,FALSE)</f>
        <v>Audit</v>
      </c>
      <c r="Z1941" s="6">
        <f t="shared" ca="1" si="396"/>
        <v>11</v>
      </c>
      <c r="AA1941" s="7" t="str">
        <f ca="1">VLOOKUP($Z1941,Roles!$A:$B,2,FALSE)</f>
        <v>Analyst</v>
      </c>
      <c r="AB1941" s="6">
        <f t="shared" ca="1" si="397"/>
        <v>7</v>
      </c>
      <c r="AC1941" s="7" t="str">
        <f ca="1" xml:space="preserve">
IF(
  ISNA($AB1941),
  NA(),
  VLOOKUP($AB1941,Levels!$A:$B,2,FALSE)
)</f>
        <v>Senior</v>
      </c>
      <c r="AD1941" s="8">
        <f t="shared" ca="1" si="398"/>
        <v>39157</v>
      </c>
      <c r="AE1941" s="6">
        <f ca="1">RANDBETWEEN(5,COUNTA('Recruitment source'!$A:$A) + 1)</f>
        <v>11</v>
      </c>
      <c r="AF1941" s="6" t="str">
        <f ca="1">VLOOKUP($AE1941,'Recruitment source'!$A:$B,2,FALSE)</f>
        <v>Next Station</v>
      </c>
      <c r="AG1941" s="8" t="e">
        <f t="shared" ca="1" si="399"/>
        <v>#N/A</v>
      </c>
      <c r="AH1941" s="6" t="e">
        <f t="shared" ca="1" si="400"/>
        <v>#N/A</v>
      </c>
      <c r="AI1941" s="6" t="e">
        <f ca="1" xml:space="preserve">
IF(
  ISNA($AH1941),
  NA(),
  VLOOKUP($AH1941,'Reasons for dismissal'!$A:$B,2,FALSE)
)</f>
        <v>#N/A</v>
      </c>
      <c r="AJ1941" s="6">
        <f t="shared" ca="1" si="401"/>
        <v>4</v>
      </c>
      <c r="AK1941" s="1">
        <f t="shared" ca="1" si="402"/>
        <v>2500</v>
      </c>
      <c r="AL194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$A1941  &amp; ", "   &amp;
$B1941  &amp; ", "   &amp;
$D1941  &amp; ", '"  &amp;
$I1941  &amp; "', '" &amp;
$O1941  &amp; "', "  &amp;
$S1941  &amp; ", '"  &amp;
TEXT($U1941,"dd/mm/aaaa")  &amp; "', "   &amp;
$V1941  &amp; ", "   &amp;
$X1941  &amp; ", "   &amp;
$Z1941  &amp; ", "   &amp;
IF($AB1941 &lt;&gt; "", $AB1941, "NULL")  &amp; ", "   &amp;
$AK1941  &amp; ");"</f>
        <v>#REF!</v>
      </c>
    </row>
    <row r="1942" spans="1:38" x14ac:dyDescent="0.2">
      <c r="A1942" s="7" cm="1">
        <f t="array" aca="1" ref="A1942" ca="1">INDEX(Companies!$A:$A,RANDBETWEEN(2,COUNTA(Companies!$A:$A)),1)</f>
        <v>2</v>
      </c>
      <c r="B1942" s="5">
        <f t="shared" si="390"/>
        <v>1941</v>
      </c>
      <c r="C1942" s="5" t="str" cm="1">
        <f t="array" ref="C1942">SHA1HASH($B1942)</f>
        <v>1f927f440f0d4981ebc6b80725f69a0fcd4bd15c</v>
      </c>
      <c r="D1942" s="6">
        <f t="shared" ca="1" si="391"/>
        <v>1</v>
      </c>
      <c r="E1942" s="7">
        <f ca="1">IF($B1942 = 1 + N("Presidente"),
    127,
    IF($B1942 = 2 + N("Vice-Presidente"),
        72,
        IF($B1942 = 3 + N("Secretária bilíngue"),
            13,
            RANDBETWEEN(5,COUNT(Name!$A:$A) + 1)
        )
    )
)</f>
        <v>144</v>
      </c>
      <c r="F1942" s="7" t="str">
        <f ca="1">VLOOKUP($E1942,Name!$A:$B,2,FALSE)</f>
        <v>Flávio</v>
      </c>
      <c r="G1942" s="7">
        <f ca="1" xml:space="preserve">
IF($B1942 = 1,
    0,
    RANDBETWEEN(5,COUNT('Last name'!$A:$A) + 1)
)</f>
        <v>96</v>
      </c>
      <c r="H1942" s="7" t="str">
        <f ca="1" xml:space="preserve">
IF($B1942 = 1 + N("Presidente"),
    "de Orléans e Bragança",
    VLOOKUP($G1942,'Last name'!$A:$B,2,FALSE) &amp; " " &amp; VLOOKUP(RANDBETWEEN(5,COUNT('Last name'!$A:$A) + 1),'Last name'!$A:$B,2,FALSE)
)</f>
        <v>Gallo Conti</v>
      </c>
      <c r="I1942" s="7" t="str">
        <f t="shared" ca="1" si="392"/>
        <v>Flávio Gallo Conti</v>
      </c>
      <c r="J1942" s="7" t="str" cm="1">
        <f t="array" aca="1" ref="J1942" ca="1">SHA1HASH($I1942)</f>
        <v>b3350b58be52b6380d3a7c77753d4f7e57254181</v>
      </c>
      <c r="K1942" s="7" cm="1">
        <f t="array" aca="1" ref="K1942" ca="1">INDEX(States!$A:$A,M1942,1)</f>
        <v>5</v>
      </c>
      <c r="L1942" s="7" t="str">
        <f ca="1">VLOOKUP($K1942,Countries!$A:$B,2,FALSE)</f>
        <v>Portugal</v>
      </c>
      <c r="M1942" s="7" cm="1">
        <f t="array" aca="1" ref="M1942" ca="1">INDEX(States!$C:$C,RANDBETWEEN(5,COUNTA(States!$A:$A) + 1),1)</f>
        <v>8</v>
      </c>
      <c r="N1942" s="7" t="str">
        <f ca="1">VLOOKUP($M1942,States!$C:$D,2,FALSE)</f>
        <v>AveirO</v>
      </c>
      <c r="O1942" s="7" t="str">
        <f ca="1">VLOOKUP($E1942,Name!$A:$C,3,FALSE)</f>
        <v>M</v>
      </c>
      <c r="P1942" s="7" t="str">
        <f ca="1">VLOOKUP($O1942,Genders!$B:$C,2,FALSE)</f>
        <v>Male</v>
      </c>
      <c r="Q1942" s="7" cm="1">
        <f t="array" aca="1" ref="Q1942" ca="1">INDEX('Marital status'!$A:$A,RANDBETWEEN(5,COUNTA('Marital status'!$A:$A) + 1),1)</f>
        <v>5</v>
      </c>
      <c r="R1942" s="7" t="str">
        <f ca="1">VLOOKUP($Q1942,'Marital status'!$A:$B,2,FALSE)</f>
        <v xml:space="preserve"> Separated </v>
      </c>
      <c r="S1942" s="7">
        <f t="shared" ca="1" si="393"/>
        <v>5</v>
      </c>
      <c r="T1942" s="7" t="str">
        <f ca="1">VLOOKUP($S1942,Ethnicities!$A:$B,2,FALSE)</f>
        <v>ASIAN</v>
      </c>
      <c r="U1942" s="8">
        <f t="shared" ca="1" si="394"/>
        <v>18847</v>
      </c>
      <c r="V1942" s="6">
        <f t="shared" ca="1" si="395"/>
        <v>7</v>
      </c>
      <c r="W1942" s="8" t="str">
        <f ca="1">VLOOKUP($V1942,'Background education'!$A:$B,2,FALSE)</f>
        <v>Undergraduate degree</v>
      </c>
      <c r="X1942" s="7">
        <f ca="1" xml:space="preserve">
  IF(OR($Z1942 = 5, $Z1942 = 6, $Z1942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942" s="7" t="str">
        <f ca="1">VLOOKUP($X1942,Departments!$A:$B,2,FALSE)</f>
        <v>Communication &amp; Marketing</v>
      </c>
      <c r="Z1942" s="6">
        <f t="shared" ca="1" si="396"/>
        <v>10</v>
      </c>
      <c r="AA1942" s="7" t="str">
        <f ca="1">VLOOKUP($Z1942,Roles!$A:$B,2,FALSE)</f>
        <v>Trainee</v>
      </c>
      <c r="AB1942" s="6" t="e">
        <f t="shared" ca="1" si="397"/>
        <v>#N/A</v>
      </c>
      <c r="AC1942" s="7" t="e">
        <f ca="1" xml:space="preserve">
IF(
  ISNA($AB1942),
  NA(),
  VLOOKUP($AB1942,Levels!$A:$B,2,FALSE)
)</f>
        <v>#N/A</v>
      </c>
      <c r="AD1942" s="8">
        <f t="shared" ca="1" si="398"/>
        <v>37875</v>
      </c>
      <c r="AE1942" s="6">
        <f ca="1">RANDBETWEEN(5,COUNTA('Recruitment source'!$A:$A) + 1)</f>
        <v>11</v>
      </c>
      <c r="AF1942" s="6" t="str">
        <f ca="1">VLOOKUP($AE1942,'Recruitment source'!$A:$B,2,FALSE)</f>
        <v>Next Station</v>
      </c>
      <c r="AG1942" s="8" t="e">
        <f t="shared" ca="1" si="399"/>
        <v>#N/A</v>
      </c>
      <c r="AH1942" s="6" t="e">
        <f t="shared" ca="1" si="400"/>
        <v>#N/A</v>
      </c>
      <c r="AI1942" s="6" t="e">
        <f ca="1" xml:space="preserve">
IF(
  ISNA($AH1942),
  NA(),
  VLOOKUP($AH1942,'Reasons for dismissal'!$A:$B,2,FALSE)
)</f>
        <v>#N/A</v>
      </c>
      <c r="AJ1942" s="6">
        <f t="shared" ca="1" si="401"/>
        <v>5</v>
      </c>
      <c r="AK1942" s="1">
        <f t="shared" ca="1" si="402"/>
        <v>1385</v>
      </c>
      <c r="AL194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$A1942  &amp; ", "   &amp;
$B1942  &amp; ", "   &amp;
$D1942  &amp; ", '"  &amp;
$I1942  &amp; "', '" &amp;
$O1942  &amp; "', "  &amp;
$S1942  &amp; ", '"  &amp;
TEXT($U1942,"dd/mm/aaaa")  &amp; "', "   &amp;
$V1942  &amp; ", "   &amp;
$X1942  &amp; ", "   &amp;
$Z1942  &amp; ", "   &amp;
IF($AB1942 &lt;&gt; "", $AB1942, "NULL")  &amp; ", "   &amp;
$AK1942  &amp; ");"</f>
        <v>#REF!</v>
      </c>
    </row>
    <row r="1943" spans="1:38" x14ac:dyDescent="0.2">
      <c r="A1943" s="7" cm="1">
        <f t="array" aca="1" ref="A1943" ca="1">INDEX(Companies!$A:$A,RANDBETWEEN(2,COUNTA(Companies!$A:$A)),1)</f>
        <v>2</v>
      </c>
      <c r="B1943" s="5">
        <f t="shared" si="390"/>
        <v>1942</v>
      </c>
      <c r="C1943" s="5" t="str" cm="1">
        <f t="array" ref="C1943">SHA1HASH($B1943)</f>
        <v>ad1dec587aa1d12d0dca318ae4ae279ce367da1a</v>
      </c>
      <c r="D1943" s="6">
        <f t="shared" ca="1" si="391"/>
        <v>1</v>
      </c>
      <c r="E1943" s="7">
        <f ca="1">IF($B1943 = 1 + N("Presidente"),
    127,
    IF($B1943 = 2 + N("Vice-Presidente"),
        72,
        IF($B1943 = 3 + N("Secretária bilíngue"),
            13,
            RANDBETWEEN(5,COUNT(Name!$A:$A) + 1)
        )
    )
)</f>
        <v>173</v>
      </c>
      <c r="F1943" s="7" t="str">
        <f ca="1">VLOOKUP($E1943,Name!$A:$B,2,FALSE)</f>
        <v>Isaac</v>
      </c>
      <c r="G1943" s="7">
        <f ca="1" xml:space="preserve">
IF($B1943 = 1,
    0,
    RANDBETWEEN(5,COUNT('Last name'!$A:$A) + 1)
)</f>
        <v>74</v>
      </c>
      <c r="H1943" s="7" t="str">
        <f ca="1" xml:space="preserve">
IF($B1943 = 1 + N("Presidente"),
    "de Orléans e Bragança",
    VLOOKUP($G1943,'Last name'!$A:$B,2,FALSE) &amp; " " &amp; VLOOKUP(RANDBETWEEN(5,COUNT('Last name'!$A:$A) + 1),'Last name'!$A:$B,2,FALSE)
)</f>
        <v>Dias Gonçalves</v>
      </c>
      <c r="I1943" s="7" t="str">
        <f t="shared" ca="1" si="392"/>
        <v>Isaac Dias Gonçalves</v>
      </c>
      <c r="J1943" s="7" t="str" cm="1">
        <f t="array" aca="1" ref="J1943" ca="1">SHA1HASH($I1943)</f>
        <v>b98c5b112735ed449fbb959a017e19b311fddb98</v>
      </c>
      <c r="K1943" s="7" cm="1">
        <f t="array" aca="1" ref="K1943" ca="1">INDEX(States!$A:$A,M1943,1)</f>
        <v>5</v>
      </c>
      <c r="L1943" s="7" t="str">
        <f ca="1">VLOOKUP($K1943,Countries!$A:$B,2,FALSE)</f>
        <v>Portugal</v>
      </c>
      <c r="M1943" s="7" cm="1">
        <f t="array" aca="1" ref="M1943" ca="1">INDEX(States!$C:$C,RANDBETWEEN(5,COUNTA(States!$A:$A) + 1),1)</f>
        <v>16</v>
      </c>
      <c r="N1943" s="7" t="str">
        <f ca="1">VLOOKUP($M1943,States!$C:$D,2,FALSE)</f>
        <v>Azores</v>
      </c>
      <c r="O1943" s="7" t="str">
        <f ca="1">VLOOKUP($E1943,Name!$A:$C,3,FALSE)</f>
        <v>M</v>
      </c>
      <c r="P1943" s="7" t="str">
        <f ca="1">VLOOKUP($O1943,Genders!$B:$C,2,FALSE)</f>
        <v>Male</v>
      </c>
      <c r="Q1943" s="7" cm="1">
        <f t="array" aca="1" ref="Q1943" ca="1">INDEX('Marital status'!$A:$A,RANDBETWEEN(5,COUNTA('Marital status'!$A:$A) + 1),1)</f>
        <v>0</v>
      </c>
      <c r="R1943" s="7" t="e">
        <f ca="1">VLOOKUP($Q1943,'Marital status'!$A:$B,2,FALSE)</f>
        <v>#N/A</v>
      </c>
      <c r="S1943" s="7">
        <f t="shared" ca="1" si="393"/>
        <v>5</v>
      </c>
      <c r="T1943" s="7" t="str">
        <f ca="1">VLOOKUP($S1943,Ethnicities!$A:$B,2,FALSE)</f>
        <v>ASIAN</v>
      </c>
      <c r="U1943" s="8">
        <f t="shared" ca="1" si="394"/>
        <v>19860</v>
      </c>
      <c r="V1943" s="6">
        <f t="shared" ca="1" si="395"/>
        <v>7</v>
      </c>
      <c r="W1943" s="8" t="str">
        <f ca="1">VLOOKUP($V1943,'Background education'!$A:$B,2,FALSE)</f>
        <v>Undergraduate degree</v>
      </c>
      <c r="X1943" s="7">
        <f ca="1" xml:space="preserve">
  IF(OR($Z1943 = 5, $Z1943 = 6, $Z1943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943" s="7" t="str">
        <f ca="1">VLOOKUP($X1943,Departments!$A:$B,2,FALSE)</f>
        <v>Human Resource</v>
      </c>
      <c r="Z1943" s="6">
        <f t="shared" ca="1" si="396"/>
        <v>11</v>
      </c>
      <c r="AA1943" s="7" t="str">
        <f ca="1">VLOOKUP($Z1943,Roles!$A:$B,2,FALSE)</f>
        <v>Analyst</v>
      </c>
      <c r="AB1943" s="6">
        <f t="shared" ca="1" si="397"/>
        <v>6</v>
      </c>
      <c r="AC1943" s="7" t="str">
        <f ca="1" xml:space="preserve">
IF(
  ISNA($AB1943),
  NA(),
  VLOOKUP($AB1943,Levels!$A:$B,2,FALSE)
)</f>
        <v>Pleno</v>
      </c>
      <c r="AD1943" s="8">
        <f t="shared" ca="1" si="398"/>
        <v>40474</v>
      </c>
      <c r="AE1943" s="6">
        <f ca="1">RANDBETWEEN(5,COUNTA('Recruitment source'!$A:$A) + 1)</f>
        <v>9</v>
      </c>
      <c r="AF1943" s="6" t="str">
        <f ca="1">VLOOKUP($AE1943,'Recruitment source'!$A:$B,2,FALSE)</f>
        <v>Empregos Online</v>
      </c>
      <c r="AG1943" s="8" t="e">
        <f t="shared" ca="1" si="399"/>
        <v>#N/A</v>
      </c>
      <c r="AH1943" s="6" t="e">
        <f t="shared" ca="1" si="400"/>
        <v>#N/A</v>
      </c>
      <c r="AI1943" s="6" t="e">
        <f ca="1" xml:space="preserve">
IF(
  ISNA($AH1943),
  NA(),
  VLOOKUP($AH1943,'Reasons for dismissal'!$A:$B,2,FALSE)
)</f>
        <v>#N/A</v>
      </c>
      <c r="AJ1943" s="6">
        <f t="shared" ca="1" si="401"/>
        <v>5</v>
      </c>
      <c r="AK1943" s="1">
        <f t="shared" ca="1" si="402"/>
        <v>2580</v>
      </c>
      <c r="AL194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$A1943  &amp; ", "   &amp;
$B1943  &amp; ", "   &amp;
$D1943  &amp; ", '"  &amp;
$I1943  &amp; "', '" &amp;
$O1943  &amp; "', "  &amp;
$S1943  &amp; ", '"  &amp;
TEXT($U1943,"dd/mm/aaaa")  &amp; "', "   &amp;
$V1943  &amp; ", "   &amp;
$X1943  &amp; ", "   &amp;
$Z1943  &amp; ", "   &amp;
IF($AB1943 &lt;&gt; "", $AB1943, "NULL")  &amp; ", "   &amp;
$AK1943  &amp; ");"</f>
        <v>#REF!</v>
      </c>
    </row>
    <row r="1944" spans="1:38" x14ac:dyDescent="0.2">
      <c r="A1944" s="7" cm="1">
        <f t="array" aca="1" ref="A1944" ca="1">INDEX(Companies!$A:$A,RANDBETWEEN(2,COUNTA(Companies!$A:$A)),1)</f>
        <v>2</v>
      </c>
      <c r="B1944" s="5">
        <f t="shared" si="390"/>
        <v>1943</v>
      </c>
      <c r="C1944" s="5" t="str" cm="1">
        <f t="array" ref="C1944">SHA1HASH($B1944)</f>
        <v>3cf2e7b1319b7b0fb8c74ff82339dcc07fb860c5</v>
      </c>
      <c r="D1944" s="6">
        <f t="shared" ca="1" si="391"/>
        <v>1</v>
      </c>
      <c r="E1944" s="7">
        <f ca="1">IF($B1944 = 1 + N("Presidente"),
    127,
    IF($B1944 = 2 + N("Vice-Presidente"),
        72,
        IF($B1944 = 3 + N("Secretária bilíngue"),
            13,
            RANDBETWEEN(5,COUNT(Name!$A:$A) + 1)
        )
    )
)</f>
        <v>5</v>
      </c>
      <c r="F1944" s="7" t="str">
        <f ca="1">VLOOKUP($E1944,Name!$A:$B,2,FALSE)</f>
        <v>Abel</v>
      </c>
      <c r="G1944" s="7">
        <f ca="1" xml:space="preserve">
IF($B1944 = 1,
    0,
    RANDBETWEEN(5,COUNT('Last name'!$A:$A) + 1)
)</f>
        <v>183</v>
      </c>
      <c r="H1944" s="7" t="str">
        <f ca="1" xml:space="preserve">
IF($B1944 = 1 + N("Presidente"),
    "de Orléans e Bragança",
    VLOOKUP($G1944,'Last name'!$A:$B,2,FALSE) &amp; " " &amp; VLOOKUP(RANDBETWEEN(5,COUNT('Last name'!$A:$A) + 1),'Last name'!$A:$B,2,FALSE)
)</f>
        <v>Soares Bragança</v>
      </c>
      <c r="I1944" s="7" t="str">
        <f t="shared" ca="1" si="392"/>
        <v>Abel Soares Bragança</v>
      </c>
      <c r="J1944" s="7" t="str" cm="1">
        <f t="array" aca="1" ref="J1944" ca="1">SHA1HASH($I1944)</f>
        <v>1e7213140476d925224354cb2611d7e46a51f108</v>
      </c>
      <c r="K1944" s="7" cm="1">
        <f t="array" aca="1" ref="K1944" ca="1">INDEX(States!$A:$A,M1944,1)</f>
        <v>5</v>
      </c>
      <c r="L1944" s="7" t="str">
        <f ca="1">VLOOKUP($K1944,Countries!$A:$B,2,FALSE)</f>
        <v>Portugal</v>
      </c>
      <c r="M1944" s="7" cm="1">
        <f t="array" aca="1" ref="M1944" ca="1">INDEX(States!$C:$C,RANDBETWEEN(5,COUNTA(States!$A:$A) + 1),1)</f>
        <v>9</v>
      </c>
      <c r="N1944" s="7" t="str">
        <f ca="1">VLOOKUP($M1944,States!$C:$D,2,FALSE)</f>
        <v>braga</v>
      </c>
      <c r="O1944" s="7" t="str">
        <f ca="1">VLOOKUP($E1944,Name!$A:$C,3,FALSE)</f>
        <v>M</v>
      </c>
      <c r="P1944" s="7" t="str">
        <f ca="1">VLOOKUP($O1944,Genders!$B:$C,2,FALSE)</f>
        <v>Male</v>
      </c>
      <c r="Q1944" s="7" cm="1">
        <f t="array" aca="1" ref="Q1944" ca="1">INDEX('Marital status'!$A:$A,RANDBETWEEN(5,COUNTA('Marital status'!$A:$A) + 1),1)</f>
        <v>6</v>
      </c>
      <c r="R1944" s="7" t="str">
        <f ca="1">VLOOKUP($Q1944,'Marital status'!$A:$B,2,FALSE)</f>
        <v>DIVORCED</v>
      </c>
      <c r="S1944" s="7">
        <f t="shared" ca="1" si="393"/>
        <v>5</v>
      </c>
      <c r="T1944" s="7" t="str">
        <f ca="1">VLOOKUP($S1944,Ethnicities!$A:$B,2,FALSE)</f>
        <v>ASIAN</v>
      </c>
      <c r="U1944" s="8">
        <f t="shared" ca="1" si="394"/>
        <v>31579</v>
      </c>
      <c r="V1944" s="6">
        <f t="shared" ca="1" si="395"/>
        <v>7</v>
      </c>
      <c r="W1944" s="8" t="str">
        <f ca="1">VLOOKUP($V1944,'Background education'!$A:$B,2,FALSE)</f>
        <v>Undergraduate degree</v>
      </c>
      <c r="X1944" s="7">
        <f ca="1" xml:space="preserve">
  IF(OR($Z1944 = 5, $Z1944 = 6, $Z1944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944" s="7" t="str">
        <f ca="1">VLOOKUP($X1944,Departments!$A:$B,2,FALSE)</f>
        <v>Operations</v>
      </c>
      <c r="Z1944" s="6">
        <f t="shared" ca="1" si="396"/>
        <v>9</v>
      </c>
      <c r="AA1944" s="7" t="str">
        <f ca="1">VLOOKUP($Z1944,Roles!$A:$B,2,FALSE)</f>
        <v>Intern</v>
      </c>
      <c r="AB1944" s="6" t="e">
        <f t="shared" ca="1" si="397"/>
        <v>#N/A</v>
      </c>
      <c r="AC1944" s="7" t="e">
        <f ca="1" xml:space="preserve">
IF(
  ISNA($AB1944),
  NA(),
  VLOOKUP($AB1944,Levels!$A:$B,2,FALSE)
)</f>
        <v>#N/A</v>
      </c>
      <c r="AD1944" s="8">
        <f t="shared" ca="1" si="398"/>
        <v>41763</v>
      </c>
      <c r="AE1944" s="6">
        <f ca="1">RANDBETWEEN(5,COUNTA('Recruitment source'!$A:$A) + 1)</f>
        <v>10</v>
      </c>
      <c r="AF1944" s="6" t="str">
        <f ca="1">VLOOKUP($AE1944,'Recruitment source'!$A:$B,2,FALSE)</f>
        <v>Jobs in Lisbon</v>
      </c>
      <c r="AG1944" s="8" t="e">
        <f t="shared" ca="1" si="399"/>
        <v>#N/A</v>
      </c>
      <c r="AH1944" s="6" t="e">
        <f t="shared" ca="1" si="400"/>
        <v>#N/A</v>
      </c>
      <c r="AI1944" s="6" t="e">
        <f ca="1" xml:space="preserve">
IF(
  ISNA($AH1944),
  NA(),
  VLOOKUP($AH1944,'Reasons for dismissal'!$A:$B,2,FALSE)
)</f>
        <v>#N/A</v>
      </c>
      <c r="AJ1944" s="6">
        <f t="shared" ca="1" si="401"/>
        <v>4</v>
      </c>
      <c r="AK1944" s="1">
        <f t="shared" ca="1" si="402"/>
        <v>1205</v>
      </c>
      <c r="AL194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$A1944  &amp; ", "   &amp;
$B1944  &amp; ", "   &amp;
$D1944  &amp; ", '"  &amp;
$I1944  &amp; "', '" &amp;
$O1944  &amp; "', "  &amp;
$S1944  &amp; ", '"  &amp;
TEXT($U1944,"dd/mm/aaaa")  &amp; "', "   &amp;
$V1944  &amp; ", "   &amp;
$X1944  &amp; ", "   &amp;
$Z1944  &amp; ", "   &amp;
IF($AB1944 &lt;&gt; "", $AB1944, "NULL")  &amp; ", "   &amp;
$AK1944  &amp; ");"</f>
        <v>#REF!</v>
      </c>
    </row>
    <row r="1945" spans="1:38" x14ac:dyDescent="0.2">
      <c r="A1945" s="7" cm="1">
        <f t="array" aca="1" ref="A1945" ca="1">INDEX(Companies!$A:$A,RANDBETWEEN(2,COUNTA(Companies!$A:$A)),1)</f>
        <v>2</v>
      </c>
      <c r="B1945" s="5">
        <f t="shared" si="390"/>
        <v>1944</v>
      </c>
      <c r="C1945" s="5" t="str" cm="1">
        <f t="array" ref="C1945">SHA1HASH($B1945)</f>
        <v>18c85e8f2c6d60773372ef600c979ff3874a91db</v>
      </c>
      <c r="D1945" s="6">
        <f t="shared" ca="1" si="391"/>
        <v>1</v>
      </c>
      <c r="E1945" s="7">
        <f ca="1">IF($B1945 = 1 + N("Presidente"),
    127,
    IF($B1945 = 2 + N("Vice-Presidente"),
        72,
        IF($B1945 = 3 + N("Secretária bilíngue"),
            13,
            RANDBETWEEN(5,COUNT(Name!$A:$A) + 1)
        )
    )
)</f>
        <v>320</v>
      </c>
      <c r="F1945" s="7" t="str">
        <f ca="1">VLOOKUP($E1945,Name!$A:$B,2,FALSE)</f>
        <v>Péricles</v>
      </c>
      <c r="G1945" s="7">
        <f ca="1" xml:space="preserve">
IF($B1945 = 1,
    0,
    RANDBETWEEN(5,COUNT('Last name'!$A:$A) + 1)
)</f>
        <v>35</v>
      </c>
      <c r="H1945" s="7" t="str">
        <f ca="1" xml:space="preserve">
IF($B1945 = 1 + N("Presidente"),
    "de Orléans e Bragança",
    VLOOKUP($G1945,'Last name'!$A:$B,2,FALSE) &amp; " " &amp; VLOOKUP(RANDBETWEEN(5,COUNT('Last name'!$A:$A) + 1),'Last name'!$A:$B,2,FALSE)
)</f>
        <v>Barroso Oliveira</v>
      </c>
      <c r="I1945" s="7" t="str">
        <f t="shared" ca="1" si="392"/>
        <v>Péricles Barroso Oliveira</v>
      </c>
      <c r="J1945" s="7" t="str" cm="1">
        <f t="array" aca="1" ref="J1945" ca="1">SHA1HASH($I1945)</f>
        <v>4724cbd82fc880eb1a9040dca4a859a630462386</v>
      </c>
      <c r="K1945" s="7" cm="1">
        <f t="array" aca="1" ref="K1945" ca="1">INDEX(States!$A:$A,M1945,1)</f>
        <v>5</v>
      </c>
      <c r="L1945" s="7" t="str">
        <f ca="1">VLOOKUP($K1945,Countries!$A:$B,2,FALSE)</f>
        <v>Portugal</v>
      </c>
      <c r="M1945" s="7" cm="1">
        <f t="array" aca="1" ref="M1945" ca="1">INDEX(States!$C:$C,RANDBETWEEN(5,COUNTA(States!$A:$A) + 1),1)</f>
        <v>8</v>
      </c>
      <c r="N1945" s="7" t="str">
        <f ca="1">VLOOKUP($M1945,States!$C:$D,2,FALSE)</f>
        <v>AveirO</v>
      </c>
      <c r="O1945" s="7" t="str">
        <f ca="1">VLOOKUP($E1945,Name!$A:$C,3,FALSE)</f>
        <v>M</v>
      </c>
      <c r="P1945" s="7" t="str">
        <f ca="1">VLOOKUP($O1945,Genders!$B:$C,2,FALSE)</f>
        <v>Male</v>
      </c>
      <c r="Q1945" s="7" cm="1">
        <f t="array" aca="1" ref="Q1945" ca="1">INDEX('Marital status'!$A:$A,RANDBETWEEN(5,COUNTA('Marital status'!$A:$A) + 1),1)</f>
        <v>0</v>
      </c>
      <c r="R1945" s="7" t="e">
        <f ca="1">VLOOKUP($Q1945,'Marital status'!$A:$B,2,FALSE)</f>
        <v>#N/A</v>
      </c>
      <c r="S1945" s="7">
        <f t="shared" ca="1" si="393"/>
        <v>5</v>
      </c>
      <c r="T1945" s="7" t="str">
        <f ca="1">VLOOKUP($S1945,Ethnicities!$A:$B,2,FALSE)</f>
        <v>ASIAN</v>
      </c>
      <c r="U1945" s="8">
        <f t="shared" ca="1" si="394"/>
        <v>25666</v>
      </c>
      <c r="V1945" s="6">
        <f t="shared" ca="1" si="395"/>
        <v>7</v>
      </c>
      <c r="W1945" s="8" t="str">
        <f ca="1">VLOOKUP($V1945,'Background education'!$A:$B,2,FALSE)</f>
        <v>Undergraduate degree</v>
      </c>
      <c r="X1945" s="7">
        <f ca="1" xml:space="preserve">
  IF(OR($Z1945 = 5, $Z1945 = 6, $Z1945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945" s="7" t="str">
        <f ca="1">VLOOKUP($X1945,Departments!$A:$B,2,FALSE)</f>
        <v xml:space="preserve"> Presidency</v>
      </c>
      <c r="Z1945" s="6">
        <f t="shared" ca="1" si="396"/>
        <v>11</v>
      </c>
      <c r="AA1945" s="7" t="str">
        <f ca="1">VLOOKUP($Z1945,Roles!$A:$B,2,FALSE)</f>
        <v>Analyst</v>
      </c>
      <c r="AB1945" s="6">
        <f t="shared" ca="1" si="397"/>
        <v>6</v>
      </c>
      <c r="AC1945" s="7" t="str">
        <f ca="1" xml:space="preserve">
IF(
  ISNA($AB1945),
  NA(),
  VLOOKUP($AB1945,Levels!$A:$B,2,FALSE)
)</f>
        <v>Pleno</v>
      </c>
      <c r="AD1945" s="8">
        <f t="shared" ca="1" si="398"/>
        <v>37638</v>
      </c>
      <c r="AE1945" s="6">
        <f ca="1">RANDBETWEEN(5,COUNTA('Recruitment source'!$A:$A) + 1)</f>
        <v>10</v>
      </c>
      <c r="AF1945" s="6" t="str">
        <f ca="1">VLOOKUP($AE1945,'Recruitment source'!$A:$B,2,FALSE)</f>
        <v>Jobs in Lisbon</v>
      </c>
      <c r="AG1945" s="8" t="e">
        <f t="shared" ca="1" si="399"/>
        <v>#N/A</v>
      </c>
      <c r="AH1945" s="6" t="e">
        <f t="shared" ca="1" si="400"/>
        <v>#N/A</v>
      </c>
      <c r="AI1945" s="6" t="e">
        <f ca="1" xml:space="preserve">
IF(
  ISNA($AH1945),
  NA(),
  VLOOKUP($AH1945,'Reasons for dismissal'!$A:$B,2,FALSE)
)</f>
        <v>#N/A</v>
      </c>
      <c r="AJ1945" s="6">
        <f t="shared" ca="1" si="401"/>
        <v>4</v>
      </c>
      <c r="AK1945" s="1">
        <f t="shared" ca="1" si="402"/>
        <v>2500</v>
      </c>
      <c r="AL194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$A1945  &amp; ", "   &amp;
$B1945  &amp; ", "   &amp;
$D1945  &amp; ", '"  &amp;
$I1945  &amp; "', '" &amp;
$O1945  &amp; "', "  &amp;
$S1945  &amp; ", '"  &amp;
TEXT($U1945,"dd/mm/aaaa")  &amp; "', "   &amp;
$V1945  &amp; ", "   &amp;
$X1945  &amp; ", "   &amp;
$Z1945  &amp; ", "   &amp;
IF($AB1945 &lt;&gt; "", $AB1945, "NULL")  &amp; ", "   &amp;
$AK1945  &amp; ");"</f>
        <v>#REF!</v>
      </c>
    </row>
    <row r="1946" spans="1:38" x14ac:dyDescent="0.2">
      <c r="A1946" s="7" cm="1">
        <f t="array" aca="1" ref="A1946" ca="1">INDEX(Companies!$A:$A,RANDBETWEEN(2,COUNTA(Companies!$A:$A)),1)</f>
        <v>2</v>
      </c>
      <c r="B1946" s="5">
        <f t="shared" si="390"/>
        <v>1945</v>
      </c>
      <c r="C1946" s="5" t="str" cm="1">
        <f t="array" ref="C1946">SHA1HASH($B1946)</f>
        <v>f2779feb3682526b35eb6a642e38b67d68c654e4</v>
      </c>
      <c r="D1946" s="6">
        <f t="shared" ca="1" si="391"/>
        <v>1</v>
      </c>
      <c r="E1946" s="7">
        <f ca="1">IF($B1946 = 1 + N("Presidente"),
    127,
    IF($B1946 = 2 + N("Vice-Presidente"),
        72,
        IF($B1946 = 3 + N("Secretária bilíngue"),
            13,
            RANDBETWEEN(5,COUNT(Name!$A:$A) + 1)
        )
    )
)</f>
        <v>63</v>
      </c>
      <c r="F1946" s="7" t="str">
        <f ca="1">VLOOKUP($E1946,Name!$A:$B,2,FALSE)</f>
        <v>Aurorah</v>
      </c>
      <c r="G1946" s="7">
        <f ca="1" xml:space="preserve">
IF($B1946 = 1,
    0,
    RANDBETWEEN(5,COUNT('Last name'!$A:$A) + 1)
)</f>
        <v>173</v>
      </c>
      <c r="H1946" s="7" t="str">
        <f ca="1" xml:space="preserve">
IF($B1946 = 1 + N("Presidente"),
    "de Orléans e Bragança",
    VLOOKUP($G1946,'Last name'!$A:$B,2,FALSE) &amp; " " &amp; VLOOKUP(RANDBETWEEN(5,COUNT('Last name'!$A:$A) + 1),'Last name'!$A:$B,2,FALSE)
)</f>
        <v>Santacruz Longo</v>
      </c>
      <c r="I1946" s="7" t="str">
        <f t="shared" ca="1" si="392"/>
        <v>Aurorah Santacruz Longo</v>
      </c>
      <c r="J1946" s="7" t="str" cm="1">
        <f t="array" aca="1" ref="J1946" ca="1">SHA1HASH($I1946)</f>
        <v>8f1e140b15a800f0c5d6ce603bceb08eabac9ad5</v>
      </c>
      <c r="K1946" s="7" cm="1">
        <f t="array" aca="1" ref="K1946" ca="1">INDEX(States!$A:$A,M1946,1)</f>
        <v>5</v>
      </c>
      <c r="L1946" s="7" t="str">
        <f ca="1">VLOOKUP($K1946,Countries!$A:$B,2,FALSE)</f>
        <v>Portugal</v>
      </c>
      <c r="M1946" s="7" cm="1">
        <f t="array" aca="1" ref="M1946" ca="1">INDEX(States!$C:$C,RANDBETWEEN(5,COUNTA(States!$A:$A) + 1),1)</f>
        <v>10</v>
      </c>
      <c r="N1946" s="7" t="str">
        <f ca="1">VLOOKUP($M1946,States!$C:$D,2,FALSE)</f>
        <v>Faro</v>
      </c>
      <c r="O1946" s="7" t="str">
        <f ca="1">VLOOKUP($E1946,Name!$A:$C,3,FALSE)</f>
        <v>F</v>
      </c>
      <c r="P1946" s="7" t="str">
        <f ca="1">VLOOKUP($O1946,Genders!$B:$C,2,FALSE)</f>
        <v>Female</v>
      </c>
      <c r="Q1946" s="7" cm="1">
        <f t="array" aca="1" ref="Q1946" ca="1">INDEX('Marital status'!$A:$A,RANDBETWEEN(5,COUNTA('Marital status'!$A:$A) + 1),1)</f>
        <v>6</v>
      </c>
      <c r="R1946" s="7" t="str">
        <f ca="1">VLOOKUP($Q1946,'Marital status'!$A:$B,2,FALSE)</f>
        <v>DIVORCED</v>
      </c>
      <c r="S1946" s="7">
        <f t="shared" ca="1" si="393"/>
        <v>6</v>
      </c>
      <c r="T1946" s="7" t="str">
        <f ca="1">VLOOKUP($S1946,Ethnicities!$A:$B,2,FALSE)</f>
        <v xml:space="preserve">  american Indian or Alaska Native</v>
      </c>
      <c r="U1946" s="8">
        <f t="shared" ca="1" si="394"/>
        <v>33199</v>
      </c>
      <c r="V1946" s="6">
        <f t="shared" ca="1" si="395"/>
        <v>7</v>
      </c>
      <c r="W1946" s="8" t="str">
        <f ca="1">VLOOKUP($V1946,'Background education'!$A:$B,2,FALSE)</f>
        <v>Undergraduate degree</v>
      </c>
      <c r="X1946" s="7">
        <f ca="1" xml:space="preserve">
  IF(OR($Z1946 = 5, $Z1946 = 6, $Z1946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946" s="7" t="str">
        <f ca="1">VLOOKUP($X1946,Departments!$A:$B,2,FALSE)</f>
        <v xml:space="preserve"> Presidency</v>
      </c>
      <c r="Z1946" s="6">
        <f t="shared" ca="1" si="396"/>
        <v>9</v>
      </c>
      <c r="AA1946" s="7" t="str">
        <f ca="1">VLOOKUP($Z1946,Roles!$A:$B,2,FALSE)</f>
        <v>Intern</v>
      </c>
      <c r="AB1946" s="6" t="e">
        <f t="shared" ca="1" si="397"/>
        <v>#N/A</v>
      </c>
      <c r="AC1946" s="7" t="e">
        <f ca="1" xml:space="preserve">
IF(
  ISNA($AB1946),
  NA(),
  VLOOKUP($AB1946,Levels!$A:$B,2,FALSE)
)</f>
        <v>#N/A</v>
      </c>
      <c r="AD1946" s="8">
        <f t="shared" ca="1" si="398"/>
        <v>39695</v>
      </c>
      <c r="AE1946" s="6">
        <f ca="1">RANDBETWEEN(5,COUNTA('Recruitment source'!$A:$A) + 1)</f>
        <v>7</v>
      </c>
      <c r="AF1946" s="6" t="str">
        <f ca="1">VLOOKUP($AE1946,'Recruitment source'!$A:$B,2,FALSE)</f>
        <v>SAPO Emprego</v>
      </c>
      <c r="AG1946" s="8" t="e">
        <f t="shared" ca="1" si="399"/>
        <v>#N/A</v>
      </c>
      <c r="AH1946" s="6" t="e">
        <f t="shared" ca="1" si="400"/>
        <v>#N/A</v>
      </c>
      <c r="AI1946" s="6" t="e">
        <f ca="1" xml:space="preserve">
IF(
  ISNA($AH1946),
  NA(),
  VLOOKUP($AH1946,'Reasons for dismissal'!$A:$B,2,FALSE)
)</f>
        <v>#N/A</v>
      </c>
      <c r="AJ1946" s="6">
        <f t="shared" ca="1" si="401"/>
        <v>4</v>
      </c>
      <c r="AK1946" s="1">
        <f t="shared" ca="1" si="402"/>
        <v>1205</v>
      </c>
      <c r="AL194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$A1946  &amp; ", "   &amp;
$B1946  &amp; ", "   &amp;
$D1946  &amp; ", '"  &amp;
$I1946  &amp; "', '" &amp;
$O1946  &amp; "', "  &amp;
$S1946  &amp; ", '"  &amp;
TEXT($U1946,"dd/mm/aaaa")  &amp; "', "   &amp;
$V1946  &amp; ", "   &amp;
$X1946  &amp; ", "   &amp;
$Z1946  &amp; ", "   &amp;
IF($AB1946 &lt;&gt; "", $AB1946, "NULL")  &amp; ", "   &amp;
$AK1946  &amp; ");"</f>
        <v>#REF!</v>
      </c>
    </row>
    <row r="1947" spans="1:38" x14ac:dyDescent="0.2">
      <c r="A1947" s="7" cm="1">
        <f t="array" aca="1" ref="A1947" ca="1">INDEX(Companies!$A:$A,RANDBETWEEN(2,COUNTA(Companies!$A:$A)),1)</f>
        <v>2</v>
      </c>
      <c r="B1947" s="5">
        <f t="shared" si="390"/>
        <v>1946</v>
      </c>
      <c r="C1947" s="5" t="str" cm="1">
        <f t="array" ref="C1947">SHA1HASH($B1947)</f>
        <v>b6a437646b7e39bc70c5549a82d04cfe666dbcd9</v>
      </c>
      <c r="D1947" s="6">
        <f t="shared" ca="1" si="391"/>
        <v>1</v>
      </c>
      <c r="E1947" s="7">
        <f ca="1">IF($B1947 = 1 + N("Presidente"),
    127,
    IF($B1947 = 2 + N("Vice-Presidente"),
        72,
        IF($B1947 = 3 + N("Secretária bilíngue"),
            13,
            RANDBETWEEN(5,COUNT(Name!$A:$A) + 1)
        )
    )
)</f>
        <v>290</v>
      </c>
      <c r="F1947" s="7" t="str">
        <f ca="1">VLOOKUP($E1947,Name!$A:$B,2,FALSE)</f>
        <v>Melissa</v>
      </c>
      <c r="G1947" s="7">
        <f ca="1" xml:space="preserve">
IF($B1947 = 1,
    0,
    RANDBETWEEN(5,COUNT('Last name'!$A:$A) + 1)
)</f>
        <v>54</v>
      </c>
      <c r="H1947" s="7" t="str">
        <f ca="1" xml:space="preserve">
IF($B1947 = 1 + N("Presidente"),
    "de Orléans e Bragança",
    VLOOKUP($G1947,'Last name'!$A:$B,2,FALSE) &amp; " " &amp; VLOOKUP(RANDBETWEEN(5,COUNT('Last name'!$A:$A) + 1),'Last name'!$A:$B,2,FALSE)
)</f>
        <v>Caminha Caruso</v>
      </c>
      <c r="I1947" s="7" t="str">
        <f t="shared" ca="1" si="392"/>
        <v>Melissa Caminha Caruso</v>
      </c>
      <c r="J1947" s="7" t="str" cm="1">
        <f t="array" aca="1" ref="J1947" ca="1">SHA1HASH($I1947)</f>
        <v>799bd9daf868b59000ecabd83812c692b1617658</v>
      </c>
      <c r="K1947" s="7" cm="1">
        <f t="array" aca="1" ref="K1947" ca="1">INDEX(States!$A:$A,M1947,1)</f>
        <v>5</v>
      </c>
      <c r="L1947" s="7" t="str">
        <f ca="1">VLOOKUP($K1947,Countries!$A:$B,2,FALSE)</f>
        <v>Portugal</v>
      </c>
      <c r="M1947" s="7" cm="1">
        <f t="array" aca="1" ref="M1947" ca="1">INDEX(States!$C:$C,RANDBETWEEN(5,COUNTA(States!$A:$A) + 1),1)</f>
        <v>8</v>
      </c>
      <c r="N1947" s="7" t="str">
        <f ca="1">VLOOKUP($M1947,States!$C:$D,2,FALSE)</f>
        <v>AveirO</v>
      </c>
      <c r="O1947" s="7" t="str">
        <f ca="1">VLOOKUP($E1947,Name!$A:$C,3,FALSE)</f>
        <v>F</v>
      </c>
      <c r="P1947" s="7" t="str">
        <f ca="1">VLOOKUP($O1947,Genders!$B:$C,2,FALSE)</f>
        <v>Female</v>
      </c>
      <c r="Q1947" s="7" cm="1">
        <f t="array" aca="1" ref="Q1947" ca="1">INDEX('Marital status'!$A:$A,RANDBETWEEN(5,COUNTA('Marital status'!$A:$A) + 1),1)</f>
        <v>0</v>
      </c>
      <c r="R1947" s="7" t="e">
        <f ca="1">VLOOKUP($Q1947,'Marital status'!$A:$B,2,FALSE)</f>
        <v>#N/A</v>
      </c>
      <c r="S1947" s="7">
        <f t="shared" ca="1" si="393"/>
        <v>7</v>
      </c>
      <c r="T1947" s="7" t="str">
        <f ca="1">VLOOKUP($S1947,Ethnicities!$A:$B,2,FALSE)</f>
        <v>Native Hawaiian or Other Pacific Islander</v>
      </c>
      <c r="U1947" s="8">
        <f t="shared" ca="1" si="394"/>
        <v>17717</v>
      </c>
      <c r="V1947" s="6">
        <f t="shared" ca="1" si="395"/>
        <v>8</v>
      </c>
      <c r="W1947" s="8" t="str">
        <f ca="1">VLOOKUP($V1947,'Background education'!$A:$B,2,FALSE)</f>
        <v>Graduate school</v>
      </c>
      <c r="X1947" s="7">
        <f ca="1" xml:space="preserve">
  IF(OR($Z1947 = 5, $Z1947 = 6, $Z1947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947" s="7" t="str">
        <f ca="1">VLOOKUP($X1947,Departments!$A:$B,2,FALSE)</f>
        <v>Communication &amp; Marketing</v>
      </c>
      <c r="Z1947" s="6">
        <f t="shared" ca="1" si="396"/>
        <v>11</v>
      </c>
      <c r="AA1947" s="7" t="str">
        <f ca="1">VLOOKUP($Z1947,Roles!$A:$B,2,FALSE)</f>
        <v>Analyst</v>
      </c>
      <c r="AB1947" s="6">
        <f t="shared" ca="1" si="397"/>
        <v>5</v>
      </c>
      <c r="AC1947" s="7" t="str">
        <f ca="1" xml:space="preserve">
IF(
  ISNA($AB1947),
  NA(),
  VLOOKUP($AB1947,Levels!$A:$B,2,FALSE)
)</f>
        <v>Junior</v>
      </c>
      <c r="AD1947" s="8">
        <f t="shared" ca="1" si="398"/>
        <v>39199</v>
      </c>
      <c r="AE1947" s="6">
        <f ca="1">RANDBETWEEN(5,COUNTA('Recruitment source'!$A:$A) + 1)</f>
        <v>10</v>
      </c>
      <c r="AF1947" s="6" t="str">
        <f ca="1">VLOOKUP($AE1947,'Recruitment source'!$A:$B,2,FALSE)</f>
        <v>Jobs in Lisbon</v>
      </c>
      <c r="AG1947" s="8" t="e">
        <f t="shared" ca="1" si="399"/>
        <v>#N/A</v>
      </c>
      <c r="AH1947" s="6" t="e">
        <f t="shared" ca="1" si="400"/>
        <v>#N/A</v>
      </c>
      <c r="AI1947" s="6" t="e">
        <f ca="1" xml:space="preserve">
IF(
  ISNA($AH1947),
  NA(),
  VLOOKUP($AH1947,'Reasons for dismissal'!$A:$B,2,FALSE)
)</f>
        <v>#N/A</v>
      </c>
      <c r="AJ1947" s="6">
        <f t="shared" ca="1" si="401"/>
        <v>4</v>
      </c>
      <c r="AK1947" s="1">
        <f t="shared" ca="1" si="402"/>
        <v>3080</v>
      </c>
      <c r="AL194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$A1947  &amp; ", "   &amp;
$B1947  &amp; ", "   &amp;
$D1947  &amp; ", '"  &amp;
$I1947  &amp; "', '" &amp;
$O1947  &amp; "', "  &amp;
$S1947  &amp; ", '"  &amp;
TEXT($U1947,"dd/mm/aaaa")  &amp; "', "   &amp;
$V1947  &amp; ", "   &amp;
$X1947  &amp; ", "   &amp;
$Z1947  &amp; ", "   &amp;
IF($AB1947 &lt;&gt; "", $AB1947, "NULL")  &amp; ", "   &amp;
$AK1947  &amp; ");"</f>
        <v>#REF!</v>
      </c>
    </row>
    <row r="1948" spans="1:38" x14ac:dyDescent="0.2">
      <c r="A1948" s="7" cm="1">
        <f t="array" aca="1" ref="A1948" ca="1">INDEX(Companies!$A:$A,RANDBETWEEN(2,COUNTA(Companies!$A:$A)),1)</f>
        <v>2</v>
      </c>
      <c r="B1948" s="5">
        <f t="shared" si="390"/>
        <v>1947</v>
      </c>
      <c r="C1948" s="5" t="str" cm="1">
        <f t="array" ref="C1948">SHA1HASH($B1948)</f>
        <v>79ac5e36f229d063988f363c9505f66e69ea4de1</v>
      </c>
      <c r="D1948" s="6">
        <f t="shared" ca="1" si="391"/>
        <v>1</v>
      </c>
      <c r="E1948" s="7">
        <f ca="1">IF($B1948 = 1 + N("Presidente"),
    127,
    IF($B1948 = 2 + N("Vice-Presidente"),
        72,
        IF($B1948 = 3 + N("Secretária bilíngue"),
            13,
            RANDBETWEEN(5,COUNT(Name!$A:$A) + 1)
        )
    )
)</f>
        <v>107</v>
      </c>
      <c r="F1948" s="7" t="str">
        <f ca="1">VLOOKUP($E1948,Name!$A:$B,2,FALSE)</f>
        <v>Davi Lucca</v>
      </c>
      <c r="G1948" s="7">
        <f ca="1" xml:space="preserve">
IF($B1948 = 1,
    0,
    RANDBETWEEN(5,COUNT('Last name'!$A:$A) + 1)
)</f>
        <v>108</v>
      </c>
      <c r="H1948" s="7" t="str">
        <f ca="1" xml:space="preserve">
IF($B1948 = 1 + N("Presidente"),
    "de Orléans e Bragança",
    VLOOKUP($G1948,'Last name'!$A:$B,2,FALSE) &amp; " " &amp; VLOOKUP(RANDBETWEEN(5,COUNT('Last name'!$A:$A) + 1),'Last name'!$A:$B,2,FALSE)
)</f>
        <v>Leone Barbosa</v>
      </c>
      <c r="I1948" s="7" t="str">
        <f t="shared" ca="1" si="392"/>
        <v>Davi Lucca Leone Barbosa</v>
      </c>
      <c r="J1948" s="7" t="str" cm="1">
        <f t="array" aca="1" ref="J1948" ca="1">SHA1HASH($I1948)</f>
        <v>ebdd90fcf8f3ccf5ad70dc5f55641709a00c4804</v>
      </c>
      <c r="K1948" s="7" cm="1">
        <f t="array" aca="1" ref="K1948" ca="1">INDEX(States!$A:$A,M1948,1)</f>
        <v>5</v>
      </c>
      <c r="L1948" s="7" t="str">
        <f ca="1">VLOOKUP($K1948,Countries!$A:$B,2,FALSE)</f>
        <v>Portugal</v>
      </c>
      <c r="M1948" s="7" cm="1">
        <f t="array" aca="1" ref="M1948" ca="1">INDEX(States!$C:$C,RANDBETWEEN(5,COUNTA(States!$A:$A) + 1),1)</f>
        <v>9</v>
      </c>
      <c r="N1948" s="7" t="str">
        <f ca="1">VLOOKUP($M1948,States!$C:$D,2,FALSE)</f>
        <v>braga</v>
      </c>
      <c r="O1948" s="7" t="str">
        <f ca="1">VLOOKUP($E1948,Name!$A:$C,3,FALSE)</f>
        <v>M</v>
      </c>
      <c r="P1948" s="7" t="str">
        <f ca="1">VLOOKUP($O1948,Genders!$B:$C,2,FALSE)</f>
        <v>Male</v>
      </c>
      <c r="Q1948" s="7" cm="1">
        <f t="array" aca="1" ref="Q1948" ca="1">INDEX('Marital status'!$A:$A,RANDBETWEEN(5,COUNTA('Marital status'!$A:$A) + 1),1)</f>
        <v>6</v>
      </c>
      <c r="R1948" s="7" t="str">
        <f ca="1">VLOOKUP($Q1948,'Marital status'!$A:$B,2,FALSE)</f>
        <v>DIVORCED</v>
      </c>
      <c r="S1948" s="7">
        <f t="shared" ca="1" si="393"/>
        <v>5</v>
      </c>
      <c r="T1948" s="7" t="str">
        <f ca="1">VLOOKUP($S1948,Ethnicities!$A:$B,2,FALSE)</f>
        <v>ASIAN</v>
      </c>
      <c r="U1948" s="8">
        <f t="shared" ca="1" si="394"/>
        <v>25695</v>
      </c>
      <c r="V1948" s="6">
        <f t="shared" ca="1" si="395"/>
        <v>7</v>
      </c>
      <c r="W1948" s="8" t="str">
        <f ca="1">VLOOKUP($V1948,'Background education'!$A:$B,2,FALSE)</f>
        <v>Undergraduate degree</v>
      </c>
      <c r="X1948" s="7">
        <f ca="1" xml:space="preserve">
  IF(OR($Z1948 = 5, $Z1948 = 6, $Z1948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948" s="7" t="str">
        <f ca="1">VLOOKUP($X1948,Departments!$A:$B,2,FALSE)</f>
        <v>Operations</v>
      </c>
      <c r="Z1948" s="6">
        <f t="shared" ca="1" si="396"/>
        <v>10</v>
      </c>
      <c r="AA1948" s="7" t="str">
        <f ca="1">VLOOKUP($Z1948,Roles!$A:$B,2,FALSE)</f>
        <v>Trainee</v>
      </c>
      <c r="AB1948" s="6" t="e">
        <f t="shared" ca="1" si="397"/>
        <v>#N/A</v>
      </c>
      <c r="AC1948" s="7" t="e">
        <f ca="1" xml:space="preserve">
IF(
  ISNA($AB1948),
  NA(),
  VLOOKUP($AB1948,Levels!$A:$B,2,FALSE)
)</f>
        <v>#N/A</v>
      </c>
      <c r="AD1948" s="8">
        <f t="shared" ca="1" si="398"/>
        <v>41719</v>
      </c>
      <c r="AE1948" s="6">
        <f ca="1">RANDBETWEEN(5,COUNTA('Recruitment source'!$A:$A) + 1)</f>
        <v>15</v>
      </c>
      <c r="AF1948" s="6" t="str">
        <f ca="1">VLOOKUP($AE1948,'Recruitment source'!$A:$B,2,FALSE)</f>
        <v>Website</v>
      </c>
      <c r="AG1948" s="8" t="e">
        <f t="shared" ca="1" si="399"/>
        <v>#N/A</v>
      </c>
      <c r="AH1948" s="6" t="e">
        <f t="shared" ca="1" si="400"/>
        <v>#N/A</v>
      </c>
      <c r="AI1948" s="6" t="e">
        <f ca="1" xml:space="preserve">
IF(
  ISNA($AH1948),
  NA(),
  VLOOKUP($AH1948,'Reasons for dismissal'!$A:$B,2,FALSE)
)</f>
        <v>#N/A</v>
      </c>
      <c r="AJ1948" s="6">
        <f t="shared" ca="1" si="401"/>
        <v>4</v>
      </c>
      <c r="AK1948" s="1">
        <f t="shared" ca="1" si="402"/>
        <v>1305</v>
      </c>
      <c r="AL194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$A1948  &amp; ", "   &amp;
$B1948  &amp; ", "   &amp;
$D1948  &amp; ", '"  &amp;
$I1948  &amp; "', '" &amp;
$O1948  &amp; "', "  &amp;
$S1948  &amp; ", '"  &amp;
TEXT($U1948,"dd/mm/aaaa")  &amp; "', "   &amp;
$V1948  &amp; ", "   &amp;
$X1948  &amp; ", "   &amp;
$Z1948  &amp; ", "   &amp;
IF($AB1948 &lt;&gt; "", $AB1948, "NULL")  &amp; ", "   &amp;
$AK1948  &amp; ");"</f>
        <v>#REF!</v>
      </c>
    </row>
    <row r="1949" spans="1:38" x14ac:dyDescent="0.2">
      <c r="A1949" s="7" cm="1">
        <f t="array" aca="1" ref="A1949" ca="1">INDEX(Companies!$A:$A,RANDBETWEEN(2,COUNTA(Companies!$A:$A)),1)</f>
        <v>2</v>
      </c>
      <c r="B1949" s="5">
        <f t="shared" si="390"/>
        <v>1948</v>
      </c>
      <c r="C1949" s="5" t="str" cm="1">
        <f t="array" ref="C1949">SHA1HASH($B1949)</f>
        <v>4f2935a8340aeb0cfea708b85cb6a06e9be05f3a</v>
      </c>
      <c r="D1949" s="6">
        <f t="shared" ca="1" si="391"/>
        <v>1</v>
      </c>
      <c r="E1949" s="7">
        <f ca="1">IF($B1949 = 1 + N("Presidente"),
    127,
    IF($B1949 = 2 + N("Vice-Presidente"),
        72,
        IF($B1949 = 3 + N("Secretária bilíngue"),
            13,
            RANDBETWEEN(5,COUNT(Name!$A:$A) + 1)
        )
    )
)</f>
        <v>241</v>
      </c>
      <c r="F1949" s="7" t="str">
        <f ca="1">VLOOKUP($E1949,Name!$A:$B,2,FALSE)</f>
        <v>Luccas</v>
      </c>
      <c r="G1949" s="7">
        <f ca="1" xml:space="preserve">
IF($B1949 = 1,
    0,
    RANDBETWEEN(5,COUNT('Last name'!$A:$A) + 1)
)</f>
        <v>99</v>
      </c>
      <c r="H1949" s="7" t="str">
        <f ca="1" xml:space="preserve">
IF($B1949 = 1 + N("Presidente"),
    "de Orléans e Bragança",
    VLOOKUP($G1949,'Last name'!$A:$B,2,FALSE) &amp; " " &amp; VLOOKUP(RANDBETWEEN(5,COUNT('Last name'!$A:$A) + 1),'Last name'!$A:$B,2,FALSE)
)</f>
        <v>Gomes Pinto</v>
      </c>
      <c r="I1949" s="7" t="str">
        <f t="shared" ca="1" si="392"/>
        <v>Luccas Gomes Pinto</v>
      </c>
      <c r="J1949" s="7" t="str" cm="1">
        <f t="array" aca="1" ref="J1949" ca="1">SHA1HASH($I1949)</f>
        <v>8c545acaa918f9cbacfc4a3f2316161e3fcd65af</v>
      </c>
      <c r="K1949" s="7" cm="1">
        <f t="array" aca="1" ref="K1949" ca="1">INDEX(States!$A:$A,M1949,1)</f>
        <v>5</v>
      </c>
      <c r="L1949" s="7" t="str">
        <f ca="1">VLOOKUP($K1949,Countries!$A:$B,2,FALSE)</f>
        <v>Portugal</v>
      </c>
      <c r="M1949" s="7" cm="1">
        <f t="array" aca="1" ref="M1949" ca="1">INDEX(States!$C:$C,RANDBETWEEN(5,COUNTA(States!$A:$A) + 1),1)</f>
        <v>6</v>
      </c>
      <c r="N1949" s="7" t="str">
        <f ca="1">VLOOKUP($M1949,States!$C:$D,2,FALSE)</f>
        <v>PORTO</v>
      </c>
      <c r="O1949" s="7" t="str">
        <f ca="1">VLOOKUP($E1949,Name!$A:$C,3,FALSE)</f>
        <v>M</v>
      </c>
      <c r="P1949" s="7" t="str">
        <f ca="1">VLOOKUP($O1949,Genders!$B:$C,2,FALSE)</f>
        <v>Male</v>
      </c>
      <c r="Q1949" s="7" cm="1">
        <f t="array" aca="1" ref="Q1949" ca="1">INDEX('Marital status'!$A:$A,RANDBETWEEN(5,COUNTA('Marital status'!$A:$A) + 1),1)</f>
        <v>0</v>
      </c>
      <c r="R1949" s="7" t="e">
        <f ca="1">VLOOKUP($Q1949,'Marital status'!$A:$B,2,FALSE)</f>
        <v>#N/A</v>
      </c>
      <c r="S1949" s="7">
        <f t="shared" ca="1" si="393"/>
        <v>5</v>
      </c>
      <c r="T1949" s="7" t="str">
        <f ca="1">VLOOKUP($S1949,Ethnicities!$A:$B,2,FALSE)</f>
        <v>ASIAN</v>
      </c>
      <c r="U1949" s="8">
        <f t="shared" ca="1" si="394"/>
        <v>22207</v>
      </c>
      <c r="V1949" s="6">
        <f t="shared" ca="1" si="395"/>
        <v>8</v>
      </c>
      <c r="W1949" s="8" t="str">
        <f ca="1">VLOOKUP($V1949,'Background education'!$A:$B,2,FALSE)</f>
        <v>Graduate school</v>
      </c>
      <c r="X1949" s="7">
        <f ca="1" xml:space="preserve">
  IF(OR($Z1949 = 5, $Z1949 = 6, $Z1949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949" s="7" t="str">
        <f ca="1">VLOOKUP($X1949,Departments!$A:$B,2,FALSE)</f>
        <v>Administration</v>
      </c>
      <c r="Z1949" s="6">
        <f t="shared" ca="1" si="396"/>
        <v>11</v>
      </c>
      <c r="AA1949" s="7" t="str">
        <f ca="1">VLOOKUP($Z1949,Roles!$A:$B,2,FALSE)</f>
        <v>Analyst</v>
      </c>
      <c r="AB1949" s="6">
        <f t="shared" ca="1" si="397"/>
        <v>5</v>
      </c>
      <c r="AC1949" s="7" t="str">
        <f ca="1" xml:space="preserve">
IF(
  ISNA($AB1949),
  NA(),
  VLOOKUP($AB1949,Levels!$A:$B,2,FALSE)
)</f>
        <v>Junior</v>
      </c>
      <c r="AD1949" s="8">
        <f t="shared" ca="1" si="398"/>
        <v>36911</v>
      </c>
      <c r="AE1949" s="6">
        <f ca="1">RANDBETWEEN(5,COUNTA('Recruitment source'!$A:$A) + 1)</f>
        <v>12</v>
      </c>
      <c r="AF1949" s="6" t="str">
        <f ca="1">VLOOKUP($AE1949,'Recruitment source'!$A:$B,2,FALSE)</f>
        <v xml:space="preserve"> recommendation of employee</v>
      </c>
      <c r="AG1949" s="8" t="e">
        <f t="shared" ca="1" si="399"/>
        <v>#N/A</v>
      </c>
      <c r="AH1949" s="6" t="e">
        <f t="shared" ca="1" si="400"/>
        <v>#N/A</v>
      </c>
      <c r="AI1949" s="6" t="e">
        <f ca="1" xml:space="preserve">
IF(
  ISNA($AH1949),
  NA(),
  VLOOKUP($AH1949,'Reasons for dismissal'!$A:$B,2,FALSE)
)</f>
        <v>#N/A</v>
      </c>
      <c r="AJ1949" s="6">
        <f t="shared" ca="1" si="401"/>
        <v>4</v>
      </c>
      <c r="AK1949" s="1">
        <f t="shared" ca="1" si="402"/>
        <v>3000</v>
      </c>
      <c r="AL194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$A1949  &amp; ", "   &amp;
$B1949  &amp; ", "   &amp;
$D1949  &amp; ", '"  &amp;
$I1949  &amp; "', '" &amp;
$O1949  &amp; "', "  &amp;
$S1949  &amp; ", '"  &amp;
TEXT($U1949,"dd/mm/aaaa")  &amp; "', "   &amp;
$V1949  &amp; ", "   &amp;
$X1949  &amp; ", "   &amp;
$Z1949  &amp; ", "   &amp;
IF($AB1949 &lt;&gt; "", $AB1949, "NULL")  &amp; ", "   &amp;
$AK1949  &amp; ");"</f>
        <v>#REF!</v>
      </c>
    </row>
    <row r="1950" spans="1:38" x14ac:dyDescent="0.2">
      <c r="A1950" s="7" cm="1">
        <f t="array" aca="1" ref="A1950" ca="1">INDEX(Companies!$A:$A,RANDBETWEEN(2,COUNTA(Companies!$A:$A)),1)</f>
        <v>2</v>
      </c>
      <c r="B1950" s="5">
        <f t="shared" si="390"/>
        <v>1949</v>
      </c>
      <c r="C1950" s="5" t="str" cm="1">
        <f t="array" ref="C1950">SHA1HASH($B1950)</f>
        <v>42f19b8b8381a5af8a5ef02da6707a9310899209</v>
      </c>
      <c r="D1950" s="6">
        <f t="shared" ca="1" si="391"/>
        <v>1</v>
      </c>
      <c r="E1950" s="7">
        <f ca="1">IF($B1950 = 1 + N("Presidente"),
    127,
    IF($B1950 = 2 + N("Vice-Presidente"),
        72,
        IF($B1950 = 3 + N("Secretária bilíngue"),
            13,
            RANDBETWEEN(5,COUNT(Name!$A:$A) + 1)
        )
    )
)</f>
        <v>90</v>
      </c>
      <c r="F1950" s="7" t="str">
        <f ca="1">VLOOKUP($E1950,Name!$A:$B,2,FALSE)</f>
        <v>Caue</v>
      </c>
      <c r="G1950" s="7">
        <f ca="1" xml:space="preserve">
IF($B1950 = 1,
    0,
    RANDBETWEEN(5,COUNT('Last name'!$A:$A) + 1)
)</f>
        <v>116</v>
      </c>
      <c r="H1950" s="7" t="str">
        <f ca="1" xml:space="preserve">
IF($B1950 = 1 + N("Presidente"),
    "de Orléans e Bragança",
    VLOOKUP($G1950,'Last name'!$A:$B,2,FALSE) &amp; " " &amp; VLOOKUP(RANDBETWEEN(5,COUNT('Last name'!$A:$A) + 1),'Last name'!$A:$B,2,FALSE)
)</f>
        <v>Malafaia Teixeira</v>
      </c>
      <c r="I1950" s="7" t="str">
        <f t="shared" ca="1" si="392"/>
        <v>Caue Malafaia Teixeira</v>
      </c>
      <c r="J1950" s="7" t="str" cm="1">
        <f t="array" aca="1" ref="J1950" ca="1">SHA1HASH($I1950)</f>
        <v>373478f6c70ee8648d6826f83816d6d9dab293b0</v>
      </c>
      <c r="K1950" s="7" cm="1">
        <f t="array" aca="1" ref="K1950" ca="1">INDEX(States!$A:$A,M1950,1)</f>
        <v>5</v>
      </c>
      <c r="L1950" s="7" t="str">
        <f ca="1">VLOOKUP($K1950,Countries!$A:$B,2,FALSE)</f>
        <v>Portugal</v>
      </c>
      <c r="M1950" s="7" cm="1">
        <f t="array" aca="1" ref="M1950" ca="1">INDEX(States!$C:$C,RANDBETWEEN(5,COUNTA(States!$A:$A) + 1),1)</f>
        <v>8</v>
      </c>
      <c r="N1950" s="7" t="str">
        <f ca="1">VLOOKUP($M1950,States!$C:$D,2,FALSE)</f>
        <v>AveirO</v>
      </c>
      <c r="O1950" s="7" t="str">
        <f ca="1">VLOOKUP($E1950,Name!$A:$C,3,FALSE)</f>
        <v>M</v>
      </c>
      <c r="P1950" s="7" t="str">
        <f ca="1">VLOOKUP($O1950,Genders!$B:$C,2,FALSE)</f>
        <v>Male</v>
      </c>
      <c r="Q1950" s="7" cm="1">
        <f t="array" aca="1" ref="Q1950" ca="1">INDEX('Marital status'!$A:$A,RANDBETWEEN(5,COUNTA('Marital status'!$A:$A) + 1),1)</f>
        <v>0</v>
      </c>
      <c r="R1950" s="7" t="e">
        <f ca="1">VLOOKUP($Q1950,'Marital status'!$A:$B,2,FALSE)</f>
        <v>#N/A</v>
      </c>
      <c r="S1950" s="7">
        <f t="shared" ca="1" si="393"/>
        <v>5</v>
      </c>
      <c r="T1950" s="7" t="str">
        <f ca="1">VLOOKUP($S1950,Ethnicities!$A:$B,2,FALSE)</f>
        <v>ASIAN</v>
      </c>
      <c r="U1950" s="8">
        <f t="shared" ca="1" si="394"/>
        <v>24854</v>
      </c>
      <c r="V1950" s="6">
        <f t="shared" ca="1" si="395"/>
        <v>7</v>
      </c>
      <c r="W1950" s="8" t="str">
        <f ca="1">VLOOKUP($V1950,'Background education'!$A:$B,2,FALSE)</f>
        <v>Undergraduate degree</v>
      </c>
      <c r="X1950" s="7">
        <f ca="1" xml:space="preserve">
  IF(OR($Z1950 = 5, $Z1950 = 6, $Z1950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950" s="7" t="str">
        <f ca="1">VLOOKUP($X1950,Departments!$A:$B,2,FALSE)</f>
        <v>Finance</v>
      </c>
      <c r="Z1950" s="6">
        <f t="shared" ca="1" si="396"/>
        <v>9</v>
      </c>
      <c r="AA1950" s="7" t="str">
        <f ca="1">VLOOKUP($Z1950,Roles!$A:$B,2,FALSE)</f>
        <v>Intern</v>
      </c>
      <c r="AB1950" s="6" t="e">
        <f t="shared" ca="1" si="397"/>
        <v>#N/A</v>
      </c>
      <c r="AC1950" s="7" t="e">
        <f ca="1" xml:space="preserve">
IF(
  ISNA($AB1950),
  NA(),
  VLOOKUP($AB1950,Levels!$A:$B,2,FALSE)
)</f>
        <v>#N/A</v>
      </c>
      <c r="AD1950" s="8">
        <f t="shared" ca="1" si="398"/>
        <v>38602</v>
      </c>
      <c r="AE1950" s="6">
        <f ca="1">RANDBETWEEN(5,COUNTA('Recruitment source'!$A:$A) + 1)</f>
        <v>5</v>
      </c>
      <c r="AF1950" s="6" t="str">
        <f ca="1">VLOOKUP($AE1950,'Recruitment source'!$A:$B,2,FALSE)</f>
        <v>Indeed</v>
      </c>
      <c r="AG1950" s="8" t="e">
        <f t="shared" ca="1" si="399"/>
        <v>#N/A</v>
      </c>
      <c r="AH1950" s="6" t="e">
        <f t="shared" ca="1" si="400"/>
        <v>#N/A</v>
      </c>
      <c r="AI1950" s="6" t="e">
        <f ca="1" xml:space="preserve">
IF(
  ISNA($AH1950),
  NA(),
  VLOOKUP($AH1950,'Reasons for dismissal'!$A:$B,2,FALSE)
)</f>
        <v>#N/A</v>
      </c>
      <c r="AJ1950" s="6">
        <f t="shared" ca="1" si="401"/>
        <v>5</v>
      </c>
      <c r="AK1950" s="1">
        <f t="shared" ca="1" si="402"/>
        <v>1205</v>
      </c>
      <c r="AL195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$A1950  &amp; ", "   &amp;
$B1950  &amp; ", "   &amp;
$D1950  &amp; ", '"  &amp;
$I1950  &amp; "', '" &amp;
$O1950  &amp; "', "  &amp;
$S1950  &amp; ", '"  &amp;
TEXT($U1950,"dd/mm/aaaa")  &amp; "', "   &amp;
$V1950  &amp; ", "   &amp;
$X1950  &amp; ", "   &amp;
$Z1950  &amp; ", "   &amp;
IF($AB1950 &lt;&gt; "", $AB1950, "NULL")  &amp; ", "   &amp;
$AK1950  &amp; ");"</f>
        <v>#REF!</v>
      </c>
    </row>
    <row r="1951" spans="1:38" x14ac:dyDescent="0.2">
      <c r="A1951" s="7" cm="1">
        <f t="array" aca="1" ref="A1951" ca="1">INDEX(Companies!$A:$A,RANDBETWEEN(2,COUNTA(Companies!$A:$A)),1)</f>
        <v>2</v>
      </c>
      <c r="B1951" s="5">
        <f t="shared" si="390"/>
        <v>1950</v>
      </c>
      <c r="C1951" s="5" t="str" cm="1">
        <f t="array" ref="C1951">SHA1HASH($B1951)</f>
        <v>6c4bfb47164b256f5ffa2bc96ec2fd033914ad31</v>
      </c>
      <c r="D1951" s="6">
        <f t="shared" ca="1" si="391"/>
        <v>1</v>
      </c>
      <c r="E1951" s="7">
        <f ca="1">IF($B1951 = 1 + N("Presidente"),
    127,
    IF($B1951 = 2 + N("Vice-Presidente"),
        72,
        IF($B1951 = 3 + N("Secretária bilíngue"),
            13,
            RANDBETWEEN(5,COUNT(Name!$A:$A) + 1)
        )
    )
)</f>
        <v>110</v>
      </c>
      <c r="F1951" s="7" t="str">
        <f ca="1">VLOOKUP($E1951,Name!$A:$B,2,FALSE)</f>
        <v>Davi Miguel</v>
      </c>
      <c r="G1951" s="7">
        <f ca="1" xml:space="preserve">
IF($B1951 = 1,
    0,
    RANDBETWEEN(5,COUNT('Last name'!$A:$A) + 1)
)</f>
        <v>135</v>
      </c>
      <c r="H1951" s="7" t="str">
        <f ca="1" xml:space="preserve">
IF($B1951 = 1 + N("Presidente"),
    "de Orléans e Bragança",
    VLOOKUP($G1951,'Last name'!$A:$B,2,FALSE) &amp; " " &amp; VLOOKUP(RANDBETWEEN(5,COUNT('Last name'!$A:$A) + 1),'Last name'!$A:$B,2,FALSE)
)</f>
        <v>Moreira Pasquim</v>
      </c>
      <c r="I1951" s="7" t="str">
        <f t="shared" ca="1" si="392"/>
        <v>Davi Miguel Moreira Pasquim</v>
      </c>
      <c r="J1951" s="7" t="str" cm="1">
        <f t="array" aca="1" ref="J1951" ca="1">SHA1HASH($I1951)</f>
        <v>70654c77da96f8b41335ec6f7c6156ef515c8155</v>
      </c>
      <c r="K1951" s="7" cm="1">
        <f t="array" aca="1" ref="K1951" ca="1">INDEX(States!$A:$A,M1951,1)</f>
        <v>5</v>
      </c>
      <c r="L1951" s="7" t="str">
        <f ca="1">VLOOKUP($K1951,Countries!$A:$B,2,FALSE)</f>
        <v>Portugal</v>
      </c>
      <c r="M1951" s="7" cm="1">
        <f t="array" aca="1" ref="M1951" ca="1">INDEX(States!$C:$C,RANDBETWEEN(5,COUNTA(States!$A:$A) + 1),1)</f>
        <v>18</v>
      </c>
      <c r="N1951" s="7" t="str">
        <f ca="1">VLOOKUP($M1951,States!$C:$D,2,FALSE)</f>
        <v>Castelo Branco</v>
      </c>
      <c r="O1951" s="7" t="str">
        <f ca="1">VLOOKUP($E1951,Name!$A:$C,3,FALSE)</f>
        <v>M</v>
      </c>
      <c r="P1951" s="7" t="str">
        <f ca="1">VLOOKUP($O1951,Genders!$B:$C,2,FALSE)</f>
        <v>Male</v>
      </c>
      <c r="Q1951" s="7" cm="1">
        <f t="array" aca="1" ref="Q1951" ca="1">INDEX('Marital status'!$A:$A,RANDBETWEEN(5,COUNTA('Marital status'!$A:$A) + 1),1)</f>
        <v>6</v>
      </c>
      <c r="R1951" s="7" t="str">
        <f ca="1">VLOOKUP($Q1951,'Marital status'!$A:$B,2,FALSE)</f>
        <v>DIVORCED</v>
      </c>
      <c r="S1951" s="7">
        <f t="shared" ca="1" si="393"/>
        <v>5</v>
      </c>
      <c r="T1951" s="7" t="str">
        <f ca="1">VLOOKUP($S1951,Ethnicities!$A:$B,2,FALSE)</f>
        <v>ASIAN</v>
      </c>
      <c r="U1951" s="8">
        <f t="shared" ca="1" si="394"/>
        <v>27804</v>
      </c>
      <c r="V1951" s="6">
        <f t="shared" ca="1" si="395"/>
        <v>8</v>
      </c>
      <c r="W1951" s="8" t="str">
        <f ca="1">VLOOKUP($V1951,'Background education'!$A:$B,2,FALSE)</f>
        <v>Graduate school</v>
      </c>
      <c r="X1951" s="7">
        <f ca="1" xml:space="preserve">
  IF(OR($Z1951 = 5, $Z1951 = 6, $Z1951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951" s="7" t="str">
        <f ca="1">VLOOKUP($X1951,Departments!$A:$B,2,FALSE)</f>
        <v xml:space="preserve"> Commercial</v>
      </c>
      <c r="Z1951" s="6">
        <f t="shared" ca="1" si="396"/>
        <v>11</v>
      </c>
      <c r="AA1951" s="7" t="str">
        <f ca="1">VLOOKUP($Z1951,Roles!$A:$B,2,FALSE)</f>
        <v>Analyst</v>
      </c>
      <c r="AB1951" s="6">
        <f t="shared" ca="1" si="397"/>
        <v>6</v>
      </c>
      <c r="AC1951" s="7" t="str">
        <f ca="1" xml:space="preserve">
IF(
  ISNA($AB1951),
  NA(),
  VLOOKUP($AB1951,Levels!$A:$B,2,FALSE)
)</f>
        <v>Pleno</v>
      </c>
      <c r="AD1951" s="8">
        <f t="shared" ca="1" si="398"/>
        <v>42177</v>
      </c>
      <c r="AE1951" s="6">
        <f ca="1">RANDBETWEEN(5,COUNTA('Recruitment source'!$A:$A) + 1)</f>
        <v>8</v>
      </c>
      <c r="AF1951" s="6" t="str">
        <f ca="1">VLOOKUP($AE1951,'Recruitment source'!$A:$B,2,FALSE)</f>
        <v>Net Empregos</v>
      </c>
      <c r="AG1951" s="8" t="e">
        <f t="shared" ca="1" si="399"/>
        <v>#N/A</v>
      </c>
      <c r="AH1951" s="6" t="e">
        <f t="shared" ca="1" si="400"/>
        <v>#N/A</v>
      </c>
      <c r="AI1951" s="6" t="e">
        <f ca="1" xml:space="preserve">
IF(
  ISNA($AH1951),
  NA(),
  VLOOKUP($AH1951,'Reasons for dismissal'!$A:$B,2,FALSE)
)</f>
        <v>#N/A</v>
      </c>
      <c r="AJ1951" s="6">
        <f t="shared" ca="1" si="401"/>
        <v>5</v>
      </c>
      <c r="AK1951" s="1">
        <f t="shared" ca="1" si="402"/>
        <v>3080</v>
      </c>
      <c r="AL195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$A1951  &amp; ", "   &amp;
$B1951  &amp; ", "   &amp;
$D1951  &amp; ", '"  &amp;
$I1951  &amp; "', '" &amp;
$O1951  &amp; "', "  &amp;
$S1951  &amp; ", '"  &amp;
TEXT($U1951,"dd/mm/aaaa")  &amp; "', "   &amp;
$V1951  &amp; ", "   &amp;
$X1951  &amp; ", "   &amp;
$Z1951  &amp; ", "   &amp;
IF($AB1951 &lt;&gt; "", $AB1951, "NULL")  &amp; ", "   &amp;
$AK1951  &amp; ");"</f>
        <v>#REF!</v>
      </c>
    </row>
    <row r="1952" spans="1:38" x14ac:dyDescent="0.2">
      <c r="A1952" s="7" cm="1">
        <f t="array" aca="1" ref="A1952" ca="1">INDEX(Companies!$A:$A,RANDBETWEEN(2,COUNTA(Companies!$A:$A)),1)</f>
        <v>2</v>
      </c>
      <c r="B1952" s="5">
        <f t="shared" si="390"/>
        <v>1951</v>
      </c>
      <c r="C1952" s="5" t="str" cm="1">
        <f t="array" ref="C1952">SHA1HASH($B1952)</f>
        <v>59c9a17e0a17fa76b804576d1fb9e621d773a8ae</v>
      </c>
      <c r="D1952" s="6">
        <f t="shared" ca="1" si="391"/>
        <v>1</v>
      </c>
      <c r="E1952" s="7">
        <f ca="1">IF($B1952 = 1 + N("Presidente"),
    127,
    IF($B1952 = 2 + N("Vice-Presidente"),
        72,
        IF($B1952 = 3 + N("Secretária bilíngue"),
            13,
            RANDBETWEEN(5,COUNT(Name!$A:$A) + 1)
        )
    )
)</f>
        <v>78</v>
      </c>
      <c r="F1952" s="7" t="str">
        <f ca="1">VLOOKUP($E1952,Name!$A:$B,2,FALSE)</f>
        <v>Bryan</v>
      </c>
      <c r="G1952" s="7">
        <f ca="1" xml:space="preserve">
IF($B1952 = 1,
    0,
    RANDBETWEEN(5,COUNT('Last name'!$A:$A) + 1)
)</f>
        <v>69</v>
      </c>
      <c r="H1952" s="7" t="str">
        <f ca="1" xml:space="preserve">
IF($B1952 = 1 + N("Presidente"),
    "de Orléans e Bragança",
    VLOOKUP($G1952,'Last name'!$A:$B,2,FALSE) &amp; " " &amp; VLOOKUP(RANDBETWEEN(5,COUNT('Last name'!$A:$A) + 1),'Last name'!$A:$B,2,FALSE)
)</f>
        <v>Costatini Gonçalves</v>
      </c>
      <c r="I1952" s="7" t="str">
        <f t="shared" ca="1" si="392"/>
        <v>Bryan Costatini Gonçalves</v>
      </c>
      <c r="J1952" s="7" t="str" cm="1">
        <f t="array" aca="1" ref="J1952" ca="1">SHA1HASH($I1952)</f>
        <v>ff558945605c3bd5492fc14dfc848273d36c4dd7</v>
      </c>
      <c r="K1952" s="7" cm="1">
        <f t="array" aca="1" ref="K1952" ca="1">INDEX(States!$A:$A,M1952,1)</f>
        <v>5</v>
      </c>
      <c r="L1952" s="7" t="str">
        <f ca="1">VLOOKUP($K1952,Countries!$A:$B,2,FALSE)</f>
        <v>Portugal</v>
      </c>
      <c r="M1952" s="7" cm="1">
        <f t="array" aca="1" ref="M1952" ca="1">INDEX(States!$C:$C,RANDBETWEEN(5,COUNTA(States!$A:$A) + 1),1)</f>
        <v>19</v>
      </c>
      <c r="N1952" s="7" t="str">
        <f ca="1">VLOOKUP($M1952,States!$C:$D,2,FALSE)</f>
        <v>Beja</v>
      </c>
      <c r="O1952" s="7" t="str">
        <f ca="1">VLOOKUP($E1952,Name!$A:$C,3,FALSE)</f>
        <v>M</v>
      </c>
      <c r="P1952" s="7" t="str">
        <f ca="1">VLOOKUP($O1952,Genders!$B:$C,2,FALSE)</f>
        <v>Male</v>
      </c>
      <c r="Q1952" s="7" cm="1">
        <f t="array" aca="1" ref="Q1952" ca="1">INDEX('Marital status'!$A:$A,RANDBETWEEN(5,COUNTA('Marital status'!$A:$A) + 1),1)</f>
        <v>6</v>
      </c>
      <c r="R1952" s="7" t="str">
        <f ca="1">VLOOKUP($Q1952,'Marital status'!$A:$B,2,FALSE)</f>
        <v>DIVORCED</v>
      </c>
      <c r="S1952" s="7">
        <f t="shared" ca="1" si="393"/>
        <v>5</v>
      </c>
      <c r="T1952" s="7" t="str">
        <f ca="1">VLOOKUP($S1952,Ethnicities!$A:$B,2,FALSE)</f>
        <v>ASIAN</v>
      </c>
      <c r="U1952" s="8">
        <f t="shared" ca="1" si="394"/>
        <v>20746</v>
      </c>
      <c r="V1952" s="6">
        <f t="shared" ca="1" si="395"/>
        <v>7</v>
      </c>
      <c r="W1952" s="8" t="str">
        <f ca="1">VLOOKUP($V1952,'Background education'!$A:$B,2,FALSE)</f>
        <v>Undergraduate degree</v>
      </c>
      <c r="X1952" s="7">
        <f ca="1" xml:space="preserve">
  IF(OR($Z1952 = 5, $Z1952 = 6, $Z1952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952" s="7" t="str">
        <f ca="1">VLOOKUP($X1952,Departments!$A:$B,2,FALSE)</f>
        <v>Administration</v>
      </c>
      <c r="Z1952" s="6">
        <f t="shared" ca="1" si="396"/>
        <v>10</v>
      </c>
      <c r="AA1952" s="7" t="str">
        <f ca="1">VLOOKUP($Z1952,Roles!$A:$B,2,FALSE)</f>
        <v>Trainee</v>
      </c>
      <c r="AB1952" s="6" t="e">
        <f t="shared" ca="1" si="397"/>
        <v>#N/A</v>
      </c>
      <c r="AC1952" s="7" t="e">
        <f ca="1" xml:space="preserve">
IF(
  ISNA($AB1952),
  NA(),
  VLOOKUP($AB1952,Levels!$A:$B,2,FALSE)
)</f>
        <v>#N/A</v>
      </c>
      <c r="AD1952" s="8">
        <f t="shared" ca="1" si="398"/>
        <v>41775</v>
      </c>
      <c r="AE1952" s="6">
        <f ca="1">RANDBETWEEN(5,COUNTA('Recruitment source'!$A:$A) + 1)</f>
        <v>6</v>
      </c>
      <c r="AF1952" s="6" t="str">
        <f ca="1">VLOOKUP($AE1952,'Recruitment source'!$A:$B,2,FALSE)</f>
        <v>Learn4Good</v>
      </c>
      <c r="AG1952" s="8" t="e">
        <f t="shared" ca="1" si="399"/>
        <v>#N/A</v>
      </c>
      <c r="AH1952" s="6" t="e">
        <f t="shared" ca="1" si="400"/>
        <v>#N/A</v>
      </c>
      <c r="AI1952" s="6" t="e">
        <f ca="1" xml:space="preserve">
IF(
  ISNA($AH1952),
  NA(),
  VLOOKUP($AH1952,'Reasons for dismissal'!$A:$B,2,FALSE)
)</f>
        <v>#N/A</v>
      </c>
      <c r="AJ1952" s="6">
        <f t="shared" ca="1" si="401"/>
        <v>4</v>
      </c>
      <c r="AK1952" s="1">
        <f t="shared" ca="1" si="402"/>
        <v>1305</v>
      </c>
      <c r="AL195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$A1952  &amp; ", "   &amp;
$B1952  &amp; ", "   &amp;
$D1952  &amp; ", '"  &amp;
$I1952  &amp; "', '" &amp;
$O1952  &amp; "', "  &amp;
$S1952  &amp; ", '"  &amp;
TEXT($U1952,"dd/mm/aaaa")  &amp; "', "   &amp;
$V1952  &amp; ", "   &amp;
$X1952  &amp; ", "   &amp;
$Z1952  &amp; ", "   &amp;
IF($AB1952 &lt;&gt; "", $AB1952, "NULL")  &amp; ", "   &amp;
$AK1952  &amp; ");"</f>
        <v>#REF!</v>
      </c>
    </row>
    <row r="1953" spans="1:38" x14ac:dyDescent="0.2">
      <c r="A1953" s="7" cm="1">
        <f t="array" aca="1" ref="A1953" ca="1">INDEX(Companies!$A:$A,RANDBETWEEN(2,COUNTA(Companies!$A:$A)),1)</f>
        <v>2</v>
      </c>
      <c r="B1953" s="5">
        <f t="shared" si="390"/>
        <v>1952</v>
      </c>
      <c r="C1953" s="5" t="str" cm="1">
        <f t="array" ref="C1953">SHA1HASH($B1953)</f>
        <v>2da8dade355cc4b0b359ed0447449bad1c1880dc</v>
      </c>
      <c r="D1953" s="6">
        <f t="shared" ca="1" si="391"/>
        <v>1</v>
      </c>
      <c r="E1953" s="7">
        <f ca="1">IF($B1953 = 1 + N("Presidente"),
    127,
    IF($B1953 = 2 + N("Vice-Presidente"),
        72,
        IF($B1953 = 3 + N("Secretária bilíngue"),
            13,
            RANDBETWEEN(5,COUNT(Name!$A:$A) + 1)
        )
    )
)</f>
        <v>267</v>
      </c>
      <c r="F1953" s="7" t="str">
        <f ca="1">VLOOKUP($E1953,Name!$A:$B,2,FALSE)</f>
        <v>Maria Heloísa</v>
      </c>
      <c r="G1953" s="7">
        <f ca="1" xml:space="preserve">
IF($B1953 = 1,
    0,
    RANDBETWEEN(5,COUNT('Last name'!$A:$A) + 1)
)</f>
        <v>16</v>
      </c>
      <c r="H1953" s="7" t="str">
        <f ca="1" xml:space="preserve">
IF($B1953 = 1 + N("Presidente"),
    "de Orléans e Bragança",
    VLOOKUP($G1953,'Last name'!$A:$B,2,FALSE) &amp; " " &amp; VLOOKUP(RANDBETWEEN(5,COUNT('Last name'!$A:$A) + 1),'Last name'!$A:$B,2,FALSE)
)</f>
        <v>Amor Moura</v>
      </c>
      <c r="I1953" s="7" t="str">
        <f t="shared" ca="1" si="392"/>
        <v>Maria Heloísa Amor Moura</v>
      </c>
      <c r="J1953" s="7" t="str" cm="1">
        <f t="array" aca="1" ref="J1953" ca="1">SHA1HASH($I1953)</f>
        <v>0a1333061d957e2dc62c49a051414ca3b3dc61d7</v>
      </c>
      <c r="K1953" s="7" cm="1">
        <f t="array" aca="1" ref="K1953" ca="1">INDEX(States!$A:$A,M1953,1)</f>
        <v>5</v>
      </c>
      <c r="L1953" s="7" t="str">
        <f ca="1">VLOOKUP($K1953,Countries!$A:$B,2,FALSE)</f>
        <v>Portugal</v>
      </c>
      <c r="M1953" s="7" cm="1">
        <f t="array" aca="1" ref="M1953" ca="1">INDEX(States!$C:$C,RANDBETWEEN(5,COUNTA(States!$A:$A) + 1),1)</f>
        <v>14</v>
      </c>
      <c r="N1953" s="7" t="str">
        <f ca="1">VLOOKUP($M1953,States!$C:$D,2,FALSE)</f>
        <v>Madeira</v>
      </c>
      <c r="O1953" s="7" t="str">
        <f ca="1">VLOOKUP($E1953,Name!$A:$C,3,FALSE)</f>
        <v>F</v>
      </c>
      <c r="P1953" s="7" t="str">
        <f ca="1">VLOOKUP($O1953,Genders!$B:$C,2,FALSE)</f>
        <v>Female</v>
      </c>
      <c r="Q1953" s="7" cm="1">
        <f t="array" aca="1" ref="Q1953" ca="1">INDEX('Marital status'!$A:$A,RANDBETWEEN(5,COUNTA('Marital status'!$A:$A) + 1),1)</f>
        <v>5</v>
      </c>
      <c r="R1953" s="7" t="str">
        <f ca="1">VLOOKUP($Q1953,'Marital status'!$A:$B,2,FALSE)</f>
        <v xml:space="preserve"> Separated </v>
      </c>
      <c r="S1953" s="7">
        <f t="shared" ca="1" si="393"/>
        <v>6</v>
      </c>
      <c r="T1953" s="7" t="str">
        <f ca="1">VLOOKUP($S1953,Ethnicities!$A:$B,2,FALSE)</f>
        <v xml:space="preserve">  american Indian or Alaska Native</v>
      </c>
      <c r="U1953" s="8">
        <f t="shared" ca="1" si="394"/>
        <v>23608</v>
      </c>
      <c r="V1953" s="6">
        <f t="shared" ca="1" si="395"/>
        <v>7</v>
      </c>
      <c r="W1953" s="8" t="str">
        <f ca="1">VLOOKUP($V1953,'Background education'!$A:$B,2,FALSE)</f>
        <v>Undergraduate degree</v>
      </c>
      <c r="X1953" s="7">
        <f ca="1" xml:space="preserve">
  IF(OR($Z1953 = 5, $Z1953 = 6, $Z1953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953" s="7" t="str">
        <f ca="1">VLOOKUP($X1953,Departments!$A:$B,2,FALSE)</f>
        <v>Audit</v>
      </c>
      <c r="Z1953" s="6">
        <f t="shared" ca="1" si="396"/>
        <v>11</v>
      </c>
      <c r="AA1953" s="7" t="str">
        <f ca="1">VLOOKUP($Z1953,Roles!$A:$B,2,FALSE)</f>
        <v>Analyst</v>
      </c>
      <c r="AB1953" s="6">
        <f t="shared" ca="1" si="397"/>
        <v>5</v>
      </c>
      <c r="AC1953" s="7" t="str">
        <f ca="1" xml:space="preserve">
IF(
  ISNA($AB1953),
  NA(),
  VLOOKUP($AB1953,Levels!$A:$B,2,FALSE)
)</f>
        <v>Junior</v>
      </c>
      <c r="AD1953" s="8">
        <f t="shared" ca="1" si="398"/>
        <v>36356</v>
      </c>
      <c r="AE1953" s="6">
        <f ca="1">RANDBETWEEN(5,COUNTA('Recruitment source'!$A:$A) + 1)</f>
        <v>11</v>
      </c>
      <c r="AF1953" s="6" t="str">
        <f ca="1">VLOOKUP($AE1953,'Recruitment source'!$A:$B,2,FALSE)</f>
        <v>Next Station</v>
      </c>
      <c r="AG1953" s="8" t="e">
        <f t="shared" ca="1" si="399"/>
        <v>#N/A</v>
      </c>
      <c r="AH1953" s="6" t="e">
        <f t="shared" ca="1" si="400"/>
        <v>#N/A</v>
      </c>
      <c r="AI1953" s="6" t="e">
        <f ca="1" xml:space="preserve">
IF(
  ISNA($AH1953),
  NA(),
  VLOOKUP($AH1953,'Reasons for dismissal'!$A:$B,2,FALSE)
)</f>
        <v>#N/A</v>
      </c>
      <c r="AJ1953" s="6">
        <f t="shared" ca="1" si="401"/>
        <v>5</v>
      </c>
      <c r="AK1953" s="1">
        <f t="shared" ca="1" si="402"/>
        <v>2500</v>
      </c>
      <c r="AL195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$A1953  &amp; ", "   &amp;
$B1953  &amp; ", "   &amp;
$D1953  &amp; ", '"  &amp;
$I1953  &amp; "', '" &amp;
$O1953  &amp; "', "  &amp;
$S1953  &amp; ", '"  &amp;
TEXT($U1953,"dd/mm/aaaa")  &amp; "', "   &amp;
$V1953  &amp; ", "   &amp;
$X1953  &amp; ", "   &amp;
$Z1953  &amp; ", "   &amp;
IF($AB1953 &lt;&gt; "", $AB1953, "NULL")  &amp; ", "   &amp;
$AK1953  &amp; ");"</f>
        <v>#REF!</v>
      </c>
    </row>
    <row r="1954" spans="1:38" x14ac:dyDescent="0.2">
      <c r="A1954" s="7" cm="1">
        <f t="array" aca="1" ref="A1954" ca="1">INDEX(Companies!$A:$A,RANDBETWEEN(2,COUNTA(Companies!$A:$A)),1)</f>
        <v>2</v>
      </c>
      <c r="B1954" s="5">
        <f t="shared" si="390"/>
        <v>1953</v>
      </c>
      <c r="C1954" s="5" t="str" cm="1">
        <f t="array" ref="C1954">SHA1HASH($B1954)</f>
        <v>866421ad478e2391535b79572800f4c5aae68778</v>
      </c>
      <c r="D1954" s="6">
        <f t="shared" ca="1" si="391"/>
        <v>1</v>
      </c>
      <c r="E1954" s="7">
        <f ca="1">IF($B1954 = 1 + N("Presidente"),
    127,
    IF($B1954 = 2 + N("Vice-Presidente"),
        72,
        IF($B1954 = 3 + N("Secretária bilíngue"),
            13,
            RANDBETWEEN(5,COUNT(Name!$A:$A) + 1)
        )
    )
)</f>
        <v>43</v>
      </c>
      <c r="F1954" s="7" t="str">
        <f ca="1">VLOOKUP($E1954,Name!$A:$B,2,FALSE)</f>
        <v>Anita</v>
      </c>
      <c r="G1954" s="7">
        <f ca="1" xml:space="preserve">
IF($B1954 = 1,
    0,
    RANDBETWEEN(5,COUNT('Last name'!$A:$A) + 1)
)</f>
        <v>72</v>
      </c>
      <c r="H1954" s="7" t="str">
        <f ca="1" xml:space="preserve">
IF($B1954 = 1 + N("Presidente"),
    "de Orléans e Bragança",
    VLOOKUP($G1954,'Last name'!$A:$B,2,FALSE) &amp; " " &amp; VLOOKUP(RANDBETWEEN(5,COUNT('Last name'!$A:$A) + 1),'Last name'!$A:$B,2,FALSE)
)</f>
        <v>De Luca Santacruz</v>
      </c>
      <c r="I1954" s="7" t="str">
        <f t="shared" ca="1" si="392"/>
        <v>Anita De Luca Santacruz</v>
      </c>
      <c r="J1954" s="7" t="str" cm="1">
        <f t="array" aca="1" ref="J1954" ca="1">SHA1HASH($I1954)</f>
        <v>4b3aedfd4a1e7f894991c1ed29dafe38d72fee15</v>
      </c>
      <c r="K1954" s="7" cm="1">
        <f t="array" aca="1" ref="K1954" ca="1">INDEX(States!$A:$A,M1954,1)</f>
        <v>5</v>
      </c>
      <c r="L1954" s="7" t="str">
        <f ca="1">VLOOKUP($K1954,Countries!$A:$B,2,FALSE)</f>
        <v>Portugal</v>
      </c>
      <c r="M1954" s="7" cm="1">
        <f t="array" aca="1" ref="M1954" ca="1">INDEX(States!$C:$C,RANDBETWEEN(5,COUNTA(States!$A:$A) + 1),1)</f>
        <v>22</v>
      </c>
      <c r="N1954" s="7" t="str">
        <f ca="1">VLOOKUP($M1954,States!$C:$D,2,FALSE)</f>
        <v>Vila Real</v>
      </c>
      <c r="O1954" s="7" t="str">
        <f ca="1">VLOOKUP($E1954,Name!$A:$C,3,FALSE)</f>
        <v>F</v>
      </c>
      <c r="P1954" s="7" t="str">
        <f ca="1">VLOOKUP($O1954,Genders!$B:$C,2,FALSE)</f>
        <v>Female</v>
      </c>
      <c r="Q1954" s="7" cm="1">
        <f t="array" aca="1" ref="Q1954" ca="1">INDEX('Marital status'!$A:$A,RANDBETWEEN(5,COUNTA('Marital status'!$A:$A) + 1),1)</f>
        <v>6</v>
      </c>
      <c r="R1954" s="7" t="str">
        <f ca="1">VLOOKUP($Q1954,'Marital status'!$A:$B,2,FALSE)</f>
        <v>DIVORCED</v>
      </c>
      <c r="S1954" s="7">
        <f t="shared" ca="1" si="393"/>
        <v>5</v>
      </c>
      <c r="T1954" s="7" t="str">
        <f ca="1">VLOOKUP($S1954,Ethnicities!$A:$B,2,FALSE)</f>
        <v>ASIAN</v>
      </c>
      <c r="U1954" s="8">
        <f t="shared" ca="1" si="394"/>
        <v>33127</v>
      </c>
      <c r="V1954" s="6">
        <f t="shared" ca="1" si="395"/>
        <v>7</v>
      </c>
      <c r="W1954" s="8" t="str">
        <f ca="1">VLOOKUP($V1954,'Background education'!$A:$B,2,FALSE)</f>
        <v>Undergraduate degree</v>
      </c>
      <c r="X1954" s="7">
        <f ca="1" xml:space="preserve">
  IF(OR($Z1954 = 5, $Z1954 = 6, $Z1954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954" s="7" t="str">
        <f ca="1">VLOOKUP($X1954,Departments!$A:$B,2,FALSE)</f>
        <v>Controlling</v>
      </c>
      <c r="Z1954" s="6">
        <f t="shared" ca="1" si="396"/>
        <v>9</v>
      </c>
      <c r="AA1954" s="7" t="str">
        <f ca="1">VLOOKUP($Z1954,Roles!$A:$B,2,FALSE)</f>
        <v>Intern</v>
      </c>
      <c r="AB1954" s="6" t="e">
        <f t="shared" ca="1" si="397"/>
        <v>#N/A</v>
      </c>
      <c r="AC1954" s="7" t="e">
        <f ca="1" xml:space="preserve">
IF(
  ISNA($AB1954),
  NA(),
  VLOOKUP($AB1954,Levels!$A:$B,2,FALSE)
)</f>
        <v>#N/A</v>
      </c>
      <c r="AD1954" s="8">
        <f t="shared" ca="1" si="398"/>
        <v>41602</v>
      </c>
      <c r="AE1954" s="6">
        <f ca="1">RANDBETWEEN(5,COUNTA('Recruitment source'!$A:$A) + 1)</f>
        <v>9</v>
      </c>
      <c r="AF1954" s="6" t="str">
        <f ca="1">VLOOKUP($AE1954,'Recruitment source'!$A:$B,2,FALSE)</f>
        <v>Empregos Online</v>
      </c>
      <c r="AG1954" s="8" t="e">
        <f t="shared" ca="1" si="399"/>
        <v>#N/A</v>
      </c>
      <c r="AH1954" s="6" t="e">
        <f t="shared" ca="1" si="400"/>
        <v>#N/A</v>
      </c>
      <c r="AI1954" s="6" t="e">
        <f ca="1" xml:space="preserve">
IF(
  ISNA($AH1954),
  NA(),
  VLOOKUP($AH1954,'Reasons for dismissal'!$A:$B,2,FALSE)
)</f>
        <v>#N/A</v>
      </c>
      <c r="AJ1954" s="6">
        <f t="shared" ca="1" si="401"/>
        <v>5</v>
      </c>
      <c r="AK1954" s="1">
        <f t="shared" ca="1" si="402"/>
        <v>1205</v>
      </c>
      <c r="AL195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$A1954  &amp; ", "   &amp;
$B1954  &amp; ", "   &amp;
$D1954  &amp; ", '"  &amp;
$I1954  &amp; "', '" &amp;
$O1954  &amp; "', "  &amp;
$S1954  &amp; ", '"  &amp;
TEXT($U1954,"dd/mm/aaaa")  &amp; "', "   &amp;
$V1954  &amp; ", "   &amp;
$X1954  &amp; ", "   &amp;
$Z1954  &amp; ", "   &amp;
IF($AB1954 &lt;&gt; "", $AB1954, "NULL")  &amp; ", "   &amp;
$AK1954  &amp; ");"</f>
        <v>#REF!</v>
      </c>
    </row>
    <row r="1955" spans="1:38" x14ac:dyDescent="0.2">
      <c r="A1955" s="7" cm="1">
        <f t="array" aca="1" ref="A1955" ca="1">INDEX(Companies!$A:$A,RANDBETWEEN(2,COUNTA(Companies!$A:$A)),1)</f>
        <v>2</v>
      </c>
      <c r="B1955" s="5">
        <f t="shared" si="390"/>
        <v>1954</v>
      </c>
      <c r="C1955" s="5" t="str" cm="1">
        <f t="array" ref="C1955">SHA1HASH($B1955)</f>
        <v>268d2b8c52c20143354c7ab5403ae56c81faa11b</v>
      </c>
      <c r="D1955" s="6">
        <f t="shared" ca="1" si="391"/>
        <v>1</v>
      </c>
      <c r="E1955" s="7">
        <f ca="1">IF($B1955 = 1 + N("Presidente"),
    127,
    IF($B1955 = 2 + N("Vice-Presidente"),
        72,
        IF($B1955 = 3 + N("Secretária bilíngue"),
            13,
            RANDBETWEEN(5,COUNT(Name!$A:$A) + 1)
        )
    )
)</f>
        <v>89</v>
      </c>
      <c r="F1955" s="7" t="str">
        <f ca="1">VLOOKUP($E1955,Name!$A:$B,2,FALSE)</f>
        <v>Cauã</v>
      </c>
      <c r="G1955" s="7">
        <f ca="1" xml:space="preserve">
IF($B1955 = 1,
    0,
    RANDBETWEEN(5,COUNT('Last name'!$A:$A) + 1)
)</f>
        <v>14</v>
      </c>
      <c r="H1955" s="7" t="str">
        <f ca="1" xml:space="preserve">
IF($B1955 = 1 + N("Presidente"),
    "de Orléans e Bragança",
    VLOOKUP($G1955,'Last name'!$A:$B,2,FALSE) &amp; " " &amp; VLOOKUP(RANDBETWEEN(5,COUNT('Last name'!$A:$A) + 1),'Last name'!$A:$B,2,FALSE)
)</f>
        <v>Alves Barbieri</v>
      </c>
      <c r="I1955" s="7" t="str">
        <f t="shared" ca="1" si="392"/>
        <v>Cauã Alves Barbieri</v>
      </c>
      <c r="J1955" s="7" t="str" cm="1">
        <f t="array" aca="1" ref="J1955" ca="1">SHA1HASH($I1955)</f>
        <v>3e636f35c9e09ae634430e51b0a1f2f1df070e93</v>
      </c>
      <c r="K1955" s="7" cm="1">
        <f t="array" aca="1" ref="K1955" ca="1">INDEX(States!$A:$A,M1955,1)</f>
        <v>5</v>
      </c>
      <c r="L1955" s="7" t="str">
        <f ca="1">VLOOKUP($K1955,Countries!$A:$B,2,FALSE)</f>
        <v>Portugal</v>
      </c>
      <c r="M1955" s="7" cm="1">
        <f t="array" aca="1" ref="M1955" ca="1">INDEX(States!$C:$C,RANDBETWEEN(5,COUNTA(States!$A:$A) + 1),1)</f>
        <v>14</v>
      </c>
      <c r="N1955" s="7" t="str">
        <f ca="1">VLOOKUP($M1955,States!$C:$D,2,FALSE)</f>
        <v>Madeira</v>
      </c>
      <c r="O1955" s="7" t="str">
        <f ca="1">VLOOKUP($E1955,Name!$A:$C,3,FALSE)</f>
        <v>M</v>
      </c>
      <c r="P1955" s="7" t="str">
        <f ca="1">VLOOKUP($O1955,Genders!$B:$C,2,FALSE)</f>
        <v>Male</v>
      </c>
      <c r="Q1955" s="7" cm="1">
        <f t="array" aca="1" ref="Q1955" ca="1">INDEX('Marital status'!$A:$A,RANDBETWEEN(5,COUNTA('Marital status'!$A:$A) + 1),1)</f>
        <v>5</v>
      </c>
      <c r="R1955" s="7" t="str">
        <f ca="1">VLOOKUP($Q1955,'Marital status'!$A:$B,2,FALSE)</f>
        <v xml:space="preserve"> Separated </v>
      </c>
      <c r="S1955" s="7">
        <f t="shared" ca="1" si="393"/>
        <v>5</v>
      </c>
      <c r="T1955" s="7" t="str">
        <f ca="1">VLOOKUP($S1955,Ethnicities!$A:$B,2,FALSE)</f>
        <v>ASIAN</v>
      </c>
      <c r="U1955" s="8">
        <f t="shared" ca="1" si="394"/>
        <v>19059</v>
      </c>
      <c r="V1955" s="6">
        <f t="shared" ca="1" si="395"/>
        <v>8</v>
      </c>
      <c r="W1955" s="8" t="str">
        <f ca="1">VLOOKUP($V1955,'Background education'!$A:$B,2,FALSE)</f>
        <v>Graduate school</v>
      </c>
      <c r="X1955" s="7">
        <f ca="1" xml:space="preserve">
  IF(OR($Z1955 = 5, $Z1955 = 6, $Z1955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955" s="7" t="str">
        <f ca="1">VLOOKUP($X1955,Departments!$A:$B,2,FALSE)</f>
        <v>Administration</v>
      </c>
      <c r="Z1955" s="6">
        <f t="shared" ca="1" si="396"/>
        <v>11</v>
      </c>
      <c r="AA1955" s="7" t="str">
        <f ca="1">VLOOKUP($Z1955,Roles!$A:$B,2,FALSE)</f>
        <v>Analyst</v>
      </c>
      <c r="AB1955" s="6">
        <f t="shared" ca="1" si="397"/>
        <v>5</v>
      </c>
      <c r="AC1955" s="7" t="str">
        <f ca="1" xml:space="preserve">
IF(
  ISNA($AB1955),
  NA(),
  VLOOKUP($AB1955,Levels!$A:$B,2,FALSE)
)</f>
        <v>Junior</v>
      </c>
      <c r="AD1955" s="8">
        <f t="shared" ca="1" si="398"/>
        <v>38242</v>
      </c>
      <c r="AE1955" s="6">
        <f ca="1">RANDBETWEEN(5,COUNTA('Recruitment source'!$A:$A) + 1)</f>
        <v>9</v>
      </c>
      <c r="AF1955" s="6" t="str">
        <f ca="1">VLOOKUP($AE1955,'Recruitment source'!$A:$B,2,FALSE)</f>
        <v>Empregos Online</v>
      </c>
      <c r="AG1955" s="8" t="e">
        <f t="shared" ca="1" si="399"/>
        <v>#N/A</v>
      </c>
      <c r="AH1955" s="6" t="e">
        <f t="shared" ca="1" si="400"/>
        <v>#N/A</v>
      </c>
      <c r="AI1955" s="6" t="e">
        <f ca="1" xml:space="preserve">
IF(
  ISNA($AH1955),
  NA(),
  VLOOKUP($AH1955,'Reasons for dismissal'!$A:$B,2,FALSE)
)</f>
        <v>#N/A</v>
      </c>
      <c r="AJ1955" s="6">
        <f t="shared" ca="1" si="401"/>
        <v>4</v>
      </c>
      <c r="AK1955" s="1">
        <f t="shared" ca="1" si="402"/>
        <v>3000</v>
      </c>
      <c r="AL195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$A1955  &amp; ", "   &amp;
$B1955  &amp; ", "   &amp;
$D1955  &amp; ", '"  &amp;
$I1955  &amp; "', '" &amp;
$O1955  &amp; "', "  &amp;
$S1955  &amp; ", '"  &amp;
TEXT($U1955,"dd/mm/aaaa")  &amp; "', "   &amp;
$V1955  &amp; ", "   &amp;
$X1955  &amp; ", "   &amp;
$Z1955  &amp; ", "   &amp;
IF($AB1955 &lt;&gt; "", $AB1955, "NULL")  &amp; ", "   &amp;
$AK1955  &amp; ");"</f>
        <v>#REF!</v>
      </c>
    </row>
    <row r="1956" spans="1:38" x14ac:dyDescent="0.2">
      <c r="A1956" s="7" cm="1">
        <f t="array" aca="1" ref="A1956" ca="1">INDEX(Companies!$A:$A,RANDBETWEEN(2,COUNTA(Companies!$A:$A)),1)</f>
        <v>2</v>
      </c>
      <c r="B1956" s="5">
        <f t="shared" si="390"/>
        <v>1955</v>
      </c>
      <c r="C1956" s="5" t="str" cm="1">
        <f t="array" ref="C1956">SHA1HASH($B1956)</f>
        <v>8529267bd09088e4166ab6e4e6894c7e1a85928f</v>
      </c>
      <c r="D1956" s="6">
        <f t="shared" ca="1" si="391"/>
        <v>1</v>
      </c>
      <c r="E1956" s="7">
        <f ca="1">IF($B1956 = 1 + N("Presidente"),
    127,
    IF($B1956 = 2 + N("Vice-Presidente"),
        72,
        IF($B1956 = 3 + N("Secretária bilíngue"),
            13,
            RANDBETWEEN(5,COUNT(Name!$A:$A) + 1)
        )
    )
)</f>
        <v>293</v>
      </c>
      <c r="F1956" s="7" t="str">
        <f ca="1">VLOOKUP($E1956,Name!$A:$B,2,FALSE)</f>
        <v>Michael</v>
      </c>
      <c r="G1956" s="7">
        <f ca="1" xml:space="preserve">
IF($B1956 = 1,
    0,
    RANDBETWEEN(5,COUNT('Last name'!$A:$A) + 1)
)</f>
        <v>186</v>
      </c>
      <c r="H1956" s="7" t="str">
        <f ca="1" xml:space="preserve">
IF($B1956 = 1 + N("Presidente"),
    "de Orléans e Bragança",
    VLOOKUP($G1956,'Last name'!$A:$B,2,FALSE) &amp; " " &amp; VLOOKUP(RANDBETWEEN(5,COUNT('Last name'!$A:$A) + 1),'Last name'!$A:$B,2,FALSE)
)</f>
        <v>Souza Rocha</v>
      </c>
      <c r="I1956" s="7" t="str">
        <f t="shared" ca="1" si="392"/>
        <v>Michael Souza Rocha</v>
      </c>
      <c r="J1956" s="7" t="str" cm="1">
        <f t="array" aca="1" ref="J1956" ca="1">SHA1HASH($I1956)</f>
        <v>eae69b6ae1550048f57b6b8120ee04917ddfee83</v>
      </c>
      <c r="K1956" s="7" cm="1">
        <f t="array" aca="1" ref="K1956" ca="1">INDEX(States!$A:$A,M1956,1)</f>
        <v>5</v>
      </c>
      <c r="L1956" s="7" t="str">
        <f ca="1">VLOOKUP($K1956,Countries!$A:$B,2,FALSE)</f>
        <v>Portugal</v>
      </c>
      <c r="M1956" s="7" cm="1">
        <f t="array" aca="1" ref="M1956" ca="1">INDEX(States!$C:$C,RANDBETWEEN(5,COUNTA(States!$A:$A) + 1),1)</f>
        <v>16</v>
      </c>
      <c r="N1956" s="7" t="str">
        <f ca="1">VLOOKUP($M1956,States!$C:$D,2,FALSE)</f>
        <v>Azores</v>
      </c>
      <c r="O1956" s="7" t="str">
        <f ca="1">VLOOKUP($E1956,Name!$A:$C,3,FALSE)</f>
        <v>M</v>
      </c>
      <c r="P1956" s="7" t="str">
        <f ca="1">VLOOKUP($O1956,Genders!$B:$C,2,FALSE)</f>
        <v>Male</v>
      </c>
      <c r="Q1956" s="7" cm="1">
        <f t="array" aca="1" ref="Q1956" ca="1">INDEX('Marital status'!$A:$A,RANDBETWEEN(5,COUNTA('Marital status'!$A:$A) + 1),1)</f>
        <v>5</v>
      </c>
      <c r="R1956" s="7" t="str">
        <f ca="1">VLOOKUP($Q1956,'Marital status'!$A:$B,2,FALSE)</f>
        <v xml:space="preserve"> Separated </v>
      </c>
      <c r="S1956" s="7">
        <f t="shared" ca="1" si="393"/>
        <v>5</v>
      </c>
      <c r="T1956" s="7" t="str">
        <f ca="1">VLOOKUP($S1956,Ethnicities!$A:$B,2,FALSE)</f>
        <v>ASIAN</v>
      </c>
      <c r="U1956" s="8">
        <f t="shared" ca="1" si="394"/>
        <v>27083</v>
      </c>
      <c r="V1956" s="6">
        <f t="shared" ca="1" si="395"/>
        <v>7</v>
      </c>
      <c r="W1956" s="8" t="str">
        <f ca="1">VLOOKUP($V1956,'Background education'!$A:$B,2,FALSE)</f>
        <v>Undergraduate degree</v>
      </c>
      <c r="X1956" s="7">
        <f ca="1" xml:space="preserve">
  IF(OR($Z1956 = 5, $Z1956 = 6, $Z1956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956" s="7" t="str">
        <f ca="1">VLOOKUP($X1956,Departments!$A:$B,2,FALSE)</f>
        <v>Administration</v>
      </c>
      <c r="Z1956" s="6">
        <f t="shared" ca="1" si="396"/>
        <v>9</v>
      </c>
      <c r="AA1956" s="7" t="str">
        <f ca="1">VLOOKUP($Z1956,Roles!$A:$B,2,FALSE)</f>
        <v>Intern</v>
      </c>
      <c r="AB1956" s="6" t="e">
        <f t="shared" ca="1" si="397"/>
        <v>#N/A</v>
      </c>
      <c r="AC1956" s="7" t="e">
        <f ca="1" xml:space="preserve">
IF(
  ISNA($AB1956),
  NA(),
  VLOOKUP($AB1956,Levels!$A:$B,2,FALSE)
)</f>
        <v>#N/A</v>
      </c>
      <c r="AD1956" s="8">
        <f t="shared" ca="1" si="398"/>
        <v>40508</v>
      </c>
      <c r="AE1956" s="6">
        <f ca="1">RANDBETWEEN(5,COUNTA('Recruitment source'!$A:$A) + 1)</f>
        <v>7</v>
      </c>
      <c r="AF1956" s="6" t="str">
        <f ca="1">VLOOKUP($AE1956,'Recruitment source'!$A:$B,2,FALSE)</f>
        <v>SAPO Emprego</v>
      </c>
      <c r="AG1956" s="8" t="e">
        <f t="shared" ca="1" si="399"/>
        <v>#N/A</v>
      </c>
      <c r="AH1956" s="6" t="e">
        <f t="shared" ca="1" si="400"/>
        <v>#N/A</v>
      </c>
      <c r="AI1956" s="6" t="e">
        <f ca="1" xml:space="preserve">
IF(
  ISNA($AH1956),
  NA(),
  VLOOKUP($AH1956,'Reasons for dismissal'!$A:$B,2,FALSE)
)</f>
        <v>#N/A</v>
      </c>
      <c r="AJ1956" s="6">
        <f t="shared" ca="1" si="401"/>
        <v>4</v>
      </c>
      <c r="AK1956" s="1">
        <f t="shared" ca="1" si="402"/>
        <v>1205</v>
      </c>
      <c r="AL195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$A1956  &amp; ", "   &amp;
$B1956  &amp; ", "   &amp;
$D1956  &amp; ", '"  &amp;
$I1956  &amp; "', '" &amp;
$O1956  &amp; "', "  &amp;
$S1956  &amp; ", '"  &amp;
TEXT($U1956,"dd/mm/aaaa")  &amp; "', "   &amp;
$V1956  &amp; ", "   &amp;
$X1956  &amp; ", "   &amp;
$Z1956  &amp; ", "   &amp;
IF($AB1956 &lt;&gt; "", $AB1956, "NULL")  &amp; ", "   &amp;
$AK1956  &amp; ");"</f>
        <v>#REF!</v>
      </c>
    </row>
    <row r="1957" spans="1:38" x14ac:dyDescent="0.2">
      <c r="A1957" s="7" cm="1">
        <f t="array" aca="1" ref="A1957" ca="1">INDEX(Companies!$A:$A,RANDBETWEEN(2,COUNTA(Companies!$A:$A)),1)</f>
        <v>2</v>
      </c>
      <c r="B1957" s="5">
        <f t="shared" si="390"/>
        <v>1956</v>
      </c>
      <c r="C1957" s="5" t="str" cm="1">
        <f t="array" ref="C1957">SHA1HASH($B1957)</f>
        <v>0d89e18e802e9054907596bf2c5a60db164d9a84</v>
      </c>
      <c r="D1957" s="6">
        <f t="shared" ca="1" si="391"/>
        <v>1</v>
      </c>
      <c r="E1957" s="7">
        <f ca="1">IF($B1957 = 1 + N("Presidente"),
    127,
    IF($B1957 = 2 + N("Vice-Presidente"),
        72,
        IF($B1957 = 3 + N("Secretária bilíngue"),
            13,
            RANDBETWEEN(5,COUNT(Name!$A:$A) + 1)
        )
    )
)</f>
        <v>83</v>
      </c>
      <c r="F1957" s="7" t="str">
        <f ca="1">VLOOKUP($E1957,Name!$A:$B,2,FALSE)</f>
        <v>Camila</v>
      </c>
      <c r="G1957" s="7">
        <f ca="1" xml:space="preserve">
IF($B1957 = 1,
    0,
    RANDBETWEEN(5,COUNT('Last name'!$A:$A) + 1)
)</f>
        <v>54</v>
      </c>
      <c r="H1957" s="7" t="str">
        <f ca="1" xml:space="preserve">
IF($B1957 = 1 + N("Presidente"),
    "de Orléans e Bragança",
    VLOOKUP($G1957,'Last name'!$A:$B,2,FALSE) &amp; " " &amp; VLOOKUP(RANDBETWEEN(5,COUNT('Last name'!$A:$A) + 1),'Last name'!$A:$B,2,FALSE)
)</f>
        <v>Caminha Bactista</v>
      </c>
      <c r="I1957" s="7" t="str">
        <f t="shared" ca="1" si="392"/>
        <v>Camila Caminha Bactista</v>
      </c>
      <c r="J1957" s="7" t="str" cm="1">
        <f t="array" aca="1" ref="J1957" ca="1">SHA1HASH($I1957)</f>
        <v>4eccb63604caa422980ea19e665fb3b98e91f9cd</v>
      </c>
      <c r="K1957" s="7" cm="1">
        <f t="array" aca="1" ref="K1957" ca="1">INDEX(States!$A:$A,M1957,1)</f>
        <v>5</v>
      </c>
      <c r="L1957" s="7" t="str">
        <f ca="1">VLOOKUP($K1957,Countries!$A:$B,2,FALSE)</f>
        <v>Portugal</v>
      </c>
      <c r="M1957" s="7" cm="1">
        <f t="array" aca="1" ref="M1957" ca="1">INDEX(States!$C:$C,RANDBETWEEN(5,COUNTA(States!$A:$A) + 1),1)</f>
        <v>10</v>
      </c>
      <c r="N1957" s="7" t="str">
        <f ca="1">VLOOKUP($M1957,States!$C:$D,2,FALSE)</f>
        <v>Faro</v>
      </c>
      <c r="O1957" s="7" t="str">
        <f ca="1">VLOOKUP($E1957,Name!$A:$C,3,FALSE)</f>
        <v>F</v>
      </c>
      <c r="P1957" s="7" t="str">
        <f ca="1">VLOOKUP($O1957,Genders!$B:$C,2,FALSE)</f>
        <v>Female</v>
      </c>
      <c r="Q1957" s="7" cm="1">
        <f t="array" aca="1" ref="Q1957" ca="1">INDEX('Marital status'!$A:$A,RANDBETWEEN(5,COUNTA('Marital status'!$A:$A) + 1),1)</f>
        <v>5</v>
      </c>
      <c r="R1957" s="7" t="str">
        <f ca="1">VLOOKUP($Q1957,'Marital status'!$A:$B,2,FALSE)</f>
        <v xml:space="preserve"> Separated </v>
      </c>
      <c r="S1957" s="7">
        <f t="shared" ca="1" si="393"/>
        <v>8</v>
      </c>
      <c r="T1957" s="7" t="e">
        <f ca="1">VLOOKUP($S1957,Ethnicities!$A:$B,2,FALSE)</f>
        <v>#N/A</v>
      </c>
      <c r="U1957" s="8">
        <f t="shared" ca="1" si="394"/>
        <v>27940</v>
      </c>
      <c r="V1957" s="6">
        <f t="shared" ca="1" si="395"/>
        <v>8</v>
      </c>
      <c r="W1957" s="8" t="str">
        <f ca="1">VLOOKUP($V1957,'Background education'!$A:$B,2,FALSE)</f>
        <v>Graduate school</v>
      </c>
      <c r="X1957" s="7">
        <f ca="1" xml:space="preserve">
  IF(OR($Z1957 = 5, $Z1957 = 6, $Z1957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957" s="7" t="str">
        <f ca="1">VLOOKUP($X1957,Departments!$A:$B,2,FALSE)</f>
        <v>Audit</v>
      </c>
      <c r="Z1957" s="6">
        <f t="shared" ca="1" si="396"/>
        <v>11</v>
      </c>
      <c r="AA1957" s="7" t="str">
        <f ca="1">VLOOKUP($Z1957,Roles!$A:$B,2,FALSE)</f>
        <v>Analyst</v>
      </c>
      <c r="AB1957" s="6">
        <f t="shared" ca="1" si="397"/>
        <v>7</v>
      </c>
      <c r="AC1957" s="7" t="str">
        <f ca="1" xml:space="preserve">
IF(
  ISNA($AB1957),
  NA(),
  VLOOKUP($AB1957,Levels!$A:$B,2,FALSE)
)</f>
        <v>Senior</v>
      </c>
      <c r="AD1957" s="8">
        <f t="shared" ca="1" si="398"/>
        <v>39009</v>
      </c>
      <c r="AE1957" s="6">
        <f ca="1">RANDBETWEEN(5,COUNTA('Recruitment source'!$A:$A) + 1)</f>
        <v>13</v>
      </c>
      <c r="AF1957" s="6" t="str">
        <f ca="1">VLOOKUP($AE1957,'Recruitment source'!$A:$B,2,FALSE)</f>
        <v>Google</v>
      </c>
      <c r="AG1957" s="8" t="e">
        <f t="shared" ca="1" si="399"/>
        <v>#N/A</v>
      </c>
      <c r="AH1957" s="6" t="e">
        <f t="shared" ca="1" si="400"/>
        <v>#N/A</v>
      </c>
      <c r="AI1957" s="6" t="e">
        <f ca="1" xml:space="preserve">
IF(
  ISNA($AH1957),
  NA(),
  VLOOKUP($AH1957,'Reasons for dismissal'!$A:$B,2,FALSE)
)</f>
        <v>#N/A</v>
      </c>
      <c r="AJ1957" s="6">
        <f t="shared" ca="1" si="401"/>
        <v>4</v>
      </c>
      <c r="AK1957" s="1">
        <f t="shared" ca="1" si="402"/>
        <v>3000</v>
      </c>
      <c r="AL195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$A1957  &amp; ", "   &amp;
$B1957  &amp; ", "   &amp;
$D1957  &amp; ", '"  &amp;
$I1957  &amp; "', '" &amp;
$O1957  &amp; "', "  &amp;
$S1957  &amp; ", '"  &amp;
TEXT($U1957,"dd/mm/aaaa")  &amp; "', "   &amp;
$V1957  &amp; ", "   &amp;
$X1957  &amp; ", "   &amp;
$Z1957  &amp; ", "   &amp;
IF($AB1957 &lt;&gt; "", $AB1957, "NULL")  &amp; ", "   &amp;
$AK1957  &amp; ");"</f>
        <v>#REF!</v>
      </c>
    </row>
    <row r="1958" spans="1:38" x14ac:dyDescent="0.2">
      <c r="A1958" s="7" cm="1">
        <f t="array" aca="1" ref="A1958" ca="1">INDEX(Companies!$A:$A,RANDBETWEEN(2,COUNTA(Companies!$A:$A)),1)</f>
        <v>2</v>
      </c>
      <c r="B1958" s="5">
        <f t="shared" si="390"/>
        <v>1957</v>
      </c>
      <c r="C1958" s="5" t="str" cm="1">
        <f t="array" ref="C1958">SHA1HASH($B1958)</f>
        <v>2f59adf6faa8eafcd79efe11c533d7f6cceabc42</v>
      </c>
      <c r="D1958" s="6">
        <f t="shared" ca="1" si="391"/>
        <v>1</v>
      </c>
      <c r="E1958" s="7">
        <f ca="1">IF($B1958 = 1 + N("Presidente"),
    127,
    IF($B1958 = 2 + N("Vice-Presidente"),
        72,
        IF($B1958 = 3 + N("Secretária bilíngue"),
            13,
            RANDBETWEEN(5,COUNT(Name!$A:$A) + 1)
        )
    )
)</f>
        <v>181</v>
      </c>
      <c r="F1958" s="7" t="str">
        <f ca="1">VLOOKUP($E1958,Name!$A:$B,2,FALSE)</f>
        <v>Isys</v>
      </c>
      <c r="G1958" s="7">
        <f ca="1" xml:space="preserve">
IF($B1958 = 1,
    0,
    RANDBETWEEN(5,COUNT('Last name'!$A:$A) + 1)
)</f>
        <v>65</v>
      </c>
      <c r="H1958" s="7" t="str">
        <f ca="1" xml:space="preserve">
IF($B1958 = 1 + N("Presidente"),
    "de Orléans e Bragança",
    VLOOKUP($G1958,'Last name'!$A:$B,2,FALSE) &amp; " " &amp; VLOOKUP(RANDBETWEEN(5,COUNT('Last name'!$A:$A) + 1),'Last name'!$A:$B,2,FALSE)
)</f>
        <v>Coelho Noronha</v>
      </c>
      <c r="I1958" s="7" t="str">
        <f t="shared" ca="1" si="392"/>
        <v>Isys Coelho Noronha</v>
      </c>
      <c r="J1958" s="7" t="str" cm="1">
        <f t="array" aca="1" ref="J1958" ca="1">SHA1HASH($I1958)</f>
        <v>7d6de45a1d0ec2e315a6578aec34e5c007287167</v>
      </c>
      <c r="K1958" s="7" cm="1">
        <f t="array" aca="1" ref="K1958" ca="1">INDEX(States!$A:$A,M1958,1)</f>
        <v>5</v>
      </c>
      <c r="L1958" s="7" t="str">
        <f ca="1">VLOOKUP($K1958,Countries!$A:$B,2,FALSE)</f>
        <v>Portugal</v>
      </c>
      <c r="M1958" s="7" cm="1">
        <f t="array" aca="1" ref="M1958" ca="1">INDEX(States!$C:$C,RANDBETWEEN(5,COUNTA(States!$A:$A) + 1),1)</f>
        <v>20</v>
      </c>
      <c r="N1958" s="7" t="str">
        <f ca="1">VLOOKUP($M1958,States!$C:$D,2,FALSE)</f>
        <v>Portalegre</v>
      </c>
      <c r="O1958" s="7" t="str">
        <f ca="1">VLOOKUP($E1958,Name!$A:$C,3,FALSE)</f>
        <v>F</v>
      </c>
      <c r="P1958" s="7" t="str">
        <f ca="1">VLOOKUP($O1958,Genders!$B:$C,2,FALSE)</f>
        <v>Female</v>
      </c>
      <c r="Q1958" s="7" cm="1">
        <f t="array" aca="1" ref="Q1958" ca="1">INDEX('Marital status'!$A:$A,RANDBETWEEN(5,COUNTA('Marital status'!$A:$A) + 1),1)</f>
        <v>5</v>
      </c>
      <c r="R1958" s="7" t="str">
        <f ca="1">VLOOKUP($Q1958,'Marital status'!$A:$B,2,FALSE)</f>
        <v xml:space="preserve"> Separated </v>
      </c>
      <c r="S1958" s="7">
        <f t="shared" ca="1" si="393"/>
        <v>7</v>
      </c>
      <c r="T1958" s="7" t="str">
        <f ca="1">VLOOKUP($S1958,Ethnicities!$A:$B,2,FALSE)</f>
        <v>Native Hawaiian or Other Pacific Islander</v>
      </c>
      <c r="U1958" s="8">
        <f t="shared" ca="1" si="394"/>
        <v>31367</v>
      </c>
      <c r="V1958" s="6">
        <f t="shared" ca="1" si="395"/>
        <v>7</v>
      </c>
      <c r="W1958" s="8" t="str">
        <f ca="1">VLOOKUP($V1958,'Background education'!$A:$B,2,FALSE)</f>
        <v>Undergraduate degree</v>
      </c>
      <c r="X1958" s="7">
        <f ca="1" xml:space="preserve">
  IF(OR($Z1958 = 5, $Z1958 = 6, $Z1958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958" s="7" t="str">
        <f ca="1">VLOOKUP($X1958,Departments!$A:$B,2,FALSE)</f>
        <v>Human Resource</v>
      </c>
      <c r="Z1958" s="6">
        <f t="shared" ca="1" si="396"/>
        <v>9</v>
      </c>
      <c r="AA1958" s="7" t="str">
        <f ca="1">VLOOKUP($Z1958,Roles!$A:$B,2,FALSE)</f>
        <v>Intern</v>
      </c>
      <c r="AB1958" s="6" t="e">
        <f t="shared" ca="1" si="397"/>
        <v>#N/A</v>
      </c>
      <c r="AC1958" s="7" t="e">
        <f ca="1" xml:space="preserve">
IF(
  ISNA($AB1958),
  NA(),
  VLOOKUP($AB1958,Levels!$A:$B,2,FALSE)
)</f>
        <v>#N/A</v>
      </c>
      <c r="AD1958" s="8">
        <f t="shared" ca="1" si="398"/>
        <v>40967</v>
      </c>
      <c r="AE1958" s="6">
        <f ca="1">RANDBETWEEN(5,COUNTA('Recruitment source'!$A:$A) + 1)</f>
        <v>14</v>
      </c>
      <c r="AF1958" s="6" t="str">
        <f ca="1">VLOOKUP($AE1958,'Recruitment source'!$A:$B,2,FALSE)</f>
        <v>LinkedIn</v>
      </c>
      <c r="AG1958" s="8" t="e">
        <f t="shared" ca="1" si="399"/>
        <v>#N/A</v>
      </c>
      <c r="AH1958" s="6" t="e">
        <f t="shared" ca="1" si="400"/>
        <v>#N/A</v>
      </c>
      <c r="AI1958" s="6" t="e">
        <f ca="1" xml:space="preserve">
IF(
  ISNA($AH1958),
  NA(),
  VLOOKUP($AH1958,'Reasons for dismissal'!$A:$B,2,FALSE)
)</f>
        <v>#N/A</v>
      </c>
      <c r="AJ1958" s="6">
        <f t="shared" ca="1" si="401"/>
        <v>4</v>
      </c>
      <c r="AK1958" s="1">
        <f t="shared" ca="1" si="402"/>
        <v>1285</v>
      </c>
      <c r="AL195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$A1958  &amp; ", "   &amp;
$B1958  &amp; ", "   &amp;
$D1958  &amp; ", '"  &amp;
$I1958  &amp; "', '" &amp;
$O1958  &amp; "', "  &amp;
$S1958  &amp; ", '"  &amp;
TEXT($U1958,"dd/mm/aaaa")  &amp; "', "   &amp;
$V1958  &amp; ", "   &amp;
$X1958  &amp; ", "   &amp;
$Z1958  &amp; ", "   &amp;
IF($AB1958 &lt;&gt; "", $AB1958, "NULL")  &amp; ", "   &amp;
$AK1958  &amp; ");"</f>
        <v>#REF!</v>
      </c>
    </row>
    <row r="1959" spans="1:38" x14ac:dyDescent="0.2">
      <c r="A1959" s="7" cm="1">
        <f t="array" aca="1" ref="A1959" ca="1">INDEX(Companies!$A:$A,RANDBETWEEN(2,COUNTA(Companies!$A:$A)),1)</f>
        <v>2</v>
      </c>
      <c r="B1959" s="5">
        <f t="shared" si="390"/>
        <v>1958</v>
      </c>
      <c r="C1959" s="5" t="str" cm="1">
        <f t="array" ref="C1959">SHA1HASH($B1959)</f>
        <v>5979226d3b0dce97c6509620c4a1fd240b3277b8</v>
      </c>
      <c r="D1959" s="6">
        <f t="shared" ca="1" si="391"/>
        <v>1</v>
      </c>
      <c r="E1959" s="7">
        <f ca="1">IF($B1959 = 1 + N("Presidente"),
    127,
    IF($B1959 = 2 + N("Vice-Presidente"),
        72,
        IF($B1959 = 3 + N("Secretária bilíngue"),
            13,
            RANDBETWEEN(5,COUNT(Name!$A:$A) + 1)
        )
    )
)</f>
        <v>100</v>
      </c>
      <c r="F1959" s="7" t="str">
        <f ca="1">VLOOKUP($E1959,Name!$A:$B,2,FALSE)</f>
        <v>Cristóvão</v>
      </c>
      <c r="G1959" s="7">
        <f ca="1" xml:space="preserve">
IF($B1959 = 1,
    0,
    RANDBETWEEN(5,COUNT('Last name'!$A:$A) + 1)
)</f>
        <v>152</v>
      </c>
      <c r="H1959" s="7" t="str">
        <f ca="1" xml:space="preserve">
IF($B1959 = 1 + N("Presidente"),
    "de Orléans e Bragança",
    VLOOKUP($G1959,'Last name'!$A:$B,2,FALSE) &amp; " " &amp; VLOOKUP(RANDBETWEEN(5,COUNT('Last name'!$A:$A) + 1),'Last name'!$A:$B,2,FALSE)
)</f>
        <v>Pimenta Ferreira</v>
      </c>
      <c r="I1959" s="7" t="str">
        <f t="shared" ca="1" si="392"/>
        <v>Cristóvão Pimenta Ferreira</v>
      </c>
      <c r="J1959" s="7" t="str" cm="1">
        <f t="array" aca="1" ref="J1959" ca="1">SHA1HASH($I1959)</f>
        <v>9576b43966bc6b49885f0f85fddbc34c204a9f93</v>
      </c>
      <c r="K1959" s="7" cm="1">
        <f t="array" aca="1" ref="K1959" ca="1">INDEX(States!$A:$A,M1959,1)</f>
        <v>5</v>
      </c>
      <c r="L1959" s="7" t="str">
        <f ca="1">VLOOKUP($K1959,Countries!$A:$B,2,FALSE)</f>
        <v>Portugal</v>
      </c>
      <c r="M1959" s="7" cm="1">
        <f t="array" aca="1" ref="M1959" ca="1">INDEX(States!$C:$C,RANDBETWEEN(5,COUNTA(States!$A:$A) + 1),1)</f>
        <v>21</v>
      </c>
      <c r="N1959" s="7" t="str">
        <f ca="1">VLOOKUP($M1959,States!$C:$D,2,FALSE)</f>
        <v>Guarda</v>
      </c>
      <c r="O1959" s="7" t="str">
        <f ca="1">VLOOKUP($E1959,Name!$A:$C,3,FALSE)</f>
        <v>M</v>
      </c>
      <c r="P1959" s="7" t="str">
        <f ca="1">VLOOKUP($O1959,Genders!$B:$C,2,FALSE)</f>
        <v>Male</v>
      </c>
      <c r="Q1959" s="7" cm="1">
        <f t="array" aca="1" ref="Q1959" ca="1">INDEX('Marital status'!$A:$A,RANDBETWEEN(5,COUNTA('Marital status'!$A:$A) + 1),1)</f>
        <v>5</v>
      </c>
      <c r="R1959" s="7" t="str">
        <f ca="1">VLOOKUP($Q1959,'Marital status'!$A:$B,2,FALSE)</f>
        <v xml:space="preserve"> Separated </v>
      </c>
      <c r="S1959" s="7">
        <f t="shared" ca="1" si="393"/>
        <v>5</v>
      </c>
      <c r="T1959" s="7" t="str">
        <f ca="1">VLOOKUP($S1959,Ethnicities!$A:$B,2,FALSE)</f>
        <v>ASIAN</v>
      </c>
      <c r="U1959" s="8">
        <f t="shared" ca="1" si="394"/>
        <v>30811</v>
      </c>
      <c r="V1959" s="6">
        <f t="shared" ca="1" si="395"/>
        <v>7</v>
      </c>
      <c r="W1959" s="8" t="str">
        <f ca="1">VLOOKUP($V1959,'Background education'!$A:$B,2,FALSE)</f>
        <v>Undergraduate degree</v>
      </c>
      <c r="X1959" s="7">
        <f ca="1" xml:space="preserve">
  IF(OR($Z1959 = 5, $Z1959 = 6, $Z1959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959" s="7" t="str">
        <f ca="1">VLOOKUP($X1959,Departments!$A:$B,2,FALSE)</f>
        <v>Operations</v>
      </c>
      <c r="Z1959" s="6">
        <f t="shared" ca="1" si="396"/>
        <v>11</v>
      </c>
      <c r="AA1959" s="7" t="str">
        <f ca="1">VLOOKUP($Z1959,Roles!$A:$B,2,FALSE)</f>
        <v>Analyst</v>
      </c>
      <c r="AB1959" s="6">
        <f t="shared" ca="1" si="397"/>
        <v>6</v>
      </c>
      <c r="AC1959" s="7" t="str">
        <f ca="1" xml:space="preserve">
IF(
  ISNA($AB1959),
  NA(),
  VLOOKUP($AB1959,Levels!$A:$B,2,FALSE)
)</f>
        <v>Pleno</v>
      </c>
      <c r="AD1959" s="8">
        <f t="shared" ca="1" si="398"/>
        <v>37328</v>
      </c>
      <c r="AE1959" s="6">
        <f ca="1">RANDBETWEEN(5,COUNTA('Recruitment source'!$A:$A) + 1)</f>
        <v>13</v>
      </c>
      <c r="AF1959" s="6" t="str">
        <f ca="1">VLOOKUP($AE1959,'Recruitment source'!$A:$B,2,FALSE)</f>
        <v>Google</v>
      </c>
      <c r="AG1959" s="8" t="e">
        <f t="shared" ca="1" si="399"/>
        <v>#N/A</v>
      </c>
      <c r="AH1959" s="6" t="e">
        <f t="shared" ca="1" si="400"/>
        <v>#N/A</v>
      </c>
      <c r="AI1959" s="6" t="e">
        <f ca="1" xml:space="preserve">
IF(
  ISNA($AH1959),
  NA(),
  VLOOKUP($AH1959,'Reasons for dismissal'!$A:$B,2,FALSE)
)</f>
        <v>#N/A</v>
      </c>
      <c r="AJ1959" s="6">
        <f t="shared" ca="1" si="401"/>
        <v>5</v>
      </c>
      <c r="AK1959" s="1">
        <f t="shared" ca="1" si="402"/>
        <v>2500</v>
      </c>
      <c r="AL195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$A1959  &amp; ", "   &amp;
$B1959  &amp; ", "   &amp;
$D1959  &amp; ", '"  &amp;
$I1959  &amp; "', '" &amp;
$O1959  &amp; "', "  &amp;
$S1959  &amp; ", '"  &amp;
TEXT($U1959,"dd/mm/aaaa")  &amp; "', "   &amp;
$V1959  &amp; ", "   &amp;
$X1959  &amp; ", "   &amp;
$Z1959  &amp; ", "   &amp;
IF($AB1959 &lt;&gt; "", $AB1959, "NULL")  &amp; ", "   &amp;
$AK1959  &amp; ");"</f>
        <v>#REF!</v>
      </c>
    </row>
    <row r="1960" spans="1:38" x14ac:dyDescent="0.2">
      <c r="A1960" s="7" cm="1">
        <f t="array" aca="1" ref="A1960" ca="1">INDEX(Companies!$A:$A,RANDBETWEEN(2,COUNTA(Companies!$A:$A)),1)</f>
        <v>2</v>
      </c>
      <c r="B1960" s="5">
        <f t="shared" si="390"/>
        <v>1959</v>
      </c>
      <c r="C1960" s="5" t="str" cm="1">
        <f t="array" ref="C1960">SHA1HASH($B1960)</f>
        <v>1fb27bde2342b682a95981e272e3c0ab3e759d1f</v>
      </c>
      <c r="D1960" s="6">
        <f t="shared" ca="1" si="391"/>
        <v>1</v>
      </c>
      <c r="E1960" s="7">
        <f ca="1">IF($B1960 = 1 + N("Presidente"),
    127,
    IF($B1960 = 2 + N("Vice-Presidente"),
        72,
        IF($B1960 = 3 + N("Secretária bilíngue"),
            13,
            RANDBETWEEN(5,COUNT(Name!$A:$A) + 1)
        )
    )
)</f>
        <v>160</v>
      </c>
      <c r="F1960" s="7" t="str">
        <f ca="1">VLOOKUP($E1960,Name!$A:$B,2,FALSE)</f>
        <v>Hector</v>
      </c>
      <c r="G1960" s="7">
        <f ca="1" xml:space="preserve">
IF($B1960 = 1,
    0,
    RANDBETWEEN(5,COUNT('Last name'!$A:$A) + 1)
)</f>
        <v>185</v>
      </c>
      <c r="H1960" s="7" t="str">
        <f ca="1" xml:space="preserve">
IF($B1960 = 1 + N("Presidente"),
    "de Orléans e Bragança",
    VLOOKUP($G1960,'Last name'!$A:$B,2,FALSE) &amp; " " &amp; VLOOKUP(RANDBETWEEN(5,COUNT('Last name'!$A:$A) + 1),'Last name'!$A:$B,2,FALSE)
)</f>
        <v>Sousa Rossi</v>
      </c>
      <c r="I1960" s="7" t="str">
        <f t="shared" ca="1" si="392"/>
        <v>Hector Sousa Rossi</v>
      </c>
      <c r="J1960" s="7" t="str" cm="1">
        <f t="array" aca="1" ref="J1960" ca="1">SHA1HASH($I1960)</f>
        <v>c773c7ce366678b7a24d90680a0cfdb377ec771b</v>
      </c>
      <c r="K1960" s="7" cm="1">
        <f t="array" aca="1" ref="K1960" ca="1">INDEX(States!$A:$A,M1960,1)</f>
        <v>5</v>
      </c>
      <c r="L1960" s="7" t="str">
        <f ca="1">VLOOKUP($K1960,Countries!$A:$B,2,FALSE)</f>
        <v>Portugal</v>
      </c>
      <c r="M1960" s="7" cm="1">
        <f t="array" aca="1" ref="M1960" ca="1">INDEX(States!$C:$C,RANDBETWEEN(5,COUNTA(States!$A:$A) + 1),1)</f>
        <v>12</v>
      </c>
      <c r="N1960" s="7" t="str">
        <f ca="1">VLOOKUP($M1960,States!$C:$D,2,FALSE)</f>
        <v>Leiria</v>
      </c>
      <c r="O1960" s="7" t="str">
        <f ca="1">VLOOKUP($E1960,Name!$A:$C,3,FALSE)</f>
        <v>M</v>
      </c>
      <c r="P1960" s="7" t="str">
        <f ca="1">VLOOKUP($O1960,Genders!$B:$C,2,FALSE)</f>
        <v>Male</v>
      </c>
      <c r="Q1960" s="7" cm="1">
        <f t="array" aca="1" ref="Q1960" ca="1">INDEX('Marital status'!$A:$A,RANDBETWEEN(5,COUNTA('Marital status'!$A:$A) + 1),1)</f>
        <v>0</v>
      </c>
      <c r="R1960" s="7" t="e">
        <f ca="1">VLOOKUP($Q1960,'Marital status'!$A:$B,2,FALSE)</f>
        <v>#N/A</v>
      </c>
      <c r="S1960" s="7">
        <f t="shared" ca="1" si="393"/>
        <v>6</v>
      </c>
      <c r="T1960" s="7" t="str">
        <f ca="1">VLOOKUP($S1960,Ethnicities!$A:$B,2,FALSE)</f>
        <v xml:space="preserve">  american Indian or Alaska Native</v>
      </c>
      <c r="U1960" s="8">
        <f t="shared" ca="1" si="394"/>
        <v>32667</v>
      </c>
      <c r="V1960" s="6">
        <f t="shared" ca="1" si="395"/>
        <v>7</v>
      </c>
      <c r="W1960" s="8" t="str">
        <f ca="1">VLOOKUP($V1960,'Background education'!$A:$B,2,FALSE)</f>
        <v>Undergraduate degree</v>
      </c>
      <c r="X1960" s="7">
        <f ca="1" xml:space="preserve">
  IF(OR($Z1960 = 5, $Z1960 = 6, $Z1960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960" s="7" t="str">
        <f ca="1">VLOOKUP($X1960,Departments!$A:$B,2,FALSE)</f>
        <v xml:space="preserve"> Presidency</v>
      </c>
      <c r="Z1960" s="6">
        <f t="shared" ca="1" si="396"/>
        <v>9</v>
      </c>
      <c r="AA1960" s="7" t="str">
        <f ca="1">VLOOKUP($Z1960,Roles!$A:$B,2,FALSE)</f>
        <v>Intern</v>
      </c>
      <c r="AB1960" s="6" t="e">
        <f t="shared" ca="1" si="397"/>
        <v>#N/A</v>
      </c>
      <c r="AC1960" s="7" t="e">
        <f ca="1" xml:space="preserve">
IF(
  ISNA($AB1960),
  NA(),
  VLOOKUP($AB1960,Levels!$A:$B,2,FALSE)
)</f>
        <v>#N/A</v>
      </c>
      <c r="AD1960" s="8">
        <f t="shared" ca="1" si="398"/>
        <v>37874</v>
      </c>
      <c r="AE1960" s="6">
        <f ca="1">RANDBETWEEN(5,COUNTA('Recruitment source'!$A:$A) + 1)</f>
        <v>8</v>
      </c>
      <c r="AF1960" s="6" t="str">
        <f ca="1">VLOOKUP($AE1960,'Recruitment source'!$A:$B,2,FALSE)</f>
        <v>Net Empregos</v>
      </c>
      <c r="AG1960" s="8" t="e">
        <f t="shared" ca="1" si="399"/>
        <v>#N/A</v>
      </c>
      <c r="AH1960" s="6" t="e">
        <f t="shared" ca="1" si="400"/>
        <v>#N/A</v>
      </c>
      <c r="AI1960" s="6" t="e">
        <f ca="1" xml:space="preserve">
IF(
  ISNA($AH1960),
  NA(),
  VLOOKUP($AH1960,'Reasons for dismissal'!$A:$B,2,FALSE)
)</f>
        <v>#N/A</v>
      </c>
      <c r="AJ1960" s="6">
        <f t="shared" ca="1" si="401"/>
        <v>4</v>
      </c>
      <c r="AK1960" s="1">
        <f t="shared" ca="1" si="402"/>
        <v>1205</v>
      </c>
      <c r="AL196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$A1960  &amp; ", "   &amp;
$B1960  &amp; ", "   &amp;
$D1960  &amp; ", '"  &amp;
$I1960  &amp; "', '" &amp;
$O1960  &amp; "', "  &amp;
$S1960  &amp; ", '"  &amp;
TEXT($U1960,"dd/mm/aaaa")  &amp; "', "   &amp;
$V1960  &amp; ", "   &amp;
$X1960  &amp; ", "   &amp;
$Z1960  &amp; ", "   &amp;
IF($AB1960 &lt;&gt; "", $AB1960, "NULL")  &amp; ", "   &amp;
$AK1960  &amp; ");"</f>
        <v>#REF!</v>
      </c>
    </row>
    <row r="1961" spans="1:38" x14ac:dyDescent="0.2">
      <c r="A1961" s="7" cm="1">
        <f t="array" aca="1" ref="A1961" ca="1">INDEX(Companies!$A:$A,RANDBETWEEN(2,COUNTA(Companies!$A:$A)),1)</f>
        <v>2</v>
      </c>
      <c r="B1961" s="5">
        <f t="shared" si="390"/>
        <v>1960</v>
      </c>
      <c r="C1961" s="5" t="str" cm="1">
        <f t="array" ref="C1961">SHA1HASH($B1961)</f>
        <v>8f787f45102d363e1b7d6ef37fc7b5dfdf956d72</v>
      </c>
      <c r="D1961" s="6">
        <f t="shared" ca="1" si="391"/>
        <v>1</v>
      </c>
      <c r="E1961" s="7">
        <f ca="1">IF($B1961 = 1 + N("Presidente"),
    127,
    IF($B1961 = 2 + N("Vice-Presidente"),
        72,
        IF($B1961 = 3 + N("Secretária bilíngue"),
            13,
            RANDBETWEEN(5,COUNT(Name!$A:$A) + 1)
        )
    )
)</f>
        <v>70</v>
      </c>
      <c r="F1961" s="7" t="str">
        <f ca="1">VLOOKUP($E1961,Name!$A:$B,2,FALSE)</f>
        <v>Bento</v>
      </c>
      <c r="G1961" s="7">
        <f ca="1" xml:space="preserve">
IF($B1961 = 1,
    0,
    RANDBETWEEN(5,COUNT('Last name'!$A:$A) + 1)
)</f>
        <v>173</v>
      </c>
      <c r="H1961" s="7" t="str">
        <f ca="1" xml:space="preserve">
IF($B1961 = 1 + N("Presidente"),
    "de Orléans e Bragança",
    VLOOKUP($G1961,'Last name'!$A:$B,2,FALSE) &amp; " " &amp; VLOOKUP(RANDBETWEEN(5,COUNT('Last name'!$A:$A) + 1),'Last name'!$A:$B,2,FALSE)
)</f>
        <v>Santacruz Aleluia</v>
      </c>
      <c r="I1961" s="7" t="str">
        <f t="shared" ca="1" si="392"/>
        <v>Bento Santacruz Aleluia</v>
      </c>
      <c r="J1961" s="7" t="str" cm="1">
        <f t="array" aca="1" ref="J1961" ca="1">SHA1HASH($I1961)</f>
        <v>d1e4af854c49bd6e91084de0a1f1ef02567fd928</v>
      </c>
      <c r="K1961" s="7" cm="1">
        <f t="array" aca="1" ref="K1961" ca="1">INDEX(States!$A:$A,M1961,1)</f>
        <v>5</v>
      </c>
      <c r="L1961" s="7" t="str">
        <f ca="1">VLOOKUP($K1961,Countries!$A:$B,2,FALSE)</f>
        <v>Portugal</v>
      </c>
      <c r="M1961" s="7" cm="1">
        <f t="array" aca="1" ref="M1961" ca="1">INDEX(States!$C:$C,RANDBETWEEN(5,COUNTA(States!$A:$A) + 1),1)</f>
        <v>14</v>
      </c>
      <c r="N1961" s="7" t="str">
        <f ca="1">VLOOKUP($M1961,States!$C:$D,2,FALSE)</f>
        <v>Madeira</v>
      </c>
      <c r="O1961" s="7" t="str">
        <f ca="1">VLOOKUP($E1961,Name!$A:$C,3,FALSE)</f>
        <v>M</v>
      </c>
      <c r="P1961" s="7" t="str">
        <f ca="1">VLOOKUP($O1961,Genders!$B:$C,2,FALSE)</f>
        <v>Male</v>
      </c>
      <c r="Q1961" s="7" cm="1">
        <f t="array" aca="1" ref="Q1961" ca="1">INDEX('Marital status'!$A:$A,RANDBETWEEN(5,COUNTA('Marital status'!$A:$A) + 1),1)</f>
        <v>5</v>
      </c>
      <c r="R1961" s="7" t="str">
        <f ca="1">VLOOKUP($Q1961,'Marital status'!$A:$B,2,FALSE)</f>
        <v xml:space="preserve"> Separated </v>
      </c>
      <c r="S1961" s="7">
        <f t="shared" ca="1" si="393"/>
        <v>5</v>
      </c>
      <c r="T1961" s="7" t="str">
        <f ca="1">VLOOKUP($S1961,Ethnicities!$A:$B,2,FALSE)</f>
        <v>ASIAN</v>
      </c>
      <c r="U1961" s="8">
        <f t="shared" ca="1" si="394"/>
        <v>28922</v>
      </c>
      <c r="V1961" s="6">
        <f t="shared" ca="1" si="395"/>
        <v>7</v>
      </c>
      <c r="W1961" s="8" t="str">
        <f ca="1">VLOOKUP($V1961,'Background education'!$A:$B,2,FALSE)</f>
        <v>Undergraduate degree</v>
      </c>
      <c r="X1961" s="7">
        <f ca="1" xml:space="preserve">
  IF(OR($Z1961 = 5, $Z1961 = 6, $Z1961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961" s="7" t="str">
        <f ca="1">VLOOKUP($X1961,Departments!$A:$B,2,FALSE)</f>
        <v>Human Resource</v>
      </c>
      <c r="Z1961" s="6">
        <f t="shared" ca="1" si="396"/>
        <v>11</v>
      </c>
      <c r="AA1961" s="7" t="str">
        <f ca="1">VLOOKUP($Z1961,Roles!$A:$B,2,FALSE)</f>
        <v>Analyst</v>
      </c>
      <c r="AB1961" s="6">
        <f t="shared" ca="1" si="397"/>
        <v>6</v>
      </c>
      <c r="AC1961" s="7" t="str">
        <f ca="1" xml:space="preserve">
IF(
  ISNA($AB1961),
  NA(),
  VLOOKUP($AB1961,Levels!$A:$B,2,FALSE)
)</f>
        <v>Pleno</v>
      </c>
      <c r="AD1961" s="8">
        <f t="shared" ca="1" si="398"/>
        <v>36866</v>
      </c>
      <c r="AE1961" s="6">
        <f ca="1">RANDBETWEEN(5,COUNTA('Recruitment source'!$A:$A) + 1)</f>
        <v>5</v>
      </c>
      <c r="AF1961" s="6" t="str">
        <f ca="1">VLOOKUP($AE1961,'Recruitment source'!$A:$B,2,FALSE)</f>
        <v>Indeed</v>
      </c>
      <c r="AG1961" s="8" t="e">
        <f t="shared" ca="1" si="399"/>
        <v>#N/A</v>
      </c>
      <c r="AH1961" s="6" t="e">
        <f t="shared" ca="1" si="400"/>
        <v>#N/A</v>
      </c>
      <c r="AI1961" s="6" t="e">
        <f ca="1" xml:space="preserve">
IF(
  ISNA($AH1961),
  NA(),
  VLOOKUP($AH1961,'Reasons for dismissal'!$A:$B,2,FALSE)
)</f>
        <v>#N/A</v>
      </c>
      <c r="AJ1961" s="6">
        <f t="shared" ca="1" si="401"/>
        <v>4</v>
      </c>
      <c r="AK1961" s="1">
        <f t="shared" ca="1" si="402"/>
        <v>2580</v>
      </c>
      <c r="AL196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$A1961  &amp; ", "   &amp;
$B1961  &amp; ", "   &amp;
$D1961  &amp; ", '"  &amp;
$I1961  &amp; "', '" &amp;
$O1961  &amp; "', "  &amp;
$S1961  &amp; ", '"  &amp;
TEXT($U1961,"dd/mm/aaaa")  &amp; "', "   &amp;
$V1961  &amp; ", "   &amp;
$X1961  &amp; ", "   &amp;
$Z1961  &amp; ", "   &amp;
IF($AB1961 &lt;&gt; "", $AB1961, "NULL")  &amp; ", "   &amp;
$AK1961  &amp; ");"</f>
        <v>#REF!</v>
      </c>
    </row>
    <row r="1962" spans="1:38" x14ac:dyDescent="0.2">
      <c r="A1962" s="7" cm="1">
        <f t="array" aca="1" ref="A1962" ca="1">INDEX(Companies!$A:$A,RANDBETWEEN(2,COUNTA(Companies!$A:$A)),1)</f>
        <v>2</v>
      </c>
      <c r="B1962" s="5">
        <f t="shared" si="390"/>
        <v>1961</v>
      </c>
      <c r="C1962" s="5" t="str" cm="1">
        <f t="array" ref="C1962">SHA1HASH($B1962)</f>
        <v>d1e7c420b029989202887f2044fcca453758fc3e</v>
      </c>
      <c r="D1962" s="6">
        <f t="shared" ca="1" si="391"/>
        <v>1</v>
      </c>
      <c r="E1962" s="7">
        <f ca="1">IF($B1962 = 1 + N("Presidente"),
    127,
    IF($B1962 = 2 + N("Vice-Presidente"),
        72,
        IF($B1962 = 3 + N("Secretária bilíngue"),
            13,
            RANDBETWEEN(5,COUNT(Name!$A:$A) + 1)
        )
    )
)</f>
        <v>124</v>
      </c>
      <c r="F1962" s="7" t="str">
        <f ca="1">VLOOKUP($E1962,Name!$A:$B,2,FALSE)</f>
        <v>Emilly</v>
      </c>
      <c r="G1962" s="7">
        <f ca="1" xml:space="preserve">
IF($B1962 = 1,
    0,
    RANDBETWEEN(5,COUNT('Last name'!$A:$A) + 1)
)</f>
        <v>75</v>
      </c>
      <c r="H1962" s="7" t="str">
        <f ca="1" xml:space="preserve">
IF($B1962 = 1 + N("Presidente"),
    "de Orléans e Bragança",
    VLOOKUP($G1962,'Last name'!$A:$B,2,FALSE) &amp; " " &amp; VLOOKUP(RANDBETWEEN(5,COUNT('Last name'!$A:$A) + 1),'Last name'!$A:$B,2,FALSE)
)</f>
        <v>dos Santos Caruso</v>
      </c>
      <c r="I1962" s="7" t="str">
        <f t="shared" ca="1" si="392"/>
        <v>Emilly dos Santos Caruso</v>
      </c>
      <c r="J1962" s="7" t="str" cm="1">
        <f t="array" aca="1" ref="J1962" ca="1">SHA1HASH($I1962)</f>
        <v>b15acf49e95d9ef65712a9df556bf687123b02ba</v>
      </c>
      <c r="K1962" s="7" cm="1">
        <f t="array" aca="1" ref="K1962" ca="1">INDEX(States!$A:$A,M1962,1)</f>
        <v>5</v>
      </c>
      <c r="L1962" s="7" t="str">
        <f ca="1">VLOOKUP($K1962,Countries!$A:$B,2,FALSE)</f>
        <v>Portugal</v>
      </c>
      <c r="M1962" s="7" cm="1">
        <f t="array" aca="1" ref="M1962" ca="1">INDEX(States!$C:$C,RANDBETWEEN(5,COUNTA(States!$A:$A) + 1),1)</f>
        <v>13</v>
      </c>
      <c r="N1962" s="7" t="str">
        <f ca="1">VLOOKUP($M1962,States!$C:$D,2,FALSE)</f>
        <v>Coimbra</v>
      </c>
      <c r="O1962" s="7" t="str">
        <f ca="1">VLOOKUP($E1962,Name!$A:$C,3,FALSE)</f>
        <v>F</v>
      </c>
      <c r="P1962" s="7" t="str">
        <f ca="1">VLOOKUP($O1962,Genders!$B:$C,2,FALSE)</f>
        <v>Female</v>
      </c>
      <c r="Q1962" s="7" cm="1">
        <f t="array" aca="1" ref="Q1962" ca="1">INDEX('Marital status'!$A:$A,RANDBETWEEN(5,COUNTA('Marital status'!$A:$A) + 1),1)</f>
        <v>0</v>
      </c>
      <c r="R1962" s="7" t="e">
        <f ca="1">VLOOKUP($Q1962,'Marital status'!$A:$B,2,FALSE)</f>
        <v>#N/A</v>
      </c>
      <c r="S1962" s="7">
        <f t="shared" ca="1" si="393"/>
        <v>5</v>
      </c>
      <c r="T1962" s="7" t="str">
        <f ca="1">VLOOKUP($S1962,Ethnicities!$A:$B,2,FALSE)</f>
        <v>ASIAN</v>
      </c>
      <c r="U1962" s="8">
        <f t="shared" ca="1" si="394"/>
        <v>25722</v>
      </c>
      <c r="V1962" s="6">
        <f t="shared" ca="1" si="395"/>
        <v>7</v>
      </c>
      <c r="W1962" s="8" t="str">
        <f ca="1">VLOOKUP($V1962,'Background education'!$A:$B,2,FALSE)</f>
        <v>Undergraduate degree</v>
      </c>
      <c r="X1962" s="7">
        <f ca="1" xml:space="preserve">
  IF(OR($Z1962 = 5, $Z1962 = 6, $Z1962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962" s="7" t="str">
        <f ca="1">VLOOKUP($X1962,Departments!$A:$B,2,FALSE)</f>
        <v>Operations</v>
      </c>
      <c r="Z1962" s="6">
        <f t="shared" ca="1" si="396"/>
        <v>9</v>
      </c>
      <c r="AA1962" s="7" t="str">
        <f ca="1">VLOOKUP($Z1962,Roles!$A:$B,2,FALSE)</f>
        <v>Intern</v>
      </c>
      <c r="AB1962" s="6" t="e">
        <f t="shared" ca="1" si="397"/>
        <v>#N/A</v>
      </c>
      <c r="AC1962" s="7" t="e">
        <f ca="1" xml:space="preserve">
IF(
  ISNA($AB1962),
  NA(),
  VLOOKUP($AB1962,Levels!$A:$B,2,FALSE)
)</f>
        <v>#N/A</v>
      </c>
      <c r="AD1962" s="8">
        <f t="shared" ca="1" si="398"/>
        <v>42700</v>
      </c>
      <c r="AE1962" s="6">
        <f ca="1">RANDBETWEEN(5,COUNTA('Recruitment source'!$A:$A) + 1)</f>
        <v>12</v>
      </c>
      <c r="AF1962" s="6" t="str">
        <f ca="1">VLOOKUP($AE1962,'Recruitment source'!$A:$B,2,FALSE)</f>
        <v xml:space="preserve"> recommendation of employee</v>
      </c>
      <c r="AG1962" s="8" t="e">
        <f t="shared" ca="1" si="399"/>
        <v>#N/A</v>
      </c>
      <c r="AH1962" s="6" t="e">
        <f t="shared" ca="1" si="400"/>
        <v>#N/A</v>
      </c>
      <c r="AI1962" s="6" t="e">
        <f ca="1" xml:space="preserve">
IF(
  ISNA($AH1962),
  NA(),
  VLOOKUP($AH1962,'Reasons for dismissal'!$A:$B,2,FALSE)
)</f>
        <v>#N/A</v>
      </c>
      <c r="AJ1962" s="6">
        <f t="shared" ca="1" si="401"/>
        <v>5</v>
      </c>
      <c r="AK1962" s="1">
        <f t="shared" ca="1" si="402"/>
        <v>1205</v>
      </c>
      <c r="AL196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$A1962  &amp; ", "   &amp;
$B1962  &amp; ", "   &amp;
$D1962  &amp; ", '"  &amp;
$I1962  &amp; "', '" &amp;
$O1962  &amp; "', "  &amp;
$S1962  &amp; ", '"  &amp;
TEXT($U1962,"dd/mm/aaaa")  &amp; "', "   &amp;
$V1962  &amp; ", "   &amp;
$X1962  &amp; ", "   &amp;
$Z1962  &amp; ", "   &amp;
IF($AB1962 &lt;&gt; "", $AB1962, "NULL")  &amp; ", "   &amp;
$AK1962  &amp; ");"</f>
        <v>#REF!</v>
      </c>
    </row>
    <row r="1963" spans="1:38" x14ac:dyDescent="0.2">
      <c r="A1963" s="7" cm="1">
        <f t="array" aca="1" ref="A1963" ca="1">INDEX(Companies!$A:$A,RANDBETWEEN(2,COUNTA(Companies!$A:$A)),1)</f>
        <v>2</v>
      </c>
      <c r="B1963" s="5">
        <f t="shared" si="390"/>
        <v>1962</v>
      </c>
      <c r="C1963" s="5" t="str" cm="1">
        <f t="array" ref="C1963">SHA1HASH($B1963)</f>
        <v>b051167e3c4ea1a2e7ad55e415e923988f6f1887</v>
      </c>
      <c r="D1963" s="6">
        <f t="shared" ca="1" si="391"/>
        <v>1</v>
      </c>
      <c r="E1963" s="7">
        <f ca="1">IF($B1963 = 1 + N("Presidente"),
    127,
    IF($B1963 = 2 + N("Vice-Presidente"),
        72,
        IF($B1963 = 3 + N("Secretária bilíngue"),
            13,
            RANDBETWEEN(5,COUNT(Name!$A:$A) + 1)
        )
    )
)</f>
        <v>211</v>
      </c>
      <c r="F1963" s="7" t="str">
        <f ca="1">VLOOKUP($E1963,Name!$A:$B,2,FALSE)</f>
        <v>Kauê</v>
      </c>
      <c r="G1963" s="7">
        <f ca="1" xml:space="preserve">
IF($B1963 = 1,
    0,
    RANDBETWEEN(5,COUNT('Last name'!$A:$A) + 1)
)</f>
        <v>16</v>
      </c>
      <c r="H1963" s="7" t="str">
        <f ca="1" xml:space="preserve">
IF($B1963 = 1 + N("Presidente"),
    "de Orléans e Bragança",
    VLOOKUP($G1963,'Last name'!$A:$B,2,FALSE) &amp; " " &amp; VLOOKUP(RANDBETWEEN(5,COUNT('Last name'!$A:$A) + 1),'Last name'!$A:$B,2,FALSE)
)</f>
        <v>Amor Santacruz</v>
      </c>
      <c r="I1963" s="7" t="str">
        <f t="shared" ca="1" si="392"/>
        <v>Kauê Amor Santacruz</v>
      </c>
      <c r="J1963" s="7" t="str" cm="1">
        <f t="array" aca="1" ref="J1963" ca="1">SHA1HASH($I1963)</f>
        <v>cd081615dd4487773accca78665bf38c36398f96</v>
      </c>
      <c r="K1963" s="7" cm="1">
        <f t="array" aca="1" ref="K1963" ca="1">INDEX(States!$A:$A,M1963,1)</f>
        <v>5</v>
      </c>
      <c r="L1963" s="7" t="str">
        <f ca="1">VLOOKUP($K1963,Countries!$A:$B,2,FALSE)</f>
        <v>Portugal</v>
      </c>
      <c r="M1963" s="7" cm="1">
        <f t="array" aca="1" ref="M1963" ca="1">INDEX(States!$C:$C,RANDBETWEEN(5,COUNTA(States!$A:$A) + 1),1)</f>
        <v>18</v>
      </c>
      <c r="N1963" s="7" t="str">
        <f ca="1">VLOOKUP($M1963,States!$C:$D,2,FALSE)</f>
        <v>Castelo Branco</v>
      </c>
      <c r="O1963" s="7" t="str">
        <f ca="1">VLOOKUP($E1963,Name!$A:$C,3,FALSE)</f>
        <v>M</v>
      </c>
      <c r="P1963" s="7" t="str">
        <f ca="1">VLOOKUP($O1963,Genders!$B:$C,2,FALSE)</f>
        <v>Male</v>
      </c>
      <c r="Q1963" s="7" cm="1">
        <f t="array" aca="1" ref="Q1963" ca="1">INDEX('Marital status'!$A:$A,RANDBETWEEN(5,COUNTA('Marital status'!$A:$A) + 1),1)</f>
        <v>0</v>
      </c>
      <c r="R1963" s="7" t="e">
        <f ca="1">VLOOKUP($Q1963,'Marital status'!$A:$B,2,FALSE)</f>
        <v>#N/A</v>
      </c>
      <c r="S1963" s="7">
        <f t="shared" ca="1" si="393"/>
        <v>5</v>
      </c>
      <c r="T1963" s="7" t="str">
        <f ca="1">VLOOKUP($S1963,Ethnicities!$A:$B,2,FALSE)</f>
        <v>ASIAN</v>
      </c>
      <c r="U1963" s="8">
        <f t="shared" ca="1" si="394"/>
        <v>31462</v>
      </c>
      <c r="V1963" s="6">
        <f t="shared" ca="1" si="395"/>
        <v>7</v>
      </c>
      <c r="W1963" s="8" t="str">
        <f ca="1">VLOOKUP($V1963,'Background education'!$A:$B,2,FALSE)</f>
        <v>Undergraduate degree</v>
      </c>
      <c r="X1963" s="7">
        <f ca="1" xml:space="preserve">
  IF(OR($Z1963 = 5, $Z1963 = 6, $Z1963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963" s="7" t="str">
        <f ca="1">VLOOKUP($X1963,Departments!$A:$B,2,FALSE)</f>
        <v>Finance</v>
      </c>
      <c r="Z1963" s="6">
        <f t="shared" ca="1" si="396"/>
        <v>11</v>
      </c>
      <c r="AA1963" s="7" t="str">
        <f ca="1">VLOOKUP($Z1963,Roles!$A:$B,2,FALSE)</f>
        <v>Analyst</v>
      </c>
      <c r="AB1963" s="6">
        <f t="shared" ca="1" si="397"/>
        <v>6</v>
      </c>
      <c r="AC1963" s="7" t="str">
        <f ca="1" xml:space="preserve">
IF(
  ISNA($AB1963),
  NA(),
  VLOOKUP($AB1963,Levels!$A:$B,2,FALSE)
)</f>
        <v>Pleno</v>
      </c>
      <c r="AD1963" s="8">
        <f t="shared" ca="1" si="398"/>
        <v>38533</v>
      </c>
      <c r="AE1963" s="6">
        <f ca="1">RANDBETWEEN(5,COUNTA('Recruitment source'!$A:$A) + 1)</f>
        <v>14</v>
      </c>
      <c r="AF1963" s="6" t="str">
        <f ca="1">VLOOKUP($AE1963,'Recruitment source'!$A:$B,2,FALSE)</f>
        <v>LinkedIn</v>
      </c>
      <c r="AG1963" s="8" t="e">
        <f t="shared" ca="1" si="399"/>
        <v>#N/A</v>
      </c>
      <c r="AH1963" s="6" t="e">
        <f t="shared" ca="1" si="400"/>
        <v>#N/A</v>
      </c>
      <c r="AI1963" s="6" t="e">
        <f ca="1" xml:space="preserve">
IF(
  ISNA($AH1963),
  NA(),
  VLOOKUP($AH1963,'Reasons for dismissal'!$A:$B,2,FALSE)
)</f>
        <v>#N/A</v>
      </c>
      <c r="AJ1963" s="6">
        <f t="shared" ca="1" si="401"/>
        <v>4</v>
      </c>
      <c r="AK1963" s="1">
        <f t="shared" ca="1" si="402"/>
        <v>2500</v>
      </c>
      <c r="AL196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$A1963  &amp; ", "   &amp;
$B1963  &amp; ", "   &amp;
$D1963  &amp; ", '"  &amp;
$I1963  &amp; "', '" &amp;
$O1963  &amp; "', "  &amp;
$S1963  &amp; ", '"  &amp;
TEXT($U1963,"dd/mm/aaaa")  &amp; "', "   &amp;
$V1963  &amp; ", "   &amp;
$X1963  &amp; ", "   &amp;
$Z1963  &amp; ", "   &amp;
IF($AB1963 &lt;&gt; "", $AB1963, "NULL")  &amp; ", "   &amp;
$AK1963  &amp; ");"</f>
        <v>#REF!</v>
      </c>
    </row>
    <row r="1964" spans="1:38" x14ac:dyDescent="0.2">
      <c r="A1964" s="7" cm="1">
        <f t="array" aca="1" ref="A1964" ca="1">INDEX(Companies!$A:$A,RANDBETWEEN(2,COUNTA(Companies!$A:$A)),1)</f>
        <v>2</v>
      </c>
      <c r="B1964" s="5">
        <f t="shared" si="390"/>
        <v>1963</v>
      </c>
      <c r="C1964" s="5" t="str" cm="1">
        <f t="array" ref="C1964">SHA1HASH($B1964)</f>
        <v>a8d01dd316e90b6e072f8d10be9a327b06cebcdc</v>
      </c>
      <c r="D1964" s="6">
        <f t="shared" ca="1" si="391"/>
        <v>1</v>
      </c>
      <c r="E1964" s="7">
        <f ca="1">IF($B1964 = 1 + N("Presidente"),
    127,
    IF($B1964 = 2 + N("Vice-Presidente"),
        72,
        IF($B1964 = 3 + N("Secretária bilíngue"),
            13,
            RANDBETWEEN(5,COUNT(Name!$A:$A) + 1)
        )
    )
)</f>
        <v>96</v>
      </c>
      <c r="F1964" s="7" t="str">
        <f ca="1">VLOOKUP($E1964,Name!$A:$B,2,FALSE)</f>
        <v>Clarisse</v>
      </c>
      <c r="G1964" s="7">
        <f ca="1" xml:space="preserve">
IF($B1964 = 1,
    0,
    RANDBETWEEN(5,COUNT('Last name'!$A:$A) + 1)
)</f>
        <v>73</v>
      </c>
      <c r="H1964" s="7" t="str">
        <f ca="1" xml:space="preserve">
IF($B1964 = 1 + N("Presidente"),
    "de Orléans e Bragança",
    VLOOKUP($G1964,'Last name'!$A:$B,2,FALSE) &amp; " " &amp; VLOOKUP(RANDBETWEEN(5,COUNT('Last name'!$A:$A) + 1),'Last name'!$A:$B,2,FALSE)
)</f>
        <v>de Oliveira Medeiros</v>
      </c>
      <c r="I1964" s="7" t="str">
        <f t="shared" ca="1" si="392"/>
        <v>Clarisse de Oliveira Medeiros</v>
      </c>
      <c r="J1964" s="7" t="str" cm="1">
        <f t="array" aca="1" ref="J1964" ca="1">SHA1HASH($I1964)</f>
        <v>47d1f9427db265158b111bcebe7455904973b67e</v>
      </c>
      <c r="K1964" s="7" cm="1">
        <f t="array" aca="1" ref="K1964" ca="1">INDEX(States!$A:$A,M1964,1)</f>
        <v>5</v>
      </c>
      <c r="L1964" s="7" t="str">
        <f ca="1">VLOOKUP($K1964,Countries!$A:$B,2,FALSE)</f>
        <v>Portugal</v>
      </c>
      <c r="M1964" s="7" cm="1">
        <f t="array" aca="1" ref="M1964" ca="1">INDEX(States!$C:$C,RANDBETWEEN(5,COUNTA(States!$A:$A) + 1),1)</f>
        <v>10</v>
      </c>
      <c r="N1964" s="7" t="str">
        <f ca="1">VLOOKUP($M1964,States!$C:$D,2,FALSE)</f>
        <v>Faro</v>
      </c>
      <c r="O1964" s="7" t="str">
        <f ca="1">VLOOKUP($E1964,Name!$A:$C,3,FALSE)</f>
        <v>F</v>
      </c>
      <c r="P1964" s="7" t="str">
        <f ca="1">VLOOKUP($O1964,Genders!$B:$C,2,FALSE)</f>
        <v>Female</v>
      </c>
      <c r="Q1964" s="7" cm="1">
        <f t="array" aca="1" ref="Q1964" ca="1">INDEX('Marital status'!$A:$A,RANDBETWEEN(5,COUNTA('Marital status'!$A:$A) + 1),1)</f>
        <v>5</v>
      </c>
      <c r="R1964" s="7" t="str">
        <f ca="1">VLOOKUP($Q1964,'Marital status'!$A:$B,2,FALSE)</f>
        <v xml:space="preserve"> Separated </v>
      </c>
      <c r="S1964" s="7">
        <f t="shared" ca="1" si="393"/>
        <v>5</v>
      </c>
      <c r="T1964" s="7" t="str">
        <f ca="1">VLOOKUP($S1964,Ethnicities!$A:$B,2,FALSE)</f>
        <v>ASIAN</v>
      </c>
      <c r="U1964" s="8">
        <f t="shared" ca="1" si="394"/>
        <v>33729</v>
      </c>
      <c r="V1964" s="6">
        <f t="shared" ca="1" si="395"/>
        <v>7</v>
      </c>
      <c r="W1964" s="8" t="str">
        <f ca="1">VLOOKUP($V1964,'Background education'!$A:$B,2,FALSE)</f>
        <v>Undergraduate degree</v>
      </c>
      <c r="X1964" s="7">
        <f ca="1" xml:space="preserve">
  IF(OR($Z1964 = 5, $Z1964 = 6, $Z1964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964" s="7" t="str">
        <f ca="1">VLOOKUP($X1964,Departments!$A:$B,2,FALSE)</f>
        <v>Operations</v>
      </c>
      <c r="Z1964" s="6">
        <f t="shared" ca="1" si="396"/>
        <v>10</v>
      </c>
      <c r="AA1964" s="7" t="str">
        <f ca="1">VLOOKUP($Z1964,Roles!$A:$B,2,FALSE)</f>
        <v>Trainee</v>
      </c>
      <c r="AB1964" s="6" t="e">
        <f t="shared" ca="1" si="397"/>
        <v>#N/A</v>
      </c>
      <c r="AC1964" s="7" t="e">
        <f ca="1" xml:space="preserve">
IF(
  ISNA($AB1964),
  NA(),
  VLOOKUP($AB1964,Levels!$A:$B,2,FALSE)
)</f>
        <v>#N/A</v>
      </c>
      <c r="AD1964" s="8">
        <f t="shared" ca="1" si="398"/>
        <v>38748</v>
      </c>
      <c r="AE1964" s="6">
        <f ca="1">RANDBETWEEN(5,COUNTA('Recruitment source'!$A:$A) + 1)</f>
        <v>15</v>
      </c>
      <c r="AF1964" s="6" t="str">
        <f ca="1">VLOOKUP($AE1964,'Recruitment source'!$A:$B,2,FALSE)</f>
        <v>Website</v>
      </c>
      <c r="AG1964" s="8" t="e">
        <f t="shared" ca="1" si="399"/>
        <v>#N/A</v>
      </c>
      <c r="AH1964" s="6" t="e">
        <f t="shared" ca="1" si="400"/>
        <v>#N/A</v>
      </c>
      <c r="AI1964" s="6" t="e">
        <f ca="1" xml:space="preserve">
IF(
  ISNA($AH1964),
  NA(),
  VLOOKUP($AH1964,'Reasons for dismissal'!$A:$B,2,FALSE)
)</f>
        <v>#N/A</v>
      </c>
      <c r="AJ1964" s="6">
        <f t="shared" ca="1" si="401"/>
        <v>5</v>
      </c>
      <c r="AK1964" s="1">
        <f t="shared" ca="1" si="402"/>
        <v>1305</v>
      </c>
      <c r="AL196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$A1964  &amp; ", "   &amp;
$B1964  &amp; ", "   &amp;
$D1964  &amp; ", '"  &amp;
$I1964  &amp; "', '" &amp;
$O1964  &amp; "', "  &amp;
$S1964  &amp; ", '"  &amp;
TEXT($U1964,"dd/mm/aaaa")  &amp; "', "   &amp;
$V1964  &amp; ", "   &amp;
$X1964  &amp; ", "   &amp;
$Z1964  &amp; ", "   &amp;
IF($AB1964 &lt;&gt; "", $AB1964, "NULL")  &amp; ", "   &amp;
$AK1964  &amp; ");"</f>
        <v>#REF!</v>
      </c>
    </row>
    <row r="1965" spans="1:38" x14ac:dyDescent="0.2">
      <c r="A1965" s="7" cm="1">
        <f t="array" aca="1" ref="A1965" ca="1">INDEX(Companies!$A:$A,RANDBETWEEN(2,COUNTA(Companies!$A:$A)),1)</f>
        <v>2</v>
      </c>
      <c r="B1965" s="5">
        <f t="shared" si="390"/>
        <v>1964</v>
      </c>
      <c r="C1965" s="5" t="str" cm="1">
        <f t="array" ref="C1965">SHA1HASH($B1965)</f>
        <v>44c9b30f7a5334e5c1c81ad08781cd89d33d02c0</v>
      </c>
      <c r="D1965" s="6">
        <f t="shared" ca="1" si="391"/>
        <v>1</v>
      </c>
      <c r="E1965" s="7">
        <f ca="1">IF($B1965 = 1 + N("Presidente"),
    127,
    IF($B1965 = 2 + N("Vice-Presidente"),
        72,
        IF($B1965 = 3 + N("Secretária bilíngue"),
            13,
            RANDBETWEEN(5,COUNT(Name!$A:$A) + 1)
        )
    )
)</f>
        <v>295</v>
      </c>
      <c r="F1965" s="7" t="str">
        <f ca="1">VLOOKUP($E1965,Name!$A:$B,2,FALSE)</f>
        <v>Miguel</v>
      </c>
      <c r="G1965" s="7">
        <f ca="1" xml:space="preserve">
IF($B1965 = 1,
    0,
    RANDBETWEEN(5,COUNT('Last name'!$A:$A) + 1)
)</f>
        <v>39</v>
      </c>
      <c r="H1965" s="7" t="str">
        <f ca="1" xml:space="preserve">
IF($B1965 = 1 + N("Presidente"),
    "de Orléans e Bragança",
    VLOOKUP($G1965,'Last name'!$A:$B,2,FALSE) &amp; " " &amp; VLOOKUP(RANDBETWEEN(5,COUNT('Last name'!$A:$A) + 1),'Last name'!$A:$B,2,FALSE)
)</f>
        <v>Bianchi Romano</v>
      </c>
      <c r="I1965" s="7" t="str">
        <f t="shared" ca="1" si="392"/>
        <v>Miguel Bianchi Romano</v>
      </c>
      <c r="J1965" s="7" t="str" cm="1">
        <f t="array" aca="1" ref="J1965" ca="1">SHA1HASH($I1965)</f>
        <v>302f89239d5f4c8b3713e9572c9f4366c8f7d691</v>
      </c>
      <c r="K1965" s="7" cm="1">
        <f t="array" aca="1" ref="K1965" ca="1">INDEX(States!$A:$A,M1965,1)</f>
        <v>5</v>
      </c>
      <c r="L1965" s="7" t="str">
        <f ca="1">VLOOKUP($K1965,Countries!$A:$B,2,FALSE)</f>
        <v>Portugal</v>
      </c>
      <c r="M1965" s="7" cm="1">
        <f t="array" aca="1" ref="M1965" ca="1">INDEX(States!$C:$C,RANDBETWEEN(5,COUNTA(States!$A:$A) + 1),1)</f>
        <v>7</v>
      </c>
      <c r="N1965" s="7" t="str">
        <f ca="1">VLOOKUP($M1965,States!$C:$D,2,FALSE)</f>
        <v xml:space="preserve"> Setúbal </v>
      </c>
      <c r="O1965" s="7" t="str">
        <f ca="1">VLOOKUP($E1965,Name!$A:$C,3,FALSE)</f>
        <v>M</v>
      </c>
      <c r="P1965" s="7" t="str">
        <f ca="1">VLOOKUP($O1965,Genders!$B:$C,2,FALSE)</f>
        <v>Male</v>
      </c>
      <c r="Q1965" s="7" cm="1">
        <f t="array" aca="1" ref="Q1965" ca="1">INDEX('Marital status'!$A:$A,RANDBETWEEN(5,COUNTA('Marital status'!$A:$A) + 1),1)</f>
        <v>5</v>
      </c>
      <c r="R1965" s="7" t="str">
        <f ca="1">VLOOKUP($Q1965,'Marital status'!$A:$B,2,FALSE)</f>
        <v xml:space="preserve"> Separated </v>
      </c>
      <c r="S1965" s="7">
        <f t="shared" ca="1" si="393"/>
        <v>5</v>
      </c>
      <c r="T1965" s="7" t="str">
        <f ca="1">VLOOKUP($S1965,Ethnicities!$A:$B,2,FALSE)</f>
        <v>ASIAN</v>
      </c>
      <c r="U1965" s="8">
        <f t="shared" ca="1" si="394"/>
        <v>23207</v>
      </c>
      <c r="V1965" s="6">
        <f t="shared" ca="1" si="395"/>
        <v>7</v>
      </c>
      <c r="W1965" s="8" t="str">
        <f ca="1">VLOOKUP($V1965,'Background education'!$A:$B,2,FALSE)</f>
        <v>Undergraduate degree</v>
      </c>
      <c r="X1965" s="7">
        <f ca="1" xml:space="preserve">
  IF(OR($Z1965 = 5, $Z1965 = 6, $Z1965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965" s="7" t="str">
        <f ca="1">VLOOKUP($X1965,Departments!$A:$B,2,FALSE)</f>
        <v>Human Resource</v>
      </c>
      <c r="Z1965" s="6">
        <f t="shared" ca="1" si="396"/>
        <v>11</v>
      </c>
      <c r="AA1965" s="7" t="str">
        <f ca="1">VLOOKUP($Z1965,Roles!$A:$B,2,FALSE)</f>
        <v>Analyst</v>
      </c>
      <c r="AB1965" s="6">
        <f t="shared" ca="1" si="397"/>
        <v>5</v>
      </c>
      <c r="AC1965" s="7" t="str">
        <f ca="1" xml:space="preserve">
IF(
  ISNA($AB1965),
  NA(),
  VLOOKUP($AB1965,Levels!$A:$B,2,FALSE)
)</f>
        <v>Junior</v>
      </c>
      <c r="AD1965" s="8">
        <f t="shared" ca="1" si="398"/>
        <v>36376</v>
      </c>
      <c r="AE1965" s="6">
        <f ca="1">RANDBETWEEN(5,COUNTA('Recruitment source'!$A:$A) + 1)</f>
        <v>9</v>
      </c>
      <c r="AF1965" s="6" t="str">
        <f ca="1">VLOOKUP($AE1965,'Recruitment source'!$A:$B,2,FALSE)</f>
        <v>Empregos Online</v>
      </c>
      <c r="AG1965" s="8" t="e">
        <f t="shared" ca="1" si="399"/>
        <v>#N/A</v>
      </c>
      <c r="AH1965" s="6" t="e">
        <f t="shared" ca="1" si="400"/>
        <v>#N/A</v>
      </c>
      <c r="AI1965" s="6" t="e">
        <f ca="1" xml:space="preserve">
IF(
  ISNA($AH1965),
  NA(),
  VLOOKUP($AH1965,'Reasons for dismissal'!$A:$B,2,FALSE)
)</f>
        <v>#N/A</v>
      </c>
      <c r="AJ1965" s="6">
        <f t="shared" ca="1" si="401"/>
        <v>4</v>
      </c>
      <c r="AK1965" s="1">
        <f t="shared" ca="1" si="402"/>
        <v>2580</v>
      </c>
      <c r="AL196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$A1965  &amp; ", "   &amp;
$B1965  &amp; ", "   &amp;
$D1965  &amp; ", '"  &amp;
$I1965  &amp; "', '" &amp;
$O1965  &amp; "', "  &amp;
$S1965  &amp; ", '"  &amp;
TEXT($U1965,"dd/mm/aaaa")  &amp; "', "   &amp;
$V1965  &amp; ", "   &amp;
$X1965  &amp; ", "   &amp;
$Z1965  &amp; ", "   &amp;
IF($AB1965 &lt;&gt; "", $AB1965, "NULL")  &amp; ", "   &amp;
$AK1965  &amp; ");"</f>
        <v>#REF!</v>
      </c>
    </row>
    <row r="1966" spans="1:38" x14ac:dyDescent="0.2">
      <c r="A1966" s="7" cm="1">
        <f t="array" aca="1" ref="A1966" ca="1">INDEX(Companies!$A:$A,RANDBETWEEN(2,COUNTA(Companies!$A:$A)),1)</f>
        <v>2</v>
      </c>
      <c r="B1966" s="5">
        <f t="shared" si="390"/>
        <v>1965</v>
      </c>
      <c r="C1966" s="5" t="str" cm="1">
        <f t="array" ref="C1966">SHA1HASH($B1966)</f>
        <v>5b17adc969018b102b802193f65ffebc07494a2c</v>
      </c>
      <c r="D1966" s="6">
        <f t="shared" ca="1" si="391"/>
        <v>1</v>
      </c>
      <c r="E1966" s="7">
        <f ca="1">IF($B1966 = 1 + N("Presidente"),
    127,
    IF($B1966 = 2 + N("Vice-Presidente"),
        72,
        IF($B1966 = 3 + N("Secretária bilíngue"),
            13,
            RANDBETWEEN(5,COUNT(Name!$A:$A) + 1)
        )
    )
)</f>
        <v>179</v>
      </c>
      <c r="F1966" s="7" t="str">
        <f ca="1">VLOOKUP($E1966,Name!$A:$B,2,FALSE)</f>
        <v>Isadora</v>
      </c>
      <c r="G1966" s="7">
        <f ca="1" xml:space="preserve">
IF($B1966 = 1,
    0,
    RANDBETWEEN(5,COUNT('Last name'!$A:$A) + 1)
)</f>
        <v>79</v>
      </c>
      <c r="H1966" s="7" t="str">
        <f ca="1" xml:space="preserve">
IF($B1966 = 1 + N("Presidente"),
    "de Orléans e Bragança",
    VLOOKUP($G1966,'Last name'!$A:$B,2,FALSE) &amp; " " &amp; VLOOKUP(RANDBETWEEN(5,COUNT('Last name'!$A:$A) + 1),'Last name'!$A:$B,2,FALSE)
)</f>
        <v>Evangelista Marino</v>
      </c>
      <c r="I1966" s="7" t="str">
        <f t="shared" ca="1" si="392"/>
        <v>Isadora Evangelista Marino</v>
      </c>
      <c r="J1966" s="7" t="str" cm="1">
        <f t="array" aca="1" ref="J1966" ca="1">SHA1HASH($I1966)</f>
        <v>6486a8a10ef43b41a3e182ed478bff1a29af85f7</v>
      </c>
      <c r="K1966" s="7" cm="1">
        <f t="array" aca="1" ref="K1966" ca="1">INDEX(States!$A:$A,M1966,1)</f>
        <v>5</v>
      </c>
      <c r="L1966" s="7" t="str">
        <f ca="1">VLOOKUP($K1966,Countries!$A:$B,2,FALSE)</f>
        <v>Portugal</v>
      </c>
      <c r="M1966" s="7" cm="1">
        <f t="array" aca="1" ref="M1966" ca="1">INDEX(States!$C:$C,RANDBETWEEN(5,COUNTA(States!$A:$A) + 1),1)</f>
        <v>9</v>
      </c>
      <c r="N1966" s="7" t="str">
        <f ca="1">VLOOKUP($M1966,States!$C:$D,2,FALSE)</f>
        <v>braga</v>
      </c>
      <c r="O1966" s="7" t="str">
        <f ca="1">VLOOKUP($E1966,Name!$A:$C,3,FALSE)</f>
        <v>F</v>
      </c>
      <c r="P1966" s="7" t="str">
        <f ca="1">VLOOKUP($O1966,Genders!$B:$C,2,FALSE)</f>
        <v>Female</v>
      </c>
      <c r="Q1966" s="7" cm="1">
        <f t="array" aca="1" ref="Q1966" ca="1">INDEX('Marital status'!$A:$A,RANDBETWEEN(5,COUNTA('Marital status'!$A:$A) + 1),1)</f>
        <v>5</v>
      </c>
      <c r="R1966" s="7" t="str">
        <f ca="1">VLOOKUP($Q1966,'Marital status'!$A:$B,2,FALSE)</f>
        <v xml:space="preserve"> Separated </v>
      </c>
      <c r="S1966" s="7">
        <f t="shared" ca="1" si="393"/>
        <v>5</v>
      </c>
      <c r="T1966" s="7" t="str">
        <f ca="1">VLOOKUP($S1966,Ethnicities!$A:$B,2,FALSE)</f>
        <v>ASIAN</v>
      </c>
      <c r="U1966" s="8">
        <f t="shared" ca="1" si="394"/>
        <v>31712</v>
      </c>
      <c r="V1966" s="6">
        <f t="shared" ca="1" si="395"/>
        <v>7</v>
      </c>
      <c r="W1966" s="8" t="str">
        <f ca="1">VLOOKUP($V1966,'Background education'!$A:$B,2,FALSE)</f>
        <v>Undergraduate degree</v>
      </c>
      <c r="X1966" s="7">
        <f ca="1" xml:space="preserve">
  IF(OR($Z1966 = 5, $Z1966 = 6, $Z1966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966" s="7" t="str">
        <f ca="1">VLOOKUP($X1966,Departments!$A:$B,2,FALSE)</f>
        <v>Controlling</v>
      </c>
      <c r="Z1966" s="6">
        <f t="shared" ca="1" si="396"/>
        <v>10</v>
      </c>
      <c r="AA1966" s="7" t="str">
        <f ca="1">VLOOKUP($Z1966,Roles!$A:$B,2,FALSE)</f>
        <v>Trainee</v>
      </c>
      <c r="AB1966" s="6" t="e">
        <f t="shared" ca="1" si="397"/>
        <v>#N/A</v>
      </c>
      <c r="AC1966" s="7" t="e">
        <f ca="1" xml:space="preserve">
IF(
  ISNA($AB1966),
  NA(),
  VLOOKUP($AB1966,Levels!$A:$B,2,FALSE)
)</f>
        <v>#N/A</v>
      </c>
      <c r="AD1966" s="8">
        <f t="shared" ca="1" si="398"/>
        <v>39362</v>
      </c>
      <c r="AE1966" s="6">
        <f ca="1">RANDBETWEEN(5,COUNTA('Recruitment source'!$A:$A) + 1)</f>
        <v>12</v>
      </c>
      <c r="AF1966" s="6" t="str">
        <f ca="1">VLOOKUP($AE1966,'Recruitment source'!$A:$B,2,FALSE)</f>
        <v xml:space="preserve"> recommendation of employee</v>
      </c>
      <c r="AG1966" s="8" t="e">
        <f t="shared" ca="1" si="399"/>
        <v>#N/A</v>
      </c>
      <c r="AH1966" s="6" t="e">
        <f t="shared" ca="1" si="400"/>
        <v>#N/A</v>
      </c>
      <c r="AI1966" s="6" t="e">
        <f ca="1" xml:space="preserve">
IF(
  ISNA($AH1966),
  NA(),
  VLOOKUP($AH1966,'Reasons for dismissal'!$A:$B,2,FALSE)
)</f>
        <v>#N/A</v>
      </c>
      <c r="AJ1966" s="6">
        <f t="shared" ca="1" si="401"/>
        <v>4</v>
      </c>
      <c r="AK1966" s="1">
        <f t="shared" ca="1" si="402"/>
        <v>1305</v>
      </c>
      <c r="AL196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$A1966  &amp; ", "   &amp;
$B1966  &amp; ", "   &amp;
$D1966  &amp; ", '"  &amp;
$I1966  &amp; "', '" &amp;
$O1966  &amp; "', "  &amp;
$S1966  &amp; ", '"  &amp;
TEXT($U1966,"dd/mm/aaaa")  &amp; "', "   &amp;
$V1966  &amp; ", "   &amp;
$X1966  &amp; ", "   &amp;
$Z1966  &amp; ", "   &amp;
IF($AB1966 &lt;&gt; "", $AB1966, "NULL")  &amp; ", "   &amp;
$AK1966  &amp; ");"</f>
        <v>#REF!</v>
      </c>
    </row>
    <row r="1967" spans="1:38" x14ac:dyDescent="0.2">
      <c r="A1967" s="7" cm="1">
        <f t="array" aca="1" ref="A1967" ca="1">INDEX(Companies!$A:$A,RANDBETWEEN(2,COUNTA(Companies!$A:$A)),1)</f>
        <v>2</v>
      </c>
      <c r="B1967" s="5">
        <f t="shared" si="390"/>
        <v>1966</v>
      </c>
      <c r="C1967" s="5" t="str" cm="1">
        <f t="array" ref="C1967">SHA1HASH($B1967)</f>
        <v>58000b8f5d8c8a9b2b84e54e46ac9ded05558f84</v>
      </c>
      <c r="D1967" s="6">
        <f t="shared" ca="1" si="391"/>
        <v>1</v>
      </c>
      <c r="E1967" s="7">
        <f ca="1">IF($B1967 = 1 + N("Presidente"),
    127,
    IF($B1967 = 2 + N("Vice-Presidente"),
        72,
        IF($B1967 = 3 + N("Secretária bilíngue"),
            13,
            RANDBETWEEN(5,COUNT(Name!$A:$A) + 1)
        )
    )
)</f>
        <v>156</v>
      </c>
      <c r="F1967" s="7" t="str">
        <f ca="1">VLOOKUP($E1967,Name!$A:$B,2,FALSE)</f>
        <v>Glória Maria</v>
      </c>
      <c r="G1967" s="7">
        <f ca="1" xml:space="preserve">
IF($B1967 = 1,
    0,
    RANDBETWEEN(5,COUNT('Last name'!$A:$A) + 1)
)</f>
        <v>58</v>
      </c>
      <c r="H1967" s="7" t="str">
        <f ca="1" xml:space="preserve">
IF($B1967 = 1 + N("Presidente"),
    "de Orléans e Bragança",
    VLOOKUP($G1967,'Last name'!$A:$B,2,FALSE) &amp; " " &amp; VLOOKUP(RANDBETWEEN(5,COUNT('Last name'!$A:$A) + 1),'Last name'!$A:$B,2,FALSE)
)</f>
        <v>Cardoso Rocha</v>
      </c>
      <c r="I1967" s="7" t="str">
        <f t="shared" ca="1" si="392"/>
        <v>Glória Maria Cardoso Rocha</v>
      </c>
      <c r="J1967" s="7" t="str" cm="1">
        <f t="array" aca="1" ref="J1967" ca="1">SHA1HASH($I1967)</f>
        <v>89f91f2c6ef70442228160cd25711f5dab4cc111</v>
      </c>
      <c r="K1967" s="7" cm="1">
        <f t="array" aca="1" ref="K1967" ca="1">INDEX(States!$A:$A,M1967,1)</f>
        <v>5</v>
      </c>
      <c r="L1967" s="7" t="str">
        <f ca="1">VLOOKUP($K1967,Countries!$A:$B,2,FALSE)</f>
        <v>Portugal</v>
      </c>
      <c r="M1967" s="7" cm="1">
        <f t="array" aca="1" ref="M1967" ca="1">INDEX(States!$C:$C,RANDBETWEEN(5,COUNTA(States!$A:$A) + 1),1)</f>
        <v>10</v>
      </c>
      <c r="N1967" s="7" t="str">
        <f ca="1">VLOOKUP($M1967,States!$C:$D,2,FALSE)</f>
        <v>Faro</v>
      </c>
      <c r="O1967" s="7" t="str">
        <f ca="1">VLOOKUP($E1967,Name!$A:$C,3,FALSE)</f>
        <v>F</v>
      </c>
      <c r="P1967" s="7" t="str">
        <f ca="1">VLOOKUP($O1967,Genders!$B:$C,2,FALSE)</f>
        <v>Female</v>
      </c>
      <c r="Q1967" s="7" cm="1">
        <f t="array" aca="1" ref="Q1967" ca="1">INDEX('Marital status'!$A:$A,RANDBETWEEN(5,COUNTA('Marital status'!$A:$A) + 1),1)</f>
        <v>6</v>
      </c>
      <c r="R1967" s="7" t="str">
        <f ca="1">VLOOKUP($Q1967,'Marital status'!$A:$B,2,FALSE)</f>
        <v>DIVORCED</v>
      </c>
      <c r="S1967" s="7">
        <f t="shared" ca="1" si="393"/>
        <v>6</v>
      </c>
      <c r="T1967" s="7" t="str">
        <f ca="1">VLOOKUP($S1967,Ethnicities!$A:$B,2,FALSE)</f>
        <v xml:space="preserve">  american Indian or Alaska Native</v>
      </c>
      <c r="U1967" s="8">
        <f t="shared" ca="1" si="394"/>
        <v>27471</v>
      </c>
      <c r="V1967" s="6">
        <f t="shared" ca="1" si="395"/>
        <v>8</v>
      </c>
      <c r="W1967" s="8" t="str">
        <f ca="1">VLOOKUP($V1967,'Background education'!$A:$B,2,FALSE)</f>
        <v>Graduate school</v>
      </c>
      <c r="X1967" s="7">
        <f ca="1" xml:space="preserve">
  IF(OR($Z1967 = 5, $Z1967 = 6, $Z1967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967" s="7" t="str">
        <f ca="1">VLOOKUP($X1967,Departments!$A:$B,2,FALSE)</f>
        <v>Audit</v>
      </c>
      <c r="Z1967" s="6">
        <f t="shared" ca="1" si="396"/>
        <v>11</v>
      </c>
      <c r="AA1967" s="7" t="str">
        <f ca="1">VLOOKUP($Z1967,Roles!$A:$B,2,FALSE)</f>
        <v>Analyst</v>
      </c>
      <c r="AB1967" s="6">
        <f t="shared" ca="1" si="397"/>
        <v>6</v>
      </c>
      <c r="AC1967" s="7" t="str">
        <f ca="1" xml:space="preserve">
IF(
  ISNA($AB1967),
  NA(),
  VLOOKUP($AB1967,Levels!$A:$B,2,FALSE)
)</f>
        <v>Pleno</v>
      </c>
      <c r="AD1967" s="8">
        <f t="shared" ca="1" si="398"/>
        <v>44599</v>
      </c>
      <c r="AE1967" s="6">
        <f ca="1">RANDBETWEEN(5,COUNTA('Recruitment source'!$A:$A) + 1)</f>
        <v>9</v>
      </c>
      <c r="AF1967" s="6" t="str">
        <f ca="1">VLOOKUP($AE1967,'Recruitment source'!$A:$B,2,FALSE)</f>
        <v>Empregos Online</v>
      </c>
      <c r="AG1967" s="8" t="e">
        <f t="shared" ca="1" si="399"/>
        <v>#N/A</v>
      </c>
      <c r="AH1967" s="6" t="e">
        <f t="shared" ca="1" si="400"/>
        <v>#N/A</v>
      </c>
      <c r="AI1967" s="6" t="e">
        <f ca="1" xml:space="preserve">
IF(
  ISNA($AH1967),
  NA(),
  VLOOKUP($AH1967,'Reasons for dismissal'!$A:$B,2,FALSE)
)</f>
        <v>#N/A</v>
      </c>
      <c r="AJ1967" s="6">
        <f t="shared" ca="1" si="401"/>
        <v>5</v>
      </c>
      <c r="AK1967" s="1">
        <f t="shared" ca="1" si="402"/>
        <v>3000</v>
      </c>
      <c r="AL196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$A1967  &amp; ", "   &amp;
$B1967  &amp; ", "   &amp;
$D1967  &amp; ", '"  &amp;
$I1967  &amp; "', '" &amp;
$O1967  &amp; "', "  &amp;
$S1967  &amp; ", '"  &amp;
TEXT($U1967,"dd/mm/aaaa")  &amp; "', "   &amp;
$V1967  &amp; ", "   &amp;
$X1967  &amp; ", "   &amp;
$Z1967  &amp; ", "   &amp;
IF($AB1967 &lt;&gt; "", $AB1967, "NULL")  &amp; ", "   &amp;
$AK1967  &amp; ");"</f>
        <v>#REF!</v>
      </c>
    </row>
    <row r="1968" spans="1:38" x14ac:dyDescent="0.2">
      <c r="A1968" s="7" cm="1">
        <f t="array" aca="1" ref="A1968" ca="1">INDEX(Companies!$A:$A,RANDBETWEEN(2,COUNTA(Companies!$A:$A)),1)</f>
        <v>2</v>
      </c>
      <c r="B1968" s="5">
        <f t="shared" si="390"/>
        <v>1967</v>
      </c>
      <c r="C1968" s="5" t="str" cm="1">
        <f t="array" ref="C1968">SHA1HASH($B1968)</f>
        <v>4aa83fb5be976b39ee8c5d84991e20a9343c33d2</v>
      </c>
      <c r="D1968" s="6">
        <f t="shared" ca="1" si="391"/>
        <v>1</v>
      </c>
      <c r="E1968" s="7">
        <f ca="1">IF($B1968 = 1 + N("Presidente"),
    127,
    IF($B1968 = 2 + N("Vice-Presidente"),
        72,
        IF($B1968 = 3 + N("Secretária bilíngue"),
            13,
            RANDBETWEEN(5,COUNT(Name!$A:$A) + 1)
        )
    )
)</f>
        <v>49</v>
      </c>
      <c r="F1968" s="7" t="str">
        <f ca="1">VLOOKUP($E1968,Name!$A:$B,2,FALSE)</f>
        <v>Anthony Gabriel</v>
      </c>
      <c r="G1968" s="7">
        <f ca="1" xml:space="preserve">
IF($B1968 = 1,
    0,
    RANDBETWEEN(5,COUNT('Last name'!$A:$A) + 1)
)</f>
        <v>91</v>
      </c>
      <c r="H1968" s="7" t="str">
        <f ca="1" xml:space="preserve">
IF($B1968 = 1 + N("Presidente"),
    "de Orléans e Bragança",
    VLOOKUP($G1968,'Last name'!$A:$B,2,FALSE) &amp; " " &amp; VLOOKUP(RANDBETWEEN(5,COUNT('Last name'!$A:$A) + 1),'Last name'!$A:$B,2,FALSE)
)</f>
        <v>Frasão Alvaregna</v>
      </c>
      <c r="I1968" s="7" t="str">
        <f t="shared" ca="1" si="392"/>
        <v>Anthony Gabriel Frasão Alvaregna</v>
      </c>
      <c r="J1968" s="7" t="str" cm="1">
        <f t="array" aca="1" ref="J1968" ca="1">SHA1HASH($I1968)</f>
        <v>3782e61048617f1adb23d8ebde1655620e96761f</v>
      </c>
      <c r="K1968" s="7" cm="1">
        <f t="array" aca="1" ref="K1968" ca="1">INDEX(States!$A:$A,M1968,1)</f>
        <v>5</v>
      </c>
      <c r="L1968" s="7" t="str">
        <f ca="1">VLOOKUP($K1968,Countries!$A:$B,2,FALSE)</f>
        <v>Portugal</v>
      </c>
      <c r="M1968" s="7" cm="1">
        <f t="array" aca="1" ref="M1968" ca="1">INDEX(States!$C:$C,RANDBETWEEN(5,COUNTA(States!$A:$A) + 1),1)</f>
        <v>15</v>
      </c>
      <c r="N1968" s="7" t="str">
        <f ca="1">VLOOKUP($M1968,States!$C:$D,2,FALSE)</f>
        <v xml:space="preserve"> ÉVORA</v>
      </c>
      <c r="O1968" s="7" t="str">
        <f ca="1">VLOOKUP($E1968,Name!$A:$C,3,FALSE)</f>
        <v>M</v>
      </c>
      <c r="P1968" s="7" t="str">
        <f ca="1">VLOOKUP($O1968,Genders!$B:$C,2,FALSE)</f>
        <v>Male</v>
      </c>
      <c r="Q1968" s="7" cm="1">
        <f t="array" aca="1" ref="Q1968" ca="1">INDEX('Marital status'!$A:$A,RANDBETWEEN(5,COUNTA('Marital status'!$A:$A) + 1),1)</f>
        <v>6</v>
      </c>
      <c r="R1968" s="7" t="str">
        <f ca="1">VLOOKUP($Q1968,'Marital status'!$A:$B,2,FALSE)</f>
        <v>DIVORCED</v>
      </c>
      <c r="S1968" s="7">
        <f t="shared" ca="1" si="393"/>
        <v>5</v>
      </c>
      <c r="T1968" s="7" t="str">
        <f ca="1">VLOOKUP($S1968,Ethnicities!$A:$B,2,FALSE)</f>
        <v>ASIAN</v>
      </c>
      <c r="U1968" s="8">
        <f t="shared" ca="1" si="394"/>
        <v>30541</v>
      </c>
      <c r="V1968" s="6">
        <f t="shared" ca="1" si="395"/>
        <v>7</v>
      </c>
      <c r="W1968" s="8" t="str">
        <f ca="1">VLOOKUP($V1968,'Background education'!$A:$B,2,FALSE)</f>
        <v>Undergraduate degree</v>
      </c>
      <c r="X1968" s="7">
        <f ca="1" xml:space="preserve">
  IF(OR($Z1968 = 5, $Z1968 = 6, $Z1968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1968" s="7" t="str">
        <f ca="1">VLOOKUP($X1968,Departments!$A:$B,2,FALSE)</f>
        <v>Controlling</v>
      </c>
      <c r="Z1968" s="6">
        <f t="shared" ca="1" si="396"/>
        <v>9</v>
      </c>
      <c r="AA1968" s="7" t="str">
        <f ca="1">VLOOKUP($Z1968,Roles!$A:$B,2,FALSE)</f>
        <v>Intern</v>
      </c>
      <c r="AB1968" s="6" t="e">
        <f t="shared" ca="1" si="397"/>
        <v>#N/A</v>
      </c>
      <c r="AC1968" s="7" t="e">
        <f ca="1" xml:space="preserve">
IF(
  ISNA($AB1968),
  NA(),
  VLOOKUP($AB1968,Levels!$A:$B,2,FALSE)
)</f>
        <v>#N/A</v>
      </c>
      <c r="AD1968" s="8">
        <f t="shared" ca="1" si="398"/>
        <v>37797</v>
      </c>
      <c r="AE1968" s="6">
        <f ca="1">RANDBETWEEN(5,COUNTA('Recruitment source'!$A:$A) + 1)</f>
        <v>13</v>
      </c>
      <c r="AF1968" s="6" t="str">
        <f ca="1">VLOOKUP($AE1968,'Recruitment source'!$A:$B,2,FALSE)</f>
        <v>Google</v>
      </c>
      <c r="AG1968" s="8" t="e">
        <f t="shared" ca="1" si="399"/>
        <v>#N/A</v>
      </c>
      <c r="AH1968" s="6" t="e">
        <f t="shared" ca="1" si="400"/>
        <v>#N/A</v>
      </c>
      <c r="AI1968" s="6" t="e">
        <f ca="1" xml:space="preserve">
IF(
  ISNA($AH1968),
  NA(),
  VLOOKUP($AH1968,'Reasons for dismissal'!$A:$B,2,FALSE)
)</f>
        <v>#N/A</v>
      </c>
      <c r="AJ1968" s="6">
        <f t="shared" ca="1" si="401"/>
        <v>4</v>
      </c>
      <c r="AK1968" s="1">
        <f t="shared" ca="1" si="402"/>
        <v>1205</v>
      </c>
      <c r="AL196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$A1968  &amp; ", "   &amp;
$B1968  &amp; ", "   &amp;
$D1968  &amp; ", '"  &amp;
$I1968  &amp; "', '" &amp;
$O1968  &amp; "', "  &amp;
$S1968  &amp; ", '"  &amp;
TEXT($U1968,"dd/mm/aaaa")  &amp; "', "   &amp;
$V1968  &amp; ", "   &amp;
$X1968  &amp; ", "   &amp;
$Z1968  &amp; ", "   &amp;
IF($AB1968 &lt;&gt; "", $AB1968, "NULL")  &amp; ", "   &amp;
$AK1968  &amp; ");"</f>
        <v>#REF!</v>
      </c>
    </row>
    <row r="1969" spans="1:38" x14ac:dyDescent="0.2">
      <c r="A1969" s="7" cm="1">
        <f t="array" aca="1" ref="A1969" ca="1">INDEX(Companies!$A:$A,RANDBETWEEN(2,COUNTA(Companies!$A:$A)),1)</f>
        <v>2</v>
      </c>
      <c r="B1969" s="5">
        <f t="shared" si="390"/>
        <v>1968</v>
      </c>
      <c r="C1969" s="5" t="str" cm="1">
        <f t="array" ref="C1969">SHA1HASH($B1969)</f>
        <v>72a9500430e3b5bd0680cbdedd4ae13de468c35a</v>
      </c>
      <c r="D1969" s="6">
        <f t="shared" ca="1" si="391"/>
        <v>1</v>
      </c>
      <c r="E1969" s="7">
        <f ca="1">IF($B1969 = 1 + N("Presidente"),
    127,
    IF($B1969 = 2 + N("Vice-Presidente"),
        72,
        IF($B1969 = 3 + N("Secretária bilíngue"),
            13,
            RANDBETWEEN(5,COUNT(Name!$A:$A) + 1)
        )
    )
)</f>
        <v>202</v>
      </c>
      <c r="F1969" s="7" t="str">
        <f ca="1">VLOOKUP($E1969,Name!$A:$B,2,FALSE)</f>
        <v>Júlia Clara</v>
      </c>
      <c r="G1969" s="7">
        <f ca="1" xml:space="preserve">
IF($B1969 = 1,
    0,
    RANDBETWEEN(5,COUNT('Last name'!$A:$A) + 1)
)</f>
        <v>144</v>
      </c>
      <c r="H1969" s="7" t="str">
        <f ca="1" xml:space="preserve">
IF($B1969 = 1 + N("Presidente"),
    "de Orléans e Bragança",
    VLOOKUP($G1969,'Last name'!$A:$B,2,FALSE) &amp; " " &amp; VLOOKUP(RANDBETWEEN(5,COUNT('Last name'!$A:$A) + 1),'Last name'!$A:$B,2,FALSE)
)</f>
        <v>Padrão Padrão</v>
      </c>
      <c r="I1969" s="7" t="str">
        <f t="shared" ca="1" si="392"/>
        <v>Júlia Clara Padrão Padrão</v>
      </c>
      <c r="J1969" s="7" t="str" cm="1">
        <f t="array" aca="1" ref="J1969" ca="1">SHA1HASH($I1969)</f>
        <v>94583d8900e72c85cbbf5cf646dc28245c2fb4d6</v>
      </c>
      <c r="K1969" s="7" cm="1">
        <f t="array" aca="1" ref="K1969" ca="1">INDEX(States!$A:$A,M1969,1)</f>
        <v>5</v>
      </c>
      <c r="L1969" s="7" t="str">
        <f ca="1">VLOOKUP($K1969,Countries!$A:$B,2,FALSE)</f>
        <v>Portugal</v>
      </c>
      <c r="M1969" s="7" cm="1">
        <f t="array" aca="1" ref="M1969" ca="1">INDEX(States!$C:$C,RANDBETWEEN(5,COUNTA(States!$A:$A) + 1),1)</f>
        <v>16</v>
      </c>
      <c r="N1969" s="7" t="str">
        <f ca="1">VLOOKUP($M1969,States!$C:$D,2,FALSE)</f>
        <v>Azores</v>
      </c>
      <c r="O1969" s="7" t="str">
        <f ca="1">VLOOKUP($E1969,Name!$A:$C,3,FALSE)</f>
        <v>F</v>
      </c>
      <c r="P1969" s="7" t="str">
        <f ca="1">VLOOKUP($O1969,Genders!$B:$C,2,FALSE)</f>
        <v>Female</v>
      </c>
      <c r="Q1969" s="7" cm="1">
        <f t="array" aca="1" ref="Q1969" ca="1">INDEX('Marital status'!$A:$A,RANDBETWEEN(5,COUNTA('Marital status'!$A:$A) + 1),1)</f>
        <v>6</v>
      </c>
      <c r="R1969" s="7" t="str">
        <f ca="1">VLOOKUP($Q1969,'Marital status'!$A:$B,2,FALSE)</f>
        <v>DIVORCED</v>
      </c>
      <c r="S1969" s="7">
        <f t="shared" ca="1" si="393"/>
        <v>7</v>
      </c>
      <c r="T1969" s="7" t="str">
        <f ca="1">VLOOKUP($S1969,Ethnicities!$A:$B,2,FALSE)</f>
        <v>Native Hawaiian or Other Pacific Islander</v>
      </c>
      <c r="U1969" s="8">
        <f t="shared" ca="1" si="394"/>
        <v>30607</v>
      </c>
      <c r="V1969" s="6">
        <f t="shared" ca="1" si="395"/>
        <v>8</v>
      </c>
      <c r="W1969" s="8" t="str">
        <f ca="1">VLOOKUP($V1969,'Background education'!$A:$B,2,FALSE)</f>
        <v>Graduate school</v>
      </c>
      <c r="X1969" s="7">
        <f ca="1" xml:space="preserve">
  IF(OR($Z1969 = 5, $Z1969 = 6, $Z1969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969" s="7" t="str">
        <f ca="1">VLOOKUP($X1969,Departments!$A:$B,2,FALSE)</f>
        <v xml:space="preserve"> Commercial</v>
      </c>
      <c r="Z1969" s="6">
        <f t="shared" ca="1" si="396"/>
        <v>11</v>
      </c>
      <c r="AA1969" s="7" t="str">
        <f ca="1">VLOOKUP($Z1969,Roles!$A:$B,2,FALSE)</f>
        <v>Analyst</v>
      </c>
      <c r="AB1969" s="6">
        <f t="shared" ca="1" si="397"/>
        <v>6</v>
      </c>
      <c r="AC1969" s="7" t="str">
        <f ca="1" xml:space="preserve">
IF(
  ISNA($AB1969),
  NA(),
  VLOOKUP($AB1969,Levels!$A:$B,2,FALSE)
)</f>
        <v>Pleno</v>
      </c>
      <c r="AD1969" s="8">
        <f t="shared" ca="1" si="398"/>
        <v>38878</v>
      </c>
      <c r="AE1969" s="6">
        <f ca="1">RANDBETWEEN(5,COUNTA('Recruitment source'!$A:$A) + 1)</f>
        <v>13</v>
      </c>
      <c r="AF1969" s="6" t="str">
        <f ca="1">VLOOKUP($AE1969,'Recruitment source'!$A:$B,2,FALSE)</f>
        <v>Google</v>
      </c>
      <c r="AG1969" s="8" t="e">
        <f t="shared" ca="1" si="399"/>
        <v>#N/A</v>
      </c>
      <c r="AH1969" s="6" t="e">
        <f t="shared" ca="1" si="400"/>
        <v>#N/A</v>
      </c>
      <c r="AI1969" s="6" t="e">
        <f ca="1" xml:space="preserve">
IF(
  ISNA($AH1969),
  NA(),
  VLOOKUP($AH1969,'Reasons for dismissal'!$A:$B,2,FALSE)
)</f>
        <v>#N/A</v>
      </c>
      <c r="AJ1969" s="6">
        <f t="shared" ca="1" si="401"/>
        <v>5</v>
      </c>
      <c r="AK1969" s="1">
        <f t="shared" ca="1" si="402"/>
        <v>3080</v>
      </c>
      <c r="AL196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$A1969  &amp; ", "   &amp;
$B1969  &amp; ", "   &amp;
$D1969  &amp; ", '"  &amp;
$I1969  &amp; "', '" &amp;
$O1969  &amp; "', "  &amp;
$S1969  &amp; ", '"  &amp;
TEXT($U1969,"dd/mm/aaaa")  &amp; "', "   &amp;
$V1969  &amp; ", "   &amp;
$X1969  &amp; ", "   &amp;
$Z1969  &amp; ", "   &amp;
IF($AB1969 &lt;&gt; "", $AB1969, "NULL")  &amp; ", "   &amp;
$AK1969  &amp; ");"</f>
        <v>#REF!</v>
      </c>
    </row>
    <row r="1970" spans="1:38" x14ac:dyDescent="0.2">
      <c r="A1970" s="7" cm="1">
        <f t="array" aca="1" ref="A1970" ca="1">INDEX(Companies!$A:$A,RANDBETWEEN(2,COUNTA(Companies!$A:$A)),1)</f>
        <v>2</v>
      </c>
      <c r="B1970" s="5">
        <f t="shared" si="390"/>
        <v>1969</v>
      </c>
      <c r="C1970" s="5" t="str" cm="1">
        <f t="array" ref="C1970">SHA1HASH($B1970)</f>
        <v>a68b8351560179aac558c46820cb57b9d16da7bf</v>
      </c>
      <c r="D1970" s="6">
        <f t="shared" ca="1" si="391"/>
        <v>1</v>
      </c>
      <c r="E1970" s="7">
        <f ca="1">IF($B1970 = 1 + N("Presidente"),
    127,
    IF($B1970 = 2 + N("Vice-Presidente"),
        72,
        IF($B1970 = 3 + N("Secretária bilíngue"),
            13,
            RANDBETWEEN(5,COUNT(Name!$A:$A) + 1)
        )
    )
)</f>
        <v>191</v>
      </c>
      <c r="F1970" s="7" t="str">
        <f ca="1">VLOOKUP($E1970,Name!$A:$B,2,FALSE)</f>
        <v>João Paulo</v>
      </c>
      <c r="G1970" s="7">
        <f ca="1" xml:space="preserve">
IF($B1970 = 1,
    0,
    RANDBETWEEN(5,COUNT('Last name'!$A:$A) + 1)
)</f>
        <v>86</v>
      </c>
      <c r="H1970" s="7" t="str">
        <f ca="1" xml:space="preserve">
IF($B1970 = 1 + N("Presidente"),
    "de Orléans e Bragança",
    VLOOKUP($G1970,'Last name'!$A:$B,2,FALSE) &amp; " " &amp; VLOOKUP(RANDBETWEEN(5,COUNT('Last name'!$A:$A) + 1),'Last name'!$A:$B,2,FALSE)
)</f>
        <v>Ferrara Alvarenga</v>
      </c>
      <c r="I1970" s="7" t="str">
        <f t="shared" ca="1" si="392"/>
        <v>João Paulo Ferrara Alvarenga</v>
      </c>
      <c r="J1970" s="7" t="str" cm="1">
        <f t="array" aca="1" ref="J1970" ca="1">SHA1HASH($I1970)</f>
        <v>2a612879bb858ae230372ed387d590268a6d5c50</v>
      </c>
      <c r="K1970" s="7" cm="1">
        <f t="array" aca="1" ref="K1970" ca="1">INDEX(States!$A:$A,M1970,1)</f>
        <v>5</v>
      </c>
      <c r="L1970" s="7" t="str">
        <f ca="1">VLOOKUP($K1970,Countries!$A:$B,2,FALSE)</f>
        <v>Portugal</v>
      </c>
      <c r="M1970" s="7" cm="1">
        <f t="array" aca="1" ref="M1970" ca="1">INDEX(States!$C:$C,RANDBETWEEN(5,COUNTA(States!$A:$A) + 1),1)</f>
        <v>13</v>
      </c>
      <c r="N1970" s="7" t="str">
        <f ca="1">VLOOKUP($M1970,States!$C:$D,2,FALSE)</f>
        <v>Coimbra</v>
      </c>
      <c r="O1970" s="7" t="str">
        <f ca="1">VLOOKUP($E1970,Name!$A:$C,3,FALSE)</f>
        <v>M</v>
      </c>
      <c r="P1970" s="7" t="str">
        <f ca="1">VLOOKUP($O1970,Genders!$B:$C,2,FALSE)</f>
        <v>Male</v>
      </c>
      <c r="Q1970" s="7" cm="1">
        <f t="array" aca="1" ref="Q1970" ca="1">INDEX('Marital status'!$A:$A,RANDBETWEEN(5,COUNTA('Marital status'!$A:$A) + 1),1)</f>
        <v>5</v>
      </c>
      <c r="R1970" s="7" t="str">
        <f ca="1">VLOOKUP($Q1970,'Marital status'!$A:$B,2,FALSE)</f>
        <v xml:space="preserve"> Separated </v>
      </c>
      <c r="S1970" s="7">
        <f t="shared" ca="1" si="393"/>
        <v>5</v>
      </c>
      <c r="T1970" s="7" t="str">
        <f ca="1">VLOOKUP($S1970,Ethnicities!$A:$B,2,FALSE)</f>
        <v>ASIAN</v>
      </c>
      <c r="U1970" s="8">
        <f t="shared" ca="1" si="394"/>
        <v>26685</v>
      </c>
      <c r="V1970" s="6">
        <f t="shared" ca="1" si="395"/>
        <v>7</v>
      </c>
      <c r="W1970" s="8" t="str">
        <f ca="1">VLOOKUP($V1970,'Background education'!$A:$B,2,FALSE)</f>
        <v>Undergraduate degree</v>
      </c>
      <c r="X1970" s="7">
        <f ca="1" xml:space="preserve">
  IF(OR($Z1970 = 5, $Z1970 = 6, $Z1970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970" s="7" t="str">
        <f ca="1">VLOOKUP($X1970,Departments!$A:$B,2,FALSE)</f>
        <v xml:space="preserve"> Commercial</v>
      </c>
      <c r="Z1970" s="6">
        <f t="shared" ca="1" si="396"/>
        <v>9</v>
      </c>
      <c r="AA1970" s="7" t="str">
        <f ca="1">VLOOKUP($Z1970,Roles!$A:$B,2,FALSE)</f>
        <v>Intern</v>
      </c>
      <c r="AB1970" s="6" t="e">
        <f t="shared" ca="1" si="397"/>
        <v>#N/A</v>
      </c>
      <c r="AC1970" s="7" t="e">
        <f ca="1" xml:space="preserve">
IF(
  ISNA($AB1970),
  NA(),
  VLOOKUP($AB1970,Levels!$A:$B,2,FALSE)
)</f>
        <v>#N/A</v>
      </c>
      <c r="AD1970" s="8">
        <f t="shared" ca="1" si="398"/>
        <v>39941</v>
      </c>
      <c r="AE1970" s="6">
        <f ca="1">RANDBETWEEN(5,COUNTA('Recruitment source'!$A:$A) + 1)</f>
        <v>9</v>
      </c>
      <c r="AF1970" s="6" t="str">
        <f ca="1">VLOOKUP($AE1970,'Recruitment source'!$A:$B,2,FALSE)</f>
        <v>Empregos Online</v>
      </c>
      <c r="AG1970" s="8" t="e">
        <f t="shared" ca="1" si="399"/>
        <v>#N/A</v>
      </c>
      <c r="AH1970" s="6" t="e">
        <f t="shared" ca="1" si="400"/>
        <v>#N/A</v>
      </c>
      <c r="AI1970" s="6" t="e">
        <f ca="1" xml:space="preserve">
IF(
  ISNA($AH1970),
  NA(),
  VLOOKUP($AH1970,'Reasons for dismissal'!$A:$B,2,FALSE)
)</f>
        <v>#N/A</v>
      </c>
      <c r="AJ1970" s="6">
        <f t="shared" ca="1" si="401"/>
        <v>4</v>
      </c>
      <c r="AK1970" s="1">
        <f t="shared" ca="1" si="402"/>
        <v>1285</v>
      </c>
      <c r="AL197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$A1970  &amp; ", "   &amp;
$B1970  &amp; ", "   &amp;
$D1970  &amp; ", '"  &amp;
$I1970  &amp; "', '" &amp;
$O1970  &amp; "', "  &amp;
$S1970  &amp; ", '"  &amp;
TEXT($U1970,"dd/mm/aaaa")  &amp; "', "   &amp;
$V1970  &amp; ", "   &amp;
$X1970  &amp; ", "   &amp;
$Z1970  &amp; ", "   &amp;
IF($AB1970 &lt;&gt; "", $AB1970, "NULL")  &amp; ", "   &amp;
$AK1970  &amp; ");"</f>
        <v>#REF!</v>
      </c>
    </row>
    <row r="1971" spans="1:38" x14ac:dyDescent="0.2">
      <c r="A1971" s="7" cm="1">
        <f t="array" aca="1" ref="A1971" ca="1">INDEX(Companies!$A:$A,RANDBETWEEN(2,COUNTA(Companies!$A:$A)),1)</f>
        <v>2</v>
      </c>
      <c r="B1971" s="5">
        <f t="shared" si="390"/>
        <v>1970</v>
      </c>
      <c r="C1971" s="5" t="str" cm="1">
        <f t="array" ref="C1971">SHA1HASH($B1971)</f>
        <v>f9922496ec864c9b125d22f29bae753da6b52e17</v>
      </c>
      <c r="D1971" s="6">
        <f t="shared" ca="1" si="391"/>
        <v>1</v>
      </c>
      <c r="E1971" s="7">
        <f ca="1">IF($B1971 = 1 + N("Presidente"),
    127,
    IF($B1971 = 2 + N("Vice-Presidente"),
        72,
        IF($B1971 = 3 + N("Secretária bilíngue"),
            13,
            RANDBETWEEN(5,COUNT(Name!$A:$A) + 1)
        )
    )
)</f>
        <v>67</v>
      </c>
      <c r="F1971" s="7" t="str">
        <f ca="1">VLOOKUP($E1971,Name!$A:$B,2,FALSE)</f>
        <v>Beatriz</v>
      </c>
      <c r="G1971" s="7">
        <f ca="1" xml:space="preserve">
IF($B1971 = 1,
    0,
    RANDBETWEEN(5,COUNT('Last name'!$A:$A) + 1)
)</f>
        <v>26</v>
      </c>
      <c r="H1971" s="7" t="str">
        <f ca="1" xml:space="preserve">
IF($B1971 = 1 + N("Presidente"),
    "de Orléans e Bragança",
    VLOOKUP($G1971,'Last name'!$A:$B,2,FALSE) &amp; " " &amp; VLOOKUP(RANDBETWEEN(5,COUNT('Last name'!$A:$A) + 1),'Last name'!$A:$B,2,FALSE)
)</f>
        <v>Azeredo Rocha</v>
      </c>
      <c r="I1971" s="7" t="str">
        <f t="shared" ca="1" si="392"/>
        <v>Beatriz Azeredo Rocha</v>
      </c>
      <c r="J1971" s="7" t="str" cm="1">
        <f t="array" aca="1" ref="J1971" ca="1">SHA1HASH($I1971)</f>
        <v>8d3fac30ab67c6ca493bf30b9843765e588b1fcd</v>
      </c>
      <c r="K1971" s="7" cm="1">
        <f t="array" aca="1" ref="K1971" ca="1">INDEX(States!$A:$A,M1971,1)</f>
        <v>5</v>
      </c>
      <c r="L1971" s="7" t="str">
        <f ca="1">VLOOKUP($K1971,Countries!$A:$B,2,FALSE)</f>
        <v>Portugal</v>
      </c>
      <c r="M1971" s="7" cm="1">
        <f t="array" aca="1" ref="M1971" ca="1">INDEX(States!$C:$C,RANDBETWEEN(5,COUNTA(States!$A:$A) + 1),1)</f>
        <v>14</v>
      </c>
      <c r="N1971" s="7" t="str">
        <f ca="1">VLOOKUP($M1971,States!$C:$D,2,FALSE)</f>
        <v>Madeira</v>
      </c>
      <c r="O1971" s="7" t="str">
        <f ca="1">VLOOKUP($E1971,Name!$A:$C,3,FALSE)</f>
        <v>F</v>
      </c>
      <c r="P1971" s="7" t="str">
        <f ca="1">VLOOKUP($O1971,Genders!$B:$C,2,FALSE)</f>
        <v>Female</v>
      </c>
      <c r="Q1971" s="7" cm="1">
        <f t="array" aca="1" ref="Q1971" ca="1">INDEX('Marital status'!$A:$A,RANDBETWEEN(5,COUNTA('Marital status'!$A:$A) + 1),1)</f>
        <v>6</v>
      </c>
      <c r="R1971" s="7" t="str">
        <f ca="1">VLOOKUP($Q1971,'Marital status'!$A:$B,2,FALSE)</f>
        <v>DIVORCED</v>
      </c>
      <c r="S1971" s="7">
        <f t="shared" ca="1" si="393"/>
        <v>5</v>
      </c>
      <c r="T1971" s="7" t="str">
        <f ca="1">VLOOKUP($S1971,Ethnicities!$A:$B,2,FALSE)</f>
        <v>ASIAN</v>
      </c>
      <c r="U1971" s="8">
        <f t="shared" ca="1" si="394"/>
        <v>24231</v>
      </c>
      <c r="V1971" s="6">
        <f t="shared" ca="1" si="395"/>
        <v>8</v>
      </c>
      <c r="W1971" s="8" t="str">
        <f ca="1">VLOOKUP($V1971,'Background education'!$A:$B,2,FALSE)</f>
        <v>Graduate school</v>
      </c>
      <c r="X1971" s="7">
        <f ca="1" xml:space="preserve">
  IF(OR($Z1971 = 5, $Z1971 = 6, $Z1971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971" s="7" t="str">
        <f ca="1">VLOOKUP($X1971,Departments!$A:$B,2,FALSE)</f>
        <v>Human Resource</v>
      </c>
      <c r="Z1971" s="6">
        <f t="shared" ca="1" si="396"/>
        <v>11</v>
      </c>
      <c r="AA1971" s="7" t="str">
        <f ca="1">VLOOKUP($Z1971,Roles!$A:$B,2,FALSE)</f>
        <v>Analyst</v>
      </c>
      <c r="AB1971" s="6">
        <f t="shared" ca="1" si="397"/>
        <v>5</v>
      </c>
      <c r="AC1971" s="7" t="str">
        <f ca="1" xml:space="preserve">
IF(
  ISNA($AB1971),
  NA(),
  VLOOKUP($AB1971,Levels!$A:$B,2,FALSE)
)</f>
        <v>Junior</v>
      </c>
      <c r="AD1971" s="8">
        <f t="shared" ca="1" si="398"/>
        <v>36862</v>
      </c>
      <c r="AE1971" s="6">
        <f ca="1">RANDBETWEEN(5,COUNTA('Recruitment source'!$A:$A) + 1)</f>
        <v>13</v>
      </c>
      <c r="AF1971" s="6" t="str">
        <f ca="1">VLOOKUP($AE1971,'Recruitment source'!$A:$B,2,FALSE)</f>
        <v>Google</v>
      </c>
      <c r="AG1971" s="8" t="e">
        <f t="shared" ca="1" si="399"/>
        <v>#N/A</v>
      </c>
      <c r="AH1971" s="6" t="e">
        <f t="shared" ca="1" si="400"/>
        <v>#N/A</v>
      </c>
      <c r="AI1971" s="6" t="e">
        <f ca="1" xml:space="preserve">
IF(
  ISNA($AH1971),
  NA(),
  VLOOKUP($AH1971,'Reasons for dismissal'!$A:$B,2,FALSE)
)</f>
        <v>#N/A</v>
      </c>
      <c r="AJ1971" s="6">
        <f t="shared" ca="1" si="401"/>
        <v>4</v>
      </c>
      <c r="AK1971" s="1">
        <f t="shared" ca="1" si="402"/>
        <v>3080</v>
      </c>
      <c r="AL197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$A1971  &amp; ", "   &amp;
$B1971  &amp; ", "   &amp;
$D1971  &amp; ", '"  &amp;
$I1971  &amp; "', '" &amp;
$O1971  &amp; "', "  &amp;
$S1971  &amp; ", '"  &amp;
TEXT($U1971,"dd/mm/aaaa")  &amp; "', "   &amp;
$V1971  &amp; ", "   &amp;
$X1971  &amp; ", "   &amp;
$Z1971  &amp; ", "   &amp;
IF($AB1971 &lt;&gt; "", $AB1971, "NULL")  &amp; ", "   &amp;
$AK1971  &amp; ");"</f>
        <v>#REF!</v>
      </c>
    </row>
    <row r="1972" spans="1:38" x14ac:dyDescent="0.2">
      <c r="A1972" s="7" cm="1">
        <f t="array" aca="1" ref="A1972" ca="1">INDEX(Companies!$A:$A,RANDBETWEEN(2,COUNTA(Companies!$A:$A)),1)</f>
        <v>2</v>
      </c>
      <c r="B1972" s="5">
        <f t="shared" si="390"/>
        <v>1971</v>
      </c>
      <c r="C1972" s="5" t="str" cm="1">
        <f t="array" ref="C1972">SHA1HASH($B1972)</f>
        <v>8336e40ea16b97a960be85fc496a66921cd296cc</v>
      </c>
      <c r="D1972" s="6">
        <f t="shared" ca="1" si="391"/>
        <v>1</v>
      </c>
      <c r="E1972" s="7">
        <f ca="1">IF($B1972 = 1 + N("Presidente"),
    127,
    IF($B1972 = 2 + N("Vice-Presidente"),
        72,
        IF($B1972 = 3 + N("Secretária bilíngue"),
            13,
            RANDBETWEEN(5,COUNT(Name!$A:$A) + 1)
        )
    )
)</f>
        <v>209</v>
      </c>
      <c r="F1972" s="7" t="str">
        <f ca="1">VLOOKUP($E1972,Name!$A:$B,2,FALSE)</f>
        <v>Katerine</v>
      </c>
      <c r="G1972" s="7">
        <f ca="1" xml:space="preserve">
IF($B1972 = 1,
    0,
    RANDBETWEEN(5,COUNT('Last name'!$A:$A) + 1)
)</f>
        <v>101</v>
      </c>
      <c r="H1972" s="7" t="str">
        <f ca="1" xml:space="preserve">
IF($B1972 = 1 + N("Presidente"),
    "de Orléans e Bragança",
    VLOOKUP($G1972,'Last name'!$A:$B,2,FALSE) &amp; " " &amp; VLOOKUP(RANDBETWEEN(5,COUNT('Last name'!$A:$A) + 1),'Last name'!$A:$B,2,FALSE)
)</f>
        <v>Gouveia Cardozo</v>
      </c>
      <c r="I1972" s="7" t="str">
        <f t="shared" ca="1" si="392"/>
        <v>Katerine Gouveia Cardozo</v>
      </c>
      <c r="J1972" s="7" t="str" cm="1">
        <f t="array" aca="1" ref="J1972" ca="1">SHA1HASH($I1972)</f>
        <v>931266b9d70eee88fea2704083a10d2102b154be</v>
      </c>
      <c r="K1972" s="7" cm="1">
        <f t="array" aca="1" ref="K1972" ca="1">INDEX(States!$A:$A,M1972,1)</f>
        <v>5</v>
      </c>
      <c r="L1972" s="7" t="str">
        <f ca="1">VLOOKUP($K1972,Countries!$A:$B,2,FALSE)</f>
        <v>Portugal</v>
      </c>
      <c r="M1972" s="7" cm="1">
        <f t="array" aca="1" ref="M1972" ca="1">INDEX(States!$C:$C,RANDBETWEEN(5,COUNTA(States!$A:$A) + 1),1)</f>
        <v>9</v>
      </c>
      <c r="N1972" s="7" t="str">
        <f ca="1">VLOOKUP($M1972,States!$C:$D,2,FALSE)</f>
        <v>braga</v>
      </c>
      <c r="O1972" s="7" t="str">
        <f ca="1">VLOOKUP($E1972,Name!$A:$C,3,FALSE)</f>
        <v>F</v>
      </c>
      <c r="P1972" s="7" t="str">
        <f ca="1">VLOOKUP($O1972,Genders!$B:$C,2,FALSE)</f>
        <v>Female</v>
      </c>
      <c r="Q1972" s="7" cm="1">
        <f t="array" aca="1" ref="Q1972" ca="1">INDEX('Marital status'!$A:$A,RANDBETWEEN(5,COUNTA('Marital status'!$A:$A) + 1),1)</f>
        <v>0</v>
      </c>
      <c r="R1972" s="7" t="e">
        <f ca="1">VLOOKUP($Q1972,'Marital status'!$A:$B,2,FALSE)</f>
        <v>#N/A</v>
      </c>
      <c r="S1972" s="7">
        <f t="shared" ca="1" si="393"/>
        <v>5</v>
      </c>
      <c r="T1972" s="7" t="str">
        <f ca="1">VLOOKUP($S1972,Ethnicities!$A:$B,2,FALSE)</f>
        <v>ASIAN</v>
      </c>
      <c r="U1972" s="8">
        <f t="shared" ca="1" si="394"/>
        <v>18454</v>
      </c>
      <c r="V1972" s="6">
        <f t="shared" ca="1" si="395"/>
        <v>7</v>
      </c>
      <c r="W1972" s="8" t="str">
        <f ca="1">VLOOKUP($V1972,'Background education'!$A:$B,2,FALSE)</f>
        <v>Undergraduate degree</v>
      </c>
      <c r="X1972" s="7">
        <f ca="1" xml:space="preserve">
  IF(OR($Z1972 = 5, $Z1972 = 6, $Z1972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972" s="7" t="str">
        <f ca="1">VLOOKUP($X1972,Departments!$A:$B,2,FALSE)</f>
        <v xml:space="preserve"> Presidency</v>
      </c>
      <c r="Z1972" s="6">
        <f t="shared" ca="1" si="396"/>
        <v>10</v>
      </c>
      <c r="AA1972" s="7" t="str">
        <f ca="1">VLOOKUP($Z1972,Roles!$A:$B,2,FALSE)</f>
        <v>Trainee</v>
      </c>
      <c r="AB1972" s="6" t="e">
        <f t="shared" ca="1" si="397"/>
        <v>#N/A</v>
      </c>
      <c r="AC1972" s="7" t="e">
        <f ca="1" xml:space="preserve">
IF(
  ISNA($AB1972),
  NA(),
  VLOOKUP($AB1972,Levels!$A:$B,2,FALSE)
)</f>
        <v>#N/A</v>
      </c>
      <c r="AD1972" s="8">
        <f t="shared" ca="1" si="398"/>
        <v>44062</v>
      </c>
      <c r="AE1972" s="6">
        <f ca="1">RANDBETWEEN(5,COUNTA('Recruitment source'!$A:$A) + 1)</f>
        <v>7</v>
      </c>
      <c r="AF1972" s="6" t="str">
        <f ca="1">VLOOKUP($AE1972,'Recruitment source'!$A:$B,2,FALSE)</f>
        <v>SAPO Emprego</v>
      </c>
      <c r="AG1972" s="8" t="e">
        <f t="shared" ca="1" si="399"/>
        <v>#N/A</v>
      </c>
      <c r="AH1972" s="6" t="e">
        <f t="shared" ca="1" si="400"/>
        <v>#N/A</v>
      </c>
      <c r="AI1972" s="6" t="e">
        <f ca="1" xml:space="preserve">
IF(
  ISNA($AH1972),
  NA(),
  VLOOKUP($AH1972,'Reasons for dismissal'!$A:$B,2,FALSE)
)</f>
        <v>#N/A</v>
      </c>
      <c r="AJ1972" s="6">
        <f t="shared" ca="1" si="401"/>
        <v>4</v>
      </c>
      <c r="AK1972" s="1">
        <f t="shared" ca="1" si="402"/>
        <v>1305</v>
      </c>
      <c r="AL197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$A1972  &amp; ", "   &amp;
$B1972  &amp; ", "   &amp;
$D1972  &amp; ", '"  &amp;
$I1972  &amp; "', '" &amp;
$O1972  &amp; "', "  &amp;
$S1972  &amp; ", '"  &amp;
TEXT($U1972,"dd/mm/aaaa")  &amp; "', "   &amp;
$V1972  &amp; ", "   &amp;
$X1972  &amp; ", "   &amp;
$Z1972  &amp; ", "   &amp;
IF($AB1972 &lt;&gt; "", $AB1972, "NULL")  &amp; ", "   &amp;
$AK1972  &amp; ");"</f>
        <v>#REF!</v>
      </c>
    </row>
    <row r="1973" spans="1:38" x14ac:dyDescent="0.2">
      <c r="A1973" s="7" cm="1">
        <f t="array" aca="1" ref="A1973" ca="1">INDEX(Companies!$A:$A,RANDBETWEEN(2,COUNTA(Companies!$A:$A)),1)</f>
        <v>2</v>
      </c>
      <c r="B1973" s="5">
        <f t="shared" si="390"/>
        <v>1972</v>
      </c>
      <c r="C1973" s="5" t="str" cm="1">
        <f t="array" ref="C1973">SHA1HASH($B1973)</f>
        <v>3a06fc9da1d06b45ba4ebe2dfbc06e32c40cd491</v>
      </c>
      <c r="D1973" s="6">
        <f t="shared" ca="1" si="391"/>
        <v>1</v>
      </c>
      <c r="E1973" s="7">
        <f ca="1">IF($B1973 = 1 + N("Presidente"),
    127,
    IF($B1973 = 2 + N("Vice-Presidente"),
        72,
        IF($B1973 = 3 + N("Secretária bilíngue"),
            13,
            RANDBETWEEN(5,COUNT(Name!$A:$A) + 1)
        )
    )
)</f>
        <v>233</v>
      </c>
      <c r="F1973" s="7" t="str">
        <f ca="1">VLOOKUP($E1973,Name!$A:$B,2,FALSE)</f>
        <v>Lorenzo Augusto</v>
      </c>
      <c r="G1973" s="7">
        <f ca="1" xml:space="preserve">
IF($B1973 = 1,
    0,
    RANDBETWEEN(5,COUNT('Last name'!$A:$A) + 1)
)</f>
        <v>66</v>
      </c>
      <c r="H1973" s="7" t="str">
        <f ca="1" xml:space="preserve">
IF($B1973 = 1 + N("Presidente"),
    "de Orléans e Bragança",
    VLOOKUP($G1973,'Last name'!$A:$B,2,FALSE) &amp; " " &amp; VLOOKUP(RANDBETWEEN(5,COUNT('Last name'!$A:$A) + 1),'Last name'!$A:$B,2,FALSE)
)</f>
        <v>Colombo Aguiar</v>
      </c>
      <c r="I1973" s="7" t="str">
        <f t="shared" ca="1" si="392"/>
        <v>Lorenzo Augusto Colombo Aguiar</v>
      </c>
      <c r="J1973" s="7" t="str" cm="1">
        <f t="array" aca="1" ref="J1973" ca="1">SHA1HASH($I1973)</f>
        <v>5fe5897832fb98a0b9ce5e2c93e887aa699387e5</v>
      </c>
      <c r="K1973" s="7" cm="1">
        <f t="array" aca="1" ref="K1973" ca="1">INDEX(States!$A:$A,M1973,1)</f>
        <v>5</v>
      </c>
      <c r="L1973" s="7" t="str">
        <f ca="1">VLOOKUP($K1973,Countries!$A:$B,2,FALSE)</f>
        <v>Portugal</v>
      </c>
      <c r="M1973" s="7" cm="1">
        <f t="array" aca="1" ref="M1973" ca="1">INDEX(States!$C:$C,RANDBETWEEN(5,COUNTA(States!$A:$A) + 1),1)</f>
        <v>18</v>
      </c>
      <c r="N1973" s="7" t="str">
        <f ca="1">VLOOKUP($M1973,States!$C:$D,2,FALSE)</f>
        <v>Castelo Branco</v>
      </c>
      <c r="O1973" s="7" t="str">
        <f ca="1">VLOOKUP($E1973,Name!$A:$C,3,FALSE)</f>
        <v>M</v>
      </c>
      <c r="P1973" s="7" t="str">
        <f ca="1">VLOOKUP($O1973,Genders!$B:$C,2,FALSE)</f>
        <v>Male</v>
      </c>
      <c r="Q1973" s="7" cm="1">
        <f t="array" aca="1" ref="Q1973" ca="1">INDEX('Marital status'!$A:$A,RANDBETWEEN(5,COUNTA('Marital status'!$A:$A) + 1),1)</f>
        <v>5</v>
      </c>
      <c r="R1973" s="7" t="str">
        <f ca="1">VLOOKUP($Q1973,'Marital status'!$A:$B,2,FALSE)</f>
        <v xml:space="preserve"> Separated </v>
      </c>
      <c r="S1973" s="7">
        <f t="shared" ca="1" si="393"/>
        <v>5</v>
      </c>
      <c r="T1973" s="7" t="str">
        <f ca="1">VLOOKUP($S1973,Ethnicities!$A:$B,2,FALSE)</f>
        <v>ASIAN</v>
      </c>
      <c r="U1973" s="8">
        <f t="shared" ca="1" si="394"/>
        <v>27769</v>
      </c>
      <c r="V1973" s="6">
        <f t="shared" ca="1" si="395"/>
        <v>8</v>
      </c>
      <c r="W1973" s="8" t="str">
        <f ca="1">VLOOKUP($V1973,'Background education'!$A:$B,2,FALSE)</f>
        <v>Graduate school</v>
      </c>
      <c r="X1973" s="7">
        <f ca="1" xml:space="preserve">
  IF(OR($Z1973 = 5, $Z1973 = 6, $Z1973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973" s="7" t="str">
        <f ca="1">VLOOKUP($X1973,Departments!$A:$B,2,FALSE)</f>
        <v>Human Resource</v>
      </c>
      <c r="Z1973" s="6">
        <f t="shared" ca="1" si="396"/>
        <v>11</v>
      </c>
      <c r="AA1973" s="7" t="str">
        <f ca="1">VLOOKUP($Z1973,Roles!$A:$B,2,FALSE)</f>
        <v>Analyst</v>
      </c>
      <c r="AB1973" s="6">
        <f t="shared" ca="1" si="397"/>
        <v>6</v>
      </c>
      <c r="AC1973" s="7" t="str">
        <f ca="1" xml:space="preserve">
IF(
  ISNA($AB1973),
  NA(),
  VLOOKUP($AB1973,Levels!$A:$B,2,FALSE)
)</f>
        <v>Pleno</v>
      </c>
      <c r="AD1973" s="8">
        <f t="shared" ca="1" si="398"/>
        <v>37824</v>
      </c>
      <c r="AE1973" s="6">
        <f ca="1">RANDBETWEEN(5,COUNTA('Recruitment source'!$A:$A) + 1)</f>
        <v>6</v>
      </c>
      <c r="AF1973" s="6" t="str">
        <f ca="1">VLOOKUP($AE1973,'Recruitment source'!$A:$B,2,FALSE)</f>
        <v>Learn4Good</v>
      </c>
      <c r="AG1973" s="8" t="e">
        <f t="shared" ca="1" si="399"/>
        <v>#N/A</v>
      </c>
      <c r="AH1973" s="6" t="e">
        <f t="shared" ca="1" si="400"/>
        <v>#N/A</v>
      </c>
      <c r="AI1973" s="6" t="e">
        <f ca="1" xml:space="preserve">
IF(
  ISNA($AH1973),
  NA(),
  VLOOKUP($AH1973,'Reasons for dismissal'!$A:$B,2,FALSE)
)</f>
        <v>#N/A</v>
      </c>
      <c r="AJ1973" s="6">
        <f t="shared" ca="1" si="401"/>
        <v>5</v>
      </c>
      <c r="AK1973" s="1">
        <f t="shared" ca="1" si="402"/>
        <v>3080</v>
      </c>
      <c r="AL197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$A1973  &amp; ", "   &amp;
$B1973  &amp; ", "   &amp;
$D1973  &amp; ", '"  &amp;
$I1973  &amp; "', '" &amp;
$O1973  &amp; "', "  &amp;
$S1973  &amp; ", '"  &amp;
TEXT($U1973,"dd/mm/aaaa")  &amp; "', "   &amp;
$V1973  &amp; ", "   &amp;
$X1973  &amp; ", "   &amp;
$Z1973  &amp; ", "   &amp;
IF($AB1973 &lt;&gt; "", $AB1973, "NULL")  &amp; ", "   &amp;
$AK1973  &amp; ");"</f>
        <v>#REF!</v>
      </c>
    </row>
    <row r="1974" spans="1:38" x14ac:dyDescent="0.2">
      <c r="A1974" s="7" cm="1">
        <f t="array" aca="1" ref="A1974" ca="1">INDEX(Companies!$A:$A,RANDBETWEEN(2,COUNTA(Companies!$A:$A)),1)</f>
        <v>2</v>
      </c>
      <c r="B1974" s="5">
        <f t="shared" si="390"/>
        <v>1973</v>
      </c>
      <c r="C1974" s="5" t="str" cm="1">
        <f t="array" ref="C1974">SHA1HASH($B1974)</f>
        <v>3ae80ce7fa474024ddf7958035c8153e35cf912c</v>
      </c>
      <c r="D1974" s="6">
        <f t="shared" ca="1" si="391"/>
        <v>1</v>
      </c>
      <c r="E1974" s="7">
        <f ca="1">IF($B1974 = 1 + N("Presidente"),
    127,
    IF($B1974 = 2 + N("Vice-Presidente"),
        72,
        IF($B1974 = 3 + N("Secretária bilíngue"),
            13,
            RANDBETWEEN(5,COUNT(Name!$A:$A) + 1)
        )
    )
)</f>
        <v>188</v>
      </c>
      <c r="F1974" s="7" t="str">
        <f ca="1">VLOOKUP($E1974,Name!$A:$B,2,FALSE)</f>
        <v>João Lucas</v>
      </c>
      <c r="G1974" s="7">
        <f ca="1" xml:space="preserve">
IF($B1974 = 1,
    0,
    RANDBETWEEN(5,COUNT('Last name'!$A:$A) + 1)
)</f>
        <v>120</v>
      </c>
      <c r="H1974" s="7" t="str">
        <f ca="1" xml:space="preserve">
IF($B1974 = 1 + N("Presidente"),
    "de Orléans e Bragança",
    VLOOKUP($G1974,'Last name'!$A:$B,2,FALSE) &amp; " " &amp; VLOOKUP(RANDBETWEEN(5,COUNT('Last name'!$A:$A) + 1),'Last name'!$A:$B,2,FALSE)
)</f>
        <v>Marques Santoro</v>
      </c>
      <c r="I1974" s="7" t="str">
        <f t="shared" ca="1" si="392"/>
        <v>João Lucas Marques Santoro</v>
      </c>
      <c r="J1974" s="7" t="str" cm="1">
        <f t="array" aca="1" ref="J1974" ca="1">SHA1HASH($I1974)</f>
        <v>735a10da0cb897bcff07b4c55530935f9a3254c6</v>
      </c>
      <c r="K1974" s="7" cm="1">
        <f t="array" aca="1" ref="K1974" ca="1">INDEX(States!$A:$A,M1974,1)</f>
        <v>5</v>
      </c>
      <c r="L1974" s="7" t="str">
        <f ca="1">VLOOKUP($K1974,Countries!$A:$B,2,FALSE)</f>
        <v>Portugal</v>
      </c>
      <c r="M1974" s="7" cm="1">
        <f t="array" aca="1" ref="M1974" ca="1">INDEX(States!$C:$C,RANDBETWEEN(5,COUNTA(States!$A:$A) + 1),1)</f>
        <v>6</v>
      </c>
      <c r="N1974" s="7" t="str">
        <f ca="1">VLOOKUP($M1974,States!$C:$D,2,FALSE)</f>
        <v>PORTO</v>
      </c>
      <c r="O1974" s="7" t="str">
        <f ca="1">VLOOKUP($E1974,Name!$A:$C,3,FALSE)</f>
        <v>M</v>
      </c>
      <c r="P1974" s="7" t="str">
        <f ca="1">VLOOKUP($O1974,Genders!$B:$C,2,FALSE)</f>
        <v>Male</v>
      </c>
      <c r="Q1974" s="7" cm="1">
        <f t="array" aca="1" ref="Q1974" ca="1">INDEX('Marital status'!$A:$A,RANDBETWEEN(5,COUNTA('Marital status'!$A:$A) + 1),1)</f>
        <v>0</v>
      </c>
      <c r="R1974" s="7" t="e">
        <f ca="1">VLOOKUP($Q1974,'Marital status'!$A:$B,2,FALSE)</f>
        <v>#N/A</v>
      </c>
      <c r="S1974" s="7">
        <f t="shared" ca="1" si="393"/>
        <v>6</v>
      </c>
      <c r="T1974" s="7" t="str">
        <f ca="1">VLOOKUP($S1974,Ethnicities!$A:$B,2,FALSE)</f>
        <v xml:space="preserve">  american Indian or Alaska Native</v>
      </c>
      <c r="U1974" s="8">
        <f t="shared" ca="1" si="394"/>
        <v>26591</v>
      </c>
      <c r="V1974" s="6">
        <f t="shared" ca="1" si="395"/>
        <v>7</v>
      </c>
      <c r="W1974" s="8" t="str">
        <f ca="1">VLOOKUP($V1974,'Background education'!$A:$B,2,FALSE)</f>
        <v>Undergraduate degree</v>
      </c>
      <c r="X1974" s="7">
        <f ca="1" xml:space="preserve">
  IF(OR($Z1974 = 5, $Z1974 = 6, $Z1974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974" s="7" t="str">
        <f ca="1">VLOOKUP($X1974,Departments!$A:$B,2,FALSE)</f>
        <v xml:space="preserve"> Presidency</v>
      </c>
      <c r="Z1974" s="6">
        <f t="shared" ca="1" si="396"/>
        <v>9</v>
      </c>
      <c r="AA1974" s="7" t="str">
        <f ca="1">VLOOKUP($Z1974,Roles!$A:$B,2,FALSE)</f>
        <v>Intern</v>
      </c>
      <c r="AB1974" s="6" t="e">
        <f t="shared" ca="1" si="397"/>
        <v>#N/A</v>
      </c>
      <c r="AC1974" s="7" t="e">
        <f ca="1" xml:space="preserve">
IF(
  ISNA($AB1974),
  NA(),
  VLOOKUP($AB1974,Levels!$A:$B,2,FALSE)
)</f>
        <v>#N/A</v>
      </c>
      <c r="AD1974" s="8">
        <f t="shared" ca="1" si="398"/>
        <v>42103</v>
      </c>
      <c r="AE1974" s="6">
        <f ca="1">RANDBETWEEN(5,COUNTA('Recruitment source'!$A:$A) + 1)</f>
        <v>15</v>
      </c>
      <c r="AF1974" s="6" t="str">
        <f ca="1">VLOOKUP($AE1974,'Recruitment source'!$A:$B,2,FALSE)</f>
        <v>Website</v>
      </c>
      <c r="AG1974" s="8" t="e">
        <f t="shared" ca="1" si="399"/>
        <v>#N/A</v>
      </c>
      <c r="AH1974" s="6" t="e">
        <f t="shared" ca="1" si="400"/>
        <v>#N/A</v>
      </c>
      <c r="AI1974" s="6" t="e">
        <f ca="1" xml:space="preserve">
IF(
  ISNA($AH1974),
  NA(),
  VLOOKUP($AH1974,'Reasons for dismissal'!$A:$B,2,FALSE)
)</f>
        <v>#N/A</v>
      </c>
      <c r="AJ1974" s="6">
        <f t="shared" ca="1" si="401"/>
        <v>5</v>
      </c>
      <c r="AK1974" s="1">
        <f t="shared" ca="1" si="402"/>
        <v>1205</v>
      </c>
      <c r="AL197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$A1974  &amp; ", "   &amp;
$B1974  &amp; ", "   &amp;
$D1974  &amp; ", '"  &amp;
$I1974  &amp; "', '" &amp;
$O1974  &amp; "', "  &amp;
$S1974  &amp; ", '"  &amp;
TEXT($U1974,"dd/mm/aaaa")  &amp; "', "   &amp;
$V1974  &amp; ", "   &amp;
$X1974  &amp; ", "   &amp;
$Z1974  &amp; ", "   &amp;
IF($AB1974 &lt;&gt; "", $AB1974, "NULL")  &amp; ", "   &amp;
$AK1974  &amp; ");"</f>
        <v>#REF!</v>
      </c>
    </row>
    <row r="1975" spans="1:38" x14ac:dyDescent="0.2">
      <c r="A1975" s="7" cm="1">
        <f t="array" aca="1" ref="A1975" ca="1">INDEX(Companies!$A:$A,RANDBETWEEN(2,COUNTA(Companies!$A:$A)),1)</f>
        <v>2</v>
      </c>
      <c r="B1975" s="5">
        <f t="shared" si="390"/>
        <v>1974</v>
      </c>
      <c r="C1975" s="5" t="str" cm="1">
        <f t="array" ref="C1975">SHA1HASH($B1975)</f>
        <v>8fffb7eb63008e7fddd449524f4371b4ee6117f2</v>
      </c>
      <c r="D1975" s="6">
        <f t="shared" ca="1" si="391"/>
        <v>1</v>
      </c>
      <c r="E1975" s="7">
        <f ca="1">IF($B1975 = 1 + N("Presidente"),
    127,
    IF($B1975 = 2 + N("Vice-Presidente"),
        72,
        IF($B1975 = 3 + N("Secretária bilíngue"),
            13,
            RANDBETWEEN(5,COUNT(Name!$A:$A) + 1)
        )
    )
)</f>
        <v>161</v>
      </c>
      <c r="F1975" s="7" t="str">
        <f ca="1">VLOOKUP($E1975,Name!$A:$B,2,FALSE)</f>
        <v>Heitor</v>
      </c>
      <c r="G1975" s="7">
        <f ca="1" xml:space="preserve">
IF($B1975 = 1,
    0,
    RANDBETWEEN(5,COUNT('Last name'!$A:$A) + 1)
)</f>
        <v>188</v>
      </c>
      <c r="H1975" s="7" t="str">
        <f ca="1" xml:space="preserve">
IF($B1975 = 1 + N("Presidente"),
    "de Orléans e Bragança",
    VLOOKUP($G1975,'Last name'!$A:$B,2,FALSE) &amp; " " &amp; VLOOKUP(RANDBETWEEN(5,COUNT('Last name'!$A:$A) + 1),'Last name'!$A:$B,2,FALSE)
)</f>
        <v>Tavarez Ildelfonso</v>
      </c>
      <c r="I1975" s="7" t="str">
        <f t="shared" ca="1" si="392"/>
        <v>Heitor Tavarez Ildelfonso</v>
      </c>
      <c r="J1975" s="7" t="str" cm="1">
        <f t="array" aca="1" ref="J1975" ca="1">SHA1HASH($I1975)</f>
        <v>b20d3817d5bb2bab961e1b16c0e7d59c4d163397</v>
      </c>
      <c r="K1975" s="7" cm="1">
        <f t="array" aca="1" ref="K1975" ca="1">INDEX(States!$A:$A,M1975,1)</f>
        <v>5</v>
      </c>
      <c r="L1975" s="7" t="str">
        <f ca="1">VLOOKUP($K1975,Countries!$A:$B,2,FALSE)</f>
        <v>Portugal</v>
      </c>
      <c r="M1975" s="7" cm="1">
        <f t="array" aca="1" ref="M1975" ca="1">INDEX(States!$C:$C,RANDBETWEEN(5,COUNTA(States!$A:$A) + 1),1)</f>
        <v>7</v>
      </c>
      <c r="N1975" s="7" t="str">
        <f ca="1">VLOOKUP($M1975,States!$C:$D,2,FALSE)</f>
        <v xml:space="preserve"> Setúbal </v>
      </c>
      <c r="O1975" s="7" t="str">
        <f ca="1">VLOOKUP($E1975,Name!$A:$C,3,FALSE)</f>
        <v>M</v>
      </c>
      <c r="P1975" s="7" t="str">
        <f ca="1">VLOOKUP($O1975,Genders!$B:$C,2,FALSE)</f>
        <v>Male</v>
      </c>
      <c r="Q1975" s="7" cm="1">
        <f t="array" aca="1" ref="Q1975" ca="1">INDEX('Marital status'!$A:$A,RANDBETWEEN(5,COUNTA('Marital status'!$A:$A) + 1),1)</f>
        <v>0</v>
      </c>
      <c r="R1975" s="7" t="e">
        <f ca="1">VLOOKUP($Q1975,'Marital status'!$A:$B,2,FALSE)</f>
        <v>#N/A</v>
      </c>
      <c r="S1975" s="7">
        <f t="shared" ca="1" si="393"/>
        <v>5</v>
      </c>
      <c r="T1975" s="7" t="str">
        <f ca="1">VLOOKUP($S1975,Ethnicities!$A:$B,2,FALSE)</f>
        <v>ASIAN</v>
      </c>
      <c r="U1975" s="8">
        <f t="shared" ca="1" si="394"/>
        <v>23785</v>
      </c>
      <c r="V1975" s="6">
        <f t="shared" ca="1" si="395"/>
        <v>8</v>
      </c>
      <c r="W1975" s="8" t="str">
        <f ca="1">VLOOKUP($V1975,'Background education'!$A:$B,2,FALSE)</f>
        <v>Graduate school</v>
      </c>
      <c r="X1975" s="7">
        <f ca="1" xml:space="preserve">
  IF(OR($Z1975 = 5, $Z1975 = 6, $Z1975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975" s="7" t="str">
        <f ca="1">VLOOKUP($X1975,Departments!$A:$B,2,FALSE)</f>
        <v xml:space="preserve"> Presidency</v>
      </c>
      <c r="Z1975" s="6">
        <f t="shared" ca="1" si="396"/>
        <v>11</v>
      </c>
      <c r="AA1975" s="7" t="str">
        <f ca="1">VLOOKUP($Z1975,Roles!$A:$B,2,FALSE)</f>
        <v>Analyst</v>
      </c>
      <c r="AB1975" s="6">
        <f t="shared" ca="1" si="397"/>
        <v>5</v>
      </c>
      <c r="AC1975" s="7" t="str">
        <f ca="1" xml:space="preserve">
IF(
  ISNA($AB1975),
  NA(),
  VLOOKUP($AB1975,Levels!$A:$B,2,FALSE)
)</f>
        <v>Junior</v>
      </c>
      <c r="AD1975" s="8">
        <f t="shared" ca="1" si="398"/>
        <v>36609</v>
      </c>
      <c r="AE1975" s="6">
        <f ca="1">RANDBETWEEN(5,COUNTA('Recruitment source'!$A:$A) + 1)</f>
        <v>5</v>
      </c>
      <c r="AF1975" s="6" t="str">
        <f ca="1">VLOOKUP($AE1975,'Recruitment source'!$A:$B,2,FALSE)</f>
        <v>Indeed</v>
      </c>
      <c r="AG1975" s="8" t="e">
        <f t="shared" ca="1" si="399"/>
        <v>#N/A</v>
      </c>
      <c r="AH1975" s="6" t="e">
        <f t="shared" ca="1" si="400"/>
        <v>#N/A</v>
      </c>
      <c r="AI1975" s="6" t="e">
        <f ca="1" xml:space="preserve">
IF(
  ISNA($AH1975),
  NA(),
  VLOOKUP($AH1975,'Reasons for dismissal'!$A:$B,2,FALSE)
)</f>
        <v>#N/A</v>
      </c>
      <c r="AJ1975" s="6">
        <f t="shared" ca="1" si="401"/>
        <v>4</v>
      </c>
      <c r="AK1975" s="1">
        <f t="shared" ca="1" si="402"/>
        <v>3000</v>
      </c>
      <c r="AL197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$A1975  &amp; ", "   &amp;
$B1975  &amp; ", "   &amp;
$D1975  &amp; ", '"  &amp;
$I1975  &amp; "', '" &amp;
$O1975  &amp; "', "  &amp;
$S1975  &amp; ", '"  &amp;
TEXT($U1975,"dd/mm/aaaa")  &amp; "', "   &amp;
$V1975  &amp; ", "   &amp;
$X1975  &amp; ", "   &amp;
$Z1975  &amp; ", "   &amp;
IF($AB1975 &lt;&gt; "", $AB1975, "NULL")  &amp; ", "   &amp;
$AK1975  &amp; ");"</f>
        <v>#REF!</v>
      </c>
    </row>
    <row r="1976" spans="1:38" x14ac:dyDescent="0.2">
      <c r="A1976" s="7" cm="1">
        <f t="array" aca="1" ref="A1976" ca="1">INDEX(Companies!$A:$A,RANDBETWEEN(2,COUNTA(Companies!$A:$A)),1)</f>
        <v>2</v>
      </c>
      <c r="B1976" s="5">
        <f t="shared" si="390"/>
        <v>1975</v>
      </c>
      <c r="C1976" s="5" t="str" cm="1">
        <f t="array" ref="C1976">SHA1HASH($B1976)</f>
        <v>97265864d4de7d166302649eb1f26d64d16c88d5</v>
      </c>
      <c r="D1976" s="6">
        <f t="shared" ca="1" si="391"/>
        <v>1</v>
      </c>
      <c r="E1976" s="7">
        <f ca="1">IF($B1976 = 1 + N("Presidente"),
    127,
    IF($B1976 = 2 + N("Vice-Presidente"),
        72,
        IF($B1976 = 3 + N("Secretária bilíngue"),
            13,
            RANDBETWEEN(5,COUNT(Name!$A:$A) + 1)
        )
    )
)</f>
        <v>262</v>
      </c>
      <c r="F1976" s="7" t="str">
        <f ca="1">VLOOKUP($E1976,Name!$A:$B,2,FALSE)</f>
        <v>Maria Eduarda</v>
      </c>
      <c r="G1976" s="7">
        <f ca="1" xml:space="preserve">
IF($B1976 = 1,
    0,
    RANDBETWEEN(5,COUNT('Last name'!$A:$A) + 1)
)</f>
        <v>115</v>
      </c>
      <c r="H1976" s="7" t="str">
        <f ca="1" xml:space="preserve">
IF($B1976 = 1 + N("Presidente"),
    "de Orléans e Bragança",
    VLOOKUP($G1976,'Last name'!$A:$B,2,FALSE) &amp; " " &amp; VLOOKUP(RANDBETWEEN(5,COUNT('Last name'!$A:$A) + 1),'Last name'!$A:$B,2,FALSE)
)</f>
        <v>Madureira Morato</v>
      </c>
      <c r="I1976" s="7" t="str">
        <f t="shared" ca="1" si="392"/>
        <v>Maria Eduarda Madureira Morato</v>
      </c>
      <c r="J1976" s="7" t="str" cm="1">
        <f t="array" aca="1" ref="J1976" ca="1">SHA1HASH($I1976)</f>
        <v>abc1719e5b7b3d49b2ddc6babd67f0da16e21ef9</v>
      </c>
      <c r="K1976" s="7" cm="1">
        <f t="array" aca="1" ref="K1976" ca="1">INDEX(States!$A:$A,M1976,1)</f>
        <v>5</v>
      </c>
      <c r="L1976" s="7" t="str">
        <f ca="1">VLOOKUP($K1976,Countries!$A:$B,2,FALSE)</f>
        <v>Portugal</v>
      </c>
      <c r="M1976" s="7" cm="1">
        <f t="array" aca="1" ref="M1976" ca="1">INDEX(States!$C:$C,RANDBETWEEN(5,COUNTA(States!$A:$A) + 1),1)</f>
        <v>10</v>
      </c>
      <c r="N1976" s="7" t="str">
        <f ca="1">VLOOKUP($M1976,States!$C:$D,2,FALSE)</f>
        <v>Faro</v>
      </c>
      <c r="O1976" s="7" t="str">
        <f ca="1">VLOOKUP($E1976,Name!$A:$C,3,FALSE)</f>
        <v>F</v>
      </c>
      <c r="P1976" s="7" t="str">
        <f ca="1">VLOOKUP($O1976,Genders!$B:$C,2,FALSE)</f>
        <v>Female</v>
      </c>
      <c r="Q1976" s="7" cm="1">
        <f t="array" aca="1" ref="Q1976" ca="1">INDEX('Marital status'!$A:$A,RANDBETWEEN(5,COUNTA('Marital status'!$A:$A) + 1),1)</f>
        <v>0</v>
      </c>
      <c r="R1976" s="7" t="e">
        <f ca="1">VLOOKUP($Q1976,'Marital status'!$A:$B,2,FALSE)</f>
        <v>#N/A</v>
      </c>
      <c r="S1976" s="7">
        <f t="shared" ca="1" si="393"/>
        <v>8</v>
      </c>
      <c r="T1976" s="7" t="e">
        <f ca="1">VLOOKUP($S1976,Ethnicities!$A:$B,2,FALSE)</f>
        <v>#N/A</v>
      </c>
      <c r="U1976" s="8">
        <f t="shared" ca="1" si="394"/>
        <v>28508</v>
      </c>
      <c r="V1976" s="6">
        <f t="shared" ca="1" si="395"/>
        <v>7</v>
      </c>
      <c r="W1976" s="8" t="str">
        <f ca="1">VLOOKUP($V1976,'Background education'!$A:$B,2,FALSE)</f>
        <v>Undergraduate degree</v>
      </c>
      <c r="X1976" s="7">
        <f ca="1" xml:space="preserve">
  IF(OR($Z1976 = 5, $Z1976 = 6, $Z1976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976" s="7" t="str">
        <f ca="1">VLOOKUP($X1976,Departments!$A:$B,2,FALSE)</f>
        <v>Audit</v>
      </c>
      <c r="Z1976" s="6">
        <f t="shared" ca="1" si="396"/>
        <v>9</v>
      </c>
      <c r="AA1976" s="7" t="str">
        <f ca="1">VLOOKUP($Z1976,Roles!$A:$B,2,FALSE)</f>
        <v>Intern</v>
      </c>
      <c r="AB1976" s="6" t="e">
        <f t="shared" ca="1" si="397"/>
        <v>#N/A</v>
      </c>
      <c r="AC1976" s="7" t="e">
        <f ca="1" xml:space="preserve">
IF(
  ISNA($AB1976),
  NA(),
  VLOOKUP($AB1976,Levels!$A:$B,2,FALSE)
)</f>
        <v>#N/A</v>
      </c>
      <c r="AD1976" s="8">
        <f t="shared" ca="1" si="398"/>
        <v>43868</v>
      </c>
      <c r="AE1976" s="6">
        <f ca="1">RANDBETWEEN(5,COUNTA('Recruitment source'!$A:$A) + 1)</f>
        <v>11</v>
      </c>
      <c r="AF1976" s="6" t="str">
        <f ca="1">VLOOKUP($AE1976,'Recruitment source'!$A:$B,2,FALSE)</f>
        <v>Next Station</v>
      </c>
      <c r="AG1976" s="8" t="e">
        <f t="shared" ca="1" si="399"/>
        <v>#N/A</v>
      </c>
      <c r="AH1976" s="6" t="e">
        <f t="shared" ca="1" si="400"/>
        <v>#N/A</v>
      </c>
      <c r="AI1976" s="6" t="e">
        <f ca="1" xml:space="preserve">
IF(
  ISNA($AH1976),
  NA(),
  VLOOKUP($AH1976,'Reasons for dismissal'!$A:$B,2,FALSE)
)</f>
        <v>#N/A</v>
      </c>
      <c r="AJ1976" s="6">
        <f t="shared" ca="1" si="401"/>
        <v>5</v>
      </c>
      <c r="AK1976" s="1">
        <f t="shared" ca="1" si="402"/>
        <v>1205</v>
      </c>
      <c r="AL197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$A1976  &amp; ", "   &amp;
$B1976  &amp; ", "   &amp;
$D1976  &amp; ", '"  &amp;
$I1976  &amp; "', '" &amp;
$O1976  &amp; "', "  &amp;
$S1976  &amp; ", '"  &amp;
TEXT($U1976,"dd/mm/aaaa")  &amp; "', "   &amp;
$V1976  &amp; ", "   &amp;
$X1976  &amp; ", "   &amp;
$Z1976  &amp; ", "   &amp;
IF($AB1976 &lt;&gt; "", $AB1976, "NULL")  &amp; ", "   &amp;
$AK1976  &amp; ");"</f>
        <v>#REF!</v>
      </c>
    </row>
    <row r="1977" spans="1:38" x14ac:dyDescent="0.2">
      <c r="A1977" s="7" cm="1">
        <f t="array" aca="1" ref="A1977" ca="1">INDEX(Companies!$A:$A,RANDBETWEEN(2,COUNTA(Companies!$A:$A)),1)</f>
        <v>2</v>
      </c>
      <c r="B1977" s="5">
        <f t="shared" si="390"/>
        <v>1976</v>
      </c>
      <c r="C1977" s="5" t="str" cm="1">
        <f t="array" ref="C1977">SHA1HASH($B1977)</f>
        <v>e4d3d3f0fce651d09aee5480ec5e58268ccc2409</v>
      </c>
      <c r="D1977" s="6">
        <f t="shared" ca="1" si="391"/>
        <v>1</v>
      </c>
      <c r="E1977" s="7">
        <f ca="1">IF($B1977 = 1 + N("Presidente"),
    127,
    IF($B1977 = 2 + N("Vice-Presidente"),
        72,
        IF($B1977 = 3 + N("Secretária bilíngue"),
            13,
            RANDBETWEEN(5,COUNT(Name!$A:$A) + 1)
        )
    )
)</f>
        <v>111</v>
      </c>
      <c r="F1977" s="7" t="str">
        <f ca="1">VLOOKUP($E1977,Name!$A:$B,2,FALSE)</f>
        <v>Débora</v>
      </c>
      <c r="G1977" s="7">
        <f ca="1" xml:space="preserve">
IF($B1977 = 1,
    0,
    RANDBETWEEN(5,COUNT('Last name'!$A:$A) + 1)
)</f>
        <v>11</v>
      </c>
      <c r="H1977" s="7" t="str">
        <f ca="1" xml:space="preserve">
IF($B1977 = 1 + N("Presidente"),
    "de Orléans e Bragança",
    VLOOKUP($G1977,'Last name'!$A:$B,2,FALSE) &amp; " " &amp; VLOOKUP(RANDBETWEEN(5,COUNT('Last name'!$A:$A) + 1),'Last name'!$A:$B,2,FALSE)
)</f>
        <v>Almeida Resende</v>
      </c>
      <c r="I1977" s="7" t="str">
        <f t="shared" ca="1" si="392"/>
        <v>Débora Almeida Resende</v>
      </c>
      <c r="J1977" s="7" t="str" cm="1">
        <f t="array" aca="1" ref="J1977" ca="1">SHA1HASH($I1977)</f>
        <v>0a6abed1a13d312989a30b5bbda6814ccc6bfe1d</v>
      </c>
      <c r="K1977" s="7" cm="1">
        <f t="array" aca="1" ref="K1977" ca="1">INDEX(States!$A:$A,M1977,1)</f>
        <v>5</v>
      </c>
      <c r="L1977" s="7" t="str">
        <f ca="1">VLOOKUP($K1977,Countries!$A:$B,2,FALSE)</f>
        <v>Portugal</v>
      </c>
      <c r="M1977" s="7" cm="1">
        <f t="array" aca="1" ref="M1977" ca="1">INDEX(States!$C:$C,RANDBETWEEN(5,COUNTA(States!$A:$A) + 1),1)</f>
        <v>12</v>
      </c>
      <c r="N1977" s="7" t="str">
        <f ca="1">VLOOKUP($M1977,States!$C:$D,2,FALSE)</f>
        <v>Leiria</v>
      </c>
      <c r="O1977" s="7" t="str">
        <f ca="1">VLOOKUP($E1977,Name!$A:$C,3,FALSE)</f>
        <v>F</v>
      </c>
      <c r="P1977" s="7" t="str">
        <f ca="1">VLOOKUP($O1977,Genders!$B:$C,2,FALSE)</f>
        <v>Female</v>
      </c>
      <c r="Q1977" s="7" cm="1">
        <f t="array" aca="1" ref="Q1977" ca="1">INDEX('Marital status'!$A:$A,RANDBETWEEN(5,COUNTA('Marital status'!$A:$A) + 1),1)</f>
        <v>6</v>
      </c>
      <c r="R1977" s="7" t="str">
        <f ca="1">VLOOKUP($Q1977,'Marital status'!$A:$B,2,FALSE)</f>
        <v>DIVORCED</v>
      </c>
      <c r="S1977" s="7">
        <f t="shared" ca="1" si="393"/>
        <v>5</v>
      </c>
      <c r="T1977" s="7" t="str">
        <f ca="1">VLOOKUP($S1977,Ethnicities!$A:$B,2,FALSE)</f>
        <v>ASIAN</v>
      </c>
      <c r="U1977" s="8">
        <f t="shared" ca="1" si="394"/>
        <v>20449</v>
      </c>
      <c r="V1977" s="6">
        <f t="shared" ca="1" si="395"/>
        <v>7</v>
      </c>
      <c r="W1977" s="8" t="str">
        <f ca="1">VLOOKUP($V1977,'Background education'!$A:$B,2,FALSE)</f>
        <v>Undergraduate degree</v>
      </c>
      <c r="X1977" s="7">
        <f ca="1" xml:space="preserve">
  IF(OR($Z1977 = 5, $Z1977 = 6, $Z1977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977" s="7" t="str">
        <f ca="1">VLOOKUP($X1977,Departments!$A:$B,2,FALSE)</f>
        <v>Human Resource</v>
      </c>
      <c r="Z1977" s="6">
        <f t="shared" ca="1" si="396"/>
        <v>11</v>
      </c>
      <c r="AA1977" s="7" t="str">
        <f ca="1">VLOOKUP($Z1977,Roles!$A:$B,2,FALSE)</f>
        <v>Analyst</v>
      </c>
      <c r="AB1977" s="6">
        <f t="shared" ca="1" si="397"/>
        <v>6</v>
      </c>
      <c r="AC1977" s="7" t="str">
        <f ca="1" xml:space="preserve">
IF(
  ISNA($AB1977),
  NA(),
  VLOOKUP($AB1977,Levels!$A:$B,2,FALSE)
)</f>
        <v>Pleno</v>
      </c>
      <c r="AD1977" s="8">
        <f t="shared" ca="1" si="398"/>
        <v>38916</v>
      </c>
      <c r="AE1977" s="6">
        <f ca="1">RANDBETWEEN(5,COUNTA('Recruitment source'!$A:$A) + 1)</f>
        <v>14</v>
      </c>
      <c r="AF1977" s="6" t="str">
        <f ca="1">VLOOKUP($AE1977,'Recruitment source'!$A:$B,2,FALSE)</f>
        <v>LinkedIn</v>
      </c>
      <c r="AG1977" s="8" t="e">
        <f t="shared" ca="1" si="399"/>
        <v>#N/A</v>
      </c>
      <c r="AH1977" s="6" t="e">
        <f t="shared" ca="1" si="400"/>
        <v>#N/A</v>
      </c>
      <c r="AI1977" s="6" t="e">
        <f ca="1" xml:space="preserve">
IF(
  ISNA($AH1977),
  NA(),
  VLOOKUP($AH1977,'Reasons for dismissal'!$A:$B,2,FALSE)
)</f>
        <v>#N/A</v>
      </c>
      <c r="AJ1977" s="6">
        <f t="shared" ca="1" si="401"/>
        <v>4</v>
      </c>
      <c r="AK1977" s="1">
        <f t="shared" ca="1" si="402"/>
        <v>2580</v>
      </c>
      <c r="AL197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$A1977  &amp; ", "   &amp;
$B1977  &amp; ", "   &amp;
$D1977  &amp; ", '"  &amp;
$I1977  &amp; "', '" &amp;
$O1977  &amp; "', "  &amp;
$S1977  &amp; ", '"  &amp;
TEXT($U1977,"dd/mm/aaaa")  &amp; "', "   &amp;
$V1977  &amp; ", "   &amp;
$X1977  &amp; ", "   &amp;
$Z1977  &amp; ", "   &amp;
IF($AB1977 &lt;&gt; "", $AB1977, "NULL")  &amp; ", "   &amp;
$AK1977  &amp; ");"</f>
        <v>#REF!</v>
      </c>
    </row>
    <row r="1978" spans="1:38" x14ac:dyDescent="0.2">
      <c r="A1978" s="7" cm="1">
        <f t="array" aca="1" ref="A1978" ca="1">INDEX(Companies!$A:$A,RANDBETWEEN(2,COUNTA(Companies!$A:$A)),1)</f>
        <v>2</v>
      </c>
      <c r="B1978" s="5">
        <f t="shared" si="390"/>
        <v>1977</v>
      </c>
      <c r="C1978" s="5" t="str" cm="1">
        <f t="array" ref="C1978">SHA1HASH($B1978)</f>
        <v>15afd7262ebd18f6f7c1401f13249c2afd747402</v>
      </c>
      <c r="D1978" s="6">
        <f t="shared" ca="1" si="391"/>
        <v>1</v>
      </c>
      <c r="E1978" s="7">
        <f ca="1">IF($B1978 = 1 + N("Presidente"),
    127,
    IF($B1978 = 2 + N("Vice-Presidente"),
        72,
        IF($B1978 = 3 + N("Secretária bilíngue"),
            13,
            RANDBETWEEN(5,COUNT(Name!$A:$A) + 1)
        )
    )
)</f>
        <v>176</v>
      </c>
      <c r="F1978" s="7" t="str">
        <f ca="1">VLOOKUP($E1978,Name!$A:$B,2,FALSE)</f>
        <v>Isabelle</v>
      </c>
      <c r="G1978" s="7">
        <f ca="1" xml:space="preserve">
IF($B1978 = 1,
    0,
    RANDBETWEEN(5,COUNT('Last name'!$A:$A) + 1)
)</f>
        <v>27</v>
      </c>
      <c r="H1978" s="7" t="str">
        <f ca="1" xml:space="preserve">
IF($B1978 = 1 + N("Presidente"),
    "de Orléans e Bragança",
    VLOOKUP($G1978,'Last name'!$A:$B,2,FALSE) &amp; " " &amp; VLOOKUP(RANDBETWEEN(5,COUNT('Last name'!$A:$A) + 1),'Last name'!$A:$B,2,FALSE)
)</f>
        <v>Bactista Ricci</v>
      </c>
      <c r="I1978" s="7" t="str">
        <f t="shared" ca="1" si="392"/>
        <v>Isabelle Bactista Ricci</v>
      </c>
      <c r="J1978" s="7" t="str" cm="1">
        <f t="array" aca="1" ref="J1978" ca="1">SHA1HASH($I1978)</f>
        <v>612377af00593a2696f1d0aa2fe6e1414df98ea0</v>
      </c>
      <c r="K1978" s="7" cm="1">
        <f t="array" aca="1" ref="K1978" ca="1">INDEX(States!$A:$A,M1978,1)</f>
        <v>5</v>
      </c>
      <c r="L1978" s="7" t="str">
        <f ca="1">VLOOKUP($K1978,Countries!$A:$B,2,FALSE)</f>
        <v>Portugal</v>
      </c>
      <c r="M1978" s="7" cm="1">
        <f t="array" aca="1" ref="M1978" ca="1">INDEX(States!$C:$C,RANDBETWEEN(5,COUNTA(States!$A:$A) + 1),1)</f>
        <v>16</v>
      </c>
      <c r="N1978" s="7" t="str">
        <f ca="1">VLOOKUP($M1978,States!$C:$D,2,FALSE)</f>
        <v>Azores</v>
      </c>
      <c r="O1978" s="7" t="str">
        <f ca="1">VLOOKUP($E1978,Name!$A:$C,3,FALSE)</f>
        <v>F</v>
      </c>
      <c r="P1978" s="7" t="str">
        <f ca="1">VLOOKUP($O1978,Genders!$B:$C,2,FALSE)</f>
        <v>Female</v>
      </c>
      <c r="Q1978" s="7" cm="1">
        <f t="array" aca="1" ref="Q1978" ca="1">INDEX('Marital status'!$A:$A,RANDBETWEEN(5,COUNTA('Marital status'!$A:$A) + 1),1)</f>
        <v>5</v>
      </c>
      <c r="R1978" s="7" t="str">
        <f ca="1">VLOOKUP($Q1978,'Marital status'!$A:$B,2,FALSE)</f>
        <v xml:space="preserve"> Separated </v>
      </c>
      <c r="S1978" s="7">
        <f t="shared" ca="1" si="393"/>
        <v>5</v>
      </c>
      <c r="T1978" s="7" t="str">
        <f ca="1">VLOOKUP($S1978,Ethnicities!$A:$B,2,FALSE)</f>
        <v>ASIAN</v>
      </c>
      <c r="U1978" s="8">
        <f t="shared" ca="1" si="394"/>
        <v>22519</v>
      </c>
      <c r="V1978" s="6">
        <f t="shared" ca="1" si="395"/>
        <v>7</v>
      </c>
      <c r="W1978" s="8" t="str">
        <f ca="1">VLOOKUP($V1978,'Background education'!$A:$B,2,FALSE)</f>
        <v>Undergraduate degree</v>
      </c>
      <c r="X1978" s="7">
        <f ca="1" xml:space="preserve">
  IF(OR($Z1978 = 5, $Z1978 = 6, $Z1978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978" s="7" t="str">
        <f ca="1">VLOOKUP($X1978,Departments!$A:$B,2,FALSE)</f>
        <v>Operations</v>
      </c>
      <c r="Z1978" s="6">
        <f t="shared" ca="1" si="396"/>
        <v>10</v>
      </c>
      <c r="AA1978" s="7" t="str">
        <f ca="1">VLOOKUP($Z1978,Roles!$A:$B,2,FALSE)</f>
        <v>Trainee</v>
      </c>
      <c r="AB1978" s="6" t="e">
        <f t="shared" ca="1" si="397"/>
        <v>#N/A</v>
      </c>
      <c r="AC1978" s="7" t="e">
        <f ca="1" xml:space="preserve">
IF(
  ISNA($AB1978),
  NA(),
  VLOOKUP($AB1978,Levels!$A:$B,2,FALSE)
)</f>
        <v>#N/A</v>
      </c>
      <c r="AD1978" s="8">
        <f t="shared" ca="1" si="398"/>
        <v>38482</v>
      </c>
      <c r="AE1978" s="6">
        <f ca="1">RANDBETWEEN(5,COUNTA('Recruitment source'!$A:$A) + 1)</f>
        <v>13</v>
      </c>
      <c r="AF1978" s="6" t="str">
        <f ca="1">VLOOKUP($AE1978,'Recruitment source'!$A:$B,2,FALSE)</f>
        <v>Google</v>
      </c>
      <c r="AG1978" s="8" t="e">
        <f t="shared" ca="1" si="399"/>
        <v>#N/A</v>
      </c>
      <c r="AH1978" s="6" t="e">
        <f t="shared" ca="1" si="400"/>
        <v>#N/A</v>
      </c>
      <c r="AI1978" s="6" t="e">
        <f ca="1" xml:space="preserve">
IF(
  ISNA($AH1978),
  NA(),
  VLOOKUP($AH1978,'Reasons for dismissal'!$A:$B,2,FALSE)
)</f>
        <v>#N/A</v>
      </c>
      <c r="AJ1978" s="6">
        <f t="shared" ca="1" si="401"/>
        <v>5</v>
      </c>
      <c r="AK1978" s="1">
        <f t="shared" ca="1" si="402"/>
        <v>1305</v>
      </c>
      <c r="AL197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$A1978  &amp; ", "   &amp;
$B1978  &amp; ", "   &amp;
$D1978  &amp; ", '"  &amp;
$I1978  &amp; "', '" &amp;
$O1978  &amp; "', "  &amp;
$S1978  &amp; ", '"  &amp;
TEXT($U1978,"dd/mm/aaaa")  &amp; "', "   &amp;
$V1978  &amp; ", "   &amp;
$X1978  &amp; ", "   &amp;
$Z1978  &amp; ", "   &amp;
IF($AB1978 &lt;&gt; "", $AB1978, "NULL")  &amp; ", "   &amp;
$AK1978  &amp; ");"</f>
        <v>#REF!</v>
      </c>
    </row>
    <row r="1979" spans="1:38" x14ac:dyDescent="0.2">
      <c r="A1979" s="7" cm="1">
        <f t="array" aca="1" ref="A1979" ca="1">INDEX(Companies!$A:$A,RANDBETWEEN(2,COUNTA(Companies!$A:$A)),1)</f>
        <v>2</v>
      </c>
      <c r="B1979" s="5">
        <f t="shared" si="390"/>
        <v>1978</v>
      </c>
      <c r="C1979" s="5" t="str" cm="1">
        <f t="array" ref="C1979">SHA1HASH($B1979)</f>
        <v>dec9aafaf19bdf640cc32de3b7e4cf1b074f9730</v>
      </c>
      <c r="D1979" s="6">
        <f t="shared" ca="1" si="391"/>
        <v>1</v>
      </c>
      <c r="E1979" s="7">
        <f ca="1">IF($B1979 = 1 + N("Presidente"),
    127,
    IF($B1979 = 2 + N("Vice-Presidente"),
        72,
        IF($B1979 = 3 + N("Secretária bilíngue"),
            13,
            RANDBETWEEN(5,COUNT(Name!$A:$A) + 1)
        )
    )
)</f>
        <v>317</v>
      </c>
      <c r="F1979" s="7" t="str">
        <f ca="1">VLOOKUP($E1979,Name!$A:$B,2,FALSE)</f>
        <v>Pedro Henrique</v>
      </c>
      <c r="G1979" s="7">
        <f ca="1" xml:space="preserve">
IF($B1979 = 1,
    0,
    RANDBETWEEN(5,COUNT('Last name'!$A:$A) + 1)
)</f>
        <v>175</v>
      </c>
      <c r="H1979" s="7" t="str">
        <f ca="1" xml:space="preserve">
IF($B1979 = 1 + N("Presidente"),
    "de Orléans e Bragança",
    VLOOKUP($G1979,'Last name'!$A:$B,2,FALSE) &amp; " " &amp; VLOOKUP(RANDBETWEEN(5,COUNT('Last name'!$A:$A) + 1),'Last name'!$A:$B,2,FALSE)
)</f>
        <v>Santoro Farina</v>
      </c>
      <c r="I1979" s="7" t="str">
        <f t="shared" ca="1" si="392"/>
        <v>Pedro Henrique Santoro Farina</v>
      </c>
      <c r="J1979" s="7" t="str" cm="1">
        <f t="array" aca="1" ref="J1979" ca="1">SHA1HASH($I1979)</f>
        <v>547f3b2b6f8309de9b162868d4c88ac98ec1712f</v>
      </c>
      <c r="K1979" s="7" cm="1">
        <f t="array" aca="1" ref="K1979" ca="1">INDEX(States!$A:$A,M1979,1)</f>
        <v>5</v>
      </c>
      <c r="L1979" s="7" t="str">
        <f ca="1">VLOOKUP($K1979,Countries!$A:$B,2,FALSE)</f>
        <v>Portugal</v>
      </c>
      <c r="M1979" s="7" cm="1">
        <f t="array" aca="1" ref="M1979" ca="1">INDEX(States!$C:$C,RANDBETWEEN(5,COUNTA(States!$A:$A) + 1),1)</f>
        <v>17</v>
      </c>
      <c r="N1979" s="7" t="str">
        <f ca="1">VLOOKUP($M1979,States!$C:$D,2,FALSE)</f>
        <v>Viseu</v>
      </c>
      <c r="O1979" s="7" t="str">
        <f ca="1">VLOOKUP($E1979,Name!$A:$C,3,FALSE)</f>
        <v>M</v>
      </c>
      <c r="P1979" s="7" t="str">
        <f ca="1">VLOOKUP($O1979,Genders!$B:$C,2,FALSE)</f>
        <v>Male</v>
      </c>
      <c r="Q1979" s="7" cm="1">
        <f t="array" aca="1" ref="Q1979" ca="1">INDEX('Marital status'!$A:$A,RANDBETWEEN(5,COUNTA('Marital status'!$A:$A) + 1),1)</f>
        <v>0</v>
      </c>
      <c r="R1979" s="7" t="e">
        <f ca="1">VLOOKUP($Q1979,'Marital status'!$A:$B,2,FALSE)</f>
        <v>#N/A</v>
      </c>
      <c r="S1979" s="7">
        <f t="shared" ca="1" si="393"/>
        <v>5</v>
      </c>
      <c r="T1979" s="7" t="str">
        <f ca="1">VLOOKUP($S1979,Ethnicities!$A:$B,2,FALSE)</f>
        <v>ASIAN</v>
      </c>
      <c r="U1979" s="8">
        <f t="shared" ca="1" si="394"/>
        <v>18254</v>
      </c>
      <c r="V1979" s="6">
        <f t="shared" ca="1" si="395"/>
        <v>7</v>
      </c>
      <c r="W1979" s="8" t="str">
        <f ca="1">VLOOKUP($V1979,'Background education'!$A:$B,2,FALSE)</f>
        <v>Undergraduate degree</v>
      </c>
      <c r="X1979" s="7">
        <f ca="1" xml:space="preserve">
  IF(OR($Z1979 = 5, $Z1979 = 6, $Z1979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979" s="7" t="str">
        <f ca="1">VLOOKUP($X1979,Departments!$A:$B,2,FALSE)</f>
        <v xml:space="preserve"> Presidency</v>
      </c>
      <c r="Z1979" s="6">
        <f t="shared" ca="1" si="396"/>
        <v>11</v>
      </c>
      <c r="AA1979" s="7" t="str">
        <f ca="1">VLOOKUP($Z1979,Roles!$A:$B,2,FALSE)</f>
        <v>Analyst</v>
      </c>
      <c r="AB1979" s="6">
        <f t="shared" ca="1" si="397"/>
        <v>6</v>
      </c>
      <c r="AC1979" s="7" t="str">
        <f ca="1" xml:space="preserve">
IF(
  ISNA($AB1979),
  NA(),
  VLOOKUP($AB1979,Levels!$A:$B,2,FALSE)
)</f>
        <v>Pleno</v>
      </c>
      <c r="AD1979" s="8">
        <f t="shared" ca="1" si="398"/>
        <v>41871</v>
      </c>
      <c r="AE1979" s="6">
        <f ca="1">RANDBETWEEN(5,COUNTA('Recruitment source'!$A:$A) + 1)</f>
        <v>5</v>
      </c>
      <c r="AF1979" s="6" t="str">
        <f ca="1">VLOOKUP($AE1979,'Recruitment source'!$A:$B,2,FALSE)</f>
        <v>Indeed</v>
      </c>
      <c r="AG1979" s="8" t="e">
        <f t="shared" ca="1" si="399"/>
        <v>#N/A</v>
      </c>
      <c r="AH1979" s="6" t="e">
        <f t="shared" ca="1" si="400"/>
        <v>#N/A</v>
      </c>
      <c r="AI1979" s="6" t="e">
        <f ca="1" xml:space="preserve">
IF(
  ISNA($AH1979),
  NA(),
  VLOOKUP($AH1979,'Reasons for dismissal'!$A:$B,2,FALSE)
)</f>
        <v>#N/A</v>
      </c>
      <c r="AJ1979" s="6">
        <f t="shared" ca="1" si="401"/>
        <v>5</v>
      </c>
      <c r="AK1979" s="1">
        <f t="shared" ca="1" si="402"/>
        <v>2500</v>
      </c>
      <c r="AL197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$A1979  &amp; ", "   &amp;
$B1979  &amp; ", "   &amp;
$D1979  &amp; ", '"  &amp;
$I1979  &amp; "', '" &amp;
$O1979  &amp; "', "  &amp;
$S1979  &amp; ", '"  &amp;
TEXT($U1979,"dd/mm/aaaa")  &amp; "', "   &amp;
$V1979  &amp; ", "   &amp;
$X1979  &amp; ", "   &amp;
$Z1979  &amp; ", "   &amp;
IF($AB1979 &lt;&gt; "", $AB1979, "NULL")  &amp; ", "   &amp;
$AK1979  &amp; ");"</f>
        <v>#REF!</v>
      </c>
    </row>
    <row r="1980" spans="1:38" x14ac:dyDescent="0.2">
      <c r="A1980" s="7" cm="1">
        <f t="array" aca="1" ref="A1980" ca="1">INDEX(Companies!$A:$A,RANDBETWEEN(2,COUNTA(Companies!$A:$A)),1)</f>
        <v>2</v>
      </c>
      <c r="B1980" s="5">
        <f t="shared" si="390"/>
        <v>1979</v>
      </c>
      <c r="C1980" s="5" t="str" cm="1">
        <f t="array" ref="C1980">SHA1HASH($B1980)</f>
        <v>e411a490148911bb6ee16beaa6f794a437b3bc9d</v>
      </c>
      <c r="D1980" s="6">
        <f t="shared" ca="1" si="391"/>
        <v>1</v>
      </c>
      <c r="E1980" s="7">
        <f ca="1">IF($B1980 = 1 + N("Presidente"),
    127,
    IF($B1980 = 2 + N("Vice-Presidente"),
        72,
        IF($B1980 = 3 + N("Secretária bilíngue"),
            13,
            RANDBETWEEN(5,COUNT(Name!$A:$A) + 1)
        )
    )
)</f>
        <v>327</v>
      </c>
      <c r="F1980" s="7" t="str">
        <f ca="1">VLOOKUP($E1980,Name!$A:$B,2,FALSE)</f>
        <v>Raquel</v>
      </c>
      <c r="G1980" s="7">
        <f ca="1" xml:space="preserve">
IF($B1980 = 1,
    0,
    RANDBETWEEN(5,COUNT('Last name'!$A:$A) + 1)
)</f>
        <v>79</v>
      </c>
      <c r="H1980" s="7" t="str">
        <f ca="1" xml:space="preserve">
IF($B1980 = 1 + N("Presidente"),
    "de Orléans e Bragança",
    VLOOKUP($G1980,'Last name'!$A:$B,2,FALSE) &amp; " " &amp; VLOOKUP(RANDBETWEEN(5,COUNT('Last name'!$A:$A) + 1),'Last name'!$A:$B,2,FALSE)
)</f>
        <v>Evangelista Ferrara</v>
      </c>
      <c r="I1980" s="7" t="str">
        <f t="shared" ca="1" si="392"/>
        <v>Raquel Evangelista Ferrara</v>
      </c>
      <c r="J1980" s="7" t="str" cm="1">
        <f t="array" aca="1" ref="J1980" ca="1">SHA1HASH($I1980)</f>
        <v>f116d18e40c7c9d02439aaec7ddc9bdd57eb5664</v>
      </c>
      <c r="K1980" s="7" cm="1">
        <f t="array" aca="1" ref="K1980" ca="1">INDEX(States!$A:$A,M1980,1)</f>
        <v>5</v>
      </c>
      <c r="L1980" s="7" t="str">
        <f ca="1">VLOOKUP($K1980,Countries!$A:$B,2,FALSE)</f>
        <v>Portugal</v>
      </c>
      <c r="M1980" s="7" cm="1">
        <f t="array" aca="1" ref="M1980" ca="1">INDEX(States!$C:$C,RANDBETWEEN(5,COUNTA(States!$A:$A) + 1),1)</f>
        <v>18</v>
      </c>
      <c r="N1980" s="7" t="str">
        <f ca="1">VLOOKUP($M1980,States!$C:$D,2,FALSE)</f>
        <v>Castelo Branco</v>
      </c>
      <c r="O1980" s="7" t="str">
        <f ca="1">VLOOKUP($E1980,Name!$A:$C,3,FALSE)</f>
        <v>F</v>
      </c>
      <c r="P1980" s="7" t="str">
        <f ca="1">VLOOKUP($O1980,Genders!$B:$C,2,FALSE)</f>
        <v>Female</v>
      </c>
      <c r="Q1980" s="7" cm="1">
        <f t="array" aca="1" ref="Q1980" ca="1">INDEX('Marital status'!$A:$A,RANDBETWEEN(5,COUNTA('Marital status'!$A:$A) + 1),1)</f>
        <v>5</v>
      </c>
      <c r="R1980" s="7" t="str">
        <f ca="1">VLOOKUP($Q1980,'Marital status'!$A:$B,2,FALSE)</f>
        <v xml:space="preserve"> Separated </v>
      </c>
      <c r="S1980" s="7">
        <f t="shared" ca="1" si="393"/>
        <v>7</v>
      </c>
      <c r="T1980" s="7" t="str">
        <f ca="1">VLOOKUP($S1980,Ethnicities!$A:$B,2,FALSE)</f>
        <v>Native Hawaiian or Other Pacific Islander</v>
      </c>
      <c r="U1980" s="8">
        <f t="shared" ca="1" si="394"/>
        <v>25343</v>
      </c>
      <c r="V1980" s="6">
        <f t="shared" ca="1" si="395"/>
        <v>7</v>
      </c>
      <c r="W1980" s="8" t="str">
        <f ca="1">VLOOKUP($V1980,'Background education'!$A:$B,2,FALSE)</f>
        <v>Undergraduate degree</v>
      </c>
      <c r="X1980" s="7">
        <f ca="1" xml:space="preserve">
  IF(OR($Z1980 = 5, $Z1980 = 6, $Z1980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980" s="7" t="str">
        <f ca="1">VLOOKUP($X1980,Departments!$A:$B,2,FALSE)</f>
        <v>Audit</v>
      </c>
      <c r="Z1980" s="6">
        <f t="shared" ca="1" si="396"/>
        <v>10</v>
      </c>
      <c r="AA1980" s="7" t="str">
        <f ca="1">VLOOKUP($Z1980,Roles!$A:$B,2,FALSE)</f>
        <v>Trainee</v>
      </c>
      <c r="AB1980" s="6" t="e">
        <f t="shared" ca="1" si="397"/>
        <v>#N/A</v>
      </c>
      <c r="AC1980" s="7" t="e">
        <f ca="1" xml:space="preserve">
IF(
  ISNA($AB1980),
  NA(),
  VLOOKUP($AB1980,Levels!$A:$B,2,FALSE)
)</f>
        <v>#N/A</v>
      </c>
      <c r="AD1980" s="8">
        <f t="shared" ca="1" si="398"/>
        <v>36304</v>
      </c>
      <c r="AE1980" s="6">
        <f ca="1">RANDBETWEEN(5,COUNTA('Recruitment source'!$A:$A) + 1)</f>
        <v>10</v>
      </c>
      <c r="AF1980" s="6" t="str">
        <f ca="1">VLOOKUP($AE1980,'Recruitment source'!$A:$B,2,FALSE)</f>
        <v>Jobs in Lisbon</v>
      </c>
      <c r="AG1980" s="8" t="e">
        <f t="shared" ca="1" si="399"/>
        <v>#N/A</v>
      </c>
      <c r="AH1980" s="6" t="e">
        <f t="shared" ca="1" si="400"/>
        <v>#N/A</v>
      </c>
      <c r="AI1980" s="6" t="e">
        <f ca="1" xml:space="preserve">
IF(
  ISNA($AH1980),
  NA(),
  VLOOKUP($AH1980,'Reasons for dismissal'!$A:$B,2,FALSE)
)</f>
        <v>#N/A</v>
      </c>
      <c r="AJ1980" s="6">
        <f t="shared" ca="1" si="401"/>
        <v>4</v>
      </c>
      <c r="AK1980" s="1">
        <f t="shared" ca="1" si="402"/>
        <v>1305</v>
      </c>
      <c r="AL198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$A1980  &amp; ", "   &amp;
$B1980  &amp; ", "   &amp;
$D1980  &amp; ", '"  &amp;
$I1980  &amp; "', '" &amp;
$O1980  &amp; "', "  &amp;
$S1980  &amp; ", '"  &amp;
TEXT($U1980,"dd/mm/aaaa")  &amp; "', "   &amp;
$V1980  &amp; ", "   &amp;
$X1980  &amp; ", "   &amp;
$Z1980  &amp; ", "   &amp;
IF($AB1980 &lt;&gt; "", $AB1980, "NULL")  &amp; ", "   &amp;
$AK1980  &amp; ");"</f>
        <v>#REF!</v>
      </c>
    </row>
    <row r="1981" spans="1:38" x14ac:dyDescent="0.2">
      <c r="A1981" s="7" cm="1">
        <f t="array" aca="1" ref="A1981" ca="1">INDEX(Companies!$A:$A,RANDBETWEEN(2,COUNTA(Companies!$A:$A)),1)</f>
        <v>2</v>
      </c>
      <c r="B1981" s="5">
        <f t="shared" si="390"/>
        <v>1980</v>
      </c>
      <c r="C1981" s="5" t="str" cm="1">
        <f t="array" ref="C1981">SHA1HASH($B1981)</f>
        <v>09bc328680cd1c655a5774ac7561c96e7f93b42c</v>
      </c>
      <c r="D1981" s="6">
        <f t="shared" ca="1" si="391"/>
        <v>1</v>
      </c>
      <c r="E1981" s="7">
        <f ca="1">IF($B1981 = 1 + N("Presidente"),
    127,
    IF($B1981 = 2 + N("Vice-Presidente"),
        72,
        IF($B1981 = 3 + N("Secretária bilíngue"),
            13,
            RANDBETWEEN(5,COUNT(Name!$A:$A) + 1)
        )
    )
)</f>
        <v>337</v>
      </c>
      <c r="F1981" s="7" t="str">
        <f ca="1">VLOOKUP($E1981,Name!$A:$B,2,FALSE)</f>
        <v>Sarah</v>
      </c>
      <c r="G1981" s="7">
        <f ca="1" xml:space="preserve">
IF($B1981 = 1,
    0,
    RANDBETWEEN(5,COUNT('Last name'!$A:$A) + 1)
)</f>
        <v>73</v>
      </c>
      <c r="H1981" s="7" t="str">
        <f ca="1" xml:space="preserve">
IF($B1981 = 1 + N("Presidente"),
    "de Orléans e Bragança",
    VLOOKUP($G1981,'Last name'!$A:$B,2,FALSE) &amp; " " &amp; VLOOKUP(RANDBETWEEN(5,COUNT('Last name'!$A:$A) + 1),'Last name'!$A:$B,2,FALSE)
)</f>
        <v>de Oliveira Costatini</v>
      </c>
      <c r="I1981" s="7" t="str">
        <f t="shared" ca="1" si="392"/>
        <v>Sarah de Oliveira Costatini</v>
      </c>
      <c r="J1981" s="7" t="str" cm="1">
        <f t="array" aca="1" ref="J1981" ca="1">SHA1HASH($I1981)</f>
        <v>21411953b79a1d9a399cb173b83e58b5621315d9</v>
      </c>
      <c r="K1981" s="7" cm="1">
        <f t="array" aca="1" ref="K1981" ca="1">INDEX(States!$A:$A,M1981,1)</f>
        <v>5</v>
      </c>
      <c r="L1981" s="7" t="str">
        <f ca="1">VLOOKUP($K1981,Countries!$A:$B,2,FALSE)</f>
        <v>Portugal</v>
      </c>
      <c r="M1981" s="7" cm="1">
        <f t="array" aca="1" ref="M1981" ca="1">INDEX(States!$C:$C,RANDBETWEEN(5,COUNTA(States!$A:$A) + 1),1)</f>
        <v>16</v>
      </c>
      <c r="N1981" s="7" t="str">
        <f ca="1">VLOOKUP($M1981,States!$C:$D,2,FALSE)</f>
        <v>Azores</v>
      </c>
      <c r="O1981" s="7" t="str">
        <f ca="1">VLOOKUP($E1981,Name!$A:$C,3,FALSE)</f>
        <v>F</v>
      </c>
      <c r="P1981" s="7" t="str">
        <f ca="1">VLOOKUP($O1981,Genders!$B:$C,2,FALSE)</f>
        <v>Female</v>
      </c>
      <c r="Q1981" s="7" cm="1">
        <f t="array" aca="1" ref="Q1981" ca="1">INDEX('Marital status'!$A:$A,RANDBETWEEN(5,COUNTA('Marital status'!$A:$A) + 1),1)</f>
        <v>0</v>
      </c>
      <c r="R1981" s="7" t="e">
        <f ca="1">VLOOKUP($Q1981,'Marital status'!$A:$B,2,FALSE)</f>
        <v>#N/A</v>
      </c>
      <c r="S1981" s="7">
        <f t="shared" ca="1" si="393"/>
        <v>6</v>
      </c>
      <c r="T1981" s="7" t="str">
        <f ca="1">VLOOKUP($S1981,Ethnicities!$A:$B,2,FALSE)</f>
        <v xml:space="preserve">  american Indian or Alaska Native</v>
      </c>
      <c r="U1981" s="8">
        <f t="shared" ca="1" si="394"/>
        <v>18977</v>
      </c>
      <c r="V1981" s="6">
        <f t="shared" ca="1" si="395"/>
        <v>8</v>
      </c>
      <c r="W1981" s="8" t="str">
        <f ca="1">VLOOKUP($V1981,'Background education'!$A:$B,2,FALSE)</f>
        <v>Graduate school</v>
      </c>
      <c r="X1981" s="7">
        <f ca="1" xml:space="preserve">
  IF(OR($Z1981 = 5, $Z1981 = 6, $Z1981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1981" s="7" t="str">
        <f ca="1">VLOOKUP($X1981,Departments!$A:$B,2,FALSE)</f>
        <v xml:space="preserve"> Commercial</v>
      </c>
      <c r="Z1981" s="6">
        <f t="shared" ca="1" si="396"/>
        <v>11</v>
      </c>
      <c r="AA1981" s="7" t="str">
        <f ca="1">VLOOKUP($Z1981,Roles!$A:$B,2,FALSE)</f>
        <v>Analyst</v>
      </c>
      <c r="AB1981" s="6">
        <f t="shared" ca="1" si="397"/>
        <v>5</v>
      </c>
      <c r="AC1981" s="7" t="str">
        <f ca="1" xml:space="preserve">
IF(
  ISNA($AB1981),
  NA(),
  VLOOKUP($AB1981,Levels!$A:$B,2,FALSE)
)</f>
        <v>Junior</v>
      </c>
      <c r="AD1981" s="8">
        <f t="shared" ca="1" si="398"/>
        <v>43549</v>
      </c>
      <c r="AE1981" s="6">
        <f ca="1">RANDBETWEEN(5,COUNTA('Recruitment source'!$A:$A) + 1)</f>
        <v>6</v>
      </c>
      <c r="AF1981" s="6" t="str">
        <f ca="1">VLOOKUP($AE1981,'Recruitment source'!$A:$B,2,FALSE)</f>
        <v>Learn4Good</v>
      </c>
      <c r="AG1981" s="8" t="e">
        <f t="shared" ca="1" si="399"/>
        <v>#N/A</v>
      </c>
      <c r="AH1981" s="6" t="e">
        <f t="shared" ca="1" si="400"/>
        <v>#N/A</v>
      </c>
      <c r="AI1981" s="6" t="e">
        <f ca="1" xml:space="preserve">
IF(
  ISNA($AH1981),
  NA(),
  VLOOKUP($AH1981,'Reasons for dismissal'!$A:$B,2,FALSE)
)</f>
        <v>#N/A</v>
      </c>
      <c r="AJ1981" s="6">
        <f t="shared" ca="1" si="401"/>
        <v>4</v>
      </c>
      <c r="AK1981" s="1">
        <f t="shared" ca="1" si="402"/>
        <v>3080</v>
      </c>
      <c r="AL198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$A1981  &amp; ", "   &amp;
$B1981  &amp; ", "   &amp;
$D1981  &amp; ", '"  &amp;
$I1981  &amp; "', '" &amp;
$O1981  &amp; "', "  &amp;
$S1981  &amp; ", '"  &amp;
TEXT($U1981,"dd/mm/aaaa")  &amp; "', "   &amp;
$V1981  &amp; ", "   &amp;
$X1981  &amp; ", "   &amp;
$Z1981  &amp; ", "   &amp;
IF($AB1981 &lt;&gt; "", $AB1981, "NULL")  &amp; ", "   &amp;
$AK1981  &amp; ");"</f>
        <v>#REF!</v>
      </c>
    </row>
    <row r="1982" spans="1:38" x14ac:dyDescent="0.2">
      <c r="A1982" s="7" cm="1">
        <f t="array" aca="1" ref="A1982" ca="1">INDEX(Companies!$A:$A,RANDBETWEEN(2,COUNTA(Companies!$A:$A)),1)</f>
        <v>2</v>
      </c>
      <c r="B1982" s="5">
        <f t="shared" si="390"/>
        <v>1981</v>
      </c>
      <c r="C1982" s="5" t="str" cm="1">
        <f t="array" ref="C1982">SHA1HASH($B1982)</f>
        <v>ea1b37da89c9714afa6e8264911e12813c480b40</v>
      </c>
      <c r="D1982" s="6">
        <f t="shared" ca="1" si="391"/>
        <v>1</v>
      </c>
      <c r="E1982" s="7">
        <f ca="1">IF($B1982 = 1 + N("Presidente"),
    127,
    IF($B1982 = 2 + N("Vice-Presidente"),
        72,
        IF($B1982 = 3 + N("Secretária bilíngue"),
            13,
            RANDBETWEEN(5,COUNT(Name!$A:$A) + 1)
        )
    )
)</f>
        <v>261</v>
      </c>
      <c r="F1982" s="7" t="str">
        <f ca="1">VLOOKUP($E1982,Name!$A:$B,2,FALSE)</f>
        <v>Maria Clara</v>
      </c>
      <c r="G1982" s="7">
        <f ca="1" xml:space="preserve">
IF($B1982 = 1,
    0,
    RANDBETWEEN(5,COUNT('Last name'!$A:$A) + 1)
)</f>
        <v>96</v>
      </c>
      <c r="H1982" s="7" t="str">
        <f ca="1" xml:space="preserve">
IF($B1982 = 1 + N("Presidente"),
    "de Orléans e Bragança",
    VLOOKUP($G1982,'Last name'!$A:$B,2,FALSE) &amp; " " &amp; VLOOKUP(RANDBETWEEN(5,COUNT('Last name'!$A:$A) + 1),'Last name'!$A:$B,2,FALSE)
)</f>
        <v>Gallo Lombardi</v>
      </c>
      <c r="I1982" s="7" t="str">
        <f t="shared" ca="1" si="392"/>
        <v>Maria Clara Gallo Lombardi</v>
      </c>
      <c r="J1982" s="7" t="str" cm="1">
        <f t="array" aca="1" ref="J1982" ca="1">SHA1HASH($I1982)</f>
        <v>519529c01c0e45fa00d934c063861199ad7d8901</v>
      </c>
      <c r="K1982" s="7" cm="1">
        <f t="array" aca="1" ref="K1982" ca="1">INDEX(States!$A:$A,M1982,1)</f>
        <v>5</v>
      </c>
      <c r="L1982" s="7" t="str">
        <f ca="1">VLOOKUP($K1982,Countries!$A:$B,2,FALSE)</f>
        <v>Portugal</v>
      </c>
      <c r="M1982" s="7" cm="1">
        <f t="array" aca="1" ref="M1982" ca="1">INDEX(States!$C:$C,RANDBETWEEN(5,COUNTA(States!$A:$A) + 1),1)</f>
        <v>9</v>
      </c>
      <c r="N1982" s="7" t="str">
        <f ca="1">VLOOKUP($M1982,States!$C:$D,2,FALSE)</f>
        <v>braga</v>
      </c>
      <c r="O1982" s="7" t="str">
        <f ca="1">VLOOKUP($E1982,Name!$A:$C,3,FALSE)</f>
        <v>F</v>
      </c>
      <c r="P1982" s="7" t="str">
        <f ca="1">VLOOKUP($O1982,Genders!$B:$C,2,FALSE)</f>
        <v>Female</v>
      </c>
      <c r="Q1982" s="7" cm="1">
        <f t="array" aca="1" ref="Q1982" ca="1">INDEX('Marital status'!$A:$A,RANDBETWEEN(5,COUNTA('Marital status'!$A:$A) + 1),1)</f>
        <v>5</v>
      </c>
      <c r="R1982" s="7" t="str">
        <f ca="1">VLOOKUP($Q1982,'Marital status'!$A:$B,2,FALSE)</f>
        <v xml:space="preserve"> Separated </v>
      </c>
      <c r="S1982" s="7">
        <f t="shared" ca="1" si="393"/>
        <v>5</v>
      </c>
      <c r="T1982" s="7" t="str">
        <f ca="1">VLOOKUP($S1982,Ethnicities!$A:$B,2,FALSE)</f>
        <v>ASIAN</v>
      </c>
      <c r="U1982" s="8">
        <f t="shared" ca="1" si="394"/>
        <v>18330</v>
      </c>
      <c r="V1982" s="6">
        <f t="shared" ca="1" si="395"/>
        <v>7</v>
      </c>
      <c r="W1982" s="8" t="str">
        <f ca="1">VLOOKUP($V1982,'Background education'!$A:$B,2,FALSE)</f>
        <v>Undergraduate degree</v>
      </c>
      <c r="X1982" s="7">
        <f ca="1" xml:space="preserve">
  IF(OR($Z1982 = 5, $Z1982 = 6, $Z1982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982" s="7" t="str">
        <f ca="1">VLOOKUP($X1982,Departments!$A:$B,2,FALSE)</f>
        <v>Finance</v>
      </c>
      <c r="Z1982" s="6">
        <f t="shared" ca="1" si="396"/>
        <v>9</v>
      </c>
      <c r="AA1982" s="7" t="str">
        <f ca="1">VLOOKUP($Z1982,Roles!$A:$B,2,FALSE)</f>
        <v>Intern</v>
      </c>
      <c r="AB1982" s="6" t="e">
        <f t="shared" ca="1" si="397"/>
        <v>#N/A</v>
      </c>
      <c r="AC1982" s="7" t="e">
        <f ca="1" xml:space="preserve">
IF(
  ISNA($AB1982),
  NA(),
  VLOOKUP($AB1982,Levels!$A:$B,2,FALSE)
)</f>
        <v>#N/A</v>
      </c>
      <c r="AD1982" s="8">
        <f t="shared" ca="1" si="398"/>
        <v>39221</v>
      </c>
      <c r="AE1982" s="6">
        <f ca="1">RANDBETWEEN(5,COUNTA('Recruitment source'!$A:$A) + 1)</f>
        <v>8</v>
      </c>
      <c r="AF1982" s="6" t="str">
        <f ca="1">VLOOKUP($AE1982,'Recruitment source'!$A:$B,2,FALSE)</f>
        <v>Net Empregos</v>
      </c>
      <c r="AG1982" s="8" t="e">
        <f t="shared" ca="1" si="399"/>
        <v>#N/A</v>
      </c>
      <c r="AH1982" s="6" t="e">
        <f t="shared" ca="1" si="400"/>
        <v>#N/A</v>
      </c>
      <c r="AI1982" s="6" t="e">
        <f ca="1" xml:space="preserve">
IF(
  ISNA($AH1982),
  NA(),
  VLOOKUP($AH1982,'Reasons for dismissal'!$A:$B,2,FALSE)
)</f>
        <v>#N/A</v>
      </c>
      <c r="AJ1982" s="6">
        <f t="shared" ca="1" si="401"/>
        <v>5</v>
      </c>
      <c r="AK1982" s="1">
        <f t="shared" ca="1" si="402"/>
        <v>1205</v>
      </c>
      <c r="AL198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$A1982  &amp; ", "   &amp;
$B1982  &amp; ", "   &amp;
$D1982  &amp; ", '"  &amp;
$I1982  &amp; "', '" &amp;
$O1982  &amp; "', "  &amp;
$S1982  &amp; ", '"  &amp;
TEXT($U1982,"dd/mm/aaaa")  &amp; "', "   &amp;
$V1982  &amp; ", "   &amp;
$X1982  &amp; ", "   &amp;
$Z1982  &amp; ", "   &amp;
IF($AB1982 &lt;&gt; "", $AB1982, "NULL")  &amp; ", "   &amp;
$AK1982  &amp; ");"</f>
        <v>#REF!</v>
      </c>
    </row>
    <row r="1983" spans="1:38" x14ac:dyDescent="0.2">
      <c r="A1983" s="7" cm="1">
        <f t="array" aca="1" ref="A1983" ca="1">INDEX(Companies!$A:$A,RANDBETWEEN(2,COUNTA(Companies!$A:$A)),1)</f>
        <v>2</v>
      </c>
      <c r="B1983" s="5">
        <f t="shared" si="390"/>
        <v>1982</v>
      </c>
      <c r="C1983" s="5" t="str" cm="1">
        <f t="array" ref="C1983">SHA1HASH($B1983)</f>
        <v>e182c2172761f9deac3cdc797925b0b32547a1c1</v>
      </c>
      <c r="D1983" s="6">
        <f t="shared" ca="1" si="391"/>
        <v>1</v>
      </c>
      <c r="E1983" s="7">
        <f ca="1">IF($B1983 = 1 + N("Presidente"),
    127,
    IF($B1983 = 2 + N("Vice-Presidente"),
        72,
        IF($B1983 = 3 + N("Secretária bilíngue"),
            13,
            RANDBETWEEN(5,COUNT(Name!$A:$A) + 1)
        )
    )
)</f>
        <v>175</v>
      </c>
      <c r="F1983" s="7" t="str">
        <f ca="1">VLOOKUP($E1983,Name!$A:$B,2,FALSE)</f>
        <v>Isabella</v>
      </c>
      <c r="G1983" s="7">
        <f ca="1" xml:space="preserve">
IF($B1983 = 1,
    0,
    RANDBETWEEN(5,COUNT('Last name'!$A:$A) + 1)
)</f>
        <v>31</v>
      </c>
      <c r="H1983" s="7" t="str">
        <f ca="1" xml:space="preserve">
IF($B1983 = 1 + N("Presidente"),
    "de Orléans e Bragança",
    VLOOKUP($G1983,'Last name'!$A:$B,2,FALSE) &amp; " " &amp; VLOOKUP(RANDBETWEEN(5,COUNT('Last name'!$A:$A) + 1),'Last name'!$A:$B,2,FALSE)
)</f>
        <v>Barbosa Bianchi</v>
      </c>
      <c r="I1983" s="7" t="str">
        <f t="shared" ca="1" si="392"/>
        <v>Isabella Barbosa Bianchi</v>
      </c>
      <c r="J1983" s="7" t="str" cm="1">
        <f t="array" aca="1" ref="J1983" ca="1">SHA1HASH($I1983)</f>
        <v>45c66207ae690c0604033d990a388af48788b59f</v>
      </c>
      <c r="K1983" s="7" cm="1">
        <f t="array" aca="1" ref="K1983" ca="1">INDEX(States!$A:$A,M1983,1)</f>
        <v>5</v>
      </c>
      <c r="L1983" s="7" t="str">
        <f ca="1">VLOOKUP($K1983,Countries!$A:$B,2,FALSE)</f>
        <v>Portugal</v>
      </c>
      <c r="M1983" s="7" cm="1">
        <f t="array" aca="1" ref="M1983" ca="1">INDEX(States!$C:$C,RANDBETWEEN(5,COUNTA(States!$A:$A) + 1),1)</f>
        <v>22</v>
      </c>
      <c r="N1983" s="7" t="str">
        <f ca="1">VLOOKUP($M1983,States!$C:$D,2,FALSE)</f>
        <v>Vila Real</v>
      </c>
      <c r="O1983" s="7" t="str">
        <f ca="1">VLOOKUP($E1983,Name!$A:$C,3,FALSE)</f>
        <v>F</v>
      </c>
      <c r="P1983" s="7" t="str">
        <f ca="1">VLOOKUP($O1983,Genders!$B:$C,2,FALSE)</f>
        <v>Female</v>
      </c>
      <c r="Q1983" s="7" cm="1">
        <f t="array" aca="1" ref="Q1983" ca="1">INDEX('Marital status'!$A:$A,RANDBETWEEN(5,COUNTA('Marital status'!$A:$A) + 1),1)</f>
        <v>0</v>
      </c>
      <c r="R1983" s="7" t="e">
        <f ca="1">VLOOKUP($Q1983,'Marital status'!$A:$B,2,FALSE)</f>
        <v>#N/A</v>
      </c>
      <c r="S1983" s="7">
        <f t="shared" ca="1" si="393"/>
        <v>5</v>
      </c>
      <c r="T1983" s="7" t="str">
        <f ca="1">VLOOKUP($S1983,Ethnicities!$A:$B,2,FALSE)</f>
        <v>ASIAN</v>
      </c>
      <c r="U1983" s="8">
        <f t="shared" ca="1" si="394"/>
        <v>31592</v>
      </c>
      <c r="V1983" s="6">
        <f t="shared" ca="1" si="395"/>
        <v>8</v>
      </c>
      <c r="W1983" s="8" t="str">
        <f ca="1">VLOOKUP($V1983,'Background education'!$A:$B,2,FALSE)</f>
        <v>Graduate school</v>
      </c>
      <c r="X1983" s="7">
        <f ca="1" xml:space="preserve">
  IF(OR($Z1983 = 5, $Z1983 = 6, $Z1983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983" s="7" t="str">
        <f ca="1">VLOOKUP($X1983,Departments!$A:$B,2,FALSE)</f>
        <v>Operations</v>
      </c>
      <c r="Z1983" s="6">
        <f t="shared" ca="1" si="396"/>
        <v>11</v>
      </c>
      <c r="AA1983" s="7" t="str">
        <f ca="1">VLOOKUP($Z1983,Roles!$A:$B,2,FALSE)</f>
        <v>Analyst</v>
      </c>
      <c r="AB1983" s="6">
        <f t="shared" ca="1" si="397"/>
        <v>5</v>
      </c>
      <c r="AC1983" s="7" t="str">
        <f ca="1" xml:space="preserve">
IF(
  ISNA($AB1983),
  NA(),
  VLOOKUP($AB1983,Levels!$A:$B,2,FALSE)
)</f>
        <v>Junior</v>
      </c>
      <c r="AD1983" s="8">
        <f t="shared" ca="1" si="398"/>
        <v>43268</v>
      </c>
      <c r="AE1983" s="6">
        <f ca="1">RANDBETWEEN(5,COUNTA('Recruitment source'!$A:$A) + 1)</f>
        <v>11</v>
      </c>
      <c r="AF1983" s="6" t="str">
        <f ca="1">VLOOKUP($AE1983,'Recruitment source'!$A:$B,2,FALSE)</f>
        <v>Next Station</v>
      </c>
      <c r="AG1983" s="8" t="e">
        <f t="shared" ca="1" si="399"/>
        <v>#N/A</v>
      </c>
      <c r="AH1983" s="6" t="e">
        <f t="shared" ca="1" si="400"/>
        <v>#N/A</v>
      </c>
      <c r="AI1983" s="6" t="e">
        <f ca="1" xml:space="preserve">
IF(
  ISNA($AH1983),
  NA(),
  VLOOKUP($AH1983,'Reasons for dismissal'!$A:$B,2,FALSE)
)</f>
        <v>#N/A</v>
      </c>
      <c r="AJ1983" s="6">
        <f t="shared" ca="1" si="401"/>
        <v>4</v>
      </c>
      <c r="AK1983" s="1">
        <f t="shared" ca="1" si="402"/>
        <v>3000</v>
      </c>
      <c r="AL198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$A1983  &amp; ", "   &amp;
$B1983  &amp; ", "   &amp;
$D1983  &amp; ", '"  &amp;
$I1983  &amp; "', '" &amp;
$O1983  &amp; "', "  &amp;
$S1983  &amp; ", '"  &amp;
TEXT($U1983,"dd/mm/aaaa")  &amp; "', "   &amp;
$V1983  &amp; ", "   &amp;
$X1983  &amp; ", "   &amp;
$Z1983  &amp; ", "   &amp;
IF($AB1983 &lt;&gt; "", $AB1983, "NULL")  &amp; ", "   &amp;
$AK1983  &amp; ");"</f>
        <v>#REF!</v>
      </c>
    </row>
    <row r="1984" spans="1:38" x14ac:dyDescent="0.2">
      <c r="A1984" s="7" cm="1">
        <f t="array" aca="1" ref="A1984" ca="1">INDEX(Companies!$A:$A,RANDBETWEEN(2,COUNTA(Companies!$A:$A)),1)</f>
        <v>2</v>
      </c>
      <c r="B1984" s="5">
        <f t="shared" si="390"/>
        <v>1983</v>
      </c>
      <c r="C1984" s="5" t="str" cm="1">
        <f t="array" ref="C1984">SHA1HASH($B1984)</f>
        <v>1aa8a9a093cd1b8a820fd6e92c62fbc6ef375b62</v>
      </c>
      <c r="D1984" s="6">
        <f t="shared" ca="1" si="391"/>
        <v>1</v>
      </c>
      <c r="E1984" s="7">
        <f ca="1">IF($B1984 = 1 + N("Presidente"),
    127,
    IF($B1984 = 2 + N("Vice-Presidente"),
        72,
        IF($B1984 = 3 + N("Secretária bilíngue"),
            13,
            RANDBETWEEN(5,COUNT(Name!$A:$A) + 1)
        )
    )
)</f>
        <v>292</v>
      </c>
      <c r="F1984" s="7" t="str">
        <f ca="1">VLOOKUP($E1984,Name!$A:$B,2,FALSE)</f>
        <v>Micaela</v>
      </c>
      <c r="G1984" s="7">
        <f ca="1" xml:space="preserve">
IF($B1984 = 1,
    0,
    RANDBETWEEN(5,COUNT('Last name'!$A:$A) + 1)
)</f>
        <v>15</v>
      </c>
      <c r="H1984" s="7" t="str">
        <f ca="1" xml:space="preserve">
IF($B1984 = 1 + N("Presidente"),
    "de Orléans e Bragança",
    VLOOKUP($G1984,'Last name'!$A:$B,2,FALSE) &amp; " " &amp; VLOOKUP(RANDBETWEEN(5,COUNT('Last name'!$A:$A) + 1),'Last name'!$A:$B,2,FALSE)
)</f>
        <v>Alvim Cândido</v>
      </c>
      <c r="I1984" s="7" t="str">
        <f t="shared" ca="1" si="392"/>
        <v>Micaela Alvim Cândido</v>
      </c>
      <c r="J1984" s="7" t="str" cm="1">
        <f t="array" aca="1" ref="J1984" ca="1">SHA1HASH($I1984)</f>
        <v>63397e105594a697c3e24785232f137d3e8edb3c</v>
      </c>
      <c r="K1984" s="7" cm="1">
        <f t="array" aca="1" ref="K1984" ca="1">INDEX(States!$A:$A,M1984,1)</f>
        <v>5</v>
      </c>
      <c r="L1984" s="7" t="str">
        <f ca="1">VLOOKUP($K1984,Countries!$A:$B,2,FALSE)</f>
        <v>Portugal</v>
      </c>
      <c r="M1984" s="7" cm="1">
        <f t="array" aca="1" ref="M1984" ca="1">INDEX(States!$C:$C,RANDBETWEEN(5,COUNTA(States!$A:$A) + 1),1)</f>
        <v>21</v>
      </c>
      <c r="N1984" s="7" t="str">
        <f ca="1">VLOOKUP($M1984,States!$C:$D,2,FALSE)</f>
        <v>Guarda</v>
      </c>
      <c r="O1984" s="7" t="str">
        <f ca="1">VLOOKUP($E1984,Name!$A:$C,3,FALSE)</f>
        <v>F</v>
      </c>
      <c r="P1984" s="7" t="str">
        <f ca="1">VLOOKUP($O1984,Genders!$B:$C,2,FALSE)</f>
        <v>Female</v>
      </c>
      <c r="Q1984" s="7" cm="1">
        <f t="array" aca="1" ref="Q1984" ca="1">INDEX('Marital status'!$A:$A,RANDBETWEEN(5,COUNTA('Marital status'!$A:$A) + 1),1)</f>
        <v>0</v>
      </c>
      <c r="R1984" s="7" t="e">
        <f ca="1">VLOOKUP($Q1984,'Marital status'!$A:$B,2,FALSE)</f>
        <v>#N/A</v>
      </c>
      <c r="S1984" s="7">
        <f t="shared" ca="1" si="393"/>
        <v>5</v>
      </c>
      <c r="T1984" s="7" t="str">
        <f ca="1">VLOOKUP($S1984,Ethnicities!$A:$B,2,FALSE)</f>
        <v>ASIAN</v>
      </c>
      <c r="U1984" s="8">
        <f t="shared" ca="1" si="394"/>
        <v>32325</v>
      </c>
      <c r="V1984" s="6">
        <f t="shared" ca="1" si="395"/>
        <v>7</v>
      </c>
      <c r="W1984" s="8" t="str">
        <f ca="1">VLOOKUP($V1984,'Background education'!$A:$B,2,FALSE)</f>
        <v>Undergraduate degree</v>
      </c>
      <c r="X1984" s="7">
        <f ca="1" xml:space="preserve">
  IF(OR($Z1984 = 5, $Z1984 = 6, $Z1984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984" s="7" t="str">
        <f ca="1">VLOOKUP($X1984,Departments!$A:$B,2,FALSE)</f>
        <v>Human Resource</v>
      </c>
      <c r="Z1984" s="6">
        <f t="shared" ca="1" si="396"/>
        <v>9</v>
      </c>
      <c r="AA1984" s="7" t="str">
        <f ca="1">VLOOKUP($Z1984,Roles!$A:$B,2,FALSE)</f>
        <v>Intern</v>
      </c>
      <c r="AB1984" s="6" t="e">
        <f t="shared" ca="1" si="397"/>
        <v>#N/A</v>
      </c>
      <c r="AC1984" s="7" t="e">
        <f ca="1" xml:space="preserve">
IF(
  ISNA($AB1984),
  NA(),
  VLOOKUP($AB1984,Levels!$A:$B,2,FALSE)
)</f>
        <v>#N/A</v>
      </c>
      <c r="AD1984" s="8">
        <f t="shared" ca="1" si="398"/>
        <v>37181</v>
      </c>
      <c r="AE1984" s="6">
        <f ca="1">RANDBETWEEN(5,COUNTA('Recruitment source'!$A:$A) + 1)</f>
        <v>7</v>
      </c>
      <c r="AF1984" s="6" t="str">
        <f ca="1">VLOOKUP($AE1984,'Recruitment source'!$A:$B,2,FALSE)</f>
        <v>SAPO Emprego</v>
      </c>
      <c r="AG1984" s="8" t="e">
        <f t="shared" ca="1" si="399"/>
        <v>#N/A</v>
      </c>
      <c r="AH1984" s="6" t="e">
        <f t="shared" ca="1" si="400"/>
        <v>#N/A</v>
      </c>
      <c r="AI1984" s="6" t="e">
        <f ca="1" xml:space="preserve">
IF(
  ISNA($AH1984),
  NA(),
  VLOOKUP($AH1984,'Reasons for dismissal'!$A:$B,2,FALSE)
)</f>
        <v>#N/A</v>
      </c>
      <c r="AJ1984" s="6">
        <f t="shared" ca="1" si="401"/>
        <v>4</v>
      </c>
      <c r="AK1984" s="1">
        <f t="shared" ca="1" si="402"/>
        <v>1285</v>
      </c>
      <c r="AL198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$A1984  &amp; ", "   &amp;
$B1984  &amp; ", "   &amp;
$D1984  &amp; ", '"  &amp;
$I1984  &amp; "', '" &amp;
$O1984  &amp; "', "  &amp;
$S1984  &amp; ", '"  &amp;
TEXT($U1984,"dd/mm/aaaa")  &amp; "', "   &amp;
$V1984  &amp; ", "   &amp;
$X1984  &amp; ", "   &amp;
$Z1984  &amp; ", "   &amp;
IF($AB1984 &lt;&gt; "", $AB1984, "NULL")  &amp; ", "   &amp;
$AK1984  &amp; ");"</f>
        <v>#REF!</v>
      </c>
    </row>
    <row r="1985" spans="1:38" x14ac:dyDescent="0.2">
      <c r="A1985" s="7" cm="1">
        <f t="array" aca="1" ref="A1985" ca="1">INDEX(Companies!$A:$A,RANDBETWEEN(2,COUNTA(Companies!$A:$A)),1)</f>
        <v>2</v>
      </c>
      <c r="B1985" s="5">
        <f t="shared" si="390"/>
        <v>1984</v>
      </c>
      <c r="C1985" s="5" t="str" cm="1">
        <f t="array" ref="C1985">SHA1HASH($B1985)</f>
        <v>d0ee345e31f83883d76b54edd9964410adbd191b</v>
      </c>
      <c r="D1985" s="6">
        <f t="shared" ca="1" si="391"/>
        <v>1</v>
      </c>
      <c r="E1985" s="7">
        <f ca="1">IF($B1985 = 1 + N("Presidente"),
    127,
    IF($B1985 = 2 + N("Vice-Presidente"),
        72,
        IF($B1985 = 3 + N("Secretária bilíngue"),
            13,
            RANDBETWEEN(5,COUNT(Name!$A:$A) + 1)
        )
    )
)</f>
        <v>146</v>
      </c>
      <c r="F1985" s="7" t="str">
        <f ca="1">VLOOKUP($E1985,Name!$A:$B,2,FALSE)</f>
        <v>Francisco</v>
      </c>
      <c r="G1985" s="7">
        <f ca="1" xml:space="preserve">
IF($B1985 = 1,
    0,
    RANDBETWEEN(5,COUNT('Last name'!$A:$A) + 1)
)</f>
        <v>131</v>
      </c>
      <c r="H1985" s="7" t="str">
        <f ca="1" xml:space="preserve">
IF($B1985 = 1 + N("Presidente"),
    "de Orléans e Bragança",
    VLOOKUP($G1985,'Last name'!$A:$B,2,FALSE) &amp; " " &amp; VLOOKUP(RANDBETWEEN(5,COUNT('Last name'!$A:$A) + 1),'Last name'!$A:$B,2,FALSE)
)</f>
        <v>Monti Alvaregna</v>
      </c>
      <c r="I1985" s="7" t="str">
        <f t="shared" ca="1" si="392"/>
        <v>Francisco Monti Alvaregna</v>
      </c>
      <c r="J1985" s="7" t="str" cm="1">
        <f t="array" aca="1" ref="J1985" ca="1">SHA1HASH($I1985)</f>
        <v>03505aac3b6e579adf90632cfe3f3c88b668ebfa</v>
      </c>
      <c r="K1985" s="7" cm="1">
        <f t="array" aca="1" ref="K1985" ca="1">INDEX(States!$A:$A,M1985,1)</f>
        <v>5</v>
      </c>
      <c r="L1985" s="7" t="str">
        <f ca="1">VLOOKUP($K1985,Countries!$A:$B,2,FALSE)</f>
        <v>Portugal</v>
      </c>
      <c r="M1985" s="7" cm="1">
        <f t="array" aca="1" ref="M1985" ca="1">INDEX(States!$C:$C,RANDBETWEEN(5,COUNTA(States!$A:$A) + 1),1)</f>
        <v>22</v>
      </c>
      <c r="N1985" s="7" t="str">
        <f ca="1">VLOOKUP($M1985,States!$C:$D,2,FALSE)</f>
        <v>Vila Real</v>
      </c>
      <c r="O1985" s="7" t="str">
        <f ca="1">VLOOKUP($E1985,Name!$A:$C,3,FALSE)</f>
        <v>M</v>
      </c>
      <c r="P1985" s="7" t="str">
        <f ca="1">VLOOKUP($O1985,Genders!$B:$C,2,FALSE)</f>
        <v>Male</v>
      </c>
      <c r="Q1985" s="7" cm="1">
        <f t="array" aca="1" ref="Q1985" ca="1">INDEX('Marital status'!$A:$A,RANDBETWEEN(5,COUNTA('Marital status'!$A:$A) + 1),1)</f>
        <v>6</v>
      </c>
      <c r="R1985" s="7" t="str">
        <f ca="1">VLOOKUP($Q1985,'Marital status'!$A:$B,2,FALSE)</f>
        <v>DIVORCED</v>
      </c>
      <c r="S1985" s="7">
        <f t="shared" ca="1" si="393"/>
        <v>5</v>
      </c>
      <c r="T1985" s="7" t="str">
        <f ca="1">VLOOKUP($S1985,Ethnicities!$A:$B,2,FALSE)</f>
        <v>ASIAN</v>
      </c>
      <c r="U1985" s="8">
        <f t="shared" ca="1" si="394"/>
        <v>18273</v>
      </c>
      <c r="V1985" s="6">
        <f t="shared" ca="1" si="395"/>
        <v>7</v>
      </c>
      <c r="W1985" s="8" t="str">
        <f ca="1">VLOOKUP($V1985,'Background education'!$A:$B,2,FALSE)</f>
        <v>Undergraduate degree</v>
      </c>
      <c r="X1985" s="7">
        <f ca="1" xml:space="preserve">
  IF(OR($Z1985 = 5, $Z1985 = 6, $Z1985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985" s="7" t="str">
        <f ca="1">VLOOKUP($X1985,Departments!$A:$B,2,FALSE)</f>
        <v>Finance</v>
      </c>
      <c r="Z1985" s="6">
        <f t="shared" ca="1" si="396"/>
        <v>11</v>
      </c>
      <c r="AA1985" s="7" t="str">
        <f ca="1">VLOOKUP($Z1985,Roles!$A:$B,2,FALSE)</f>
        <v>Analyst</v>
      </c>
      <c r="AB1985" s="6">
        <f t="shared" ca="1" si="397"/>
        <v>6</v>
      </c>
      <c r="AC1985" s="7" t="str">
        <f ca="1" xml:space="preserve">
IF(
  ISNA($AB1985),
  NA(),
  VLOOKUP($AB1985,Levels!$A:$B,2,FALSE)
)</f>
        <v>Pleno</v>
      </c>
      <c r="AD1985" s="8">
        <f t="shared" ca="1" si="398"/>
        <v>38397</v>
      </c>
      <c r="AE1985" s="6">
        <f ca="1">RANDBETWEEN(5,COUNTA('Recruitment source'!$A:$A) + 1)</f>
        <v>6</v>
      </c>
      <c r="AF1985" s="6" t="str">
        <f ca="1">VLOOKUP($AE1985,'Recruitment source'!$A:$B,2,FALSE)</f>
        <v>Learn4Good</v>
      </c>
      <c r="AG1985" s="8" t="e">
        <f t="shared" ca="1" si="399"/>
        <v>#N/A</v>
      </c>
      <c r="AH1985" s="6" t="e">
        <f t="shared" ca="1" si="400"/>
        <v>#N/A</v>
      </c>
      <c r="AI1985" s="6" t="e">
        <f ca="1" xml:space="preserve">
IF(
  ISNA($AH1985),
  NA(),
  VLOOKUP($AH1985,'Reasons for dismissal'!$A:$B,2,FALSE)
)</f>
        <v>#N/A</v>
      </c>
      <c r="AJ1985" s="6">
        <f t="shared" ca="1" si="401"/>
        <v>4</v>
      </c>
      <c r="AK1985" s="1">
        <f t="shared" ca="1" si="402"/>
        <v>2500</v>
      </c>
      <c r="AL198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$A1985  &amp; ", "   &amp;
$B1985  &amp; ", "   &amp;
$D1985  &amp; ", '"  &amp;
$I1985  &amp; "', '" &amp;
$O1985  &amp; "', "  &amp;
$S1985  &amp; ", '"  &amp;
TEXT($U1985,"dd/mm/aaaa")  &amp; "', "   &amp;
$V1985  &amp; ", "   &amp;
$X1985  &amp; ", "   &amp;
$Z1985  &amp; ", "   &amp;
IF($AB1985 &lt;&gt; "", $AB1985, "NULL")  &amp; ", "   &amp;
$AK1985  &amp; ");"</f>
        <v>#REF!</v>
      </c>
    </row>
    <row r="1986" spans="1:38" x14ac:dyDescent="0.2">
      <c r="A1986" s="7" cm="1">
        <f t="array" aca="1" ref="A1986" ca="1">INDEX(Companies!$A:$A,RANDBETWEEN(2,COUNTA(Companies!$A:$A)),1)</f>
        <v>2</v>
      </c>
      <c r="B1986" s="5">
        <f t="shared" si="390"/>
        <v>1985</v>
      </c>
      <c r="C1986" s="5" t="str" cm="1">
        <f t="array" ref="C1986">SHA1HASH($B1986)</f>
        <v>86ca4b94b6838eba758fcdd9da31a4c5cc384526</v>
      </c>
      <c r="D1986" s="6">
        <f t="shared" ca="1" si="391"/>
        <v>1</v>
      </c>
      <c r="E1986" s="7">
        <f ca="1">IF($B1986 = 1 + N("Presidente"),
    127,
    IF($B1986 = 2 + N("Vice-Presidente"),
        72,
        IF($B1986 = 3 + N("Secretária bilíngue"),
            13,
            RANDBETWEEN(5,COUNT(Name!$A:$A) + 1)
        )
    )
)</f>
        <v>109</v>
      </c>
      <c r="F1986" s="7" t="str">
        <f ca="1">VLOOKUP($E1986,Name!$A:$B,2,FALSE)</f>
        <v>Davi Luiz</v>
      </c>
      <c r="G1986" s="7">
        <f ca="1" xml:space="preserve">
IF($B1986 = 1,
    0,
    RANDBETWEEN(5,COUNT('Last name'!$A:$A) + 1)
)</f>
        <v>127</v>
      </c>
      <c r="H1986" s="7" t="str">
        <f ca="1" xml:space="preserve">
IF($B1986 = 1 + N("Presidente"),
    "de Orléans e Bragança",
    VLOOKUP($G1986,'Last name'!$A:$B,2,FALSE) &amp; " " &amp; VLOOKUP(RANDBETWEEN(5,COUNT('Last name'!$A:$A) + 1),'Last name'!$A:$B,2,FALSE)
)</f>
        <v>Melo Ferrão</v>
      </c>
      <c r="I1986" s="7" t="str">
        <f t="shared" ca="1" si="392"/>
        <v>Davi Luiz Melo Ferrão</v>
      </c>
      <c r="J1986" s="7" t="str" cm="1">
        <f t="array" aca="1" ref="J1986" ca="1">SHA1HASH($I1986)</f>
        <v>614b844c643cce16bff1ec8855165a0fe50c1a2f</v>
      </c>
      <c r="K1986" s="7" cm="1">
        <f t="array" aca="1" ref="K1986" ca="1">INDEX(States!$A:$A,M1986,1)</f>
        <v>5</v>
      </c>
      <c r="L1986" s="7" t="str">
        <f ca="1">VLOOKUP($K1986,Countries!$A:$B,2,FALSE)</f>
        <v>Portugal</v>
      </c>
      <c r="M1986" s="7" cm="1">
        <f t="array" aca="1" ref="M1986" ca="1">INDEX(States!$C:$C,RANDBETWEEN(5,COUNTA(States!$A:$A) + 1),1)</f>
        <v>22</v>
      </c>
      <c r="N1986" s="7" t="str">
        <f ca="1">VLOOKUP($M1986,States!$C:$D,2,FALSE)</f>
        <v>Vila Real</v>
      </c>
      <c r="O1986" s="7" t="str">
        <f ca="1">VLOOKUP($E1986,Name!$A:$C,3,FALSE)</f>
        <v>M</v>
      </c>
      <c r="P1986" s="7" t="str">
        <f ca="1">VLOOKUP($O1986,Genders!$B:$C,2,FALSE)</f>
        <v>Male</v>
      </c>
      <c r="Q1986" s="7" cm="1">
        <f t="array" aca="1" ref="Q1986" ca="1">INDEX('Marital status'!$A:$A,RANDBETWEEN(5,COUNTA('Marital status'!$A:$A) + 1),1)</f>
        <v>6</v>
      </c>
      <c r="R1986" s="7" t="str">
        <f ca="1">VLOOKUP($Q1986,'Marital status'!$A:$B,2,FALSE)</f>
        <v>DIVORCED</v>
      </c>
      <c r="S1986" s="7">
        <f t="shared" ca="1" si="393"/>
        <v>5</v>
      </c>
      <c r="T1986" s="7" t="str">
        <f ca="1">VLOOKUP($S1986,Ethnicities!$A:$B,2,FALSE)</f>
        <v>ASIAN</v>
      </c>
      <c r="U1986" s="8">
        <f t="shared" ca="1" si="394"/>
        <v>19165</v>
      </c>
      <c r="V1986" s="6">
        <f t="shared" ca="1" si="395"/>
        <v>7</v>
      </c>
      <c r="W1986" s="8" t="str">
        <f ca="1">VLOOKUP($V1986,'Background education'!$A:$B,2,FALSE)</f>
        <v>Undergraduate degree</v>
      </c>
      <c r="X1986" s="7">
        <f ca="1" xml:space="preserve">
  IF(OR($Z1986 = 5, $Z1986 = 6, $Z1986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1986" s="7" t="str">
        <f ca="1">VLOOKUP($X1986,Departments!$A:$B,2,FALSE)</f>
        <v>Administration</v>
      </c>
      <c r="Z1986" s="6">
        <f t="shared" ca="1" si="396"/>
        <v>9</v>
      </c>
      <c r="AA1986" s="7" t="str">
        <f ca="1">VLOOKUP($Z1986,Roles!$A:$B,2,FALSE)</f>
        <v>Intern</v>
      </c>
      <c r="AB1986" s="6" t="e">
        <f t="shared" ca="1" si="397"/>
        <v>#N/A</v>
      </c>
      <c r="AC1986" s="7" t="e">
        <f ca="1" xml:space="preserve">
IF(
  ISNA($AB1986),
  NA(),
  VLOOKUP($AB1986,Levels!$A:$B,2,FALSE)
)</f>
        <v>#N/A</v>
      </c>
      <c r="AD1986" s="8">
        <f t="shared" ca="1" si="398"/>
        <v>43209</v>
      </c>
      <c r="AE1986" s="6">
        <f ca="1">RANDBETWEEN(5,COUNTA('Recruitment source'!$A:$A) + 1)</f>
        <v>13</v>
      </c>
      <c r="AF1986" s="6" t="str">
        <f ca="1">VLOOKUP($AE1986,'Recruitment source'!$A:$B,2,FALSE)</f>
        <v>Google</v>
      </c>
      <c r="AG1986" s="8" t="e">
        <f t="shared" ca="1" si="399"/>
        <v>#N/A</v>
      </c>
      <c r="AH1986" s="6" t="e">
        <f t="shared" ca="1" si="400"/>
        <v>#N/A</v>
      </c>
      <c r="AI1986" s="6" t="e">
        <f ca="1" xml:space="preserve">
IF(
  ISNA($AH1986),
  NA(),
  VLOOKUP($AH1986,'Reasons for dismissal'!$A:$B,2,FALSE)
)</f>
        <v>#N/A</v>
      </c>
      <c r="AJ1986" s="6">
        <f t="shared" ca="1" si="401"/>
        <v>5</v>
      </c>
      <c r="AK1986" s="1">
        <f t="shared" ca="1" si="402"/>
        <v>1205</v>
      </c>
      <c r="AL198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$A1986  &amp; ", "   &amp;
$B1986  &amp; ", "   &amp;
$D1986  &amp; ", '"  &amp;
$I1986  &amp; "', '" &amp;
$O1986  &amp; "', "  &amp;
$S1986  &amp; ", '"  &amp;
TEXT($U1986,"dd/mm/aaaa")  &amp; "', "   &amp;
$V1986  &amp; ", "   &amp;
$X1986  &amp; ", "   &amp;
$Z1986  &amp; ", "   &amp;
IF($AB1986 &lt;&gt; "", $AB1986, "NULL")  &amp; ", "   &amp;
$AK1986  &amp; ");"</f>
        <v>#REF!</v>
      </c>
    </row>
    <row r="1987" spans="1:38" x14ac:dyDescent="0.2">
      <c r="A1987" s="7" cm="1">
        <f t="array" aca="1" ref="A1987" ca="1">INDEX(Companies!$A:$A,RANDBETWEEN(2,COUNTA(Companies!$A:$A)),1)</f>
        <v>2</v>
      </c>
      <c r="B1987" s="5">
        <f t="shared" ref="B1987:B2031" si="403">ROW() - 1</f>
        <v>1986</v>
      </c>
      <c r="C1987" s="5" t="str" cm="1">
        <f t="array" ref="C1987">SHA1HASH($B1987)</f>
        <v>e0f34ffa3c10d2940937a2d499db16c5e72f5d58</v>
      </c>
      <c r="D1987" s="6">
        <f t="shared" ref="D1987:D2031" ca="1" si="404">IF(ISNA($AG1987),1,0)</f>
        <v>1</v>
      </c>
      <c r="E1987" s="7">
        <f ca="1">IF($B1987 = 1 + N("Presidente"),
    127,
    IF($B1987 = 2 + N("Vice-Presidente"),
        72,
        IF($B1987 = 3 + N("Secretária bilíngue"),
            13,
            RANDBETWEEN(5,COUNT(Name!$A:$A) + 1)
        )
    )
)</f>
        <v>316</v>
      </c>
      <c r="F1987" s="7" t="str">
        <f ca="1">VLOOKUP($E1987,Name!$A:$B,2,FALSE)</f>
        <v>Pedro</v>
      </c>
      <c r="G1987" s="7">
        <f ca="1" xml:space="preserve">
IF($B1987 = 1,
    0,
    RANDBETWEEN(5,COUNT('Last name'!$A:$A) + 1)
)</f>
        <v>117</v>
      </c>
      <c r="H1987" s="7" t="str">
        <f ca="1" xml:space="preserve">
IF($B1987 = 1 + N("Presidente"),
    "de Orléans e Bragança",
    VLOOKUP($G1987,'Last name'!$A:$B,2,FALSE) &amp; " " &amp; VLOOKUP(RANDBETWEEN(5,COUNT('Last name'!$A:$A) + 1),'Last name'!$A:$B,2,FALSE)
)</f>
        <v>Mancini Colombo</v>
      </c>
      <c r="I1987" s="7" t="str">
        <f t="shared" ref="I1987:I2031" ca="1" si="405">$F1987 &amp; " " &amp; $H1987</f>
        <v>Pedro Mancini Colombo</v>
      </c>
      <c r="J1987" s="7" t="str" cm="1">
        <f t="array" aca="1" ref="J1987" ca="1">SHA1HASH($I1987)</f>
        <v>c11fb91c2a3218cac4c8463728e97843491a62a8</v>
      </c>
      <c r="K1987" s="7" cm="1">
        <f t="array" aca="1" ref="K1987" ca="1">INDEX(States!$A:$A,M1987,1)</f>
        <v>5</v>
      </c>
      <c r="L1987" s="7" t="str">
        <f ca="1">VLOOKUP($K1987,Countries!$A:$B,2,FALSE)</f>
        <v>Portugal</v>
      </c>
      <c r="M1987" s="7" cm="1">
        <f t="array" aca="1" ref="M1987" ca="1">INDEX(States!$C:$C,RANDBETWEEN(5,COUNTA(States!$A:$A) + 1),1)</f>
        <v>9</v>
      </c>
      <c r="N1987" s="7" t="str">
        <f ca="1">VLOOKUP($M1987,States!$C:$D,2,FALSE)</f>
        <v>braga</v>
      </c>
      <c r="O1987" s="7" t="str">
        <f ca="1">VLOOKUP($E1987,Name!$A:$C,3,FALSE)</f>
        <v>M</v>
      </c>
      <c r="P1987" s="7" t="str">
        <f ca="1">VLOOKUP($O1987,Genders!$B:$C,2,FALSE)</f>
        <v>Male</v>
      </c>
      <c r="Q1987" s="7" cm="1">
        <f t="array" aca="1" ref="Q1987" ca="1">INDEX('Marital status'!$A:$A,RANDBETWEEN(5,COUNTA('Marital status'!$A:$A) + 1),1)</f>
        <v>0</v>
      </c>
      <c r="R1987" s="7" t="e">
        <f ca="1">VLOOKUP($Q1987,'Marital status'!$A:$B,2,FALSE)</f>
        <v>#N/A</v>
      </c>
      <c r="S1987" s="7">
        <f t="shared" ref="S1987:S2031" ca="1" si="406" xml:space="preserve">
IF(AND($Z1987 &gt;= 5, $Z1987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T1987" s="7" t="str">
        <f ca="1">VLOOKUP($S1987,Ethnicities!$A:$B,2,FALSE)</f>
        <v>ASIAN</v>
      </c>
      <c r="U1987" s="8">
        <f t="shared" ref="U1987:U2031" ca="1" si="407" xml:space="preserve">
IF($Z1987 = 5 + N("CEO"),
    TODAY() - 16340,
    IF($Z1987 = 8 + N("Secretary"),
        RANDBETWEEN(TODAY() - 12418.5, TODAY()-6574.5),
        IF(OR($Z1987 = 7, $Z1987 = 14),
            RANDBETWEEN(TODAY() - 16071, TODAY() - 8766),
            IF(OR($Z1987 = 13, $Z1987 = 12, $Z1987 = 11),
                RANDBETWEEN(TODAY() - 27393.75, TODAY() - 12783.75),
                RANDBETWEEN(TODAY() - 27393.75, TODAY()-10957.5)
            )
        )
    )
)</f>
        <v>28070</v>
      </c>
      <c r="V1987" s="6">
        <f t="shared" ref="V1987:V2031" ca="1" si="408" xml:space="preserve">
IF(OR($Z1987 = 5, $Z1987 = 6) + N("Se for presidente ou vice-presidente"),
    10 + N("Doutor"),
    IF($Z1987 = 7 + N("Se for diretor"),
        RANDBETWEEN(8,10) + N("Graduate school or Master’s degree or Doctorate"),
        IF($Z1987 = 14 + N("If a manager"),
            RANDBETWEEN(7,9),
            IF(OR($Z1987 = 13, $Z1987 = 12, $Z1987 = 11) + N("If coordinator or specialist or analyst"),
                RANDBETWEEN(7,8),
                7
            )
        )
    )
)</f>
        <v>7</v>
      </c>
      <c r="W1987" s="8" t="str">
        <f ca="1">VLOOKUP($V1987,'Background education'!$A:$B,2,FALSE)</f>
        <v>Undergraduate degree</v>
      </c>
      <c r="X1987" s="7">
        <f ca="1" xml:space="preserve">
  IF(OR($Z1987 = 5, $Z1987 = 6, $Z1987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987" s="7" t="str">
        <f ca="1">VLOOKUP($X1987,Departments!$A:$B,2,FALSE)</f>
        <v>Human Resource</v>
      </c>
      <c r="Z1987" s="6">
        <f t="shared" ref="Z1987:Z2031" ca="1" si="409" xml:space="preserve">
IF($B1987 = 1 + N("Se matrícula for 1"),
  5 + N("Presidente"),
  IF($B1987 = 2 + N("Se matrícula for 2"),
    6 + N("Vice-presidente"),
    IF($B1987 = 3 + N("Se matrícula for 3"),
      8 + N("Secretária bilíngue"),
      IF(AND($B1987 &gt;= 4, $B1987 &lt;=14),
        7 + N("Diretor"),
        IF(AND($B1987 &gt;= 15, $B1987 &lt;= 25),
          14 + N("Manager"),
          IF(AND($B1987 &gt;= 26, $B1987 &lt;= 36),
            13 + N("Coordinador"),
            IF(AND($B1987 &gt;= 37, $B1987 &lt;= 47),
              12 + N("Especialista"),
                IF(MOD($B1987,2) = 0,
                  11 + N("Analista"),
                  RANDBETWEEN(9,10) + N("Estagiário ou Trainee")
                )
            )
          )
        )
      )
    )
  )
)</f>
        <v>11</v>
      </c>
      <c r="AA1987" s="7" t="str">
        <f ca="1">VLOOKUP($Z1987,Roles!$A:$B,2,FALSE)</f>
        <v>Analyst</v>
      </c>
      <c r="AB1987" s="6">
        <f t="shared" ref="AB1987:AB2031" ca="1" si="410" xml:space="preserve">
IF($Z1987 = 11 + N("Analyst"),
    RANDBETWEEN(5, 7) + N("Jr, Pleno, Sr"),
    NA()
)</f>
        <v>6</v>
      </c>
      <c r="AC1987" s="7" t="str">
        <f ca="1" xml:space="preserve">
IF(
  ISNA($AB1987),
  NA(),
  VLOOKUP($AB1987,Levels!$A:$B,2,FALSE)
)</f>
        <v>Pleno</v>
      </c>
      <c r="AD1987" s="8">
        <f t="shared" ref="AD1987:AD2031" ca="1" si="411" xml:space="preserve">
IF(
  OR(
    $Z1987=5,$Z1987=6,$Z1987=7,$Z1987=8,$Z1987=14
  ),
  36161,
  IF(
     (
      (TODAY() - $U1987) / 365
     ) &lt; 19,
      TODAY(),
      RANDBETWEEN(36161,TODAY())
  )
)</f>
        <v>42593</v>
      </c>
      <c r="AE1987" s="6">
        <f ca="1">RANDBETWEEN(5,COUNTA('Recruitment source'!$A:$A) + 1)</f>
        <v>7</v>
      </c>
      <c r="AF1987" s="6" t="str">
        <f ca="1">VLOOKUP($AE1987,'Recruitment source'!$A:$B,2,FALSE)</f>
        <v>SAPO Emprego</v>
      </c>
      <c r="AG1987" s="8" t="e">
        <f t="shared" ref="AG1987:AG2031" ca="1" si="412" xml:space="preserve">
IF(MOD(
     ROW(),111
   )=0,
   RANDBETWEEN($AD1987 + 1,TODAY() - 1),NA()
)</f>
        <v>#N/A</v>
      </c>
      <c r="AH1987" s="6" t="e">
        <f t="shared" ref="AH1987:AH2031" ca="1" si="413" xml:space="preserve">
IF(
  ISNA(AG1987),
  NA(),
  RANDBETWEEN(5,IF($O1987="F",13,12))
)</f>
        <v>#N/A</v>
      </c>
      <c r="AI1987" s="6" t="e">
        <f ca="1" xml:space="preserve">
IF(
  ISNA($AH1987),
  NA(),
  VLOOKUP($AH1987,'Reasons for dismissal'!$A:$B,2,FALSE)
)</f>
        <v>#N/A</v>
      </c>
      <c r="AJ1987" s="6">
        <f t="shared" ref="AJ1987:AJ2031" ca="1" si="414" xml:space="preserve">
IF(
 ISNA($AG1987),
 IF(
   $Z1987=5,
   5,
   IF(
     OR($Z1987=6,$Z1987=7,$Z1987=14,8),
     RANDBETWEEN(4,5),
     IF(
       OR($Z1987=12,$Z1987=13),
       RANDBETWEEN(3,5),
       RANDBETWEEN(1,5)
     )
   )
 ),
 RANDBETWEEN(1,3)
)</f>
        <v>4</v>
      </c>
      <c r="AK1987" s="1">
        <f t="shared" ref="AK1987:AK2031" ca="1" si="415" xml:space="preserve">
IF($Z1987 = 5 + N("Presidente"),
    27000,
    IF($Z1987 = 6 + N("Vice-presidente"),
        23000,
        IF(OR($Z1987 = 8, $Z1987= 13, $Z1987 = 12) + N("Secretária bilíngue ou coordenador ou especialista"),
            8000,
            IF($Z1987 = 7 + N("Diretor"),
                15000,
                IF($Z1987 = 14 + N("Gerente"),
                    12000,
                    IF($Z1987 = 9 + N("Estagiário"),
                        705,
                        IF($Z1987 = 10 + N("Trainee"),
                            805,
                            IF($Z1987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IF($V1987 = 7,
  500,
  IF($V1987 = 8,
    1000,
    IF($V1987 = 9,
      1500,
      IF($V1987 = 10,
        2000,
        0
      )
    )
  )
)
+
N("Adicional no salário por área")
+
IF($X1987 = 14 + N("Tecnologia da Informação"),
  120,
  IF($X1987 = 16 + N("Vendas"),
    110,
    IF($X1987 = 15 + N("Jurídico"),
      100,
      IF(OR($X1987 = 8, $X1987 = 9, $X1987 = 11) + N("Recursos humanos ou comercial ou comunicação e marketing"),
        80,
        0
      )
    )
  )
)
+
N("Adicionando pegadinha")
+
IF(AND($X1987 = 16, $V1987 = 9, $Z1987 = 11) + N("Se for de vendas, com mestrado, analista sênior"),
  IF($S1987 = 5,
    100,
    0
  )
  +
  IF($O1987 = "M",
    200,
    0
  ),
  0
)</f>
        <v>2580</v>
      </c>
      <c r="AL198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$A1987  &amp; ", "   &amp;
$B1987  &amp; ", "   &amp;
$D1987  &amp; ", '"  &amp;
$I1987  &amp; "', '" &amp;
$O1987  &amp; "', "  &amp;
$S1987  &amp; ", '"  &amp;
TEXT($U1987,"dd/mm/aaaa")  &amp; "', "   &amp;
$V1987  &amp; ", "   &amp;
$X1987  &amp; ", "   &amp;
$Z1987  &amp; ", "   &amp;
IF($AB1987 &lt;&gt; "", $AB1987, "NULL")  &amp; ", "   &amp;
$AK1987  &amp; ");"</f>
        <v>#REF!</v>
      </c>
    </row>
    <row r="1988" spans="1:38" x14ac:dyDescent="0.2">
      <c r="A1988" s="7" cm="1">
        <f t="array" aca="1" ref="A1988" ca="1">INDEX(Companies!$A:$A,RANDBETWEEN(2,COUNTA(Companies!$A:$A)),1)</f>
        <v>2</v>
      </c>
      <c r="B1988" s="5">
        <f t="shared" si="403"/>
        <v>1987</v>
      </c>
      <c r="C1988" s="5" t="str" cm="1">
        <f t="array" ref="C1988">SHA1HASH($B1988)</f>
        <v>a93cf93db3ae6d491e1b4fc8c4e1d869daa36a33</v>
      </c>
      <c r="D1988" s="6">
        <f t="shared" ca="1" si="404"/>
        <v>1</v>
      </c>
      <c r="E1988" s="7">
        <f ca="1">IF($B1988 = 1 + N("Presidente"),
    127,
    IF($B1988 = 2 + N("Vice-Presidente"),
        72,
        IF($B1988 = 3 + N("Secretária bilíngue"),
            13,
            RANDBETWEEN(5,COUNT(Name!$A:$A) + 1)
        )
    )
)</f>
        <v>129</v>
      </c>
      <c r="F1988" s="7" t="str">
        <f ca="1">VLOOKUP($E1988,Name!$A:$B,2,FALSE)</f>
        <v>Enzo Miguel</v>
      </c>
      <c r="G1988" s="7">
        <f ca="1" xml:space="preserve">
IF($B1988 = 1,
    0,
    RANDBETWEEN(5,COUNT('Last name'!$A:$A) + 1)
)</f>
        <v>169</v>
      </c>
      <c r="H1988" s="7" t="str">
        <f ca="1" xml:space="preserve">
IF($B1988 = 1 + N("Presidente"),
    "de Orléans e Bragança",
    VLOOKUP($G1988,'Last name'!$A:$B,2,FALSE) &amp; " " &amp; VLOOKUP(RANDBETWEEN(5,COUNT('Last name'!$A:$A) + 1),'Last name'!$A:$B,2,FALSE)
)</f>
        <v>Russo Moretti</v>
      </c>
      <c r="I1988" s="7" t="str">
        <f t="shared" ca="1" si="405"/>
        <v>Enzo Miguel Russo Moretti</v>
      </c>
      <c r="J1988" s="7" t="str" cm="1">
        <f t="array" aca="1" ref="J1988" ca="1">SHA1HASH($I1988)</f>
        <v>d04a485c018d83714f21100e2eb55c3016e12341</v>
      </c>
      <c r="K1988" s="7" cm="1">
        <f t="array" aca="1" ref="K1988" ca="1">INDEX(States!$A:$A,M1988,1)</f>
        <v>5</v>
      </c>
      <c r="L1988" s="7" t="str">
        <f ca="1">VLOOKUP($K1988,Countries!$A:$B,2,FALSE)</f>
        <v>Portugal</v>
      </c>
      <c r="M1988" s="7" cm="1">
        <f t="array" aca="1" ref="M1988" ca="1">INDEX(States!$C:$C,RANDBETWEEN(5,COUNTA(States!$A:$A) + 1),1)</f>
        <v>20</v>
      </c>
      <c r="N1988" s="7" t="str">
        <f ca="1">VLOOKUP($M1988,States!$C:$D,2,FALSE)</f>
        <v>Portalegre</v>
      </c>
      <c r="O1988" s="7" t="str">
        <f ca="1">VLOOKUP($E1988,Name!$A:$C,3,FALSE)</f>
        <v>M</v>
      </c>
      <c r="P1988" s="7" t="str">
        <f ca="1">VLOOKUP($O1988,Genders!$B:$C,2,FALSE)</f>
        <v>Male</v>
      </c>
      <c r="Q1988" s="7" cm="1">
        <f t="array" aca="1" ref="Q1988" ca="1">INDEX('Marital status'!$A:$A,RANDBETWEEN(5,COUNTA('Marital status'!$A:$A) + 1),1)</f>
        <v>6</v>
      </c>
      <c r="R1988" s="7" t="str">
        <f ca="1">VLOOKUP($Q1988,'Marital status'!$A:$B,2,FALSE)</f>
        <v>DIVORCED</v>
      </c>
      <c r="S1988" s="7">
        <f t="shared" ca="1" si="406"/>
        <v>6</v>
      </c>
      <c r="T1988" s="7" t="str">
        <f ca="1">VLOOKUP($S1988,Ethnicities!$A:$B,2,FALSE)</f>
        <v xml:space="preserve">  american Indian or Alaska Native</v>
      </c>
      <c r="U1988" s="8">
        <f t="shared" ca="1" si="407"/>
        <v>25735</v>
      </c>
      <c r="V1988" s="6">
        <f t="shared" ca="1" si="408"/>
        <v>7</v>
      </c>
      <c r="W1988" s="8" t="str">
        <f ca="1">VLOOKUP($V1988,'Background education'!$A:$B,2,FALSE)</f>
        <v>Undergraduate degree</v>
      </c>
      <c r="X1988" s="7">
        <f ca="1" xml:space="preserve">
  IF(OR($Z1988 = 5, $Z1988 = 6, $Z1988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Y1988" s="7" t="str">
        <f ca="1">VLOOKUP($X1988,Departments!$A:$B,2,FALSE)</f>
        <v>Finance</v>
      </c>
      <c r="Z1988" s="6">
        <f t="shared" ca="1" si="409"/>
        <v>10</v>
      </c>
      <c r="AA1988" s="7" t="str">
        <f ca="1">VLOOKUP($Z1988,Roles!$A:$B,2,FALSE)</f>
        <v>Trainee</v>
      </c>
      <c r="AB1988" s="6" t="e">
        <f t="shared" ca="1" si="410"/>
        <v>#N/A</v>
      </c>
      <c r="AC1988" s="7" t="e">
        <f ca="1" xml:space="preserve">
IF(
  ISNA($AB1988),
  NA(),
  VLOOKUP($AB1988,Levels!$A:$B,2,FALSE)
)</f>
        <v>#N/A</v>
      </c>
      <c r="AD1988" s="8">
        <f t="shared" ca="1" si="411"/>
        <v>40269</v>
      </c>
      <c r="AE1988" s="6">
        <f ca="1">RANDBETWEEN(5,COUNTA('Recruitment source'!$A:$A) + 1)</f>
        <v>6</v>
      </c>
      <c r="AF1988" s="6" t="str">
        <f ca="1">VLOOKUP($AE1988,'Recruitment source'!$A:$B,2,FALSE)</f>
        <v>Learn4Good</v>
      </c>
      <c r="AG1988" s="8" t="e">
        <f t="shared" ca="1" si="412"/>
        <v>#N/A</v>
      </c>
      <c r="AH1988" s="6" t="e">
        <f t="shared" ca="1" si="413"/>
        <v>#N/A</v>
      </c>
      <c r="AI1988" s="6" t="e">
        <f ca="1" xml:space="preserve">
IF(
  ISNA($AH1988),
  NA(),
  VLOOKUP($AH1988,'Reasons for dismissal'!$A:$B,2,FALSE)
)</f>
        <v>#N/A</v>
      </c>
      <c r="AJ1988" s="6">
        <f t="shared" ca="1" si="414"/>
        <v>5</v>
      </c>
      <c r="AK1988" s="1">
        <f t="shared" ca="1" si="415"/>
        <v>1305</v>
      </c>
      <c r="AL198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$A1988  &amp; ", "   &amp;
$B1988  &amp; ", "   &amp;
$D1988  &amp; ", '"  &amp;
$I1988  &amp; "', '" &amp;
$O1988  &amp; "', "  &amp;
$S1988  &amp; ", '"  &amp;
TEXT($U1988,"dd/mm/aaaa")  &amp; "', "   &amp;
$V1988  &amp; ", "   &amp;
$X1988  &amp; ", "   &amp;
$Z1988  &amp; ", "   &amp;
IF($AB1988 &lt;&gt; "", $AB1988, "NULL")  &amp; ", "   &amp;
$AK1988  &amp; ");"</f>
        <v>#REF!</v>
      </c>
    </row>
    <row r="1989" spans="1:38" x14ac:dyDescent="0.2">
      <c r="A1989" s="7" cm="1">
        <f t="array" aca="1" ref="A1989" ca="1">INDEX(Companies!$A:$A,RANDBETWEEN(2,COUNTA(Companies!$A:$A)),1)</f>
        <v>2</v>
      </c>
      <c r="B1989" s="5">
        <f t="shared" si="403"/>
        <v>1988</v>
      </c>
      <c r="C1989" s="5" t="str" cm="1">
        <f t="array" ref="C1989">SHA1HASH($B1989)</f>
        <v>3cacfd9c7fb9cb4cb9e97f95107e5e56bf020c5d</v>
      </c>
      <c r="D1989" s="6">
        <f t="shared" ca="1" si="404"/>
        <v>1</v>
      </c>
      <c r="E1989" s="7">
        <f ca="1">IF($B1989 = 1 + N("Presidente"),
    127,
    IF($B1989 = 2 + N("Vice-Presidente"),
        72,
        IF($B1989 = 3 + N("Secretária bilíngue"),
            13,
            RANDBETWEEN(5,COUNT(Name!$A:$A) + 1)
        )
    )
)</f>
        <v>241</v>
      </c>
      <c r="F1989" s="7" t="str">
        <f ca="1">VLOOKUP($E1989,Name!$A:$B,2,FALSE)</f>
        <v>Luccas</v>
      </c>
      <c r="G1989" s="7">
        <f ca="1" xml:space="preserve">
IF($B1989 = 1,
    0,
    RANDBETWEEN(5,COUNT('Last name'!$A:$A) + 1)
)</f>
        <v>45</v>
      </c>
      <c r="H1989" s="7" t="str">
        <f ca="1" xml:space="preserve">
IF($B1989 = 1 + N("Presidente"),
    "de Orléans e Bragança",
    VLOOKUP($G1989,'Last name'!$A:$B,2,FALSE) &amp; " " &amp; VLOOKUP(RANDBETWEEN(5,COUNT('Last name'!$A:$A) + 1),'Last name'!$A:$B,2,FALSE)
)</f>
        <v>Braga sobrenome</v>
      </c>
      <c r="I1989" s="7" t="str">
        <f t="shared" ca="1" si="405"/>
        <v>Luccas Braga sobrenome</v>
      </c>
      <c r="J1989" s="7" t="str" cm="1">
        <f t="array" aca="1" ref="J1989" ca="1">SHA1HASH($I1989)</f>
        <v>ef4aa24b02010e43ad9515de6f694e86f4721f6f</v>
      </c>
      <c r="K1989" s="7" cm="1">
        <f t="array" aca="1" ref="K1989" ca="1">INDEX(States!$A:$A,M1989,1)</f>
        <v>5</v>
      </c>
      <c r="L1989" s="7" t="str">
        <f ca="1">VLOOKUP($K1989,Countries!$A:$B,2,FALSE)</f>
        <v>Portugal</v>
      </c>
      <c r="M1989" s="7" cm="1">
        <f t="array" aca="1" ref="M1989" ca="1">INDEX(States!$C:$C,RANDBETWEEN(5,COUNTA(States!$A:$A) + 1),1)</f>
        <v>15</v>
      </c>
      <c r="N1989" s="7" t="str">
        <f ca="1">VLOOKUP($M1989,States!$C:$D,2,FALSE)</f>
        <v xml:space="preserve"> ÉVORA</v>
      </c>
      <c r="O1989" s="7" t="str">
        <f ca="1">VLOOKUP($E1989,Name!$A:$C,3,FALSE)</f>
        <v>M</v>
      </c>
      <c r="P1989" s="7" t="str">
        <f ca="1">VLOOKUP($O1989,Genders!$B:$C,2,FALSE)</f>
        <v>Male</v>
      </c>
      <c r="Q1989" s="7" cm="1">
        <f t="array" aca="1" ref="Q1989" ca="1">INDEX('Marital status'!$A:$A,RANDBETWEEN(5,COUNTA('Marital status'!$A:$A) + 1),1)</f>
        <v>0</v>
      </c>
      <c r="R1989" s="7" t="e">
        <f ca="1">VLOOKUP($Q1989,'Marital status'!$A:$B,2,FALSE)</f>
        <v>#N/A</v>
      </c>
      <c r="S1989" s="7">
        <f t="shared" ca="1" si="406"/>
        <v>5</v>
      </c>
      <c r="T1989" s="7" t="str">
        <f ca="1">VLOOKUP($S1989,Ethnicities!$A:$B,2,FALSE)</f>
        <v>ASIAN</v>
      </c>
      <c r="U1989" s="8">
        <f t="shared" ca="1" si="407"/>
        <v>23852</v>
      </c>
      <c r="V1989" s="6">
        <f t="shared" ca="1" si="408"/>
        <v>8</v>
      </c>
      <c r="W1989" s="8" t="str">
        <f ca="1">VLOOKUP($V1989,'Background education'!$A:$B,2,FALSE)</f>
        <v>Graduate school</v>
      </c>
      <c r="X1989" s="7">
        <f ca="1" xml:space="preserve">
  IF(OR($Z1989 = 5, $Z1989 = 6, $Z1989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989" s="7" t="str">
        <f ca="1">VLOOKUP($X1989,Departments!$A:$B,2,FALSE)</f>
        <v xml:space="preserve"> Presidency</v>
      </c>
      <c r="Z1989" s="6">
        <f t="shared" ca="1" si="409"/>
        <v>11</v>
      </c>
      <c r="AA1989" s="7" t="str">
        <f ca="1">VLOOKUP($Z1989,Roles!$A:$B,2,FALSE)</f>
        <v>Analyst</v>
      </c>
      <c r="AB1989" s="6">
        <f t="shared" ca="1" si="410"/>
        <v>6</v>
      </c>
      <c r="AC1989" s="7" t="str">
        <f ca="1" xml:space="preserve">
IF(
  ISNA($AB1989),
  NA(),
  VLOOKUP($AB1989,Levels!$A:$B,2,FALSE)
)</f>
        <v>Pleno</v>
      </c>
      <c r="AD1989" s="8">
        <f t="shared" ca="1" si="411"/>
        <v>42403</v>
      </c>
      <c r="AE1989" s="6">
        <f ca="1">RANDBETWEEN(5,COUNTA('Recruitment source'!$A:$A) + 1)</f>
        <v>13</v>
      </c>
      <c r="AF1989" s="6" t="str">
        <f ca="1">VLOOKUP($AE1989,'Recruitment source'!$A:$B,2,FALSE)</f>
        <v>Google</v>
      </c>
      <c r="AG1989" s="8" t="e">
        <f t="shared" ca="1" si="412"/>
        <v>#N/A</v>
      </c>
      <c r="AH1989" s="6" t="e">
        <f t="shared" ca="1" si="413"/>
        <v>#N/A</v>
      </c>
      <c r="AI1989" s="6" t="e">
        <f ca="1" xml:space="preserve">
IF(
  ISNA($AH1989),
  NA(),
  VLOOKUP($AH1989,'Reasons for dismissal'!$A:$B,2,FALSE)
)</f>
        <v>#N/A</v>
      </c>
      <c r="AJ1989" s="6">
        <f t="shared" ca="1" si="414"/>
        <v>5</v>
      </c>
      <c r="AK1989" s="1">
        <f t="shared" ca="1" si="415"/>
        <v>3000</v>
      </c>
      <c r="AL198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$A1989  &amp; ", "   &amp;
$B1989  &amp; ", "   &amp;
$D1989  &amp; ", '"  &amp;
$I1989  &amp; "', '" &amp;
$O1989  &amp; "', "  &amp;
$S1989  &amp; ", '"  &amp;
TEXT($U1989,"dd/mm/aaaa")  &amp; "', "   &amp;
$V1989  &amp; ", "   &amp;
$X1989  &amp; ", "   &amp;
$Z1989  &amp; ", "   &amp;
IF($AB1989 &lt;&gt; "", $AB1989, "NULL")  &amp; ", "   &amp;
$AK1989  &amp; ");"</f>
        <v>#REF!</v>
      </c>
    </row>
    <row r="1990" spans="1:38" x14ac:dyDescent="0.2">
      <c r="A1990" s="7" cm="1">
        <f t="array" aca="1" ref="A1990" ca="1">INDEX(Companies!$A:$A,RANDBETWEEN(2,COUNTA(Companies!$A:$A)),1)</f>
        <v>2</v>
      </c>
      <c r="B1990" s="5">
        <f t="shared" si="403"/>
        <v>1989</v>
      </c>
      <c r="C1990" s="5" t="str" cm="1">
        <f t="array" ref="C1990">SHA1HASH($B1990)</f>
        <v>3d7b4f23b8f853910e4c64f09cdf897a59db524a</v>
      </c>
      <c r="D1990" s="6">
        <f t="shared" ca="1" si="404"/>
        <v>1</v>
      </c>
      <c r="E1990" s="7">
        <f ca="1">IF($B1990 = 1 + N("Presidente"),
    127,
    IF($B1990 = 2 + N("Vice-Presidente"),
        72,
        IF($B1990 = 3 + N("Secretária bilíngue"),
            13,
            RANDBETWEEN(5,COUNT(Name!$A:$A) + 1)
        )
    )
)</f>
        <v>308</v>
      </c>
      <c r="F1990" s="7" t="str">
        <f ca="1">VLOOKUP($E1990,Name!$A:$B,2,FALSE)</f>
        <v>Noah</v>
      </c>
      <c r="G1990" s="7">
        <f ca="1" xml:space="preserve">
IF($B1990 = 1,
    0,
    RANDBETWEEN(5,COUNT('Last name'!$A:$A) + 1)
)</f>
        <v>54</v>
      </c>
      <c r="H1990" s="7" t="str">
        <f ca="1" xml:space="preserve">
IF($B1990 = 1 + N("Presidente"),
    "de Orléans e Bragança",
    VLOOKUP($G1990,'Last name'!$A:$B,2,FALSE) &amp; " " &amp; VLOOKUP(RANDBETWEEN(5,COUNT('Last name'!$A:$A) + 1),'Last name'!$A:$B,2,FALSE)
)</f>
        <v>Caminha Carneiro</v>
      </c>
      <c r="I1990" s="7" t="str">
        <f t="shared" ca="1" si="405"/>
        <v>Noah Caminha Carneiro</v>
      </c>
      <c r="J1990" s="7" t="str" cm="1">
        <f t="array" aca="1" ref="J1990" ca="1">SHA1HASH($I1990)</f>
        <v>720223611fa4493ab2b2f8b1ebc13280a5b7b5d6</v>
      </c>
      <c r="K1990" s="7" cm="1">
        <f t="array" aca="1" ref="K1990" ca="1">INDEX(States!$A:$A,M1990,1)</f>
        <v>5</v>
      </c>
      <c r="L1990" s="7" t="str">
        <f ca="1">VLOOKUP($K1990,Countries!$A:$B,2,FALSE)</f>
        <v>Portugal</v>
      </c>
      <c r="M1990" s="7" cm="1">
        <f t="array" aca="1" ref="M1990" ca="1">INDEX(States!$C:$C,RANDBETWEEN(5,COUNTA(States!$A:$A) + 1),1)</f>
        <v>23</v>
      </c>
      <c r="N1990" s="7" t="str">
        <f ca="1">VLOOKUP($M1990,States!$C:$D,2,FALSE)</f>
        <v>Viana do Castelo</v>
      </c>
      <c r="O1990" s="7" t="str">
        <f ca="1">VLOOKUP($E1990,Name!$A:$C,3,FALSE)</f>
        <v>M</v>
      </c>
      <c r="P1990" s="7" t="str">
        <f ca="1">VLOOKUP($O1990,Genders!$B:$C,2,FALSE)</f>
        <v>Male</v>
      </c>
      <c r="Q1990" s="7" cm="1">
        <f t="array" aca="1" ref="Q1990" ca="1">INDEX('Marital status'!$A:$A,RANDBETWEEN(5,COUNTA('Marital status'!$A:$A) + 1),1)</f>
        <v>0</v>
      </c>
      <c r="R1990" s="7" t="e">
        <f ca="1">VLOOKUP($Q1990,'Marital status'!$A:$B,2,FALSE)</f>
        <v>#N/A</v>
      </c>
      <c r="S1990" s="7">
        <f t="shared" ca="1" si="406"/>
        <v>5</v>
      </c>
      <c r="T1990" s="7" t="str">
        <f ca="1">VLOOKUP($S1990,Ethnicities!$A:$B,2,FALSE)</f>
        <v>ASIAN</v>
      </c>
      <c r="U1990" s="8">
        <f t="shared" ca="1" si="407"/>
        <v>22229</v>
      </c>
      <c r="V1990" s="6">
        <f t="shared" ca="1" si="408"/>
        <v>7</v>
      </c>
      <c r="W1990" s="8" t="str">
        <f ca="1">VLOOKUP($V1990,'Background education'!$A:$B,2,FALSE)</f>
        <v>Undergraduate degree</v>
      </c>
      <c r="X1990" s="7">
        <f ca="1" xml:space="preserve">
  IF(OR($Z1990 = 5, $Z1990 = 6, $Z1990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990" s="7" t="str">
        <f ca="1">VLOOKUP($X1990,Departments!$A:$B,2,FALSE)</f>
        <v>Audit</v>
      </c>
      <c r="Z1990" s="6">
        <f t="shared" ca="1" si="409"/>
        <v>10</v>
      </c>
      <c r="AA1990" s="7" t="str">
        <f ca="1">VLOOKUP($Z1990,Roles!$A:$B,2,FALSE)</f>
        <v>Trainee</v>
      </c>
      <c r="AB1990" s="6" t="e">
        <f t="shared" ca="1" si="410"/>
        <v>#N/A</v>
      </c>
      <c r="AC1990" s="7" t="e">
        <f ca="1" xml:space="preserve">
IF(
  ISNA($AB1990),
  NA(),
  VLOOKUP($AB1990,Levels!$A:$B,2,FALSE)
)</f>
        <v>#N/A</v>
      </c>
      <c r="AD1990" s="8">
        <f t="shared" ca="1" si="411"/>
        <v>43230</v>
      </c>
      <c r="AE1990" s="6">
        <f ca="1">RANDBETWEEN(5,COUNTA('Recruitment source'!$A:$A) + 1)</f>
        <v>6</v>
      </c>
      <c r="AF1990" s="6" t="str">
        <f ca="1">VLOOKUP($AE1990,'Recruitment source'!$A:$B,2,FALSE)</f>
        <v>Learn4Good</v>
      </c>
      <c r="AG1990" s="8" t="e">
        <f t="shared" ca="1" si="412"/>
        <v>#N/A</v>
      </c>
      <c r="AH1990" s="6" t="e">
        <f t="shared" ca="1" si="413"/>
        <v>#N/A</v>
      </c>
      <c r="AI1990" s="6" t="e">
        <f ca="1" xml:space="preserve">
IF(
  ISNA($AH1990),
  NA(),
  VLOOKUP($AH1990,'Reasons for dismissal'!$A:$B,2,FALSE)
)</f>
        <v>#N/A</v>
      </c>
      <c r="AJ1990" s="6">
        <f t="shared" ca="1" si="414"/>
        <v>4</v>
      </c>
      <c r="AK1990" s="1">
        <f t="shared" ca="1" si="415"/>
        <v>1305</v>
      </c>
      <c r="AL199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$A1990  &amp; ", "   &amp;
$B1990  &amp; ", "   &amp;
$D1990  &amp; ", '"  &amp;
$I1990  &amp; "', '" &amp;
$O1990  &amp; "', "  &amp;
$S1990  &amp; ", '"  &amp;
TEXT($U1990,"dd/mm/aaaa")  &amp; "', "   &amp;
$V1990  &amp; ", "   &amp;
$X1990  &amp; ", "   &amp;
$Z1990  &amp; ", "   &amp;
IF($AB1990 &lt;&gt; "", $AB1990, "NULL")  &amp; ", "   &amp;
$AK1990  &amp; ");"</f>
        <v>#REF!</v>
      </c>
    </row>
    <row r="1991" spans="1:38" x14ac:dyDescent="0.2">
      <c r="A1991" s="7" cm="1">
        <f t="array" aca="1" ref="A1991" ca="1">INDEX(Companies!$A:$A,RANDBETWEEN(2,COUNTA(Companies!$A:$A)),1)</f>
        <v>2</v>
      </c>
      <c r="B1991" s="5">
        <f t="shared" si="403"/>
        <v>1990</v>
      </c>
      <c r="C1991" s="5" t="str" cm="1">
        <f t="array" ref="C1991">SHA1HASH($B1991)</f>
        <v>bb3acf149db4936fbaca693a61d56be89205d997</v>
      </c>
      <c r="D1991" s="6">
        <f t="shared" ca="1" si="404"/>
        <v>1</v>
      </c>
      <c r="E1991" s="7">
        <f ca="1">IF($B1991 = 1 + N("Presidente"),
    127,
    IF($B1991 = 2 + N("Vice-Presidente"),
        72,
        IF($B1991 = 3 + N("Secretária bilíngue"),
            13,
            RANDBETWEEN(5,COUNT(Name!$A:$A) + 1)
        )
    )
)</f>
        <v>76</v>
      </c>
      <c r="F1991" s="7" t="str">
        <f ca="1">VLOOKUP($E1991,Name!$A:$B,2,FALSE)</f>
        <v>Bruna</v>
      </c>
      <c r="G1991" s="7">
        <f ca="1" xml:space="preserve">
IF($B1991 = 1,
    0,
    RANDBETWEEN(5,COUNT('Last name'!$A:$A) + 1)
)</f>
        <v>104</v>
      </c>
      <c r="H1991" s="7" t="str">
        <f ca="1" xml:space="preserve">
IF($B1991 = 1 + N("Presidente"),
    "de Orléans e Bragança",
    VLOOKUP($G1991,'Last name'!$A:$B,2,FALSE) &amp; " " &amp; VLOOKUP(RANDBETWEEN(5,COUNT('Last name'!$A:$A) + 1),'Last name'!$A:$B,2,FALSE)
)</f>
        <v>Ildelfonso Paulista</v>
      </c>
      <c r="I1991" s="7" t="str">
        <f t="shared" ca="1" si="405"/>
        <v>Bruna Ildelfonso Paulista</v>
      </c>
      <c r="J1991" s="7" t="str" cm="1">
        <f t="array" aca="1" ref="J1991" ca="1">SHA1HASH($I1991)</f>
        <v>746f8b63d4f101f2252d81a0242f8af23fb8e644</v>
      </c>
      <c r="K1991" s="7" cm="1">
        <f t="array" aca="1" ref="K1991" ca="1">INDEX(States!$A:$A,M1991,1)</f>
        <v>5</v>
      </c>
      <c r="L1991" s="7" t="str">
        <f ca="1">VLOOKUP($K1991,Countries!$A:$B,2,FALSE)</f>
        <v>Portugal</v>
      </c>
      <c r="M1991" s="7" cm="1">
        <f t="array" aca="1" ref="M1991" ca="1">INDEX(States!$C:$C,RANDBETWEEN(5,COUNTA(States!$A:$A) + 1),1)</f>
        <v>9</v>
      </c>
      <c r="N1991" s="7" t="str">
        <f ca="1">VLOOKUP($M1991,States!$C:$D,2,FALSE)</f>
        <v>braga</v>
      </c>
      <c r="O1991" s="7" t="str">
        <f ca="1">VLOOKUP($E1991,Name!$A:$C,3,FALSE)</f>
        <v>F</v>
      </c>
      <c r="P1991" s="7" t="str">
        <f ca="1">VLOOKUP($O1991,Genders!$B:$C,2,FALSE)</f>
        <v>Female</v>
      </c>
      <c r="Q1991" s="7" cm="1">
        <f t="array" aca="1" ref="Q1991" ca="1">INDEX('Marital status'!$A:$A,RANDBETWEEN(5,COUNTA('Marital status'!$A:$A) + 1),1)</f>
        <v>0</v>
      </c>
      <c r="R1991" s="7" t="e">
        <f ca="1">VLOOKUP($Q1991,'Marital status'!$A:$B,2,FALSE)</f>
        <v>#N/A</v>
      </c>
      <c r="S1991" s="7">
        <f t="shared" ca="1" si="406"/>
        <v>7</v>
      </c>
      <c r="T1991" s="7" t="str">
        <f ca="1">VLOOKUP($S1991,Ethnicities!$A:$B,2,FALSE)</f>
        <v>Native Hawaiian or Other Pacific Islander</v>
      </c>
      <c r="U1991" s="8">
        <f t="shared" ca="1" si="407"/>
        <v>25119</v>
      </c>
      <c r="V1991" s="6">
        <f t="shared" ca="1" si="408"/>
        <v>8</v>
      </c>
      <c r="W1991" s="8" t="str">
        <f ca="1">VLOOKUP($V1991,'Background education'!$A:$B,2,FALSE)</f>
        <v>Graduate school</v>
      </c>
      <c r="X1991" s="7">
        <f ca="1" xml:space="preserve">
  IF(OR($Z1991 = 5, $Z1991 = 6, $Z1991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991" s="7" t="str">
        <f ca="1">VLOOKUP($X1991,Departments!$A:$B,2,FALSE)</f>
        <v xml:space="preserve"> Presidency</v>
      </c>
      <c r="Z1991" s="6">
        <f t="shared" ca="1" si="409"/>
        <v>11</v>
      </c>
      <c r="AA1991" s="7" t="str">
        <f ca="1">VLOOKUP($Z1991,Roles!$A:$B,2,FALSE)</f>
        <v>Analyst</v>
      </c>
      <c r="AB1991" s="6">
        <f t="shared" ca="1" si="410"/>
        <v>5</v>
      </c>
      <c r="AC1991" s="7" t="str">
        <f ca="1" xml:space="preserve">
IF(
  ISNA($AB1991),
  NA(),
  VLOOKUP($AB1991,Levels!$A:$B,2,FALSE)
)</f>
        <v>Junior</v>
      </c>
      <c r="AD1991" s="8">
        <f t="shared" ca="1" si="411"/>
        <v>43476</v>
      </c>
      <c r="AE1991" s="6">
        <f ca="1">RANDBETWEEN(5,COUNTA('Recruitment source'!$A:$A) + 1)</f>
        <v>7</v>
      </c>
      <c r="AF1991" s="6" t="str">
        <f ca="1">VLOOKUP($AE1991,'Recruitment source'!$A:$B,2,FALSE)</f>
        <v>SAPO Emprego</v>
      </c>
      <c r="AG1991" s="8" t="e">
        <f t="shared" ca="1" si="412"/>
        <v>#N/A</v>
      </c>
      <c r="AH1991" s="6" t="e">
        <f t="shared" ca="1" si="413"/>
        <v>#N/A</v>
      </c>
      <c r="AI1991" s="6" t="e">
        <f ca="1" xml:space="preserve">
IF(
  ISNA($AH1991),
  NA(),
  VLOOKUP($AH1991,'Reasons for dismissal'!$A:$B,2,FALSE)
)</f>
        <v>#N/A</v>
      </c>
      <c r="AJ1991" s="6">
        <f t="shared" ca="1" si="414"/>
        <v>5</v>
      </c>
      <c r="AK1991" s="1">
        <f t="shared" ca="1" si="415"/>
        <v>3000</v>
      </c>
      <c r="AL199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$A1991  &amp; ", "   &amp;
$B1991  &amp; ", "   &amp;
$D1991  &amp; ", '"  &amp;
$I1991  &amp; "', '" &amp;
$O1991  &amp; "', "  &amp;
$S1991  &amp; ", '"  &amp;
TEXT($U1991,"dd/mm/aaaa")  &amp; "', "   &amp;
$V1991  &amp; ", "   &amp;
$X1991  &amp; ", "   &amp;
$Z1991  &amp; ", "   &amp;
IF($AB1991 &lt;&gt; "", $AB1991, "NULL")  &amp; ", "   &amp;
$AK1991  &amp; ");"</f>
        <v>#REF!</v>
      </c>
    </row>
    <row r="1992" spans="1:38" x14ac:dyDescent="0.2">
      <c r="A1992" s="7" cm="1">
        <f t="array" aca="1" ref="A1992" ca="1">INDEX(Companies!$A:$A,RANDBETWEEN(2,COUNTA(Companies!$A:$A)),1)</f>
        <v>2</v>
      </c>
      <c r="B1992" s="5">
        <f t="shared" si="403"/>
        <v>1991</v>
      </c>
      <c r="C1992" s="5" t="str" cm="1">
        <f t="array" ref="C1992">SHA1HASH($B1992)</f>
        <v>643fec50e79c69bc6bbb7616afd3904acf40867c</v>
      </c>
      <c r="D1992" s="6">
        <f t="shared" ca="1" si="404"/>
        <v>1</v>
      </c>
      <c r="E1992" s="7">
        <f ca="1">IF($B1992 = 1 + N("Presidente"),
    127,
    IF($B1992 = 2 + N("Vice-Presidente"),
        72,
        IF($B1992 = 3 + N("Secretária bilíngue"),
            13,
            RANDBETWEEN(5,COUNT(Name!$A:$A) + 1)
        )
    )
)</f>
        <v>45</v>
      </c>
      <c r="F1992" s="7" t="str">
        <f ca="1">VLOOKUP($E1992,Name!$A:$B,2,FALSE)</f>
        <v>Anna Carolinna</v>
      </c>
      <c r="G1992" s="7">
        <f ca="1" xml:space="preserve">
IF($B1992 = 1,
    0,
    RANDBETWEEN(5,COUNT('Last name'!$A:$A) + 1)
)</f>
        <v>116</v>
      </c>
      <c r="H1992" s="7" t="str">
        <f ca="1" xml:space="preserve">
IF($B1992 = 1 + N("Presidente"),
    "de Orléans e Bragança",
    VLOOKUP($G1992,'Last name'!$A:$B,2,FALSE) &amp; " " &amp; VLOOKUP(RANDBETWEEN(5,COUNT('Last name'!$A:$A) + 1),'Last name'!$A:$B,2,FALSE)
)</f>
        <v>Malafaia Santoro</v>
      </c>
      <c r="I1992" s="7" t="str">
        <f t="shared" ca="1" si="405"/>
        <v>Anna Carolinna Malafaia Santoro</v>
      </c>
      <c r="J1992" s="7" t="str" cm="1">
        <f t="array" aca="1" ref="J1992" ca="1">SHA1HASH($I1992)</f>
        <v>a8ab43445129e4850956adc50eab0278960f6221</v>
      </c>
      <c r="K1992" s="7" cm="1">
        <f t="array" aca="1" ref="K1992" ca="1">INDEX(States!$A:$A,M1992,1)</f>
        <v>5</v>
      </c>
      <c r="L1992" s="7" t="str">
        <f ca="1">VLOOKUP($K1992,Countries!$A:$B,2,FALSE)</f>
        <v>Portugal</v>
      </c>
      <c r="M1992" s="7" cm="1">
        <f t="array" aca="1" ref="M1992" ca="1">INDEX(States!$C:$C,RANDBETWEEN(5,COUNTA(States!$A:$A) + 1),1)</f>
        <v>7</v>
      </c>
      <c r="N1992" s="7" t="str">
        <f ca="1">VLOOKUP($M1992,States!$C:$D,2,FALSE)</f>
        <v xml:space="preserve"> Setúbal </v>
      </c>
      <c r="O1992" s="7" t="str">
        <f ca="1">VLOOKUP($E1992,Name!$A:$C,3,FALSE)</f>
        <v>F</v>
      </c>
      <c r="P1992" s="7" t="str">
        <f ca="1">VLOOKUP($O1992,Genders!$B:$C,2,FALSE)</f>
        <v>Female</v>
      </c>
      <c r="Q1992" s="7" cm="1">
        <f t="array" aca="1" ref="Q1992" ca="1">INDEX('Marital status'!$A:$A,RANDBETWEEN(5,COUNTA('Marital status'!$A:$A) + 1),1)</f>
        <v>6</v>
      </c>
      <c r="R1992" s="7" t="str">
        <f ca="1">VLOOKUP($Q1992,'Marital status'!$A:$B,2,FALSE)</f>
        <v>DIVORCED</v>
      </c>
      <c r="S1992" s="7">
        <f t="shared" ca="1" si="406"/>
        <v>5</v>
      </c>
      <c r="T1992" s="7" t="str">
        <f ca="1">VLOOKUP($S1992,Ethnicities!$A:$B,2,FALSE)</f>
        <v>ASIAN</v>
      </c>
      <c r="U1992" s="8">
        <f t="shared" ca="1" si="407"/>
        <v>21513</v>
      </c>
      <c r="V1992" s="6">
        <f t="shared" ca="1" si="408"/>
        <v>7</v>
      </c>
      <c r="W1992" s="8" t="str">
        <f ca="1">VLOOKUP($V1992,'Background education'!$A:$B,2,FALSE)</f>
        <v>Undergraduate degree</v>
      </c>
      <c r="X1992" s="7">
        <f ca="1" xml:space="preserve">
  IF(OR($Z1992 = 5, $Z1992 = 6, $Z1992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1992" s="7" t="str">
        <f ca="1">VLOOKUP($X1992,Departments!$A:$B,2,FALSE)</f>
        <v>Communication &amp; Marketing</v>
      </c>
      <c r="Z1992" s="6">
        <f t="shared" ca="1" si="409"/>
        <v>9</v>
      </c>
      <c r="AA1992" s="7" t="str">
        <f ca="1">VLOOKUP($Z1992,Roles!$A:$B,2,FALSE)</f>
        <v>Intern</v>
      </c>
      <c r="AB1992" s="6" t="e">
        <f t="shared" ca="1" si="410"/>
        <v>#N/A</v>
      </c>
      <c r="AC1992" s="7" t="e">
        <f ca="1" xml:space="preserve">
IF(
  ISNA($AB1992),
  NA(),
  VLOOKUP($AB1992,Levels!$A:$B,2,FALSE)
)</f>
        <v>#N/A</v>
      </c>
      <c r="AD1992" s="8">
        <f t="shared" ca="1" si="411"/>
        <v>40040</v>
      </c>
      <c r="AE1992" s="6">
        <f ca="1">RANDBETWEEN(5,COUNTA('Recruitment source'!$A:$A) + 1)</f>
        <v>8</v>
      </c>
      <c r="AF1992" s="6" t="str">
        <f ca="1">VLOOKUP($AE1992,'Recruitment source'!$A:$B,2,FALSE)</f>
        <v>Net Empregos</v>
      </c>
      <c r="AG1992" s="8" t="e">
        <f t="shared" ca="1" si="412"/>
        <v>#N/A</v>
      </c>
      <c r="AH1992" s="6" t="e">
        <f t="shared" ca="1" si="413"/>
        <v>#N/A</v>
      </c>
      <c r="AI1992" s="6" t="e">
        <f ca="1" xml:space="preserve">
IF(
  ISNA($AH1992),
  NA(),
  VLOOKUP($AH1992,'Reasons for dismissal'!$A:$B,2,FALSE)
)</f>
        <v>#N/A</v>
      </c>
      <c r="AJ1992" s="6">
        <f t="shared" ca="1" si="414"/>
        <v>5</v>
      </c>
      <c r="AK1992" s="1">
        <f t="shared" ca="1" si="415"/>
        <v>1285</v>
      </c>
      <c r="AL199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$A1992  &amp; ", "   &amp;
$B1992  &amp; ", "   &amp;
$D1992  &amp; ", '"  &amp;
$I1992  &amp; "', '" &amp;
$O1992  &amp; "', "  &amp;
$S1992  &amp; ", '"  &amp;
TEXT($U1992,"dd/mm/aaaa")  &amp; "', "   &amp;
$V1992  &amp; ", "   &amp;
$X1992  &amp; ", "   &amp;
$Z1992  &amp; ", "   &amp;
IF($AB1992 &lt;&gt; "", $AB1992, "NULL")  &amp; ", "   &amp;
$AK1992  &amp; ");"</f>
        <v>#REF!</v>
      </c>
    </row>
    <row r="1993" spans="1:38" x14ac:dyDescent="0.2">
      <c r="A1993" s="7" cm="1">
        <f t="array" aca="1" ref="A1993" ca="1">INDEX(Companies!$A:$A,RANDBETWEEN(2,COUNTA(Companies!$A:$A)),1)</f>
        <v>2</v>
      </c>
      <c r="B1993" s="5">
        <f t="shared" si="403"/>
        <v>1992</v>
      </c>
      <c r="C1993" s="5" t="str" cm="1">
        <f t="array" ref="C1993">SHA1HASH($B1993)</f>
        <v>e3d9d95962c452f35e4ce7166b8d584f7b43adf0</v>
      </c>
      <c r="D1993" s="6">
        <f t="shared" ca="1" si="404"/>
        <v>1</v>
      </c>
      <c r="E1993" s="7">
        <f ca="1">IF($B1993 = 1 + N("Presidente"),
    127,
    IF($B1993 = 2 + N("Vice-Presidente"),
        72,
        IF($B1993 = 3 + N("Secretária bilíngue"),
            13,
            RANDBETWEEN(5,COUNT(Name!$A:$A) + 1)
        )
    )
)</f>
        <v>225</v>
      </c>
      <c r="F1993" s="7" t="str">
        <f ca="1">VLOOKUP($E1993,Name!$A:$B,2,FALSE)</f>
        <v>Levi</v>
      </c>
      <c r="G1993" s="7">
        <f ca="1" xml:space="preserve">
IF($B1993 = 1,
    0,
    RANDBETWEEN(5,COUNT('Last name'!$A:$A) + 1)
)</f>
        <v>81</v>
      </c>
      <c r="H1993" s="7" t="str">
        <f ca="1" xml:space="preserve">
IF($B1993 = 1 + N("Presidente"),
    "de Orléans e Bragança",
    VLOOKUP($G1993,'Last name'!$A:$B,2,FALSE) &amp; " " &amp; VLOOKUP(RANDBETWEEN(5,COUNT('Last name'!$A:$A) + 1),'Last name'!$A:$B,2,FALSE)
)</f>
        <v>Farias Coelho</v>
      </c>
      <c r="I1993" s="7" t="str">
        <f t="shared" ca="1" si="405"/>
        <v>Levi Farias Coelho</v>
      </c>
      <c r="J1993" s="7" t="str" cm="1">
        <f t="array" aca="1" ref="J1993" ca="1">SHA1HASH($I1993)</f>
        <v>aa2aa209f2b3bd6e1ae73c52af67eb6fb0bd5e46</v>
      </c>
      <c r="K1993" s="7" cm="1">
        <f t="array" aca="1" ref="K1993" ca="1">INDEX(States!$A:$A,M1993,1)</f>
        <v>5</v>
      </c>
      <c r="L1993" s="7" t="str">
        <f ca="1">VLOOKUP($K1993,Countries!$A:$B,2,FALSE)</f>
        <v>Portugal</v>
      </c>
      <c r="M1993" s="7" cm="1">
        <f t="array" aca="1" ref="M1993" ca="1">INDEX(States!$C:$C,RANDBETWEEN(5,COUNTA(States!$A:$A) + 1),1)</f>
        <v>24</v>
      </c>
      <c r="N1993" s="7" t="str">
        <f ca="1">VLOOKUP($M1993,States!$C:$D,2,FALSE)</f>
        <v>Brangança</v>
      </c>
      <c r="O1993" s="7" t="str">
        <f ca="1">VLOOKUP($E1993,Name!$A:$C,3,FALSE)</f>
        <v>M</v>
      </c>
      <c r="P1993" s="7" t="str">
        <f ca="1">VLOOKUP($O1993,Genders!$B:$C,2,FALSE)</f>
        <v>Male</v>
      </c>
      <c r="Q1993" s="7" cm="1">
        <f t="array" aca="1" ref="Q1993" ca="1">INDEX('Marital status'!$A:$A,RANDBETWEEN(5,COUNTA('Marital status'!$A:$A) + 1),1)</f>
        <v>0</v>
      </c>
      <c r="R1993" s="7" t="e">
        <f ca="1">VLOOKUP($Q1993,'Marital status'!$A:$B,2,FALSE)</f>
        <v>#N/A</v>
      </c>
      <c r="S1993" s="7">
        <f t="shared" ca="1" si="406"/>
        <v>5</v>
      </c>
      <c r="T1993" s="7" t="str">
        <f ca="1">VLOOKUP($S1993,Ethnicities!$A:$B,2,FALSE)</f>
        <v>ASIAN</v>
      </c>
      <c r="U1993" s="8">
        <f t="shared" ca="1" si="407"/>
        <v>26628</v>
      </c>
      <c r="V1993" s="6">
        <f t="shared" ca="1" si="408"/>
        <v>7</v>
      </c>
      <c r="W1993" s="8" t="str">
        <f ca="1">VLOOKUP($V1993,'Background education'!$A:$B,2,FALSE)</f>
        <v>Undergraduate degree</v>
      </c>
      <c r="X1993" s="7">
        <f ca="1" xml:space="preserve">
  IF(OR($Z1993 = 5, $Z1993 = 6, $Z1993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993" s="7" t="str">
        <f ca="1">VLOOKUP($X1993,Departments!$A:$B,2,FALSE)</f>
        <v>Human Resource</v>
      </c>
      <c r="Z1993" s="6">
        <f t="shared" ca="1" si="409"/>
        <v>11</v>
      </c>
      <c r="AA1993" s="7" t="str">
        <f ca="1">VLOOKUP($Z1993,Roles!$A:$B,2,FALSE)</f>
        <v>Analyst</v>
      </c>
      <c r="AB1993" s="6">
        <f t="shared" ca="1" si="410"/>
        <v>6</v>
      </c>
      <c r="AC1993" s="7" t="str">
        <f ca="1" xml:space="preserve">
IF(
  ISNA($AB1993),
  NA(),
  VLOOKUP($AB1993,Levels!$A:$B,2,FALSE)
)</f>
        <v>Pleno</v>
      </c>
      <c r="AD1993" s="8">
        <f t="shared" ca="1" si="411"/>
        <v>38752</v>
      </c>
      <c r="AE1993" s="6">
        <f ca="1">RANDBETWEEN(5,COUNTA('Recruitment source'!$A:$A) + 1)</f>
        <v>6</v>
      </c>
      <c r="AF1993" s="6" t="str">
        <f ca="1">VLOOKUP($AE1993,'Recruitment source'!$A:$B,2,FALSE)</f>
        <v>Learn4Good</v>
      </c>
      <c r="AG1993" s="8" t="e">
        <f t="shared" ca="1" si="412"/>
        <v>#N/A</v>
      </c>
      <c r="AH1993" s="6" t="e">
        <f t="shared" ca="1" si="413"/>
        <v>#N/A</v>
      </c>
      <c r="AI1993" s="6" t="e">
        <f ca="1" xml:space="preserve">
IF(
  ISNA($AH1993),
  NA(),
  VLOOKUP($AH1993,'Reasons for dismissal'!$A:$B,2,FALSE)
)</f>
        <v>#N/A</v>
      </c>
      <c r="AJ1993" s="6">
        <f t="shared" ca="1" si="414"/>
        <v>5</v>
      </c>
      <c r="AK1993" s="1">
        <f t="shared" ca="1" si="415"/>
        <v>2580</v>
      </c>
      <c r="AL199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$A1993  &amp; ", "   &amp;
$B1993  &amp; ", "   &amp;
$D1993  &amp; ", '"  &amp;
$I1993  &amp; "', '" &amp;
$O1993  &amp; "', "  &amp;
$S1993  &amp; ", '"  &amp;
TEXT($U1993,"dd/mm/aaaa")  &amp; "', "   &amp;
$V1993  &amp; ", "   &amp;
$X1993  &amp; ", "   &amp;
$Z1993  &amp; ", "   &amp;
IF($AB1993 &lt;&gt; "", $AB1993, "NULL")  &amp; ", "   &amp;
$AK1993  &amp; ");"</f>
        <v>#REF!</v>
      </c>
    </row>
    <row r="1994" spans="1:38" x14ac:dyDescent="0.2">
      <c r="A1994" s="7" cm="1">
        <f t="array" aca="1" ref="A1994" ca="1">INDEX(Companies!$A:$A,RANDBETWEEN(2,COUNTA(Companies!$A:$A)),1)</f>
        <v>2</v>
      </c>
      <c r="B1994" s="5">
        <f t="shared" si="403"/>
        <v>1993</v>
      </c>
      <c r="C1994" s="5" t="str" cm="1">
        <f t="array" ref="C1994">SHA1HASH($B1994)</f>
        <v>271a77093bf07cdb81c0e82ce12c41dfa0a4d6ab</v>
      </c>
      <c r="D1994" s="6">
        <f t="shared" ca="1" si="404"/>
        <v>1</v>
      </c>
      <c r="E1994" s="7">
        <f ca="1">IF($B1994 = 1 + N("Presidente"),
    127,
    IF($B1994 = 2 + N("Vice-Presidente"),
        72,
        IF($B1994 = 3 + N("Secretária bilíngue"),
            13,
            RANDBETWEEN(5,COUNT(Name!$A:$A) + 1)
        )
    )
)</f>
        <v>347</v>
      </c>
      <c r="F1994" s="7" t="str">
        <f ca="1">VLOOKUP($E1994,Name!$A:$B,2,FALSE)</f>
        <v>Tomás</v>
      </c>
      <c r="G1994" s="7">
        <f ca="1" xml:space="preserve">
IF($B1994 = 1,
    0,
    RANDBETWEEN(5,COUNT('Last name'!$A:$A) + 1)
)</f>
        <v>141</v>
      </c>
      <c r="H1994" s="7" t="str">
        <f ca="1" xml:space="preserve">
IF($B1994 = 1 + N("Presidente"),
    "de Orléans e Bragança",
    VLOOKUP($G1994,'Last name'!$A:$B,2,FALSE) &amp; " " &amp; VLOOKUP(RANDBETWEEN(5,COUNT('Last name'!$A:$A) + 1),'Last name'!$A:$B,2,FALSE)
)</f>
        <v>Noronha Teixeira</v>
      </c>
      <c r="I1994" s="7" t="str">
        <f t="shared" ca="1" si="405"/>
        <v>Tomás Noronha Teixeira</v>
      </c>
      <c r="J1994" s="7" t="str" cm="1">
        <f t="array" aca="1" ref="J1994" ca="1">SHA1HASH($I1994)</f>
        <v>89f3c9edab515c8f6fc3cccd18fc9485efe8f319</v>
      </c>
      <c r="K1994" s="7" cm="1">
        <f t="array" aca="1" ref="K1994" ca="1">INDEX(States!$A:$A,M1994,1)</f>
        <v>5</v>
      </c>
      <c r="L1994" s="7" t="str">
        <f ca="1">VLOOKUP($K1994,Countries!$A:$B,2,FALSE)</f>
        <v>Portugal</v>
      </c>
      <c r="M1994" s="7" cm="1">
        <f t="array" aca="1" ref="M1994" ca="1">INDEX(States!$C:$C,RANDBETWEEN(5,COUNTA(States!$A:$A) + 1),1)</f>
        <v>5</v>
      </c>
      <c r="N1994" s="7" t="str">
        <f ca="1">VLOOKUP($M1994,States!$C:$D,2,FALSE)</f>
        <v xml:space="preserve"> Lisboa</v>
      </c>
      <c r="O1994" s="7" t="str">
        <f ca="1">VLOOKUP($E1994,Name!$A:$C,3,FALSE)</f>
        <v>M</v>
      </c>
      <c r="P1994" s="7" t="str">
        <f ca="1">VLOOKUP($O1994,Genders!$B:$C,2,FALSE)</f>
        <v>Male</v>
      </c>
      <c r="Q1994" s="7" cm="1">
        <f t="array" aca="1" ref="Q1994" ca="1">INDEX('Marital status'!$A:$A,RANDBETWEEN(5,COUNTA('Marital status'!$A:$A) + 1),1)</f>
        <v>6</v>
      </c>
      <c r="R1994" s="7" t="str">
        <f ca="1">VLOOKUP($Q1994,'Marital status'!$A:$B,2,FALSE)</f>
        <v>DIVORCED</v>
      </c>
      <c r="S1994" s="7">
        <f t="shared" ca="1" si="406"/>
        <v>5</v>
      </c>
      <c r="T1994" s="7" t="str">
        <f ca="1">VLOOKUP($S1994,Ethnicities!$A:$B,2,FALSE)</f>
        <v>ASIAN</v>
      </c>
      <c r="U1994" s="8">
        <f t="shared" ca="1" si="407"/>
        <v>17881</v>
      </c>
      <c r="V1994" s="6">
        <f t="shared" ca="1" si="408"/>
        <v>7</v>
      </c>
      <c r="W1994" s="8" t="str">
        <f ca="1">VLOOKUP($V1994,'Background education'!$A:$B,2,FALSE)</f>
        <v>Undergraduate degree</v>
      </c>
      <c r="X1994" s="7">
        <f ca="1" xml:space="preserve">
  IF(OR($Z1994 = 5, $Z1994 = 6, $Z1994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1994" s="7" t="str">
        <f ca="1">VLOOKUP($X1994,Departments!$A:$B,2,FALSE)</f>
        <v>Operations</v>
      </c>
      <c r="Z1994" s="6">
        <f t="shared" ca="1" si="409"/>
        <v>9</v>
      </c>
      <c r="AA1994" s="7" t="str">
        <f ca="1">VLOOKUP($Z1994,Roles!$A:$B,2,FALSE)</f>
        <v>Intern</v>
      </c>
      <c r="AB1994" s="6" t="e">
        <f t="shared" ca="1" si="410"/>
        <v>#N/A</v>
      </c>
      <c r="AC1994" s="7" t="e">
        <f ca="1" xml:space="preserve">
IF(
  ISNA($AB1994),
  NA(),
  VLOOKUP($AB1994,Levels!$A:$B,2,FALSE)
)</f>
        <v>#N/A</v>
      </c>
      <c r="AD1994" s="8">
        <f t="shared" ca="1" si="411"/>
        <v>40596</v>
      </c>
      <c r="AE1994" s="6">
        <f ca="1">RANDBETWEEN(5,COUNTA('Recruitment source'!$A:$A) + 1)</f>
        <v>7</v>
      </c>
      <c r="AF1994" s="6" t="str">
        <f ca="1">VLOOKUP($AE1994,'Recruitment source'!$A:$B,2,FALSE)</f>
        <v>SAPO Emprego</v>
      </c>
      <c r="AG1994" s="8" t="e">
        <f t="shared" ca="1" si="412"/>
        <v>#N/A</v>
      </c>
      <c r="AH1994" s="6" t="e">
        <f t="shared" ca="1" si="413"/>
        <v>#N/A</v>
      </c>
      <c r="AI1994" s="6" t="e">
        <f ca="1" xml:space="preserve">
IF(
  ISNA($AH1994),
  NA(),
  VLOOKUP($AH1994,'Reasons for dismissal'!$A:$B,2,FALSE)
)</f>
        <v>#N/A</v>
      </c>
      <c r="AJ1994" s="6">
        <f t="shared" ca="1" si="414"/>
        <v>4</v>
      </c>
      <c r="AK1994" s="1">
        <f t="shared" ca="1" si="415"/>
        <v>1205</v>
      </c>
      <c r="AL199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$A1994  &amp; ", "   &amp;
$B1994  &amp; ", "   &amp;
$D1994  &amp; ", '"  &amp;
$I1994  &amp; "', '" &amp;
$O1994  &amp; "', "  &amp;
$S1994  &amp; ", '"  &amp;
TEXT($U1994,"dd/mm/aaaa")  &amp; "', "   &amp;
$V1994  &amp; ", "   &amp;
$X1994  &amp; ", "   &amp;
$Z1994  &amp; ", "   &amp;
IF($AB1994 &lt;&gt; "", $AB1994, "NULL")  &amp; ", "   &amp;
$AK1994  &amp; ");"</f>
        <v>#REF!</v>
      </c>
    </row>
    <row r="1995" spans="1:38" x14ac:dyDescent="0.2">
      <c r="A1995" s="7" cm="1">
        <f t="array" aca="1" ref="A1995" ca="1">INDEX(Companies!$A:$A,RANDBETWEEN(2,COUNTA(Companies!$A:$A)),1)</f>
        <v>2</v>
      </c>
      <c r="B1995" s="5">
        <f t="shared" si="403"/>
        <v>1994</v>
      </c>
      <c r="C1995" s="5" t="str" cm="1">
        <f t="array" ref="C1995">SHA1HASH($B1995)</f>
        <v>5a478022f33905d2d40410e006fb1aa8564b280c</v>
      </c>
      <c r="D1995" s="6">
        <f t="shared" ca="1" si="404"/>
        <v>1</v>
      </c>
      <c r="E1995" s="7">
        <f ca="1">IF($B1995 = 1 + N("Presidente"),
    127,
    IF($B1995 = 2 + N("Vice-Presidente"),
        72,
        IF($B1995 = 3 + N("Secretária bilíngue"),
            13,
            RANDBETWEEN(5,COUNT(Name!$A:$A) + 1)
        )
    )
)</f>
        <v>118</v>
      </c>
      <c r="F1995" s="7" t="str">
        <f ca="1">VLOOKUP($E1995,Name!$A:$B,2,FALSE)</f>
        <v>Eliezer</v>
      </c>
      <c r="G1995" s="7">
        <f ca="1" xml:space="preserve">
IF($B1995 = 1,
    0,
    RANDBETWEEN(5,COUNT('Last name'!$A:$A) + 1)
)</f>
        <v>93</v>
      </c>
      <c r="H1995" s="7" t="str">
        <f ca="1" xml:space="preserve">
IF($B1995 = 1 + N("Presidente"),
    "de Orléans e Bragança",
    VLOOKUP($G1995,'Last name'!$A:$B,2,FALSE) &amp; " " &amp; VLOOKUP(RANDBETWEEN(5,COUNT('Last name'!$A:$A) + 1),'Last name'!$A:$B,2,FALSE)
)</f>
        <v>Frois Tavarez</v>
      </c>
      <c r="I1995" s="7" t="str">
        <f t="shared" ca="1" si="405"/>
        <v>Eliezer Frois Tavarez</v>
      </c>
      <c r="J1995" s="7" t="str" cm="1">
        <f t="array" aca="1" ref="J1995" ca="1">SHA1HASH($I1995)</f>
        <v>80f1ffb78fe70d2c952fb4e16ba4bcc1bca79ba0</v>
      </c>
      <c r="K1995" s="7" cm="1">
        <f t="array" aca="1" ref="K1995" ca="1">INDEX(States!$A:$A,M1995,1)</f>
        <v>5</v>
      </c>
      <c r="L1995" s="7" t="str">
        <f ca="1">VLOOKUP($K1995,Countries!$A:$B,2,FALSE)</f>
        <v>Portugal</v>
      </c>
      <c r="M1995" s="7" cm="1">
        <f t="array" aca="1" ref="M1995" ca="1">INDEX(States!$C:$C,RANDBETWEEN(5,COUNTA(States!$A:$A) + 1),1)</f>
        <v>16</v>
      </c>
      <c r="N1995" s="7" t="str">
        <f ca="1">VLOOKUP($M1995,States!$C:$D,2,FALSE)</f>
        <v>Azores</v>
      </c>
      <c r="O1995" s="7" t="str">
        <f ca="1">VLOOKUP($E1995,Name!$A:$C,3,FALSE)</f>
        <v>M</v>
      </c>
      <c r="P1995" s="7" t="str">
        <f ca="1">VLOOKUP($O1995,Genders!$B:$C,2,FALSE)</f>
        <v>Male</v>
      </c>
      <c r="Q1995" s="7" cm="1">
        <f t="array" aca="1" ref="Q1995" ca="1">INDEX('Marital status'!$A:$A,RANDBETWEEN(5,COUNTA('Marital status'!$A:$A) + 1),1)</f>
        <v>5</v>
      </c>
      <c r="R1995" s="7" t="str">
        <f ca="1">VLOOKUP($Q1995,'Marital status'!$A:$B,2,FALSE)</f>
        <v xml:space="preserve"> Separated </v>
      </c>
      <c r="S1995" s="7">
        <f t="shared" ca="1" si="406"/>
        <v>8</v>
      </c>
      <c r="T1995" s="7" t="e">
        <f ca="1">VLOOKUP($S1995,Ethnicities!$A:$B,2,FALSE)</f>
        <v>#N/A</v>
      </c>
      <c r="U1995" s="8">
        <f t="shared" ca="1" si="407"/>
        <v>28801</v>
      </c>
      <c r="V1995" s="6">
        <f t="shared" ca="1" si="408"/>
        <v>7</v>
      </c>
      <c r="W1995" s="8" t="str">
        <f ca="1">VLOOKUP($V1995,'Background education'!$A:$B,2,FALSE)</f>
        <v>Undergraduate degree</v>
      </c>
      <c r="X1995" s="7">
        <f ca="1" xml:space="preserve">
  IF(OR($Z1995 = 5, $Z1995 = 6, $Z1995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1995" s="7" t="str">
        <f ca="1">VLOOKUP($X1995,Departments!$A:$B,2,FALSE)</f>
        <v>Audit</v>
      </c>
      <c r="Z1995" s="6">
        <f t="shared" ca="1" si="409"/>
        <v>11</v>
      </c>
      <c r="AA1995" s="7" t="str">
        <f ca="1">VLOOKUP($Z1995,Roles!$A:$B,2,FALSE)</f>
        <v>Analyst</v>
      </c>
      <c r="AB1995" s="6">
        <f t="shared" ca="1" si="410"/>
        <v>7</v>
      </c>
      <c r="AC1995" s="7" t="str">
        <f ca="1" xml:space="preserve">
IF(
  ISNA($AB1995),
  NA(),
  VLOOKUP($AB1995,Levels!$A:$B,2,FALSE)
)</f>
        <v>Senior</v>
      </c>
      <c r="AD1995" s="8">
        <f t="shared" ca="1" si="411"/>
        <v>44158</v>
      </c>
      <c r="AE1995" s="6">
        <f ca="1">RANDBETWEEN(5,COUNTA('Recruitment source'!$A:$A) + 1)</f>
        <v>6</v>
      </c>
      <c r="AF1995" s="6" t="str">
        <f ca="1">VLOOKUP($AE1995,'Recruitment source'!$A:$B,2,FALSE)</f>
        <v>Learn4Good</v>
      </c>
      <c r="AG1995" s="8" t="e">
        <f t="shared" ca="1" si="412"/>
        <v>#N/A</v>
      </c>
      <c r="AH1995" s="6" t="e">
        <f t="shared" ca="1" si="413"/>
        <v>#N/A</v>
      </c>
      <c r="AI1995" s="6" t="e">
        <f ca="1" xml:space="preserve">
IF(
  ISNA($AH1995),
  NA(),
  VLOOKUP($AH1995,'Reasons for dismissal'!$A:$B,2,FALSE)
)</f>
        <v>#N/A</v>
      </c>
      <c r="AJ1995" s="6">
        <f t="shared" ca="1" si="414"/>
        <v>5</v>
      </c>
      <c r="AK1995" s="1">
        <f t="shared" ca="1" si="415"/>
        <v>2500</v>
      </c>
      <c r="AL199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$A1995  &amp; ", "   &amp;
$B1995  &amp; ", "   &amp;
$D1995  &amp; ", '"  &amp;
$I1995  &amp; "', '" &amp;
$O1995  &amp; "', "  &amp;
$S1995  &amp; ", '"  &amp;
TEXT($U1995,"dd/mm/aaaa")  &amp; "', "   &amp;
$V1995  &amp; ", "   &amp;
$X1995  &amp; ", "   &amp;
$Z1995  &amp; ", "   &amp;
IF($AB1995 &lt;&gt; "", $AB1995, "NULL")  &amp; ", "   &amp;
$AK1995  &amp; ");"</f>
        <v>#REF!</v>
      </c>
    </row>
    <row r="1996" spans="1:38" x14ac:dyDescent="0.2">
      <c r="A1996" s="7" cm="1">
        <f t="array" aca="1" ref="A1996" ca="1">INDEX(Companies!$A:$A,RANDBETWEEN(2,COUNTA(Companies!$A:$A)),1)</f>
        <v>2</v>
      </c>
      <c r="B1996" s="5">
        <f t="shared" si="403"/>
        <v>1995</v>
      </c>
      <c r="C1996" s="5" t="str" cm="1">
        <f t="array" ref="C1996">SHA1HASH($B1996)</f>
        <v>87e8db4f2338ba69baa1c7d4e60969caf4f06d9e</v>
      </c>
      <c r="D1996" s="6">
        <f t="shared" ca="1" si="404"/>
        <v>1</v>
      </c>
      <c r="E1996" s="7">
        <f ca="1">IF($B1996 = 1 + N("Presidente"),
    127,
    IF($B1996 = 2 + N("Vice-Presidente"),
        72,
        IF($B1996 = 3 + N("Secretária bilíngue"),
            13,
            RANDBETWEEN(5,COUNT(Name!$A:$A) + 1)
        )
    )
)</f>
        <v>140</v>
      </c>
      <c r="F1996" s="7" t="str">
        <f ca="1">VLOOKUP($E1996,Name!$A:$B,2,FALSE)</f>
        <v>Fernando Manuel</v>
      </c>
      <c r="G1996" s="7">
        <f ca="1" xml:space="preserve">
IF($B1996 = 1,
    0,
    RANDBETWEEN(5,COUNT('Last name'!$A:$A) + 1)
)</f>
        <v>87</v>
      </c>
      <c r="H1996" s="7" t="str">
        <f ca="1" xml:space="preserve">
IF($B1996 = 1 + N("Presidente"),
    "de Orléans e Bragança",
    VLOOKUP($G1996,'Last name'!$A:$B,2,FALSE) &amp; " " &amp; VLOOKUP(RANDBETWEEN(5,COUNT('Last name'!$A:$A) + 1),'Last name'!$A:$B,2,FALSE)
)</f>
        <v>Ferrari Castro</v>
      </c>
      <c r="I1996" s="7" t="str">
        <f t="shared" ca="1" si="405"/>
        <v>Fernando Manuel Ferrari Castro</v>
      </c>
      <c r="J1996" s="7" t="str" cm="1">
        <f t="array" aca="1" ref="J1996" ca="1">SHA1HASH($I1996)</f>
        <v>04cae2a86349d475dd9724883ebb778ff2f11114</v>
      </c>
      <c r="K1996" s="7" cm="1">
        <f t="array" aca="1" ref="K1996" ca="1">INDEX(States!$A:$A,M1996,1)</f>
        <v>5</v>
      </c>
      <c r="L1996" s="7" t="str">
        <f ca="1">VLOOKUP($K1996,Countries!$A:$B,2,FALSE)</f>
        <v>Portugal</v>
      </c>
      <c r="M1996" s="7" cm="1">
        <f t="array" aca="1" ref="M1996" ca="1">INDEX(States!$C:$C,RANDBETWEEN(5,COUNTA(States!$A:$A) + 1),1)</f>
        <v>9</v>
      </c>
      <c r="N1996" s="7" t="str">
        <f ca="1">VLOOKUP($M1996,States!$C:$D,2,FALSE)</f>
        <v>braga</v>
      </c>
      <c r="O1996" s="7" t="str">
        <f ca="1">VLOOKUP($E1996,Name!$A:$C,3,FALSE)</f>
        <v>M</v>
      </c>
      <c r="P1996" s="7" t="str">
        <f ca="1">VLOOKUP($O1996,Genders!$B:$C,2,FALSE)</f>
        <v>Male</v>
      </c>
      <c r="Q1996" s="7" cm="1">
        <f t="array" aca="1" ref="Q1996" ca="1">INDEX('Marital status'!$A:$A,RANDBETWEEN(5,COUNTA('Marital status'!$A:$A) + 1),1)</f>
        <v>5</v>
      </c>
      <c r="R1996" s="7" t="str">
        <f ca="1">VLOOKUP($Q1996,'Marital status'!$A:$B,2,FALSE)</f>
        <v xml:space="preserve"> Separated </v>
      </c>
      <c r="S1996" s="7">
        <f t="shared" ca="1" si="406"/>
        <v>5</v>
      </c>
      <c r="T1996" s="7" t="str">
        <f ca="1">VLOOKUP($S1996,Ethnicities!$A:$B,2,FALSE)</f>
        <v>ASIAN</v>
      </c>
      <c r="U1996" s="8">
        <f t="shared" ca="1" si="407"/>
        <v>28462</v>
      </c>
      <c r="V1996" s="6">
        <f t="shared" ca="1" si="408"/>
        <v>7</v>
      </c>
      <c r="W1996" s="8" t="str">
        <f ca="1">VLOOKUP($V1996,'Background education'!$A:$B,2,FALSE)</f>
        <v>Undergraduate degree</v>
      </c>
      <c r="X1996" s="7">
        <f ca="1" xml:space="preserve">
  IF(OR($Z1996 = 5, $Z1996 = 6, $Z1996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996" s="7" t="str">
        <f ca="1">VLOOKUP($X1996,Departments!$A:$B,2,FALSE)</f>
        <v>Human Resource</v>
      </c>
      <c r="Z1996" s="6">
        <f t="shared" ca="1" si="409"/>
        <v>9</v>
      </c>
      <c r="AA1996" s="7" t="str">
        <f ca="1">VLOOKUP($Z1996,Roles!$A:$B,2,FALSE)</f>
        <v>Intern</v>
      </c>
      <c r="AB1996" s="6" t="e">
        <f t="shared" ca="1" si="410"/>
        <v>#N/A</v>
      </c>
      <c r="AC1996" s="7" t="e">
        <f ca="1" xml:space="preserve">
IF(
  ISNA($AB1996),
  NA(),
  VLOOKUP($AB1996,Levels!$A:$B,2,FALSE)
)</f>
        <v>#N/A</v>
      </c>
      <c r="AD1996" s="8">
        <f t="shared" ca="1" si="411"/>
        <v>36492</v>
      </c>
      <c r="AE1996" s="6">
        <f ca="1">RANDBETWEEN(5,COUNTA('Recruitment source'!$A:$A) + 1)</f>
        <v>9</v>
      </c>
      <c r="AF1996" s="6" t="str">
        <f ca="1">VLOOKUP($AE1996,'Recruitment source'!$A:$B,2,FALSE)</f>
        <v>Empregos Online</v>
      </c>
      <c r="AG1996" s="8" t="e">
        <f t="shared" ca="1" si="412"/>
        <v>#N/A</v>
      </c>
      <c r="AH1996" s="6" t="e">
        <f t="shared" ca="1" si="413"/>
        <v>#N/A</v>
      </c>
      <c r="AI1996" s="6" t="e">
        <f ca="1" xml:space="preserve">
IF(
  ISNA($AH1996),
  NA(),
  VLOOKUP($AH1996,'Reasons for dismissal'!$A:$B,2,FALSE)
)</f>
        <v>#N/A</v>
      </c>
      <c r="AJ1996" s="6">
        <f t="shared" ca="1" si="414"/>
        <v>5</v>
      </c>
      <c r="AK1996" s="1">
        <f t="shared" ca="1" si="415"/>
        <v>1285</v>
      </c>
      <c r="AL199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$A1996  &amp; ", "   &amp;
$B1996  &amp; ", "   &amp;
$D1996  &amp; ", '"  &amp;
$I1996  &amp; "', '" &amp;
$O1996  &amp; "', "  &amp;
$S1996  &amp; ", '"  &amp;
TEXT($U1996,"dd/mm/aaaa")  &amp; "', "   &amp;
$V1996  &amp; ", "   &amp;
$X1996  &amp; ", "   &amp;
$Z1996  &amp; ", "   &amp;
IF($AB1996 &lt;&gt; "", $AB1996, "NULL")  &amp; ", "   &amp;
$AK1996  &amp; ");"</f>
        <v>#REF!</v>
      </c>
    </row>
    <row r="1997" spans="1:38" x14ac:dyDescent="0.2">
      <c r="A1997" s="7" cm="1">
        <f t="array" aca="1" ref="A1997" ca="1">INDEX(Companies!$A:$A,RANDBETWEEN(2,COUNTA(Companies!$A:$A)),1)</f>
        <v>2</v>
      </c>
      <c r="B1997" s="5">
        <f t="shared" si="403"/>
        <v>1996</v>
      </c>
      <c r="C1997" s="5" t="str" cm="1">
        <f t="array" ref="C1997">SHA1HASH($B1997)</f>
        <v>204d1b68ca70c70e17417076588df954f47da0da</v>
      </c>
      <c r="D1997" s="6">
        <f t="shared" ca="1" si="404"/>
        <v>1</v>
      </c>
      <c r="E1997" s="7">
        <f ca="1">IF($B1997 = 1 + N("Presidente"),
    127,
    IF($B1997 = 2 + N("Vice-Presidente"),
        72,
        IF($B1997 = 3 + N("Secretária bilíngue"),
            13,
            RANDBETWEEN(5,COUNT(Name!$A:$A) + 1)
        )
    )
)</f>
        <v>20</v>
      </c>
      <c r="F1997" s="7" t="str">
        <f ca="1">VLOOKUP($E1997,Name!$A:$B,2,FALSE)</f>
        <v>Alini</v>
      </c>
      <c r="G1997" s="7">
        <f ca="1" xml:space="preserve">
IF($B1997 = 1,
    0,
    RANDBETWEEN(5,COUNT('Last name'!$A:$A) + 1)
)</f>
        <v>8</v>
      </c>
      <c r="H1997" s="7" t="str">
        <f ca="1" xml:space="preserve">
IF($B1997 = 1 + N("Presidente"),
    "de Orléans e Bragança",
    VLOOKUP($G1997,'Last name'!$A:$B,2,FALSE) &amp; " " &amp; VLOOKUP(RANDBETWEEN(5,COUNT('Last name'!$A:$A) + 1),'Last name'!$A:$B,2,FALSE)
)</f>
        <v>Alcantara Andrade</v>
      </c>
      <c r="I1997" s="7" t="str">
        <f t="shared" ca="1" si="405"/>
        <v>Alini Alcantara Andrade</v>
      </c>
      <c r="J1997" s="7" t="str" cm="1">
        <f t="array" aca="1" ref="J1997" ca="1">SHA1HASH($I1997)</f>
        <v>47c17f5c3abe2d1f1bef9d961f42678f2fc805c7</v>
      </c>
      <c r="K1997" s="7" cm="1">
        <f t="array" aca="1" ref="K1997" ca="1">INDEX(States!$A:$A,M1997,1)</f>
        <v>5</v>
      </c>
      <c r="L1997" s="7" t="str">
        <f ca="1">VLOOKUP($K1997,Countries!$A:$B,2,FALSE)</f>
        <v>Portugal</v>
      </c>
      <c r="M1997" s="7" cm="1">
        <f t="array" aca="1" ref="M1997" ca="1">INDEX(States!$C:$C,RANDBETWEEN(5,COUNTA(States!$A:$A) + 1),1)</f>
        <v>7</v>
      </c>
      <c r="N1997" s="7" t="str">
        <f ca="1">VLOOKUP($M1997,States!$C:$D,2,FALSE)</f>
        <v xml:space="preserve"> Setúbal </v>
      </c>
      <c r="O1997" s="7" t="str">
        <f ca="1">VLOOKUP($E1997,Name!$A:$C,3,FALSE)</f>
        <v>F</v>
      </c>
      <c r="P1997" s="7" t="str">
        <f ca="1">VLOOKUP($O1997,Genders!$B:$C,2,FALSE)</f>
        <v>Female</v>
      </c>
      <c r="Q1997" s="7" cm="1">
        <f t="array" aca="1" ref="Q1997" ca="1">INDEX('Marital status'!$A:$A,RANDBETWEEN(5,COUNTA('Marital status'!$A:$A) + 1),1)</f>
        <v>0</v>
      </c>
      <c r="R1997" s="7" t="e">
        <f ca="1">VLOOKUP($Q1997,'Marital status'!$A:$B,2,FALSE)</f>
        <v>#N/A</v>
      </c>
      <c r="S1997" s="7">
        <f t="shared" ca="1" si="406"/>
        <v>5</v>
      </c>
      <c r="T1997" s="7" t="str">
        <f ca="1">VLOOKUP($S1997,Ethnicities!$A:$B,2,FALSE)</f>
        <v>ASIAN</v>
      </c>
      <c r="U1997" s="8">
        <f t="shared" ca="1" si="407"/>
        <v>18535</v>
      </c>
      <c r="V1997" s="6">
        <f t="shared" ca="1" si="408"/>
        <v>8</v>
      </c>
      <c r="W1997" s="8" t="str">
        <f ca="1">VLOOKUP($V1997,'Background education'!$A:$B,2,FALSE)</f>
        <v>Graduate school</v>
      </c>
      <c r="X1997" s="7">
        <f ca="1" xml:space="preserve">
  IF(OR($Z1997 = 5, $Z1997 = 6, $Z1997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1997" s="7" t="str">
        <f ca="1">VLOOKUP($X1997,Departments!$A:$B,2,FALSE)</f>
        <v xml:space="preserve"> Presidency</v>
      </c>
      <c r="Z1997" s="6">
        <f t="shared" ca="1" si="409"/>
        <v>11</v>
      </c>
      <c r="AA1997" s="7" t="str">
        <f ca="1">VLOOKUP($Z1997,Roles!$A:$B,2,FALSE)</f>
        <v>Analyst</v>
      </c>
      <c r="AB1997" s="6">
        <f t="shared" ca="1" si="410"/>
        <v>6</v>
      </c>
      <c r="AC1997" s="7" t="str">
        <f ca="1" xml:space="preserve">
IF(
  ISNA($AB1997),
  NA(),
  VLOOKUP($AB1997,Levels!$A:$B,2,FALSE)
)</f>
        <v>Pleno</v>
      </c>
      <c r="AD1997" s="8">
        <f t="shared" ca="1" si="411"/>
        <v>40220</v>
      </c>
      <c r="AE1997" s="6">
        <f ca="1">RANDBETWEEN(5,COUNTA('Recruitment source'!$A:$A) + 1)</f>
        <v>5</v>
      </c>
      <c r="AF1997" s="6" t="str">
        <f ca="1">VLOOKUP($AE1997,'Recruitment source'!$A:$B,2,FALSE)</f>
        <v>Indeed</v>
      </c>
      <c r="AG1997" s="8" t="e">
        <f t="shared" ca="1" si="412"/>
        <v>#N/A</v>
      </c>
      <c r="AH1997" s="6" t="e">
        <f t="shared" ca="1" si="413"/>
        <v>#N/A</v>
      </c>
      <c r="AI1997" s="6" t="e">
        <f ca="1" xml:space="preserve">
IF(
  ISNA($AH1997),
  NA(),
  VLOOKUP($AH1997,'Reasons for dismissal'!$A:$B,2,FALSE)
)</f>
        <v>#N/A</v>
      </c>
      <c r="AJ1997" s="6">
        <f t="shared" ca="1" si="414"/>
        <v>4</v>
      </c>
      <c r="AK1997" s="1">
        <f t="shared" ca="1" si="415"/>
        <v>3000</v>
      </c>
      <c r="AL199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$A1997  &amp; ", "   &amp;
$B1997  &amp; ", "   &amp;
$D1997  &amp; ", '"  &amp;
$I1997  &amp; "', '" &amp;
$O1997  &amp; "', "  &amp;
$S1997  &amp; ", '"  &amp;
TEXT($U1997,"dd/mm/aaaa")  &amp; "', "   &amp;
$V1997  &amp; ", "   &amp;
$X1997  &amp; ", "   &amp;
$Z1997  &amp; ", "   &amp;
IF($AB1997 &lt;&gt; "", $AB1997, "NULL")  &amp; ", "   &amp;
$AK1997  &amp; ");"</f>
        <v>#REF!</v>
      </c>
    </row>
    <row r="1998" spans="1:38" x14ac:dyDescent="0.2">
      <c r="A1998" s="7" cm="1">
        <f t="array" aca="1" ref="A1998" ca="1">INDEX(Companies!$A:$A,RANDBETWEEN(2,COUNTA(Companies!$A:$A)),1)</f>
        <v>2</v>
      </c>
      <c r="B1998" s="5">
        <f t="shared" si="403"/>
        <v>1997</v>
      </c>
      <c r="C1998" s="5" t="str" cm="1">
        <f t="array" ref="C1998">SHA1HASH($B1998)</f>
        <v>2cfe534aa66900e81f6f20b02826b6132d2df8de</v>
      </c>
      <c r="D1998" s="6">
        <f t="shared" ca="1" si="404"/>
        <v>0</v>
      </c>
      <c r="E1998" s="7">
        <f ca="1">IF($B1998 = 1 + N("Presidente"),
    127,
    IF($B1998 = 2 + N("Vice-Presidente"),
        72,
        IF($B1998 = 3 + N("Secretária bilíngue"),
            13,
            RANDBETWEEN(5,COUNT(Name!$A:$A) + 1)
        )
    )
)</f>
        <v>68</v>
      </c>
      <c r="F1998" s="7" t="str">
        <f ca="1">VLOOKUP($E1998,Name!$A:$B,2,FALSE)</f>
        <v>Benício</v>
      </c>
      <c r="G1998" s="7">
        <f ca="1" xml:space="preserve">
IF($B1998 = 1,
    0,
    RANDBETWEEN(5,COUNT('Last name'!$A:$A) + 1)
)</f>
        <v>182</v>
      </c>
      <c r="H1998" s="7" t="str">
        <f ca="1" xml:space="preserve">
IF($B1998 = 1 + N("Presidente"),
    "de Orléans e Bragança",
    VLOOKUP($G1998,'Last name'!$A:$B,2,FALSE) &amp; " " &amp; VLOOKUP(RANDBETWEEN(5,COUNT('Last name'!$A:$A) + 1),'Last name'!$A:$B,2,FALSE)
)</f>
        <v>Siqueira Esposito</v>
      </c>
      <c r="I1998" s="7" t="str">
        <f t="shared" ca="1" si="405"/>
        <v>Benício Siqueira Esposito</v>
      </c>
      <c r="J1998" s="7" t="str" cm="1">
        <f t="array" aca="1" ref="J1998" ca="1">SHA1HASH($I1998)</f>
        <v>05e7379faf7bbc1cc6a12fe246ae1f466dca0f65</v>
      </c>
      <c r="K1998" s="7" cm="1">
        <f t="array" aca="1" ref="K1998" ca="1">INDEX(States!$A:$A,M1998,1)</f>
        <v>5</v>
      </c>
      <c r="L1998" s="7" t="str">
        <f ca="1">VLOOKUP($K1998,Countries!$A:$B,2,FALSE)</f>
        <v>Portugal</v>
      </c>
      <c r="M1998" s="7" cm="1">
        <f t="array" aca="1" ref="M1998" ca="1">INDEX(States!$C:$C,RANDBETWEEN(5,COUNTA(States!$A:$A) + 1),1)</f>
        <v>12</v>
      </c>
      <c r="N1998" s="7" t="str">
        <f ca="1">VLOOKUP($M1998,States!$C:$D,2,FALSE)</f>
        <v>Leiria</v>
      </c>
      <c r="O1998" s="7" t="str">
        <f ca="1">VLOOKUP($E1998,Name!$A:$C,3,FALSE)</f>
        <v>M</v>
      </c>
      <c r="P1998" s="7" t="str">
        <f ca="1">VLOOKUP($O1998,Genders!$B:$C,2,FALSE)</f>
        <v>Male</v>
      </c>
      <c r="Q1998" s="7" cm="1">
        <f t="array" aca="1" ref="Q1998" ca="1">INDEX('Marital status'!$A:$A,RANDBETWEEN(5,COUNTA('Marital status'!$A:$A) + 1),1)</f>
        <v>0</v>
      </c>
      <c r="R1998" s="7" t="e">
        <f ca="1">VLOOKUP($Q1998,'Marital status'!$A:$B,2,FALSE)</f>
        <v>#N/A</v>
      </c>
      <c r="S1998" s="7">
        <f t="shared" ca="1" si="406"/>
        <v>5</v>
      </c>
      <c r="T1998" s="7" t="str">
        <f ca="1">VLOOKUP($S1998,Ethnicities!$A:$B,2,FALSE)</f>
        <v>ASIAN</v>
      </c>
      <c r="U1998" s="8">
        <f t="shared" ca="1" si="407"/>
        <v>26557</v>
      </c>
      <c r="V1998" s="6">
        <f t="shared" ca="1" si="408"/>
        <v>7</v>
      </c>
      <c r="W1998" s="8" t="str">
        <f ca="1">VLOOKUP($V1998,'Background education'!$A:$B,2,FALSE)</f>
        <v>Undergraduate degree</v>
      </c>
      <c r="X1998" s="7">
        <f ca="1" xml:space="preserve">
  IF(OR($Z1998 = 5, $Z1998 = 6, $Z1998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998" s="7" t="str">
        <f ca="1">VLOOKUP($X1998,Departments!$A:$B,2,FALSE)</f>
        <v>Human Resource</v>
      </c>
      <c r="Z1998" s="6">
        <f t="shared" ca="1" si="409"/>
        <v>10</v>
      </c>
      <c r="AA1998" s="7" t="str">
        <f ca="1">VLOOKUP($Z1998,Roles!$A:$B,2,FALSE)</f>
        <v>Trainee</v>
      </c>
      <c r="AB1998" s="6" t="e">
        <f t="shared" ca="1" si="410"/>
        <v>#N/A</v>
      </c>
      <c r="AC1998" s="7" t="e">
        <f ca="1" xml:space="preserve">
IF(
  ISNA($AB1998),
  NA(),
  VLOOKUP($AB1998,Levels!$A:$B,2,FALSE)
)</f>
        <v>#N/A</v>
      </c>
      <c r="AD1998" s="8">
        <f t="shared" ca="1" si="411"/>
        <v>39778</v>
      </c>
      <c r="AE1998" s="6">
        <f ca="1">RANDBETWEEN(5,COUNTA('Recruitment source'!$A:$A) + 1)</f>
        <v>12</v>
      </c>
      <c r="AF1998" s="6" t="str">
        <f ca="1">VLOOKUP($AE1998,'Recruitment source'!$A:$B,2,FALSE)</f>
        <v xml:space="preserve"> recommendation of employee</v>
      </c>
      <c r="AG1998" s="8">
        <f t="shared" ca="1" si="412"/>
        <v>42508</v>
      </c>
      <c r="AH1998" s="6">
        <f t="shared" ca="1" si="413"/>
        <v>7</v>
      </c>
      <c r="AI1998" s="6" t="str">
        <f ca="1" xml:space="preserve">
IF(
  ISNA($AH1998),
  NA(),
  VLOOKUP($AH1998,'Reasons for dismissal'!$A:$B,2,FALSE)
)</f>
        <v>Unhappy</v>
      </c>
      <c r="AJ1998" s="6">
        <f t="shared" ca="1" si="414"/>
        <v>3</v>
      </c>
      <c r="AK1998" s="1">
        <f t="shared" ca="1" si="415"/>
        <v>1385</v>
      </c>
      <c r="AL199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$A1998  &amp; ", "   &amp;
$B1998  &amp; ", "   &amp;
$D1998  &amp; ", '"  &amp;
$I1998  &amp; "', '" &amp;
$O1998  &amp; "', "  &amp;
$S1998  &amp; ", '"  &amp;
TEXT($U1998,"dd/mm/aaaa")  &amp; "', "   &amp;
$V1998  &amp; ", "   &amp;
$X1998  &amp; ", "   &amp;
$Z1998  &amp; ", "   &amp;
IF($AB1998 &lt;&gt; "", $AB1998, "NULL")  &amp; ", "   &amp;
$AK1998  &amp; ");"</f>
        <v>#REF!</v>
      </c>
    </row>
    <row r="1999" spans="1:38" x14ac:dyDescent="0.2">
      <c r="A1999" s="7" cm="1">
        <f t="array" aca="1" ref="A1999" ca="1">INDEX(Companies!$A:$A,RANDBETWEEN(2,COUNTA(Companies!$A:$A)),1)</f>
        <v>2</v>
      </c>
      <c r="B1999" s="5">
        <f t="shared" si="403"/>
        <v>1998</v>
      </c>
      <c r="C1999" s="5" t="str" cm="1">
        <f t="array" ref="C1999">SHA1HASH($B1999)</f>
        <v>3c4a80dbdfac57d174d1cab8d11d03ad91888820</v>
      </c>
      <c r="D1999" s="6">
        <f t="shared" ca="1" si="404"/>
        <v>1</v>
      </c>
      <c r="E1999" s="7">
        <f ca="1">IF($B1999 = 1 + N("Presidente"),
    127,
    IF($B1999 = 2 + N("Vice-Presidente"),
        72,
        IF($B1999 = 3 + N("Secretária bilíngue"),
            13,
            RANDBETWEEN(5,COUNT(Name!$A:$A) + 1)
        )
    )
)</f>
        <v>91</v>
      </c>
      <c r="F1999" s="7" t="str">
        <f ca="1">VLOOKUP($E1999,Name!$A:$B,2,FALSE)</f>
        <v>Cecilia</v>
      </c>
      <c r="G1999" s="7">
        <f ca="1" xml:space="preserve">
IF($B1999 = 1,
    0,
    RANDBETWEEN(5,COUNT('Last name'!$A:$A) + 1)
)</f>
        <v>189</v>
      </c>
      <c r="H1999" s="7" t="str">
        <f ca="1" xml:space="preserve">
IF($B1999 = 1 + N("Presidente"),
    "de Orléans e Bragança",
    VLOOKUP($G1999,'Last name'!$A:$B,2,FALSE) &amp; " " &amp; VLOOKUP(RANDBETWEEN(5,COUNT('Last name'!$A:$A) + 1),'Last name'!$A:$B,2,FALSE)
)</f>
        <v>Teixeira Almeida</v>
      </c>
      <c r="I1999" s="7" t="str">
        <f t="shared" ca="1" si="405"/>
        <v>Cecilia Teixeira Almeida</v>
      </c>
      <c r="J1999" s="7" t="str" cm="1">
        <f t="array" aca="1" ref="J1999" ca="1">SHA1HASH($I1999)</f>
        <v>5b16d4ab8c8f9bf52cce0e9252321c62eae61221</v>
      </c>
      <c r="K1999" s="7" cm="1">
        <f t="array" aca="1" ref="K1999" ca="1">INDEX(States!$A:$A,M1999,1)</f>
        <v>5</v>
      </c>
      <c r="L1999" s="7" t="str">
        <f ca="1">VLOOKUP($K1999,Countries!$A:$B,2,FALSE)</f>
        <v>Portugal</v>
      </c>
      <c r="M1999" s="7" cm="1">
        <f t="array" aca="1" ref="M1999" ca="1">INDEX(States!$C:$C,RANDBETWEEN(5,COUNTA(States!$A:$A) + 1),1)</f>
        <v>9</v>
      </c>
      <c r="N1999" s="7" t="str">
        <f ca="1">VLOOKUP($M1999,States!$C:$D,2,FALSE)</f>
        <v>braga</v>
      </c>
      <c r="O1999" s="7" t="str">
        <f ca="1">VLOOKUP($E1999,Name!$A:$C,3,FALSE)</f>
        <v>F</v>
      </c>
      <c r="P1999" s="7" t="str">
        <f ca="1">VLOOKUP($O1999,Genders!$B:$C,2,FALSE)</f>
        <v>Female</v>
      </c>
      <c r="Q1999" s="7" cm="1">
        <f t="array" aca="1" ref="Q1999" ca="1">INDEX('Marital status'!$A:$A,RANDBETWEEN(5,COUNTA('Marital status'!$A:$A) + 1),1)</f>
        <v>6</v>
      </c>
      <c r="R1999" s="7" t="str">
        <f ca="1">VLOOKUP($Q1999,'Marital status'!$A:$B,2,FALSE)</f>
        <v>DIVORCED</v>
      </c>
      <c r="S1999" s="7">
        <f t="shared" ca="1" si="406"/>
        <v>5</v>
      </c>
      <c r="T1999" s="7" t="str">
        <f ca="1">VLOOKUP($S1999,Ethnicities!$A:$B,2,FALSE)</f>
        <v>ASIAN</v>
      </c>
      <c r="U1999" s="8">
        <f t="shared" ca="1" si="407"/>
        <v>19977</v>
      </c>
      <c r="V1999" s="6">
        <f t="shared" ca="1" si="408"/>
        <v>8</v>
      </c>
      <c r="W1999" s="8" t="str">
        <f ca="1">VLOOKUP($V1999,'Background education'!$A:$B,2,FALSE)</f>
        <v>Graduate school</v>
      </c>
      <c r="X1999" s="7">
        <f ca="1" xml:space="preserve">
  IF(OR($Z1999 = 5, $Z1999 = 6, $Z1999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1999" s="7" t="str">
        <f ca="1">VLOOKUP($X1999,Departments!$A:$B,2,FALSE)</f>
        <v>Human Resource</v>
      </c>
      <c r="Z1999" s="6">
        <f t="shared" ca="1" si="409"/>
        <v>11</v>
      </c>
      <c r="AA1999" s="7" t="str">
        <f ca="1">VLOOKUP($Z1999,Roles!$A:$B,2,FALSE)</f>
        <v>Analyst</v>
      </c>
      <c r="AB1999" s="6">
        <f t="shared" ca="1" si="410"/>
        <v>5</v>
      </c>
      <c r="AC1999" s="7" t="str">
        <f ca="1" xml:space="preserve">
IF(
  ISNA($AB1999),
  NA(),
  VLOOKUP($AB1999,Levels!$A:$B,2,FALSE)
)</f>
        <v>Junior</v>
      </c>
      <c r="AD1999" s="8">
        <f t="shared" ca="1" si="411"/>
        <v>38847</v>
      </c>
      <c r="AE1999" s="6">
        <f ca="1">RANDBETWEEN(5,COUNTA('Recruitment source'!$A:$A) + 1)</f>
        <v>6</v>
      </c>
      <c r="AF1999" s="6" t="str">
        <f ca="1">VLOOKUP($AE1999,'Recruitment source'!$A:$B,2,FALSE)</f>
        <v>Learn4Good</v>
      </c>
      <c r="AG1999" s="8" t="e">
        <f t="shared" ca="1" si="412"/>
        <v>#N/A</v>
      </c>
      <c r="AH1999" s="6" t="e">
        <f t="shared" ca="1" si="413"/>
        <v>#N/A</v>
      </c>
      <c r="AI1999" s="6" t="e">
        <f ca="1" xml:space="preserve">
IF(
  ISNA($AH1999),
  NA(),
  VLOOKUP($AH1999,'Reasons for dismissal'!$A:$B,2,FALSE)
)</f>
        <v>#N/A</v>
      </c>
      <c r="AJ1999" s="6">
        <f t="shared" ca="1" si="414"/>
        <v>4</v>
      </c>
      <c r="AK1999" s="1">
        <f t="shared" ca="1" si="415"/>
        <v>3080</v>
      </c>
      <c r="AL199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$A1999  &amp; ", "   &amp;
$B1999  &amp; ", "   &amp;
$D1999  &amp; ", '"  &amp;
$I1999  &amp; "', '" &amp;
$O1999  &amp; "', "  &amp;
$S1999  &amp; ", '"  &amp;
TEXT($U1999,"dd/mm/aaaa")  &amp; "', "   &amp;
$V1999  &amp; ", "   &amp;
$X1999  &amp; ", "   &amp;
$Z1999  &amp; ", "   &amp;
IF($AB1999 &lt;&gt; "", $AB1999, "NULL")  &amp; ", "   &amp;
$AK1999  &amp; ");"</f>
        <v>#REF!</v>
      </c>
    </row>
    <row r="2000" spans="1:38" x14ac:dyDescent="0.2">
      <c r="A2000" s="7" cm="1">
        <f t="array" aca="1" ref="A2000" ca="1">INDEX(Companies!$A:$A,RANDBETWEEN(2,COUNTA(Companies!$A:$A)),1)</f>
        <v>2</v>
      </c>
      <c r="B2000" s="5">
        <f t="shared" si="403"/>
        <v>1999</v>
      </c>
      <c r="C2000" s="5" t="str" cm="1">
        <f t="array" ref="C2000">SHA1HASH($B2000)</f>
        <v>fbc7843acd866f53f17a92b81b4f1d95ad543b38</v>
      </c>
      <c r="D2000" s="6">
        <f t="shared" ca="1" si="404"/>
        <v>1</v>
      </c>
      <c r="E2000" s="7">
        <f ca="1">IF($B2000 = 1 + N("Presidente"),
    127,
    IF($B2000 = 2 + N("Vice-Presidente"),
        72,
        IF($B2000 = 3 + N("Secretária bilíngue"),
            13,
            RANDBETWEEN(5,COUNT(Name!$A:$A) + 1)
        )
    )
)</f>
        <v>41</v>
      </c>
      <c r="F2000" s="7" t="str">
        <f ca="1">VLOOKUP($E2000,Name!$A:$B,2,FALSE)</f>
        <v>Ane Caroline</v>
      </c>
      <c r="G2000" s="7">
        <f ca="1" xml:space="preserve">
IF($B2000 = 1,
    0,
    RANDBETWEEN(5,COUNT('Last name'!$A:$A) + 1)
)</f>
        <v>18</v>
      </c>
      <c r="H2000" s="7" t="str">
        <f ca="1" xml:space="preserve">
IF($B2000 = 1 + N("Presidente"),
    "de Orléans e Bragança",
    VLOOKUP($G2000,'Last name'!$A:$B,2,FALSE) &amp; " " &amp; VLOOKUP(RANDBETWEEN(5,COUNT('Last name'!$A:$A) + 1),'Last name'!$A:$B,2,FALSE)
)</f>
        <v>Andrioli Borges</v>
      </c>
      <c r="I2000" s="7" t="str">
        <f t="shared" ca="1" si="405"/>
        <v>Ane Caroline Andrioli Borges</v>
      </c>
      <c r="J2000" s="7" t="str" cm="1">
        <f t="array" aca="1" ref="J2000" ca="1">SHA1HASH($I2000)</f>
        <v>4157d39a7856d101cbc473c99f99a08084de8d10</v>
      </c>
      <c r="K2000" s="7" cm="1">
        <f t="array" aca="1" ref="K2000" ca="1">INDEX(States!$A:$A,M2000,1)</f>
        <v>5</v>
      </c>
      <c r="L2000" s="7" t="str">
        <f ca="1">VLOOKUP($K2000,Countries!$A:$B,2,FALSE)</f>
        <v>Portugal</v>
      </c>
      <c r="M2000" s="7" cm="1">
        <f t="array" aca="1" ref="M2000" ca="1">INDEX(States!$C:$C,RANDBETWEEN(5,COUNTA(States!$A:$A) + 1),1)</f>
        <v>16</v>
      </c>
      <c r="N2000" s="7" t="str">
        <f ca="1">VLOOKUP($M2000,States!$C:$D,2,FALSE)</f>
        <v>Azores</v>
      </c>
      <c r="O2000" s="7" t="str">
        <f ca="1">VLOOKUP($E2000,Name!$A:$C,3,FALSE)</f>
        <v>F</v>
      </c>
      <c r="P2000" s="7" t="str">
        <f ca="1">VLOOKUP($O2000,Genders!$B:$C,2,FALSE)</f>
        <v>Female</v>
      </c>
      <c r="Q2000" s="7" cm="1">
        <f t="array" aca="1" ref="Q2000" ca="1">INDEX('Marital status'!$A:$A,RANDBETWEEN(5,COUNTA('Marital status'!$A:$A) + 1),1)</f>
        <v>6</v>
      </c>
      <c r="R2000" s="7" t="str">
        <f ca="1">VLOOKUP($Q2000,'Marital status'!$A:$B,2,FALSE)</f>
        <v>DIVORCED</v>
      </c>
      <c r="S2000" s="7">
        <f t="shared" ca="1" si="406"/>
        <v>5</v>
      </c>
      <c r="T2000" s="7" t="str">
        <f ca="1">VLOOKUP($S2000,Ethnicities!$A:$B,2,FALSE)</f>
        <v>ASIAN</v>
      </c>
      <c r="U2000" s="8">
        <f t="shared" ca="1" si="407"/>
        <v>29330</v>
      </c>
      <c r="V2000" s="6">
        <f t="shared" ca="1" si="408"/>
        <v>7</v>
      </c>
      <c r="W2000" s="8" t="str">
        <f ca="1">VLOOKUP($V2000,'Background education'!$A:$B,2,FALSE)</f>
        <v>Undergraduate degree</v>
      </c>
      <c r="X2000" s="7">
        <f ca="1" xml:space="preserve">
  IF(OR($Z2000 = 5, $Z2000 = 6, $Z2000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000" s="7" t="str">
        <f ca="1">VLOOKUP($X2000,Departments!$A:$B,2,FALSE)</f>
        <v>Human Resource</v>
      </c>
      <c r="Z2000" s="6">
        <f t="shared" ca="1" si="409"/>
        <v>9</v>
      </c>
      <c r="AA2000" s="7" t="str">
        <f ca="1">VLOOKUP($Z2000,Roles!$A:$B,2,FALSE)</f>
        <v>Intern</v>
      </c>
      <c r="AB2000" s="6" t="e">
        <f t="shared" ca="1" si="410"/>
        <v>#N/A</v>
      </c>
      <c r="AC2000" s="7" t="e">
        <f ca="1" xml:space="preserve">
IF(
  ISNA($AB2000),
  NA(),
  VLOOKUP($AB2000,Levels!$A:$B,2,FALSE)
)</f>
        <v>#N/A</v>
      </c>
      <c r="AD2000" s="8">
        <f t="shared" ca="1" si="411"/>
        <v>38121</v>
      </c>
      <c r="AE2000" s="6">
        <f ca="1">RANDBETWEEN(5,COUNTA('Recruitment source'!$A:$A) + 1)</f>
        <v>15</v>
      </c>
      <c r="AF2000" s="6" t="str">
        <f ca="1">VLOOKUP($AE2000,'Recruitment source'!$A:$B,2,FALSE)</f>
        <v>Website</v>
      </c>
      <c r="AG2000" s="8" t="e">
        <f t="shared" ca="1" si="412"/>
        <v>#N/A</v>
      </c>
      <c r="AH2000" s="6" t="e">
        <f t="shared" ca="1" si="413"/>
        <v>#N/A</v>
      </c>
      <c r="AI2000" s="6" t="e">
        <f ca="1" xml:space="preserve">
IF(
  ISNA($AH2000),
  NA(),
  VLOOKUP($AH2000,'Reasons for dismissal'!$A:$B,2,FALSE)
)</f>
        <v>#N/A</v>
      </c>
      <c r="AJ2000" s="6">
        <f t="shared" ca="1" si="414"/>
        <v>5</v>
      </c>
      <c r="AK2000" s="1">
        <f t="shared" ca="1" si="415"/>
        <v>1285</v>
      </c>
      <c r="AL200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$A2000  &amp; ", "   &amp;
$B2000  &amp; ", "   &amp;
$D2000  &amp; ", '"  &amp;
$I2000  &amp; "', '" &amp;
$O2000  &amp; "', "  &amp;
$S2000  &amp; ", '"  &amp;
TEXT($U2000,"dd/mm/aaaa")  &amp; "', "   &amp;
$V2000  &amp; ", "   &amp;
$X2000  &amp; ", "   &amp;
$Z2000  &amp; ", "   &amp;
IF($AB2000 &lt;&gt; "", $AB2000, "NULL")  &amp; ", "   &amp;
$AK2000  &amp; ");"</f>
        <v>#REF!</v>
      </c>
    </row>
    <row r="2001" spans="1:38" x14ac:dyDescent="0.2">
      <c r="A2001" s="7" cm="1">
        <f t="array" aca="1" ref="A2001" ca="1">INDEX(Companies!$A:$A,RANDBETWEEN(2,COUNTA(Companies!$A:$A)),1)</f>
        <v>2</v>
      </c>
      <c r="B2001" s="5">
        <f t="shared" si="403"/>
        <v>2000</v>
      </c>
      <c r="C2001" s="5" t="str" cm="1">
        <f t="array" ref="C2001">SHA1HASH($B2001)</f>
        <v>a4ac914c09d7c097fe1f4f96b897e625b6922069</v>
      </c>
      <c r="D2001" s="6">
        <f t="shared" ca="1" si="404"/>
        <v>1</v>
      </c>
      <c r="E2001" s="7">
        <f ca="1">IF($B2001 = 1 + N("Presidente"),
    127,
    IF($B2001 = 2 + N("Vice-Presidente"),
        72,
        IF($B2001 = 3 + N("Secretária bilíngue"),
            13,
            RANDBETWEEN(5,COUNT(Name!$A:$A) + 1)
        )
    )
)</f>
        <v>49</v>
      </c>
      <c r="F2001" s="7" t="str">
        <f ca="1">VLOOKUP($E2001,Name!$A:$B,2,FALSE)</f>
        <v>Anthony Gabriel</v>
      </c>
      <c r="G2001" s="7">
        <f ca="1" xml:space="preserve">
IF($B2001 = 1,
    0,
    RANDBETWEEN(5,COUNT('Last name'!$A:$A) + 1)
)</f>
        <v>135</v>
      </c>
      <c r="H2001" s="7" t="str">
        <f ca="1" xml:space="preserve">
IF($B2001 = 1 + N("Presidente"),
    "de Orléans e Bragança",
    VLOOKUP($G2001,'Last name'!$A:$B,2,FALSE) &amp; " " &amp; VLOOKUP(RANDBETWEEN(5,COUNT('Last name'!$A:$A) + 1),'Last name'!$A:$B,2,FALSE)
)</f>
        <v>Moreira Cunha</v>
      </c>
      <c r="I2001" s="7" t="str">
        <f t="shared" ca="1" si="405"/>
        <v>Anthony Gabriel Moreira Cunha</v>
      </c>
      <c r="J2001" s="7" t="str" cm="1">
        <f t="array" aca="1" ref="J2001" ca="1">SHA1HASH($I2001)</f>
        <v>3f02eb80dda529348d467eaf26d8461e4d78c730</v>
      </c>
      <c r="K2001" s="7" cm="1">
        <f t="array" aca="1" ref="K2001" ca="1">INDEX(States!$A:$A,M2001,1)</f>
        <v>5</v>
      </c>
      <c r="L2001" s="7" t="str">
        <f ca="1">VLOOKUP($K2001,Countries!$A:$B,2,FALSE)</f>
        <v>Portugal</v>
      </c>
      <c r="M2001" s="7" cm="1">
        <f t="array" aca="1" ref="M2001" ca="1">INDEX(States!$C:$C,RANDBETWEEN(5,COUNTA(States!$A:$A) + 1),1)</f>
        <v>13</v>
      </c>
      <c r="N2001" s="7" t="str">
        <f ca="1">VLOOKUP($M2001,States!$C:$D,2,FALSE)</f>
        <v>Coimbra</v>
      </c>
      <c r="O2001" s="7" t="str">
        <f ca="1">VLOOKUP($E2001,Name!$A:$C,3,FALSE)</f>
        <v>M</v>
      </c>
      <c r="P2001" s="7" t="str">
        <f ca="1">VLOOKUP($O2001,Genders!$B:$C,2,FALSE)</f>
        <v>Male</v>
      </c>
      <c r="Q2001" s="7" cm="1">
        <f t="array" aca="1" ref="Q2001" ca="1">INDEX('Marital status'!$A:$A,RANDBETWEEN(5,COUNTA('Marital status'!$A:$A) + 1),1)</f>
        <v>5</v>
      </c>
      <c r="R2001" s="7" t="str">
        <f ca="1">VLOOKUP($Q2001,'Marital status'!$A:$B,2,FALSE)</f>
        <v xml:space="preserve"> Separated </v>
      </c>
      <c r="S2001" s="7">
        <f t="shared" ca="1" si="406"/>
        <v>5</v>
      </c>
      <c r="T2001" s="7" t="str">
        <f ca="1">VLOOKUP($S2001,Ethnicities!$A:$B,2,FALSE)</f>
        <v>ASIAN</v>
      </c>
      <c r="U2001" s="8">
        <f t="shared" ca="1" si="407"/>
        <v>26098</v>
      </c>
      <c r="V2001" s="6">
        <f t="shared" ca="1" si="408"/>
        <v>8</v>
      </c>
      <c r="W2001" s="8" t="str">
        <f ca="1">VLOOKUP($V2001,'Background education'!$A:$B,2,FALSE)</f>
        <v>Graduate school</v>
      </c>
      <c r="X2001" s="7">
        <f ca="1" xml:space="preserve">
  IF(OR($Z2001 = 5, $Z2001 = 6, $Z2001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2001" s="7" t="str">
        <f ca="1">VLOOKUP($X2001,Departments!$A:$B,2,FALSE)</f>
        <v>Communication &amp; Marketing</v>
      </c>
      <c r="Z2001" s="6">
        <f t="shared" ca="1" si="409"/>
        <v>11</v>
      </c>
      <c r="AA2001" s="7" t="str">
        <f ca="1">VLOOKUP($Z2001,Roles!$A:$B,2,FALSE)</f>
        <v>Analyst</v>
      </c>
      <c r="AB2001" s="6">
        <f t="shared" ca="1" si="410"/>
        <v>5</v>
      </c>
      <c r="AC2001" s="7" t="str">
        <f ca="1" xml:space="preserve">
IF(
  ISNA($AB2001),
  NA(),
  VLOOKUP($AB2001,Levels!$A:$B,2,FALSE)
)</f>
        <v>Junior</v>
      </c>
      <c r="AD2001" s="8">
        <f t="shared" ca="1" si="411"/>
        <v>40846</v>
      </c>
      <c r="AE2001" s="6">
        <f ca="1">RANDBETWEEN(5,COUNTA('Recruitment source'!$A:$A) + 1)</f>
        <v>8</v>
      </c>
      <c r="AF2001" s="6" t="str">
        <f ca="1">VLOOKUP($AE2001,'Recruitment source'!$A:$B,2,FALSE)</f>
        <v>Net Empregos</v>
      </c>
      <c r="AG2001" s="8" t="e">
        <f t="shared" ca="1" si="412"/>
        <v>#N/A</v>
      </c>
      <c r="AH2001" s="6" t="e">
        <f t="shared" ca="1" si="413"/>
        <v>#N/A</v>
      </c>
      <c r="AI2001" s="6" t="e">
        <f ca="1" xml:space="preserve">
IF(
  ISNA($AH2001),
  NA(),
  VLOOKUP($AH2001,'Reasons for dismissal'!$A:$B,2,FALSE)
)</f>
        <v>#N/A</v>
      </c>
      <c r="AJ2001" s="6">
        <f t="shared" ca="1" si="414"/>
        <v>4</v>
      </c>
      <c r="AK2001" s="1">
        <f t="shared" ca="1" si="415"/>
        <v>3080</v>
      </c>
      <c r="AL200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$A2001  &amp; ", "   &amp;
$B2001  &amp; ", "   &amp;
$D2001  &amp; ", '"  &amp;
$I2001  &amp; "', '" &amp;
$O2001  &amp; "', "  &amp;
$S2001  &amp; ", '"  &amp;
TEXT($U2001,"dd/mm/aaaa")  &amp; "', "   &amp;
$V2001  &amp; ", "   &amp;
$X2001  &amp; ", "   &amp;
$Z2001  &amp; ", "   &amp;
IF($AB2001 &lt;&gt; "", $AB2001, "NULL")  &amp; ", "   &amp;
$AK2001  &amp; ");"</f>
        <v>#REF!</v>
      </c>
    </row>
    <row r="2002" spans="1:38" x14ac:dyDescent="0.2">
      <c r="A2002" s="7" cm="1">
        <f t="array" aca="1" ref="A2002" ca="1">INDEX(Companies!$A:$A,RANDBETWEEN(2,COUNTA(Companies!$A:$A)),1)</f>
        <v>2</v>
      </c>
      <c r="B2002" s="5">
        <f t="shared" si="403"/>
        <v>2001</v>
      </c>
      <c r="C2002" s="5" t="str" cm="1">
        <f t="array" ref="C2002">SHA1HASH($B2002)</f>
        <v>9195f873d1715b7575f88118db6dc42a91137874</v>
      </c>
      <c r="D2002" s="6">
        <f t="shared" ca="1" si="404"/>
        <v>1</v>
      </c>
      <c r="E2002" s="7">
        <f ca="1">IF($B2002 = 1 + N("Presidente"),
    127,
    IF($B2002 = 2 + N("Vice-Presidente"),
        72,
        IF($B2002 = 3 + N("Secretária bilíngue"),
            13,
            RANDBETWEEN(5,COUNT(Name!$A:$A) + 1)
        )
    )
)</f>
        <v>272</v>
      </c>
      <c r="F2002" s="7" t="str">
        <f ca="1">VLOOKUP($E2002,Name!$A:$B,2,FALSE)</f>
        <v>Maria Madalena</v>
      </c>
      <c r="G2002" s="7">
        <f ca="1" xml:space="preserve">
IF($B2002 = 1,
    0,
    RANDBETWEEN(5,COUNT('Last name'!$A:$A) + 1)
)</f>
        <v>52</v>
      </c>
      <c r="H2002" s="7" t="str">
        <f ca="1" xml:space="preserve">
IF($B2002 = 1 + N("Presidente"),
    "de Orléans e Bragança",
    VLOOKUP($G2002,'Last name'!$A:$B,2,FALSE) &amp; " " &amp; VLOOKUP(RANDBETWEEN(5,COUNT('Last name'!$A:$A) + 1),'Last name'!$A:$B,2,FALSE)
)</f>
        <v>Camacho Trindade</v>
      </c>
      <c r="I2002" s="7" t="str">
        <f t="shared" ca="1" si="405"/>
        <v>Maria Madalena Camacho Trindade</v>
      </c>
      <c r="J2002" s="7" t="str" cm="1">
        <f t="array" aca="1" ref="J2002" ca="1">SHA1HASH($I2002)</f>
        <v>dcd51f2ae56e98f3023f9458f556d832fa621480</v>
      </c>
      <c r="K2002" s="7" cm="1">
        <f t="array" aca="1" ref="K2002" ca="1">INDEX(States!$A:$A,M2002,1)</f>
        <v>5</v>
      </c>
      <c r="L2002" s="7" t="str">
        <f ca="1">VLOOKUP($K2002,Countries!$A:$B,2,FALSE)</f>
        <v>Portugal</v>
      </c>
      <c r="M2002" s="7" cm="1">
        <f t="array" aca="1" ref="M2002" ca="1">INDEX(States!$C:$C,RANDBETWEEN(5,COUNTA(States!$A:$A) + 1),1)</f>
        <v>21</v>
      </c>
      <c r="N2002" s="7" t="str">
        <f ca="1">VLOOKUP($M2002,States!$C:$D,2,FALSE)</f>
        <v>Guarda</v>
      </c>
      <c r="O2002" s="7" t="str">
        <f ca="1">VLOOKUP($E2002,Name!$A:$C,3,FALSE)</f>
        <v>F</v>
      </c>
      <c r="P2002" s="7" t="str">
        <f ca="1">VLOOKUP($O2002,Genders!$B:$C,2,FALSE)</f>
        <v>Female</v>
      </c>
      <c r="Q2002" s="7" cm="1">
        <f t="array" aca="1" ref="Q2002" ca="1">INDEX('Marital status'!$A:$A,RANDBETWEEN(5,COUNTA('Marital status'!$A:$A) + 1),1)</f>
        <v>0</v>
      </c>
      <c r="R2002" s="7" t="e">
        <f ca="1">VLOOKUP($Q2002,'Marital status'!$A:$B,2,FALSE)</f>
        <v>#N/A</v>
      </c>
      <c r="S2002" s="7">
        <f t="shared" ca="1" si="406"/>
        <v>7</v>
      </c>
      <c r="T2002" s="7" t="str">
        <f ca="1">VLOOKUP($S2002,Ethnicities!$A:$B,2,FALSE)</f>
        <v>Native Hawaiian or Other Pacific Islander</v>
      </c>
      <c r="U2002" s="8">
        <f t="shared" ca="1" si="407"/>
        <v>24997</v>
      </c>
      <c r="V2002" s="6">
        <f t="shared" ca="1" si="408"/>
        <v>7</v>
      </c>
      <c r="W2002" s="8" t="str">
        <f ca="1">VLOOKUP($V2002,'Background education'!$A:$B,2,FALSE)</f>
        <v>Undergraduate degree</v>
      </c>
      <c r="X2002" s="7">
        <f ca="1" xml:space="preserve">
  IF(OR($Z2002 = 5, $Z2002 = 6, $Z2002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2002" s="7" t="str">
        <f ca="1">VLOOKUP($X2002,Departments!$A:$B,2,FALSE)</f>
        <v>Audit</v>
      </c>
      <c r="Z2002" s="6">
        <f t="shared" ca="1" si="409"/>
        <v>9</v>
      </c>
      <c r="AA2002" s="7" t="str">
        <f ca="1">VLOOKUP($Z2002,Roles!$A:$B,2,FALSE)</f>
        <v>Intern</v>
      </c>
      <c r="AB2002" s="6" t="e">
        <f t="shared" ca="1" si="410"/>
        <v>#N/A</v>
      </c>
      <c r="AC2002" s="7" t="e">
        <f ca="1" xml:space="preserve">
IF(
  ISNA($AB2002),
  NA(),
  VLOOKUP($AB2002,Levels!$A:$B,2,FALSE)
)</f>
        <v>#N/A</v>
      </c>
      <c r="AD2002" s="8">
        <f t="shared" ca="1" si="411"/>
        <v>43241</v>
      </c>
      <c r="AE2002" s="6">
        <f ca="1">RANDBETWEEN(5,COUNTA('Recruitment source'!$A:$A) + 1)</f>
        <v>12</v>
      </c>
      <c r="AF2002" s="6" t="str">
        <f ca="1">VLOOKUP($AE2002,'Recruitment source'!$A:$B,2,FALSE)</f>
        <v xml:space="preserve"> recommendation of employee</v>
      </c>
      <c r="AG2002" s="8" t="e">
        <f t="shared" ca="1" si="412"/>
        <v>#N/A</v>
      </c>
      <c r="AH2002" s="6" t="e">
        <f t="shared" ca="1" si="413"/>
        <v>#N/A</v>
      </c>
      <c r="AI2002" s="6" t="e">
        <f ca="1" xml:space="preserve">
IF(
  ISNA($AH2002),
  NA(),
  VLOOKUP($AH2002,'Reasons for dismissal'!$A:$B,2,FALSE)
)</f>
        <v>#N/A</v>
      </c>
      <c r="AJ2002" s="6">
        <f t="shared" ca="1" si="414"/>
        <v>5</v>
      </c>
      <c r="AK2002" s="1">
        <f t="shared" ca="1" si="415"/>
        <v>1205</v>
      </c>
      <c r="AL200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$A2002  &amp; ", "   &amp;
$B2002  &amp; ", "   &amp;
$D2002  &amp; ", '"  &amp;
$I2002  &amp; "', '" &amp;
$O2002  &amp; "', "  &amp;
$S2002  &amp; ", '"  &amp;
TEXT($U2002,"dd/mm/aaaa")  &amp; "', "   &amp;
$V2002  &amp; ", "   &amp;
$X2002  &amp; ", "   &amp;
$Z2002  &amp; ", "   &amp;
IF($AB2002 &lt;&gt; "", $AB2002, "NULL")  &amp; ", "   &amp;
$AK2002  &amp; ");"</f>
        <v>#REF!</v>
      </c>
    </row>
    <row r="2003" spans="1:38" x14ac:dyDescent="0.2">
      <c r="A2003" s="7" cm="1">
        <f t="array" aca="1" ref="A2003" ca="1">INDEX(Companies!$A:$A,RANDBETWEEN(2,COUNTA(Companies!$A:$A)),1)</f>
        <v>2</v>
      </c>
      <c r="B2003" s="5">
        <f t="shared" si="403"/>
        <v>2002</v>
      </c>
      <c r="C2003" s="5" t="str" cm="1">
        <f t="array" ref="C2003">SHA1HASH($B2003)</f>
        <v>2e8c0277e396fabf683e56c8b7fa7e6dad68c679</v>
      </c>
      <c r="D2003" s="6">
        <f t="shared" ca="1" si="404"/>
        <v>1</v>
      </c>
      <c r="E2003" s="7">
        <f ca="1">IF($B2003 = 1 + N("Presidente"),
    127,
    IF($B2003 = 2 + N("Vice-Presidente"),
        72,
        IF($B2003 = 3 + N("Secretária bilíngue"),
            13,
            RANDBETWEEN(5,COUNT(Name!$A:$A) + 1)
        )
    )
)</f>
        <v>329</v>
      </c>
      <c r="F2003" s="7" t="str">
        <f ca="1">VLOOKUP($E2003,Name!$A:$B,2,FALSE)</f>
        <v>Rebeca</v>
      </c>
      <c r="G2003" s="7">
        <f ca="1" xml:space="preserve">
IF($B2003 = 1,
    0,
    RANDBETWEEN(5,COUNT('Last name'!$A:$A) + 1)
)</f>
        <v>188</v>
      </c>
      <c r="H2003" s="7" t="str">
        <f ca="1" xml:space="preserve">
IF($B2003 = 1 + N("Presidente"),
    "de Orléans e Bragança",
    VLOOKUP($G2003,'Last name'!$A:$B,2,FALSE) &amp; " " &amp; VLOOKUP(RANDBETWEEN(5,COUNT('Last name'!$A:$A) + 1),'Last name'!$A:$B,2,FALSE)
)</f>
        <v>Tavarez Alcantara</v>
      </c>
      <c r="I2003" s="7" t="str">
        <f t="shared" ca="1" si="405"/>
        <v>Rebeca Tavarez Alcantara</v>
      </c>
      <c r="J2003" s="7" t="str" cm="1">
        <f t="array" aca="1" ref="J2003" ca="1">SHA1HASH($I2003)</f>
        <v>05ff1f0b36d04dab5f8ecc50f8340ef9fa4b0c3c</v>
      </c>
      <c r="K2003" s="7" cm="1">
        <f t="array" aca="1" ref="K2003" ca="1">INDEX(States!$A:$A,M2003,1)</f>
        <v>5</v>
      </c>
      <c r="L2003" s="7" t="str">
        <f ca="1">VLOOKUP($K2003,Countries!$A:$B,2,FALSE)</f>
        <v>Portugal</v>
      </c>
      <c r="M2003" s="7" cm="1">
        <f t="array" aca="1" ref="M2003" ca="1">INDEX(States!$C:$C,RANDBETWEEN(5,COUNTA(States!$A:$A) + 1),1)</f>
        <v>23</v>
      </c>
      <c r="N2003" s="7" t="str">
        <f ca="1">VLOOKUP($M2003,States!$C:$D,2,FALSE)</f>
        <v>Viana do Castelo</v>
      </c>
      <c r="O2003" s="7" t="str">
        <f ca="1">VLOOKUP($E2003,Name!$A:$C,3,FALSE)</f>
        <v>F</v>
      </c>
      <c r="P2003" s="7" t="str">
        <f ca="1">VLOOKUP($O2003,Genders!$B:$C,2,FALSE)</f>
        <v>Female</v>
      </c>
      <c r="Q2003" s="7" cm="1">
        <f t="array" aca="1" ref="Q2003" ca="1">INDEX('Marital status'!$A:$A,RANDBETWEEN(5,COUNTA('Marital status'!$A:$A) + 1),1)</f>
        <v>5</v>
      </c>
      <c r="R2003" s="7" t="str">
        <f ca="1">VLOOKUP($Q2003,'Marital status'!$A:$B,2,FALSE)</f>
        <v xml:space="preserve"> Separated </v>
      </c>
      <c r="S2003" s="7">
        <f t="shared" ca="1" si="406"/>
        <v>5</v>
      </c>
      <c r="T2003" s="7" t="str">
        <f ca="1">VLOOKUP($S2003,Ethnicities!$A:$B,2,FALSE)</f>
        <v>ASIAN</v>
      </c>
      <c r="U2003" s="8">
        <f t="shared" ca="1" si="407"/>
        <v>22648</v>
      </c>
      <c r="V2003" s="6">
        <f t="shared" ca="1" si="408"/>
        <v>7</v>
      </c>
      <c r="W2003" s="8" t="str">
        <f ca="1">VLOOKUP($V2003,'Background education'!$A:$B,2,FALSE)</f>
        <v>Undergraduate degree</v>
      </c>
      <c r="X2003" s="7">
        <f ca="1" xml:space="preserve">
  IF(OR($Z2003 = 5, $Z2003 = 6, $Z2003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2003" s="7" t="str">
        <f ca="1">VLOOKUP($X2003,Departments!$A:$B,2,FALSE)</f>
        <v>Administration</v>
      </c>
      <c r="Z2003" s="6">
        <f t="shared" ca="1" si="409"/>
        <v>11</v>
      </c>
      <c r="AA2003" s="7" t="str">
        <f ca="1">VLOOKUP($Z2003,Roles!$A:$B,2,FALSE)</f>
        <v>Analyst</v>
      </c>
      <c r="AB2003" s="6">
        <f t="shared" ca="1" si="410"/>
        <v>6</v>
      </c>
      <c r="AC2003" s="7" t="str">
        <f ca="1" xml:space="preserve">
IF(
  ISNA($AB2003),
  NA(),
  VLOOKUP($AB2003,Levels!$A:$B,2,FALSE)
)</f>
        <v>Pleno</v>
      </c>
      <c r="AD2003" s="8">
        <f t="shared" ca="1" si="411"/>
        <v>42694</v>
      </c>
      <c r="AE2003" s="6">
        <f ca="1">RANDBETWEEN(5,COUNTA('Recruitment source'!$A:$A) + 1)</f>
        <v>15</v>
      </c>
      <c r="AF2003" s="6" t="str">
        <f ca="1">VLOOKUP($AE2003,'Recruitment source'!$A:$B,2,FALSE)</f>
        <v>Website</v>
      </c>
      <c r="AG2003" s="8" t="e">
        <f t="shared" ca="1" si="412"/>
        <v>#N/A</v>
      </c>
      <c r="AH2003" s="6" t="e">
        <f t="shared" ca="1" si="413"/>
        <v>#N/A</v>
      </c>
      <c r="AI2003" s="6" t="e">
        <f ca="1" xml:space="preserve">
IF(
  ISNA($AH2003),
  NA(),
  VLOOKUP($AH2003,'Reasons for dismissal'!$A:$B,2,FALSE)
)</f>
        <v>#N/A</v>
      </c>
      <c r="AJ2003" s="6">
        <f t="shared" ca="1" si="414"/>
        <v>5</v>
      </c>
      <c r="AK2003" s="1">
        <f t="shared" ca="1" si="415"/>
        <v>2500</v>
      </c>
      <c r="AL200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$A2003  &amp; ", "   &amp;
$B2003  &amp; ", "   &amp;
$D2003  &amp; ", '"  &amp;
$I2003  &amp; "', '" &amp;
$O2003  &amp; "', "  &amp;
$S2003  &amp; ", '"  &amp;
TEXT($U2003,"dd/mm/aaaa")  &amp; "', "   &amp;
$V2003  &amp; ", "   &amp;
$X2003  &amp; ", "   &amp;
$Z2003  &amp; ", "   &amp;
IF($AB2003 &lt;&gt; "", $AB2003, "NULL")  &amp; ", "   &amp;
$AK2003  &amp; ");"</f>
        <v>#REF!</v>
      </c>
    </row>
    <row r="2004" spans="1:38" x14ac:dyDescent="0.2">
      <c r="A2004" s="7" cm="1">
        <f t="array" aca="1" ref="A2004" ca="1">INDEX(Companies!$A:$A,RANDBETWEEN(2,COUNTA(Companies!$A:$A)),1)</f>
        <v>2</v>
      </c>
      <c r="B2004" s="5">
        <f t="shared" si="403"/>
        <v>2003</v>
      </c>
      <c r="C2004" s="5" t="str" cm="1">
        <f t="array" ref="C2004">SHA1HASH($B2004)</f>
        <v>ab165cb90d19598f610a669dfe4798f4cd049a6a</v>
      </c>
      <c r="D2004" s="6">
        <f t="shared" ca="1" si="404"/>
        <v>1</v>
      </c>
      <c r="E2004" s="7">
        <f ca="1">IF($B2004 = 1 + N("Presidente"),
    127,
    IF($B2004 = 2 + N("Vice-Presidente"),
        72,
        IF($B2004 = 3 + N("Secretária bilíngue"),
            13,
            RANDBETWEEN(5,COUNT(Name!$A:$A) + 1)
        )
    )
)</f>
        <v>299</v>
      </c>
      <c r="F2004" s="7" t="str">
        <f ca="1">VLOOKUP($E2004,Name!$A:$B,2,FALSE)</f>
        <v>Mirella</v>
      </c>
      <c r="G2004" s="7">
        <f ca="1" xml:space="preserve">
IF($B2004 = 1,
    0,
    RANDBETWEEN(5,COUNT('Last name'!$A:$A) + 1)
)</f>
        <v>48</v>
      </c>
      <c r="H2004" s="7" t="str">
        <f ca="1" xml:space="preserve">
IF($B2004 = 1 + N("Presidente"),
    "de Orléans e Bragança",
    VLOOKUP($G2004,'Last name'!$A:$B,2,FALSE) &amp; " " &amp; VLOOKUP(RANDBETWEEN(5,COUNT('Last name'!$A:$A) + 1),'Last name'!$A:$B,2,FALSE)
)</f>
        <v>Brasil Leone</v>
      </c>
      <c r="I2004" s="7" t="str">
        <f t="shared" ca="1" si="405"/>
        <v>Mirella Brasil Leone</v>
      </c>
      <c r="J2004" s="7" t="str" cm="1">
        <f t="array" aca="1" ref="J2004" ca="1">SHA1HASH($I2004)</f>
        <v>0e1e1e179475cc812acb7a997d3c75c28b86a483</v>
      </c>
      <c r="K2004" s="7" cm="1">
        <f t="array" aca="1" ref="K2004" ca="1">INDEX(States!$A:$A,M2004,1)</f>
        <v>5</v>
      </c>
      <c r="L2004" s="7" t="str">
        <f ca="1">VLOOKUP($K2004,Countries!$A:$B,2,FALSE)</f>
        <v>Portugal</v>
      </c>
      <c r="M2004" s="7" cm="1">
        <f t="array" aca="1" ref="M2004" ca="1">INDEX(States!$C:$C,RANDBETWEEN(5,COUNTA(States!$A:$A) + 1),1)</f>
        <v>7</v>
      </c>
      <c r="N2004" s="7" t="str">
        <f ca="1">VLOOKUP($M2004,States!$C:$D,2,FALSE)</f>
        <v xml:space="preserve"> Setúbal </v>
      </c>
      <c r="O2004" s="7" t="str">
        <f ca="1">VLOOKUP($E2004,Name!$A:$C,3,FALSE)</f>
        <v>F</v>
      </c>
      <c r="P2004" s="7" t="str">
        <f ca="1">VLOOKUP($O2004,Genders!$B:$C,2,FALSE)</f>
        <v>Female</v>
      </c>
      <c r="Q2004" s="7" cm="1">
        <f t="array" aca="1" ref="Q2004" ca="1">INDEX('Marital status'!$A:$A,RANDBETWEEN(5,COUNTA('Marital status'!$A:$A) + 1),1)</f>
        <v>5</v>
      </c>
      <c r="R2004" s="7" t="str">
        <f ca="1">VLOOKUP($Q2004,'Marital status'!$A:$B,2,FALSE)</f>
        <v xml:space="preserve"> Separated </v>
      </c>
      <c r="S2004" s="7">
        <f t="shared" ca="1" si="406"/>
        <v>5</v>
      </c>
      <c r="T2004" s="7" t="str">
        <f ca="1">VLOOKUP($S2004,Ethnicities!$A:$B,2,FALSE)</f>
        <v>ASIAN</v>
      </c>
      <c r="U2004" s="8">
        <f t="shared" ca="1" si="407"/>
        <v>28202</v>
      </c>
      <c r="V2004" s="6">
        <f t="shared" ca="1" si="408"/>
        <v>7</v>
      </c>
      <c r="W2004" s="8" t="str">
        <f ca="1">VLOOKUP($V2004,'Background education'!$A:$B,2,FALSE)</f>
        <v>Undergraduate degree</v>
      </c>
      <c r="X2004" s="7">
        <f ca="1" xml:space="preserve">
  IF(OR($Z2004 = 5, $Z2004 = 6, $Z2004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004" s="7" t="str">
        <f ca="1">VLOOKUP($X2004,Departments!$A:$B,2,FALSE)</f>
        <v>Human Resource</v>
      </c>
      <c r="Z2004" s="6">
        <f t="shared" ca="1" si="409"/>
        <v>9</v>
      </c>
      <c r="AA2004" s="7" t="str">
        <f ca="1">VLOOKUP($Z2004,Roles!$A:$B,2,FALSE)</f>
        <v>Intern</v>
      </c>
      <c r="AB2004" s="6" t="e">
        <f t="shared" ca="1" si="410"/>
        <v>#N/A</v>
      </c>
      <c r="AC2004" s="7" t="e">
        <f ca="1" xml:space="preserve">
IF(
  ISNA($AB2004),
  NA(),
  VLOOKUP($AB2004,Levels!$A:$B,2,FALSE)
)</f>
        <v>#N/A</v>
      </c>
      <c r="AD2004" s="8">
        <f t="shared" ca="1" si="411"/>
        <v>41709</v>
      </c>
      <c r="AE2004" s="6">
        <f ca="1">RANDBETWEEN(5,COUNTA('Recruitment source'!$A:$A) + 1)</f>
        <v>10</v>
      </c>
      <c r="AF2004" s="6" t="str">
        <f ca="1">VLOOKUP($AE2004,'Recruitment source'!$A:$B,2,FALSE)</f>
        <v>Jobs in Lisbon</v>
      </c>
      <c r="AG2004" s="8" t="e">
        <f t="shared" ca="1" si="412"/>
        <v>#N/A</v>
      </c>
      <c r="AH2004" s="6" t="e">
        <f t="shared" ca="1" si="413"/>
        <v>#N/A</v>
      </c>
      <c r="AI2004" s="6" t="e">
        <f ca="1" xml:space="preserve">
IF(
  ISNA($AH2004),
  NA(),
  VLOOKUP($AH2004,'Reasons for dismissal'!$A:$B,2,FALSE)
)</f>
        <v>#N/A</v>
      </c>
      <c r="AJ2004" s="6">
        <f t="shared" ca="1" si="414"/>
        <v>4</v>
      </c>
      <c r="AK2004" s="1">
        <f t="shared" ca="1" si="415"/>
        <v>1285</v>
      </c>
      <c r="AL200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$A2004  &amp; ", "   &amp;
$B2004  &amp; ", "   &amp;
$D2004  &amp; ", '"  &amp;
$I2004  &amp; "', '" &amp;
$O2004  &amp; "', "  &amp;
$S2004  &amp; ", '"  &amp;
TEXT($U2004,"dd/mm/aaaa")  &amp; "', "   &amp;
$V2004  &amp; ", "   &amp;
$X2004  &amp; ", "   &amp;
$Z2004  &amp; ", "   &amp;
IF($AB2004 &lt;&gt; "", $AB2004, "NULL")  &amp; ", "   &amp;
$AK2004  &amp; ");"</f>
        <v>#REF!</v>
      </c>
    </row>
    <row r="2005" spans="1:38" x14ac:dyDescent="0.2">
      <c r="A2005" s="7" cm="1">
        <f t="array" aca="1" ref="A2005" ca="1">INDEX(Companies!$A:$A,RANDBETWEEN(2,COUNTA(Companies!$A:$A)),1)</f>
        <v>2</v>
      </c>
      <c r="B2005" s="5">
        <f t="shared" si="403"/>
        <v>2004</v>
      </c>
      <c r="C2005" s="5" t="str" cm="1">
        <f t="array" ref="C2005">SHA1HASH($B2005)</f>
        <v>667e624fb37408ba37177b3807fafa63c5a8332a</v>
      </c>
      <c r="D2005" s="6">
        <f t="shared" ca="1" si="404"/>
        <v>1</v>
      </c>
      <c r="E2005" s="7">
        <f ca="1">IF($B2005 = 1 + N("Presidente"),
    127,
    IF($B2005 = 2 + N("Vice-Presidente"),
        72,
        IF($B2005 = 3 + N("Secretária bilíngue"),
            13,
            RANDBETWEEN(5,COUNT(Name!$A:$A) + 1)
        )
    )
)</f>
        <v>249</v>
      </c>
      <c r="F2005" s="7" t="str">
        <f ca="1">VLOOKUP($E2005,Name!$A:$B,2,FALSE)</f>
        <v>Luna</v>
      </c>
      <c r="G2005" s="7">
        <f ca="1" xml:space="preserve">
IF($B2005 = 1,
    0,
    RANDBETWEEN(5,COUNT('Last name'!$A:$A) + 1)
)</f>
        <v>66</v>
      </c>
      <c r="H2005" s="7" t="str">
        <f ca="1" xml:space="preserve">
IF($B2005 = 1 + N("Presidente"),
    "de Orléans e Bragança",
    VLOOKUP($G2005,'Last name'!$A:$B,2,FALSE) &amp; " " &amp; VLOOKUP(RANDBETWEEN(5,COUNT('Last name'!$A:$A) + 1),'Last name'!$A:$B,2,FALSE)
)</f>
        <v>Colombo Faro</v>
      </c>
      <c r="I2005" s="7" t="str">
        <f t="shared" ca="1" si="405"/>
        <v>Luna Colombo Faro</v>
      </c>
      <c r="J2005" s="7" t="str" cm="1">
        <f t="array" aca="1" ref="J2005" ca="1">SHA1HASH($I2005)</f>
        <v>8aff9ecea598b799893dced2765a891fcc5b00ed</v>
      </c>
      <c r="K2005" s="7" cm="1">
        <f t="array" aca="1" ref="K2005" ca="1">INDEX(States!$A:$A,M2005,1)</f>
        <v>5</v>
      </c>
      <c r="L2005" s="7" t="str">
        <f ca="1">VLOOKUP($K2005,Countries!$A:$B,2,FALSE)</f>
        <v>Portugal</v>
      </c>
      <c r="M2005" s="7" cm="1">
        <f t="array" aca="1" ref="M2005" ca="1">INDEX(States!$C:$C,RANDBETWEEN(5,COUNTA(States!$A:$A) + 1),1)</f>
        <v>9</v>
      </c>
      <c r="N2005" s="7" t="str">
        <f ca="1">VLOOKUP($M2005,States!$C:$D,2,FALSE)</f>
        <v>braga</v>
      </c>
      <c r="O2005" s="7" t="str">
        <f ca="1">VLOOKUP($E2005,Name!$A:$C,3,FALSE)</f>
        <v>F</v>
      </c>
      <c r="P2005" s="7" t="str">
        <f ca="1">VLOOKUP($O2005,Genders!$B:$C,2,FALSE)</f>
        <v>Female</v>
      </c>
      <c r="Q2005" s="7" cm="1">
        <f t="array" aca="1" ref="Q2005" ca="1">INDEX('Marital status'!$A:$A,RANDBETWEEN(5,COUNTA('Marital status'!$A:$A) + 1),1)</f>
        <v>6</v>
      </c>
      <c r="R2005" s="7" t="str">
        <f ca="1">VLOOKUP($Q2005,'Marital status'!$A:$B,2,FALSE)</f>
        <v>DIVORCED</v>
      </c>
      <c r="S2005" s="7">
        <f t="shared" ca="1" si="406"/>
        <v>5</v>
      </c>
      <c r="T2005" s="7" t="str">
        <f ca="1">VLOOKUP($S2005,Ethnicities!$A:$B,2,FALSE)</f>
        <v>ASIAN</v>
      </c>
      <c r="U2005" s="8">
        <f t="shared" ca="1" si="407"/>
        <v>18877</v>
      </c>
      <c r="V2005" s="6">
        <f t="shared" ca="1" si="408"/>
        <v>7</v>
      </c>
      <c r="W2005" s="8" t="str">
        <f ca="1">VLOOKUP($V2005,'Background education'!$A:$B,2,FALSE)</f>
        <v>Undergraduate degree</v>
      </c>
      <c r="X2005" s="7">
        <f ca="1" xml:space="preserve">
  IF(OR($Z2005 = 5, $Z2005 = 6, $Z2005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Y2005" s="7" t="str">
        <f ca="1">VLOOKUP($X2005,Departments!$A:$B,2,FALSE)</f>
        <v xml:space="preserve"> Presidency</v>
      </c>
      <c r="Z2005" s="6">
        <f t="shared" ca="1" si="409"/>
        <v>11</v>
      </c>
      <c r="AA2005" s="7" t="str">
        <f ca="1">VLOOKUP($Z2005,Roles!$A:$B,2,FALSE)</f>
        <v>Analyst</v>
      </c>
      <c r="AB2005" s="6">
        <f t="shared" ca="1" si="410"/>
        <v>7</v>
      </c>
      <c r="AC2005" s="7" t="str">
        <f ca="1" xml:space="preserve">
IF(
  ISNA($AB2005),
  NA(),
  VLOOKUP($AB2005,Levels!$A:$B,2,FALSE)
)</f>
        <v>Senior</v>
      </c>
      <c r="AD2005" s="8">
        <f t="shared" ca="1" si="411"/>
        <v>42552</v>
      </c>
      <c r="AE2005" s="6">
        <f ca="1">RANDBETWEEN(5,COUNTA('Recruitment source'!$A:$A) + 1)</f>
        <v>14</v>
      </c>
      <c r="AF2005" s="6" t="str">
        <f ca="1">VLOOKUP($AE2005,'Recruitment source'!$A:$B,2,FALSE)</f>
        <v>LinkedIn</v>
      </c>
      <c r="AG2005" s="8" t="e">
        <f t="shared" ca="1" si="412"/>
        <v>#N/A</v>
      </c>
      <c r="AH2005" s="6" t="e">
        <f t="shared" ca="1" si="413"/>
        <v>#N/A</v>
      </c>
      <c r="AI2005" s="6" t="e">
        <f ca="1" xml:space="preserve">
IF(
  ISNA($AH2005),
  NA(),
  VLOOKUP($AH2005,'Reasons for dismissal'!$A:$B,2,FALSE)
)</f>
        <v>#N/A</v>
      </c>
      <c r="AJ2005" s="6">
        <f t="shared" ca="1" si="414"/>
        <v>5</v>
      </c>
      <c r="AK2005" s="1">
        <f t="shared" ca="1" si="415"/>
        <v>2500</v>
      </c>
      <c r="AL200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$A2005  &amp; ", "   &amp;
$B2005  &amp; ", "   &amp;
$D2005  &amp; ", '"  &amp;
$I2005  &amp; "', '" &amp;
$O2005  &amp; "', "  &amp;
$S2005  &amp; ", '"  &amp;
TEXT($U2005,"dd/mm/aaaa")  &amp; "', "   &amp;
$V2005  &amp; ", "   &amp;
$X2005  &amp; ", "   &amp;
$Z2005  &amp; ", "   &amp;
IF($AB2005 &lt;&gt; "", $AB2005, "NULL")  &amp; ", "   &amp;
$AK2005  &amp; ");"</f>
        <v>#REF!</v>
      </c>
    </row>
    <row r="2006" spans="1:38" x14ac:dyDescent="0.2">
      <c r="A2006" s="7" cm="1">
        <f t="array" aca="1" ref="A2006" ca="1">INDEX(Companies!$A:$A,RANDBETWEEN(2,COUNTA(Companies!$A:$A)),1)</f>
        <v>2</v>
      </c>
      <c r="B2006" s="5">
        <f t="shared" si="403"/>
        <v>2005</v>
      </c>
      <c r="C2006" s="5" t="str" cm="1">
        <f t="array" ref="C2006">SHA1HASH($B2006)</f>
        <v>23a0538f53ccbf131a1f79874d3805ac4ed108fc</v>
      </c>
      <c r="D2006" s="6">
        <f t="shared" ca="1" si="404"/>
        <v>1</v>
      </c>
      <c r="E2006" s="7">
        <f ca="1">IF($B2006 = 1 + N("Presidente"),
    127,
    IF($B2006 = 2 + N("Vice-Presidente"),
        72,
        IF($B2006 = 3 + N("Secretária bilíngue"),
            13,
            RANDBETWEEN(5,COUNT(Name!$A:$A) + 1)
        )
    )
)</f>
        <v>198</v>
      </c>
      <c r="F2006" s="7" t="str">
        <f ca="1">VLOOKUP($E2006,Name!$A:$B,2,FALSE)</f>
        <v>José Emanuel</v>
      </c>
      <c r="G2006" s="7">
        <f ca="1" xml:space="preserve">
IF($B2006 = 1,
    0,
    RANDBETWEEN(5,COUNT('Last name'!$A:$A) + 1)
)</f>
        <v>134</v>
      </c>
      <c r="H2006" s="7" t="str">
        <f ca="1" xml:space="preserve">
IF($B2006 = 1 + N("Presidente"),
    "de Orléans e Bragança",
    VLOOKUP($G2006,'Last name'!$A:$B,2,FALSE) &amp; " " &amp; VLOOKUP(RANDBETWEEN(5,COUNT('Last name'!$A:$A) + 1),'Last name'!$A:$B,2,FALSE)
)</f>
        <v>Morato Santacruz</v>
      </c>
      <c r="I2006" s="7" t="str">
        <f t="shared" ca="1" si="405"/>
        <v>José Emanuel Morato Santacruz</v>
      </c>
      <c r="J2006" s="7" t="str" cm="1">
        <f t="array" aca="1" ref="J2006" ca="1">SHA1HASH($I2006)</f>
        <v>a3ca46dc809113fd55630666d1ffcef457278755</v>
      </c>
      <c r="K2006" s="7" cm="1">
        <f t="array" aca="1" ref="K2006" ca="1">INDEX(States!$A:$A,M2006,1)</f>
        <v>5</v>
      </c>
      <c r="L2006" s="7" t="str">
        <f ca="1">VLOOKUP($K2006,Countries!$A:$B,2,FALSE)</f>
        <v>Portugal</v>
      </c>
      <c r="M2006" s="7" cm="1">
        <f t="array" aca="1" ref="M2006" ca="1">INDEX(States!$C:$C,RANDBETWEEN(5,COUNTA(States!$A:$A) + 1),1)</f>
        <v>12</v>
      </c>
      <c r="N2006" s="7" t="str">
        <f ca="1">VLOOKUP($M2006,States!$C:$D,2,FALSE)</f>
        <v>Leiria</v>
      </c>
      <c r="O2006" s="7" t="str">
        <f ca="1">VLOOKUP($E2006,Name!$A:$C,3,FALSE)</f>
        <v>M</v>
      </c>
      <c r="P2006" s="7" t="str">
        <f ca="1">VLOOKUP($O2006,Genders!$B:$C,2,FALSE)</f>
        <v>Male</v>
      </c>
      <c r="Q2006" s="7" cm="1">
        <f t="array" aca="1" ref="Q2006" ca="1">INDEX('Marital status'!$A:$A,RANDBETWEEN(5,COUNTA('Marital status'!$A:$A) + 1),1)</f>
        <v>6</v>
      </c>
      <c r="R2006" s="7" t="str">
        <f ca="1">VLOOKUP($Q2006,'Marital status'!$A:$B,2,FALSE)</f>
        <v>DIVORCED</v>
      </c>
      <c r="S2006" s="7">
        <f t="shared" ca="1" si="406"/>
        <v>5</v>
      </c>
      <c r="T2006" s="7" t="str">
        <f ca="1">VLOOKUP($S2006,Ethnicities!$A:$B,2,FALSE)</f>
        <v>ASIAN</v>
      </c>
      <c r="U2006" s="8">
        <f t="shared" ca="1" si="407"/>
        <v>28849</v>
      </c>
      <c r="V2006" s="6">
        <f t="shared" ca="1" si="408"/>
        <v>7</v>
      </c>
      <c r="W2006" s="8" t="str">
        <f ca="1">VLOOKUP($V2006,'Background education'!$A:$B,2,FALSE)</f>
        <v>Undergraduate degree</v>
      </c>
      <c r="X2006" s="7">
        <f ca="1" xml:space="preserve">
  IF(OR($Z2006 = 5, $Z2006 = 6, $Z2006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2006" s="7" t="str">
        <f ca="1">VLOOKUP($X2006,Departments!$A:$B,2,FALSE)</f>
        <v>Communication &amp; Marketing</v>
      </c>
      <c r="Z2006" s="6">
        <f t="shared" ca="1" si="409"/>
        <v>10</v>
      </c>
      <c r="AA2006" s="7" t="str">
        <f ca="1">VLOOKUP($Z2006,Roles!$A:$B,2,FALSE)</f>
        <v>Trainee</v>
      </c>
      <c r="AB2006" s="6" t="e">
        <f t="shared" ca="1" si="410"/>
        <v>#N/A</v>
      </c>
      <c r="AC2006" s="7" t="e">
        <f ca="1" xml:space="preserve">
IF(
  ISNA($AB2006),
  NA(),
  VLOOKUP($AB2006,Levels!$A:$B,2,FALSE)
)</f>
        <v>#N/A</v>
      </c>
      <c r="AD2006" s="8">
        <f t="shared" ca="1" si="411"/>
        <v>42074</v>
      </c>
      <c r="AE2006" s="6">
        <f ca="1">RANDBETWEEN(5,COUNTA('Recruitment source'!$A:$A) + 1)</f>
        <v>8</v>
      </c>
      <c r="AF2006" s="6" t="str">
        <f ca="1">VLOOKUP($AE2006,'Recruitment source'!$A:$B,2,FALSE)</f>
        <v>Net Empregos</v>
      </c>
      <c r="AG2006" s="8" t="e">
        <f t="shared" ca="1" si="412"/>
        <v>#N/A</v>
      </c>
      <c r="AH2006" s="6" t="e">
        <f t="shared" ca="1" si="413"/>
        <v>#N/A</v>
      </c>
      <c r="AI2006" s="6" t="e">
        <f ca="1" xml:space="preserve">
IF(
  ISNA($AH2006),
  NA(),
  VLOOKUP($AH2006,'Reasons for dismissal'!$A:$B,2,FALSE)
)</f>
        <v>#N/A</v>
      </c>
      <c r="AJ2006" s="6">
        <f t="shared" ca="1" si="414"/>
        <v>4</v>
      </c>
      <c r="AK2006" s="1">
        <f t="shared" ca="1" si="415"/>
        <v>1385</v>
      </c>
      <c r="AL200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$A2006  &amp; ", "   &amp;
$B2006  &amp; ", "   &amp;
$D2006  &amp; ", '"  &amp;
$I2006  &amp; "', '" &amp;
$O2006  &amp; "', "  &amp;
$S2006  &amp; ", '"  &amp;
TEXT($U2006,"dd/mm/aaaa")  &amp; "', "   &amp;
$V2006  &amp; ", "   &amp;
$X2006  &amp; ", "   &amp;
$Z2006  &amp; ", "   &amp;
IF($AB2006 &lt;&gt; "", $AB2006, "NULL")  &amp; ", "   &amp;
$AK2006  &amp; ");"</f>
        <v>#REF!</v>
      </c>
    </row>
    <row r="2007" spans="1:38" x14ac:dyDescent="0.2">
      <c r="A2007" s="7" cm="1">
        <f t="array" aca="1" ref="A2007" ca="1">INDEX(Companies!$A:$A,RANDBETWEEN(2,COUNTA(Companies!$A:$A)),1)</f>
        <v>2</v>
      </c>
      <c r="B2007" s="5">
        <f t="shared" si="403"/>
        <v>2006</v>
      </c>
      <c r="C2007" s="5" t="str" cm="1">
        <f t="array" ref="C2007">SHA1HASH($B2007)</f>
        <v>1938b79762f018cf11cc7d1011b8157840d37e60</v>
      </c>
      <c r="D2007" s="6">
        <f t="shared" ca="1" si="404"/>
        <v>1</v>
      </c>
      <c r="E2007" s="7">
        <f ca="1">IF($B2007 = 1 + N("Presidente"),
    127,
    IF($B2007 = 2 + N("Vice-Presidente"),
        72,
        IF($B2007 = 3 + N("Secretária bilíngue"),
            13,
            RANDBETWEEN(5,COUNT(Name!$A:$A) + 1)
        )
    )
)</f>
        <v>243</v>
      </c>
      <c r="F2007" s="7" t="str">
        <f ca="1">VLOOKUP($E2007,Name!$A:$B,2,FALSE)</f>
        <v>Luiz Felipe</v>
      </c>
      <c r="G2007" s="7">
        <f ca="1" xml:space="preserve">
IF($B2007 = 1,
    0,
    RANDBETWEEN(5,COUNT('Last name'!$A:$A) + 1)
)</f>
        <v>186</v>
      </c>
      <c r="H2007" s="7" t="str">
        <f ca="1" xml:space="preserve">
IF($B2007 = 1 + N("Presidente"),
    "de Orléans e Bragança",
    VLOOKUP($G2007,'Last name'!$A:$B,2,FALSE) &amp; " " &amp; VLOOKUP(RANDBETWEEN(5,COUNT('Last name'!$A:$A) + 1),'Last name'!$A:$B,2,FALSE)
)</f>
        <v>Souza Costatini</v>
      </c>
      <c r="I2007" s="7" t="str">
        <f t="shared" ca="1" si="405"/>
        <v>Luiz Felipe Souza Costatini</v>
      </c>
      <c r="J2007" s="7" t="str" cm="1">
        <f t="array" aca="1" ref="J2007" ca="1">SHA1HASH($I2007)</f>
        <v>d5573d6c673ac2c7c78246a0c35cd339b03d5965</v>
      </c>
      <c r="K2007" s="7" cm="1">
        <f t="array" aca="1" ref="K2007" ca="1">INDEX(States!$A:$A,M2007,1)</f>
        <v>5</v>
      </c>
      <c r="L2007" s="7" t="str">
        <f ca="1">VLOOKUP($K2007,Countries!$A:$B,2,FALSE)</f>
        <v>Portugal</v>
      </c>
      <c r="M2007" s="7" cm="1">
        <f t="array" aca="1" ref="M2007" ca="1">INDEX(States!$C:$C,RANDBETWEEN(5,COUNTA(States!$A:$A) + 1),1)</f>
        <v>22</v>
      </c>
      <c r="N2007" s="7" t="str">
        <f ca="1">VLOOKUP($M2007,States!$C:$D,2,FALSE)</f>
        <v>Vila Real</v>
      </c>
      <c r="O2007" s="7" t="str">
        <f ca="1">VLOOKUP($E2007,Name!$A:$C,3,FALSE)</f>
        <v>M</v>
      </c>
      <c r="P2007" s="7" t="str">
        <f ca="1">VLOOKUP($O2007,Genders!$B:$C,2,FALSE)</f>
        <v>Male</v>
      </c>
      <c r="Q2007" s="7" cm="1">
        <f t="array" aca="1" ref="Q2007" ca="1">INDEX('Marital status'!$A:$A,RANDBETWEEN(5,COUNTA('Marital status'!$A:$A) + 1),1)</f>
        <v>5</v>
      </c>
      <c r="R2007" s="7" t="str">
        <f ca="1">VLOOKUP($Q2007,'Marital status'!$A:$B,2,FALSE)</f>
        <v xml:space="preserve"> Separated </v>
      </c>
      <c r="S2007" s="7">
        <f t="shared" ca="1" si="406"/>
        <v>5</v>
      </c>
      <c r="T2007" s="7" t="str">
        <f ca="1">VLOOKUP($S2007,Ethnicities!$A:$B,2,FALSE)</f>
        <v>ASIAN</v>
      </c>
      <c r="U2007" s="8">
        <f t="shared" ca="1" si="407"/>
        <v>28916</v>
      </c>
      <c r="V2007" s="6">
        <f t="shared" ca="1" si="408"/>
        <v>7</v>
      </c>
      <c r="W2007" s="8" t="str">
        <f ca="1">VLOOKUP($V2007,'Background education'!$A:$B,2,FALSE)</f>
        <v>Undergraduate degree</v>
      </c>
      <c r="X2007" s="7">
        <f ca="1" xml:space="preserve">
  IF(OR($Z2007 = 5, $Z2007 = 6, $Z2007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2007" s="7" t="str">
        <f ca="1">VLOOKUP($X2007,Departments!$A:$B,2,FALSE)</f>
        <v>Audit</v>
      </c>
      <c r="Z2007" s="6">
        <f t="shared" ca="1" si="409"/>
        <v>11</v>
      </c>
      <c r="AA2007" s="7" t="str">
        <f ca="1">VLOOKUP($Z2007,Roles!$A:$B,2,FALSE)</f>
        <v>Analyst</v>
      </c>
      <c r="AB2007" s="6">
        <f t="shared" ca="1" si="410"/>
        <v>6</v>
      </c>
      <c r="AC2007" s="7" t="str">
        <f ca="1" xml:space="preserve">
IF(
  ISNA($AB2007),
  NA(),
  VLOOKUP($AB2007,Levels!$A:$B,2,FALSE)
)</f>
        <v>Pleno</v>
      </c>
      <c r="AD2007" s="8">
        <f t="shared" ca="1" si="411"/>
        <v>40409</v>
      </c>
      <c r="AE2007" s="6">
        <f ca="1">RANDBETWEEN(5,COUNTA('Recruitment source'!$A:$A) + 1)</f>
        <v>6</v>
      </c>
      <c r="AF2007" s="6" t="str">
        <f ca="1">VLOOKUP($AE2007,'Recruitment source'!$A:$B,2,FALSE)</f>
        <v>Learn4Good</v>
      </c>
      <c r="AG2007" s="8" t="e">
        <f t="shared" ca="1" si="412"/>
        <v>#N/A</v>
      </c>
      <c r="AH2007" s="6" t="e">
        <f t="shared" ca="1" si="413"/>
        <v>#N/A</v>
      </c>
      <c r="AI2007" s="6" t="e">
        <f ca="1" xml:space="preserve">
IF(
  ISNA($AH2007),
  NA(),
  VLOOKUP($AH2007,'Reasons for dismissal'!$A:$B,2,FALSE)
)</f>
        <v>#N/A</v>
      </c>
      <c r="AJ2007" s="6">
        <f t="shared" ca="1" si="414"/>
        <v>4</v>
      </c>
      <c r="AK2007" s="1">
        <f t="shared" ca="1" si="415"/>
        <v>2500</v>
      </c>
      <c r="AL200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$A2007  &amp; ", "   &amp;
$B2007  &amp; ", "   &amp;
$D2007  &amp; ", '"  &amp;
$I2007  &amp; "', '" &amp;
$O2007  &amp; "', "  &amp;
$S2007  &amp; ", '"  &amp;
TEXT($U2007,"dd/mm/aaaa")  &amp; "', "   &amp;
$V2007  &amp; ", "   &amp;
$X2007  &amp; ", "   &amp;
$Z2007  &amp; ", "   &amp;
IF($AB2007 &lt;&gt; "", $AB2007, "NULL")  &amp; ", "   &amp;
$AK2007  &amp; ");"</f>
        <v>#REF!</v>
      </c>
    </row>
    <row r="2008" spans="1:38" x14ac:dyDescent="0.2">
      <c r="A2008" s="7" cm="1">
        <f t="array" aca="1" ref="A2008" ca="1">INDEX(Companies!$A:$A,RANDBETWEEN(2,COUNTA(Companies!$A:$A)),1)</f>
        <v>2</v>
      </c>
      <c r="B2008" s="5">
        <f t="shared" si="403"/>
        <v>2007</v>
      </c>
      <c r="C2008" s="5" t="str" cm="1">
        <f t="array" ref="C2008">SHA1HASH($B2008)</f>
        <v>aca6d6e0ac7c6af640177fbc27eae8fbf9188dda</v>
      </c>
      <c r="D2008" s="6">
        <f t="shared" ca="1" si="404"/>
        <v>1</v>
      </c>
      <c r="E2008" s="7">
        <f ca="1">IF($B2008 = 1 + N("Presidente"),
    127,
    IF($B2008 = 2 + N("Vice-Presidente"),
        72,
        IF($B2008 = 3 + N("Secretária bilíngue"),
            13,
            RANDBETWEEN(5,COUNT(Name!$A:$A) + 1)
        )
    )
)</f>
        <v>273</v>
      </c>
      <c r="F2008" s="7" t="str">
        <f ca="1">VLOOKUP($E2008,Name!$A:$B,2,FALSE)</f>
        <v>Maria Sophia</v>
      </c>
      <c r="G2008" s="7">
        <f ca="1" xml:space="preserve">
IF($B2008 = 1,
    0,
    RANDBETWEEN(5,COUNT('Last name'!$A:$A) + 1)
)</f>
        <v>88</v>
      </c>
      <c r="H2008" s="7" t="str">
        <f ca="1" xml:space="preserve">
IF($B2008 = 1 + N("Presidente"),
    "de Orléans e Bragança",
    VLOOKUP($G2008,'Last name'!$A:$B,2,FALSE) &amp; " " &amp; VLOOKUP(RANDBETWEEN(5,COUNT('Last name'!$A:$A) + 1),'Last name'!$A:$B,2,FALSE)
)</f>
        <v>Ferreira Morais</v>
      </c>
      <c r="I2008" s="7" t="str">
        <f t="shared" ca="1" si="405"/>
        <v>Maria Sophia Ferreira Morais</v>
      </c>
      <c r="J2008" s="7" t="str" cm="1">
        <f t="array" aca="1" ref="J2008" ca="1">SHA1HASH($I2008)</f>
        <v>e0709035cfdffb8aa817cd2110de40e944a4fec3</v>
      </c>
      <c r="K2008" s="7" cm="1">
        <f t="array" aca="1" ref="K2008" ca="1">INDEX(States!$A:$A,M2008,1)</f>
        <v>5</v>
      </c>
      <c r="L2008" s="7" t="str">
        <f ca="1">VLOOKUP($K2008,Countries!$A:$B,2,FALSE)</f>
        <v>Portugal</v>
      </c>
      <c r="M2008" s="7" cm="1">
        <f t="array" aca="1" ref="M2008" ca="1">INDEX(States!$C:$C,RANDBETWEEN(5,COUNTA(States!$A:$A) + 1),1)</f>
        <v>24</v>
      </c>
      <c r="N2008" s="7" t="str">
        <f ca="1">VLOOKUP($M2008,States!$C:$D,2,FALSE)</f>
        <v>Brangança</v>
      </c>
      <c r="O2008" s="7" t="str">
        <f ca="1">VLOOKUP($E2008,Name!$A:$C,3,FALSE)</f>
        <v>F</v>
      </c>
      <c r="P2008" s="7" t="str">
        <f ca="1">VLOOKUP($O2008,Genders!$B:$C,2,FALSE)</f>
        <v>Female</v>
      </c>
      <c r="Q2008" s="7" cm="1">
        <f t="array" aca="1" ref="Q2008" ca="1">INDEX('Marital status'!$A:$A,RANDBETWEEN(5,COUNTA('Marital status'!$A:$A) + 1),1)</f>
        <v>5</v>
      </c>
      <c r="R2008" s="7" t="str">
        <f ca="1">VLOOKUP($Q2008,'Marital status'!$A:$B,2,FALSE)</f>
        <v xml:space="preserve"> Separated </v>
      </c>
      <c r="S2008" s="7">
        <f t="shared" ca="1" si="406"/>
        <v>5</v>
      </c>
      <c r="T2008" s="7" t="str">
        <f ca="1">VLOOKUP($S2008,Ethnicities!$A:$B,2,FALSE)</f>
        <v>ASIAN</v>
      </c>
      <c r="U2008" s="8">
        <f t="shared" ca="1" si="407"/>
        <v>23509</v>
      </c>
      <c r="V2008" s="6">
        <f t="shared" ca="1" si="408"/>
        <v>7</v>
      </c>
      <c r="W2008" s="8" t="str">
        <f ca="1">VLOOKUP($V2008,'Background education'!$A:$B,2,FALSE)</f>
        <v>Undergraduate degree</v>
      </c>
      <c r="X2008" s="7">
        <f ca="1" xml:space="preserve">
  IF(OR($Z2008 = 5, $Z2008 = 6, $Z2008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2008" s="7" t="str">
        <f ca="1">VLOOKUP($X2008,Departments!$A:$B,2,FALSE)</f>
        <v>Audit</v>
      </c>
      <c r="Z2008" s="6">
        <f t="shared" ca="1" si="409"/>
        <v>9</v>
      </c>
      <c r="AA2008" s="7" t="str">
        <f ca="1">VLOOKUP($Z2008,Roles!$A:$B,2,FALSE)</f>
        <v>Intern</v>
      </c>
      <c r="AB2008" s="6" t="e">
        <f t="shared" ca="1" si="410"/>
        <v>#N/A</v>
      </c>
      <c r="AC2008" s="7" t="e">
        <f ca="1" xml:space="preserve">
IF(
  ISNA($AB2008),
  NA(),
  VLOOKUP($AB2008,Levels!$A:$B,2,FALSE)
)</f>
        <v>#N/A</v>
      </c>
      <c r="AD2008" s="8">
        <f t="shared" ca="1" si="411"/>
        <v>39040</v>
      </c>
      <c r="AE2008" s="6">
        <f ca="1">RANDBETWEEN(5,COUNTA('Recruitment source'!$A:$A) + 1)</f>
        <v>12</v>
      </c>
      <c r="AF2008" s="6" t="str">
        <f ca="1">VLOOKUP($AE2008,'Recruitment source'!$A:$B,2,FALSE)</f>
        <v xml:space="preserve"> recommendation of employee</v>
      </c>
      <c r="AG2008" s="8" t="e">
        <f t="shared" ca="1" si="412"/>
        <v>#N/A</v>
      </c>
      <c r="AH2008" s="6" t="e">
        <f t="shared" ca="1" si="413"/>
        <v>#N/A</v>
      </c>
      <c r="AI2008" s="6" t="e">
        <f ca="1" xml:space="preserve">
IF(
  ISNA($AH2008),
  NA(),
  VLOOKUP($AH2008,'Reasons for dismissal'!$A:$B,2,FALSE)
)</f>
        <v>#N/A</v>
      </c>
      <c r="AJ2008" s="6">
        <f t="shared" ca="1" si="414"/>
        <v>4</v>
      </c>
      <c r="AK2008" s="1">
        <f t="shared" ca="1" si="415"/>
        <v>1205</v>
      </c>
      <c r="AL200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$A2008  &amp; ", "   &amp;
$B2008  &amp; ", "   &amp;
$D2008  &amp; ", '"  &amp;
$I2008  &amp; "', '" &amp;
$O2008  &amp; "', "  &amp;
$S2008  &amp; ", '"  &amp;
TEXT($U2008,"dd/mm/aaaa")  &amp; "', "   &amp;
$V2008  &amp; ", "   &amp;
$X2008  &amp; ", "   &amp;
$Z2008  &amp; ", "   &amp;
IF($AB2008 &lt;&gt; "", $AB2008, "NULL")  &amp; ", "   &amp;
$AK2008  &amp; ");"</f>
        <v>#REF!</v>
      </c>
    </row>
    <row r="2009" spans="1:38" x14ac:dyDescent="0.2">
      <c r="A2009" s="7" cm="1">
        <f t="array" aca="1" ref="A2009" ca="1">INDEX(Companies!$A:$A,RANDBETWEEN(2,COUNTA(Companies!$A:$A)),1)</f>
        <v>2</v>
      </c>
      <c r="B2009" s="5">
        <f t="shared" si="403"/>
        <v>2008</v>
      </c>
      <c r="C2009" s="5" t="str" cm="1">
        <f t="array" ref="C2009">SHA1HASH($B2009)</f>
        <v>527dc687fa586a676045bc4cf16cb04ba5ff58eb</v>
      </c>
      <c r="D2009" s="6">
        <f t="shared" ca="1" si="404"/>
        <v>1</v>
      </c>
      <c r="E2009" s="7">
        <f ca="1">IF($B2009 = 1 + N("Presidente"),
    127,
    IF($B2009 = 2 + N("Vice-Presidente"),
        72,
        IF($B2009 = 3 + N("Secretária bilíngue"),
            13,
            RANDBETWEEN(5,COUNT(Name!$A:$A) + 1)
        )
    )
)</f>
        <v>31</v>
      </c>
      <c r="F2009" s="7" t="str">
        <f ca="1">VLOOKUP($E2009,Name!$A:$B,2,FALSE)</f>
        <v>Ana Júlia</v>
      </c>
      <c r="G2009" s="7">
        <f ca="1" xml:space="preserve">
IF($B2009 = 1,
    0,
    RANDBETWEEN(5,COUNT('Last name'!$A:$A) + 1)
)</f>
        <v>96</v>
      </c>
      <c r="H2009" s="7" t="str">
        <f ca="1" xml:space="preserve">
IF($B2009 = 1 + N("Presidente"),
    "de Orléans e Bragança",
    VLOOKUP($G2009,'Last name'!$A:$B,2,FALSE) &amp; " " &amp; VLOOKUP(RANDBETWEEN(5,COUNT('Last name'!$A:$A) + 1),'Last name'!$A:$B,2,FALSE)
)</f>
        <v>Gallo De Luca</v>
      </c>
      <c r="I2009" s="7" t="str">
        <f t="shared" ca="1" si="405"/>
        <v>Ana Júlia Gallo De Luca</v>
      </c>
      <c r="J2009" s="7" t="str" cm="1">
        <f t="array" aca="1" ref="J2009" ca="1">SHA1HASH($I2009)</f>
        <v>b691551e643c508bd161d336bb11c3e028be024c</v>
      </c>
      <c r="K2009" s="7" cm="1">
        <f t="array" aca="1" ref="K2009" ca="1">INDEX(States!$A:$A,M2009,1)</f>
        <v>5</v>
      </c>
      <c r="L2009" s="7" t="str">
        <f ca="1">VLOOKUP($K2009,Countries!$A:$B,2,FALSE)</f>
        <v>Portugal</v>
      </c>
      <c r="M2009" s="7" cm="1">
        <f t="array" aca="1" ref="M2009" ca="1">INDEX(States!$C:$C,RANDBETWEEN(5,COUNTA(States!$A:$A) + 1),1)</f>
        <v>21</v>
      </c>
      <c r="N2009" s="7" t="str">
        <f ca="1">VLOOKUP($M2009,States!$C:$D,2,FALSE)</f>
        <v>Guarda</v>
      </c>
      <c r="O2009" s="7" t="str">
        <f ca="1">VLOOKUP($E2009,Name!$A:$C,3,FALSE)</f>
        <v>F</v>
      </c>
      <c r="P2009" s="7" t="str">
        <f ca="1">VLOOKUP($O2009,Genders!$B:$C,2,FALSE)</f>
        <v>Female</v>
      </c>
      <c r="Q2009" s="7" cm="1">
        <f t="array" aca="1" ref="Q2009" ca="1">INDEX('Marital status'!$A:$A,RANDBETWEEN(5,COUNTA('Marital status'!$A:$A) + 1),1)</f>
        <v>5</v>
      </c>
      <c r="R2009" s="7" t="str">
        <f ca="1">VLOOKUP($Q2009,'Marital status'!$A:$B,2,FALSE)</f>
        <v xml:space="preserve"> Separated </v>
      </c>
      <c r="S2009" s="7">
        <f t="shared" ca="1" si="406"/>
        <v>6</v>
      </c>
      <c r="T2009" s="7" t="str">
        <f ca="1">VLOOKUP($S2009,Ethnicities!$A:$B,2,FALSE)</f>
        <v xml:space="preserve">  american Indian or Alaska Native</v>
      </c>
      <c r="U2009" s="8">
        <f t="shared" ca="1" si="407"/>
        <v>22928</v>
      </c>
      <c r="V2009" s="6">
        <f t="shared" ca="1" si="408"/>
        <v>7</v>
      </c>
      <c r="W2009" s="8" t="str">
        <f ca="1">VLOOKUP($V2009,'Background education'!$A:$B,2,FALSE)</f>
        <v>Undergraduate degree</v>
      </c>
      <c r="X2009" s="7">
        <f ca="1" xml:space="preserve">
  IF(OR($Z2009 = 5, $Z2009 = 6, $Z2009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2009" s="7" t="str">
        <f ca="1">VLOOKUP($X2009,Departments!$A:$B,2,FALSE)</f>
        <v>Operations</v>
      </c>
      <c r="Z2009" s="6">
        <f t="shared" ca="1" si="409"/>
        <v>11</v>
      </c>
      <c r="AA2009" s="7" t="str">
        <f ca="1">VLOOKUP($Z2009,Roles!$A:$B,2,FALSE)</f>
        <v>Analyst</v>
      </c>
      <c r="AB2009" s="6">
        <f t="shared" ca="1" si="410"/>
        <v>6</v>
      </c>
      <c r="AC2009" s="7" t="str">
        <f ca="1" xml:space="preserve">
IF(
  ISNA($AB2009),
  NA(),
  VLOOKUP($AB2009,Levels!$A:$B,2,FALSE)
)</f>
        <v>Pleno</v>
      </c>
      <c r="AD2009" s="8">
        <f t="shared" ca="1" si="411"/>
        <v>42026</v>
      </c>
      <c r="AE2009" s="6">
        <f ca="1">RANDBETWEEN(5,COUNTA('Recruitment source'!$A:$A) + 1)</f>
        <v>6</v>
      </c>
      <c r="AF2009" s="6" t="str">
        <f ca="1">VLOOKUP($AE2009,'Recruitment source'!$A:$B,2,FALSE)</f>
        <v>Learn4Good</v>
      </c>
      <c r="AG2009" s="8" t="e">
        <f t="shared" ca="1" si="412"/>
        <v>#N/A</v>
      </c>
      <c r="AH2009" s="6" t="e">
        <f t="shared" ca="1" si="413"/>
        <v>#N/A</v>
      </c>
      <c r="AI2009" s="6" t="e">
        <f ca="1" xml:space="preserve">
IF(
  ISNA($AH2009),
  NA(),
  VLOOKUP($AH2009,'Reasons for dismissal'!$A:$B,2,FALSE)
)</f>
        <v>#N/A</v>
      </c>
      <c r="AJ2009" s="6">
        <f t="shared" ca="1" si="414"/>
        <v>4</v>
      </c>
      <c r="AK2009" s="1">
        <f t="shared" ca="1" si="415"/>
        <v>2500</v>
      </c>
      <c r="AL200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$A2009  &amp; ", "   &amp;
$B2009  &amp; ", "   &amp;
$D2009  &amp; ", '"  &amp;
$I2009  &amp; "', '" &amp;
$O2009  &amp; "', "  &amp;
$S2009  &amp; ", '"  &amp;
TEXT($U2009,"dd/mm/aaaa")  &amp; "', "   &amp;
$V2009  &amp; ", "   &amp;
$X2009  &amp; ", "   &amp;
$Z2009  &amp; ", "   &amp;
IF($AB2009 &lt;&gt; "", $AB2009, "NULL")  &amp; ", "   &amp;
$AK2009  &amp; ");"</f>
        <v>#REF!</v>
      </c>
    </row>
    <row r="2010" spans="1:38" x14ac:dyDescent="0.2">
      <c r="A2010" s="7" cm="1">
        <f t="array" aca="1" ref="A2010" ca="1">INDEX(Companies!$A:$A,RANDBETWEEN(2,COUNTA(Companies!$A:$A)),1)</f>
        <v>2</v>
      </c>
      <c r="B2010" s="5">
        <f t="shared" si="403"/>
        <v>2009</v>
      </c>
      <c r="C2010" s="5" t="str" cm="1">
        <f t="array" ref="C2010">SHA1HASH($B2010)</f>
        <v>7263d678abae47b211a7de6693c9df3ca96d228c</v>
      </c>
      <c r="D2010" s="6">
        <f t="shared" ca="1" si="404"/>
        <v>1</v>
      </c>
      <c r="E2010" s="7">
        <f ca="1">IF($B2010 = 1 + N("Presidente"),
    127,
    IF($B2010 = 2 + N("Vice-Presidente"),
        72,
        IF($B2010 = 3 + N("Secretária bilíngue"),
            13,
            RANDBETWEEN(5,COUNT(Name!$A:$A) + 1)
        )
    )
)</f>
        <v>65</v>
      </c>
      <c r="F2010" s="7" t="str">
        <f ca="1">VLOOKUP($E2010,Name!$A:$B,2,FALSE)</f>
        <v>Bárbara</v>
      </c>
      <c r="G2010" s="7">
        <f ca="1" xml:space="preserve">
IF($B2010 = 1,
    0,
    RANDBETWEEN(5,COUNT('Last name'!$A:$A) + 1)
)</f>
        <v>184</v>
      </c>
      <c r="H2010" s="7" t="str">
        <f ca="1" xml:space="preserve">
IF($B2010 = 1 + N("Presidente"),
    "de Orléans e Bragança",
    VLOOKUP($G2010,'Last name'!$A:$B,2,FALSE) &amp; " " &amp; VLOOKUP(RANDBETWEEN(5,COUNT('Last name'!$A:$A) + 1),'Last name'!$A:$B,2,FALSE)
)</f>
        <v>sobrenome Brasão</v>
      </c>
      <c r="I2010" s="7" t="str">
        <f t="shared" ca="1" si="405"/>
        <v>Bárbara sobrenome Brasão</v>
      </c>
      <c r="J2010" s="7" t="str" cm="1">
        <f t="array" aca="1" ref="J2010" ca="1">SHA1HASH($I2010)</f>
        <v>7549fc5154580d1ca3c24ea4e90f181023114dc0</v>
      </c>
      <c r="K2010" s="7" cm="1">
        <f t="array" aca="1" ref="K2010" ca="1">INDEX(States!$A:$A,M2010,1)</f>
        <v>5</v>
      </c>
      <c r="L2010" s="7" t="str">
        <f ca="1">VLOOKUP($K2010,Countries!$A:$B,2,FALSE)</f>
        <v>Portugal</v>
      </c>
      <c r="M2010" s="7" cm="1">
        <f t="array" aca="1" ref="M2010" ca="1">INDEX(States!$C:$C,RANDBETWEEN(5,COUNTA(States!$A:$A) + 1),1)</f>
        <v>14</v>
      </c>
      <c r="N2010" s="7" t="str">
        <f ca="1">VLOOKUP($M2010,States!$C:$D,2,FALSE)</f>
        <v>Madeira</v>
      </c>
      <c r="O2010" s="7" t="str">
        <f ca="1">VLOOKUP($E2010,Name!$A:$C,3,FALSE)</f>
        <v>F</v>
      </c>
      <c r="P2010" s="7" t="str">
        <f ca="1">VLOOKUP($O2010,Genders!$B:$C,2,FALSE)</f>
        <v>Female</v>
      </c>
      <c r="Q2010" s="7" cm="1">
        <f t="array" aca="1" ref="Q2010" ca="1">INDEX('Marital status'!$A:$A,RANDBETWEEN(5,COUNTA('Marital status'!$A:$A) + 1),1)</f>
        <v>0</v>
      </c>
      <c r="R2010" s="7" t="e">
        <f ca="1">VLOOKUP($Q2010,'Marital status'!$A:$B,2,FALSE)</f>
        <v>#N/A</v>
      </c>
      <c r="S2010" s="7">
        <f t="shared" ca="1" si="406"/>
        <v>5</v>
      </c>
      <c r="T2010" s="7" t="str">
        <f ca="1">VLOOKUP($S2010,Ethnicities!$A:$B,2,FALSE)</f>
        <v>ASIAN</v>
      </c>
      <c r="U2010" s="8">
        <f t="shared" ca="1" si="407"/>
        <v>25706</v>
      </c>
      <c r="V2010" s="6">
        <f t="shared" ca="1" si="408"/>
        <v>7</v>
      </c>
      <c r="W2010" s="8" t="str">
        <f ca="1">VLOOKUP($V2010,'Background education'!$A:$B,2,FALSE)</f>
        <v>Undergraduate degree</v>
      </c>
      <c r="X2010" s="7">
        <f ca="1" xml:space="preserve">
  IF(OR($Z2010 = 5, $Z2010 = 6, $Z2010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2010" s="7" t="str">
        <f ca="1">VLOOKUP($X2010,Departments!$A:$B,2,FALSE)</f>
        <v>Operations</v>
      </c>
      <c r="Z2010" s="6">
        <f t="shared" ca="1" si="409"/>
        <v>10</v>
      </c>
      <c r="AA2010" s="7" t="str">
        <f ca="1">VLOOKUP($Z2010,Roles!$A:$B,2,FALSE)</f>
        <v>Trainee</v>
      </c>
      <c r="AB2010" s="6" t="e">
        <f t="shared" ca="1" si="410"/>
        <v>#N/A</v>
      </c>
      <c r="AC2010" s="7" t="e">
        <f ca="1" xml:space="preserve">
IF(
  ISNA($AB2010),
  NA(),
  VLOOKUP($AB2010,Levels!$A:$B,2,FALSE)
)</f>
        <v>#N/A</v>
      </c>
      <c r="AD2010" s="8">
        <f t="shared" ca="1" si="411"/>
        <v>38943</v>
      </c>
      <c r="AE2010" s="6">
        <f ca="1">RANDBETWEEN(5,COUNTA('Recruitment source'!$A:$A) + 1)</f>
        <v>5</v>
      </c>
      <c r="AF2010" s="6" t="str">
        <f ca="1">VLOOKUP($AE2010,'Recruitment source'!$A:$B,2,FALSE)</f>
        <v>Indeed</v>
      </c>
      <c r="AG2010" s="8" t="e">
        <f t="shared" ca="1" si="412"/>
        <v>#N/A</v>
      </c>
      <c r="AH2010" s="6" t="e">
        <f t="shared" ca="1" si="413"/>
        <v>#N/A</v>
      </c>
      <c r="AI2010" s="6" t="e">
        <f ca="1" xml:space="preserve">
IF(
  ISNA($AH2010),
  NA(),
  VLOOKUP($AH2010,'Reasons for dismissal'!$A:$B,2,FALSE)
)</f>
        <v>#N/A</v>
      </c>
      <c r="AJ2010" s="6">
        <f t="shared" ca="1" si="414"/>
        <v>5</v>
      </c>
      <c r="AK2010" s="1">
        <f t="shared" ca="1" si="415"/>
        <v>1305</v>
      </c>
      <c r="AL201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$A2010  &amp; ", "   &amp;
$B2010  &amp; ", "   &amp;
$D2010  &amp; ", '"  &amp;
$I2010  &amp; "', '" &amp;
$O2010  &amp; "', "  &amp;
$S2010  &amp; ", '"  &amp;
TEXT($U2010,"dd/mm/aaaa")  &amp; "', "   &amp;
$V2010  &amp; ", "   &amp;
$X2010  &amp; ", "   &amp;
$Z2010  &amp; ", "   &amp;
IF($AB2010 &lt;&gt; "", $AB2010, "NULL")  &amp; ", "   &amp;
$AK2010  &amp; ");"</f>
        <v>#REF!</v>
      </c>
    </row>
    <row r="2011" spans="1:38" x14ac:dyDescent="0.2">
      <c r="A2011" s="7" cm="1">
        <f t="array" aca="1" ref="A2011" ca="1">INDEX(Companies!$A:$A,RANDBETWEEN(2,COUNTA(Companies!$A:$A)),1)</f>
        <v>2</v>
      </c>
      <c r="B2011" s="5">
        <f t="shared" si="403"/>
        <v>2010</v>
      </c>
      <c r="C2011" s="5" t="str" cm="1">
        <f t="array" ref="C2011">SHA1HASH($B2011)</f>
        <v>e22cd461c068aea5dff1c3462214880d76b3e39c</v>
      </c>
      <c r="D2011" s="6">
        <f t="shared" ca="1" si="404"/>
        <v>1</v>
      </c>
      <c r="E2011" s="7">
        <f ca="1">IF($B2011 = 1 + N("Presidente"),
    127,
    IF($B2011 = 2 + N("Vice-Presidente"),
        72,
        IF($B2011 = 3 + N("Secretária bilíngue"),
            13,
            RANDBETWEEN(5,COUNT(Name!$A:$A) + 1)
        )
    )
)</f>
        <v>173</v>
      </c>
      <c r="F2011" s="7" t="str">
        <f ca="1">VLOOKUP($E2011,Name!$A:$B,2,FALSE)</f>
        <v>Isaac</v>
      </c>
      <c r="G2011" s="7">
        <f ca="1" xml:space="preserve">
IF($B2011 = 1,
    0,
    RANDBETWEEN(5,COUNT('Last name'!$A:$A) + 1)
)</f>
        <v>9</v>
      </c>
      <c r="H2011" s="7" t="str">
        <f ca="1" xml:space="preserve">
IF($B2011 = 1 + N("Presidente"),
    "de Orléans e Bragança",
    VLOOKUP($G2011,'Last name'!$A:$B,2,FALSE) &amp; " " &amp; VLOOKUP(RANDBETWEEN(5,COUNT('Last name'!$A:$A) + 1),'Last name'!$A:$B,2,FALSE)
)</f>
        <v>Aleluia Furtado</v>
      </c>
      <c r="I2011" s="7" t="str">
        <f t="shared" ca="1" si="405"/>
        <v>Isaac Aleluia Furtado</v>
      </c>
      <c r="J2011" s="7" t="str" cm="1">
        <f t="array" aca="1" ref="J2011" ca="1">SHA1HASH($I2011)</f>
        <v>2188920fe941a7a9d901f433328e40b4964e433a</v>
      </c>
      <c r="K2011" s="7" cm="1">
        <f t="array" aca="1" ref="K2011" ca="1">INDEX(States!$A:$A,M2011,1)</f>
        <v>5</v>
      </c>
      <c r="L2011" s="7" t="str">
        <f ca="1">VLOOKUP($K2011,Countries!$A:$B,2,FALSE)</f>
        <v>Portugal</v>
      </c>
      <c r="M2011" s="7" cm="1">
        <f t="array" aca="1" ref="M2011" ca="1">INDEX(States!$C:$C,RANDBETWEEN(5,COUNTA(States!$A:$A) + 1),1)</f>
        <v>22</v>
      </c>
      <c r="N2011" s="7" t="str">
        <f ca="1">VLOOKUP($M2011,States!$C:$D,2,FALSE)</f>
        <v>Vila Real</v>
      </c>
      <c r="O2011" s="7" t="str">
        <f ca="1">VLOOKUP($E2011,Name!$A:$C,3,FALSE)</f>
        <v>M</v>
      </c>
      <c r="P2011" s="7" t="str">
        <f ca="1">VLOOKUP($O2011,Genders!$B:$C,2,FALSE)</f>
        <v>Male</v>
      </c>
      <c r="Q2011" s="7" cm="1">
        <f t="array" aca="1" ref="Q2011" ca="1">INDEX('Marital status'!$A:$A,RANDBETWEEN(5,COUNTA('Marital status'!$A:$A) + 1),1)</f>
        <v>0</v>
      </c>
      <c r="R2011" s="7" t="e">
        <f ca="1">VLOOKUP($Q2011,'Marital status'!$A:$B,2,FALSE)</f>
        <v>#N/A</v>
      </c>
      <c r="S2011" s="7">
        <f t="shared" ca="1" si="406"/>
        <v>5</v>
      </c>
      <c r="T2011" s="7" t="str">
        <f ca="1">VLOOKUP($S2011,Ethnicities!$A:$B,2,FALSE)</f>
        <v>ASIAN</v>
      </c>
      <c r="U2011" s="8">
        <f t="shared" ca="1" si="407"/>
        <v>24606</v>
      </c>
      <c r="V2011" s="6">
        <f t="shared" ca="1" si="408"/>
        <v>7</v>
      </c>
      <c r="W2011" s="8" t="str">
        <f ca="1">VLOOKUP($V2011,'Background education'!$A:$B,2,FALSE)</f>
        <v>Undergraduate degree</v>
      </c>
      <c r="X2011" s="7">
        <f ca="1" xml:space="preserve">
  IF(OR($Z2011 = 5, $Z2011 = 6, $Z2011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2011" s="7" t="str">
        <f ca="1">VLOOKUP($X2011,Departments!$A:$B,2,FALSE)</f>
        <v xml:space="preserve"> Commercial</v>
      </c>
      <c r="Z2011" s="6">
        <f t="shared" ca="1" si="409"/>
        <v>11</v>
      </c>
      <c r="AA2011" s="7" t="str">
        <f ca="1">VLOOKUP($Z2011,Roles!$A:$B,2,FALSE)</f>
        <v>Analyst</v>
      </c>
      <c r="AB2011" s="6">
        <f t="shared" ca="1" si="410"/>
        <v>6</v>
      </c>
      <c r="AC2011" s="7" t="str">
        <f ca="1" xml:space="preserve">
IF(
  ISNA($AB2011),
  NA(),
  VLOOKUP($AB2011,Levels!$A:$B,2,FALSE)
)</f>
        <v>Pleno</v>
      </c>
      <c r="AD2011" s="8">
        <f t="shared" ca="1" si="411"/>
        <v>36915</v>
      </c>
      <c r="AE2011" s="6">
        <f ca="1">RANDBETWEEN(5,COUNTA('Recruitment source'!$A:$A) + 1)</f>
        <v>6</v>
      </c>
      <c r="AF2011" s="6" t="str">
        <f ca="1">VLOOKUP($AE2011,'Recruitment source'!$A:$B,2,FALSE)</f>
        <v>Learn4Good</v>
      </c>
      <c r="AG2011" s="8" t="e">
        <f t="shared" ca="1" si="412"/>
        <v>#N/A</v>
      </c>
      <c r="AH2011" s="6" t="e">
        <f t="shared" ca="1" si="413"/>
        <v>#N/A</v>
      </c>
      <c r="AI2011" s="6" t="e">
        <f ca="1" xml:space="preserve">
IF(
  ISNA($AH2011),
  NA(),
  VLOOKUP($AH2011,'Reasons for dismissal'!$A:$B,2,FALSE)
)</f>
        <v>#N/A</v>
      </c>
      <c r="AJ2011" s="6">
        <f t="shared" ca="1" si="414"/>
        <v>5</v>
      </c>
      <c r="AK2011" s="1">
        <f t="shared" ca="1" si="415"/>
        <v>2580</v>
      </c>
      <c r="AL201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$A2011  &amp; ", "   &amp;
$B2011  &amp; ", "   &amp;
$D2011  &amp; ", '"  &amp;
$I2011  &amp; "', '" &amp;
$O2011  &amp; "', "  &amp;
$S2011  &amp; ", '"  &amp;
TEXT($U2011,"dd/mm/aaaa")  &amp; "', "   &amp;
$V2011  &amp; ", "   &amp;
$X2011  &amp; ", "   &amp;
$Z2011  &amp; ", "   &amp;
IF($AB2011 &lt;&gt; "", $AB2011, "NULL")  &amp; ", "   &amp;
$AK2011  &amp; ");"</f>
        <v>#REF!</v>
      </c>
    </row>
    <row r="2012" spans="1:38" x14ac:dyDescent="0.2">
      <c r="A2012" s="7" cm="1">
        <f t="array" aca="1" ref="A2012" ca="1">INDEX(Companies!$A:$A,RANDBETWEEN(2,COUNTA(Companies!$A:$A)),1)</f>
        <v>2</v>
      </c>
      <c r="B2012" s="5">
        <f t="shared" si="403"/>
        <v>2011</v>
      </c>
      <c r="C2012" s="5" t="str" cm="1">
        <f t="array" ref="C2012">SHA1HASH($B2012)</f>
        <v>32a70a32da27b30a10fe546ead126f0778c5f00f</v>
      </c>
      <c r="D2012" s="6">
        <f t="shared" ca="1" si="404"/>
        <v>1</v>
      </c>
      <c r="E2012" s="7">
        <f ca="1">IF($B2012 = 1 + N("Presidente"),
    127,
    IF($B2012 = 2 + N("Vice-Presidente"),
        72,
        IF($B2012 = 3 + N("Secretária bilíngue"),
            13,
            RANDBETWEEN(5,COUNT(Name!$A:$A) + 1)
        )
    )
)</f>
        <v>168</v>
      </c>
      <c r="F2012" s="7" t="str">
        <f ca="1">VLOOKUP($E2012,Name!$A:$B,2,FALSE)</f>
        <v>Henry</v>
      </c>
      <c r="G2012" s="7">
        <f ca="1" xml:space="preserve">
IF($B2012 = 1,
    0,
    RANDBETWEEN(5,COUNT('Last name'!$A:$A) + 1)
)</f>
        <v>49</v>
      </c>
      <c r="H2012" s="7" t="str">
        <f ca="1" xml:space="preserve">
IF($B2012 = 1 + N("Presidente"),
    "de Orléans e Bragança",
    VLOOKUP($G2012,'Last name'!$A:$B,2,FALSE) &amp; " " &amp; VLOOKUP(RANDBETWEEN(5,COUNT('Last name'!$A:$A) + 1),'Last name'!$A:$B,2,FALSE)
)</f>
        <v>Brito Vaz</v>
      </c>
      <c r="I2012" s="7" t="str">
        <f t="shared" ca="1" si="405"/>
        <v>Henry Brito Vaz</v>
      </c>
      <c r="J2012" s="7" t="str" cm="1">
        <f t="array" aca="1" ref="J2012" ca="1">SHA1HASH($I2012)</f>
        <v>a75829f05a192be9d2f767eb963ed46ed2c8acde</v>
      </c>
      <c r="K2012" s="7" cm="1">
        <f t="array" aca="1" ref="K2012" ca="1">INDEX(States!$A:$A,M2012,1)</f>
        <v>5</v>
      </c>
      <c r="L2012" s="7" t="str">
        <f ca="1">VLOOKUP($K2012,Countries!$A:$B,2,FALSE)</f>
        <v>Portugal</v>
      </c>
      <c r="M2012" s="7" cm="1">
        <f t="array" aca="1" ref="M2012" ca="1">INDEX(States!$C:$C,RANDBETWEEN(5,COUNTA(States!$A:$A) + 1),1)</f>
        <v>11</v>
      </c>
      <c r="N2012" s="7" t="str">
        <f ca="1">VLOOKUP($M2012,States!$C:$D,2,FALSE)</f>
        <v>Santarém</v>
      </c>
      <c r="O2012" s="7" t="str">
        <f ca="1">VLOOKUP($E2012,Name!$A:$C,3,FALSE)</f>
        <v>M</v>
      </c>
      <c r="P2012" s="7" t="str">
        <f ca="1">VLOOKUP($O2012,Genders!$B:$C,2,FALSE)</f>
        <v>Male</v>
      </c>
      <c r="Q2012" s="7" cm="1">
        <f t="array" aca="1" ref="Q2012" ca="1">INDEX('Marital status'!$A:$A,RANDBETWEEN(5,COUNTA('Marital status'!$A:$A) + 1),1)</f>
        <v>6</v>
      </c>
      <c r="R2012" s="7" t="str">
        <f ca="1">VLOOKUP($Q2012,'Marital status'!$A:$B,2,FALSE)</f>
        <v>DIVORCED</v>
      </c>
      <c r="S2012" s="7">
        <f t="shared" ca="1" si="406"/>
        <v>5</v>
      </c>
      <c r="T2012" s="7" t="str">
        <f ca="1">VLOOKUP($S2012,Ethnicities!$A:$B,2,FALSE)</f>
        <v>ASIAN</v>
      </c>
      <c r="U2012" s="8">
        <f t="shared" ca="1" si="407"/>
        <v>29536</v>
      </c>
      <c r="V2012" s="6">
        <f t="shared" ca="1" si="408"/>
        <v>7</v>
      </c>
      <c r="W2012" s="8" t="str">
        <f ca="1">VLOOKUP($V2012,'Background education'!$A:$B,2,FALSE)</f>
        <v>Undergraduate degree</v>
      </c>
      <c r="X2012" s="7">
        <f ca="1" xml:space="preserve">
  IF(OR($Z2012 = 5, $Z2012 = 6, $Z2012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2012" s="7" t="str">
        <f ca="1">VLOOKUP($X2012,Departments!$A:$B,2,FALSE)</f>
        <v xml:space="preserve"> Commercial</v>
      </c>
      <c r="Z2012" s="6">
        <f t="shared" ca="1" si="409"/>
        <v>9</v>
      </c>
      <c r="AA2012" s="7" t="str">
        <f ca="1">VLOOKUP($Z2012,Roles!$A:$B,2,FALSE)</f>
        <v>Intern</v>
      </c>
      <c r="AB2012" s="6" t="e">
        <f t="shared" ca="1" si="410"/>
        <v>#N/A</v>
      </c>
      <c r="AC2012" s="7" t="e">
        <f ca="1" xml:space="preserve">
IF(
  ISNA($AB2012),
  NA(),
  VLOOKUP($AB2012,Levels!$A:$B,2,FALSE)
)</f>
        <v>#N/A</v>
      </c>
      <c r="AD2012" s="8">
        <f t="shared" ca="1" si="411"/>
        <v>42314</v>
      </c>
      <c r="AE2012" s="6">
        <f ca="1">RANDBETWEEN(5,COUNTA('Recruitment source'!$A:$A) + 1)</f>
        <v>11</v>
      </c>
      <c r="AF2012" s="6" t="str">
        <f ca="1">VLOOKUP($AE2012,'Recruitment source'!$A:$B,2,FALSE)</f>
        <v>Next Station</v>
      </c>
      <c r="AG2012" s="8" t="e">
        <f t="shared" ca="1" si="412"/>
        <v>#N/A</v>
      </c>
      <c r="AH2012" s="6" t="e">
        <f t="shared" ca="1" si="413"/>
        <v>#N/A</v>
      </c>
      <c r="AI2012" s="6" t="e">
        <f ca="1" xml:space="preserve">
IF(
  ISNA($AH2012),
  NA(),
  VLOOKUP($AH2012,'Reasons for dismissal'!$A:$B,2,FALSE)
)</f>
        <v>#N/A</v>
      </c>
      <c r="AJ2012" s="6">
        <f t="shared" ca="1" si="414"/>
        <v>5</v>
      </c>
      <c r="AK2012" s="1">
        <f t="shared" ca="1" si="415"/>
        <v>1285</v>
      </c>
      <c r="AL201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$A2012  &amp; ", "   &amp;
$B2012  &amp; ", "   &amp;
$D2012  &amp; ", '"  &amp;
$I2012  &amp; "', '" &amp;
$O2012  &amp; "', "  &amp;
$S2012  &amp; ", '"  &amp;
TEXT($U2012,"dd/mm/aaaa")  &amp; "', "   &amp;
$V2012  &amp; ", "   &amp;
$X2012  &amp; ", "   &amp;
$Z2012  &amp; ", "   &amp;
IF($AB2012 &lt;&gt; "", $AB2012, "NULL")  &amp; ", "   &amp;
$AK2012  &amp; ");"</f>
        <v>#REF!</v>
      </c>
    </row>
    <row r="2013" spans="1:38" x14ac:dyDescent="0.2">
      <c r="A2013" s="7" cm="1">
        <f t="array" aca="1" ref="A2013" ca="1">INDEX(Companies!$A:$A,RANDBETWEEN(2,COUNTA(Companies!$A:$A)),1)</f>
        <v>2</v>
      </c>
      <c r="B2013" s="5">
        <f t="shared" si="403"/>
        <v>2012</v>
      </c>
      <c r="C2013" s="5" t="str" cm="1">
        <f t="array" ref="C2013">SHA1HASH($B2013)</f>
        <v>084b3af47af339166ebc6120a52059499a7b2d38</v>
      </c>
      <c r="D2013" s="6">
        <f t="shared" ca="1" si="404"/>
        <v>1</v>
      </c>
      <c r="E2013" s="7">
        <f ca="1">IF($B2013 = 1 + N("Presidente"),
    127,
    IF($B2013 = 2 + N("Vice-Presidente"),
        72,
        IF($B2013 = 3 + N("Secretária bilíngue"),
            13,
            RANDBETWEEN(5,COUNT(Name!$A:$A) + 1)
        )
    )
)</f>
        <v>25</v>
      </c>
      <c r="F2013" s="7" t="str">
        <f ca="1">VLOOKUP($E2013,Name!$A:$B,2,FALSE)</f>
        <v>Ana</v>
      </c>
      <c r="G2013" s="7">
        <f ca="1" xml:space="preserve">
IF($B2013 = 1,
    0,
    RANDBETWEEN(5,COUNT('Last name'!$A:$A) + 1)
)</f>
        <v>20</v>
      </c>
      <c r="H2013" s="7" t="str">
        <f ca="1" xml:space="preserve">
IF($B2013 = 1 + N("Presidente"),
    "de Orléans e Bragança",
    VLOOKUP($G2013,'Last name'!$A:$B,2,FALSE) &amp; " " &amp; VLOOKUP(RANDBETWEEN(5,COUNT('Last name'!$A:$A) + 1),'Last name'!$A:$B,2,FALSE)
)</f>
        <v>Anunciação Gonçalves</v>
      </c>
      <c r="I2013" s="7" t="str">
        <f t="shared" ca="1" si="405"/>
        <v>Ana Anunciação Gonçalves</v>
      </c>
      <c r="J2013" s="7" t="str" cm="1">
        <f t="array" aca="1" ref="J2013" ca="1">SHA1HASH($I2013)</f>
        <v>70fb576dc6a418c0eae3d7af1c9b7e7b7d429d51</v>
      </c>
      <c r="K2013" s="7" cm="1">
        <f t="array" aca="1" ref="K2013" ca="1">INDEX(States!$A:$A,M2013,1)</f>
        <v>5</v>
      </c>
      <c r="L2013" s="7" t="str">
        <f ca="1">VLOOKUP($K2013,Countries!$A:$B,2,FALSE)</f>
        <v>Portugal</v>
      </c>
      <c r="M2013" s="7" cm="1">
        <f t="array" aca="1" ref="M2013" ca="1">INDEX(States!$C:$C,RANDBETWEEN(5,COUNTA(States!$A:$A) + 1),1)</f>
        <v>5</v>
      </c>
      <c r="N2013" s="7" t="str">
        <f ca="1">VLOOKUP($M2013,States!$C:$D,2,FALSE)</f>
        <v xml:space="preserve"> Lisboa</v>
      </c>
      <c r="O2013" s="7" t="str">
        <f ca="1">VLOOKUP($E2013,Name!$A:$C,3,FALSE)</f>
        <v>F</v>
      </c>
      <c r="P2013" s="7" t="str">
        <f ca="1">VLOOKUP($O2013,Genders!$B:$C,2,FALSE)</f>
        <v>Female</v>
      </c>
      <c r="Q2013" s="7" cm="1">
        <f t="array" aca="1" ref="Q2013" ca="1">INDEX('Marital status'!$A:$A,RANDBETWEEN(5,COUNTA('Marital status'!$A:$A) + 1),1)</f>
        <v>0</v>
      </c>
      <c r="R2013" s="7" t="e">
        <f ca="1">VLOOKUP($Q2013,'Marital status'!$A:$B,2,FALSE)</f>
        <v>#N/A</v>
      </c>
      <c r="S2013" s="7">
        <f t="shared" ca="1" si="406"/>
        <v>7</v>
      </c>
      <c r="T2013" s="7" t="str">
        <f ca="1">VLOOKUP($S2013,Ethnicities!$A:$B,2,FALSE)</f>
        <v>Native Hawaiian or Other Pacific Islander</v>
      </c>
      <c r="U2013" s="8">
        <f t="shared" ca="1" si="407"/>
        <v>28793</v>
      </c>
      <c r="V2013" s="6">
        <f t="shared" ca="1" si="408"/>
        <v>7</v>
      </c>
      <c r="W2013" s="8" t="str">
        <f ca="1">VLOOKUP($V2013,'Background education'!$A:$B,2,FALSE)</f>
        <v>Undergraduate degree</v>
      </c>
      <c r="X2013" s="7">
        <f ca="1" xml:space="preserve">
  IF(OR($Z2013 = 5, $Z2013 = 6, $Z2013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2013" s="7" t="str">
        <f ca="1">VLOOKUP($X2013,Departments!$A:$B,2,FALSE)</f>
        <v xml:space="preserve"> Commercial</v>
      </c>
      <c r="Z2013" s="6">
        <f t="shared" ca="1" si="409"/>
        <v>11</v>
      </c>
      <c r="AA2013" s="7" t="str">
        <f ca="1">VLOOKUP($Z2013,Roles!$A:$B,2,FALSE)</f>
        <v>Analyst</v>
      </c>
      <c r="AB2013" s="6">
        <f t="shared" ca="1" si="410"/>
        <v>5</v>
      </c>
      <c r="AC2013" s="7" t="str">
        <f ca="1" xml:space="preserve">
IF(
  ISNA($AB2013),
  NA(),
  VLOOKUP($AB2013,Levels!$A:$B,2,FALSE)
)</f>
        <v>Junior</v>
      </c>
      <c r="AD2013" s="8">
        <f t="shared" ca="1" si="411"/>
        <v>38056</v>
      </c>
      <c r="AE2013" s="6">
        <f ca="1">RANDBETWEEN(5,COUNTA('Recruitment source'!$A:$A) + 1)</f>
        <v>15</v>
      </c>
      <c r="AF2013" s="6" t="str">
        <f ca="1">VLOOKUP($AE2013,'Recruitment source'!$A:$B,2,FALSE)</f>
        <v>Website</v>
      </c>
      <c r="AG2013" s="8" t="e">
        <f t="shared" ca="1" si="412"/>
        <v>#N/A</v>
      </c>
      <c r="AH2013" s="6" t="e">
        <f t="shared" ca="1" si="413"/>
        <v>#N/A</v>
      </c>
      <c r="AI2013" s="6" t="e">
        <f ca="1" xml:space="preserve">
IF(
  ISNA($AH2013),
  NA(),
  VLOOKUP($AH2013,'Reasons for dismissal'!$A:$B,2,FALSE)
)</f>
        <v>#N/A</v>
      </c>
      <c r="AJ2013" s="6">
        <f t="shared" ca="1" si="414"/>
        <v>4</v>
      </c>
      <c r="AK2013" s="1">
        <f t="shared" ca="1" si="415"/>
        <v>2580</v>
      </c>
      <c r="AL201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$A2013  &amp; ", "   &amp;
$B2013  &amp; ", "   &amp;
$D2013  &amp; ", '"  &amp;
$I2013  &amp; "', '" &amp;
$O2013  &amp; "', "  &amp;
$S2013  &amp; ", '"  &amp;
TEXT($U2013,"dd/mm/aaaa")  &amp; "', "   &amp;
$V2013  &amp; ", "   &amp;
$X2013  &amp; ", "   &amp;
$Z2013  &amp; ", "   &amp;
IF($AB2013 &lt;&gt; "", $AB2013, "NULL")  &amp; ", "   &amp;
$AK2013  &amp; ");"</f>
        <v>#REF!</v>
      </c>
    </row>
    <row r="2014" spans="1:38" x14ac:dyDescent="0.2">
      <c r="A2014" s="7" cm="1">
        <f t="array" aca="1" ref="A2014" ca="1">INDEX(Companies!$A:$A,RANDBETWEEN(2,COUNTA(Companies!$A:$A)),1)</f>
        <v>2</v>
      </c>
      <c r="B2014" s="5">
        <f t="shared" si="403"/>
        <v>2013</v>
      </c>
      <c r="C2014" s="5" t="str" cm="1">
        <f t="array" ref="C2014">SHA1HASH($B2014)</f>
        <v>d08b10a32612f9d3bc06be41124becfd39536eee</v>
      </c>
      <c r="D2014" s="6">
        <f t="shared" ca="1" si="404"/>
        <v>1</v>
      </c>
      <c r="E2014" s="7">
        <f ca="1">IF($B2014 = 1 + N("Presidente"),
    127,
    IF($B2014 = 2 + N("Vice-Presidente"),
        72,
        IF($B2014 = 3 + N("Secretária bilíngue"),
            13,
            RANDBETWEEN(5,COUNT(Name!$A:$A) + 1)
        )
    )
)</f>
        <v>127</v>
      </c>
      <c r="F2014" s="7" t="str">
        <f ca="1">VLOOKUP($E2014,Name!$A:$B,2,FALSE)</f>
        <v>Enzo</v>
      </c>
      <c r="G2014" s="7">
        <f ca="1" xml:space="preserve">
IF($B2014 = 1,
    0,
    RANDBETWEEN(5,COUNT('Last name'!$A:$A) + 1)
)</f>
        <v>30</v>
      </c>
      <c r="H2014" s="7" t="str">
        <f ca="1" xml:space="preserve">
IF($B2014 = 1 + N("Presidente"),
    "de Orléans e Bragança",
    VLOOKUP($G2014,'Last name'!$A:$B,2,FALSE) &amp; " " &amp; VLOOKUP(RANDBETWEEN(5,COUNT('Last name'!$A:$A) + 1),'Last name'!$A:$B,2,FALSE)
)</f>
        <v>Barbieri Souza</v>
      </c>
      <c r="I2014" s="7" t="str">
        <f t="shared" ca="1" si="405"/>
        <v>Enzo Barbieri Souza</v>
      </c>
      <c r="J2014" s="7" t="str" cm="1">
        <f t="array" aca="1" ref="J2014" ca="1">SHA1HASH($I2014)</f>
        <v>0beda2542f733df9c591166deb2ebbf6d9be9476</v>
      </c>
      <c r="K2014" s="7" cm="1">
        <f t="array" aca="1" ref="K2014" ca="1">INDEX(States!$A:$A,M2014,1)</f>
        <v>5</v>
      </c>
      <c r="L2014" s="7" t="str">
        <f ca="1">VLOOKUP($K2014,Countries!$A:$B,2,FALSE)</f>
        <v>Portugal</v>
      </c>
      <c r="M2014" s="7" cm="1">
        <f t="array" aca="1" ref="M2014" ca="1">INDEX(States!$C:$C,RANDBETWEEN(5,COUNTA(States!$A:$A) + 1),1)</f>
        <v>22</v>
      </c>
      <c r="N2014" s="7" t="str">
        <f ca="1">VLOOKUP($M2014,States!$C:$D,2,FALSE)</f>
        <v>Vila Real</v>
      </c>
      <c r="O2014" s="7" t="str">
        <f ca="1">VLOOKUP($E2014,Name!$A:$C,3,FALSE)</f>
        <v>M</v>
      </c>
      <c r="P2014" s="7" t="str">
        <f ca="1">VLOOKUP($O2014,Genders!$B:$C,2,FALSE)</f>
        <v>Male</v>
      </c>
      <c r="Q2014" s="7" cm="1">
        <f t="array" aca="1" ref="Q2014" ca="1">INDEX('Marital status'!$A:$A,RANDBETWEEN(5,COUNTA('Marital status'!$A:$A) + 1),1)</f>
        <v>6</v>
      </c>
      <c r="R2014" s="7" t="str">
        <f ca="1">VLOOKUP($Q2014,'Marital status'!$A:$B,2,FALSE)</f>
        <v>DIVORCED</v>
      </c>
      <c r="S2014" s="7">
        <f t="shared" ca="1" si="406"/>
        <v>8</v>
      </c>
      <c r="T2014" s="7" t="e">
        <f ca="1">VLOOKUP($S2014,Ethnicities!$A:$B,2,FALSE)</f>
        <v>#N/A</v>
      </c>
      <c r="U2014" s="8">
        <f t="shared" ca="1" si="407"/>
        <v>21095</v>
      </c>
      <c r="V2014" s="6">
        <f t="shared" ca="1" si="408"/>
        <v>7</v>
      </c>
      <c r="W2014" s="8" t="str">
        <f ca="1">VLOOKUP($V2014,'Background education'!$A:$B,2,FALSE)</f>
        <v>Undergraduate degree</v>
      </c>
      <c r="X2014" s="7">
        <f ca="1" xml:space="preserve">
  IF(OR($Z2014 = 5, $Z2014 = 6, $Z2014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Y2014" s="7" t="str">
        <f ca="1">VLOOKUP($X2014,Departments!$A:$B,2,FALSE)</f>
        <v>Controlling</v>
      </c>
      <c r="Z2014" s="6">
        <f t="shared" ca="1" si="409"/>
        <v>10</v>
      </c>
      <c r="AA2014" s="7" t="str">
        <f ca="1">VLOOKUP($Z2014,Roles!$A:$B,2,FALSE)</f>
        <v>Trainee</v>
      </c>
      <c r="AB2014" s="6" t="e">
        <f t="shared" ca="1" si="410"/>
        <v>#N/A</v>
      </c>
      <c r="AC2014" s="7" t="e">
        <f ca="1" xml:space="preserve">
IF(
  ISNA($AB2014),
  NA(),
  VLOOKUP($AB2014,Levels!$A:$B,2,FALSE)
)</f>
        <v>#N/A</v>
      </c>
      <c r="AD2014" s="8">
        <f t="shared" ca="1" si="411"/>
        <v>37229</v>
      </c>
      <c r="AE2014" s="6">
        <f ca="1">RANDBETWEEN(5,COUNTA('Recruitment source'!$A:$A) + 1)</f>
        <v>13</v>
      </c>
      <c r="AF2014" s="6" t="str">
        <f ca="1">VLOOKUP($AE2014,'Recruitment source'!$A:$B,2,FALSE)</f>
        <v>Google</v>
      </c>
      <c r="AG2014" s="8" t="e">
        <f t="shared" ca="1" si="412"/>
        <v>#N/A</v>
      </c>
      <c r="AH2014" s="6" t="e">
        <f t="shared" ca="1" si="413"/>
        <v>#N/A</v>
      </c>
      <c r="AI2014" s="6" t="e">
        <f ca="1" xml:space="preserve">
IF(
  ISNA($AH2014),
  NA(),
  VLOOKUP($AH2014,'Reasons for dismissal'!$A:$B,2,FALSE)
)</f>
        <v>#N/A</v>
      </c>
      <c r="AJ2014" s="6">
        <f t="shared" ca="1" si="414"/>
        <v>4</v>
      </c>
      <c r="AK2014" s="1">
        <f t="shared" ca="1" si="415"/>
        <v>1305</v>
      </c>
      <c r="AL201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$A2014  &amp; ", "   &amp;
$B2014  &amp; ", "   &amp;
$D2014  &amp; ", '"  &amp;
$I2014  &amp; "', '" &amp;
$O2014  &amp; "', "  &amp;
$S2014  &amp; ", '"  &amp;
TEXT($U2014,"dd/mm/aaaa")  &amp; "', "   &amp;
$V2014  &amp; ", "   &amp;
$X2014  &amp; ", "   &amp;
$Z2014  &amp; ", "   &amp;
IF($AB2014 &lt;&gt; "", $AB2014, "NULL")  &amp; ", "   &amp;
$AK2014  &amp; ");"</f>
        <v>#REF!</v>
      </c>
    </row>
    <row r="2015" spans="1:38" x14ac:dyDescent="0.2">
      <c r="A2015" s="7" cm="1">
        <f t="array" aca="1" ref="A2015" ca="1">INDEX(Companies!$A:$A,RANDBETWEEN(2,COUNTA(Companies!$A:$A)),1)</f>
        <v>2</v>
      </c>
      <c r="B2015" s="5">
        <f t="shared" si="403"/>
        <v>2014</v>
      </c>
      <c r="C2015" s="5" t="str" cm="1">
        <f t="array" ref="C2015">SHA1HASH($B2015)</f>
        <v>39e21432a7dcba489697b4ef779f4b0c6f08b89f</v>
      </c>
      <c r="D2015" s="6">
        <f t="shared" ca="1" si="404"/>
        <v>1</v>
      </c>
      <c r="E2015" s="7">
        <f ca="1">IF($B2015 = 1 + N("Presidente"),
    127,
    IF($B2015 = 2 + N("Vice-Presidente"),
        72,
        IF($B2015 = 3 + N("Secretária bilíngue"),
            13,
            RANDBETWEEN(5,COUNT(Name!$A:$A) + 1)
        )
    )
)</f>
        <v>150</v>
      </c>
      <c r="F2015" s="7" t="str">
        <f ca="1">VLOOKUP($E2015,Name!$A:$B,2,FALSE)</f>
        <v>Gabriela</v>
      </c>
      <c r="G2015" s="7">
        <f ca="1" xml:space="preserve">
IF($B2015 = 1,
    0,
    RANDBETWEEN(5,COUNT('Last name'!$A:$A) + 1)
)</f>
        <v>171</v>
      </c>
      <c r="H2015" s="7" t="str">
        <f ca="1" xml:space="preserve">
IF($B2015 = 1 + N("Presidente"),
    "de Orléans e Bragança",
    VLOOKUP($G2015,'Last name'!$A:$B,2,FALSE) &amp; " " &amp; VLOOKUP(RANDBETWEEN(5,COUNT('Last name'!$A:$A) + 1),'Last name'!$A:$B,2,FALSE)
)</f>
        <v>Sacramento Teixeira</v>
      </c>
      <c r="I2015" s="7" t="str">
        <f t="shared" ca="1" si="405"/>
        <v>Gabriela Sacramento Teixeira</v>
      </c>
      <c r="J2015" s="7" t="str" cm="1">
        <f t="array" aca="1" ref="J2015" ca="1">SHA1HASH($I2015)</f>
        <v>eae5b642883e6afc917c68c60c0b934358152611</v>
      </c>
      <c r="K2015" s="7" cm="1">
        <f t="array" aca="1" ref="K2015" ca="1">INDEX(States!$A:$A,M2015,1)</f>
        <v>5</v>
      </c>
      <c r="L2015" s="7" t="str">
        <f ca="1">VLOOKUP($K2015,Countries!$A:$B,2,FALSE)</f>
        <v>Portugal</v>
      </c>
      <c r="M2015" s="7" cm="1">
        <f t="array" aca="1" ref="M2015" ca="1">INDEX(States!$C:$C,RANDBETWEEN(5,COUNTA(States!$A:$A) + 1),1)</f>
        <v>13</v>
      </c>
      <c r="N2015" s="7" t="str">
        <f ca="1">VLOOKUP($M2015,States!$C:$D,2,FALSE)</f>
        <v>Coimbra</v>
      </c>
      <c r="O2015" s="7" t="str">
        <f ca="1">VLOOKUP($E2015,Name!$A:$C,3,FALSE)</f>
        <v>F</v>
      </c>
      <c r="P2015" s="7" t="str">
        <f ca="1">VLOOKUP($O2015,Genders!$B:$C,2,FALSE)</f>
        <v>Female</v>
      </c>
      <c r="Q2015" s="7" cm="1">
        <f t="array" aca="1" ref="Q2015" ca="1">INDEX('Marital status'!$A:$A,RANDBETWEEN(5,COUNTA('Marital status'!$A:$A) + 1),1)</f>
        <v>0</v>
      </c>
      <c r="R2015" s="7" t="e">
        <f ca="1">VLOOKUP($Q2015,'Marital status'!$A:$B,2,FALSE)</f>
        <v>#N/A</v>
      </c>
      <c r="S2015" s="7">
        <f t="shared" ca="1" si="406"/>
        <v>5</v>
      </c>
      <c r="T2015" s="7" t="str">
        <f ca="1">VLOOKUP($S2015,Ethnicities!$A:$B,2,FALSE)</f>
        <v>ASIAN</v>
      </c>
      <c r="U2015" s="8">
        <f t="shared" ca="1" si="407"/>
        <v>27125</v>
      </c>
      <c r="V2015" s="6">
        <f t="shared" ca="1" si="408"/>
        <v>8</v>
      </c>
      <c r="W2015" s="8" t="str">
        <f ca="1">VLOOKUP($V2015,'Background education'!$A:$B,2,FALSE)</f>
        <v>Graduate school</v>
      </c>
      <c r="X2015" s="7">
        <f ca="1" xml:space="preserve">
  IF(OR($Z2015 = 5, $Z2015 = 6, $Z2015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2015" s="7" t="str">
        <f ca="1">VLOOKUP($X2015,Departments!$A:$B,2,FALSE)</f>
        <v>Communication &amp; Marketing</v>
      </c>
      <c r="Z2015" s="6">
        <f t="shared" ca="1" si="409"/>
        <v>11</v>
      </c>
      <c r="AA2015" s="7" t="str">
        <f ca="1">VLOOKUP($Z2015,Roles!$A:$B,2,FALSE)</f>
        <v>Analyst</v>
      </c>
      <c r="AB2015" s="6">
        <f t="shared" ca="1" si="410"/>
        <v>7</v>
      </c>
      <c r="AC2015" s="7" t="str">
        <f ca="1" xml:space="preserve">
IF(
  ISNA($AB2015),
  NA(),
  VLOOKUP($AB2015,Levels!$A:$B,2,FALSE)
)</f>
        <v>Senior</v>
      </c>
      <c r="AD2015" s="8">
        <f t="shared" ca="1" si="411"/>
        <v>39735</v>
      </c>
      <c r="AE2015" s="6">
        <f ca="1">RANDBETWEEN(5,COUNTA('Recruitment source'!$A:$A) + 1)</f>
        <v>12</v>
      </c>
      <c r="AF2015" s="6" t="str">
        <f ca="1">VLOOKUP($AE2015,'Recruitment source'!$A:$B,2,FALSE)</f>
        <v xml:space="preserve"> recommendation of employee</v>
      </c>
      <c r="AG2015" s="8" t="e">
        <f t="shared" ca="1" si="412"/>
        <v>#N/A</v>
      </c>
      <c r="AH2015" s="6" t="e">
        <f t="shared" ca="1" si="413"/>
        <v>#N/A</v>
      </c>
      <c r="AI2015" s="6" t="e">
        <f ca="1" xml:space="preserve">
IF(
  ISNA($AH2015),
  NA(),
  VLOOKUP($AH2015,'Reasons for dismissal'!$A:$B,2,FALSE)
)</f>
        <v>#N/A</v>
      </c>
      <c r="AJ2015" s="6">
        <f t="shared" ca="1" si="414"/>
        <v>5</v>
      </c>
      <c r="AK2015" s="1">
        <f t="shared" ca="1" si="415"/>
        <v>3080</v>
      </c>
      <c r="AL201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$A2015  &amp; ", "   &amp;
$B2015  &amp; ", "   &amp;
$D2015  &amp; ", '"  &amp;
$I2015  &amp; "', '" &amp;
$O2015  &amp; "', "  &amp;
$S2015  &amp; ", '"  &amp;
TEXT($U2015,"dd/mm/aaaa")  &amp; "', "   &amp;
$V2015  &amp; ", "   &amp;
$X2015  &amp; ", "   &amp;
$Z2015  &amp; ", "   &amp;
IF($AB2015 &lt;&gt; "", $AB2015, "NULL")  &amp; ", "   &amp;
$AK2015  &amp; ");"</f>
        <v>#REF!</v>
      </c>
    </row>
    <row r="2016" spans="1:38" x14ac:dyDescent="0.2">
      <c r="A2016" s="7" cm="1">
        <f t="array" aca="1" ref="A2016" ca="1">INDEX(Companies!$A:$A,RANDBETWEEN(2,COUNTA(Companies!$A:$A)),1)</f>
        <v>2</v>
      </c>
      <c r="B2016" s="5">
        <f t="shared" si="403"/>
        <v>2015</v>
      </c>
      <c r="C2016" s="5" t="str" cm="1">
        <f t="array" ref="C2016">SHA1HASH($B2016)</f>
        <v>9cdda67ded3f25811728276cefa76b80913b4c54</v>
      </c>
      <c r="D2016" s="6">
        <f t="shared" ca="1" si="404"/>
        <v>1</v>
      </c>
      <c r="E2016" s="7">
        <f ca="1">IF($B2016 = 1 + N("Presidente"),
    127,
    IF($B2016 = 2 + N("Vice-Presidente"),
        72,
        IF($B2016 = 3 + N("Secretária bilíngue"),
            13,
            RANDBETWEEN(5,COUNT(Name!$A:$A) + 1)
        )
    )
)</f>
        <v>262</v>
      </c>
      <c r="F2016" s="7" t="str">
        <f ca="1">VLOOKUP($E2016,Name!$A:$B,2,FALSE)</f>
        <v>Maria Eduarda</v>
      </c>
      <c r="G2016" s="7">
        <f ca="1" xml:space="preserve">
IF($B2016 = 1,
    0,
    RANDBETWEEN(5,COUNT('Last name'!$A:$A) + 1)
)</f>
        <v>183</v>
      </c>
      <c r="H2016" s="7" t="str">
        <f ca="1" xml:space="preserve">
IF($B2016 = 1 + N("Presidente"),
    "de Orléans e Bragança",
    VLOOKUP($G2016,'Last name'!$A:$B,2,FALSE) &amp; " " &amp; VLOOKUP(RANDBETWEEN(5,COUNT('Last name'!$A:$A) + 1),'Last name'!$A:$B,2,FALSE)
)</f>
        <v>Soares Teixeira</v>
      </c>
      <c r="I2016" s="7" t="str">
        <f t="shared" ca="1" si="405"/>
        <v>Maria Eduarda Soares Teixeira</v>
      </c>
      <c r="J2016" s="7" t="str" cm="1">
        <f t="array" aca="1" ref="J2016" ca="1">SHA1HASH($I2016)</f>
        <v>fc5222cc7575aa358dde6d3d303879b503da6011</v>
      </c>
      <c r="K2016" s="7" cm="1">
        <f t="array" aca="1" ref="K2016" ca="1">INDEX(States!$A:$A,M2016,1)</f>
        <v>5</v>
      </c>
      <c r="L2016" s="7" t="str">
        <f ca="1">VLOOKUP($K2016,Countries!$A:$B,2,FALSE)</f>
        <v>Portugal</v>
      </c>
      <c r="M2016" s="7" cm="1">
        <f t="array" aca="1" ref="M2016" ca="1">INDEX(States!$C:$C,RANDBETWEEN(5,COUNTA(States!$A:$A) + 1),1)</f>
        <v>7</v>
      </c>
      <c r="N2016" s="7" t="str">
        <f ca="1">VLOOKUP($M2016,States!$C:$D,2,FALSE)</f>
        <v xml:space="preserve"> Setúbal </v>
      </c>
      <c r="O2016" s="7" t="str">
        <f ca="1">VLOOKUP($E2016,Name!$A:$C,3,FALSE)</f>
        <v>F</v>
      </c>
      <c r="P2016" s="7" t="str">
        <f ca="1">VLOOKUP($O2016,Genders!$B:$C,2,FALSE)</f>
        <v>Female</v>
      </c>
      <c r="Q2016" s="7" cm="1">
        <f t="array" aca="1" ref="Q2016" ca="1">INDEX('Marital status'!$A:$A,RANDBETWEEN(5,COUNTA('Marital status'!$A:$A) + 1),1)</f>
        <v>6</v>
      </c>
      <c r="R2016" s="7" t="str">
        <f ca="1">VLOOKUP($Q2016,'Marital status'!$A:$B,2,FALSE)</f>
        <v>DIVORCED</v>
      </c>
      <c r="S2016" s="7">
        <f t="shared" ca="1" si="406"/>
        <v>6</v>
      </c>
      <c r="T2016" s="7" t="str">
        <f ca="1">VLOOKUP($S2016,Ethnicities!$A:$B,2,FALSE)</f>
        <v xml:space="preserve">  american Indian or Alaska Native</v>
      </c>
      <c r="U2016" s="8">
        <f t="shared" ca="1" si="407"/>
        <v>18283</v>
      </c>
      <c r="V2016" s="6">
        <f t="shared" ca="1" si="408"/>
        <v>7</v>
      </c>
      <c r="W2016" s="8" t="str">
        <f ca="1">VLOOKUP($V2016,'Background education'!$A:$B,2,FALSE)</f>
        <v>Undergraduate degree</v>
      </c>
      <c r="X2016" s="7">
        <f ca="1" xml:space="preserve">
  IF(OR($Z2016 = 5, $Z2016 = 6, $Z2016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2016" s="7" t="str">
        <f ca="1">VLOOKUP($X2016,Departments!$A:$B,2,FALSE)</f>
        <v>Communication &amp; Marketing</v>
      </c>
      <c r="Z2016" s="6">
        <f t="shared" ca="1" si="409"/>
        <v>9</v>
      </c>
      <c r="AA2016" s="7" t="str">
        <f ca="1">VLOOKUP($Z2016,Roles!$A:$B,2,FALSE)</f>
        <v>Intern</v>
      </c>
      <c r="AB2016" s="6" t="e">
        <f t="shared" ca="1" si="410"/>
        <v>#N/A</v>
      </c>
      <c r="AC2016" s="7" t="e">
        <f ca="1" xml:space="preserve">
IF(
  ISNA($AB2016),
  NA(),
  VLOOKUP($AB2016,Levels!$A:$B,2,FALSE)
)</f>
        <v>#N/A</v>
      </c>
      <c r="AD2016" s="8">
        <f t="shared" ca="1" si="411"/>
        <v>37662</v>
      </c>
      <c r="AE2016" s="6">
        <f ca="1">RANDBETWEEN(5,COUNTA('Recruitment source'!$A:$A) + 1)</f>
        <v>9</v>
      </c>
      <c r="AF2016" s="6" t="str">
        <f ca="1">VLOOKUP($AE2016,'Recruitment source'!$A:$B,2,FALSE)</f>
        <v>Empregos Online</v>
      </c>
      <c r="AG2016" s="8" t="e">
        <f t="shared" ca="1" si="412"/>
        <v>#N/A</v>
      </c>
      <c r="AH2016" s="6" t="e">
        <f t="shared" ca="1" si="413"/>
        <v>#N/A</v>
      </c>
      <c r="AI2016" s="6" t="e">
        <f ca="1" xml:space="preserve">
IF(
  ISNA($AH2016),
  NA(),
  VLOOKUP($AH2016,'Reasons for dismissal'!$A:$B,2,FALSE)
)</f>
        <v>#N/A</v>
      </c>
      <c r="AJ2016" s="6">
        <f t="shared" ca="1" si="414"/>
        <v>4</v>
      </c>
      <c r="AK2016" s="1">
        <f t="shared" ca="1" si="415"/>
        <v>1285</v>
      </c>
      <c r="AL201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$A2016  &amp; ", "   &amp;
$B2016  &amp; ", "   &amp;
$D2016  &amp; ", '"  &amp;
$I2016  &amp; "', '" &amp;
$O2016  &amp; "', "  &amp;
$S2016  &amp; ", '"  &amp;
TEXT($U2016,"dd/mm/aaaa")  &amp; "', "   &amp;
$V2016  &amp; ", "   &amp;
$X2016  &amp; ", "   &amp;
$Z2016  &amp; ", "   &amp;
IF($AB2016 &lt;&gt; "", $AB2016, "NULL")  &amp; ", "   &amp;
$AK2016  &amp; ");"</f>
        <v>#REF!</v>
      </c>
    </row>
    <row r="2017" spans="1:38" x14ac:dyDescent="0.2">
      <c r="A2017" s="7" cm="1">
        <f t="array" aca="1" ref="A2017" ca="1">INDEX(Companies!$A:$A,RANDBETWEEN(2,COUNTA(Companies!$A:$A)),1)</f>
        <v>2</v>
      </c>
      <c r="B2017" s="5">
        <f t="shared" si="403"/>
        <v>2016</v>
      </c>
      <c r="C2017" s="5" t="str" cm="1">
        <f t="array" ref="C2017">SHA1HASH($B2017)</f>
        <v>ab39c54239118a4b086b878b7878100f769dd197</v>
      </c>
      <c r="D2017" s="6">
        <f t="shared" ca="1" si="404"/>
        <v>1</v>
      </c>
      <c r="E2017" s="7">
        <f ca="1">IF($B2017 = 1 + N("Presidente"),
    127,
    IF($B2017 = 2 + N("Vice-Presidente"),
        72,
        IF($B2017 = 3 + N("Secretária bilíngue"),
            13,
            RANDBETWEEN(5,COUNT(Name!$A:$A) + 1)
        )
    )
)</f>
        <v>292</v>
      </c>
      <c r="F2017" s="7" t="str">
        <f ca="1">VLOOKUP($E2017,Name!$A:$B,2,FALSE)</f>
        <v>Micaela</v>
      </c>
      <c r="G2017" s="7">
        <f ca="1" xml:space="preserve">
IF($B2017 = 1,
    0,
    RANDBETWEEN(5,COUNT('Last name'!$A:$A) + 1)
)</f>
        <v>171</v>
      </c>
      <c r="H2017" s="7" t="str">
        <f ca="1" xml:space="preserve">
IF($B2017 = 1 + N("Presidente"),
    "de Orléans e Bragança",
    VLOOKUP($G2017,'Last name'!$A:$B,2,FALSE) &amp; " " &amp; VLOOKUP(RANDBETWEEN(5,COUNT('Last name'!$A:$A) + 1),'Last name'!$A:$B,2,FALSE)
)</f>
        <v>Sacramento Serra</v>
      </c>
      <c r="I2017" s="7" t="str">
        <f t="shared" ca="1" si="405"/>
        <v>Micaela Sacramento Serra</v>
      </c>
      <c r="J2017" s="7" t="str" cm="1">
        <f t="array" aca="1" ref="J2017" ca="1">SHA1HASH($I2017)</f>
        <v>dedf03f8fd69ba3fd93072ddbe73d46211fc1141</v>
      </c>
      <c r="K2017" s="7" cm="1">
        <f t="array" aca="1" ref="K2017" ca="1">INDEX(States!$A:$A,M2017,1)</f>
        <v>5</v>
      </c>
      <c r="L2017" s="7" t="str">
        <f ca="1">VLOOKUP($K2017,Countries!$A:$B,2,FALSE)</f>
        <v>Portugal</v>
      </c>
      <c r="M2017" s="7" cm="1">
        <f t="array" aca="1" ref="M2017" ca="1">INDEX(States!$C:$C,RANDBETWEEN(5,COUNTA(States!$A:$A) + 1),1)</f>
        <v>8</v>
      </c>
      <c r="N2017" s="7" t="str">
        <f ca="1">VLOOKUP($M2017,States!$C:$D,2,FALSE)</f>
        <v>AveirO</v>
      </c>
      <c r="O2017" s="7" t="str">
        <f ca="1">VLOOKUP($E2017,Name!$A:$C,3,FALSE)</f>
        <v>F</v>
      </c>
      <c r="P2017" s="7" t="str">
        <f ca="1">VLOOKUP($O2017,Genders!$B:$C,2,FALSE)</f>
        <v>Female</v>
      </c>
      <c r="Q2017" s="7" cm="1">
        <f t="array" aca="1" ref="Q2017" ca="1">INDEX('Marital status'!$A:$A,RANDBETWEEN(5,COUNTA('Marital status'!$A:$A) + 1),1)</f>
        <v>0</v>
      </c>
      <c r="R2017" s="7" t="e">
        <f ca="1">VLOOKUP($Q2017,'Marital status'!$A:$B,2,FALSE)</f>
        <v>#N/A</v>
      </c>
      <c r="S2017" s="7">
        <f t="shared" ca="1" si="406"/>
        <v>5</v>
      </c>
      <c r="T2017" s="7" t="str">
        <f ca="1">VLOOKUP($S2017,Ethnicities!$A:$B,2,FALSE)</f>
        <v>ASIAN</v>
      </c>
      <c r="U2017" s="8">
        <f t="shared" ca="1" si="407"/>
        <v>29885</v>
      </c>
      <c r="V2017" s="6">
        <f t="shared" ca="1" si="408"/>
        <v>7</v>
      </c>
      <c r="W2017" s="8" t="str">
        <f ca="1">VLOOKUP($V2017,'Background education'!$A:$B,2,FALSE)</f>
        <v>Undergraduate degree</v>
      </c>
      <c r="X2017" s="7">
        <f ca="1" xml:space="preserve">
  IF(OR($Z2017 = 5, $Z2017 = 6, $Z2017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2017" s="7" t="str">
        <f ca="1">VLOOKUP($X2017,Departments!$A:$B,2,FALSE)</f>
        <v>Operations</v>
      </c>
      <c r="Z2017" s="6">
        <f t="shared" ca="1" si="409"/>
        <v>11</v>
      </c>
      <c r="AA2017" s="7" t="str">
        <f ca="1">VLOOKUP($Z2017,Roles!$A:$B,2,FALSE)</f>
        <v>Analyst</v>
      </c>
      <c r="AB2017" s="6">
        <f t="shared" ca="1" si="410"/>
        <v>5</v>
      </c>
      <c r="AC2017" s="7" t="str">
        <f ca="1" xml:space="preserve">
IF(
  ISNA($AB2017),
  NA(),
  VLOOKUP($AB2017,Levels!$A:$B,2,FALSE)
)</f>
        <v>Junior</v>
      </c>
      <c r="AD2017" s="8">
        <f t="shared" ca="1" si="411"/>
        <v>40178</v>
      </c>
      <c r="AE2017" s="6">
        <f ca="1">RANDBETWEEN(5,COUNTA('Recruitment source'!$A:$A) + 1)</f>
        <v>7</v>
      </c>
      <c r="AF2017" s="6" t="str">
        <f ca="1">VLOOKUP($AE2017,'Recruitment source'!$A:$B,2,FALSE)</f>
        <v>SAPO Emprego</v>
      </c>
      <c r="AG2017" s="8" t="e">
        <f t="shared" ca="1" si="412"/>
        <v>#N/A</v>
      </c>
      <c r="AH2017" s="6" t="e">
        <f t="shared" ca="1" si="413"/>
        <v>#N/A</v>
      </c>
      <c r="AI2017" s="6" t="e">
        <f ca="1" xml:space="preserve">
IF(
  ISNA($AH2017),
  NA(),
  VLOOKUP($AH2017,'Reasons for dismissal'!$A:$B,2,FALSE)
)</f>
        <v>#N/A</v>
      </c>
      <c r="AJ2017" s="6">
        <f t="shared" ca="1" si="414"/>
        <v>4</v>
      </c>
      <c r="AK2017" s="1">
        <f t="shared" ca="1" si="415"/>
        <v>2500</v>
      </c>
      <c r="AL201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$A2017  &amp; ", "   &amp;
$B2017  &amp; ", "   &amp;
$D2017  &amp; ", '"  &amp;
$I2017  &amp; "', '" &amp;
$O2017  &amp; "', "  &amp;
$S2017  &amp; ", '"  &amp;
TEXT($U2017,"dd/mm/aaaa")  &amp; "', "   &amp;
$V2017  &amp; ", "   &amp;
$X2017  &amp; ", "   &amp;
$Z2017  &amp; ", "   &amp;
IF($AB2017 &lt;&gt; "", $AB2017, "NULL")  &amp; ", "   &amp;
$AK2017  &amp; ");"</f>
        <v>#REF!</v>
      </c>
    </row>
    <row r="2018" spans="1:38" x14ac:dyDescent="0.2">
      <c r="A2018" s="7" cm="1">
        <f t="array" aca="1" ref="A2018" ca="1">INDEX(Companies!$A:$A,RANDBETWEEN(2,COUNTA(Companies!$A:$A)),1)</f>
        <v>2</v>
      </c>
      <c r="B2018" s="5">
        <f t="shared" si="403"/>
        <v>2017</v>
      </c>
      <c r="C2018" s="5" t="str" cm="1">
        <f t="array" ref="C2018">SHA1HASH($B2018)</f>
        <v>04e8696e6424c21d717e46008780505d598eb59a</v>
      </c>
      <c r="D2018" s="6">
        <f t="shared" ca="1" si="404"/>
        <v>1</v>
      </c>
      <c r="E2018" s="7">
        <f ca="1">IF($B2018 = 1 + N("Presidente"),
    127,
    IF($B2018 = 2 + N("Vice-Presidente"),
        72,
        IF($B2018 = 3 + N("Secretária bilíngue"),
            13,
            RANDBETWEEN(5,COUNT(Name!$A:$A) + 1)
        )
    )
)</f>
        <v>337</v>
      </c>
      <c r="F2018" s="7" t="str">
        <f ca="1">VLOOKUP($E2018,Name!$A:$B,2,FALSE)</f>
        <v>Sarah</v>
      </c>
      <c r="G2018" s="7">
        <f ca="1" xml:space="preserve">
IF($B2018 = 1,
    0,
    RANDBETWEEN(5,COUNT('Last name'!$A:$A) + 1)
)</f>
        <v>180</v>
      </c>
      <c r="H2018" s="7" t="str">
        <f ca="1" xml:space="preserve">
IF($B2018 = 1 + N("Presidente"),
    "de Orléans e Bragança",
    VLOOKUP($G2018,'Last name'!$A:$B,2,FALSE) &amp; " " &amp; VLOOKUP(RANDBETWEEN(5,COUNT('Last name'!$A:$A) + 1),'Last name'!$A:$B,2,FALSE)
)</f>
        <v>Silva Alcantara</v>
      </c>
      <c r="I2018" s="7" t="str">
        <f t="shared" ca="1" si="405"/>
        <v>Sarah Silva Alcantara</v>
      </c>
      <c r="J2018" s="7" t="str" cm="1">
        <f t="array" aca="1" ref="J2018" ca="1">SHA1HASH($I2018)</f>
        <v>62af222d355c5fe4372fea7a19656999e05080e5</v>
      </c>
      <c r="K2018" s="7" cm="1">
        <f t="array" aca="1" ref="K2018" ca="1">INDEX(States!$A:$A,M2018,1)</f>
        <v>5</v>
      </c>
      <c r="L2018" s="7" t="str">
        <f ca="1">VLOOKUP($K2018,Countries!$A:$B,2,FALSE)</f>
        <v>Portugal</v>
      </c>
      <c r="M2018" s="7" cm="1">
        <f t="array" aca="1" ref="M2018" ca="1">INDEX(States!$C:$C,RANDBETWEEN(5,COUNTA(States!$A:$A) + 1),1)</f>
        <v>22</v>
      </c>
      <c r="N2018" s="7" t="str">
        <f ca="1">VLOOKUP($M2018,States!$C:$D,2,FALSE)</f>
        <v>Vila Real</v>
      </c>
      <c r="O2018" s="7" t="str">
        <f ca="1">VLOOKUP($E2018,Name!$A:$C,3,FALSE)</f>
        <v>F</v>
      </c>
      <c r="P2018" s="7" t="str">
        <f ca="1">VLOOKUP($O2018,Genders!$B:$C,2,FALSE)</f>
        <v>Female</v>
      </c>
      <c r="Q2018" s="7" cm="1">
        <f t="array" aca="1" ref="Q2018" ca="1">INDEX('Marital status'!$A:$A,RANDBETWEEN(5,COUNTA('Marital status'!$A:$A) + 1),1)</f>
        <v>5</v>
      </c>
      <c r="R2018" s="7" t="str">
        <f ca="1">VLOOKUP($Q2018,'Marital status'!$A:$B,2,FALSE)</f>
        <v xml:space="preserve"> Separated </v>
      </c>
      <c r="S2018" s="7">
        <f t="shared" ca="1" si="406"/>
        <v>5</v>
      </c>
      <c r="T2018" s="7" t="str">
        <f ca="1">VLOOKUP($S2018,Ethnicities!$A:$B,2,FALSE)</f>
        <v>ASIAN</v>
      </c>
      <c r="U2018" s="8">
        <f t="shared" ca="1" si="407"/>
        <v>20219</v>
      </c>
      <c r="V2018" s="6">
        <f t="shared" ca="1" si="408"/>
        <v>7</v>
      </c>
      <c r="W2018" s="8" t="str">
        <f ca="1">VLOOKUP($V2018,'Background education'!$A:$B,2,FALSE)</f>
        <v>Undergraduate degree</v>
      </c>
      <c r="X2018" s="7">
        <f ca="1" xml:space="preserve">
  IF(OR($Z2018 = 5, $Z2018 = 6, $Z2018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2018" s="7" t="str">
        <f ca="1">VLOOKUP($X2018,Departments!$A:$B,2,FALSE)</f>
        <v>Administration</v>
      </c>
      <c r="Z2018" s="6">
        <f t="shared" ca="1" si="409"/>
        <v>10</v>
      </c>
      <c r="AA2018" s="7" t="str">
        <f ca="1">VLOOKUP($Z2018,Roles!$A:$B,2,FALSE)</f>
        <v>Trainee</v>
      </c>
      <c r="AB2018" s="6" t="e">
        <f t="shared" ca="1" si="410"/>
        <v>#N/A</v>
      </c>
      <c r="AC2018" s="7" t="e">
        <f ca="1" xml:space="preserve">
IF(
  ISNA($AB2018),
  NA(),
  VLOOKUP($AB2018,Levels!$A:$B,2,FALSE)
)</f>
        <v>#N/A</v>
      </c>
      <c r="AD2018" s="8">
        <f t="shared" ca="1" si="411"/>
        <v>37552</v>
      </c>
      <c r="AE2018" s="6">
        <f ca="1">RANDBETWEEN(5,COUNTA('Recruitment source'!$A:$A) + 1)</f>
        <v>14</v>
      </c>
      <c r="AF2018" s="6" t="str">
        <f ca="1">VLOOKUP($AE2018,'Recruitment source'!$A:$B,2,FALSE)</f>
        <v>LinkedIn</v>
      </c>
      <c r="AG2018" s="8" t="e">
        <f t="shared" ca="1" si="412"/>
        <v>#N/A</v>
      </c>
      <c r="AH2018" s="6" t="e">
        <f t="shared" ca="1" si="413"/>
        <v>#N/A</v>
      </c>
      <c r="AI2018" s="6" t="e">
        <f ca="1" xml:space="preserve">
IF(
  ISNA($AH2018),
  NA(),
  VLOOKUP($AH2018,'Reasons for dismissal'!$A:$B,2,FALSE)
)</f>
        <v>#N/A</v>
      </c>
      <c r="AJ2018" s="6">
        <f t="shared" ca="1" si="414"/>
        <v>4</v>
      </c>
      <c r="AK2018" s="1">
        <f t="shared" ca="1" si="415"/>
        <v>1305</v>
      </c>
      <c r="AL201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$A2018  &amp; ", "   &amp;
$B2018  &amp; ", "   &amp;
$D2018  &amp; ", '"  &amp;
$I2018  &amp; "', '" &amp;
$O2018  &amp; "', "  &amp;
$S2018  &amp; ", '"  &amp;
TEXT($U2018,"dd/mm/aaaa")  &amp; "', "   &amp;
$V2018  &amp; ", "   &amp;
$X2018  &amp; ", "   &amp;
$Z2018  &amp; ", "   &amp;
IF($AB2018 &lt;&gt; "", $AB2018, "NULL")  &amp; ", "   &amp;
$AK2018  &amp; ");"</f>
        <v>#REF!</v>
      </c>
    </row>
    <row r="2019" spans="1:38" x14ac:dyDescent="0.2">
      <c r="A2019" s="7" cm="1">
        <f t="array" aca="1" ref="A2019" ca="1">INDEX(Companies!$A:$A,RANDBETWEEN(2,COUNTA(Companies!$A:$A)),1)</f>
        <v>2</v>
      </c>
      <c r="B2019" s="5">
        <f t="shared" si="403"/>
        <v>2018</v>
      </c>
      <c r="C2019" s="5" t="str" cm="1">
        <f t="array" ref="C2019">SHA1HASH($B2019)</f>
        <v>66efd9eefecf45dd64eff8e5cb2d13e005041925</v>
      </c>
      <c r="D2019" s="6">
        <f t="shared" ca="1" si="404"/>
        <v>1</v>
      </c>
      <c r="E2019" s="7">
        <f ca="1">IF($B2019 = 1 + N("Presidente"),
    127,
    IF($B2019 = 2 + N("Vice-Presidente"),
        72,
        IF($B2019 = 3 + N("Secretária bilíngue"),
            13,
            RANDBETWEEN(5,COUNT(Name!$A:$A) + 1)
        )
    )
)</f>
        <v>235</v>
      </c>
      <c r="F2019" s="7" t="str">
        <f ca="1">VLOOKUP($E2019,Name!$A:$B,2,FALSE)</f>
        <v>Luan</v>
      </c>
      <c r="G2019" s="7">
        <f ca="1" xml:space="preserve">
IF($B2019 = 1,
    0,
    RANDBETWEEN(5,COUNT('Last name'!$A:$A) + 1)
)</f>
        <v>101</v>
      </c>
      <c r="H2019" s="7" t="str">
        <f ca="1" xml:space="preserve">
IF($B2019 = 1 + N("Presidente"),
    "de Orléans e Bragança",
    VLOOKUP($G2019,'Last name'!$A:$B,2,FALSE) &amp; " " &amp; VLOOKUP(RANDBETWEEN(5,COUNT('Last name'!$A:$A) + 1),'Last name'!$A:$B,2,FALSE)
)</f>
        <v>Gouveia Peçanha</v>
      </c>
      <c r="I2019" s="7" t="str">
        <f t="shared" ca="1" si="405"/>
        <v>Luan Gouveia Peçanha</v>
      </c>
      <c r="J2019" s="7" t="str" cm="1">
        <f t="array" aca="1" ref="J2019" ca="1">SHA1HASH($I2019)</f>
        <v>dd13ac5af4203b25592d4bcf262aeab497e01aed</v>
      </c>
      <c r="K2019" s="7" cm="1">
        <f t="array" aca="1" ref="K2019" ca="1">INDEX(States!$A:$A,M2019,1)</f>
        <v>5</v>
      </c>
      <c r="L2019" s="7" t="str">
        <f ca="1">VLOOKUP($K2019,Countries!$A:$B,2,FALSE)</f>
        <v>Portugal</v>
      </c>
      <c r="M2019" s="7" cm="1">
        <f t="array" aca="1" ref="M2019" ca="1">INDEX(States!$C:$C,RANDBETWEEN(5,COUNTA(States!$A:$A) + 1),1)</f>
        <v>23</v>
      </c>
      <c r="N2019" s="7" t="str">
        <f ca="1">VLOOKUP($M2019,States!$C:$D,2,FALSE)</f>
        <v>Viana do Castelo</v>
      </c>
      <c r="O2019" s="7" t="str">
        <f ca="1">VLOOKUP($E2019,Name!$A:$C,3,FALSE)</f>
        <v>M</v>
      </c>
      <c r="P2019" s="7" t="str">
        <f ca="1">VLOOKUP($O2019,Genders!$B:$C,2,FALSE)</f>
        <v>Male</v>
      </c>
      <c r="Q2019" s="7" cm="1">
        <f t="array" aca="1" ref="Q2019" ca="1">INDEX('Marital status'!$A:$A,RANDBETWEEN(5,COUNTA('Marital status'!$A:$A) + 1),1)</f>
        <v>6</v>
      </c>
      <c r="R2019" s="7" t="str">
        <f ca="1">VLOOKUP($Q2019,'Marital status'!$A:$B,2,FALSE)</f>
        <v>DIVORCED</v>
      </c>
      <c r="S2019" s="7">
        <f t="shared" ca="1" si="406"/>
        <v>5</v>
      </c>
      <c r="T2019" s="7" t="str">
        <f ca="1">VLOOKUP($S2019,Ethnicities!$A:$B,2,FALSE)</f>
        <v>ASIAN</v>
      </c>
      <c r="U2019" s="8">
        <f t="shared" ca="1" si="407"/>
        <v>31824</v>
      </c>
      <c r="V2019" s="6">
        <f t="shared" ca="1" si="408"/>
        <v>8</v>
      </c>
      <c r="W2019" s="8" t="str">
        <f ca="1">VLOOKUP($V2019,'Background education'!$A:$B,2,FALSE)</f>
        <v>Graduate school</v>
      </c>
      <c r="X2019" s="7">
        <f ca="1" xml:space="preserve">
  IF(OR($Z2019 = 5, $Z2019 = 6, $Z2019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019" s="7" t="str">
        <f ca="1">VLOOKUP($X2019,Departments!$A:$B,2,FALSE)</f>
        <v>Human Resource</v>
      </c>
      <c r="Z2019" s="6">
        <f t="shared" ca="1" si="409"/>
        <v>11</v>
      </c>
      <c r="AA2019" s="7" t="str">
        <f ca="1">VLOOKUP($Z2019,Roles!$A:$B,2,FALSE)</f>
        <v>Analyst</v>
      </c>
      <c r="AB2019" s="6">
        <f t="shared" ca="1" si="410"/>
        <v>5</v>
      </c>
      <c r="AC2019" s="7" t="str">
        <f ca="1" xml:space="preserve">
IF(
  ISNA($AB2019),
  NA(),
  VLOOKUP($AB2019,Levels!$A:$B,2,FALSE)
)</f>
        <v>Junior</v>
      </c>
      <c r="AD2019" s="8">
        <f t="shared" ca="1" si="411"/>
        <v>36612</v>
      </c>
      <c r="AE2019" s="6">
        <f ca="1">RANDBETWEEN(5,COUNTA('Recruitment source'!$A:$A) + 1)</f>
        <v>6</v>
      </c>
      <c r="AF2019" s="6" t="str">
        <f ca="1">VLOOKUP($AE2019,'Recruitment source'!$A:$B,2,FALSE)</f>
        <v>Learn4Good</v>
      </c>
      <c r="AG2019" s="8" t="e">
        <f t="shared" ca="1" si="412"/>
        <v>#N/A</v>
      </c>
      <c r="AH2019" s="6" t="e">
        <f t="shared" ca="1" si="413"/>
        <v>#N/A</v>
      </c>
      <c r="AI2019" s="6" t="e">
        <f ca="1" xml:space="preserve">
IF(
  ISNA($AH2019),
  NA(),
  VLOOKUP($AH2019,'Reasons for dismissal'!$A:$B,2,FALSE)
)</f>
        <v>#N/A</v>
      </c>
      <c r="AJ2019" s="6">
        <f t="shared" ca="1" si="414"/>
        <v>4</v>
      </c>
      <c r="AK2019" s="1">
        <f t="shared" ca="1" si="415"/>
        <v>3080</v>
      </c>
      <c r="AL201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$A2019  &amp; ", "   &amp;
$B2019  &amp; ", "   &amp;
$D2019  &amp; ", '"  &amp;
$I2019  &amp; "', '" &amp;
$O2019  &amp; "', "  &amp;
$S2019  &amp; ", '"  &amp;
TEXT($U2019,"dd/mm/aaaa")  &amp; "', "   &amp;
$V2019  &amp; ", "   &amp;
$X2019  &amp; ", "   &amp;
$Z2019  &amp; ", "   &amp;
IF($AB2019 &lt;&gt; "", $AB2019, "NULL")  &amp; ", "   &amp;
$AK2019  &amp; ");"</f>
        <v>#REF!</v>
      </c>
    </row>
    <row r="2020" spans="1:38" x14ac:dyDescent="0.2">
      <c r="A2020" s="7" cm="1">
        <f t="array" aca="1" ref="A2020" ca="1">INDEX(Companies!$A:$A,RANDBETWEEN(2,COUNTA(Companies!$A:$A)),1)</f>
        <v>2</v>
      </c>
      <c r="B2020" s="5">
        <f t="shared" si="403"/>
        <v>2019</v>
      </c>
      <c r="C2020" s="5" t="str" cm="1">
        <f t="array" ref="C2020">SHA1HASH($B2020)</f>
        <v>0c422ba64421103f8f58fc3c8676caf9c7c73178</v>
      </c>
      <c r="D2020" s="6">
        <f t="shared" ca="1" si="404"/>
        <v>1</v>
      </c>
      <c r="E2020" s="7">
        <f ca="1">IF($B2020 = 1 + N("Presidente"),
    127,
    IF($B2020 = 2 + N("Vice-Presidente"),
        72,
        IF($B2020 = 3 + N("Secretária bilíngue"),
            13,
            RANDBETWEEN(5,COUNT(Name!$A:$A) + 1)
        )
    )
)</f>
        <v>259</v>
      </c>
      <c r="F2020" s="7" t="str">
        <f ca="1">VLOOKUP($E2020,Name!$A:$B,2,FALSE)</f>
        <v>Maria Carolina</v>
      </c>
      <c r="G2020" s="7">
        <f ca="1" xml:space="preserve">
IF($B2020 = 1,
    0,
    RANDBETWEEN(5,COUNT('Last name'!$A:$A) + 1)
)</f>
        <v>12</v>
      </c>
      <c r="H2020" s="7" t="str">
        <f ca="1" xml:space="preserve">
IF($B2020 = 1 + N("Presidente"),
    "de Orléans e Bragança",
    VLOOKUP($G2020,'Last name'!$A:$B,2,FALSE) &amp; " " &amp; VLOOKUP(RANDBETWEEN(5,COUNT('Last name'!$A:$A) + 1),'Last name'!$A:$B,2,FALSE)
)</f>
        <v>Alvaregna Greco</v>
      </c>
      <c r="I2020" s="7" t="str">
        <f t="shared" ca="1" si="405"/>
        <v>Maria Carolina Alvaregna Greco</v>
      </c>
      <c r="J2020" s="7" t="str" cm="1">
        <f t="array" aca="1" ref="J2020" ca="1">SHA1HASH($I2020)</f>
        <v>caa48c9351168d626df78937aa08bc2c516cf92d</v>
      </c>
      <c r="K2020" s="7" cm="1">
        <f t="array" aca="1" ref="K2020" ca="1">INDEX(States!$A:$A,M2020,1)</f>
        <v>5</v>
      </c>
      <c r="L2020" s="7" t="str">
        <f ca="1">VLOOKUP($K2020,Countries!$A:$B,2,FALSE)</f>
        <v>Portugal</v>
      </c>
      <c r="M2020" s="7" cm="1">
        <f t="array" aca="1" ref="M2020" ca="1">INDEX(States!$C:$C,RANDBETWEEN(5,COUNTA(States!$A:$A) + 1),1)</f>
        <v>9</v>
      </c>
      <c r="N2020" s="7" t="str">
        <f ca="1">VLOOKUP($M2020,States!$C:$D,2,FALSE)</f>
        <v>braga</v>
      </c>
      <c r="O2020" s="7" t="str">
        <f ca="1">VLOOKUP($E2020,Name!$A:$C,3,FALSE)</f>
        <v>F</v>
      </c>
      <c r="P2020" s="7" t="str">
        <f ca="1">VLOOKUP($O2020,Genders!$B:$C,2,FALSE)</f>
        <v>Female</v>
      </c>
      <c r="Q2020" s="7" cm="1">
        <f t="array" aca="1" ref="Q2020" ca="1">INDEX('Marital status'!$A:$A,RANDBETWEEN(5,COUNTA('Marital status'!$A:$A) + 1),1)</f>
        <v>6</v>
      </c>
      <c r="R2020" s="7" t="str">
        <f ca="1">VLOOKUP($Q2020,'Marital status'!$A:$B,2,FALSE)</f>
        <v>DIVORCED</v>
      </c>
      <c r="S2020" s="7">
        <f t="shared" ca="1" si="406"/>
        <v>5</v>
      </c>
      <c r="T2020" s="7" t="str">
        <f ca="1">VLOOKUP($S2020,Ethnicities!$A:$B,2,FALSE)</f>
        <v>ASIAN</v>
      </c>
      <c r="U2020" s="8">
        <f t="shared" ca="1" si="407"/>
        <v>20576</v>
      </c>
      <c r="V2020" s="6">
        <f t="shared" ca="1" si="408"/>
        <v>7</v>
      </c>
      <c r="W2020" s="8" t="str">
        <f ca="1">VLOOKUP($V2020,'Background education'!$A:$B,2,FALSE)</f>
        <v>Undergraduate degree</v>
      </c>
      <c r="X2020" s="7">
        <f ca="1" xml:space="preserve">
  IF(OR($Z2020 = 5, $Z2020 = 6, $Z2020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2020" s="7" t="str">
        <f ca="1">VLOOKUP($X2020,Departments!$A:$B,2,FALSE)</f>
        <v xml:space="preserve"> Commercial</v>
      </c>
      <c r="Z2020" s="6">
        <f t="shared" ca="1" si="409"/>
        <v>9</v>
      </c>
      <c r="AA2020" s="7" t="str">
        <f ca="1">VLOOKUP($Z2020,Roles!$A:$B,2,FALSE)</f>
        <v>Intern</v>
      </c>
      <c r="AB2020" s="6" t="e">
        <f t="shared" ca="1" si="410"/>
        <v>#N/A</v>
      </c>
      <c r="AC2020" s="7" t="e">
        <f ca="1" xml:space="preserve">
IF(
  ISNA($AB2020),
  NA(),
  VLOOKUP($AB2020,Levels!$A:$B,2,FALSE)
)</f>
        <v>#N/A</v>
      </c>
      <c r="AD2020" s="8">
        <f t="shared" ca="1" si="411"/>
        <v>44146</v>
      </c>
      <c r="AE2020" s="6">
        <f ca="1">RANDBETWEEN(5,COUNTA('Recruitment source'!$A:$A) + 1)</f>
        <v>14</v>
      </c>
      <c r="AF2020" s="6" t="str">
        <f ca="1">VLOOKUP($AE2020,'Recruitment source'!$A:$B,2,FALSE)</f>
        <v>LinkedIn</v>
      </c>
      <c r="AG2020" s="8" t="e">
        <f t="shared" ca="1" si="412"/>
        <v>#N/A</v>
      </c>
      <c r="AH2020" s="6" t="e">
        <f t="shared" ca="1" si="413"/>
        <v>#N/A</v>
      </c>
      <c r="AI2020" s="6" t="e">
        <f ca="1" xml:space="preserve">
IF(
  ISNA($AH2020),
  NA(),
  VLOOKUP($AH2020,'Reasons for dismissal'!$A:$B,2,FALSE)
)</f>
        <v>#N/A</v>
      </c>
      <c r="AJ2020" s="6">
        <f t="shared" ca="1" si="414"/>
        <v>5</v>
      </c>
      <c r="AK2020" s="1">
        <f t="shared" ca="1" si="415"/>
        <v>1285</v>
      </c>
      <c r="AL202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$A2020  &amp; ", "   &amp;
$B2020  &amp; ", "   &amp;
$D2020  &amp; ", '"  &amp;
$I2020  &amp; "', '" &amp;
$O2020  &amp; "', "  &amp;
$S2020  &amp; ", '"  &amp;
TEXT($U2020,"dd/mm/aaaa")  &amp; "', "   &amp;
$V2020  &amp; ", "   &amp;
$X2020  &amp; ", "   &amp;
$Z2020  &amp; ", "   &amp;
IF($AB2020 &lt;&gt; "", $AB2020, "NULL")  &amp; ", "   &amp;
$AK2020  &amp; ");"</f>
        <v>#REF!</v>
      </c>
    </row>
    <row r="2021" spans="1:38" x14ac:dyDescent="0.2">
      <c r="A2021" s="7" cm="1">
        <f t="array" aca="1" ref="A2021" ca="1">INDEX(Companies!$A:$A,RANDBETWEEN(2,COUNTA(Companies!$A:$A)),1)</f>
        <v>2</v>
      </c>
      <c r="B2021" s="5">
        <f t="shared" si="403"/>
        <v>2020</v>
      </c>
      <c r="C2021" s="5" t="str" cm="1">
        <f t="array" ref="C2021">SHA1HASH($B2021)</f>
        <v>85568b20c3315286c4dfebb330b25146f92bed66</v>
      </c>
      <c r="D2021" s="6">
        <f t="shared" ca="1" si="404"/>
        <v>1</v>
      </c>
      <c r="E2021" s="7">
        <f ca="1">IF($B2021 = 1 + N("Presidente"),
    127,
    IF($B2021 = 2 + N("Vice-Presidente"),
        72,
        IF($B2021 = 3 + N("Secretária bilíngue"),
            13,
            RANDBETWEEN(5,COUNT(Name!$A:$A) + 1)
        )
    )
)</f>
        <v>40</v>
      </c>
      <c r="F2021" s="7" t="str">
        <f ca="1">VLOOKUP($E2021,Name!$A:$B,2,FALSE)</f>
        <v>André</v>
      </c>
      <c r="G2021" s="7">
        <f ca="1" xml:space="preserve">
IF($B2021 = 1,
    0,
    RANDBETWEEN(5,COUNT('Last name'!$A:$A) + 1)
)</f>
        <v>10</v>
      </c>
      <c r="H2021" s="7" t="str">
        <f ca="1" xml:space="preserve">
IF($B2021 = 1 + N("Presidente"),
    "de Orléans e Bragança",
    VLOOKUP($G2021,'Last name'!$A:$B,2,FALSE) &amp; " " &amp; VLOOKUP(RANDBETWEEN(5,COUNT('Last name'!$A:$A) + 1),'Last name'!$A:$B,2,FALSE)
)</f>
        <v>Alencar Nunes</v>
      </c>
      <c r="I2021" s="7" t="str">
        <f t="shared" ca="1" si="405"/>
        <v>André Alencar Nunes</v>
      </c>
      <c r="J2021" s="7" t="str" cm="1">
        <f t="array" aca="1" ref="J2021" ca="1">SHA1HASH($I2021)</f>
        <v>1f4262b5ffdbe784213b42d64164548933d9d4b9</v>
      </c>
      <c r="K2021" s="7" cm="1">
        <f t="array" aca="1" ref="K2021" ca="1">INDEX(States!$A:$A,M2021,1)</f>
        <v>5</v>
      </c>
      <c r="L2021" s="7" t="str">
        <f ca="1">VLOOKUP($K2021,Countries!$A:$B,2,FALSE)</f>
        <v>Portugal</v>
      </c>
      <c r="M2021" s="7" cm="1">
        <f t="array" aca="1" ref="M2021" ca="1">INDEX(States!$C:$C,RANDBETWEEN(5,COUNTA(States!$A:$A) + 1),1)</f>
        <v>22</v>
      </c>
      <c r="N2021" s="7" t="str">
        <f ca="1">VLOOKUP($M2021,States!$C:$D,2,FALSE)</f>
        <v>Vila Real</v>
      </c>
      <c r="O2021" s="7" t="str">
        <f ca="1">VLOOKUP($E2021,Name!$A:$C,3,FALSE)</f>
        <v>M</v>
      </c>
      <c r="P2021" s="7" t="str">
        <f ca="1">VLOOKUP($O2021,Genders!$B:$C,2,FALSE)</f>
        <v>Male</v>
      </c>
      <c r="Q2021" s="7" cm="1">
        <f t="array" aca="1" ref="Q2021" ca="1">INDEX('Marital status'!$A:$A,RANDBETWEEN(5,COUNTA('Marital status'!$A:$A) + 1),1)</f>
        <v>6</v>
      </c>
      <c r="R2021" s="7" t="str">
        <f ca="1">VLOOKUP($Q2021,'Marital status'!$A:$B,2,FALSE)</f>
        <v>DIVORCED</v>
      </c>
      <c r="S2021" s="7">
        <f t="shared" ca="1" si="406"/>
        <v>5</v>
      </c>
      <c r="T2021" s="7" t="str">
        <f ca="1">VLOOKUP($S2021,Ethnicities!$A:$B,2,FALSE)</f>
        <v>ASIAN</v>
      </c>
      <c r="U2021" s="8">
        <f t="shared" ca="1" si="407"/>
        <v>21844</v>
      </c>
      <c r="V2021" s="6">
        <f t="shared" ca="1" si="408"/>
        <v>8</v>
      </c>
      <c r="W2021" s="8" t="str">
        <f ca="1">VLOOKUP($V2021,'Background education'!$A:$B,2,FALSE)</f>
        <v>Graduate school</v>
      </c>
      <c r="X2021" s="7">
        <f ca="1" xml:space="preserve">
  IF(OR($Z2021 = 5, $Z2021 = 6, $Z2021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Y2021" s="7" t="str">
        <f ca="1">VLOOKUP($X2021,Departments!$A:$B,2,FALSE)</f>
        <v>Administration</v>
      </c>
      <c r="Z2021" s="6">
        <f t="shared" ca="1" si="409"/>
        <v>11</v>
      </c>
      <c r="AA2021" s="7" t="str">
        <f ca="1">VLOOKUP($Z2021,Roles!$A:$B,2,FALSE)</f>
        <v>Analyst</v>
      </c>
      <c r="AB2021" s="6">
        <f t="shared" ca="1" si="410"/>
        <v>5</v>
      </c>
      <c r="AC2021" s="7" t="str">
        <f ca="1" xml:space="preserve">
IF(
  ISNA($AB2021),
  NA(),
  VLOOKUP($AB2021,Levels!$A:$B,2,FALSE)
)</f>
        <v>Junior</v>
      </c>
      <c r="AD2021" s="8">
        <f t="shared" ca="1" si="411"/>
        <v>40309</v>
      </c>
      <c r="AE2021" s="6">
        <f ca="1">RANDBETWEEN(5,COUNTA('Recruitment source'!$A:$A) + 1)</f>
        <v>10</v>
      </c>
      <c r="AF2021" s="6" t="str">
        <f ca="1">VLOOKUP($AE2021,'Recruitment source'!$A:$B,2,FALSE)</f>
        <v>Jobs in Lisbon</v>
      </c>
      <c r="AG2021" s="8" t="e">
        <f t="shared" ca="1" si="412"/>
        <v>#N/A</v>
      </c>
      <c r="AH2021" s="6" t="e">
        <f t="shared" ca="1" si="413"/>
        <v>#N/A</v>
      </c>
      <c r="AI2021" s="6" t="e">
        <f ca="1" xml:space="preserve">
IF(
  ISNA($AH2021),
  NA(),
  VLOOKUP($AH2021,'Reasons for dismissal'!$A:$B,2,FALSE)
)</f>
        <v>#N/A</v>
      </c>
      <c r="AJ2021" s="6">
        <f t="shared" ca="1" si="414"/>
        <v>5</v>
      </c>
      <c r="AK2021" s="1">
        <f t="shared" ca="1" si="415"/>
        <v>3000</v>
      </c>
      <c r="AL202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$A2021  &amp; ", "   &amp;
$B2021  &amp; ", "   &amp;
$D2021  &amp; ", '"  &amp;
$I2021  &amp; "', '" &amp;
$O2021  &amp; "', "  &amp;
$S2021  &amp; ", '"  &amp;
TEXT($U2021,"dd/mm/aaaa")  &amp; "', "   &amp;
$V2021  &amp; ", "   &amp;
$X2021  &amp; ", "   &amp;
$Z2021  &amp; ", "   &amp;
IF($AB2021 &lt;&gt; "", $AB2021, "NULL")  &amp; ", "   &amp;
$AK2021  &amp; ");"</f>
        <v>#REF!</v>
      </c>
    </row>
    <row r="2022" spans="1:38" x14ac:dyDescent="0.2">
      <c r="A2022" s="7" cm="1">
        <f t="array" aca="1" ref="A2022" ca="1">INDEX(Companies!$A:$A,RANDBETWEEN(2,COUNTA(Companies!$A:$A)),1)</f>
        <v>2</v>
      </c>
      <c r="B2022" s="5">
        <f t="shared" si="403"/>
        <v>2021</v>
      </c>
      <c r="C2022" s="5" t="str" cm="1">
        <f t="array" ref="C2022">SHA1HASH($B2022)</f>
        <v>fd93ac461456a118d38a8d6b4d18f6741682f3eb</v>
      </c>
      <c r="D2022" s="6">
        <f t="shared" ca="1" si="404"/>
        <v>1</v>
      </c>
      <c r="E2022" s="7">
        <f ca="1">IF($B2022 = 1 + N("Presidente"),
    127,
    IF($B2022 = 2 + N("Vice-Presidente"),
        72,
        IF($B2022 = 3 + N("Secretária bilíngue"),
            13,
            RANDBETWEEN(5,COUNT(Name!$A:$A) + 1)
        )
    )
)</f>
        <v>273</v>
      </c>
      <c r="F2022" s="7" t="str">
        <f ca="1">VLOOKUP($E2022,Name!$A:$B,2,FALSE)</f>
        <v>Maria Sophia</v>
      </c>
      <c r="G2022" s="7">
        <f ca="1" xml:space="preserve">
IF($B2022 = 1,
    0,
    RANDBETWEEN(5,COUNT('Last name'!$A:$A) + 1)
)</f>
        <v>142</v>
      </c>
      <c r="H2022" s="7" t="str">
        <f ca="1" xml:space="preserve">
IF($B2022 = 1 + N("Presidente"),
    "de Orléans e Bragança",
    VLOOKUP($G2022,'Last name'!$A:$B,2,FALSE) &amp; " " &amp; VLOOKUP(RANDBETWEEN(5,COUNT('Last name'!$A:$A) + 1),'Last name'!$A:$B,2,FALSE)
)</f>
        <v>Nunes Bispo</v>
      </c>
      <c r="I2022" s="7" t="str">
        <f t="shared" ca="1" si="405"/>
        <v>Maria Sophia Nunes Bispo</v>
      </c>
      <c r="J2022" s="7" t="str" cm="1">
        <f t="array" aca="1" ref="J2022" ca="1">SHA1HASH($I2022)</f>
        <v>aa2cc950a14d14a644fbe298cf835cfad23b1c6a</v>
      </c>
      <c r="K2022" s="7" cm="1">
        <f t="array" aca="1" ref="K2022" ca="1">INDEX(States!$A:$A,M2022,1)</f>
        <v>5</v>
      </c>
      <c r="L2022" s="7" t="str">
        <f ca="1">VLOOKUP($K2022,Countries!$A:$B,2,FALSE)</f>
        <v>Portugal</v>
      </c>
      <c r="M2022" s="7" cm="1">
        <f t="array" aca="1" ref="M2022" ca="1">INDEX(States!$C:$C,RANDBETWEEN(5,COUNTA(States!$A:$A) + 1),1)</f>
        <v>11</v>
      </c>
      <c r="N2022" s="7" t="str">
        <f ca="1">VLOOKUP($M2022,States!$C:$D,2,FALSE)</f>
        <v>Santarém</v>
      </c>
      <c r="O2022" s="7" t="str">
        <f ca="1">VLOOKUP($E2022,Name!$A:$C,3,FALSE)</f>
        <v>F</v>
      </c>
      <c r="P2022" s="7" t="str">
        <f ca="1">VLOOKUP($O2022,Genders!$B:$C,2,FALSE)</f>
        <v>Female</v>
      </c>
      <c r="Q2022" s="7" cm="1">
        <f t="array" aca="1" ref="Q2022" ca="1">INDEX('Marital status'!$A:$A,RANDBETWEEN(5,COUNTA('Marital status'!$A:$A) + 1),1)</f>
        <v>6</v>
      </c>
      <c r="R2022" s="7" t="str">
        <f ca="1">VLOOKUP($Q2022,'Marital status'!$A:$B,2,FALSE)</f>
        <v>DIVORCED</v>
      </c>
      <c r="S2022" s="7">
        <f t="shared" ca="1" si="406"/>
        <v>5</v>
      </c>
      <c r="T2022" s="7" t="str">
        <f ca="1">VLOOKUP($S2022,Ethnicities!$A:$B,2,FALSE)</f>
        <v>ASIAN</v>
      </c>
      <c r="U2022" s="8">
        <f t="shared" ca="1" si="407"/>
        <v>30436</v>
      </c>
      <c r="V2022" s="6">
        <f t="shared" ca="1" si="408"/>
        <v>7</v>
      </c>
      <c r="W2022" s="8" t="str">
        <f ca="1">VLOOKUP($V2022,'Background education'!$A:$B,2,FALSE)</f>
        <v>Undergraduate degree</v>
      </c>
      <c r="X2022" s="7">
        <f ca="1" xml:space="preserve">
  IF(OR($Z2022 = 5, $Z2022 = 6, $Z2022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2022" s="7" t="str">
        <f ca="1">VLOOKUP($X2022,Departments!$A:$B,2,FALSE)</f>
        <v>Audit</v>
      </c>
      <c r="Z2022" s="6">
        <f t="shared" ca="1" si="409"/>
        <v>9</v>
      </c>
      <c r="AA2022" s="7" t="str">
        <f ca="1">VLOOKUP($Z2022,Roles!$A:$B,2,FALSE)</f>
        <v>Intern</v>
      </c>
      <c r="AB2022" s="6" t="e">
        <f t="shared" ca="1" si="410"/>
        <v>#N/A</v>
      </c>
      <c r="AC2022" s="7" t="e">
        <f ca="1" xml:space="preserve">
IF(
  ISNA($AB2022),
  NA(),
  VLOOKUP($AB2022,Levels!$A:$B,2,FALSE)
)</f>
        <v>#N/A</v>
      </c>
      <c r="AD2022" s="8">
        <f t="shared" ca="1" si="411"/>
        <v>37202</v>
      </c>
      <c r="AE2022" s="6">
        <f ca="1">RANDBETWEEN(5,COUNTA('Recruitment source'!$A:$A) + 1)</f>
        <v>9</v>
      </c>
      <c r="AF2022" s="6" t="str">
        <f ca="1">VLOOKUP($AE2022,'Recruitment source'!$A:$B,2,FALSE)</f>
        <v>Empregos Online</v>
      </c>
      <c r="AG2022" s="8" t="e">
        <f t="shared" ca="1" si="412"/>
        <v>#N/A</v>
      </c>
      <c r="AH2022" s="6" t="e">
        <f t="shared" ca="1" si="413"/>
        <v>#N/A</v>
      </c>
      <c r="AI2022" s="6" t="e">
        <f ca="1" xml:space="preserve">
IF(
  ISNA($AH2022),
  NA(),
  VLOOKUP($AH2022,'Reasons for dismissal'!$A:$B,2,FALSE)
)</f>
        <v>#N/A</v>
      </c>
      <c r="AJ2022" s="6">
        <f t="shared" ca="1" si="414"/>
        <v>4</v>
      </c>
      <c r="AK2022" s="1">
        <f t="shared" ca="1" si="415"/>
        <v>1205</v>
      </c>
      <c r="AL2022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$A2022  &amp; ", "   &amp;
$B2022  &amp; ", "   &amp;
$D2022  &amp; ", '"  &amp;
$I2022  &amp; "', '" &amp;
$O2022  &amp; "', "  &amp;
$S2022  &amp; ", '"  &amp;
TEXT($U2022,"dd/mm/aaaa")  &amp; "', "   &amp;
$V2022  &amp; ", "   &amp;
$X2022  &amp; ", "   &amp;
$Z2022  &amp; ", "   &amp;
IF($AB2022 &lt;&gt; "", $AB2022, "NULL")  &amp; ", "   &amp;
$AK2022  &amp; ");"</f>
        <v>#REF!</v>
      </c>
    </row>
    <row r="2023" spans="1:38" x14ac:dyDescent="0.2">
      <c r="A2023" s="7" cm="1">
        <f t="array" aca="1" ref="A2023" ca="1">INDEX(Companies!$A:$A,RANDBETWEEN(2,COUNTA(Companies!$A:$A)),1)</f>
        <v>2</v>
      </c>
      <c r="B2023" s="5">
        <f t="shared" si="403"/>
        <v>2022</v>
      </c>
      <c r="C2023" s="5" t="str" cm="1">
        <f t="array" ref="C2023">SHA1HASH($B2023)</f>
        <v>e575dccc71140754dd85beda5965b6a358150309</v>
      </c>
      <c r="D2023" s="6">
        <f t="shared" ca="1" si="404"/>
        <v>1</v>
      </c>
      <c r="E2023" s="7">
        <f ca="1">IF($B2023 = 1 + N("Presidente"),
    127,
    IF($B2023 = 2 + N("Vice-Presidente"),
        72,
        IF($B2023 = 3 + N("Secretária bilíngue"),
            13,
            RANDBETWEEN(5,COUNT(Name!$A:$A) + 1)
        )
    )
)</f>
        <v>298</v>
      </c>
      <c r="F2023" s="7" t="str">
        <f ca="1">VLOOKUP($E2023,Name!$A:$B,2,FALSE)</f>
        <v>Milena</v>
      </c>
      <c r="G2023" s="7">
        <f ca="1" xml:space="preserve">
IF($B2023 = 1,
    0,
    RANDBETWEEN(5,COUNT('Last name'!$A:$A) + 1)
)</f>
        <v>106</v>
      </c>
      <c r="H2023" s="7" t="str">
        <f ca="1" xml:space="preserve">
IF($B2023 = 1 + N("Presidente"),
    "de Orléans e Bragança",
    VLOOKUP($G2023,'Last name'!$A:$B,2,FALSE) &amp; " " &amp; VLOOKUP(RANDBETWEEN(5,COUNT('Last name'!$A:$A) + 1),'Last name'!$A:$B,2,FALSE)
)</f>
        <v>Leitão Pasquim</v>
      </c>
      <c r="I2023" s="7" t="str">
        <f t="shared" ca="1" si="405"/>
        <v>Milena Leitão Pasquim</v>
      </c>
      <c r="J2023" s="7" t="str" cm="1">
        <f t="array" aca="1" ref="J2023" ca="1">SHA1HASH($I2023)</f>
        <v>d3cd62bc1579647e1317863a5056ec95d452d83d</v>
      </c>
      <c r="K2023" s="7" cm="1">
        <f t="array" aca="1" ref="K2023" ca="1">INDEX(States!$A:$A,M2023,1)</f>
        <v>5</v>
      </c>
      <c r="L2023" s="7" t="str">
        <f ca="1">VLOOKUP($K2023,Countries!$A:$B,2,FALSE)</f>
        <v>Portugal</v>
      </c>
      <c r="M2023" s="7" cm="1">
        <f t="array" aca="1" ref="M2023" ca="1">INDEX(States!$C:$C,RANDBETWEEN(5,COUNTA(States!$A:$A) + 1),1)</f>
        <v>24</v>
      </c>
      <c r="N2023" s="7" t="str">
        <f ca="1">VLOOKUP($M2023,States!$C:$D,2,FALSE)</f>
        <v>Brangança</v>
      </c>
      <c r="O2023" s="7" t="str">
        <f ca="1">VLOOKUP($E2023,Name!$A:$C,3,FALSE)</f>
        <v>F</v>
      </c>
      <c r="P2023" s="7" t="str">
        <f ca="1">VLOOKUP($O2023,Genders!$B:$C,2,FALSE)</f>
        <v>Female</v>
      </c>
      <c r="Q2023" s="7" cm="1">
        <f t="array" aca="1" ref="Q2023" ca="1">INDEX('Marital status'!$A:$A,RANDBETWEEN(5,COUNTA('Marital status'!$A:$A) + 1),1)</f>
        <v>0</v>
      </c>
      <c r="R2023" s="7" t="e">
        <f ca="1">VLOOKUP($Q2023,'Marital status'!$A:$B,2,FALSE)</f>
        <v>#N/A</v>
      </c>
      <c r="S2023" s="7">
        <f t="shared" ca="1" si="406"/>
        <v>6</v>
      </c>
      <c r="T2023" s="7" t="str">
        <f ca="1">VLOOKUP($S2023,Ethnicities!$A:$B,2,FALSE)</f>
        <v xml:space="preserve">  american Indian or Alaska Native</v>
      </c>
      <c r="U2023" s="8">
        <f t="shared" ca="1" si="407"/>
        <v>19962</v>
      </c>
      <c r="V2023" s="6">
        <f t="shared" ca="1" si="408"/>
        <v>8</v>
      </c>
      <c r="W2023" s="8" t="str">
        <f ca="1">VLOOKUP($V2023,'Background education'!$A:$B,2,FALSE)</f>
        <v>Graduate school</v>
      </c>
      <c r="X2023" s="7">
        <f ca="1" xml:space="preserve">
  IF(OR($Z2023 = 5, $Z2023 = 6, $Z2023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023" s="7" t="str">
        <f ca="1">VLOOKUP($X2023,Departments!$A:$B,2,FALSE)</f>
        <v>Human Resource</v>
      </c>
      <c r="Z2023" s="6">
        <f t="shared" ca="1" si="409"/>
        <v>11</v>
      </c>
      <c r="AA2023" s="7" t="str">
        <f ca="1">VLOOKUP($Z2023,Roles!$A:$B,2,FALSE)</f>
        <v>Analyst</v>
      </c>
      <c r="AB2023" s="6">
        <f t="shared" ca="1" si="410"/>
        <v>6</v>
      </c>
      <c r="AC2023" s="7" t="str">
        <f ca="1" xml:space="preserve">
IF(
  ISNA($AB2023),
  NA(),
  VLOOKUP($AB2023,Levels!$A:$B,2,FALSE)
)</f>
        <v>Pleno</v>
      </c>
      <c r="AD2023" s="8">
        <f t="shared" ca="1" si="411"/>
        <v>37881</v>
      </c>
      <c r="AE2023" s="6">
        <f ca="1">RANDBETWEEN(5,COUNTA('Recruitment source'!$A:$A) + 1)</f>
        <v>15</v>
      </c>
      <c r="AF2023" s="6" t="str">
        <f ca="1">VLOOKUP($AE2023,'Recruitment source'!$A:$B,2,FALSE)</f>
        <v>Website</v>
      </c>
      <c r="AG2023" s="8" t="e">
        <f t="shared" ca="1" si="412"/>
        <v>#N/A</v>
      </c>
      <c r="AH2023" s="6" t="e">
        <f t="shared" ca="1" si="413"/>
        <v>#N/A</v>
      </c>
      <c r="AI2023" s="6" t="e">
        <f ca="1" xml:space="preserve">
IF(
  ISNA($AH2023),
  NA(),
  VLOOKUP($AH2023,'Reasons for dismissal'!$A:$B,2,FALSE)
)</f>
        <v>#N/A</v>
      </c>
      <c r="AJ2023" s="6">
        <f t="shared" ca="1" si="414"/>
        <v>4</v>
      </c>
      <c r="AK2023" s="1">
        <f t="shared" ca="1" si="415"/>
        <v>3080</v>
      </c>
      <c r="AL2023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$A2023  &amp; ", "   &amp;
$B2023  &amp; ", "   &amp;
$D2023  &amp; ", '"  &amp;
$I2023  &amp; "', '" &amp;
$O2023  &amp; "', "  &amp;
$S2023  &amp; ", '"  &amp;
TEXT($U2023,"dd/mm/aaaa")  &amp; "', "   &amp;
$V2023  &amp; ", "   &amp;
$X2023  &amp; ", "   &amp;
$Z2023  &amp; ", "   &amp;
IF($AB2023 &lt;&gt; "", $AB2023, "NULL")  &amp; ", "   &amp;
$AK2023  &amp; ");"</f>
        <v>#REF!</v>
      </c>
    </row>
    <row r="2024" spans="1:38" x14ac:dyDescent="0.2">
      <c r="A2024" s="7" cm="1">
        <f t="array" aca="1" ref="A2024" ca="1">INDEX(Companies!$A:$A,RANDBETWEEN(2,COUNTA(Companies!$A:$A)),1)</f>
        <v>2</v>
      </c>
      <c r="B2024" s="5">
        <f t="shared" si="403"/>
        <v>2023</v>
      </c>
      <c r="C2024" s="5" t="str" cm="1">
        <f t="array" ref="C2024">SHA1HASH($B2024)</f>
        <v>445cd2fd3273962bdf09425109a2d09f7170e837</v>
      </c>
      <c r="D2024" s="6">
        <f t="shared" ca="1" si="404"/>
        <v>1</v>
      </c>
      <c r="E2024" s="7">
        <f ca="1">IF($B2024 = 1 + N("Presidente"),
    127,
    IF($B2024 = 2 + N("Vice-Presidente"),
        72,
        IF($B2024 = 3 + N("Secretária bilíngue"),
            13,
            RANDBETWEEN(5,COUNT(Name!$A:$A) + 1)
        )
    )
)</f>
        <v>168</v>
      </c>
      <c r="F2024" s="7" t="str">
        <f ca="1">VLOOKUP($E2024,Name!$A:$B,2,FALSE)</f>
        <v>Henry</v>
      </c>
      <c r="G2024" s="7">
        <f ca="1" xml:space="preserve">
IF($B2024 = 1,
    0,
    RANDBETWEEN(5,COUNT('Last name'!$A:$A) + 1)
)</f>
        <v>134</v>
      </c>
      <c r="H2024" s="7" t="str">
        <f ca="1" xml:space="preserve">
IF($B2024 = 1 + N("Presidente"),
    "de Orléans e Bragança",
    VLOOKUP($G2024,'Last name'!$A:$B,2,FALSE) &amp; " " &amp; VLOOKUP(RANDBETWEEN(5,COUNT('Last name'!$A:$A) + 1),'Last name'!$A:$B,2,FALSE)
)</f>
        <v>Morato Santoro</v>
      </c>
      <c r="I2024" s="7" t="str">
        <f t="shared" ca="1" si="405"/>
        <v>Henry Morato Santoro</v>
      </c>
      <c r="J2024" s="7" t="str" cm="1">
        <f t="array" aca="1" ref="J2024" ca="1">SHA1HASH($I2024)</f>
        <v>614fddba1df7f1646c95079f7504e6aecf7c79e6</v>
      </c>
      <c r="K2024" s="7" cm="1">
        <f t="array" aca="1" ref="K2024" ca="1">INDEX(States!$A:$A,M2024,1)</f>
        <v>5</v>
      </c>
      <c r="L2024" s="7" t="str">
        <f ca="1">VLOOKUP($K2024,Countries!$A:$B,2,FALSE)</f>
        <v>Portugal</v>
      </c>
      <c r="M2024" s="7" cm="1">
        <f t="array" aca="1" ref="M2024" ca="1">INDEX(States!$C:$C,RANDBETWEEN(5,COUNTA(States!$A:$A) + 1),1)</f>
        <v>12</v>
      </c>
      <c r="N2024" s="7" t="str">
        <f ca="1">VLOOKUP($M2024,States!$C:$D,2,FALSE)</f>
        <v>Leiria</v>
      </c>
      <c r="O2024" s="7" t="str">
        <f ca="1">VLOOKUP($E2024,Name!$A:$C,3,FALSE)</f>
        <v>M</v>
      </c>
      <c r="P2024" s="7" t="str">
        <f ca="1">VLOOKUP($O2024,Genders!$B:$C,2,FALSE)</f>
        <v>Male</v>
      </c>
      <c r="Q2024" s="7" cm="1">
        <f t="array" aca="1" ref="Q2024" ca="1">INDEX('Marital status'!$A:$A,RANDBETWEEN(5,COUNTA('Marital status'!$A:$A) + 1),1)</f>
        <v>5</v>
      </c>
      <c r="R2024" s="7" t="str">
        <f ca="1">VLOOKUP($Q2024,'Marital status'!$A:$B,2,FALSE)</f>
        <v xml:space="preserve"> Separated </v>
      </c>
      <c r="S2024" s="7">
        <f t="shared" ca="1" si="406"/>
        <v>7</v>
      </c>
      <c r="T2024" s="7" t="str">
        <f ca="1">VLOOKUP($S2024,Ethnicities!$A:$B,2,FALSE)</f>
        <v>Native Hawaiian or Other Pacific Islander</v>
      </c>
      <c r="U2024" s="8">
        <f t="shared" ca="1" si="407"/>
        <v>28616</v>
      </c>
      <c r="V2024" s="6">
        <f t="shared" ca="1" si="408"/>
        <v>7</v>
      </c>
      <c r="W2024" s="8" t="str">
        <f ca="1">VLOOKUP($V2024,'Background education'!$A:$B,2,FALSE)</f>
        <v>Undergraduate degree</v>
      </c>
      <c r="X2024" s="7">
        <f ca="1" xml:space="preserve">
  IF(OR($Z2024 = 5, $Z2024 = 6, $Z2024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2024" s="7" t="str">
        <f ca="1">VLOOKUP($X2024,Departments!$A:$B,2,FALSE)</f>
        <v xml:space="preserve"> Commercial</v>
      </c>
      <c r="Z2024" s="6">
        <f t="shared" ca="1" si="409"/>
        <v>9</v>
      </c>
      <c r="AA2024" s="7" t="str">
        <f ca="1">VLOOKUP($Z2024,Roles!$A:$B,2,FALSE)</f>
        <v>Intern</v>
      </c>
      <c r="AB2024" s="6" t="e">
        <f t="shared" ca="1" si="410"/>
        <v>#N/A</v>
      </c>
      <c r="AC2024" s="7" t="e">
        <f ca="1" xml:space="preserve">
IF(
  ISNA($AB2024),
  NA(),
  VLOOKUP($AB2024,Levels!$A:$B,2,FALSE)
)</f>
        <v>#N/A</v>
      </c>
      <c r="AD2024" s="8">
        <f t="shared" ca="1" si="411"/>
        <v>38378</v>
      </c>
      <c r="AE2024" s="6">
        <f ca="1">RANDBETWEEN(5,COUNTA('Recruitment source'!$A:$A) + 1)</f>
        <v>5</v>
      </c>
      <c r="AF2024" s="6" t="str">
        <f ca="1">VLOOKUP($AE2024,'Recruitment source'!$A:$B,2,FALSE)</f>
        <v>Indeed</v>
      </c>
      <c r="AG2024" s="8" t="e">
        <f t="shared" ca="1" si="412"/>
        <v>#N/A</v>
      </c>
      <c r="AH2024" s="6" t="e">
        <f t="shared" ca="1" si="413"/>
        <v>#N/A</v>
      </c>
      <c r="AI2024" s="6" t="e">
        <f ca="1" xml:space="preserve">
IF(
  ISNA($AH2024),
  NA(),
  VLOOKUP($AH2024,'Reasons for dismissal'!$A:$B,2,FALSE)
)</f>
        <v>#N/A</v>
      </c>
      <c r="AJ2024" s="6">
        <f t="shared" ca="1" si="414"/>
        <v>5</v>
      </c>
      <c r="AK2024" s="1">
        <f t="shared" ca="1" si="415"/>
        <v>1285</v>
      </c>
      <c r="AL2024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$A2024  &amp; ", "   &amp;
$B2024  &amp; ", "   &amp;
$D2024  &amp; ", '"  &amp;
$I2024  &amp; "', '" &amp;
$O2024  &amp; "', "  &amp;
$S2024  &amp; ", '"  &amp;
TEXT($U2024,"dd/mm/aaaa")  &amp; "', "   &amp;
$V2024  &amp; ", "   &amp;
$X2024  &amp; ", "   &amp;
$Z2024  &amp; ", "   &amp;
IF($AB2024 &lt;&gt; "", $AB2024, "NULL")  &amp; ", "   &amp;
$AK2024  &amp; ");"</f>
        <v>#REF!</v>
      </c>
    </row>
    <row r="2025" spans="1:38" x14ac:dyDescent="0.2">
      <c r="A2025" s="7" cm="1">
        <f t="array" aca="1" ref="A2025" ca="1">INDEX(Companies!$A:$A,RANDBETWEEN(2,COUNTA(Companies!$A:$A)),1)</f>
        <v>2</v>
      </c>
      <c r="B2025" s="5">
        <f t="shared" si="403"/>
        <v>2024</v>
      </c>
      <c r="C2025" s="5" t="str" cm="1">
        <f t="array" ref="C2025">SHA1HASH($B2025)</f>
        <v>7e79a3af2634de6635e59c9404d251b3955d39f9</v>
      </c>
      <c r="D2025" s="6">
        <f t="shared" ca="1" si="404"/>
        <v>1</v>
      </c>
      <c r="E2025" s="7">
        <f ca="1">IF($B2025 = 1 + N("Presidente"),
    127,
    IF($B2025 = 2 + N("Vice-Presidente"),
        72,
        IF($B2025 = 3 + N("Secretária bilíngue"),
            13,
            RANDBETWEEN(5,COUNT(Name!$A:$A) + 1)
        )
    )
)</f>
        <v>218</v>
      </c>
      <c r="F2025" s="7" t="str">
        <f ca="1">VLOOKUP($E2025,Name!$A:$B,2,FALSE)</f>
        <v>Larisa</v>
      </c>
      <c r="G2025" s="7">
        <f ca="1" xml:space="preserve">
IF($B2025 = 1,
    0,
    RANDBETWEEN(5,COUNT('Last name'!$A:$A) + 1)
)</f>
        <v>175</v>
      </c>
      <c r="H2025" s="7" t="str">
        <f ca="1" xml:space="preserve">
IF($B2025 = 1 + N("Presidente"),
    "de Orléans e Bragança",
    VLOOKUP($G2025,'Last name'!$A:$B,2,FALSE) &amp; " " &amp; VLOOKUP(RANDBETWEEN(5,COUNT('Last name'!$A:$A) + 1),'Last name'!$A:$B,2,FALSE)
)</f>
        <v>Santoro Ildelfonso</v>
      </c>
      <c r="I2025" s="7" t="str">
        <f t="shared" ca="1" si="405"/>
        <v>Larisa Santoro Ildelfonso</v>
      </c>
      <c r="J2025" s="7" t="str" cm="1">
        <f t="array" aca="1" ref="J2025" ca="1">SHA1HASH($I2025)</f>
        <v>6ed7d17ce1ee82d4d1b77115920492ced1a08893</v>
      </c>
      <c r="K2025" s="7" cm="1">
        <f t="array" aca="1" ref="K2025" ca="1">INDEX(States!$A:$A,M2025,1)</f>
        <v>5</v>
      </c>
      <c r="L2025" s="7" t="str">
        <f ca="1">VLOOKUP($K2025,Countries!$A:$B,2,FALSE)</f>
        <v>Portugal</v>
      </c>
      <c r="M2025" s="7" cm="1">
        <f t="array" aca="1" ref="M2025" ca="1">INDEX(States!$C:$C,RANDBETWEEN(5,COUNTA(States!$A:$A) + 1),1)</f>
        <v>5</v>
      </c>
      <c r="N2025" s="7" t="str">
        <f ca="1">VLOOKUP($M2025,States!$C:$D,2,FALSE)</f>
        <v xml:space="preserve"> Lisboa</v>
      </c>
      <c r="O2025" s="7" t="str">
        <f ca="1">VLOOKUP($E2025,Name!$A:$C,3,FALSE)</f>
        <v>F</v>
      </c>
      <c r="P2025" s="7" t="str">
        <f ca="1">VLOOKUP($O2025,Genders!$B:$C,2,FALSE)</f>
        <v>Female</v>
      </c>
      <c r="Q2025" s="7" cm="1">
        <f t="array" aca="1" ref="Q2025" ca="1">INDEX('Marital status'!$A:$A,RANDBETWEEN(5,COUNTA('Marital status'!$A:$A) + 1),1)</f>
        <v>6</v>
      </c>
      <c r="R2025" s="7" t="str">
        <f ca="1">VLOOKUP($Q2025,'Marital status'!$A:$B,2,FALSE)</f>
        <v>DIVORCED</v>
      </c>
      <c r="S2025" s="7">
        <f t="shared" ca="1" si="406"/>
        <v>5</v>
      </c>
      <c r="T2025" s="7" t="str">
        <f ca="1">VLOOKUP($S2025,Ethnicities!$A:$B,2,FALSE)</f>
        <v>ASIAN</v>
      </c>
      <c r="U2025" s="8">
        <f t="shared" ca="1" si="407"/>
        <v>26504</v>
      </c>
      <c r="V2025" s="6">
        <f t="shared" ca="1" si="408"/>
        <v>7</v>
      </c>
      <c r="W2025" s="8" t="str">
        <f ca="1">VLOOKUP($V2025,'Background education'!$A:$B,2,FALSE)</f>
        <v>Undergraduate degree</v>
      </c>
      <c r="X2025" s="7">
        <f ca="1" xml:space="preserve">
  IF(OR($Z2025 = 5, $Z2025 = 6, $Z2025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Y2025" s="7" t="str">
        <f ca="1">VLOOKUP($X2025,Departments!$A:$B,2,FALSE)</f>
        <v>Audit</v>
      </c>
      <c r="Z2025" s="6">
        <f t="shared" ca="1" si="409"/>
        <v>11</v>
      </c>
      <c r="AA2025" s="7" t="str">
        <f ca="1">VLOOKUP($Z2025,Roles!$A:$B,2,FALSE)</f>
        <v>Analyst</v>
      </c>
      <c r="AB2025" s="6">
        <f t="shared" ca="1" si="410"/>
        <v>7</v>
      </c>
      <c r="AC2025" s="7" t="str">
        <f ca="1" xml:space="preserve">
IF(
  ISNA($AB2025),
  NA(),
  VLOOKUP($AB2025,Levels!$A:$B,2,FALSE)
)</f>
        <v>Senior</v>
      </c>
      <c r="AD2025" s="8">
        <f t="shared" ca="1" si="411"/>
        <v>41463</v>
      </c>
      <c r="AE2025" s="6">
        <f ca="1">RANDBETWEEN(5,COUNTA('Recruitment source'!$A:$A) + 1)</f>
        <v>8</v>
      </c>
      <c r="AF2025" s="6" t="str">
        <f ca="1">VLOOKUP($AE2025,'Recruitment source'!$A:$B,2,FALSE)</f>
        <v>Net Empregos</v>
      </c>
      <c r="AG2025" s="8" t="e">
        <f t="shared" ca="1" si="412"/>
        <v>#N/A</v>
      </c>
      <c r="AH2025" s="6" t="e">
        <f t="shared" ca="1" si="413"/>
        <v>#N/A</v>
      </c>
      <c r="AI2025" s="6" t="e">
        <f ca="1" xml:space="preserve">
IF(
  ISNA($AH2025),
  NA(),
  VLOOKUP($AH2025,'Reasons for dismissal'!$A:$B,2,FALSE)
)</f>
        <v>#N/A</v>
      </c>
      <c r="AJ2025" s="6">
        <f t="shared" ca="1" si="414"/>
        <v>5</v>
      </c>
      <c r="AK2025" s="1">
        <f t="shared" ca="1" si="415"/>
        <v>2500</v>
      </c>
      <c r="AL2025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$A2025  &amp; ", "   &amp;
$B2025  &amp; ", "   &amp;
$D2025  &amp; ", '"  &amp;
$I2025  &amp; "', '" &amp;
$O2025  &amp; "', "  &amp;
$S2025  &amp; ", '"  &amp;
TEXT($U2025,"dd/mm/aaaa")  &amp; "', "   &amp;
$V2025  &amp; ", "   &amp;
$X2025  &amp; ", "   &amp;
$Z2025  &amp; ", "   &amp;
IF($AB2025 &lt;&gt; "", $AB2025, "NULL")  &amp; ", "   &amp;
$AK2025  &amp; ");"</f>
        <v>#REF!</v>
      </c>
    </row>
    <row r="2026" spans="1:38" x14ac:dyDescent="0.2">
      <c r="A2026" s="7" cm="1">
        <f t="array" aca="1" ref="A2026" ca="1">INDEX(Companies!$A:$A,RANDBETWEEN(2,COUNTA(Companies!$A:$A)),1)</f>
        <v>2</v>
      </c>
      <c r="B2026" s="5">
        <f t="shared" si="403"/>
        <v>2025</v>
      </c>
      <c r="C2026" s="5" t="str" cm="1">
        <f t="array" ref="C2026">SHA1HASH($B2026)</f>
        <v>004be89dd9e070ecb080b9b759e5be29ec24881b</v>
      </c>
      <c r="D2026" s="6">
        <f t="shared" ca="1" si="404"/>
        <v>1</v>
      </c>
      <c r="E2026" s="7">
        <f ca="1">IF($B2026 = 1 + N("Presidente"),
    127,
    IF($B2026 = 2 + N("Vice-Presidente"),
        72,
        IF($B2026 = 3 + N("Secretária bilíngue"),
            13,
            RANDBETWEEN(5,COUNT(Name!$A:$A) + 1)
        )
    )
)</f>
        <v>25</v>
      </c>
      <c r="F2026" s="7" t="str">
        <f ca="1">VLOOKUP($E2026,Name!$A:$B,2,FALSE)</f>
        <v>Ana</v>
      </c>
      <c r="G2026" s="7">
        <f ca="1" xml:space="preserve">
IF($B2026 = 1,
    0,
    RANDBETWEEN(5,COUNT('Last name'!$A:$A) + 1)
)</f>
        <v>64</v>
      </c>
      <c r="H2026" s="7" t="str">
        <f ca="1" xml:space="preserve">
IF($B2026 = 1 + N("Presidente"),
    "de Orléans e Bragança",
    VLOOKUP($G2026,'Last name'!$A:$B,2,FALSE) &amp; " " &amp; VLOOKUP(RANDBETWEEN(5,COUNT('Last name'!$A:$A) + 1),'Last name'!$A:$B,2,FALSE)
)</f>
        <v>Chaves Serra</v>
      </c>
      <c r="I2026" s="7" t="str">
        <f t="shared" ca="1" si="405"/>
        <v>Ana Chaves Serra</v>
      </c>
      <c r="J2026" s="7" t="str" cm="1">
        <f t="array" aca="1" ref="J2026" ca="1">SHA1HASH($I2026)</f>
        <v>7aed6158b6eb040d1de426c8571ea596f434b901</v>
      </c>
      <c r="K2026" s="7" cm="1">
        <f t="array" aca="1" ref="K2026" ca="1">INDEX(States!$A:$A,M2026,1)</f>
        <v>5</v>
      </c>
      <c r="L2026" s="7" t="str">
        <f ca="1">VLOOKUP($K2026,Countries!$A:$B,2,FALSE)</f>
        <v>Portugal</v>
      </c>
      <c r="M2026" s="7" cm="1">
        <f t="array" aca="1" ref="M2026" ca="1">INDEX(States!$C:$C,RANDBETWEEN(5,COUNTA(States!$A:$A) + 1),1)</f>
        <v>6</v>
      </c>
      <c r="N2026" s="7" t="str">
        <f ca="1">VLOOKUP($M2026,States!$C:$D,2,FALSE)</f>
        <v>PORTO</v>
      </c>
      <c r="O2026" s="7" t="str">
        <f ca="1">VLOOKUP($E2026,Name!$A:$C,3,FALSE)</f>
        <v>F</v>
      </c>
      <c r="P2026" s="7" t="str">
        <f ca="1">VLOOKUP($O2026,Genders!$B:$C,2,FALSE)</f>
        <v>Female</v>
      </c>
      <c r="Q2026" s="7" cm="1">
        <f t="array" aca="1" ref="Q2026" ca="1">INDEX('Marital status'!$A:$A,RANDBETWEEN(5,COUNTA('Marital status'!$A:$A) + 1),1)</f>
        <v>6</v>
      </c>
      <c r="R2026" s="7" t="str">
        <f ca="1">VLOOKUP($Q2026,'Marital status'!$A:$B,2,FALSE)</f>
        <v>DIVORCED</v>
      </c>
      <c r="S2026" s="7">
        <f t="shared" ca="1" si="406"/>
        <v>5</v>
      </c>
      <c r="T2026" s="7" t="str">
        <f ca="1">VLOOKUP($S2026,Ethnicities!$A:$B,2,FALSE)</f>
        <v>ASIAN</v>
      </c>
      <c r="U2026" s="8">
        <f t="shared" ca="1" si="407"/>
        <v>25208</v>
      </c>
      <c r="V2026" s="6">
        <f t="shared" ca="1" si="408"/>
        <v>7</v>
      </c>
      <c r="W2026" s="8" t="str">
        <f ca="1">VLOOKUP($V2026,'Background education'!$A:$B,2,FALSE)</f>
        <v>Undergraduate degree</v>
      </c>
      <c r="X2026" s="7">
        <f ca="1" xml:space="preserve">
  IF(OR($Z2026 = 5, $Z2026 = 6, $Z2026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2026" s="7" t="str">
        <f ca="1">VLOOKUP($X2026,Departments!$A:$B,2,FALSE)</f>
        <v>Communication &amp; Marketing</v>
      </c>
      <c r="Z2026" s="6">
        <f t="shared" ca="1" si="409"/>
        <v>9</v>
      </c>
      <c r="AA2026" s="7" t="str">
        <f ca="1">VLOOKUP($Z2026,Roles!$A:$B,2,FALSE)</f>
        <v>Intern</v>
      </c>
      <c r="AB2026" s="6" t="e">
        <f t="shared" ca="1" si="410"/>
        <v>#N/A</v>
      </c>
      <c r="AC2026" s="7" t="e">
        <f ca="1" xml:space="preserve">
IF(
  ISNA($AB2026),
  NA(),
  VLOOKUP($AB2026,Levels!$A:$B,2,FALSE)
)</f>
        <v>#N/A</v>
      </c>
      <c r="AD2026" s="8">
        <f t="shared" ca="1" si="411"/>
        <v>40216</v>
      </c>
      <c r="AE2026" s="6">
        <f ca="1">RANDBETWEEN(5,COUNTA('Recruitment source'!$A:$A) + 1)</f>
        <v>11</v>
      </c>
      <c r="AF2026" s="6" t="str">
        <f ca="1">VLOOKUP($AE2026,'Recruitment source'!$A:$B,2,FALSE)</f>
        <v>Next Station</v>
      </c>
      <c r="AG2026" s="8" t="e">
        <f t="shared" ca="1" si="412"/>
        <v>#N/A</v>
      </c>
      <c r="AH2026" s="6" t="e">
        <f t="shared" ca="1" si="413"/>
        <v>#N/A</v>
      </c>
      <c r="AI2026" s="6" t="e">
        <f ca="1" xml:space="preserve">
IF(
  ISNA($AH2026),
  NA(),
  VLOOKUP($AH2026,'Reasons for dismissal'!$A:$B,2,FALSE)
)</f>
        <v>#N/A</v>
      </c>
      <c r="AJ2026" s="6">
        <f t="shared" ca="1" si="414"/>
        <v>4</v>
      </c>
      <c r="AK2026" s="1">
        <f t="shared" ca="1" si="415"/>
        <v>1285</v>
      </c>
      <c r="AL2026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$A2026  &amp; ", "   &amp;
$B2026  &amp; ", "   &amp;
$D2026  &amp; ", '"  &amp;
$I2026  &amp; "', '" &amp;
$O2026  &amp; "', "  &amp;
$S2026  &amp; ", '"  &amp;
TEXT($U2026,"dd/mm/aaaa")  &amp; "', "   &amp;
$V2026  &amp; ", "   &amp;
$X2026  &amp; ", "   &amp;
$Z2026  &amp; ", "   &amp;
IF($AB2026 &lt;&gt; "", $AB2026, "NULL")  &amp; ", "   &amp;
$AK2026  &amp; ");"</f>
        <v>#REF!</v>
      </c>
    </row>
    <row r="2027" spans="1:38" x14ac:dyDescent="0.2">
      <c r="A2027" s="7" cm="1">
        <f t="array" aca="1" ref="A2027" ca="1">INDEX(Companies!$A:$A,RANDBETWEEN(2,COUNTA(Companies!$A:$A)),1)</f>
        <v>2</v>
      </c>
      <c r="B2027" s="5">
        <f t="shared" si="403"/>
        <v>2026</v>
      </c>
      <c r="C2027" s="5" t="str" cm="1">
        <f t="array" ref="C2027">SHA1HASH($B2027)</f>
        <v>aee655773d856fb038536adcfd6472fc7543463e</v>
      </c>
      <c r="D2027" s="6">
        <f t="shared" ca="1" si="404"/>
        <v>1</v>
      </c>
      <c r="E2027" s="7">
        <f ca="1">IF($B2027 = 1 + N("Presidente"),
    127,
    IF($B2027 = 2 + N("Vice-Presidente"),
        72,
        IF($B2027 = 3 + N("Secretária bilíngue"),
            13,
            RANDBETWEEN(5,COUNT(Name!$A:$A) + 1)
        )
    )
)</f>
        <v>87</v>
      </c>
      <c r="F2027" s="7" t="str">
        <f ca="1">VLOOKUP($E2027,Name!$A:$B,2,FALSE)</f>
        <v>Caroline</v>
      </c>
      <c r="G2027" s="7">
        <f ca="1" xml:space="preserve">
IF($B2027 = 1,
    0,
    RANDBETWEEN(5,COUNT('Last name'!$A:$A) + 1)
)</f>
        <v>18</v>
      </c>
      <c r="H2027" s="7" t="str">
        <f ca="1" xml:space="preserve">
IF($B2027 = 1 + N("Presidente"),
    "de Orléans e Bragança",
    VLOOKUP($G2027,'Last name'!$A:$B,2,FALSE) &amp; " " &amp; VLOOKUP(RANDBETWEEN(5,COUNT('Last name'!$A:$A) + 1),'Last name'!$A:$B,2,FALSE)
)</f>
        <v>Andrioli Ferreira</v>
      </c>
      <c r="I2027" s="7" t="str">
        <f t="shared" ca="1" si="405"/>
        <v>Caroline Andrioli Ferreira</v>
      </c>
      <c r="J2027" s="7" t="str" cm="1">
        <f t="array" aca="1" ref="J2027" ca="1">SHA1HASH($I2027)</f>
        <v>ff7cd7c8319a567721fdd0579872765faceec049</v>
      </c>
      <c r="K2027" s="7" cm="1">
        <f t="array" aca="1" ref="K2027" ca="1">INDEX(States!$A:$A,M2027,1)</f>
        <v>5</v>
      </c>
      <c r="L2027" s="7" t="str">
        <f ca="1">VLOOKUP($K2027,Countries!$A:$B,2,FALSE)</f>
        <v>Portugal</v>
      </c>
      <c r="M2027" s="7" cm="1">
        <f t="array" aca="1" ref="M2027" ca="1">INDEX(States!$C:$C,RANDBETWEEN(5,COUNTA(States!$A:$A) + 1),1)</f>
        <v>15</v>
      </c>
      <c r="N2027" s="7" t="str">
        <f ca="1">VLOOKUP($M2027,States!$C:$D,2,FALSE)</f>
        <v xml:space="preserve"> ÉVORA</v>
      </c>
      <c r="O2027" s="7" t="str">
        <f ca="1">VLOOKUP($E2027,Name!$A:$C,3,FALSE)</f>
        <v>F</v>
      </c>
      <c r="P2027" s="7" t="str">
        <f ca="1">VLOOKUP($O2027,Genders!$B:$C,2,FALSE)</f>
        <v>Female</v>
      </c>
      <c r="Q2027" s="7" cm="1">
        <f t="array" aca="1" ref="Q2027" ca="1">INDEX('Marital status'!$A:$A,RANDBETWEEN(5,COUNTA('Marital status'!$A:$A) + 1),1)</f>
        <v>6</v>
      </c>
      <c r="R2027" s="7" t="str">
        <f ca="1">VLOOKUP($Q2027,'Marital status'!$A:$B,2,FALSE)</f>
        <v>DIVORCED</v>
      </c>
      <c r="S2027" s="7">
        <f t="shared" ca="1" si="406"/>
        <v>5</v>
      </c>
      <c r="T2027" s="7" t="str">
        <f ca="1">VLOOKUP($S2027,Ethnicities!$A:$B,2,FALSE)</f>
        <v>ASIAN</v>
      </c>
      <c r="U2027" s="8">
        <f t="shared" ca="1" si="407"/>
        <v>29538</v>
      </c>
      <c r="V2027" s="6">
        <f t="shared" ca="1" si="408"/>
        <v>8</v>
      </c>
      <c r="W2027" s="8" t="str">
        <f ca="1">VLOOKUP($V2027,'Background education'!$A:$B,2,FALSE)</f>
        <v>Graduate school</v>
      </c>
      <c r="X2027" s="7">
        <f ca="1" xml:space="preserve">
  IF(OR($Z2027 = 5, $Z2027 = 6, $Z2027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Y2027" s="7" t="str">
        <f ca="1">VLOOKUP($X2027,Departments!$A:$B,2,FALSE)</f>
        <v xml:space="preserve"> Commercial</v>
      </c>
      <c r="Z2027" s="6">
        <f t="shared" ca="1" si="409"/>
        <v>11</v>
      </c>
      <c r="AA2027" s="7" t="str">
        <f ca="1">VLOOKUP($Z2027,Roles!$A:$B,2,FALSE)</f>
        <v>Analyst</v>
      </c>
      <c r="AB2027" s="6">
        <f t="shared" ca="1" si="410"/>
        <v>5</v>
      </c>
      <c r="AC2027" s="7" t="str">
        <f ca="1" xml:space="preserve">
IF(
  ISNA($AB2027),
  NA(),
  VLOOKUP($AB2027,Levels!$A:$B,2,FALSE)
)</f>
        <v>Junior</v>
      </c>
      <c r="AD2027" s="8">
        <f t="shared" ca="1" si="411"/>
        <v>38794</v>
      </c>
      <c r="AE2027" s="6">
        <f ca="1">RANDBETWEEN(5,COUNTA('Recruitment source'!$A:$A) + 1)</f>
        <v>6</v>
      </c>
      <c r="AF2027" s="6" t="str">
        <f ca="1">VLOOKUP($AE2027,'Recruitment source'!$A:$B,2,FALSE)</f>
        <v>Learn4Good</v>
      </c>
      <c r="AG2027" s="8" t="e">
        <f t="shared" ca="1" si="412"/>
        <v>#N/A</v>
      </c>
      <c r="AH2027" s="6" t="e">
        <f t="shared" ca="1" si="413"/>
        <v>#N/A</v>
      </c>
      <c r="AI2027" s="6" t="e">
        <f ca="1" xml:space="preserve">
IF(
  ISNA($AH2027),
  NA(),
  VLOOKUP($AH2027,'Reasons for dismissal'!$A:$B,2,FALSE)
)</f>
        <v>#N/A</v>
      </c>
      <c r="AJ2027" s="6">
        <f t="shared" ca="1" si="414"/>
        <v>5</v>
      </c>
      <c r="AK2027" s="1">
        <f t="shared" ca="1" si="415"/>
        <v>3080</v>
      </c>
      <c r="AL2027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$A2027  &amp; ", "   &amp;
$B2027  &amp; ", "   &amp;
$D2027  &amp; ", '"  &amp;
$I2027  &amp; "', '" &amp;
$O2027  &amp; "', "  &amp;
$S2027  &amp; ", '"  &amp;
TEXT($U2027,"dd/mm/aaaa")  &amp; "', "   &amp;
$V2027  &amp; ", "   &amp;
$X2027  &amp; ", "   &amp;
$Z2027  &amp; ", "   &amp;
IF($AB2027 &lt;&gt; "", $AB2027, "NULL")  &amp; ", "   &amp;
$AK2027  &amp; ");"</f>
        <v>#REF!</v>
      </c>
    </row>
    <row r="2028" spans="1:38" x14ac:dyDescent="0.2">
      <c r="A2028" s="7" cm="1">
        <f t="array" aca="1" ref="A2028" ca="1">INDEX(Companies!$A:$A,RANDBETWEEN(2,COUNTA(Companies!$A:$A)),1)</f>
        <v>2</v>
      </c>
      <c r="B2028" s="5">
        <f t="shared" si="403"/>
        <v>2027</v>
      </c>
      <c r="C2028" s="5" t="str" cm="1">
        <f t="array" ref="C2028">SHA1HASH($B2028)</f>
        <v>64e0cfdcb9cb9a94dabbe7806d529ae6b808d7d6</v>
      </c>
      <c r="D2028" s="6">
        <f t="shared" ca="1" si="404"/>
        <v>1</v>
      </c>
      <c r="E2028" s="7">
        <f ca="1">IF($B2028 = 1 + N("Presidente"),
    127,
    IF($B2028 = 2 + N("Vice-Presidente"),
        72,
        IF($B2028 = 3 + N("Secretária bilíngue"),
            13,
            RANDBETWEEN(5,COUNT(Name!$A:$A) + 1)
        )
    )
)</f>
        <v>192</v>
      </c>
      <c r="F2028" s="7" t="str">
        <f ca="1">VLOOKUP($E2028,Name!$A:$B,2,FALSE)</f>
        <v>João Pedro</v>
      </c>
      <c r="G2028" s="7">
        <f ca="1" xml:space="preserve">
IF($B2028 = 1,
    0,
    RANDBETWEEN(5,COUNT('Last name'!$A:$A) + 1)
)</f>
        <v>176</v>
      </c>
      <c r="H2028" s="7" t="str">
        <f ca="1" xml:space="preserve">
IF($B2028 = 1 + N("Presidente"),
    "de Orléans e Bragança",
    VLOOKUP($G2028,'Last name'!$A:$B,2,FALSE) &amp; " " &amp; VLOOKUP(RANDBETWEEN(5,COUNT('Last name'!$A:$A) + 1),'Last name'!$A:$B,2,FALSE)
)</f>
        <v>Santos Ferrão</v>
      </c>
      <c r="I2028" s="7" t="str">
        <f t="shared" ca="1" si="405"/>
        <v>João Pedro Santos Ferrão</v>
      </c>
      <c r="J2028" s="7" t="str" cm="1">
        <f t="array" aca="1" ref="J2028" ca="1">SHA1HASH($I2028)</f>
        <v>7bb9c4557bccce16b6ecdbffcc67fff7df706e0c</v>
      </c>
      <c r="K2028" s="7" cm="1">
        <f t="array" aca="1" ref="K2028" ca="1">INDEX(States!$A:$A,M2028,1)</f>
        <v>5</v>
      </c>
      <c r="L2028" s="7" t="str">
        <f ca="1">VLOOKUP($K2028,Countries!$A:$B,2,FALSE)</f>
        <v>Portugal</v>
      </c>
      <c r="M2028" s="7" cm="1">
        <f t="array" aca="1" ref="M2028" ca="1">INDEX(States!$C:$C,RANDBETWEEN(5,COUNTA(States!$A:$A) + 1),1)</f>
        <v>16</v>
      </c>
      <c r="N2028" s="7" t="str">
        <f ca="1">VLOOKUP($M2028,States!$C:$D,2,FALSE)</f>
        <v>Azores</v>
      </c>
      <c r="O2028" s="7" t="str">
        <f ca="1">VLOOKUP($E2028,Name!$A:$C,3,FALSE)</f>
        <v>M</v>
      </c>
      <c r="P2028" s="7" t="str">
        <f ca="1">VLOOKUP($O2028,Genders!$B:$C,2,FALSE)</f>
        <v>Male</v>
      </c>
      <c r="Q2028" s="7" cm="1">
        <f t="array" aca="1" ref="Q2028" ca="1">INDEX('Marital status'!$A:$A,RANDBETWEEN(5,COUNTA('Marital status'!$A:$A) + 1),1)</f>
        <v>0</v>
      </c>
      <c r="R2028" s="7" t="e">
        <f ca="1">VLOOKUP($Q2028,'Marital status'!$A:$B,2,FALSE)</f>
        <v>#N/A</v>
      </c>
      <c r="S2028" s="7">
        <f t="shared" ca="1" si="406"/>
        <v>5</v>
      </c>
      <c r="T2028" s="7" t="str">
        <f ca="1">VLOOKUP($S2028,Ethnicities!$A:$B,2,FALSE)</f>
        <v>ASIAN</v>
      </c>
      <c r="U2028" s="8">
        <f t="shared" ca="1" si="407"/>
        <v>20162</v>
      </c>
      <c r="V2028" s="6">
        <f t="shared" ca="1" si="408"/>
        <v>7</v>
      </c>
      <c r="W2028" s="8" t="str">
        <f ca="1">VLOOKUP($V2028,'Background education'!$A:$B,2,FALSE)</f>
        <v>Undergraduate degree</v>
      </c>
      <c r="X2028" s="7">
        <f ca="1" xml:space="preserve">
  IF(OR($Z2028 = 5, $Z2028 = 6, $Z2028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Y2028" s="7" t="str">
        <f ca="1">VLOOKUP($X2028,Departments!$A:$B,2,FALSE)</f>
        <v>Communication &amp; Marketing</v>
      </c>
      <c r="Z2028" s="6">
        <f t="shared" ca="1" si="409"/>
        <v>9</v>
      </c>
      <c r="AA2028" s="7" t="str">
        <f ca="1">VLOOKUP($Z2028,Roles!$A:$B,2,FALSE)</f>
        <v>Intern</v>
      </c>
      <c r="AB2028" s="6" t="e">
        <f t="shared" ca="1" si="410"/>
        <v>#N/A</v>
      </c>
      <c r="AC2028" s="7" t="e">
        <f ca="1" xml:space="preserve">
IF(
  ISNA($AB2028),
  NA(),
  VLOOKUP($AB2028,Levels!$A:$B,2,FALSE)
)</f>
        <v>#N/A</v>
      </c>
      <c r="AD2028" s="8">
        <f t="shared" ca="1" si="411"/>
        <v>42851</v>
      </c>
      <c r="AE2028" s="6">
        <f ca="1">RANDBETWEEN(5,COUNTA('Recruitment source'!$A:$A) + 1)</f>
        <v>9</v>
      </c>
      <c r="AF2028" s="6" t="str">
        <f ca="1">VLOOKUP($AE2028,'Recruitment source'!$A:$B,2,FALSE)</f>
        <v>Empregos Online</v>
      </c>
      <c r="AG2028" s="8" t="e">
        <f t="shared" ca="1" si="412"/>
        <v>#N/A</v>
      </c>
      <c r="AH2028" s="6" t="e">
        <f t="shared" ca="1" si="413"/>
        <v>#N/A</v>
      </c>
      <c r="AI2028" s="6" t="e">
        <f ca="1" xml:space="preserve">
IF(
  ISNA($AH2028),
  NA(),
  VLOOKUP($AH2028,'Reasons for dismissal'!$A:$B,2,FALSE)
)</f>
        <v>#N/A</v>
      </c>
      <c r="AJ2028" s="6">
        <f t="shared" ca="1" si="414"/>
        <v>5</v>
      </c>
      <c r="AK2028" s="1">
        <f t="shared" ca="1" si="415"/>
        <v>1285</v>
      </c>
      <c r="AL2028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$A2028  &amp; ", "   &amp;
$B2028  &amp; ", "   &amp;
$D2028  &amp; ", '"  &amp;
$I2028  &amp; "', '" &amp;
$O2028  &amp; "', "  &amp;
$S2028  &amp; ", '"  &amp;
TEXT($U2028,"dd/mm/aaaa")  &amp; "', "   &amp;
$V2028  &amp; ", "   &amp;
$X2028  &amp; ", "   &amp;
$Z2028  &amp; ", "   &amp;
IF($AB2028 &lt;&gt; "", $AB2028, "NULL")  &amp; ", "   &amp;
$AK2028  &amp; ");"</f>
        <v>#REF!</v>
      </c>
    </row>
    <row r="2029" spans="1:38" x14ac:dyDescent="0.2">
      <c r="A2029" s="7" cm="1">
        <f t="array" aca="1" ref="A2029" ca="1">INDEX(Companies!$A:$A,RANDBETWEEN(2,COUNTA(Companies!$A:$A)),1)</f>
        <v>2</v>
      </c>
      <c r="B2029" s="5">
        <f t="shared" si="403"/>
        <v>2028</v>
      </c>
      <c r="C2029" s="5" t="str" cm="1">
        <f t="array" ref="C2029">SHA1HASH($B2029)</f>
        <v>431f6b7d5b29f0d72c8e0add95ac64e7aa6b01d3</v>
      </c>
      <c r="D2029" s="6">
        <f t="shared" ca="1" si="404"/>
        <v>1</v>
      </c>
      <c r="E2029" s="7">
        <f ca="1">IF($B2029 = 1 + N("Presidente"),
    127,
    IF($B2029 = 2 + N("Vice-Presidente"),
        72,
        IF($B2029 = 3 + N("Secretária bilíngue"),
            13,
            RANDBETWEEN(5,COUNT(Name!$A:$A) + 1)
        )
    )
)</f>
        <v>184</v>
      </c>
      <c r="F2029" s="7" t="str">
        <f ca="1">VLOOKUP($E2029,Name!$A:$B,2,FALSE)</f>
        <v>Joanna</v>
      </c>
      <c r="G2029" s="7">
        <f ca="1" xml:space="preserve">
IF($B2029 = 1,
    0,
    RANDBETWEEN(5,COUNT('Last name'!$A:$A) + 1)
)</f>
        <v>49</v>
      </c>
      <c r="H2029" s="7" t="str">
        <f ca="1" xml:space="preserve">
IF($B2029 = 1 + N("Presidente"),
    "de Orléans e Bragança",
    VLOOKUP($G2029,'Last name'!$A:$B,2,FALSE) &amp; " " &amp; VLOOKUP(RANDBETWEEN(5,COUNT('Last name'!$A:$A) + 1),'Last name'!$A:$B,2,FALSE)
)</f>
        <v>Brito Abranches</v>
      </c>
      <c r="I2029" s="7" t="str">
        <f t="shared" ca="1" si="405"/>
        <v>Joanna Brito Abranches</v>
      </c>
      <c r="J2029" s="7" t="str" cm="1">
        <f t="array" aca="1" ref="J2029" ca="1">SHA1HASH($I2029)</f>
        <v>9875e46de9ddec4bab6481291960879233a1eaf7</v>
      </c>
      <c r="K2029" s="7" cm="1">
        <f t="array" aca="1" ref="K2029" ca="1">INDEX(States!$A:$A,M2029,1)</f>
        <v>5</v>
      </c>
      <c r="L2029" s="7" t="str">
        <f ca="1">VLOOKUP($K2029,Countries!$A:$B,2,FALSE)</f>
        <v>Portugal</v>
      </c>
      <c r="M2029" s="7" cm="1">
        <f t="array" aca="1" ref="M2029" ca="1">INDEX(States!$C:$C,RANDBETWEEN(5,COUNTA(States!$A:$A) + 1),1)</f>
        <v>13</v>
      </c>
      <c r="N2029" s="7" t="str">
        <f ca="1">VLOOKUP($M2029,States!$C:$D,2,FALSE)</f>
        <v>Coimbra</v>
      </c>
      <c r="O2029" s="7" t="str">
        <f ca="1">VLOOKUP($E2029,Name!$A:$C,3,FALSE)</f>
        <v>F</v>
      </c>
      <c r="P2029" s="7" t="str">
        <f ca="1">VLOOKUP($O2029,Genders!$B:$C,2,FALSE)</f>
        <v>Female</v>
      </c>
      <c r="Q2029" s="7" cm="1">
        <f t="array" aca="1" ref="Q2029" ca="1">INDEX('Marital status'!$A:$A,RANDBETWEEN(5,COUNTA('Marital status'!$A:$A) + 1),1)</f>
        <v>0</v>
      </c>
      <c r="R2029" s="7" t="e">
        <f ca="1">VLOOKUP($Q2029,'Marital status'!$A:$B,2,FALSE)</f>
        <v>#N/A</v>
      </c>
      <c r="S2029" s="7">
        <f t="shared" ca="1" si="406"/>
        <v>5</v>
      </c>
      <c r="T2029" s="7" t="str">
        <f ca="1">VLOOKUP($S2029,Ethnicities!$A:$B,2,FALSE)</f>
        <v>ASIAN</v>
      </c>
      <c r="U2029" s="8">
        <f t="shared" ca="1" si="407"/>
        <v>29647</v>
      </c>
      <c r="V2029" s="6">
        <f t="shared" ca="1" si="408"/>
        <v>7</v>
      </c>
      <c r="W2029" s="8" t="str">
        <f ca="1">VLOOKUP($V2029,'Background education'!$A:$B,2,FALSE)</f>
        <v>Undergraduate degree</v>
      </c>
      <c r="X2029" s="7">
        <f ca="1" xml:space="preserve">
  IF(OR($Z2029 = 5, $Z2029 = 6, $Z2029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Y2029" s="7" t="str">
        <f ca="1">VLOOKUP($X2029,Departments!$A:$B,2,FALSE)</f>
        <v>Operations</v>
      </c>
      <c r="Z2029" s="6">
        <f t="shared" ca="1" si="409"/>
        <v>11</v>
      </c>
      <c r="AA2029" s="7" t="str">
        <f ca="1">VLOOKUP($Z2029,Roles!$A:$B,2,FALSE)</f>
        <v>Analyst</v>
      </c>
      <c r="AB2029" s="6">
        <f t="shared" ca="1" si="410"/>
        <v>5</v>
      </c>
      <c r="AC2029" s="7" t="str">
        <f ca="1" xml:space="preserve">
IF(
  ISNA($AB2029),
  NA(),
  VLOOKUP($AB2029,Levels!$A:$B,2,FALSE)
)</f>
        <v>Junior</v>
      </c>
      <c r="AD2029" s="8">
        <f t="shared" ca="1" si="411"/>
        <v>44371</v>
      </c>
      <c r="AE2029" s="6">
        <f ca="1">RANDBETWEEN(5,COUNTA('Recruitment source'!$A:$A) + 1)</f>
        <v>8</v>
      </c>
      <c r="AF2029" s="6" t="str">
        <f ca="1">VLOOKUP($AE2029,'Recruitment source'!$A:$B,2,FALSE)</f>
        <v>Net Empregos</v>
      </c>
      <c r="AG2029" s="8" t="e">
        <f t="shared" ca="1" si="412"/>
        <v>#N/A</v>
      </c>
      <c r="AH2029" s="6" t="e">
        <f t="shared" ca="1" si="413"/>
        <v>#N/A</v>
      </c>
      <c r="AI2029" s="6" t="e">
        <f ca="1" xml:space="preserve">
IF(
  ISNA($AH2029),
  NA(),
  VLOOKUP($AH2029,'Reasons for dismissal'!$A:$B,2,FALSE)
)</f>
        <v>#N/A</v>
      </c>
      <c r="AJ2029" s="6">
        <f t="shared" ca="1" si="414"/>
        <v>4</v>
      </c>
      <c r="AK2029" s="1">
        <f t="shared" ca="1" si="415"/>
        <v>2500</v>
      </c>
      <c r="AL2029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$A2029  &amp; ", "   &amp;
$B2029  &amp; ", "   &amp;
$D2029  &amp; ", '"  &amp;
$I2029  &amp; "', '" &amp;
$O2029  &amp; "', "  &amp;
$S2029  &amp; ", '"  &amp;
TEXT($U2029,"dd/mm/aaaa")  &amp; "', "   &amp;
$V2029  &amp; ", "   &amp;
$X2029  &amp; ", "   &amp;
$Z2029  &amp; ", "   &amp;
IF($AB2029 &lt;&gt; "", $AB2029, "NULL")  &amp; ", "   &amp;
$AK2029  &amp; ");"</f>
        <v>#REF!</v>
      </c>
    </row>
    <row r="2030" spans="1:38" x14ac:dyDescent="0.2">
      <c r="A2030" s="7" cm="1">
        <f t="array" aca="1" ref="A2030" ca="1">INDEX(Companies!$A:$A,RANDBETWEEN(2,COUNTA(Companies!$A:$A)),1)</f>
        <v>2</v>
      </c>
      <c r="B2030" s="5">
        <f t="shared" si="403"/>
        <v>2029</v>
      </c>
      <c r="C2030" s="5" t="str" cm="1">
        <f t="array" ref="C2030">SHA1HASH($B2030)</f>
        <v>f3b3e04bcde780448e7b2161c8775c5741ed6a50</v>
      </c>
      <c r="D2030" s="6">
        <f t="shared" ca="1" si="404"/>
        <v>1</v>
      </c>
      <c r="E2030" s="7">
        <f ca="1">IF($B2030 = 1 + N("Presidente"),
    127,
    IF($B2030 = 2 + N("Vice-Presidente"),
        72,
        IF($B2030 = 3 + N("Secretária bilíngue"),
            13,
            RANDBETWEEN(5,COUNT(Name!$A:$A) + 1)
        )
    )
)</f>
        <v>201</v>
      </c>
      <c r="F2030" s="7" t="str">
        <f ca="1">VLOOKUP($E2030,Name!$A:$B,2,FALSE)</f>
        <v>Júlia</v>
      </c>
      <c r="G2030" s="7">
        <f ca="1" xml:space="preserve">
IF($B2030 = 1,
    0,
    RANDBETWEEN(5,COUNT('Last name'!$A:$A) + 1)
)</f>
        <v>86</v>
      </c>
      <c r="H2030" s="7" t="str">
        <f ca="1" xml:space="preserve">
IF($B2030 = 1 + N("Presidente"),
    "de Orléans e Bragança",
    VLOOKUP($G2030,'Last name'!$A:$B,2,FALSE) &amp; " " &amp; VLOOKUP(RANDBETWEEN(5,COUNT('Last name'!$A:$A) + 1),'Last name'!$A:$B,2,FALSE)
)</f>
        <v>Ferrara Leite</v>
      </c>
      <c r="I2030" s="7" t="str">
        <f t="shared" ca="1" si="405"/>
        <v>Júlia Ferrara Leite</v>
      </c>
      <c r="J2030" s="7" t="str" cm="1">
        <f t="array" aca="1" ref="J2030" ca="1">SHA1HASH($I2030)</f>
        <v>4a1516f890140db4b1efddaf0012bfd1729a4450</v>
      </c>
      <c r="K2030" s="7" cm="1">
        <f t="array" aca="1" ref="K2030" ca="1">INDEX(States!$A:$A,M2030,1)</f>
        <v>5</v>
      </c>
      <c r="L2030" s="7" t="str">
        <f ca="1">VLOOKUP($K2030,Countries!$A:$B,2,FALSE)</f>
        <v>Portugal</v>
      </c>
      <c r="M2030" s="7" cm="1">
        <f t="array" aca="1" ref="M2030" ca="1">INDEX(States!$C:$C,RANDBETWEEN(5,COUNTA(States!$A:$A) + 1),1)</f>
        <v>6</v>
      </c>
      <c r="N2030" s="7" t="str">
        <f ca="1">VLOOKUP($M2030,States!$C:$D,2,FALSE)</f>
        <v>PORTO</v>
      </c>
      <c r="O2030" s="7" t="str">
        <f ca="1">VLOOKUP($E2030,Name!$A:$C,3,FALSE)</f>
        <v>F</v>
      </c>
      <c r="P2030" s="7" t="str">
        <f ca="1">VLOOKUP($O2030,Genders!$B:$C,2,FALSE)</f>
        <v>Female</v>
      </c>
      <c r="Q2030" s="7" cm="1">
        <f t="array" aca="1" ref="Q2030" ca="1">INDEX('Marital status'!$A:$A,RANDBETWEEN(5,COUNTA('Marital status'!$A:$A) + 1),1)</f>
        <v>6</v>
      </c>
      <c r="R2030" s="7" t="str">
        <f ca="1">VLOOKUP($Q2030,'Marital status'!$A:$B,2,FALSE)</f>
        <v>DIVORCED</v>
      </c>
      <c r="S2030" s="7">
        <f t="shared" ca="1" si="406"/>
        <v>6</v>
      </c>
      <c r="T2030" s="7" t="str">
        <f ca="1">VLOOKUP($S2030,Ethnicities!$A:$B,2,FALSE)</f>
        <v xml:space="preserve">  american Indian or Alaska Native</v>
      </c>
      <c r="U2030" s="8">
        <f t="shared" ca="1" si="407"/>
        <v>26233</v>
      </c>
      <c r="V2030" s="6">
        <f t="shared" ca="1" si="408"/>
        <v>7</v>
      </c>
      <c r="W2030" s="8" t="str">
        <f ca="1">VLOOKUP($V2030,'Background education'!$A:$B,2,FALSE)</f>
        <v>Undergraduate degree</v>
      </c>
      <c r="X2030" s="7">
        <f ca="1" xml:space="preserve">
  IF(OR($Z2030 = 5, $Z2030 = 6, $Z2030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030" s="7" t="str">
        <f ca="1">VLOOKUP($X2030,Departments!$A:$B,2,FALSE)</f>
        <v>Human Resource</v>
      </c>
      <c r="Z2030" s="6">
        <f t="shared" ca="1" si="409"/>
        <v>9</v>
      </c>
      <c r="AA2030" s="7" t="str">
        <f ca="1">VLOOKUP($Z2030,Roles!$A:$B,2,FALSE)</f>
        <v>Intern</v>
      </c>
      <c r="AB2030" s="6" t="e">
        <f t="shared" ca="1" si="410"/>
        <v>#N/A</v>
      </c>
      <c r="AC2030" s="7" t="e">
        <f ca="1" xml:space="preserve">
IF(
  ISNA($AB2030),
  NA(),
  VLOOKUP($AB2030,Levels!$A:$B,2,FALSE)
)</f>
        <v>#N/A</v>
      </c>
      <c r="AD2030" s="8">
        <f t="shared" ca="1" si="411"/>
        <v>36565</v>
      </c>
      <c r="AE2030" s="6">
        <f ca="1">RANDBETWEEN(5,COUNTA('Recruitment source'!$A:$A) + 1)</f>
        <v>7</v>
      </c>
      <c r="AF2030" s="6" t="str">
        <f ca="1">VLOOKUP($AE2030,'Recruitment source'!$A:$B,2,FALSE)</f>
        <v>SAPO Emprego</v>
      </c>
      <c r="AG2030" s="8" t="e">
        <f t="shared" ca="1" si="412"/>
        <v>#N/A</v>
      </c>
      <c r="AH2030" s="6" t="e">
        <f t="shared" ca="1" si="413"/>
        <v>#N/A</v>
      </c>
      <c r="AI2030" s="6" t="e">
        <f ca="1" xml:space="preserve">
IF(
  ISNA($AH2030),
  NA(),
  VLOOKUP($AH2030,'Reasons for dismissal'!$A:$B,2,FALSE)
)</f>
        <v>#N/A</v>
      </c>
      <c r="AJ2030" s="6">
        <f t="shared" ca="1" si="414"/>
        <v>4</v>
      </c>
      <c r="AK2030" s="1">
        <f t="shared" ca="1" si="415"/>
        <v>1285</v>
      </c>
      <c r="AL2030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$A2030  &amp; ", "   &amp;
$B2030  &amp; ", "   &amp;
$D2030  &amp; ", '"  &amp;
$I2030  &amp; "', '" &amp;
$O2030  &amp; "', "  &amp;
$S2030  &amp; ", '"  &amp;
TEXT($U2030,"dd/mm/aaaa")  &amp; "', "   &amp;
$V2030  &amp; ", "   &amp;
$X2030  &amp; ", "   &amp;
$Z2030  &amp; ", "   &amp;
IF($AB2030 &lt;&gt; "", $AB2030, "NULL")  &amp; ", "   &amp;
$AK2030  &amp; ");"</f>
        <v>#REF!</v>
      </c>
    </row>
    <row r="2031" spans="1:38" x14ac:dyDescent="0.2">
      <c r="A2031" s="7" cm="1">
        <f t="array" aca="1" ref="A2031" ca="1">INDEX(Companies!$A:$A,RANDBETWEEN(2,COUNTA(Companies!$A:$A)),1)</f>
        <v>2</v>
      </c>
      <c r="B2031" s="5">
        <f t="shared" si="403"/>
        <v>2030</v>
      </c>
      <c r="C2031" s="5" t="str" cm="1">
        <f t="array" ref="C2031">SHA1HASH($B2031)</f>
        <v>f0ee73df9003ca43916e249abfbefc5a983b346f</v>
      </c>
      <c r="D2031" s="6">
        <f t="shared" ca="1" si="404"/>
        <v>1</v>
      </c>
      <c r="E2031" s="7">
        <f ca="1">IF($B2031 = 1 + N("Presidente"),
    127,
    IF($B2031 = 2 + N("Vice-Presidente"),
        72,
        IF($B2031 = 3 + N("Secretária bilíngue"),
            13,
            RANDBETWEEN(5,COUNT(Name!$A:$A) + 1)
        )
    )
)</f>
        <v>131</v>
      </c>
      <c r="F2031" s="7" t="str">
        <f ca="1">VLOOKUP($E2031,Name!$A:$B,2,FALSE)</f>
        <v>Erick</v>
      </c>
      <c r="G2031" s="7">
        <f ca="1" xml:space="preserve">
IF($B2031 = 1,
    0,
    RANDBETWEEN(5,COUNT('Last name'!$A:$A) + 1)
)</f>
        <v>132</v>
      </c>
      <c r="H2031" s="7" t="str">
        <f ca="1" xml:space="preserve">
IF($B2031 = 1 + N("Presidente"),
    "de Orléans e Bragança",
    VLOOKUP($G2031,'Last name'!$A:$B,2,FALSE) &amp; " " &amp; VLOOKUP(RANDBETWEEN(5,COUNT('Last name'!$A:$A) + 1),'Last name'!$A:$B,2,FALSE)
)</f>
        <v>Moraes Resende</v>
      </c>
      <c r="I2031" s="7" t="str">
        <f t="shared" ca="1" si="405"/>
        <v>Erick Moraes Resende</v>
      </c>
      <c r="J2031" s="7" t="str" cm="1">
        <f t="array" aca="1" ref="J2031" ca="1">SHA1HASH($I2031)</f>
        <v>de5aa3f30a87303a50a97d8779f83f96725729ad</v>
      </c>
      <c r="K2031" s="7" cm="1">
        <f t="array" aca="1" ref="K2031" ca="1">INDEX(States!$A:$A,M2031,1)</f>
        <v>5</v>
      </c>
      <c r="L2031" s="7" t="str">
        <f ca="1">VLOOKUP($K2031,Countries!$A:$B,2,FALSE)</f>
        <v>Portugal</v>
      </c>
      <c r="M2031" s="7" cm="1">
        <f t="array" aca="1" ref="M2031" ca="1">INDEX(States!$C:$C,RANDBETWEEN(5,COUNTA(States!$A:$A) + 1),1)</f>
        <v>5</v>
      </c>
      <c r="N2031" s="7" t="str">
        <f ca="1">VLOOKUP($M2031,States!$C:$D,2,FALSE)</f>
        <v xml:space="preserve"> Lisboa</v>
      </c>
      <c r="O2031" s="7" t="str">
        <f ca="1">VLOOKUP($E2031,Name!$A:$C,3,FALSE)</f>
        <v>M</v>
      </c>
      <c r="P2031" s="7" t="str">
        <f ca="1">VLOOKUP($O2031,Genders!$B:$C,2,FALSE)</f>
        <v>Male</v>
      </c>
      <c r="Q2031" s="7" cm="1">
        <f t="array" aca="1" ref="Q2031" ca="1">INDEX('Marital status'!$A:$A,RANDBETWEEN(5,COUNTA('Marital status'!$A:$A) + 1),1)</f>
        <v>5</v>
      </c>
      <c r="R2031" s="7" t="str">
        <f ca="1">VLOOKUP($Q2031,'Marital status'!$A:$B,2,FALSE)</f>
        <v xml:space="preserve"> Separated </v>
      </c>
      <c r="S2031" s="7">
        <f t="shared" ca="1" si="406"/>
        <v>5</v>
      </c>
      <c r="T2031" s="7" t="str">
        <f ca="1">VLOOKUP($S2031,Ethnicities!$A:$B,2,FALSE)</f>
        <v>ASIAN</v>
      </c>
      <c r="U2031" s="8">
        <f t="shared" ca="1" si="407"/>
        <v>31416</v>
      </c>
      <c r="V2031" s="6">
        <f t="shared" ca="1" si="408"/>
        <v>7</v>
      </c>
      <c r="W2031" s="8" t="str">
        <f ca="1">VLOOKUP($V2031,'Background education'!$A:$B,2,FALSE)</f>
        <v>Undergraduate degree</v>
      </c>
      <c r="X2031" s="7">
        <f ca="1" xml:space="preserve">
  IF(OR($Z2031 = 5, $Z2031 = 6, $Z2031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Y2031" s="7" t="str">
        <f ca="1">VLOOKUP($X2031,Departments!$A:$B,2,FALSE)</f>
        <v>Human Resource</v>
      </c>
      <c r="Z2031" s="6">
        <f t="shared" ca="1" si="409"/>
        <v>11</v>
      </c>
      <c r="AA2031" s="7" t="str">
        <f ca="1">VLOOKUP($Z2031,Roles!$A:$B,2,FALSE)</f>
        <v>Analyst</v>
      </c>
      <c r="AB2031" s="6">
        <f t="shared" ca="1" si="410"/>
        <v>5</v>
      </c>
      <c r="AC2031" s="7" t="str">
        <f ca="1" xml:space="preserve">
IF(
  ISNA($AB2031),
  NA(),
  VLOOKUP($AB2031,Levels!$A:$B,2,FALSE)
)</f>
        <v>Junior</v>
      </c>
      <c r="AD2031" s="8">
        <f t="shared" ca="1" si="411"/>
        <v>41500</v>
      </c>
      <c r="AE2031" s="6">
        <f ca="1">RANDBETWEEN(5,COUNTA('Recruitment source'!$A:$A) + 1)</f>
        <v>8</v>
      </c>
      <c r="AF2031" s="6" t="str">
        <f ca="1">VLOOKUP($AE2031,'Recruitment source'!$A:$B,2,FALSE)</f>
        <v>Net Empregos</v>
      </c>
      <c r="AG2031" s="8" t="e">
        <f t="shared" ca="1" si="412"/>
        <v>#N/A</v>
      </c>
      <c r="AH2031" s="6" t="e">
        <f t="shared" ca="1" si="413"/>
        <v>#N/A</v>
      </c>
      <c r="AI2031" s="6" t="e">
        <f ca="1" xml:space="preserve">
IF(
  ISNA($AH2031),
  NA(),
  VLOOKUP($AH2031,'Reasons for dismissal'!$A:$B,2,FALSE)
)</f>
        <v>#N/A</v>
      </c>
      <c r="AJ2031" s="6">
        <f t="shared" ca="1" si="414"/>
        <v>5</v>
      </c>
      <c r="AK2031" s="1">
        <f t="shared" ca="1" si="415"/>
        <v>2580</v>
      </c>
      <c r="AL2031" s="12" t="e">
        <f ca="1" xml:space="preserve">
"INSERT INTO " &amp;#REF! &amp; "." &amp;#REF! &amp; " (" &amp;
$A$1 &amp; ", "   &amp;
$B$1 &amp; ", "   &amp;
$D$1 &amp; ", "   &amp;
$I$1 &amp; ", "   &amp;
$O$1 &amp; ", "   &amp;
$S$1 &amp; ", "   &amp;
$U$1 &amp; ", "   &amp;
$V$1 &amp; ", "   &amp;
$X$1 &amp; ", "   &amp;
$Z$1 &amp; ", "   &amp;
$AB$1 &amp; ", "   &amp;
$AK$1 &amp; ") VALUES (" &amp;
$A2031  &amp; ", "   &amp;
$B2031  &amp; ", "   &amp;
$D2031  &amp; ", '"  &amp;
$I2031  &amp; "', '" &amp;
$O2031  &amp; "', "  &amp;
$S2031  &amp; ", '"  &amp;
TEXT($U2031,"dd/mm/aaaa")  &amp; "', "   &amp;
$V2031  &amp; ", "   &amp;
$X2031  &amp; ", "   &amp;
$Z2031  &amp; ", "   &amp;
IF($AB2031 &lt;&gt; "", $AB2031, "NULL")  &amp; ", "   &amp;
$AK2031  &amp; ");"</f>
        <v>#REF!</v>
      </c>
    </row>
    <row r="2032" spans="1:38" x14ac:dyDescent="0.2">
      <c r="U2032" s="8"/>
      <c r="W2032" s="8"/>
    </row>
    <row r="2033" spans="21:23" x14ac:dyDescent="0.2">
      <c r="U2033" s="8"/>
      <c r="W2033" s="8"/>
    </row>
    <row r="2034" spans="21:23" x14ac:dyDescent="0.2">
      <c r="U2034" s="8"/>
      <c r="W2034" s="8"/>
    </row>
    <row r="2035" spans="21:23" x14ac:dyDescent="0.2">
      <c r="U2035" s="8"/>
      <c r="W2035" s="8"/>
    </row>
    <row r="2036" spans="21:23" x14ac:dyDescent="0.2">
      <c r="U2036" s="8"/>
      <c r="W2036" s="8"/>
    </row>
    <row r="2037" spans="21:23" x14ac:dyDescent="0.2">
      <c r="U2037" s="8"/>
      <c r="W2037" s="8"/>
    </row>
    <row r="2038" spans="21:23" x14ac:dyDescent="0.2">
      <c r="U2038" s="8"/>
      <c r="W2038" s="8"/>
    </row>
    <row r="2039" spans="21:23" x14ac:dyDescent="0.2">
      <c r="U2039" s="8"/>
      <c r="W2039" s="8"/>
    </row>
    <row r="2040" spans="21:23" x14ac:dyDescent="0.2">
      <c r="U2040" s="8"/>
      <c r="W2040" s="8"/>
    </row>
    <row r="2041" spans="21:23" x14ac:dyDescent="0.2">
      <c r="U2041" s="8"/>
      <c r="W2041" s="8"/>
    </row>
    <row r="2042" spans="21:23" x14ac:dyDescent="0.2">
      <c r="U2042" s="8"/>
      <c r="W2042" s="8"/>
    </row>
    <row r="2043" spans="21:23" x14ac:dyDescent="0.2">
      <c r="U2043" s="8"/>
      <c r="W2043" s="8"/>
    </row>
    <row r="2044" spans="21:23" x14ac:dyDescent="0.2">
      <c r="U2044" s="8"/>
      <c r="W2044" s="8"/>
    </row>
    <row r="2045" spans="21:23" x14ac:dyDescent="0.2">
      <c r="U2045" s="8"/>
      <c r="W2045" s="8"/>
    </row>
    <row r="2046" spans="21:23" x14ac:dyDescent="0.2">
      <c r="U2046" s="8"/>
      <c r="W2046" s="8"/>
    </row>
    <row r="2047" spans="21:23" x14ac:dyDescent="0.2">
      <c r="U2047" s="8"/>
      <c r="W2047" s="8"/>
    </row>
    <row r="2048" spans="21:23" x14ac:dyDescent="0.2">
      <c r="U2048" s="8"/>
      <c r="W2048" s="8"/>
    </row>
    <row r="2049" spans="21:23" x14ac:dyDescent="0.2">
      <c r="U2049" s="8"/>
      <c r="W2049" s="8"/>
    </row>
    <row r="2050" spans="21:23" x14ac:dyDescent="0.2">
      <c r="U2050" s="8"/>
      <c r="W2050" s="8"/>
    </row>
    <row r="2051" spans="21:23" x14ac:dyDescent="0.2">
      <c r="U2051" s="8"/>
      <c r="W2051" s="8"/>
    </row>
    <row r="2052" spans="21:23" x14ac:dyDescent="0.2">
      <c r="U2052" s="8"/>
      <c r="W2052" s="8"/>
    </row>
    <row r="2053" spans="21:23" x14ac:dyDescent="0.2">
      <c r="U2053" s="8"/>
      <c r="W2053" s="8"/>
    </row>
    <row r="2054" spans="21:23" x14ac:dyDescent="0.2">
      <c r="U2054" s="8"/>
      <c r="W2054" s="8"/>
    </row>
    <row r="2055" spans="21:23" x14ac:dyDescent="0.2">
      <c r="U2055" s="8"/>
      <c r="W2055" s="8"/>
    </row>
    <row r="2056" spans="21:23" x14ac:dyDescent="0.2">
      <c r="U2056" s="8"/>
      <c r="W2056" s="8"/>
    </row>
    <row r="2057" spans="21:23" x14ac:dyDescent="0.2">
      <c r="U2057" s="8"/>
      <c r="W2057" s="8"/>
    </row>
    <row r="2058" spans="21:23" x14ac:dyDescent="0.2">
      <c r="U2058" s="8"/>
      <c r="W2058" s="8"/>
    </row>
    <row r="2059" spans="21:23" x14ac:dyDescent="0.2">
      <c r="U2059" s="8"/>
      <c r="W2059" s="8"/>
    </row>
    <row r="2060" spans="21:23" x14ac:dyDescent="0.2">
      <c r="U2060" s="8"/>
      <c r="W2060" s="8"/>
    </row>
    <row r="2061" spans="21:23" x14ac:dyDescent="0.2">
      <c r="U2061" s="8"/>
      <c r="W2061" s="8"/>
    </row>
    <row r="2062" spans="21:23" x14ac:dyDescent="0.2">
      <c r="U2062" s="8"/>
      <c r="W2062" s="8"/>
    </row>
    <row r="2063" spans="21:23" x14ac:dyDescent="0.2">
      <c r="U2063" s="8"/>
      <c r="W2063" s="8"/>
    </row>
    <row r="2064" spans="21:23" x14ac:dyDescent="0.2">
      <c r="U2064" s="8"/>
      <c r="W2064" s="8"/>
    </row>
    <row r="2065" spans="21:23" x14ac:dyDescent="0.2">
      <c r="U2065" s="8"/>
      <c r="W2065" s="8"/>
    </row>
    <row r="2066" spans="21:23" x14ac:dyDescent="0.2">
      <c r="U2066" s="8"/>
      <c r="W2066" s="8"/>
    </row>
    <row r="2067" spans="21:23" x14ac:dyDescent="0.2">
      <c r="U2067" s="8"/>
      <c r="W2067" s="8"/>
    </row>
    <row r="2068" spans="21:23" x14ac:dyDescent="0.2">
      <c r="U2068" s="8"/>
      <c r="W2068" s="8"/>
    </row>
    <row r="2069" spans="21:23" x14ac:dyDescent="0.2">
      <c r="U2069" s="8"/>
      <c r="W2069" s="8"/>
    </row>
    <row r="2070" spans="21:23" x14ac:dyDescent="0.2">
      <c r="U2070" s="8"/>
      <c r="W2070" s="8"/>
    </row>
    <row r="2071" spans="21:23" x14ac:dyDescent="0.2">
      <c r="U2071" s="8"/>
      <c r="W2071" s="8"/>
    </row>
    <row r="2072" spans="21:23" x14ac:dyDescent="0.2">
      <c r="U2072" s="8"/>
      <c r="W2072" s="8"/>
    </row>
    <row r="2073" spans="21:23" x14ac:dyDescent="0.2">
      <c r="U2073" s="8"/>
      <c r="W2073" s="8"/>
    </row>
    <row r="2074" spans="21:23" x14ac:dyDescent="0.2">
      <c r="U2074" s="8"/>
      <c r="W2074" s="8"/>
    </row>
    <row r="2075" spans="21:23" x14ac:dyDescent="0.2">
      <c r="U2075" s="8"/>
      <c r="W2075" s="8"/>
    </row>
    <row r="2076" spans="21:23" x14ac:dyDescent="0.2">
      <c r="U2076" s="8"/>
      <c r="W2076" s="8"/>
    </row>
    <row r="2077" spans="21:23" x14ac:dyDescent="0.2">
      <c r="U2077" s="8"/>
      <c r="W2077" s="8"/>
    </row>
    <row r="2078" spans="21:23" x14ac:dyDescent="0.2">
      <c r="U2078" s="8"/>
      <c r="W2078" s="8"/>
    </row>
    <row r="2079" spans="21:23" x14ac:dyDescent="0.2">
      <c r="U2079" s="8"/>
      <c r="W2079" s="8"/>
    </row>
    <row r="2080" spans="21:23" x14ac:dyDescent="0.2">
      <c r="U2080" s="8"/>
      <c r="W2080" s="8"/>
    </row>
    <row r="2081" spans="21:23" x14ac:dyDescent="0.2">
      <c r="U2081" s="8"/>
      <c r="W2081" s="8"/>
    </row>
    <row r="2082" spans="21:23" x14ac:dyDescent="0.2">
      <c r="U2082" s="8"/>
      <c r="W2082" s="8"/>
    </row>
    <row r="2083" spans="21:23" x14ac:dyDescent="0.2">
      <c r="U2083" s="8"/>
      <c r="W2083" s="8"/>
    </row>
    <row r="2084" spans="21:23" x14ac:dyDescent="0.2">
      <c r="U2084" s="8"/>
      <c r="W2084" s="8"/>
    </row>
    <row r="2085" spans="21:23" x14ac:dyDescent="0.2">
      <c r="U2085" s="8"/>
      <c r="W2085" s="8"/>
    </row>
    <row r="2086" spans="21:23" x14ac:dyDescent="0.2">
      <c r="U2086" s="8"/>
      <c r="W2086" s="8"/>
    </row>
    <row r="2087" spans="21:23" x14ac:dyDescent="0.2">
      <c r="U2087" s="8"/>
      <c r="W2087" s="8"/>
    </row>
    <row r="2088" spans="21:23" x14ac:dyDescent="0.2">
      <c r="U2088" s="8"/>
      <c r="W2088" s="8"/>
    </row>
    <row r="2089" spans="21:23" x14ac:dyDescent="0.2">
      <c r="U2089" s="8"/>
      <c r="W2089" s="8"/>
    </row>
    <row r="2090" spans="21:23" x14ac:dyDescent="0.2">
      <c r="U2090" s="8"/>
      <c r="W2090" s="8"/>
    </row>
    <row r="2091" spans="21:23" x14ac:dyDescent="0.2">
      <c r="U2091" s="8"/>
      <c r="W2091" s="8"/>
    </row>
    <row r="2092" spans="21:23" x14ac:dyDescent="0.2">
      <c r="U2092" s="8"/>
      <c r="W2092" s="8"/>
    </row>
    <row r="2093" spans="21:23" x14ac:dyDescent="0.2">
      <c r="U2093" s="8"/>
      <c r="W2093" s="8"/>
    </row>
    <row r="2094" spans="21:23" x14ac:dyDescent="0.2">
      <c r="U2094" s="8"/>
      <c r="W2094" s="8"/>
    </row>
    <row r="2095" spans="21:23" x14ac:dyDescent="0.2">
      <c r="U2095" s="8"/>
      <c r="W2095" s="8"/>
    </row>
    <row r="2096" spans="21:23" x14ac:dyDescent="0.2">
      <c r="U2096" s="8"/>
      <c r="W2096" s="8"/>
    </row>
    <row r="2097" spans="21:23" x14ac:dyDescent="0.2">
      <c r="U2097" s="8"/>
      <c r="W2097" s="8"/>
    </row>
    <row r="2098" spans="21:23" x14ac:dyDescent="0.2">
      <c r="U2098" s="8"/>
      <c r="W2098" s="8"/>
    </row>
    <row r="2099" spans="21:23" x14ac:dyDescent="0.2">
      <c r="U2099" s="8"/>
      <c r="W2099" s="8"/>
    </row>
    <row r="2100" spans="21:23" x14ac:dyDescent="0.2">
      <c r="U2100" s="8"/>
      <c r="W2100" s="8"/>
    </row>
    <row r="2101" spans="21:23" x14ac:dyDescent="0.2">
      <c r="U2101" s="8"/>
      <c r="W2101" s="8"/>
    </row>
    <row r="2102" spans="21:23" x14ac:dyDescent="0.2">
      <c r="U2102" s="8"/>
      <c r="W2102" s="8"/>
    </row>
    <row r="2103" spans="21:23" x14ac:dyDescent="0.2">
      <c r="U2103" s="8"/>
      <c r="W2103" s="8"/>
    </row>
    <row r="2104" spans="21:23" x14ac:dyDescent="0.2">
      <c r="U2104" s="8"/>
      <c r="W2104" s="8"/>
    </row>
    <row r="2105" spans="21:23" x14ac:dyDescent="0.2">
      <c r="U2105" s="8"/>
      <c r="W2105" s="8"/>
    </row>
    <row r="2106" spans="21:23" x14ac:dyDescent="0.2">
      <c r="U2106" s="8"/>
      <c r="W2106" s="8"/>
    </row>
    <row r="2107" spans="21:23" x14ac:dyDescent="0.2">
      <c r="U2107" s="8"/>
      <c r="W2107" s="8"/>
    </row>
    <row r="2108" spans="21:23" x14ac:dyDescent="0.2">
      <c r="U2108" s="8"/>
      <c r="W2108" s="8"/>
    </row>
    <row r="2109" spans="21:23" x14ac:dyDescent="0.2">
      <c r="U2109" s="8"/>
      <c r="W2109" s="8"/>
    </row>
    <row r="2110" spans="21:23" x14ac:dyDescent="0.2">
      <c r="U2110" s="8"/>
      <c r="W2110" s="8"/>
    </row>
    <row r="2111" spans="21:23" x14ac:dyDescent="0.2">
      <c r="U2111" s="8"/>
      <c r="W2111" s="8"/>
    </row>
    <row r="2112" spans="21:23" x14ac:dyDescent="0.2">
      <c r="U2112" s="8"/>
      <c r="W2112" s="8"/>
    </row>
    <row r="2113" spans="21:23" x14ac:dyDescent="0.2">
      <c r="U2113" s="8"/>
      <c r="W2113" s="8"/>
    </row>
    <row r="2114" spans="21:23" x14ac:dyDescent="0.2">
      <c r="U2114" s="8"/>
      <c r="W2114" s="8"/>
    </row>
    <row r="2115" spans="21:23" x14ac:dyDescent="0.2">
      <c r="U2115" s="8"/>
      <c r="W2115" s="8"/>
    </row>
    <row r="2116" spans="21:23" x14ac:dyDescent="0.2">
      <c r="U2116" s="8"/>
      <c r="W2116" s="8"/>
    </row>
    <row r="2117" spans="21:23" x14ac:dyDescent="0.2">
      <c r="U2117" s="8"/>
      <c r="W2117" s="8"/>
    </row>
    <row r="2118" spans="21:23" x14ac:dyDescent="0.2">
      <c r="U2118" s="8"/>
      <c r="W2118" s="8"/>
    </row>
    <row r="2119" spans="21:23" x14ac:dyDescent="0.2">
      <c r="U2119" s="8"/>
      <c r="W2119" s="8"/>
    </row>
    <row r="2120" spans="21:23" x14ac:dyDescent="0.2">
      <c r="U2120" s="8"/>
      <c r="W2120" s="8"/>
    </row>
    <row r="2121" spans="21:23" x14ac:dyDescent="0.2">
      <c r="U2121" s="8"/>
      <c r="W2121" s="8"/>
    </row>
    <row r="2122" spans="21:23" x14ac:dyDescent="0.2">
      <c r="U2122" s="8"/>
      <c r="W2122" s="8"/>
    </row>
    <row r="2123" spans="21:23" x14ac:dyDescent="0.2">
      <c r="U2123" s="8"/>
      <c r="W2123" s="8"/>
    </row>
    <row r="2124" spans="21:23" x14ac:dyDescent="0.2">
      <c r="U2124" s="8"/>
      <c r="W2124" s="8"/>
    </row>
    <row r="2125" spans="21:23" x14ac:dyDescent="0.2">
      <c r="U2125" s="8"/>
      <c r="W2125" s="8"/>
    </row>
    <row r="2126" spans="21:23" x14ac:dyDescent="0.2">
      <c r="U2126" s="8"/>
      <c r="W2126" s="8"/>
    </row>
    <row r="2127" spans="21:23" x14ac:dyDescent="0.2">
      <c r="U2127" s="8"/>
      <c r="W2127" s="8"/>
    </row>
    <row r="2128" spans="21:23" x14ac:dyDescent="0.2">
      <c r="U2128" s="8"/>
      <c r="W2128" s="8"/>
    </row>
    <row r="2129" spans="21:23" x14ac:dyDescent="0.2">
      <c r="U2129" s="8"/>
      <c r="W2129" s="8"/>
    </row>
    <row r="2130" spans="21:23" x14ac:dyDescent="0.2">
      <c r="U2130" s="8"/>
      <c r="W2130" s="8"/>
    </row>
    <row r="2131" spans="21:23" x14ac:dyDescent="0.2">
      <c r="U2131" s="8"/>
      <c r="W2131" s="8"/>
    </row>
    <row r="2132" spans="21:23" x14ac:dyDescent="0.2">
      <c r="U2132" s="8"/>
      <c r="W2132" s="8"/>
    </row>
    <row r="2133" spans="21:23" x14ac:dyDescent="0.2">
      <c r="U2133" s="8"/>
      <c r="W2133" s="8"/>
    </row>
    <row r="2134" spans="21:23" x14ac:dyDescent="0.2">
      <c r="U2134" s="8"/>
      <c r="W2134" s="8"/>
    </row>
    <row r="2135" spans="21:23" x14ac:dyDescent="0.2">
      <c r="U2135" s="8"/>
      <c r="W2135" s="8"/>
    </row>
    <row r="2136" spans="21:23" x14ac:dyDescent="0.2">
      <c r="U2136" s="8"/>
      <c r="W2136" s="8"/>
    </row>
    <row r="2137" spans="21:23" x14ac:dyDescent="0.2">
      <c r="U2137" s="8"/>
      <c r="W2137" s="8"/>
    </row>
    <row r="2138" spans="21:23" x14ac:dyDescent="0.2">
      <c r="U2138" s="8"/>
      <c r="W2138" s="8"/>
    </row>
    <row r="2139" spans="21:23" x14ac:dyDescent="0.2">
      <c r="U2139" s="8"/>
      <c r="W2139" s="8"/>
    </row>
    <row r="2140" spans="21:23" x14ac:dyDescent="0.2">
      <c r="U2140" s="8"/>
      <c r="W2140" s="8"/>
    </row>
    <row r="2141" spans="21:23" x14ac:dyDescent="0.2">
      <c r="U2141" s="8"/>
      <c r="W2141" s="8"/>
    </row>
    <row r="2142" spans="21:23" x14ac:dyDescent="0.2">
      <c r="U2142" s="8"/>
      <c r="W2142" s="8"/>
    </row>
    <row r="2143" spans="21:23" x14ac:dyDescent="0.2">
      <c r="U2143" s="8"/>
      <c r="W2143" s="8"/>
    </row>
    <row r="2144" spans="21:23" x14ac:dyDescent="0.2">
      <c r="U2144" s="8"/>
      <c r="W2144" s="8"/>
    </row>
    <row r="2145" spans="21:23" x14ac:dyDescent="0.2">
      <c r="U2145" s="8"/>
      <c r="W2145" s="8"/>
    </row>
    <row r="2146" spans="21:23" x14ac:dyDescent="0.2">
      <c r="U2146" s="8"/>
      <c r="W2146" s="8"/>
    </row>
    <row r="2147" spans="21:23" x14ac:dyDescent="0.2">
      <c r="U2147" s="8"/>
      <c r="W2147" s="8"/>
    </row>
    <row r="2148" spans="21:23" x14ac:dyDescent="0.2">
      <c r="U2148" s="8"/>
      <c r="W2148" s="8"/>
    </row>
    <row r="2149" spans="21:23" x14ac:dyDescent="0.2">
      <c r="U2149" s="8"/>
      <c r="W2149" s="8"/>
    </row>
    <row r="2150" spans="21:23" x14ac:dyDescent="0.2">
      <c r="U2150" s="8"/>
      <c r="W2150" s="8"/>
    </row>
    <row r="2151" spans="21:23" x14ac:dyDescent="0.2">
      <c r="U2151" s="8"/>
      <c r="W2151" s="8"/>
    </row>
    <row r="2152" spans="21:23" x14ac:dyDescent="0.2">
      <c r="U2152" s="8"/>
      <c r="W2152" s="8"/>
    </row>
    <row r="2153" spans="21:23" x14ac:dyDescent="0.2">
      <c r="U2153" s="8"/>
      <c r="W2153" s="8"/>
    </row>
    <row r="2154" spans="21:23" x14ac:dyDescent="0.2">
      <c r="U2154" s="8"/>
      <c r="W2154" s="8"/>
    </row>
    <row r="2155" spans="21:23" x14ac:dyDescent="0.2">
      <c r="U2155" s="8"/>
      <c r="W2155" s="8"/>
    </row>
    <row r="2156" spans="21:23" x14ac:dyDescent="0.2">
      <c r="U2156" s="8"/>
      <c r="W2156" s="8"/>
    </row>
    <row r="2157" spans="21:23" x14ac:dyDescent="0.2">
      <c r="U2157" s="8"/>
      <c r="W2157" s="8"/>
    </row>
    <row r="2158" spans="21:23" x14ac:dyDescent="0.2">
      <c r="U2158" s="8"/>
      <c r="W2158" s="8"/>
    </row>
    <row r="2159" spans="21:23" x14ac:dyDescent="0.2">
      <c r="U2159" s="8"/>
      <c r="W2159" s="8"/>
    </row>
    <row r="2160" spans="21:23" x14ac:dyDescent="0.2">
      <c r="U2160" s="8"/>
      <c r="W2160" s="8"/>
    </row>
    <row r="2161" spans="21:23" x14ac:dyDescent="0.2">
      <c r="U2161" s="8"/>
      <c r="W2161" s="8"/>
    </row>
    <row r="2162" spans="21:23" x14ac:dyDescent="0.2">
      <c r="U2162" s="8"/>
      <c r="W2162" s="8"/>
    </row>
    <row r="2163" spans="21:23" x14ac:dyDescent="0.2">
      <c r="U2163" s="8"/>
      <c r="W2163" s="8"/>
    </row>
    <row r="2164" spans="21:23" x14ac:dyDescent="0.2">
      <c r="U2164" s="8"/>
      <c r="W2164" s="8"/>
    </row>
    <row r="2165" spans="21:23" x14ac:dyDescent="0.2">
      <c r="U2165" s="8"/>
      <c r="W2165" s="8"/>
    </row>
    <row r="2166" spans="21:23" x14ac:dyDescent="0.2">
      <c r="U2166" s="8"/>
      <c r="W2166" s="8"/>
    </row>
    <row r="2167" spans="21:23" x14ac:dyDescent="0.2">
      <c r="U2167" s="8"/>
      <c r="W2167" s="8"/>
    </row>
    <row r="2168" spans="21:23" x14ac:dyDescent="0.2">
      <c r="U2168" s="8"/>
      <c r="W2168" s="8"/>
    </row>
    <row r="2169" spans="21:23" x14ac:dyDescent="0.2">
      <c r="U2169" s="8"/>
      <c r="W2169" s="8"/>
    </row>
    <row r="2170" spans="21:23" x14ac:dyDescent="0.2">
      <c r="U2170" s="8"/>
      <c r="W2170" s="8"/>
    </row>
    <row r="2171" spans="21:23" x14ac:dyDescent="0.2">
      <c r="U2171" s="8"/>
      <c r="W2171" s="8"/>
    </row>
    <row r="2172" spans="21:23" x14ac:dyDescent="0.2">
      <c r="U2172" s="8"/>
      <c r="W2172" s="8"/>
    </row>
    <row r="2173" spans="21:23" x14ac:dyDescent="0.2">
      <c r="U2173" s="8"/>
      <c r="W2173" s="8"/>
    </row>
    <row r="2174" spans="21:23" x14ac:dyDescent="0.2">
      <c r="U2174" s="8"/>
      <c r="W2174" s="8"/>
    </row>
    <row r="2175" spans="21:23" x14ac:dyDescent="0.2">
      <c r="U2175" s="8"/>
      <c r="W2175" s="8"/>
    </row>
    <row r="2176" spans="21:23" x14ac:dyDescent="0.2">
      <c r="U2176" s="8"/>
      <c r="W2176" s="8"/>
    </row>
    <row r="2177" spans="21:23" x14ac:dyDescent="0.2">
      <c r="U2177" s="8"/>
      <c r="W2177" s="8"/>
    </row>
    <row r="2178" spans="21:23" x14ac:dyDescent="0.2">
      <c r="U2178" s="8"/>
      <c r="W2178" s="8"/>
    </row>
    <row r="2179" spans="21:23" x14ac:dyDescent="0.2">
      <c r="U2179" s="8"/>
      <c r="W2179" s="8"/>
    </row>
    <row r="2180" spans="21:23" x14ac:dyDescent="0.2">
      <c r="U2180" s="8"/>
      <c r="W2180" s="8"/>
    </row>
    <row r="2181" spans="21:23" x14ac:dyDescent="0.2">
      <c r="U2181" s="8"/>
      <c r="W2181" s="8"/>
    </row>
    <row r="2182" spans="21:23" x14ac:dyDescent="0.2">
      <c r="U2182" s="8"/>
      <c r="W2182" s="8"/>
    </row>
    <row r="2183" spans="21:23" x14ac:dyDescent="0.2">
      <c r="U2183" s="8"/>
      <c r="W2183" s="8"/>
    </row>
    <row r="2184" spans="21:23" x14ac:dyDescent="0.2">
      <c r="U2184" s="8"/>
      <c r="W2184" s="8"/>
    </row>
    <row r="2185" spans="21:23" x14ac:dyDescent="0.2">
      <c r="U2185" s="8"/>
      <c r="W2185" s="8"/>
    </row>
    <row r="2186" spans="21:23" x14ac:dyDescent="0.2">
      <c r="U2186" s="8"/>
      <c r="W2186" s="8"/>
    </row>
    <row r="2187" spans="21:23" x14ac:dyDescent="0.2">
      <c r="U2187" s="8"/>
      <c r="W2187" s="8"/>
    </row>
    <row r="2188" spans="21:23" x14ac:dyDescent="0.2">
      <c r="U2188" s="8"/>
      <c r="W2188" s="8"/>
    </row>
    <row r="2189" spans="21:23" x14ac:dyDescent="0.2">
      <c r="U2189" s="8"/>
      <c r="W2189" s="8"/>
    </row>
    <row r="2190" spans="21:23" x14ac:dyDescent="0.2">
      <c r="U2190" s="8"/>
      <c r="W2190" s="8"/>
    </row>
    <row r="2191" spans="21:23" x14ac:dyDescent="0.2">
      <c r="U2191" s="8"/>
      <c r="W2191" s="8"/>
    </row>
    <row r="2192" spans="21:23" x14ac:dyDescent="0.2">
      <c r="U2192" s="8"/>
      <c r="W2192" s="8"/>
    </row>
    <row r="2193" spans="21:23" x14ac:dyDescent="0.2">
      <c r="U2193" s="8"/>
      <c r="W2193" s="8"/>
    </row>
    <row r="2194" spans="21:23" x14ac:dyDescent="0.2">
      <c r="U2194" s="8"/>
      <c r="W2194" s="8"/>
    </row>
    <row r="2195" spans="21:23" x14ac:dyDescent="0.2">
      <c r="U2195" s="8"/>
      <c r="W2195" s="8"/>
    </row>
    <row r="2196" spans="21:23" x14ac:dyDescent="0.2">
      <c r="U2196" s="8"/>
      <c r="W2196" s="8"/>
    </row>
    <row r="2197" spans="21:23" x14ac:dyDescent="0.2">
      <c r="U2197" s="8"/>
      <c r="W2197" s="8"/>
    </row>
    <row r="2198" spans="21:23" x14ac:dyDescent="0.2">
      <c r="U2198" s="8"/>
      <c r="W2198" s="8"/>
    </row>
    <row r="2199" spans="21:23" x14ac:dyDescent="0.2">
      <c r="U2199" s="8"/>
      <c r="W2199" s="8"/>
    </row>
    <row r="2200" spans="21:23" x14ac:dyDescent="0.2">
      <c r="U2200" s="8"/>
      <c r="W2200" s="8"/>
    </row>
    <row r="2201" spans="21:23" x14ac:dyDescent="0.2">
      <c r="U2201" s="8"/>
      <c r="W2201" s="8"/>
    </row>
    <row r="2202" spans="21:23" x14ac:dyDescent="0.2">
      <c r="U2202" s="8"/>
      <c r="W2202" s="8"/>
    </row>
    <row r="2203" spans="21:23" x14ac:dyDescent="0.2">
      <c r="U2203" s="8"/>
      <c r="W2203" s="8"/>
    </row>
    <row r="2204" spans="21:23" x14ac:dyDescent="0.2">
      <c r="U2204" s="8"/>
      <c r="W2204" s="8"/>
    </row>
    <row r="2205" spans="21:23" x14ac:dyDescent="0.2">
      <c r="U2205" s="8"/>
      <c r="W2205" s="8"/>
    </row>
    <row r="2206" spans="21:23" x14ac:dyDescent="0.2">
      <c r="U2206" s="8"/>
      <c r="W2206" s="8"/>
    </row>
    <row r="2207" spans="21:23" x14ac:dyDescent="0.2">
      <c r="U2207" s="8"/>
      <c r="W2207" s="8"/>
    </row>
    <row r="2208" spans="21:23" x14ac:dyDescent="0.2">
      <c r="U2208" s="8"/>
      <c r="W2208" s="8"/>
    </row>
    <row r="2209" spans="21:23" x14ac:dyDescent="0.2">
      <c r="U2209" s="8"/>
      <c r="W2209" s="8"/>
    </row>
    <row r="2210" spans="21:23" x14ac:dyDescent="0.2">
      <c r="U2210" s="8"/>
      <c r="W2210" s="8"/>
    </row>
    <row r="2211" spans="21:23" x14ac:dyDescent="0.2">
      <c r="U2211" s="8"/>
      <c r="W2211" s="8"/>
    </row>
    <row r="2212" spans="21:23" x14ac:dyDescent="0.2">
      <c r="U2212" s="8"/>
      <c r="W2212" s="8"/>
    </row>
    <row r="2213" spans="21:23" x14ac:dyDescent="0.2">
      <c r="U2213" s="8"/>
      <c r="W2213" s="8"/>
    </row>
    <row r="2214" spans="21:23" x14ac:dyDescent="0.2">
      <c r="U2214" s="8"/>
      <c r="W2214" s="8"/>
    </row>
    <row r="2215" spans="21:23" x14ac:dyDescent="0.2">
      <c r="U2215" s="8"/>
      <c r="W2215" s="8"/>
    </row>
    <row r="2216" spans="21:23" x14ac:dyDescent="0.2">
      <c r="U2216" s="8"/>
      <c r="W2216" s="8"/>
    </row>
    <row r="2217" spans="21:23" x14ac:dyDescent="0.2">
      <c r="U2217" s="8"/>
      <c r="W2217" s="8"/>
    </row>
    <row r="2218" spans="21:23" x14ac:dyDescent="0.2">
      <c r="U2218" s="8"/>
      <c r="W2218" s="8"/>
    </row>
    <row r="2219" spans="21:23" x14ac:dyDescent="0.2">
      <c r="U2219" s="8"/>
      <c r="W2219" s="8"/>
    </row>
    <row r="2220" spans="21:23" x14ac:dyDescent="0.2">
      <c r="U2220" s="8"/>
      <c r="W2220" s="8"/>
    </row>
    <row r="2221" spans="21:23" x14ac:dyDescent="0.2">
      <c r="U2221" s="8"/>
      <c r="W2221" s="8"/>
    </row>
    <row r="2222" spans="21:23" x14ac:dyDescent="0.2">
      <c r="U2222" s="8"/>
      <c r="W2222" s="8"/>
    </row>
    <row r="2223" spans="21:23" x14ac:dyDescent="0.2">
      <c r="U2223" s="8"/>
      <c r="W2223" s="8"/>
    </row>
    <row r="2224" spans="21:23" x14ac:dyDescent="0.2">
      <c r="U2224" s="8"/>
      <c r="W2224" s="8"/>
    </row>
    <row r="2225" spans="21:23" x14ac:dyDescent="0.2">
      <c r="U2225" s="8"/>
      <c r="W2225" s="8"/>
    </row>
    <row r="2226" spans="21:23" x14ac:dyDescent="0.2">
      <c r="U2226" s="8"/>
      <c r="W2226" s="8"/>
    </row>
    <row r="2227" spans="21:23" x14ac:dyDescent="0.2">
      <c r="U2227" s="8"/>
      <c r="W2227" s="8"/>
    </row>
    <row r="2228" spans="21:23" x14ac:dyDescent="0.2">
      <c r="U2228" s="8"/>
      <c r="W2228" s="8"/>
    </row>
    <row r="2229" spans="21:23" x14ac:dyDescent="0.2">
      <c r="U2229" s="8"/>
      <c r="W2229" s="8"/>
    </row>
    <row r="2230" spans="21:23" x14ac:dyDescent="0.2">
      <c r="U2230" s="8"/>
      <c r="W2230" s="8"/>
    </row>
    <row r="2231" spans="21:23" x14ac:dyDescent="0.2">
      <c r="U2231" s="8"/>
      <c r="W2231" s="8"/>
    </row>
    <row r="2232" spans="21:23" x14ac:dyDescent="0.2">
      <c r="U2232" s="8"/>
      <c r="W2232" s="8"/>
    </row>
    <row r="2233" spans="21:23" x14ac:dyDescent="0.2">
      <c r="U2233" s="8"/>
      <c r="W2233" s="8"/>
    </row>
    <row r="2234" spans="21:23" x14ac:dyDescent="0.2">
      <c r="U2234" s="8"/>
      <c r="W2234" s="8"/>
    </row>
    <row r="2235" spans="21:23" x14ac:dyDescent="0.2">
      <c r="U2235" s="8"/>
      <c r="W2235" s="8"/>
    </row>
    <row r="2236" spans="21:23" x14ac:dyDescent="0.2">
      <c r="U2236" s="8"/>
      <c r="W2236" s="8"/>
    </row>
    <row r="2237" spans="21:23" x14ac:dyDescent="0.2">
      <c r="U2237" s="8"/>
      <c r="W2237" s="8"/>
    </row>
    <row r="2238" spans="21:23" x14ac:dyDescent="0.2">
      <c r="U2238" s="8"/>
      <c r="W2238" s="8"/>
    </row>
    <row r="2239" spans="21:23" x14ac:dyDescent="0.2">
      <c r="U2239" s="8"/>
      <c r="W2239" s="8"/>
    </row>
    <row r="2240" spans="21:23" x14ac:dyDescent="0.2">
      <c r="U2240" s="8"/>
      <c r="W2240" s="8"/>
    </row>
    <row r="2241" spans="21:23" x14ac:dyDescent="0.2">
      <c r="U2241" s="8"/>
      <c r="W2241" s="8"/>
    </row>
    <row r="2242" spans="21:23" x14ac:dyDescent="0.2">
      <c r="U2242" s="8"/>
      <c r="W2242" s="8"/>
    </row>
    <row r="2243" spans="21:23" x14ac:dyDescent="0.2">
      <c r="U2243" s="8"/>
      <c r="W2243" s="8"/>
    </row>
    <row r="2244" spans="21:23" x14ac:dyDescent="0.2">
      <c r="U2244" s="8"/>
      <c r="W2244" s="8"/>
    </row>
    <row r="2245" spans="21:23" x14ac:dyDescent="0.2">
      <c r="U2245" s="8"/>
      <c r="W2245" s="8"/>
    </row>
    <row r="2246" spans="21:23" x14ac:dyDescent="0.2">
      <c r="U2246" s="8"/>
      <c r="W2246" s="8"/>
    </row>
    <row r="2247" spans="21:23" x14ac:dyDescent="0.2">
      <c r="U2247" s="8"/>
      <c r="W2247" s="8"/>
    </row>
    <row r="2248" spans="21:23" x14ac:dyDescent="0.2">
      <c r="U2248" s="8"/>
      <c r="W2248" s="8"/>
    </row>
    <row r="2249" spans="21:23" x14ac:dyDescent="0.2">
      <c r="U2249" s="8"/>
      <c r="W2249" s="8"/>
    </row>
    <row r="2250" spans="21:23" x14ac:dyDescent="0.2">
      <c r="U2250" s="8"/>
      <c r="W2250" s="8"/>
    </row>
    <row r="2251" spans="21:23" x14ac:dyDescent="0.2">
      <c r="U2251" s="8"/>
      <c r="W2251" s="8"/>
    </row>
    <row r="2252" spans="21:23" x14ac:dyDescent="0.2">
      <c r="U2252" s="8"/>
      <c r="W2252" s="8"/>
    </row>
    <row r="2253" spans="21:23" x14ac:dyDescent="0.2">
      <c r="U2253" s="8"/>
      <c r="W2253" s="8"/>
    </row>
    <row r="2254" spans="21:23" x14ac:dyDescent="0.2">
      <c r="U2254" s="8"/>
      <c r="W2254" s="8"/>
    </row>
    <row r="2255" spans="21:23" x14ac:dyDescent="0.2">
      <c r="U2255" s="8"/>
      <c r="W2255" s="8"/>
    </row>
    <row r="2256" spans="21:23" x14ac:dyDescent="0.2">
      <c r="U2256" s="8"/>
      <c r="W2256" s="8"/>
    </row>
    <row r="2257" spans="21:23" x14ac:dyDescent="0.2">
      <c r="U2257" s="8"/>
      <c r="W2257" s="8"/>
    </row>
    <row r="2258" spans="21:23" x14ac:dyDescent="0.2">
      <c r="U2258" s="8"/>
      <c r="W2258" s="8"/>
    </row>
    <row r="2259" spans="21:23" x14ac:dyDescent="0.2">
      <c r="U2259" s="8"/>
      <c r="W2259" s="8"/>
    </row>
    <row r="2260" spans="21:23" x14ac:dyDescent="0.2">
      <c r="U2260" s="8"/>
      <c r="W2260" s="8"/>
    </row>
    <row r="2261" spans="21:23" x14ac:dyDescent="0.2">
      <c r="U2261" s="8"/>
      <c r="W2261" s="8"/>
    </row>
    <row r="2262" spans="21:23" x14ac:dyDescent="0.2">
      <c r="U2262" s="8"/>
      <c r="W2262" s="8"/>
    </row>
    <row r="2263" spans="21:23" x14ac:dyDescent="0.2">
      <c r="U2263" s="8"/>
      <c r="W2263" s="8"/>
    </row>
    <row r="2264" spans="21:23" x14ac:dyDescent="0.2">
      <c r="U2264" s="8"/>
      <c r="W2264" s="8"/>
    </row>
    <row r="2265" spans="21:23" x14ac:dyDescent="0.2">
      <c r="U2265" s="8"/>
      <c r="W2265" s="8"/>
    </row>
    <row r="2266" spans="21:23" x14ac:dyDescent="0.2">
      <c r="U2266" s="8"/>
      <c r="W2266" s="8"/>
    </row>
    <row r="2267" spans="21:23" x14ac:dyDescent="0.2">
      <c r="U2267" s="8"/>
      <c r="W2267" s="8"/>
    </row>
    <row r="2268" spans="21:23" x14ac:dyDescent="0.2">
      <c r="U2268" s="8"/>
      <c r="W2268" s="8"/>
    </row>
    <row r="2269" spans="21:23" x14ac:dyDescent="0.2">
      <c r="U2269" s="8"/>
      <c r="W2269" s="8"/>
    </row>
    <row r="2270" spans="21:23" x14ac:dyDescent="0.2">
      <c r="U2270" s="8"/>
      <c r="W2270" s="8"/>
    </row>
    <row r="2271" spans="21:23" x14ac:dyDescent="0.2">
      <c r="U2271" s="8"/>
      <c r="W2271" s="8"/>
    </row>
    <row r="2272" spans="21:23" x14ac:dyDescent="0.2">
      <c r="U2272" s="8"/>
      <c r="W2272" s="8"/>
    </row>
    <row r="2273" spans="21:23" x14ac:dyDescent="0.2">
      <c r="U2273" s="8"/>
      <c r="W2273" s="8"/>
    </row>
    <row r="2274" spans="21:23" x14ac:dyDescent="0.2">
      <c r="U2274" s="8"/>
      <c r="W2274" s="8"/>
    </row>
    <row r="2275" spans="21:23" x14ac:dyDescent="0.2">
      <c r="U2275" s="8"/>
      <c r="W2275" s="8"/>
    </row>
    <row r="2276" spans="21:23" x14ac:dyDescent="0.2">
      <c r="U2276" s="8"/>
      <c r="W2276" s="8"/>
    </row>
    <row r="2277" spans="21:23" x14ac:dyDescent="0.2">
      <c r="U2277" s="8"/>
      <c r="W2277" s="8"/>
    </row>
    <row r="2278" spans="21:23" x14ac:dyDescent="0.2">
      <c r="U2278" s="8"/>
      <c r="W2278" s="8"/>
    </row>
    <row r="2279" spans="21:23" x14ac:dyDescent="0.2">
      <c r="U2279" s="8"/>
      <c r="W2279" s="8"/>
    </row>
    <row r="2280" spans="21:23" x14ac:dyDescent="0.2">
      <c r="U2280" s="8"/>
      <c r="W2280" s="8"/>
    </row>
    <row r="2281" spans="21:23" x14ac:dyDescent="0.2">
      <c r="U2281" s="8"/>
      <c r="W2281" s="8"/>
    </row>
    <row r="2282" spans="21:23" x14ac:dyDescent="0.2">
      <c r="U2282" s="8"/>
      <c r="W2282" s="8"/>
    </row>
    <row r="2283" spans="21:23" x14ac:dyDescent="0.2">
      <c r="U2283" s="8"/>
      <c r="W2283" s="8"/>
    </row>
    <row r="2284" spans="21:23" x14ac:dyDescent="0.2">
      <c r="U2284" s="8"/>
      <c r="W2284" s="8"/>
    </row>
    <row r="2285" spans="21:23" x14ac:dyDescent="0.2">
      <c r="U2285" s="8"/>
      <c r="W2285" s="8"/>
    </row>
    <row r="2286" spans="21:23" x14ac:dyDescent="0.2">
      <c r="U2286" s="8"/>
      <c r="W2286" s="8"/>
    </row>
    <row r="2287" spans="21:23" x14ac:dyDescent="0.2">
      <c r="U2287" s="8"/>
      <c r="W2287" s="8"/>
    </row>
    <row r="2288" spans="21:23" x14ac:dyDescent="0.2">
      <c r="U2288" s="8"/>
      <c r="W2288" s="8"/>
    </row>
    <row r="2289" spans="21:23" x14ac:dyDescent="0.2">
      <c r="U2289" s="8"/>
      <c r="W2289" s="8"/>
    </row>
    <row r="2290" spans="21:23" x14ac:dyDescent="0.2">
      <c r="U2290" s="8"/>
      <c r="W2290" s="8"/>
    </row>
    <row r="2291" spans="21:23" x14ac:dyDescent="0.2">
      <c r="U2291" s="8"/>
      <c r="W2291" s="8"/>
    </row>
    <row r="2292" spans="21:23" x14ac:dyDescent="0.2">
      <c r="U2292" s="8"/>
      <c r="W2292" s="8"/>
    </row>
    <row r="2293" spans="21:23" x14ac:dyDescent="0.2">
      <c r="U2293" s="8"/>
      <c r="W2293" s="8"/>
    </row>
    <row r="2294" spans="21:23" x14ac:dyDescent="0.2">
      <c r="U2294" s="8"/>
      <c r="W2294" s="8"/>
    </row>
    <row r="2295" spans="21:23" x14ac:dyDescent="0.2">
      <c r="U2295" s="8"/>
      <c r="W2295" s="8"/>
    </row>
    <row r="2296" spans="21:23" x14ac:dyDescent="0.2">
      <c r="U2296" s="8"/>
      <c r="W2296" s="8"/>
    </row>
    <row r="2297" spans="21:23" x14ac:dyDescent="0.2">
      <c r="U2297" s="8"/>
      <c r="W2297" s="8"/>
    </row>
    <row r="2298" spans="21:23" x14ac:dyDescent="0.2">
      <c r="U2298" s="8"/>
      <c r="W2298" s="8"/>
    </row>
    <row r="2299" spans="21:23" x14ac:dyDescent="0.2">
      <c r="U2299" s="8"/>
      <c r="W2299" s="8"/>
    </row>
    <row r="2300" spans="21:23" x14ac:dyDescent="0.2">
      <c r="U2300" s="8"/>
      <c r="W2300" s="8"/>
    </row>
    <row r="2301" spans="21:23" x14ac:dyDescent="0.2">
      <c r="U2301" s="8"/>
      <c r="W2301" s="8"/>
    </row>
    <row r="2302" spans="21:23" x14ac:dyDescent="0.2">
      <c r="U2302" s="8"/>
      <c r="W2302" s="8"/>
    </row>
    <row r="2303" spans="21:23" x14ac:dyDescent="0.2">
      <c r="U2303" s="8"/>
      <c r="W2303" s="8"/>
    </row>
    <row r="2304" spans="21:23" x14ac:dyDescent="0.2">
      <c r="U2304" s="8"/>
      <c r="W2304" s="8"/>
    </row>
    <row r="2305" spans="21:23" x14ac:dyDescent="0.2">
      <c r="U2305" s="8"/>
      <c r="W2305" s="8"/>
    </row>
    <row r="2306" spans="21:23" x14ac:dyDescent="0.2">
      <c r="U2306" s="8"/>
      <c r="W2306" s="8"/>
    </row>
    <row r="2307" spans="21:23" x14ac:dyDescent="0.2">
      <c r="U2307" s="8"/>
      <c r="W2307" s="8"/>
    </row>
    <row r="2308" spans="21:23" x14ac:dyDescent="0.2">
      <c r="U2308" s="8"/>
      <c r="W2308" s="8"/>
    </row>
    <row r="2309" spans="21:23" x14ac:dyDescent="0.2">
      <c r="U2309" s="8"/>
      <c r="W2309" s="8"/>
    </row>
    <row r="2310" spans="21:23" x14ac:dyDescent="0.2">
      <c r="U2310" s="8"/>
      <c r="W2310" s="8"/>
    </row>
    <row r="2311" spans="21:23" x14ac:dyDescent="0.2">
      <c r="U2311" s="8"/>
      <c r="W2311" s="8"/>
    </row>
    <row r="2312" spans="21:23" x14ac:dyDescent="0.2">
      <c r="U2312" s="8"/>
      <c r="W2312" s="8"/>
    </row>
    <row r="2313" spans="21:23" x14ac:dyDescent="0.2">
      <c r="U2313" s="8"/>
      <c r="W2313" s="8"/>
    </row>
    <row r="2314" spans="21:23" x14ac:dyDescent="0.2">
      <c r="U2314" s="8"/>
      <c r="W2314" s="8"/>
    </row>
    <row r="2315" spans="21:23" x14ac:dyDescent="0.2">
      <c r="U2315" s="8"/>
      <c r="W2315" s="8"/>
    </row>
    <row r="2316" spans="21:23" x14ac:dyDescent="0.2">
      <c r="U2316" s="8"/>
      <c r="W2316" s="8"/>
    </row>
    <row r="2317" spans="21:23" x14ac:dyDescent="0.2">
      <c r="U2317" s="8"/>
      <c r="W2317" s="8"/>
    </row>
    <row r="2318" spans="21:23" x14ac:dyDescent="0.2">
      <c r="U2318" s="8"/>
      <c r="W2318" s="8"/>
    </row>
    <row r="2319" spans="21:23" x14ac:dyDescent="0.2">
      <c r="U2319" s="8"/>
      <c r="W2319" s="8"/>
    </row>
    <row r="2320" spans="21:23" x14ac:dyDescent="0.2">
      <c r="U2320" s="8"/>
      <c r="W2320" s="8"/>
    </row>
    <row r="2321" spans="21:23" x14ac:dyDescent="0.2">
      <c r="U2321" s="8"/>
      <c r="W2321" s="8"/>
    </row>
    <row r="2322" spans="21:23" x14ac:dyDescent="0.2">
      <c r="U2322" s="8"/>
      <c r="W2322" s="8"/>
    </row>
    <row r="2323" spans="21:23" x14ac:dyDescent="0.2">
      <c r="U2323" s="8"/>
      <c r="W2323" s="8"/>
    </row>
    <row r="2324" spans="21:23" x14ac:dyDescent="0.2">
      <c r="U2324" s="8"/>
      <c r="W2324" s="8"/>
    </row>
    <row r="2325" spans="21:23" x14ac:dyDescent="0.2">
      <c r="U2325" s="8"/>
      <c r="W2325" s="8"/>
    </row>
    <row r="2326" spans="21:23" x14ac:dyDescent="0.2">
      <c r="U2326" s="8"/>
      <c r="W2326" s="8"/>
    </row>
    <row r="2327" spans="21:23" x14ac:dyDescent="0.2">
      <c r="U2327" s="8"/>
      <c r="W2327" s="8"/>
    </row>
    <row r="2328" spans="21:23" x14ac:dyDescent="0.2">
      <c r="U2328" s="8"/>
      <c r="W2328" s="8"/>
    </row>
    <row r="2329" spans="21:23" x14ac:dyDescent="0.2">
      <c r="U2329" s="8"/>
      <c r="W2329" s="8"/>
    </row>
    <row r="2330" spans="21:23" x14ac:dyDescent="0.2">
      <c r="U2330" s="8"/>
      <c r="W2330" s="8"/>
    </row>
    <row r="2331" spans="21:23" x14ac:dyDescent="0.2">
      <c r="U2331" s="8"/>
      <c r="W2331" s="8"/>
    </row>
    <row r="2332" spans="21:23" x14ac:dyDescent="0.2">
      <c r="U2332" s="8"/>
      <c r="W2332" s="8"/>
    </row>
    <row r="2333" spans="21:23" x14ac:dyDescent="0.2">
      <c r="U2333" s="8"/>
      <c r="W2333" s="8"/>
    </row>
    <row r="2334" spans="21:23" x14ac:dyDescent="0.2">
      <c r="U2334" s="8"/>
      <c r="W2334" s="8"/>
    </row>
    <row r="2335" spans="21:23" x14ac:dyDescent="0.2">
      <c r="U2335" s="8"/>
      <c r="W2335" s="8"/>
    </row>
    <row r="2336" spans="21:23" x14ac:dyDescent="0.2">
      <c r="U2336" s="8"/>
      <c r="W2336" s="8"/>
    </row>
    <row r="2337" spans="21:23" x14ac:dyDescent="0.2">
      <c r="U2337" s="8"/>
      <c r="W2337" s="8"/>
    </row>
    <row r="2338" spans="21:23" x14ac:dyDescent="0.2">
      <c r="U2338" s="8"/>
      <c r="W2338" s="8"/>
    </row>
    <row r="2339" spans="21:23" x14ac:dyDescent="0.2">
      <c r="U2339" s="8"/>
      <c r="W2339" s="8"/>
    </row>
    <row r="2340" spans="21:23" x14ac:dyDescent="0.2">
      <c r="U2340" s="8"/>
      <c r="W2340" s="8"/>
    </row>
    <row r="2341" spans="21:23" x14ac:dyDescent="0.2">
      <c r="U2341" s="8"/>
      <c r="W2341" s="8"/>
    </row>
    <row r="2342" spans="21:23" x14ac:dyDescent="0.2">
      <c r="U2342" s="8"/>
      <c r="W2342" s="8"/>
    </row>
    <row r="2343" spans="21:23" x14ac:dyDescent="0.2">
      <c r="U2343" s="8"/>
      <c r="W2343" s="8"/>
    </row>
    <row r="2344" spans="21:23" x14ac:dyDescent="0.2">
      <c r="U2344" s="8"/>
      <c r="W2344" s="8"/>
    </row>
    <row r="2345" spans="21:23" x14ac:dyDescent="0.2">
      <c r="U2345" s="8"/>
      <c r="W2345" s="8"/>
    </row>
    <row r="2346" spans="21:23" x14ac:dyDescent="0.2">
      <c r="U2346" s="8"/>
      <c r="W2346" s="8"/>
    </row>
    <row r="2347" spans="21:23" x14ac:dyDescent="0.2">
      <c r="U2347" s="8"/>
      <c r="W2347" s="8"/>
    </row>
    <row r="2348" spans="21:23" x14ac:dyDescent="0.2">
      <c r="U2348" s="8"/>
      <c r="W2348" s="8"/>
    </row>
    <row r="2349" spans="21:23" x14ac:dyDescent="0.2">
      <c r="U2349" s="8"/>
      <c r="W2349" s="8"/>
    </row>
    <row r="2350" spans="21:23" x14ac:dyDescent="0.2">
      <c r="U2350" s="8"/>
      <c r="W2350" s="8"/>
    </row>
    <row r="2351" spans="21:23" x14ac:dyDescent="0.2">
      <c r="U2351" s="8"/>
      <c r="W2351" s="8"/>
    </row>
    <row r="2352" spans="21:23" x14ac:dyDescent="0.2">
      <c r="U2352" s="8"/>
      <c r="W2352" s="8"/>
    </row>
    <row r="2353" spans="21:23" x14ac:dyDescent="0.2">
      <c r="U2353" s="8"/>
      <c r="W2353" s="8"/>
    </row>
    <row r="2354" spans="21:23" x14ac:dyDescent="0.2">
      <c r="U2354" s="8"/>
      <c r="W2354" s="8"/>
    </row>
    <row r="2355" spans="21:23" x14ac:dyDescent="0.2">
      <c r="U2355" s="8"/>
      <c r="W2355" s="8"/>
    </row>
    <row r="2356" spans="21:23" x14ac:dyDescent="0.2">
      <c r="U2356" s="8"/>
      <c r="W2356" s="8"/>
    </row>
    <row r="2357" spans="21:23" x14ac:dyDescent="0.2">
      <c r="U2357" s="8"/>
      <c r="W2357" s="8"/>
    </row>
    <row r="2358" spans="21:23" x14ac:dyDescent="0.2">
      <c r="U2358" s="8"/>
      <c r="W2358" s="8"/>
    </row>
    <row r="2359" spans="21:23" x14ac:dyDescent="0.2">
      <c r="U2359" s="8"/>
      <c r="W2359" s="8"/>
    </row>
    <row r="2360" spans="21:23" x14ac:dyDescent="0.2">
      <c r="U2360" s="8"/>
      <c r="W2360" s="8"/>
    </row>
    <row r="2361" spans="21:23" x14ac:dyDescent="0.2">
      <c r="U2361" s="8"/>
      <c r="W2361" s="8"/>
    </row>
    <row r="2362" spans="21:23" x14ac:dyDescent="0.2">
      <c r="U2362" s="8"/>
      <c r="W2362" s="8"/>
    </row>
    <row r="2363" spans="21:23" x14ac:dyDescent="0.2">
      <c r="U2363" s="8"/>
      <c r="W2363" s="8"/>
    </row>
    <row r="2364" spans="21:23" x14ac:dyDescent="0.2">
      <c r="U2364" s="8"/>
      <c r="W2364" s="8"/>
    </row>
    <row r="2365" spans="21:23" x14ac:dyDescent="0.2">
      <c r="U2365" s="8"/>
      <c r="W2365" s="8"/>
    </row>
    <row r="2366" spans="21:23" x14ac:dyDescent="0.2">
      <c r="U2366" s="8"/>
      <c r="W2366" s="8"/>
    </row>
    <row r="2367" spans="21:23" x14ac:dyDescent="0.2">
      <c r="U2367" s="8"/>
      <c r="W2367" s="8"/>
    </row>
    <row r="2368" spans="21:23" x14ac:dyDescent="0.2">
      <c r="U2368" s="8"/>
      <c r="W2368" s="8"/>
    </row>
    <row r="2369" spans="21:23" x14ac:dyDescent="0.2">
      <c r="U2369" s="8"/>
      <c r="W2369" s="8"/>
    </row>
    <row r="2370" spans="21:23" x14ac:dyDescent="0.2">
      <c r="U2370" s="8"/>
      <c r="W2370" s="8"/>
    </row>
    <row r="2371" spans="21:23" x14ac:dyDescent="0.2">
      <c r="U2371" s="8"/>
      <c r="W2371" s="8"/>
    </row>
    <row r="2372" spans="21:23" x14ac:dyDescent="0.2">
      <c r="U2372" s="8"/>
      <c r="W2372" s="8"/>
    </row>
    <row r="2373" spans="21:23" x14ac:dyDescent="0.2">
      <c r="U2373" s="8"/>
      <c r="W2373" s="8"/>
    </row>
    <row r="2374" spans="21:23" x14ac:dyDescent="0.2">
      <c r="U2374" s="8"/>
      <c r="W2374" s="8"/>
    </row>
    <row r="2375" spans="21:23" x14ac:dyDescent="0.2">
      <c r="U2375" s="8"/>
      <c r="W2375" s="8"/>
    </row>
    <row r="2376" spans="21:23" x14ac:dyDescent="0.2">
      <c r="U2376" s="8"/>
      <c r="W2376" s="8"/>
    </row>
    <row r="2377" spans="21:23" x14ac:dyDescent="0.2">
      <c r="U2377" s="8"/>
      <c r="W2377" s="8"/>
    </row>
    <row r="2378" spans="21:23" x14ac:dyDescent="0.2">
      <c r="U2378" s="8"/>
      <c r="W2378" s="8"/>
    </row>
    <row r="2379" spans="21:23" x14ac:dyDescent="0.2">
      <c r="U2379" s="8"/>
      <c r="W2379" s="8"/>
    </row>
    <row r="2380" spans="21:23" x14ac:dyDescent="0.2">
      <c r="U2380" s="8"/>
      <c r="W2380" s="8"/>
    </row>
    <row r="2381" spans="21:23" x14ac:dyDescent="0.2">
      <c r="U2381" s="8"/>
      <c r="W2381" s="8"/>
    </row>
    <row r="2382" spans="21:23" x14ac:dyDescent="0.2">
      <c r="U2382" s="8"/>
      <c r="W2382" s="8"/>
    </row>
    <row r="2383" spans="21:23" x14ac:dyDescent="0.2">
      <c r="U2383" s="8"/>
      <c r="W2383" s="8"/>
    </row>
    <row r="2384" spans="21:23" x14ac:dyDescent="0.2">
      <c r="U2384" s="8"/>
      <c r="W2384" s="8"/>
    </row>
    <row r="2385" spans="21:23" x14ac:dyDescent="0.2">
      <c r="U2385" s="8"/>
      <c r="W2385" s="8"/>
    </row>
    <row r="2386" spans="21:23" x14ac:dyDescent="0.2">
      <c r="U2386" s="8"/>
      <c r="W2386" s="8"/>
    </row>
    <row r="2387" spans="21:23" x14ac:dyDescent="0.2">
      <c r="U2387" s="8"/>
      <c r="W2387" s="8"/>
    </row>
    <row r="2388" spans="21:23" x14ac:dyDescent="0.2">
      <c r="U2388" s="8"/>
      <c r="W2388" s="8"/>
    </row>
    <row r="2389" spans="21:23" x14ac:dyDescent="0.2">
      <c r="U2389" s="8"/>
      <c r="W2389" s="8"/>
    </row>
    <row r="2390" spans="21:23" x14ac:dyDescent="0.2">
      <c r="U2390" s="8"/>
      <c r="W2390" s="8"/>
    </row>
    <row r="2391" spans="21:23" x14ac:dyDescent="0.2">
      <c r="U2391" s="8"/>
      <c r="W2391" s="8"/>
    </row>
    <row r="2392" spans="21:23" x14ac:dyDescent="0.2">
      <c r="U2392" s="8"/>
      <c r="W2392" s="8"/>
    </row>
    <row r="2393" spans="21:23" x14ac:dyDescent="0.2">
      <c r="U2393" s="8"/>
      <c r="W2393" s="8"/>
    </row>
    <row r="2394" spans="21:23" x14ac:dyDescent="0.2">
      <c r="U2394" s="8"/>
      <c r="W2394" s="8"/>
    </row>
    <row r="2395" spans="21:23" x14ac:dyDescent="0.2">
      <c r="U2395" s="8"/>
      <c r="W2395" s="8"/>
    </row>
    <row r="2396" spans="21:23" x14ac:dyDescent="0.2">
      <c r="U2396" s="8"/>
      <c r="W2396" s="8"/>
    </row>
    <row r="2397" spans="21:23" x14ac:dyDescent="0.2">
      <c r="U2397" s="8"/>
      <c r="W2397" s="8"/>
    </row>
    <row r="2398" spans="21:23" x14ac:dyDescent="0.2">
      <c r="U2398" s="8"/>
      <c r="W2398" s="8"/>
    </row>
    <row r="2399" spans="21:23" x14ac:dyDescent="0.2">
      <c r="U2399" s="8"/>
      <c r="W2399" s="8"/>
    </row>
    <row r="2400" spans="21:23" x14ac:dyDescent="0.2">
      <c r="U2400" s="8"/>
      <c r="W2400" s="8"/>
    </row>
    <row r="2401" spans="21:23" x14ac:dyDescent="0.2">
      <c r="U2401" s="8"/>
      <c r="W2401" s="8"/>
    </row>
    <row r="2402" spans="21:23" x14ac:dyDescent="0.2">
      <c r="U2402" s="8"/>
      <c r="W2402" s="8"/>
    </row>
    <row r="2403" spans="21:23" x14ac:dyDescent="0.2">
      <c r="U2403" s="8"/>
      <c r="W2403" s="8"/>
    </row>
    <row r="2404" spans="21:23" x14ac:dyDescent="0.2">
      <c r="U2404" s="8"/>
      <c r="W2404" s="8"/>
    </row>
    <row r="2405" spans="21:23" x14ac:dyDescent="0.2">
      <c r="U2405" s="8"/>
      <c r="W2405" s="8"/>
    </row>
    <row r="2406" spans="21:23" x14ac:dyDescent="0.2">
      <c r="U2406" s="8"/>
      <c r="W2406" s="8"/>
    </row>
    <row r="2407" spans="21:23" x14ac:dyDescent="0.2">
      <c r="U2407" s="8"/>
      <c r="W2407" s="8"/>
    </row>
    <row r="2408" spans="21:23" x14ac:dyDescent="0.2">
      <c r="U2408" s="8"/>
      <c r="W2408" s="8"/>
    </row>
    <row r="2409" spans="21:23" x14ac:dyDescent="0.2">
      <c r="U2409" s="8"/>
      <c r="W2409" s="8"/>
    </row>
    <row r="2410" spans="21:23" x14ac:dyDescent="0.2">
      <c r="U2410" s="8"/>
      <c r="W2410" s="8"/>
    </row>
    <row r="2411" spans="21:23" x14ac:dyDescent="0.2">
      <c r="U2411" s="8"/>
      <c r="W2411" s="8"/>
    </row>
    <row r="2412" spans="21:23" x14ac:dyDescent="0.2">
      <c r="U2412" s="8"/>
      <c r="W2412" s="8"/>
    </row>
    <row r="2413" spans="21:23" x14ac:dyDescent="0.2">
      <c r="U2413" s="8"/>
      <c r="W2413" s="8"/>
    </row>
    <row r="2414" spans="21:23" x14ac:dyDescent="0.2">
      <c r="U2414" s="8"/>
      <c r="W2414" s="8"/>
    </row>
    <row r="2415" spans="21:23" x14ac:dyDescent="0.2">
      <c r="U2415" s="8"/>
      <c r="W2415" s="8"/>
    </row>
    <row r="2416" spans="21:23" x14ac:dyDescent="0.2">
      <c r="U2416" s="8"/>
      <c r="W2416" s="8"/>
    </row>
    <row r="2417" spans="21:23" x14ac:dyDescent="0.2">
      <c r="U2417" s="8"/>
      <c r="W2417" s="8"/>
    </row>
    <row r="2418" spans="21:23" x14ac:dyDescent="0.2">
      <c r="U2418" s="8"/>
      <c r="W2418" s="8"/>
    </row>
    <row r="2419" spans="21:23" x14ac:dyDescent="0.2">
      <c r="U2419" s="8"/>
      <c r="W2419" s="8"/>
    </row>
    <row r="2420" spans="21:23" x14ac:dyDescent="0.2">
      <c r="U2420" s="8"/>
      <c r="W2420" s="8"/>
    </row>
    <row r="2421" spans="21:23" x14ac:dyDescent="0.2">
      <c r="U2421" s="8"/>
      <c r="W2421" s="8"/>
    </row>
    <row r="2422" spans="21:23" x14ac:dyDescent="0.2">
      <c r="U2422" s="8"/>
      <c r="W2422" s="8"/>
    </row>
    <row r="2423" spans="21:23" x14ac:dyDescent="0.2">
      <c r="U2423" s="8"/>
      <c r="W2423" s="8"/>
    </row>
    <row r="2424" spans="21:23" x14ac:dyDescent="0.2">
      <c r="U2424" s="8"/>
      <c r="W2424" s="8"/>
    </row>
    <row r="2425" spans="21:23" x14ac:dyDescent="0.2">
      <c r="U2425" s="8"/>
      <c r="W2425" s="8"/>
    </row>
    <row r="2426" spans="21:23" x14ac:dyDescent="0.2">
      <c r="U2426" s="8"/>
      <c r="W2426" s="8"/>
    </row>
    <row r="2427" spans="21:23" x14ac:dyDescent="0.2">
      <c r="U2427" s="8"/>
      <c r="W2427" s="8"/>
    </row>
    <row r="2428" spans="21:23" x14ac:dyDescent="0.2">
      <c r="U2428" s="8"/>
      <c r="W2428" s="8"/>
    </row>
    <row r="2429" spans="21:23" x14ac:dyDescent="0.2">
      <c r="U2429" s="8"/>
      <c r="W2429" s="8"/>
    </row>
    <row r="2430" spans="21:23" x14ac:dyDescent="0.2">
      <c r="U2430" s="8"/>
      <c r="W2430" s="8"/>
    </row>
    <row r="2431" spans="21:23" x14ac:dyDescent="0.2">
      <c r="U2431" s="8"/>
      <c r="W2431" s="8"/>
    </row>
    <row r="2432" spans="21:23" x14ac:dyDescent="0.2">
      <c r="U2432" s="8"/>
      <c r="W2432" s="8"/>
    </row>
    <row r="2433" spans="21:23" x14ac:dyDescent="0.2">
      <c r="U2433" s="8"/>
      <c r="W2433" s="8"/>
    </row>
    <row r="2434" spans="21:23" x14ac:dyDescent="0.2">
      <c r="U2434" s="8"/>
      <c r="W2434" s="8"/>
    </row>
    <row r="2435" spans="21:23" x14ac:dyDescent="0.2">
      <c r="U2435" s="8"/>
      <c r="W2435" s="8"/>
    </row>
    <row r="2436" spans="21:23" x14ac:dyDescent="0.2">
      <c r="U2436" s="8"/>
      <c r="W2436" s="8"/>
    </row>
    <row r="2437" spans="21:23" x14ac:dyDescent="0.2">
      <c r="U2437" s="8"/>
      <c r="W2437" s="8"/>
    </row>
    <row r="2438" spans="21:23" x14ac:dyDescent="0.2">
      <c r="U2438" s="8"/>
      <c r="W2438" s="8"/>
    </row>
    <row r="2439" spans="21:23" x14ac:dyDescent="0.2">
      <c r="U2439" s="8"/>
      <c r="W2439" s="8"/>
    </row>
    <row r="2440" spans="21:23" x14ac:dyDescent="0.2">
      <c r="U2440" s="8"/>
      <c r="W2440" s="8"/>
    </row>
    <row r="2441" spans="21:23" x14ac:dyDescent="0.2">
      <c r="U2441" s="8"/>
      <c r="W2441" s="8"/>
    </row>
    <row r="2442" spans="21:23" x14ac:dyDescent="0.2">
      <c r="U2442" s="8"/>
      <c r="W2442" s="8"/>
    </row>
    <row r="2443" spans="21:23" x14ac:dyDescent="0.2">
      <c r="U2443" s="8"/>
      <c r="W2443" s="8"/>
    </row>
    <row r="2444" spans="21:23" x14ac:dyDescent="0.2">
      <c r="U2444" s="8"/>
      <c r="W2444" s="8"/>
    </row>
    <row r="2445" spans="21:23" x14ac:dyDescent="0.2">
      <c r="U2445" s="8"/>
      <c r="W2445" s="8"/>
    </row>
    <row r="2446" spans="21:23" x14ac:dyDescent="0.2">
      <c r="U2446" s="8"/>
      <c r="W2446" s="8"/>
    </row>
    <row r="2447" spans="21:23" x14ac:dyDescent="0.2">
      <c r="U2447" s="8"/>
      <c r="W2447" s="8"/>
    </row>
    <row r="2448" spans="21:23" x14ac:dyDescent="0.2">
      <c r="U2448" s="8"/>
      <c r="W2448" s="8"/>
    </row>
    <row r="2449" spans="21:23" x14ac:dyDescent="0.2">
      <c r="U2449" s="8"/>
      <c r="W2449" s="8"/>
    </row>
    <row r="2450" spans="21:23" x14ac:dyDescent="0.2">
      <c r="U2450" s="8"/>
      <c r="W2450" s="8"/>
    </row>
    <row r="2451" spans="21:23" x14ac:dyDescent="0.2">
      <c r="U2451" s="8"/>
      <c r="W2451" s="8"/>
    </row>
    <row r="2452" spans="21:23" x14ac:dyDescent="0.2">
      <c r="U2452" s="8"/>
      <c r="W2452" s="8"/>
    </row>
    <row r="2453" spans="21:23" x14ac:dyDescent="0.2">
      <c r="U2453" s="8"/>
      <c r="W2453" s="8"/>
    </row>
    <row r="2454" spans="21:23" x14ac:dyDescent="0.2">
      <c r="U2454" s="8"/>
      <c r="W2454" s="8"/>
    </row>
    <row r="2455" spans="21:23" x14ac:dyDescent="0.2">
      <c r="U2455" s="8"/>
      <c r="W2455" s="8"/>
    </row>
    <row r="2456" spans="21:23" x14ac:dyDescent="0.2">
      <c r="U2456" s="8"/>
      <c r="W2456" s="8"/>
    </row>
    <row r="2457" spans="21:23" x14ac:dyDescent="0.2">
      <c r="U2457" s="8"/>
      <c r="W2457" s="8"/>
    </row>
    <row r="2458" spans="21:23" x14ac:dyDescent="0.2">
      <c r="U2458" s="8"/>
      <c r="W2458" s="8"/>
    </row>
    <row r="2459" spans="21:23" x14ac:dyDescent="0.2">
      <c r="U2459" s="8"/>
      <c r="W2459" s="8"/>
    </row>
    <row r="2460" spans="21:23" x14ac:dyDescent="0.2">
      <c r="U2460" s="8"/>
      <c r="W2460" s="8"/>
    </row>
    <row r="2461" spans="21:23" x14ac:dyDescent="0.2">
      <c r="U2461" s="8"/>
      <c r="W2461" s="8"/>
    </row>
    <row r="2462" spans="21:23" x14ac:dyDescent="0.2">
      <c r="U2462" s="8"/>
      <c r="W2462" s="8"/>
    </row>
    <row r="2463" spans="21:23" x14ac:dyDescent="0.2">
      <c r="U2463" s="8"/>
      <c r="W2463" s="8"/>
    </row>
    <row r="2464" spans="21:23" x14ac:dyDescent="0.2">
      <c r="U2464" s="8"/>
      <c r="W2464" s="8"/>
    </row>
    <row r="2465" spans="21:23" x14ac:dyDescent="0.2">
      <c r="U2465" s="8"/>
      <c r="W2465" s="8"/>
    </row>
    <row r="2466" spans="21:23" x14ac:dyDescent="0.2">
      <c r="U2466" s="8"/>
      <c r="W2466" s="8"/>
    </row>
    <row r="2467" spans="21:23" x14ac:dyDescent="0.2">
      <c r="U2467" s="8"/>
      <c r="W2467" s="8"/>
    </row>
    <row r="2468" spans="21:23" x14ac:dyDescent="0.2">
      <c r="U2468" s="8"/>
      <c r="W2468" s="8"/>
    </row>
    <row r="2469" spans="21:23" x14ac:dyDescent="0.2">
      <c r="U2469" s="8"/>
      <c r="W2469" s="8"/>
    </row>
    <row r="2470" spans="21:23" x14ac:dyDescent="0.2">
      <c r="U2470" s="8"/>
      <c r="W2470" s="8"/>
    </row>
    <row r="2471" spans="21:23" x14ac:dyDescent="0.2">
      <c r="U2471" s="8"/>
      <c r="W2471" s="8"/>
    </row>
    <row r="2472" spans="21:23" x14ac:dyDescent="0.2">
      <c r="U2472" s="8"/>
      <c r="W2472" s="8"/>
    </row>
    <row r="2473" spans="21:23" x14ac:dyDescent="0.2">
      <c r="U2473" s="8"/>
      <c r="W2473" s="8"/>
    </row>
    <row r="2474" spans="21:23" x14ac:dyDescent="0.2">
      <c r="U2474" s="8"/>
      <c r="W2474" s="8"/>
    </row>
    <row r="2475" spans="21:23" x14ac:dyDescent="0.2">
      <c r="U2475" s="8"/>
      <c r="W2475" s="8"/>
    </row>
    <row r="2476" spans="21:23" x14ac:dyDescent="0.2">
      <c r="U2476" s="8"/>
      <c r="W2476" s="8"/>
    </row>
    <row r="2477" spans="21:23" x14ac:dyDescent="0.2">
      <c r="U2477" s="8"/>
      <c r="W2477" s="8"/>
    </row>
    <row r="2478" spans="21:23" x14ac:dyDescent="0.2">
      <c r="U2478" s="8"/>
      <c r="W2478" s="8"/>
    </row>
    <row r="2479" spans="21:23" x14ac:dyDescent="0.2">
      <c r="U2479" s="8"/>
      <c r="W2479" s="8"/>
    </row>
    <row r="2480" spans="21:23" x14ac:dyDescent="0.2">
      <c r="U2480" s="8"/>
      <c r="W2480" s="8"/>
    </row>
    <row r="2481" spans="21:23" x14ac:dyDescent="0.2">
      <c r="U2481" s="8"/>
      <c r="W2481" s="8"/>
    </row>
    <row r="2482" spans="21:23" x14ac:dyDescent="0.2">
      <c r="U2482" s="8"/>
      <c r="W2482" s="8"/>
    </row>
    <row r="2483" spans="21:23" x14ac:dyDescent="0.2">
      <c r="U2483" s="8"/>
      <c r="W2483" s="8"/>
    </row>
    <row r="2484" spans="21:23" x14ac:dyDescent="0.2">
      <c r="U2484" s="8"/>
      <c r="W2484" s="8"/>
    </row>
    <row r="2485" spans="21:23" x14ac:dyDescent="0.2">
      <c r="U2485" s="8"/>
      <c r="W2485" s="8"/>
    </row>
    <row r="2486" spans="21:23" x14ac:dyDescent="0.2">
      <c r="U2486" s="8"/>
      <c r="W2486" s="8"/>
    </row>
    <row r="2487" spans="21:23" x14ac:dyDescent="0.2">
      <c r="U2487" s="8"/>
      <c r="W2487" s="8"/>
    </row>
    <row r="2488" spans="21:23" x14ac:dyDescent="0.2">
      <c r="U2488" s="8"/>
      <c r="W2488" s="8"/>
    </row>
    <row r="2489" spans="21:23" x14ac:dyDescent="0.2">
      <c r="U2489" s="8"/>
      <c r="W2489" s="8"/>
    </row>
    <row r="2490" spans="21:23" x14ac:dyDescent="0.2">
      <c r="U2490" s="8"/>
      <c r="W2490" s="8"/>
    </row>
    <row r="2491" spans="21:23" x14ac:dyDescent="0.2">
      <c r="U2491" s="8"/>
      <c r="W2491" s="8"/>
    </row>
    <row r="2492" spans="21:23" x14ac:dyDescent="0.2">
      <c r="U2492" s="8"/>
      <c r="W2492" s="8"/>
    </row>
    <row r="2493" spans="21:23" x14ac:dyDescent="0.2">
      <c r="U2493" s="8"/>
      <c r="W2493" s="8"/>
    </row>
    <row r="2494" spans="21:23" x14ac:dyDescent="0.2">
      <c r="U2494" s="8"/>
      <c r="W2494" s="8"/>
    </row>
    <row r="2495" spans="21:23" x14ac:dyDescent="0.2">
      <c r="U2495" s="8"/>
      <c r="W2495" s="8"/>
    </row>
    <row r="2496" spans="21:23" x14ac:dyDescent="0.2">
      <c r="U2496" s="8"/>
      <c r="W2496" s="8"/>
    </row>
    <row r="2497" spans="21:23" x14ac:dyDescent="0.2">
      <c r="U2497" s="8"/>
      <c r="W2497" s="8"/>
    </row>
    <row r="2498" spans="21:23" x14ac:dyDescent="0.2">
      <c r="U2498" s="8"/>
      <c r="W2498" s="8"/>
    </row>
    <row r="2499" spans="21:23" x14ac:dyDescent="0.2">
      <c r="U2499" s="8"/>
      <c r="W2499" s="8"/>
    </row>
    <row r="2500" spans="21:23" x14ac:dyDescent="0.2">
      <c r="U2500" s="8"/>
      <c r="W2500" s="8"/>
    </row>
    <row r="2501" spans="21:23" x14ac:dyDescent="0.2">
      <c r="U2501" s="8"/>
      <c r="W2501" s="8"/>
    </row>
    <row r="2502" spans="21:23" x14ac:dyDescent="0.2">
      <c r="U2502" s="8"/>
      <c r="W2502" s="8"/>
    </row>
    <row r="2503" spans="21:23" x14ac:dyDescent="0.2">
      <c r="U2503" s="8"/>
      <c r="W2503" s="8"/>
    </row>
    <row r="2504" spans="21:23" x14ac:dyDescent="0.2">
      <c r="U2504" s="8"/>
      <c r="W2504" s="8"/>
    </row>
    <row r="2505" spans="21:23" x14ac:dyDescent="0.2">
      <c r="U2505" s="8"/>
      <c r="W2505" s="8"/>
    </row>
    <row r="2506" spans="21:23" x14ac:dyDescent="0.2">
      <c r="U2506" s="8"/>
      <c r="W2506" s="8"/>
    </row>
    <row r="2507" spans="21:23" x14ac:dyDescent="0.2">
      <c r="U2507" s="8"/>
      <c r="W2507" s="8"/>
    </row>
    <row r="2508" spans="21:23" x14ac:dyDescent="0.2">
      <c r="U2508" s="8"/>
      <c r="W2508" s="8"/>
    </row>
    <row r="2509" spans="21:23" x14ac:dyDescent="0.2">
      <c r="U2509" s="8"/>
      <c r="W2509" s="8"/>
    </row>
    <row r="2510" spans="21:23" x14ac:dyDescent="0.2">
      <c r="U2510" s="8"/>
      <c r="W2510" s="8"/>
    </row>
    <row r="2511" spans="21:23" x14ac:dyDescent="0.2">
      <c r="U2511" s="8"/>
      <c r="W2511" s="8"/>
    </row>
    <row r="2512" spans="21:23" x14ac:dyDescent="0.2">
      <c r="U2512" s="8"/>
      <c r="W2512" s="8"/>
    </row>
    <row r="2513" spans="21:23" x14ac:dyDescent="0.2">
      <c r="U2513" s="8"/>
      <c r="W2513" s="8"/>
    </row>
    <row r="2514" spans="21:23" x14ac:dyDescent="0.2">
      <c r="U2514" s="8"/>
      <c r="W2514" s="8"/>
    </row>
    <row r="2515" spans="21:23" x14ac:dyDescent="0.2">
      <c r="U2515" s="8"/>
      <c r="W2515" s="8"/>
    </row>
    <row r="2516" spans="21:23" x14ac:dyDescent="0.2">
      <c r="U2516" s="8"/>
      <c r="W2516" s="8"/>
    </row>
    <row r="2517" spans="21:23" x14ac:dyDescent="0.2">
      <c r="U2517" s="8"/>
      <c r="W2517" s="8"/>
    </row>
    <row r="2518" spans="21:23" x14ac:dyDescent="0.2">
      <c r="U2518" s="8"/>
      <c r="W2518" s="8"/>
    </row>
    <row r="2519" spans="21:23" x14ac:dyDescent="0.2">
      <c r="U2519" s="8"/>
      <c r="W2519" s="8"/>
    </row>
    <row r="2520" spans="21:23" x14ac:dyDescent="0.2">
      <c r="U2520" s="8"/>
      <c r="W2520" s="8"/>
    </row>
    <row r="2521" spans="21:23" x14ac:dyDescent="0.2">
      <c r="U2521" s="8"/>
      <c r="W2521" s="8"/>
    </row>
    <row r="2522" spans="21:23" x14ac:dyDescent="0.2">
      <c r="U2522" s="8"/>
      <c r="W2522" s="8"/>
    </row>
    <row r="2523" spans="21:23" x14ac:dyDescent="0.2">
      <c r="U2523" s="8"/>
      <c r="W2523" s="8"/>
    </row>
    <row r="2524" spans="21:23" x14ac:dyDescent="0.2">
      <c r="U2524" s="8"/>
      <c r="W2524" s="8"/>
    </row>
    <row r="2525" spans="21:23" x14ac:dyDescent="0.2">
      <c r="U2525" s="8"/>
      <c r="W2525" s="8"/>
    </row>
    <row r="2526" spans="21:23" x14ac:dyDescent="0.2">
      <c r="U2526" s="8"/>
      <c r="W2526" s="8"/>
    </row>
    <row r="2527" spans="21:23" x14ac:dyDescent="0.2">
      <c r="U2527" s="8"/>
      <c r="W2527" s="8"/>
    </row>
    <row r="2528" spans="21:23" x14ac:dyDescent="0.2">
      <c r="U2528" s="8"/>
      <c r="W2528" s="8"/>
    </row>
    <row r="2529" spans="21:23" x14ac:dyDescent="0.2">
      <c r="U2529" s="8"/>
      <c r="W2529" s="8"/>
    </row>
    <row r="2530" spans="21:23" x14ac:dyDescent="0.2">
      <c r="U2530" s="8"/>
      <c r="W2530" s="8"/>
    </row>
    <row r="2531" spans="21:23" x14ac:dyDescent="0.2">
      <c r="U2531" s="8"/>
      <c r="W2531" s="8"/>
    </row>
    <row r="2532" spans="21:23" x14ac:dyDescent="0.2">
      <c r="U2532" s="8"/>
      <c r="W2532" s="8"/>
    </row>
    <row r="2533" spans="21:23" x14ac:dyDescent="0.2">
      <c r="U2533" s="8"/>
      <c r="W2533" s="8"/>
    </row>
    <row r="2534" spans="21:23" x14ac:dyDescent="0.2">
      <c r="U2534" s="8"/>
      <c r="W2534" s="8"/>
    </row>
    <row r="2535" spans="21:23" x14ac:dyDescent="0.2">
      <c r="U2535" s="8"/>
      <c r="W2535" s="8"/>
    </row>
    <row r="2536" spans="21:23" x14ac:dyDescent="0.2">
      <c r="U2536" s="8"/>
      <c r="W2536" s="8"/>
    </row>
    <row r="2537" spans="21:23" x14ac:dyDescent="0.2">
      <c r="U2537" s="8"/>
      <c r="W2537" s="8"/>
    </row>
    <row r="2538" spans="21:23" x14ac:dyDescent="0.2">
      <c r="U2538" s="8"/>
      <c r="W2538" s="8"/>
    </row>
    <row r="2539" spans="21:23" x14ac:dyDescent="0.2">
      <c r="U2539" s="8"/>
      <c r="W2539" s="8"/>
    </row>
    <row r="2540" spans="21:23" x14ac:dyDescent="0.2">
      <c r="U2540" s="8"/>
      <c r="W2540" s="8"/>
    </row>
    <row r="2541" spans="21:23" x14ac:dyDescent="0.2">
      <c r="U2541" s="8"/>
      <c r="W2541" s="8"/>
    </row>
    <row r="2542" spans="21:23" x14ac:dyDescent="0.2">
      <c r="U2542" s="8"/>
      <c r="W2542" s="8"/>
    </row>
    <row r="2543" spans="21:23" x14ac:dyDescent="0.2">
      <c r="U2543" s="8"/>
      <c r="W2543" s="8"/>
    </row>
    <row r="2544" spans="21:23" x14ac:dyDescent="0.2">
      <c r="U2544" s="8"/>
      <c r="W2544" s="8"/>
    </row>
    <row r="2545" spans="21:23" x14ac:dyDescent="0.2">
      <c r="U2545" s="8"/>
      <c r="W2545" s="8"/>
    </row>
    <row r="2546" spans="21:23" x14ac:dyDescent="0.2">
      <c r="U2546" s="8"/>
      <c r="W2546" s="8"/>
    </row>
    <row r="2547" spans="21:23" x14ac:dyDescent="0.2">
      <c r="U2547" s="8"/>
      <c r="W2547" s="8"/>
    </row>
    <row r="2548" spans="21:23" x14ac:dyDescent="0.2">
      <c r="U2548" s="8"/>
      <c r="W2548" s="8"/>
    </row>
    <row r="2549" spans="21:23" x14ac:dyDescent="0.2">
      <c r="U2549" s="8"/>
      <c r="W2549" s="8"/>
    </row>
    <row r="2550" spans="21:23" x14ac:dyDescent="0.2">
      <c r="U2550" s="8"/>
      <c r="W2550" s="8"/>
    </row>
    <row r="2551" spans="21:23" x14ac:dyDescent="0.2">
      <c r="U2551" s="8"/>
      <c r="W2551" s="8"/>
    </row>
    <row r="2552" spans="21:23" x14ac:dyDescent="0.2">
      <c r="U2552" s="8"/>
      <c r="W2552" s="8"/>
    </row>
    <row r="2553" spans="21:23" x14ac:dyDescent="0.2">
      <c r="U2553" s="8"/>
      <c r="W2553" s="8"/>
    </row>
    <row r="2554" spans="21:23" x14ac:dyDescent="0.2">
      <c r="U2554" s="8"/>
      <c r="W2554" s="8"/>
    </row>
    <row r="2555" spans="21:23" x14ac:dyDescent="0.2">
      <c r="U2555" s="8"/>
      <c r="W2555" s="8"/>
    </row>
    <row r="2556" spans="21:23" x14ac:dyDescent="0.2">
      <c r="U2556" s="8"/>
      <c r="W2556" s="8"/>
    </row>
    <row r="2557" spans="21:23" x14ac:dyDescent="0.2">
      <c r="U2557" s="8"/>
      <c r="W2557" s="8"/>
    </row>
    <row r="2558" spans="21:23" x14ac:dyDescent="0.2">
      <c r="U2558" s="8"/>
      <c r="W2558" s="8"/>
    </row>
    <row r="2559" spans="21:23" x14ac:dyDescent="0.2">
      <c r="U2559" s="8"/>
      <c r="W2559" s="8"/>
    </row>
    <row r="2560" spans="21:23" x14ac:dyDescent="0.2">
      <c r="U2560" s="8"/>
      <c r="W2560" s="8"/>
    </row>
    <row r="2561" spans="21:23" x14ac:dyDescent="0.2">
      <c r="U2561" s="8"/>
      <c r="W2561" s="8"/>
    </row>
    <row r="2562" spans="21:23" x14ac:dyDescent="0.2">
      <c r="U2562" s="8"/>
      <c r="W2562" s="8"/>
    </row>
    <row r="2563" spans="21:23" x14ac:dyDescent="0.2">
      <c r="U2563" s="8"/>
      <c r="W2563" s="8"/>
    </row>
    <row r="2564" spans="21:23" x14ac:dyDescent="0.2">
      <c r="U2564" s="8"/>
      <c r="W2564" s="8"/>
    </row>
    <row r="2565" spans="21:23" x14ac:dyDescent="0.2">
      <c r="U2565" s="8"/>
      <c r="W2565" s="8"/>
    </row>
    <row r="2566" spans="21:23" x14ac:dyDescent="0.2">
      <c r="U2566" s="8"/>
      <c r="W2566" s="8"/>
    </row>
    <row r="2567" spans="21:23" x14ac:dyDescent="0.2">
      <c r="U2567" s="8"/>
      <c r="W2567" s="8"/>
    </row>
    <row r="2568" spans="21:23" x14ac:dyDescent="0.2">
      <c r="U2568" s="8"/>
      <c r="W2568" s="8"/>
    </row>
    <row r="2569" spans="21:23" x14ac:dyDescent="0.2">
      <c r="U2569" s="8"/>
      <c r="W2569" s="8"/>
    </row>
    <row r="2570" spans="21:23" x14ac:dyDescent="0.2">
      <c r="U2570" s="8"/>
      <c r="W2570" s="8"/>
    </row>
    <row r="2571" spans="21:23" x14ac:dyDescent="0.2">
      <c r="U2571" s="8"/>
      <c r="W2571" s="8"/>
    </row>
    <row r="2572" spans="21:23" x14ac:dyDescent="0.2">
      <c r="U2572" s="8"/>
      <c r="W2572" s="8"/>
    </row>
    <row r="2573" spans="21:23" x14ac:dyDescent="0.2">
      <c r="U2573" s="8"/>
      <c r="W2573" s="8"/>
    </row>
    <row r="2574" spans="21:23" x14ac:dyDescent="0.2">
      <c r="U2574" s="8"/>
      <c r="W2574" s="8"/>
    </row>
    <row r="2575" spans="21:23" x14ac:dyDescent="0.2">
      <c r="U2575" s="8"/>
      <c r="W2575" s="8"/>
    </row>
    <row r="2576" spans="21:23" x14ac:dyDescent="0.2">
      <c r="U2576" s="8"/>
      <c r="W2576" s="8"/>
    </row>
    <row r="2577" spans="21:23" x14ac:dyDescent="0.2">
      <c r="U2577" s="8"/>
      <c r="W2577" s="8"/>
    </row>
    <row r="2578" spans="21:23" x14ac:dyDescent="0.2">
      <c r="U2578" s="8"/>
      <c r="W2578" s="8"/>
    </row>
    <row r="2579" spans="21:23" x14ac:dyDescent="0.2">
      <c r="U2579" s="8"/>
      <c r="W2579" s="8"/>
    </row>
    <row r="2580" spans="21:23" x14ac:dyDescent="0.2">
      <c r="U2580" s="8"/>
      <c r="W2580" s="8"/>
    </row>
    <row r="2581" spans="21:23" x14ac:dyDescent="0.2">
      <c r="U2581" s="8"/>
      <c r="W2581" s="8"/>
    </row>
    <row r="2582" spans="21:23" x14ac:dyDescent="0.2">
      <c r="U2582" s="8"/>
      <c r="W2582" s="8"/>
    </row>
    <row r="2583" spans="21:23" x14ac:dyDescent="0.2">
      <c r="U2583" s="8"/>
      <c r="W2583" s="8"/>
    </row>
    <row r="2584" spans="21:23" x14ac:dyDescent="0.2">
      <c r="U2584" s="8"/>
      <c r="W2584" s="8"/>
    </row>
    <row r="2585" spans="21:23" x14ac:dyDescent="0.2">
      <c r="U2585" s="8"/>
      <c r="W2585" s="8"/>
    </row>
    <row r="2586" spans="21:23" x14ac:dyDescent="0.2">
      <c r="U2586" s="8"/>
      <c r="W2586" s="8"/>
    </row>
    <row r="2587" spans="21:23" x14ac:dyDescent="0.2">
      <c r="U2587" s="8"/>
      <c r="W2587" s="8"/>
    </row>
    <row r="2588" spans="21:23" x14ac:dyDescent="0.2">
      <c r="U2588" s="8"/>
      <c r="W2588" s="8"/>
    </row>
    <row r="2589" spans="21:23" x14ac:dyDescent="0.2">
      <c r="U2589" s="8"/>
      <c r="W2589" s="8"/>
    </row>
    <row r="2590" spans="21:23" x14ac:dyDescent="0.2">
      <c r="U2590" s="8"/>
      <c r="W2590" s="8"/>
    </row>
    <row r="2591" spans="21:23" x14ac:dyDescent="0.2">
      <c r="U2591" s="8"/>
      <c r="W2591" s="8"/>
    </row>
    <row r="2592" spans="21:23" x14ac:dyDescent="0.2">
      <c r="U2592" s="8"/>
      <c r="W2592" s="8"/>
    </row>
    <row r="2593" spans="21:23" x14ac:dyDescent="0.2">
      <c r="U2593" s="8"/>
      <c r="W2593" s="8"/>
    </row>
    <row r="2594" spans="21:23" x14ac:dyDescent="0.2">
      <c r="U2594" s="8"/>
      <c r="W2594" s="8"/>
    </row>
    <row r="2595" spans="21:23" x14ac:dyDescent="0.2">
      <c r="U2595" s="8"/>
      <c r="W2595" s="8"/>
    </row>
    <row r="2596" spans="21:23" x14ac:dyDescent="0.2">
      <c r="U2596" s="8"/>
      <c r="W2596" s="8"/>
    </row>
    <row r="2597" spans="21:23" x14ac:dyDescent="0.2">
      <c r="U2597" s="8"/>
      <c r="W2597" s="8"/>
    </row>
    <row r="2598" spans="21:23" x14ac:dyDescent="0.2">
      <c r="U2598" s="8"/>
      <c r="W2598" s="8"/>
    </row>
    <row r="2599" spans="21:23" x14ac:dyDescent="0.2">
      <c r="U2599" s="8"/>
      <c r="W2599" s="8"/>
    </row>
    <row r="2600" spans="21:23" x14ac:dyDescent="0.2">
      <c r="U2600" s="8"/>
      <c r="W2600" s="8"/>
    </row>
    <row r="2601" spans="21:23" x14ac:dyDescent="0.2">
      <c r="U2601" s="8"/>
      <c r="W2601" s="8"/>
    </row>
    <row r="2602" spans="21:23" x14ac:dyDescent="0.2">
      <c r="U2602" s="8"/>
      <c r="W2602" s="8"/>
    </row>
    <row r="2603" spans="21:23" x14ac:dyDescent="0.2">
      <c r="U2603" s="8"/>
      <c r="W2603" s="8"/>
    </row>
    <row r="2604" spans="21:23" x14ac:dyDescent="0.2">
      <c r="U2604" s="8"/>
      <c r="W2604" s="8"/>
    </row>
    <row r="2605" spans="21:23" x14ac:dyDescent="0.2">
      <c r="U2605" s="8"/>
      <c r="W2605" s="8"/>
    </row>
    <row r="2606" spans="21:23" x14ac:dyDescent="0.2">
      <c r="U2606" s="8"/>
      <c r="W2606" s="8"/>
    </row>
    <row r="2607" spans="21:23" x14ac:dyDescent="0.2">
      <c r="U2607" s="8"/>
      <c r="W2607" s="8"/>
    </row>
    <row r="2608" spans="21:23" x14ac:dyDescent="0.2">
      <c r="U2608" s="8"/>
      <c r="W2608" s="8"/>
    </row>
    <row r="2609" spans="21:23" x14ac:dyDescent="0.2">
      <c r="U2609" s="8"/>
      <c r="W2609" s="8"/>
    </row>
    <row r="2610" spans="21:23" x14ac:dyDescent="0.2">
      <c r="U2610" s="8"/>
      <c r="W2610" s="8"/>
    </row>
    <row r="2611" spans="21:23" x14ac:dyDescent="0.2">
      <c r="U2611" s="8"/>
      <c r="W2611" s="8"/>
    </row>
    <row r="2612" spans="21:23" x14ac:dyDescent="0.2">
      <c r="U2612" s="8"/>
      <c r="W2612" s="8"/>
    </row>
    <row r="2613" spans="21:23" x14ac:dyDescent="0.2">
      <c r="U2613" s="8"/>
      <c r="W2613" s="8"/>
    </row>
    <row r="2614" spans="21:23" x14ac:dyDescent="0.2">
      <c r="U2614" s="8"/>
      <c r="W2614" s="8"/>
    </row>
    <row r="2615" spans="21:23" x14ac:dyDescent="0.2">
      <c r="U2615" s="8"/>
      <c r="W2615" s="8"/>
    </row>
    <row r="2616" spans="21:23" x14ac:dyDescent="0.2">
      <c r="U2616" s="8"/>
      <c r="W2616" s="8"/>
    </row>
    <row r="2617" spans="21:23" x14ac:dyDescent="0.2">
      <c r="U2617" s="8"/>
      <c r="W2617" s="8"/>
    </row>
    <row r="2618" spans="21:23" x14ac:dyDescent="0.2">
      <c r="U2618" s="8"/>
      <c r="W2618" s="8"/>
    </row>
    <row r="2619" spans="21:23" x14ac:dyDescent="0.2">
      <c r="U2619" s="8"/>
      <c r="W2619" s="8"/>
    </row>
    <row r="2620" spans="21:23" x14ac:dyDescent="0.2">
      <c r="U2620" s="8"/>
      <c r="W2620" s="8"/>
    </row>
    <row r="2621" spans="21:23" x14ac:dyDescent="0.2">
      <c r="U2621" s="8"/>
      <c r="W2621" s="8"/>
    </row>
    <row r="2622" spans="21:23" x14ac:dyDescent="0.2">
      <c r="U2622" s="8"/>
      <c r="W2622" s="8"/>
    </row>
    <row r="2623" spans="21:23" x14ac:dyDescent="0.2">
      <c r="U2623" s="8"/>
      <c r="W2623" s="8"/>
    </row>
    <row r="2624" spans="21:23" x14ac:dyDescent="0.2">
      <c r="U2624" s="8"/>
      <c r="W2624" s="8"/>
    </row>
    <row r="2625" spans="21:23" x14ac:dyDescent="0.2">
      <c r="U2625" s="8"/>
      <c r="W2625" s="8"/>
    </row>
    <row r="2626" spans="21:23" x14ac:dyDescent="0.2">
      <c r="U2626" s="8"/>
      <c r="W2626" s="8"/>
    </row>
    <row r="2627" spans="21:23" x14ac:dyDescent="0.2">
      <c r="U2627" s="8"/>
      <c r="W2627" s="8"/>
    </row>
    <row r="2628" spans="21:23" x14ac:dyDescent="0.2">
      <c r="U2628" s="8"/>
      <c r="W2628" s="8"/>
    </row>
    <row r="2629" spans="21:23" x14ac:dyDescent="0.2">
      <c r="U2629" s="8"/>
      <c r="W2629" s="8"/>
    </row>
    <row r="2630" spans="21:23" x14ac:dyDescent="0.2">
      <c r="U2630" s="8"/>
      <c r="W2630" s="8"/>
    </row>
    <row r="2631" spans="21:23" x14ac:dyDescent="0.2">
      <c r="U2631" s="8"/>
      <c r="W2631" s="8"/>
    </row>
    <row r="2632" spans="21:23" x14ac:dyDescent="0.2">
      <c r="U2632" s="8"/>
      <c r="W2632" s="8"/>
    </row>
    <row r="2633" spans="21:23" x14ac:dyDescent="0.2">
      <c r="U2633" s="8"/>
      <c r="W2633" s="8"/>
    </row>
    <row r="2634" spans="21:23" x14ac:dyDescent="0.2">
      <c r="U2634" s="8"/>
      <c r="W2634" s="8"/>
    </row>
    <row r="2635" spans="21:23" x14ac:dyDescent="0.2">
      <c r="U2635" s="8"/>
      <c r="W2635" s="8"/>
    </row>
    <row r="2636" spans="21:23" x14ac:dyDescent="0.2">
      <c r="U2636" s="8"/>
      <c r="W2636" s="8"/>
    </row>
    <row r="2637" spans="21:23" x14ac:dyDescent="0.2">
      <c r="U2637" s="8"/>
      <c r="W2637" s="8"/>
    </row>
    <row r="2638" spans="21:23" x14ac:dyDescent="0.2">
      <c r="U2638" s="8"/>
      <c r="W2638" s="8"/>
    </row>
    <row r="2639" spans="21:23" x14ac:dyDescent="0.2">
      <c r="U2639" s="8"/>
      <c r="W2639" s="8"/>
    </row>
    <row r="2640" spans="21:23" x14ac:dyDescent="0.2">
      <c r="U2640" s="8"/>
      <c r="W2640" s="8"/>
    </row>
    <row r="2641" spans="21:23" x14ac:dyDescent="0.2">
      <c r="U2641" s="8"/>
      <c r="W2641" s="8"/>
    </row>
    <row r="2642" spans="21:23" x14ac:dyDescent="0.2">
      <c r="U2642" s="8"/>
      <c r="W2642" s="8"/>
    </row>
    <row r="2643" spans="21:23" x14ac:dyDescent="0.2">
      <c r="U2643" s="8"/>
      <c r="W2643" s="8"/>
    </row>
    <row r="2644" spans="21:23" x14ac:dyDescent="0.2">
      <c r="U2644" s="8"/>
      <c r="W2644" s="8"/>
    </row>
    <row r="2645" spans="21:23" x14ac:dyDescent="0.2">
      <c r="U2645" s="8"/>
      <c r="W2645" s="8"/>
    </row>
    <row r="2646" spans="21:23" x14ac:dyDescent="0.2">
      <c r="U2646" s="8"/>
      <c r="W2646" s="8"/>
    </row>
    <row r="2647" spans="21:23" x14ac:dyDescent="0.2">
      <c r="U2647" s="8"/>
      <c r="W2647" s="8"/>
    </row>
    <row r="2648" spans="21:23" x14ac:dyDescent="0.2">
      <c r="U2648" s="8"/>
      <c r="W2648" s="8"/>
    </row>
    <row r="2649" spans="21:23" x14ac:dyDescent="0.2">
      <c r="U2649" s="8"/>
      <c r="W2649" s="8"/>
    </row>
    <row r="2650" spans="21:23" x14ac:dyDescent="0.2">
      <c r="U2650" s="8"/>
      <c r="W2650" s="8"/>
    </row>
    <row r="2651" spans="21:23" x14ac:dyDescent="0.2">
      <c r="U2651" s="8"/>
      <c r="W2651" s="8"/>
    </row>
    <row r="2652" spans="21:23" x14ac:dyDescent="0.2">
      <c r="U2652" s="8"/>
      <c r="W2652" s="8"/>
    </row>
    <row r="2653" spans="21:23" x14ac:dyDescent="0.2">
      <c r="U2653" s="8"/>
      <c r="W2653" s="8"/>
    </row>
    <row r="2654" spans="21:23" x14ac:dyDescent="0.2">
      <c r="U2654" s="8"/>
      <c r="W2654" s="8"/>
    </row>
    <row r="2655" spans="21:23" x14ac:dyDescent="0.2">
      <c r="U2655" s="8"/>
      <c r="W2655" s="8"/>
    </row>
    <row r="2656" spans="21:23" x14ac:dyDescent="0.2">
      <c r="U2656" s="8"/>
      <c r="W2656" s="8"/>
    </row>
    <row r="2657" spans="21:23" x14ac:dyDescent="0.2">
      <c r="U2657" s="8"/>
      <c r="W2657" s="8"/>
    </row>
    <row r="2658" spans="21:23" x14ac:dyDescent="0.2">
      <c r="U2658" s="8"/>
      <c r="W2658" s="8"/>
    </row>
    <row r="2659" spans="21:23" x14ac:dyDescent="0.2">
      <c r="U2659" s="8"/>
      <c r="W2659" s="8"/>
    </row>
    <row r="2660" spans="21:23" x14ac:dyDescent="0.2">
      <c r="U2660" s="8"/>
      <c r="W2660" s="8"/>
    </row>
    <row r="2661" spans="21:23" x14ac:dyDescent="0.2">
      <c r="U2661" s="8"/>
      <c r="W2661" s="8"/>
    </row>
    <row r="2662" spans="21:23" x14ac:dyDescent="0.2">
      <c r="U2662" s="8"/>
      <c r="W2662" s="8"/>
    </row>
    <row r="2663" spans="21:23" x14ac:dyDescent="0.2">
      <c r="U2663" s="8"/>
      <c r="W2663" s="8"/>
    </row>
    <row r="2664" spans="21:23" x14ac:dyDescent="0.2">
      <c r="U2664" s="8"/>
      <c r="W2664" s="8"/>
    </row>
    <row r="2665" spans="21:23" x14ac:dyDescent="0.2">
      <c r="U2665" s="8"/>
      <c r="W2665" s="8"/>
    </row>
    <row r="2666" spans="21:23" x14ac:dyDescent="0.2">
      <c r="U2666" s="8"/>
      <c r="W2666" s="8"/>
    </row>
    <row r="2667" spans="21:23" x14ac:dyDescent="0.2">
      <c r="U2667" s="8"/>
      <c r="W2667" s="8"/>
    </row>
    <row r="2668" spans="21:23" x14ac:dyDescent="0.2">
      <c r="U2668" s="8"/>
      <c r="W2668" s="8"/>
    </row>
    <row r="2669" spans="21:23" x14ac:dyDescent="0.2">
      <c r="U2669" s="8"/>
      <c r="W2669" s="8"/>
    </row>
    <row r="2670" spans="21:23" x14ac:dyDescent="0.2">
      <c r="U2670" s="8"/>
      <c r="W2670" s="8"/>
    </row>
    <row r="2671" spans="21:23" x14ac:dyDescent="0.2">
      <c r="U2671" s="8"/>
      <c r="W2671" s="8"/>
    </row>
    <row r="2672" spans="21:23" x14ac:dyDescent="0.2">
      <c r="U2672" s="8"/>
      <c r="W2672" s="8"/>
    </row>
    <row r="2673" spans="21:23" x14ac:dyDescent="0.2">
      <c r="U2673" s="8"/>
      <c r="W2673" s="8"/>
    </row>
    <row r="2674" spans="21:23" x14ac:dyDescent="0.2">
      <c r="U2674" s="8"/>
      <c r="W2674" s="8"/>
    </row>
    <row r="2675" spans="21:23" x14ac:dyDescent="0.2">
      <c r="U2675" s="8"/>
      <c r="W2675" s="8"/>
    </row>
    <row r="2676" spans="21:23" x14ac:dyDescent="0.2">
      <c r="U2676" s="8"/>
      <c r="W2676" s="8"/>
    </row>
    <row r="2677" spans="21:23" x14ac:dyDescent="0.2">
      <c r="U2677" s="8"/>
      <c r="W2677" s="8"/>
    </row>
    <row r="2678" spans="21:23" x14ac:dyDescent="0.2">
      <c r="U2678" s="8"/>
      <c r="W2678" s="8"/>
    </row>
    <row r="2679" spans="21:23" x14ac:dyDescent="0.2">
      <c r="U2679" s="8"/>
      <c r="W2679" s="8"/>
    </row>
    <row r="2680" spans="21:23" x14ac:dyDescent="0.2">
      <c r="U2680" s="8"/>
      <c r="W2680" s="8"/>
    </row>
    <row r="2681" spans="21:23" x14ac:dyDescent="0.2">
      <c r="U2681" s="8"/>
      <c r="W2681" s="8"/>
    </row>
    <row r="2682" spans="21:23" x14ac:dyDescent="0.2">
      <c r="U2682" s="8"/>
      <c r="W2682" s="8"/>
    </row>
    <row r="2683" spans="21:23" x14ac:dyDescent="0.2">
      <c r="U2683" s="8"/>
      <c r="W2683" s="8"/>
    </row>
    <row r="2684" spans="21:23" x14ac:dyDescent="0.2">
      <c r="U2684" s="8"/>
      <c r="W2684" s="8"/>
    </row>
    <row r="2685" spans="21:23" x14ac:dyDescent="0.2">
      <c r="U2685" s="8"/>
      <c r="W2685" s="8"/>
    </row>
    <row r="2686" spans="21:23" x14ac:dyDescent="0.2">
      <c r="U2686" s="8"/>
      <c r="W2686" s="8"/>
    </row>
    <row r="2687" spans="21:23" x14ac:dyDescent="0.2">
      <c r="U2687" s="8"/>
      <c r="W2687" s="8"/>
    </row>
    <row r="2688" spans="21:23" x14ac:dyDescent="0.2">
      <c r="U2688" s="8"/>
      <c r="W2688" s="8"/>
    </row>
    <row r="2689" spans="21:23" x14ac:dyDescent="0.2">
      <c r="U2689" s="8"/>
      <c r="W2689" s="8"/>
    </row>
    <row r="2690" spans="21:23" x14ac:dyDescent="0.2">
      <c r="U2690" s="8"/>
      <c r="W2690" s="8"/>
    </row>
    <row r="2691" spans="21:23" x14ac:dyDescent="0.2">
      <c r="U2691" s="8"/>
      <c r="W2691" s="8"/>
    </row>
    <row r="2692" spans="21:23" x14ac:dyDescent="0.2">
      <c r="U2692" s="8"/>
      <c r="W2692" s="8"/>
    </row>
    <row r="2693" spans="21:23" x14ac:dyDescent="0.2">
      <c r="U2693" s="8"/>
      <c r="W2693" s="8"/>
    </row>
    <row r="2694" spans="21:23" x14ac:dyDescent="0.2">
      <c r="U2694" s="8"/>
      <c r="W2694" s="8"/>
    </row>
    <row r="2695" spans="21:23" x14ac:dyDescent="0.2">
      <c r="U2695" s="8"/>
      <c r="W2695" s="8"/>
    </row>
    <row r="2696" spans="21:23" x14ac:dyDescent="0.2">
      <c r="U2696" s="8"/>
      <c r="W2696" s="8"/>
    </row>
    <row r="2697" spans="21:23" x14ac:dyDescent="0.2">
      <c r="U2697" s="8"/>
      <c r="W2697" s="8"/>
    </row>
    <row r="2698" spans="21:23" x14ac:dyDescent="0.2">
      <c r="U2698" s="8"/>
      <c r="W2698" s="8"/>
    </row>
    <row r="2699" spans="21:23" x14ac:dyDescent="0.2">
      <c r="U2699" s="8"/>
      <c r="W2699" s="8"/>
    </row>
    <row r="2700" spans="21:23" x14ac:dyDescent="0.2">
      <c r="U2700" s="8"/>
      <c r="W2700" s="8"/>
    </row>
    <row r="2701" spans="21:23" x14ac:dyDescent="0.2">
      <c r="U2701" s="8"/>
      <c r="W2701" s="8"/>
    </row>
    <row r="2702" spans="21:23" x14ac:dyDescent="0.2">
      <c r="U2702" s="8"/>
      <c r="W2702" s="8"/>
    </row>
    <row r="2703" spans="21:23" x14ac:dyDescent="0.2">
      <c r="U2703" s="8"/>
      <c r="W2703" s="8"/>
    </row>
    <row r="2704" spans="21:23" x14ac:dyDescent="0.2">
      <c r="U2704" s="8"/>
      <c r="W2704" s="8"/>
    </row>
    <row r="2705" spans="21:23" x14ac:dyDescent="0.2">
      <c r="U2705" s="8"/>
      <c r="W2705" s="8"/>
    </row>
    <row r="2706" spans="21:23" x14ac:dyDescent="0.2">
      <c r="U2706" s="8"/>
      <c r="W2706" s="8"/>
    </row>
    <row r="2707" spans="21:23" x14ac:dyDescent="0.2">
      <c r="U2707" s="8"/>
      <c r="W2707" s="8"/>
    </row>
    <row r="2708" spans="21:23" x14ac:dyDescent="0.2">
      <c r="U2708" s="8"/>
      <c r="W2708" s="8"/>
    </row>
    <row r="2709" spans="21:23" x14ac:dyDescent="0.2">
      <c r="U2709" s="8"/>
      <c r="W2709" s="8"/>
    </row>
    <row r="2710" spans="21:23" x14ac:dyDescent="0.2">
      <c r="U2710" s="8"/>
      <c r="W2710" s="8"/>
    </row>
    <row r="2711" spans="21:23" x14ac:dyDescent="0.2">
      <c r="U2711" s="8"/>
      <c r="W2711" s="8"/>
    </row>
    <row r="2712" spans="21:23" x14ac:dyDescent="0.2">
      <c r="U2712" s="8"/>
      <c r="W2712" s="8"/>
    </row>
    <row r="2713" spans="21:23" x14ac:dyDescent="0.2">
      <c r="U2713" s="8"/>
      <c r="W2713" s="8"/>
    </row>
    <row r="2714" spans="21:23" x14ac:dyDescent="0.2">
      <c r="U2714" s="8"/>
      <c r="W2714" s="8"/>
    </row>
    <row r="2715" spans="21:23" x14ac:dyDescent="0.2">
      <c r="U2715" s="8"/>
      <c r="W2715" s="8"/>
    </row>
    <row r="2716" spans="21:23" x14ac:dyDescent="0.2">
      <c r="U2716" s="8"/>
      <c r="W2716" s="8"/>
    </row>
    <row r="2717" spans="21:23" x14ac:dyDescent="0.2">
      <c r="U2717" s="8"/>
      <c r="W2717" s="8"/>
    </row>
    <row r="2718" spans="21:23" x14ac:dyDescent="0.2">
      <c r="U2718" s="8"/>
      <c r="W2718" s="8"/>
    </row>
    <row r="2719" spans="21:23" x14ac:dyDescent="0.2">
      <c r="U2719" s="8"/>
      <c r="W2719" s="8"/>
    </row>
    <row r="2720" spans="21:23" x14ac:dyDescent="0.2">
      <c r="U2720" s="8"/>
      <c r="W2720" s="8"/>
    </row>
    <row r="2721" spans="21:23" x14ac:dyDescent="0.2">
      <c r="U2721" s="8"/>
      <c r="W2721" s="8"/>
    </row>
    <row r="2722" spans="21:23" x14ac:dyDescent="0.2">
      <c r="U2722" s="8"/>
      <c r="W2722" s="8"/>
    </row>
    <row r="2723" spans="21:23" x14ac:dyDescent="0.2">
      <c r="U2723" s="8"/>
      <c r="W2723" s="8"/>
    </row>
    <row r="2724" spans="21:23" x14ac:dyDescent="0.2">
      <c r="U2724" s="8"/>
      <c r="W2724" s="8"/>
    </row>
    <row r="2725" spans="21:23" x14ac:dyDescent="0.2">
      <c r="U2725" s="8"/>
      <c r="W2725" s="8"/>
    </row>
    <row r="2726" spans="21:23" x14ac:dyDescent="0.2">
      <c r="U2726" s="8"/>
      <c r="W2726" s="8"/>
    </row>
    <row r="2727" spans="21:23" x14ac:dyDescent="0.2">
      <c r="U2727" s="8"/>
      <c r="W2727" s="8"/>
    </row>
    <row r="2728" spans="21:23" x14ac:dyDescent="0.2">
      <c r="U2728" s="8"/>
      <c r="W2728" s="8"/>
    </row>
    <row r="2729" spans="21:23" x14ac:dyDescent="0.2">
      <c r="U2729" s="8"/>
      <c r="W2729" s="8"/>
    </row>
    <row r="2730" spans="21:23" x14ac:dyDescent="0.2">
      <c r="U2730" s="8"/>
      <c r="W2730" s="8"/>
    </row>
    <row r="2731" spans="21:23" x14ac:dyDescent="0.2">
      <c r="U2731" s="8"/>
      <c r="W2731" s="8"/>
    </row>
    <row r="2732" spans="21:23" x14ac:dyDescent="0.2">
      <c r="U2732" s="8"/>
      <c r="W2732" s="8"/>
    </row>
    <row r="2733" spans="21:23" x14ac:dyDescent="0.2">
      <c r="U2733" s="8"/>
      <c r="W2733" s="8"/>
    </row>
    <row r="2734" spans="21:23" x14ac:dyDescent="0.2">
      <c r="U2734" s="8"/>
      <c r="W2734" s="8"/>
    </row>
    <row r="2735" spans="21:23" x14ac:dyDescent="0.2">
      <c r="U2735" s="8"/>
      <c r="W2735" s="8"/>
    </row>
    <row r="2736" spans="21:23" x14ac:dyDescent="0.2">
      <c r="U2736" s="8"/>
      <c r="W2736" s="8"/>
    </row>
    <row r="2737" spans="21:23" x14ac:dyDescent="0.2">
      <c r="U2737" s="8"/>
      <c r="W2737" s="8"/>
    </row>
    <row r="2738" spans="21:23" x14ac:dyDescent="0.2">
      <c r="U2738" s="8"/>
      <c r="W2738" s="8"/>
    </row>
    <row r="2739" spans="21:23" x14ac:dyDescent="0.2">
      <c r="U2739" s="8"/>
      <c r="W2739" s="8"/>
    </row>
    <row r="2740" spans="21:23" x14ac:dyDescent="0.2">
      <c r="U2740" s="8"/>
      <c r="W2740" s="8"/>
    </row>
    <row r="2741" spans="21:23" x14ac:dyDescent="0.2">
      <c r="U2741" s="8"/>
      <c r="W2741" s="8"/>
    </row>
    <row r="2742" spans="21:23" x14ac:dyDescent="0.2">
      <c r="U2742" s="8"/>
      <c r="W2742" s="8"/>
    </row>
    <row r="2743" spans="21:23" x14ac:dyDescent="0.2">
      <c r="U2743" s="8"/>
      <c r="W2743" s="8"/>
    </row>
    <row r="2744" spans="21:23" x14ac:dyDescent="0.2">
      <c r="U2744" s="8"/>
      <c r="W2744" s="8"/>
    </row>
    <row r="2745" spans="21:23" x14ac:dyDescent="0.2">
      <c r="U2745" s="8"/>
      <c r="W2745" s="8"/>
    </row>
    <row r="2746" spans="21:23" x14ac:dyDescent="0.2">
      <c r="U2746" s="8"/>
      <c r="W2746" s="8"/>
    </row>
    <row r="2747" spans="21:23" x14ac:dyDescent="0.2">
      <c r="U2747" s="8"/>
      <c r="W2747" s="8"/>
    </row>
    <row r="2748" spans="21:23" x14ac:dyDescent="0.2">
      <c r="U2748" s="8"/>
      <c r="W2748" s="8"/>
    </row>
    <row r="2749" spans="21:23" x14ac:dyDescent="0.2">
      <c r="U2749" s="8"/>
      <c r="W2749" s="8"/>
    </row>
    <row r="2750" spans="21:23" x14ac:dyDescent="0.2">
      <c r="U2750" s="8"/>
      <c r="W2750" s="8"/>
    </row>
    <row r="2751" spans="21:23" x14ac:dyDescent="0.2">
      <c r="U2751" s="8"/>
      <c r="W2751" s="8"/>
    </row>
    <row r="2752" spans="21:23" x14ac:dyDescent="0.2">
      <c r="U2752" s="8"/>
      <c r="W2752" s="8"/>
    </row>
    <row r="2753" spans="21:23" x14ac:dyDescent="0.2">
      <c r="U2753" s="8"/>
      <c r="W2753" s="8"/>
    </row>
    <row r="2754" spans="21:23" x14ac:dyDescent="0.2">
      <c r="U2754" s="8"/>
      <c r="W2754" s="8"/>
    </row>
    <row r="2755" spans="21:23" x14ac:dyDescent="0.2">
      <c r="U2755" s="8"/>
      <c r="W2755" s="8"/>
    </row>
    <row r="2756" spans="21:23" x14ac:dyDescent="0.2">
      <c r="U2756" s="8"/>
      <c r="W2756" s="8"/>
    </row>
    <row r="2757" spans="21:23" x14ac:dyDescent="0.2">
      <c r="U2757" s="8"/>
      <c r="W2757" s="8"/>
    </row>
    <row r="2758" spans="21:23" x14ac:dyDescent="0.2">
      <c r="U2758" s="8"/>
      <c r="W2758" s="8"/>
    </row>
    <row r="2759" spans="21:23" x14ac:dyDescent="0.2">
      <c r="U2759" s="8"/>
      <c r="W2759" s="8"/>
    </row>
    <row r="2760" spans="21:23" x14ac:dyDescent="0.2">
      <c r="U2760" s="8"/>
      <c r="W2760" s="8"/>
    </row>
    <row r="2761" spans="21:23" x14ac:dyDescent="0.2">
      <c r="U2761" s="8"/>
      <c r="W2761" s="8"/>
    </row>
    <row r="2762" spans="21:23" x14ac:dyDescent="0.2">
      <c r="U2762" s="8"/>
      <c r="W2762" s="8"/>
    </row>
    <row r="2763" spans="21:23" x14ac:dyDescent="0.2">
      <c r="U2763" s="8"/>
      <c r="W2763" s="8"/>
    </row>
    <row r="2764" spans="21:23" x14ac:dyDescent="0.2">
      <c r="U2764" s="8"/>
      <c r="W2764" s="8"/>
    </row>
    <row r="2765" spans="21:23" x14ac:dyDescent="0.2">
      <c r="U2765" s="8"/>
      <c r="W2765" s="8"/>
    </row>
    <row r="2766" spans="21:23" x14ac:dyDescent="0.2">
      <c r="U2766" s="8"/>
      <c r="W2766" s="8"/>
    </row>
    <row r="2767" spans="21:23" x14ac:dyDescent="0.2">
      <c r="U2767" s="8"/>
      <c r="W2767" s="8"/>
    </row>
    <row r="2768" spans="21:23" x14ac:dyDescent="0.2">
      <c r="U2768" s="8"/>
      <c r="W2768" s="8"/>
    </row>
    <row r="2769" spans="21:23" x14ac:dyDescent="0.2">
      <c r="U2769" s="8"/>
      <c r="W2769" s="8"/>
    </row>
    <row r="2770" spans="21:23" x14ac:dyDescent="0.2">
      <c r="U2770" s="8"/>
      <c r="W2770" s="8"/>
    </row>
    <row r="2771" spans="21:23" x14ac:dyDescent="0.2">
      <c r="U2771" s="8"/>
      <c r="W2771" s="8"/>
    </row>
    <row r="2772" spans="21:23" x14ac:dyDescent="0.2">
      <c r="U2772" s="8"/>
      <c r="W2772" s="8"/>
    </row>
    <row r="2773" spans="21:23" x14ac:dyDescent="0.2">
      <c r="U2773" s="8"/>
      <c r="W2773" s="8"/>
    </row>
    <row r="2774" spans="21:23" x14ac:dyDescent="0.2">
      <c r="U2774" s="8"/>
      <c r="W2774" s="8"/>
    </row>
    <row r="2775" spans="21:23" x14ac:dyDescent="0.2">
      <c r="U2775" s="8"/>
      <c r="W2775" s="8"/>
    </row>
    <row r="2776" spans="21:23" x14ac:dyDescent="0.2">
      <c r="U2776" s="8"/>
      <c r="W2776" s="8"/>
    </row>
    <row r="2777" spans="21:23" x14ac:dyDescent="0.2">
      <c r="U2777" s="8"/>
      <c r="W2777" s="8"/>
    </row>
    <row r="2778" spans="21:23" x14ac:dyDescent="0.2">
      <c r="U2778" s="8"/>
      <c r="W2778" s="8"/>
    </row>
    <row r="2779" spans="21:23" x14ac:dyDescent="0.2">
      <c r="U2779" s="8"/>
      <c r="W2779" s="8"/>
    </row>
    <row r="2780" spans="21:23" x14ac:dyDescent="0.2">
      <c r="U2780" s="8"/>
      <c r="W2780" s="8"/>
    </row>
    <row r="2781" spans="21:23" x14ac:dyDescent="0.2">
      <c r="U2781" s="8"/>
      <c r="W2781" s="8"/>
    </row>
    <row r="2782" spans="21:23" x14ac:dyDescent="0.2">
      <c r="U2782" s="8"/>
      <c r="W2782" s="8"/>
    </row>
    <row r="2783" spans="21:23" x14ac:dyDescent="0.2">
      <c r="U2783" s="8"/>
      <c r="W2783" s="8"/>
    </row>
    <row r="2784" spans="21:23" x14ac:dyDescent="0.2">
      <c r="U2784" s="8"/>
      <c r="W2784" s="8"/>
    </row>
    <row r="2785" spans="21:23" x14ac:dyDescent="0.2">
      <c r="U2785" s="8"/>
      <c r="W2785" s="8"/>
    </row>
    <row r="2786" spans="21:23" x14ac:dyDescent="0.2">
      <c r="U2786" s="8"/>
      <c r="W2786" s="8"/>
    </row>
    <row r="2787" spans="21:23" x14ac:dyDescent="0.2">
      <c r="U2787" s="8"/>
      <c r="W2787" s="8"/>
    </row>
    <row r="2788" spans="21:23" x14ac:dyDescent="0.2">
      <c r="U2788" s="8"/>
      <c r="W2788" s="8"/>
    </row>
    <row r="2789" spans="21:23" x14ac:dyDescent="0.2">
      <c r="U2789" s="8"/>
      <c r="W2789" s="8"/>
    </row>
    <row r="2790" spans="21:23" x14ac:dyDescent="0.2">
      <c r="U2790" s="8"/>
      <c r="W2790" s="8"/>
    </row>
    <row r="2791" spans="21:23" x14ac:dyDescent="0.2">
      <c r="U2791" s="8"/>
      <c r="W2791" s="8"/>
    </row>
    <row r="2792" spans="21:23" x14ac:dyDescent="0.2">
      <c r="U2792" s="8"/>
      <c r="W2792" s="8"/>
    </row>
    <row r="2793" spans="21:23" x14ac:dyDescent="0.2">
      <c r="U2793" s="8"/>
      <c r="W2793" s="8"/>
    </row>
    <row r="2794" spans="21:23" x14ac:dyDescent="0.2">
      <c r="U2794" s="8"/>
      <c r="W2794" s="8"/>
    </row>
    <row r="2795" spans="21:23" x14ac:dyDescent="0.2">
      <c r="U2795" s="8"/>
      <c r="W2795" s="8"/>
    </row>
    <row r="2796" spans="21:23" x14ac:dyDescent="0.2">
      <c r="U2796" s="8"/>
      <c r="W2796" s="8"/>
    </row>
    <row r="2797" spans="21:23" x14ac:dyDescent="0.2">
      <c r="U2797" s="8"/>
      <c r="W2797" s="8"/>
    </row>
    <row r="2798" spans="21:23" x14ac:dyDescent="0.2">
      <c r="U2798" s="8"/>
      <c r="W2798" s="8"/>
    </row>
    <row r="2799" spans="21:23" x14ac:dyDescent="0.2">
      <c r="U2799" s="8"/>
      <c r="W2799" s="8"/>
    </row>
    <row r="2800" spans="21:23" x14ac:dyDescent="0.2">
      <c r="U2800" s="8"/>
      <c r="W2800" s="8"/>
    </row>
    <row r="2801" spans="21:23" x14ac:dyDescent="0.2">
      <c r="U2801" s="8"/>
      <c r="W2801" s="8"/>
    </row>
    <row r="2802" spans="21:23" x14ac:dyDescent="0.2">
      <c r="U2802" s="8"/>
      <c r="W2802" s="8"/>
    </row>
    <row r="2803" spans="21:23" x14ac:dyDescent="0.2">
      <c r="U2803" s="8"/>
      <c r="W2803" s="8"/>
    </row>
    <row r="2804" spans="21:23" x14ac:dyDescent="0.2">
      <c r="U2804" s="8"/>
      <c r="W2804" s="8"/>
    </row>
    <row r="2805" spans="21:23" x14ac:dyDescent="0.2">
      <c r="U2805" s="8"/>
      <c r="W2805" s="8"/>
    </row>
    <row r="2806" spans="21:23" x14ac:dyDescent="0.2">
      <c r="U2806" s="8"/>
      <c r="W2806" s="8"/>
    </row>
    <row r="2807" spans="21:23" x14ac:dyDescent="0.2">
      <c r="U2807" s="8"/>
      <c r="W2807" s="8"/>
    </row>
    <row r="2808" spans="21:23" x14ac:dyDescent="0.2">
      <c r="U2808" s="8"/>
      <c r="W2808" s="8"/>
    </row>
    <row r="2809" spans="21:23" x14ac:dyDescent="0.2">
      <c r="U2809" s="8"/>
      <c r="W2809" s="8"/>
    </row>
    <row r="2810" spans="21:23" x14ac:dyDescent="0.2">
      <c r="U2810" s="8"/>
      <c r="W2810" s="8"/>
    </row>
    <row r="2811" spans="21:23" x14ac:dyDescent="0.2">
      <c r="U2811" s="8"/>
      <c r="W2811" s="8"/>
    </row>
    <row r="2812" spans="21:23" x14ac:dyDescent="0.2">
      <c r="U2812" s="8"/>
      <c r="W2812" s="8"/>
    </row>
    <row r="2813" spans="21:23" x14ac:dyDescent="0.2">
      <c r="U2813" s="8"/>
      <c r="W2813" s="8"/>
    </row>
    <row r="2814" spans="21:23" x14ac:dyDescent="0.2">
      <c r="U2814" s="8"/>
      <c r="W2814" s="8"/>
    </row>
    <row r="2815" spans="21:23" x14ac:dyDescent="0.2">
      <c r="U2815" s="8"/>
      <c r="W2815" s="8"/>
    </row>
    <row r="2816" spans="21:23" x14ac:dyDescent="0.2">
      <c r="U2816" s="8"/>
      <c r="W2816" s="8"/>
    </row>
    <row r="2817" spans="21:23" x14ac:dyDescent="0.2">
      <c r="U2817" s="8"/>
      <c r="W2817" s="8"/>
    </row>
    <row r="2818" spans="21:23" x14ac:dyDescent="0.2">
      <c r="U2818" s="8"/>
      <c r="W2818" s="8"/>
    </row>
    <row r="2819" spans="21:23" x14ac:dyDescent="0.2">
      <c r="U2819" s="8"/>
      <c r="W2819" s="8"/>
    </row>
    <row r="2820" spans="21:23" x14ac:dyDescent="0.2">
      <c r="U2820" s="8"/>
      <c r="W2820" s="8"/>
    </row>
    <row r="2821" spans="21:23" x14ac:dyDescent="0.2">
      <c r="U2821" s="8"/>
      <c r="W2821" s="8"/>
    </row>
    <row r="2822" spans="21:23" x14ac:dyDescent="0.2">
      <c r="U2822" s="8"/>
      <c r="W2822" s="8"/>
    </row>
    <row r="2823" spans="21:23" x14ac:dyDescent="0.2">
      <c r="U2823" s="8"/>
      <c r="W2823" s="8"/>
    </row>
    <row r="2824" spans="21:23" x14ac:dyDescent="0.2">
      <c r="U2824" s="8"/>
      <c r="W2824" s="8"/>
    </row>
    <row r="2825" spans="21:23" x14ac:dyDescent="0.2">
      <c r="U2825" s="8"/>
      <c r="W2825" s="8"/>
    </row>
    <row r="2826" spans="21:23" x14ac:dyDescent="0.2">
      <c r="U2826" s="8"/>
      <c r="W2826" s="8"/>
    </row>
    <row r="2827" spans="21:23" x14ac:dyDescent="0.2">
      <c r="U2827" s="8"/>
      <c r="W2827" s="8"/>
    </row>
    <row r="2828" spans="21:23" x14ac:dyDescent="0.2">
      <c r="U2828" s="8"/>
      <c r="W2828" s="8"/>
    </row>
    <row r="2829" spans="21:23" x14ac:dyDescent="0.2">
      <c r="U2829" s="8"/>
      <c r="W2829" s="8"/>
    </row>
    <row r="2830" spans="21:23" x14ac:dyDescent="0.2">
      <c r="U2830" s="8"/>
      <c r="W2830" s="8"/>
    </row>
    <row r="2831" spans="21:23" x14ac:dyDescent="0.2">
      <c r="U2831" s="8"/>
      <c r="W2831" s="8"/>
    </row>
    <row r="2832" spans="21:23" x14ac:dyDescent="0.2">
      <c r="U2832" s="8"/>
      <c r="W2832" s="8"/>
    </row>
    <row r="2833" spans="21:23" x14ac:dyDescent="0.2">
      <c r="U2833" s="8"/>
      <c r="W2833" s="8"/>
    </row>
    <row r="2834" spans="21:23" x14ac:dyDescent="0.2">
      <c r="U2834" s="8"/>
      <c r="W2834" s="8"/>
    </row>
    <row r="2835" spans="21:23" x14ac:dyDescent="0.2">
      <c r="U2835" s="8"/>
      <c r="W2835" s="8"/>
    </row>
    <row r="2836" spans="21:23" x14ac:dyDescent="0.2">
      <c r="U2836" s="8"/>
      <c r="W2836" s="8"/>
    </row>
    <row r="2837" spans="21:23" x14ac:dyDescent="0.2">
      <c r="U2837" s="8"/>
      <c r="W2837" s="8"/>
    </row>
    <row r="2838" spans="21:23" x14ac:dyDescent="0.2">
      <c r="U2838" s="8"/>
      <c r="W2838" s="8"/>
    </row>
    <row r="2839" spans="21:23" x14ac:dyDescent="0.2">
      <c r="U2839" s="8"/>
      <c r="W2839" s="8"/>
    </row>
    <row r="2840" spans="21:23" x14ac:dyDescent="0.2">
      <c r="U2840" s="8"/>
      <c r="W2840" s="8"/>
    </row>
    <row r="2841" spans="21:23" x14ac:dyDescent="0.2">
      <c r="U2841" s="8"/>
      <c r="W2841" s="8"/>
    </row>
    <row r="2842" spans="21:23" x14ac:dyDescent="0.2">
      <c r="U2842" s="8"/>
      <c r="W2842" s="8"/>
    </row>
    <row r="2843" spans="21:23" x14ac:dyDescent="0.2">
      <c r="U2843" s="8"/>
      <c r="W2843" s="8"/>
    </row>
    <row r="2844" spans="21:23" x14ac:dyDescent="0.2">
      <c r="U2844" s="8"/>
      <c r="W2844" s="8"/>
    </row>
    <row r="2845" spans="21:23" x14ac:dyDescent="0.2">
      <c r="U2845" s="8"/>
      <c r="W2845" s="8"/>
    </row>
    <row r="2846" spans="21:23" x14ac:dyDescent="0.2">
      <c r="U2846" s="8"/>
      <c r="W2846" s="8"/>
    </row>
    <row r="2847" spans="21:23" x14ac:dyDescent="0.2">
      <c r="U2847" s="8"/>
      <c r="W2847" s="8"/>
    </row>
    <row r="2848" spans="21:23" x14ac:dyDescent="0.2">
      <c r="U2848" s="8"/>
      <c r="W2848" s="8"/>
    </row>
    <row r="2849" spans="21:23" x14ac:dyDescent="0.2">
      <c r="U2849" s="8"/>
      <c r="W2849" s="8"/>
    </row>
    <row r="2850" spans="21:23" x14ac:dyDescent="0.2">
      <c r="U2850" s="8"/>
      <c r="W2850" s="8"/>
    </row>
    <row r="2851" spans="21:23" x14ac:dyDescent="0.2">
      <c r="U2851" s="8"/>
      <c r="W2851" s="8"/>
    </row>
    <row r="2852" spans="21:23" x14ac:dyDescent="0.2">
      <c r="U2852" s="8"/>
      <c r="W2852" s="8"/>
    </row>
    <row r="2853" spans="21:23" x14ac:dyDescent="0.2">
      <c r="U2853" s="8"/>
      <c r="W2853" s="8"/>
    </row>
    <row r="2854" spans="21:23" x14ac:dyDescent="0.2">
      <c r="U2854" s="8"/>
      <c r="W2854" s="8"/>
    </row>
    <row r="2855" spans="21:23" x14ac:dyDescent="0.2">
      <c r="U2855" s="8"/>
      <c r="W2855" s="8"/>
    </row>
    <row r="2856" spans="21:23" x14ac:dyDescent="0.2">
      <c r="U2856" s="8"/>
      <c r="W2856" s="8"/>
    </row>
    <row r="2857" spans="21:23" x14ac:dyDescent="0.2">
      <c r="U2857" s="8"/>
      <c r="W2857" s="8"/>
    </row>
    <row r="2858" spans="21:23" x14ac:dyDescent="0.2">
      <c r="U2858" s="8"/>
      <c r="W2858" s="8"/>
    </row>
    <row r="2859" spans="21:23" x14ac:dyDescent="0.2">
      <c r="U2859" s="8"/>
      <c r="W2859" s="8"/>
    </row>
    <row r="2860" spans="21:23" x14ac:dyDescent="0.2">
      <c r="U2860" s="8"/>
      <c r="W2860" s="8"/>
    </row>
    <row r="2861" spans="21:23" x14ac:dyDescent="0.2">
      <c r="U2861" s="8"/>
      <c r="W2861" s="8"/>
    </row>
    <row r="2862" spans="21:23" x14ac:dyDescent="0.2">
      <c r="U2862" s="8"/>
      <c r="W2862" s="8"/>
    </row>
    <row r="2863" spans="21:23" x14ac:dyDescent="0.2">
      <c r="U2863" s="8"/>
      <c r="W2863" s="8"/>
    </row>
    <row r="2864" spans="21:23" x14ac:dyDescent="0.2">
      <c r="U2864" s="8"/>
      <c r="W2864" s="8"/>
    </row>
    <row r="2865" spans="21:23" x14ac:dyDescent="0.2">
      <c r="U2865" s="8"/>
      <c r="W2865" s="8"/>
    </row>
    <row r="2866" spans="21:23" x14ac:dyDescent="0.2">
      <c r="U2866" s="8"/>
      <c r="W2866" s="8"/>
    </row>
    <row r="2867" spans="21:23" x14ac:dyDescent="0.2">
      <c r="U2867" s="8"/>
      <c r="W2867" s="8"/>
    </row>
    <row r="2868" spans="21:23" x14ac:dyDescent="0.2">
      <c r="U2868" s="8"/>
      <c r="W2868" s="8"/>
    </row>
    <row r="2869" spans="21:23" x14ac:dyDescent="0.2">
      <c r="U2869" s="8"/>
      <c r="W2869" s="8"/>
    </row>
    <row r="2870" spans="21:23" x14ac:dyDescent="0.2">
      <c r="U2870" s="8"/>
      <c r="W2870" s="8"/>
    </row>
    <row r="2871" spans="21:23" x14ac:dyDescent="0.2">
      <c r="U2871" s="8"/>
      <c r="W2871" s="8"/>
    </row>
    <row r="2872" spans="21:23" x14ac:dyDescent="0.2">
      <c r="U2872" s="8"/>
      <c r="W2872" s="8"/>
    </row>
    <row r="2873" spans="21:23" x14ac:dyDescent="0.2">
      <c r="U2873" s="8"/>
      <c r="W2873" s="8"/>
    </row>
    <row r="2874" spans="21:23" x14ac:dyDescent="0.2">
      <c r="U2874" s="8"/>
      <c r="W2874" s="8"/>
    </row>
    <row r="2875" spans="21:23" x14ac:dyDescent="0.2">
      <c r="U2875" s="8"/>
      <c r="W2875" s="8"/>
    </row>
    <row r="2876" spans="21:23" x14ac:dyDescent="0.2">
      <c r="U2876" s="8"/>
      <c r="W2876" s="8"/>
    </row>
    <row r="2877" spans="21:23" x14ac:dyDescent="0.2">
      <c r="U2877" s="8"/>
      <c r="W2877" s="8"/>
    </row>
    <row r="2878" spans="21:23" x14ac:dyDescent="0.2">
      <c r="U2878" s="8"/>
      <c r="W2878" s="8"/>
    </row>
    <row r="2879" spans="21:23" x14ac:dyDescent="0.2">
      <c r="U2879" s="8"/>
      <c r="W2879" s="8"/>
    </row>
    <row r="2880" spans="21:23" x14ac:dyDescent="0.2">
      <c r="U2880" s="8"/>
      <c r="W2880" s="8"/>
    </row>
    <row r="2881" spans="21:23" x14ac:dyDescent="0.2">
      <c r="U2881" s="8"/>
      <c r="W2881" s="8"/>
    </row>
    <row r="2882" spans="21:23" x14ac:dyDescent="0.2">
      <c r="U2882" s="8"/>
      <c r="W2882" s="8"/>
    </row>
    <row r="2883" spans="21:23" x14ac:dyDescent="0.2">
      <c r="U2883" s="8"/>
      <c r="W2883" s="8"/>
    </row>
    <row r="2884" spans="21:23" x14ac:dyDescent="0.2">
      <c r="U2884" s="8"/>
      <c r="W2884" s="8"/>
    </row>
    <row r="2885" spans="21:23" x14ac:dyDescent="0.2">
      <c r="U2885" s="8"/>
      <c r="W2885" s="8"/>
    </row>
    <row r="2886" spans="21:23" x14ac:dyDescent="0.2">
      <c r="U2886" s="8"/>
      <c r="W2886" s="8"/>
    </row>
    <row r="2887" spans="21:23" x14ac:dyDescent="0.2">
      <c r="U2887" s="8"/>
      <c r="W2887" s="8"/>
    </row>
    <row r="2888" spans="21:23" x14ac:dyDescent="0.2">
      <c r="U2888" s="8"/>
      <c r="W2888" s="8"/>
    </row>
    <row r="2889" spans="21:23" x14ac:dyDescent="0.2">
      <c r="U2889" s="8"/>
      <c r="W2889" s="8"/>
    </row>
    <row r="2890" spans="21:23" x14ac:dyDescent="0.2">
      <c r="U2890" s="8"/>
      <c r="W2890" s="8"/>
    </row>
    <row r="2891" spans="21:23" x14ac:dyDescent="0.2">
      <c r="U2891" s="8"/>
      <c r="W2891" s="8"/>
    </row>
    <row r="2892" spans="21:23" x14ac:dyDescent="0.2">
      <c r="U2892" s="8"/>
      <c r="W2892" s="8"/>
    </row>
    <row r="2893" spans="21:23" x14ac:dyDescent="0.2">
      <c r="U2893" s="8"/>
      <c r="W2893" s="8"/>
    </row>
    <row r="2894" spans="21:23" x14ac:dyDescent="0.2">
      <c r="U2894" s="8"/>
      <c r="W2894" s="8"/>
    </row>
    <row r="2895" spans="21:23" x14ac:dyDescent="0.2">
      <c r="U2895" s="8"/>
      <c r="W2895" s="8"/>
    </row>
    <row r="2896" spans="21:23" x14ac:dyDescent="0.2">
      <c r="U2896" s="8"/>
      <c r="W2896" s="8"/>
    </row>
    <row r="2897" spans="21:23" x14ac:dyDescent="0.2">
      <c r="U2897" s="8"/>
      <c r="W2897" s="8"/>
    </row>
    <row r="2898" spans="21:23" x14ac:dyDescent="0.2">
      <c r="U2898" s="8"/>
      <c r="W2898" s="8"/>
    </row>
    <row r="2899" spans="21:23" x14ac:dyDescent="0.2">
      <c r="U2899" s="8"/>
      <c r="W2899" s="8"/>
    </row>
    <row r="2900" spans="21:23" x14ac:dyDescent="0.2">
      <c r="U2900" s="8"/>
      <c r="W2900" s="8"/>
    </row>
    <row r="2901" spans="21:23" x14ac:dyDescent="0.2">
      <c r="U2901" s="8"/>
      <c r="W2901" s="8"/>
    </row>
    <row r="2902" spans="21:23" x14ac:dyDescent="0.2">
      <c r="U2902" s="8"/>
      <c r="W2902" s="8"/>
    </row>
    <row r="2903" spans="21:23" x14ac:dyDescent="0.2">
      <c r="U2903" s="8"/>
      <c r="W2903" s="8"/>
    </row>
    <row r="2904" spans="21:23" x14ac:dyDescent="0.2">
      <c r="U2904" s="8"/>
      <c r="W2904" s="8"/>
    </row>
    <row r="2905" spans="21:23" x14ac:dyDescent="0.2">
      <c r="U2905" s="8"/>
      <c r="W2905" s="8"/>
    </row>
    <row r="2906" spans="21:23" x14ac:dyDescent="0.2">
      <c r="U2906" s="8"/>
      <c r="W2906" s="8"/>
    </row>
    <row r="2907" spans="21:23" x14ac:dyDescent="0.2">
      <c r="U2907" s="8"/>
      <c r="W2907" s="8"/>
    </row>
    <row r="2908" spans="21:23" x14ac:dyDescent="0.2">
      <c r="U2908" s="8"/>
      <c r="W2908" s="8"/>
    </row>
    <row r="2909" spans="21:23" x14ac:dyDescent="0.2">
      <c r="U2909" s="8"/>
      <c r="W2909" s="8"/>
    </row>
    <row r="2910" spans="21:23" x14ac:dyDescent="0.2">
      <c r="U2910" s="8"/>
      <c r="W2910" s="8"/>
    </row>
    <row r="2911" spans="21:23" x14ac:dyDescent="0.2">
      <c r="U2911" s="8"/>
      <c r="W2911" s="8"/>
    </row>
    <row r="2912" spans="21:23" x14ac:dyDescent="0.2">
      <c r="U2912" s="8"/>
      <c r="W2912" s="8"/>
    </row>
    <row r="2913" spans="21:23" x14ac:dyDescent="0.2">
      <c r="U2913" s="8"/>
      <c r="W2913" s="8"/>
    </row>
    <row r="2914" spans="21:23" x14ac:dyDescent="0.2">
      <c r="U2914" s="8"/>
      <c r="W2914" s="8"/>
    </row>
    <row r="2915" spans="21:23" x14ac:dyDescent="0.2">
      <c r="U2915" s="8"/>
      <c r="W2915" s="8"/>
    </row>
    <row r="2916" spans="21:23" x14ac:dyDescent="0.2">
      <c r="U2916" s="8"/>
      <c r="W2916" s="8"/>
    </row>
    <row r="2917" spans="21:23" x14ac:dyDescent="0.2">
      <c r="U2917" s="8"/>
      <c r="W2917" s="8"/>
    </row>
    <row r="2918" spans="21:23" x14ac:dyDescent="0.2">
      <c r="U2918" s="8"/>
      <c r="W2918" s="8"/>
    </row>
    <row r="2919" spans="21:23" x14ac:dyDescent="0.2">
      <c r="U2919" s="8"/>
      <c r="W2919" s="8"/>
    </row>
    <row r="2920" spans="21:23" x14ac:dyDescent="0.2">
      <c r="U2920" s="8"/>
      <c r="W2920" s="8"/>
    </row>
    <row r="2921" spans="21:23" x14ac:dyDescent="0.2">
      <c r="U2921" s="8"/>
      <c r="W2921" s="8"/>
    </row>
    <row r="2922" spans="21:23" x14ac:dyDescent="0.2">
      <c r="U2922" s="8"/>
      <c r="W2922" s="8"/>
    </row>
    <row r="2923" spans="21:23" x14ac:dyDescent="0.2">
      <c r="U2923" s="8"/>
      <c r="W2923" s="8"/>
    </row>
    <row r="2924" spans="21:23" x14ac:dyDescent="0.2">
      <c r="U2924" s="8"/>
      <c r="W2924" s="8"/>
    </row>
    <row r="2925" spans="21:23" x14ac:dyDescent="0.2">
      <c r="U2925" s="8"/>
      <c r="W2925" s="8"/>
    </row>
    <row r="2926" spans="21:23" x14ac:dyDescent="0.2">
      <c r="U2926" s="8"/>
      <c r="W2926" s="8"/>
    </row>
    <row r="2927" spans="21:23" x14ac:dyDescent="0.2">
      <c r="U2927" s="8"/>
      <c r="W2927" s="8"/>
    </row>
    <row r="2928" spans="21:23" x14ac:dyDescent="0.2">
      <c r="U2928" s="8"/>
      <c r="W2928" s="8"/>
    </row>
    <row r="2929" spans="21:23" x14ac:dyDescent="0.2">
      <c r="U2929" s="8"/>
      <c r="W2929" s="8"/>
    </row>
    <row r="2930" spans="21:23" x14ac:dyDescent="0.2">
      <c r="U2930" s="8"/>
      <c r="W2930" s="8"/>
    </row>
    <row r="2931" spans="21:23" x14ac:dyDescent="0.2">
      <c r="U2931" s="8"/>
      <c r="W2931" s="8"/>
    </row>
    <row r="2932" spans="21:23" x14ac:dyDescent="0.2">
      <c r="U2932" s="8"/>
      <c r="W2932" s="8"/>
    </row>
    <row r="2933" spans="21:23" x14ac:dyDescent="0.2">
      <c r="U2933" s="8"/>
      <c r="W2933" s="8"/>
    </row>
    <row r="2934" spans="21:23" x14ac:dyDescent="0.2">
      <c r="U2934" s="8"/>
      <c r="W2934" s="8"/>
    </row>
    <row r="2935" spans="21:23" x14ac:dyDescent="0.2">
      <c r="U2935" s="8"/>
      <c r="W2935" s="8"/>
    </row>
    <row r="2936" spans="21:23" x14ac:dyDescent="0.2">
      <c r="U2936" s="8"/>
      <c r="W2936" s="8"/>
    </row>
    <row r="2937" spans="21:23" x14ac:dyDescent="0.2">
      <c r="U2937" s="8"/>
      <c r="W2937" s="8"/>
    </row>
    <row r="2938" spans="21:23" x14ac:dyDescent="0.2">
      <c r="U2938" s="8"/>
      <c r="W2938" s="8"/>
    </row>
    <row r="2939" spans="21:23" x14ac:dyDescent="0.2">
      <c r="U2939" s="8"/>
      <c r="W2939" s="8"/>
    </row>
    <row r="2940" spans="21:23" x14ac:dyDescent="0.2">
      <c r="U2940" s="8"/>
      <c r="W2940" s="8"/>
    </row>
    <row r="2941" spans="21:23" x14ac:dyDescent="0.2">
      <c r="U2941" s="8"/>
      <c r="W2941" s="8"/>
    </row>
    <row r="2942" spans="21:23" x14ac:dyDescent="0.2">
      <c r="U2942" s="8"/>
      <c r="W2942" s="8"/>
    </row>
    <row r="2943" spans="21:23" x14ac:dyDescent="0.2">
      <c r="U2943" s="8"/>
      <c r="W2943" s="8"/>
    </row>
    <row r="2944" spans="21:23" x14ac:dyDescent="0.2">
      <c r="U2944" s="8"/>
      <c r="W2944" s="8"/>
    </row>
    <row r="2945" spans="21:23" x14ac:dyDescent="0.2">
      <c r="U2945" s="8"/>
      <c r="W2945" s="8"/>
    </row>
    <row r="2946" spans="21:23" x14ac:dyDescent="0.2">
      <c r="U2946" s="8"/>
      <c r="W2946" s="8"/>
    </row>
    <row r="2947" spans="21:23" x14ac:dyDescent="0.2">
      <c r="U2947" s="8"/>
      <c r="W2947" s="8"/>
    </row>
    <row r="2948" spans="21:23" x14ac:dyDescent="0.2">
      <c r="U2948" s="8"/>
      <c r="W2948" s="8"/>
    </row>
    <row r="2949" spans="21:23" x14ac:dyDescent="0.2">
      <c r="U2949" s="8"/>
      <c r="W2949" s="8"/>
    </row>
    <row r="2950" spans="21:23" x14ac:dyDescent="0.2">
      <c r="U2950" s="8"/>
      <c r="W2950" s="8"/>
    </row>
    <row r="2951" spans="21:23" x14ac:dyDescent="0.2">
      <c r="U2951" s="8"/>
      <c r="W2951" s="8"/>
    </row>
    <row r="2952" spans="21:23" x14ac:dyDescent="0.2">
      <c r="U2952" s="8"/>
      <c r="W2952" s="8"/>
    </row>
    <row r="2953" spans="21:23" x14ac:dyDescent="0.2">
      <c r="U2953" s="8"/>
      <c r="W2953" s="8"/>
    </row>
    <row r="2954" spans="21:23" x14ac:dyDescent="0.2">
      <c r="U2954" s="8"/>
      <c r="W2954" s="8"/>
    </row>
    <row r="2955" spans="21:23" x14ac:dyDescent="0.2">
      <c r="U2955" s="8"/>
      <c r="W2955" s="8"/>
    </row>
    <row r="2956" spans="21:23" x14ac:dyDescent="0.2">
      <c r="U2956" s="8"/>
      <c r="W2956" s="8"/>
    </row>
    <row r="2957" spans="21:23" x14ac:dyDescent="0.2">
      <c r="U2957" s="8"/>
      <c r="W2957" s="8"/>
    </row>
    <row r="2958" spans="21:23" x14ac:dyDescent="0.2">
      <c r="U2958" s="8"/>
      <c r="W2958" s="8"/>
    </row>
    <row r="2959" spans="21:23" x14ac:dyDescent="0.2">
      <c r="U2959" s="8"/>
      <c r="W2959" s="8"/>
    </row>
    <row r="2960" spans="21:23" x14ac:dyDescent="0.2">
      <c r="U2960" s="8"/>
      <c r="W2960" s="8"/>
    </row>
    <row r="2961" spans="21:23" x14ac:dyDescent="0.2">
      <c r="U2961" s="8"/>
      <c r="W2961" s="8"/>
    </row>
    <row r="2962" spans="21:23" x14ac:dyDescent="0.2">
      <c r="U2962" s="8"/>
      <c r="W2962" s="8"/>
    </row>
    <row r="2963" spans="21:23" x14ac:dyDescent="0.2">
      <c r="U2963" s="8"/>
      <c r="W2963" s="8"/>
    </row>
    <row r="2964" spans="21:23" x14ac:dyDescent="0.2">
      <c r="U2964" s="8"/>
      <c r="W2964" s="8"/>
    </row>
    <row r="2965" spans="21:23" x14ac:dyDescent="0.2">
      <c r="U2965" s="8"/>
      <c r="W2965" s="8"/>
    </row>
    <row r="2966" spans="21:23" x14ac:dyDescent="0.2">
      <c r="U2966" s="8"/>
      <c r="W2966" s="8"/>
    </row>
    <row r="2967" spans="21:23" x14ac:dyDescent="0.2">
      <c r="U2967" s="8"/>
      <c r="W2967" s="8"/>
    </row>
    <row r="2968" spans="21:23" x14ac:dyDescent="0.2">
      <c r="U2968" s="8"/>
      <c r="W2968" s="8"/>
    </row>
    <row r="2969" spans="21:23" x14ac:dyDescent="0.2">
      <c r="U2969" s="8"/>
      <c r="W2969" s="8"/>
    </row>
    <row r="2970" spans="21:23" x14ac:dyDescent="0.2">
      <c r="U2970" s="8"/>
      <c r="W2970" s="8"/>
    </row>
    <row r="2971" spans="21:23" x14ac:dyDescent="0.2">
      <c r="U2971" s="8"/>
      <c r="W2971" s="8"/>
    </row>
    <row r="2972" spans="21:23" x14ac:dyDescent="0.2">
      <c r="U2972" s="8"/>
      <c r="W2972" s="8"/>
    </row>
    <row r="2973" spans="21:23" x14ac:dyDescent="0.2">
      <c r="U2973" s="8"/>
      <c r="W2973" s="8"/>
    </row>
    <row r="2974" spans="21:23" x14ac:dyDescent="0.2">
      <c r="U2974" s="8"/>
      <c r="W2974" s="8"/>
    </row>
    <row r="2975" spans="21:23" x14ac:dyDescent="0.2">
      <c r="U2975" s="8"/>
      <c r="W2975" s="8"/>
    </row>
    <row r="2976" spans="21:23" x14ac:dyDescent="0.2">
      <c r="U2976" s="8"/>
      <c r="W2976" s="8"/>
    </row>
    <row r="2977" spans="21:23" x14ac:dyDescent="0.2">
      <c r="U2977" s="8"/>
      <c r="W2977" s="8"/>
    </row>
    <row r="2978" spans="21:23" x14ac:dyDescent="0.2">
      <c r="U2978" s="8"/>
      <c r="W2978" s="8"/>
    </row>
    <row r="2979" spans="21:23" x14ac:dyDescent="0.2">
      <c r="U2979" s="8"/>
      <c r="W2979" s="8"/>
    </row>
    <row r="2980" spans="21:23" x14ac:dyDescent="0.2">
      <c r="U2980" s="8"/>
      <c r="W2980" s="8"/>
    </row>
    <row r="2981" spans="21:23" x14ac:dyDescent="0.2">
      <c r="U2981" s="8"/>
      <c r="W2981" s="8"/>
    </row>
    <row r="2982" spans="21:23" x14ac:dyDescent="0.2">
      <c r="U2982" s="8"/>
      <c r="W2982" s="8"/>
    </row>
    <row r="2983" spans="21:23" x14ac:dyDescent="0.2">
      <c r="U2983" s="8"/>
      <c r="W2983" s="8"/>
    </row>
    <row r="2984" spans="21:23" x14ac:dyDescent="0.2">
      <c r="U2984" s="8"/>
      <c r="W2984" s="8"/>
    </row>
    <row r="2985" spans="21:23" x14ac:dyDescent="0.2">
      <c r="U2985" s="8"/>
      <c r="W2985" s="8"/>
    </row>
    <row r="2986" spans="21:23" x14ac:dyDescent="0.2">
      <c r="U2986" s="8"/>
      <c r="W2986" s="8"/>
    </row>
    <row r="2987" spans="21:23" x14ac:dyDescent="0.2">
      <c r="U2987" s="8"/>
      <c r="W2987" s="8"/>
    </row>
    <row r="2988" spans="21:23" x14ac:dyDescent="0.2">
      <c r="U2988" s="8"/>
      <c r="W2988" s="8"/>
    </row>
    <row r="2989" spans="21:23" x14ac:dyDescent="0.2">
      <c r="U2989" s="8"/>
      <c r="W2989" s="8"/>
    </row>
    <row r="2990" spans="21:23" x14ac:dyDescent="0.2">
      <c r="U2990" s="8"/>
      <c r="W2990" s="8"/>
    </row>
    <row r="2991" spans="21:23" x14ac:dyDescent="0.2">
      <c r="U2991" s="8"/>
      <c r="W2991" s="8"/>
    </row>
    <row r="2992" spans="21:23" x14ac:dyDescent="0.2">
      <c r="U2992" s="8"/>
      <c r="W2992" s="8"/>
    </row>
    <row r="2993" spans="21:23" x14ac:dyDescent="0.2">
      <c r="U2993" s="8"/>
      <c r="W2993" s="8"/>
    </row>
    <row r="2994" spans="21:23" x14ac:dyDescent="0.2">
      <c r="U2994" s="8"/>
      <c r="W2994" s="8"/>
    </row>
    <row r="2995" spans="21:23" x14ac:dyDescent="0.2">
      <c r="U2995" s="8"/>
      <c r="W2995" s="8"/>
    </row>
    <row r="2996" spans="21:23" x14ac:dyDescent="0.2">
      <c r="U2996" s="8"/>
      <c r="W2996" s="8"/>
    </row>
    <row r="2997" spans="21:23" x14ac:dyDescent="0.2">
      <c r="U2997" s="8"/>
      <c r="W2997" s="8"/>
    </row>
    <row r="2998" spans="21:23" x14ac:dyDescent="0.2">
      <c r="U2998" s="8"/>
      <c r="W2998" s="8"/>
    </row>
    <row r="2999" spans="21:23" x14ac:dyDescent="0.2">
      <c r="U2999" s="8"/>
      <c r="W2999" s="8"/>
    </row>
    <row r="3000" spans="21:23" x14ac:dyDescent="0.2">
      <c r="U3000" s="8"/>
      <c r="W3000" s="8"/>
    </row>
    <row r="3001" spans="21:23" x14ac:dyDescent="0.2">
      <c r="U3001" s="8"/>
      <c r="W3001" s="8"/>
    </row>
    <row r="3002" spans="21:23" x14ac:dyDescent="0.2">
      <c r="U3002" s="8"/>
      <c r="W3002" s="8"/>
    </row>
    <row r="3003" spans="21:23" x14ac:dyDescent="0.2">
      <c r="U3003" s="8"/>
      <c r="W3003" s="8"/>
    </row>
    <row r="3004" spans="21:23" x14ac:dyDescent="0.2">
      <c r="U3004" s="8"/>
      <c r="W3004" s="8"/>
    </row>
    <row r="3005" spans="21:23" x14ac:dyDescent="0.2">
      <c r="U3005" s="8"/>
      <c r="W3005" s="8"/>
    </row>
    <row r="3006" spans="21:23" x14ac:dyDescent="0.2">
      <c r="U3006" s="8"/>
      <c r="W3006" s="8"/>
    </row>
    <row r="3007" spans="21:23" x14ac:dyDescent="0.2">
      <c r="U3007" s="8"/>
      <c r="W3007" s="8"/>
    </row>
    <row r="3008" spans="21:23" x14ac:dyDescent="0.2">
      <c r="U3008" s="8"/>
      <c r="W3008" s="8"/>
    </row>
    <row r="3009" spans="21:23" x14ac:dyDescent="0.2">
      <c r="U3009" s="8"/>
      <c r="W3009" s="8"/>
    </row>
    <row r="3010" spans="21:23" x14ac:dyDescent="0.2">
      <c r="U3010" s="8"/>
      <c r="W3010" s="8"/>
    </row>
    <row r="3011" spans="21:23" x14ac:dyDescent="0.2">
      <c r="U3011" s="8"/>
      <c r="W3011" s="8"/>
    </row>
    <row r="3012" spans="21:23" x14ac:dyDescent="0.2">
      <c r="U3012" s="8"/>
      <c r="W3012" s="8"/>
    </row>
    <row r="3013" spans="21:23" x14ac:dyDescent="0.2">
      <c r="U3013" s="8"/>
      <c r="W3013" s="8"/>
    </row>
    <row r="3014" spans="21:23" x14ac:dyDescent="0.2">
      <c r="U3014" s="8"/>
      <c r="W3014" s="8"/>
    </row>
    <row r="3015" spans="21:23" x14ac:dyDescent="0.2">
      <c r="U3015" s="8"/>
      <c r="W3015" s="8"/>
    </row>
    <row r="3016" spans="21:23" x14ac:dyDescent="0.2">
      <c r="U3016" s="8"/>
      <c r="W3016" s="8"/>
    </row>
    <row r="3017" spans="21:23" x14ac:dyDescent="0.2">
      <c r="U3017" s="8"/>
      <c r="W3017" s="8"/>
    </row>
    <row r="3018" spans="21:23" x14ac:dyDescent="0.2">
      <c r="U3018" s="8"/>
      <c r="W3018" s="8"/>
    </row>
    <row r="3019" spans="21:23" x14ac:dyDescent="0.2">
      <c r="U3019" s="8"/>
      <c r="W3019" s="8"/>
    </row>
    <row r="3020" spans="21:23" x14ac:dyDescent="0.2">
      <c r="U3020" s="8"/>
      <c r="W3020" s="8"/>
    </row>
    <row r="3021" spans="21:23" x14ac:dyDescent="0.2">
      <c r="U3021" s="8"/>
      <c r="W3021" s="8"/>
    </row>
    <row r="3022" spans="21:23" x14ac:dyDescent="0.2">
      <c r="U3022" s="8"/>
      <c r="W3022" s="8"/>
    </row>
    <row r="3023" spans="21:23" x14ac:dyDescent="0.2">
      <c r="U3023" s="8"/>
      <c r="W3023" s="8"/>
    </row>
    <row r="3024" spans="21:23" x14ac:dyDescent="0.2">
      <c r="U3024" s="8"/>
      <c r="W3024" s="8"/>
    </row>
    <row r="3025" spans="21:23" x14ac:dyDescent="0.2">
      <c r="U3025" s="8"/>
      <c r="W3025" s="8"/>
    </row>
    <row r="3026" spans="21:23" x14ac:dyDescent="0.2">
      <c r="U3026" s="8"/>
      <c r="W3026" s="8"/>
    </row>
    <row r="3027" spans="21:23" x14ac:dyDescent="0.2">
      <c r="U3027" s="8"/>
      <c r="W3027" s="8"/>
    </row>
    <row r="3028" spans="21:23" x14ac:dyDescent="0.2">
      <c r="U3028" s="8"/>
      <c r="W3028" s="8"/>
    </row>
    <row r="3029" spans="21:23" x14ac:dyDescent="0.2">
      <c r="U3029" s="8"/>
      <c r="W3029" s="8"/>
    </row>
    <row r="3030" spans="21:23" x14ac:dyDescent="0.2">
      <c r="U3030" s="8"/>
      <c r="W3030" s="8"/>
    </row>
    <row r="3031" spans="21:23" x14ac:dyDescent="0.2">
      <c r="U3031" s="8"/>
      <c r="W3031" s="8"/>
    </row>
    <row r="3032" spans="21:23" x14ac:dyDescent="0.2">
      <c r="U3032" s="8"/>
      <c r="W3032" s="8"/>
    </row>
    <row r="3033" spans="21:23" x14ac:dyDescent="0.2">
      <c r="U3033" s="8"/>
      <c r="W3033" s="8"/>
    </row>
    <row r="3034" spans="21:23" x14ac:dyDescent="0.2">
      <c r="U3034" s="8"/>
      <c r="W3034" s="8"/>
    </row>
    <row r="3035" spans="21:23" x14ac:dyDescent="0.2">
      <c r="U3035" s="8"/>
      <c r="W3035" s="8"/>
    </row>
    <row r="3036" spans="21:23" x14ac:dyDescent="0.2">
      <c r="U3036" s="8"/>
      <c r="W3036" s="8"/>
    </row>
    <row r="3037" spans="21:23" x14ac:dyDescent="0.2">
      <c r="U3037" s="8"/>
      <c r="W3037" s="8"/>
    </row>
    <row r="3038" spans="21:23" x14ac:dyDescent="0.2">
      <c r="U3038" s="8"/>
      <c r="W3038" s="8"/>
    </row>
    <row r="3039" spans="21:23" x14ac:dyDescent="0.2">
      <c r="U3039" s="8"/>
      <c r="W3039" s="8"/>
    </row>
    <row r="3040" spans="21:23" x14ac:dyDescent="0.2">
      <c r="U3040" s="8"/>
      <c r="W3040" s="8"/>
    </row>
    <row r="3041" spans="21:23" x14ac:dyDescent="0.2">
      <c r="U3041" s="8"/>
      <c r="W3041" s="8"/>
    </row>
    <row r="3042" spans="21:23" x14ac:dyDescent="0.2">
      <c r="U3042" s="8"/>
      <c r="W3042" s="8"/>
    </row>
    <row r="3043" spans="21:23" x14ac:dyDescent="0.2">
      <c r="U3043" s="8"/>
      <c r="W3043" s="8"/>
    </row>
    <row r="3044" spans="21:23" x14ac:dyDescent="0.2">
      <c r="U3044" s="8"/>
      <c r="W3044" s="8"/>
    </row>
    <row r="3045" spans="21:23" x14ac:dyDescent="0.2">
      <c r="U3045" s="8"/>
      <c r="W3045" s="8"/>
    </row>
    <row r="3046" spans="21:23" x14ac:dyDescent="0.2">
      <c r="U3046" s="8"/>
      <c r="W3046" s="8"/>
    </row>
    <row r="3047" spans="21:23" x14ac:dyDescent="0.2">
      <c r="U3047" s="8"/>
      <c r="W3047" s="8"/>
    </row>
    <row r="3048" spans="21:23" x14ac:dyDescent="0.2">
      <c r="U3048" s="8"/>
      <c r="W3048" s="8"/>
    </row>
    <row r="3049" spans="21:23" x14ac:dyDescent="0.2">
      <c r="U3049" s="8"/>
      <c r="W3049" s="8"/>
    </row>
    <row r="3050" spans="21:23" x14ac:dyDescent="0.2">
      <c r="U3050" s="8"/>
      <c r="W3050" s="8"/>
    </row>
    <row r="3051" spans="21:23" x14ac:dyDescent="0.2">
      <c r="U3051" s="8"/>
      <c r="W3051" s="8"/>
    </row>
    <row r="3052" spans="21:23" x14ac:dyDescent="0.2">
      <c r="U3052" s="8"/>
      <c r="W3052" s="8"/>
    </row>
    <row r="3053" spans="21:23" x14ac:dyDescent="0.2">
      <c r="U3053" s="8"/>
      <c r="W3053" s="8"/>
    </row>
    <row r="3054" spans="21:23" x14ac:dyDescent="0.2">
      <c r="U3054" s="8"/>
      <c r="W3054" s="8"/>
    </row>
    <row r="3055" spans="21:23" x14ac:dyDescent="0.2">
      <c r="U3055" s="8"/>
      <c r="W3055" s="8"/>
    </row>
    <row r="3056" spans="21:23" x14ac:dyDescent="0.2">
      <c r="U3056" s="8"/>
      <c r="W3056" s="8"/>
    </row>
    <row r="3057" spans="21:23" x14ac:dyDescent="0.2">
      <c r="U3057" s="8"/>
      <c r="W3057" s="8"/>
    </row>
    <row r="3058" spans="21:23" x14ac:dyDescent="0.2">
      <c r="U3058" s="8"/>
      <c r="W3058" s="8"/>
    </row>
    <row r="3059" spans="21:23" x14ac:dyDescent="0.2">
      <c r="U3059" s="8"/>
      <c r="W3059" s="8"/>
    </row>
    <row r="3060" spans="21:23" x14ac:dyDescent="0.2">
      <c r="U3060" s="8"/>
      <c r="W3060" s="8"/>
    </row>
    <row r="3061" spans="21:23" x14ac:dyDescent="0.2">
      <c r="U3061" s="8"/>
      <c r="W3061" s="8"/>
    </row>
    <row r="3062" spans="21:23" x14ac:dyDescent="0.2">
      <c r="U3062" s="8"/>
      <c r="W3062" s="8"/>
    </row>
    <row r="3063" spans="21:23" x14ac:dyDescent="0.2">
      <c r="U3063" s="8"/>
      <c r="W3063" s="8"/>
    </row>
    <row r="3064" spans="21:23" x14ac:dyDescent="0.2">
      <c r="U3064" s="8"/>
      <c r="W3064" s="8"/>
    </row>
    <row r="3065" spans="21:23" x14ac:dyDescent="0.2">
      <c r="U3065" s="8"/>
      <c r="W3065" s="8"/>
    </row>
    <row r="3066" spans="21:23" x14ac:dyDescent="0.2">
      <c r="U3066" s="8"/>
      <c r="W3066" s="8"/>
    </row>
    <row r="3067" spans="21:23" x14ac:dyDescent="0.2">
      <c r="U3067" s="8"/>
      <c r="W3067" s="8"/>
    </row>
    <row r="3068" spans="21:23" x14ac:dyDescent="0.2">
      <c r="U3068" s="8"/>
      <c r="W3068" s="8"/>
    </row>
    <row r="3069" spans="21:23" x14ac:dyDescent="0.2">
      <c r="U3069" s="8"/>
      <c r="W3069" s="8"/>
    </row>
    <row r="3070" spans="21:23" x14ac:dyDescent="0.2">
      <c r="U3070" s="8"/>
      <c r="W3070" s="8"/>
    </row>
    <row r="3071" spans="21:23" x14ac:dyDescent="0.2">
      <c r="U3071" s="8"/>
      <c r="W3071" s="8"/>
    </row>
    <row r="3072" spans="21:23" x14ac:dyDescent="0.2">
      <c r="U3072" s="8"/>
      <c r="W3072" s="8"/>
    </row>
    <row r="3073" spans="21:23" x14ac:dyDescent="0.2">
      <c r="U3073" s="8"/>
      <c r="W3073" s="8"/>
    </row>
    <row r="3074" spans="21:23" x14ac:dyDescent="0.2">
      <c r="U3074" s="8"/>
      <c r="W3074" s="8"/>
    </row>
    <row r="3075" spans="21:23" x14ac:dyDescent="0.2">
      <c r="U3075" s="8"/>
      <c r="W3075" s="8"/>
    </row>
    <row r="3076" spans="21:23" x14ac:dyDescent="0.2">
      <c r="U3076" s="8"/>
      <c r="W3076" s="8"/>
    </row>
    <row r="3077" spans="21:23" x14ac:dyDescent="0.2">
      <c r="U3077" s="8"/>
      <c r="W3077" s="8"/>
    </row>
    <row r="3078" spans="21:23" x14ac:dyDescent="0.2">
      <c r="U3078" s="8"/>
      <c r="W3078" s="8"/>
    </row>
    <row r="3079" spans="21:23" x14ac:dyDescent="0.2">
      <c r="U3079" s="8"/>
      <c r="W3079" s="8"/>
    </row>
    <row r="3080" spans="21:23" x14ac:dyDescent="0.2">
      <c r="U3080" s="8"/>
      <c r="W3080" s="8"/>
    </row>
    <row r="3081" spans="21:23" x14ac:dyDescent="0.2">
      <c r="U3081" s="8"/>
      <c r="W3081" s="8"/>
    </row>
    <row r="3082" spans="21:23" x14ac:dyDescent="0.2">
      <c r="U3082" s="8"/>
      <c r="W3082" s="8"/>
    </row>
    <row r="3083" spans="21:23" x14ac:dyDescent="0.2">
      <c r="U3083" s="8"/>
      <c r="W3083" s="8"/>
    </row>
    <row r="3084" spans="21:23" x14ac:dyDescent="0.2">
      <c r="U3084" s="8"/>
      <c r="W3084" s="8"/>
    </row>
    <row r="3085" spans="21:23" x14ac:dyDescent="0.2">
      <c r="U3085" s="8"/>
      <c r="W3085" s="8"/>
    </row>
    <row r="3086" spans="21:23" x14ac:dyDescent="0.2">
      <c r="U3086" s="8"/>
      <c r="W3086" s="8"/>
    </row>
    <row r="3087" spans="21:23" x14ac:dyDescent="0.2">
      <c r="U3087" s="8"/>
      <c r="W3087" s="8"/>
    </row>
    <row r="3088" spans="21:23" x14ac:dyDescent="0.2">
      <c r="U3088" s="8"/>
      <c r="W3088" s="8"/>
    </row>
    <row r="3089" spans="21:23" x14ac:dyDescent="0.2">
      <c r="U3089" s="8"/>
      <c r="W3089" s="8"/>
    </row>
    <row r="3090" spans="21:23" x14ac:dyDescent="0.2">
      <c r="U3090" s="8"/>
      <c r="W3090" s="8"/>
    </row>
    <row r="3091" spans="21:23" x14ac:dyDescent="0.2">
      <c r="U3091" s="8"/>
      <c r="W3091" s="8"/>
    </row>
    <row r="3092" spans="21:23" x14ac:dyDescent="0.2">
      <c r="U3092" s="8"/>
      <c r="W3092" s="8"/>
    </row>
    <row r="3093" spans="21:23" x14ac:dyDescent="0.2">
      <c r="U3093" s="8"/>
      <c r="W3093" s="8"/>
    </row>
    <row r="3094" spans="21:23" x14ac:dyDescent="0.2">
      <c r="U3094" s="8"/>
      <c r="W3094" s="8"/>
    </row>
    <row r="3095" spans="21:23" x14ac:dyDescent="0.2">
      <c r="U3095" s="8"/>
      <c r="W3095" s="8"/>
    </row>
    <row r="3096" spans="21:23" x14ac:dyDescent="0.2">
      <c r="U3096" s="8"/>
      <c r="W3096" s="8"/>
    </row>
    <row r="3097" spans="21:23" x14ac:dyDescent="0.2">
      <c r="U3097" s="8"/>
      <c r="W3097" s="8"/>
    </row>
    <row r="3098" spans="21:23" x14ac:dyDescent="0.2">
      <c r="U3098" s="8"/>
      <c r="W3098" s="8"/>
    </row>
    <row r="3099" spans="21:23" x14ac:dyDescent="0.2">
      <c r="U3099" s="8"/>
      <c r="W3099" s="8"/>
    </row>
    <row r="3100" spans="21:23" x14ac:dyDescent="0.2">
      <c r="U3100" s="8"/>
      <c r="W3100" s="8"/>
    </row>
    <row r="3101" spans="21:23" x14ac:dyDescent="0.2">
      <c r="U3101" s="8"/>
      <c r="W3101" s="8"/>
    </row>
    <row r="3102" spans="21:23" x14ac:dyDescent="0.2">
      <c r="U3102" s="8"/>
      <c r="W3102" s="8"/>
    </row>
    <row r="3103" spans="21:23" x14ac:dyDescent="0.2">
      <c r="U3103" s="8"/>
      <c r="W3103" s="8"/>
    </row>
    <row r="3104" spans="21:23" x14ac:dyDescent="0.2">
      <c r="U3104" s="8"/>
      <c r="W3104" s="8"/>
    </row>
    <row r="3105" spans="21:23" x14ac:dyDescent="0.2">
      <c r="U3105" s="8"/>
      <c r="W3105" s="8"/>
    </row>
    <row r="3106" spans="21:23" x14ac:dyDescent="0.2">
      <c r="U3106" s="8"/>
      <c r="W3106" s="8"/>
    </row>
    <row r="3107" spans="21:23" x14ac:dyDescent="0.2">
      <c r="U3107" s="8"/>
      <c r="W3107" s="8"/>
    </row>
    <row r="3108" spans="21:23" x14ac:dyDescent="0.2">
      <c r="U3108" s="8"/>
      <c r="W3108" s="8"/>
    </row>
    <row r="3109" spans="21:23" x14ac:dyDescent="0.2">
      <c r="U3109" s="8"/>
      <c r="W3109" s="8"/>
    </row>
    <row r="3110" spans="21:23" x14ac:dyDescent="0.2">
      <c r="U3110" s="8"/>
      <c r="W3110" s="8"/>
    </row>
    <row r="3111" spans="21:23" x14ac:dyDescent="0.2">
      <c r="U3111" s="8"/>
      <c r="W3111" s="8"/>
    </row>
    <row r="3112" spans="21:23" x14ac:dyDescent="0.2">
      <c r="U3112" s="8"/>
      <c r="W3112" s="8"/>
    </row>
    <row r="3113" spans="21:23" x14ac:dyDescent="0.2">
      <c r="U3113" s="8"/>
      <c r="W3113" s="8"/>
    </row>
    <row r="3114" spans="21:23" x14ac:dyDescent="0.2">
      <c r="U3114" s="8"/>
      <c r="W3114" s="8"/>
    </row>
    <row r="3115" spans="21:23" x14ac:dyDescent="0.2">
      <c r="U3115" s="8"/>
      <c r="W3115" s="8"/>
    </row>
    <row r="3116" spans="21:23" x14ac:dyDescent="0.2">
      <c r="U3116" s="8"/>
      <c r="W3116" s="8"/>
    </row>
    <row r="3117" spans="21:23" x14ac:dyDescent="0.2">
      <c r="U3117" s="8"/>
      <c r="W3117" s="8"/>
    </row>
    <row r="3118" spans="21:23" x14ac:dyDescent="0.2">
      <c r="U3118" s="8"/>
      <c r="W3118" s="8"/>
    </row>
    <row r="3119" spans="21:23" x14ac:dyDescent="0.2">
      <c r="U3119" s="8"/>
      <c r="W3119" s="8"/>
    </row>
    <row r="3120" spans="21:23" x14ac:dyDescent="0.2">
      <c r="U3120" s="8"/>
      <c r="W3120" s="8"/>
    </row>
    <row r="3121" spans="21:23" x14ac:dyDescent="0.2">
      <c r="U3121" s="8"/>
      <c r="W3121" s="8"/>
    </row>
    <row r="3122" spans="21:23" x14ac:dyDescent="0.2">
      <c r="U3122" s="8"/>
      <c r="W3122" s="8"/>
    </row>
    <row r="3123" spans="21:23" x14ac:dyDescent="0.2">
      <c r="U3123" s="8"/>
      <c r="W3123" s="8"/>
    </row>
    <row r="3124" spans="21:23" x14ac:dyDescent="0.2">
      <c r="U3124" s="8"/>
      <c r="W3124" s="8"/>
    </row>
    <row r="3125" spans="21:23" x14ac:dyDescent="0.2">
      <c r="U3125" s="8"/>
      <c r="W3125" s="8"/>
    </row>
    <row r="3126" spans="21:23" x14ac:dyDescent="0.2">
      <c r="U3126" s="8"/>
      <c r="W3126" s="8"/>
    </row>
    <row r="3127" spans="21:23" x14ac:dyDescent="0.2">
      <c r="U3127" s="8"/>
      <c r="W3127" s="8"/>
    </row>
    <row r="3128" spans="21:23" x14ac:dyDescent="0.2">
      <c r="U3128" s="8"/>
      <c r="W3128" s="8"/>
    </row>
    <row r="3129" spans="21:23" x14ac:dyDescent="0.2">
      <c r="U3129" s="8"/>
      <c r="W3129" s="8"/>
    </row>
    <row r="3130" spans="21:23" x14ac:dyDescent="0.2">
      <c r="U3130" s="8"/>
      <c r="W3130" s="8"/>
    </row>
    <row r="3131" spans="21:23" x14ac:dyDescent="0.2">
      <c r="U3131" s="8"/>
      <c r="W3131" s="8"/>
    </row>
    <row r="3132" spans="21:23" x14ac:dyDescent="0.2">
      <c r="U3132" s="8"/>
      <c r="W3132" s="8"/>
    </row>
    <row r="3133" spans="21:23" x14ac:dyDescent="0.2">
      <c r="U3133" s="8"/>
      <c r="W3133" s="8"/>
    </row>
    <row r="3134" spans="21:23" x14ac:dyDescent="0.2">
      <c r="U3134" s="8"/>
      <c r="W3134" s="8"/>
    </row>
    <row r="3135" spans="21:23" x14ac:dyDescent="0.2">
      <c r="U3135" s="8"/>
      <c r="W3135" s="8"/>
    </row>
    <row r="3136" spans="21:23" x14ac:dyDescent="0.2">
      <c r="U3136" s="8"/>
      <c r="W3136" s="8"/>
    </row>
    <row r="3137" spans="21:23" x14ac:dyDescent="0.2">
      <c r="U3137" s="8"/>
      <c r="W3137" s="8"/>
    </row>
    <row r="3138" spans="21:23" x14ac:dyDescent="0.2">
      <c r="U3138" s="8"/>
      <c r="W3138" s="8"/>
    </row>
    <row r="3139" spans="21:23" x14ac:dyDescent="0.2">
      <c r="U3139" s="8"/>
      <c r="W3139" s="8"/>
    </row>
    <row r="3140" spans="21:23" x14ac:dyDescent="0.2">
      <c r="U3140" s="8"/>
      <c r="W3140" s="8"/>
    </row>
    <row r="3141" spans="21:23" x14ac:dyDescent="0.2">
      <c r="U3141" s="8"/>
      <c r="W3141" s="8"/>
    </row>
    <row r="3142" spans="21:23" x14ac:dyDescent="0.2">
      <c r="U3142" s="8"/>
      <c r="W3142" s="8"/>
    </row>
    <row r="3143" spans="21:23" x14ac:dyDescent="0.2">
      <c r="U3143" s="8"/>
      <c r="W3143" s="8"/>
    </row>
    <row r="3144" spans="21:23" x14ac:dyDescent="0.2">
      <c r="U3144" s="8"/>
      <c r="W3144" s="8"/>
    </row>
    <row r="3145" spans="21:23" x14ac:dyDescent="0.2">
      <c r="U3145" s="8"/>
      <c r="W3145" s="8"/>
    </row>
    <row r="3146" spans="21:23" x14ac:dyDescent="0.2">
      <c r="U3146" s="8"/>
      <c r="W3146" s="8"/>
    </row>
    <row r="3147" spans="21:23" x14ac:dyDescent="0.2">
      <c r="U3147" s="8"/>
      <c r="W3147" s="8"/>
    </row>
    <row r="3148" spans="21:23" x14ac:dyDescent="0.2">
      <c r="U3148" s="8"/>
      <c r="W3148" s="8"/>
    </row>
    <row r="3149" spans="21:23" x14ac:dyDescent="0.2">
      <c r="U3149" s="8"/>
      <c r="W3149" s="8"/>
    </row>
    <row r="3150" spans="21:23" x14ac:dyDescent="0.2">
      <c r="U3150" s="8"/>
      <c r="W3150" s="8"/>
    </row>
    <row r="3151" spans="21:23" x14ac:dyDescent="0.2">
      <c r="U3151" s="8"/>
      <c r="W3151" s="8"/>
    </row>
    <row r="3152" spans="21:23" x14ac:dyDescent="0.2">
      <c r="U3152" s="8"/>
      <c r="W3152" s="8"/>
    </row>
    <row r="3153" spans="21:23" x14ac:dyDescent="0.2">
      <c r="U3153" s="8"/>
      <c r="W3153" s="8"/>
    </row>
    <row r="3154" spans="21:23" x14ac:dyDescent="0.2">
      <c r="U3154" s="8"/>
      <c r="W3154" s="8"/>
    </row>
    <row r="3155" spans="21:23" x14ac:dyDescent="0.2">
      <c r="U3155" s="8"/>
      <c r="W3155" s="8"/>
    </row>
    <row r="3156" spans="21:23" x14ac:dyDescent="0.2">
      <c r="U3156" s="8"/>
      <c r="W3156" s="8"/>
    </row>
    <row r="3157" spans="21:23" x14ac:dyDescent="0.2">
      <c r="U3157" s="8"/>
      <c r="W3157" s="8"/>
    </row>
    <row r="3158" spans="21:23" x14ac:dyDescent="0.2">
      <c r="U3158" s="8"/>
      <c r="W3158" s="8"/>
    </row>
    <row r="3159" spans="21:23" x14ac:dyDescent="0.2">
      <c r="U3159" s="8"/>
      <c r="W3159" s="8"/>
    </row>
    <row r="3160" spans="21:23" x14ac:dyDescent="0.2">
      <c r="U3160" s="8"/>
      <c r="W3160" s="8"/>
    </row>
    <row r="3161" spans="21:23" x14ac:dyDescent="0.2">
      <c r="U3161" s="8"/>
      <c r="W3161" s="8"/>
    </row>
    <row r="3162" spans="21:23" x14ac:dyDescent="0.2">
      <c r="U3162" s="8"/>
      <c r="W3162" s="8"/>
    </row>
    <row r="3163" spans="21:23" x14ac:dyDescent="0.2">
      <c r="U3163" s="8"/>
      <c r="W3163" s="8"/>
    </row>
    <row r="3164" spans="21:23" x14ac:dyDescent="0.2">
      <c r="U3164" s="8"/>
      <c r="W3164" s="8"/>
    </row>
    <row r="3165" spans="21:23" x14ac:dyDescent="0.2">
      <c r="U3165" s="8"/>
      <c r="W3165" s="8"/>
    </row>
    <row r="3166" spans="21:23" x14ac:dyDescent="0.2">
      <c r="U3166" s="8"/>
      <c r="W3166" s="8"/>
    </row>
    <row r="3167" spans="21:23" x14ac:dyDescent="0.2">
      <c r="U3167" s="8"/>
      <c r="W3167" s="8"/>
    </row>
    <row r="3168" spans="21:23" x14ac:dyDescent="0.2">
      <c r="U3168" s="8"/>
      <c r="W3168" s="8"/>
    </row>
    <row r="3169" spans="21:23" x14ac:dyDescent="0.2">
      <c r="U3169" s="8"/>
      <c r="W3169" s="8"/>
    </row>
    <row r="3170" spans="21:23" x14ac:dyDescent="0.2">
      <c r="U3170" s="8"/>
      <c r="W3170" s="8"/>
    </row>
    <row r="3171" spans="21:23" x14ac:dyDescent="0.2">
      <c r="U3171" s="8"/>
      <c r="W3171" s="8"/>
    </row>
    <row r="3172" spans="21:23" x14ac:dyDescent="0.2">
      <c r="U3172" s="8"/>
      <c r="W3172" s="8"/>
    </row>
    <row r="3173" spans="21:23" x14ac:dyDescent="0.2">
      <c r="U3173" s="8"/>
      <c r="W3173" s="8"/>
    </row>
    <row r="3174" spans="21:23" x14ac:dyDescent="0.2">
      <c r="U3174" s="8"/>
      <c r="W3174" s="8"/>
    </row>
    <row r="3175" spans="21:23" x14ac:dyDescent="0.2">
      <c r="U3175" s="8"/>
      <c r="W3175" s="8"/>
    </row>
    <row r="3176" spans="21:23" x14ac:dyDescent="0.2">
      <c r="U3176" s="8"/>
      <c r="W3176" s="8"/>
    </row>
    <row r="3177" spans="21:23" x14ac:dyDescent="0.2">
      <c r="U3177" s="8"/>
      <c r="W3177" s="8"/>
    </row>
    <row r="3178" spans="21:23" x14ac:dyDescent="0.2">
      <c r="U3178" s="8"/>
      <c r="W3178" s="8"/>
    </row>
    <row r="3179" spans="21:23" x14ac:dyDescent="0.2">
      <c r="U3179" s="8"/>
      <c r="W3179" s="8"/>
    </row>
    <row r="3180" spans="21:23" x14ac:dyDescent="0.2">
      <c r="U3180" s="8"/>
      <c r="W3180" s="8"/>
    </row>
    <row r="3181" spans="21:23" x14ac:dyDescent="0.2">
      <c r="U3181" s="8"/>
      <c r="W3181" s="8"/>
    </row>
    <row r="3182" spans="21:23" x14ac:dyDescent="0.2">
      <c r="U3182" s="8"/>
      <c r="W3182" s="8"/>
    </row>
    <row r="3183" spans="21:23" x14ac:dyDescent="0.2">
      <c r="U3183" s="8"/>
      <c r="W3183" s="8"/>
    </row>
    <row r="3184" spans="21:23" x14ac:dyDescent="0.2">
      <c r="U3184" s="8"/>
      <c r="W3184" s="8"/>
    </row>
    <row r="3185" spans="21:23" x14ac:dyDescent="0.2">
      <c r="U3185" s="8"/>
      <c r="W3185" s="8"/>
    </row>
    <row r="3186" spans="21:23" x14ac:dyDescent="0.2">
      <c r="U3186" s="8"/>
      <c r="W3186" s="8"/>
    </row>
    <row r="3187" spans="21:23" x14ac:dyDescent="0.2">
      <c r="U3187" s="8"/>
      <c r="W3187" s="8"/>
    </row>
    <row r="3188" spans="21:23" x14ac:dyDescent="0.2">
      <c r="U3188" s="8"/>
      <c r="W3188" s="8"/>
    </row>
    <row r="3189" spans="21:23" x14ac:dyDescent="0.2">
      <c r="U3189" s="8"/>
      <c r="W3189" s="8"/>
    </row>
    <row r="3190" spans="21:23" x14ac:dyDescent="0.2">
      <c r="U3190" s="8"/>
      <c r="W3190" s="8"/>
    </row>
    <row r="3191" spans="21:23" x14ac:dyDescent="0.2">
      <c r="U3191" s="8"/>
      <c r="W3191" s="8"/>
    </row>
    <row r="3192" spans="21:23" x14ac:dyDescent="0.2">
      <c r="U3192" s="8"/>
      <c r="W3192" s="8"/>
    </row>
    <row r="3193" spans="21:23" x14ac:dyDescent="0.2">
      <c r="U3193" s="8"/>
      <c r="W3193" s="8"/>
    </row>
    <row r="3194" spans="21:23" x14ac:dyDescent="0.2">
      <c r="U3194" s="8"/>
      <c r="W3194" s="8"/>
    </row>
    <row r="3195" spans="21:23" x14ac:dyDescent="0.2">
      <c r="U3195" s="8"/>
      <c r="W3195" s="8"/>
    </row>
    <row r="3196" spans="21:23" x14ac:dyDescent="0.2">
      <c r="U3196" s="8"/>
      <c r="W3196" s="8"/>
    </row>
    <row r="3197" spans="21:23" x14ac:dyDescent="0.2">
      <c r="U3197" s="8"/>
      <c r="W3197" s="8"/>
    </row>
    <row r="3198" spans="21:23" x14ac:dyDescent="0.2">
      <c r="U3198" s="8"/>
      <c r="W3198" s="8"/>
    </row>
    <row r="3199" spans="21:23" x14ac:dyDescent="0.2">
      <c r="U3199" s="8"/>
      <c r="W3199" s="8"/>
    </row>
    <row r="3200" spans="21:23" x14ac:dyDescent="0.2">
      <c r="U3200" s="8"/>
      <c r="W3200" s="8"/>
    </row>
    <row r="3201" spans="21:23" x14ac:dyDescent="0.2">
      <c r="U3201" s="8"/>
      <c r="W3201" s="8"/>
    </row>
    <row r="3202" spans="21:23" x14ac:dyDescent="0.2">
      <c r="U3202" s="8"/>
      <c r="W3202" s="8"/>
    </row>
    <row r="3203" spans="21:23" x14ac:dyDescent="0.2">
      <c r="U3203" s="8"/>
      <c r="W3203" s="8"/>
    </row>
    <row r="3204" spans="21:23" x14ac:dyDescent="0.2">
      <c r="U3204" s="8"/>
      <c r="W3204" s="8"/>
    </row>
    <row r="3205" spans="21:23" x14ac:dyDescent="0.2">
      <c r="U3205" s="8"/>
      <c r="W3205" s="8"/>
    </row>
    <row r="3206" spans="21:23" x14ac:dyDescent="0.2">
      <c r="U3206" s="8"/>
      <c r="W3206" s="8"/>
    </row>
    <row r="3207" spans="21:23" x14ac:dyDescent="0.2">
      <c r="U3207" s="8"/>
      <c r="W3207" s="8"/>
    </row>
    <row r="3208" spans="21:23" x14ac:dyDescent="0.2">
      <c r="U3208" s="8"/>
      <c r="W3208" s="8"/>
    </row>
    <row r="3209" spans="21:23" x14ac:dyDescent="0.2">
      <c r="U3209" s="8"/>
      <c r="W3209" s="8"/>
    </row>
    <row r="3210" spans="21:23" x14ac:dyDescent="0.2">
      <c r="U3210" s="8"/>
      <c r="W3210" s="8"/>
    </row>
    <row r="3211" spans="21:23" x14ac:dyDescent="0.2">
      <c r="U3211" s="8"/>
      <c r="W3211" s="8"/>
    </row>
    <row r="3212" spans="21:23" x14ac:dyDescent="0.2">
      <c r="U3212" s="8"/>
      <c r="W3212" s="8"/>
    </row>
    <row r="3213" spans="21:23" x14ac:dyDescent="0.2">
      <c r="U3213" s="8"/>
      <c r="W3213" s="8"/>
    </row>
    <row r="3214" spans="21:23" x14ac:dyDescent="0.2">
      <c r="U3214" s="8"/>
      <c r="W3214" s="8"/>
    </row>
    <row r="3215" spans="21:23" x14ac:dyDescent="0.2">
      <c r="U3215" s="8"/>
      <c r="W3215" s="8"/>
    </row>
    <row r="3216" spans="21:23" x14ac:dyDescent="0.2">
      <c r="U3216" s="8"/>
      <c r="W3216" s="8"/>
    </row>
    <row r="3217" spans="21:23" x14ac:dyDescent="0.2">
      <c r="U3217" s="8"/>
      <c r="W3217" s="8"/>
    </row>
    <row r="3218" spans="21:23" x14ac:dyDescent="0.2">
      <c r="U3218" s="8"/>
      <c r="W3218" s="8"/>
    </row>
    <row r="3219" spans="21:23" x14ac:dyDescent="0.2">
      <c r="U3219" s="8"/>
      <c r="W3219" s="8"/>
    </row>
    <row r="3220" spans="21:23" x14ac:dyDescent="0.2">
      <c r="U3220" s="8"/>
      <c r="W3220" s="8"/>
    </row>
    <row r="3221" spans="21:23" x14ac:dyDescent="0.2">
      <c r="U3221" s="8"/>
      <c r="W3221" s="8"/>
    </row>
    <row r="3222" spans="21:23" x14ac:dyDescent="0.2">
      <c r="U3222" s="8"/>
      <c r="W3222" s="8"/>
    </row>
    <row r="3223" spans="21:23" x14ac:dyDescent="0.2">
      <c r="U3223" s="8"/>
      <c r="W3223" s="8"/>
    </row>
    <row r="3224" spans="21:23" x14ac:dyDescent="0.2">
      <c r="U3224" s="8"/>
      <c r="W3224" s="8"/>
    </row>
    <row r="3225" spans="21:23" x14ac:dyDescent="0.2">
      <c r="U3225" s="8"/>
      <c r="W3225" s="8"/>
    </row>
    <row r="3226" spans="21:23" x14ac:dyDescent="0.2">
      <c r="U3226" s="8"/>
      <c r="W3226" s="8"/>
    </row>
    <row r="3227" spans="21:23" x14ac:dyDescent="0.2">
      <c r="U3227" s="8"/>
      <c r="W3227" s="8"/>
    </row>
    <row r="3228" spans="21:23" x14ac:dyDescent="0.2">
      <c r="U3228" s="8"/>
      <c r="W3228" s="8"/>
    </row>
    <row r="3229" spans="21:23" x14ac:dyDescent="0.2">
      <c r="U3229" s="8"/>
      <c r="W3229" s="8"/>
    </row>
    <row r="3230" spans="21:23" x14ac:dyDescent="0.2">
      <c r="U3230" s="8"/>
      <c r="W3230" s="8"/>
    </row>
    <row r="3231" spans="21:23" x14ac:dyDescent="0.2">
      <c r="U3231" s="8"/>
      <c r="W3231" s="8"/>
    </row>
    <row r="3232" spans="21:23" x14ac:dyDescent="0.2">
      <c r="U3232" s="8"/>
      <c r="W3232" s="8"/>
    </row>
    <row r="3233" spans="21:23" x14ac:dyDescent="0.2">
      <c r="U3233" s="8"/>
      <c r="W3233" s="8"/>
    </row>
    <row r="3234" spans="21:23" x14ac:dyDescent="0.2">
      <c r="U3234" s="8"/>
      <c r="W3234" s="8"/>
    </row>
    <row r="3235" spans="21:23" x14ac:dyDescent="0.2">
      <c r="U3235" s="8"/>
      <c r="W3235" s="8"/>
    </row>
    <row r="3236" spans="21:23" x14ac:dyDescent="0.2">
      <c r="U3236" s="8"/>
      <c r="W3236" s="8"/>
    </row>
    <row r="3237" spans="21:23" x14ac:dyDescent="0.2">
      <c r="U3237" s="8"/>
      <c r="W3237" s="8"/>
    </row>
    <row r="3238" spans="21:23" x14ac:dyDescent="0.2">
      <c r="U3238" s="8"/>
      <c r="W3238" s="8"/>
    </row>
    <row r="3239" spans="21:23" x14ac:dyDescent="0.2">
      <c r="U3239" s="8"/>
      <c r="W3239" s="8"/>
    </row>
    <row r="3240" spans="21:23" x14ac:dyDescent="0.2">
      <c r="U3240" s="8"/>
      <c r="W3240" s="8"/>
    </row>
    <row r="3241" spans="21:23" x14ac:dyDescent="0.2">
      <c r="U3241" s="8"/>
      <c r="W3241" s="8"/>
    </row>
    <row r="3242" spans="21:23" x14ac:dyDescent="0.2">
      <c r="U3242" s="8"/>
      <c r="W3242" s="8"/>
    </row>
    <row r="3243" spans="21:23" x14ac:dyDescent="0.2">
      <c r="U3243" s="8"/>
      <c r="W3243" s="8"/>
    </row>
    <row r="3244" spans="21:23" x14ac:dyDescent="0.2">
      <c r="U3244" s="8"/>
      <c r="W3244" s="8"/>
    </row>
    <row r="3245" spans="21:23" x14ac:dyDescent="0.2">
      <c r="U3245" s="8"/>
      <c r="W3245" s="8"/>
    </row>
    <row r="3246" spans="21:23" x14ac:dyDescent="0.2">
      <c r="U3246" s="8"/>
      <c r="W3246" s="8"/>
    </row>
    <row r="3247" spans="21:23" x14ac:dyDescent="0.2">
      <c r="U3247" s="8"/>
      <c r="W3247" s="8"/>
    </row>
    <row r="3248" spans="21:23" x14ac:dyDescent="0.2">
      <c r="U3248" s="8"/>
      <c r="W3248" s="8"/>
    </row>
    <row r="3249" spans="21:23" x14ac:dyDescent="0.2">
      <c r="U3249" s="8"/>
      <c r="W3249" s="8"/>
    </row>
    <row r="3250" spans="21:23" x14ac:dyDescent="0.2">
      <c r="U3250" s="8"/>
      <c r="W3250" s="8"/>
    </row>
    <row r="3251" spans="21:23" x14ac:dyDescent="0.2">
      <c r="U3251" s="8"/>
      <c r="W3251" s="8"/>
    </row>
    <row r="3252" spans="21:23" x14ac:dyDescent="0.2">
      <c r="U3252" s="8"/>
      <c r="W3252" s="8"/>
    </row>
    <row r="3253" spans="21:23" x14ac:dyDescent="0.2">
      <c r="U3253" s="8"/>
      <c r="W3253" s="8"/>
    </row>
    <row r="3254" spans="21:23" x14ac:dyDescent="0.2">
      <c r="U3254" s="8"/>
      <c r="W3254" s="8"/>
    </row>
    <row r="3255" spans="21:23" x14ac:dyDescent="0.2">
      <c r="U3255" s="8"/>
      <c r="W3255" s="8"/>
    </row>
    <row r="3256" spans="21:23" x14ac:dyDescent="0.2">
      <c r="U3256" s="8"/>
      <c r="W3256" s="8"/>
    </row>
    <row r="3257" spans="21:23" x14ac:dyDescent="0.2">
      <c r="U3257" s="8"/>
      <c r="W3257" s="8"/>
    </row>
    <row r="3258" spans="21:23" x14ac:dyDescent="0.2">
      <c r="U3258" s="8"/>
      <c r="W3258" s="8"/>
    </row>
    <row r="3259" spans="21:23" x14ac:dyDescent="0.2">
      <c r="U3259" s="8"/>
      <c r="W3259" s="8"/>
    </row>
    <row r="3260" spans="21:23" x14ac:dyDescent="0.2">
      <c r="U3260" s="8"/>
      <c r="W3260" s="8"/>
    </row>
    <row r="3261" spans="21:23" x14ac:dyDescent="0.2">
      <c r="U3261" s="8"/>
      <c r="W3261" s="8"/>
    </row>
    <row r="3262" spans="21:23" x14ac:dyDescent="0.2">
      <c r="U3262" s="8"/>
      <c r="W3262" s="8"/>
    </row>
    <row r="3263" spans="21:23" x14ac:dyDescent="0.2">
      <c r="U3263" s="8"/>
      <c r="W3263" s="8"/>
    </row>
    <row r="3264" spans="21:23" x14ac:dyDescent="0.2">
      <c r="U3264" s="8"/>
      <c r="W3264" s="8"/>
    </row>
    <row r="3265" spans="21:23" x14ac:dyDescent="0.2">
      <c r="U3265" s="8"/>
      <c r="W3265" s="8"/>
    </row>
    <row r="3266" spans="21:23" x14ac:dyDescent="0.2">
      <c r="U3266" s="8"/>
      <c r="W3266" s="8"/>
    </row>
    <row r="3267" spans="21:23" x14ac:dyDescent="0.2">
      <c r="U3267" s="8"/>
      <c r="W3267" s="8"/>
    </row>
    <row r="3268" spans="21:23" x14ac:dyDescent="0.2">
      <c r="U3268" s="8"/>
      <c r="W3268" s="8"/>
    </row>
    <row r="3269" spans="21:23" x14ac:dyDescent="0.2">
      <c r="U3269" s="8"/>
      <c r="W3269" s="8"/>
    </row>
    <row r="3270" spans="21:23" x14ac:dyDescent="0.2">
      <c r="U3270" s="8"/>
      <c r="W3270" s="8"/>
    </row>
    <row r="3271" spans="21:23" x14ac:dyDescent="0.2">
      <c r="U3271" s="8"/>
      <c r="W3271" s="8"/>
    </row>
    <row r="3272" spans="21:23" x14ac:dyDescent="0.2">
      <c r="U3272" s="8"/>
      <c r="W3272" s="8"/>
    </row>
    <row r="3273" spans="21:23" x14ac:dyDescent="0.2">
      <c r="U3273" s="8"/>
      <c r="W3273" s="8"/>
    </row>
    <row r="3274" spans="21:23" x14ac:dyDescent="0.2">
      <c r="U3274" s="8"/>
      <c r="W3274" s="8"/>
    </row>
    <row r="3275" spans="21:23" x14ac:dyDescent="0.2">
      <c r="U3275" s="8"/>
      <c r="W3275" s="8"/>
    </row>
    <row r="3276" spans="21:23" x14ac:dyDescent="0.2">
      <c r="U3276" s="8"/>
      <c r="W3276" s="8"/>
    </row>
    <row r="3277" spans="21:23" x14ac:dyDescent="0.2">
      <c r="U3277" s="8"/>
      <c r="W3277" s="8"/>
    </row>
    <row r="3278" spans="21:23" x14ac:dyDescent="0.2">
      <c r="U3278" s="8"/>
      <c r="W3278" s="8"/>
    </row>
    <row r="3279" spans="21:23" x14ac:dyDescent="0.2">
      <c r="U3279" s="8"/>
      <c r="W3279" s="8"/>
    </row>
    <row r="3280" spans="21:23" x14ac:dyDescent="0.2">
      <c r="U3280" s="8"/>
      <c r="W3280" s="8"/>
    </row>
    <row r="3281" spans="21:23" x14ac:dyDescent="0.2">
      <c r="U3281" s="8"/>
      <c r="W3281" s="8"/>
    </row>
    <row r="3282" spans="21:23" x14ac:dyDescent="0.2">
      <c r="U3282" s="8"/>
      <c r="W3282" s="8"/>
    </row>
    <row r="3283" spans="21:23" x14ac:dyDescent="0.2">
      <c r="U3283" s="8"/>
      <c r="W3283" s="8"/>
    </row>
    <row r="3284" spans="21:23" x14ac:dyDescent="0.2">
      <c r="U3284" s="8"/>
      <c r="W3284" s="8"/>
    </row>
    <row r="3285" spans="21:23" x14ac:dyDescent="0.2">
      <c r="U3285" s="8"/>
      <c r="W3285" s="8"/>
    </row>
    <row r="3286" spans="21:23" x14ac:dyDescent="0.2">
      <c r="U3286" s="8"/>
      <c r="W3286" s="8"/>
    </row>
    <row r="3287" spans="21:23" x14ac:dyDescent="0.2">
      <c r="U3287" s="8"/>
      <c r="W3287" s="8"/>
    </row>
    <row r="3288" spans="21:23" x14ac:dyDescent="0.2">
      <c r="U3288" s="8"/>
      <c r="W3288" s="8"/>
    </row>
    <row r="3289" spans="21:23" x14ac:dyDescent="0.2">
      <c r="U3289" s="8"/>
      <c r="W3289" s="8"/>
    </row>
    <row r="3290" spans="21:23" x14ac:dyDescent="0.2">
      <c r="U3290" s="8"/>
      <c r="W3290" s="8"/>
    </row>
    <row r="3291" spans="21:23" x14ac:dyDescent="0.2">
      <c r="U3291" s="8"/>
      <c r="W3291" s="8"/>
    </row>
    <row r="3292" spans="21:23" x14ac:dyDescent="0.2">
      <c r="U3292" s="8"/>
      <c r="W3292" s="8"/>
    </row>
    <row r="3293" spans="21:23" x14ac:dyDescent="0.2">
      <c r="U3293" s="8"/>
      <c r="W3293" s="8"/>
    </row>
    <row r="3294" spans="21:23" x14ac:dyDescent="0.2">
      <c r="U3294" s="8"/>
      <c r="W3294" s="8"/>
    </row>
    <row r="3295" spans="21:23" x14ac:dyDescent="0.2">
      <c r="U3295" s="8"/>
      <c r="W3295" s="8"/>
    </row>
    <row r="3296" spans="21:23" x14ac:dyDescent="0.2">
      <c r="U3296" s="8"/>
      <c r="W3296" s="8"/>
    </row>
    <row r="3297" spans="21:23" x14ac:dyDescent="0.2">
      <c r="U3297" s="8"/>
      <c r="W3297" s="8"/>
    </row>
    <row r="3298" spans="21:23" x14ac:dyDescent="0.2">
      <c r="U3298" s="8"/>
      <c r="W3298" s="8"/>
    </row>
    <row r="3299" spans="21:23" x14ac:dyDescent="0.2">
      <c r="U3299" s="8"/>
      <c r="W3299" s="8"/>
    </row>
    <row r="3300" spans="21:23" x14ac:dyDescent="0.2">
      <c r="U3300" s="8"/>
      <c r="W3300" s="8"/>
    </row>
    <row r="3301" spans="21:23" x14ac:dyDescent="0.2">
      <c r="U3301" s="8"/>
      <c r="W3301" s="8"/>
    </row>
    <row r="3302" spans="21:23" x14ac:dyDescent="0.2">
      <c r="U3302" s="8"/>
      <c r="W3302" s="8"/>
    </row>
    <row r="3303" spans="21:23" x14ac:dyDescent="0.2">
      <c r="U3303" s="8"/>
      <c r="W3303" s="8"/>
    </row>
    <row r="3304" spans="21:23" x14ac:dyDescent="0.2">
      <c r="U3304" s="8"/>
      <c r="W3304" s="8"/>
    </row>
    <row r="3305" spans="21:23" x14ac:dyDescent="0.2">
      <c r="U3305" s="8"/>
      <c r="W3305" s="8"/>
    </row>
    <row r="3306" spans="21:23" x14ac:dyDescent="0.2">
      <c r="U3306" s="8"/>
      <c r="W3306" s="8"/>
    </row>
    <row r="3307" spans="21:23" x14ac:dyDescent="0.2">
      <c r="U3307" s="8"/>
      <c r="W3307" s="8"/>
    </row>
    <row r="3308" spans="21:23" x14ac:dyDescent="0.2">
      <c r="U3308" s="8"/>
      <c r="W3308" s="8"/>
    </row>
    <row r="3309" spans="21:23" x14ac:dyDescent="0.2">
      <c r="U3309" s="8"/>
      <c r="W3309" s="8"/>
    </row>
    <row r="3310" spans="21:23" x14ac:dyDescent="0.2">
      <c r="U3310" s="8"/>
      <c r="W3310" s="8"/>
    </row>
    <row r="3311" spans="21:23" x14ac:dyDescent="0.2">
      <c r="U3311" s="8"/>
      <c r="W3311" s="8"/>
    </row>
    <row r="3312" spans="21:23" x14ac:dyDescent="0.2">
      <c r="U3312" s="8"/>
      <c r="W3312" s="8"/>
    </row>
    <row r="3313" spans="21:23" x14ac:dyDescent="0.2">
      <c r="U3313" s="8"/>
      <c r="W3313" s="8"/>
    </row>
    <row r="3314" spans="21:23" x14ac:dyDescent="0.2">
      <c r="U3314" s="8"/>
      <c r="W3314" s="8"/>
    </row>
    <row r="3315" spans="21:23" x14ac:dyDescent="0.2">
      <c r="U3315" s="8"/>
      <c r="W3315" s="8"/>
    </row>
    <row r="3316" spans="21:23" x14ac:dyDescent="0.2">
      <c r="U3316" s="8"/>
      <c r="W3316" s="8"/>
    </row>
    <row r="3317" spans="21:23" x14ac:dyDescent="0.2">
      <c r="U3317" s="8"/>
      <c r="W3317" s="8"/>
    </row>
    <row r="3318" spans="21:23" x14ac:dyDescent="0.2">
      <c r="U3318" s="8"/>
      <c r="W3318" s="8"/>
    </row>
    <row r="3319" spans="21:23" x14ac:dyDescent="0.2">
      <c r="U3319" s="8"/>
      <c r="W3319" s="8"/>
    </row>
    <row r="3320" spans="21:23" x14ac:dyDescent="0.2">
      <c r="U3320" s="8"/>
      <c r="W3320" s="8"/>
    </row>
    <row r="3321" spans="21:23" x14ac:dyDescent="0.2">
      <c r="U3321" s="8"/>
      <c r="W3321" s="8"/>
    </row>
    <row r="3322" spans="21:23" x14ac:dyDescent="0.2">
      <c r="U3322" s="8"/>
      <c r="W3322" s="8"/>
    </row>
    <row r="3323" spans="21:23" x14ac:dyDescent="0.2">
      <c r="U3323" s="8"/>
      <c r="W3323" s="8"/>
    </row>
    <row r="3324" spans="21:23" x14ac:dyDescent="0.2">
      <c r="U3324" s="8"/>
      <c r="W3324" s="8"/>
    </row>
    <row r="3325" spans="21:23" x14ac:dyDescent="0.2">
      <c r="U3325" s="8"/>
      <c r="W3325" s="8"/>
    </row>
    <row r="3326" spans="21:23" x14ac:dyDescent="0.2">
      <c r="U3326" s="8"/>
      <c r="W3326" s="8"/>
    </row>
    <row r="3327" spans="21:23" x14ac:dyDescent="0.2">
      <c r="U3327" s="8"/>
      <c r="W3327" s="8"/>
    </row>
    <row r="3328" spans="21:23" x14ac:dyDescent="0.2">
      <c r="U3328" s="8"/>
      <c r="W3328" s="8"/>
    </row>
    <row r="3329" spans="21:23" x14ac:dyDescent="0.2">
      <c r="U3329" s="8"/>
      <c r="W3329" s="8"/>
    </row>
    <row r="3330" spans="21:23" x14ac:dyDescent="0.2">
      <c r="U3330" s="8"/>
      <c r="W3330" s="8"/>
    </row>
    <row r="3331" spans="21:23" x14ac:dyDescent="0.2">
      <c r="U3331" s="8"/>
      <c r="W3331" s="8"/>
    </row>
    <row r="3332" spans="21:23" x14ac:dyDescent="0.2">
      <c r="U3332" s="8"/>
      <c r="W3332" s="8"/>
    </row>
    <row r="3333" spans="21:23" x14ac:dyDescent="0.2">
      <c r="U3333" s="8"/>
      <c r="W3333" s="8"/>
    </row>
    <row r="3334" spans="21:23" x14ac:dyDescent="0.2">
      <c r="U3334" s="8"/>
      <c r="W3334" s="8"/>
    </row>
    <row r="3335" spans="21:23" x14ac:dyDescent="0.2">
      <c r="U3335" s="8"/>
      <c r="W3335" s="8"/>
    </row>
    <row r="3336" spans="21:23" x14ac:dyDescent="0.2">
      <c r="U3336" s="8"/>
      <c r="W3336" s="8"/>
    </row>
    <row r="3337" spans="21:23" x14ac:dyDescent="0.2">
      <c r="U3337" s="8"/>
      <c r="W3337" s="8"/>
    </row>
    <row r="3338" spans="21:23" x14ac:dyDescent="0.2">
      <c r="U3338" s="8"/>
      <c r="W3338" s="8"/>
    </row>
    <row r="3339" spans="21:23" x14ac:dyDescent="0.2">
      <c r="U3339" s="8"/>
      <c r="W3339" s="8"/>
    </row>
    <row r="3340" spans="21:23" x14ac:dyDescent="0.2">
      <c r="U3340" s="8"/>
      <c r="W3340" s="8"/>
    </row>
    <row r="3341" spans="21:23" x14ac:dyDescent="0.2">
      <c r="U3341" s="8"/>
      <c r="W3341" s="8"/>
    </row>
    <row r="3342" spans="21:23" x14ac:dyDescent="0.2">
      <c r="U3342" s="8"/>
      <c r="W3342" s="8"/>
    </row>
    <row r="3343" spans="21:23" x14ac:dyDescent="0.2">
      <c r="U3343" s="8"/>
      <c r="W3343" s="8"/>
    </row>
    <row r="3344" spans="21:23" x14ac:dyDescent="0.2">
      <c r="U3344" s="8"/>
      <c r="W3344" s="8"/>
    </row>
    <row r="3345" spans="21:23" x14ac:dyDescent="0.2">
      <c r="U3345" s="8"/>
      <c r="W3345" s="8"/>
    </row>
    <row r="3346" spans="21:23" x14ac:dyDescent="0.2">
      <c r="U3346" s="8"/>
      <c r="W3346" s="8"/>
    </row>
    <row r="3347" spans="21:23" x14ac:dyDescent="0.2">
      <c r="U3347" s="8"/>
      <c r="W3347" s="8"/>
    </row>
    <row r="3348" spans="21:23" x14ac:dyDescent="0.2">
      <c r="U3348" s="8"/>
      <c r="W3348" s="8"/>
    </row>
    <row r="3349" spans="21:23" x14ac:dyDescent="0.2">
      <c r="U3349" s="8"/>
      <c r="W3349" s="8"/>
    </row>
    <row r="3350" spans="21:23" x14ac:dyDescent="0.2">
      <c r="U3350" s="8"/>
      <c r="W3350" s="8"/>
    </row>
    <row r="3351" spans="21:23" x14ac:dyDescent="0.2">
      <c r="U3351" s="8"/>
      <c r="W3351" s="8"/>
    </row>
    <row r="3352" spans="21:23" x14ac:dyDescent="0.2">
      <c r="U3352" s="8"/>
      <c r="W3352" s="8"/>
    </row>
    <row r="3353" spans="21:23" x14ac:dyDescent="0.2">
      <c r="U3353" s="8"/>
      <c r="W3353" s="8"/>
    </row>
    <row r="3354" spans="21:23" x14ac:dyDescent="0.2">
      <c r="U3354" s="8"/>
      <c r="W3354" s="8"/>
    </row>
    <row r="3355" spans="21:23" x14ac:dyDescent="0.2">
      <c r="U3355" s="8"/>
      <c r="W3355" s="8"/>
    </row>
    <row r="3356" spans="21:23" x14ac:dyDescent="0.2">
      <c r="U3356" s="8"/>
      <c r="W3356" s="8"/>
    </row>
    <row r="3357" spans="21:23" x14ac:dyDescent="0.2">
      <c r="U3357" s="8"/>
      <c r="W3357" s="8"/>
    </row>
    <row r="3358" spans="21:23" x14ac:dyDescent="0.2">
      <c r="U3358" s="8"/>
      <c r="W3358" s="8"/>
    </row>
    <row r="3359" spans="21:23" x14ac:dyDescent="0.2">
      <c r="U3359" s="8"/>
      <c r="W3359" s="8"/>
    </row>
    <row r="3360" spans="21:23" x14ac:dyDescent="0.2">
      <c r="U3360" s="8"/>
      <c r="W3360" s="8"/>
    </row>
    <row r="3361" spans="21:23" x14ac:dyDescent="0.2">
      <c r="U3361" s="8"/>
      <c r="W3361" s="8"/>
    </row>
    <row r="3362" spans="21:23" x14ac:dyDescent="0.2">
      <c r="U3362" s="8"/>
      <c r="W3362" s="8"/>
    </row>
    <row r="3363" spans="21:23" x14ac:dyDescent="0.2">
      <c r="U3363" s="8"/>
      <c r="W3363" s="8"/>
    </row>
    <row r="3364" spans="21:23" x14ac:dyDescent="0.2">
      <c r="U3364" s="8"/>
      <c r="W3364" s="8"/>
    </row>
    <row r="3365" spans="21:23" x14ac:dyDescent="0.2">
      <c r="U3365" s="8"/>
      <c r="W3365" s="8"/>
    </row>
    <row r="3366" spans="21:23" x14ac:dyDescent="0.2">
      <c r="U3366" s="8"/>
      <c r="W3366" s="8"/>
    </row>
    <row r="3367" spans="21:23" x14ac:dyDescent="0.2">
      <c r="U3367" s="8"/>
      <c r="W3367" s="8"/>
    </row>
    <row r="3368" spans="21:23" x14ac:dyDescent="0.2">
      <c r="U3368" s="8"/>
      <c r="W3368" s="8"/>
    </row>
    <row r="3369" spans="21:23" x14ac:dyDescent="0.2">
      <c r="U3369" s="8"/>
      <c r="W3369" s="8"/>
    </row>
    <row r="3370" spans="21:23" x14ac:dyDescent="0.2">
      <c r="U3370" s="8"/>
      <c r="W3370" s="8"/>
    </row>
    <row r="3371" spans="21:23" x14ac:dyDescent="0.2">
      <c r="U3371" s="8"/>
      <c r="W3371" s="8"/>
    </row>
    <row r="3372" spans="21:23" x14ac:dyDescent="0.2">
      <c r="U3372" s="8"/>
      <c r="W3372" s="8"/>
    </row>
    <row r="3373" spans="21:23" x14ac:dyDescent="0.2">
      <c r="U3373" s="8"/>
      <c r="W3373" s="8"/>
    </row>
    <row r="3374" spans="21:23" x14ac:dyDescent="0.2">
      <c r="U3374" s="8"/>
      <c r="W3374" s="8"/>
    </row>
    <row r="3375" spans="21:23" x14ac:dyDescent="0.2">
      <c r="U3375" s="8"/>
      <c r="W3375" s="8"/>
    </row>
    <row r="3376" spans="21:23" x14ac:dyDescent="0.2">
      <c r="U3376" s="8"/>
      <c r="W3376" s="8"/>
    </row>
    <row r="3377" spans="21:23" x14ac:dyDescent="0.2">
      <c r="U3377" s="8"/>
      <c r="W3377" s="8"/>
    </row>
    <row r="3378" spans="21:23" x14ac:dyDescent="0.2">
      <c r="U3378" s="8"/>
      <c r="W3378" s="8"/>
    </row>
    <row r="3379" spans="21:23" x14ac:dyDescent="0.2">
      <c r="U3379" s="8"/>
      <c r="W3379" s="8"/>
    </row>
    <row r="3380" spans="21:23" x14ac:dyDescent="0.2">
      <c r="U3380" s="8"/>
      <c r="W3380" s="8"/>
    </row>
    <row r="3381" spans="21:23" x14ac:dyDescent="0.2">
      <c r="U3381" s="8"/>
      <c r="W3381" s="8"/>
    </row>
    <row r="3382" spans="21:23" x14ac:dyDescent="0.2">
      <c r="U3382" s="8"/>
      <c r="W3382" s="8"/>
    </row>
    <row r="3383" spans="21:23" x14ac:dyDescent="0.2">
      <c r="U3383" s="8"/>
      <c r="W3383" s="8"/>
    </row>
    <row r="3384" spans="21:23" x14ac:dyDescent="0.2">
      <c r="U3384" s="8"/>
      <c r="W3384" s="8"/>
    </row>
    <row r="3385" spans="21:23" x14ac:dyDescent="0.2">
      <c r="U3385" s="8"/>
      <c r="W3385" s="8"/>
    </row>
    <row r="3386" spans="21:23" x14ac:dyDescent="0.2">
      <c r="U3386" s="8"/>
      <c r="W3386" s="8"/>
    </row>
    <row r="3387" spans="21:23" x14ac:dyDescent="0.2">
      <c r="U3387" s="8"/>
      <c r="W3387" s="8"/>
    </row>
    <row r="3388" spans="21:23" x14ac:dyDescent="0.2">
      <c r="U3388" s="8"/>
      <c r="W3388" s="8"/>
    </row>
    <row r="3389" spans="21:23" x14ac:dyDescent="0.2">
      <c r="U3389" s="8"/>
      <c r="W3389" s="8"/>
    </row>
    <row r="3390" spans="21:23" x14ac:dyDescent="0.2">
      <c r="U3390" s="8"/>
      <c r="W3390" s="8"/>
    </row>
    <row r="3391" spans="21:23" x14ac:dyDescent="0.2">
      <c r="U3391" s="8"/>
      <c r="W3391" s="8"/>
    </row>
    <row r="3392" spans="21:23" x14ac:dyDescent="0.2">
      <c r="U3392" s="8"/>
      <c r="W3392" s="8"/>
    </row>
    <row r="3393" spans="21:23" x14ac:dyDescent="0.2">
      <c r="U3393" s="8"/>
      <c r="W3393" s="8"/>
    </row>
    <row r="3394" spans="21:23" x14ac:dyDescent="0.2">
      <c r="U3394" s="8"/>
      <c r="W3394" s="8"/>
    </row>
    <row r="3395" spans="21:23" x14ac:dyDescent="0.2">
      <c r="U3395" s="8"/>
      <c r="W3395" s="8"/>
    </row>
    <row r="3396" spans="21:23" x14ac:dyDescent="0.2">
      <c r="U3396" s="8"/>
      <c r="W3396" s="8"/>
    </row>
    <row r="3397" spans="21:23" x14ac:dyDescent="0.2">
      <c r="U3397" s="8"/>
      <c r="W3397" s="8"/>
    </row>
    <row r="3398" spans="21:23" x14ac:dyDescent="0.2">
      <c r="U3398" s="8"/>
      <c r="W3398" s="8"/>
    </row>
    <row r="3399" spans="21:23" x14ac:dyDescent="0.2">
      <c r="U3399" s="8"/>
      <c r="W3399" s="8"/>
    </row>
    <row r="3400" spans="21:23" x14ac:dyDescent="0.2">
      <c r="U3400" s="8"/>
      <c r="W3400" s="8"/>
    </row>
    <row r="3401" spans="21:23" x14ac:dyDescent="0.2">
      <c r="U3401" s="8"/>
      <c r="W3401" s="8"/>
    </row>
    <row r="3402" spans="21:23" x14ac:dyDescent="0.2">
      <c r="U3402" s="8"/>
      <c r="W3402" s="8"/>
    </row>
    <row r="3403" spans="21:23" x14ac:dyDescent="0.2">
      <c r="U3403" s="8"/>
      <c r="W3403" s="8"/>
    </row>
    <row r="3404" spans="21:23" x14ac:dyDescent="0.2">
      <c r="U3404" s="8"/>
      <c r="W3404" s="8"/>
    </row>
    <row r="3405" spans="21:23" x14ac:dyDescent="0.2">
      <c r="U3405" s="8"/>
      <c r="W3405" s="8"/>
    </row>
    <row r="3406" spans="21:23" x14ac:dyDescent="0.2">
      <c r="U3406" s="8"/>
      <c r="W3406" s="8"/>
    </row>
    <row r="3407" spans="21:23" x14ac:dyDescent="0.2">
      <c r="U3407" s="8"/>
      <c r="W3407" s="8"/>
    </row>
    <row r="3408" spans="21:23" x14ac:dyDescent="0.2">
      <c r="U3408" s="8"/>
      <c r="W3408" s="8"/>
    </row>
    <row r="3409" spans="21:23" x14ac:dyDescent="0.2">
      <c r="U3409" s="8"/>
      <c r="W3409" s="8"/>
    </row>
    <row r="3410" spans="21:23" x14ac:dyDescent="0.2">
      <c r="U3410" s="8"/>
      <c r="W3410" s="8"/>
    </row>
    <row r="3411" spans="21:23" x14ac:dyDescent="0.2">
      <c r="U3411" s="8"/>
      <c r="W3411" s="8"/>
    </row>
    <row r="3412" spans="21:23" x14ac:dyDescent="0.2">
      <c r="U3412" s="8"/>
      <c r="W3412" s="8"/>
    </row>
    <row r="3413" spans="21:23" x14ac:dyDescent="0.2">
      <c r="U3413" s="8"/>
      <c r="W3413" s="8"/>
    </row>
    <row r="3414" spans="21:23" x14ac:dyDescent="0.2">
      <c r="U3414" s="8"/>
      <c r="W3414" s="8"/>
    </row>
    <row r="3415" spans="21:23" x14ac:dyDescent="0.2">
      <c r="U3415" s="8"/>
      <c r="W3415" s="8"/>
    </row>
    <row r="3416" spans="21:23" x14ac:dyDescent="0.2">
      <c r="U3416" s="8"/>
      <c r="W3416" s="8"/>
    </row>
    <row r="3417" spans="21:23" x14ac:dyDescent="0.2">
      <c r="U3417" s="8"/>
      <c r="W3417" s="8"/>
    </row>
    <row r="3418" spans="21:23" x14ac:dyDescent="0.2">
      <c r="U3418" s="8"/>
      <c r="W3418" s="8"/>
    </row>
    <row r="3419" spans="21:23" x14ac:dyDescent="0.2">
      <c r="U3419" s="8"/>
      <c r="W3419" s="8"/>
    </row>
    <row r="3420" spans="21:23" x14ac:dyDescent="0.2">
      <c r="U3420" s="8"/>
      <c r="W3420" s="8"/>
    </row>
    <row r="3421" spans="21:23" x14ac:dyDescent="0.2">
      <c r="U3421" s="8"/>
      <c r="W3421" s="8"/>
    </row>
    <row r="3422" spans="21:23" x14ac:dyDescent="0.2">
      <c r="U3422" s="8"/>
      <c r="W3422" s="8"/>
    </row>
    <row r="3423" spans="21:23" x14ac:dyDescent="0.2">
      <c r="U3423" s="8"/>
      <c r="W3423" s="8"/>
    </row>
    <row r="3424" spans="21:23" x14ac:dyDescent="0.2">
      <c r="U3424" s="8"/>
      <c r="W3424" s="8"/>
    </row>
    <row r="3425" spans="21:23" x14ac:dyDescent="0.2">
      <c r="U3425" s="8"/>
      <c r="W3425" s="8"/>
    </row>
    <row r="3426" spans="21:23" x14ac:dyDescent="0.2">
      <c r="U3426" s="8"/>
      <c r="W3426" s="8"/>
    </row>
    <row r="3427" spans="21:23" x14ac:dyDescent="0.2">
      <c r="U3427" s="8"/>
      <c r="W3427" s="8"/>
    </row>
    <row r="3428" spans="21:23" x14ac:dyDescent="0.2">
      <c r="U3428" s="8"/>
      <c r="W3428" s="8"/>
    </row>
    <row r="3429" spans="21:23" x14ac:dyDescent="0.2">
      <c r="U3429" s="8"/>
      <c r="W3429" s="8"/>
    </row>
    <row r="3430" spans="21:23" x14ac:dyDescent="0.2">
      <c r="U3430" s="8"/>
      <c r="W3430" s="8"/>
    </row>
    <row r="3431" spans="21:23" x14ac:dyDescent="0.2">
      <c r="U3431" s="8"/>
      <c r="W3431" s="8"/>
    </row>
    <row r="3432" spans="21:23" x14ac:dyDescent="0.2">
      <c r="U3432" s="8"/>
      <c r="W3432" s="8"/>
    </row>
    <row r="3433" spans="21:23" x14ac:dyDescent="0.2">
      <c r="U3433" s="8"/>
      <c r="W3433" s="8"/>
    </row>
    <row r="3434" spans="21:23" x14ac:dyDescent="0.2">
      <c r="U3434" s="8"/>
      <c r="W3434" s="8"/>
    </row>
    <row r="3435" spans="21:23" x14ac:dyDescent="0.2">
      <c r="U3435" s="8"/>
      <c r="W3435" s="8"/>
    </row>
    <row r="3436" spans="21:23" x14ac:dyDescent="0.2">
      <c r="U3436" s="8"/>
      <c r="W3436" s="8"/>
    </row>
    <row r="3437" spans="21:23" x14ac:dyDescent="0.2">
      <c r="U3437" s="8"/>
      <c r="W3437" s="8"/>
    </row>
    <row r="3438" spans="21:23" x14ac:dyDescent="0.2">
      <c r="U3438" s="8"/>
      <c r="W3438" s="8"/>
    </row>
    <row r="3439" spans="21:23" x14ac:dyDescent="0.2">
      <c r="U3439" s="8"/>
      <c r="W3439" s="8"/>
    </row>
    <row r="3440" spans="21:23" x14ac:dyDescent="0.2">
      <c r="U3440" s="8"/>
      <c r="W3440" s="8"/>
    </row>
    <row r="3441" spans="21:23" x14ac:dyDescent="0.2">
      <c r="U3441" s="8"/>
      <c r="W3441" s="8"/>
    </row>
    <row r="3442" spans="21:23" x14ac:dyDescent="0.2">
      <c r="U3442" s="8"/>
      <c r="W3442" s="8"/>
    </row>
    <row r="3443" spans="21:23" x14ac:dyDescent="0.2">
      <c r="U3443" s="8"/>
      <c r="W3443" s="8"/>
    </row>
    <row r="3444" spans="21:23" x14ac:dyDescent="0.2">
      <c r="U3444" s="8"/>
      <c r="W3444" s="8"/>
    </row>
    <row r="3445" spans="21:23" x14ac:dyDescent="0.2">
      <c r="U3445" s="8"/>
      <c r="W3445" s="8"/>
    </row>
    <row r="3446" spans="21:23" x14ac:dyDescent="0.2">
      <c r="U3446" s="8"/>
      <c r="W3446" s="8"/>
    </row>
    <row r="3447" spans="21:23" x14ac:dyDescent="0.2">
      <c r="U3447" s="8"/>
      <c r="W3447" s="8"/>
    </row>
    <row r="3448" spans="21:23" x14ac:dyDescent="0.2">
      <c r="U3448" s="8"/>
      <c r="W3448" s="8"/>
    </row>
    <row r="3449" spans="21:23" x14ac:dyDescent="0.2">
      <c r="U3449" s="8"/>
      <c r="W3449" s="8"/>
    </row>
    <row r="3450" spans="21:23" x14ac:dyDescent="0.2">
      <c r="U3450" s="8"/>
      <c r="W3450" s="8"/>
    </row>
    <row r="3451" spans="21:23" x14ac:dyDescent="0.2">
      <c r="U3451" s="8"/>
      <c r="W3451" s="8"/>
    </row>
    <row r="3452" spans="21:23" x14ac:dyDescent="0.2">
      <c r="U3452" s="8"/>
      <c r="W3452" s="8"/>
    </row>
    <row r="3453" spans="21:23" x14ac:dyDescent="0.2">
      <c r="U3453" s="8"/>
      <c r="W3453" s="8"/>
    </row>
    <row r="3454" spans="21:23" x14ac:dyDescent="0.2">
      <c r="U3454" s="8"/>
      <c r="W3454" s="8"/>
    </row>
    <row r="3455" spans="21:23" x14ac:dyDescent="0.2">
      <c r="U3455" s="8"/>
      <c r="W3455" s="8"/>
    </row>
    <row r="3456" spans="21:23" x14ac:dyDescent="0.2">
      <c r="U3456" s="8"/>
      <c r="W3456" s="8"/>
    </row>
    <row r="3457" spans="21:23" x14ac:dyDescent="0.2">
      <c r="U3457" s="8"/>
      <c r="W3457" s="8"/>
    </row>
    <row r="3458" spans="21:23" x14ac:dyDescent="0.2">
      <c r="U3458" s="8"/>
      <c r="W3458" s="8"/>
    </row>
    <row r="3459" spans="21:23" x14ac:dyDescent="0.2">
      <c r="U3459" s="8"/>
      <c r="W3459" s="8"/>
    </row>
    <row r="3460" spans="21:23" x14ac:dyDescent="0.2">
      <c r="U3460" s="8"/>
      <c r="W3460" s="8"/>
    </row>
    <row r="3461" spans="21:23" x14ac:dyDescent="0.2">
      <c r="U3461" s="8"/>
      <c r="W3461" s="8"/>
    </row>
    <row r="3462" spans="21:23" x14ac:dyDescent="0.2">
      <c r="U3462" s="8"/>
      <c r="W3462" s="8"/>
    </row>
    <row r="3463" spans="21:23" x14ac:dyDescent="0.2">
      <c r="U3463" s="8"/>
      <c r="W3463" s="8"/>
    </row>
    <row r="3464" spans="21:23" x14ac:dyDescent="0.2">
      <c r="U3464" s="8"/>
      <c r="W3464" s="8"/>
    </row>
    <row r="3465" spans="21:23" x14ac:dyDescent="0.2">
      <c r="U3465" s="8"/>
      <c r="W3465" s="8"/>
    </row>
    <row r="3466" spans="21:23" x14ac:dyDescent="0.2">
      <c r="U3466" s="8"/>
      <c r="W3466" s="8"/>
    </row>
    <row r="3467" spans="21:23" x14ac:dyDescent="0.2">
      <c r="U3467" s="8"/>
      <c r="W3467" s="8"/>
    </row>
    <row r="3468" spans="21:23" x14ac:dyDescent="0.2">
      <c r="U3468" s="8"/>
      <c r="W3468" s="8"/>
    </row>
    <row r="3469" spans="21:23" x14ac:dyDescent="0.2">
      <c r="U3469" s="8"/>
      <c r="W3469" s="8"/>
    </row>
    <row r="3470" spans="21:23" x14ac:dyDescent="0.2">
      <c r="U3470" s="8"/>
      <c r="W3470" s="8"/>
    </row>
    <row r="3471" spans="21:23" x14ac:dyDescent="0.2">
      <c r="U3471" s="8"/>
      <c r="W3471" s="8"/>
    </row>
    <row r="3472" spans="21:23" x14ac:dyDescent="0.2">
      <c r="U3472" s="8"/>
      <c r="W3472" s="8"/>
    </row>
    <row r="3473" spans="21:23" x14ac:dyDescent="0.2">
      <c r="U3473" s="8"/>
      <c r="W3473" s="8"/>
    </row>
    <row r="3474" spans="21:23" x14ac:dyDescent="0.2">
      <c r="U3474" s="8"/>
      <c r="W3474" s="8"/>
    </row>
    <row r="3475" spans="21:23" x14ac:dyDescent="0.2">
      <c r="U3475" s="8"/>
      <c r="W3475" s="8"/>
    </row>
    <row r="3476" spans="21:23" x14ac:dyDescent="0.2">
      <c r="U3476" s="8"/>
      <c r="W3476" s="8"/>
    </row>
    <row r="3477" spans="21:23" x14ac:dyDescent="0.2">
      <c r="U3477" s="8"/>
      <c r="W3477" s="8"/>
    </row>
    <row r="3478" spans="21:23" x14ac:dyDescent="0.2">
      <c r="U3478" s="8"/>
      <c r="W3478" s="8"/>
    </row>
    <row r="3479" spans="21:23" x14ac:dyDescent="0.2">
      <c r="U3479" s="8"/>
      <c r="W3479" s="8"/>
    </row>
    <row r="3480" spans="21:23" x14ac:dyDescent="0.2">
      <c r="U3480" s="8"/>
      <c r="W3480" s="8"/>
    </row>
    <row r="3481" spans="21:23" x14ac:dyDescent="0.2">
      <c r="U3481" s="8"/>
      <c r="W3481" s="8"/>
    </row>
    <row r="3482" spans="21:23" x14ac:dyDescent="0.2">
      <c r="U3482" s="8"/>
      <c r="W3482" s="8"/>
    </row>
    <row r="3483" spans="21:23" x14ac:dyDescent="0.2">
      <c r="U3483" s="8"/>
      <c r="W3483" s="8"/>
    </row>
    <row r="3484" spans="21:23" x14ac:dyDescent="0.2">
      <c r="U3484" s="8"/>
      <c r="W3484" s="8"/>
    </row>
    <row r="3485" spans="21:23" x14ac:dyDescent="0.2">
      <c r="U3485" s="8"/>
      <c r="W3485" s="8"/>
    </row>
    <row r="3486" spans="21:23" x14ac:dyDescent="0.2">
      <c r="U3486" s="8"/>
      <c r="W3486" s="8"/>
    </row>
    <row r="3487" spans="21:23" x14ac:dyDescent="0.2">
      <c r="U3487" s="8"/>
      <c r="W3487" s="8"/>
    </row>
    <row r="3488" spans="21:23" x14ac:dyDescent="0.2">
      <c r="U3488" s="8"/>
      <c r="W3488" s="8"/>
    </row>
    <row r="3489" spans="21:23" x14ac:dyDescent="0.2">
      <c r="U3489" s="8"/>
      <c r="W3489" s="8"/>
    </row>
    <row r="3490" spans="21:23" x14ac:dyDescent="0.2">
      <c r="U3490" s="8"/>
      <c r="W3490" s="8"/>
    </row>
    <row r="3491" spans="21:23" x14ac:dyDescent="0.2">
      <c r="U3491" s="8"/>
      <c r="W3491" s="8"/>
    </row>
    <row r="3492" spans="21:23" x14ac:dyDescent="0.2">
      <c r="U3492" s="8"/>
      <c r="W3492" s="8"/>
    </row>
    <row r="3493" spans="21:23" x14ac:dyDescent="0.2">
      <c r="U3493" s="8"/>
      <c r="W3493" s="8"/>
    </row>
    <row r="3494" spans="21:23" x14ac:dyDescent="0.2">
      <c r="U3494" s="8"/>
      <c r="W3494" s="8"/>
    </row>
    <row r="3495" spans="21:23" x14ac:dyDescent="0.2">
      <c r="U3495" s="8"/>
      <c r="W3495" s="8"/>
    </row>
    <row r="3496" spans="21:23" x14ac:dyDescent="0.2">
      <c r="U3496" s="8"/>
      <c r="W3496" s="8"/>
    </row>
    <row r="3497" spans="21:23" x14ac:dyDescent="0.2">
      <c r="U3497" s="8"/>
      <c r="W3497" s="8"/>
    </row>
    <row r="3498" spans="21:23" x14ac:dyDescent="0.2">
      <c r="U3498" s="8"/>
      <c r="W3498" s="8"/>
    </row>
    <row r="3499" spans="21:23" x14ac:dyDescent="0.2">
      <c r="U3499" s="8"/>
      <c r="W3499" s="8"/>
    </row>
    <row r="3500" spans="21:23" x14ac:dyDescent="0.2">
      <c r="U3500" s="8"/>
      <c r="W3500" s="8"/>
    </row>
    <row r="3501" spans="21:23" x14ac:dyDescent="0.2">
      <c r="U3501" s="8"/>
      <c r="W3501" s="8"/>
    </row>
    <row r="3502" spans="21:23" x14ac:dyDescent="0.2">
      <c r="U3502" s="8"/>
      <c r="W3502" s="8"/>
    </row>
    <row r="3503" spans="21:23" x14ac:dyDescent="0.2">
      <c r="U3503" s="8"/>
      <c r="W3503" s="8"/>
    </row>
    <row r="3504" spans="21:23" x14ac:dyDescent="0.2">
      <c r="U3504" s="8"/>
      <c r="W3504" s="8"/>
    </row>
    <row r="3505" spans="21:23" x14ac:dyDescent="0.2">
      <c r="U3505" s="8"/>
      <c r="W3505" s="8"/>
    </row>
    <row r="3506" spans="21:23" x14ac:dyDescent="0.2">
      <c r="U3506" s="8"/>
      <c r="W3506" s="8"/>
    </row>
    <row r="3507" spans="21:23" x14ac:dyDescent="0.2">
      <c r="U3507" s="8"/>
      <c r="W3507" s="8"/>
    </row>
    <row r="3508" spans="21:23" x14ac:dyDescent="0.2">
      <c r="U3508" s="8"/>
      <c r="W3508" s="8"/>
    </row>
    <row r="3509" spans="21:23" x14ac:dyDescent="0.2">
      <c r="U3509" s="8"/>
      <c r="W3509" s="8"/>
    </row>
    <row r="3510" spans="21:23" x14ac:dyDescent="0.2">
      <c r="U3510" s="8"/>
      <c r="W3510" s="8"/>
    </row>
    <row r="3511" spans="21:23" x14ac:dyDescent="0.2">
      <c r="U3511" s="8"/>
      <c r="W3511" s="8"/>
    </row>
    <row r="3512" spans="21:23" x14ac:dyDescent="0.2">
      <c r="U3512" s="8"/>
      <c r="W3512" s="8"/>
    </row>
    <row r="3513" spans="21:23" x14ac:dyDescent="0.2">
      <c r="U3513" s="8"/>
      <c r="W3513" s="8"/>
    </row>
    <row r="3514" spans="21:23" x14ac:dyDescent="0.2">
      <c r="U3514" s="8"/>
      <c r="W3514" s="8"/>
    </row>
    <row r="3515" spans="21:23" x14ac:dyDescent="0.2">
      <c r="U3515" s="8"/>
      <c r="W3515" s="8"/>
    </row>
    <row r="3516" spans="21:23" x14ac:dyDescent="0.2">
      <c r="U3516" s="8"/>
      <c r="W3516" s="8"/>
    </row>
    <row r="3517" spans="21:23" x14ac:dyDescent="0.2">
      <c r="U3517" s="8"/>
      <c r="W3517" s="8"/>
    </row>
    <row r="3518" spans="21:23" x14ac:dyDescent="0.2">
      <c r="U3518" s="8"/>
      <c r="W3518" s="8"/>
    </row>
    <row r="3519" spans="21:23" x14ac:dyDescent="0.2">
      <c r="U3519" s="8"/>
      <c r="W3519" s="8"/>
    </row>
    <row r="3520" spans="21:23" x14ac:dyDescent="0.2">
      <c r="U3520" s="8"/>
      <c r="W3520" s="8"/>
    </row>
    <row r="3521" spans="21:23" x14ac:dyDescent="0.2">
      <c r="U3521" s="8"/>
      <c r="W3521" s="8"/>
    </row>
    <row r="3522" spans="21:23" x14ac:dyDescent="0.2">
      <c r="U3522" s="8"/>
      <c r="W3522" s="8"/>
    </row>
    <row r="3523" spans="21:23" x14ac:dyDescent="0.2">
      <c r="U3523" s="8"/>
      <c r="W3523" s="8"/>
    </row>
    <row r="3524" spans="21:23" x14ac:dyDescent="0.2">
      <c r="U3524" s="8"/>
      <c r="W3524" s="8"/>
    </row>
    <row r="3525" spans="21:23" x14ac:dyDescent="0.2">
      <c r="U3525" s="8"/>
      <c r="W3525" s="8"/>
    </row>
    <row r="3526" spans="21:23" x14ac:dyDescent="0.2">
      <c r="U3526" s="8"/>
      <c r="W3526" s="8"/>
    </row>
    <row r="3527" spans="21:23" x14ac:dyDescent="0.2">
      <c r="U3527" s="8"/>
      <c r="W3527" s="8"/>
    </row>
    <row r="3528" spans="21:23" x14ac:dyDescent="0.2">
      <c r="U3528" s="8"/>
      <c r="W3528" s="8"/>
    </row>
    <row r="3529" spans="21:23" x14ac:dyDescent="0.2">
      <c r="U3529" s="8"/>
      <c r="W3529" s="8"/>
    </row>
    <row r="3530" spans="21:23" x14ac:dyDescent="0.2">
      <c r="U3530" s="8"/>
      <c r="W3530" s="8"/>
    </row>
    <row r="3531" spans="21:23" x14ac:dyDescent="0.2">
      <c r="U3531" s="8"/>
      <c r="W3531" s="8"/>
    </row>
    <row r="3532" spans="21:23" x14ac:dyDescent="0.2">
      <c r="U3532" s="8"/>
      <c r="W3532" s="8"/>
    </row>
    <row r="3533" spans="21:23" x14ac:dyDescent="0.2">
      <c r="U3533" s="8"/>
      <c r="W3533" s="8"/>
    </row>
    <row r="3534" spans="21:23" x14ac:dyDescent="0.2">
      <c r="U3534" s="8"/>
      <c r="W3534" s="8"/>
    </row>
    <row r="3535" spans="21:23" x14ac:dyDescent="0.2">
      <c r="U3535" s="8"/>
      <c r="W3535" s="8"/>
    </row>
    <row r="3536" spans="21:23" x14ac:dyDescent="0.2">
      <c r="U3536" s="8"/>
      <c r="W3536" s="8"/>
    </row>
    <row r="3537" spans="21:23" x14ac:dyDescent="0.2">
      <c r="U3537" s="8"/>
      <c r="W3537" s="8"/>
    </row>
    <row r="3538" spans="21:23" x14ac:dyDescent="0.2">
      <c r="U3538" s="8"/>
      <c r="W3538" s="8"/>
    </row>
    <row r="3539" spans="21:23" x14ac:dyDescent="0.2">
      <c r="U3539" s="8"/>
      <c r="W3539" s="8"/>
    </row>
    <row r="3540" spans="21:23" x14ac:dyDescent="0.2">
      <c r="U3540" s="8"/>
      <c r="W3540" s="8"/>
    </row>
    <row r="3541" spans="21:23" x14ac:dyDescent="0.2">
      <c r="U3541" s="8"/>
      <c r="W3541" s="8"/>
    </row>
    <row r="3542" spans="21:23" x14ac:dyDescent="0.2">
      <c r="U3542" s="8"/>
      <c r="W3542" s="8"/>
    </row>
    <row r="3543" spans="21:23" x14ac:dyDescent="0.2">
      <c r="U3543" s="8"/>
      <c r="W3543" s="8"/>
    </row>
    <row r="3544" spans="21:23" x14ac:dyDescent="0.2">
      <c r="U3544" s="8"/>
      <c r="W3544" s="8"/>
    </row>
    <row r="3545" spans="21:23" x14ac:dyDescent="0.2">
      <c r="U3545" s="8"/>
      <c r="W3545" s="8"/>
    </row>
    <row r="3546" spans="21:23" x14ac:dyDescent="0.2">
      <c r="U3546" s="8"/>
      <c r="W3546" s="8"/>
    </row>
    <row r="3547" spans="21:23" x14ac:dyDescent="0.2">
      <c r="U3547" s="8"/>
      <c r="W3547" s="8"/>
    </row>
    <row r="3548" spans="21:23" x14ac:dyDescent="0.2">
      <c r="U3548" s="8"/>
      <c r="W3548" s="8"/>
    </row>
    <row r="3549" spans="21:23" x14ac:dyDescent="0.2">
      <c r="U3549" s="8"/>
      <c r="W3549" s="8"/>
    </row>
    <row r="3550" spans="21:23" x14ac:dyDescent="0.2">
      <c r="U3550" s="8"/>
      <c r="W3550" s="8"/>
    </row>
    <row r="3551" spans="21:23" x14ac:dyDescent="0.2">
      <c r="U3551" s="8"/>
      <c r="W3551" s="8"/>
    </row>
    <row r="3552" spans="21:23" x14ac:dyDescent="0.2">
      <c r="U3552" s="8"/>
      <c r="W3552" s="8"/>
    </row>
    <row r="3553" spans="21:23" x14ac:dyDescent="0.2">
      <c r="U3553" s="8"/>
      <c r="W3553" s="8"/>
    </row>
    <row r="3554" spans="21:23" x14ac:dyDescent="0.2">
      <c r="U3554" s="8"/>
      <c r="W3554" s="8"/>
    </row>
    <row r="3555" spans="21:23" x14ac:dyDescent="0.2">
      <c r="U3555" s="8"/>
      <c r="W3555" s="8"/>
    </row>
    <row r="3556" spans="21:23" x14ac:dyDescent="0.2">
      <c r="U3556" s="8"/>
      <c r="W3556" s="8"/>
    </row>
    <row r="3557" spans="21:23" x14ac:dyDescent="0.2">
      <c r="U3557" s="8"/>
      <c r="W3557" s="8"/>
    </row>
    <row r="3558" spans="21:23" x14ac:dyDescent="0.2">
      <c r="U3558" s="8"/>
      <c r="W3558" s="8"/>
    </row>
    <row r="3559" spans="21:23" x14ac:dyDescent="0.2">
      <c r="U3559" s="8"/>
      <c r="W3559" s="8"/>
    </row>
    <row r="3560" spans="21:23" x14ac:dyDescent="0.2">
      <c r="U3560" s="8"/>
      <c r="W3560" s="8"/>
    </row>
    <row r="3561" spans="21:23" x14ac:dyDescent="0.2">
      <c r="U3561" s="8"/>
      <c r="W3561" s="8"/>
    </row>
    <row r="3562" spans="21:23" x14ac:dyDescent="0.2">
      <c r="U3562" s="8"/>
      <c r="W3562" s="8"/>
    </row>
    <row r="3563" spans="21:23" x14ac:dyDescent="0.2">
      <c r="U3563" s="8"/>
      <c r="W3563" s="8"/>
    </row>
    <row r="3564" spans="21:23" x14ac:dyDescent="0.2">
      <c r="U3564" s="8"/>
      <c r="W3564" s="8"/>
    </row>
    <row r="3565" spans="21:23" x14ac:dyDescent="0.2">
      <c r="U3565" s="8"/>
      <c r="W3565" s="8"/>
    </row>
    <row r="3566" spans="21:23" x14ac:dyDescent="0.2">
      <c r="U3566" s="8"/>
      <c r="W3566" s="8"/>
    </row>
    <row r="3567" spans="21:23" x14ac:dyDescent="0.2">
      <c r="U3567" s="8"/>
      <c r="W3567" s="8"/>
    </row>
    <row r="3568" spans="21:23" x14ac:dyDescent="0.2">
      <c r="U3568" s="8"/>
      <c r="W3568" s="8"/>
    </row>
    <row r="3569" spans="21:23" x14ac:dyDescent="0.2">
      <c r="U3569" s="8"/>
      <c r="W3569" s="8"/>
    </row>
    <row r="3570" spans="21:23" x14ac:dyDescent="0.2">
      <c r="U3570" s="8"/>
      <c r="W3570" s="8"/>
    </row>
    <row r="3571" spans="21:23" x14ac:dyDescent="0.2">
      <c r="U3571" s="8"/>
      <c r="W3571" s="8"/>
    </row>
    <row r="3572" spans="21:23" x14ac:dyDescent="0.2">
      <c r="U3572" s="8"/>
      <c r="W3572" s="8"/>
    </row>
    <row r="3573" spans="21:23" x14ac:dyDescent="0.2">
      <c r="U3573" s="8"/>
      <c r="W3573" s="8"/>
    </row>
    <row r="3574" spans="21:23" x14ac:dyDescent="0.2">
      <c r="U3574" s="8"/>
      <c r="W3574" s="8"/>
    </row>
    <row r="3575" spans="21:23" x14ac:dyDescent="0.2">
      <c r="U3575" s="8"/>
      <c r="W3575" s="8"/>
    </row>
    <row r="3576" spans="21:23" x14ac:dyDescent="0.2">
      <c r="U3576" s="8"/>
      <c r="W3576" s="8"/>
    </row>
    <row r="3577" spans="21:23" x14ac:dyDescent="0.2">
      <c r="U3577" s="8"/>
      <c r="W3577" s="8"/>
    </row>
    <row r="3578" spans="21:23" x14ac:dyDescent="0.2">
      <c r="U3578" s="8"/>
      <c r="W3578" s="8"/>
    </row>
    <row r="3579" spans="21:23" x14ac:dyDescent="0.2">
      <c r="U3579" s="8"/>
      <c r="W3579" s="8"/>
    </row>
    <row r="3580" spans="21:23" x14ac:dyDescent="0.2">
      <c r="U3580" s="8"/>
      <c r="W3580" s="8"/>
    </row>
    <row r="3581" spans="21:23" x14ac:dyDescent="0.2">
      <c r="U3581" s="8"/>
      <c r="W3581" s="8"/>
    </row>
    <row r="3582" spans="21:23" x14ac:dyDescent="0.2">
      <c r="U3582" s="8"/>
      <c r="W3582" s="8"/>
    </row>
    <row r="3583" spans="21:23" x14ac:dyDescent="0.2">
      <c r="U3583" s="8"/>
      <c r="W3583" s="8"/>
    </row>
    <row r="3584" spans="21:23" x14ac:dyDescent="0.2">
      <c r="U3584" s="8"/>
      <c r="W3584" s="8"/>
    </row>
    <row r="3585" spans="21:23" x14ac:dyDescent="0.2">
      <c r="U3585" s="8"/>
      <c r="W3585" s="8"/>
    </row>
    <row r="3586" spans="21:23" x14ac:dyDescent="0.2">
      <c r="U3586" s="8"/>
      <c r="W3586" s="8"/>
    </row>
    <row r="3587" spans="21:23" x14ac:dyDescent="0.2">
      <c r="U3587" s="8"/>
      <c r="W3587" s="8"/>
    </row>
    <row r="3588" spans="21:23" x14ac:dyDescent="0.2">
      <c r="U3588" s="8"/>
      <c r="W3588" s="8"/>
    </row>
    <row r="3589" spans="21:23" x14ac:dyDescent="0.2">
      <c r="U3589" s="8"/>
      <c r="W3589" s="8"/>
    </row>
    <row r="3590" spans="21:23" x14ac:dyDescent="0.2">
      <c r="U3590" s="8"/>
      <c r="W3590" s="8"/>
    </row>
    <row r="3591" spans="21:23" x14ac:dyDescent="0.2">
      <c r="U3591" s="8"/>
      <c r="W3591" s="8"/>
    </row>
    <row r="3592" spans="21:23" x14ac:dyDescent="0.2">
      <c r="U3592" s="8"/>
      <c r="W3592" s="8"/>
    </row>
    <row r="3593" spans="21:23" x14ac:dyDescent="0.2">
      <c r="U3593" s="8"/>
      <c r="W3593" s="8"/>
    </row>
    <row r="3594" spans="21:23" x14ac:dyDescent="0.2">
      <c r="U3594" s="8"/>
      <c r="W3594" s="8"/>
    </row>
    <row r="3595" spans="21:23" x14ac:dyDescent="0.2">
      <c r="U3595" s="8"/>
      <c r="W3595" s="8"/>
    </row>
    <row r="3596" spans="21:23" x14ac:dyDescent="0.2">
      <c r="U3596" s="8"/>
      <c r="W3596" s="8"/>
    </row>
    <row r="3597" spans="21:23" x14ac:dyDescent="0.2">
      <c r="U3597" s="8"/>
      <c r="W3597" s="8"/>
    </row>
    <row r="3598" spans="21:23" x14ac:dyDescent="0.2">
      <c r="U3598" s="8"/>
      <c r="W3598" s="8"/>
    </row>
    <row r="3599" spans="21:23" x14ac:dyDescent="0.2">
      <c r="U3599" s="8"/>
      <c r="W3599" s="8"/>
    </row>
    <row r="3600" spans="21:23" x14ac:dyDescent="0.2">
      <c r="U3600" s="8"/>
      <c r="W3600" s="8"/>
    </row>
    <row r="3601" spans="21:23" x14ac:dyDescent="0.2">
      <c r="U3601" s="8"/>
      <c r="W3601" s="8"/>
    </row>
    <row r="3602" spans="21:23" x14ac:dyDescent="0.2">
      <c r="U3602" s="8"/>
      <c r="W3602" s="8"/>
    </row>
    <row r="3603" spans="21:23" x14ac:dyDescent="0.2">
      <c r="U3603" s="8"/>
      <c r="W3603" s="8"/>
    </row>
    <row r="3604" spans="21:23" x14ac:dyDescent="0.2">
      <c r="U3604" s="8"/>
      <c r="W3604" s="8"/>
    </row>
    <row r="3605" spans="21:23" x14ac:dyDescent="0.2">
      <c r="U3605" s="8"/>
      <c r="W3605" s="8"/>
    </row>
    <row r="3606" spans="21:23" x14ac:dyDescent="0.2">
      <c r="U3606" s="8"/>
      <c r="W3606" s="8"/>
    </row>
    <row r="3607" spans="21:23" x14ac:dyDescent="0.2">
      <c r="U3607" s="8"/>
      <c r="W3607" s="8"/>
    </row>
    <row r="3608" spans="21:23" x14ac:dyDescent="0.2">
      <c r="U3608" s="8"/>
      <c r="W3608" s="8"/>
    </row>
    <row r="3609" spans="21:23" x14ac:dyDescent="0.2">
      <c r="U3609" s="8"/>
      <c r="W3609" s="8"/>
    </row>
    <row r="3610" spans="21:23" x14ac:dyDescent="0.2">
      <c r="U3610" s="8"/>
      <c r="W3610" s="8"/>
    </row>
    <row r="3611" spans="21:23" x14ac:dyDescent="0.2">
      <c r="U3611" s="8"/>
      <c r="W3611" s="8"/>
    </row>
    <row r="3612" spans="21:23" x14ac:dyDescent="0.2">
      <c r="U3612" s="8"/>
      <c r="W3612" s="8"/>
    </row>
    <row r="3613" spans="21:23" x14ac:dyDescent="0.2">
      <c r="U3613" s="8"/>
      <c r="W3613" s="8"/>
    </row>
    <row r="3614" spans="21:23" x14ac:dyDescent="0.2">
      <c r="U3614" s="8"/>
      <c r="W3614" s="8"/>
    </row>
    <row r="3615" spans="21:23" x14ac:dyDescent="0.2">
      <c r="U3615" s="8"/>
      <c r="W3615" s="8"/>
    </row>
    <row r="3616" spans="21:23" x14ac:dyDescent="0.2">
      <c r="U3616" s="8"/>
      <c r="W3616" s="8"/>
    </row>
    <row r="3617" spans="21:23" x14ac:dyDescent="0.2">
      <c r="U3617" s="8"/>
      <c r="W3617" s="8"/>
    </row>
    <row r="3618" spans="21:23" x14ac:dyDescent="0.2">
      <c r="U3618" s="8"/>
      <c r="W3618" s="8"/>
    </row>
    <row r="3619" spans="21:23" x14ac:dyDescent="0.2">
      <c r="U3619" s="8"/>
      <c r="W3619" s="8"/>
    </row>
    <row r="3620" spans="21:23" x14ac:dyDescent="0.2">
      <c r="U3620" s="8"/>
      <c r="W3620" s="8"/>
    </row>
    <row r="3621" spans="21:23" x14ac:dyDescent="0.2">
      <c r="U3621" s="8"/>
      <c r="W3621" s="8"/>
    </row>
    <row r="3622" spans="21:23" x14ac:dyDescent="0.2">
      <c r="U3622" s="8"/>
      <c r="W3622" s="8"/>
    </row>
    <row r="3623" spans="21:23" x14ac:dyDescent="0.2">
      <c r="U3623" s="8"/>
      <c r="W3623" s="8"/>
    </row>
    <row r="3624" spans="21:23" x14ac:dyDescent="0.2">
      <c r="U3624" s="8"/>
      <c r="W3624" s="8"/>
    </row>
    <row r="3625" spans="21:23" x14ac:dyDescent="0.2">
      <c r="U3625" s="8"/>
      <c r="W3625" s="8"/>
    </row>
    <row r="3626" spans="21:23" x14ac:dyDescent="0.2">
      <c r="U3626" s="8"/>
      <c r="W3626" s="8"/>
    </row>
    <row r="3627" spans="21:23" x14ac:dyDescent="0.2">
      <c r="U3627" s="8"/>
      <c r="W3627" s="8"/>
    </row>
    <row r="3628" spans="21:23" x14ac:dyDescent="0.2">
      <c r="U3628" s="8"/>
      <c r="W3628" s="8"/>
    </row>
    <row r="3629" spans="21:23" x14ac:dyDescent="0.2">
      <c r="U3629" s="8"/>
      <c r="W3629" s="8"/>
    </row>
    <row r="3630" spans="21:23" x14ac:dyDescent="0.2">
      <c r="U3630" s="8"/>
      <c r="W3630" s="8"/>
    </row>
    <row r="3631" spans="21:23" x14ac:dyDescent="0.2">
      <c r="U3631" s="8"/>
      <c r="W3631" s="8"/>
    </row>
    <row r="3632" spans="21:23" x14ac:dyDescent="0.2">
      <c r="U3632" s="8"/>
      <c r="W3632" s="8"/>
    </row>
    <row r="3633" spans="21:23" x14ac:dyDescent="0.2">
      <c r="U3633" s="8"/>
      <c r="W3633" s="8"/>
    </row>
    <row r="3634" spans="21:23" x14ac:dyDescent="0.2">
      <c r="U3634" s="8"/>
      <c r="W3634" s="8"/>
    </row>
    <row r="3635" spans="21:23" x14ac:dyDescent="0.2">
      <c r="U3635" s="8"/>
      <c r="W3635" s="8"/>
    </row>
    <row r="3636" spans="21:23" x14ac:dyDescent="0.2">
      <c r="U3636" s="8"/>
      <c r="W3636" s="8"/>
    </row>
    <row r="3637" spans="21:23" x14ac:dyDescent="0.2">
      <c r="U3637" s="8"/>
      <c r="W3637" s="8"/>
    </row>
    <row r="3638" spans="21:23" x14ac:dyDescent="0.2">
      <c r="U3638" s="8"/>
      <c r="W3638" s="8"/>
    </row>
    <row r="3639" spans="21:23" x14ac:dyDescent="0.2">
      <c r="U3639" s="8"/>
      <c r="W3639" s="8"/>
    </row>
    <row r="3640" spans="21:23" x14ac:dyDescent="0.2">
      <c r="U3640" s="8"/>
      <c r="W3640" s="8"/>
    </row>
    <row r="3641" spans="21:23" x14ac:dyDescent="0.2">
      <c r="U3641" s="8"/>
      <c r="W3641" s="8"/>
    </row>
    <row r="3642" spans="21:23" x14ac:dyDescent="0.2">
      <c r="U3642" s="8"/>
      <c r="W3642" s="8"/>
    </row>
    <row r="3643" spans="21:23" x14ac:dyDescent="0.2">
      <c r="U3643" s="8"/>
      <c r="W3643" s="8"/>
    </row>
    <row r="3644" spans="21:23" x14ac:dyDescent="0.2">
      <c r="U3644" s="8"/>
      <c r="W3644" s="8"/>
    </row>
    <row r="3645" spans="21:23" x14ac:dyDescent="0.2">
      <c r="U3645" s="8"/>
      <c r="W3645" s="8"/>
    </row>
    <row r="3646" spans="21:23" x14ac:dyDescent="0.2">
      <c r="U3646" s="8"/>
      <c r="W3646" s="8"/>
    </row>
    <row r="3647" spans="21:23" x14ac:dyDescent="0.2">
      <c r="U3647" s="8"/>
      <c r="W3647" s="8"/>
    </row>
    <row r="3648" spans="21:23" x14ac:dyDescent="0.2">
      <c r="U3648" s="8"/>
      <c r="W3648" s="8"/>
    </row>
    <row r="3649" spans="21:23" x14ac:dyDescent="0.2">
      <c r="U3649" s="8"/>
      <c r="W3649" s="8"/>
    </row>
    <row r="3650" spans="21:23" x14ac:dyDescent="0.2">
      <c r="U3650" s="8"/>
      <c r="W3650" s="8"/>
    </row>
    <row r="3651" spans="21:23" x14ac:dyDescent="0.2">
      <c r="U3651" s="8"/>
      <c r="W3651" s="8"/>
    </row>
    <row r="3652" spans="21:23" x14ac:dyDescent="0.2">
      <c r="U3652" s="8"/>
      <c r="W3652" s="8"/>
    </row>
    <row r="3653" spans="21:23" x14ac:dyDescent="0.2">
      <c r="U3653" s="8"/>
      <c r="W3653" s="8"/>
    </row>
    <row r="3654" spans="21:23" x14ac:dyDescent="0.2">
      <c r="U3654" s="8"/>
      <c r="W3654" s="8"/>
    </row>
    <row r="3655" spans="21:23" x14ac:dyDescent="0.2">
      <c r="U3655" s="8"/>
      <c r="W3655" s="8"/>
    </row>
    <row r="3656" spans="21:23" x14ac:dyDescent="0.2">
      <c r="U3656" s="8"/>
      <c r="W3656" s="8"/>
    </row>
    <row r="3657" spans="21:23" x14ac:dyDescent="0.2">
      <c r="U3657" s="8"/>
      <c r="W3657" s="8"/>
    </row>
    <row r="3658" spans="21:23" x14ac:dyDescent="0.2">
      <c r="U3658" s="8"/>
      <c r="W3658" s="8"/>
    </row>
    <row r="3659" spans="21:23" x14ac:dyDescent="0.2">
      <c r="U3659" s="8"/>
      <c r="W3659" s="8"/>
    </row>
    <row r="3660" spans="21:23" x14ac:dyDescent="0.2">
      <c r="U3660" s="8"/>
      <c r="W3660" s="8"/>
    </row>
    <row r="3661" spans="21:23" x14ac:dyDescent="0.2">
      <c r="U3661" s="8"/>
      <c r="W3661" s="8"/>
    </row>
    <row r="3662" spans="21:23" x14ac:dyDescent="0.2">
      <c r="U3662" s="8"/>
      <c r="W3662" s="8"/>
    </row>
    <row r="3663" spans="21:23" x14ac:dyDescent="0.2">
      <c r="U3663" s="8"/>
      <c r="W3663" s="8"/>
    </row>
    <row r="3664" spans="21:23" x14ac:dyDescent="0.2">
      <c r="U3664" s="8"/>
      <c r="W3664" s="8"/>
    </row>
    <row r="3665" spans="21:23" x14ac:dyDescent="0.2">
      <c r="U3665" s="8"/>
      <c r="W3665" s="8"/>
    </row>
    <row r="3666" spans="21:23" x14ac:dyDescent="0.2">
      <c r="U3666" s="8"/>
      <c r="W3666" s="8"/>
    </row>
    <row r="3667" spans="21:23" x14ac:dyDescent="0.2">
      <c r="U3667" s="8"/>
      <c r="W3667" s="8"/>
    </row>
    <row r="3668" spans="21:23" x14ac:dyDescent="0.2">
      <c r="U3668" s="8"/>
      <c r="W3668" s="8"/>
    </row>
    <row r="3669" spans="21:23" x14ac:dyDescent="0.2">
      <c r="U3669" s="8"/>
      <c r="W3669" s="8"/>
    </row>
    <row r="3670" spans="21:23" x14ac:dyDescent="0.2">
      <c r="U3670" s="8"/>
      <c r="W3670" s="8"/>
    </row>
    <row r="3671" spans="21:23" x14ac:dyDescent="0.2">
      <c r="U3671" s="8"/>
      <c r="W3671" s="8"/>
    </row>
    <row r="3672" spans="21:23" x14ac:dyDescent="0.2">
      <c r="U3672" s="8"/>
      <c r="W3672" s="8"/>
    </row>
    <row r="3673" spans="21:23" x14ac:dyDescent="0.2">
      <c r="U3673" s="8"/>
      <c r="W3673" s="8"/>
    </row>
    <row r="3674" spans="21:23" x14ac:dyDescent="0.2">
      <c r="U3674" s="8"/>
      <c r="W3674" s="8"/>
    </row>
    <row r="3675" spans="21:23" x14ac:dyDescent="0.2">
      <c r="U3675" s="8"/>
      <c r="W3675" s="8"/>
    </row>
    <row r="3676" spans="21:23" x14ac:dyDescent="0.2">
      <c r="U3676" s="8"/>
      <c r="W3676" s="8"/>
    </row>
    <row r="3677" spans="21:23" x14ac:dyDescent="0.2">
      <c r="U3677" s="8"/>
      <c r="W3677" s="8"/>
    </row>
    <row r="3678" spans="21:23" x14ac:dyDescent="0.2">
      <c r="U3678" s="8"/>
      <c r="W3678" s="8"/>
    </row>
    <row r="3679" spans="21:23" x14ac:dyDescent="0.2">
      <c r="U3679" s="8"/>
      <c r="W3679" s="8"/>
    </row>
    <row r="3680" spans="21:23" x14ac:dyDescent="0.2">
      <c r="U3680" s="8"/>
      <c r="W3680" s="8"/>
    </row>
    <row r="3681" spans="21:23" x14ac:dyDescent="0.2">
      <c r="U3681" s="8"/>
      <c r="W3681" s="8"/>
    </row>
    <row r="3682" spans="21:23" x14ac:dyDescent="0.2">
      <c r="U3682" s="8"/>
      <c r="W3682" s="8"/>
    </row>
    <row r="3683" spans="21:23" x14ac:dyDescent="0.2">
      <c r="U3683" s="8"/>
      <c r="W3683" s="8"/>
    </row>
    <row r="3684" spans="21:23" x14ac:dyDescent="0.2">
      <c r="U3684" s="8"/>
      <c r="W3684" s="8"/>
    </row>
    <row r="3685" spans="21:23" x14ac:dyDescent="0.2">
      <c r="U3685" s="8"/>
      <c r="W3685" s="8"/>
    </row>
    <row r="3686" spans="21:23" x14ac:dyDescent="0.2">
      <c r="U3686" s="8"/>
      <c r="W3686" s="8"/>
    </row>
    <row r="3687" spans="21:23" x14ac:dyDescent="0.2">
      <c r="U3687" s="8"/>
      <c r="W3687" s="8"/>
    </row>
    <row r="3688" spans="21:23" x14ac:dyDescent="0.2">
      <c r="U3688" s="8"/>
      <c r="W3688" s="8"/>
    </row>
    <row r="3689" spans="21:23" x14ac:dyDescent="0.2">
      <c r="U3689" s="8"/>
      <c r="W3689" s="8"/>
    </row>
    <row r="3690" spans="21:23" x14ac:dyDescent="0.2">
      <c r="U3690" s="8"/>
      <c r="W3690" s="8"/>
    </row>
    <row r="3691" spans="21:23" x14ac:dyDescent="0.2">
      <c r="U3691" s="8"/>
      <c r="W3691" s="8"/>
    </row>
    <row r="3692" spans="21:23" x14ac:dyDescent="0.2">
      <c r="U3692" s="8"/>
      <c r="W3692" s="8"/>
    </row>
    <row r="3693" spans="21:23" x14ac:dyDescent="0.2">
      <c r="U3693" s="8"/>
      <c r="W3693" s="8"/>
    </row>
    <row r="3694" spans="21:23" x14ac:dyDescent="0.2">
      <c r="U3694" s="8"/>
      <c r="W3694" s="8"/>
    </row>
    <row r="3695" spans="21:23" x14ac:dyDescent="0.2">
      <c r="U3695" s="8"/>
      <c r="W3695" s="8"/>
    </row>
    <row r="3696" spans="21:23" x14ac:dyDescent="0.2">
      <c r="U3696" s="8"/>
      <c r="W3696" s="8"/>
    </row>
    <row r="3697" spans="21:23" x14ac:dyDescent="0.2">
      <c r="U3697" s="8"/>
      <c r="W3697" s="8"/>
    </row>
    <row r="3698" spans="21:23" x14ac:dyDescent="0.2">
      <c r="U3698" s="8"/>
      <c r="W3698" s="8"/>
    </row>
    <row r="3699" spans="21:23" x14ac:dyDescent="0.2">
      <c r="U3699" s="8"/>
      <c r="W3699" s="8"/>
    </row>
    <row r="3700" spans="21:23" x14ac:dyDescent="0.2">
      <c r="U3700" s="8"/>
      <c r="W3700" s="8"/>
    </row>
    <row r="3701" spans="21:23" x14ac:dyDescent="0.2">
      <c r="U3701" s="8"/>
      <c r="W3701" s="8"/>
    </row>
    <row r="3702" spans="21:23" x14ac:dyDescent="0.2">
      <c r="U3702" s="8"/>
      <c r="W3702" s="8"/>
    </row>
    <row r="3703" spans="21:23" x14ac:dyDescent="0.2">
      <c r="U3703" s="8"/>
      <c r="W3703" s="8"/>
    </row>
    <row r="3704" spans="21:23" x14ac:dyDescent="0.2">
      <c r="U3704" s="8"/>
      <c r="W3704" s="8"/>
    </row>
    <row r="3705" spans="21:23" x14ac:dyDescent="0.2">
      <c r="U3705" s="8"/>
      <c r="W3705" s="8"/>
    </row>
    <row r="3706" spans="21:23" x14ac:dyDescent="0.2">
      <c r="U3706" s="8"/>
      <c r="W3706" s="8"/>
    </row>
    <row r="3707" spans="21:23" x14ac:dyDescent="0.2">
      <c r="U3707" s="8"/>
      <c r="W3707" s="8"/>
    </row>
    <row r="3708" spans="21:23" x14ac:dyDescent="0.2">
      <c r="U3708" s="8"/>
      <c r="W3708" s="8"/>
    </row>
    <row r="3709" spans="21:23" x14ac:dyDescent="0.2">
      <c r="U3709" s="8"/>
      <c r="W3709" s="8"/>
    </row>
    <row r="3710" spans="21:23" x14ac:dyDescent="0.2">
      <c r="U3710" s="8"/>
      <c r="W3710" s="8"/>
    </row>
    <row r="3711" spans="21:23" x14ac:dyDescent="0.2">
      <c r="U3711" s="8"/>
      <c r="W3711" s="8"/>
    </row>
    <row r="3712" spans="21:23" x14ac:dyDescent="0.2">
      <c r="U3712" s="8"/>
      <c r="W3712" s="8"/>
    </row>
    <row r="3713" spans="21:23" x14ac:dyDescent="0.2">
      <c r="U3713" s="8"/>
      <c r="W3713" s="8"/>
    </row>
    <row r="3714" spans="21:23" x14ac:dyDescent="0.2">
      <c r="U3714" s="8"/>
      <c r="W3714" s="8"/>
    </row>
    <row r="3715" spans="21:23" x14ac:dyDescent="0.2">
      <c r="U3715" s="8"/>
      <c r="W3715" s="8"/>
    </row>
    <row r="3716" spans="21:23" x14ac:dyDescent="0.2">
      <c r="U3716" s="8"/>
      <c r="W3716" s="8"/>
    </row>
    <row r="3717" spans="21:23" x14ac:dyDescent="0.2">
      <c r="U3717" s="8"/>
      <c r="W3717" s="8"/>
    </row>
    <row r="3718" spans="21:23" x14ac:dyDescent="0.2">
      <c r="U3718" s="8"/>
      <c r="W3718" s="8"/>
    </row>
    <row r="3719" spans="21:23" x14ac:dyDescent="0.2">
      <c r="U3719" s="8"/>
      <c r="W3719" s="8"/>
    </row>
    <row r="3720" spans="21:23" x14ac:dyDescent="0.2">
      <c r="U3720" s="8"/>
      <c r="W3720" s="8"/>
    </row>
    <row r="3721" spans="21:23" x14ac:dyDescent="0.2">
      <c r="U3721" s="8"/>
      <c r="W3721" s="8"/>
    </row>
    <row r="3722" spans="21:23" x14ac:dyDescent="0.2">
      <c r="U3722" s="8"/>
      <c r="W3722" s="8"/>
    </row>
    <row r="3723" spans="21:23" x14ac:dyDescent="0.2">
      <c r="U3723" s="8"/>
      <c r="W3723" s="8"/>
    </row>
    <row r="3724" spans="21:23" x14ac:dyDescent="0.2">
      <c r="U3724" s="8"/>
      <c r="W3724" s="8"/>
    </row>
    <row r="3725" spans="21:23" x14ac:dyDescent="0.2">
      <c r="U3725" s="8"/>
      <c r="W3725" s="8"/>
    </row>
    <row r="3726" spans="21:23" x14ac:dyDescent="0.2">
      <c r="U3726" s="8"/>
      <c r="W3726" s="8"/>
    </row>
    <row r="3727" spans="21:23" x14ac:dyDescent="0.2">
      <c r="U3727" s="8"/>
      <c r="W3727" s="8"/>
    </row>
    <row r="3728" spans="21:23" x14ac:dyDescent="0.2">
      <c r="U3728" s="8"/>
      <c r="W3728" s="8"/>
    </row>
    <row r="3729" spans="21:23" x14ac:dyDescent="0.2">
      <c r="U3729" s="8"/>
      <c r="W3729" s="8"/>
    </row>
    <row r="3730" spans="21:23" x14ac:dyDescent="0.2">
      <c r="U3730" s="8"/>
      <c r="W3730" s="8"/>
    </row>
    <row r="3731" spans="21:23" x14ac:dyDescent="0.2">
      <c r="U3731" s="8"/>
      <c r="W3731" s="8"/>
    </row>
    <row r="3732" spans="21:23" x14ac:dyDescent="0.2">
      <c r="U3732" s="8"/>
      <c r="W3732" s="8"/>
    </row>
    <row r="3733" spans="21:23" x14ac:dyDescent="0.2">
      <c r="U3733" s="8"/>
      <c r="W3733" s="8"/>
    </row>
    <row r="3734" spans="21:23" x14ac:dyDescent="0.2">
      <c r="U3734" s="8"/>
      <c r="W3734" s="8"/>
    </row>
    <row r="3735" spans="21:23" x14ac:dyDescent="0.2">
      <c r="U3735" s="8"/>
      <c r="W3735" s="8"/>
    </row>
    <row r="3736" spans="21:23" x14ac:dyDescent="0.2">
      <c r="U3736" s="8"/>
      <c r="W3736" s="8"/>
    </row>
    <row r="3737" spans="21:23" x14ac:dyDescent="0.2">
      <c r="U3737" s="8"/>
      <c r="W3737" s="8"/>
    </row>
    <row r="3738" spans="21:23" x14ac:dyDescent="0.2">
      <c r="U3738" s="8"/>
      <c r="W3738" s="8"/>
    </row>
    <row r="3739" spans="21:23" x14ac:dyDescent="0.2">
      <c r="U3739" s="8"/>
      <c r="W3739" s="8"/>
    </row>
    <row r="3740" spans="21:23" x14ac:dyDescent="0.2">
      <c r="U3740" s="8"/>
      <c r="W3740" s="8"/>
    </row>
    <row r="3741" spans="21:23" x14ac:dyDescent="0.2">
      <c r="U3741" s="8"/>
      <c r="W3741" s="8"/>
    </row>
    <row r="3742" spans="21:23" x14ac:dyDescent="0.2">
      <c r="U3742" s="8"/>
      <c r="W3742" s="8"/>
    </row>
    <row r="3743" spans="21:23" x14ac:dyDescent="0.2">
      <c r="U3743" s="8"/>
      <c r="W3743" s="8"/>
    </row>
    <row r="3744" spans="21:23" x14ac:dyDescent="0.2">
      <c r="U3744" s="8"/>
      <c r="W3744" s="8"/>
    </row>
    <row r="3745" spans="21:23" x14ac:dyDescent="0.2">
      <c r="U3745" s="8"/>
      <c r="W3745" s="8"/>
    </row>
    <row r="3746" spans="21:23" x14ac:dyDescent="0.2">
      <c r="U3746" s="8"/>
      <c r="W3746" s="8"/>
    </row>
    <row r="3747" spans="21:23" x14ac:dyDescent="0.2">
      <c r="U3747" s="8"/>
      <c r="W3747" s="8"/>
    </row>
    <row r="3748" spans="21:23" x14ac:dyDescent="0.2">
      <c r="U3748" s="8"/>
      <c r="W3748" s="8"/>
    </row>
    <row r="3749" spans="21:23" x14ac:dyDescent="0.2">
      <c r="U3749" s="8"/>
      <c r="W3749" s="8"/>
    </row>
    <row r="3750" spans="21:23" x14ac:dyDescent="0.2">
      <c r="U3750" s="8"/>
      <c r="W3750" s="8"/>
    </row>
    <row r="3751" spans="21:23" x14ac:dyDescent="0.2">
      <c r="U3751" s="8"/>
      <c r="W3751" s="8"/>
    </row>
    <row r="3752" spans="21:23" x14ac:dyDescent="0.2">
      <c r="U3752" s="8"/>
      <c r="W3752" s="8"/>
    </row>
    <row r="3753" spans="21:23" x14ac:dyDescent="0.2">
      <c r="U3753" s="8"/>
      <c r="W3753" s="8"/>
    </row>
    <row r="3754" spans="21:23" x14ac:dyDescent="0.2">
      <c r="U3754" s="8"/>
      <c r="W3754" s="8"/>
    </row>
    <row r="3755" spans="21:23" x14ac:dyDescent="0.2">
      <c r="U3755" s="8"/>
      <c r="W3755" s="8"/>
    </row>
    <row r="3756" spans="21:23" x14ac:dyDescent="0.2">
      <c r="U3756" s="8"/>
      <c r="W3756" s="8"/>
    </row>
    <row r="3757" spans="21:23" x14ac:dyDescent="0.2">
      <c r="U3757" s="8"/>
      <c r="W3757" s="8"/>
    </row>
    <row r="3758" spans="21:23" x14ac:dyDescent="0.2">
      <c r="U3758" s="8"/>
      <c r="W3758" s="8"/>
    </row>
    <row r="3759" spans="21:23" x14ac:dyDescent="0.2">
      <c r="U3759" s="8"/>
      <c r="W3759" s="8"/>
    </row>
    <row r="3760" spans="21:23" x14ac:dyDescent="0.2">
      <c r="U3760" s="8"/>
      <c r="W3760" s="8"/>
    </row>
    <row r="3761" spans="21:23" x14ac:dyDescent="0.2">
      <c r="U3761" s="8"/>
      <c r="W3761" s="8"/>
    </row>
    <row r="3762" spans="21:23" x14ac:dyDescent="0.2">
      <c r="U3762" s="8"/>
      <c r="W3762" s="8"/>
    </row>
    <row r="3763" spans="21:23" x14ac:dyDescent="0.2">
      <c r="U3763" s="8"/>
      <c r="W3763" s="8"/>
    </row>
    <row r="3764" spans="21:23" x14ac:dyDescent="0.2">
      <c r="U3764" s="8"/>
      <c r="W3764" s="8"/>
    </row>
    <row r="3765" spans="21:23" x14ac:dyDescent="0.2">
      <c r="U3765" s="8"/>
      <c r="W3765" s="8"/>
    </row>
    <row r="3766" spans="21:23" x14ac:dyDescent="0.2">
      <c r="U3766" s="8"/>
      <c r="W3766" s="8"/>
    </row>
    <row r="3767" spans="21:23" x14ac:dyDescent="0.2">
      <c r="U3767" s="8"/>
      <c r="W3767" s="8"/>
    </row>
    <row r="3768" spans="21:23" x14ac:dyDescent="0.2">
      <c r="U3768" s="8"/>
      <c r="W3768" s="8"/>
    </row>
    <row r="3769" spans="21:23" x14ac:dyDescent="0.2">
      <c r="U3769" s="8"/>
      <c r="W3769" s="8"/>
    </row>
    <row r="3770" spans="21:23" x14ac:dyDescent="0.2">
      <c r="U3770" s="8"/>
      <c r="W3770" s="8"/>
    </row>
    <row r="3771" spans="21:23" x14ac:dyDescent="0.2">
      <c r="U3771" s="8"/>
      <c r="W3771" s="8"/>
    </row>
    <row r="3772" spans="21:23" x14ac:dyDescent="0.2">
      <c r="U3772" s="8"/>
      <c r="W3772" s="8"/>
    </row>
    <row r="3773" spans="21:23" x14ac:dyDescent="0.2">
      <c r="U3773" s="8"/>
      <c r="W3773" s="8"/>
    </row>
    <row r="3774" spans="21:23" x14ac:dyDescent="0.2">
      <c r="U3774" s="8"/>
      <c r="W3774" s="8"/>
    </row>
    <row r="3775" spans="21:23" x14ac:dyDescent="0.2">
      <c r="U3775" s="8"/>
      <c r="W3775" s="8"/>
    </row>
    <row r="3776" spans="21:23" x14ac:dyDescent="0.2">
      <c r="U3776" s="8"/>
      <c r="W3776" s="8"/>
    </row>
    <row r="3777" spans="21:23" x14ac:dyDescent="0.2">
      <c r="U3777" s="8"/>
      <c r="W3777" s="8"/>
    </row>
    <row r="3778" spans="21:23" x14ac:dyDescent="0.2">
      <c r="U3778" s="8"/>
      <c r="W3778" s="8"/>
    </row>
    <row r="3779" spans="21:23" x14ac:dyDescent="0.2">
      <c r="U3779" s="8"/>
      <c r="W3779" s="8"/>
    </row>
    <row r="3780" spans="21:23" x14ac:dyDescent="0.2">
      <c r="U3780" s="8"/>
      <c r="W3780" s="8"/>
    </row>
    <row r="3781" spans="21:23" x14ac:dyDescent="0.2">
      <c r="U3781" s="8"/>
      <c r="W3781" s="8"/>
    </row>
    <row r="3782" spans="21:23" x14ac:dyDescent="0.2">
      <c r="U3782" s="8"/>
      <c r="W3782" s="8"/>
    </row>
    <row r="3783" spans="21:23" x14ac:dyDescent="0.2">
      <c r="U3783" s="8"/>
      <c r="W3783" s="8"/>
    </row>
    <row r="3784" spans="21:23" x14ac:dyDescent="0.2">
      <c r="U3784" s="8"/>
      <c r="W3784" s="8"/>
    </row>
    <row r="3785" spans="21:23" x14ac:dyDescent="0.2">
      <c r="U3785" s="8"/>
      <c r="W3785" s="8"/>
    </row>
    <row r="3786" spans="21:23" x14ac:dyDescent="0.2">
      <c r="U3786" s="8"/>
      <c r="W3786" s="8"/>
    </row>
    <row r="3787" spans="21:23" x14ac:dyDescent="0.2">
      <c r="U3787" s="8"/>
      <c r="W3787" s="8"/>
    </row>
    <row r="3788" spans="21:23" x14ac:dyDescent="0.2">
      <c r="U3788" s="8"/>
      <c r="W3788" s="8"/>
    </row>
    <row r="3789" spans="21:23" x14ac:dyDescent="0.2">
      <c r="U3789" s="8"/>
      <c r="W3789" s="8"/>
    </row>
    <row r="3790" spans="21:23" x14ac:dyDescent="0.2">
      <c r="U3790" s="8"/>
      <c r="W3790" s="8"/>
    </row>
    <row r="3791" spans="21:23" x14ac:dyDescent="0.2">
      <c r="U3791" s="8"/>
      <c r="W3791" s="8"/>
    </row>
    <row r="3792" spans="21:23" x14ac:dyDescent="0.2">
      <c r="U3792" s="8"/>
      <c r="W3792" s="8"/>
    </row>
    <row r="3793" spans="21:23" x14ac:dyDescent="0.2">
      <c r="U3793" s="8"/>
      <c r="W3793" s="8"/>
    </row>
    <row r="3794" spans="21:23" x14ac:dyDescent="0.2">
      <c r="U3794" s="8"/>
      <c r="W3794" s="8"/>
    </row>
    <row r="3795" spans="21:23" x14ac:dyDescent="0.2">
      <c r="U3795" s="8"/>
      <c r="W3795" s="8"/>
    </row>
    <row r="3796" spans="21:23" x14ac:dyDescent="0.2">
      <c r="U3796" s="8"/>
      <c r="W3796" s="8"/>
    </row>
    <row r="3797" spans="21:23" x14ac:dyDescent="0.2">
      <c r="U3797" s="8"/>
      <c r="W3797" s="8"/>
    </row>
    <row r="3798" spans="21:23" x14ac:dyDescent="0.2">
      <c r="U3798" s="8"/>
      <c r="W3798" s="8"/>
    </row>
    <row r="3799" spans="21:23" x14ac:dyDescent="0.2">
      <c r="U3799" s="8"/>
      <c r="W3799" s="8"/>
    </row>
    <row r="3800" spans="21:23" x14ac:dyDescent="0.2">
      <c r="U3800" s="8"/>
      <c r="W3800" s="8"/>
    </row>
    <row r="3801" spans="21:23" x14ac:dyDescent="0.2">
      <c r="U3801" s="8"/>
      <c r="W3801" s="8"/>
    </row>
    <row r="3802" spans="21:23" x14ac:dyDescent="0.2">
      <c r="U3802" s="8"/>
      <c r="W3802" s="8"/>
    </row>
    <row r="3803" spans="21:23" x14ac:dyDescent="0.2">
      <c r="U3803" s="8"/>
      <c r="W3803" s="8"/>
    </row>
    <row r="3804" spans="21:23" x14ac:dyDescent="0.2">
      <c r="U3804" s="8"/>
      <c r="W3804" s="8"/>
    </row>
    <row r="3805" spans="21:23" x14ac:dyDescent="0.2">
      <c r="U3805" s="8"/>
      <c r="W3805" s="8"/>
    </row>
    <row r="3806" spans="21:23" x14ac:dyDescent="0.2">
      <c r="U3806" s="8"/>
      <c r="W3806" s="8"/>
    </row>
    <row r="3807" spans="21:23" x14ac:dyDescent="0.2">
      <c r="U3807" s="8"/>
      <c r="W3807" s="8"/>
    </row>
    <row r="3808" spans="21:23" x14ac:dyDescent="0.2">
      <c r="U3808" s="8"/>
      <c r="W3808" s="8"/>
    </row>
    <row r="3809" spans="21:23" x14ac:dyDescent="0.2">
      <c r="U3809" s="8"/>
      <c r="W3809" s="8"/>
    </row>
    <row r="3810" spans="21:23" x14ac:dyDescent="0.2">
      <c r="U3810" s="8"/>
      <c r="W3810" s="8"/>
    </row>
    <row r="3811" spans="21:23" x14ac:dyDescent="0.2">
      <c r="U3811" s="8"/>
      <c r="W3811" s="8"/>
    </row>
    <row r="3812" spans="21:23" x14ac:dyDescent="0.2">
      <c r="U3812" s="8"/>
      <c r="W3812" s="8"/>
    </row>
    <row r="3813" spans="21:23" x14ac:dyDescent="0.2">
      <c r="U3813" s="8"/>
      <c r="W3813" s="8"/>
    </row>
    <row r="3814" spans="21:23" x14ac:dyDescent="0.2">
      <c r="U3814" s="8"/>
      <c r="W3814" s="8"/>
    </row>
    <row r="3815" spans="21:23" x14ac:dyDescent="0.2">
      <c r="U3815" s="8"/>
      <c r="W3815" s="8"/>
    </row>
    <row r="3816" spans="21:23" x14ac:dyDescent="0.2">
      <c r="U3816" s="8"/>
      <c r="W3816" s="8"/>
    </row>
    <row r="3817" spans="21:23" x14ac:dyDescent="0.2">
      <c r="U3817" s="8"/>
      <c r="W3817" s="8"/>
    </row>
    <row r="3818" spans="21:23" x14ac:dyDescent="0.2">
      <c r="U3818" s="8"/>
      <c r="W3818" s="8"/>
    </row>
    <row r="3819" spans="21:23" x14ac:dyDescent="0.2">
      <c r="U3819" s="8"/>
      <c r="W3819" s="8"/>
    </row>
    <row r="3820" spans="21:23" x14ac:dyDescent="0.2">
      <c r="U3820" s="8"/>
      <c r="W3820" s="8"/>
    </row>
    <row r="3821" spans="21:23" x14ac:dyDescent="0.2">
      <c r="U3821" s="8"/>
      <c r="W3821" s="8"/>
    </row>
    <row r="3822" spans="21:23" x14ac:dyDescent="0.2">
      <c r="U3822" s="8"/>
      <c r="W3822" s="8"/>
    </row>
    <row r="3823" spans="21:23" x14ac:dyDescent="0.2">
      <c r="U3823" s="8"/>
      <c r="W3823" s="8"/>
    </row>
    <row r="3824" spans="21:23" x14ac:dyDescent="0.2">
      <c r="U3824" s="8"/>
      <c r="W3824" s="8"/>
    </row>
    <row r="3825" spans="21:23" x14ac:dyDescent="0.2">
      <c r="U3825" s="8"/>
      <c r="W3825" s="8"/>
    </row>
    <row r="3826" spans="21:23" x14ac:dyDescent="0.2">
      <c r="U3826" s="8"/>
      <c r="W3826" s="8"/>
    </row>
    <row r="3827" spans="21:23" x14ac:dyDescent="0.2">
      <c r="U3827" s="8"/>
      <c r="W3827" s="8"/>
    </row>
    <row r="3828" spans="21:23" x14ac:dyDescent="0.2">
      <c r="U3828" s="8"/>
      <c r="W3828" s="8"/>
    </row>
    <row r="3829" spans="21:23" x14ac:dyDescent="0.2">
      <c r="U3829" s="8"/>
      <c r="W3829" s="8"/>
    </row>
    <row r="3830" spans="21:23" x14ac:dyDescent="0.2">
      <c r="U3830" s="8"/>
      <c r="W3830" s="8"/>
    </row>
    <row r="3831" spans="21:23" x14ac:dyDescent="0.2">
      <c r="U3831" s="8"/>
      <c r="W3831" s="8"/>
    </row>
    <row r="3832" spans="21:23" x14ac:dyDescent="0.2">
      <c r="U3832" s="8"/>
      <c r="W3832" s="8"/>
    </row>
    <row r="3833" spans="21:23" x14ac:dyDescent="0.2">
      <c r="U3833" s="8"/>
      <c r="W3833" s="8"/>
    </row>
    <row r="3834" spans="21:23" x14ac:dyDescent="0.2">
      <c r="U3834" s="8"/>
      <c r="W3834" s="8"/>
    </row>
    <row r="3835" spans="21:23" x14ac:dyDescent="0.2">
      <c r="U3835" s="8"/>
      <c r="W3835" s="8"/>
    </row>
    <row r="3836" spans="21:23" x14ac:dyDescent="0.2">
      <c r="U3836" s="8"/>
      <c r="W3836" s="8"/>
    </row>
    <row r="3837" spans="21:23" x14ac:dyDescent="0.2">
      <c r="U3837" s="8"/>
      <c r="W3837" s="8"/>
    </row>
    <row r="3838" spans="21:23" x14ac:dyDescent="0.2">
      <c r="U3838" s="8"/>
      <c r="W3838" s="8"/>
    </row>
    <row r="3839" spans="21:23" x14ac:dyDescent="0.2">
      <c r="U3839" s="8"/>
      <c r="W3839" s="8"/>
    </row>
    <row r="3840" spans="21:23" x14ac:dyDescent="0.2">
      <c r="U3840" s="8"/>
      <c r="W3840" s="8"/>
    </row>
    <row r="3841" spans="21:23" x14ac:dyDescent="0.2">
      <c r="U3841" s="8"/>
      <c r="W3841" s="8"/>
    </row>
    <row r="3842" spans="21:23" x14ac:dyDescent="0.2">
      <c r="U3842" s="8"/>
      <c r="W3842" s="8"/>
    </row>
    <row r="3843" spans="21:23" x14ac:dyDescent="0.2">
      <c r="U3843" s="8"/>
      <c r="W3843" s="8"/>
    </row>
    <row r="3844" spans="21:23" x14ac:dyDescent="0.2">
      <c r="U3844" s="8"/>
      <c r="W3844" s="8"/>
    </row>
    <row r="3845" spans="21:23" x14ac:dyDescent="0.2">
      <c r="U3845" s="8"/>
      <c r="W3845" s="8"/>
    </row>
    <row r="3846" spans="21:23" x14ac:dyDescent="0.2">
      <c r="U3846" s="8"/>
      <c r="W3846" s="8"/>
    </row>
    <row r="3847" spans="21:23" x14ac:dyDescent="0.2">
      <c r="U3847" s="8"/>
      <c r="W3847" s="8"/>
    </row>
    <row r="3848" spans="21:23" x14ac:dyDescent="0.2">
      <c r="U3848" s="8"/>
      <c r="W3848" s="8"/>
    </row>
    <row r="3849" spans="21:23" x14ac:dyDescent="0.2">
      <c r="U3849" s="8"/>
      <c r="W3849" s="8"/>
    </row>
    <row r="3850" spans="21:23" x14ac:dyDescent="0.2">
      <c r="U3850" s="8"/>
      <c r="W3850" s="8"/>
    </row>
    <row r="3851" spans="21:23" x14ac:dyDescent="0.2">
      <c r="U3851" s="8"/>
      <c r="W3851" s="8"/>
    </row>
    <row r="3852" spans="21:23" x14ac:dyDescent="0.2">
      <c r="U3852" s="8"/>
      <c r="W3852" s="8"/>
    </row>
    <row r="3853" spans="21:23" x14ac:dyDescent="0.2">
      <c r="U3853" s="8"/>
      <c r="W3853" s="8"/>
    </row>
    <row r="3854" spans="21:23" x14ac:dyDescent="0.2">
      <c r="U3854" s="8"/>
      <c r="W3854" s="8"/>
    </row>
    <row r="3855" spans="21:23" x14ac:dyDescent="0.2">
      <c r="U3855" s="8"/>
      <c r="W3855" s="8"/>
    </row>
    <row r="3856" spans="21:23" x14ac:dyDescent="0.2">
      <c r="U3856" s="8"/>
      <c r="W3856" s="8"/>
    </row>
    <row r="3857" spans="21:23" x14ac:dyDescent="0.2">
      <c r="U3857" s="8"/>
      <c r="W3857" s="8"/>
    </row>
    <row r="3858" spans="21:23" x14ac:dyDescent="0.2">
      <c r="U3858" s="8"/>
      <c r="W3858" s="8"/>
    </row>
    <row r="3859" spans="21:23" x14ac:dyDescent="0.2">
      <c r="U3859" s="8"/>
      <c r="W3859" s="8"/>
    </row>
    <row r="3860" spans="21:23" x14ac:dyDescent="0.2">
      <c r="U3860" s="8"/>
      <c r="W3860" s="8"/>
    </row>
    <row r="3861" spans="21:23" x14ac:dyDescent="0.2">
      <c r="U3861" s="8"/>
      <c r="W3861" s="8"/>
    </row>
    <row r="3862" spans="21:23" x14ac:dyDescent="0.2">
      <c r="U3862" s="8"/>
      <c r="W3862" s="8"/>
    </row>
    <row r="3863" spans="21:23" x14ac:dyDescent="0.2">
      <c r="U3863" s="8"/>
      <c r="W3863" s="8"/>
    </row>
    <row r="3864" spans="21:23" x14ac:dyDescent="0.2">
      <c r="U3864" s="8"/>
      <c r="W3864" s="8"/>
    </row>
    <row r="3865" spans="21:23" x14ac:dyDescent="0.2">
      <c r="U3865" s="8"/>
      <c r="W3865" s="8"/>
    </row>
    <row r="3866" spans="21:23" x14ac:dyDescent="0.2">
      <c r="U3866" s="8"/>
      <c r="W3866" s="8"/>
    </row>
    <row r="3867" spans="21:23" x14ac:dyDescent="0.2">
      <c r="U3867" s="8"/>
      <c r="W3867" s="8"/>
    </row>
    <row r="3868" spans="21:23" x14ac:dyDescent="0.2">
      <c r="U3868" s="8"/>
      <c r="W3868" s="8"/>
    </row>
    <row r="3869" spans="21:23" x14ac:dyDescent="0.2">
      <c r="U3869" s="8"/>
      <c r="W3869" s="8"/>
    </row>
    <row r="3870" spans="21:23" x14ac:dyDescent="0.2">
      <c r="U3870" s="8"/>
      <c r="W3870" s="8"/>
    </row>
    <row r="3871" spans="21:23" x14ac:dyDescent="0.2">
      <c r="U3871" s="8"/>
      <c r="W3871" s="8"/>
    </row>
    <row r="3872" spans="21:23" x14ac:dyDescent="0.2">
      <c r="U3872" s="8"/>
      <c r="W3872" s="8"/>
    </row>
    <row r="3873" spans="21:23" x14ac:dyDescent="0.2">
      <c r="U3873" s="8"/>
      <c r="W3873" s="8"/>
    </row>
    <row r="3874" spans="21:23" x14ac:dyDescent="0.2">
      <c r="U3874" s="8"/>
      <c r="W3874" s="8"/>
    </row>
    <row r="3875" spans="21:23" x14ac:dyDescent="0.2">
      <c r="U3875" s="8"/>
      <c r="W3875" s="8"/>
    </row>
    <row r="3876" spans="21:23" x14ac:dyDescent="0.2">
      <c r="U3876" s="8"/>
      <c r="W3876" s="8"/>
    </row>
    <row r="3877" spans="21:23" x14ac:dyDescent="0.2">
      <c r="U3877" s="8"/>
      <c r="W3877" s="8"/>
    </row>
    <row r="3878" spans="21:23" x14ac:dyDescent="0.2">
      <c r="U3878" s="8"/>
      <c r="W3878" s="8"/>
    </row>
    <row r="3879" spans="21:23" x14ac:dyDescent="0.2">
      <c r="U3879" s="8"/>
      <c r="W3879" s="8"/>
    </row>
    <row r="3880" spans="21:23" x14ac:dyDescent="0.2">
      <c r="U3880" s="8"/>
      <c r="W3880" s="8"/>
    </row>
    <row r="3881" spans="21:23" x14ac:dyDescent="0.2">
      <c r="U3881" s="8"/>
      <c r="W3881" s="8"/>
    </row>
    <row r="3882" spans="21:23" x14ac:dyDescent="0.2">
      <c r="U3882" s="8"/>
      <c r="W3882" s="8"/>
    </row>
    <row r="3883" spans="21:23" x14ac:dyDescent="0.2">
      <c r="U3883" s="8"/>
      <c r="W3883" s="8"/>
    </row>
    <row r="3884" spans="21:23" x14ac:dyDescent="0.2">
      <c r="U3884" s="8"/>
      <c r="W3884" s="8"/>
    </row>
    <row r="3885" spans="21:23" x14ac:dyDescent="0.2">
      <c r="U3885" s="8"/>
      <c r="W3885" s="8"/>
    </row>
    <row r="3886" spans="21:23" x14ac:dyDescent="0.2">
      <c r="U3886" s="8"/>
      <c r="W3886" s="8"/>
    </row>
    <row r="3887" spans="21:23" x14ac:dyDescent="0.2">
      <c r="U3887" s="8"/>
      <c r="W3887" s="8"/>
    </row>
    <row r="3888" spans="21:23" x14ac:dyDescent="0.2">
      <c r="U3888" s="8"/>
      <c r="W3888" s="8"/>
    </row>
    <row r="3889" spans="21:23" x14ac:dyDescent="0.2">
      <c r="U3889" s="8"/>
      <c r="W3889" s="8"/>
    </row>
    <row r="3890" spans="21:23" x14ac:dyDescent="0.2">
      <c r="U3890" s="8"/>
      <c r="W3890" s="8"/>
    </row>
    <row r="3891" spans="21:23" x14ac:dyDescent="0.2">
      <c r="U3891" s="8"/>
      <c r="W3891" s="8"/>
    </row>
    <row r="3892" spans="21:23" x14ac:dyDescent="0.2">
      <c r="U3892" s="8"/>
      <c r="W3892" s="8"/>
    </row>
    <row r="3893" spans="21:23" x14ac:dyDescent="0.2">
      <c r="U3893" s="8"/>
      <c r="W3893" s="8"/>
    </row>
    <row r="3894" spans="21:23" x14ac:dyDescent="0.2">
      <c r="U3894" s="8"/>
      <c r="W3894" s="8"/>
    </row>
    <row r="3895" spans="21:23" x14ac:dyDescent="0.2">
      <c r="U3895" s="8"/>
      <c r="W3895" s="8"/>
    </row>
    <row r="3896" spans="21:23" x14ac:dyDescent="0.2">
      <c r="U3896" s="8"/>
      <c r="W3896" s="8"/>
    </row>
    <row r="3897" spans="21:23" x14ac:dyDescent="0.2">
      <c r="U3897" s="8"/>
      <c r="W3897" s="8"/>
    </row>
    <row r="3898" spans="21:23" x14ac:dyDescent="0.2">
      <c r="U3898" s="8"/>
      <c r="W3898" s="8"/>
    </row>
    <row r="3899" spans="21:23" x14ac:dyDescent="0.2">
      <c r="U3899" s="8"/>
      <c r="W3899" s="8"/>
    </row>
    <row r="3900" spans="21:23" x14ac:dyDescent="0.2">
      <c r="U3900" s="8"/>
      <c r="W3900" s="8"/>
    </row>
    <row r="3901" spans="21:23" x14ac:dyDescent="0.2">
      <c r="U3901" s="8"/>
      <c r="W3901" s="8"/>
    </row>
    <row r="3902" spans="21:23" x14ac:dyDescent="0.2">
      <c r="U3902" s="8"/>
      <c r="W3902" s="8"/>
    </row>
    <row r="3903" spans="21:23" x14ac:dyDescent="0.2">
      <c r="U3903" s="8"/>
      <c r="W3903" s="8"/>
    </row>
    <row r="3904" spans="21:23" x14ac:dyDescent="0.2">
      <c r="U3904" s="8"/>
      <c r="W3904" s="8"/>
    </row>
    <row r="3905" spans="21:23" x14ac:dyDescent="0.2">
      <c r="U3905" s="8"/>
      <c r="W3905" s="8"/>
    </row>
    <row r="3906" spans="21:23" x14ac:dyDescent="0.2">
      <c r="U3906" s="8"/>
      <c r="W3906" s="8"/>
    </row>
    <row r="3907" spans="21:23" x14ac:dyDescent="0.2">
      <c r="U3907" s="8"/>
      <c r="W3907" s="8"/>
    </row>
    <row r="3908" spans="21:23" x14ac:dyDescent="0.2">
      <c r="U3908" s="8"/>
      <c r="W3908" s="8"/>
    </row>
    <row r="3909" spans="21:23" x14ac:dyDescent="0.2">
      <c r="U3909" s="8"/>
      <c r="W3909" s="8"/>
    </row>
    <row r="3910" spans="21:23" x14ac:dyDescent="0.2">
      <c r="U3910" s="8"/>
      <c r="W3910" s="8"/>
    </row>
    <row r="3911" spans="21:23" x14ac:dyDescent="0.2">
      <c r="U3911" s="8"/>
      <c r="W3911" s="8"/>
    </row>
    <row r="3912" spans="21:23" x14ac:dyDescent="0.2">
      <c r="U3912" s="8"/>
      <c r="W3912" s="8"/>
    </row>
    <row r="3913" spans="21:23" x14ac:dyDescent="0.2">
      <c r="U3913" s="8"/>
      <c r="W3913" s="8"/>
    </row>
    <row r="3914" spans="21:23" x14ac:dyDescent="0.2">
      <c r="U3914" s="8"/>
      <c r="W3914" s="8"/>
    </row>
    <row r="3915" spans="21:23" x14ac:dyDescent="0.2">
      <c r="U3915" s="8"/>
      <c r="W3915" s="8"/>
    </row>
    <row r="3916" spans="21:23" x14ac:dyDescent="0.2">
      <c r="U3916" s="8"/>
      <c r="W3916" s="8"/>
    </row>
    <row r="3917" spans="21:23" x14ac:dyDescent="0.2">
      <c r="U3917" s="8"/>
      <c r="W3917" s="8"/>
    </row>
    <row r="3918" spans="21:23" x14ac:dyDescent="0.2">
      <c r="U3918" s="8"/>
      <c r="W3918" s="8"/>
    </row>
    <row r="3919" spans="21:23" x14ac:dyDescent="0.2">
      <c r="U3919" s="8"/>
      <c r="W3919" s="8"/>
    </row>
    <row r="3920" spans="21:23" x14ac:dyDescent="0.2">
      <c r="U3920" s="8"/>
      <c r="W3920" s="8"/>
    </row>
    <row r="3921" spans="21:23" x14ac:dyDescent="0.2">
      <c r="U3921" s="8"/>
      <c r="W3921" s="8"/>
    </row>
    <row r="3922" spans="21:23" x14ac:dyDescent="0.2">
      <c r="U3922" s="8"/>
      <c r="W3922" s="8"/>
    </row>
    <row r="3923" spans="21:23" x14ac:dyDescent="0.2">
      <c r="U3923" s="8"/>
      <c r="W3923" s="8"/>
    </row>
    <row r="3924" spans="21:23" x14ac:dyDescent="0.2">
      <c r="U3924" s="8"/>
      <c r="W3924" s="8"/>
    </row>
    <row r="3925" spans="21:23" x14ac:dyDescent="0.2">
      <c r="U3925" s="8"/>
      <c r="W3925" s="8"/>
    </row>
    <row r="3926" spans="21:23" x14ac:dyDescent="0.2">
      <c r="U3926" s="8"/>
      <c r="W3926" s="8"/>
    </row>
    <row r="3927" spans="21:23" x14ac:dyDescent="0.2">
      <c r="U3927" s="8"/>
      <c r="W3927" s="8"/>
    </row>
    <row r="3928" spans="21:23" x14ac:dyDescent="0.2">
      <c r="U3928" s="8"/>
      <c r="W3928" s="8"/>
    </row>
    <row r="3929" spans="21:23" x14ac:dyDescent="0.2">
      <c r="U3929" s="8"/>
      <c r="W3929" s="8"/>
    </row>
    <row r="3930" spans="21:23" x14ac:dyDescent="0.2">
      <c r="U3930" s="8"/>
      <c r="W3930" s="8"/>
    </row>
    <row r="3931" spans="21:23" x14ac:dyDescent="0.2">
      <c r="U3931" s="8"/>
      <c r="W3931" s="8"/>
    </row>
    <row r="3932" spans="21:23" x14ac:dyDescent="0.2">
      <c r="U3932" s="8"/>
      <c r="W3932" s="8"/>
    </row>
    <row r="3933" spans="21:23" x14ac:dyDescent="0.2">
      <c r="U3933" s="8"/>
      <c r="W3933" s="8"/>
    </row>
    <row r="3934" spans="21:23" x14ac:dyDescent="0.2">
      <c r="U3934" s="8"/>
      <c r="W3934" s="8"/>
    </row>
    <row r="3935" spans="21:23" x14ac:dyDescent="0.2">
      <c r="U3935" s="8"/>
      <c r="W3935" s="8"/>
    </row>
    <row r="3936" spans="21:23" x14ac:dyDescent="0.2">
      <c r="U3936" s="8"/>
      <c r="W3936" s="8"/>
    </row>
    <row r="3937" spans="21:23" x14ac:dyDescent="0.2">
      <c r="U3937" s="8"/>
      <c r="W3937" s="8"/>
    </row>
    <row r="3938" spans="21:23" x14ac:dyDescent="0.2">
      <c r="U3938" s="8"/>
      <c r="W3938" s="8"/>
    </row>
    <row r="3939" spans="21:23" x14ac:dyDescent="0.2">
      <c r="U3939" s="8"/>
      <c r="W3939" s="8"/>
    </row>
    <row r="3940" spans="21:23" x14ac:dyDescent="0.2">
      <c r="U3940" s="8"/>
      <c r="W3940" s="8"/>
    </row>
    <row r="3941" spans="21:23" x14ac:dyDescent="0.2">
      <c r="U3941" s="8"/>
      <c r="W3941" s="8"/>
    </row>
    <row r="3942" spans="21:23" x14ac:dyDescent="0.2">
      <c r="U3942" s="8"/>
      <c r="W3942" s="8"/>
    </row>
    <row r="3943" spans="21:23" x14ac:dyDescent="0.2">
      <c r="U3943" s="8"/>
      <c r="W3943" s="8"/>
    </row>
    <row r="3944" spans="21:23" x14ac:dyDescent="0.2">
      <c r="U3944" s="8"/>
      <c r="W3944" s="8"/>
    </row>
    <row r="3945" spans="21:23" x14ac:dyDescent="0.2">
      <c r="U3945" s="8"/>
      <c r="W3945" s="8"/>
    </row>
    <row r="3946" spans="21:23" x14ac:dyDescent="0.2">
      <c r="U3946" s="8"/>
      <c r="W3946" s="8"/>
    </row>
    <row r="3947" spans="21:23" x14ac:dyDescent="0.2">
      <c r="U3947" s="8"/>
      <c r="W3947" s="8"/>
    </row>
    <row r="3948" spans="21:23" x14ac:dyDescent="0.2">
      <c r="U3948" s="8"/>
      <c r="W3948" s="8"/>
    </row>
    <row r="3949" spans="21:23" x14ac:dyDescent="0.2">
      <c r="U3949" s="8"/>
      <c r="W3949" s="8"/>
    </row>
    <row r="3950" spans="21:23" x14ac:dyDescent="0.2">
      <c r="U3950" s="8"/>
      <c r="W3950" s="8"/>
    </row>
    <row r="3951" spans="21:23" x14ac:dyDescent="0.2">
      <c r="U3951" s="8"/>
      <c r="W3951" s="8"/>
    </row>
    <row r="3952" spans="21:23" x14ac:dyDescent="0.2">
      <c r="U3952" s="8"/>
      <c r="W3952" s="8"/>
    </row>
    <row r="3953" spans="21:23" x14ac:dyDescent="0.2">
      <c r="U3953" s="8"/>
      <c r="W3953" s="8"/>
    </row>
    <row r="3954" spans="21:23" x14ac:dyDescent="0.2">
      <c r="U3954" s="8"/>
      <c r="W3954" s="8"/>
    </row>
    <row r="3955" spans="21:23" x14ac:dyDescent="0.2">
      <c r="U3955" s="8"/>
      <c r="W3955" s="8"/>
    </row>
    <row r="3956" spans="21:23" x14ac:dyDescent="0.2">
      <c r="U3956" s="8"/>
      <c r="W3956" s="8"/>
    </row>
    <row r="3957" spans="21:23" x14ac:dyDescent="0.2">
      <c r="U3957" s="8"/>
      <c r="W3957" s="8"/>
    </row>
    <row r="3958" spans="21:23" x14ac:dyDescent="0.2">
      <c r="U3958" s="8"/>
      <c r="W3958" s="8"/>
    </row>
    <row r="3959" spans="21:23" x14ac:dyDescent="0.2">
      <c r="U3959" s="8"/>
      <c r="W3959" s="8"/>
    </row>
    <row r="3960" spans="21:23" x14ac:dyDescent="0.2">
      <c r="U3960" s="8"/>
      <c r="W3960" s="8"/>
    </row>
    <row r="3961" spans="21:23" x14ac:dyDescent="0.2">
      <c r="U3961" s="8"/>
      <c r="W3961" s="8"/>
    </row>
    <row r="3962" spans="21:23" x14ac:dyDescent="0.2">
      <c r="U3962" s="8"/>
      <c r="W3962" s="8"/>
    </row>
    <row r="3963" spans="21:23" x14ac:dyDescent="0.2">
      <c r="U3963" s="8"/>
      <c r="W3963" s="8"/>
    </row>
    <row r="3964" spans="21:23" x14ac:dyDescent="0.2">
      <c r="U3964" s="8"/>
      <c r="W3964" s="8"/>
    </row>
    <row r="3965" spans="21:23" x14ac:dyDescent="0.2">
      <c r="U3965" s="8"/>
      <c r="W3965" s="8"/>
    </row>
    <row r="3966" spans="21:23" x14ac:dyDescent="0.2">
      <c r="U3966" s="8"/>
      <c r="W3966" s="8"/>
    </row>
    <row r="3967" spans="21:23" x14ac:dyDescent="0.2">
      <c r="U3967" s="8"/>
      <c r="W3967" s="8"/>
    </row>
    <row r="3968" spans="21:23" x14ac:dyDescent="0.2">
      <c r="U3968" s="8"/>
      <c r="W3968" s="8"/>
    </row>
    <row r="3969" spans="21:23" x14ac:dyDescent="0.2">
      <c r="U3969" s="8"/>
      <c r="W3969" s="8"/>
    </row>
    <row r="3970" spans="21:23" x14ac:dyDescent="0.2">
      <c r="U3970" s="8"/>
      <c r="W3970" s="8"/>
    </row>
    <row r="3971" spans="21:23" x14ac:dyDescent="0.2">
      <c r="U3971" s="8"/>
      <c r="W3971" s="8"/>
    </row>
    <row r="3972" spans="21:23" x14ac:dyDescent="0.2">
      <c r="U3972" s="8"/>
      <c r="W3972" s="8"/>
    </row>
    <row r="3973" spans="21:23" x14ac:dyDescent="0.2">
      <c r="U3973" s="8"/>
      <c r="W3973" s="8"/>
    </row>
    <row r="3974" spans="21:23" x14ac:dyDescent="0.2">
      <c r="U3974" s="8"/>
      <c r="W3974" s="8"/>
    </row>
    <row r="3975" spans="21:23" x14ac:dyDescent="0.2">
      <c r="U3975" s="8"/>
      <c r="W3975" s="8"/>
    </row>
    <row r="3976" spans="21:23" x14ac:dyDescent="0.2">
      <c r="U3976" s="8"/>
      <c r="W3976" s="8"/>
    </row>
    <row r="3977" spans="21:23" x14ac:dyDescent="0.2">
      <c r="U3977" s="8"/>
      <c r="W3977" s="8"/>
    </row>
    <row r="3978" spans="21:23" x14ac:dyDescent="0.2">
      <c r="U3978" s="8"/>
      <c r="W3978" s="8"/>
    </row>
    <row r="3979" spans="21:23" x14ac:dyDescent="0.2">
      <c r="U3979" s="8"/>
      <c r="W3979" s="8"/>
    </row>
    <row r="3980" spans="21:23" x14ac:dyDescent="0.2">
      <c r="U3980" s="8"/>
      <c r="W3980" s="8"/>
    </row>
    <row r="3981" spans="21:23" x14ac:dyDescent="0.2">
      <c r="U3981" s="8"/>
      <c r="W3981" s="8"/>
    </row>
    <row r="3982" spans="21:23" x14ac:dyDescent="0.2">
      <c r="U3982" s="8"/>
      <c r="W3982" s="8"/>
    </row>
    <row r="3983" spans="21:23" x14ac:dyDescent="0.2">
      <c r="U3983" s="8"/>
      <c r="W3983" s="8"/>
    </row>
    <row r="3984" spans="21:23" x14ac:dyDescent="0.2">
      <c r="U3984" s="8"/>
      <c r="W3984" s="8"/>
    </row>
    <row r="3985" spans="21:23" x14ac:dyDescent="0.2">
      <c r="U3985" s="8"/>
      <c r="W3985" s="8"/>
    </row>
    <row r="3986" spans="21:23" x14ac:dyDescent="0.2">
      <c r="U3986" s="8"/>
      <c r="W3986" s="8"/>
    </row>
    <row r="3987" spans="21:23" x14ac:dyDescent="0.2">
      <c r="U3987" s="8"/>
      <c r="W3987" s="8"/>
    </row>
    <row r="3988" spans="21:23" x14ac:dyDescent="0.2">
      <c r="U3988" s="8"/>
      <c r="W3988" s="8"/>
    </row>
    <row r="3989" spans="21:23" x14ac:dyDescent="0.2">
      <c r="U3989" s="8"/>
      <c r="W3989" s="8"/>
    </row>
    <row r="3990" spans="21:23" x14ac:dyDescent="0.2">
      <c r="U3990" s="8"/>
      <c r="W3990" s="8"/>
    </row>
    <row r="3991" spans="21:23" x14ac:dyDescent="0.2">
      <c r="U3991" s="8"/>
      <c r="W3991" s="8"/>
    </row>
    <row r="3992" spans="21:23" x14ac:dyDescent="0.2">
      <c r="U3992" s="8"/>
      <c r="W3992" s="8"/>
    </row>
    <row r="3993" spans="21:23" x14ac:dyDescent="0.2">
      <c r="U3993" s="8"/>
      <c r="W3993" s="8"/>
    </row>
    <row r="3994" spans="21:23" x14ac:dyDescent="0.2">
      <c r="U3994" s="8"/>
      <c r="W3994" s="8"/>
    </row>
    <row r="3995" spans="21:23" x14ac:dyDescent="0.2">
      <c r="U3995" s="8"/>
      <c r="W3995" s="8"/>
    </row>
    <row r="3996" spans="21:23" x14ac:dyDescent="0.2">
      <c r="U3996" s="8"/>
      <c r="W3996" s="8"/>
    </row>
    <row r="3997" spans="21:23" x14ac:dyDescent="0.2">
      <c r="U3997" s="8"/>
      <c r="W3997" s="8"/>
    </row>
    <row r="3998" spans="21:23" x14ac:dyDescent="0.2">
      <c r="U3998" s="8"/>
      <c r="W3998" s="8"/>
    </row>
    <row r="3999" spans="21:23" x14ac:dyDescent="0.2">
      <c r="U3999" s="8"/>
      <c r="W3999" s="8"/>
    </row>
    <row r="4000" spans="21:23" x14ac:dyDescent="0.2">
      <c r="U4000" s="8"/>
      <c r="W4000" s="8"/>
    </row>
    <row r="4001" spans="21:23" x14ac:dyDescent="0.2">
      <c r="U4001" s="8"/>
      <c r="W4001" s="8"/>
    </row>
    <row r="4002" spans="21:23" x14ac:dyDescent="0.2">
      <c r="U4002" s="8"/>
      <c r="W4002" s="8"/>
    </row>
    <row r="4003" spans="21:23" x14ac:dyDescent="0.2">
      <c r="U4003" s="8"/>
      <c r="W4003" s="8"/>
    </row>
    <row r="4004" spans="21:23" x14ac:dyDescent="0.2">
      <c r="U4004" s="8"/>
      <c r="W4004" s="8"/>
    </row>
    <row r="4005" spans="21:23" x14ac:dyDescent="0.2">
      <c r="U4005" s="8"/>
      <c r="W4005" s="8"/>
    </row>
    <row r="4006" spans="21:23" x14ac:dyDescent="0.2">
      <c r="U4006" s="8"/>
      <c r="W4006" s="8"/>
    </row>
    <row r="4007" spans="21:23" x14ac:dyDescent="0.2">
      <c r="U4007" s="8"/>
      <c r="W4007" s="8"/>
    </row>
    <row r="4008" spans="21:23" x14ac:dyDescent="0.2">
      <c r="U4008" s="8"/>
      <c r="W4008" s="8"/>
    </row>
    <row r="4009" spans="21:23" x14ac:dyDescent="0.2">
      <c r="U4009" s="8"/>
      <c r="W4009" s="8"/>
    </row>
    <row r="4010" spans="21:23" x14ac:dyDescent="0.2">
      <c r="U4010" s="8"/>
      <c r="W4010" s="8"/>
    </row>
    <row r="4011" spans="21:23" x14ac:dyDescent="0.2">
      <c r="U4011" s="8"/>
      <c r="W4011" s="8"/>
    </row>
    <row r="4012" spans="21:23" x14ac:dyDescent="0.2">
      <c r="U4012" s="8"/>
      <c r="W4012" s="8"/>
    </row>
    <row r="4013" spans="21:23" x14ac:dyDescent="0.2">
      <c r="U4013" s="8"/>
      <c r="W4013" s="8"/>
    </row>
    <row r="4014" spans="21:23" x14ac:dyDescent="0.2">
      <c r="U4014" s="8"/>
      <c r="W4014" s="8"/>
    </row>
    <row r="4015" spans="21:23" x14ac:dyDescent="0.2">
      <c r="U4015" s="8"/>
      <c r="W4015" s="8"/>
    </row>
    <row r="4016" spans="21:23" x14ac:dyDescent="0.2">
      <c r="U4016" s="8"/>
      <c r="W4016" s="8"/>
    </row>
    <row r="4017" spans="21:23" x14ac:dyDescent="0.2">
      <c r="U4017" s="8"/>
      <c r="W4017" s="8"/>
    </row>
    <row r="4018" spans="21:23" x14ac:dyDescent="0.2">
      <c r="U4018" s="8"/>
      <c r="W4018" s="8"/>
    </row>
    <row r="4019" spans="21:23" x14ac:dyDescent="0.2">
      <c r="U4019" s="8"/>
      <c r="W4019" s="8"/>
    </row>
    <row r="4020" spans="21:23" x14ac:dyDescent="0.2">
      <c r="U4020" s="8"/>
      <c r="W4020" s="8"/>
    </row>
    <row r="4021" spans="21:23" x14ac:dyDescent="0.2">
      <c r="U4021" s="8"/>
      <c r="W4021" s="8"/>
    </row>
    <row r="4022" spans="21:23" x14ac:dyDescent="0.2">
      <c r="U4022" s="8"/>
      <c r="W4022" s="8"/>
    </row>
    <row r="4023" spans="21:23" x14ac:dyDescent="0.2">
      <c r="U4023" s="8"/>
      <c r="W4023" s="8"/>
    </row>
    <row r="4024" spans="21:23" x14ac:dyDescent="0.2">
      <c r="U4024" s="8"/>
      <c r="W4024" s="8"/>
    </row>
    <row r="4025" spans="21:23" x14ac:dyDescent="0.2">
      <c r="U4025" s="8"/>
      <c r="W4025" s="8"/>
    </row>
    <row r="4026" spans="21:23" x14ac:dyDescent="0.2">
      <c r="U4026" s="8"/>
      <c r="W4026" s="8"/>
    </row>
    <row r="4027" spans="21:23" x14ac:dyDescent="0.2">
      <c r="U4027" s="8"/>
      <c r="W4027" s="8"/>
    </row>
    <row r="4028" spans="21:23" x14ac:dyDescent="0.2">
      <c r="U4028" s="8"/>
      <c r="W4028" s="8"/>
    </row>
    <row r="4029" spans="21:23" x14ac:dyDescent="0.2">
      <c r="U4029" s="8"/>
      <c r="W4029" s="8"/>
    </row>
    <row r="4030" spans="21:23" x14ac:dyDescent="0.2">
      <c r="U4030" s="8"/>
      <c r="W4030" s="8"/>
    </row>
    <row r="4031" spans="21:23" x14ac:dyDescent="0.2">
      <c r="U4031" s="8"/>
      <c r="W4031" s="8"/>
    </row>
    <row r="4032" spans="21:23" x14ac:dyDescent="0.2">
      <c r="U4032" s="8"/>
      <c r="W4032" s="8"/>
    </row>
    <row r="4033" spans="21:23" x14ac:dyDescent="0.2">
      <c r="U4033" s="8"/>
      <c r="W4033" s="8"/>
    </row>
    <row r="4034" spans="21:23" x14ac:dyDescent="0.2">
      <c r="U4034" s="8"/>
      <c r="W4034" s="8"/>
    </row>
    <row r="4035" spans="21:23" x14ac:dyDescent="0.2">
      <c r="U4035" s="8"/>
      <c r="W4035" s="8"/>
    </row>
    <row r="4036" spans="21:23" x14ac:dyDescent="0.2">
      <c r="U4036" s="8"/>
      <c r="W4036" s="8"/>
    </row>
    <row r="4037" spans="21:23" x14ac:dyDescent="0.2">
      <c r="U4037" s="8"/>
      <c r="W4037" s="8"/>
    </row>
    <row r="4038" spans="21:23" x14ac:dyDescent="0.2">
      <c r="U4038" s="8"/>
      <c r="W4038" s="8"/>
    </row>
    <row r="4039" spans="21:23" x14ac:dyDescent="0.2">
      <c r="U4039" s="8"/>
      <c r="W4039" s="8"/>
    </row>
    <row r="4040" spans="21:23" x14ac:dyDescent="0.2">
      <c r="U4040" s="8"/>
      <c r="W4040" s="8"/>
    </row>
    <row r="4041" spans="21:23" x14ac:dyDescent="0.2">
      <c r="U4041" s="8"/>
      <c r="W4041" s="8"/>
    </row>
    <row r="4042" spans="21:23" x14ac:dyDescent="0.2">
      <c r="U4042" s="8"/>
      <c r="W4042" s="8"/>
    </row>
    <row r="4043" spans="21:23" x14ac:dyDescent="0.2">
      <c r="U4043" s="8"/>
      <c r="W4043" s="8"/>
    </row>
    <row r="4044" spans="21:23" x14ac:dyDescent="0.2">
      <c r="U4044" s="8"/>
      <c r="W4044" s="8"/>
    </row>
    <row r="4045" spans="21:23" x14ac:dyDescent="0.2">
      <c r="U4045" s="8"/>
      <c r="W4045" s="8"/>
    </row>
    <row r="4046" spans="21:23" x14ac:dyDescent="0.2">
      <c r="U4046" s="8"/>
      <c r="W4046" s="8"/>
    </row>
    <row r="4047" spans="21:23" x14ac:dyDescent="0.2">
      <c r="U4047" s="8"/>
      <c r="W4047" s="8"/>
    </row>
    <row r="4048" spans="21:23" x14ac:dyDescent="0.2">
      <c r="U4048" s="8"/>
      <c r="W4048" s="8"/>
    </row>
    <row r="4049" spans="21:23" x14ac:dyDescent="0.2">
      <c r="U4049" s="8"/>
      <c r="W4049" s="8"/>
    </row>
    <row r="4050" spans="21:23" x14ac:dyDescent="0.2">
      <c r="U4050" s="8"/>
      <c r="W4050" s="8"/>
    </row>
    <row r="4051" spans="21:23" x14ac:dyDescent="0.2">
      <c r="U4051" s="8"/>
      <c r="W4051" s="8"/>
    </row>
    <row r="4052" spans="21:23" x14ac:dyDescent="0.2">
      <c r="U4052" s="8"/>
      <c r="W4052" s="8"/>
    </row>
    <row r="4053" spans="21:23" x14ac:dyDescent="0.2">
      <c r="U4053" s="8"/>
      <c r="W4053" s="8"/>
    </row>
    <row r="4054" spans="21:23" x14ac:dyDescent="0.2">
      <c r="U4054" s="8"/>
      <c r="W4054" s="8"/>
    </row>
    <row r="4055" spans="21:23" x14ac:dyDescent="0.2">
      <c r="U4055" s="8"/>
      <c r="W4055" s="8"/>
    </row>
    <row r="4056" spans="21:23" x14ac:dyDescent="0.2">
      <c r="U4056" s="8"/>
      <c r="W4056" s="8"/>
    </row>
    <row r="4057" spans="21:23" x14ac:dyDescent="0.2">
      <c r="U4057" s="8"/>
      <c r="W4057" s="8"/>
    </row>
    <row r="4058" spans="21:23" x14ac:dyDescent="0.2">
      <c r="U4058" s="8"/>
      <c r="W4058" s="8"/>
    </row>
    <row r="4059" spans="21:23" x14ac:dyDescent="0.2">
      <c r="U4059" s="8"/>
      <c r="W4059" s="8"/>
    </row>
    <row r="4060" spans="21:23" x14ac:dyDescent="0.2">
      <c r="U4060" s="8"/>
      <c r="W4060" s="8"/>
    </row>
    <row r="4061" spans="21:23" x14ac:dyDescent="0.2">
      <c r="U4061" s="8"/>
      <c r="W4061" s="8"/>
    </row>
    <row r="4062" spans="21:23" x14ac:dyDescent="0.2">
      <c r="U4062" s="8"/>
      <c r="W4062" s="8"/>
    </row>
    <row r="4063" spans="21:23" x14ac:dyDescent="0.2">
      <c r="U4063" s="8"/>
      <c r="W4063" s="8"/>
    </row>
    <row r="4064" spans="21:23" x14ac:dyDescent="0.2">
      <c r="U4064" s="8"/>
      <c r="W4064" s="8"/>
    </row>
    <row r="4065" spans="21:23" x14ac:dyDescent="0.2">
      <c r="U4065" s="8"/>
      <c r="W4065" s="8"/>
    </row>
    <row r="4066" spans="21:23" x14ac:dyDescent="0.2">
      <c r="U4066" s="8"/>
      <c r="W4066" s="8"/>
    </row>
    <row r="4067" spans="21:23" x14ac:dyDescent="0.2">
      <c r="U4067" s="8"/>
      <c r="W4067" s="8"/>
    </row>
    <row r="4068" spans="21:23" x14ac:dyDescent="0.2">
      <c r="U4068" s="8"/>
      <c r="W4068" s="8"/>
    </row>
    <row r="4069" spans="21:23" x14ac:dyDescent="0.2">
      <c r="U4069" s="8"/>
      <c r="W4069" s="8"/>
    </row>
    <row r="4070" spans="21:23" x14ac:dyDescent="0.2">
      <c r="U4070" s="8"/>
      <c r="W4070" s="8"/>
    </row>
    <row r="4071" spans="21:23" x14ac:dyDescent="0.2">
      <c r="U4071" s="8"/>
      <c r="W4071" s="8"/>
    </row>
    <row r="4072" spans="21:23" x14ac:dyDescent="0.2">
      <c r="U4072" s="8"/>
      <c r="W4072" s="8"/>
    </row>
    <row r="4073" spans="21:23" x14ac:dyDescent="0.2">
      <c r="U4073" s="8"/>
      <c r="W4073" s="8"/>
    </row>
    <row r="4074" spans="21:23" x14ac:dyDescent="0.2">
      <c r="U4074" s="8"/>
      <c r="W4074" s="8"/>
    </row>
    <row r="4075" spans="21:23" x14ac:dyDescent="0.2">
      <c r="U4075" s="8"/>
      <c r="W4075" s="8"/>
    </row>
    <row r="4076" spans="21:23" x14ac:dyDescent="0.2">
      <c r="U4076" s="8"/>
      <c r="W4076" s="8"/>
    </row>
    <row r="4077" spans="21:23" x14ac:dyDescent="0.2">
      <c r="U4077" s="8"/>
      <c r="W4077" s="8"/>
    </row>
    <row r="4078" spans="21:23" x14ac:dyDescent="0.2">
      <c r="U4078" s="8"/>
      <c r="W4078" s="8"/>
    </row>
    <row r="4079" spans="21:23" x14ac:dyDescent="0.2">
      <c r="U4079" s="8"/>
      <c r="W4079" s="8"/>
    </row>
    <row r="4080" spans="21:23" x14ac:dyDescent="0.2">
      <c r="U4080" s="8"/>
      <c r="W4080" s="8"/>
    </row>
    <row r="4081" spans="21:23" x14ac:dyDescent="0.2">
      <c r="U4081" s="8"/>
      <c r="W4081" s="8"/>
    </row>
    <row r="4082" spans="21:23" x14ac:dyDescent="0.2">
      <c r="U4082" s="8"/>
      <c r="W4082" s="8"/>
    </row>
    <row r="4083" spans="21:23" x14ac:dyDescent="0.2">
      <c r="U4083" s="8"/>
      <c r="W4083" s="8"/>
    </row>
    <row r="4084" spans="21:23" x14ac:dyDescent="0.2">
      <c r="U4084" s="8"/>
      <c r="W4084" s="8"/>
    </row>
    <row r="4085" spans="21:23" x14ac:dyDescent="0.2">
      <c r="U4085" s="8"/>
      <c r="W4085" s="8"/>
    </row>
    <row r="4086" spans="21:23" x14ac:dyDescent="0.2">
      <c r="U4086" s="8"/>
      <c r="W4086" s="8"/>
    </row>
    <row r="4087" spans="21:23" x14ac:dyDescent="0.2">
      <c r="U4087" s="8"/>
      <c r="W4087" s="8"/>
    </row>
    <row r="4088" spans="21:23" x14ac:dyDescent="0.2">
      <c r="U4088" s="8"/>
      <c r="W4088" s="8"/>
    </row>
    <row r="4089" spans="21:23" x14ac:dyDescent="0.2">
      <c r="U4089" s="8"/>
      <c r="W4089" s="8"/>
    </row>
    <row r="4090" spans="21:23" x14ac:dyDescent="0.2">
      <c r="U4090" s="8"/>
      <c r="W4090" s="8"/>
    </row>
    <row r="4091" spans="21:23" x14ac:dyDescent="0.2">
      <c r="U4091" s="8"/>
      <c r="W4091" s="8"/>
    </row>
    <row r="4092" spans="21:23" x14ac:dyDescent="0.2">
      <c r="U4092" s="8"/>
      <c r="W4092" s="8"/>
    </row>
    <row r="4093" spans="21:23" x14ac:dyDescent="0.2">
      <c r="U4093" s="8"/>
      <c r="W4093" s="8"/>
    </row>
    <row r="4094" spans="21:23" x14ac:dyDescent="0.2">
      <c r="U4094" s="8"/>
      <c r="W4094" s="8"/>
    </row>
    <row r="4095" spans="21:23" x14ac:dyDescent="0.2">
      <c r="U4095" s="8"/>
      <c r="W4095" s="8"/>
    </row>
    <row r="4096" spans="21:23" x14ac:dyDescent="0.2">
      <c r="U4096" s="8"/>
      <c r="W4096" s="8"/>
    </row>
    <row r="4097" spans="21:23" x14ac:dyDescent="0.2">
      <c r="U4097" s="8"/>
      <c r="W4097" s="8"/>
    </row>
    <row r="4098" spans="21:23" x14ac:dyDescent="0.2">
      <c r="U4098" s="8"/>
      <c r="W4098" s="8"/>
    </row>
    <row r="4099" spans="21:23" x14ac:dyDescent="0.2">
      <c r="U4099" s="8"/>
      <c r="W4099" s="8"/>
    </row>
    <row r="4100" spans="21:23" x14ac:dyDescent="0.2">
      <c r="U4100" s="8"/>
      <c r="W4100" s="8"/>
    </row>
    <row r="4101" spans="21:23" x14ac:dyDescent="0.2">
      <c r="U4101" s="8"/>
      <c r="W4101" s="8"/>
    </row>
    <row r="4102" spans="21:23" x14ac:dyDescent="0.2">
      <c r="U4102" s="8"/>
      <c r="W4102" s="8"/>
    </row>
    <row r="4103" spans="21:23" x14ac:dyDescent="0.2">
      <c r="U4103" s="8"/>
      <c r="W4103" s="8"/>
    </row>
    <row r="4104" spans="21:23" x14ac:dyDescent="0.2">
      <c r="U4104" s="8"/>
      <c r="W4104" s="8"/>
    </row>
    <row r="4105" spans="21:23" x14ac:dyDescent="0.2">
      <c r="U4105" s="8"/>
      <c r="W4105" s="8"/>
    </row>
    <row r="4106" spans="21:23" x14ac:dyDescent="0.2">
      <c r="U4106" s="8"/>
      <c r="W4106" s="8"/>
    </row>
    <row r="4107" spans="21:23" x14ac:dyDescent="0.2">
      <c r="U4107" s="8"/>
      <c r="W4107" s="8"/>
    </row>
    <row r="4108" spans="21:23" x14ac:dyDescent="0.2">
      <c r="U4108" s="8"/>
      <c r="W4108" s="8"/>
    </row>
    <row r="4109" spans="21:23" x14ac:dyDescent="0.2">
      <c r="U4109" s="8"/>
      <c r="W4109" s="8"/>
    </row>
    <row r="4110" spans="21:23" x14ac:dyDescent="0.2">
      <c r="U4110" s="8"/>
      <c r="W4110" s="8"/>
    </row>
    <row r="4111" spans="21:23" x14ac:dyDescent="0.2">
      <c r="U4111" s="8"/>
      <c r="W4111" s="8"/>
    </row>
    <row r="4112" spans="21:23" x14ac:dyDescent="0.2">
      <c r="U4112" s="8"/>
      <c r="W4112" s="8"/>
    </row>
    <row r="4113" spans="21:23" x14ac:dyDescent="0.2">
      <c r="U4113" s="8"/>
      <c r="W4113" s="8"/>
    </row>
    <row r="4114" spans="21:23" x14ac:dyDescent="0.2">
      <c r="U4114" s="8"/>
      <c r="W4114" s="8"/>
    </row>
    <row r="4115" spans="21:23" x14ac:dyDescent="0.2">
      <c r="U4115" s="8"/>
      <c r="W4115" s="8"/>
    </row>
    <row r="4116" spans="21:23" x14ac:dyDescent="0.2">
      <c r="U4116" s="8"/>
      <c r="W4116" s="8"/>
    </row>
    <row r="4117" spans="21:23" x14ac:dyDescent="0.2">
      <c r="U4117" s="8"/>
      <c r="W4117" s="8"/>
    </row>
    <row r="4118" spans="21:23" x14ac:dyDescent="0.2">
      <c r="U4118" s="8"/>
      <c r="W4118" s="8"/>
    </row>
    <row r="4119" spans="21:23" x14ac:dyDescent="0.2">
      <c r="U4119" s="8"/>
      <c r="W4119" s="8"/>
    </row>
    <row r="4120" spans="21:23" x14ac:dyDescent="0.2">
      <c r="U4120" s="8"/>
      <c r="W4120" s="8"/>
    </row>
    <row r="4121" spans="21:23" x14ac:dyDescent="0.2">
      <c r="U4121" s="8"/>
      <c r="W4121" s="8"/>
    </row>
    <row r="4122" spans="21:23" x14ac:dyDescent="0.2">
      <c r="U4122" s="8"/>
      <c r="W4122" s="8"/>
    </row>
    <row r="4123" spans="21:23" x14ac:dyDescent="0.2">
      <c r="U4123" s="8"/>
      <c r="W4123" s="8"/>
    </row>
    <row r="4124" spans="21:23" x14ac:dyDescent="0.2">
      <c r="U4124" s="8"/>
      <c r="W4124" s="8"/>
    </row>
    <row r="4125" spans="21:23" x14ac:dyDescent="0.2">
      <c r="U4125" s="8"/>
      <c r="W4125" s="8"/>
    </row>
    <row r="4126" spans="21:23" x14ac:dyDescent="0.2">
      <c r="U4126" s="8"/>
      <c r="W4126" s="8"/>
    </row>
    <row r="4127" spans="21:23" x14ac:dyDescent="0.2">
      <c r="U4127" s="8"/>
      <c r="W4127" s="8"/>
    </row>
    <row r="4128" spans="21:23" x14ac:dyDescent="0.2">
      <c r="U4128" s="8"/>
      <c r="W4128" s="8"/>
    </row>
    <row r="4129" spans="21:23" x14ac:dyDescent="0.2">
      <c r="U4129" s="8"/>
      <c r="W4129" s="8"/>
    </row>
    <row r="4130" spans="21:23" x14ac:dyDescent="0.2">
      <c r="U4130" s="8"/>
      <c r="W4130" s="8"/>
    </row>
    <row r="4131" spans="21:23" x14ac:dyDescent="0.2">
      <c r="U4131" s="8"/>
      <c r="W4131" s="8"/>
    </row>
    <row r="4132" spans="21:23" x14ac:dyDescent="0.2">
      <c r="U4132" s="8"/>
      <c r="W4132" s="8"/>
    </row>
    <row r="4133" spans="21:23" x14ac:dyDescent="0.2">
      <c r="U4133" s="8"/>
      <c r="W4133" s="8"/>
    </row>
    <row r="4134" spans="21:23" x14ac:dyDescent="0.2">
      <c r="U4134" s="8"/>
      <c r="W4134" s="8"/>
    </row>
    <row r="4135" spans="21:23" x14ac:dyDescent="0.2">
      <c r="U4135" s="8"/>
      <c r="W4135" s="8"/>
    </row>
    <row r="4136" spans="21:23" x14ac:dyDescent="0.2">
      <c r="U4136" s="8"/>
      <c r="W4136" s="8"/>
    </row>
    <row r="4137" spans="21:23" x14ac:dyDescent="0.2">
      <c r="U4137" s="8"/>
      <c r="W4137" s="8"/>
    </row>
    <row r="4138" spans="21:23" x14ac:dyDescent="0.2">
      <c r="U4138" s="8"/>
      <c r="W4138" s="8"/>
    </row>
    <row r="4139" spans="21:23" x14ac:dyDescent="0.2">
      <c r="U4139" s="8"/>
      <c r="W4139" s="8"/>
    </row>
    <row r="4140" spans="21:23" x14ac:dyDescent="0.2">
      <c r="U4140" s="8"/>
      <c r="W4140" s="8"/>
    </row>
    <row r="4141" spans="21:23" x14ac:dyDescent="0.2">
      <c r="U4141" s="8"/>
      <c r="W4141" s="8"/>
    </row>
    <row r="4142" spans="21:23" x14ac:dyDescent="0.2">
      <c r="U4142" s="8"/>
      <c r="W4142" s="8"/>
    </row>
    <row r="4143" spans="21:23" x14ac:dyDescent="0.2">
      <c r="U4143" s="8"/>
      <c r="W4143" s="8"/>
    </row>
    <row r="4144" spans="21:23" x14ac:dyDescent="0.2">
      <c r="U4144" s="8"/>
      <c r="W4144" s="8"/>
    </row>
    <row r="4145" spans="21:23" x14ac:dyDescent="0.2">
      <c r="U4145" s="8"/>
      <c r="W4145" s="8"/>
    </row>
    <row r="4146" spans="21:23" x14ac:dyDescent="0.2">
      <c r="U4146" s="8"/>
      <c r="W4146" s="8"/>
    </row>
    <row r="4147" spans="21:23" x14ac:dyDescent="0.2">
      <c r="U4147" s="8"/>
      <c r="W4147" s="8"/>
    </row>
    <row r="4148" spans="21:23" x14ac:dyDescent="0.2">
      <c r="U4148" s="8"/>
      <c r="W4148" s="8"/>
    </row>
    <row r="4149" spans="21:23" x14ac:dyDescent="0.2">
      <c r="U4149" s="8"/>
      <c r="W4149" s="8"/>
    </row>
    <row r="4150" spans="21:23" x14ac:dyDescent="0.2">
      <c r="U4150" s="8"/>
      <c r="W4150" s="8"/>
    </row>
    <row r="4151" spans="21:23" x14ac:dyDescent="0.2">
      <c r="U4151" s="8"/>
      <c r="W4151" s="8"/>
    </row>
    <row r="4152" spans="21:23" x14ac:dyDescent="0.2">
      <c r="U4152" s="8"/>
      <c r="W4152" s="8"/>
    </row>
    <row r="4153" spans="21:23" x14ac:dyDescent="0.2">
      <c r="U4153" s="8"/>
      <c r="W4153" s="8"/>
    </row>
    <row r="4154" spans="21:23" x14ac:dyDescent="0.2">
      <c r="U4154" s="8"/>
      <c r="W4154" s="8"/>
    </row>
    <row r="4155" spans="21:23" x14ac:dyDescent="0.2">
      <c r="U4155" s="8"/>
      <c r="W4155" s="8"/>
    </row>
    <row r="4156" spans="21:23" x14ac:dyDescent="0.2">
      <c r="U4156" s="8"/>
      <c r="W4156" s="8"/>
    </row>
    <row r="4157" spans="21:23" x14ac:dyDescent="0.2">
      <c r="U4157" s="8"/>
      <c r="W4157" s="8"/>
    </row>
    <row r="4158" spans="21:23" x14ac:dyDescent="0.2">
      <c r="U4158" s="8"/>
      <c r="W4158" s="8"/>
    </row>
    <row r="4159" spans="21:23" x14ac:dyDescent="0.2">
      <c r="U4159" s="8"/>
      <c r="W4159" s="8"/>
    </row>
    <row r="4160" spans="21:23" x14ac:dyDescent="0.2">
      <c r="U4160" s="8"/>
      <c r="W4160" s="8"/>
    </row>
    <row r="4161" spans="21:23" x14ac:dyDescent="0.2">
      <c r="U4161" s="8"/>
      <c r="W4161" s="8"/>
    </row>
    <row r="4162" spans="21:23" x14ac:dyDescent="0.2">
      <c r="U4162" s="8"/>
      <c r="W4162" s="8"/>
    </row>
    <row r="4163" spans="21:23" x14ac:dyDescent="0.2">
      <c r="U4163" s="8"/>
      <c r="W4163" s="8"/>
    </row>
    <row r="4164" spans="21:23" x14ac:dyDescent="0.2">
      <c r="U4164" s="8"/>
      <c r="W4164" s="8"/>
    </row>
    <row r="4165" spans="21:23" x14ac:dyDescent="0.2">
      <c r="U4165" s="8"/>
      <c r="W4165" s="8"/>
    </row>
    <row r="4166" spans="21:23" x14ac:dyDescent="0.2">
      <c r="U4166" s="8"/>
      <c r="W4166" s="8"/>
    </row>
    <row r="4167" spans="21:23" x14ac:dyDescent="0.2">
      <c r="U4167" s="8"/>
      <c r="W4167" s="8"/>
    </row>
    <row r="4168" spans="21:23" x14ac:dyDescent="0.2">
      <c r="U4168" s="8"/>
      <c r="W4168" s="8"/>
    </row>
    <row r="4169" spans="21:23" x14ac:dyDescent="0.2">
      <c r="U4169" s="8"/>
      <c r="W4169" s="8"/>
    </row>
    <row r="4170" spans="21:23" x14ac:dyDescent="0.2">
      <c r="U4170" s="8"/>
      <c r="W4170" s="8"/>
    </row>
    <row r="4171" spans="21:23" x14ac:dyDescent="0.2">
      <c r="U4171" s="8"/>
      <c r="W4171" s="8"/>
    </row>
    <row r="4172" spans="21:23" x14ac:dyDescent="0.2">
      <c r="U4172" s="8"/>
      <c r="W4172" s="8"/>
    </row>
    <row r="4173" spans="21:23" x14ac:dyDescent="0.2">
      <c r="U4173" s="8"/>
      <c r="W4173" s="8"/>
    </row>
    <row r="4174" spans="21:23" x14ac:dyDescent="0.2">
      <c r="U4174" s="8"/>
      <c r="W4174" s="8"/>
    </row>
    <row r="4175" spans="21:23" x14ac:dyDescent="0.2">
      <c r="U4175" s="8"/>
      <c r="W4175" s="8"/>
    </row>
    <row r="4176" spans="21:23" x14ac:dyDescent="0.2">
      <c r="U4176" s="8"/>
      <c r="W4176" s="8"/>
    </row>
    <row r="4177" spans="21:23" x14ac:dyDescent="0.2">
      <c r="U4177" s="8"/>
      <c r="W4177" s="8"/>
    </row>
    <row r="4178" spans="21:23" x14ac:dyDescent="0.2">
      <c r="U4178" s="8"/>
      <c r="W4178" s="8"/>
    </row>
    <row r="4179" spans="21:23" x14ac:dyDescent="0.2">
      <c r="U4179" s="8"/>
      <c r="W4179" s="8"/>
    </row>
    <row r="4180" spans="21:23" x14ac:dyDescent="0.2">
      <c r="U4180" s="8"/>
      <c r="W4180" s="8"/>
    </row>
    <row r="4181" spans="21:23" x14ac:dyDescent="0.2">
      <c r="U4181" s="8"/>
      <c r="W4181" s="8"/>
    </row>
    <row r="4182" spans="21:23" x14ac:dyDescent="0.2">
      <c r="U4182" s="8"/>
      <c r="W4182" s="8"/>
    </row>
    <row r="4183" spans="21:23" x14ac:dyDescent="0.2">
      <c r="U4183" s="8"/>
      <c r="W4183" s="8"/>
    </row>
    <row r="4184" spans="21:23" x14ac:dyDescent="0.2">
      <c r="U4184" s="8"/>
      <c r="W4184" s="8"/>
    </row>
    <row r="4185" spans="21:23" x14ac:dyDescent="0.2">
      <c r="U4185" s="8"/>
      <c r="W4185" s="8"/>
    </row>
    <row r="4186" spans="21:23" x14ac:dyDescent="0.2">
      <c r="U4186" s="8"/>
      <c r="W4186" s="8"/>
    </row>
    <row r="4187" spans="21:23" x14ac:dyDescent="0.2">
      <c r="U4187" s="8"/>
      <c r="W4187" s="8"/>
    </row>
    <row r="4188" spans="21:23" x14ac:dyDescent="0.2">
      <c r="U4188" s="8"/>
      <c r="W4188" s="8"/>
    </row>
    <row r="4189" spans="21:23" x14ac:dyDescent="0.2">
      <c r="U4189" s="8"/>
      <c r="W4189" s="8"/>
    </row>
    <row r="4190" spans="21:23" x14ac:dyDescent="0.2">
      <c r="U4190" s="8"/>
      <c r="W4190" s="8"/>
    </row>
    <row r="4191" spans="21:23" x14ac:dyDescent="0.2">
      <c r="U4191" s="8"/>
      <c r="W4191" s="8"/>
    </row>
    <row r="4192" spans="21:23" x14ac:dyDescent="0.2">
      <c r="U4192" s="8"/>
      <c r="W4192" s="8"/>
    </row>
    <row r="4193" spans="21:23" x14ac:dyDescent="0.2">
      <c r="U4193" s="8"/>
      <c r="W4193" s="8"/>
    </row>
    <row r="4194" spans="21:23" x14ac:dyDescent="0.2">
      <c r="U4194" s="8"/>
      <c r="W4194" s="8"/>
    </row>
    <row r="4195" spans="21:23" x14ac:dyDescent="0.2">
      <c r="U4195" s="8"/>
      <c r="W4195" s="8"/>
    </row>
    <row r="4196" spans="21:23" x14ac:dyDescent="0.2">
      <c r="U4196" s="8"/>
      <c r="W4196" s="8"/>
    </row>
    <row r="4197" spans="21:23" x14ac:dyDescent="0.2">
      <c r="U4197" s="8"/>
      <c r="W4197" s="8"/>
    </row>
    <row r="4198" spans="21:23" x14ac:dyDescent="0.2">
      <c r="U4198" s="8"/>
      <c r="W4198" s="8"/>
    </row>
    <row r="4199" spans="21:23" x14ac:dyDescent="0.2">
      <c r="U4199" s="8"/>
      <c r="W4199" s="8"/>
    </row>
    <row r="4200" spans="21:23" x14ac:dyDescent="0.2">
      <c r="U4200" s="8"/>
      <c r="W4200" s="8"/>
    </row>
    <row r="4201" spans="21:23" x14ac:dyDescent="0.2">
      <c r="U4201" s="8"/>
      <c r="W4201" s="8"/>
    </row>
    <row r="4202" spans="21:23" x14ac:dyDescent="0.2">
      <c r="U4202" s="8"/>
      <c r="W4202" s="8"/>
    </row>
    <row r="4203" spans="21:23" x14ac:dyDescent="0.2">
      <c r="U4203" s="8"/>
      <c r="W4203" s="8"/>
    </row>
    <row r="4204" spans="21:23" x14ac:dyDescent="0.2">
      <c r="U4204" s="8"/>
      <c r="W4204" s="8"/>
    </row>
    <row r="4205" spans="21:23" x14ac:dyDescent="0.2">
      <c r="U4205" s="8"/>
      <c r="W4205" s="8"/>
    </row>
    <row r="4206" spans="21:23" x14ac:dyDescent="0.2">
      <c r="U4206" s="8"/>
      <c r="W4206" s="8"/>
    </row>
    <row r="4207" spans="21:23" x14ac:dyDescent="0.2">
      <c r="U4207" s="8"/>
      <c r="W4207" s="8"/>
    </row>
    <row r="4208" spans="21:23" x14ac:dyDescent="0.2">
      <c r="U4208" s="8"/>
      <c r="W4208" s="8"/>
    </row>
    <row r="4209" spans="21:23" x14ac:dyDescent="0.2">
      <c r="U4209" s="8"/>
      <c r="W4209" s="8"/>
    </row>
    <row r="4210" spans="21:23" x14ac:dyDescent="0.2">
      <c r="U4210" s="8"/>
      <c r="W4210" s="8"/>
    </row>
    <row r="4211" spans="21:23" x14ac:dyDescent="0.2">
      <c r="U4211" s="8"/>
      <c r="W4211" s="8"/>
    </row>
    <row r="4212" spans="21:23" x14ac:dyDescent="0.2">
      <c r="U4212" s="8"/>
      <c r="W4212" s="8"/>
    </row>
    <row r="4213" spans="21:23" x14ac:dyDescent="0.2">
      <c r="U4213" s="8"/>
      <c r="W4213" s="8"/>
    </row>
    <row r="4214" spans="21:23" x14ac:dyDescent="0.2">
      <c r="U4214" s="8"/>
      <c r="W4214" s="8"/>
    </row>
    <row r="4215" spans="21:23" x14ac:dyDescent="0.2">
      <c r="U4215" s="8"/>
      <c r="W4215" s="8"/>
    </row>
    <row r="4216" spans="21:23" x14ac:dyDescent="0.2">
      <c r="U4216" s="8"/>
      <c r="W4216" s="8"/>
    </row>
    <row r="4217" spans="21:23" x14ac:dyDescent="0.2">
      <c r="U4217" s="8"/>
      <c r="W4217" s="8"/>
    </row>
    <row r="4218" spans="21:23" x14ac:dyDescent="0.2">
      <c r="U4218" s="8"/>
      <c r="W4218" s="8"/>
    </row>
    <row r="4219" spans="21:23" x14ac:dyDescent="0.2">
      <c r="U4219" s="8"/>
      <c r="W4219" s="8"/>
    </row>
    <row r="4220" spans="21:23" x14ac:dyDescent="0.2">
      <c r="U4220" s="8"/>
      <c r="W4220" s="8"/>
    </row>
    <row r="4221" spans="21:23" x14ac:dyDescent="0.2">
      <c r="U4221" s="8"/>
      <c r="W4221" s="8"/>
    </row>
    <row r="4222" spans="21:23" x14ac:dyDescent="0.2">
      <c r="U4222" s="8"/>
      <c r="W4222" s="8"/>
    </row>
    <row r="4223" spans="21:23" x14ac:dyDescent="0.2">
      <c r="U4223" s="8"/>
      <c r="W4223" s="8"/>
    </row>
    <row r="4224" spans="21:23" x14ac:dyDescent="0.2">
      <c r="U4224" s="8"/>
      <c r="W4224" s="8"/>
    </row>
    <row r="4225" spans="21:23" x14ac:dyDescent="0.2">
      <c r="U4225" s="8"/>
      <c r="W4225" s="8"/>
    </row>
    <row r="4226" spans="21:23" x14ac:dyDescent="0.2">
      <c r="U4226" s="8"/>
      <c r="W4226" s="8"/>
    </row>
    <row r="4227" spans="21:23" x14ac:dyDescent="0.2">
      <c r="U4227" s="8"/>
      <c r="W4227" s="8"/>
    </row>
    <row r="4228" spans="21:23" x14ac:dyDescent="0.2">
      <c r="U4228" s="8"/>
      <c r="W4228" s="8"/>
    </row>
    <row r="4229" spans="21:23" x14ac:dyDescent="0.2">
      <c r="U4229" s="8"/>
      <c r="W4229" s="8"/>
    </row>
    <row r="4230" spans="21:23" x14ac:dyDescent="0.2">
      <c r="U4230" s="8"/>
      <c r="W4230" s="8"/>
    </row>
    <row r="4231" spans="21:23" x14ac:dyDescent="0.2">
      <c r="U4231" s="8"/>
      <c r="W4231" s="8"/>
    </row>
    <row r="4232" spans="21:23" x14ac:dyDescent="0.2">
      <c r="U4232" s="8"/>
      <c r="W4232" s="8"/>
    </row>
    <row r="4233" spans="21:23" x14ac:dyDescent="0.2">
      <c r="U4233" s="8"/>
      <c r="W4233" s="8"/>
    </row>
    <row r="4234" spans="21:23" x14ac:dyDescent="0.2">
      <c r="U4234" s="8"/>
      <c r="W4234" s="8"/>
    </row>
    <row r="4235" spans="21:23" x14ac:dyDescent="0.2">
      <c r="U4235" s="8"/>
      <c r="W4235" s="8"/>
    </row>
    <row r="4236" spans="21:23" x14ac:dyDescent="0.2">
      <c r="U4236" s="8"/>
      <c r="W4236" s="8"/>
    </row>
    <row r="4237" spans="21:23" x14ac:dyDescent="0.2">
      <c r="U4237" s="8"/>
      <c r="W4237" s="8"/>
    </row>
    <row r="4238" spans="21:23" x14ac:dyDescent="0.2">
      <c r="U4238" s="8"/>
      <c r="W4238" s="8"/>
    </row>
    <row r="4239" spans="21:23" x14ac:dyDescent="0.2">
      <c r="U4239" s="8"/>
      <c r="W4239" s="8"/>
    </row>
    <row r="4240" spans="21:23" x14ac:dyDescent="0.2">
      <c r="U4240" s="8"/>
      <c r="W4240" s="8"/>
    </row>
    <row r="4241" spans="21:23" x14ac:dyDescent="0.2">
      <c r="U4241" s="8"/>
      <c r="W4241" s="8"/>
    </row>
    <row r="4242" spans="21:23" x14ac:dyDescent="0.2">
      <c r="U4242" s="8"/>
      <c r="W4242" s="8"/>
    </row>
    <row r="4243" spans="21:23" x14ac:dyDescent="0.2">
      <c r="U4243" s="8"/>
      <c r="W4243" s="8"/>
    </row>
    <row r="4244" spans="21:23" x14ac:dyDescent="0.2">
      <c r="U4244" s="8"/>
      <c r="W4244" s="8"/>
    </row>
    <row r="4245" spans="21:23" x14ac:dyDescent="0.2">
      <c r="U4245" s="8"/>
      <c r="W4245" s="8"/>
    </row>
    <row r="4246" spans="21:23" x14ac:dyDescent="0.2">
      <c r="U4246" s="8"/>
      <c r="W4246" s="8"/>
    </row>
    <row r="4247" spans="21:23" x14ac:dyDescent="0.2">
      <c r="U4247" s="8"/>
      <c r="W4247" s="8"/>
    </row>
    <row r="4248" spans="21:23" x14ac:dyDescent="0.2">
      <c r="U4248" s="8"/>
      <c r="W4248" s="8"/>
    </row>
    <row r="4249" spans="21:23" x14ac:dyDescent="0.2">
      <c r="U4249" s="8"/>
      <c r="W4249" s="8"/>
    </row>
    <row r="4250" spans="21:23" x14ac:dyDescent="0.2">
      <c r="U4250" s="8"/>
      <c r="W4250" s="8"/>
    </row>
    <row r="4251" spans="21:23" x14ac:dyDescent="0.2">
      <c r="U4251" s="8"/>
      <c r="W4251" s="8"/>
    </row>
    <row r="4252" spans="21:23" x14ac:dyDescent="0.2">
      <c r="U4252" s="8"/>
      <c r="W4252" s="8"/>
    </row>
    <row r="4253" spans="21:23" x14ac:dyDescent="0.2">
      <c r="U4253" s="8"/>
      <c r="W4253" s="8"/>
    </row>
    <row r="4254" spans="21:23" x14ac:dyDescent="0.2">
      <c r="U4254" s="8"/>
      <c r="W4254" s="8"/>
    </row>
    <row r="4255" spans="21:23" x14ac:dyDescent="0.2">
      <c r="U4255" s="8"/>
      <c r="W4255" s="8"/>
    </row>
    <row r="4256" spans="21:23" x14ac:dyDescent="0.2">
      <c r="U4256" s="8"/>
      <c r="W4256" s="8"/>
    </row>
    <row r="4257" spans="21:23" x14ac:dyDescent="0.2">
      <c r="U4257" s="8"/>
      <c r="W4257" s="8"/>
    </row>
    <row r="4258" spans="21:23" x14ac:dyDescent="0.2">
      <c r="U4258" s="8"/>
      <c r="W4258" s="8"/>
    </row>
    <row r="4259" spans="21:23" x14ac:dyDescent="0.2">
      <c r="U4259" s="8"/>
      <c r="W4259" s="8"/>
    </row>
    <row r="4260" spans="21:23" x14ac:dyDescent="0.2">
      <c r="U4260" s="8"/>
      <c r="W4260" s="8"/>
    </row>
    <row r="4261" spans="21:23" x14ac:dyDescent="0.2">
      <c r="U4261" s="8"/>
      <c r="W4261" s="8"/>
    </row>
    <row r="4262" spans="21:23" x14ac:dyDescent="0.2">
      <c r="U4262" s="8"/>
      <c r="W4262" s="8"/>
    </row>
    <row r="4263" spans="21:23" x14ac:dyDescent="0.2">
      <c r="U4263" s="8"/>
      <c r="W4263" s="8"/>
    </row>
    <row r="4264" spans="21:23" x14ac:dyDescent="0.2">
      <c r="U4264" s="8"/>
      <c r="W4264" s="8"/>
    </row>
    <row r="4265" spans="21:23" x14ac:dyDescent="0.2">
      <c r="U4265" s="8"/>
      <c r="W4265" s="8"/>
    </row>
    <row r="4266" spans="21:23" x14ac:dyDescent="0.2">
      <c r="U4266" s="8"/>
      <c r="W4266" s="8"/>
    </row>
    <row r="4267" spans="21:23" x14ac:dyDescent="0.2">
      <c r="U4267" s="8"/>
      <c r="W4267" s="8"/>
    </row>
    <row r="4268" spans="21:23" x14ac:dyDescent="0.2">
      <c r="U4268" s="8"/>
      <c r="W4268" s="8"/>
    </row>
    <row r="4269" spans="21:23" x14ac:dyDescent="0.2">
      <c r="U4269" s="8"/>
      <c r="W4269" s="8"/>
    </row>
    <row r="4270" spans="21:23" x14ac:dyDescent="0.2">
      <c r="U4270" s="8"/>
      <c r="W4270" s="8"/>
    </row>
    <row r="4271" spans="21:23" x14ac:dyDescent="0.2">
      <c r="U4271" s="8"/>
      <c r="W4271" s="8"/>
    </row>
    <row r="4272" spans="21:23" x14ac:dyDescent="0.2">
      <c r="U4272" s="8"/>
      <c r="W4272" s="8"/>
    </row>
    <row r="4273" spans="21:23" x14ac:dyDescent="0.2">
      <c r="U4273" s="8"/>
      <c r="W4273" s="8"/>
    </row>
    <row r="4274" spans="21:23" x14ac:dyDescent="0.2">
      <c r="U4274" s="8"/>
      <c r="W4274" s="8"/>
    </row>
    <row r="4275" spans="21:23" x14ac:dyDescent="0.2">
      <c r="U4275" s="8"/>
      <c r="W4275" s="8"/>
    </row>
    <row r="4276" spans="21:23" x14ac:dyDescent="0.2">
      <c r="U4276" s="8"/>
      <c r="W4276" s="8"/>
    </row>
    <row r="4277" spans="21:23" x14ac:dyDescent="0.2">
      <c r="U4277" s="8"/>
      <c r="W4277" s="8"/>
    </row>
    <row r="4278" spans="21:23" x14ac:dyDescent="0.2">
      <c r="U4278" s="8"/>
      <c r="W4278" s="8"/>
    </row>
    <row r="4279" spans="21:23" x14ac:dyDescent="0.2">
      <c r="U4279" s="8"/>
      <c r="W4279" s="8"/>
    </row>
    <row r="4280" spans="21:23" x14ac:dyDescent="0.2">
      <c r="U4280" s="8"/>
      <c r="W4280" s="8"/>
    </row>
    <row r="4281" spans="21:23" x14ac:dyDescent="0.2">
      <c r="U4281" s="8"/>
      <c r="W4281" s="8"/>
    </row>
    <row r="4282" spans="21:23" x14ac:dyDescent="0.2">
      <c r="U4282" s="8"/>
      <c r="W4282" s="8"/>
    </row>
    <row r="4283" spans="21:23" x14ac:dyDescent="0.2">
      <c r="U4283" s="8"/>
      <c r="W4283" s="8"/>
    </row>
    <row r="4284" spans="21:23" x14ac:dyDescent="0.2">
      <c r="U4284" s="8"/>
      <c r="W4284" s="8"/>
    </row>
    <row r="4285" spans="21:23" x14ac:dyDescent="0.2">
      <c r="U4285" s="8"/>
      <c r="W4285" s="8"/>
    </row>
    <row r="4286" spans="21:23" x14ac:dyDescent="0.2">
      <c r="U4286" s="8"/>
      <c r="W4286" s="8"/>
    </row>
    <row r="4287" spans="21:23" x14ac:dyDescent="0.2">
      <c r="U4287" s="8"/>
      <c r="W4287" s="8"/>
    </row>
    <row r="4288" spans="21:23" x14ac:dyDescent="0.2">
      <c r="U4288" s="8"/>
      <c r="W4288" s="8"/>
    </row>
    <row r="4289" spans="21:23" x14ac:dyDescent="0.2">
      <c r="U4289" s="8"/>
      <c r="W4289" s="8"/>
    </row>
    <row r="4290" spans="21:23" x14ac:dyDescent="0.2">
      <c r="U4290" s="8"/>
      <c r="W4290" s="8"/>
    </row>
    <row r="4291" spans="21:23" x14ac:dyDescent="0.2">
      <c r="U4291" s="8"/>
      <c r="W4291" s="8"/>
    </row>
    <row r="4292" spans="21:23" x14ac:dyDescent="0.2">
      <c r="U4292" s="8"/>
      <c r="W4292" s="8"/>
    </row>
    <row r="4293" spans="21:23" x14ac:dyDescent="0.2">
      <c r="U4293" s="8"/>
      <c r="W4293" s="8"/>
    </row>
    <row r="4294" spans="21:23" x14ac:dyDescent="0.2">
      <c r="U4294" s="8"/>
      <c r="W4294" s="8"/>
    </row>
    <row r="4295" spans="21:23" x14ac:dyDescent="0.2">
      <c r="U4295" s="8"/>
      <c r="W4295" s="8"/>
    </row>
    <row r="4296" spans="21:23" x14ac:dyDescent="0.2">
      <c r="U4296" s="8"/>
      <c r="W4296" s="8"/>
    </row>
    <row r="4297" spans="21:23" x14ac:dyDescent="0.2">
      <c r="U4297" s="8"/>
      <c r="W4297" s="8"/>
    </row>
    <row r="4298" spans="21:23" x14ac:dyDescent="0.2">
      <c r="U4298" s="8"/>
      <c r="W4298" s="8"/>
    </row>
    <row r="4299" spans="21:23" x14ac:dyDescent="0.2">
      <c r="U4299" s="8"/>
      <c r="W4299" s="8"/>
    </row>
    <row r="4300" spans="21:23" x14ac:dyDescent="0.2">
      <c r="U4300" s="8"/>
      <c r="W4300" s="8"/>
    </row>
    <row r="4301" spans="21:23" x14ac:dyDescent="0.2">
      <c r="U4301" s="8"/>
      <c r="W4301" s="8"/>
    </row>
    <row r="4302" spans="21:23" x14ac:dyDescent="0.2">
      <c r="U4302" s="8"/>
      <c r="W4302" s="8"/>
    </row>
    <row r="4303" spans="21:23" x14ac:dyDescent="0.2">
      <c r="U4303" s="8"/>
      <c r="W4303" s="8"/>
    </row>
    <row r="4304" spans="21:23" x14ac:dyDescent="0.2">
      <c r="U4304" s="8"/>
      <c r="W4304" s="8"/>
    </row>
    <row r="4305" spans="21:23" x14ac:dyDescent="0.2">
      <c r="U4305" s="8"/>
      <c r="W4305" s="8"/>
    </row>
    <row r="4306" spans="21:23" x14ac:dyDescent="0.2">
      <c r="U4306" s="8"/>
      <c r="W4306" s="8"/>
    </row>
    <row r="4307" spans="21:23" x14ac:dyDescent="0.2">
      <c r="U4307" s="8"/>
      <c r="W4307" s="8"/>
    </row>
    <row r="4308" spans="21:23" x14ac:dyDescent="0.2">
      <c r="U4308" s="8"/>
      <c r="W4308" s="8"/>
    </row>
    <row r="4309" spans="21:23" x14ac:dyDescent="0.2">
      <c r="U4309" s="8"/>
      <c r="W4309" s="8"/>
    </row>
    <row r="4310" spans="21:23" x14ac:dyDescent="0.2">
      <c r="U4310" s="8"/>
      <c r="W4310" s="8"/>
    </row>
    <row r="4311" spans="21:23" x14ac:dyDescent="0.2">
      <c r="U4311" s="8"/>
      <c r="W4311" s="8"/>
    </row>
    <row r="4312" spans="21:23" x14ac:dyDescent="0.2">
      <c r="U4312" s="8"/>
      <c r="W4312" s="8"/>
    </row>
    <row r="4313" spans="21:23" x14ac:dyDescent="0.2">
      <c r="U4313" s="8"/>
      <c r="W4313" s="8"/>
    </row>
    <row r="4314" spans="21:23" x14ac:dyDescent="0.2">
      <c r="U4314" s="8"/>
      <c r="W4314" s="8"/>
    </row>
    <row r="4315" spans="21:23" x14ac:dyDescent="0.2">
      <c r="U4315" s="8"/>
      <c r="W4315" s="8"/>
    </row>
    <row r="4316" spans="21:23" x14ac:dyDescent="0.2">
      <c r="U4316" s="8"/>
      <c r="W4316" s="8"/>
    </row>
    <row r="4317" spans="21:23" x14ac:dyDescent="0.2">
      <c r="U4317" s="8"/>
      <c r="W4317" s="8"/>
    </row>
    <row r="4318" spans="21:23" x14ac:dyDescent="0.2">
      <c r="U4318" s="8"/>
      <c r="W4318" s="8"/>
    </row>
    <row r="4319" spans="21:23" x14ac:dyDescent="0.2">
      <c r="U4319" s="8"/>
      <c r="W4319" s="8"/>
    </row>
    <row r="4320" spans="21:23" x14ac:dyDescent="0.2">
      <c r="U4320" s="8"/>
      <c r="W4320" s="8"/>
    </row>
    <row r="4321" spans="21:23" x14ac:dyDescent="0.2">
      <c r="U4321" s="8"/>
      <c r="W4321" s="8"/>
    </row>
    <row r="4322" spans="21:23" x14ac:dyDescent="0.2">
      <c r="U4322" s="8"/>
      <c r="W4322" s="8"/>
    </row>
    <row r="4323" spans="21:23" x14ac:dyDescent="0.2">
      <c r="U4323" s="8"/>
      <c r="W4323" s="8"/>
    </row>
    <row r="4324" spans="21:23" x14ac:dyDescent="0.2">
      <c r="U4324" s="8"/>
      <c r="W4324" s="8"/>
    </row>
    <row r="4325" spans="21:23" x14ac:dyDescent="0.2">
      <c r="U4325" s="8"/>
      <c r="W4325" s="8"/>
    </row>
    <row r="4326" spans="21:23" x14ac:dyDescent="0.2">
      <c r="U4326" s="8"/>
      <c r="W4326" s="8"/>
    </row>
    <row r="4327" spans="21:23" x14ac:dyDescent="0.2">
      <c r="U4327" s="8"/>
      <c r="W4327" s="8"/>
    </row>
    <row r="4328" spans="21:23" x14ac:dyDescent="0.2">
      <c r="U4328" s="8"/>
      <c r="W4328" s="8"/>
    </row>
    <row r="4329" spans="21:23" x14ac:dyDescent="0.2">
      <c r="U4329" s="8"/>
      <c r="W4329" s="8"/>
    </row>
    <row r="4330" spans="21:23" x14ac:dyDescent="0.2">
      <c r="U4330" s="8"/>
      <c r="W4330" s="8"/>
    </row>
    <row r="4331" spans="21:23" x14ac:dyDescent="0.2">
      <c r="U4331" s="8"/>
      <c r="W4331" s="8"/>
    </row>
    <row r="4332" spans="21:23" x14ac:dyDescent="0.2">
      <c r="U4332" s="8"/>
      <c r="W4332" s="8"/>
    </row>
    <row r="4333" spans="21:23" x14ac:dyDescent="0.2">
      <c r="U4333" s="8"/>
      <c r="W4333" s="8"/>
    </row>
    <row r="4334" spans="21:23" x14ac:dyDescent="0.2">
      <c r="U4334" s="8"/>
      <c r="W4334" s="8"/>
    </row>
    <row r="4335" spans="21:23" x14ac:dyDescent="0.2">
      <c r="U4335" s="8"/>
      <c r="W4335" s="8"/>
    </row>
    <row r="4336" spans="21:23" x14ac:dyDescent="0.2">
      <c r="U4336" s="8"/>
      <c r="W4336" s="8"/>
    </row>
    <row r="4337" spans="21:23" x14ac:dyDescent="0.2">
      <c r="U4337" s="8"/>
      <c r="W4337" s="8"/>
    </row>
    <row r="4338" spans="21:23" x14ac:dyDescent="0.2">
      <c r="U4338" s="8"/>
      <c r="W4338" s="8"/>
    </row>
    <row r="4339" spans="21:23" x14ac:dyDescent="0.2">
      <c r="U4339" s="8"/>
      <c r="W4339" s="8"/>
    </row>
    <row r="4340" spans="21:23" x14ac:dyDescent="0.2">
      <c r="U4340" s="8"/>
      <c r="W4340" s="8"/>
    </row>
    <row r="4341" spans="21:23" x14ac:dyDescent="0.2">
      <c r="U4341" s="8"/>
      <c r="W4341" s="8"/>
    </row>
    <row r="4342" spans="21:23" x14ac:dyDescent="0.2">
      <c r="U4342" s="8"/>
      <c r="W4342" s="8"/>
    </row>
    <row r="4343" spans="21:23" x14ac:dyDescent="0.2">
      <c r="U4343" s="8"/>
      <c r="W4343" s="8"/>
    </row>
    <row r="4344" spans="21:23" x14ac:dyDescent="0.2">
      <c r="U4344" s="8"/>
      <c r="W4344" s="8"/>
    </row>
    <row r="4345" spans="21:23" x14ac:dyDescent="0.2">
      <c r="U4345" s="8"/>
      <c r="W4345" s="8"/>
    </row>
    <row r="4346" spans="21:23" x14ac:dyDescent="0.2">
      <c r="U4346" s="8"/>
      <c r="W4346" s="8"/>
    </row>
    <row r="4347" spans="21:23" x14ac:dyDescent="0.2">
      <c r="U4347" s="8"/>
      <c r="W4347" s="8"/>
    </row>
    <row r="4348" spans="21:23" x14ac:dyDescent="0.2">
      <c r="U4348" s="8"/>
      <c r="W4348" s="8"/>
    </row>
    <row r="4349" spans="21:23" x14ac:dyDescent="0.2">
      <c r="U4349" s="8"/>
      <c r="W4349" s="8"/>
    </row>
    <row r="4350" spans="21:23" x14ac:dyDescent="0.2">
      <c r="U4350" s="8"/>
      <c r="W4350" s="8"/>
    </row>
    <row r="4351" spans="21:23" x14ac:dyDescent="0.2">
      <c r="U4351" s="8"/>
      <c r="W4351" s="8"/>
    </row>
    <row r="4352" spans="21:23" x14ac:dyDescent="0.2">
      <c r="U4352" s="8"/>
      <c r="W4352" s="8"/>
    </row>
    <row r="4353" spans="21:23" x14ac:dyDescent="0.2">
      <c r="U4353" s="8"/>
      <c r="W4353" s="8"/>
    </row>
    <row r="4354" spans="21:23" x14ac:dyDescent="0.2">
      <c r="U4354" s="8"/>
      <c r="W4354" s="8"/>
    </row>
    <row r="4355" spans="21:23" x14ac:dyDescent="0.2">
      <c r="U4355" s="8"/>
      <c r="W4355" s="8"/>
    </row>
    <row r="4356" spans="21:23" x14ac:dyDescent="0.2">
      <c r="U4356" s="8"/>
      <c r="W4356" s="8"/>
    </row>
    <row r="4357" spans="21:23" x14ac:dyDescent="0.2">
      <c r="U4357" s="8"/>
      <c r="W4357" s="8"/>
    </row>
    <row r="4358" spans="21:23" x14ac:dyDescent="0.2">
      <c r="U4358" s="8"/>
      <c r="W4358" s="8"/>
    </row>
    <row r="4359" spans="21:23" x14ac:dyDescent="0.2">
      <c r="U4359" s="8"/>
      <c r="W4359" s="8"/>
    </row>
    <row r="4360" spans="21:23" x14ac:dyDescent="0.2">
      <c r="U4360" s="8"/>
      <c r="W4360" s="8"/>
    </row>
    <row r="4361" spans="21:23" x14ac:dyDescent="0.2">
      <c r="U4361" s="8"/>
      <c r="W4361" s="8"/>
    </row>
    <row r="4362" spans="21:23" x14ac:dyDescent="0.2">
      <c r="U4362" s="8"/>
      <c r="W4362" s="8"/>
    </row>
    <row r="4363" spans="21:23" x14ac:dyDescent="0.2">
      <c r="U4363" s="8"/>
      <c r="W4363" s="8"/>
    </row>
    <row r="4364" spans="21:23" x14ac:dyDescent="0.2">
      <c r="U4364" s="8"/>
      <c r="W4364" s="8"/>
    </row>
    <row r="4365" spans="21:23" x14ac:dyDescent="0.2">
      <c r="U4365" s="8"/>
      <c r="W4365" s="8"/>
    </row>
    <row r="4366" spans="21:23" x14ac:dyDescent="0.2">
      <c r="U4366" s="8"/>
      <c r="W4366" s="8"/>
    </row>
    <row r="4367" spans="21:23" x14ac:dyDescent="0.2">
      <c r="U4367" s="8"/>
      <c r="W4367" s="8"/>
    </row>
    <row r="4368" spans="21:23" x14ac:dyDescent="0.2">
      <c r="U4368" s="8"/>
      <c r="W4368" s="8"/>
    </row>
    <row r="4369" spans="21:23" x14ac:dyDescent="0.2">
      <c r="U4369" s="8"/>
      <c r="W4369" s="8"/>
    </row>
    <row r="4370" spans="21:23" x14ac:dyDescent="0.2">
      <c r="U4370" s="8"/>
      <c r="W4370" s="8"/>
    </row>
    <row r="4371" spans="21:23" x14ac:dyDescent="0.2">
      <c r="U4371" s="8"/>
      <c r="W4371" s="8"/>
    </row>
    <row r="4372" spans="21:23" x14ac:dyDescent="0.2">
      <c r="U4372" s="8"/>
      <c r="W4372" s="8"/>
    </row>
    <row r="4373" spans="21:23" x14ac:dyDescent="0.2">
      <c r="U4373" s="8"/>
      <c r="W4373" s="8"/>
    </row>
    <row r="4374" spans="21:23" x14ac:dyDescent="0.2">
      <c r="U4374" s="8"/>
      <c r="W4374" s="8"/>
    </row>
    <row r="4375" spans="21:23" x14ac:dyDescent="0.2">
      <c r="U4375" s="8"/>
      <c r="W4375" s="8"/>
    </row>
    <row r="4376" spans="21:23" x14ac:dyDescent="0.2">
      <c r="U4376" s="8"/>
      <c r="W4376" s="8"/>
    </row>
    <row r="4377" spans="21:23" x14ac:dyDescent="0.2">
      <c r="U4377" s="8"/>
      <c r="W4377" s="8"/>
    </row>
    <row r="4378" spans="21:23" x14ac:dyDescent="0.2">
      <c r="U4378" s="8"/>
      <c r="W4378" s="8"/>
    </row>
    <row r="4379" spans="21:23" x14ac:dyDescent="0.2">
      <c r="U4379" s="8"/>
      <c r="W4379" s="8"/>
    </row>
    <row r="4380" spans="21:23" x14ac:dyDescent="0.2">
      <c r="U4380" s="8"/>
      <c r="W4380" s="8"/>
    </row>
    <row r="4381" spans="21:23" x14ac:dyDescent="0.2">
      <c r="U4381" s="8"/>
      <c r="W4381" s="8"/>
    </row>
    <row r="4382" spans="21:23" x14ac:dyDescent="0.2">
      <c r="U4382" s="8"/>
      <c r="W4382" s="8"/>
    </row>
    <row r="4383" spans="21:23" x14ac:dyDescent="0.2">
      <c r="U4383" s="8"/>
      <c r="W4383" s="8"/>
    </row>
    <row r="4384" spans="21:23" x14ac:dyDescent="0.2">
      <c r="U4384" s="8"/>
      <c r="W4384" s="8"/>
    </row>
    <row r="4385" spans="21:23" x14ac:dyDescent="0.2">
      <c r="U4385" s="8"/>
      <c r="W4385" s="8"/>
    </row>
    <row r="4386" spans="21:23" x14ac:dyDescent="0.2">
      <c r="U4386" s="8"/>
      <c r="W4386" s="8"/>
    </row>
    <row r="4387" spans="21:23" x14ac:dyDescent="0.2">
      <c r="U4387" s="8"/>
      <c r="W4387" s="8"/>
    </row>
    <row r="4388" spans="21:23" x14ac:dyDescent="0.2">
      <c r="U4388" s="8"/>
      <c r="W4388" s="8"/>
    </row>
    <row r="4389" spans="21:23" x14ac:dyDescent="0.2">
      <c r="U4389" s="8"/>
      <c r="W4389" s="8"/>
    </row>
    <row r="4390" spans="21:23" x14ac:dyDescent="0.2">
      <c r="U4390" s="8"/>
      <c r="W4390" s="8"/>
    </row>
    <row r="4391" spans="21:23" x14ac:dyDescent="0.2">
      <c r="U4391" s="8"/>
      <c r="W4391" s="8"/>
    </row>
    <row r="4392" spans="21:23" x14ac:dyDescent="0.2">
      <c r="U4392" s="8"/>
      <c r="W4392" s="8"/>
    </row>
    <row r="4393" spans="21:23" x14ac:dyDescent="0.2">
      <c r="U4393" s="8"/>
      <c r="W4393" s="8"/>
    </row>
    <row r="4394" spans="21:23" x14ac:dyDescent="0.2">
      <c r="U4394" s="8"/>
      <c r="W4394" s="8"/>
    </row>
    <row r="4395" spans="21:23" x14ac:dyDescent="0.2">
      <c r="U4395" s="8"/>
      <c r="W4395" s="8"/>
    </row>
    <row r="4396" spans="21:23" x14ac:dyDescent="0.2">
      <c r="U4396" s="8"/>
      <c r="W4396" s="8"/>
    </row>
    <row r="4397" spans="21:23" x14ac:dyDescent="0.2">
      <c r="U4397" s="8"/>
      <c r="W4397" s="8"/>
    </row>
    <row r="4398" spans="21:23" x14ac:dyDescent="0.2">
      <c r="U4398" s="8"/>
      <c r="W4398" s="8"/>
    </row>
    <row r="4399" spans="21:23" x14ac:dyDescent="0.2">
      <c r="U4399" s="8"/>
      <c r="W4399" s="8"/>
    </row>
    <row r="4400" spans="21:23" x14ac:dyDescent="0.2">
      <c r="U4400" s="8"/>
      <c r="W4400" s="8"/>
    </row>
    <row r="4401" spans="21:23" x14ac:dyDescent="0.2">
      <c r="U4401" s="8"/>
      <c r="W4401" s="8"/>
    </row>
    <row r="4402" spans="21:23" x14ac:dyDescent="0.2">
      <c r="U4402" s="8"/>
      <c r="W4402" s="8"/>
    </row>
    <row r="4403" spans="21:23" x14ac:dyDescent="0.2">
      <c r="U4403" s="8"/>
      <c r="W4403" s="8"/>
    </row>
    <row r="4404" spans="21:23" x14ac:dyDescent="0.2">
      <c r="U4404" s="8"/>
      <c r="W4404" s="8"/>
    </row>
    <row r="4405" spans="21:23" x14ac:dyDescent="0.2">
      <c r="U4405" s="8"/>
      <c r="W4405" s="8"/>
    </row>
    <row r="4406" spans="21:23" x14ac:dyDescent="0.2">
      <c r="U4406" s="8"/>
      <c r="W4406" s="8"/>
    </row>
    <row r="4407" spans="21:23" x14ac:dyDescent="0.2">
      <c r="U4407" s="8"/>
      <c r="W4407" s="8"/>
    </row>
    <row r="4408" spans="21:23" x14ac:dyDescent="0.2">
      <c r="U4408" s="8"/>
      <c r="W4408" s="8"/>
    </row>
    <row r="4409" spans="21:23" x14ac:dyDescent="0.2">
      <c r="U4409" s="8"/>
      <c r="W4409" s="8"/>
    </row>
    <row r="4410" spans="21:23" x14ac:dyDescent="0.2">
      <c r="U4410" s="8"/>
      <c r="W4410" s="8"/>
    </row>
    <row r="4411" spans="21:23" x14ac:dyDescent="0.2">
      <c r="U4411" s="8"/>
      <c r="W4411" s="8"/>
    </row>
    <row r="4412" spans="21:23" x14ac:dyDescent="0.2">
      <c r="U4412" s="8"/>
      <c r="W4412" s="8"/>
    </row>
    <row r="4413" spans="21:23" x14ac:dyDescent="0.2">
      <c r="U4413" s="8"/>
      <c r="W4413" s="8"/>
    </row>
    <row r="4414" spans="21:23" x14ac:dyDescent="0.2">
      <c r="U4414" s="8"/>
      <c r="W4414" s="8"/>
    </row>
    <row r="4415" spans="21:23" x14ac:dyDescent="0.2">
      <c r="U4415" s="8"/>
      <c r="W4415" s="8"/>
    </row>
    <row r="4416" spans="21:23" x14ac:dyDescent="0.2">
      <c r="U4416" s="8"/>
      <c r="W4416" s="8"/>
    </row>
    <row r="4417" spans="21:23" x14ac:dyDescent="0.2">
      <c r="U4417" s="8"/>
      <c r="W4417" s="8"/>
    </row>
    <row r="4418" spans="21:23" x14ac:dyDescent="0.2">
      <c r="U4418" s="8"/>
      <c r="W4418" s="8"/>
    </row>
    <row r="4419" spans="21:23" x14ac:dyDescent="0.2">
      <c r="U4419" s="8"/>
      <c r="W4419" s="8"/>
    </row>
    <row r="4420" spans="21:23" x14ac:dyDescent="0.2">
      <c r="U4420" s="8"/>
      <c r="W4420" s="8"/>
    </row>
    <row r="4421" spans="21:23" x14ac:dyDescent="0.2">
      <c r="U4421" s="8"/>
      <c r="W4421" s="8"/>
    </row>
    <row r="4422" spans="21:23" x14ac:dyDescent="0.2">
      <c r="U4422" s="8"/>
      <c r="W4422" s="8"/>
    </row>
    <row r="4423" spans="21:23" x14ac:dyDescent="0.2">
      <c r="U4423" s="8"/>
      <c r="W4423" s="8"/>
    </row>
    <row r="4424" spans="21:23" x14ac:dyDescent="0.2">
      <c r="U4424" s="8"/>
      <c r="W4424" s="8"/>
    </row>
    <row r="4425" spans="21:23" x14ac:dyDescent="0.2">
      <c r="U4425" s="8"/>
      <c r="W4425" s="8"/>
    </row>
    <row r="4426" spans="21:23" x14ac:dyDescent="0.2">
      <c r="U4426" s="8"/>
      <c r="W4426" s="8"/>
    </row>
    <row r="4427" spans="21:23" x14ac:dyDescent="0.2">
      <c r="U4427" s="8"/>
      <c r="W4427" s="8"/>
    </row>
    <row r="4428" spans="21:23" x14ac:dyDescent="0.2">
      <c r="U4428" s="8"/>
      <c r="W4428" s="8"/>
    </row>
    <row r="4429" spans="21:23" x14ac:dyDescent="0.2">
      <c r="U4429" s="8"/>
      <c r="W4429" s="8"/>
    </row>
    <row r="4430" spans="21:23" x14ac:dyDescent="0.2">
      <c r="U4430" s="8"/>
      <c r="W4430" s="8"/>
    </row>
    <row r="4431" spans="21:23" x14ac:dyDescent="0.2">
      <c r="U4431" s="8"/>
      <c r="W4431" s="8"/>
    </row>
    <row r="4432" spans="21:23" x14ac:dyDescent="0.2">
      <c r="U4432" s="8"/>
      <c r="W4432" s="8"/>
    </row>
    <row r="4433" spans="21:23" x14ac:dyDescent="0.2">
      <c r="U4433" s="8"/>
      <c r="W4433" s="8"/>
    </row>
    <row r="4434" spans="21:23" x14ac:dyDescent="0.2">
      <c r="U4434" s="8"/>
      <c r="W4434" s="8"/>
    </row>
    <row r="4435" spans="21:23" x14ac:dyDescent="0.2">
      <c r="U4435" s="8"/>
      <c r="W4435" s="8"/>
    </row>
    <row r="4436" spans="21:23" x14ac:dyDescent="0.2">
      <c r="U4436" s="8"/>
      <c r="W4436" s="8"/>
    </row>
    <row r="4437" spans="21:23" x14ac:dyDescent="0.2">
      <c r="U4437" s="8"/>
      <c r="W4437" s="8"/>
    </row>
    <row r="4438" spans="21:23" x14ac:dyDescent="0.2">
      <c r="U4438" s="8"/>
      <c r="W4438" s="8"/>
    </row>
    <row r="4439" spans="21:23" x14ac:dyDescent="0.2">
      <c r="U4439" s="8"/>
      <c r="W4439" s="8"/>
    </row>
    <row r="4440" spans="21:23" x14ac:dyDescent="0.2">
      <c r="U4440" s="8"/>
      <c r="W4440" s="8"/>
    </row>
    <row r="4441" spans="21:23" x14ac:dyDescent="0.2">
      <c r="U4441" s="8"/>
      <c r="W4441" s="8"/>
    </row>
    <row r="4442" spans="21:23" x14ac:dyDescent="0.2">
      <c r="U4442" s="8"/>
      <c r="W4442" s="8"/>
    </row>
    <row r="4443" spans="21:23" x14ac:dyDescent="0.2">
      <c r="U4443" s="8"/>
      <c r="W4443" s="8"/>
    </row>
    <row r="4444" spans="21:23" x14ac:dyDescent="0.2">
      <c r="U4444" s="8"/>
      <c r="W4444" s="8"/>
    </row>
    <row r="4445" spans="21:23" x14ac:dyDescent="0.2">
      <c r="U4445" s="8"/>
      <c r="W4445" s="8"/>
    </row>
    <row r="4446" spans="21:23" x14ac:dyDescent="0.2">
      <c r="U4446" s="8"/>
      <c r="W4446" s="8"/>
    </row>
    <row r="4447" spans="21:23" x14ac:dyDescent="0.2">
      <c r="U4447" s="8"/>
      <c r="W4447" s="8"/>
    </row>
    <row r="4448" spans="21:23" x14ac:dyDescent="0.2">
      <c r="U4448" s="8"/>
      <c r="W4448" s="8"/>
    </row>
    <row r="4449" spans="21:23" x14ac:dyDescent="0.2">
      <c r="U4449" s="8"/>
      <c r="W4449" s="8"/>
    </row>
    <row r="4450" spans="21:23" x14ac:dyDescent="0.2">
      <c r="U4450" s="8"/>
      <c r="W4450" s="8"/>
    </row>
    <row r="4451" spans="21:23" x14ac:dyDescent="0.2">
      <c r="U4451" s="8"/>
      <c r="W4451" s="8"/>
    </row>
    <row r="4452" spans="21:23" x14ac:dyDescent="0.2">
      <c r="U4452" s="8"/>
      <c r="W4452" s="8"/>
    </row>
    <row r="4453" spans="21:23" x14ac:dyDescent="0.2">
      <c r="U4453" s="8"/>
      <c r="W4453" s="8"/>
    </row>
    <row r="4454" spans="21:23" x14ac:dyDescent="0.2">
      <c r="U4454" s="8"/>
      <c r="W4454" s="8"/>
    </row>
    <row r="4455" spans="21:23" x14ac:dyDescent="0.2">
      <c r="U4455" s="8"/>
      <c r="W4455" s="8"/>
    </row>
    <row r="4456" spans="21:23" x14ac:dyDescent="0.2">
      <c r="U4456" s="8"/>
      <c r="W4456" s="8"/>
    </row>
    <row r="4457" spans="21:23" x14ac:dyDescent="0.2">
      <c r="U4457" s="8"/>
      <c r="W4457" s="8"/>
    </row>
    <row r="4458" spans="21:23" x14ac:dyDescent="0.2">
      <c r="U4458" s="8"/>
      <c r="W4458" s="8"/>
    </row>
    <row r="4459" spans="21:23" x14ac:dyDescent="0.2">
      <c r="U4459" s="8"/>
      <c r="W4459" s="8"/>
    </row>
    <row r="4460" spans="21:23" x14ac:dyDescent="0.2">
      <c r="U4460" s="8"/>
      <c r="W4460" s="8"/>
    </row>
    <row r="4461" spans="21:23" x14ac:dyDescent="0.2">
      <c r="U4461" s="8"/>
      <c r="W4461" s="8"/>
    </row>
    <row r="4462" spans="21:23" x14ac:dyDescent="0.2">
      <c r="U4462" s="8"/>
      <c r="W4462" s="8"/>
    </row>
    <row r="4463" spans="21:23" x14ac:dyDescent="0.2">
      <c r="U4463" s="8"/>
      <c r="W4463" s="8"/>
    </row>
    <row r="4464" spans="21:23" x14ac:dyDescent="0.2">
      <c r="U4464" s="8"/>
      <c r="W4464" s="8"/>
    </row>
    <row r="4465" spans="21:23" x14ac:dyDescent="0.2">
      <c r="U4465" s="8"/>
      <c r="W4465" s="8"/>
    </row>
    <row r="4466" spans="21:23" x14ac:dyDescent="0.2">
      <c r="U4466" s="8"/>
      <c r="W4466" s="8"/>
    </row>
    <row r="4467" spans="21:23" x14ac:dyDescent="0.2">
      <c r="U4467" s="8"/>
      <c r="W4467" s="8"/>
    </row>
    <row r="4468" spans="21:23" x14ac:dyDescent="0.2">
      <c r="U4468" s="8"/>
      <c r="W4468" s="8"/>
    </row>
    <row r="4469" spans="21:23" x14ac:dyDescent="0.2">
      <c r="U4469" s="8"/>
      <c r="W4469" s="8"/>
    </row>
    <row r="4470" spans="21:23" x14ac:dyDescent="0.2">
      <c r="U4470" s="8"/>
      <c r="W4470" s="8"/>
    </row>
    <row r="4471" spans="21:23" x14ac:dyDescent="0.2">
      <c r="U4471" s="8"/>
      <c r="W4471" s="8"/>
    </row>
    <row r="4472" spans="21:23" x14ac:dyDescent="0.2">
      <c r="U4472" s="8"/>
      <c r="W4472" s="8"/>
    </row>
    <row r="4473" spans="21:23" x14ac:dyDescent="0.2">
      <c r="U4473" s="8"/>
      <c r="W4473" s="8"/>
    </row>
    <row r="4474" spans="21:23" x14ac:dyDescent="0.2">
      <c r="U4474" s="8"/>
      <c r="W4474" s="8"/>
    </row>
    <row r="4475" spans="21:23" x14ac:dyDescent="0.2">
      <c r="U4475" s="8"/>
      <c r="W4475" s="8"/>
    </row>
    <row r="4476" spans="21:23" x14ac:dyDescent="0.2">
      <c r="U4476" s="8"/>
      <c r="W4476" s="8"/>
    </row>
    <row r="4477" spans="21:23" x14ac:dyDescent="0.2">
      <c r="U4477" s="8"/>
      <c r="W4477" s="8"/>
    </row>
    <row r="4478" spans="21:23" x14ac:dyDescent="0.2">
      <c r="U4478" s="8"/>
      <c r="W4478" s="8"/>
    </row>
    <row r="4479" spans="21:23" x14ac:dyDescent="0.2">
      <c r="U4479" s="8"/>
      <c r="W4479" s="8"/>
    </row>
    <row r="4480" spans="21:23" x14ac:dyDescent="0.2">
      <c r="U4480" s="8"/>
      <c r="W4480" s="8"/>
    </row>
    <row r="4481" spans="21:23" x14ac:dyDescent="0.2">
      <c r="U4481" s="8"/>
      <c r="W4481" s="8"/>
    </row>
    <row r="4482" spans="21:23" x14ac:dyDescent="0.2">
      <c r="U4482" s="8"/>
      <c r="W4482" s="8"/>
    </row>
    <row r="4483" spans="21:23" x14ac:dyDescent="0.2">
      <c r="U4483" s="8"/>
      <c r="W4483" s="8"/>
    </row>
    <row r="4484" spans="21:23" x14ac:dyDescent="0.2">
      <c r="U4484" s="8"/>
      <c r="W4484" s="8"/>
    </row>
    <row r="4485" spans="21:23" x14ac:dyDescent="0.2">
      <c r="U4485" s="8"/>
      <c r="W4485" s="8"/>
    </row>
    <row r="4486" spans="21:23" x14ac:dyDescent="0.2">
      <c r="U4486" s="8"/>
      <c r="W4486" s="8"/>
    </row>
    <row r="4487" spans="21:23" x14ac:dyDescent="0.2">
      <c r="U4487" s="8"/>
      <c r="W4487" s="8"/>
    </row>
    <row r="4488" spans="21:23" x14ac:dyDescent="0.2">
      <c r="U4488" s="8"/>
      <c r="W4488" s="8"/>
    </row>
    <row r="4489" spans="21:23" x14ac:dyDescent="0.2">
      <c r="U4489" s="8"/>
      <c r="W4489" s="8"/>
    </row>
    <row r="4490" spans="21:23" x14ac:dyDescent="0.2">
      <c r="U4490" s="8"/>
      <c r="W4490" s="8"/>
    </row>
    <row r="4491" spans="21:23" x14ac:dyDescent="0.2">
      <c r="U4491" s="8"/>
      <c r="W4491" s="8"/>
    </row>
    <row r="4492" spans="21:23" x14ac:dyDescent="0.2">
      <c r="U4492" s="8"/>
      <c r="W4492" s="8"/>
    </row>
    <row r="4493" spans="21:23" x14ac:dyDescent="0.2">
      <c r="U4493" s="8"/>
      <c r="W4493" s="8"/>
    </row>
    <row r="4494" spans="21:23" x14ac:dyDescent="0.2">
      <c r="U4494" s="8"/>
      <c r="W4494" s="8"/>
    </row>
    <row r="4495" spans="21:23" x14ac:dyDescent="0.2">
      <c r="U4495" s="8"/>
      <c r="W4495" s="8"/>
    </row>
    <row r="4496" spans="21:23" x14ac:dyDescent="0.2">
      <c r="U4496" s="8"/>
      <c r="W4496" s="8"/>
    </row>
    <row r="4497" spans="21:23" x14ac:dyDescent="0.2">
      <c r="U4497" s="8"/>
      <c r="W4497" s="8"/>
    </row>
    <row r="4498" spans="21:23" x14ac:dyDescent="0.2">
      <c r="U4498" s="8"/>
      <c r="W4498" s="8"/>
    </row>
    <row r="4499" spans="21:23" x14ac:dyDescent="0.2">
      <c r="U4499" s="8"/>
      <c r="W4499" s="8"/>
    </row>
    <row r="4500" spans="21:23" x14ac:dyDescent="0.2">
      <c r="U4500" s="8"/>
      <c r="W4500" s="8"/>
    </row>
    <row r="4501" spans="21:23" x14ac:dyDescent="0.2">
      <c r="U4501" s="8"/>
      <c r="W4501" s="8"/>
    </row>
    <row r="4502" spans="21:23" x14ac:dyDescent="0.2">
      <c r="U4502" s="8"/>
      <c r="W4502" s="8"/>
    </row>
    <row r="4503" spans="21:23" x14ac:dyDescent="0.2">
      <c r="U4503" s="8"/>
      <c r="W4503" s="8"/>
    </row>
    <row r="4504" spans="21:23" x14ac:dyDescent="0.2">
      <c r="U4504" s="8"/>
      <c r="W4504" s="8"/>
    </row>
    <row r="4505" spans="21:23" x14ac:dyDescent="0.2">
      <c r="U4505" s="8"/>
      <c r="W4505" s="8"/>
    </row>
    <row r="4506" spans="21:23" x14ac:dyDescent="0.2">
      <c r="U4506" s="8"/>
      <c r="W4506" s="8"/>
    </row>
    <row r="4507" spans="21:23" x14ac:dyDescent="0.2">
      <c r="U4507" s="8"/>
      <c r="W4507" s="8"/>
    </row>
    <row r="4508" spans="21:23" x14ac:dyDescent="0.2">
      <c r="U4508" s="8"/>
      <c r="W4508" s="8"/>
    </row>
    <row r="4509" spans="21:23" x14ac:dyDescent="0.2">
      <c r="U4509" s="8"/>
      <c r="W4509" s="8"/>
    </row>
    <row r="4510" spans="21:23" x14ac:dyDescent="0.2">
      <c r="U4510" s="8"/>
      <c r="W4510" s="8"/>
    </row>
    <row r="4511" spans="21:23" x14ac:dyDescent="0.2">
      <c r="U4511" s="8"/>
      <c r="W4511" s="8"/>
    </row>
    <row r="4512" spans="21:23" x14ac:dyDescent="0.2">
      <c r="U4512" s="8"/>
      <c r="W4512" s="8"/>
    </row>
    <row r="4513" spans="21:23" x14ac:dyDescent="0.2">
      <c r="U4513" s="8"/>
      <c r="W4513" s="8"/>
    </row>
    <row r="4514" spans="21:23" x14ac:dyDescent="0.2">
      <c r="U4514" s="8"/>
      <c r="W4514" s="8"/>
    </row>
    <row r="4515" spans="21:23" x14ac:dyDescent="0.2">
      <c r="U4515" s="8"/>
      <c r="W4515" s="8"/>
    </row>
    <row r="4516" spans="21:23" x14ac:dyDescent="0.2">
      <c r="U4516" s="8"/>
      <c r="W4516" s="8"/>
    </row>
    <row r="4517" spans="21:23" x14ac:dyDescent="0.2">
      <c r="U4517" s="8"/>
      <c r="W4517" s="8"/>
    </row>
    <row r="4518" spans="21:23" x14ac:dyDescent="0.2">
      <c r="U4518" s="8"/>
      <c r="W4518" s="8"/>
    </row>
    <row r="4519" spans="21:23" x14ac:dyDescent="0.2">
      <c r="U4519" s="8"/>
      <c r="W4519" s="8"/>
    </row>
    <row r="4520" spans="21:23" x14ac:dyDescent="0.2">
      <c r="U4520" s="8"/>
      <c r="W4520" s="8"/>
    </row>
    <row r="4521" spans="21:23" x14ac:dyDescent="0.2">
      <c r="U4521" s="8"/>
      <c r="W4521" s="8"/>
    </row>
    <row r="4522" spans="21:23" x14ac:dyDescent="0.2">
      <c r="U4522" s="8"/>
      <c r="W4522" s="8"/>
    </row>
    <row r="4523" spans="21:23" x14ac:dyDescent="0.2">
      <c r="U4523" s="8"/>
      <c r="W4523" s="8"/>
    </row>
    <row r="4524" spans="21:23" x14ac:dyDescent="0.2">
      <c r="U4524" s="8"/>
      <c r="W4524" s="8"/>
    </row>
    <row r="4525" spans="21:23" x14ac:dyDescent="0.2">
      <c r="U4525" s="8"/>
      <c r="W4525" s="8"/>
    </row>
    <row r="4526" spans="21:23" x14ac:dyDescent="0.2">
      <c r="U4526" s="8"/>
      <c r="W4526" s="8"/>
    </row>
    <row r="4527" spans="21:23" x14ac:dyDescent="0.2">
      <c r="U4527" s="8"/>
      <c r="W4527" s="8"/>
    </row>
    <row r="4528" spans="21:23" x14ac:dyDescent="0.2">
      <c r="U4528" s="8"/>
      <c r="W4528" s="8"/>
    </row>
    <row r="4529" spans="21:23" x14ac:dyDescent="0.2">
      <c r="U4529" s="8"/>
      <c r="W4529" s="8"/>
    </row>
    <row r="4530" spans="21:23" x14ac:dyDescent="0.2">
      <c r="U4530" s="8"/>
      <c r="W4530" s="8"/>
    </row>
    <row r="4531" spans="21:23" x14ac:dyDescent="0.2">
      <c r="U4531" s="8"/>
      <c r="W4531" s="8"/>
    </row>
    <row r="4532" spans="21:23" x14ac:dyDescent="0.2">
      <c r="U4532" s="8"/>
      <c r="W4532" s="8"/>
    </row>
    <row r="4533" spans="21:23" x14ac:dyDescent="0.2">
      <c r="U4533" s="8"/>
      <c r="W4533" s="8"/>
    </row>
    <row r="4534" spans="21:23" x14ac:dyDescent="0.2">
      <c r="U4534" s="8"/>
      <c r="W4534" s="8"/>
    </row>
    <row r="4535" spans="21:23" x14ac:dyDescent="0.2">
      <c r="U4535" s="8"/>
      <c r="W4535" s="8"/>
    </row>
    <row r="4536" spans="21:23" x14ac:dyDescent="0.2">
      <c r="U4536" s="8"/>
      <c r="W4536" s="8"/>
    </row>
    <row r="4537" spans="21:23" x14ac:dyDescent="0.2">
      <c r="U4537" s="8"/>
      <c r="W4537" s="8"/>
    </row>
    <row r="4538" spans="21:23" x14ac:dyDescent="0.2">
      <c r="U4538" s="8"/>
      <c r="W4538" s="8"/>
    </row>
    <row r="4539" spans="21:23" x14ac:dyDescent="0.2">
      <c r="U4539" s="8"/>
      <c r="W4539" s="8"/>
    </row>
    <row r="4540" spans="21:23" x14ac:dyDescent="0.2">
      <c r="U4540" s="8"/>
      <c r="W4540" s="8"/>
    </row>
    <row r="4541" spans="21:23" x14ac:dyDescent="0.2">
      <c r="U4541" s="8"/>
      <c r="W4541" s="8"/>
    </row>
    <row r="4542" spans="21:23" x14ac:dyDescent="0.2">
      <c r="U4542" s="8"/>
      <c r="W4542" s="8"/>
    </row>
    <row r="4543" spans="21:23" x14ac:dyDescent="0.2">
      <c r="U4543" s="8"/>
      <c r="W4543" s="8"/>
    </row>
    <row r="4544" spans="21:23" x14ac:dyDescent="0.2">
      <c r="U4544" s="8"/>
      <c r="W4544" s="8"/>
    </row>
    <row r="4545" spans="21:23" x14ac:dyDescent="0.2">
      <c r="U4545" s="8"/>
      <c r="W4545" s="8"/>
    </row>
    <row r="4546" spans="21:23" x14ac:dyDescent="0.2">
      <c r="U4546" s="8"/>
      <c r="W4546" s="8"/>
    </row>
    <row r="4547" spans="21:23" x14ac:dyDescent="0.2">
      <c r="U4547" s="8"/>
      <c r="W4547" s="8"/>
    </row>
    <row r="4548" spans="21:23" x14ac:dyDescent="0.2">
      <c r="U4548" s="8"/>
      <c r="W4548" s="8"/>
    </row>
    <row r="4549" spans="21:23" x14ac:dyDescent="0.2">
      <c r="U4549" s="8"/>
      <c r="W4549" s="8"/>
    </row>
    <row r="4550" spans="21:23" x14ac:dyDescent="0.2">
      <c r="U4550" s="8"/>
      <c r="W4550" s="8"/>
    </row>
    <row r="4551" spans="21:23" x14ac:dyDescent="0.2">
      <c r="U4551" s="8"/>
      <c r="W4551" s="8"/>
    </row>
    <row r="4552" spans="21:23" x14ac:dyDescent="0.2">
      <c r="U4552" s="8"/>
      <c r="W4552" s="8"/>
    </row>
    <row r="4553" spans="21:23" x14ac:dyDescent="0.2">
      <c r="U4553" s="8"/>
      <c r="W4553" s="8"/>
    </row>
    <row r="4554" spans="21:23" x14ac:dyDescent="0.2">
      <c r="U4554" s="8"/>
      <c r="W4554" s="8"/>
    </row>
    <row r="4555" spans="21:23" x14ac:dyDescent="0.2">
      <c r="U4555" s="8"/>
      <c r="W4555" s="8"/>
    </row>
    <row r="4556" spans="21:23" x14ac:dyDescent="0.2">
      <c r="U4556" s="8"/>
      <c r="W4556" s="8"/>
    </row>
    <row r="4557" spans="21:23" x14ac:dyDescent="0.2">
      <c r="U4557" s="8"/>
      <c r="W4557" s="8"/>
    </row>
    <row r="4558" spans="21:23" x14ac:dyDescent="0.2">
      <c r="U4558" s="8"/>
      <c r="W4558" s="8"/>
    </row>
    <row r="4559" spans="21:23" x14ac:dyDescent="0.2">
      <c r="U4559" s="8"/>
      <c r="W4559" s="8"/>
    </row>
    <row r="4560" spans="21:23" x14ac:dyDescent="0.2">
      <c r="U4560" s="8"/>
      <c r="W4560" s="8"/>
    </row>
    <row r="4561" spans="21:23" x14ac:dyDescent="0.2">
      <c r="U4561" s="8"/>
      <c r="W4561" s="8"/>
    </row>
    <row r="4562" spans="21:23" x14ac:dyDescent="0.2">
      <c r="U4562" s="8"/>
      <c r="W4562" s="8"/>
    </row>
    <row r="4563" spans="21:23" x14ac:dyDescent="0.2">
      <c r="U4563" s="8"/>
      <c r="W4563" s="8"/>
    </row>
    <row r="4564" spans="21:23" x14ac:dyDescent="0.2">
      <c r="U4564" s="8"/>
      <c r="W4564" s="8"/>
    </row>
    <row r="4565" spans="21:23" x14ac:dyDescent="0.2">
      <c r="U4565" s="8"/>
      <c r="W4565" s="8"/>
    </row>
    <row r="4566" spans="21:23" x14ac:dyDescent="0.2">
      <c r="U4566" s="8"/>
      <c r="W4566" s="8"/>
    </row>
    <row r="4567" spans="21:23" x14ac:dyDescent="0.2">
      <c r="U4567" s="8"/>
      <c r="W4567" s="8"/>
    </row>
    <row r="4568" spans="21:23" x14ac:dyDescent="0.2">
      <c r="U4568" s="8"/>
      <c r="W4568" s="8"/>
    </row>
    <row r="4569" spans="21:23" x14ac:dyDescent="0.2">
      <c r="U4569" s="8"/>
      <c r="W4569" s="8"/>
    </row>
    <row r="4570" spans="21:23" x14ac:dyDescent="0.2">
      <c r="U4570" s="8"/>
      <c r="W4570" s="8"/>
    </row>
    <row r="4571" spans="21:23" x14ac:dyDescent="0.2">
      <c r="U4571" s="8"/>
      <c r="W4571" s="8"/>
    </row>
    <row r="4572" spans="21:23" x14ac:dyDescent="0.2">
      <c r="U4572" s="8"/>
      <c r="W4572" s="8"/>
    </row>
    <row r="4573" spans="21:23" x14ac:dyDescent="0.2">
      <c r="U4573" s="8"/>
      <c r="W4573" s="8"/>
    </row>
    <row r="4574" spans="21:23" x14ac:dyDescent="0.2">
      <c r="U4574" s="8"/>
      <c r="W4574" s="8"/>
    </row>
    <row r="4575" spans="21:23" x14ac:dyDescent="0.2">
      <c r="U4575" s="8"/>
      <c r="W4575" s="8"/>
    </row>
    <row r="4576" spans="21:23" x14ac:dyDescent="0.2">
      <c r="U4576" s="8"/>
      <c r="W4576" s="8"/>
    </row>
    <row r="4577" spans="21:23" x14ac:dyDescent="0.2">
      <c r="U4577" s="8"/>
      <c r="W4577" s="8"/>
    </row>
    <row r="4578" spans="21:23" x14ac:dyDescent="0.2">
      <c r="U4578" s="8"/>
      <c r="W4578" s="8"/>
    </row>
    <row r="4579" spans="21:23" x14ac:dyDescent="0.2">
      <c r="U4579" s="8"/>
      <c r="W4579" s="8"/>
    </row>
    <row r="4580" spans="21:23" x14ac:dyDescent="0.2">
      <c r="U4580" s="8"/>
      <c r="W4580" s="8"/>
    </row>
    <row r="4581" spans="21:23" x14ac:dyDescent="0.2">
      <c r="U4581" s="8"/>
      <c r="W4581" s="8"/>
    </row>
    <row r="4582" spans="21:23" x14ac:dyDescent="0.2">
      <c r="U4582" s="8"/>
      <c r="W4582" s="8"/>
    </row>
    <row r="4583" spans="21:23" x14ac:dyDescent="0.2">
      <c r="U4583" s="8"/>
      <c r="W4583" s="8"/>
    </row>
    <row r="4584" spans="21:23" x14ac:dyDescent="0.2">
      <c r="U4584" s="8"/>
      <c r="W4584" s="8"/>
    </row>
    <row r="4585" spans="21:23" x14ac:dyDescent="0.2">
      <c r="U4585" s="8"/>
      <c r="W4585" s="8"/>
    </row>
    <row r="4586" spans="21:23" x14ac:dyDescent="0.2">
      <c r="U4586" s="8"/>
      <c r="W4586" s="8"/>
    </row>
    <row r="4587" spans="21:23" x14ac:dyDescent="0.2">
      <c r="U4587" s="8"/>
      <c r="W4587" s="8"/>
    </row>
    <row r="4588" spans="21:23" x14ac:dyDescent="0.2">
      <c r="U4588" s="8"/>
      <c r="W4588" s="8"/>
    </row>
    <row r="4589" spans="21:23" x14ac:dyDescent="0.2">
      <c r="U4589" s="8"/>
      <c r="W4589" s="8"/>
    </row>
    <row r="4590" spans="21:23" x14ac:dyDescent="0.2">
      <c r="U4590" s="8"/>
      <c r="W4590" s="8"/>
    </row>
    <row r="4591" spans="21:23" x14ac:dyDescent="0.2">
      <c r="U4591" s="8"/>
      <c r="W4591" s="8"/>
    </row>
    <row r="4592" spans="21:23" x14ac:dyDescent="0.2">
      <c r="U4592" s="8"/>
      <c r="W4592" s="8"/>
    </row>
    <row r="4593" spans="21:23" x14ac:dyDescent="0.2">
      <c r="U4593" s="8"/>
      <c r="W4593" s="8"/>
    </row>
    <row r="4594" spans="21:23" x14ac:dyDescent="0.2">
      <c r="U4594" s="8"/>
      <c r="W4594" s="8"/>
    </row>
    <row r="4595" spans="21:23" x14ac:dyDescent="0.2">
      <c r="U4595" s="8"/>
      <c r="W4595" s="8"/>
    </row>
    <row r="4596" spans="21:23" x14ac:dyDescent="0.2">
      <c r="U4596" s="8"/>
      <c r="W4596" s="8"/>
    </row>
    <row r="4597" spans="21:23" x14ac:dyDescent="0.2">
      <c r="U4597" s="8"/>
      <c r="W4597" s="8"/>
    </row>
    <row r="4598" spans="21:23" x14ac:dyDescent="0.2">
      <c r="U4598" s="8"/>
      <c r="W4598" s="8"/>
    </row>
    <row r="4599" spans="21:23" x14ac:dyDescent="0.2">
      <c r="U4599" s="8"/>
      <c r="W4599" s="8"/>
    </row>
    <row r="4600" spans="21:23" x14ac:dyDescent="0.2">
      <c r="U4600" s="8"/>
      <c r="W4600" s="8"/>
    </row>
    <row r="4601" spans="21:23" x14ac:dyDescent="0.2">
      <c r="U4601" s="8"/>
      <c r="W4601" s="8"/>
    </row>
    <row r="4602" spans="21:23" x14ac:dyDescent="0.2">
      <c r="U4602" s="8"/>
      <c r="W4602" s="8"/>
    </row>
    <row r="4603" spans="21:23" x14ac:dyDescent="0.2">
      <c r="U4603" s="8"/>
      <c r="W4603" s="8"/>
    </row>
    <row r="4604" spans="21:23" x14ac:dyDescent="0.2">
      <c r="U4604" s="8"/>
      <c r="W4604" s="8"/>
    </row>
    <row r="4605" spans="21:23" x14ac:dyDescent="0.2">
      <c r="U4605" s="8"/>
      <c r="W4605" s="8"/>
    </row>
    <row r="4606" spans="21:23" x14ac:dyDescent="0.2">
      <c r="U4606" s="8"/>
      <c r="W4606" s="8"/>
    </row>
    <row r="4607" spans="21:23" x14ac:dyDescent="0.2">
      <c r="U4607" s="8"/>
      <c r="W4607" s="8"/>
    </row>
    <row r="4608" spans="21:23" x14ac:dyDescent="0.2">
      <c r="U4608" s="8"/>
      <c r="W4608" s="8"/>
    </row>
    <row r="4609" spans="21:23" x14ac:dyDescent="0.2">
      <c r="U4609" s="8"/>
      <c r="W4609" s="8"/>
    </row>
    <row r="4610" spans="21:23" x14ac:dyDescent="0.2">
      <c r="U4610" s="8"/>
      <c r="W4610" s="8"/>
    </row>
    <row r="4611" spans="21:23" x14ac:dyDescent="0.2">
      <c r="U4611" s="8"/>
      <c r="W4611" s="8"/>
    </row>
    <row r="4612" spans="21:23" x14ac:dyDescent="0.2">
      <c r="U4612" s="8"/>
      <c r="W4612" s="8"/>
    </row>
    <row r="4613" spans="21:23" x14ac:dyDescent="0.2">
      <c r="U4613" s="8"/>
      <c r="W4613" s="8"/>
    </row>
    <row r="4614" spans="21:23" x14ac:dyDescent="0.2">
      <c r="U4614" s="8"/>
      <c r="W4614" s="8"/>
    </row>
    <row r="4615" spans="21:23" x14ac:dyDescent="0.2">
      <c r="U4615" s="8"/>
      <c r="W4615" s="8"/>
    </row>
    <row r="4616" spans="21:23" x14ac:dyDescent="0.2">
      <c r="U4616" s="8"/>
      <c r="W4616" s="8"/>
    </row>
    <row r="4617" spans="21:23" x14ac:dyDescent="0.2">
      <c r="U4617" s="8"/>
      <c r="W4617" s="8"/>
    </row>
    <row r="4618" spans="21:23" x14ac:dyDescent="0.2">
      <c r="U4618" s="8"/>
      <c r="W4618" s="8"/>
    </row>
    <row r="4619" spans="21:23" x14ac:dyDescent="0.2">
      <c r="U4619" s="8"/>
      <c r="W4619" s="8"/>
    </row>
    <row r="4620" spans="21:23" x14ac:dyDescent="0.2">
      <c r="U4620" s="8"/>
      <c r="W4620" s="8"/>
    </row>
    <row r="4621" spans="21:23" x14ac:dyDescent="0.2">
      <c r="U4621" s="8"/>
      <c r="W4621" s="8"/>
    </row>
    <row r="4622" spans="21:23" x14ac:dyDescent="0.2">
      <c r="U4622" s="8"/>
      <c r="W4622" s="8"/>
    </row>
    <row r="4623" spans="21:23" x14ac:dyDescent="0.2">
      <c r="U4623" s="8"/>
      <c r="W4623" s="8"/>
    </row>
    <row r="4624" spans="21:23" x14ac:dyDescent="0.2">
      <c r="U4624" s="8"/>
      <c r="W4624" s="8"/>
    </row>
    <row r="4625" spans="21:23" x14ac:dyDescent="0.2">
      <c r="U4625" s="8"/>
      <c r="W4625" s="8"/>
    </row>
    <row r="4626" spans="21:23" x14ac:dyDescent="0.2">
      <c r="U4626" s="8"/>
      <c r="W4626" s="8"/>
    </row>
    <row r="4627" spans="21:23" x14ac:dyDescent="0.2">
      <c r="U4627" s="8"/>
      <c r="W4627" s="8"/>
    </row>
    <row r="4628" spans="21:23" x14ac:dyDescent="0.2">
      <c r="U4628" s="8"/>
      <c r="W4628" s="8"/>
    </row>
    <row r="4629" spans="21:23" x14ac:dyDescent="0.2">
      <c r="U4629" s="8"/>
      <c r="W4629" s="8"/>
    </row>
    <row r="4630" spans="21:23" x14ac:dyDescent="0.2">
      <c r="U4630" s="8"/>
      <c r="W4630" s="8"/>
    </row>
    <row r="4631" spans="21:23" x14ac:dyDescent="0.2">
      <c r="U4631" s="8"/>
      <c r="W4631" s="8"/>
    </row>
    <row r="4632" spans="21:23" x14ac:dyDescent="0.2">
      <c r="U4632" s="8"/>
      <c r="W4632" s="8"/>
    </row>
    <row r="4633" spans="21:23" x14ac:dyDescent="0.2">
      <c r="U4633" s="8"/>
      <c r="W4633" s="8"/>
    </row>
    <row r="4634" spans="21:23" x14ac:dyDescent="0.2">
      <c r="U4634" s="8"/>
      <c r="W4634" s="8"/>
    </row>
    <row r="4635" spans="21:23" x14ac:dyDescent="0.2">
      <c r="U4635" s="8"/>
      <c r="W4635" s="8"/>
    </row>
    <row r="4636" spans="21:23" x14ac:dyDescent="0.2">
      <c r="U4636" s="8"/>
      <c r="W4636" s="8"/>
    </row>
    <row r="4637" spans="21:23" x14ac:dyDescent="0.2">
      <c r="U4637" s="8"/>
      <c r="W4637" s="8"/>
    </row>
    <row r="4638" spans="21:23" x14ac:dyDescent="0.2">
      <c r="U4638" s="8"/>
      <c r="W4638" s="8"/>
    </row>
    <row r="4639" spans="21:23" x14ac:dyDescent="0.2">
      <c r="U4639" s="8"/>
      <c r="W4639" s="8"/>
    </row>
    <row r="4640" spans="21:23" x14ac:dyDescent="0.2">
      <c r="U4640" s="8"/>
      <c r="W4640" s="8"/>
    </row>
    <row r="4641" spans="21:23" x14ac:dyDescent="0.2">
      <c r="U4641" s="8"/>
      <c r="W4641" s="8"/>
    </row>
    <row r="4642" spans="21:23" x14ac:dyDescent="0.2">
      <c r="U4642" s="8"/>
      <c r="W4642" s="8"/>
    </row>
    <row r="4643" spans="21:23" x14ac:dyDescent="0.2">
      <c r="U4643" s="8"/>
      <c r="W4643" s="8"/>
    </row>
    <row r="4644" spans="21:23" x14ac:dyDescent="0.2">
      <c r="U4644" s="8"/>
      <c r="W4644" s="8"/>
    </row>
    <row r="4645" spans="21:23" x14ac:dyDescent="0.2">
      <c r="U4645" s="8"/>
      <c r="W4645" s="8"/>
    </row>
    <row r="4646" spans="21:23" x14ac:dyDescent="0.2">
      <c r="U4646" s="8"/>
      <c r="W4646" s="8"/>
    </row>
    <row r="4647" spans="21:23" x14ac:dyDescent="0.2">
      <c r="U4647" s="8"/>
      <c r="W4647" s="8"/>
    </row>
    <row r="4648" spans="21:23" x14ac:dyDescent="0.2">
      <c r="U4648" s="8"/>
      <c r="W4648" s="8"/>
    </row>
    <row r="4649" spans="21:23" x14ac:dyDescent="0.2">
      <c r="U4649" s="8"/>
      <c r="W4649" s="8"/>
    </row>
    <row r="4650" spans="21:23" x14ac:dyDescent="0.2">
      <c r="U4650" s="8"/>
      <c r="W4650" s="8"/>
    </row>
    <row r="4651" spans="21:23" x14ac:dyDescent="0.2">
      <c r="U4651" s="8"/>
      <c r="W4651" s="8"/>
    </row>
    <row r="4652" spans="21:23" x14ac:dyDescent="0.2">
      <c r="U4652" s="8"/>
      <c r="W4652" s="8"/>
    </row>
    <row r="4653" spans="21:23" x14ac:dyDescent="0.2">
      <c r="U4653" s="8"/>
      <c r="W4653" s="8"/>
    </row>
    <row r="4654" spans="21:23" x14ac:dyDescent="0.2">
      <c r="U4654" s="8"/>
      <c r="W4654" s="8"/>
    </row>
    <row r="4655" spans="21:23" x14ac:dyDescent="0.2">
      <c r="U4655" s="8"/>
      <c r="W4655" s="8"/>
    </row>
    <row r="4656" spans="21:23" x14ac:dyDescent="0.2">
      <c r="U4656" s="8"/>
      <c r="W4656" s="8"/>
    </row>
    <row r="4657" spans="21:23" x14ac:dyDescent="0.2">
      <c r="U4657" s="8"/>
      <c r="W4657" s="8"/>
    </row>
    <row r="4658" spans="21:23" x14ac:dyDescent="0.2">
      <c r="U4658" s="8"/>
      <c r="W4658" s="8"/>
    </row>
    <row r="4659" spans="21:23" x14ac:dyDescent="0.2">
      <c r="U4659" s="8"/>
      <c r="W4659" s="8"/>
    </row>
    <row r="4660" spans="21:23" x14ac:dyDescent="0.2">
      <c r="U4660" s="8"/>
      <c r="W4660" s="8"/>
    </row>
    <row r="4661" spans="21:23" x14ac:dyDescent="0.2">
      <c r="U4661" s="8"/>
      <c r="W4661" s="8"/>
    </row>
    <row r="4662" spans="21:23" x14ac:dyDescent="0.2">
      <c r="U4662" s="8"/>
      <c r="W4662" s="8"/>
    </row>
    <row r="4663" spans="21:23" x14ac:dyDescent="0.2">
      <c r="U4663" s="8"/>
      <c r="W4663" s="8"/>
    </row>
    <row r="4664" spans="21:23" x14ac:dyDescent="0.2">
      <c r="U4664" s="8"/>
      <c r="W4664" s="8"/>
    </row>
    <row r="4665" spans="21:23" x14ac:dyDescent="0.2">
      <c r="U4665" s="8"/>
      <c r="W4665" s="8"/>
    </row>
    <row r="4666" spans="21:23" x14ac:dyDescent="0.2">
      <c r="U4666" s="8"/>
      <c r="W4666" s="8"/>
    </row>
    <row r="4667" spans="21:23" x14ac:dyDescent="0.2">
      <c r="U4667" s="8"/>
      <c r="W4667" s="8"/>
    </row>
    <row r="4668" spans="21:23" x14ac:dyDescent="0.2">
      <c r="U4668" s="8"/>
      <c r="W4668" s="8"/>
    </row>
    <row r="4669" spans="21:23" x14ac:dyDescent="0.2">
      <c r="U4669" s="8"/>
      <c r="W4669" s="8"/>
    </row>
    <row r="4670" spans="21:23" x14ac:dyDescent="0.2">
      <c r="U4670" s="8"/>
      <c r="W4670" s="8"/>
    </row>
    <row r="4671" spans="21:23" x14ac:dyDescent="0.2">
      <c r="U4671" s="8"/>
      <c r="W4671" s="8"/>
    </row>
    <row r="4672" spans="21:23" x14ac:dyDescent="0.2">
      <c r="U4672" s="8"/>
      <c r="W4672" s="8"/>
    </row>
    <row r="4673" spans="21:23" x14ac:dyDescent="0.2">
      <c r="U4673" s="8"/>
      <c r="W4673" s="8"/>
    </row>
    <row r="4674" spans="21:23" x14ac:dyDescent="0.2">
      <c r="U4674" s="8"/>
      <c r="W4674" s="8"/>
    </row>
    <row r="4675" spans="21:23" x14ac:dyDescent="0.2">
      <c r="U4675" s="8"/>
      <c r="W4675" s="8"/>
    </row>
    <row r="4676" spans="21:23" x14ac:dyDescent="0.2">
      <c r="U4676" s="8"/>
      <c r="W4676" s="8"/>
    </row>
    <row r="4677" spans="21:23" x14ac:dyDescent="0.2">
      <c r="U4677" s="8"/>
      <c r="W4677" s="8"/>
    </row>
    <row r="4678" spans="21:23" x14ac:dyDescent="0.2">
      <c r="U4678" s="8"/>
      <c r="W4678" s="8"/>
    </row>
    <row r="4679" spans="21:23" x14ac:dyDescent="0.2">
      <c r="U4679" s="8"/>
      <c r="W4679" s="8"/>
    </row>
    <row r="4680" spans="21:23" x14ac:dyDescent="0.2">
      <c r="U4680" s="8"/>
      <c r="W4680" s="8"/>
    </row>
    <row r="4681" spans="21:23" x14ac:dyDescent="0.2">
      <c r="U4681" s="8"/>
      <c r="W4681" s="8"/>
    </row>
    <row r="4682" spans="21:23" x14ac:dyDescent="0.2">
      <c r="U4682" s="8"/>
      <c r="W4682" s="8"/>
    </row>
    <row r="4683" spans="21:23" x14ac:dyDescent="0.2">
      <c r="U4683" s="8"/>
      <c r="W4683" s="8"/>
    </row>
    <row r="4684" spans="21:23" x14ac:dyDescent="0.2">
      <c r="U4684" s="8"/>
      <c r="W4684" s="8"/>
    </row>
    <row r="4685" spans="21:23" x14ac:dyDescent="0.2">
      <c r="U4685" s="8"/>
      <c r="W4685" s="8"/>
    </row>
    <row r="4686" spans="21:23" x14ac:dyDescent="0.2">
      <c r="U4686" s="8"/>
      <c r="W4686" s="8"/>
    </row>
    <row r="4687" spans="21:23" x14ac:dyDescent="0.2">
      <c r="U4687" s="8"/>
      <c r="W4687" s="8"/>
    </row>
    <row r="4688" spans="21:23" x14ac:dyDescent="0.2">
      <c r="U4688" s="8"/>
      <c r="W4688" s="8"/>
    </row>
    <row r="4689" spans="21:23" x14ac:dyDescent="0.2">
      <c r="U4689" s="8"/>
      <c r="W4689" s="8"/>
    </row>
    <row r="4690" spans="21:23" x14ac:dyDescent="0.2">
      <c r="U4690" s="8"/>
      <c r="W4690" s="8"/>
    </row>
    <row r="4691" spans="21:23" x14ac:dyDescent="0.2">
      <c r="U4691" s="8"/>
      <c r="W4691" s="8"/>
    </row>
    <row r="4692" spans="21:23" x14ac:dyDescent="0.2">
      <c r="U4692" s="8"/>
      <c r="W4692" s="8"/>
    </row>
    <row r="4693" spans="21:23" x14ac:dyDescent="0.2">
      <c r="U4693" s="8"/>
      <c r="W4693" s="8"/>
    </row>
    <row r="4694" spans="21:23" x14ac:dyDescent="0.2">
      <c r="U4694" s="8"/>
      <c r="W4694" s="8"/>
    </row>
    <row r="4695" spans="21:23" x14ac:dyDescent="0.2">
      <c r="U4695" s="8"/>
      <c r="W4695" s="8"/>
    </row>
    <row r="4696" spans="21:23" x14ac:dyDescent="0.2">
      <c r="U4696" s="8"/>
      <c r="W4696" s="8"/>
    </row>
    <row r="4697" spans="21:23" x14ac:dyDescent="0.2">
      <c r="U4697" s="8"/>
      <c r="W4697" s="8"/>
    </row>
    <row r="4698" spans="21:23" x14ac:dyDescent="0.2">
      <c r="U4698" s="8"/>
      <c r="W4698" s="8"/>
    </row>
    <row r="4699" spans="21:23" x14ac:dyDescent="0.2">
      <c r="U4699" s="8"/>
      <c r="W4699" s="8"/>
    </row>
    <row r="4700" spans="21:23" x14ac:dyDescent="0.2">
      <c r="U4700" s="8"/>
      <c r="W4700" s="8"/>
    </row>
    <row r="4701" spans="21:23" x14ac:dyDescent="0.2">
      <c r="U4701" s="8"/>
      <c r="W4701" s="8"/>
    </row>
    <row r="4702" spans="21:23" x14ac:dyDescent="0.2">
      <c r="U4702" s="8"/>
      <c r="W4702" s="8"/>
    </row>
    <row r="4703" spans="21:23" x14ac:dyDescent="0.2">
      <c r="U4703" s="8"/>
      <c r="W4703" s="8"/>
    </row>
    <row r="4704" spans="21:23" x14ac:dyDescent="0.2">
      <c r="U4704" s="8"/>
      <c r="W4704" s="8"/>
    </row>
    <row r="4705" spans="21:23" x14ac:dyDescent="0.2">
      <c r="U4705" s="8"/>
      <c r="W4705" s="8"/>
    </row>
    <row r="4706" spans="21:23" x14ac:dyDescent="0.2">
      <c r="U4706" s="8"/>
      <c r="W4706" s="8"/>
    </row>
    <row r="4707" spans="21:23" x14ac:dyDescent="0.2">
      <c r="U4707" s="8"/>
      <c r="W4707" s="8"/>
    </row>
    <row r="4708" spans="21:23" x14ac:dyDescent="0.2">
      <c r="U4708" s="8"/>
      <c r="W4708" s="8"/>
    </row>
    <row r="4709" spans="21:23" x14ac:dyDescent="0.2">
      <c r="U4709" s="8"/>
      <c r="W4709" s="8"/>
    </row>
    <row r="4710" spans="21:23" x14ac:dyDescent="0.2">
      <c r="U4710" s="8"/>
      <c r="W4710" s="8"/>
    </row>
    <row r="4711" spans="21:23" x14ac:dyDescent="0.2">
      <c r="U4711" s="8"/>
      <c r="W4711" s="8"/>
    </row>
    <row r="4712" spans="21:23" x14ac:dyDescent="0.2">
      <c r="U4712" s="8"/>
      <c r="W4712" s="8"/>
    </row>
    <row r="4713" spans="21:23" x14ac:dyDescent="0.2">
      <c r="U4713" s="8"/>
      <c r="W4713" s="8"/>
    </row>
    <row r="4714" spans="21:23" x14ac:dyDescent="0.2">
      <c r="U4714" s="8"/>
      <c r="W4714" s="8"/>
    </row>
    <row r="4715" spans="21:23" x14ac:dyDescent="0.2">
      <c r="U4715" s="8"/>
      <c r="W4715" s="8"/>
    </row>
    <row r="4716" spans="21:23" x14ac:dyDescent="0.2">
      <c r="U4716" s="8"/>
      <c r="W4716" s="8"/>
    </row>
    <row r="4717" spans="21:23" x14ac:dyDescent="0.2">
      <c r="U4717" s="8"/>
      <c r="W4717" s="8"/>
    </row>
    <row r="4718" spans="21:23" x14ac:dyDescent="0.2">
      <c r="U4718" s="8"/>
      <c r="W4718" s="8"/>
    </row>
    <row r="4719" spans="21:23" x14ac:dyDescent="0.2">
      <c r="U4719" s="8"/>
      <c r="W4719" s="8"/>
    </row>
    <row r="4720" spans="21:23" x14ac:dyDescent="0.2">
      <c r="U4720" s="8"/>
      <c r="W4720" s="8"/>
    </row>
    <row r="4721" spans="21:23" x14ac:dyDescent="0.2">
      <c r="U4721" s="8"/>
      <c r="W4721" s="8"/>
    </row>
    <row r="4722" spans="21:23" x14ac:dyDescent="0.2">
      <c r="U4722" s="8"/>
      <c r="W4722" s="8"/>
    </row>
    <row r="4723" spans="21:23" x14ac:dyDescent="0.2">
      <c r="U4723" s="8"/>
      <c r="W4723" s="8"/>
    </row>
    <row r="4724" spans="21:23" x14ac:dyDescent="0.2">
      <c r="U4724" s="8"/>
      <c r="W4724" s="8"/>
    </row>
    <row r="4725" spans="21:23" x14ac:dyDescent="0.2">
      <c r="U4725" s="8"/>
      <c r="W4725" s="8"/>
    </row>
    <row r="4726" spans="21:23" x14ac:dyDescent="0.2">
      <c r="U4726" s="8"/>
      <c r="W4726" s="8"/>
    </row>
    <row r="4727" spans="21:23" x14ac:dyDescent="0.2">
      <c r="U4727" s="8"/>
      <c r="W4727" s="8"/>
    </row>
    <row r="4728" spans="21:23" x14ac:dyDescent="0.2">
      <c r="U4728" s="8"/>
      <c r="W4728" s="8"/>
    </row>
    <row r="4729" spans="21:23" x14ac:dyDescent="0.2">
      <c r="U4729" s="8"/>
      <c r="W4729" s="8"/>
    </row>
    <row r="4730" spans="21:23" x14ac:dyDescent="0.2">
      <c r="U4730" s="8"/>
      <c r="W4730" s="8"/>
    </row>
    <row r="4731" spans="21:23" x14ac:dyDescent="0.2">
      <c r="U4731" s="8"/>
      <c r="W4731" s="8"/>
    </row>
    <row r="4732" spans="21:23" x14ac:dyDescent="0.2">
      <c r="U4732" s="8"/>
      <c r="W4732" s="8"/>
    </row>
    <row r="4733" spans="21:23" x14ac:dyDescent="0.2">
      <c r="U4733" s="8"/>
      <c r="W4733" s="8"/>
    </row>
    <row r="4734" spans="21:23" x14ac:dyDescent="0.2">
      <c r="U4734" s="8"/>
      <c r="W4734" s="8"/>
    </row>
    <row r="4735" spans="21:23" x14ac:dyDescent="0.2">
      <c r="U4735" s="8"/>
      <c r="W4735" s="8"/>
    </row>
    <row r="4736" spans="21:23" x14ac:dyDescent="0.2">
      <c r="U4736" s="8"/>
      <c r="W4736" s="8"/>
    </row>
    <row r="4737" spans="21:23" x14ac:dyDescent="0.2">
      <c r="U4737" s="8"/>
      <c r="W4737" s="8"/>
    </row>
    <row r="4738" spans="21:23" x14ac:dyDescent="0.2">
      <c r="U4738" s="8"/>
      <c r="W4738" s="8"/>
    </row>
    <row r="4739" spans="21:23" x14ac:dyDescent="0.2">
      <c r="U4739" s="8"/>
      <c r="W4739" s="8"/>
    </row>
    <row r="4740" spans="21:23" x14ac:dyDescent="0.2">
      <c r="U4740" s="8"/>
      <c r="W4740" s="8"/>
    </row>
    <row r="4741" spans="21:23" x14ac:dyDescent="0.2">
      <c r="U4741" s="8"/>
      <c r="W4741" s="8"/>
    </row>
    <row r="4742" spans="21:23" x14ac:dyDescent="0.2">
      <c r="U4742" s="8"/>
      <c r="W4742" s="8"/>
    </row>
    <row r="4743" spans="21:23" x14ac:dyDescent="0.2">
      <c r="U4743" s="8"/>
      <c r="W4743" s="8"/>
    </row>
    <row r="4744" spans="21:23" x14ac:dyDescent="0.2">
      <c r="U4744" s="8"/>
      <c r="W4744" s="8"/>
    </row>
    <row r="4745" spans="21:23" x14ac:dyDescent="0.2">
      <c r="U4745" s="8"/>
      <c r="W4745" s="8"/>
    </row>
    <row r="4746" spans="21:23" x14ac:dyDescent="0.2">
      <c r="U4746" s="8"/>
      <c r="W4746" s="8"/>
    </row>
    <row r="4747" spans="21:23" x14ac:dyDescent="0.2">
      <c r="U4747" s="8"/>
      <c r="W4747" s="8"/>
    </row>
    <row r="4748" spans="21:23" x14ac:dyDescent="0.2">
      <c r="U4748" s="8"/>
      <c r="W4748" s="8"/>
    </row>
    <row r="4749" spans="21:23" x14ac:dyDescent="0.2">
      <c r="U4749" s="8"/>
      <c r="W4749" s="8"/>
    </row>
    <row r="4750" spans="21:23" x14ac:dyDescent="0.2">
      <c r="U4750" s="8"/>
      <c r="W4750" s="8"/>
    </row>
    <row r="4751" spans="21:23" x14ac:dyDescent="0.2">
      <c r="U4751" s="8"/>
      <c r="W4751" s="8"/>
    </row>
    <row r="4752" spans="21:23" x14ac:dyDescent="0.2">
      <c r="U4752" s="8"/>
      <c r="W4752" s="8"/>
    </row>
    <row r="4753" spans="21:23" x14ac:dyDescent="0.2">
      <c r="U4753" s="8"/>
      <c r="W4753" s="8"/>
    </row>
    <row r="4754" spans="21:23" x14ac:dyDescent="0.2">
      <c r="U4754" s="8"/>
      <c r="W4754" s="8"/>
    </row>
    <row r="4755" spans="21:23" x14ac:dyDescent="0.2">
      <c r="U4755" s="8"/>
      <c r="W4755" s="8"/>
    </row>
    <row r="4756" spans="21:23" x14ac:dyDescent="0.2">
      <c r="U4756" s="8"/>
      <c r="W4756" s="8"/>
    </row>
    <row r="4757" spans="21:23" x14ac:dyDescent="0.2">
      <c r="U4757" s="8"/>
      <c r="W4757" s="8"/>
    </row>
    <row r="4758" spans="21:23" x14ac:dyDescent="0.2">
      <c r="U4758" s="8"/>
      <c r="W4758" s="8"/>
    </row>
    <row r="4759" spans="21:23" x14ac:dyDescent="0.2">
      <c r="U4759" s="8"/>
      <c r="W4759" s="8"/>
    </row>
    <row r="4760" spans="21:23" x14ac:dyDescent="0.2">
      <c r="U4760" s="8"/>
      <c r="W4760" s="8"/>
    </row>
    <row r="4761" spans="21:23" x14ac:dyDescent="0.2">
      <c r="U4761" s="8"/>
      <c r="W4761" s="8"/>
    </row>
    <row r="4762" spans="21:23" x14ac:dyDescent="0.2">
      <c r="U4762" s="8"/>
      <c r="W4762" s="8"/>
    </row>
    <row r="4763" spans="21:23" x14ac:dyDescent="0.2">
      <c r="U4763" s="8"/>
      <c r="W4763" s="8"/>
    </row>
    <row r="4764" spans="21:23" x14ac:dyDescent="0.2">
      <c r="U4764" s="8"/>
      <c r="W4764" s="8"/>
    </row>
    <row r="4765" spans="21:23" x14ac:dyDescent="0.2">
      <c r="U4765" s="8"/>
      <c r="W4765" s="8"/>
    </row>
    <row r="4766" spans="21:23" x14ac:dyDescent="0.2">
      <c r="U4766" s="8"/>
      <c r="W4766" s="8"/>
    </row>
    <row r="4767" spans="21:23" x14ac:dyDescent="0.2">
      <c r="U4767" s="8"/>
      <c r="W4767" s="8"/>
    </row>
    <row r="4768" spans="21:23" x14ac:dyDescent="0.2">
      <c r="U4768" s="8"/>
      <c r="W4768" s="8"/>
    </row>
    <row r="4769" spans="21:23" x14ac:dyDescent="0.2">
      <c r="U4769" s="8"/>
      <c r="W4769" s="8"/>
    </row>
    <row r="4770" spans="21:23" x14ac:dyDescent="0.2">
      <c r="U4770" s="8"/>
      <c r="W4770" s="8"/>
    </row>
    <row r="4771" spans="21:23" x14ac:dyDescent="0.2">
      <c r="U4771" s="8"/>
      <c r="W4771" s="8"/>
    </row>
    <row r="4772" spans="21:23" x14ac:dyDescent="0.2">
      <c r="U4772" s="8"/>
      <c r="W4772" s="8"/>
    </row>
    <row r="4773" spans="21:23" x14ac:dyDescent="0.2">
      <c r="U4773" s="8"/>
      <c r="W4773" s="8"/>
    </row>
    <row r="4774" spans="21:23" x14ac:dyDescent="0.2">
      <c r="U4774" s="8"/>
      <c r="W4774" s="8"/>
    </row>
    <row r="4775" spans="21:23" x14ac:dyDescent="0.2">
      <c r="U4775" s="8"/>
      <c r="W4775" s="8"/>
    </row>
    <row r="4776" spans="21:23" x14ac:dyDescent="0.2">
      <c r="U4776" s="8"/>
      <c r="W4776" s="8"/>
    </row>
    <row r="4777" spans="21:23" x14ac:dyDescent="0.2">
      <c r="U4777" s="8"/>
      <c r="W4777" s="8"/>
    </row>
    <row r="4778" spans="21:23" x14ac:dyDescent="0.2">
      <c r="U4778" s="8"/>
      <c r="W4778" s="8"/>
    </row>
    <row r="4779" spans="21:23" x14ac:dyDescent="0.2">
      <c r="U4779" s="8"/>
      <c r="W4779" s="8"/>
    </row>
    <row r="4780" spans="21:23" x14ac:dyDescent="0.2">
      <c r="U4780" s="8"/>
      <c r="W4780" s="8"/>
    </row>
    <row r="4781" spans="21:23" x14ac:dyDescent="0.2">
      <c r="U4781" s="8"/>
      <c r="W4781" s="8"/>
    </row>
    <row r="4782" spans="21:23" x14ac:dyDescent="0.2">
      <c r="U4782" s="8"/>
      <c r="W4782" s="8"/>
    </row>
    <row r="4783" spans="21:23" x14ac:dyDescent="0.2">
      <c r="U4783" s="8"/>
      <c r="W4783" s="8"/>
    </row>
    <row r="4784" spans="21:23" x14ac:dyDescent="0.2">
      <c r="U4784" s="8"/>
      <c r="W4784" s="8"/>
    </row>
    <row r="4785" spans="21:23" x14ac:dyDescent="0.2">
      <c r="U4785" s="8"/>
      <c r="W4785" s="8"/>
    </row>
    <row r="4786" spans="21:23" x14ac:dyDescent="0.2">
      <c r="U4786" s="8"/>
      <c r="W4786" s="8"/>
    </row>
    <row r="4787" spans="21:23" x14ac:dyDescent="0.2">
      <c r="U4787" s="8"/>
      <c r="W4787" s="8"/>
    </row>
    <row r="4788" spans="21:23" x14ac:dyDescent="0.2">
      <c r="U4788" s="8"/>
      <c r="W4788" s="8"/>
    </row>
    <row r="4789" spans="21:23" x14ac:dyDescent="0.2">
      <c r="U4789" s="8"/>
      <c r="W4789" s="8"/>
    </row>
    <row r="4790" spans="21:23" x14ac:dyDescent="0.2">
      <c r="U4790" s="8"/>
      <c r="W4790" s="8"/>
    </row>
    <row r="4791" spans="21:23" x14ac:dyDescent="0.2">
      <c r="U4791" s="8"/>
      <c r="W4791" s="8"/>
    </row>
    <row r="4792" spans="21:23" x14ac:dyDescent="0.2">
      <c r="U4792" s="8"/>
      <c r="W4792" s="8"/>
    </row>
    <row r="4793" spans="21:23" x14ac:dyDescent="0.2">
      <c r="U4793" s="8"/>
      <c r="W4793" s="8"/>
    </row>
    <row r="4794" spans="21:23" x14ac:dyDescent="0.2">
      <c r="U4794" s="8"/>
      <c r="W4794" s="8"/>
    </row>
    <row r="4795" spans="21:23" x14ac:dyDescent="0.2">
      <c r="U4795" s="8"/>
      <c r="W4795" s="8"/>
    </row>
    <row r="4796" spans="21:23" x14ac:dyDescent="0.2">
      <c r="U4796" s="8"/>
      <c r="W4796" s="8"/>
    </row>
    <row r="4797" spans="21:23" x14ac:dyDescent="0.2">
      <c r="U4797" s="8"/>
      <c r="W4797" s="8"/>
    </row>
    <row r="4798" spans="21:23" x14ac:dyDescent="0.2">
      <c r="U4798" s="8"/>
      <c r="W4798" s="8"/>
    </row>
    <row r="4799" spans="21:23" x14ac:dyDescent="0.2">
      <c r="U4799" s="8"/>
      <c r="W4799" s="8"/>
    </row>
    <row r="4800" spans="21:23" x14ac:dyDescent="0.2">
      <c r="U4800" s="8"/>
      <c r="W4800" s="8"/>
    </row>
    <row r="4801" spans="21:23" x14ac:dyDescent="0.2">
      <c r="U4801" s="8"/>
      <c r="W4801" s="8"/>
    </row>
    <row r="4802" spans="21:23" x14ac:dyDescent="0.2">
      <c r="U4802" s="8"/>
      <c r="W4802" s="8"/>
    </row>
    <row r="4803" spans="21:23" x14ac:dyDescent="0.2">
      <c r="U4803" s="8"/>
      <c r="W4803" s="8"/>
    </row>
    <row r="4804" spans="21:23" x14ac:dyDescent="0.2">
      <c r="U4804" s="8"/>
      <c r="W4804" s="8"/>
    </row>
    <row r="4805" spans="21:23" x14ac:dyDescent="0.2">
      <c r="U4805" s="8"/>
      <c r="W4805" s="8"/>
    </row>
    <row r="4806" spans="21:23" x14ac:dyDescent="0.2">
      <c r="U4806" s="8"/>
      <c r="W4806" s="8"/>
    </row>
    <row r="4807" spans="21:23" x14ac:dyDescent="0.2">
      <c r="U4807" s="8"/>
      <c r="W4807" s="8"/>
    </row>
    <row r="4808" spans="21:23" x14ac:dyDescent="0.2">
      <c r="U4808" s="8"/>
      <c r="W4808" s="8"/>
    </row>
    <row r="4809" spans="21:23" x14ac:dyDescent="0.2">
      <c r="U4809" s="8"/>
      <c r="W4809" s="8"/>
    </row>
    <row r="4810" spans="21:23" x14ac:dyDescent="0.2">
      <c r="U4810" s="8"/>
      <c r="W4810" s="8"/>
    </row>
    <row r="4811" spans="21:23" x14ac:dyDescent="0.2">
      <c r="U4811" s="8"/>
      <c r="W4811" s="8"/>
    </row>
    <row r="4812" spans="21:23" x14ac:dyDescent="0.2">
      <c r="U4812" s="8"/>
      <c r="W4812" s="8"/>
    </row>
    <row r="4813" spans="21:23" x14ac:dyDescent="0.2">
      <c r="U4813" s="8"/>
      <c r="W4813" s="8"/>
    </row>
    <row r="4814" spans="21:23" x14ac:dyDescent="0.2">
      <c r="U4814" s="8"/>
      <c r="W4814" s="8"/>
    </row>
    <row r="4815" spans="21:23" x14ac:dyDescent="0.2">
      <c r="U4815" s="8"/>
      <c r="W4815" s="8"/>
    </row>
    <row r="4816" spans="21:23" x14ac:dyDescent="0.2">
      <c r="U4816" s="8"/>
      <c r="W4816" s="8"/>
    </row>
    <row r="4817" spans="21:23" x14ac:dyDescent="0.2">
      <c r="U4817" s="8"/>
      <c r="W4817" s="8"/>
    </row>
    <row r="4818" spans="21:23" x14ac:dyDescent="0.2">
      <c r="U4818" s="8"/>
      <c r="W4818" s="8"/>
    </row>
    <row r="4819" spans="21:23" x14ac:dyDescent="0.2">
      <c r="U4819" s="8"/>
      <c r="W4819" s="8"/>
    </row>
    <row r="4820" spans="21:23" x14ac:dyDescent="0.2">
      <c r="U4820" s="8"/>
      <c r="W4820" s="8"/>
    </row>
    <row r="4821" spans="21:23" x14ac:dyDescent="0.2">
      <c r="U4821" s="8"/>
      <c r="W4821" s="8"/>
    </row>
    <row r="4822" spans="21:23" x14ac:dyDescent="0.2">
      <c r="U4822" s="8"/>
      <c r="W4822" s="8"/>
    </row>
    <row r="4823" spans="21:23" x14ac:dyDescent="0.2">
      <c r="U4823" s="8"/>
      <c r="W4823" s="8"/>
    </row>
    <row r="4824" spans="21:23" x14ac:dyDescent="0.2">
      <c r="U4824" s="8"/>
      <c r="W4824" s="8"/>
    </row>
    <row r="4825" spans="21:23" x14ac:dyDescent="0.2">
      <c r="U4825" s="8"/>
      <c r="W4825" s="8"/>
    </row>
    <row r="4826" spans="21:23" x14ac:dyDescent="0.2">
      <c r="U4826" s="8"/>
      <c r="W4826" s="8"/>
    </row>
    <row r="4827" spans="21:23" x14ac:dyDescent="0.2">
      <c r="U4827" s="8"/>
      <c r="W4827" s="8"/>
    </row>
    <row r="4828" spans="21:23" x14ac:dyDescent="0.2">
      <c r="U4828" s="8"/>
      <c r="W4828" s="8"/>
    </row>
    <row r="4829" spans="21:23" x14ac:dyDescent="0.2">
      <c r="U4829" s="8"/>
      <c r="W4829" s="8"/>
    </row>
    <row r="4830" spans="21:23" x14ac:dyDescent="0.2">
      <c r="U4830" s="8"/>
      <c r="W4830" s="8"/>
    </row>
    <row r="4831" spans="21:23" x14ac:dyDescent="0.2">
      <c r="U4831" s="8"/>
      <c r="W4831" s="8"/>
    </row>
    <row r="4832" spans="21:23" x14ac:dyDescent="0.2">
      <c r="U4832" s="8"/>
      <c r="W4832" s="8"/>
    </row>
    <row r="4833" spans="21:23" x14ac:dyDescent="0.2">
      <c r="U4833" s="8"/>
      <c r="W4833" s="8"/>
    </row>
    <row r="4834" spans="21:23" x14ac:dyDescent="0.2">
      <c r="U4834" s="8"/>
      <c r="W4834" s="8"/>
    </row>
    <row r="4835" spans="21:23" x14ac:dyDescent="0.2">
      <c r="U4835" s="8"/>
      <c r="W4835" s="8"/>
    </row>
    <row r="4836" spans="21:23" x14ac:dyDescent="0.2">
      <c r="U4836" s="8"/>
      <c r="W4836" s="8"/>
    </row>
    <row r="4837" spans="21:23" x14ac:dyDescent="0.2">
      <c r="U4837" s="8"/>
      <c r="W4837" s="8"/>
    </row>
    <row r="4838" spans="21:23" x14ac:dyDescent="0.2">
      <c r="U4838" s="8"/>
      <c r="W4838" s="8"/>
    </row>
    <row r="4839" spans="21:23" x14ac:dyDescent="0.2">
      <c r="U4839" s="8"/>
      <c r="W4839" s="8"/>
    </row>
    <row r="4840" spans="21:23" x14ac:dyDescent="0.2">
      <c r="U4840" s="8"/>
      <c r="W4840" s="8"/>
    </row>
    <row r="4841" spans="21:23" x14ac:dyDescent="0.2">
      <c r="U4841" s="8"/>
      <c r="W4841" s="8"/>
    </row>
    <row r="4842" spans="21:23" x14ac:dyDescent="0.2">
      <c r="U4842" s="8"/>
      <c r="W4842" s="8"/>
    </row>
    <row r="4843" spans="21:23" x14ac:dyDescent="0.2">
      <c r="U4843" s="8"/>
      <c r="W4843" s="8"/>
    </row>
    <row r="4844" spans="21:23" x14ac:dyDescent="0.2">
      <c r="U4844" s="8"/>
      <c r="W4844" s="8"/>
    </row>
    <row r="4845" spans="21:23" x14ac:dyDescent="0.2">
      <c r="U4845" s="8"/>
      <c r="W4845" s="8"/>
    </row>
    <row r="4846" spans="21:23" x14ac:dyDescent="0.2">
      <c r="U4846" s="8"/>
      <c r="W4846" s="8"/>
    </row>
    <row r="4847" spans="21:23" x14ac:dyDescent="0.2">
      <c r="U4847" s="8"/>
      <c r="W4847" s="8"/>
    </row>
    <row r="4848" spans="21:23" x14ac:dyDescent="0.2">
      <c r="U4848" s="8"/>
      <c r="W4848" s="8"/>
    </row>
    <row r="4849" spans="21:23" x14ac:dyDescent="0.2">
      <c r="U4849" s="8"/>
      <c r="W4849" s="8"/>
    </row>
    <row r="4850" spans="21:23" x14ac:dyDescent="0.2">
      <c r="U4850" s="8"/>
      <c r="W4850" s="8"/>
    </row>
    <row r="4851" spans="21:23" x14ac:dyDescent="0.2">
      <c r="U4851" s="8"/>
      <c r="W4851" s="8"/>
    </row>
    <row r="4852" spans="21:23" x14ac:dyDescent="0.2">
      <c r="U4852" s="8"/>
      <c r="W4852" s="8"/>
    </row>
    <row r="4853" spans="21:23" x14ac:dyDescent="0.2">
      <c r="U4853" s="8"/>
      <c r="W4853" s="8"/>
    </row>
    <row r="4854" spans="21:23" x14ac:dyDescent="0.2">
      <c r="U4854" s="8"/>
      <c r="W4854" s="8"/>
    </row>
    <row r="4855" spans="21:23" x14ac:dyDescent="0.2">
      <c r="U4855" s="8"/>
      <c r="W4855" s="8"/>
    </row>
    <row r="4856" spans="21:23" x14ac:dyDescent="0.2">
      <c r="U4856" s="8"/>
      <c r="W4856" s="8"/>
    </row>
    <row r="4857" spans="21:23" x14ac:dyDescent="0.2">
      <c r="U4857" s="8"/>
      <c r="W4857" s="8"/>
    </row>
    <row r="4858" spans="21:23" x14ac:dyDescent="0.2">
      <c r="U4858" s="8"/>
      <c r="W4858" s="8"/>
    </row>
    <row r="4859" spans="21:23" x14ac:dyDescent="0.2">
      <c r="U4859" s="8"/>
      <c r="W4859" s="8"/>
    </row>
    <row r="4860" spans="21:23" x14ac:dyDescent="0.2">
      <c r="U4860" s="8"/>
      <c r="W4860" s="8"/>
    </row>
    <row r="4861" spans="21:23" x14ac:dyDescent="0.2">
      <c r="U4861" s="8"/>
      <c r="W4861" s="8"/>
    </row>
    <row r="4862" spans="21:23" x14ac:dyDescent="0.2">
      <c r="U4862" s="8"/>
      <c r="W4862" s="8"/>
    </row>
    <row r="4863" spans="21:23" x14ac:dyDescent="0.2">
      <c r="U4863" s="8"/>
      <c r="W4863" s="8"/>
    </row>
    <row r="4864" spans="21:23" x14ac:dyDescent="0.2">
      <c r="U4864" s="8"/>
      <c r="W4864" s="8"/>
    </row>
    <row r="4865" spans="21:23" x14ac:dyDescent="0.2">
      <c r="U4865" s="8"/>
      <c r="W4865" s="8"/>
    </row>
    <row r="4866" spans="21:23" x14ac:dyDescent="0.2">
      <c r="U4866" s="8"/>
      <c r="W4866" s="8"/>
    </row>
    <row r="4867" spans="21:23" x14ac:dyDescent="0.2">
      <c r="U4867" s="8"/>
      <c r="W4867" s="8"/>
    </row>
    <row r="4868" spans="21:23" x14ac:dyDescent="0.2">
      <c r="U4868" s="8"/>
      <c r="W4868" s="8"/>
    </row>
    <row r="4869" spans="21:23" x14ac:dyDescent="0.2">
      <c r="U4869" s="8"/>
      <c r="W4869" s="8"/>
    </row>
    <row r="4870" spans="21:23" x14ac:dyDescent="0.2">
      <c r="U4870" s="8"/>
      <c r="W4870" s="8"/>
    </row>
    <row r="4871" spans="21:23" x14ac:dyDescent="0.2">
      <c r="U4871" s="8"/>
      <c r="W4871" s="8"/>
    </row>
    <row r="4872" spans="21:23" x14ac:dyDescent="0.2">
      <c r="U4872" s="8"/>
      <c r="W4872" s="8"/>
    </row>
    <row r="4873" spans="21:23" x14ac:dyDescent="0.2">
      <c r="U4873" s="8"/>
      <c r="W4873" s="8"/>
    </row>
    <row r="4874" spans="21:23" x14ac:dyDescent="0.2">
      <c r="U4874" s="8"/>
      <c r="W4874" s="8"/>
    </row>
    <row r="4875" spans="21:23" x14ac:dyDescent="0.2">
      <c r="U4875" s="8"/>
      <c r="W4875" s="8"/>
    </row>
    <row r="4876" spans="21:23" x14ac:dyDescent="0.2">
      <c r="U4876" s="8"/>
      <c r="W4876" s="8"/>
    </row>
    <row r="4877" spans="21:23" x14ac:dyDescent="0.2">
      <c r="U4877" s="8"/>
      <c r="W4877" s="8"/>
    </row>
    <row r="4878" spans="21:23" x14ac:dyDescent="0.2">
      <c r="U4878" s="8"/>
      <c r="W4878" s="8"/>
    </row>
    <row r="4879" spans="21:23" x14ac:dyDescent="0.2">
      <c r="U4879" s="8"/>
      <c r="W4879" s="8"/>
    </row>
    <row r="4880" spans="21:23" x14ac:dyDescent="0.2">
      <c r="U4880" s="8"/>
      <c r="W4880" s="8"/>
    </row>
    <row r="4881" spans="21:23" x14ac:dyDescent="0.2">
      <c r="U4881" s="8"/>
      <c r="W4881" s="8"/>
    </row>
    <row r="4882" spans="21:23" x14ac:dyDescent="0.2">
      <c r="U4882" s="8"/>
      <c r="W4882" s="8"/>
    </row>
    <row r="4883" spans="21:23" x14ac:dyDescent="0.2">
      <c r="U4883" s="8"/>
      <c r="W4883" s="8"/>
    </row>
    <row r="4884" spans="21:23" x14ac:dyDescent="0.2">
      <c r="U4884" s="8"/>
      <c r="W4884" s="8"/>
    </row>
    <row r="4885" spans="21:23" x14ac:dyDescent="0.2">
      <c r="U4885" s="8"/>
      <c r="W4885" s="8"/>
    </row>
    <row r="4886" spans="21:23" x14ac:dyDescent="0.2">
      <c r="U4886" s="8"/>
      <c r="W4886" s="8"/>
    </row>
    <row r="4887" spans="21:23" x14ac:dyDescent="0.2">
      <c r="U4887" s="8"/>
      <c r="W4887" s="8"/>
    </row>
    <row r="4888" spans="21:23" x14ac:dyDescent="0.2">
      <c r="U4888" s="8"/>
      <c r="W4888" s="8"/>
    </row>
    <row r="4889" spans="21:23" x14ac:dyDescent="0.2">
      <c r="U4889" s="8"/>
      <c r="W4889" s="8"/>
    </row>
    <row r="4890" spans="21:23" x14ac:dyDescent="0.2">
      <c r="U4890" s="8"/>
      <c r="W4890" s="8"/>
    </row>
    <row r="4891" spans="21:23" x14ac:dyDescent="0.2">
      <c r="U4891" s="8"/>
      <c r="W4891" s="8"/>
    </row>
    <row r="4892" spans="21:23" x14ac:dyDescent="0.2">
      <c r="U4892" s="8"/>
      <c r="W4892" s="8"/>
    </row>
    <row r="4893" spans="21:23" x14ac:dyDescent="0.2">
      <c r="U4893" s="8"/>
      <c r="W4893" s="8"/>
    </row>
    <row r="4894" spans="21:23" x14ac:dyDescent="0.2">
      <c r="U4894" s="8"/>
      <c r="W4894" s="8"/>
    </row>
    <row r="4895" spans="21:23" x14ac:dyDescent="0.2">
      <c r="U4895" s="8"/>
      <c r="W4895" s="8"/>
    </row>
    <row r="4896" spans="21:23" x14ac:dyDescent="0.2">
      <c r="U4896" s="8"/>
      <c r="W4896" s="8"/>
    </row>
    <row r="4897" spans="21:23" x14ac:dyDescent="0.2">
      <c r="U4897" s="8"/>
      <c r="W4897" s="8"/>
    </row>
    <row r="4898" spans="21:23" x14ac:dyDescent="0.2">
      <c r="U4898" s="8"/>
      <c r="W4898" s="8"/>
    </row>
    <row r="4899" spans="21:23" x14ac:dyDescent="0.2">
      <c r="U4899" s="8"/>
      <c r="W4899" s="8"/>
    </row>
    <row r="4900" spans="21:23" x14ac:dyDescent="0.2">
      <c r="U4900" s="8"/>
      <c r="W4900" s="8"/>
    </row>
    <row r="4901" spans="21:23" x14ac:dyDescent="0.2">
      <c r="U4901" s="8"/>
      <c r="W4901" s="8"/>
    </row>
    <row r="4902" spans="21:23" x14ac:dyDescent="0.2">
      <c r="U4902" s="8"/>
      <c r="W4902" s="8"/>
    </row>
    <row r="4903" spans="21:23" x14ac:dyDescent="0.2">
      <c r="U4903" s="8"/>
      <c r="W4903" s="8"/>
    </row>
    <row r="4904" spans="21:23" x14ac:dyDescent="0.2">
      <c r="U4904" s="8"/>
      <c r="W4904" s="8"/>
    </row>
    <row r="4905" spans="21:23" x14ac:dyDescent="0.2">
      <c r="U4905" s="8"/>
      <c r="W4905" s="8"/>
    </row>
    <row r="4906" spans="21:23" x14ac:dyDescent="0.2">
      <c r="U4906" s="8"/>
      <c r="W4906" s="8"/>
    </row>
    <row r="4907" spans="21:23" x14ac:dyDescent="0.2">
      <c r="U4907" s="8"/>
      <c r="W4907" s="8"/>
    </row>
    <row r="4908" spans="21:23" x14ac:dyDescent="0.2">
      <c r="U4908" s="8"/>
      <c r="W4908" s="8"/>
    </row>
    <row r="4909" spans="21:23" x14ac:dyDescent="0.2">
      <c r="U4909" s="8"/>
      <c r="W4909" s="8"/>
    </row>
    <row r="4910" spans="21:23" x14ac:dyDescent="0.2">
      <c r="U4910" s="8"/>
      <c r="W4910" s="8"/>
    </row>
    <row r="4911" spans="21:23" x14ac:dyDescent="0.2">
      <c r="U4911" s="8"/>
      <c r="W4911" s="8"/>
    </row>
    <row r="4912" spans="21:23" x14ac:dyDescent="0.2">
      <c r="U4912" s="8"/>
      <c r="W4912" s="8"/>
    </row>
    <row r="4913" spans="21:23" x14ac:dyDescent="0.2">
      <c r="U4913" s="8"/>
      <c r="W4913" s="8"/>
    </row>
    <row r="4914" spans="21:23" x14ac:dyDescent="0.2">
      <c r="U4914" s="8"/>
      <c r="W4914" s="8"/>
    </row>
    <row r="4915" spans="21:23" x14ac:dyDescent="0.2">
      <c r="U4915" s="8"/>
      <c r="W4915" s="8"/>
    </row>
    <row r="4916" spans="21:23" x14ac:dyDescent="0.2">
      <c r="U4916" s="8"/>
      <c r="W4916" s="8"/>
    </row>
    <row r="4917" spans="21:23" x14ac:dyDescent="0.2">
      <c r="U4917" s="8"/>
      <c r="W4917" s="8"/>
    </row>
    <row r="4918" spans="21:23" x14ac:dyDescent="0.2">
      <c r="U4918" s="8"/>
      <c r="W4918" s="8"/>
    </row>
    <row r="4919" spans="21:23" x14ac:dyDescent="0.2">
      <c r="U4919" s="8"/>
      <c r="W4919" s="8"/>
    </row>
    <row r="4920" spans="21:23" x14ac:dyDescent="0.2">
      <c r="U4920" s="8"/>
      <c r="W4920" s="8"/>
    </row>
    <row r="4921" spans="21:23" x14ac:dyDescent="0.2">
      <c r="U4921" s="8"/>
      <c r="W4921" s="8"/>
    </row>
    <row r="4922" spans="21:23" x14ac:dyDescent="0.2">
      <c r="U4922" s="8"/>
      <c r="W4922" s="8"/>
    </row>
    <row r="4923" spans="21:23" x14ac:dyDescent="0.2">
      <c r="U4923" s="8"/>
      <c r="W4923" s="8"/>
    </row>
    <row r="4924" spans="21:23" x14ac:dyDescent="0.2">
      <c r="U4924" s="8"/>
      <c r="W4924" s="8"/>
    </row>
    <row r="4925" spans="21:23" x14ac:dyDescent="0.2">
      <c r="U4925" s="8"/>
      <c r="W4925" s="8"/>
    </row>
    <row r="4926" spans="21:23" x14ac:dyDescent="0.2">
      <c r="U4926" s="8"/>
      <c r="W4926" s="8"/>
    </row>
    <row r="4927" spans="21:23" x14ac:dyDescent="0.2">
      <c r="U4927" s="8"/>
      <c r="W4927" s="8"/>
    </row>
    <row r="4928" spans="21:23" x14ac:dyDescent="0.2">
      <c r="U4928" s="8"/>
      <c r="W4928" s="8"/>
    </row>
    <row r="4929" spans="21:23" x14ac:dyDescent="0.2">
      <c r="U4929" s="8"/>
      <c r="W4929" s="8"/>
    </row>
    <row r="4930" spans="21:23" x14ac:dyDescent="0.2">
      <c r="U4930" s="8"/>
      <c r="W4930" s="8"/>
    </row>
    <row r="4931" spans="21:23" x14ac:dyDescent="0.2">
      <c r="U4931" s="8"/>
      <c r="W4931" s="8"/>
    </row>
    <row r="4932" spans="21:23" x14ac:dyDescent="0.2">
      <c r="U4932" s="8"/>
      <c r="W4932" s="8"/>
    </row>
    <row r="4933" spans="21:23" x14ac:dyDescent="0.2">
      <c r="U4933" s="8"/>
      <c r="W4933" s="8"/>
    </row>
    <row r="4934" spans="21:23" x14ac:dyDescent="0.2">
      <c r="U4934" s="8"/>
      <c r="W4934" s="8"/>
    </row>
    <row r="4935" spans="21:23" x14ac:dyDescent="0.2">
      <c r="U4935" s="8"/>
      <c r="W4935" s="8"/>
    </row>
    <row r="4936" spans="21:23" x14ac:dyDescent="0.2">
      <c r="U4936" s="8"/>
      <c r="W4936" s="8"/>
    </row>
    <row r="4937" spans="21:23" x14ac:dyDescent="0.2">
      <c r="U4937" s="8"/>
      <c r="W4937" s="8"/>
    </row>
    <row r="4938" spans="21:23" x14ac:dyDescent="0.2">
      <c r="U4938" s="8"/>
      <c r="W4938" s="8"/>
    </row>
    <row r="4939" spans="21:23" x14ac:dyDescent="0.2">
      <c r="U4939" s="8"/>
      <c r="W4939" s="8"/>
    </row>
    <row r="4940" spans="21:23" x14ac:dyDescent="0.2">
      <c r="U4940" s="8"/>
      <c r="W4940" s="8"/>
    </row>
    <row r="4941" spans="21:23" x14ac:dyDescent="0.2">
      <c r="U4941" s="8"/>
      <c r="W4941" s="8"/>
    </row>
    <row r="4942" spans="21:23" x14ac:dyDescent="0.2">
      <c r="U4942" s="8"/>
      <c r="W4942" s="8"/>
    </row>
    <row r="4943" spans="21:23" x14ac:dyDescent="0.2">
      <c r="U4943" s="8"/>
      <c r="W4943" s="8"/>
    </row>
    <row r="4944" spans="21:23" x14ac:dyDescent="0.2">
      <c r="U4944" s="8"/>
      <c r="W4944" s="8"/>
    </row>
    <row r="4945" spans="21:23" x14ac:dyDescent="0.2">
      <c r="U4945" s="8"/>
      <c r="W4945" s="8"/>
    </row>
    <row r="4946" spans="21:23" x14ac:dyDescent="0.2">
      <c r="U4946" s="8"/>
      <c r="W4946" s="8"/>
    </row>
    <row r="4947" spans="21:23" x14ac:dyDescent="0.2">
      <c r="U4947" s="8"/>
      <c r="W4947" s="8"/>
    </row>
    <row r="4948" spans="21:23" x14ac:dyDescent="0.2">
      <c r="U4948" s="8"/>
      <c r="W4948" s="8"/>
    </row>
    <row r="4949" spans="21:23" x14ac:dyDescent="0.2">
      <c r="U4949" s="8"/>
      <c r="W4949" s="8"/>
    </row>
    <row r="4950" spans="21:23" x14ac:dyDescent="0.2">
      <c r="U4950" s="8"/>
      <c r="W4950" s="8"/>
    </row>
    <row r="4951" spans="21:23" x14ac:dyDescent="0.2">
      <c r="U4951" s="8"/>
      <c r="W4951" s="8"/>
    </row>
    <row r="4952" spans="21:23" x14ac:dyDescent="0.2">
      <c r="U4952" s="8"/>
      <c r="W4952" s="8"/>
    </row>
    <row r="4953" spans="21:23" x14ac:dyDescent="0.2">
      <c r="U4953" s="8"/>
      <c r="W4953" s="8"/>
    </row>
    <row r="4954" spans="21:23" x14ac:dyDescent="0.2">
      <c r="U4954" s="8"/>
      <c r="W4954" s="8"/>
    </row>
    <row r="4955" spans="21:23" x14ac:dyDescent="0.2">
      <c r="U4955" s="8"/>
      <c r="W4955" s="8"/>
    </row>
    <row r="4956" spans="21:23" x14ac:dyDescent="0.2">
      <c r="U4956" s="8"/>
      <c r="W4956" s="8"/>
    </row>
    <row r="4957" spans="21:23" x14ac:dyDescent="0.2">
      <c r="U4957" s="8"/>
      <c r="W4957" s="8"/>
    </row>
    <row r="4958" spans="21:23" x14ac:dyDescent="0.2">
      <c r="U4958" s="8"/>
      <c r="W4958" s="8"/>
    </row>
    <row r="4959" spans="21:23" x14ac:dyDescent="0.2">
      <c r="U4959" s="8"/>
      <c r="W4959" s="8"/>
    </row>
    <row r="4960" spans="21:23" x14ac:dyDescent="0.2">
      <c r="U4960" s="8"/>
      <c r="W4960" s="8"/>
    </row>
    <row r="4961" spans="21:23" x14ac:dyDescent="0.2">
      <c r="U4961" s="8"/>
      <c r="W4961" s="8"/>
    </row>
    <row r="4962" spans="21:23" x14ac:dyDescent="0.2">
      <c r="U4962" s="8"/>
      <c r="W4962" s="8"/>
    </row>
    <row r="4963" spans="21:23" x14ac:dyDescent="0.2">
      <c r="U4963" s="8"/>
      <c r="W4963" s="8"/>
    </row>
    <row r="4964" spans="21:23" x14ac:dyDescent="0.2">
      <c r="U4964" s="8"/>
      <c r="W4964" s="8"/>
    </row>
    <row r="4965" spans="21:23" x14ac:dyDescent="0.2">
      <c r="U4965" s="8"/>
      <c r="W4965" s="8"/>
    </row>
    <row r="4966" spans="21:23" x14ac:dyDescent="0.2">
      <c r="U4966" s="8"/>
      <c r="W4966" s="8"/>
    </row>
    <row r="4967" spans="21:23" x14ac:dyDescent="0.2">
      <c r="U4967" s="8"/>
      <c r="W4967" s="8"/>
    </row>
    <row r="4968" spans="21:23" x14ac:dyDescent="0.2">
      <c r="U4968" s="8"/>
      <c r="W4968" s="8"/>
    </row>
    <row r="4969" spans="21:23" x14ac:dyDescent="0.2">
      <c r="U4969" s="8"/>
      <c r="W4969" s="8"/>
    </row>
    <row r="4970" spans="21:23" x14ac:dyDescent="0.2">
      <c r="U4970" s="8"/>
      <c r="W4970" s="8"/>
    </row>
    <row r="4971" spans="21:23" x14ac:dyDescent="0.2">
      <c r="U4971" s="8"/>
      <c r="W4971" s="8"/>
    </row>
    <row r="4972" spans="21:23" x14ac:dyDescent="0.2">
      <c r="U4972" s="8"/>
      <c r="W4972" s="8"/>
    </row>
    <row r="4973" spans="21:23" x14ac:dyDescent="0.2">
      <c r="U4973" s="8"/>
      <c r="W4973" s="8"/>
    </row>
    <row r="4974" spans="21:23" x14ac:dyDescent="0.2">
      <c r="U4974" s="8"/>
      <c r="W4974" s="8"/>
    </row>
    <row r="4975" spans="21:23" x14ac:dyDescent="0.2">
      <c r="U4975" s="8"/>
      <c r="W4975" s="8"/>
    </row>
    <row r="4976" spans="21:23" x14ac:dyDescent="0.2">
      <c r="U4976" s="8"/>
      <c r="W4976" s="8"/>
    </row>
    <row r="4977" spans="21:23" x14ac:dyDescent="0.2">
      <c r="U4977" s="8"/>
      <c r="W4977" s="8"/>
    </row>
    <row r="4978" spans="21:23" x14ac:dyDescent="0.2">
      <c r="U4978" s="8"/>
      <c r="W4978" s="8"/>
    </row>
    <row r="4979" spans="21:23" x14ac:dyDescent="0.2">
      <c r="U4979" s="8"/>
      <c r="W4979" s="8"/>
    </row>
    <row r="4980" spans="21:23" x14ac:dyDescent="0.2">
      <c r="U4980" s="8"/>
      <c r="W4980" s="8"/>
    </row>
    <row r="4981" spans="21:23" x14ac:dyDescent="0.2">
      <c r="U4981" s="8"/>
      <c r="W4981" s="8"/>
    </row>
    <row r="4982" spans="21:23" x14ac:dyDescent="0.2">
      <c r="U4982" s="8"/>
      <c r="W4982" s="8"/>
    </row>
    <row r="4983" spans="21:23" x14ac:dyDescent="0.2">
      <c r="U4983" s="8"/>
      <c r="W4983" s="8"/>
    </row>
    <row r="4984" spans="21:23" x14ac:dyDescent="0.2">
      <c r="U4984" s="8"/>
      <c r="W4984" s="8"/>
    </row>
    <row r="4985" spans="21:23" x14ac:dyDescent="0.2">
      <c r="U4985" s="8"/>
      <c r="W4985" s="8"/>
    </row>
    <row r="4986" spans="21:23" x14ac:dyDescent="0.2">
      <c r="U4986" s="8"/>
      <c r="W4986" s="8"/>
    </row>
    <row r="4987" spans="21:23" x14ac:dyDescent="0.2">
      <c r="U4987" s="8"/>
      <c r="W4987" s="8"/>
    </row>
    <row r="4988" spans="21:23" x14ac:dyDescent="0.2">
      <c r="U4988" s="8"/>
      <c r="W4988" s="8"/>
    </row>
    <row r="4989" spans="21:23" x14ac:dyDescent="0.2">
      <c r="U4989" s="8"/>
      <c r="W4989" s="8"/>
    </row>
    <row r="4990" spans="21:23" x14ac:dyDescent="0.2">
      <c r="U4990" s="8"/>
      <c r="W4990" s="8"/>
    </row>
    <row r="4991" spans="21:23" x14ac:dyDescent="0.2">
      <c r="U4991" s="8"/>
      <c r="W4991" s="8"/>
    </row>
    <row r="4992" spans="21:23" x14ac:dyDescent="0.2">
      <c r="U4992" s="8"/>
      <c r="W4992" s="8"/>
    </row>
    <row r="4993" spans="21:23" x14ac:dyDescent="0.2">
      <c r="U4993" s="8"/>
      <c r="W4993" s="8"/>
    </row>
    <row r="4994" spans="21:23" x14ac:dyDescent="0.2">
      <c r="U4994" s="8"/>
      <c r="W4994" s="8"/>
    </row>
    <row r="4995" spans="21:23" x14ac:dyDescent="0.2">
      <c r="U4995" s="8"/>
      <c r="W4995" s="8"/>
    </row>
    <row r="4996" spans="21:23" x14ac:dyDescent="0.2">
      <c r="U4996" s="8"/>
      <c r="W4996" s="8"/>
    </row>
    <row r="4997" spans="21:23" x14ac:dyDescent="0.2">
      <c r="U4997" s="8"/>
      <c r="W4997" s="8"/>
    </row>
    <row r="4998" spans="21:23" x14ac:dyDescent="0.2">
      <c r="U4998" s="8"/>
      <c r="W4998" s="8"/>
    </row>
    <row r="4999" spans="21:23" x14ac:dyDescent="0.2">
      <c r="U4999" s="8"/>
      <c r="W4999" s="8"/>
    </row>
    <row r="5000" spans="21:23" x14ac:dyDescent="0.2">
      <c r="U5000" s="8"/>
      <c r="W5000" s="8"/>
    </row>
    <row r="5001" spans="21:23" x14ac:dyDescent="0.2">
      <c r="U5001" s="8"/>
      <c r="W5001" s="8"/>
    </row>
    <row r="5002" spans="21:23" x14ac:dyDescent="0.2">
      <c r="U5002" s="8"/>
      <c r="W5002" s="8"/>
    </row>
    <row r="5003" spans="21:23" x14ac:dyDescent="0.2">
      <c r="U5003" s="8"/>
      <c r="W5003" s="8"/>
    </row>
    <row r="5004" spans="21:23" x14ac:dyDescent="0.2">
      <c r="U5004" s="8"/>
      <c r="W5004" s="8"/>
    </row>
    <row r="5005" spans="21:23" x14ac:dyDescent="0.2">
      <c r="U5005" s="8"/>
      <c r="W5005" s="8"/>
    </row>
    <row r="5006" spans="21:23" x14ac:dyDescent="0.2">
      <c r="U5006" s="8"/>
      <c r="W5006" s="8"/>
    </row>
    <row r="5007" spans="21:23" x14ac:dyDescent="0.2">
      <c r="U5007" s="8"/>
      <c r="W5007" s="8"/>
    </row>
    <row r="5008" spans="21:23" x14ac:dyDescent="0.2">
      <c r="U5008" s="8"/>
      <c r="W5008" s="8"/>
    </row>
    <row r="5009" spans="21:23" x14ac:dyDescent="0.2">
      <c r="U5009" s="8"/>
      <c r="W5009" s="8"/>
    </row>
    <row r="5010" spans="21:23" x14ac:dyDescent="0.2">
      <c r="U5010" s="8"/>
      <c r="W5010" s="8"/>
    </row>
    <row r="5011" spans="21:23" x14ac:dyDescent="0.2">
      <c r="U5011" s="8"/>
      <c r="W5011" s="8"/>
    </row>
    <row r="5012" spans="21:23" x14ac:dyDescent="0.2">
      <c r="U5012" s="8"/>
      <c r="W5012" s="8"/>
    </row>
    <row r="5013" spans="21:23" x14ac:dyDescent="0.2">
      <c r="U5013" s="8"/>
      <c r="W5013" s="8"/>
    </row>
    <row r="5014" spans="21:23" x14ac:dyDescent="0.2">
      <c r="U5014" s="8"/>
      <c r="W5014" s="8"/>
    </row>
    <row r="5015" spans="21:23" x14ac:dyDescent="0.2">
      <c r="U5015" s="8"/>
      <c r="W5015" s="8"/>
    </row>
    <row r="5016" spans="21:23" x14ac:dyDescent="0.2">
      <c r="U5016" s="8"/>
      <c r="W5016" s="8"/>
    </row>
    <row r="5017" spans="21:23" x14ac:dyDescent="0.2">
      <c r="U5017" s="8"/>
      <c r="W5017" s="8"/>
    </row>
    <row r="5018" spans="21:23" x14ac:dyDescent="0.2">
      <c r="U5018" s="8"/>
      <c r="W5018" s="8"/>
    </row>
    <row r="5019" spans="21:23" x14ac:dyDescent="0.2">
      <c r="U5019" s="8"/>
      <c r="W5019" s="8"/>
    </row>
    <row r="5020" spans="21:23" x14ac:dyDescent="0.2">
      <c r="U5020" s="8"/>
      <c r="W5020" s="8"/>
    </row>
    <row r="5021" spans="21:23" x14ac:dyDescent="0.2">
      <c r="U5021" s="8"/>
      <c r="W5021" s="8"/>
    </row>
    <row r="5022" spans="21:23" x14ac:dyDescent="0.2">
      <c r="U5022" s="8"/>
      <c r="W5022" s="8"/>
    </row>
    <row r="5023" spans="21:23" x14ac:dyDescent="0.2">
      <c r="U5023" s="8"/>
      <c r="W5023" s="8"/>
    </row>
    <row r="5024" spans="21:23" x14ac:dyDescent="0.2">
      <c r="U5024" s="8"/>
      <c r="W5024" s="8"/>
    </row>
    <row r="5025" spans="21:23" x14ac:dyDescent="0.2">
      <c r="U5025" s="8"/>
      <c r="W5025" s="8"/>
    </row>
    <row r="5026" spans="21:23" x14ac:dyDescent="0.2">
      <c r="U5026" s="8"/>
      <c r="W5026" s="8"/>
    </row>
    <row r="5027" spans="21:23" x14ac:dyDescent="0.2">
      <c r="U5027" s="8"/>
      <c r="W5027" s="8"/>
    </row>
    <row r="5028" spans="21:23" x14ac:dyDescent="0.2">
      <c r="U5028" s="8"/>
      <c r="W5028" s="8"/>
    </row>
    <row r="5029" spans="21:23" x14ac:dyDescent="0.2">
      <c r="U5029" s="8"/>
      <c r="W5029" s="8"/>
    </row>
    <row r="5030" spans="21:23" x14ac:dyDescent="0.2">
      <c r="U5030" s="8"/>
      <c r="W5030" s="8"/>
    </row>
    <row r="5031" spans="21:23" x14ac:dyDescent="0.2">
      <c r="U5031" s="8"/>
      <c r="W5031" s="8"/>
    </row>
    <row r="5032" spans="21:23" x14ac:dyDescent="0.2">
      <c r="U5032" s="8"/>
      <c r="W5032" s="8"/>
    </row>
    <row r="5033" spans="21:23" x14ac:dyDescent="0.2">
      <c r="U5033" s="8"/>
      <c r="W5033" s="8"/>
    </row>
    <row r="5034" spans="21:23" x14ac:dyDescent="0.2">
      <c r="U5034" s="8"/>
      <c r="W5034" s="8"/>
    </row>
    <row r="5035" spans="21:23" x14ac:dyDescent="0.2">
      <c r="U5035" s="8"/>
      <c r="W5035" s="8"/>
    </row>
    <row r="5036" spans="21:23" x14ac:dyDescent="0.2">
      <c r="U5036" s="8"/>
      <c r="W5036" s="8"/>
    </row>
    <row r="5037" spans="21:23" x14ac:dyDescent="0.2">
      <c r="U5037" s="8"/>
      <c r="W5037" s="8"/>
    </row>
    <row r="5038" spans="21:23" x14ac:dyDescent="0.2">
      <c r="U5038" s="8"/>
      <c r="W5038" s="8"/>
    </row>
    <row r="5039" spans="21:23" x14ac:dyDescent="0.2">
      <c r="U5039" s="8"/>
      <c r="W5039" s="8"/>
    </row>
    <row r="5040" spans="21:23" x14ac:dyDescent="0.2">
      <c r="U5040" s="8"/>
      <c r="W5040" s="8"/>
    </row>
    <row r="5041" spans="21:23" x14ac:dyDescent="0.2">
      <c r="U5041" s="8"/>
      <c r="W5041" s="8"/>
    </row>
    <row r="5042" spans="21:23" x14ac:dyDescent="0.2">
      <c r="U5042" s="8"/>
      <c r="W5042" s="8"/>
    </row>
    <row r="5043" spans="21:23" x14ac:dyDescent="0.2">
      <c r="U5043" s="8"/>
      <c r="W5043" s="8"/>
    </row>
    <row r="5044" spans="21:23" x14ac:dyDescent="0.2">
      <c r="U5044" s="8"/>
      <c r="W5044" s="8"/>
    </row>
    <row r="5045" spans="21:23" x14ac:dyDescent="0.2">
      <c r="U5045" s="8"/>
      <c r="W5045" s="8"/>
    </row>
    <row r="5046" spans="21:23" x14ac:dyDescent="0.2">
      <c r="U5046" s="8"/>
      <c r="W5046" s="8"/>
    </row>
    <row r="5047" spans="21:23" x14ac:dyDescent="0.2">
      <c r="U5047" s="8"/>
      <c r="W5047" s="8"/>
    </row>
    <row r="5048" spans="21:23" x14ac:dyDescent="0.2">
      <c r="U5048" s="8"/>
      <c r="W5048" s="8"/>
    </row>
    <row r="5049" spans="21:23" x14ac:dyDescent="0.2">
      <c r="U5049" s="8"/>
      <c r="W5049" s="8"/>
    </row>
    <row r="5050" spans="21:23" x14ac:dyDescent="0.2">
      <c r="U5050" s="8"/>
      <c r="W5050" s="8"/>
    </row>
    <row r="5051" spans="21:23" x14ac:dyDescent="0.2">
      <c r="U5051" s="8"/>
      <c r="W5051" s="8"/>
    </row>
    <row r="5052" spans="21:23" x14ac:dyDescent="0.2">
      <c r="U5052" s="8"/>
      <c r="W5052" s="8"/>
    </row>
    <row r="5053" spans="21:23" x14ac:dyDescent="0.2">
      <c r="U5053" s="8"/>
      <c r="W5053" s="8"/>
    </row>
    <row r="5054" spans="21:23" x14ac:dyDescent="0.2">
      <c r="U5054" s="8"/>
      <c r="W5054" s="8"/>
    </row>
    <row r="5055" spans="21:23" x14ac:dyDescent="0.2">
      <c r="U5055" s="8"/>
      <c r="W5055" s="8"/>
    </row>
    <row r="5056" spans="21:23" x14ac:dyDescent="0.2">
      <c r="U5056" s="8"/>
      <c r="W5056" s="8"/>
    </row>
    <row r="5057" spans="21:23" x14ac:dyDescent="0.2">
      <c r="U5057" s="8"/>
      <c r="W5057" s="8"/>
    </row>
    <row r="5058" spans="21:23" x14ac:dyDescent="0.2">
      <c r="U5058" s="8"/>
      <c r="W5058" s="8"/>
    </row>
    <row r="5059" spans="21:23" x14ac:dyDescent="0.2">
      <c r="U5059" s="8"/>
      <c r="W5059" s="8"/>
    </row>
    <row r="5060" spans="21:23" x14ac:dyDescent="0.2">
      <c r="U5060" s="8"/>
      <c r="W5060" s="8"/>
    </row>
    <row r="5061" spans="21:23" x14ac:dyDescent="0.2">
      <c r="U5061" s="8"/>
      <c r="W5061" s="8"/>
    </row>
    <row r="5062" spans="21:23" x14ac:dyDescent="0.2">
      <c r="U5062" s="8"/>
      <c r="W5062" s="8"/>
    </row>
    <row r="5063" spans="21:23" x14ac:dyDescent="0.2">
      <c r="U5063" s="8"/>
      <c r="W5063" s="8"/>
    </row>
    <row r="5064" spans="21:23" x14ac:dyDescent="0.2">
      <c r="U5064" s="8"/>
      <c r="W5064" s="8"/>
    </row>
    <row r="5065" spans="21:23" x14ac:dyDescent="0.2">
      <c r="U5065" s="8"/>
      <c r="W5065" s="8"/>
    </row>
    <row r="5066" spans="21:23" x14ac:dyDescent="0.2">
      <c r="U5066" s="8"/>
      <c r="W5066" s="8"/>
    </row>
    <row r="5067" spans="21:23" x14ac:dyDescent="0.2">
      <c r="U5067" s="8"/>
      <c r="W5067" s="8"/>
    </row>
    <row r="5068" spans="21:23" x14ac:dyDescent="0.2">
      <c r="U5068" s="8"/>
      <c r="W5068" s="8"/>
    </row>
    <row r="5069" spans="21:23" x14ac:dyDescent="0.2">
      <c r="U5069" s="8"/>
      <c r="W5069" s="8"/>
    </row>
    <row r="5070" spans="21:23" x14ac:dyDescent="0.2">
      <c r="U5070" s="8"/>
      <c r="W5070" s="8"/>
    </row>
    <row r="5071" spans="21:23" x14ac:dyDescent="0.2">
      <c r="U5071" s="8"/>
      <c r="W5071" s="8"/>
    </row>
    <row r="5072" spans="21:23" x14ac:dyDescent="0.2">
      <c r="U5072" s="8"/>
      <c r="W5072" s="8"/>
    </row>
    <row r="5073" spans="21:23" x14ac:dyDescent="0.2">
      <c r="U5073" s="8"/>
      <c r="W5073" s="8"/>
    </row>
    <row r="5074" spans="21:23" x14ac:dyDescent="0.2">
      <c r="U5074" s="8"/>
      <c r="W5074" s="8"/>
    </row>
    <row r="5075" spans="21:23" x14ac:dyDescent="0.2">
      <c r="U5075" s="8"/>
      <c r="W5075" s="8"/>
    </row>
    <row r="5076" spans="21:23" x14ac:dyDescent="0.2">
      <c r="U5076" s="8"/>
      <c r="W5076" s="8"/>
    </row>
    <row r="5077" spans="21:23" x14ac:dyDescent="0.2">
      <c r="U5077" s="8"/>
      <c r="W5077" s="8"/>
    </row>
    <row r="5078" spans="21:23" x14ac:dyDescent="0.2">
      <c r="U5078" s="8"/>
      <c r="W5078" s="8"/>
    </row>
    <row r="5079" spans="21:23" x14ac:dyDescent="0.2">
      <c r="U5079" s="8"/>
      <c r="W5079" s="8"/>
    </row>
    <row r="5080" spans="21:23" x14ac:dyDescent="0.2">
      <c r="U5080" s="8"/>
      <c r="W5080" s="8"/>
    </row>
    <row r="5081" spans="21:23" x14ac:dyDescent="0.2">
      <c r="U5081" s="8"/>
      <c r="W5081" s="8"/>
    </row>
    <row r="5082" spans="21:23" x14ac:dyDescent="0.2">
      <c r="U5082" s="8"/>
      <c r="W5082" s="8"/>
    </row>
    <row r="5083" spans="21:23" x14ac:dyDescent="0.2">
      <c r="U5083" s="8"/>
      <c r="W5083" s="8"/>
    </row>
    <row r="5084" spans="21:23" x14ac:dyDescent="0.2">
      <c r="U5084" s="8"/>
      <c r="W5084" s="8"/>
    </row>
    <row r="5085" spans="21:23" x14ac:dyDescent="0.2">
      <c r="U5085" s="8"/>
      <c r="W5085" s="8"/>
    </row>
    <row r="5086" spans="21:23" x14ac:dyDescent="0.2">
      <c r="U5086" s="8"/>
      <c r="W5086" s="8"/>
    </row>
    <row r="5087" spans="21:23" x14ac:dyDescent="0.2">
      <c r="U5087" s="8"/>
      <c r="W5087" s="8"/>
    </row>
    <row r="5088" spans="21:23" x14ac:dyDescent="0.2">
      <c r="U5088" s="8"/>
      <c r="W5088" s="8"/>
    </row>
    <row r="5089" spans="21:23" x14ac:dyDescent="0.2">
      <c r="U5089" s="8"/>
      <c r="W5089" s="8"/>
    </row>
    <row r="5090" spans="21:23" x14ac:dyDescent="0.2">
      <c r="U5090" s="8"/>
      <c r="W5090" s="8"/>
    </row>
    <row r="5091" spans="21:23" x14ac:dyDescent="0.2">
      <c r="U5091" s="8"/>
      <c r="W5091" s="8"/>
    </row>
    <row r="5092" spans="21:23" x14ac:dyDescent="0.2">
      <c r="U5092" s="8"/>
      <c r="W5092" s="8"/>
    </row>
    <row r="5093" spans="21:23" x14ac:dyDescent="0.2">
      <c r="U5093" s="8"/>
      <c r="W5093" s="8"/>
    </row>
    <row r="5094" spans="21:23" x14ac:dyDescent="0.2">
      <c r="U5094" s="8"/>
      <c r="W5094" s="8"/>
    </row>
    <row r="5095" spans="21:23" x14ac:dyDescent="0.2">
      <c r="U5095" s="8"/>
      <c r="W5095" s="8"/>
    </row>
    <row r="5096" spans="21:23" x14ac:dyDescent="0.2">
      <c r="U5096" s="8"/>
      <c r="W5096" s="8"/>
    </row>
    <row r="5097" spans="21:23" x14ac:dyDescent="0.2">
      <c r="U5097" s="8"/>
      <c r="W5097" s="8"/>
    </row>
    <row r="5098" spans="21:23" x14ac:dyDescent="0.2">
      <c r="U5098" s="8"/>
      <c r="W5098" s="8"/>
    </row>
    <row r="5099" spans="21:23" x14ac:dyDescent="0.2">
      <c r="U5099" s="8"/>
      <c r="W5099" s="8"/>
    </row>
    <row r="5100" spans="21:23" x14ac:dyDescent="0.2">
      <c r="U5100" s="8"/>
      <c r="W5100" s="8"/>
    </row>
    <row r="5101" spans="21:23" x14ac:dyDescent="0.2">
      <c r="U5101" s="8"/>
      <c r="W5101" s="8"/>
    </row>
    <row r="5102" spans="21:23" x14ac:dyDescent="0.2">
      <c r="U5102" s="8"/>
      <c r="W5102" s="8"/>
    </row>
    <row r="5103" spans="21:23" x14ac:dyDescent="0.2">
      <c r="U5103" s="8"/>
      <c r="W5103" s="8"/>
    </row>
    <row r="5104" spans="21:23" x14ac:dyDescent="0.2">
      <c r="U5104" s="8"/>
      <c r="W5104" s="8"/>
    </row>
    <row r="5105" spans="21:23" x14ac:dyDescent="0.2">
      <c r="U5105" s="8"/>
      <c r="W5105" s="8"/>
    </row>
    <row r="5106" spans="21:23" x14ac:dyDescent="0.2">
      <c r="U5106" s="8"/>
      <c r="W5106" s="8"/>
    </row>
    <row r="5107" spans="21:23" x14ac:dyDescent="0.2">
      <c r="U5107" s="8"/>
      <c r="W5107" s="8"/>
    </row>
    <row r="5108" spans="21:23" x14ac:dyDescent="0.2">
      <c r="U5108" s="8"/>
      <c r="W5108" s="8"/>
    </row>
    <row r="5109" spans="21:23" x14ac:dyDescent="0.2">
      <c r="U5109" s="8"/>
      <c r="W5109" s="8"/>
    </row>
    <row r="5110" spans="21:23" x14ac:dyDescent="0.2">
      <c r="U5110" s="8"/>
      <c r="W5110" s="8"/>
    </row>
    <row r="5111" spans="21:23" x14ac:dyDescent="0.2">
      <c r="U5111" s="8"/>
      <c r="W5111" s="8"/>
    </row>
    <row r="5112" spans="21:23" x14ac:dyDescent="0.2">
      <c r="U5112" s="8"/>
      <c r="W5112" s="8"/>
    </row>
    <row r="5113" spans="21:23" x14ac:dyDescent="0.2">
      <c r="U5113" s="8"/>
      <c r="W5113" s="8"/>
    </row>
    <row r="5114" spans="21:23" x14ac:dyDescent="0.2">
      <c r="U5114" s="8"/>
      <c r="W5114" s="8"/>
    </row>
    <row r="5115" spans="21:23" x14ac:dyDescent="0.2">
      <c r="U5115" s="8"/>
      <c r="W5115" s="8"/>
    </row>
    <row r="5116" spans="21:23" x14ac:dyDescent="0.2">
      <c r="U5116" s="8"/>
      <c r="W5116" s="8"/>
    </row>
    <row r="5117" spans="21:23" x14ac:dyDescent="0.2">
      <c r="U5117" s="8"/>
      <c r="W5117" s="8"/>
    </row>
    <row r="5118" spans="21:23" x14ac:dyDescent="0.2">
      <c r="U5118" s="8"/>
      <c r="W5118" s="8"/>
    </row>
    <row r="5119" spans="21:23" x14ac:dyDescent="0.2">
      <c r="U5119" s="8"/>
      <c r="W5119" s="8"/>
    </row>
    <row r="5120" spans="21:23" x14ac:dyDescent="0.2">
      <c r="U5120" s="8"/>
      <c r="W5120" s="8"/>
    </row>
    <row r="5121" spans="21:23" x14ac:dyDescent="0.2">
      <c r="U5121" s="8"/>
      <c r="W5121" s="8"/>
    </row>
    <row r="5122" spans="21:23" x14ac:dyDescent="0.2">
      <c r="U5122" s="8"/>
      <c r="W5122" s="8"/>
    </row>
    <row r="5123" spans="21:23" x14ac:dyDescent="0.2">
      <c r="U5123" s="8"/>
      <c r="W5123" s="8"/>
    </row>
    <row r="5124" spans="21:23" x14ac:dyDescent="0.2">
      <c r="U5124" s="8"/>
      <c r="W5124" s="8"/>
    </row>
    <row r="5125" spans="21:23" x14ac:dyDescent="0.2">
      <c r="U5125" s="8"/>
      <c r="W5125" s="8"/>
    </row>
    <row r="5126" spans="21:23" x14ac:dyDescent="0.2">
      <c r="U5126" s="8"/>
      <c r="W5126" s="8"/>
    </row>
    <row r="5127" spans="21:23" x14ac:dyDescent="0.2">
      <c r="U5127" s="8"/>
      <c r="W5127" s="8"/>
    </row>
    <row r="5128" spans="21:23" x14ac:dyDescent="0.2">
      <c r="U5128" s="8"/>
      <c r="W5128" s="8"/>
    </row>
    <row r="5129" spans="21:23" x14ac:dyDescent="0.2">
      <c r="U5129" s="8"/>
      <c r="W5129" s="8"/>
    </row>
    <row r="5130" spans="21:23" x14ac:dyDescent="0.2">
      <c r="U5130" s="8"/>
      <c r="W5130" s="8"/>
    </row>
    <row r="5131" spans="21:23" x14ac:dyDescent="0.2">
      <c r="U5131" s="8"/>
      <c r="W5131" s="8"/>
    </row>
    <row r="5132" spans="21:23" x14ac:dyDescent="0.2">
      <c r="U5132" s="8"/>
      <c r="W5132" s="8"/>
    </row>
    <row r="5133" spans="21:23" x14ac:dyDescent="0.2">
      <c r="U5133" s="8"/>
      <c r="W5133" s="8"/>
    </row>
    <row r="5134" spans="21:23" x14ac:dyDescent="0.2">
      <c r="U5134" s="8"/>
      <c r="W5134" s="8"/>
    </row>
    <row r="5135" spans="21:23" x14ac:dyDescent="0.2">
      <c r="U5135" s="8"/>
      <c r="W5135" s="8"/>
    </row>
    <row r="5136" spans="21:23" x14ac:dyDescent="0.2">
      <c r="U5136" s="8"/>
      <c r="W5136" s="8"/>
    </row>
    <row r="5137" spans="21:23" x14ac:dyDescent="0.2">
      <c r="U5137" s="8"/>
      <c r="W5137" s="8"/>
    </row>
    <row r="5138" spans="21:23" x14ac:dyDescent="0.2">
      <c r="U5138" s="8"/>
      <c r="W5138" s="8"/>
    </row>
    <row r="5139" spans="21:23" x14ac:dyDescent="0.2">
      <c r="U5139" s="8"/>
      <c r="W5139" s="8"/>
    </row>
    <row r="5140" spans="21:23" x14ac:dyDescent="0.2">
      <c r="U5140" s="8"/>
      <c r="W5140" s="8"/>
    </row>
    <row r="5141" spans="21:23" x14ac:dyDescent="0.2">
      <c r="U5141" s="8"/>
      <c r="W5141" s="8"/>
    </row>
    <row r="5142" spans="21:23" x14ac:dyDescent="0.2">
      <c r="U5142" s="8"/>
      <c r="W5142" s="8"/>
    </row>
    <row r="5143" spans="21:23" x14ac:dyDescent="0.2">
      <c r="U5143" s="8"/>
      <c r="W5143" s="8"/>
    </row>
    <row r="5144" spans="21:23" x14ac:dyDescent="0.2">
      <c r="U5144" s="8"/>
      <c r="W5144" s="8"/>
    </row>
    <row r="5145" spans="21:23" x14ac:dyDescent="0.2">
      <c r="U5145" s="8"/>
      <c r="W5145" s="8"/>
    </row>
    <row r="5146" spans="21:23" x14ac:dyDescent="0.2">
      <c r="U5146" s="8"/>
      <c r="W5146" s="8"/>
    </row>
    <row r="5147" spans="21:23" x14ac:dyDescent="0.2">
      <c r="U5147" s="8"/>
      <c r="W5147" s="8"/>
    </row>
    <row r="5148" spans="21:23" x14ac:dyDescent="0.2">
      <c r="U5148" s="8"/>
      <c r="W5148" s="8"/>
    </row>
    <row r="5149" spans="21:23" x14ac:dyDescent="0.2">
      <c r="U5149" s="8"/>
      <c r="W5149" s="8"/>
    </row>
    <row r="5150" spans="21:23" x14ac:dyDescent="0.2">
      <c r="U5150" s="8"/>
      <c r="W5150" s="8"/>
    </row>
    <row r="5151" spans="21:23" x14ac:dyDescent="0.2">
      <c r="U5151" s="8"/>
      <c r="W5151" s="8"/>
    </row>
    <row r="5152" spans="21:23" x14ac:dyDescent="0.2">
      <c r="U5152" s="8"/>
      <c r="W5152" s="8"/>
    </row>
    <row r="5153" spans="21:23" x14ac:dyDescent="0.2">
      <c r="U5153" s="8"/>
      <c r="W5153" s="8"/>
    </row>
    <row r="5154" spans="21:23" x14ac:dyDescent="0.2">
      <c r="U5154" s="8"/>
      <c r="W5154" s="8"/>
    </row>
    <row r="5155" spans="21:23" x14ac:dyDescent="0.2">
      <c r="U5155" s="8"/>
      <c r="W5155" s="8"/>
    </row>
    <row r="5156" spans="21:23" x14ac:dyDescent="0.2">
      <c r="U5156" s="8"/>
      <c r="W5156" s="8"/>
    </row>
    <row r="5157" spans="21:23" x14ac:dyDescent="0.2">
      <c r="U5157" s="8"/>
      <c r="W5157" s="8"/>
    </row>
    <row r="5158" spans="21:23" x14ac:dyDescent="0.2">
      <c r="U5158" s="8"/>
      <c r="W5158" s="8"/>
    </row>
    <row r="5159" spans="21:23" x14ac:dyDescent="0.2">
      <c r="U5159" s="8"/>
      <c r="W5159" s="8"/>
    </row>
    <row r="5160" spans="21:23" x14ac:dyDescent="0.2">
      <c r="U5160" s="8"/>
      <c r="W5160" s="8"/>
    </row>
    <row r="5161" spans="21:23" x14ac:dyDescent="0.2">
      <c r="U5161" s="8"/>
      <c r="W5161" s="8"/>
    </row>
    <row r="5162" spans="21:23" x14ac:dyDescent="0.2">
      <c r="U5162" s="8"/>
      <c r="W5162" s="8"/>
    </row>
    <row r="5163" spans="21:23" x14ac:dyDescent="0.2">
      <c r="U5163" s="8"/>
      <c r="W5163" s="8"/>
    </row>
    <row r="5164" spans="21:23" x14ac:dyDescent="0.2">
      <c r="U5164" s="8"/>
      <c r="W5164" s="8"/>
    </row>
    <row r="5165" spans="21:23" x14ac:dyDescent="0.2">
      <c r="U5165" s="8"/>
      <c r="W5165" s="8"/>
    </row>
    <row r="5166" spans="21:23" x14ac:dyDescent="0.2">
      <c r="U5166" s="8"/>
      <c r="W5166" s="8"/>
    </row>
    <row r="5167" spans="21:23" x14ac:dyDescent="0.2">
      <c r="U5167" s="8"/>
      <c r="W5167" s="8"/>
    </row>
    <row r="5168" spans="21:23" x14ac:dyDescent="0.2">
      <c r="U5168" s="8"/>
      <c r="W5168" s="8"/>
    </row>
    <row r="5169" spans="21:23" x14ac:dyDescent="0.2">
      <c r="U5169" s="8"/>
      <c r="W5169" s="8"/>
    </row>
    <row r="5170" spans="21:23" x14ac:dyDescent="0.2">
      <c r="U5170" s="8"/>
      <c r="W5170" s="8"/>
    </row>
    <row r="5171" spans="21:23" x14ac:dyDescent="0.2">
      <c r="U5171" s="8"/>
      <c r="W5171" s="8"/>
    </row>
    <row r="5172" spans="21:23" x14ac:dyDescent="0.2">
      <c r="U5172" s="8"/>
      <c r="W5172" s="8"/>
    </row>
    <row r="5173" spans="21:23" x14ac:dyDescent="0.2">
      <c r="U5173" s="8"/>
      <c r="W5173" s="8"/>
    </row>
    <row r="5174" spans="21:23" x14ac:dyDescent="0.2">
      <c r="U5174" s="8"/>
      <c r="W5174" s="8"/>
    </row>
    <row r="5175" spans="21:23" x14ac:dyDescent="0.2">
      <c r="U5175" s="8"/>
      <c r="W5175" s="8"/>
    </row>
    <row r="5176" spans="21:23" x14ac:dyDescent="0.2">
      <c r="U5176" s="8"/>
      <c r="W5176" s="8"/>
    </row>
    <row r="5177" spans="21:23" x14ac:dyDescent="0.2">
      <c r="U5177" s="8"/>
      <c r="W5177" s="8"/>
    </row>
    <row r="5178" spans="21:23" x14ac:dyDescent="0.2">
      <c r="U5178" s="8"/>
      <c r="W5178" s="8"/>
    </row>
    <row r="5179" spans="21:23" x14ac:dyDescent="0.2">
      <c r="U5179" s="8"/>
      <c r="W5179" s="8"/>
    </row>
    <row r="5180" spans="21:23" x14ac:dyDescent="0.2">
      <c r="U5180" s="8"/>
      <c r="W5180" s="8"/>
    </row>
    <row r="5181" spans="21:23" x14ac:dyDescent="0.2">
      <c r="U5181" s="8"/>
      <c r="W5181" s="8"/>
    </row>
    <row r="5182" spans="21:23" x14ac:dyDescent="0.2">
      <c r="U5182" s="8"/>
      <c r="W5182" s="8"/>
    </row>
    <row r="5183" spans="21:23" x14ac:dyDescent="0.2">
      <c r="U5183" s="8"/>
      <c r="W5183" s="8"/>
    </row>
    <row r="5184" spans="21:23" x14ac:dyDescent="0.2">
      <c r="U5184" s="8"/>
      <c r="W5184" s="8"/>
    </row>
    <row r="5185" spans="21:23" x14ac:dyDescent="0.2">
      <c r="U5185" s="8"/>
      <c r="W5185" s="8"/>
    </row>
    <row r="5186" spans="21:23" x14ac:dyDescent="0.2">
      <c r="U5186" s="8"/>
      <c r="W5186" s="8"/>
    </row>
    <row r="5187" spans="21:23" x14ac:dyDescent="0.2">
      <c r="U5187" s="8"/>
      <c r="W5187" s="8"/>
    </row>
    <row r="5188" spans="21:23" x14ac:dyDescent="0.2">
      <c r="U5188" s="8"/>
      <c r="W5188" s="8"/>
    </row>
    <row r="5189" spans="21:23" x14ac:dyDescent="0.2">
      <c r="U5189" s="8"/>
      <c r="W5189" s="8"/>
    </row>
    <row r="5190" spans="21:23" x14ac:dyDescent="0.2">
      <c r="U5190" s="8"/>
      <c r="W5190" s="8"/>
    </row>
    <row r="5191" spans="21:23" x14ac:dyDescent="0.2">
      <c r="U5191" s="8"/>
      <c r="W5191" s="8"/>
    </row>
    <row r="5192" spans="21:23" x14ac:dyDescent="0.2">
      <c r="U5192" s="8"/>
      <c r="W5192" s="8"/>
    </row>
    <row r="5193" spans="21:23" x14ac:dyDescent="0.2">
      <c r="U5193" s="8"/>
      <c r="W5193" s="8"/>
    </row>
    <row r="5194" spans="21:23" x14ac:dyDescent="0.2">
      <c r="U5194" s="8"/>
      <c r="W5194" s="8"/>
    </row>
    <row r="5195" spans="21:23" x14ac:dyDescent="0.2">
      <c r="U5195" s="8"/>
      <c r="W5195" s="8"/>
    </row>
    <row r="5196" spans="21:23" x14ac:dyDescent="0.2">
      <c r="U5196" s="8"/>
      <c r="W5196" s="8"/>
    </row>
    <row r="5197" spans="21:23" x14ac:dyDescent="0.2">
      <c r="U5197" s="8"/>
      <c r="W5197" s="8"/>
    </row>
    <row r="5198" spans="21:23" x14ac:dyDescent="0.2">
      <c r="U5198" s="8"/>
      <c r="W5198" s="8"/>
    </row>
    <row r="5199" spans="21:23" x14ac:dyDescent="0.2">
      <c r="U5199" s="8"/>
      <c r="W5199" s="8"/>
    </row>
    <row r="5200" spans="21:23" x14ac:dyDescent="0.2">
      <c r="U5200" s="8"/>
      <c r="W5200" s="8"/>
    </row>
    <row r="5201" spans="21:23" x14ac:dyDescent="0.2">
      <c r="U5201" s="8"/>
      <c r="W5201" s="8"/>
    </row>
    <row r="5202" spans="21:23" x14ac:dyDescent="0.2">
      <c r="U5202" s="8"/>
      <c r="W5202" s="8"/>
    </row>
    <row r="5203" spans="21:23" x14ac:dyDescent="0.2">
      <c r="U5203" s="8"/>
      <c r="W5203" s="8"/>
    </row>
    <row r="5204" spans="21:23" x14ac:dyDescent="0.2">
      <c r="U5204" s="8"/>
      <c r="W5204" s="8"/>
    </row>
    <row r="5205" spans="21:23" x14ac:dyDescent="0.2">
      <c r="U5205" s="8"/>
      <c r="W5205" s="8"/>
    </row>
    <row r="5206" spans="21:23" x14ac:dyDescent="0.2">
      <c r="U5206" s="8"/>
      <c r="W5206" s="8"/>
    </row>
    <row r="5207" spans="21:23" x14ac:dyDescent="0.2">
      <c r="U5207" s="8"/>
      <c r="W5207" s="8"/>
    </row>
    <row r="5208" spans="21:23" x14ac:dyDescent="0.2">
      <c r="U5208" s="8"/>
      <c r="W5208" s="8"/>
    </row>
    <row r="5209" spans="21:23" x14ac:dyDescent="0.2">
      <c r="U5209" s="8"/>
      <c r="W5209" s="8"/>
    </row>
    <row r="5210" spans="21:23" x14ac:dyDescent="0.2">
      <c r="U5210" s="8"/>
      <c r="W5210" s="8"/>
    </row>
    <row r="5211" spans="21:23" x14ac:dyDescent="0.2">
      <c r="U5211" s="8"/>
      <c r="W5211" s="8"/>
    </row>
    <row r="5212" spans="21:23" x14ac:dyDescent="0.2">
      <c r="U5212" s="8"/>
      <c r="W5212" s="8"/>
    </row>
    <row r="5213" spans="21:23" x14ac:dyDescent="0.2">
      <c r="U5213" s="8"/>
      <c r="W5213" s="8"/>
    </row>
    <row r="5214" spans="21:23" x14ac:dyDescent="0.2">
      <c r="U5214" s="8"/>
      <c r="W5214" s="8"/>
    </row>
    <row r="5215" spans="21:23" x14ac:dyDescent="0.2">
      <c r="U5215" s="8"/>
      <c r="W5215" s="8"/>
    </row>
    <row r="5216" spans="21:23" x14ac:dyDescent="0.2">
      <c r="U5216" s="8"/>
      <c r="W5216" s="8"/>
    </row>
    <row r="5217" spans="21:23" x14ac:dyDescent="0.2">
      <c r="U5217" s="8"/>
      <c r="W5217" s="8"/>
    </row>
    <row r="5218" spans="21:23" x14ac:dyDescent="0.2">
      <c r="U5218" s="8"/>
      <c r="W5218" s="8"/>
    </row>
    <row r="5219" spans="21:23" x14ac:dyDescent="0.2">
      <c r="U5219" s="8"/>
      <c r="W5219" s="8"/>
    </row>
    <row r="5220" spans="21:23" x14ac:dyDescent="0.2">
      <c r="U5220" s="8"/>
      <c r="W5220" s="8"/>
    </row>
    <row r="5221" spans="21:23" x14ac:dyDescent="0.2">
      <c r="U5221" s="8"/>
      <c r="W5221" s="8"/>
    </row>
    <row r="5222" spans="21:23" x14ac:dyDescent="0.2">
      <c r="U5222" s="8"/>
      <c r="W5222" s="8"/>
    </row>
    <row r="5223" spans="21:23" x14ac:dyDescent="0.2">
      <c r="U5223" s="8"/>
      <c r="W5223" s="8"/>
    </row>
    <row r="5224" spans="21:23" x14ac:dyDescent="0.2">
      <c r="U5224" s="8"/>
      <c r="W5224" s="8"/>
    </row>
    <row r="5225" spans="21:23" x14ac:dyDescent="0.2">
      <c r="U5225" s="8"/>
      <c r="W5225" s="8"/>
    </row>
    <row r="5226" spans="21:23" x14ac:dyDescent="0.2">
      <c r="U5226" s="8"/>
      <c r="W5226" s="8"/>
    </row>
    <row r="5227" spans="21:23" x14ac:dyDescent="0.2">
      <c r="U5227" s="8"/>
      <c r="W5227" s="8"/>
    </row>
    <row r="5228" spans="21:23" x14ac:dyDescent="0.2">
      <c r="U5228" s="8"/>
      <c r="W5228" s="8"/>
    </row>
    <row r="5229" spans="21:23" x14ac:dyDescent="0.2">
      <c r="U5229" s="8"/>
      <c r="W5229" s="8"/>
    </row>
    <row r="5230" spans="21:23" x14ac:dyDescent="0.2">
      <c r="U5230" s="8"/>
      <c r="W5230" s="8"/>
    </row>
    <row r="5231" spans="21:23" x14ac:dyDescent="0.2">
      <c r="U5231" s="8"/>
      <c r="W5231" s="8"/>
    </row>
    <row r="5232" spans="21:23" x14ac:dyDescent="0.2">
      <c r="U5232" s="8"/>
      <c r="W5232" s="8"/>
    </row>
    <row r="5233" spans="21:23" x14ac:dyDescent="0.2">
      <c r="U5233" s="8"/>
      <c r="W5233" s="8"/>
    </row>
    <row r="5234" spans="21:23" x14ac:dyDescent="0.2">
      <c r="U5234" s="8"/>
      <c r="W5234" s="8"/>
    </row>
    <row r="5235" spans="21:23" x14ac:dyDescent="0.2">
      <c r="U5235" s="8"/>
      <c r="W5235" s="8"/>
    </row>
    <row r="5236" spans="21:23" x14ac:dyDescent="0.2">
      <c r="U5236" s="8"/>
      <c r="W5236" s="8"/>
    </row>
    <row r="5237" spans="21:23" x14ac:dyDescent="0.2">
      <c r="U5237" s="8"/>
      <c r="W5237" s="8"/>
    </row>
    <row r="5238" spans="21:23" x14ac:dyDescent="0.2">
      <c r="U5238" s="8"/>
      <c r="W5238" s="8"/>
    </row>
    <row r="5239" spans="21:23" x14ac:dyDescent="0.2">
      <c r="U5239" s="8"/>
      <c r="W5239" s="8"/>
    </row>
    <row r="5240" spans="21:23" x14ac:dyDescent="0.2">
      <c r="U5240" s="8"/>
      <c r="W5240" s="8"/>
    </row>
    <row r="5241" spans="21:23" x14ac:dyDescent="0.2">
      <c r="U5241" s="8"/>
      <c r="W5241" s="8"/>
    </row>
    <row r="5242" spans="21:23" x14ac:dyDescent="0.2">
      <c r="U5242" s="8"/>
      <c r="W5242" s="8"/>
    </row>
    <row r="5243" spans="21:23" x14ac:dyDescent="0.2">
      <c r="U5243" s="8"/>
      <c r="W5243" s="8"/>
    </row>
    <row r="5244" spans="21:23" x14ac:dyDescent="0.2">
      <c r="U5244" s="8"/>
      <c r="W5244" s="8"/>
    </row>
    <row r="5245" spans="21:23" x14ac:dyDescent="0.2">
      <c r="U5245" s="8"/>
      <c r="W5245" s="8"/>
    </row>
    <row r="5246" spans="21:23" x14ac:dyDescent="0.2">
      <c r="U5246" s="8"/>
      <c r="W5246" s="8"/>
    </row>
    <row r="5247" spans="21:23" x14ac:dyDescent="0.2">
      <c r="U5247" s="8"/>
      <c r="W5247" s="8"/>
    </row>
    <row r="5248" spans="21:23" x14ac:dyDescent="0.2">
      <c r="U5248" s="8"/>
      <c r="W5248" s="8"/>
    </row>
    <row r="5249" spans="21:23" x14ac:dyDescent="0.2">
      <c r="U5249" s="8"/>
      <c r="W5249" s="8"/>
    </row>
    <row r="5250" spans="21:23" x14ac:dyDescent="0.2">
      <c r="U5250" s="8"/>
      <c r="W5250" s="8"/>
    </row>
    <row r="5251" spans="21:23" x14ac:dyDescent="0.2">
      <c r="U5251" s="8"/>
      <c r="W5251" s="8"/>
    </row>
    <row r="5252" spans="21:23" x14ac:dyDescent="0.2">
      <c r="U5252" s="8"/>
      <c r="W5252" s="8"/>
    </row>
    <row r="5253" spans="21:23" x14ac:dyDescent="0.2">
      <c r="U5253" s="8"/>
      <c r="W5253" s="8"/>
    </row>
    <row r="5254" spans="21:23" x14ac:dyDescent="0.2">
      <c r="U5254" s="8"/>
      <c r="W5254" s="8"/>
    </row>
    <row r="5255" spans="21:23" x14ac:dyDescent="0.2">
      <c r="U5255" s="8"/>
      <c r="W5255" s="8"/>
    </row>
    <row r="5256" spans="21:23" x14ac:dyDescent="0.2">
      <c r="U5256" s="8"/>
      <c r="W5256" s="8"/>
    </row>
    <row r="5257" spans="21:23" x14ac:dyDescent="0.2">
      <c r="U5257" s="8"/>
      <c r="W5257" s="8"/>
    </row>
    <row r="5258" spans="21:23" x14ac:dyDescent="0.2">
      <c r="U5258" s="8"/>
      <c r="W5258" s="8"/>
    </row>
    <row r="5259" spans="21:23" x14ac:dyDescent="0.2">
      <c r="U5259" s="8"/>
      <c r="W5259" s="8"/>
    </row>
    <row r="5260" spans="21:23" x14ac:dyDescent="0.2">
      <c r="U5260" s="8"/>
      <c r="W5260" s="8"/>
    </row>
    <row r="5261" spans="21:23" x14ac:dyDescent="0.2">
      <c r="U5261" s="8"/>
      <c r="W5261" s="8"/>
    </row>
    <row r="5262" spans="21:23" x14ac:dyDescent="0.2">
      <c r="U5262" s="8"/>
      <c r="W5262" s="8"/>
    </row>
    <row r="5263" spans="21:23" x14ac:dyDescent="0.2">
      <c r="U5263" s="8"/>
      <c r="W5263" s="8"/>
    </row>
    <row r="5264" spans="21:23" x14ac:dyDescent="0.2">
      <c r="U5264" s="8"/>
      <c r="W5264" s="8"/>
    </row>
    <row r="5265" spans="21:23" x14ac:dyDescent="0.2">
      <c r="U5265" s="8"/>
      <c r="W5265" s="8"/>
    </row>
    <row r="5266" spans="21:23" x14ac:dyDescent="0.2">
      <c r="U5266" s="8"/>
      <c r="W5266" s="8"/>
    </row>
    <row r="5267" spans="21:23" x14ac:dyDescent="0.2">
      <c r="U5267" s="8"/>
      <c r="W5267" s="8"/>
    </row>
    <row r="5268" spans="21:23" x14ac:dyDescent="0.2">
      <c r="U5268" s="8"/>
      <c r="W5268" s="8"/>
    </row>
    <row r="5269" spans="21:23" x14ac:dyDescent="0.2">
      <c r="U5269" s="8"/>
      <c r="W5269" s="8"/>
    </row>
    <row r="5270" spans="21:23" x14ac:dyDescent="0.2">
      <c r="U5270" s="8"/>
      <c r="W5270" s="8"/>
    </row>
    <row r="5271" spans="21:23" x14ac:dyDescent="0.2">
      <c r="U5271" s="8"/>
      <c r="W5271" s="8"/>
    </row>
    <row r="5272" spans="21:23" x14ac:dyDescent="0.2">
      <c r="U5272" s="8"/>
      <c r="W5272" s="8"/>
    </row>
    <row r="5273" spans="21:23" x14ac:dyDescent="0.2">
      <c r="U5273" s="8"/>
      <c r="W5273" s="8"/>
    </row>
    <row r="5274" spans="21:23" x14ac:dyDescent="0.2">
      <c r="U5274" s="8"/>
      <c r="W5274" s="8"/>
    </row>
    <row r="5275" spans="21:23" x14ac:dyDescent="0.2">
      <c r="U5275" s="8"/>
      <c r="W5275" s="8"/>
    </row>
    <row r="5276" spans="21:23" x14ac:dyDescent="0.2">
      <c r="U5276" s="8"/>
      <c r="W5276" s="8"/>
    </row>
    <row r="5277" spans="21:23" x14ac:dyDescent="0.2">
      <c r="U5277" s="8"/>
      <c r="W5277" s="8"/>
    </row>
    <row r="5278" spans="21:23" x14ac:dyDescent="0.2">
      <c r="U5278" s="8"/>
      <c r="W5278" s="8"/>
    </row>
    <row r="5279" spans="21:23" x14ac:dyDescent="0.2">
      <c r="U5279" s="8"/>
      <c r="W5279" s="8"/>
    </row>
    <row r="5280" spans="21:23" x14ac:dyDescent="0.2">
      <c r="U5280" s="8"/>
      <c r="W5280" s="8"/>
    </row>
    <row r="5281" spans="21:23" x14ac:dyDescent="0.2">
      <c r="U5281" s="8"/>
      <c r="W5281" s="8"/>
    </row>
    <row r="5282" spans="21:23" x14ac:dyDescent="0.2">
      <c r="U5282" s="8"/>
      <c r="W5282" s="8"/>
    </row>
    <row r="5283" spans="21:23" x14ac:dyDescent="0.2">
      <c r="U5283" s="8"/>
      <c r="W5283" s="8"/>
    </row>
    <row r="5284" spans="21:23" x14ac:dyDescent="0.2">
      <c r="U5284" s="8"/>
      <c r="W5284" s="8"/>
    </row>
    <row r="5285" spans="21:23" x14ac:dyDescent="0.2">
      <c r="U5285" s="8"/>
      <c r="W5285" s="8"/>
    </row>
    <row r="5286" spans="21:23" x14ac:dyDescent="0.2">
      <c r="U5286" s="8"/>
      <c r="W5286" s="8"/>
    </row>
    <row r="5287" spans="21:23" x14ac:dyDescent="0.2">
      <c r="U5287" s="8"/>
      <c r="W5287" s="8"/>
    </row>
    <row r="5288" spans="21:23" x14ac:dyDescent="0.2">
      <c r="U5288" s="8"/>
      <c r="W5288" s="8"/>
    </row>
    <row r="5289" spans="21:23" x14ac:dyDescent="0.2">
      <c r="U5289" s="8"/>
      <c r="W5289" s="8"/>
    </row>
    <row r="5290" spans="21:23" x14ac:dyDescent="0.2">
      <c r="U5290" s="8"/>
      <c r="W5290" s="8"/>
    </row>
    <row r="5291" spans="21:23" x14ac:dyDescent="0.2">
      <c r="U5291" s="8"/>
      <c r="W5291" s="8"/>
    </row>
    <row r="5292" spans="21:23" x14ac:dyDescent="0.2">
      <c r="U5292" s="8"/>
      <c r="W5292" s="8"/>
    </row>
    <row r="5293" spans="21:23" x14ac:dyDescent="0.2">
      <c r="U5293" s="8"/>
      <c r="W5293" s="8"/>
    </row>
    <row r="5294" spans="21:23" x14ac:dyDescent="0.2">
      <c r="U5294" s="8"/>
      <c r="W5294" s="8"/>
    </row>
    <row r="5295" spans="21:23" x14ac:dyDescent="0.2">
      <c r="U5295" s="8"/>
      <c r="W5295" s="8"/>
    </row>
    <row r="5296" spans="21:23" x14ac:dyDescent="0.2">
      <c r="U5296" s="8"/>
      <c r="W5296" s="8"/>
    </row>
    <row r="5297" spans="21:23" x14ac:dyDescent="0.2">
      <c r="U5297" s="8"/>
      <c r="W5297" s="8"/>
    </row>
    <row r="5298" spans="21:23" x14ac:dyDescent="0.2">
      <c r="U5298" s="8"/>
      <c r="W5298" s="8"/>
    </row>
    <row r="5299" spans="21:23" x14ac:dyDescent="0.2">
      <c r="U5299" s="8"/>
      <c r="W5299" s="8"/>
    </row>
    <row r="5300" spans="21:23" x14ac:dyDescent="0.2">
      <c r="U5300" s="8"/>
      <c r="W5300" s="8"/>
    </row>
    <row r="5301" spans="21:23" x14ac:dyDescent="0.2">
      <c r="U5301" s="8"/>
      <c r="W5301" s="8"/>
    </row>
    <row r="5302" spans="21:23" x14ac:dyDescent="0.2">
      <c r="U5302" s="8"/>
      <c r="W5302" s="8"/>
    </row>
    <row r="5303" spans="21:23" x14ac:dyDescent="0.2">
      <c r="U5303" s="8"/>
      <c r="W5303" s="8"/>
    </row>
    <row r="5304" spans="21:23" x14ac:dyDescent="0.2">
      <c r="U5304" s="8"/>
      <c r="W5304" s="8"/>
    </row>
    <row r="5305" spans="21:23" x14ac:dyDescent="0.2">
      <c r="U5305" s="8"/>
      <c r="W5305" s="8"/>
    </row>
    <row r="5306" spans="21:23" x14ac:dyDescent="0.2">
      <c r="U5306" s="8"/>
      <c r="W5306" s="8"/>
    </row>
    <row r="5307" spans="21:23" x14ac:dyDescent="0.2">
      <c r="U5307" s="8"/>
      <c r="W5307" s="8"/>
    </row>
    <row r="5308" spans="21:23" x14ac:dyDescent="0.2">
      <c r="U5308" s="8"/>
      <c r="W5308" s="8"/>
    </row>
    <row r="5309" spans="21:23" x14ac:dyDescent="0.2">
      <c r="U5309" s="8"/>
      <c r="W5309" s="8"/>
    </row>
    <row r="5310" spans="21:23" x14ac:dyDescent="0.2">
      <c r="U5310" s="8"/>
      <c r="W5310" s="8"/>
    </row>
    <row r="5311" spans="21:23" x14ac:dyDescent="0.2">
      <c r="U5311" s="8"/>
      <c r="W5311" s="8"/>
    </row>
    <row r="5312" spans="21:23" x14ac:dyDescent="0.2">
      <c r="U5312" s="8"/>
      <c r="W5312" s="8"/>
    </row>
    <row r="5313" spans="21:23" x14ac:dyDescent="0.2">
      <c r="U5313" s="8"/>
      <c r="W5313" s="8"/>
    </row>
    <row r="5314" spans="21:23" x14ac:dyDescent="0.2">
      <c r="U5314" s="8"/>
      <c r="W5314" s="8"/>
    </row>
    <row r="5315" spans="21:23" x14ac:dyDescent="0.2">
      <c r="U5315" s="8"/>
      <c r="W5315" s="8"/>
    </row>
    <row r="5316" spans="21:23" x14ac:dyDescent="0.2">
      <c r="U5316" s="8"/>
      <c r="W5316" s="8"/>
    </row>
    <row r="5317" spans="21:23" x14ac:dyDescent="0.2">
      <c r="U5317" s="8"/>
      <c r="W5317" s="8"/>
    </row>
    <row r="5318" spans="21:23" x14ac:dyDescent="0.2">
      <c r="U5318" s="8"/>
      <c r="W5318" s="8"/>
    </row>
    <row r="5319" spans="21:23" x14ac:dyDescent="0.2">
      <c r="U5319" s="8"/>
      <c r="W5319" s="8"/>
    </row>
    <row r="5320" spans="21:23" x14ac:dyDescent="0.2">
      <c r="U5320" s="8"/>
      <c r="W5320" s="8"/>
    </row>
    <row r="5321" spans="21:23" x14ac:dyDescent="0.2">
      <c r="U5321" s="8"/>
      <c r="W5321" s="8"/>
    </row>
    <row r="5322" spans="21:23" x14ac:dyDescent="0.2">
      <c r="U5322" s="8"/>
      <c r="W5322" s="8"/>
    </row>
    <row r="5323" spans="21:23" x14ac:dyDescent="0.2">
      <c r="U5323" s="8"/>
      <c r="W5323" s="8"/>
    </row>
    <row r="5324" spans="21:23" x14ac:dyDescent="0.2">
      <c r="U5324" s="8"/>
      <c r="W5324" s="8"/>
    </row>
    <row r="5325" spans="21:23" x14ac:dyDescent="0.2">
      <c r="U5325" s="8"/>
      <c r="W5325" s="8"/>
    </row>
    <row r="5326" spans="21:23" x14ac:dyDescent="0.2">
      <c r="U5326" s="8"/>
      <c r="W5326" s="8"/>
    </row>
    <row r="5327" spans="21:23" x14ac:dyDescent="0.2">
      <c r="U5327" s="8"/>
      <c r="W5327" s="8"/>
    </row>
    <row r="5328" spans="21:23" x14ac:dyDescent="0.2">
      <c r="U5328" s="8"/>
      <c r="W5328" s="8"/>
    </row>
    <row r="5329" spans="21:23" x14ac:dyDescent="0.2">
      <c r="U5329" s="8"/>
      <c r="W5329" s="8"/>
    </row>
    <row r="5330" spans="21:23" x14ac:dyDescent="0.2">
      <c r="U5330" s="8"/>
      <c r="W5330" s="8"/>
    </row>
    <row r="5331" spans="21:23" x14ac:dyDescent="0.2">
      <c r="U5331" s="8"/>
      <c r="W5331" s="8"/>
    </row>
    <row r="5332" spans="21:23" x14ac:dyDescent="0.2">
      <c r="U5332" s="8"/>
      <c r="W5332" s="8"/>
    </row>
    <row r="5333" spans="21:23" x14ac:dyDescent="0.2">
      <c r="U5333" s="8"/>
      <c r="W5333" s="8"/>
    </row>
    <row r="5334" spans="21:23" x14ac:dyDescent="0.2">
      <c r="U5334" s="8"/>
      <c r="W5334" s="8"/>
    </row>
    <row r="5335" spans="21:23" x14ac:dyDescent="0.2">
      <c r="U5335" s="8"/>
      <c r="W5335" s="8"/>
    </row>
    <row r="5336" spans="21:23" x14ac:dyDescent="0.2">
      <c r="U5336" s="8"/>
      <c r="W5336" s="8"/>
    </row>
    <row r="5337" spans="21:23" x14ac:dyDescent="0.2">
      <c r="U5337" s="8"/>
      <c r="W5337" s="8"/>
    </row>
    <row r="5338" spans="21:23" x14ac:dyDescent="0.2">
      <c r="U5338" s="8"/>
      <c r="W5338" s="8"/>
    </row>
    <row r="5339" spans="21:23" x14ac:dyDescent="0.2">
      <c r="U5339" s="8"/>
      <c r="W5339" s="8"/>
    </row>
    <row r="5340" spans="21:23" x14ac:dyDescent="0.2">
      <c r="U5340" s="8"/>
      <c r="W5340" s="8"/>
    </row>
    <row r="5341" spans="21:23" x14ac:dyDescent="0.2">
      <c r="U5341" s="8"/>
      <c r="W5341" s="8"/>
    </row>
    <row r="5342" spans="21:23" x14ac:dyDescent="0.2">
      <c r="U5342" s="8"/>
      <c r="W5342" s="8"/>
    </row>
    <row r="5343" spans="21:23" x14ac:dyDescent="0.2">
      <c r="U5343" s="8"/>
      <c r="W5343" s="8"/>
    </row>
    <row r="5344" spans="21:23" x14ac:dyDescent="0.2">
      <c r="U5344" s="8"/>
      <c r="W5344" s="8"/>
    </row>
    <row r="5345" spans="21:23" x14ac:dyDescent="0.2">
      <c r="U5345" s="8"/>
      <c r="W5345" s="8"/>
    </row>
    <row r="5346" spans="21:23" x14ac:dyDescent="0.2">
      <c r="U5346" s="8"/>
      <c r="W5346" s="8"/>
    </row>
    <row r="5347" spans="21:23" x14ac:dyDescent="0.2">
      <c r="U5347" s="8"/>
      <c r="W5347" s="8"/>
    </row>
    <row r="5348" spans="21:23" x14ac:dyDescent="0.2">
      <c r="U5348" s="8"/>
      <c r="W5348" s="8"/>
    </row>
    <row r="5349" spans="21:23" x14ac:dyDescent="0.2">
      <c r="U5349" s="8"/>
      <c r="W5349" s="8"/>
    </row>
    <row r="5350" spans="21:23" x14ac:dyDescent="0.2">
      <c r="U5350" s="8"/>
      <c r="W5350" s="8"/>
    </row>
    <row r="5351" spans="21:23" x14ac:dyDescent="0.2">
      <c r="U5351" s="8"/>
      <c r="W5351" s="8"/>
    </row>
    <row r="5352" spans="21:23" x14ac:dyDescent="0.2">
      <c r="U5352" s="8"/>
      <c r="W5352" s="8"/>
    </row>
    <row r="5353" spans="21:23" x14ac:dyDescent="0.2">
      <c r="U5353" s="8"/>
      <c r="W5353" s="8"/>
    </row>
    <row r="5354" spans="21:23" x14ac:dyDescent="0.2">
      <c r="U5354" s="8"/>
      <c r="W5354" s="8"/>
    </row>
    <row r="5355" spans="21:23" x14ac:dyDescent="0.2">
      <c r="U5355" s="8"/>
      <c r="W5355" s="8"/>
    </row>
    <row r="5356" spans="21:23" x14ac:dyDescent="0.2">
      <c r="U5356" s="8"/>
      <c r="W5356" s="8"/>
    </row>
    <row r="5357" spans="21:23" x14ac:dyDescent="0.2">
      <c r="U5357" s="8"/>
      <c r="W5357" s="8"/>
    </row>
    <row r="5358" spans="21:23" x14ac:dyDescent="0.2">
      <c r="U5358" s="8"/>
      <c r="W5358" s="8"/>
    </row>
    <row r="5359" spans="21:23" x14ac:dyDescent="0.2">
      <c r="U5359" s="8"/>
      <c r="W5359" s="8"/>
    </row>
    <row r="5360" spans="21:23" x14ac:dyDescent="0.2">
      <c r="U5360" s="8"/>
      <c r="W5360" s="8"/>
    </row>
    <row r="5361" spans="21:23" x14ac:dyDescent="0.2">
      <c r="U5361" s="8"/>
      <c r="W5361" s="8"/>
    </row>
    <row r="5362" spans="21:23" x14ac:dyDescent="0.2">
      <c r="U5362" s="8"/>
      <c r="W5362" s="8"/>
    </row>
    <row r="5363" spans="21:23" x14ac:dyDescent="0.2">
      <c r="U5363" s="8"/>
      <c r="W5363" s="8"/>
    </row>
    <row r="5364" spans="21:23" x14ac:dyDescent="0.2">
      <c r="U5364" s="8"/>
      <c r="W5364" s="8"/>
    </row>
    <row r="5365" spans="21:23" x14ac:dyDescent="0.2">
      <c r="U5365" s="8"/>
      <c r="W5365" s="8"/>
    </row>
    <row r="5366" spans="21:23" x14ac:dyDescent="0.2">
      <c r="U5366" s="8"/>
      <c r="W5366" s="8"/>
    </row>
    <row r="5367" spans="21:23" x14ac:dyDescent="0.2">
      <c r="U5367" s="8"/>
      <c r="W5367" s="8"/>
    </row>
    <row r="5368" spans="21:23" x14ac:dyDescent="0.2">
      <c r="U5368" s="8"/>
      <c r="W5368" s="8"/>
    </row>
    <row r="5369" spans="21:23" x14ac:dyDescent="0.2">
      <c r="U5369" s="8"/>
      <c r="W5369" s="8"/>
    </row>
    <row r="5370" spans="21:23" x14ac:dyDescent="0.2">
      <c r="U5370" s="8"/>
      <c r="W5370" s="8"/>
    </row>
    <row r="5371" spans="21:23" x14ac:dyDescent="0.2">
      <c r="U5371" s="8"/>
      <c r="W5371" s="8"/>
    </row>
    <row r="5372" spans="21:23" x14ac:dyDescent="0.2">
      <c r="U5372" s="8"/>
      <c r="W5372" s="8"/>
    </row>
    <row r="5373" spans="21:23" x14ac:dyDescent="0.2">
      <c r="U5373" s="8"/>
      <c r="W5373" s="8"/>
    </row>
    <row r="5374" spans="21:23" x14ac:dyDescent="0.2">
      <c r="U5374" s="8"/>
      <c r="W5374" s="8"/>
    </row>
    <row r="5375" spans="21:23" x14ac:dyDescent="0.2">
      <c r="U5375" s="8"/>
      <c r="W5375" s="8"/>
    </row>
    <row r="5376" spans="21:23" x14ac:dyDescent="0.2">
      <c r="U5376" s="8"/>
      <c r="W5376" s="8"/>
    </row>
    <row r="5377" spans="21:23" x14ac:dyDescent="0.2">
      <c r="U5377" s="8"/>
      <c r="W5377" s="8"/>
    </row>
    <row r="5378" spans="21:23" x14ac:dyDescent="0.2">
      <c r="U5378" s="8"/>
      <c r="W5378" s="8"/>
    </row>
    <row r="5379" spans="21:23" x14ac:dyDescent="0.2">
      <c r="U5379" s="8"/>
      <c r="W5379" s="8"/>
    </row>
    <row r="5380" spans="21:23" x14ac:dyDescent="0.2">
      <c r="U5380" s="8"/>
      <c r="W5380" s="8"/>
    </row>
    <row r="5381" spans="21:23" x14ac:dyDescent="0.2">
      <c r="U5381" s="8"/>
      <c r="W5381" s="8"/>
    </row>
    <row r="5382" spans="21:23" x14ac:dyDescent="0.2">
      <c r="U5382" s="8"/>
      <c r="W5382" s="8"/>
    </row>
    <row r="5383" spans="21:23" x14ac:dyDescent="0.2">
      <c r="U5383" s="8"/>
      <c r="W5383" s="8"/>
    </row>
    <row r="5384" spans="21:23" x14ac:dyDescent="0.2">
      <c r="U5384" s="8"/>
      <c r="W5384" s="8"/>
    </row>
    <row r="5385" spans="21:23" x14ac:dyDescent="0.2">
      <c r="U5385" s="8"/>
      <c r="W5385" s="8"/>
    </row>
    <row r="5386" spans="21:23" x14ac:dyDescent="0.2">
      <c r="U5386" s="8"/>
      <c r="W5386" s="8"/>
    </row>
    <row r="5387" spans="21:23" x14ac:dyDescent="0.2">
      <c r="U5387" s="8"/>
      <c r="W5387" s="8"/>
    </row>
    <row r="5388" spans="21:23" x14ac:dyDescent="0.2">
      <c r="U5388" s="8"/>
      <c r="W5388" s="8"/>
    </row>
    <row r="5389" spans="21:23" x14ac:dyDescent="0.2">
      <c r="U5389" s="8"/>
      <c r="W5389" s="8"/>
    </row>
    <row r="5390" spans="21:23" x14ac:dyDescent="0.2">
      <c r="U5390" s="8"/>
      <c r="W5390" s="8"/>
    </row>
    <row r="5391" spans="21:23" x14ac:dyDescent="0.2">
      <c r="U5391" s="8"/>
      <c r="W5391" s="8"/>
    </row>
    <row r="5392" spans="21:23" x14ac:dyDescent="0.2">
      <c r="U5392" s="8"/>
      <c r="W5392" s="8"/>
    </row>
    <row r="5393" spans="21:23" x14ac:dyDescent="0.2">
      <c r="U5393" s="8"/>
      <c r="W5393" s="8"/>
    </row>
    <row r="5394" spans="21:23" x14ac:dyDescent="0.2">
      <c r="U5394" s="8"/>
      <c r="W5394" s="8"/>
    </row>
    <row r="5395" spans="21:23" x14ac:dyDescent="0.2">
      <c r="U5395" s="8"/>
      <c r="W5395" s="8"/>
    </row>
    <row r="5396" spans="21:23" x14ac:dyDescent="0.2">
      <c r="U5396" s="8"/>
      <c r="W5396" s="8"/>
    </row>
    <row r="5397" spans="21:23" x14ac:dyDescent="0.2">
      <c r="U5397" s="8"/>
      <c r="W5397" s="8"/>
    </row>
    <row r="5398" spans="21:23" x14ac:dyDescent="0.2">
      <c r="U5398" s="8"/>
      <c r="W5398" s="8"/>
    </row>
    <row r="5399" spans="21:23" x14ac:dyDescent="0.2">
      <c r="U5399" s="8"/>
      <c r="W5399" s="8"/>
    </row>
    <row r="5400" spans="21:23" x14ac:dyDescent="0.2">
      <c r="U5400" s="8"/>
      <c r="W5400" s="8"/>
    </row>
    <row r="5401" spans="21:23" x14ac:dyDescent="0.2">
      <c r="U5401" s="8"/>
      <c r="W5401" s="8"/>
    </row>
    <row r="5402" spans="21:23" x14ac:dyDescent="0.2">
      <c r="U5402" s="8"/>
      <c r="W5402" s="8"/>
    </row>
    <row r="5403" spans="21:23" x14ac:dyDescent="0.2">
      <c r="U5403" s="8"/>
      <c r="W5403" s="8"/>
    </row>
    <row r="5404" spans="21:23" x14ac:dyDescent="0.2">
      <c r="U5404" s="8"/>
      <c r="W5404" s="8"/>
    </row>
    <row r="5405" spans="21:23" x14ac:dyDescent="0.2">
      <c r="U5405" s="8"/>
      <c r="W5405" s="8"/>
    </row>
    <row r="5406" spans="21:23" x14ac:dyDescent="0.2">
      <c r="U5406" s="8"/>
      <c r="W5406" s="8"/>
    </row>
    <row r="5407" spans="21:23" x14ac:dyDescent="0.2">
      <c r="U5407" s="8"/>
      <c r="W5407" s="8"/>
    </row>
    <row r="5408" spans="21:23" x14ac:dyDescent="0.2">
      <c r="U5408" s="8"/>
      <c r="W5408" s="8"/>
    </row>
    <row r="5409" spans="21:23" x14ac:dyDescent="0.2">
      <c r="U5409" s="8"/>
      <c r="W5409" s="8"/>
    </row>
    <row r="5410" spans="21:23" x14ac:dyDescent="0.2">
      <c r="U5410" s="8"/>
      <c r="W5410" s="8"/>
    </row>
    <row r="5411" spans="21:23" x14ac:dyDescent="0.2">
      <c r="U5411" s="8"/>
      <c r="W5411" s="8"/>
    </row>
    <row r="5412" spans="21:23" x14ac:dyDescent="0.2">
      <c r="U5412" s="8"/>
      <c r="W5412" s="8"/>
    </row>
    <row r="5413" spans="21:23" x14ac:dyDescent="0.2">
      <c r="U5413" s="8"/>
      <c r="W5413" s="8"/>
    </row>
    <row r="5414" spans="21:23" x14ac:dyDescent="0.2">
      <c r="U5414" s="8"/>
      <c r="W5414" s="8"/>
    </row>
    <row r="5415" spans="21:23" x14ac:dyDescent="0.2">
      <c r="U5415" s="8"/>
      <c r="W5415" s="8"/>
    </row>
    <row r="5416" spans="21:23" x14ac:dyDescent="0.2">
      <c r="U5416" s="8"/>
      <c r="W5416" s="8"/>
    </row>
    <row r="5417" spans="21:23" x14ac:dyDescent="0.2">
      <c r="U5417" s="8"/>
      <c r="W5417" s="8"/>
    </row>
    <row r="5418" spans="21:23" x14ac:dyDescent="0.2">
      <c r="U5418" s="8"/>
      <c r="W5418" s="8"/>
    </row>
    <row r="5419" spans="21:23" x14ac:dyDescent="0.2">
      <c r="U5419" s="8"/>
      <c r="W5419" s="8"/>
    </row>
    <row r="5420" spans="21:23" x14ac:dyDescent="0.2">
      <c r="U5420" s="8"/>
      <c r="W5420" s="8"/>
    </row>
    <row r="5421" spans="21:23" x14ac:dyDescent="0.2">
      <c r="U5421" s="8"/>
      <c r="W5421" s="8"/>
    </row>
    <row r="5422" spans="21:23" x14ac:dyDescent="0.2">
      <c r="U5422" s="8"/>
      <c r="W5422" s="8"/>
    </row>
    <row r="5423" spans="21:23" x14ac:dyDescent="0.2">
      <c r="U5423" s="8"/>
      <c r="W5423" s="8"/>
    </row>
    <row r="5424" spans="21:23" x14ac:dyDescent="0.2">
      <c r="U5424" s="8"/>
      <c r="W5424" s="8"/>
    </row>
    <row r="5425" spans="21:23" x14ac:dyDescent="0.2">
      <c r="U5425" s="8"/>
      <c r="W5425" s="8"/>
    </row>
    <row r="5426" spans="21:23" x14ac:dyDescent="0.2">
      <c r="U5426" s="8"/>
      <c r="W5426" s="8"/>
    </row>
    <row r="5427" spans="21:23" x14ac:dyDescent="0.2">
      <c r="U5427" s="8"/>
      <c r="W5427" s="8"/>
    </row>
    <row r="5428" spans="21:23" x14ac:dyDescent="0.2">
      <c r="U5428" s="8"/>
      <c r="W5428" s="8"/>
    </row>
    <row r="5429" spans="21:23" x14ac:dyDescent="0.2">
      <c r="U5429" s="8"/>
      <c r="W5429" s="8"/>
    </row>
    <row r="5430" spans="21:23" x14ac:dyDescent="0.2">
      <c r="U5430" s="8"/>
      <c r="W5430" s="8"/>
    </row>
    <row r="5431" spans="21:23" x14ac:dyDescent="0.2">
      <c r="U5431" s="8"/>
      <c r="W5431" s="8"/>
    </row>
    <row r="5432" spans="21:23" x14ac:dyDescent="0.2">
      <c r="U5432" s="8"/>
      <c r="W5432" s="8"/>
    </row>
    <row r="5433" spans="21:23" x14ac:dyDescent="0.2">
      <c r="U5433" s="8"/>
      <c r="W5433" s="8"/>
    </row>
    <row r="5434" spans="21:23" x14ac:dyDescent="0.2">
      <c r="U5434" s="8"/>
      <c r="W5434" s="8"/>
    </row>
    <row r="5435" spans="21:23" x14ac:dyDescent="0.2">
      <c r="U5435" s="8"/>
      <c r="W5435" s="8"/>
    </row>
    <row r="5436" spans="21:23" x14ac:dyDescent="0.2">
      <c r="U5436" s="8"/>
      <c r="W5436" s="8"/>
    </row>
    <row r="5437" spans="21:23" x14ac:dyDescent="0.2">
      <c r="U5437" s="8"/>
      <c r="W5437" s="8"/>
    </row>
    <row r="5438" spans="21:23" x14ac:dyDescent="0.2">
      <c r="U5438" s="8"/>
      <c r="W5438" s="8"/>
    </row>
    <row r="5439" spans="21:23" x14ac:dyDescent="0.2">
      <c r="U5439" s="8"/>
      <c r="W5439" s="8"/>
    </row>
    <row r="5440" spans="21:23" x14ac:dyDescent="0.2">
      <c r="U5440" s="8"/>
      <c r="W5440" s="8"/>
    </row>
    <row r="5441" spans="21:23" x14ac:dyDescent="0.2">
      <c r="U5441" s="8"/>
      <c r="W5441" s="8"/>
    </row>
    <row r="5442" spans="21:23" x14ac:dyDescent="0.2">
      <c r="U5442" s="8"/>
      <c r="W5442" s="8"/>
    </row>
    <row r="5443" spans="21:23" x14ac:dyDescent="0.2">
      <c r="U5443" s="8"/>
      <c r="W5443" s="8"/>
    </row>
    <row r="5444" spans="21:23" x14ac:dyDescent="0.2">
      <c r="U5444" s="8"/>
      <c r="W5444" s="8"/>
    </row>
    <row r="5445" spans="21:23" x14ac:dyDescent="0.2">
      <c r="U5445" s="8"/>
      <c r="W5445" s="8"/>
    </row>
    <row r="5446" spans="21:23" x14ac:dyDescent="0.2">
      <c r="U5446" s="8"/>
      <c r="W5446" s="8"/>
    </row>
    <row r="5447" spans="21:23" x14ac:dyDescent="0.2">
      <c r="U5447" s="8"/>
      <c r="W5447" s="8"/>
    </row>
    <row r="5448" spans="21:23" x14ac:dyDescent="0.2">
      <c r="U5448" s="8"/>
      <c r="W5448" s="8"/>
    </row>
    <row r="5449" spans="21:23" x14ac:dyDescent="0.2">
      <c r="U5449" s="8"/>
      <c r="W5449" s="8"/>
    </row>
    <row r="5450" spans="21:23" x14ac:dyDescent="0.2">
      <c r="U5450" s="8"/>
      <c r="W5450" s="8"/>
    </row>
    <row r="5451" spans="21:23" x14ac:dyDescent="0.2">
      <c r="U5451" s="8"/>
      <c r="W5451" s="8"/>
    </row>
    <row r="5452" spans="21:23" x14ac:dyDescent="0.2">
      <c r="U5452" s="8"/>
      <c r="W5452" s="8"/>
    </row>
    <row r="5453" spans="21:23" x14ac:dyDescent="0.2">
      <c r="U5453" s="8"/>
      <c r="W5453" s="8"/>
    </row>
    <row r="5454" spans="21:23" x14ac:dyDescent="0.2">
      <c r="U5454" s="8"/>
      <c r="W5454" s="8"/>
    </row>
    <row r="5455" spans="21:23" x14ac:dyDescent="0.2">
      <c r="U5455" s="8"/>
      <c r="W5455" s="8"/>
    </row>
    <row r="5456" spans="21:23" x14ac:dyDescent="0.2">
      <c r="U5456" s="8"/>
      <c r="W5456" s="8"/>
    </row>
    <row r="5457" spans="21:23" x14ac:dyDescent="0.2">
      <c r="U5457" s="8"/>
      <c r="W5457" s="8"/>
    </row>
    <row r="5458" spans="21:23" x14ac:dyDescent="0.2">
      <c r="U5458" s="8"/>
      <c r="W5458" s="8"/>
    </row>
    <row r="5459" spans="21:23" x14ac:dyDescent="0.2">
      <c r="U5459" s="8"/>
      <c r="W5459" s="8"/>
    </row>
    <row r="5460" spans="21:23" x14ac:dyDescent="0.2">
      <c r="U5460" s="8"/>
      <c r="W5460" s="8"/>
    </row>
    <row r="5461" spans="21:23" x14ac:dyDescent="0.2">
      <c r="U5461" s="8"/>
      <c r="W5461" s="8"/>
    </row>
    <row r="5462" spans="21:23" x14ac:dyDescent="0.2">
      <c r="U5462" s="8"/>
      <c r="W5462" s="8"/>
    </row>
    <row r="5463" spans="21:23" x14ac:dyDescent="0.2">
      <c r="U5463" s="8"/>
      <c r="W5463" s="8"/>
    </row>
    <row r="5464" spans="21:23" x14ac:dyDescent="0.2">
      <c r="U5464" s="8"/>
      <c r="W5464" s="8"/>
    </row>
    <row r="5465" spans="21:23" x14ac:dyDescent="0.2">
      <c r="U5465" s="8"/>
      <c r="W5465" s="8"/>
    </row>
    <row r="5466" spans="21:23" x14ac:dyDescent="0.2">
      <c r="U5466" s="8"/>
      <c r="W5466" s="8"/>
    </row>
    <row r="5467" spans="21:23" x14ac:dyDescent="0.2">
      <c r="U5467" s="8"/>
      <c r="W5467" s="8"/>
    </row>
    <row r="5468" spans="21:23" x14ac:dyDescent="0.2">
      <c r="U5468" s="8"/>
      <c r="W5468" s="8"/>
    </row>
    <row r="5469" spans="21:23" x14ac:dyDescent="0.2">
      <c r="U5469" s="8"/>
      <c r="W5469" s="8"/>
    </row>
    <row r="5470" spans="21:23" x14ac:dyDescent="0.2">
      <c r="U5470" s="8"/>
      <c r="W5470" s="8"/>
    </row>
    <row r="5471" spans="21:23" x14ac:dyDescent="0.2">
      <c r="U5471" s="8"/>
      <c r="W5471" s="8"/>
    </row>
    <row r="5472" spans="21:23" x14ac:dyDescent="0.2">
      <c r="U5472" s="8"/>
      <c r="W5472" s="8"/>
    </row>
    <row r="5473" spans="21:23" x14ac:dyDescent="0.2">
      <c r="U5473" s="8"/>
      <c r="W5473" s="8"/>
    </row>
    <row r="5474" spans="21:23" x14ac:dyDescent="0.2">
      <c r="U5474" s="8"/>
      <c r="W5474" s="8"/>
    </row>
    <row r="5475" spans="21:23" x14ac:dyDescent="0.2">
      <c r="U5475" s="8"/>
      <c r="W5475" s="8"/>
    </row>
    <row r="5476" spans="21:23" x14ac:dyDescent="0.2">
      <c r="U5476" s="8"/>
      <c r="W5476" s="8"/>
    </row>
    <row r="5477" spans="21:23" x14ac:dyDescent="0.2">
      <c r="U5477" s="8"/>
      <c r="W5477" s="8"/>
    </row>
    <row r="5478" spans="21:23" x14ac:dyDescent="0.2">
      <c r="U5478" s="8"/>
      <c r="W5478" s="8"/>
    </row>
    <row r="5479" spans="21:23" x14ac:dyDescent="0.2">
      <c r="U5479" s="8"/>
      <c r="W5479" s="8"/>
    </row>
    <row r="5480" spans="21:23" x14ac:dyDescent="0.2">
      <c r="U5480" s="8"/>
      <c r="W5480" s="8"/>
    </row>
    <row r="5481" spans="21:23" x14ac:dyDescent="0.2">
      <c r="U5481" s="8"/>
      <c r="W5481" s="8"/>
    </row>
    <row r="5482" spans="21:23" x14ac:dyDescent="0.2">
      <c r="U5482" s="8"/>
      <c r="W5482" s="8"/>
    </row>
    <row r="5483" spans="21:23" x14ac:dyDescent="0.2">
      <c r="U5483" s="8"/>
      <c r="W5483" s="8"/>
    </row>
    <row r="5484" spans="21:23" x14ac:dyDescent="0.2">
      <c r="U5484" s="8"/>
      <c r="W5484" s="8"/>
    </row>
    <row r="5485" spans="21:23" x14ac:dyDescent="0.2">
      <c r="U5485" s="8"/>
      <c r="W5485" s="8"/>
    </row>
    <row r="5486" spans="21:23" x14ac:dyDescent="0.2">
      <c r="U5486" s="8"/>
      <c r="W5486" s="8"/>
    </row>
    <row r="5487" spans="21:23" x14ac:dyDescent="0.2">
      <c r="U5487" s="8"/>
      <c r="W5487" s="8"/>
    </row>
    <row r="5488" spans="21:23" x14ac:dyDescent="0.2">
      <c r="U5488" s="8"/>
      <c r="W5488" s="8"/>
    </row>
    <row r="5489" spans="21:23" x14ac:dyDescent="0.2">
      <c r="U5489" s="8"/>
      <c r="W5489" s="8"/>
    </row>
    <row r="5490" spans="21:23" x14ac:dyDescent="0.2">
      <c r="U5490" s="8"/>
      <c r="W5490" s="8"/>
    </row>
    <row r="5491" spans="21:23" x14ac:dyDescent="0.2">
      <c r="U5491" s="8"/>
      <c r="W5491" s="8"/>
    </row>
    <row r="5492" spans="21:23" x14ac:dyDescent="0.2">
      <c r="U5492" s="8"/>
      <c r="W5492" s="8"/>
    </row>
    <row r="5493" spans="21:23" x14ac:dyDescent="0.2">
      <c r="U5493" s="8"/>
      <c r="W5493" s="8"/>
    </row>
    <row r="5494" spans="21:23" x14ac:dyDescent="0.2">
      <c r="U5494" s="8"/>
      <c r="W5494" s="8"/>
    </row>
    <row r="5495" spans="21:23" x14ac:dyDescent="0.2">
      <c r="U5495" s="8"/>
      <c r="W5495" s="8"/>
    </row>
    <row r="5496" spans="21:23" x14ac:dyDescent="0.2">
      <c r="U5496" s="8"/>
      <c r="W5496" s="8"/>
    </row>
    <row r="5497" spans="21:23" x14ac:dyDescent="0.2">
      <c r="U5497" s="8"/>
      <c r="W5497" s="8"/>
    </row>
    <row r="5498" spans="21:23" x14ac:dyDescent="0.2">
      <c r="U5498" s="8"/>
      <c r="W5498" s="8"/>
    </row>
    <row r="5499" spans="21:23" x14ac:dyDescent="0.2">
      <c r="U5499" s="8"/>
      <c r="W5499" s="8"/>
    </row>
    <row r="5500" spans="21:23" x14ac:dyDescent="0.2">
      <c r="U5500" s="8"/>
      <c r="W5500" s="8"/>
    </row>
    <row r="5501" spans="21:23" x14ac:dyDescent="0.2">
      <c r="U5501" s="8"/>
      <c r="W5501" s="8"/>
    </row>
    <row r="5502" spans="21:23" x14ac:dyDescent="0.2">
      <c r="U5502" s="8"/>
      <c r="W5502" s="8"/>
    </row>
    <row r="5503" spans="21:23" x14ac:dyDescent="0.2">
      <c r="U5503" s="8"/>
      <c r="W5503" s="8"/>
    </row>
    <row r="5504" spans="21:23" x14ac:dyDescent="0.2">
      <c r="U5504" s="8"/>
      <c r="W5504" s="8"/>
    </row>
    <row r="5505" spans="21:23" x14ac:dyDescent="0.2">
      <c r="U5505" s="8"/>
      <c r="W5505" s="8"/>
    </row>
    <row r="5506" spans="21:23" x14ac:dyDescent="0.2">
      <c r="U5506" s="8"/>
      <c r="W5506" s="8"/>
    </row>
    <row r="5507" spans="21:23" x14ac:dyDescent="0.2">
      <c r="U5507" s="8"/>
      <c r="W5507" s="8"/>
    </row>
    <row r="5508" spans="21:23" x14ac:dyDescent="0.2">
      <c r="U5508" s="8"/>
      <c r="W5508" s="8"/>
    </row>
    <row r="5509" spans="21:23" x14ac:dyDescent="0.2">
      <c r="U5509" s="8"/>
      <c r="W5509" s="8"/>
    </row>
    <row r="5510" spans="21:23" x14ac:dyDescent="0.2">
      <c r="U5510" s="8"/>
      <c r="W5510" s="8"/>
    </row>
    <row r="5511" spans="21:23" x14ac:dyDescent="0.2">
      <c r="U5511" s="8"/>
      <c r="W5511" s="8"/>
    </row>
    <row r="5512" spans="21:23" x14ac:dyDescent="0.2">
      <c r="U5512" s="8"/>
      <c r="W5512" s="8"/>
    </row>
    <row r="5513" spans="21:23" x14ac:dyDescent="0.2">
      <c r="U5513" s="8"/>
      <c r="W5513" s="8"/>
    </row>
    <row r="5514" spans="21:23" x14ac:dyDescent="0.2">
      <c r="U5514" s="8"/>
      <c r="W5514" s="8"/>
    </row>
    <row r="5515" spans="21:23" x14ac:dyDescent="0.2">
      <c r="U5515" s="8"/>
      <c r="W5515" s="8"/>
    </row>
    <row r="5516" spans="21:23" x14ac:dyDescent="0.2">
      <c r="U5516" s="8"/>
      <c r="W5516" s="8"/>
    </row>
    <row r="5517" spans="21:23" x14ac:dyDescent="0.2">
      <c r="U5517" s="8"/>
      <c r="W5517" s="8"/>
    </row>
    <row r="5518" spans="21:23" x14ac:dyDescent="0.2">
      <c r="U5518" s="8"/>
      <c r="W5518" s="8"/>
    </row>
    <row r="5519" spans="21:23" x14ac:dyDescent="0.2">
      <c r="U5519" s="8"/>
      <c r="W5519" s="8"/>
    </row>
    <row r="5520" spans="21:23" x14ac:dyDescent="0.2">
      <c r="U5520" s="8"/>
      <c r="W5520" s="8"/>
    </row>
    <row r="5521" spans="21:23" x14ac:dyDescent="0.2">
      <c r="U5521" s="8"/>
      <c r="W5521" s="8"/>
    </row>
    <row r="5522" spans="21:23" x14ac:dyDescent="0.2">
      <c r="U5522" s="8"/>
      <c r="W5522" s="8"/>
    </row>
    <row r="5523" spans="21:23" x14ac:dyDescent="0.2">
      <c r="U5523" s="8"/>
      <c r="W5523" s="8"/>
    </row>
    <row r="5524" spans="21:23" x14ac:dyDescent="0.2">
      <c r="U5524" s="8"/>
      <c r="W5524" s="8"/>
    </row>
    <row r="5525" spans="21:23" x14ac:dyDescent="0.2">
      <c r="U5525" s="8"/>
      <c r="W5525" s="8"/>
    </row>
    <row r="5526" spans="21:23" x14ac:dyDescent="0.2">
      <c r="U5526" s="8"/>
      <c r="W5526" s="8"/>
    </row>
    <row r="5527" spans="21:23" x14ac:dyDescent="0.2">
      <c r="U5527" s="8"/>
      <c r="W5527" s="8"/>
    </row>
    <row r="5528" spans="21:23" x14ac:dyDescent="0.2">
      <c r="U5528" s="8"/>
      <c r="W5528" s="8"/>
    </row>
    <row r="5529" spans="21:23" x14ac:dyDescent="0.2">
      <c r="U5529" s="8"/>
      <c r="W5529" s="8"/>
    </row>
    <row r="5530" spans="21:23" x14ac:dyDescent="0.2">
      <c r="U5530" s="8"/>
      <c r="W5530" s="8"/>
    </row>
    <row r="5531" spans="21:23" x14ac:dyDescent="0.2">
      <c r="U5531" s="8"/>
      <c r="W5531" s="8"/>
    </row>
    <row r="5532" spans="21:23" x14ac:dyDescent="0.2">
      <c r="U5532" s="8"/>
      <c r="W5532" s="8"/>
    </row>
    <row r="5533" spans="21:23" x14ac:dyDescent="0.2">
      <c r="U5533" s="8"/>
      <c r="W5533" s="8"/>
    </row>
    <row r="5534" spans="21:23" x14ac:dyDescent="0.2">
      <c r="U5534" s="8"/>
      <c r="W5534" s="8"/>
    </row>
    <row r="5535" spans="21:23" x14ac:dyDescent="0.2">
      <c r="U5535" s="8"/>
      <c r="W5535" s="8"/>
    </row>
    <row r="5536" spans="21:23" x14ac:dyDescent="0.2">
      <c r="U5536" s="8"/>
      <c r="W5536" s="8"/>
    </row>
    <row r="5537" spans="21:23" x14ac:dyDescent="0.2">
      <c r="U5537" s="8"/>
      <c r="W5537" s="8"/>
    </row>
    <row r="5538" spans="21:23" x14ac:dyDescent="0.2">
      <c r="U5538" s="8"/>
      <c r="W5538" s="8"/>
    </row>
    <row r="5539" spans="21:23" x14ac:dyDescent="0.2">
      <c r="U5539" s="8"/>
      <c r="W5539" s="8"/>
    </row>
    <row r="5540" spans="21:23" x14ac:dyDescent="0.2">
      <c r="U5540" s="8"/>
      <c r="W5540" s="8"/>
    </row>
    <row r="5541" spans="21:23" x14ac:dyDescent="0.2">
      <c r="U5541" s="8"/>
      <c r="W5541" s="8"/>
    </row>
    <row r="5542" spans="21:23" x14ac:dyDescent="0.2">
      <c r="U5542" s="8"/>
      <c r="W5542" s="8"/>
    </row>
    <row r="5543" spans="21:23" x14ac:dyDescent="0.2">
      <c r="U5543" s="8"/>
      <c r="W5543" s="8"/>
    </row>
    <row r="5544" spans="21:23" x14ac:dyDescent="0.2">
      <c r="U5544" s="8"/>
      <c r="W5544" s="8"/>
    </row>
    <row r="5545" spans="21:23" x14ac:dyDescent="0.2">
      <c r="U5545" s="8"/>
      <c r="W5545" s="8"/>
    </row>
    <row r="5546" spans="21:23" x14ac:dyDescent="0.2">
      <c r="U5546" s="8"/>
      <c r="W5546" s="8"/>
    </row>
    <row r="5547" spans="21:23" x14ac:dyDescent="0.2">
      <c r="U5547" s="8"/>
      <c r="W5547" s="8"/>
    </row>
    <row r="5548" spans="21:23" x14ac:dyDescent="0.2">
      <c r="U5548" s="8"/>
      <c r="W5548" s="8"/>
    </row>
    <row r="5549" spans="21:23" x14ac:dyDescent="0.2">
      <c r="U5549" s="8"/>
      <c r="W5549" s="8"/>
    </row>
    <row r="5550" spans="21:23" x14ac:dyDescent="0.2">
      <c r="U5550" s="8"/>
      <c r="W5550" s="8"/>
    </row>
    <row r="5551" spans="21:23" x14ac:dyDescent="0.2">
      <c r="U5551" s="8"/>
      <c r="W5551" s="8"/>
    </row>
    <row r="5552" spans="21:23" x14ac:dyDescent="0.2">
      <c r="U5552" s="8"/>
      <c r="W5552" s="8"/>
    </row>
    <row r="5553" spans="21:23" x14ac:dyDescent="0.2">
      <c r="U5553" s="8"/>
      <c r="W5553" s="8"/>
    </row>
    <row r="5554" spans="21:23" x14ac:dyDescent="0.2">
      <c r="U5554" s="8"/>
      <c r="W5554" s="8"/>
    </row>
    <row r="5555" spans="21:23" x14ac:dyDescent="0.2">
      <c r="U5555" s="8"/>
      <c r="W5555" s="8"/>
    </row>
    <row r="5556" spans="21:23" x14ac:dyDescent="0.2">
      <c r="U5556" s="8"/>
      <c r="W5556" s="8"/>
    </row>
    <row r="5557" spans="21:23" x14ac:dyDescent="0.2">
      <c r="U5557" s="8"/>
      <c r="W5557" s="8"/>
    </row>
    <row r="5558" spans="21:23" x14ac:dyDescent="0.2">
      <c r="U5558" s="8"/>
      <c r="W5558" s="8"/>
    </row>
    <row r="5559" spans="21:23" x14ac:dyDescent="0.2">
      <c r="U5559" s="8"/>
      <c r="W5559" s="8"/>
    </row>
    <row r="5560" spans="21:23" x14ac:dyDescent="0.2">
      <c r="U5560" s="8"/>
      <c r="W5560" s="8"/>
    </row>
    <row r="5561" spans="21:23" x14ac:dyDescent="0.2">
      <c r="U5561" s="8"/>
      <c r="W5561" s="8"/>
    </row>
    <row r="5562" spans="21:23" x14ac:dyDescent="0.2">
      <c r="U5562" s="8"/>
      <c r="W5562" s="8"/>
    </row>
    <row r="5563" spans="21:23" x14ac:dyDescent="0.2">
      <c r="U5563" s="8"/>
      <c r="W5563" s="8"/>
    </row>
    <row r="5564" spans="21:23" x14ac:dyDescent="0.2">
      <c r="U5564" s="8"/>
      <c r="W5564" s="8"/>
    </row>
    <row r="5565" spans="21:23" x14ac:dyDescent="0.2">
      <c r="U5565" s="8"/>
      <c r="W5565" s="8"/>
    </row>
    <row r="5566" spans="21:23" x14ac:dyDescent="0.2">
      <c r="U5566" s="8"/>
      <c r="W5566" s="8"/>
    </row>
    <row r="5567" spans="21:23" x14ac:dyDescent="0.2">
      <c r="U5567" s="8"/>
      <c r="W5567" s="8"/>
    </row>
    <row r="5568" spans="21:23" x14ac:dyDescent="0.2">
      <c r="U5568" s="8"/>
      <c r="W5568" s="8"/>
    </row>
    <row r="5569" spans="21:23" x14ac:dyDescent="0.2">
      <c r="U5569" s="8"/>
      <c r="W5569" s="8"/>
    </row>
    <row r="5570" spans="21:23" x14ac:dyDescent="0.2">
      <c r="U5570" s="8"/>
      <c r="W5570" s="8"/>
    </row>
    <row r="5571" spans="21:23" x14ac:dyDescent="0.2">
      <c r="U5571" s="8"/>
      <c r="W5571" s="8"/>
    </row>
    <row r="5572" spans="21:23" x14ac:dyDescent="0.2">
      <c r="U5572" s="8"/>
      <c r="W5572" s="8"/>
    </row>
    <row r="5573" spans="21:23" x14ac:dyDescent="0.2">
      <c r="U5573" s="8"/>
      <c r="W5573" s="8"/>
    </row>
    <row r="5574" spans="21:23" x14ac:dyDescent="0.2">
      <c r="U5574" s="8"/>
      <c r="W5574" s="8"/>
    </row>
    <row r="5575" spans="21:23" x14ac:dyDescent="0.2">
      <c r="U5575" s="8"/>
      <c r="W5575" s="8"/>
    </row>
    <row r="5576" spans="21:23" x14ac:dyDescent="0.2">
      <c r="U5576" s="8"/>
      <c r="W5576" s="8"/>
    </row>
    <row r="5577" spans="21:23" x14ac:dyDescent="0.2">
      <c r="U5577" s="8"/>
      <c r="W5577" s="8"/>
    </row>
    <row r="5578" spans="21:23" x14ac:dyDescent="0.2">
      <c r="U5578" s="8"/>
      <c r="W5578" s="8"/>
    </row>
    <row r="5579" spans="21:23" x14ac:dyDescent="0.2">
      <c r="U5579" s="8"/>
      <c r="W5579" s="8"/>
    </row>
    <row r="5580" spans="21:23" x14ac:dyDescent="0.2">
      <c r="U5580" s="8"/>
      <c r="W5580" s="8"/>
    </row>
    <row r="5581" spans="21:23" x14ac:dyDescent="0.2">
      <c r="U5581" s="8"/>
      <c r="W5581" s="8"/>
    </row>
    <row r="5582" spans="21:23" x14ac:dyDescent="0.2">
      <c r="U5582" s="8"/>
      <c r="W5582" s="8"/>
    </row>
    <row r="5583" spans="21:23" x14ac:dyDescent="0.2">
      <c r="U5583" s="8"/>
      <c r="W5583" s="8"/>
    </row>
    <row r="5584" spans="21:23" x14ac:dyDescent="0.2">
      <c r="U5584" s="8"/>
      <c r="W5584" s="8"/>
    </row>
    <row r="5585" spans="21:23" x14ac:dyDescent="0.2">
      <c r="U5585" s="8"/>
      <c r="W5585" s="8"/>
    </row>
    <row r="5586" spans="21:23" x14ac:dyDescent="0.2">
      <c r="U5586" s="8"/>
      <c r="W5586" s="8"/>
    </row>
    <row r="5587" spans="21:23" x14ac:dyDescent="0.2">
      <c r="U5587" s="8"/>
      <c r="W5587" s="8"/>
    </row>
    <row r="5588" spans="21:23" x14ac:dyDescent="0.2">
      <c r="U5588" s="8"/>
      <c r="W5588" s="8"/>
    </row>
    <row r="5589" spans="21:23" x14ac:dyDescent="0.2">
      <c r="U5589" s="8"/>
      <c r="W5589" s="8"/>
    </row>
    <row r="5590" spans="21:23" x14ac:dyDescent="0.2">
      <c r="U5590" s="8"/>
      <c r="W5590" s="8"/>
    </row>
    <row r="5591" spans="21:23" x14ac:dyDescent="0.2">
      <c r="U5591" s="8"/>
      <c r="W5591" s="8"/>
    </row>
    <row r="5592" spans="21:23" x14ac:dyDescent="0.2">
      <c r="U5592" s="8"/>
      <c r="W5592" s="8"/>
    </row>
    <row r="5593" spans="21:23" x14ac:dyDescent="0.2">
      <c r="U5593" s="8"/>
      <c r="W5593" s="8"/>
    </row>
    <row r="5594" spans="21:23" x14ac:dyDescent="0.2">
      <c r="U5594" s="8"/>
      <c r="W5594" s="8"/>
    </row>
    <row r="5595" spans="21:23" x14ac:dyDescent="0.2">
      <c r="U5595" s="8"/>
      <c r="W5595" s="8"/>
    </row>
    <row r="5596" spans="21:23" x14ac:dyDescent="0.2">
      <c r="U5596" s="8"/>
      <c r="W5596" s="8"/>
    </row>
    <row r="5597" spans="21:23" x14ac:dyDescent="0.2">
      <c r="U5597" s="8"/>
      <c r="W5597" s="8"/>
    </row>
    <row r="5598" spans="21:23" x14ac:dyDescent="0.2">
      <c r="U5598" s="8"/>
      <c r="W5598" s="8"/>
    </row>
    <row r="5599" spans="21:23" x14ac:dyDescent="0.2">
      <c r="U5599" s="8"/>
      <c r="W5599" s="8"/>
    </row>
    <row r="5600" spans="21:23" x14ac:dyDescent="0.2">
      <c r="U5600" s="8"/>
      <c r="W5600" s="8"/>
    </row>
    <row r="5601" spans="21:23" x14ac:dyDescent="0.2">
      <c r="U5601" s="8"/>
      <c r="W5601" s="8"/>
    </row>
    <row r="5602" spans="21:23" x14ac:dyDescent="0.2">
      <c r="U5602" s="8"/>
      <c r="W5602" s="8"/>
    </row>
    <row r="5603" spans="21:23" x14ac:dyDescent="0.2">
      <c r="U5603" s="8"/>
      <c r="W5603" s="8"/>
    </row>
    <row r="5604" spans="21:23" x14ac:dyDescent="0.2">
      <c r="U5604" s="8"/>
      <c r="W5604" s="8"/>
    </row>
    <row r="5605" spans="21:23" x14ac:dyDescent="0.2">
      <c r="U5605" s="8"/>
      <c r="W5605" s="8"/>
    </row>
    <row r="5606" spans="21:23" x14ac:dyDescent="0.2">
      <c r="U5606" s="8"/>
      <c r="W5606" s="8"/>
    </row>
    <row r="5607" spans="21:23" x14ac:dyDescent="0.2">
      <c r="U5607" s="8"/>
      <c r="W5607" s="8"/>
    </row>
    <row r="5608" spans="21:23" x14ac:dyDescent="0.2">
      <c r="U5608" s="8"/>
      <c r="W5608" s="8"/>
    </row>
    <row r="5609" spans="21:23" x14ac:dyDescent="0.2">
      <c r="U5609" s="8"/>
      <c r="W5609" s="8"/>
    </row>
    <row r="5610" spans="21:23" x14ac:dyDescent="0.2">
      <c r="U5610" s="8"/>
      <c r="W5610" s="8"/>
    </row>
    <row r="5611" spans="21:23" x14ac:dyDescent="0.2">
      <c r="U5611" s="8"/>
      <c r="W5611" s="8"/>
    </row>
    <row r="5612" spans="21:23" x14ac:dyDescent="0.2">
      <c r="U5612" s="8"/>
      <c r="W5612" s="8"/>
    </row>
    <row r="5613" spans="21:23" x14ac:dyDescent="0.2">
      <c r="U5613" s="8"/>
      <c r="W5613" s="8"/>
    </row>
    <row r="5614" spans="21:23" x14ac:dyDescent="0.2">
      <c r="U5614" s="8"/>
      <c r="W5614" s="8"/>
    </row>
    <row r="5615" spans="21:23" x14ac:dyDescent="0.2">
      <c r="U5615" s="8"/>
      <c r="W5615" s="8"/>
    </row>
    <row r="5616" spans="21:23" x14ac:dyDescent="0.2">
      <c r="U5616" s="8"/>
      <c r="W5616" s="8"/>
    </row>
    <row r="5617" spans="21:23" x14ac:dyDescent="0.2">
      <c r="U5617" s="8"/>
      <c r="W5617" s="8"/>
    </row>
    <row r="5618" spans="21:23" x14ac:dyDescent="0.2">
      <c r="U5618" s="8"/>
      <c r="W5618" s="8"/>
    </row>
    <row r="5619" spans="21:23" x14ac:dyDescent="0.2">
      <c r="U5619" s="8"/>
      <c r="W5619" s="8"/>
    </row>
    <row r="5620" spans="21:23" x14ac:dyDescent="0.2">
      <c r="U5620" s="8"/>
      <c r="W5620" s="8"/>
    </row>
    <row r="5621" spans="21:23" x14ac:dyDescent="0.2">
      <c r="U5621" s="8"/>
      <c r="W5621" s="8"/>
    </row>
    <row r="5622" spans="21:23" x14ac:dyDescent="0.2">
      <c r="U5622" s="8"/>
      <c r="W5622" s="8"/>
    </row>
    <row r="5623" spans="21:23" x14ac:dyDescent="0.2">
      <c r="U5623" s="8"/>
      <c r="W5623" s="8"/>
    </row>
    <row r="5624" spans="21:23" x14ac:dyDescent="0.2">
      <c r="U5624" s="8"/>
      <c r="W5624" s="8"/>
    </row>
    <row r="5625" spans="21:23" x14ac:dyDescent="0.2">
      <c r="U5625" s="8"/>
      <c r="W5625" s="8"/>
    </row>
    <row r="5626" spans="21:23" x14ac:dyDescent="0.2">
      <c r="U5626" s="8"/>
      <c r="W5626" s="8"/>
    </row>
    <row r="5627" spans="21:23" x14ac:dyDescent="0.2">
      <c r="U5627" s="8"/>
      <c r="W5627" s="8"/>
    </row>
    <row r="5628" spans="21:23" x14ac:dyDescent="0.2">
      <c r="U5628" s="8"/>
      <c r="W5628" s="8"/>
    </row>
    <row r="5629" spans="21:23" x14ac:dyDescent="0.2">
      <c r="U5629" s="8"/>
      <c r="W5629" s="8"/>
    </row>
    <row r="5630" spans="21:23" x14ac:dyDescent="0.2">
      <c r="U5630" s="8"/>
      <c r="W5630" s="8"/>
    </row>
    <row r="5631" spans="21:23" x14ac:dyDescent="0.2">
      <c r="U5631" s="8"/>
      <c r="W5631" s="8"/>
    </row>
    <row r="5632" spans="21:23" x14ac:dyDescent="0.2">
      <c r="U5632" s="8"/>
      <c r="W5632" s="8"/>
    </row>
    <row r="5633" spans="21:23" x14ac:dyDescent="0.2">
      <c r="U5633" s="8"/>
      <c r="W5633" s="8"/>
    </row>
    <row r="5634" spans="21:23" x14ac:dyDescent="0.2">
      <c r="U5634" s="8"/>
      <c r="W5634" s="8"/>
    </row>
    <row r="5635" spans="21:23" x14ac:dyDescent="0.2">
      <c r="U5635" s="8"/>
      <c r="W5635" s="8"/>
    </row>
    <row r="5636" spans="21:23" x14ac:dyDescent="0.2">
      <c r="U5636" s="8"/>
      <c r="W5636" s="8"/>
    </row>
    <row r="5637" spans="21:23" x14ac:dyDescent="0.2">
      <c r="U5637" s="8"/>
      <c r="W5637" s="8"/>
    </row>
    <row r="5638" spans="21:23" x14ac:dyDescent="0.2">
      <c r="U5638" s="8"/>
      <c r="W5638" s="8"/>
    </row>
    <row r="5639" spans="21:23" x14ac:dyDescent="0.2">
      <c r="U5639" s="8"/>
      <c r="W5639" s="8"/>
    </row>
    <row r="5640" spans="21:23" x14ac:dyDescent="0.2">
      <c r="U5640" s="8"/>
      <c r="W5640" s="8"/>
    </row>
    <row r="5641" spans="21:23" x14ac:dyDescent="0.2">
      <c r="U5641" s="8"/>
      <c r="W5641" s="8"/>
    </row>
    <row r="5642" spans="21:23" x14ac:dyDescent="0.2">
      <c r="U5642" s="8"/>
      <c r="W5642" s="8"/>
    </row>
    <row r="5643" spans="21:23" x14ac:dyDescent="0.2">
      <c r="U5643" s="8"/>
      <c r="W5643" s="8"/>
    </row>
    <row r="5644" spans="21:23" x14ac:dyDescent="0.2">
      <c r="U5644" s="8"/>
      <c r="W5644" s="8"/>
    </row>
    <row r="5645" spans="21:23" x14ac:dyDescent="0.2">
      <c r="U5645" s="8"/>
      <c r="W5645" s="8"/>
    </row>
    <row r="5646" spans="21:23" x14ac:dyDescent="0.2">
      <c r="U5646" s="8"/>
      <c r="W5646" s="8"/>
    </row>
    <row r="5647" spans="21:23" x14ac:dyDescent="0.2">
      <c r="U5647" s="8"/>
      <c r="W5647" s="8"/>
    </row>
    <row r="5648" spans="21:23" x14ac:dyDescent="0.2">
      <c r="U5648" s="8"/>
      <c r="W5648" s="8"/>
    </row>
    <row r="5649" spans="21:23" x14ac:dyDescent="0.2">
      <c r="U5649" s="8"/>
      <c r="W5649" s="8"/>
    </row>
    <row r="5650" spans="21:23" x14ac:dyDescent="0.2">
      <c r="U5650" s="8"/>
      <c r="W5650" s="8"/>
    </row>
    <row r="5651" spans="21:23" x14ac:dyDescent="0.2">
      <c r="U5651" s="8"/>
      <c r="W5651" s="8"/>
    </row>
    <row r="5652" spans="21:23" x14ac:dyDescent="0.2">
      <c r="U5652" s="8"/>
      <c r="W5652" s="8"/>
    </row>
    <row r="5653" spans="21:23" x14ac:dyDescent="0.2">
      <c r="U5653" s="8"/>
      <c r="W5653" s="8"/>
    </row>
    <row r="5654" spans="21:23" x14ac:dyDescent="0.2">
      <c r="U5654" s="8"/>
      <c r="W5654" s="8"/>
    </row>
    <row r="5655" spans="21:23" x14ac:dyDescent="0.2">
      <c r="U5655" s="8"/>
      <c r="W5655" s="8"/>
    </row>
    <row r="5656" spans="21:23" x14ac:dyDescent="0.2">
      <c r="U5656" s="8"/>
      <c r="W5656" s="8"/>
    </row>
    <row r="5657" spans="21:23" x14ac:dyDescent="0.2">
      <c r="U5657" s="8"/>
      <c r="W5657" s="8"/>
    </row>
    <row r="5658" spans="21:23" x14ac:dyDescent="0.2">
      <c r="U5658" s="8"/>
      <c r="W5658" s="8"/>
    </row>
    <row r="5659" spans="21:23" x14ac:dyDescent="0.2">
      <c r="U5659" s="8"/>
      <c r="W5659" s="8"/>
    </row>
    <row r="5660" spans="21:23" x14ac:dyDescent="0.2">
      <c r="U5660" s="8"/>
      <c r="W5660" s="8"/>
    </row>
    <row r="5661" spans="21:23" x14ac:dyDescent="0.2">
      <c r="U5661" s="8"/>
      <c r="W5661" s="8"/>
    </row>
    <row r="5662" spans="21:23" x14ac:dyDescent="0.2">
      <c r="U5662" s="8"/>
      <c r="W5662" s="8"/>
    </row>
    <row r="5663" spans="21:23" x14ac:dyDescent="0.2">
      <c r="U5663" s="8"/>
      <c r="W5663" s="8"/>
    </row>
    <row r="5664" spans="21:23" x14ac:dyDescent="0.2">
      <c r="U5664" s="8"/>
      <c r="W5664" s="8"/>
    </row>
    <row r="5665" spans="21:23" x14ac:dyDescent="0.2">
      <c r="U5665" s="8"/>
      <c r="W5665" s="8"/>
    </row>
    <row r="5666" spans="21:23" x14ac:dyDescent="0.2">
      <c r="U5666" s="8"/>
      <c r="W5666" s="8"/>
    </row>
    <row r="5667" spans="21:23" x14ac:dyDescent="0.2">
      <c r="U5667" s="8"/>
      <c r="W5667" s="8"/>
    </row>
    <row r="5668" spans="21:23" x14ac:dyDescent="0.2">
      <c r="U5668" s="8"/>
      <c r="W5668" s="8"/>
    </row>
    <row r="5669" spans="21:23" x14ac:dyDescent="0.2">
      <c r="U5669" s="8"/>
      <c r="W5669" s="8"/>
    </row>
    <row r="5670" spans="21:23" x14ac:dyDescent="0.2">
      <c r="U5670" s="8"/>
      <c r="W5670" s="8"/>
    </row>
    <row r="5671" spans="21:23" x14ac:dyDescent="0.2">
      <c r="U5671" s="8"/>
      <c r="W5671" s="8"/>
    </row>
    <row r="5672" spans="21:23" x14ac:dyDescent="0.2">
      <c r="U5672" s="8"/>
      <c r="W5672" s="8"/>
    </row>
    <row r="5673" spans="21:23" x14ac:dyDescent="0.2">
      <c r="U5673" s="8"/>
      <c r="W5673" s="8"/>
    </row>
    <row r="5674" spans="21:23" x14ac:dyDescent="0.2">
      <c r="U5674" s="8"/>
      <c r="W5674" s="8"/>
    </row>
    <row r="5675" spans="21:23" x14ac:dyDescent="0.2">
      <c r="U5675" s="8"/>
      <c r="W5675" s="8"/>
    </row>
    <row r="5676" spans="21:23" x14ac:dyDescent="0.2">
      <c r="U5676" s="8"/>
      <c r="W5676" s="8"/>
    </row>
    <row r="5677" spans="21:23" x14ac:dyDescent="0.2">
      <c r="U5677" s="8"/>
      <c r="W5677" s="8"/>
    </row>
    <row r="5678" spans="21:23" x14ac:dyDescent="0.2">
      <c r="U5678" s="8"/>
      <c r="W5678" s="8"/>
    </row>
    <row r="5679" spans="21:23" x14ac:dyDescent="0.2">
      <c r="U5679" s="8"/>
      <c r="W5679" s="8"/>
    </row>
    <row r="5680" spans="21:23" x14ac:dyDescent="0.2">
      <c r="U5680" s="8"/>
      <c r="W5680" s="8"/>
    </row>
    <row r="5681" spans="21:23" x14ac:dyDescent="0.2">
      <c r="U5681" s="8"/>
      <c r="W5681" s="8"/>
    </row>
    <row r="5682" spans="21:23" x14ac:dyDescent="0.2">
      <c r="U5682" s="8"/>
      <c r="W5682" s="8"/>
    </row>
    <row r="5683" spans="21:23" x14ac:dyDescent="0.2">
      <c r="U5683" s="8"/>
      <c r="W5683" s="8"/>
    </row>
    <row r="5684" spans="21:23" x14ac:dyDescent="0.2">
      <c r="U5684" s="8"/>
      <c r="W5684" s="8"/>
    </row>
    <row r="5685" spans="21:23" x14ac:dyDescent="0.2">
      <c r="U5685" s="8"/>
      <c r="W5685" s="8"/>
    </row>
    <row r="5686" spans="21:23" x14ac:dyDescent="0.2">
      <c r="U5686" s="8"/>
      <c r="W5686" s="8"/>
    </row>
    <row r="5687" spans="21:23" x14ac:dyDescent="0.2">
      <c r="U5687" s="8"/>
      <c r="W5687" s="8"/>
    </row>
    <row r="5688" spans="21:23" x14ac:dyDescent="0.2">
      <c r="U5688" s="8"/>
      <c r="W5688" s="8"/>
    </row>
    <row r="5689" spans="21:23" x14ac:dyDescent="0.2">
      <c r="U5689" s="8"/>
      <c r="W5689" s="8"/>
    </row>
    <row r="5690" spans="21:23" x14ac:dyDescent="0.2">
      <c r="U5690" s="8"/>
      <c r="W5690" s="8"/>
    </row>
    <row r="5691" spans="21:23" x14ac:dyDescent="0.2">
      <c r="U5691" s="8"/>
      <c r="W5691" s="8"/>
    </row>
    <row r="5692" spans="21:23" x14ac:dyDescent="0.2">
      <c r="U5692" s="8"/>
      <c r="W5692" s="8"/>
    </row>
    <row r="5693" spans="21:23" x14ac:dyDescent="0.2">
      <c r="U5693" s="8"/>
      <c r="W5693" s="8"/>
    </row>
    <row r="5694" spans="21:23" x14ac:dyDescent="0.2">
      <c r="U5694" s="8"/>
      <c r="W5694" s="8"/>
    </row>
    <row r="5695" spans="21:23" x14ac:dyDescent="0.2">
      <c r="U5695" s="8"/>
      <c r="W5695" s="8"/>
    </row>
    <row r="5696" spans="21:23" x14ac:dyDescent="0.2">
      <c r="U5696" s="8"/>
      <c r="W5696" s="8"/>
    </row>
    <row r="5697" spans="21:23" x14ac:dyDescent="0.2">
      <c r="U5697" s="8"/>
      <c r="W5697" s="8"/>
    </row>
    <row r="5698" spans="21:23" x14ac:dyDescent="0.2">
      <c r="U5698" s="8"/>
      <c r="W5698" s="8"/>
    </row>
    <row r="5699" spans="21:23" x14ac:dyDescent="0.2">
      <c r="U5699" s="8"/>
      <c r="W5699" s="8"/>
    </row>
    <row r="5700" spans="21:23" x14ac:dyDescent="0.2">
      <c r="U5700" s="8"/>
      <c r="W5700" s="8"/>
    </row>
    <row r="5701" spans="21:23" x14ac:dyDescent="0.2">
      <c r="U5701" s="8"/>
      <c r="W5701" s="8"/>
    </row>
    <row r="5702" spans="21:23" x14ac:dyDescent="0.2">
      <c r="U5702" s="8"/>
      <c r="W5702" s="8"/>
    </row>
    <row r="5703" spans="21:23" x14ac:dyDescent="0.2">
      <c r="U5703" s="8"/>
      <c r="W5703" s="8"/>
    </row>
    <row r="5704" spans="21:23" x14ac:dyDescent="0.2">
      <c r="U5704" s="8"/>
      <c r="W5704" s="8"/>
    </row>
    <row r="5705" spans="21:23" x14ac:dyDescent="0.2">
      <c r="U5705" s="8"/>
      <c r="W5705" s="8"/>
    </row>
    <row r="5706" spans="21:23" x14ac:dyDescent="0.2">
      <c r="U5706" s="8"/>
      <c r="W5706" s="8"/>
    </row>
    <row r="5707" spans="21:23" x14ac:dyDescent="0.2">
      <c r="U5707" s="8"/>
      <c r="W5707" s="8"/>
    </row>
    <row r="5708" spans="21:23" x14ac:dyDescent="0.2">
      <c r="U5708" s="8"/>
      <c r="W5708" s="8"/>
    </row>
    <row r="5709" spans="21:23" x14ac:dyDescent="0.2">
      <c r="U5709" s="8"/>
      <c r="W5709" s="8"/>
    </row>
    <row r="5710" spans="21:23" x14ac:dyDescent="0.2">
      <c r="U5710" s="8"/>
      <c r="W5710" s="8"/>
    </row>
    <row r="5711" spans="21:23" x14ac:dyDescent="0.2">
      <c r="U5711" s="8"/>
      <c r="W5711" s="8"/>
    </row>
    <row r="5712" spans="21:23" x14ac:dyDescent="0.2">
      <c r="U5712" s="8"/>
      <c r="W5712" s="8"/>
    </row>
    <row r="5713" spans="21:23" x14ac:dyDescent="0.2">
      <c r="U5713" s="8"/>
      <c r="W5713" s="8"/>
    </row>
    <row r="5714" spans="21:23" x14ac:dyDescent="0.2">
      <c r="U5714" s="8"/>
      <c r="W5714" s="8"/>
    </row>
    <row r="5715" spans="21:23" x14ac:dyDescent="0.2">
      <c r="U5715" s="8"/>
      <c r="W5715" s="8"/>
    </row>
    <row r="5716" spans="21:23" x14ac:dyDescent="0.2">
      <c r="U5716" s="8"/>
      <c r="W5716" s="8"/>
    </row>
    <row r="5717" spans="21:23" x14ac:dyDescent="0.2">
      <c r="U5717" s="8"/>
      <c r="W5717" s="8"/>
    </row>
    <row r="5718" spans="21:23" x14ac:dyDescent="0.2">
      <c r="U5718" s="8"/>
      <c r="W5718" s="8"/>
    </row>
    <row r="5719" spans="21:23" x14ac:dyDescent="0.2">
      <c r="U5719" s="8"/>
      <c r="W5719" s="8"/>
    </row>
    <row r="5720" spans="21:23" x14ac:dyDescent="0.2">
      <c r="U5720" s="8"/>
      <c r="W5720" s="8"/>
    </row>
    <row r="5721" spans="21:23" x14ac:dyDescent="0.2">
      <c r="U5721" s="8"/>
      <c r="W5721" s="8"/>
    </row>
    <row r="5722" spans="21:23" x14ac:dyDescent="0.2">
      <c r="U5722" s="8"/>
      <c r="W5722" s="8"/>
    </row>
    <row r="5723" spans="21:23" x14ac:dyDescent="0.2">
      <c r="U5723" s="8"/>
      <c r="W5723" s="8"/>
    </row>
    <row r="5724" spans="21:23" x14ac:dyDescent="0.2">
      <c r="U5724" s="8"/>
      <c r="W5724" s="8"/>
    </row>
    <row r="5725" spans="21:23" x14ac:dyDescent="0.2">
      <c r="U5725" s="8"/>
      <c r="W5725" s="8"/>
    </row>
    <row r="5726" spans="21:23" x14ac:dyDescent="0.2">
      <c r="U5726" s="8"/>
      <c r="W5726" s="8"/>
    </row>
    <row r="5727" spans="21:23" x14ac:dyDescent="0.2">
      <c r="U5727" s="8"/>
      <c r="W5727" s="8"/>
    </row>
    <row r="5728" spans="21:23" x14ac:dyDescent="0.2">
      <c r="U5728" s="8"/>
      <c r="W5728" s="8"/>
    </row>
    <row r="5729" spans="21:23" x14ac:dyDescent="0.2">
      <c r="U5729" s="8"/>
      <c r="W5729" s="8"/>
    </row>
    <row r="5730" spans="21:23" x14ac:dyDescent="0.2">
      <c r="U5730" s="8"/>
      <c r="W5730" s="8"/>
    </row>
    <row r="5731" spans="21:23" x14ac:dyDescent="0.2">
      <c r="U5731" s="8"/>
      <c r="W5731" s="8"/>
    </row>
    <row r="5732" spans="21:23" x14ac:dyDescent="0.2">
      <c r="U5732" s="8"/>
      <c r="W5732" s="8"/>
    </row>
    <row r="5733" spans="21:23" x14ac:dyDescent="0.2">
      <c r="U5733" s="8"/>
      <c r="W5733" s="8"/>
    </row>
    <row r="5734" spans="21:23" x14ac:dyDescent="0.2">
      <c r="U5734" s="8"/>
      <c r="W5734" s="8"/>
    </row>
    <row r="5735" spans="21:23" x14ac:dyDescent="0.2">
      <c r="U5735" s="8"/>
      <c r="W5735" s="8"/>
    </row>
    <row r="5736" spans="21:23" x14ac:dyDescent="0.2">
      <c r="U5736" s="8"/>
      <c r="W5736" s="8"/>
    </row>
    <row r="5737" spans="21:23" x14ac:dyDescent="0.2">
      <c r="U5737" s="8"/>
      <c r="W5737" s="8"/>
    </row>
    <row r="5738" spans="21:23" x14ac:dyDescent="0.2">
      <c r="U5738" s="8"/>
      <c r="W5738" s="8"/>
    </row>
    <row r="5739" spans="21:23" x14ac:dyDescent="0.2">
      <c r="U5739" s="8"/>
      <c r="W5739" s="8"/>
    </row>
    <row r="5740" spans="21:23" x14ac:dyDescent="0.2">
      <c r="U5740" s="8"/>
      <c r="W5740" s="8"/>
    </row>
    <row r="5741" spans="21:23" x14ac:dyDescent="0.2">
      <c r="U5741" s="8"/>
      <c r="W5741" s="8"/>
    </row>
    <row r="5742" spans="21:23" x14ac:dyDescent="0.2">
      <c r="U5742" s="8"/>
      <c r="W5742" s="8"/>
    </row>
    <row r="5743" spans="21:23" x14ac:dyDescent="0.2">
      <c r="U5743" s="8"/>
      <c r="W5743" s="8"/>
    </row>
    <row r="5744" spans="21:23" x14ac:dyDescent="0.2">
      <c r="U5744" s="8"/>
      <c r="W5744" s="8"/>
    </row>
    <row r="5745" spans="21:23" x14ac:dyDescent="0.2">
      <c r="U5745" s="8"/>
      <c r="W5745" s="8"/>
    </row>
    <row r="5746" spans="21:23" x14ac:dyDescent="0.2">
      <c r="U5746" s="8"/>
      <c r="W5746" s="8"/>
    </row>
    <row r="5747" spans="21:23" x14ac:dyDescent="0.2">
      <c r="U5747" s="8"/>
      <c r="W5747" s="8"/>
    </row>
    <row r="5748" spans="21:23" x14ac:dyDescent="0.2">
      <c r="U5748" s="8"/>
      <c r="W5748" s="8"/>
    </row>
    <row r="5749" spans="21:23" x14ac:dyDescent="0.2">
      <c r="U5749" s="8"/>
      <c r="W5749" s="8"/>
    </row>
    <row r="5750" spans="21:23" x14ac:dyDescent="0.2">
      <c r="U5750" s="8"/>
      <c r="W5750" s="8"/>
    </row>
    <row r="5751" spans="21:23" x14ac:dyDescent="0.2">
      <c r="U5751" s="8"/>
      <c r="W5751" s="8"/>
    </row>
    <row r="5752" spans="21:23" x14ac:dyDescent="0.2">
      <c r="U5752" s="8"/>
      <c r="W5752" s="8"/>
    </row>
    <row r="5753" spans="21:23" x14ac:dyDescent="0.2">
      <c r="U5753" s="8"/>
      <c r="W5753" s="8"/>
    </row>
    <row r="5754" spans="21:23" x14ac:dyDescent="0.2">
      <c r="U5754" s="8"/>
      <c r="W5754" s="8"/>
    </row>
    <row r="5755" spans="21:23" x14ac:dyDescent="0.2">
      <c r="U5755" s="8"/>
      <c r="W5755" s="8"/>
    </row>
    <row r="5756" spans="21:23" x14ac:dyDescent="0.2">
      <c r="U5756" s="8"/>
      <c r="W5756" s="8"/>
    </row>
    <row r="5757" spans="21:23" x14ac:dyDescent="0.2">
      <c r="U5757" s="8"/>
      <c r="W5757" s="8"/>
    </row>
    <row r="5758" spans="21:23" x14ac:dyDescent="0.2">
      <c r="U5758" s="8"/>
      <c r="W5758" s="8"/>
    </row>
    <row r="5759" spans="21:23" x14ac:dyDescent="0.2">
      <c r="U5759" s="8"/>
      <c r="W5759" s="8"/>
    </row>
    <row r="5760" spans="21:23" x14ac:dyDescent="0.2">
      <c r="U5760" s="8"/>
      <c r="W5760" s="8"/>
    </row>
    <row r="5761" spans="21:23" x14ac:dyDescent="0.2">
      <c r="U5761" s="8"/>
      <c r="W5761" s="8"/>
    </row>
    <row r="5762" spans="21:23" x14ac:dyDescent="0.2">
      <c r="U5762" s="8"/>
      <c r="W5762" s="8"/>
    </row>
    <row r="5763" spans="21:23" x14ac:dyDescent="0.2">
      <c r="U5763" s="8"/>
      <c r="W5763" s="8"/>
    </row>
    <row r="5764" spans="21:23" x14ac:dyDescent="0.2">
      <c r="U5764" s="8"/>
      <c r="W5764" s="8"/>
    </row>
    <row r="5765" spans="21:23" x14ac:dyDescent="0.2">
      <c r="U5765" s="8"/>
      <c r="W5765" s="8"/>
    </row>
    <row r="5766" spans="21:23" x14ac:dyDescent="0.2">
      <c r="U5766" s="8"/>
      <c r="W5766" s="8"/>
    </row>
    <row r="5767" spans="21:23" x14ac:dyDescent="0.2">
      <c r="U5767" s="8"/>
      <c r="W5767" s="8"/>
    </row>
    <row r="5768" spans="21:23" x14ac:dyDescent="0.2">
      <c r="U5768" s="8"/>
      <c r="W5768" s="8"/>
    </row>
    <row r="5769" spans="21:23" x14ac:dyDescent="0.2">
      <c r="U5769" s="8"/>
      <c r="W5769" s="8"/>
    </row>
    <row r="5770" spans="21:23" x14ac:dyDescent="0.2">
      <c r="U5770" s="8"/>
      <c r="W5770" s="8"/>
    </row>
    <row r="5771" spans="21:23" x14ac:dyDescent="0.2">
      <c r="U5771" s="8"/>
      <c r="W5771" s="8"/>
    </row>
    <row r="5772" spans="21:23" x14ac:dyDescent="0.2">
      <c r="U5772" s="8"/>
      <c r="W5772" s="8"/>
    </row>
    <row r="5773" spans="21:23" x14ac:dyDescent="0.2">
      <c r="U5773" s="8"/>
      <c r="W5773" s="8"/>
    </row>
    <row r="5774" spans="21:23" x14ac:dyDescent="0.2">
      <c r="U5774" s="8"/>
      <c r="W5774" s="8"/>
    </row>
    <row r="5775" spans="21:23" x14ac:dyDescent="0.2">
      <c r="U5775" s="8"/>
      <c r="W5775" s="8"/>
    </row>
    <row r="5776" spans="21:23" x14ac:dyDescent="0.2">
      <c r="U5776" s="8"/>
      <c r="W5776" s="8"/>
    </row>
    <row r="5777" spans="21:23" x14ac:dyDescent="0.2">
      <c r="U5777" s="8"/>
      <c r="W5777" s="8"/>
    </row>
    <row r="5778" spans="21:23" x14ac:dyDescent="0.2">
      <c r="U5778" s="8"/>
      <c r="W5778" s="8"/>
    </row>
    <row r="5779" spans="21:23" x14ac:dyDescent="0.2">
      <c r="U5779" s="8"/>
      <c r="W5779" s="8"/>
    </row>
    <row r="5780" spans="21:23" x14ac:dyDescent="0.2">
      <c r="U5780" s="8"/>
      <c r="W5780" s="8"/>
    </row>
    <row r="5781" spans="21:23" x14ac:dyDescent="0.2">
      <c r="U5781" s="8"/>
      <c r="W5781" s="8"/>
    </row>
    <row r="5782" spans="21:23" x14ac:dyDescent="0.2">
      <c r="U5782" s="8"/>
      <c r="W5782" s="8"/>
    </row>
    <row r="5783" spans="21:23" x14ac:dyDescent="0.2">
      <c r="U5783" s="8"/>
      <c r="W5783" s="8"/>
    </row>
    <row r="5784" spans="21:23" x14ac:dyDescent="0.2">
      <c r="U5784" s="8"/>
      <c r="W5784" s="8"/>
    </row>
    <row r="5785" spans="21:23" x14ac:dyDescent="0.2">
      <c r="U5785" s="8"/>
      <c r="W5785" s="8"/>
    </row>
    <row r="5786" spans="21:23" x14ac:dyDescent="0.2">
      <c r="U5786" s="8"/>
      <c r="W5786" s="8"/>
    </row>
    <row r="5787" spans="21:23" x14ac:dyDescent="0.2">
      <c r="U5787" s="8"/>
      <c r="W5787" s="8"/>
    </row>
    <row r="5788" spans="21:23" x14ac:dyDescent="0.2">
      <c r="U5788" s="8"/>
      <c r="W5788" s="8"/>
    </row>
    <row r="5789" spans="21:23" x14ac:dyDescent="0.2">
      <c r="U5789" s="8"/>
      <c r="W5789" s="8"/>
    </row>
    <row r="5790" spans="21:23" x14ac:dyDescent="0.2">
      <c r="U5790" s="8"/>
      <c r="W5790" s="8"/>
    </row>
    <row r="5791" spans="21:23" x14ac:dyDescent="0.2">
      <c r="U5791" s="8"/>
      <c r="W5791" s="8"/>
    </row>
    <row r="5792" spans="21:23" x14ac:dyDescent="0.2">
      <c r="U5792" s="8"/>
      <c r="W5792" s="8"/>
    </row>
    <row r="5793" spans="21:23" x14ac:dyDescent="0.2">
      <c r="U5793" s="8"/>
      <c r="W5793" s="8"/>
    </row>
    <row r="5794" spans="21:23" x14ac:dyDescent="0.2">
      <c r="U5794" s="8"/>
      <c r="W5794" s="8"/>
    </row>
    <row r="5795" spans="21:23" x14ac:dyDescent="0.2">
      <c r="U5795" s="8"/>
      <c r="W5795" s="8"/>
    </row>
    <row r="5796" spans="21:23" x14ac:dyDescent="0.2">
      <c r="U5796" s="8"/>
      <c r="W5796" s="8"/>
    </row>
    <row r="5797" spans="21:23" x14ac:dyDescent="0.2">
      <c r="U5797" s="8"/>
      <c r="W5797" s="8"/>
    </row>
    <row r="5798" spans="21:23" x14ac:dyDescent="0.2">
      <c r="U5798" s="8"/>
      <c r="W5798" s="8"/>
    </row>
    <row r="5799" spans="21:23" x14ac:dyDescent="0.2">
      <c r="U5799" s="8"/>
      <c r="W5799" s="8"/>
    </row>
    <row r="5800" spans="21:23" x14ac:dyDescent="0.2">
      <c r="U5800" s="8"/>
      <c r="W5800" s="8"/>
    </row>
    <row r="5801" spans="21:23" x14ac:dyDescent="0.2">
      <c r="U5801" s="8"/>
      <c r="W5801" s="8"/>
    </row>
    <row r="5802" spans="21:23" x14ac:dyDescent="0.2">
      <c r="U5802" s="8"/>
      <c r="W5802" s="8"/>
    </row>
    <row r="5803" spans="21:23" x14ac:dyDescent="0.2">
      <c r="U5803" s="8"/>
      <c r="W5803" s="8"/>
    </row>
    <row r="5804" spans="21:23" x14ac:dyDescent="0.2">
      <c r="U5804" s="8"/>
      <c r="W5804" s="8"/>
    </row>
    <row r="5805" spans="21:23" x14ac:dyDescent="0.2">
      <c r="U5805" s="8"/>
      <c r="W5805" s="8"/>
    </row>
    <row r="5806" spans="21:23" x14ac:dyDescent="0.2">
      <c r="U5806" s="8"/>
      <c r="W5806" s="8"/>
    </row>
    <row r="5807" spans="21:23" x14ac:dyDescent="0.2">
      <c r="U5807" s="8"/>
      <c r="W5807" s="8"/>
    </row>
    <row r="5808" spans="21:23" x14ac:dyDescent="0.2">
      <c r="U5808" s="8"/>
      <c r="W5808" s="8"/>
    </row>
    <row r="5809" spans="21:23" x14ac:dyDescent="0.2">
      <c r="U5809" s="8"/>
      <c r="W5809" s="8"/>
    </row>
    <row r="5810" spans="21:23" x14ac:dyDescent="0.2">
      <c r="U5810" s="8"/>
      <c r="W5810" s="8"/>
    </row>
    <row r="5811" spans="21:23" x14ac:dyDescent="0.2">
      <c r="U5811" s="8"/>
      <c r="W5811" s="8"/>
    </row>
    <row r="5812" spans="21:23" x14ac:dyDescent="0.2">
      <c r="U5812" s="8"/>
      <c r="W5812" s="8"/>
    </row>
    <row r="5813" spans="21:23" x14ac:dyDescent="0.2">
      <c r="U5813" s="8"/>
      <c r="W5813" s="8"/>
    </row>
    <row r="5814" spans="21:23" x14ac:dyDescent="0.2">
      <c r="U5814" s="8"/>
      <c r="W5814" s="8"/>
    </row>
    <row r="5815" spans="21:23" x14ac:dyDescent="0.2">
      <c r="U5815" s="8"/>
      <c r="W5815" s="8"/>
    </row>
    <row r="5816" spans="21:23" x14ac:dyDescent="0.2">
      <c r="U5816" s="8"/>
      <c r="W5816" s="8"/>
    </row>
    <row r="5817" spans="21:23" x14ac:dyDescent="0.2">
      <c r="U5817" s="8"/>
      <c r="W5817" s="8"/>
    </row>
    <row r="5818" spans="21:23" x14ac:dyDescent="0.2">
      <c r="U5818" s="8"/>
      <c r="W5818" s="8"/>
    </row>
    <row r="5819" spans="21:23" x14ac:dyDescent="0.2">
      <c r="U5819" s="8"/>
      <c r="W5819" s="8"/>
    </row>
    <row r="5820" spans="21:23" x14ac:dyDescent="0.2">
      <c r="U5820" s="8"/>
      <c r="W5820" s="8"/>
    </row>
    <row r="5821" spans="21:23" x14ac:dyDescent="0.2">
      <c r="U5821" s="8"/>
      <c r="W5821" s="8"/>
    </row>
    <row r="5822" spans="21:23" x14ac:dyDescent="0.2">
      <c r="U5822" s="8"/>
      <c r="W5822" s="8"/>
    </row>
    <row r="5823" spans="21:23" x14ac:dyDescent="0.2">
      <c r="U5823" s="8"/>
      <c r="W5823" s="8"/>
    </row>
    <row r="5824" spans="21:23" x14ac:dyDescent="0.2">
      <c r="U5824" s="8"/>
      <c r="W5824" s="8"/>
    </row>
    <row r="5825" spans="21:23" x14ac:dyDescent="0.2">
      <c r="U5825" s="8"/>
      <c r="W5825" s="8"/>
    </row>
    <row r="5826" spans="21:23" x14ac:dyDescent="0.2">
      <c r="U5826" s="8"/>
      <c r="W5826" s="8"/>
    </row>
    <row r="5827" spans="21:23" x14ac:dyDescent="0.2">
      <c r="U5827" s="8"/>
      <c r="W5827" s="8"/>
    </row>
    <row r="5828" spans="21:23" x14ac:dyDescent="0.2">
      <c r="U5828" s="8"/>
      <c r="W5828" s="8"/>
    </row>
    <row r="5829" spans="21:23" x14ac:dyDescent="0.2">
      <c r="U5829" s="8"/>
      <c r="W5829" s="8"/>
    </row>
    <row r="5830" spans="21:23" x14ac:dyDescent="0.2">
      <c r="U5830" s="8"/>
      <c r="W5830" s="8"/>
    </row>
    <row r="5831" spans="21:23" x14ac:dyDescent="0.2">
      <c r="U5831" s="8"/>
      <c r="W5831" s="8"/>
    </row>
    <row r="5832" spans="21:23" x14ac:dyDescent="0.2">
      <c r="U5832" s="8"/>
      <c r="W5832" s="8"/>
    </row>
    <row r="5833" spans="21:23" x14ac:dyDescent="0.2">
      <c r="U5833" s="8"/>
      <c r="W5833" s="8"/>
    </row>
    <row r="5834" spans="21:23" x14ac:dyDescent="0.2">
      <c r="U5834" s="8"/>
      <c r="W5834" s="8"/>
    </row>
    <row r="5835" spans="21:23" x14ac:dyDescent="0.2">
      <c r="U5835" s="8"/>
      <c r="W5835" s="8"/>
    </row>
    <row r="5836" spans="21:23" x14ac:dyDescent="0.2">
      <c r="U5836" s="8"/>
      <c r="W5836" s="8"/>
    </row>
    <row r="5837" spans="21:23" x14ac:dyDescent="0.2">
      <c r="U5837" s="8"/>
      <c r="W5837" s="8"/>
    </row>
    <row r="5838" spans="21:23" x14ac:dyDescent="0.2">
      <c r="U5838" s="8"/>
      <c r="W5838" s="8"/>
    </row>
    <row r="5839" spans="21:23" x14ac:dyDescent="0.2">
      <c r="U5839" s="8"/>
      <c r="W5839" s="8"/>
    </row>
    <row r="5840" spans="21:23" x14ac:dyDescent="0.2">
      <c r="U5840" s="8"/>
      <c r="W5840" s="8"/>
    </row>
    <row r="5841" spans="21:23" x14ac:dyDescent="0.2">
      <c r="U5841" s="8"/>
      <c r="W5841" s="8"/>
    </row>
    <row r="5842" spans="21:23" x14ac:dyDescent="0.2">
      <c r="U5842" s="8"/>
      <c r="W5842" s="8"/>
    </row>
    <row r="5843" spans="21:23" x14ac:dyDescent="0.2">
      <c r="U5843" s="8"/>
      <c r="W5843" s="8"/>
    </row>
    <row r="5844" spans="21:23" x14ac:dyDescent="0.2">
      <c r="U5844" s="8"/>
      <c r="W5844" s="8"/>
    </row>
    <row r="5845" spans="21:23" x14ac:dyDescent="0.2">
      <c r="U5845" s="8"/>
      <c r="W5845" s="8"/>
    </row>
    <row r="5846" spans="21:23" x14ac:dyDescent="0.2">
      <c r="U5846" s="8"/>
      <c r="W5846" s="8"/>
    </row>
    <row r="5847" spans="21:23" x14ac:dyDescent="0.2">
      <c r="U5847" s="8"/>
      <c r="W5847" s="8"/>
    </row>
    <row r="5848" spans="21:23" x14ac:dyDescent="0.2">
      <c r="U5848" s="8"/>
      <c r="W5848" s="8"/>
    </row>
    <row r="5849" spans="21:23" x14ac:dyDescent="0.2">
      <c r="U5849" s="8"/>
      <c r="W5849" s="8"/>
    </row>
    <row r="5850" spans="21:23" x14ac:dyDescent="0.2">
      <c r="U5850" s="8"/>
      <c r="W5850" s="8"/>
    </row>
    <row r="5851" spans="21:23" x14ac:dyDescent="0.2">
      <c r="U5851" s="8"/>
      <c r="W5851" s="8"/>
    </row>
    <row r="5852" spans="21:23" x14ac:dyDescent="0.2">
      <c r="U5852" s="8"/>
      <c r="W5852" s="8"/>
    </row>
    <row r="5853" spans="21:23" x14ac:dyDescent="0.2">
      <c r="U5853" s="8"/>
      <c r="W5853" s="8"/>
    </row>
    <row r="5854" spans="21:23" x14ac:dyDescent="0.2">
      <c r="U5854" s="8"/>
      <c r="W5854" s="8"/>
    </row>
    <row r="5855" spans="21:23" x14ac:dyDescent="0.2">
      <c r="U5855" s="8"/>
      <c r="W5855" s="8"/>
    </row>
    <row r="5856" spans="21:23" x14ac:dyDescent="0.2">
      <c r="U5856" s="8"/>
      <c r="W5856" s="8"/>
    </row>
    <row r="5857" spans="21:23" x14ac:dyDescent="0.2">
      <c r="U5857" s="8"/>
      <c r="W5857" s="8"/>
    </row>
    <row r="5858" spans="21:23" x14ac:dyDescent="0.2">
      <c r="U5858" s="8"/>
      <c r="W5858" s="8"/>
    </row>
    <row r="5859" spans="21:23" x14ac:dyDescent="0.2">
      <c r="U5859" s="8"/>
      <c r="W5859" s="8"/>
    </row>
    <row r="5860" spans="21:23" x14ac:dyDescent="0.2">
      <c r="U5860" s="8"/>
      <c r="W5860" s="8"/>
    </row>
    <row r="5861" spans="21:23" x14ac:dyDescent="0.2">
      <c r="U5861" s="8"/>
      <c r="W5861" s="8"/>
    </row>
    <row r="5862" spans="21:23" x14ac:dyDescent="0.2">
      <c r="U5862" s="8"/>
      <c r="W5862" s="8"/>
    </row>
    <row r="5863" spans="21:23" x14ac:dyDescent="0.2">
      <c r="U5863" s="8"/>
      <c r="W5863" s="8"/>
    </row>
    <row r="5864" spans="21:23" x14ac:dyDescent="0.2">
      <c r="U5864" s="8"/>
      <c r="W5864" s="8"/>
    </row>
    <row r="5865" spans="21:23" x14ac:dyDescent="0.2">
      <c r="U5865" s="8"/>
      <c r="W5865" s="8"/>
    </row>
    <row r="5866" spans="21:23" x14ac:dyDescent="0.2">
      <c r="U5866" s="8"/>
      <c r="W5866" s="8"/>
    </row>
    <row r="5867" spans="21:23" x14ac:dyDescent="0.2">
      <c r="U5867" s="8"/>
      <c r="W5867" s="8"/>
    </row>
    <row r="5868" spans="21:23" x14ac:dyDescent="0.2">
      <c r="U5868" s="8"/>
      <c r="W5868" s="8"/>
    </row>
    <row r="5869" spans="21:23" x14ac:dyDescent="0.2">
      <c r="U5869" s="8"/>
      <c r="W5869" s="8"/>
    </row>
    <row r="5870" spans="21:23" x14ac:dyDescent="0.2">
      <c r="U5870" s="8"/>
      <c r="W5870" s="8"/>
    </row>
    <row r="5871" spans="21:23" x14ac:dyDescent="0.2">
      <c r="U5871" s="8"/>
      <c r="W5871" s="8"/>
    </row>
    <row r="5872" spans="21:23" x14ac:dyDescent="0.2">
      <c r="U5872" s="8"/>
      <c r="W5872" s="8"/>
    </row>
    <row r="5873" spans="21:23" x14ac:dyDescent="0.2">
      <c r="U5873" s="8"/>
      <c r="W5873" s="8"/>
    </row>
    <row r="5874" spans="21:23" x14ac:dyDescent="0.2">
      <c r="U5874" s="8"/>
      <c r="W5874" s="8"/>
    </row>
    <row r="5875" spans="21:23" x14ac:dyDescent="0.2">
      <c r="U5875" s="8"/>
      <c r="W5875" s="8"/>
    </row>
    <row r="5876" spans="21:23" x14ac:dyDescent="0.2">
      <c r="U5876" s="8"/>
      <c r="W5876" s="8"/>
    </row>
    <row r="5877" spans="21:23" x14ac:dyDescent="0.2">
      <c r="U5877" s="8"/>
      <c r="W5877" s="8"/>
    </row>
    <row r="5878" spans="21:23" x14ac:dyDescent="0.2">
      <c r="U5878" s="8"/>
      <c r="W5878" s="8"/>
    </row>
    <row r="5879" spans="21:23" x14ac:dyDescent="0.2">
      <c r="U5879" s="8"/>
      <c r="W5879" s="8"/>
    </row>
    <row r="5880" spans="21:23" x14ac:dyDescent="0.2">
      <c r="U5880" s="8"/>
      <c r="W5880" s="8"/>
    </row>
    <row r="5881" spans="21:23" x14ac:dyDescent="0.2">
      <c r="U5881" s="8"/>
      <c r="W5881" s="8"/>
    </row>
    <row r="5882" spans="21:23" x14ac:dyDescent="0.2">
      <c r="U5882" s="8"/>
      <c r="W5882" s="8"/>
    </row>
    <row r="5883" spans="21:23" x14ac:dyDescent="0.2">
      <c r="U5883" s="8"/>
      <c r="W5883" s="8"/>
    </row>
    <row r="5884" spans="21:23" x14ac:dyDescent="0.2">
      <c r="U5884" s="8"/>
      <c r="W5884" s="8"/>
    </row>
    <row r="5885" spans="21:23" x14ac:dyDescent="0.2">
      <c r="U5885" s="8"/>
      <c r="W5885" s="8"/>
    </row>
    <row r="5886" spans="21:23" x14ac:dyDescent="0.2">
      <c r="U5886" s="8"/>
      <c r="W5886" s="8"/>
    </row>
    <row r="5887" spans="21:23" x14ac:dyDescent="0.2">
      <c r="U5887" s="8"/>
      <c r="W5887" s="8"/>
    </row>
    <row r="5888" spans="21:23" x14ac:dyDescent="0.2">
      <c r="U5888" s="8"/>
      <c r="W5888" s="8"/>
    </row>
    <row r="5889" spans="21:23" x14ac:dyDescent="0.2">
      <c r="U5889" s="8"/>
      <c r="W5889" s="8"/>
    </row>
    <row r="5890" spans="21:23" x14ac:dyDescent="0.2">
      <c r="U5890" s="8"/>
      <c r="W5890" s="8"/>
    </row>
    <row r="5891" spans="21:23" x14ac:dyDescent="0.2">
      <c r="U5891" s="8"/>
      <c r="W5891" s="8"/>
    </row>
    <row r="5892" spans="21:23" x14ac:dyDescent="0.2">
      <c r="U5892" s="8"/>
      <c r="W5892" s="8"/>
    </row>
    <row r="5893" spans="21:23" x14ac:dyDescent="0.2">
      <c r="U5893" s="8"/>
      <c r="W5893" s="8"/>
    </row>
    <row r="5894" spans="21:23" x14ac:dyDescent="0.2">
      <c r="U5894" s="8"/>
      <c r="W5894" s="8"/>
    </row>
    <row r="5895" spans="21:23" x14ac:dyDescent="0.2">
      <c r="U5895" s="8"/>
      <c r="W5895" s="8"/>
    </row>
    <row r="5896" spans="21:23" x14ac:dyDescent="0.2">
      <c r="U5896" s="8"/>
      <c r="W5896" s="8"/>
    </row>
    <row r="5897" spans="21:23" x14ac:dyDescent="0.2">
      <c r="U5897" s="8"/>
      <c r="W5897" s="8"/>
    </row>
    <row r="5898" spans="21:23" x14ac:dyDescent="0.2">
      <c r="U5898" s="8"/>
      <c r="W5898" s="8"/>
    </row>
    <row r="5899" spans="21:23" x14ac:dyDescent="0.2">
      <c r="U5899" s="8"/>
      <c r="W5899" s="8"/>
    </row>
    <row r="5900" spans="21:23" x14ac:dyDescent="0.2">
      <c r="U5900" s="8"/>
      <c r="W5900" s="8"/>
    </row>
    <row r="5901" spans="21:23" x14ac:dyDescent="0.2">
      <c r="U5901" s="8"/>
      <c r="W5901" s="8"/>
    </row>
    <row r="5902" spans="21:23" x14ac:dyDescent="0.2">
      <c r="U5902" s="8"/>
      <c r="W5902" s="8"/>
    </row>
    <row r="5903" spans="21:23" x14ac:dyDescent="0.2">
      <c r="U5903" s="8"/>
      <c r="W5903" s="8"/>
    </row>
    <row r="5904" spans="21:23" x14ac:dyDescent="0.2">
      <c r="U5904" s="8"/>
      <c r="W5904" s="8"/>
    </row>
    <row r="5905" spans="21:23" x14ac:dyDescent="0.2">
      <c r="U5905" s="8"/>
      <c r="W5905" s="8"/>
    </row>
    <row r="5906" spans="21:23" x14ac:dyDescent="0.2">
      <c r="U5906" s="8"/>
      <c r="W5906" s="8"/>
    </row>
    <row r="5907" spans="21:23" x14ac:dyDescent="0.2">
      <c r="U5907" s="8"/>
      <c r="W5907" s="8"/>
    </row>
    <row r="5908" spans="21:23" x14ac:dyDescent="0.2">
      <c r="U5908" s="8"/>
      <c r="W5908" s="8"/>
    </row>
    <row r="5909" spans="21:23" x14ac:dyDescent="0.2">
      <c r="U5909" s="8"/>
      <c r="W5909" s="8"/>
    </row>
    <row r="5910" spans="21:23" x14ac:dyDescent="0.2">
      <c r="U5910" s="8"/>
      <c r="W5910" s="8"/>
    </row>
    <row r="5911" spans="21:23" x14ac:dyDescent="0.2">
      <c r="U5911" s="8"/>
      <c r="W5911" s="8"/>
    </row>
    <row r="5912" spans="21:23" x14ac:dyDescent="0.2">
      <c r="U5912" s="8"/>
      <c r="W5912" s="8"/>
    </row>
    <row r="5913" spans="21:23" x14ac:dyDescent="0.2">
      <c r="U5913" s="8"/>
      <c r="W5913" s="8"/>
    </row>
    <row r="5914" spans="21:23" x14ac:dyDescent="0.2">
      <c r="U5914" s="8"/>
      <c r="W5914" s="8"/>
    </row>
    <row r="5915" spans="21:23" x14ac:dyDescent="0.2">
      <c r="U5915" s="8"/>
      <c r="W5915" s="8"/>
    </row>
    <row r="5916" spans="21:23" x14ac:dyDescent="0.2">
      <c r="U5916" s="8"/>
      <c r="W5916" s="8"/>
    </row>
    <row r="5917" spans="21:23" x14ac:dyDescent="0.2">
      <c r="U5917" s="8"/>
      <c r="W5917" s="8"/>
    </row>
    <row r="5918" spans="21:23" x14ac:dyDescent="0.2">
      <c r="U5918" s="8"/>
      <c r="W5918" s="8"/>
    </row>
    <row r="5919" spans="21:23" x14ac:dyDescent="0.2">
      <c r="U5919" s="8"/>
      <c r="W5919" s="8"/>
    </row>
    <row r="5920" spans="21:23" x14ac:dyDescent="0.2">
      <c r="U5920" s="8"/>
      <c r="W5920" s="8"/>
    </row>
    <row r="5921" spans="21:23" x14ac:dyDescent="0.2">
      <c r="U5921" s="8"/>
      <c r="W5921" s="8"/>
    </row>
    <row r="5922" spans="21:23" x14ac:dyDescent="0.2">
      <c r="U5922" s="8"/>
      <c r="W5922" s="8"/>
    </row>
    <row r="5923" spans="21:23" x14ac:dyDescent="0.2">
      <c r="U5923" s="8"/>
      <c r="W5923" s="8"/>
    </row>
    <row r="5924" spans="21:23" x14ac:dyDescent="0.2">
      <c r="U5924" s="8"/>
      <c r="W5924" s="8"/>
    </row>
    <row r="5925" spans="21:23" x14ac:dyDescent="0.2">
      <c r="U5925" s="8"/>
      <c r="W5925" s="8"/>
    </row>
    <row r="5926" spans="21:23" x14ac:dyDescent="0.2">
      <c r="U5926" s="8"/>
      <c r="W5926" s="8"/>
    </row>
    <row r="5927" spans="21:23" x14ac:dyDescent="0.2">
      <c r="U5927" s="8"/>
      <c r="W5927" s="8"/>
    </row>
    <row r="5928" spans="21:23" x14ac:dyDescent="0.2">
      <c r="U5928" s="8"/>
      <c r="W5928" s="8"/>
    </row>
    <row r="5929" spans="21:23" x14ac:dyDescent="0.2">
      <c r="U5929" s="8"/>
      <c r="W5929" s="8"/>
    </row>
    <row r="5930" spans="21:23" x14ac:dyDescent="0.2">
      <c r="U5930" s="8"/>
      <c r="W5930" s="8"/>
    </row>
    <row r="5931" spans="21:23" x14ac:dyDescent="0.2">
      <c r="U5931" s="8"/>
      <c r="W5931" s="8"/>
    </row>
    <row r="5932" spans="21:23" x14ac:dyDescent="0.2">
      <c r="U5932" s="8"/>
      <c r="W5932" s="8"/>
    </row>
    <row r="5933" spans="21:23" x14ac:dyDescent="0.2">
      <c r="U5933" s="8"/>
      <c r="W5933" s="8"/>
    </row>
    <row r="5934" spans="21:23" x14ac:dyDescent="0.2">
      <c r="U5934" s="8"/>
      <c r="W5934" s="8"/>
    </row>
    <row r="5935" spans="21:23" x14ac:dyDescent="0.2">
      <c r="U5935" s="8"/>
      <c r="W5935" s="8"/>
    </row>
    <row r="5936" spans="21:23" x14ac:dyDescent="0.2">
      <c r="U5936" s="8"/>
      <c r="W5936" s="8"/>
    </row>
    <row r="5937" spans="21:23" x14ac:dyDescent="0.2">
      <c r="U5937" s="8"/>
      <c r="W5937" s="8"/>
    </row>
    <row r="5938" spans="21:23" x14ac:dyDescent="0.2">
      <c r="U5938" s="8"/>
      <c r="W5938" s="8"/>
    </row>
    <row r="5939" spans="21:23" x14ac:dyDescent="0.2">
      <c r="U5939" s="8"/>
      <c r="W5939" s="8"/>
    </row>
    <row r="5940" spans="21:23" x14ac:dyDescent="0.2">
      <c r="U5940" s="8"/>
      <c r="W5940" s="8"/>
    </row>
    <row r="5941" spans="21:23" x14ac:dyDescent="0.2">
      <c r="U5941" s="8"/>
      <c r="W5941" s="8"/>
    </row>
    <row r="5942" spans="21:23" x14ac:dyDescent="0.2">
      <c r="U5942" s="8"/>
      <c r="W5942" s="8"/>
    </row>
    <row r="5943" spans="21:23" x14ac:dyDescent="0.2">
      <c r="U5943" s="8"/>
      <c r="W5943" s="8"/>
    </row>
    <row r="5944" spans="21:23" x14ac:dyDescent="0.2">
      <c r="U5944" s="8"/>
      <c r="W5944" s="8"/>
    </row>
    <row r="5945" spans="21:23" x14ac:dyDescent="0.2">
      <c r="U5945" s="8"/>
      <c r="W5945" s="8"/>
    </row>
    <row r="5946" spans="21:23" x14ac:dyDescent="0.2">
      <c r="U5946" s="8"/>
      <c r="W5946" s="8"/>
    </row>
    <row r="5947" spans="21:23" x14ac:dyDescent="0.2">
      <c r="U5947" s="8"/>
      <c r="W5947" s="8"/>
    </row>
    <row r="5948" spans="21:23" x14ac:dyDescent="0.2">
      <c r="U5948" s="8"/>
      <c r="W5948" s="8"/>
    </row>
    <row r="5949" spans="21:23" x14ac:dyDescent="0.2">
      <c r="U5949" s="8"/>
      <c r="W5949" s="8"/>
    </row>
    <row r="5950" spans="21:23" x14ac:dyDescent="0.2">
      <c r="U5950" s="8"/>
      <c r="W5950" s="8"/>
    </row>
    <row r="5951" spans="21:23" x14ac:dyDescent="0.2">
      <c r="U5951" s="8"/>
      <c r="W5951" s="8"/>
    </row>
    <row r="5952" spans="21:23" x14ac:dyDescent="0.2">
      <c r="U5952" s="8"/>
      <c r="W5952" s="8"/>
    </row>
    <row r="5953" spans="21:23" x14ac:dyDescent="0.2">
      <c r="U5953" s="8"/>
      <c r="W5953" s="8"/>
    </row>
    <row r="5954" spans="21:23" x14ac:dyDescent="0.2">
      <c r="U5954" s="8"/>
      <c r="W5954" s="8"/>
    </row>
    <row r="5955" spans="21:23" x14ac:dyDescent="0.2">
      <c r="U5955" s="8"/>
      <c r="W5955" s="8"/>
    </row>
    <row r="5956" spans="21:23" x14ac:dyDescent="0.2">
      <c r="U5956" s="8"/>
      <c r="W5956" s="8"/>
    </row>
    <row r="5957" spans="21:23" x14ac:dyDescent="0.2">
      <c r="U5957" s="8"/>
      <c r="W5957" s="8"/>
    </row>
    <row r="5958" spans="21:23" x14ac:dyDescent="0.2">
      <c r="U5958" s="8"/>
      <c r="W5958" s="8"/>
    </row>
    <row r="5959" spans="21:23" x14ac:dyDescent="0.2">
      <c r="U5959" s="8"/>
      <c r="W5959" s="8"/>
    </row>
    <row r="5960" spans="21:23" x14ac:dyDescent="0.2">
      <c r="U5960" s="8"/>
      <c r="W5960" s="8"/>
    </row>
    <row r="5961" spans="21:23" x14ac:dyDescent="0.2">
      <c r="U5961" s="8"/>
      <c r="W5961" s="8"/>
    </row>
    <row r="5962" spans="21:23" x14ac:dyDescent="0.2">
      <c r="U5962" s="8"/>
      <c r="W5962" s="8"/>
    </row>
    <row r="5963" spans="21:23" x14ac:dyDescent="0.2">
      <c r="U5963" s="8"/>
      <c r="W5963" s="8"/>
    </row>
    <row r="5964" spans="21:23" x14ac:dyDescent="0.2">
      <c r="U5964" s="8"/>
      <c r="W5964" s="8"/>
    </row>
    <row r="5965" spans="21:23" x14ac:dyDescent="0.2">
      <c r="U5965" s="8"/>
      <c r="W5965" s="8"/>
    </row>
    <row r="5966" spans="21:23" x14ac:dyDescent="0.2">
      <c r="U5966" s="8"/>
      <c r="W5966" s="8"/>
    </row>
    <row r="5967" spans="21:23" x14ac:dyDescent="0.2">
      <c r="U5967" s="8"/>
      <c r="W5967" s="8"/>
    </row>
    <row r="5968" spans="21:23" x14ac:dyDescent="0.2">
      <c r="U5968" s="8"/>
      <c r="W5968" s="8"/>
    </row>
    <row r="5969" spans="21:23" x14ac:dyDescent="0.2">
      <c r="U5969" s="8"/>
      <c r="W5969" s="8"/>
    </row>
    <row r="5970" spans="21:23" x14ac:dyDescent="0.2">
      <c r="U5970" s="8"/>
      <c r="W5970" s="8"/>
    </row>
    <row r="5971" spans="21:23" x14ac:dyDescent="0.2">
      <c r="U5971" s="8"/>
      <c r="W5971" s="8"/>
    </row>
    <row r="5972" spans="21:23" x14ac:dyDescent="0.2">
      <c r="U5972" s="8"/>
      <c r="W5972" s="8"/>
    </row>
    <row r="5973" spans="21:23" x14ac:dyDescent="0.2">
      <c r="U5973" s="8"/>
      <c r="W5973" s="8"/>
    </row>
    <row r="5974" spans="21:23" x14ac:dyDescent="0.2">
      <c r="U5974" s="8"/>
      <c r="W5974" s="8"/>
    </row>
    <row r="5975" spans="21:23" x14ac:dyDescent="0.2">
      <c r="U5975" s="8"/>
      <c r="W5975" s="8"/>
    </row>
    <row r="5976" spans="21:23" x14ac:dyDescent="0.2">
      <c r="U5976" s="8"/>
      <c r="W5976" s="8"/>
    </row>
    <row r="5977" spans="21:23" x14ac:dyDescent="0.2">
      <c r="U5977" s="8"/>
      <c r="W5977" s="8"/>
    </row>
    <row r="5978" spans="21:23" x14ac:dyDescent="0.2">
      <c r="U5978" s="8"/>
      <c r="W5978" s="8"/>
    </row>
    <row r="5979" spans="21:23" x14ac:dyDescent="0.2">
      <c r="U5979" s="8"/>
      <c r="W5979" s="8"/>
    </row>
    <row r="5980" spans="21:23" x14ac:dyDescent="0.2">
      <c r="U5980" s="8"/>
      <c r="W5980" s="8"/>
    </row>
    <row r="5981" spans="21:23" x14ac:dyDescent="0.2">
      <c r="U5981" s="8"/>
      <c r="W5981" s="8"/>
    </row>
    <row r="5982" spans="21:23" x14ac:dyDescent="0.2">
      <c r="U5982" s="8"/>
      <c r="W5982" s="8"/>
    </row>
    <row r="5983" spans="21:23" x14ac:dyDescent="0.2">
      <c r="U5983" s="8"/>
      <c r="W5983" s="8"/>
    </row>
    <row r="5984" spans="21:23" x14ac:dyDescent="0.2">
      <c r="U5984" s="8"/>
      <c r="W5984" s="8"/>
    </row>
    <row r="5985" spans="21:23" x14ac:dyDescent="0.2">
      <c r="U5985" s="8"/>
      <c r="W5985" s="8"/>
    </row>
    <row r="5986" spans="21:23" x14ac:dyDescent="0.2">
      <c r="U5986" s="8"/>
      <c r="W5986" s="8"/>
    </row>
    <row r="5987" spans="21:23" x14ac:dyDescent="0.2">
      <c r="U5987" s="8"/>
      <c r="W5987" s="8"/>
    </row>
    <row r="5988" spans="21:23" x14ac:dyDescent="0.2">
      <c r="U5988" s="8"/>
      <c r="W5988" s="8"/>
    </row>
    <row r="5989" spans="21:23" x14ac:dyDescent="0.2">
      <c r="U5989" s="8"/>
      <c r="W5989" s="8"/>
    </row>
    <row r="5990" spans="21:23" x14ac:dyDescent="0.2">
      <c r="U5990" s="8"/>
      <c r="W5990" s="8"/>
    </row>
    <row r="5991" spans="21:23" x14ac:dyDescent="0.2">
      <c r="U5991" s="8"/>
      <c r="W5991" s="8"/>
    </row>
    <row r="5992" spans="21:23" x14ac:dyDescent="0.2">
      <c r="U5992" s="8"/>
      <c r="W5992" s="8"/>
    </row>
    <row r="5993" spans="21:23" x14ac:dyDescent="0.2">
      <c r="U5993" s="8"/>
      <c r="W5993" s="8"/>
    </row>
    <row r="5994" spans="21:23" x14ac:dyDescent="0.2">
      <c r="U5994" s="8"/>
      <c r="W5994" s="8"/>
    </row>
    <row r="5995" spans="21:23" x14ac:dyDescent="0.2">
      <c r="U5995" s="8"/>
      <c r="W5995" s="8"/>
    </row>
    <row r="5996" spans="21:23" x14ac:dyDescent="0.2">
      <c r="U5996" s="8"/>
      <c r="W5996" s="8"/>
    </row>
    <row r="5997" spans="21:23" x14ac:dyDescent="0.2">
      <c r="U5997" s="8"/>
      <c r="W5997" s="8"/>
    </row>
    <row r="5998" spans="21:23" x14ac:dyDescent="0.2">
      <c r="U5998" s="8"/>
      <c r="W5998" s="8"/>
    </row>
    <row r="5999" spans="21:23" x14ac:dyDescent="0.2">
      <c r="U5999" s="8"/>
      <c r="W5999" s="8"/>
    </row>
    <row r="6000" spans="21:23" x14ac:dyDescent="0.2">
      <c r="U6000" s="8"/>
      <c r="W6000" s="8"/>
    </row>
    <row r="6001" spans="21:23" x14ac:dyDescent="0.2">
      <c r="U6001" s="8"/>
      <c r="W6001" s="8"/>
    </row>
    <row r="6002" spans="21:23" x14ac:dyDescent="0.2">
      <c r="U6002" s="8"/>
      <c r="W6002" s="8"/>
    </row>
    <row r="6003" spans="21:23" x14ac:dyDescent="0.2">
      <c r="U6003" s="8"/>
      <c r="W6003" s="8"/>
    </row>
    <row r="6004" spans="21:23" x14ac:dyDescent="0.2">
      <c r="U6004" s="8"/>
      <c r="W6004" s="8"/>
    </row>
    <row r="6005" spans="21:23" x14ac:dyDescent="0.2">
      <c r="U6005" s="8"/>
      <c r="W6005" s="8"/>
    </row>
    <row r="6006" spans="21:23" x14ac:dyDescent="0.2">
      <c r="U6006" s="8"/>
      <c r="W6006" s="8"/>
    </row>
    <row r="6007" spans="21:23" x14ac:dyDescent="0.2">
      <c r="U6007" s="8"/>
      <c r="W6007" s="8"/>
    </row>
    <row r="6008" spans="21:23" x14ac:dyDescent="0.2">
      <c r="U6008" s="8"/>
      <c r="W6008" s="8"/>
    </row>
    <row r="6009" spans="21:23" x14ac:dyDescent="0.2">
      <c r="U6009" s="8"/>
      <c r="W6009" s="8"/>
    </row>
    <row r="6010" spans="21:23" x14ac:dyDescent="0.2">
      <c r="U6010" s="8"/>
      <c r="W6010" s="8"/>
    </row>
    <row r="6011" spans="21:23" x14ac:dyDescent="0.2">
      <c r="U6011" s="8"/>
      <c r="W6011" s="8"/>
    </row>
    <row r="6012" spans="21:23" x14ac:dyDescent="0.2">
      <c r="U6012" s="8"/>
      <c r="W6012" s="8"/>
    </row>
    <row r="6013" spans="21:23" x14ac:dyDescent="0.2">
      <c r="U6013" s="8"/>
      <c r="W6013" s="8"/>
    </row>
    <row r="6014" spans="21:23" x14ac:dyDescent="0.2">
      <c r="U6014" s="8"/>
      <c r="W6014" s="8"/>
    </row>
    <row r="6015" spans="21:23" x14ac:dyDescent="0.2">
      <c r="U6015" s="8"/>
      <c r="W6015" s="8"/>
    </row>
    <row r="6016" spans="21:23" x14ac:dyDescent="0.2">
      <c r="U6016" s="8"/>
      <c r="W6016" s="8"/>
    </row>
    <row r="6017" spans="21:23" x14ac:dyDescent="0.2">
      <c r="U6017" s="8"/>
      <c r="W6017" s="8"/>
    </row>
    <row r="6018" spans="21:23" x14ac:dyDescent="0.2">
      <c r="U6018" s="8"/>
      <c r="W6018" s="8"/>
    </row>
    <row r="6019" spans="21:23" x14ac:dyDescent="0.2">
      <c r="U6019" s="8"/>
      <c r="W6019" s="8"/>
    </row>
    <row r="6020" spans="21:23" x14ac:dyDescent="0.2">
      <c r="U6020" s="8"/>
      <c r="W6020" s="8"/>
    </row>
    <row r="6021" spans="21:23" x14ac:dyDescent="0.2">
      <c r="U6021" s="8"/>
      <c r="W6021" s="8"/>
    </row>
    <row r="6022" spans="21:23" x14ac:dyDescent="0.2">
      <c r="U6022" s="8"/>
      <c r="W6022" s="8"/>
    </row>
    <row r="6023" spans="21:23" x14ac:dyDescent="0.2">
      <c r="U6023" s="8"/>
      <c r="W6023" s="8"/>
    </row>
    <row r="6024" spans="21:23" x14ac:dyDescent="0.2">
      <c r="U6024" s="8"/>
      <c r="W6024" s="8"/>
    </row>
    <row r="6025" spans="21:23" x14ac:dyDescent="0.2">
      <c r="U6025" s="8"/>
      <c r="W6025" s="8"/>
    </row>
    <row r="6026" spans="21:23" x14ac:dyDescent="0.2">
      <c r="U6026" s="8"/>
      <c r="W6026" s="8"/>
    </row>
    <row r="6027" spans="21:23" x14ac:dyDescent="0.2">
      <c r="U6027" s="8"/>
      <c r="W6027" s="8"/>
    </row>
    <row r="6028" spans="21:23" x14ac:dyDescent="0.2">
      <c r="U6028" s="8"/>
      <c r="W6028" s="8"/>
    </row>
    <row r="6029" spans="21:23" x14ac:dyDescent="0.2">
      <c r="U6029" s="8"/>
      <c r="W6029" s="8"/>
    </row>
    <row r="6030" spans="21:23" x14ac:dyDescent="0.2">
      <c r="U6030" s="8"/>
      <c r="W6030" s="8"/>
    </row>
    <row r="6031" spans="21:23" x14ac:dyDescent="0.2">
      <c r="U6031" s="8"/>
      <c r="W6031" s="8"/>
    </row>
    <row r="6032" spans="21:23" x14ac:dyDescent="0.2">
      <c r="U6032" s="8"/>
      <c r="W6032" s="8"/>
    </row>
    <row r="6033" spans="21:23" x14ac:dyDescent="0.2">
      <c r="U6033" s="8"/>
      <c r="W6033" s="8"/>
    </row>
    <row r="6034" spans="21:23" x14ac:dyDescent="0.2">
      <c r="U6034" s="8"/>
      <c r="W6034" s="8"/>
    </row>
    <row r="6035" spans="21:23" x14ac:dyDescent="0.2">
      <c r="U6035" s="8"/>
      <c r="W6035" s="8"/>
    </row>
    <row r="6036" spans="21:23" x14ac:dyDescent="0.2">
      <c r="U6036" s="8"/>
      <c r="W6036" s="8"/>
    </row>
    <row r="6037" spans="21:23" x14ac:dyDescent="0.2">
      <c r="U6037" s="8"/>
      <c r="W6037" s="8"/>
    </row>
    <row r="6038" spans="21:23" x14ac:dyDescent="0.2">
      <c r="U6038" s="8"/>
      <c r="W6038" s="8"/>
    </row>
    <row r="6039" spans="21:23" x14ac:dyDescent="0.2">
      <c r="U6039" s="8"/>
      <c r="W6039" s="8"/>
    </row>
    <row r="6040" spans="21:23" x14ac:dyDescent="0.2">
      <c r="U6040" s="8"/>
      <c r="W6040" s="8"/>
    </row>
    <row r="6041" spans="21:23" x14ac:dyDescent="0.2">
      <c r="U6041" s="8"/>
      <c r="W6041" s="8"/>
    </row>
    <row r="6042" spans="21:23" x14ac:dyDescent="0.2">
      <c r="U6042" s="8"/>
      <c r="W6042" s="8"/>
    </row>
    <row r="6043" spans="21:23" x14ac:dyDescent="0.2">
      <c r="U6043" s="8"/>
      <c r="W6043" s="8"/>
    </row>
    <row r="6044" spans="21:23" x14ac:dyDescent="0.2">
      <c r="U6044" s="8"/>
      <c r="W6044" s="8"/>
    </row>
    <row r="6045" spans="21:23" x14ac:dyDescent="0.2">
      <c r="U6045" s="8"/>
      <c r="W6045" s="8"/>
    </row>
    <row r="6046" spans="21:23" x14ac:dyDescent="0.2">
      <c r="U6046" s="8"/>
      <c r="W6046" s="8"/>
    </row>
    <row r="6047" spans="21:23" x14ac:dyDescent="0.2">
      <c r="U6047" s="8"/>
      <c r="W6047" s="8"/>
    </row>
    <row r="6048" spans="21:23" x14ac:dyDescent="0.2">
      <c r="U6048" s="8"/>
      <c r="W6048" s="8"/>
    </row>
    <row r="6049" spans="21:23" x14ac:dyDescent="0.2">
      <c r="U6049" s="8"/>
      <c r="W6049" s="8"/>
    </row>
    <row r="6050" spans="21:23" x14ac:dyDescent="0.2">
      <c r="U6050" s="8"/>
      <c r="W6050" s="8"/>
    </row>
    <row r="6051" spans="21:23" x14ac:dyDescent="0.2">
      <c r="U6051" s="8"/>
      <c r="W6051" s="8"/>
    </row>
    <row r="6052" spans="21:23" x14ac:dyDescent="0.2">
      <c r="U6052" s="8"/>
      <c r="W6052" s="8"/>
    </row>
    <row r="6053" spans="21:23" x14ac:dyDescent="0.2">
      <c r="U6053" s="8"/>
      <c r="W6053" s="8"/>
    </row>
    <row r="6054" spans="21:23" x14ac:dyDescent="0.2">
      <c r="U6054" s="8"/>
      <c r="W6054" s="8"/>
    </row>
    <row r="6055" spans="21:23" x14ac:dyDescent="0.2">
      <c r="U6055" s="8"/>
      <c r="W6055" s="8"/>
    </row>
    <row r="6056" spans="21:23" x14ac:dyDescent="0.2">
      <c r="U6056" s="8"/>
      <c r="W6056" s="8"/>
    </row>
    <row r="6057" spans="21:23" x14ac:dyDescent="0.2">
      <c r="U6057" s="8"/>
      <c r="W6057" s="8"/>
    </row>
    <row r="6058" spans="21:23" x14ac:dyDescent="0.2">
      <c r="U6058" s="8"/>
      <c r="W6058" s="8"/>
    </row>
    <row r="6059" spans="21:23" x14ac:dyDescent="0.2">
      <c r="U6059" s="8"/>
      <c r="W6059" s="8"/>
    </row>
    <row r="6060" spans="21:23" x14ac:dyDescent="0.2">
      <c r="U6060" s="8"/>
      <c r="W6060" s="8"/>
    </row>
    <row r="6061" spans="21:23" x14ac:dyDescent="0.2">
      <c r="U6061" s="8"/>
      <c r="W6061" s="8"/>
    </row>
    <row r="6062" spans="21:23" x14ac:dyDescent="0.2">
      <c r="U6062" s="8"/>
      <c r="W6062" s="8"/>
    </row>
    <row r="6063" spans="21:23" x14ac:dyDescent="0.2">
      <c r="U6063" s="8"/>
      <c r="W6063" s="8"/>
    </row>
    <row r="6064" spans="21:23" x14ac:dyDescent="0.2">
      <c r="U6064" s="8"/>
      <c r="W6064" s="8"/>
    </row>
    <row r="6065" spans="21:23" x14ac:dyDescent="0.2">
      <c r="U6065" s="8"/>
      <c r="W6065" s="8"/>
    </row>
    <row r="6066" spans="21:23" x14ac:dyDescent="0.2">
      <c r="U6066" s="8"/>
      <c r="W6066" s="8"/>
    </row>
    <row r="6067" spans="21:23" x14ac:dyDescent="0.2">
      <c r="U6067" s="8"/>
      <c r="W6067" s="8"/>
    </row>
    <row r="6068" spans="21:23" x14ac:dyDescent="0.2">
      <c r="U6068" s="8"/>
      <c r="W6068" s="8"/>
    </row>
    <row r="6069" spans="21:23" x14ac:dyDescent="0.2">
      <c r="U6069" s="8"/>
      <c r="W6069" s="8"/>
    </row>
    <row r="6070" spans="21:23" x14ac:dyDescent="0.2">
      <c r="U6070" s="8"/>
      <c r="W6070" s="8"/>
    </row>
    <row r="6071" spans="21:23" x14ac:dyDescent="0.2">
      <c r="U6071" s="8"/>
      <c r="W6071" s="8"/>
    </row>
    <row r="6072" spans="21:23" x14ac:dyDescent="0.2">
      <c r="U6072" s="8"/>
      <c r="W6072" s="8"/>
    </row>
    <row r="6073" spans="21:23" x14ac:dyDescent="0.2">
      <c r="U6073" s="8"/>
      <c r="W6073" s="8"/>
    </row>
    <row r="6074" spans="21:23" x14ac:dyDescent="0.2">
      <c r="U6074" s="8"/>
      <c r="W6074" s="8"/>
    </row>
    <row r="6075" spans="21:23" x14ac:dyDescent="0.2">
      <c r="U6075" s="8"/>
      <c r="W6075" s="8"/>
    </row>
    <row r="6076" spans="21:23" x14ac:dyDescent="0.2">
      <c r="U6076" s="8"/>
      <c r="W6076" s="8"/>
    </row>
    <row r="6077" spans="21:23" x14ac:dyDescent="0.2">
      <c r="U6077" s="8"/>
      <c r="W6077" s="8"/>
    </row>
    <row r="6078" spans="21:23" x14ac:dyDescent="0.2">
      <c r="U6078" s="8"/>
      <c r="W6078" s="8"/>
    </row>
    <row r="6079" spans="21:23" x14ac:dyDescent="0.2">
      <c r="U6079" s="8"/>
      <c r="W6079" s="8"/>
    </row>
    <row r="6080" spans="21:23" x14ac:dyDescent="0.2">
      <c r="U6080" s="8"/>
      <c r="W6080" s="8"/>
    </row>
    <row r="6081" spans="21:23" x14ac:dyDescent="0.2">
      <c r="U6081" s="8"/>
      <c r="W6081" s="8"/>
    </row>
    <row r="6082" spans="21:23" x14ac:dyDescent="0.2">
      <c r="U6082" s="8"/>
      <c r="W6082" s="8"/>
    </row>
    <row r="6083" spans="21:23" x14ac:dyDescent="0.2">
      <c r="U6083" s="8"/>
      <c r="W6083" s="8"/>
    </row>
    <row r="6084" spans="21:23" x14ac:dyDescent="0.2">
      <c r="U6084" s="8"/>
      <c r="W6084" s="8"/>
    </row>
    <row r="6085" spans="21:23" x14ac:dyDescent="0.2">
      <c r="U6085" s="8"/>
      <c r="W6085" s="8"/>
    </row>
    <row r="6086" spans="21:23" x14ac:dyDescent="0.2">
      <c r="U6086" s="8"/>
      <c r="W6086" s="8"/>
    </row>
    <row r="6087" spans="21:23" x14ac:dyDescent="0.2">
      <c r="U6087" s="8"/>
      <c r="W6087" s="8"/>
    </row>
    <row r="6088" spans="21:23" x14ac:dyDescent="0.2">
      <c r="U6088" s="8"/>
      <c r="W6088" s="8"/>
    </row>
    <row r="6089" spans="21:23" x14ac:dyDescent="0.2">
      <c r="U6089" s="8"/>
      <c r="W6089" s="8"/>
    </row>
    <row r="6090" spans="21:23" x14ac:dyDescent="0.2">
      <c r="U6090" s="8"/>
      <c r="W6090" s="8"/>
    </row>
    <row r="6091" spans="21:23" x14ac:dyDescent="0.2">
      <c r="U6091" s="8"/>
      <c r="W6091" s="8"/>
    </row>
    <row r="6092" spans="21:23" x14ac:dyDescent="0.2">
      <c r="U6092" s="8"/>
      <c r="W6092" s="8"/>
    </row>
    <row r="6093" spans="21:23" x14ac:dyDescent="0.2">
      <c r="U6093" s="8"/>
      <c r="W6093" s="8"/>
    </row>
    <row r="6094" spans="21:23" x14ac:dyDescent="0.2">
      <c r="U6094" s="8"/>
      <c r="W6094" s="8"/>
    </row>
    <row r="6095" spans="21:23" x14ac:dyDescent="0.2">
      <c r="U6095" s="8"/>
      <c r="W6095" s="8"/>
    </row>
    <row r="6096" spans="21:23" x14ac:dyDescent="0.2">
      <c r="U6096" s="8"/>
      <c r="W6096" s="8"/>
    </row>
    <row r="6097" spans="21:23" x14ac:dyDescent="0.2">
      <c r="U6097" s="8"/>
      <c r="W6097" s="8"/>
    </row>
    <row r="6098" spans="21:23" x14ac:dyDescent="0.2">
      <c r="U6098" s="8"/>
      <c r="W6098" s="8"/>
    </row>
    <row r="6099" spans="21:23" x14ac:dyDescent="0.2">
      <c r="U6099" s="8"/>
      <c r="W6099" s="8"/>
    </row>
    <row r="6100" spans="21:23" x14ac:dyDescent="0.2">
      <c r="U6100" s="8"/>
      <c r="W6100" s="8"/>
    </row>
    <row r="6101" spans="21:23" x14ac:dyDescent="0.2">
      <c r="U6101" s="8"/>
      <c r="W6101" s="8"/>
    </row>
    <row r="6102" spans="21:23" x14ac:dyDescent="0.2">
      <c r="U6102" s="8"/>
      <c r="W6102" s="8"/>
    </row>
    <row r="6103" spans="21:23" x14ac:dyDescent="0.2">
      <c r="U6103" s="8"/>
      <c r="W6103" s="8"/>
    </row>
    <row r="6104" spans="21:23" x14ac:dyDescent="0.2">
      <c r="U6104" s="8"/>
      <c r="W6104" s="8"/>
    </row>
    <row r="6105" spans="21:23" x14ac:dyDescent="0.2">
      <c r="U6105" s="8"/>
      <c r="W6105" s="8"/>
    </row>
    <row r="6106" spans="21:23" x14ac:dyDescent="0.2">
      <c r="U6106" s="8"/>
      <c r="W6106" s="8"/>
    </row>
    <row r="6107" spans="21:23" x14ac:dyDescent="0.2">
      <c r="U6107" s="8"/>
      <c r="W6107" s="8"/>
    </row>
    <row r="6108" spans="21:23" x14ac:dyDescent="0.2">
      <c r="U6108" s="8"/>
      <c r="W6108" s="8"/>
    </row>
    <row r="6109" spans="21:23" x14ac:dyDescent="0.2">
      <c r="U6109" s="8"/>
      <c r="W6109" s="8"/>
    </row>
    <row r="6110" spans="21:23" x14ac:dyDescent="0.2">
      <c r="U6110" s="8"/>
      <c r="W6110" s="8"/>
    </row>
    <row r="6111" spans="21:23" x14ac:dyDescent="0.2">
      <c r="U6111" s="8"/>
      <c r="W6111" s="8"/>
    </row>
    <row r="6112" spans="21:23" x14ac:dyDescent="0.2">
      <c r="U6112" s="8"/>
      <c r="W6112" s="8"/>
    </row>
    <row r="6113" spans="21:23" x14ac:dyDescent="0.2">
      <c r="U6113" s="8"/>
      <c r="W6113" s="8"/>
    </row>
    <row r="6114" spans="21:23" x14ac:dyDescent="0.2">
      <c r="U6114" s="8"/>
      <c r="W6114" s="8"/>
    </row>
    <row r="6115" spans="21:23" x14ac:dyDescent="0.2">
      <c r="U6115" s="8"/>
      <c r="W6115" s="8"/>
    </row>
    <row r="6116" spans="21:23" x14ac:dyDescent="0.2">
      <c r="U6116" s="8"/>
      <c r="W6116" s="8"/>
    </row>
    <row r="6117" spans="21:23" x14ac:dyDescent="0.2">
      <c r="U6117" s="8"/>
      <c r="W6117" s="8"/>
    </row>
    <row r="6118" spans="21:23" x14ac:dyDescent="0.2">
      <c r="U6118" s="8"/>
      <c r="W6118" s="8"/>
    </row>
    <row r="6119" spans="21:23" x14ac:dyDescent="0.2">
      <c r="U6119" s="8"/>
      <c r="W6119" s="8"/>
    </row>
    <row r="6120" spans="21:23" x14ac:dyDescent="0.2">
      <c r="U6120" s="8"/>
      <c r="W6120" s="8"/>
    </row>
    <row r="6121" spans="21:23" x14ac:dyDescent="0.2">
      <c r="U6121" s="8"/>
      <c r="W6121" s="8"/>
    </row>
    <row r="6122" spans="21:23" x14ac:dyDescent="0.2">
      <c r="U6122" s="8"/>
      <c r="W6122" s="8"/>
    </row>
    <row r="6123" spans="21:23" x14ac:dyDescent="0.2">
      <c r="U6123" s="8"/>
      <c r="W6123" s="8"/>
    </row>
    <row r="6124" spans="21:23" x14ac:dyDescent="0.2">
      <c r="U6124" s="8"/>
      <c r="W6124" s="8"/>
    </row>
    <row r="6125" spans="21:23" x14ac:dyDescent="0.2">
      <c r="U6125" s="8"/>
      <c r="W6125" s="8"/>
    </row>
    <row r="6126" spans="21:23" x14ac:dyDescent="0.2">
      <c r="U6126" s="8"/>
      <c r="W6126" s="8"/>
    </row>
    <row r="6127" spans="21:23" x14ac:dyDescent="0.2">
      <c r="U6127" s="8"/>
      <c r="W6127" s="8"/>
    </row>
    <row r="6128" spans="21:23" x14ac:dyDescent="0.2">
      <c r="U6128" s="8"/>
      <c r="W6128" s="8"/>
    </row>
    <row r="6129" spans="21:23" x14ac:dyDescent="0.2">
      <c r="U6129" s="8"/>
      <c r="W6129" s="8"/>
    </row>
    <row r="6130" spans="21:23" x14ac:dyDescent="0.2">
      <c r="U6130" s="8"/>
      <c r="W6130" s="8"/>
    </row>
    <row r="6131" spans="21:23" x14ac:dyDescent="0.2">
      <c r="U6131" s="8"/>
      <c r="W6131" s="8"/>
    </row>
    <row r="6132" spans="21:23" x14ac:dyDescent="0.2">
      <c r="U6132" s="8"/>
      <c r="W6132" s="8"/>
    </row>
    <row r="6133" spans="21:23" x14ac:dyDescent="0.2">
      <c r="U6133" s="8"/>
      <c r="W6133" s="8"/>
    </row>
    <row r="6134" spans="21:23" x14ac:dyDescent="0.2">
      <c r="U6134" s="8"/>
      <c r="W6134" s="8"/>
    </row>
    <row r="6135" spans="21:23" x14ac:dyDescent="0.2">
      <c r="U6135" s="8"/>
      <c r="W6135" s="8"/>
    </row>
    <row r="6136" spans="21:23" x14ac:dyDescent="0.2">
      <c r="U6136" s="8"/>
      <c r="W6136" s="8"/>
    </row>
    <row r="6137" spans="21:23" x14ac:dyDescent="0.2">
      <c r="U6137" s="8"/>
      <c r="W6137" s="8"/>
    </row>
    <row r="6138" spans="21:23" x14ac:dyDescent="0.2">
      <c r="U6138" s="8"/>
      <c r="W6138" s="8"/>
    </row>
    <row r="6139" spans="21:23" x14ac:dyDescent="0.2">
      <c r="U6139" s="8"/>
      <c r="W6139" s="8"/>
    </row>
    <row r="6140" spans="21:23" x14ac:dyDescent="0.2">
      <c r="U6140" s="8"/>
      <c r="W6140" s="8"/>
    </row>
    <row r="6141" spans="21:23" x14ac:dyDescent="0.2">
      <c r="U6141" s="8"/>
      <c r="W6141" s="8"/>
    </row>
    <row r="6142" spans="21:23" x14ac:dyDescent="0.2">
      <c r="U6142" s="8"/>
      <c r="W6142" s="8"/>
    </row>
    <row r="6143" spans="21:23" x14ac:dyDescent="0.2">
      <c r="U6143" s="8"/>
      <c r="W6143" s="8"/>
    </row>
    <row r="6144" spans="21:23" x14ac:dyDescent="0.2">
      <c r="U6144" s="8"/>
      <c r="W6144" s="8"/>
    </row>
    <row r="6145" spans="21:23" x14ac:dyDescent="0.2">
      <c r="U6145" s="8"/>
      <c r="W6145" s="8"/>
    </row>
    <row r="6146" spans="21:23" x14ac:dyDescent="0.2">
      <c r="U6146" s="8"/>
      <c r="W6146" s="8"/>
    </row>
    <row r="6147" spans="21:23" x14ac:dyDescent="0.2">
      <c r="U6147" s="8"/>
      <c r="W6147" s="8"/>
    </row>
    <row r="6148" spans="21:23" x14ac:dyDescent="0.2">
      <c r="U6148" s="8"/>
      <c r="W6148" s="8"/>
    </row>
    <row r="6149" spans="21:23" x14ac:dyDescent="0.2">
      <c r="U6149" s="8"/>
      <c r="W6149" s="8"/>
    </row>
    <row r="6150" spans="21:23" x14ac:dyDescent="0.2">
      <c r="U6150" s="8"/>
      <c r="W6150" s="8"/>
    </row>
    <row r="6151" spans="21:23" x14ac:dyDescent="0.2">
      <c r="U6151" s="8"/>
      <c r="W6151" s="8"/>
    </row>
    <row r="6152" spans="21:23" x14ac:dyDescent="0.2">
      <c r="U6152" s="8"/>
      <c r="W6152" s="8"/>
    </row>
    <row r="6153" spans="21:23" x14ac:dyDescent="0.2">
      <c r="U6153" s="8"/>
      <c r="W6153" s="8"/>
    </row>
    <row r="6154" spans="21:23" x14ac:dyDescent="0.2">
      <c r="U6154" s="8"/>
      <c r="W6154" s="8"/>
    </row>
    <row r="6155" spans="21:23" x14ac:dyDescent="0.2">
      <c r="U6155" s="8"/>
      <c r="W6155" s="8"/>
    </row>
    <row r="6156" spans="21:23" x14ac:dyDescent="0.2">
      <c r="U6156" s="8"/>
      <c r="W6156" s="8"/>
    </row>
    <row r="6157" spans="21:23" x14ac:dyDescent="0.2">
      <c r="U6157" s="8"/>
      <c r="W6157" s="8"/>
    </row>
    <row r="6158" spans="21:23" x14ac:dyDescent="0.2">
      <c r="U6158" s="8"/>
      <c r="W6158" s="8"/>
    </row>
    <row r="6159" spans="21:23" x14ac:dyDescent="0.2">
      <c r="U6159" s="8"/>
      <c r="W6159" s="8"/>
    </row>
    <row r="6160" spans="21:23" x14ac:dyDescent="0.2">
      <c r="U6160" s="8"/>
      <c r="W6160" s="8"/>
    </row>
    <row r="6161" spans="21:23" x14ac:dyDescent="0.2">
      <c r="U6161" s="8"/>
      <c r="W6161" s="8"/>
    </row>
    <row r="6162" spans="21:23" x14ac:dyDescent="0.2">
      <c r="U6162" s="8"/>
      <c r="W6162" s="8"/>
    </row>
    <row r="6163" spans="21:23" x14ac:dyDescent="0.2">
      <c r="U6163" s="8"/>
      <c r="W6163" s="8"/>
    </row>
    <row r="6164" spans="21:23" x14ac:dyDescent="0.2">
      <c r="U6164" s="8"/>
      <c r="W6164" s="8"/>
    </row>
    <row r="6165" spans="21:23" x14ac:dyDescent="0.2">
      <c r="U6165" s="8"/>
      <c r="W6165" s="8"/>
    </row>
    <row r="6166" spans="21:23" x14ac:dyDescent="0.2">
      <c r="U6166" s="8"/>
      <c r="W6166" s="8"/>
    </row>
    <row r="6167" spans="21:23" x14ac:dyDescent="0.2">
      <c r="U6167" s="8"/>
      <c r="W6167" s="8"/>
    </row>
    <row r="6168" spans="21:23" x14ac:dyDescent="0.2">
      <c r="U6168" s="8"/>
      <c r="W6168" s="8"/>
    </row>
    <row r="6169" spans="21:23" x14ac:dyDescent="0.2">
      <c r="U6169" s="8"/>
      <c r="W6169" s="8"/>
    </row>
    <row r="6170" spans="21:23" x14ac:dyDescent="0.2">
      <c r="U6170" s="8"/>
      <c r="W6170" s="8"/>
    </row>
    <row r="6171" spans="21:23" x14ac:dyDescent="0.2">
      <c r="U6171" s="8"/>
      <c r="W6171" s="8"/>
    </row>
    <row r="6172" spans="21:23" x14ac:dyDescent="0.2">
      <c r="U6172" s="8"/>
      <c r="W6172" s="8"/>
    </row>
    <row r="6173" spans="21:23" x14ac:dyDescent="0.2">
      <c r="U6173" s="8"/>
      <c r="W6173" s="8"/>
    </row>
    <row r="6174" spans="21:23" x14ac:dyDescent="0.2">
      <c r="U6174" s="8"/>
      <c r="W6174" s="8"/>
    </row>
    <row r="6175" spans="21:23" x14ac:dyDescent="0.2">
      <c r="U6175" s="8"/>
      <c r="W6175" s="8"/>
    </row>
    <row r="6176" spans="21:23" x14ac:dyDescent="0.2">
      <c r="U6176" s="8"/>
      <c r="W6176" s="8"/>
    </row>
    <row r="6177" spans="21:23" x14ac:dyDescent="0.2">
      <c r="U6177" s="8"/>
      <c r="W6177" s="8"/>
    </row>
    <row r="6178" spans="21:23" x14ac:dyDescent="0.2">
      <c r="U6178" s="8"/>
      <c r="W6178" s="8"/>
    </row>
    <row r="6179" spans="21:23" x14ac:dyDescent="0.2">
      <c r="U6179" s="8"/>
      <c r="W6179" s="8"/>
    </row>
    <row r="6180" spans="21:23" x14ac:dyDescent="0.2">
      <c r="U6180" s="8"/>
      <c r="W6180" s="8"/>
    </row>
    <row r="6181" spans="21:23" x14ac:dyDescent="0.2">
      <c r="U6181" s="8"/>
      <c r="W6181" s="8"/>
    </row>
    <row r="6182" spans="21:23" x14ac:dyDescent="0.2">
      <c r="U6182" s="8"/>
      <c r="W6182" s="8"/>
    </row>
    <row r="6183" spans="21:23" x14ac:dyDescent="0.2">
      <c r="U6183" s="8"/>
      <c r="W6183" s="8"/>
    </row>
    <row r="6184" spans="21:23" x14ac:dyDescent="0.2">
      <c r="U6184" s="8"/>
      <c r="W6184" s="8"/>
    </row>
    <row r="6185" spans="21:23" x14ac:dyDescent="0.2">
      <c r="U6185" s="8"/>
      <c r="W6185" s="8"/>
    </row>
    <row r="6186" spans="21:23" x14ac:dyDescent="0.2">
      <c r="U6186" s="8"/>
      <c r="W6186" s="8"/>
    </row>
    <row r="6187" spans="21:23" x14ac:dyDescent="0.2">
      <c r="U6187" s="8"/>
      <c r="W6187" s="8"/>
    </row>
    <row r="6188" spans="21:23" x14ac:dyDescent="0.2">
      <c r="U6188" s="8"/>
      <c r="W6188" s="8"/>
    </row>
    <row r="6189" spans="21:23" x14ac:dyDescent="0.2">
      <c r="U6189" s="8"/>
      <c r="W6189" s="8"/>
    </row>
    <row r="6190" spans="21:23" x14ac:dyDescent="0.2">
      <c r="U6190" s="8"/>
      <c r="W6190" s="8"/>
    </row>
    <row r="6191" spans="21:23" x14ac:dyDescent="0.2">
      <c r="U6191" s="8"/>
      <c r="W6191" s="8"/>
    </row>
    <row r="6192" spans="21:23" x14ac:dyDescent="0.2">
      <c r="U6192" s="8"/>
      <c r="W6192" s="8"/>
    </row>
    <row r="6193" spans="21:23" x14ac:dyDescent="0.2">
      <c r="U6193" s="8"/>
      <c r="W6193" s="8"/>
    </row>
    <row r="6194" spans="21:23" x14ac:dyDescent="0.2">
      <c r="U6194" s="8"/>
      <c r="W6194" s="8"/>
    </row>
    <row r="6195" spans="21:23" x14ac:dyDescent="0.2">
      <c r="U6195" s="8"/>
      <c r="W6195" s="8"/>
    </row>
    <row r="6196" spans="21:23" x14ac:dyDescent="0.2">
      <c r="U6196" s="8"/>
      <c r="W6196" s="8"/>
    </row>
    <row r="6197" spans="21:23" x14ac:dyDescent="0.2">
      <c r="U6197" s="8"/>
      <c r="W6197" s="8"/>
    </row>
    <row r="6198" spans="21:23" x14ac:dyDescent="0.2">
      <c r="U6198" s="8"/>
      <c r="W6198" s="8"/>
    </row>
    <row r="6199" spans="21:23" x14ac:dyDescent="0.2">
      <c r="U6199" s="8"/>
      <c r="W6199" s="8"/>
    </row>
    <row r="6200" spans="21:23" x14ac:dyDescent="0.2">
      <c r="U6200" s="8"/>
      <c r="W6200" s="8"/>
    </row>
    <row r="6201" spans="21:23" x14ac:dyDescent="0.2">
      <c r="U6201" s="8"/>
      <c r="W6201" s="8"/>
    </row>
    <row r="6202" spans="21:23" x14ac:dyDescent="0.2">
      <c r="U6202" s="8"/>
      <c r="W6202" s="8"/>
    </row>
    <row r="6203" spans="21:23" x14ac:dyDescent="0.2">
      <c r="U6203" s="8"/>
      <c r="W6203" s="8"/>
    </row>
    <row r="6204" spans="21:23" x14ac:dyDescent="0.2">
      <c r="U6204" s="8"/>
      <c r="W6204" s="8"/>
    </row>
    <row r="6205" spans="21:23" x14ac:dyDescent="0.2">
      <c r="U6205" s="8"/>
      <c r="W6205" s="8"/>
    </row>
    <row r="6206" spans="21:23" x14ac:dyDescent="0.2">
      <c r="U6206" s="8"/>
      <c r="W6206" s="8"/>
    </row>
    <row r="6207" spans="21:23" x14ac:dyDescent="0.2">
      <c r="U6207" s="8"/>
      <c r="W6207" s="8"/>
    </row>
    <row r="6208" spans="21:23" x14ac:dyDescent="0.2">
      <c r="U6208" s="8"/>
      <c r="W6208" s="8"/>
    </row>
    <row r="6209" spans="21:23" x14ac:dyDescent="0.2">
      <c r="U6209" s="8"/>
      <c r="W6209" s="8"/>
    </row>
    <row r="6210" spans="21:23" x14ac:dyDescent="0.2">
      <c r="U6210" s="8"/>
      <c r="W6210" s="8"/>
    </row>
    <row r="6211" spans="21:23" x14ac:dyDescent="0.2">
      <c r="U6211" s="8"/>
      <c r="W6211" s="8"/>
    </row>
    <row r="6212" spans="21:23" x14ac:dyDescent="0.2">
      <c r="U6212" s="8"/>
      <c r="W6212" s="8"/>
    </row>
    <row r="6213" spans="21:23" x14ac:dyDescent="0.2">
      <c r="U6213" s="8"/>
      <c r="W6213" s="8"/>
    </row>
    <row r="6214" spans="21:23" x14ac:dyDescent="0.2">
      <c r="U6214" s="8"/>
      <c r="W6214" s="8"/>
    </row>
    <row r="6215" spans="21:23" x14ac:dyDescent="0.2">
      <c r="U6215" s="8"/>
      <c r="W6215" s="8"/>
    </row>
    <row r="6216" spans="21:23" x14ac:dyDescent="0.2">
      <c r="U6216" s="8"/>
      <c r="W6216" s="8"/>
    </row>
    <row r="6217" spans="21:23" x14ac:dyDescent="0.2">
      <c r="U6217" s="8"/>
      <c r="W6217" s="8"/>
    </row>
    <row r="6218" spans="21:23" x14ac:dyDescent="0.2">
      <c r="U6218" s="8"/>
      <c r="W6218" s="8"/>
    </row>
    <row r="6219" spans="21:23" x14ac:dyDescent="0.2">
      <c r="U6219" s="8"/>
      <c r="W6219" s="8"/>
    </row>
    <row r="6220" spans="21:23" x14ac:dyDescent="0.2">
      <c r="U6220" s="8"/>
      <c r="W6220" s="8"/>
    </row>
    <row r="6221" spans="21:23" x14ac:dyDescent="0.2">
      <c r="U6221" s="8"/>
      <c r="W6221" s="8"/>
    </row>
    <row r="6222" spans="21:23" x14ac:dyDescent="0.2">
      <c r="U6222" s="8"/>
      <c r="W6222" s="8"/>
    </row>
    <row r="6223" spans="21:23" x14ac:dyDescent="0.2">
      <c r="U6223" s="8"/>
      <c r="W6223" s="8"/>
    </row>
    <row r="6224" spans="21:23" x14ac:dyDescent="0.2">
      <c r="U6224" s="8"/>
      <c r="W6224" s="8"/>
    </row>
    <row r="6225" spans="21:23" x14ac:dyDescent="0.2">
      <c r="U6225" s="8"/>
      <c r="W6225" s="8"/>
    </row>
    <row r="6226" spans="21:23" x14ac:dyDescent="0.2">
      <c r="U6226" s="8"/>
      <c r="W6226" s="8"/>
    </row>
    <row r="6227" spans="21:23" x14ac:dyDescent="0.2">
      <c r="U6227" s="8"/>
      <c r="W6227" s="8"/>
    </row>
    <row r="6228" spans="21:23" x14ac:dyDescent="0.2">
      <c r="U6228" s="8"/>
      <c r="W6228" s="8"/>
    </row>
    <row r="6229" spans="21:23" x14ac:dyDescent="0.2">
      <c r="U6229" s="8"/>
      <c r="W6229" s="8"/>
    </row>
    <row r="6230" spans="21:23" x14ac:dyDescent="0.2">
      <c r="U6230" s="8"/>
      <c r="W6230" s="8"/>
    </row>
    <row r="6231" spans="21:23" x14ac:dyDescent="0.2">
      <c r="U6231" s="8"/>
      <c r="W6231" s="8"/>
    </row>
    <row r="6232" spans="21:23" x14ac:dyDescent="0.2">
      <c r="U6232" s="8"/>
      <c r="W6232" s="8"/>
    </row>
    <row r="6233" spans="21:23" x14ac:dyDescent="0.2">
      <c r="U6233" s="8"/>
      <c r="W6233" s="8"/>
    </row>
    <row r="6234" spans="21:23" x14ac:dyDescent="0.2">
      <c r="U6234" s="8"/>
      <c r="W6234" s="8"/>
    </row>
    <row r="6235" spans="21:23" x14ac:dyDescent="0.2">
      <c r="U6235" s="8"/>
      <c r="W6235" s="8"/>
    </row>
    <row r="6236" spans="21:23" x14ac:dyDescent="0.2">
      <c r="U6236" s="8"/>
      <c r="W6236" s="8"/>
    </row>
    <row r="6237" spans="21:23" x14ac:dyDescent="0.2">
      <c r="U6237" s="8"/>
      <c r="W6237" s="8"/>
    </row>
    <row r="6238" spans="21:23" x14ac:dyDescent="0.2">
      <c r="U6238" s="8"/>
      <c r="W6238" s="8"/>
    </row>
    <row r="6239" spans="21:23" x14ac:dyDescent="0.2">
      <c r="U6239" s="8"/>
      <c r="W6239" s="8"/>
    </row>
    <row r="6240" spans="21:23" x14ac:dyDescent="0.2">
      <c r="U6240" s="8"/>
      <c r="W6240" s="8"/>
    </row>
    <row r="6241" spans="21:23" x14ac:dyDescent="0.2">
      <c r="U6241" s="8"/>
      <c r="W6241" s="8"/>
    </row>
    <row r="6242" spans="21:23" x14ac:dyDescent="0.2">
      <c r="U6242" s="8"/>
      <c r="W6242" s="8"/>
    </row>
    <row r="6243" spans="21:23" x14ac:dyDescent="0.2">
      <c r="U6243" s="8"/>
      <c r="W6243" s="8"/>
    </row>
    <row r="6244" spans="21:23" x14ac:dyDescent="0.2">
      <c r="U6244" s="8"/>
      <c r="W6244" s="8"/>
    </row>
    <row r="6245" spans="21:23" x14ac:dyDescent="0.2">
      <c r="U6245" s="8"/>
      <c r="W6245" s="8"/>
    </row>
    <row r="6246" spans="21:23" x14ac:dyDescent="0.2">
      <c r="U6246" s="8"/>
      <c r="W6246" s="8"/>
    </row>
    <row r="6247" spans="21:23" x14ac:dyDescent="0.2">
      <c r="U6247" s="8"/>
      <c r="W6247" s="8"/>
    </row>
    <row r="6248" spans="21:23" x14ac:dyDescent="0.2">
      <c r="U6248" s="8"/>
      <c r="W6248" s="8"/>
    </row>
    <row r="6249" spans="21:23" x14ac:dyDescent="0.2">
      <c r="U6249" s="8"/>
      <c r="W6249" s="8"/>
    </row>
    <row r="6250" spans="21:23" x14ac:dyDescent="0.2">
      <c r="U6250" s="8"/>
      <c r="W6250" s="8"/>
    </row>
    <row r="6251" spans="21:23" x14ac:dyDescent="0.2">
      <c r="U6251" s="8"/>
      <c r="W6251" s="8"/>
    </row>
    <row r="6252" spans="21:23" x14ac:dyDescent="0.2">
      <c r="U6252" s="8"/>
      <c r="W6252" s="8"/>
    </row>
    <row r="6253" spans="21:23" x14ac:dyDescent="0.2">
      <c r="U6253" s="8"/>
      <c r="W6253" s="8"/>
    </row>
    <row r="6254" spans="21:23" x14ac:dyDescent="0.2">
      <c r="U6254" s="8"/>
      <c r="W6254" s="8"/>
    </row>
    <row r="6255" spans="21:23" x14ac:dyDescent="0.2">
      <c r="U6255" s="8"/>
      <c r="W6255" s="8"/>
    </row>
    <row r="6256" spans="21:23" x14ac:dyDescent="0.2">
      <c r="U6256" s="8"/>
      <c r="W6256" s="8"/>
    </row>
    <row r="6257" spans="21:23" x14ac:dyDescent="0.2">
      <c r="U6257" s="8"/>
      <c r="W6257" s="8"/>
    </row>
    <row r="6258" spans="21:23" x14ac:dyDescent="0.2">
      <c r="U6258" s="8"/>
      <c r="W6258" s="8"/>
    </row>
    <row r="6259" spans="21:23" x14ac:dyDescent="0.2">
      <c r="U6259" s="8"/>
      <c r="W6259" s="8"/>
    </row>
    <row r="6260" spans="21:23" x14ac:dyDescent="0.2">
      <c r="U6260" s="8"/>
      <c r="W6260" s="8"/>
    </row>
    <row r="6261" spans="21:23" x14ac:dyDescent="0.2">
      <c r="U6261" s="8"/>
      <c r="W6261" s="8"/>
    </row>
    <row r="6262" spans="21:23" x14ac:dyDescent="0.2">
      <c r="U6262" s="8"/>
      <c r="W6262" s="8"/>
    </row>
    <row r="6263" spans="21:23" x14ac:dyDescent="0.2">
      <c r="U6263" s="8"/>
      <c r="W6263" s="8"/>
    </row>
    <row r="6264" spans="21:23" x14ac:dyDescent="0.2">
      <c r="U6264" s="8"/>
      <c r="W6264" s="8"/>
    </row>
    <row r="6265" spans="21:23" x14ac:dyDescent="0.2">
      <c r="U6265" s="8"/>
      <c r="W6265" s="8"/>
    </row>
    <row r="6266" spans="21:23" x14ac:dyDescent="0.2">
      <c r="U6266" s="8"/>
      <c r="W6266" s="8"/>
    </row>
    <row r="6267" spans="21:23" x14ac:dyDescent="0.2">
      <c r="U6267" s="8"/>
      <c r="W6267" s="8"/>
    </row>
    <row r="6268" spans="21:23" x14ac:dyDescent="0.2">
      <c r="U6268" s="8"/>
      <c r="W6268" s="8"/>
    </row>
    <row r="6269" spans="21:23" x14ac:dyDescent="0.2">
      <c r="U6269" s="8"/>
      <c r="W6269" s="8"/>
    </row>
    <row r="6270" spans="21:23" x14ac:dyDescent="0.2">
      <c r="U6270" s="8"/>
      <c r="W6270" s="8"/>
    </row>
    <row r="6271" spans="21:23" x14ac:dyDescent="0.2">
      <c r="U6271" s="8"/>
      <c r="W6271" s="8"/>
    </row>
    <row r="6272" spans="21:23" x14ac:dyDescent="0.2">
      <c r="U6272" s="8"/>
      <c r="W6272" s="8"/>
    </row>
    <row r="6273" spans="21:23" x14ac:dyDescent="0.2">
      <c r="U6273" s="8"/>
      <c r="W6273" s="8"/>
    </row>
    <row r="6274" spans="21:23" x14ac:dyDescent="0.2">
      <c r="U6274" s="8"/>
      <c r="W6274" s="8"/>
    </row>
    <row r="6275" spans="21:23" x14ac:dyDescent="0.2">
      <c r="U6275" s="8"/>
      <c r="W6275" s="8"/>
    </row>
    <row r="6276" spans="21:23" x14ac:dyDescent="0.2">
      <c r="U6276" s="8"/>
      <c r="W6276" s="8"/>
    </row>
    <row r="6277" spans="21:23" x14ac:dyDescent="0.2">
      <c r="U6277" s="8"/>
      <c r="W6277" s="8"/>
    </row>
    <row r="6278" spans="21:23" x14ac:dyDescent="0.2">
      <c r="U6278" s="8"/>
      <c r="W6278" s="8"/>
    </row>
    <row r="6279" spans="21:23" x14ac:dyDescent="0.2">
      <c r="U6279" s="8"/>
      <c r="W6279" s="8"/>
    </row>
    <row r="6280" spans="21:23" x14ac:dyDescent="0.2">
      <c r="U6280" s="8"/>
      <c r="W6280" s="8"/>
    </row>
    <row r="6281" spans="21:23" x14ac:dyDescent="0.2">
      <c r="U6281" s="8"/>
      <c r="W6281" s="8"/>
    </row>
    <row r="6282" spans="21:23" x14ac:dyDescent="0.2">
      <c r="U6282" s="8"/>
      <c r="W6282" s="8"/>
    </row>
    <row r="6283" spans="21:23" x14ac:dyDescent="0.2">
      <c r="U6283" s="8"/>
      <c r="W6283" s="8"/>
    </row>
    <row r="6284" spans="21:23" x14ac:dyDescent="0.2">
      <c r="U6284" s="8"/>
      <c r="W6284" s="8"/>
    </row>
    <row r="6285" spans="21:23" x14ac:dyDescent="0.2">
      <c r="U6285" s="8"/>
      <c r="W6285" s="8"/>
    </row>
    <row r="6286" spans="21:23" x14ac:dyDescent="0.2">
      <c r="U6286" s="8"/>
      <c r="W6286" s="8"/>
    </row>
    <row r="6287" spans="21:23" x14ac:dyDescent="0.2">
      <c r="U6287" s="8"/>
      <c r="W6287" s="8"/>
    </row>
    <row r="6288" spans="21:23" x14ac:dyDescent="0.2">
      <c r="U6288" s="8"/>
      <c r="W6288" s="8"/>
    </row>
    <row r="6289" spans="21:23" x14ac:dyDescent="0.2">
      <c r="U6289" s="8"/>
      <c r="W6289" s="8"/>
    </row>
    <row r="6290" spans="21:23" x14ac:dyDescent="0.2">
      <c r="U6290" s="8"/>
      <c r="W6290" s="8"/>
    </row>
    <row r="6291" spans="21:23" x14ac:dyDescent="0.2">
      <c r="U6291" s="8"/>
      <c r="W6291" s="8"/>
    </row>
    <row r="6292" spans="21:23" x14ac:dyDescent="0.2">
      <c r="U6292" s="8"/>
      <c r="W6292" s="8"/>
    </row>
    <row r="6293" spans="21:23" x14ac:dyDescent="0.2">
      <c r="U6293" s="8"/>
      <c r="W6293" s="8"/>
    </row>
    <row r="6294" spans="21:23" x14ac:dyDescent="0.2">
      <c r="U6294" s="8"/>
      <c r="W6294" s="8"/>
    </row>
    <row r="6295" spans="21:23" x14ac:dyDescent="0.2">
      <c r="U6295" s="8"/>
      <c r="W6295" s="8"/>
    </row>
    <row r="6296" spans="21:23" x14ac:dyDescent="0.2">
      <c r="U6296" s="8"/>
      <c r="W6296" s="8"/>
    </row>
    <row r="6297" spans="21:23" x14ac:dyDescent="0.2">
      <c r="U6297" s="8"/>
      <c r="W6297" s="8"/>
    </row>
    <row r="6298" spans="21:23" x14ac:dyDescent="0.2">
      <c r="U6298" s="8"/>
      <c r="W6298" s="8"/>
    </row>
    <row r="6299" spans="21:23" x14ac:dyDescent="0.2">
      <c r="U6299" s="8"/>
      <c r="W6299" s="8"/>
    </row>
    <row r="6300" spans="21:23" x14ac:dyDescent="0.2">
      <c r="U6300" s="8"/>
      <c r="W6300" s="8"/>
    </row>
    <row r="6301" spans="21:23" x14ac:dyDescent="0.2">
      <c r="U6301" s="8"/>
      <c r="W6301" s="8"/>
    </row>
    <row r="6302" spans="21:23" x14ac:dyDescent="0.2">
      <c r="U6302" s="8"/>
      <c r="W6302" s="8"/>
    </row>
    <row r="6303" spans="21:23" x14ac:dyDescent="0.2">
      <c r="U6303" s="8"/>
      <c r="W6303" s="8"/>
    </row>
    <row r="6304" spans="21:23" x14ac:dyDescent="0.2">
      <c r="U6304" s="8"/>
      <c r="W6304" s="8"/>
    </row>
    <row r="6305" spans="21:23" x14ac:dyDescent="0.2">
      <c r="U6305" s="8"/>
      <c r="W6305" s="8"/>
    </row>
    <row r="6306" spans="21:23" x14ac:dyDescent="0.2">
      <c r="U6306" s="8"/>
      <c r="W6306" s="8"/>
    </row>
    <row r="6307" spans="21:23" x14ac:dyDescent="0.2">
      <c r="U6307" s="8"/>
      <c r="W6307" s="8"/>
    </row>
    <row r="6308" spans="21:23" x14ac:dyDescent="0.2">
      <c r="U6308" s="8"/>
      <c r="W6308" s="8"/>
    </row>
    <row r="6309" spans="21:23" x14ac:dyDescent="0.2">
      <c r="U6309" s="8"/>
      <c r="W6309" s="8"/>
    </row>
    <row r="6310" spans="21:23" x14ac:dyDescent="0.2">
      <c r="U6310" s="8"/>
      <c r="W6310" s="8"/>
    </row>
    <row r="6311" spans="21:23" x14ac:dyDescent="0.2">
      <c r="U6311" s="8"/>
      <c r="W6311" s="8"/>
    </row>
    <row r="6312" spans="21:23" x14ac:dyDescent="0.2">
      <c r="U6312" s="8"/>
      <c r="W6312" s="8"/>
    </row>
    <row r="6313" spans="21:23" x14ac:dyDescent="0.2">
      <c r="U6313" s="8"/>
      <c r="W6313" s="8"/>
    </row>
    <row r="6314" spans="21:23" x14ac:dyDescent="0.2">
      <c r="U6314" s="8"/>
      <c r="W6314" s="8"/>
    </row>
    <row r="6315" spans="21:23" x14ac:dyDescent="0.2">
      <c r="U6315" s="8"/>
      <c r="W6315" s="8"/>
    </row>
    <row r="6316" spans="21:23" x14ac:dyDescent="0.2">
      <c r="U6316" s="8"/>
      <c r="W6316" s="8"/>
    </row>
    <row r="6317" spans="21:23" x14ac:dyDescent="0.2">
      <c r="U6317" s="8"/>
      <c r="W6317" s="8"/>
    </row>
    <row r="6318" spans="21:23" x14ac:dyDescent="0.2">
      <c r="U6318" s="8"/>
      <c r="W6318" s="8"/>
    </row>
    <row r="6319" spans="21:23" x14ac:dyDescent="0.2">
      <c r="U6319" s="8"/>
      <c r="W6319" s="8"/>
    </row>
    <row r="6320" spans="21:23" x14ac:dyDescent="0.2">
      <c r="U6320" s="8"/>
      <c r="W6320" s="8"/>
    </row>
    <row r="6321" spans="21:23" x14ac:dyDescent="0.2">
      <c r="U6321" s="8"/>
      <c r="W6321" s="8"/>
    </row>
    <row r="6322" spans="21:23" x14ac:dyDescent="0.2">
      <c r="U6322" s="8"/>
      <c r="W6322" s="8"/>
    </row>
    <row r="6323" spans="21:23" x14ac:dyDescent="0.2">
      <c r="U6323" s="8"/>
      <c r="W6323" s="8"/>
    </row>
    <row r="6324" spans="21:23" x14ac:dyDescent="0.2">
      <c r="U6324" s="8"/>
      <c r="W6324" s="8"/>
    </row>
    <row r="6325" spans="21:23" x14ac:dyDescent="0.2">
      <c r="U6325" s="8"/>
      <c r="W6325" s="8"/>
    </row>
    <row r="6326" spans="21:23" x14ac:dyDescent="0.2">
      <c r="U6326" s="8"/>
      <c r="W6326" s="8"/>
    </row>
    <row r="6327" spans="21:23" x14ac:dyDescent="0.2">
      <c r="U6327" s="8"/>
      <c r="W6327" s="8"/>
    </row>
    <row r="6328" spans="21:23" x14ac:dyDescent="0.2">
      <c r="U6328" s="8"/>
      <c r="W6328" s="8"/>
    </row>
    <row r="6329" spans="21:23" x14ac:dyDescent="0.2">
      <c r="U6329" s="8"/>
      <c r="W6329" s="8"/>
    </row>
    <row r="6330" spans="21:23" x14ac:dyDescent="0.2">
      <c r="U6330" s="8"/>
      <c r="W6330" s="8"/>
    </row>
    <row r="6331" spans="21:23" x14ac:dyDescent="0.2">
      <c r="U6331" s="8"/>
      <c r="W6331" s="8"/>
    </row>
    <row r="6332" spans="21:23" x14ac:dyDescent="0.2">
      <c r="U6332" s="8"/>
      <c r="W6332" s="8"/>
    </row>
    <row r="6333" spans="21:23" x14ac:dyDescent="0.2">
      <c r="U6333" s="8"/>
      <c r="W6333" s="8"/>
    </row>
    <row r="6334" spans="21:23" x14ac:dyDescent="0.2">
      <c r="U6334" s="8"/>
      <c r="W6334" s="8"/>
    </row>
    <row r="6335" spans="21:23" x14ac:dyDescent="0.2">
      <c r="U6335" s="8"/>
      <c r="W6335" s="8"/>
    </row>
    <row r="6336" spans="21:23" x14ac:dyDescent="0.2">
      <c r="U6336" s="8"/>
      <c r="W6336" s="8"/>
    </row>
    <row r="6337" spans="21:23" x14ac:dyDescent="0.2">
      <c r="U6337" s="8"/>
      <c r="W6337" s="8"/>
    </row>
    <row r="6338" spans="21:23" x14ac:dyDescent="0.2">
      <c r="U6338" s="8"/>
      <c r="W6338" s="8"/>
    </row>
    <row r="6339" spans="21:23" x14ac:dyDescent="0.2">
      <c r="U6339" s="8"/>
      <c r="W6339" s="8"/>
    </row>
    <row r="6340" spans="21:23" x14ac:dyDescent="0.2">
      <c r="U6340" s="8"/>
      <c r="W6340" s="8"/>
    </row>
    <row r="6341" spans="21:23" x14ac:dyDescent="0.2">
      <c r="U6341" s="8"/>
      <c r="W6341" s="8"/>
    </row>
    <row r="6342" spans="21:23" x14ac:dyDescent="0.2">
      <c r="U6342" s="8"/>
      <c r="W6342" s="8"/>
    </row>
    <row r="6343" spans="21:23" x14ac:dyDescent="0.2">
      <c r="U6343" s="8"/>
      <c r="W6343" s="8"/>
    </row>
    <row r="6344" spans="21:23" x14ac:dyDescent="0.2">
      <c r="U6344" s="8"/>
      <c r="W6344" s="8"/>
    </row>
    <row r="6345" spans="21:23" x14ac:dyDescent="0.2">
      <c r="U6345" s="8"/>
      <c r="W6345" s="8"/>
    </row>
    <row r="6346" spans="21:23" x14ac:dyDescent="0.2">
      <c r="U6346" s="8"/>
      <c r="W6346" s="8"/>
    </row>
    <row r="6347" spans="21:23" x14ac:dyDescent="0.2">
      <c r="U6347" s="8"/>
      <c r="W6347" s="8"/>
    </row>
    <row r="6348" spans="21:23" x14ac:dyDescent="0.2">
      <c r="U6348" s="8"/>
      <c r="W6348" s="8"/>
    </row>
    <row r="6349" spans="21:23" x14ac:dyDescent="0.2">
      <c r="U6349" s="8"/>
      <c r="W6349" s="8"/>
    </row>
    <row r="6350" spans="21:23" x14ac:dyDescent="0.2">
      <c r="U6350" s="8"/>
      <c r="W6350" s="8"/>
    </row>
    <row r="6351" spans="21:23" x14ac:dyDescent="0.2">
      <c r="U6351" s="8"/>
      <c r="W6351" s="8"/>
    </row>
    <row r="6352" spans="21:23" x14ac:dyDescent="0.2">
      <c r="U6352" s="8"/>
      <c r="W6352" s="8"/>
    </row>
    <row r="6353" spans="21:23" x14ac:dyDescent="0.2">
      <c r="U6353" s="8"/>
      <c r="W6353" s="8"/>
    </row>
    <row r="6354" spans="21:23" x14ac:dyDescent="0.2">
      <c r="U6354" s="8"/>
      <c r="W6354" s="8"/>
    </row>
    <row r="6355" spans="21:23" x14ac:dyDescent="0.2">
      <c r="U6355" s="8"/>
      <c r="W6355" s="8"/>
    </row>
    <row r="6356" spans="21:23" x14ac:dyDescent="0.2">
      <c r="U6356" s="8"/>
      <c r="W6356" s="8"/>
    </row>
    <row r="6357" spans="21:23" x14ac:dyDescent="0.2">
      <c r="U6357" s="8"/>
      <c r="W6357" s="8"/>
    </row>
    <row r="6358" spans="21:23" x14ac:dyDescent="0.2">
      <c r="U6358" s="8"/>
      <c r="W6358" s="8"/>
    </row>
    <row r="6359" spans="21:23" x14ac:dyDescent="0.2">
      <c r="U6359" s="8"/>
      <c r="W6359" s="8"/>
    </row>
    <row r="6360" spans="21:23" x14ac:dyDescent="0.2">
      <c r="U6360" s="8"/>
      <c r="W6360" s="8"/>
    </row>
    <row r="6361" spans="21:23" x14ac:dyDescent="0.2">
      <c r="U6361" s="8"/>
      <c r="W6361" s="8"/>
    </row>
    <row r="6362" spans="21:23" x14ac:dyDescent="0.2">
      <c r="U6362" s="8"/>
      <c r="W6362" s="8"/>
    </row>
    <row r="6363" spans="21:23" x14ac:dyDescent="0.2">
      <c r="U6363" s="8"/>
      <c r="W6363" s="8"/>
    </row>
    <row r="6364" spans="21:23" x14ac:dyDescent="0.2">
      <c r="U6364" s="8"/>
      <c r="W6364" s="8"/>
    </row>
    <row r="6365" spans="21:23" x14ac:dyDescent="0.2">
      <c r="U6365" s="8"/>
      <c r="W6365" s="8"/>
    </row>
    <row r="6366" spans="21:23" x14ac:dyDescent="0.2">
      <c r="U6366" s="8"/>
      <c r="W6366" s="8"/>
    </row>
    <row r="6367" spans="21:23" x14ac:dyDescent="0.2">
      <c r="U6367" s="8"/>
      <c r="W6367" s="8"/>
    </row>
    <row r="6368" spans="21:23" x14ac:dyDescent="0.2">
      <c r="U6368" s="8"/>
      <c r="W6368" s="8"/>
    </row>
    <row r="6369" spans="21:23" x14ac:dyDescent="0.2">
      <c r="U6369" s="8"/>
      <c r="W6369" s="8"/>
    </row>
    <row r="6370" spans="21:23" x14ac:dyDescent="0.2">
      <c r="U6370" s="8"/>
      <c r="W6370" s="8"/>
    </row>
    <row r="6371" spans="21:23" x14ac:dyDescent="0.2">
      <c r="U6371" s="8"/>
      <c r="W6371" s="8"/>
    </row>
    <row r="6372" spans="21:23" x14ac:dyDescent="0.2">
      <c r="U6372" s="8"/>
      <c r="W6372" s="8"/>
    </row>
    <row r="6373" spans="21:23" x14ac:dyDescent="0.2">
      <c r="U6373" s="8"/>
      <c r="W6373" s="8"/>
    </row>
    <row r="6374" spans="21:23" x14ac:dyDescent="0.2">
      <c r="U6374" s="8"/>
      <c r="W6374" s="8"/>
    </row>
    <row r="6375" spans="21:23" x14ac:dyDescent="0.2">
      <c r="U6375" s="8"/>
      <c r="W6375" s="8"/>
    </row>
    <row r="6376" spans="21:23" x14ac:dyDescent="0.2">
      <c r="U6376" s="8"/>
      <c r="W6376" s="8"/>
    </row>
    <row r="6377" spans="21:23" x14ac:dyDescent="0.2">
      <c r="U6377" s="8"/>
      <c r="W6377" s="8"/>
    </row>
    <row r="6378" spans="21:23" x14ac:dyDescent="0.2">
      <c r="U6378" s="8"/>
      <c r="W6378" s="8"/>
    </row>
    <row r="6379" spans="21:23" x14ac:dyDescent="0.2">
      <c r="U6379" s="8"/>
      <c r="W6379" s="8"/>
    </row>
    <row r="6380" spans="21:23" x14ac:dyDescent="0.2">
      <c r="U6380" s="8"/>
      <c r="W6380" s="8"/>
    </row>
    <row r="6381" spans="21:23" x14ac:dyDescent="0.2">
      <c r="U6381" s="8"/>
      <c r="W6381" s="8"/>
    </row>
    <row r="6382" spans="21:23" x14ac:dyDescent="0.2">
      <c r="U6382" s="8"/>
      <c r="W6382" s="8"/>
    </row>
    <row r="6383" spans="21:23" x14ac:dyDescent="0.2">
      <c r="U6383" s="8"/>
      <c r="W6383" s="8"/>
    </row>
    <row r="6384" spans="21:23" x14ac:dyDescent="0.2">
      <c r="U6384" s="8"/>
      <c r="W6384" s="8"/>
    </row>
    <row r="6385" spans="21:23" x14ac:dyDescent="0.2">
      <c r="U6385" s="8"/>
      <c r="W6385" s="8"/>
    </row>
    <row r="6386" spans="21:23" x14ac:dyDescent="0.2">
      <c r="U6386" s="8"/>
      <c r="W6386" s="8"/>
    </row>
    <row r="6387" spans="21:23" x14ac:dyDescent="0.2">
      <c r="U6387" s="8"/>
      <c r="W6387" s="8"/>
    </row>
    <row r="6388" spans="21:23" x14ac:dyDescent="0.2">
      <c r="U6388" s="8"/>
      <c r="W6388" s="8"/>
    </row>
    <row r="6389" spans="21:23" x14ac:dyDescent="0.2">
      <c r="U6389" s="8"/>
      <c r="W6389" s="8"/>
    </row>
    <row r="6390" spans="21:23" x14ac:dyDescent="0.2">
      <c r="U6390" s="8"/>
      <c r="W6390" s="8"/>
    </row>
    <row r="6391" spans="21:23" x14ac:dyDescent="0.2">
      <c r="U6391" s="8"/>
      <c r="W6391" s="8"/>
    </row>
    <row r="6392" spans="21:23" x14ac:dyDescent="0.2">
      <c r="U6392" s="8"/>
      <c r="W6392" s="8"/>
    </row>
    <row r="6393" spans="21:23" x14ac:dyDescent="0.2">
      <c r="U6393" s="8"/>
      <c r="W6393" s="8"/>
    </row>
    <row r="6394" spans="21:23" x14ac:dyDescent="0.2">
      <c r="U6394" s="8"/>
      <c r="W6394" s="8"/>
    </row>
    <row r="6395" spans="21:23" x14ac:dyDescent="0.2">
      <c r="U6395" s="8"/>
      <c r="W6395" s="8"/>
    </row>
    <row r="6396" spans="21:23" x14ac:dyDescent="0.2">
      <c r="U6396" s="8"/>
      <c r="W6396" s="8"/>
    </row>
    <row r="6397" spans="21:23" x14ac:dyDescent="0.2">
      <c r="U6397" s="8"/>
      <c r="W6397" s="8"/>
    </row>
    <row r="6398" spans="21:23" x14ac:dyDescent="0.2">
      <c r="U6398" s="8"/>
      <c r="W6398" s="8"/>
    </row>
    <row r="6399" spans="21:23" x14ac:dyDescent="0.2">
      <c r="U6399" s="8"/>
      <c r="W6399" s="8"/>
    </row>
    <row r="6400" spans="21:23" x14ac:dyDescent="0.2">
      <c r="U6400" s="8"/>
      <c r="W6400" s="8"/>
    </row>
    <row r="6401" spans="21:23" x14ac:dyDescent="0.2">
      <c r="U6401" s="8"/>
      <c r="W6401" s="8"/>
    </row>
    <row r="6402" spans="21:23" x14ac:dyDescent="0.2">
      <c r="U6402" s="8"/>
      <c r="W6402" s="8"/>
    </row>
    <row r="6403" spans="21:23" x14ac:dyDescent="0.2">
      <c r="U6403" s="8"/>
      <c r="W6403" s="8"/>
    </row>
    <row r="6404" spans="21:23" x14ac:dyDescent="0.2">
      <c r="U6404" s="8"/>
      <c r="W6404" s="8"/>
    </row>
    <row r="6405" spans="21:23" x14ac:dyDescent="0.2">
      <c r="U6405" s="8"/>
      <c r="W6405" s="8"/>
    </row>
    <row r="6406" spans="21:23" x14ac:dyDescent="0.2">
      <c r="U6406" s="8"/>
      <c r="W6406" s="8"/>
    </row>
    <row r="6407" spans="21:23" x14ac:dyDescent="0.2">
      <c r="U6407" s="8"/>
      <c r="W6407" s="8"/>
    </row>
    <row r="6408" spans="21:23" x14ac:dyDescent="0.2">
      <c r="U6408" s="8"/>
      <c r="W6408" s="8"/>
    </row>
    <row r="6409" spans="21:23" x14ac:dyDescent="0.2">
      <c r="U6409" s="8"/>
      <c r="W6409" s="8"/>
    </row>
    <row r="6410" spans="21:23" x14ac:dyDescent="0.2">
      <c r="U6410" s="8"/>
      <c r="W6410" s="8"/>
    </row>
    <row r="6411" spans="21:23" x14ac:dyDescent="0.2">
      <c r="U6411" s="8"/>
      <c r="W6411" s="8"/>
    </row>
    <row r="6412" spans="21:23" x14ac:dyDescent="0.2">
      <c r="U6412" s="8"/>
      <c r="W6412" s="8"/>
    </row>
    <row r="6413" spans="21:23" x14ac:dyDescent="0.2">
      <c r="U6413" s="8"/>
      <c r="W6413" s="8"/>
    </row>
    <row r="6414" spans="21:23" x14ac:dyDescent="0.2">
      <c r="U6414" s="8"/>
      <c r="W6414" s="8"/>
    </row>
    <row r="6415" spans="21:23" x14ac:dyDescent="0.2">
      <c r="U6415" s="8"/>
      <c r="W6415" s="8"/>
    </row>
    <row r="6416" spans="21:23" x14ac:dyDescent="0.2">
      <c r="U6416" s="8"/>
      <c r="W6416" s="8"/>
    </row>
    <row r="6417" spans="21:23" x14ac:dyDescent="0.2">
      <c r="U6417" s="8"/>
      <c r="W6417" s="8"/>
    </row>
    <row r="6418" spans="21:23" x14ac:dyDescent="0.2">
      <c r="U6418" s="8"/>
      <c r="W6418" s="8"/>
    </row>
    <row r="6419" spans="21:23" x14ac:dyDescent="0.2">
      <c r="U6419" s="8"/>
      <c r="W6419" s="8"/>
    </row>
    <row r="6420" spans="21:23" x14ac:dyDescent="0.2">
      <c r="U6420" s="8"/>
      <c r="W6420" s="8"/>
    </row>
    <row r="6421" spans="21:23" x14ac:dyDescent="0.2">
      <c r="U6421" s="8"/>
      <c r="W6421" s="8"/>
    </row>
    <row r="6422" spans="21:23" x14ac:dyDescent="0.2">
      <c r="U6422" s="8"/>
      <c r="W6422" s="8"/>
    </row>
    <row r="6423" spans="21:23" x14ac:dyDescent="0.2">
      <c r="U6423" s="8"/>
      <c r="W6423" s="8"/>
    </row>
    <row r="6424" spans="21:23" x14ac:dyDescent="0.2">
      <c r="U6424" s="8"/>
      <c r="W6424" s="8"/>
    </row>
    <row r="6425" spans="21:23" x14ac:dyDescent="0.2">
      <c r="U6425" s="8"/>
      <c r="W6425" s="8"/>
    </row>
    <row r="6426" spans="21:23" x14ac:dyDescent="0.2">
      <c r="U6426" s="8"/>
      <c r="W6426" s="8"/>
    </row>
    <row r="6427" spans="21:23" x14ac:dyDescent="0.2">
      <c r="U6427" s="8"/>
      <c r="W6427" s="8"/>
    </row>
    <row r="6428" spans="21:23" x14ac:dyDescent="0.2">
      <c r="U6428" s="8"/>
      <c r="W6428" s="8"/>
    </row>
    <row r="6429" spans="21:23" x14ac:dyDescent="0.2">
      <c r="U6429" s="8"/>
      <c r="W6429" s="8"/>
    </row>
    <row r="6430" spans="21:23" x14ac:dyDescent="0.2">
      <c r="U6430" s="8"/>
      <c r="W6430" s="8"/>
    </row>
    <row r="6431" spans="21:23" x14ac:dyDescent="0.2">
      <c r="U6431" s="8"/>
      <c r="W6431" s="8"/>
    </row>
    <row r="6432" spans="21:23" x14ac:dyDescent="0.2">
      <c r="U6432" s="8"/>
      <c r="W6432" s="8"/>
    </row>
    <row r="6433" spans="21:23" x14ac:dyDescent="0.2">
      <c r="U6433" s="8"/>
      <c r="W6433" s="8"/>
    </row>
    <row r="6434" spans="21:23" x14ac:dyDescent="0.2">
      <c r="U6434" s="8"/>
      <c r="W6434" s="8"/>
    </row>
    <row r="6435" spans="21:23" x14ac:dyDescent="0.2">
      <c r="U6435" s="8"/>
      <c r="W6435" s="8"/>
    </row>
    <row r="6436" spans="21:23" x14ac:dyDescent="0.2">
      <c r="U6436" s="8"/>
      <c r="W6436" s="8"/>
    </row>
    <row r="6437" spans="21:23" x14ac:dyDescent="0.2">
      <c r="U6437" s="8"/>
      <c r="W6437" s="8"/>
    </row>
    <row r="6438" spans="21:23" x14ac:dyDescent="0.2">
      <c r="U6438" s="8"/>
      <c r="W6438" s="8"/>
    </row>
    <row r="6439" spans="21:23" x14ac:dyDescent="0.2">
      <c r="U6439" s="8"/>
      <c r="W6439" s="8"/>
    </row>
    <row r="6440" spans="21:23" x14ac:dyDescent="0.2">
      <c r="U6440" s="8"/>
      <c r="W6440" s="8"/>
    </row>
    <row r="6441" spans="21:23" x14ac:dyDescent="0.2">
      <c r="U6441" s="8"/>
      <c r="W6441" s="8"/>
    </row>
    <row r="6442" spans="21:23" x14ac:dyDescent="0.2">
      <c r="U6442" s="8"/>
      <c r="W6442" s="8"/>
    </row>
    <row r="6443" spans="21:23" x14ac:dyDescent="0.2">
      <c r="U6443" s="8"/>
      <c r="W6443" s="8"/>
    </row>
    <row r="6444" spans="21:23" x14ac:dyDescent="0.2">
      <c r="U6444" s="8"/>
      <c r="W6444" s="8"/>
    </row>
    <row r="6445" spans="21:23" x14ac:dyDescent="0.2">
      <c r="U6445" s="8"/>
      <c r="W6445" s="8"/>
    </row>
    <row r="6446" spans="21:23" x14ac:dyDescent="0.2">
      <c r="U6446" s="8"/>
      <c r="W6446" s="8"/>
    </row>
    <row r="6447" spans="21:23" x14ac:dyDescent="0.2">
      <c r="U6447" s="8"/>
      <c r="W6447" s="8"/>
    </row>
    <row r="6448" spans="21:23" x14ac:dyDescent="0.2">
      <c r="U6448" s="8"/>
      <c r="W6448" s="8"/>
    </row>
    <row r="6449" spans="21:23" x14ac:dyDescent="0.2">
      <c r="U6449" s="8"/>
      <c r="W6449" s="8"/>
    </row>
    <row r="6450" spans="21:23" x14ac:dyDescent="0.2">
      <c r="U6450" s="8"/>
      <c r="W6450" s="8"/>
    </row>
    <row r="6451" spans="21:23" x14ac:dyDescent="0.2">
      <c r="U6451" s="8"/>
      <c r="W6451" s="8"/>
    </row>
    <row r="6452" spans="21:23" x14ac:dyDescent="0.2">
      <c r="U6452" s="8"/>
      <c r="W6452" s="8"/>
    </row>
    <row r="6453" spans="21:23" x14ac:dyDescent="0.2">
      <c r="U6453" s="8"/>
      <c r="W6453" s="8"/>
    </row>
    <row r="6454" spans="21:23" x14ac:dyDescent="0.2">
      <c r="U6454" s="8"/>
      <c r="W6454" s="8"/>
    </row>
    <row r="6455" spans="21:23" x14ac:dyDescent="0.2">
      <c r="U6455" s="8"/>
      <c r="W6455" s="8"/>
    </row>
    <row r="6456" spans="21:23" x14ac:dyDescent="0.2">
      <c r="U6456" s="8"/>
      <c r="W6456" s="8"/>
    </row>
    <row r="6457" spans="21:23" x14ac:dyDescent="0.2">
      <c r="U6457" s="8"/>
      <c r="W6457" s="8"/>
    </row>
    <row r="6458" spans="21:23" x14ac:dyDescent="0.2">
      <c r="U6458" s="8"/>
      <c r="W6458" s="8"/>
    </row>
    <row r="6459" spans="21:23" x14ac:dyDescent="0.2">
      <c r="U6459" s="8"/>
      <c r="W6459" s="8"/>
    </row>
    <row r="6460" spans="21:23" x14ac:dyDescent="0.2">
      <c r="U6460" s="8"/>
      <c r="W6460" s="8"/>
    </row>
    <row r="6461" spans="21:23" x14ac:dyDescent="0.2">
      <c r="U6461" s="8"/>
      <c r="W6461" s="8"/>
    </row>
    <row r="6462" spans="21:23" x14ac:dyDescent="0.2">
      <c r="U6462" s="8"/>
      <c r="W6462" s="8"/>
    </row>
    <row r="6463" spans="21:23" x14ac:dyDescent="0.2">
      <c r="U6463" s="8"/>
      <c r="W6463" s="8"/>
    </row>
    <row r="6464" spans="21:23" x14ac:dyDescent="0.2">
      <c r="U6464" s="8"/>
      <c r="W6464" s="8"/>
    </row>
    <row r="6465" spans="21:23" x14ac:dyDescent="0.2">
      <c r="U6465" s="8"/>
      <c r="W6465" s="8"/>
    </row>
    <row r="6466" spans="21:23" x14ac:dyDescent="0.2">
      <c r="U6466" s="8"/>
      <c r="W6466" s="8"/>
    </row>
    <row r="6467" spans="21:23" x14ac:dyDescent="0.2">
      <c r="U6467" s="8"/>
      <c r="W6467" s="8"/>
    </row>
    <row r="6468" spans="21:23" x14ac:dyDescent="0.2">
      <c r="U6468" s="8"/>
      <c r="W6468" s="8"/>
    </row>
    <row r="6469" spans="21:23" x14ac:dyDescent="0.2">
      <c r="U6469" s="8"/>
      <c r="W6469" s="8"/>
    </row>
    <row r="6470" spans="21:23" x14ac:dyDescent="0.2">
      <c r="U6470" s="8"/>
      <c r="W6470" s="8"/>
    </row>
    <row r="6471" spans="21:23" x14ac:dyDescent="0.2">
      <c r="U6471" s="8"/>
      <c r="W6471" s="8"/>
    </row>
    <row r="6472" spans="21:23" x14ac:dyDescent="0.2">
      <c r="U6472" s="8"/>
      <c r="W6472" s="8"/>
    </row>
    <row r="6473" spans="21:23" x14ac:dyDescent="0.2">
      <c r="U6473" s="8"/>
      <c r="W6473" s="8"/>
    </row>
    <row r="6474" spans="21:23" x14ac:dyDescent="0.2">
      <c r="U6474" s="8"/>
      <c r="W6474" s="8"/>
    </row>
    <row r="6475" spans="21:23" x14ac:dyDescent="0.2">
      <c r="U6475" s="8"/>
      <c r="W6475" s="8"/>
    </row>
    <row r="6476" spans="21:23" x14ac:dyDescent="0.2">
      <c r="U6476" s="8"/>
      <c r="W6476" s="8"/>
    </row>
    <row r="6477" spans="21:23" x14ac:dyDescent="0.2">
      <c r="U6477" s="8"/>
      <c r="W6477" s="8"/>
    </row>
    <row r="6478" spans="21:23" x14ac:dyDescent="0.2">
      <c r="U6478" s="8"/>
      <c r="W6478" s="8"/>
    </row>
    <row r="6479" spans="21:23" x14ac:dyDescent="0.2">
      <c r="U6479" s="8"/>
      <c r="W6479" s="8"/>
    </row>
    <row r="6480" spans="21:23" x14ac:dyDescent="0.2">
      <c r="U6480" s="8"/>
      <c r="W6480" s="8"/>
    </row>
    <row r="6481" spans="21:23" x14ac:dyDescent="0.2">
      <c r="U6481" s="8"/>
      <c r="W6481" s="8"/>
    </row>
    <row r="6482" spans="21:23" x14ac:dyDescent="0.2">
      <c r="U6482" s="8"/>
      <c r="W6482" s="8"/>
    </row>
    <row r="6483" spans="21:23" x14ac:dyDescent="0.2">
      <c r="U6483" s="8"/>
      <c r="W6483" s="8"/>
    </row>
    <row r="6484" spans="21:23" x14ac:dyDescent="0.2">
      <c r="U6484" s="8"/>
      <c r="W6484" s="8"/>
    </row>
    <row r="6485" spans="21:23" x14ac:dyDescent="0.2">
      <c r="U6485" s="8"/>
      <c r="W6485" s="8"/>
    </row>
    <row r="6486" spans="21:23" x14ac:dyDescent="0.2">
      <c r="U6486" s="8"/>
      <c r="W6486" s="8"/>
    </row>
    <row r="6487" spans="21:23" x14ac:dyDescent="0.2">
      <c r="U6487" s="8"/>
      <c r="W6487" s="8"/>
    </row>
    <row r="6488" spans="21:23" x14ac:dyDescent="0.2">
      <c r="U6488" s="8"/>
      <c r="W6488" s="8"/>
    </row>
    <row r="6489" spans="21:23" x14ac:dyDescent="0.2">
      <c r="U6489" s="8"/>
      <c r="W6489" s="8"/>
    </row>
    <row r="6490" spans="21:23" x14ac:dyDescent="0.2">
      <c r="U6490" s="8"/>
      <c r="W6490" s="8"/>
    </row>
    <row r="6491" spans="21:23" x14ac:dyDescent="0.2">
      <c r="U6491" s="8"/>
      <c r="W6491" s="8"/>
    </row>
    <row r="6492" spans="21:23" x14ac:dyDescent="0.2">
      <c r="U6492" s="8"/>
      <c r="W6492" s="8"/>
    </row>
    <row r="6493" spans="21:23" x14ac:dyDescent="0.2">
      <c r="U6493" s="8"/>
      <c r="W6493" s="8"/>
    </row>
    <row r="6494" spans="21:23" x14ac:dyDescent="0.2">
      <c r="U6494" s="8"/>
      <c r="W6494" s="8"/>
    </row>
    <row r="6495" spans="21:23" x14ac:dyDescent="0.2">
      <c r="U6495" s="8"/>
      <c r="W6495" s="8"/>
    </row>
    <row r="6496" spans="21:23" x14ac:dyDescent="0.2">
      <c r="U6496" s="8"/>
      <c r="W6496" s="8"/>
    </row>
    <row r="6497" spans="21:23" x14ac:dyDescent="0.2">
      <c r="U6497" s="8"/>
      <c r="W6497" s="8"/>
    </row>
    <row r="6498" spans="21:23" x14ac:dyDescent="0.2">
      <c r="U6498" s="8"/>
      <c r="W6498" s="8"/>
    </row>
    <row r="6499" spans="21:23" x14ac:dyDescent="0.2">
      <c r="U6499" s="8"/>
      <c r="W6499" s="8"/>
    </row>
    <row r="6500" spans="21:23" x14ac:dyDescent="0.2">
      <c r="U6500" s="8"/>
      <c r="W6500" s="8"/>
    </row>
    <row r="6501" spans="21:23" x14ac:dyDescent="0.2">
      <c r="U6501" s="8"/>
      <c r="W6501" s="8"/>
    </row>
    <row r="6502" spans="21:23" x14ac:dyDescent="0.2">
      <c r="U6502" s="8"/>
      <c r="W6502" s="8"/>
    </row>
    <row r="6503" spans="21:23" x14ac:dyDescent="0.2">
      <c r="U6503" s="8"/>
      <c r="W6503" s="8"/>
    </row>
    <row r="6504" spans="21:23" x14ac:dyDescent="0.2">
      <c r="U6504" s="8"/>
      <c r="W6504" s="8"/>
    </row>
    <row r="6505" spans="21:23" x14ac:dyDescent="0.2">
      <c r="U6505" s="8"/>
      <c r="W6505" s="8"/>
    </row>
    <row r="6506" spans="21:23" x14ac:dyDescent="0.2">
      <c r="U6506" s="8"/>
      <c r="W6506" s="8"/>
    </row>
    <row r="6507" spans="21:23" x14ac:dyDescent="0.2">
      <c r="U6507" s="8"/>
      <c r="W6507" s="8"/>
    </row>
    <row r="6508" spans="21:23" x14ac:dyDescent="0.2">
      <c r="U6508" s="8"/>
      <c r="W6508" s="8"/>
    </row>
    <row r="6509" spans="21:23" x14ac:dyDescent="0.2">
      <c r="U6509" s="8"/>
      <c r="W6509" s="8"/>
    </row>
    <row r="6510" spans="21:23" x14ac:dyDescent="0.2">
      <c r="U6510" s="8"/>
      <c r="W6510" s="8"/>
    </row>
    <row r="6511" spans="21:23" x14ac:dyDescent="0.2">
      <c r="U6511" s="8"/>
      <c r="W6511" s="8"/>
    </row>
    <row r="6512" spans="21:23" x14ac:dyDescent="0.2">
      <c r="U6512" s="8"/>
      <c r="W6512" s="8"/>
    </row>
    <row r="6513" spans="21:23" x14ac:dyDescent="0.2">
      <c r="U6513" s="8"/>
      <c r="W6513" s="8"/>
    </row>
    <row r="6514" spans="21:23" x14ac:dyDescent="0.2">
      <c r="U6514" s="8"/>
      <c r="W6514" s="8"/>
    </row>
    <row r="6515" spans="21:23" x14ac:dyDescent="0.2">
      <c r="U6515" s="8"/>
      <c r="W6515" s="8"/>
    </row>
    <row r="6516" spans="21:23" x14ac:dyDescent="0.2">
      <c r="U6516" s="8"/>
      <c r="W6516" s="8"/>
    </row>
    <row r="6517" spans="21:23" x14ac:dyDescent="0.2">
      <c r="U6517" s="8"/>
      <c r="W6517" s="8"/>
    </row>
    <row r="6518" spans="21:23" x14ac:dyDescent="0.2">
      <c r="U6518" s="8"/>
      <c r="W6518" s="8"/>
    </row>
    <row r="6519" spans="21:23" x14ac:dyDescent="0.2">
      <c r="U6519" s="8"/>
      <c r="W6519" s="8"/>
    </row>
    <row r="6520" spans="21:23" x14ac:dyDescent="0.2">
      <c r="U6520" s="8"/>
      <c r="W6520" s="8"/>
    </row>
    <row r="6521" spans="21:23" x14ac:dyDescent="0.2">
      <c r="U6521" s="8"/>
      <c r="W6521" s="8"/>
    </row>
    <row r="6522" spans="21:23" x14ac:dyDescent="0.2">
      <c r="U6522" s="8"/>
      <c r="W6522" s="8"/>
    </row>
    <row r="6523" spans="21:23" x14ac:dyDescent="0.2">
      <c r="U6523" s="8"/>
      <c r="W6523" s="8"/>
    </row>
    <row r="6524" spans="21:23" x14ac:dyDescent="0.2">
      <c r="U6524" s="8"/>
      <c r="W6524" s="8"/>
    </row>
    <row r="6525" spans="21:23" x14ac:dyDescent="0.2">
      <c r="U6525" s="8"/>
      <c r="W6525" s="8"/>
    </row>
    <row r="6526" spans="21:23" x14ac:dyDescent="0.2">
      <c r="U6526" s="8"/>
      <c r="W6526" s="8"/>
    </row>
    <row r="6527" spans="21:23" x14ac:dyDescent="0.2">
      <c r="U6527" s="8"/>
      <c r="W6527" s="8"/>
    </row>
    <row r="6528" spans="21:23" x14ac:dyDescent="0.2">
      <c r="U6528" s="8"/>
      <c r="W6528" s="8"/>
    </row>
    <row r="6529" spans="21:23" x14ac:dyDescent="0.2">
      <c r="U6529" s="8"/>
      <c r="W6529" s="8"/>
    </row>
    <row r="6530" spans="21:23" x14ac:dyDescent="0.2">
      <c r="U6530" s="8"/>
      <c r="W6530" s="8"/>
    </row>
    <row r="6531" spans="21:23" x14ac:dyDescent="0.2">
      <c r="U6531" s="8"/>
      <c r="W6531" s="8"/>
    </row>
    <row r="6532" spans="21:23" x14ac:dyDescent="0.2">
      <c r="U6532" s="8"/>
      <c r="W6532" s="8"/>
    </row>
    <row r="6533" spans="21:23" x14ac:dyDescent="0.2">
      <c r="U6533" s="8"/>
      <c r="W6533" s="8"/>
    </row>
    <row r="6534" spans="21:23" x14ac:dyDescent="0.2">
      <c r="U6534" s="8"/>
      <c r="W6534" s="8"/>
    </row>
    <row r="6535" spans="21:23" x14ac:dyDescent="0.2">
      <c r="U6535" s="8"/>
      <c r="W6535" s="8"/>
    </row>
    <row r="6536" spans="21:23" x14ac:dyDescent="0.2">
      <c r="U6536" s="8"/>
      <c r="W6536" s="8"/>
    </row>
    <row r="6537" spans="21:23" x14ac:dyDescent="0.2">
      <c r="U6537" s="8"/>
      <c r="W6537" s="8"/>
    </row>
    <row r="6538" spans="21:23" x14ac:dyDescent="0.2">
      <c r="U6538" s="8"/>
      <c r="W6538" s="8"/>
    </row>
    <row r="6539" spans="21:23" x14ac:dyDescent="0.2">
      <c r="U6539" s="8"/>
      <c r="W6539" s="8"/>
    </row>
    <row r="6540" spans="21:23" x14ac:dyDescent="0.2">
      <c r="U6540" s="8"/>
      <c r="W6540" s="8"/>
    </row>
    <row r="6541" spans="21:23" x14ac:dyDescent="0.2">
      <c r="U6541" s="8"/>
      <c r="W6541" s="8"/>
    </row>
    <row r="6542" spans="21:23" x14ac:dyDescent="0.2">
      <c r="U6542" s="8"/>
      <c r="W6542" s="8"/>
    </row>
    <row r="6543" spans="21:23" x14ac:dyDescent="0.2">
      <c r="U6543" s="8"/>
      <c r="W6543" s="8"/>
    </row>
    <row r="6544" spans="21:23" x14ac:dyDescent="0.2">
      <c r="U6544" s="8"/>
      <c r="W6544" s="8"/>
    </row>
    <row r="6545" spans="21:23" x14ac:dyDescent="0.2">
      <c r="U6545" s="8"/>
      <c r="W6545" s="8"/>
    </row>
    <row r="6546" spans="21:23" x14ac:dyDescent="0.2">
      <c r="U6546" s="8"/>
      <c r="W6546" s="8"/>
    </row>
    <row r="6547" spans="21:23" x14ac:dyDescent="0.2">
      <c r="U6547" s="8"/>
      <c r="W6547" s="8"/>
    </row>
    <row r="6548" spans="21:23" x14ac:dyDescent="0.2">
      <c r="U6548" s="8"/>
      <c r="W6548" s="8"/>
    </row>
    <row r="6549" spans="21:23" x14ac:dyDescent="0.2">
      <c r="U6549" s="8"/>
      <c r="W6549" s="8"/>
    </row>
    <row r="6550" spans="21:23" x14ac:dyDescent="0.2">
      <c r="U6550" s="8"/>
      <c r="W6550" s="8"/>
    </row>
    <row r="6551" spans="21:23" x14ac:dyDescent="0.2">
      <c r="U6551" s="8"/>
      <c r="W6551" s="8"/>
    </row>
    <row r="6552" spans="21:23" x14ac:dyDescent="0.2">
      <c r="U6552" s="8"/>
      <c r="W6552" s="8"/>
    </row>
    <row r="6553" spans="21:23" x14ac:dyDescent="0.2">
      <c r="U6553" s="8"/>
      <c r="W6553" s="8"/>
    </row>
    <row r="6554" spans="21:23" x14ac:dyDescent="0.2">
      <c r="U6554" s="8"/>
      <c r="W6554" s="8"/>
    </row>
    <row r="6555" spans="21:23" x14ac:dyDescent="0.2">
      <c r="U6555" s="8"/>
      <c r="W6555" s="8"/>
    </row>
    <row r="6556" spans="21:23" x14ac:dyDescent="0.2">
      <c r="U6556" s="8"/>
      <c r="W6556" s="8"/>
    </row>
    <row r="6557" spans="21:23" x14ac:dyDescent="0.2">
      <c r="U6557" s="8"/>
      <c r="W6557" s="8"/>
    </row>
    <row r="6558" spans="21:23" x14ac:dyDescent="0.2">
      <c r="U6558" s="8"/>
      <c r="W6558" s="8"/>
    </row>
    <row r="6559" spans="21:23" x14ac:dyDescent="0.2">
      <c r="U6559" s="8"/>
      <c r="W6559" s="8"/>
    </row>
    <row r="6560" spans="21:23" x14ac:dyDescent="0.2">
      <c r="U6560" s="8"/>
      <c r="W6560" s="8"/>
    </row>
    <row r="6561" spans="21:23" x14ac:dyDescent="0.2">
      <c r="U6561" s="8"/>
      <c r="W6561" s="8"/>
    </row>
    <row r="6562" spans="21:23" x14ac:dyDescent="0.2">
      <c r="U6562" s="8"/>
      <c r="W6562" s="8"/>
    </row>
    <row r="6563" spans="21:23" x14ac:dyDescent="0.2">
      <c r="U6563" s="8"/>
      <c r="W6563" s="8"/>
    </row>
    <row r="6564" spans="21:23" x14ac:dyDescent="0.2">
      <c r="U6564" s="8"/>
      <c r="W6564" s="8"/>
    </row>
    <row r="6565" spans="21:23" x14ac:dyDescent="0.2">
      <c r="U6565" s="8"/>
      <c r="W6565" s="8"/>
    </row>
    <row r="6566" spans="21:23" x14ac:dyDescent="0.2">
      <c r="U6566" s="8"/>
      <c r="W6566" s="8"/>
    </row>
    <row r="6567" spans="21:23" x14ac:dyDescent="0.2">
      <c r="U6567" s="8"/>
      <c r="W6567" s="8"/>
    </row>
    <row r="6568" spans="21:23" x14ac:dyDescent="0.2">
      <c r="U6568" s="8"/>
      <c r="W6568" s="8"/>
    </row>
    <row r="6569" spans="21:23" x14ac:dyDescent="0.2">
      <c r="U6569" s="8"/>
      <c r="W6569" s="8"/>
    </row>
    <row r="6570" spans="21:23" x14ac:dyDescent="0.2">
      <c r="U6570" s="8"/>
      <c r="W6570" s="8"/>
    </row>
    <row r="6571" spans="21:23" x14ac:dyDescent="0.2">
      <c r="U6571" s="8"/>
      <c r="W6571" s="8"/>
    </row>
    <row r="6572" spans="21:23" x14ac:dyDescent="0.2">
      <c r="U6572" s="8"/>
      <c r="W6572" s="8"/>
    </row>
    <row r="6573" spans="21:23" x14ac:dyDescent="0.2">
      <c r="U6573" s="8"/>
      <c r="W6573" s="8"/>
    </row>
    <row r="6574" spans="21:23" x14ac:dyDescent="0.2">
      <c r="U6574" s="8"/>
      <c r="W6574" s="8"/>
    </row>
    <row r="6575" spans="21:23" x14ac:dyDescent="0.2">
      <c r="U6575" s="8"/>
      <c r="W6575" s="8"/>
    </row>
    <row r="6576" spans="21:23" x14ac:dyDescent="0.2">
      <c r="U6576" s="8"/>
      <c r="W6576" s="8"/>
    </row>
    <row r="6577" spans="21:23" x14ac:dyDescent="0.2">
      <c r="U6577" s="8"/>
      <c r="W6577" s="8"/>
    </row>
    <row r="6578" spans="21:23" x14ac:dyDescent="0.2">
      <c r="U6578" s="8"/>
      <c r="W6578" s="8"/>
    </row>
    <row r="6579" spans="21:23" x14ac:dyDescent="0.2">
      <c r="U6579" s="8"/>
      <c r="W6579" s="8"/>
    </row>
    <row r="6580" spans="21:23" x14ac:dyDescent="0.2">
      <c r="U6580" s="8"/>
      <c r="W6580" s="8"/>
    </row>
    <row r="6581" spans="21:23" x14ac:dyDescent="0.2">
      <c r="U6581" s="8"/>
      <c r="W6581" s="8"/>
    </row>
    <row r="6582" spans="21:23" x14ac:dyDescent="0.2">
      <c r="U6582" s="8"/>
      <c r="W6582" s="8"/>
    </row>
    <row r="6583" spans="21:23" x14ac:dyDescent="0.2">
      <c r="U6583" s="8"/>
      <c r="W6583" s="8"/>
    </row>
    <row r="6584" spans="21:23" x14ac:dyDescent="0.2">
      <c r="U6584" s="8"/>
      <c r="W6584" s="8"/>
    </row>
    <row r="6585" spans="21:23" x14ac:dyDescent="0.2">
      <c r="U6585" s="8"/>
      <c r="W6585" s="8"/>
    </row>
    <row r="6586" spans="21:23" x14ac:dyDescent="0.2">
      <c r="U6586" s="8"/>
      <c r="W6586" s="8"/>
    </row>
    <row r="6587" spans="21:23" x14ac:dyDescent="0.2">
      <c r="U6587" s="8"/>
      <c r="W6587" s="8"/>
    </row>
    <row r="6588" spans="21:23" x14ac:dyDescent="0.2">
      <c r="U6588" s="8"/>
      <c r="W6588" s="8"/>
    </row>
    <row r="6589" spans="21:23" x14ac:dyDescent="0.2">
      <c r="U6589" s="8"/>
      <c r="W6589" s="8"/>
    </row>
    <row r="6590" spans="21:23" x14ac:dyDescent="0.2">
      <c r="U6590" s="8"/>
      <c r="W6590" s="8"/>
    </row>
    <row r="6591" spans="21:23" x14ac:dyDescent="0.2">
      <c r="U6591" s="8"/>
      <c r="W6591" s="8"/>
    </row>
    <row r="6592" spans="21:23" x14ac:dyDescent="0.2">
      <c r="U6592" s="8"/>
      <c r="W6592" s="8"/>
    </row>
    <row r="6593" spans="21:23" x14ac:dyDescent="0.2">
      <c r="U6593" s="8"/>
      <c r="W6593" s="8"/>
    </row>
    <row r="6594" spans="21:23" x14ac:dyDescent="0.2">
      <c r="U6594" s="8"/>
      <c r="W6594" s="8"/>
    </row>
    <row r="6595" spans="21:23" x14ac:dyDescent="0.2">
      <c r="U6595" s="8"/>
      <c r="W6595" s="8"/>
    </row>
    <row r="6596" spans="21:23" x14ac:dyDescent="0.2">
      <c r="U6596" s="8"/>
      <c r="W6596" s="8"/>
    </row>
    <row r="6597" spans="21:23" x14ac:dyDescent="0.2">
      <c r="U6597" s="8"/>
      <c r="W6597" s="8"/>
    </row>
    <row r="6598" spans="21:23" x14ac:dyDescent="0.2">
      <c r="U6598" s="8"/>
      <c r="W6598" s="8"/>
    </row>
    <row r="6599" spans="21:23" x14ac:dyDescent="0.2">
      <c r="U6599" s="8"/>
      <c r="W6599" s="8"/>
    </row>
    <row r="6600" spans="21:23" x14ac:dyDescent="0.2">
      <c r="U6600" s="8"/>
      <c r="W6600" s="8"/>
    </row>
    <row r="6601" spans="21:23" x14ac:dyDescent="0.2">
      <c r="U6601" s="8"/>
      <c r="W6601" s="8"/>
    </row>
    <row r="6602" spans="21:23" x14ac:dyDescent="0.2">
      <c r="U6602" s="8"/>
      <c r="W6602" s="8"/>
    </row>
    <row r="6603" spans="21:23" x14ac:dyDescent="0.2">
      <c r="U6603" s="8"/>
      <c r="W6603" s="8"/>
    </row>
    <row r="6604" spans="21:23" x14ac:dyDescent="0.2">
      <c r="U6604" s="8"/>
      <c r="W6604" s="8"/>
    </row>
    <row r="6605" spans="21:23" x14ac:dyDescent="0.2">
      <c r="U6605" s="8"/>
      <c r="W6605" s="8"/>
    </row>
    <row r="6606" spans="21:23" x14ac:dyDescent="0.2">
      <c r="U6606" s="8"/>
      <c r="W6606" s="8"/>
    </row>
    <row r="6607" spans="21:23" x14ac:dyDescent="0.2">
      <c r="U6607" s="8"/>
      <c r="W6607" s="8"/>
    </row>
    <row r="6608" spans="21:23" x14ac:dyDescent="0.2">
      <c r="U6608" s="8"/>
      <c r="W6608" s="8"/>
    </row>
    <row r="6609" spans="21:23" x14ac:dyDescent="0.2">
      <c r="U6609" s="8"/>
      <c r="W6609" s="8"/>
    </row>
    <row r="6610" spans="21:23" x14ac:dyDescent="0.2">
      <c r="U6610" s="8"/>
      <c r="W6610" s="8"/>
    </row>
    <row r="6611" spans="21:23" x14ac:dyDescent="0.2">
      <c r="U6611" s="8"/>
      <c r="W6611" s="8"/>
    </row>
    <row r="6612" spans="21:23" x14ac:dyDescent="0.2">
      <c r="U6612" s="8"/>
      <c r="W6612" s="8"/>
    </row>
    <row r="6613" spans="21:23" x14ac:dyDescent="0.2">
      <c r="U6613" s="8"/>
      <c r="W6613" s="8"/>
    </row>
    <row r="6614" spans="21:23" x14ac:dyDescent="0.2">
      <c r="U6614" s="8"/>
      <c r="W6614" s="8"/>
    </row>
    <row r="6615" spans="21:23" x14ac:dyDescent="0.2">
      <c r="U6615" s="8"/>
      <c r="W6615" s="8"/>
    </row>
    <row r="6616" spans="21:23" x14ac:dyDescent="0.2">
      <c r="U6616" s="8"/>
      <c r="W6616" s="8"/>
    </row>
    <row r="6617" spans="21:23" x14ac:dyDescent="0.2">
      <c r="U6617" s="8"/>
      <c r="W6617" s="8"/>
    </row>
    <row r="6618" spans="21:23" x14ac:dyDescent="0.2">
      <c r="U6618" s="8"/>
      <c r="W6618" s="8"/>
    </row>
    <row r="6619" spans="21:23" x14ac:dyDescent="0.2">
      <c r="U6619" s="8"/>
      <c r="W6619" s="8"/>
    </row>
    <row r="6620" spans="21:23" x14ac:dyDescent="0.2">
      <c r="U6620" s="8"/>
      <c r="W6620" s="8"/>
    </row>
    <row r="6621" spans="21:23" x14ac:dyDescent="0.2">
      <c r="U6621" s="8"/>
      <c r="W6621" s="8"/>
    </row>
    <row r="6622" spans="21:23" x14ac:dyDescent="0.2">
      <c r="U6622" s="8"/>
      <c r="W6622" s="8"/>
    </row>
    <row r="6623" spans="21:23" x14ac:dyDescent="0.2">
      <c r="U6623" s="8"/>
      <c r="W6623" s="8"/>
    </row>
    <row r="6624" spans="21:23" x14ac:dyDescent="0.2">
      <c r="U6624" s="8"/>
      <c r="W6624" s="8"/>
    </row>
    <row r="6625" spans="21:23" x14ac:dyDescent="0.2">
      <c r="U6625" s="8"/>
      <c r="W6625" s="8"/>
    </row>
    <row r="6626" spans="21:23" x14ac:dyDescent="0.2">
      <c r="U6626" s="8"/>
      <c r="W6626" s="8"/>
    </row>
    <row r="6627" spans="21:23" x14ac:dyDescent="0.2">
      <c r="U6627" s="8"/>
      <c r="W6627" s="8"/>
    </row>
    <row r="6628" spans="21:23" x14ac:dyDescent="0.2">
      <c r="U6628" s="8"/>
      <c r="W6628" s="8"/>
    </row>
    <row r="6629" spans="21:23" x14ac:dyDescent="0.2">
      <c r="U6629" s="8"/>
      <c r="W6629" s="8"/>
    </row>
    <row r="6630" spans="21:23" x14ac:dyDescent="0.2">
      <c r="U6630" s="8"/>
      <c r="W6630" s="8"/>
    </row>
    <row r="6631" spans="21:23" x14ac:dyDescent="0.2">
      <c r="U6631" s="8"/>
      <c r="W6631" s="8"/>
    </row>
    <row r="6632" spans="21:23" x14ac:dyDescent="0.2">
      <c r="U6632" s="8"/>
      <c r="W6632" s="8"/>
    </row>
    <row r="6633" spans="21:23" x14ac:dyDescent="0.2">
      <c r="U6633" s="8"/>
      <c r="W6633" s="8"/>
    </row>
    <row r="6634" spans="21:23" x14ac:dyDescent="0.2">
      <c r="U6634" s="8"/>
      <c r="W6634" s="8"/>
    </row>
    <row r="6635" spans="21:23" x14ac:dyDescent="0.2">
      <c r="U6635" s="8"/>
      <c r="W6635" s="8"/>
    </row>
    <row r="6636" spans="21:23" x14ac:dyDescent="0.2">
      <c r="U6636" s="8"/>
      <c r="W6636" s="8"/>
    </row>
    <row r="6637" spans="21:23" x14ac:dyDescent="0.2">
      <c r="U6637" s="8"/>
      <c r="W6637" s="8"/>
    </row>
    <row r="6638" spans="21:23" x14ac:dyDescent="0.2">
      <c r="U6638" s="8"/>
      <c r="W6638" s="8"/>
    </row>
    <row r="6639" spans="21:23" x14ac:dyDescent="0.2">
      <c r="U6639" s="8"/>
      <c r="W6639" s="8"/>
    </row>
    <row r="6640" spans="21:23" x14ac:dyDescent="0.2">
      <c r="U6640" s="8"/>
      <c r="W6640" s="8"/>
    </row>
    <row r="6641" spans="21:23" x14ac:dyDescent="0.2">
      <c r="U6641" s="8"/>
      <c r="W6641" s="8"/>
    </row>
    <row r="6642" spans="21:23" x14ac:dyDescent="0.2">
      <c r="U6642" s="8"/>
      <c r="W6642" s="8"/>
    </row>
    <row r="6643" spans="21:23" x14ac:dyDescent="0.2">
      <c r="U6643" s="8"/>
      <c r="W6643" s="8"/>
    </row>
    <row r="6644" spans="21:23" x14ac:dyDescent="0.2">
      <c r="U6644" s="8"/>
      <c r="W6644" s="8"/>
    </row>
    <row r="6645" spans="21:23" x14ac:dyDescent="0.2">
      <c r="U6645" s="8"/>
      <c r="W6645" s="8"/>
    </row>
    <row r="6646" spans="21:23" x14ac:dyDescent="0.2">
      <c r="U6646" s="8"/>
      <c r="W6646" s="8"/>
    </row>
    <row r="6647" spans="21:23" x14ac:dyDescent="0.2">
      <c r="U6647" s="8"/>
      <c r="W6647" s="8"/>
    </row>
    <row r="6648" spans="21:23" x14ac:dyDescent="0.2">
      <c r="U6648" s="8"/>
      <c r="W6648" s="8"/>
    </row>
    <row r="6649" spans="21:23" x14ac:dyDescent="0.2">
      <c r="U6649" s="8"/>
      <c r="W6649" s="8"/>
    </row>
    <row r="6650" spans="21:23" x14ac:dyDescent="0.2">
      <c r="U6650" s="8"/>
      <c r="W6650" s="8"/>
    </row>
    <row r="6651" spans="21:23" x14ac:dyDescent="0.2">
      <c r="U6651" s="8"/>
      <c r="W6651" s="8"/>
    </row>
    <row r="6652" spans="21:23" x14ac:dyDescent="0.2">
      <c r="U6652" s="8"/>
      <c r="W6652" s="8"/>
    </row>
    <row r="6653" spans="21:23" x14ac:dyDescent="0.2">
      <c r="U6653" s="8"/>
      <c r="W6653" s="8"/>
    </row>
    <row r="6654" spans="21:23" x14ac:dyDescent="0.2">
      <c r="U6654" s="8"/>
      <c r="W6654" s="8"/>
    </row>
    <row r="6655" spans="21:23" x14ac:dyDescent="0.2">
      <c r="U6655" s="8"/>
      <c r="W6655" s="8"/>
    </row>
    <row r="6656" spans="21:23" x14ac:dyDescent="0.2">
      <c r="U6656" s="8"/>
      <c r="W6656" s="8"/>
    </row>
    <row r="6657" spans="21:23" x14ac:dyDescent="0.2">
      <c r="U6657" s="8"/>
      <c r="W6657" s="8"/>
    </row>
    <row r="6658" spans="21:23" x14ac:dyDescent="0.2">
      <c r="U6658" s="8"/>
      <c r="W6658" s="8"/>
    </row>
    <row r="6659" spans="21:23" x14ac:dyDescent="0.2">
      <c r="U6659" s="8"/>
      <c r="W6659" s="8"/>
    </row>
    <row r="6660" spans="21:23" x14ac:dyDescent="0.2">
      <c r="U6660" s="8"/>
      <c r="W6660" s="8"/>
    </row>
    <row r="6661" spans="21:23" x14ac:dyDescent="0.2">
      <c r="U6661" s="8"/>
      <c r="W6661" s="8"/>
    </row>
    <row r="6662" spans="21:23" x14ac:dyDescent="0.2">
      <c r="U6662" s="8"/>
      <c r="W6662" s="8"/>
    </row>
    <row r="6663" spans="21:23" x14ac:dyDescent="0.2">
      <c r="U6663" s="8"/>
      <c r="W6663" s="8"/>
    </row>
    <row r="6664" spans="21:23" x14ac:dyDescent="0.2">
      <c r="U6664" s="8"/>
      <c r="W6664" s="8"/>
    </row>
    <row r="6665" spans="21:23" x14ac:dyDescent="0.2">
      <c r="U6665" s="8"/>
      <c r="W6665" s="8"/>
    </row>
    <row r="6666" spans="21:23" x14ac:dyDescent="0.2">
      <c r="U6666" s="8"/>
      <c r="W6666" s="8"/>
    </row>
    <row r="6667" spans="21:23" x14ac:dyDescent="0.2">
      <c r="U6667" s="8"/>
      <c r="W6667" s="8"/>
    </row>
    <row r="6668" spans="21:23" x14ac:dyDescent="0.2">
      <c r="U6668" s="8"/>
      <c r="W6668" s="8"/>
    </row>
    <row r="6669" spans="21:23" x14ac:dyDescent="0.2">
      <c r="U6669" s="8"/>
      <c r="W6669" s="8"/>
    </row>
    <row r="6670" spans="21:23" x14ac:dyDescent="0.2">
      <c r="U6670" s="8"/>
      <c r="W6670" s="8"/>
    </row>
    <row r="6671" spans="21:23" x14ac:dyDescent="0.2">
      <c r="U6671" s="8"/>
      <c r="W6671" s="8"/>
    </row>
    <row r="6672" spans="21:23" x14ac:dyDescent="0.2">
      <c r="U6672" s="8"/>
      <c r="W6672" s="8"/>
    </row>
    <row r="6673" spans="21:23" x14ac:dyDescent="0.2">
      <c r="U6673" s="8"/>
      <c r="W6673" s="8"/>
    </row>
    <row r="6674" spans="21:23" x14ac:dyDescent="0.2">
      <c r="U6674" s="8"/>
      <c r="W6674" s="8"/>
    </row>
    <row r="6675" spans="21:23" x14ac:dyDescent="0.2">
      <c r="U6675" s="8"/>
      <c r="W6675" s="8"/>
    </row>
    <row r="6676" spans="21:23" x14ac:dyDescent="0.2">
      <c r="U6676" s="8"/>
      <c r="W6676" s="8"/>
    </row>
    <row r="6677" spans="21:23" x14ac:dyDescent="0.2">
      <c r="U6677" s="8"/>
      <c r="W6677" s="8"/>
    </row>
    <row r="6678" spans="21:23" x14ac:dyDescent="0.2">
      <c r="U6678" s="8"/>
      <c r="W6678" s="8"/>
    </row>
    <row r="6679" spans="21:23" x14ac:dyDescent="0.2">
      <c r="U6679" s="8"/>
      <c r="W6679" s="8"/>
    </row>
    <row r="6680" spans="21:23" x14ac:dyDescent="0.2">
      <c r="U6680" s="8"/>
      <c r="W6680" s="8"/>
    </row>
    <row r="6681" spans="21:23" x14ac:dyDescent="0.2">
      <c r="U6681" s="8"/>
      <c r="W6681" s="8"/>
    </row>
    <row r="6682" spans="21:23" x14ac:dyDescent="0.2">
      <c r="U6682" s="8"/>
      <c r="W6682" s="8"/>
    </row>
    <row r="6683" spans="21:23" x14ac:dyDescent="0.2">
      <c r="U6683" s="8"/>
      <c r="W6683" s="8"/>
    </row>
    <row r="6684" spans="21:23" x14ac:dyDescent="0.2">
      <c r="U6684" s="8"/>
      <c r="W6684" s="8"/>
    </row>
    <row r="6685" spans="21:23" x14ac:dyDescent="0.2">
      <c r="U6685" s="8"/>
      <c r="W6685" s="8"/>
    </row>
    <row r="6686" spans="21:23" x14ac:dyDescent="0.2">
      <c r="U6686" s="8"/>
      <c r="W6686" s="8"/>
    </row>
    <row r="6687" spans="21:23" x14ac:dyDescent="0.2">
      <c r="U6687" s="8"/>
      <c r="W6687" s="8"/>
    </row>
    <row r="6688" spans="21:23" x14ac:dyDescent="0.2">
      <c r="U6688" s="8"/>
      <c r="W6688" s="8"/>
    </row>
    <row r="6689" spans="21:23" x14ac:dyDescent="0.2">
      <c r="U6689" s="8"/>
      <c r="W6689" s="8"/>
    </row>
    <row r="6690" spans="21:23" x14ac:dyDescent="0.2">
      <c r="U6690" s="8"/>
      <c r="W6690" s="8"/>
    </row>
    <row r="6691" spans="21:23" x14ac:dyDescent="0.2">
      <c r="U6691" s="8"/>
      <c r="W6691" s="8"/>
    </row>
    <row r="6692" spans="21:23" x14ac:dyDescent="0.2">
      <c r="U6692" s="8"/>
      <c r="W6692" s="8"/>
    </row>
    <row r="6693" spans="21:23" x14ac:dyDescent="0.2">
      <c r="U6693" s="8"/>
      <c r="W6693" s="8"/>
    </row>
    <row r="6694" spans="21:23" x14ac:dyDescent="0.2">
      <c r="U6694" s="8"/>
      <c r="W6694" s="8"/>
    </row>
    <row r="6695" spans="21:23" x14ac:dyDescent="0.2">
      <c r="U6695" s="8"/>
      <c r="W6695" s="8"/>
    </row>
    <row r="6696" spans="21:23" x14ac:dyDescent="0.2">
      <c r="U6696" s="8"/>
      <c r="W6696" s="8"/>
    </row>
    <row r="6697" spans="21:23" x14ac:dyDescent="0.2">
      <c r="U6697" s="8"/>
      <c r="W6697" s="8"/>
    </row>
    <row r="6698" spans="21:23" x14ac:dyDescent="0.2">
      <c r="U6698" s="8"/>
      <c r="W6698" s="8"/>
    </row>
    <row r="6699" spans="21:23" x14ac:dyDescent="0.2">
      <c r="U6699" s="8"/>
      <c r="W6699" s="8"/>
    </row>
    <row r="6700" spans="21:23" x14ac:dyDescent="0.2">
      <c r="U6700" s="8"/>
      <c r="W6700" s="8"/>
    </row>
    <row r="6701" spans="21:23" x14ac:dyDescent="0.2">
      <c r="U6701" s="8"/>
      <c r="W6701" s="8"/>
    </row>
    <row r="6702" spans="21:23" x14ac:dyDescent="0.2">
      <c r="U6702" s="8"/>
      <c r="W6702" s="8"/>
    </row>
    <row r="6703" spans="21:23" x14ac:dyDescent="0.2">
      <c r="U6703" s="8"/>
      <c r="W6703" s="8"/>
    </row>
    <row r="6704" spans="21:23" x14ac:dyDescent="0.2">
      <c r="U6704" s="8"/>
      <c r="W6704" s="8"/>
    </row>
    <row r="6705" spans="21:23" x14ac:dyDescent="0.2">
      <c r="U6705" s="8"/>
      <c r="W6705" s="8"/>
    </row>
    <row r="6706" spans="21:23" x14ac:dyDescent="0.2">
      <c r="U6706" s="8"/>
      <c r="W6706" s="8"/>
    </row>
    <row r="6707" spans="21:23" x14ac:dyDescent="0.2">
      <c r="U6707" s="8"/>
      <c r="W6707" s="8"/>
    </row>
    <row r="6708" spans="21:23" x14ac:dyDescent="0.2">
      <c r="U6708" s="8"/>
      <c r="W6708" s="8"/>
    </row>
    <row r="6709" spans="21:23" x14ac:dyDescent="0.2">
      <c r="U6709" s="8"/>
      <c r="W6709" s="8"/>
    </row>
    <row r="6710" spans="21:23" x14ac:dyDescent="0.2">
      <c r="U6710" s="8"/>
      <c r="W6710" s="8"/>
    </row>
    <row r="6711" spans="21:23" x14ac:dyDescent="0.2">
      <c r="U6711" s="8"/>
      <c r="W6711" s="8"/>
    </row>
    <row r="6712" spans="21:23" x14ac:dyDescent="0.2">
      <c r="U6712" s="8"/>
      <c r="W6712" s="8"/>
    </row>
    <row r="6713" spans="21:23" x14ac:dyDescent="0.2">
      <c r="U6713" s="8"/>
      <c r="W6713" s="8"/>
    </row>
    <row r="6714" spans="21:23" x14ac:dyDescent="0.2">
      <c r="U6714" s="8"/>
      <c r="W6714" s="8"/>
    </row>
    <row r="6715" spans="21:23" x14ac:dyDescent="0.2">
      <c r="U6715" s="8"/>
      <c r="W6715" s="8"/>
    </row>
    <row r="6716" spans="21:23" x14ac:dyDescent="0.2">
      <c r="U6716" s="8"/>
      <c r="W6716" s="8"/>
    </row>
    <row r="6717" spans="21:23" x14ac:dyDescent="0.2">
      <c r="U6717" s="8"/>
      <c r="W6717" s="8"/>
    </row>
    <row r="6718" spans="21:23" x14ac:dyDescent="0.2">
      <c r="U6718" s="8"/>
      <c r="W6718" s="8"/>
    </row>
    <row r="6719" spans="21:23" x14ac:dyDescent="0.2">
      <c r="U6719" s="8"/>
      <c r="W6719" s="8"/>
    </row>
    <row r="6720" spans="21:23" x14ac:dyDescent="0.2">
      <c r="U6720" s="8"/>
      <c r="W6720" s="8"/>
    </row>
    <row r="6721" spans="21:23" x14ac:dyDescent="0.2">
      <c r="U6721" s="8"/>
      <c r="W6721" s="8"/>
    </row>
    <row r="6722" spans="21:23" x14ac:dyDescent="0.2">
      <c r="U6722" s="8"/>
      <c r="W6722" s="8"/>
    </row>
    <row r="6723" spans="21:23" x14ac:dyDescent="0.2">
      <c r="U6723" s="8"/>
      <c r="W6723" s="8"/>
    </row>
    <row r="6724" spans="21:23" x14ac:dyDescent="0.2">
      <c r="U6724" s="8"/>
      <c r="W6724" s="8"/>
    </row>
    <row r="6725" spans="21:23" x14ac:dyDescent="0.2">
      <c r="U6725" s="8"/>
      <c r="W6725" s="8"/>
    </row>
    <row r="6726" spans="21:23" x14ac:dyDescent="0.2">
      <c r="U6726" s="8"/>
      <c r="W6726" s="8"/>
    </row>
    <row r="6727" spans="21:23" x14ac:dyDescent="0.2">
      <c r="U6727" s="8"/>
      <c r="W6727" s="8"/>
    </row>
    <row r="6728" spans="21:23" x14ac:dyDescent="0.2">
      <c r="U6728" s="8"/>
      <c r="W6728" s="8"/>
    </row>
    <row r="6729" spans="21:23" x14ac:dyDescent="0.2">
      <c r="U6729" s="8"/>
      <c r="W6729" s="8"/>
    </row>
    <row r="6730" spans="21:23" x14ac:dyDescent="0.2">
      <c r="U6730" s="8"/>
      <c r="W6730" s="8"/>
    </row>
    <row r="6731" spans="21:23" x14ac:dyDescent="0.2">
      <c r="U6731" s="8"/>
      <c r="W6731" s="8"/>
    </row>
    <row r="6732" spans="21:23" x14ac:dyDescent="0.2">
      <c r="U6732" s="8"/>
      <c r="W6732" s="8"/>
    </row>
    <row r="6733" spans="21:23" x14ac:dyDescent="0.2">
      <c r="U6733" s="8"/>
      <c r="W6733" s="8"/>
    </row>
    <row r="6734" spans="21:23" x14ac:dyDescent="0.2">
      <c r="U6734" s="8"/>
      <c r="W6734" s="8"/>
    </row>
    <row r="6735" spans="21:23" x14ac:dyDescent="0.2">
      <c r="U6735" s="8"/>
      <c r="W6735" s="8"/>
    </row>
    <row r="6736" spans="21:23" x14ac:dyDescent="0.2">
      <c r="U6736" s="8"/>
      <c r="W6736" s="8"/>
    </row>
    <row r="6737" spans="21:23" x14ac:dyDescent="0.2">
      <c r="U6737" s="8"/>
      <c r="W6737" s="8"/>
    </row>
    <row r="6738" spans="21:23" x14ac:dyDescent="0.2">
      <c r="U6738" s="8"/>
      <c r="W6738" s="8"/>
    </row>
    <row r="6739" spans="21:23" x14ac:dyDescent="0.2">
      <c r="U6739" s="8"/>
      <c r="W6739" s="8"/>
    </row>
    <row r="6740" spans="21:23" x14ac:dyDescent="0.2">
      <c r="U6740" s="8"/>
      <c r="W6740" s="8"/>
    </row>
    <row r="6741" spans="21:23" x14ac:dyDescent="0.2">
      <c r="U6741" s="8"/>
      <c r="W6741" s="8"/>
    </row>
    <row r="6742" spans="21:23" x14ac:dyDescent="0.2">
      <c r="U6742" s="8"/>
      <c r="W6742" s="8"/>
    </row>
    <row r="6743" spans="21:23" x14ac:dyDescent="0.2">
      <c r="U6743" s="8"/>
      <c r="W6743" s="8"/>
    </row>
    <row r="6744" spans="21:23" x14ac:dyDescent="0.2">
      <c r="U6744" s="8"/>
      <c r="W6744" s="8"/>
    </row>
    <row r="6745" spans="21:23" x14ac:dyDescent="0.2">
      <c r="U6745" s="8"/>
      <c r="W6745" s="8"/>
    </row>
    <row r="6746" spans="21:23" x14ac:dyDescent="0.2">
      <c r="U6746" s="8"/>
      <c r="W6746" s="8"/>
    </row>
    <row r="6747" spans="21:23" x14ac:dyDescent="0.2">
      <c r="U6747" s="8"/>
      <c r="W6747" s="8"/>
    </row>
    <row r="6748" spans="21:23" x14ac:dyDescent="0.2">
      <c r="U6748" s="8"/>
      <c r="W6748" s="8"/>
    </row>
    <row r="6749" spans="21:23" x14ac:dyDescent="0.2">
      <c r="U6749" s="8"/>
      <c r="W6749" s="8"/>
    </row>
    <row r="6750" spans="21:23" x14ac:dyDescent="0.2">
      <c r="U6750" s="8"/>
      <c r="W6750" s="8"/>
    </row>
    <row r="6751" spans="21:23" x14ac:dyDescent="0.2">
      <c r="U6751" s="8"/>
      <c r="W6751" s="8"/>
    </row>
    <row r="6752" spans="21:23" x14ac:dyDescent="0.2">
      <c r="U6752" s="8"/>
      <c r="W6752" s="8"/>
    </row>
    <row r="6753" spans="21:23" x14ac:dyDescent="0.2">
      <c r="U6753" s="8"/>
      <c r="W6753" s="8"/>
    </row>
    <row r="6754" spans="21:23" x14ac:dyDescent="0.2">
      <c r="U6754" s="8"/>
      <c r="W6754" s="8"/>
    </row>
    <row r="6755" spans="21:23" x14ac:dyDescent="0.2">
      <c r="U6755" s="8"/>
      <c r="W6755" s="8"/>
    </row>
    <row r="6756" spans="21:23" x14ac:dyDescent="0.2">
      <c r="U6756" s="8"/>
      <c r="W6756" s="8"/>
    </row>
    <row r="6757" spans="21:23" x14ac:dyDescent="0.2">
      <c r="U6757" s="8"/>
      <c r="W6757" s="8"/>
    </row>
    <row r="6758" spans="21:23" x14ac:dyDescent="0.2">
      <c r="U6758" s="8"/>
      <c r="W6758" s="8"/>
    </row>
    <row r="6759" spans="21:23" x14ac:dyDescent="0.2">
      <c r="U6759" s="8"/>
      <c r="W6759" s="8"/>
    </row>
    <row r="6760" spans="21:23" x14ac:dyDescent="0.2">
      <c r="U6760" s="8"/>
      <c r="W6760" s="8"/>
    </row>
    <row r="6761" spans="21:23" x14ac:dyDescent="0.2">
      <c r="U6761" s="8"/>
      <c r="W6761" s="8"/>
    </row>
    <row r="6762" spans="21:23" x14ac:dyDescent="0.2">
      <c r="U6762" s="8"/>
      <c r="W6762" s="8"/>
    </row>
    <row r="6763" spans="21:23" x14ac:dyDescent="0.2">
      <c r="U6763" s="8"/>
      <c r="W6763" s="8"/>
    </row>
    <row r="6764" spans="21:23" x14ac:dyDescent="0.2">
      <c r="U6764" s="8"/>
      <c r="W6764" s="8"/>
    </row>
    <row r="6765" spans="21:23" x14ac:dyDescent="0.2">
      <c r="U6765" s="8"/>
      <c r="W6765" s="8"/>
    </row>
    <row r="6766" spans="21:23" x14ac:dyDescent="0.2">
      <c r="U6766" s="8"/>
      <c r="W6766" s="8"/>
    </row>
    <row r="6767" spans="21:23" x14ac:dyDescent="0.2">
      <c r="U6767" s="8"/>
      <c r="W6767" s="8"/>
    </row>
    <row r="6768" spans="21:23" x14ac:dyDescent="0.2">
      <c r="U6768" s="8"/>
      <c r="W6768" s="8"/>
    </row>
    <row r="6769" spans="21:23" x14ac:dyDescent="0.2">
      <c r="U6769" s="8"/>
      <c r="W6769" s="8"/>
    </row>
    <row r="6770" spans="21:23" x14ac:dyDescent="0.2">
      <c r="U6770" s="8"/>
      <c r="W6770" s="8"/>
    </row>
    <row r="6771" spans="21:23" x14ac:dyDescent="0.2">
      <c r="U6771" s="8"/>
      <c r="W6771" s="8"/>
    </row>
    <row r="6772" spans="21:23" x14ac:dyDescent="0.2">
      <c r="U6772" s="8"/>
      <c r="W6772" s="8"/>
    </row>
    <row r="6773" spans="21:23" x14ac:dyDescent="0.2">
      <c r="U6773" s="8"/>
      <c r="W6773" s="8"/>
    </row>
    <row r="6774" spans="21:23" x14ac:dyDescent="0.2">
      <c r="U6774" s="8"/>
      <c r="W6774" s="8"/>
    </row>
    <row r="6775" spans="21:23" x14ac:dyDescent="0.2">
      <c r="U6775" s="8"/>
      <c r="W6775" s="8"/>
    </row>
    <row r="6776" spans="21:23" x14ac:dyDescent="0.2">
      <c r="U6776" s="8"/>
      <c r="W6776" s="8"/>
    </row>
    <row r="6777" spans="21:23" x14ac:dyDescent="0.2">
      <c r="U6777" s="8"/>
      <c r="W6777" s="8"/>
    </row>
    <row r="6778" spans="21:23" x14ac:dyDescent="0.2">
      <c r="U6778" s="8"/>
      <c r="W6778" s="8"/>
    </row>
    <row r="6779" spans="21:23" x14ac:dyDescent="0.2">
      <c r="U6779" s="8"/>
      <c r="W6779" s="8"/>
    </row>
    <row r="6780" spans="21:23" x14ac:dyDescent="0.2">
      <c r="U6780" s="8"/>
      <c r="W6780" s="8"/>
    </row>
    <row r="6781" spans="21:23" x14ac:dyDescent="0.2">
      <c r="U6781" s="8"/>
      <c r="W6781" s="8"/>
    </row>
    <row r="6782" spans="21:23" x14ac:dyDescent="0.2">
      <c r="U6782" s="8"/>
      <c r="W6782" s="8"/>
    </row>
    <row r="6783" spans="21:23" x14ac:dyDescent="0.2">
      <c r="U6783" s="8"/>
      <c r="W6783" s="8"/>
    </row>
    <row r="6784" spans="21:23" x14ac:dyDescent="0.2">
      <c r="U6784" s="8"/>
      <c r="W6784" s="8"/>
    </row>
    <row r="6785" spans="21:23" x14ac:dyDescent="0.2">
      <c r="U6785" s="8"/>
      <c r="W6785" s="8"/>
    </row>
    <row r="6786" spans="21:23" x14ac:dyDescent="0.2">
      <c r="U6786" s="8"/>
      <c r="W6786" s="8"/>
    </row>
    <row r="6787" spans="21:23" x14ac:dyDescent="0.2">
      <c r="U6787" s="8"/>
      <c r="W6787" s="8"/>
    </row>
    <row r="6788" spans="21:23" x14ac:dyDescent="0.2">
      <c r="U6788" s="8"/>
      <c r="W6788" s="8"/>
    </row>
    <row r="6789" spans="21:23" x14ac:dyDescent="0.2">
      <c r="U6789" s="8"/>
      <c r="W6789" s="8"/>
    </row>
    <row r="6790" spans="21:23" x14ac:dyDescent="0.2">
      <c r="U6790" s="8"/>
      <c r="W6790" s="8"/>
    </row>
    <row r="6791" spans="21:23" x14ac:dyDescent="0.2">
      <c r="U6791" s="8"/>
      <c r="W6791" s="8"/>
    </row>
    <row r="6792" spans="21:23" x14ac:dyDescent="0.2">
      <c r="U6792" s="8"/>
      <c r="W6792" s="8"/>
    </row>
    <row r="6793" spans="21:23" x14ac:dyDescent="0.2">
      <c r="U6793" s="8"/>
      <c r="W6793" s="8"/>
    </row>
    <row r="6794" spans="21:23" x14ac:dyDescent="0.2">
      <c r="U6794" s="8"/>
      <c r="W6794" s="8"/>
    </row>
    <row r="6795" spans="21:23" x14ac:dyDescent="0.2">
      <c r="U6795" s="8"/>
      <c r="W6795" s="8"/>
    </row>
    <row r="6796" spans="21:23" x14ac:dyDescent="0.2">
      <c r="U6796" s="8"/>
      <c r="W6796" s="8"/>
    </row>
    <row r="6797" spans="21:23" x14ac:dyDescent="0.2">
      <c r="U6797" s="8"/>
      <c r="W6797" s="8"/>
    </row>
    <row r="6798" spans="21:23" x14ac:dyDescent="0.2">
      <c r="U6798" s="8"/>
      <c r="W6798" s="8"/>
    </row>
    <row r="6799" spans="21:23" x14ac:dyDescent="0.2">
      <c r="U6799" s="8"/>
      <c r="W6799" s="8"/>
    </row>
    <row r="6800" spans="21:23" x14ac:dyDescent="0.2">
      <c r="U6800" s="8"/>
      <c r="W6800" s="8"/>
    </row>
    <row r="6801" spans="21:23" x14ac:dyDescent="0.2">
      <c r="U6801" s="8"/>
      <c r="W6801" s="8"/>
    </row>
    <row r="6802" spans="21:23" x14ac:dyDescent="0.2">
      <c r="U6802" s="8"/>
      <c r="W6802" s="8"/>
    </row>
    <row r="6803" spans="21:23" x14ac:dyDescent="0.2">
      <c r="U6803" s="8"/>
      <c r="W6803" s="8"/>
    </row>
    <row r="6804" spans="21:23" x14ac:dyDescent="0.2">
      <c r="U6804" s="8"/>
      <c r="W6804" s="8"/>
    </row>
    <row r="6805" spans="21:23" x14ac:dyDescent="0.2">
      <c r="U6805" s="8"/>
      <c r="W6805" s="8"/>
    </row>
    <row r="6806" spans="21:23" x14ac:dyDescent="0.2">
      <c r="U6806" s="8"/>
      <c r="W6806" s="8"/>
    </row>
    <row r="6807" spans="21:23" x14ac:dyDescent="0.2">
      <c r="U6807" s="8"/>
      <c r="W6807" s="8"/>
    </row>
    <row r="6808" spans="21:23" x14ac:dyDescent="0.2">
      <c r="U6808" s="8"/>
      <c r="W6808" s="8"/>
    </row>
    <row r="6809" spans="21:23" x14ac:dyDescent="0.2">
      <c r="U6809" s="8"/>
      <c r="W6809" s="8"/>
    </row>
    <row r="6810" spans="21:23" x14ac:dyDescent="0.2">
      <c r="U6810" s="8"/>
      <c r="W6810" s="8"/>
    </row>
    <row r="6811" spans="21:23" x14ac:dyDescent="0.2">
      <c r="U6811" s="8"/>
      <c r="W6811" s="8"/>
    </row>
    <row r="6812" spans="21:23" x14ac:dyDescent="0.2">
      <c r="U6812" s="8"/>
      <c r="W6812" s="8"/>
    </row>
    <row r="6813" spans="21:23" x14ac:dyDescent="0.2">
      <c r="U6813" s="8"/>
      <c r="W6813" s="8"/>
    </row>
    <row r="6814" spans="21:23" x14ac:dyDescent="0.2">
      <c r="U6814" s="8"/>
      <c r="W6814" s="8"/>
    </row>
    <row r="6815" spans="21:23" x14ac:dyDescent="0.2">
      <c r="U6815" s="8"/>
      <c r="W6815" s="8"/>
    </row>
    <row r="6816" spans="21:23" x14ac:dyDescent="0.2">
      <c r="U6816" s="8"/>
      <c r="W6816" s="8"/>
    </row>
    <row r="6817" spans="21:23" x14ac:dyDescent="0.2">
      <c r="U6817" s="8"/>
      <c r="W6817" s="8"/>
    </row>
    <row r="6818" spans="21:23" x14ac:dyDescent="0.2">
      <c r="U6818" s="8"/>
      <c r="W6818" s="8"/>
    </row>
    <row r="6819" spans="21:23" x14ac:dyDescent="0.2">
      <c r="U6819" s="8"/>
      <c r="W6819" s="8"/>
    </row>
    <row r="6820" spans="21:23" x14ac:dyDescent="0.2">
      <c r="U6820" s="8"/>
      <c r="W6820" s="8"/>
    </row>
    <row r="6821" spans="21:23" x14ac:dyDescent="0.2">
      <c r="U6821" s="8"/>
      <c r="W6821" s="8"/>
    </row>
    <row r="6822" spans="21:23" x14ac:dyDescent="0.2">
      <c r="U6822" s="8"/>
      <c r="W6822" s="8"/>
    </row>
    <row r="6823" spans="21:23" x14ac:dyDescent="0.2">
      <c r="U6823" s="8"/>
      <c r="W6823" s="8"/>
    </row>
    <row r="6824" spans="21:23" x14ac:dyDescent="0.2">
      <c r="U6824" s="8"/>
      <c r="W6824" s="8"/>
    </row>
    <row r="6825" spans="21:23" x14ac:dyDescent="0.2">
      <c r="U6825" s="8"/>
      <c r="W6825" s="8"/>
    </row>
    <row r="6826" spans="21:23" x14ac:dyDescent="0.2">
      <c r="U6826" s="8"/>
      <c r="W6826" s="8"/>
    </row>
    <row r="6827" spans="21:23" x14ac:dyDescent="0.2">
      <c r="U6827" s="8"/>
      <c r="W6827" s="8"/>
    </row>
    <row r="6828" spans="21:23" x14ac:dyDescent="0.2">
      <c r="U6828" s="8"/>
      <c r="W6828" s="8"/>
    </row>
    <row r="6829" spans="21:23" x14ac:dyDescent="0.2">
      <c r="U6829" s="8"/>
      <c r="W6829" s="8"/>
    </row>
    <row r="6830" spans="21:23" x14ac:dyDescent="0.2">
      <c r="U6830" s="8"/>
      <c r="W6830" s="8"/>
    </row>
    <row r="6831" spans="21:23" x14ac:dyDescent="0.2">
      <c r="U6831" s="8"/>
      <c r="W6831" s="8"/>
    </row>
    <row r="6832" spans="21:23" x14ac:dyDescent="0.2">
      <c r="U6832" s="8"/>
      <c r="W6832" s="8"/>
    </row>
    <row r="6833" spans="21:23" x14ac:dyDescent="0.2">
      <c r="U6833" s="8"/>
      <c r="W6833" s="8"/>
    </row>
    <row r="6834" spans="21:23" x14ac:dyDescent="0.2">
      <c r="U6834" s="8"/>
      <c r="W6834" s="8"/>
    </row>
    <row r="6835" spans="21:23" x14ac:dyDescent="0.2">
      <c r="U6835" s="8"/>
      <c r="W6835" s="8"/>
    </row>
    <row r="6836" spans="21:23" x14ac:dyDescent="0.2">
      <c r="U6836" s="8"/>
      <c r="W6836" s="8"/>
    </row>
    <row r="6837" spans="21:23" x14ac:dyDescent="0.2">
      <c r="U6837" s="8"/>
      <c r="W6837" s="8"/>
    </row>
    <row r="6838" spans="21:23" x14ac:dyDescent="0.2">
      <c r="U6838" s="8"/>
      <c r="W6838" s="8"/>
    </row>
    <row r="6839" spans="21:23" x14ac:dyDescent="0.2">
      <c r="U6839" s="8"/>
      <c r="W6839" s="8"/>
    </row>
    <row r="6840" spans="21:23" x14ac:dyDescent="0.2">
      <c r="U6840" s="8"/>
      <c r="W6840" s="8"/>
    </row>
    <row r="6841" spans="21:23" x14ac:dyDescent="0.2">
      <c r="U6841" s="8"/>
      <c r="W6841" s="8"/>
    </row>
    <row r="6842" spans="21:23" x14ac:dyDescent="0.2">
      <c r="U6842" s="8"/>
      <c r="W6842" s="8"/>
    </row>
    <row r="6843" spans="21:23" x14ac:dyDescent="0.2">
      <c r="U6843" s="8"/>
      <c r="W6843" s="8"/>
    </row>
    <row r="6844" spans="21:23" x14ac:dyDescent="0.2">
      <c r="U6844" s="8"/>
      <c r="W6844" s="8"/>
    </row>
    <row r="6845" spans="21:23" x14ac:dyDescent="0.2">
      <c r="U6845" s="8"/>
      <c r="W6845" s="8"/>
    </row>
    <row r="6846" spans="21:23" x14ac:dyDescent="0.2">
      <c r="U6846" s="8"/>
      <c r="W6846" s="8"/>
    </row>
    <row r="6847" spans="21:23" x14ac:dyDescent="0.2">
      <c r="U6847" s="8"/>
      <c r="W6847" s="8"/>
    </row>
    <row r="6848" spans="21:23" x14ac:dyDescent="0.2">
      <c r="U6848" s="8"/>
      <c r="W6848" s="8"/>
    </row>
    <row r="6849" spans="21:23" x14ac:dyDescent="0.2">
      <c r="U6849" s="8"/>
      <c r="W6849" s="8"/>
    </row>
    <row r="6850" spans="21:23" x14ac:dyDescent="0.2">
      <c r="U6850" s="8"/>
      <c r="W6850" s="8"/>
    </row>
    <row r="6851" spans="21:23" x14ac:dyDescent="0.2">
      <c r="U6851" s="8"/>
      <c r="W6851" s="8"/>
    </row>
    <row r="6852" spans="21:23" x14ac:dyDescent="0.2">
      <c r="U6852" s="8"/>
      <c r="W6852" s="8"/>
    </row>
    <row r="6853" spans="21:23" x14ac:dyDescent="0.2">
      <c r="U6853" s="8"/>
      <c r="W6853" s="8"/>
    </row>
    <row r="6854" spans="21:23" x14ac:dyDescent="0.2">
      <c r="U6854" s="8"/>
      <c r="W6854" s="8"/>
    </row>
    <row r="6855" spans="21:23" x14ac:dyDescent="0.2">
      <c r="U6855" s="8"/>
      <c r="W6855" s="8"/>
    </row>
    <row r="6856" spans="21:23" x14ac:dyDescent="0.2">
      <c r="U6856" s="8"/>
      <c r="W6856" s="8"/>
    </row>
    <row r="6857" spans="21:23" x14ac:dyDescent="0.2">
      <c r="U6857" s="8"/>
      <c r="W6857" s="8"/>
    </row>
    <row r="6858" spans="21:23" x14ac:dyDescent="0.2">
      <c r="U6858" s="8"/>
      <c r="W6858" s="8"/>
    </row>
    <row r="6859" spans="21:23" x14ac:dyDescent="0.2">
      <c r="U6859" s="8"/>
      <c r="W6859" s="8"/>
    </row>
    <row r="6860" spans="21:23" x14ac:dyDescent="0.2">
      <c r="U6860" s="8"/>
      <c r="W6860" s="8"/>
    </row>
    <row r="6861" spans="21:23" x14ac:dyDescent="0.2">
      <c r="U6861" s="8"/>
      <c r="W6861" s="8"/>
    </row>
    <row r="6862" spans="21:23" x14ac:dyDescent="0.2">
      <c r="U6862" s="8"/>
      <c r="W6862" s="8"/>
    </row>
    <row r="6863" spans="21:23" x14ac:dyDescent="0.2">
      <c r="U6863" s="8"/>
      <c r="W6863" s="8"/>
    </row>
    <row r="6864" spans="21:23" x14ac:dyDescent="0.2">
      <c r="U6864" s="8"/>
      <c r="W6864" s="8"/>
    </row>
    <row r="6865" spans="21:23" x14ac:dyDescent="0.2">
      <c r="U6865" s="8"/>
      <c r="W6865" s="8"/>
    </row>
    <row r="6866" spans="21:23" x14ac:dyDescent="0.2">
      <c r="U6866" s="8"/>
      <c r="W6866" s="8"/>
    </row>
    <row r="6867" spans="21:23" x14ac:dyDescent="0.2">
      <c r="U6867" s="8"/>
      <c r="W6867" s="8"/>
    </row>
    <row r="6868" spans="21:23" x14ac:dyDescent="0.2">
      <c r="U6868" s="8"/>
      <c r="W6868" s="8"/>
    </row>
    <row r="6869" spans="21:23" x14ac:dyDescent="0.2">
      <c r="U6869" s="8"/>
      <c r="W6869" s="8"/>
    </row>
    <row r="6870" spans="21:23" x14ac:dyDescent="0.2">
      <c r="U6870" s="8"/>
      <c r="W6870" s="8"/>
    </row>
    <row r="6871" spans="21:23" x14ac:dyDescent="0.2">
      <c r="U6871" s="8"/>
      <c r="W6871" s="8"/>
    </row>
    <row r="6872" spans="21:23" x14ac:dyDescent="0.2">
      <c r="U6872" s="8"/>
      <c r="W6872" s="8"/>
    </row>
    <row r="6873" spans="21:23" x14ac:dyDescent="0.2">
      <c r="U6873" s="8"/>
      <c r="W6873" s="8"/>
    </row>
    <row r="6874" spans="21:23" x14ac:dyDescent="0.2">
      <c r="U6874" s="8"/>
      <c r="W6874" s="8"/>
    </row>
    <row r="6875" spans="21:23" x14ac:dyDescent="0.2">
      <c r="U6875" s="8"/>
      <c r="W6875" s="8"/>
    </row>
    <row r="6876" spans="21:23" x14ac:dyDescent="0.2">
      <c r="U6876" s="8"/>
      <c r="W6876" s="8"/>
    </row>
    <row r="6877" spans="21:23" x14ac:dyDescent="0.2">
      <c r="U6877" s="8"/>
      <c r="W6877" s="8"/>
    </row>
    <row r="6878" spans="21:23" x14ac:dyDescent="0.2">
      <c r="U6878" s="8"/>
      <c r="W6878" s="8"/>
    </row>
    <row r="6879" spans="21:23" x14ac:dyDescent="0.2">
      <c r="U6879" s="8"/>
      <c r="W6879" s="8"/>
    </row>
    <row r="6880" spans="21:23" x14ac:dyDescent="0.2">
      <c r="U6880" s="8"/>
      <c r="W6880" s="8"/>
    </row>
    <row r="6881" spans="21:23" x14ac:dyDescent="0.2">
      <c r="U6881" s="8"/>
      <c r="W6881" s="8"/>
    </row>
    <row r="6882" spans="21:23" x14ac:dyDescent="0.2">
      <c r="U6882" s="8"/>
      <c r="W6882" s="8"/>
    </row>
    <row r="6883" spans="21:23" x14ac:dyDescent="0.2">
      <c r="U6883" s="8"/>
      <c r="W6883" s="8"/>
    </row>
    <row r="6884" spans="21:23" x14ac:dyDescent="0.2">
      <c r="U6884" s="8"/>
      <c r="W6884" s="8"/>
    </row>
    <row r="6885" spans="21:23" x14ac:dyDescent="0.2">
      <c r="U6885" s="8"/>
      <c r="W6885" s="8"/>
    </row>
    <row r="6886" spans="21:23" x14ac:dyDescent="0.2">
      <c r="U6886" s="8"/>
      <c r="W6886" s="8"/>
    </row>
    <row r="6887" spans="21:23" x14ac:dyDescent="0.2">
      <c r="U6887" s="8"/>
      <c r="W6887" s="8"/>
    </row>
    <row r="6888" spans="21:23" x14ac:dyDescent="0.2">
      <c r="U6888" s="8"/>
      <c r="W6888" s="8"/>
    </row>
    <row r="6889" spans="21:23" x14ac:dyDescent="0.2">
      <c r="U6889" s="8"/>
      <c r="W6889" s="8"/>
    </row>
    <row r="6890" spans="21:23" x14ac:dyDescent="0.2">
      <c r="U6890" s="8"/>
      <c r="W6890" s="8"/>
    </row>
    <row r="6891" spans="21:23" x14ac:dyDescent="0.2">
      <c r="U6891" s="8"/>
      <c r="W6891" s="8"/>
    </row>
    <row r="6892" spans="21:23" x14ac:dyDescent="0.2">
      <c r="U6892" s="8"/>
      <c r="W6892" s="8"/>
    </row>
    <row r="6893" spans="21:23" x14ac:dyDescent="0.2">
      <c r="U6893" s="8"/>
      <c r="W6893" s="8"/>
    </row>
    <row r="6894" spans="21:23" x14ac:dyDescent="0.2">
      <c r="U6894" s="8"/>
      <c r="W6894" s="8"/>
    </row>
    <row r="6895" spans="21:23" x14ac:dyDescent="0.2">
      <c r="U6895" s="8"/>
      <c r="W6895" s="8"/>
    </row>
    <row r="6896" spans="21:23" x14ac:dyDescent="0.2">
      <c r="U6896" s="8"/>
      <c r="W6896" s="8"/>
    </row>
    <row r="6897" spans="21:23" x14ac:dyDescent="0.2">
      <c r="U6897" s="8"/>
      <c r="W6897" s="8"/>
    </row>
    <row r="6898" spans="21:23" x14ac:dyDescent="0.2">
      <c r="U6898" s="8"/>
      <c r="W6898" s="8"/>
    </row>
    <row r="6899" spans="21:23" x14ac:dyDescent="0.2">
      <c r="U6899" s="8"/>
      <c r="W6899" s="8"/>
    </row>
    <row r="6900" spans="21:23" x14ac:dyDescent="0.2">
      <c r="U6900" s="8"/>
      <c r="W6900" s="8"/>
    </row>
    <row r="6901" spans="21:23" x14ac:dyDescent="0.2">
      <c r="U6901" s="8"/>
      <c r="W6901" s="8"/>
    </row>
    <row r="6902" spans="21:23" x14ac:dyDescent="0.2">
      <c r="U6902" s="8"/>
      <c r="W6902" s="8"/>
    </row>
    <row r="6903" spans="21:23" x14ac:dyDescent="0.2">
      <c r="U6903" s="8"/>
      <c r="W6903" s="8"/>
    </row>
    <row r="6904" spans="21:23" x14ac:dyDescent="0.2">
      <c r="U6904" s="8"/>
      <c r="W6904" s="8"/>
    </row>
    <row r="6905" spans="21:23" x14ac:dyDescent="0.2">
      <c r="U6905" s="8"/>
      <c r="W6905" s="8"/>
    </row>
    <row r="6906" spans="21:23" x14ac:dyDescent="0.2">
      <c r="U6906" s="8"/>
      <c r="W6906" s="8"/>
    </row>
    <row r="6907" spans="21:23" x14ac:dyDescent="0.2">
      <c r="U6907" s="8"/>
      <c r="W6907" s="8"/>
    </row>
    <row r="6908" spans="21:23" x14ac:dyDescent="0.2">
      <c r="U6908" s="8"/>
      <c r="W6908" s="8"/>
    </row>
    <row r="6909" spans="21:23" x14ac:dyDescent="0.2">
      <c r="U6909" s="8"/>
      <c r="W6909" s="8"/>
    </row>
    <row r="6910" spans="21:23" x14ac:dyDescent="0.2">
      <c r="U6910" s="8"/>
      <c r="W6910" s="8"/>
    </row>
    <row r="6911" spans="21:23" x14ac:dyDescent="0.2">
      <c r="U6911" s="8"/>
      <c r="W6911" s="8"/>
    </row>
    <row r="6912" spans="21:23" x14ac:dyDescent="0.2">
      <c r="U6912" s="8"/>
      <c r="W6912" s="8"/>
    </row>
    <row r="6913" spans="21:23" x14ac:dyDescent="0.2">
      <c r="U6913" s="8"/>
      <c r="W6913" s="8"/>
    </row>
    <row r="6914" spans="21:23" x14ac:dyDescent="0.2">
      <c r="U6914" s="8"/>
      <c r="W6914" s="8"/>
    </row>
    <row r="6915" spans="21:23" x14ac:dyDescent="0.2">
      <c r="U6915" s="8"/>
      <c r="W6915" s="8"/>
    </row>
    <row r="6916" spans="21:23" x14ac:dyDescent="0.2">
      <c r="U6916" s="8"/>
      <c r="W6916" s="8"/>
    </row>
    <row r="6917" spans="21:23" x14ac:dyDescent="0.2">
      <c r="U6917" s="8"/>
      <c r="W6917" s="8"/>
    </row>
    <row r="6918" spans="21:23" x14ac:dyDescent="0.2">
      <c r="U6918" s="8"/>
      <c r="W6918" s="8"/>
    </row>
    <row r="6919" spans="21:23" x14ac:dyDescent="0.2">
      <c r="U6919" s="8"/>
      <c r="W6919" s="8"/>
    </row>
    <row r="6920" spans="21:23" x14ac:dyDescent="0.2">
      <c r="U6920" s="8"/>
      <c r="W6920" s="8"/>
    </row>
    <row r="6921" spans="21:23" x14ac:dyDescent="0.2">
      <c r="U6921" s="8"/>
      <c r="W6921" s="8"/>
    </row>
    <row r="6922" spans="21:23" x14ac:dyDescent="0.2">
      <c r="U6922" s="8"/>
      <c r="W6922" s="8"/>
    </row>
    <row r="6923" spans="21:23" x14ac:dyDescent="0.2">
      <c r="U6923" s="8"/>
      <c r="W6923" s="8"/>
    </row>
    <row r="6924" spans="21:23" x14ac:dyDescent="0.2">
      <c r="U6924" s="8"/>
      <c r="W6924" s="8"/>
    </row>
    <row r="6925" spans="21:23" x14ac:dyDescent="0.2">
      <c r="U6925" s="8"/>
      <c r="W6925" s="8"/>
    </row>
    <row r="6926" spans="21:23" x14ac:dyDescent="0.2">
      <c r="U6926" s="8"/>
      <c r="W6926" s="8"/>
    </row>
    <row r="6927" spans="21:23" x14ac:dyDescent="0.2">
      <c r="U6927" s="8"/>
      <c r="W6927" s="8"/>
    </row>
    <row r="6928" spans="21:23" x14ac:dyDescent="0.2">
      <c r="U6928" s="8"/>
      <c r="W6928" s="8"/>
    </row>
    <row r="6929" spans="21:23" x14ac:dyDescent="0.2">
      <c r="U6929" s="8"/>
      <c r="W6929" s="8"/>
    </row>
    <row r="6930" spans="21:23" x14ac:dyDescent="0.2">
      <c r="U6930" s="8"/>
      <c r="W6930" s="8"/>
    </row>
    <row r="6931" spans="21:23" x14ac:dyDescent="0.2">
      <c r="U6931" s="8"/>
      <c r="W6931" s="8"/>
    </row>
    <row r="6932" spans="21:23" x14ac:dyDescent="0.2">
      <c r="U6932" s="8"/>
      <c r="W6932" s="8"/>
    </row>
    <row r="6933" spans="21:23" x14ac:dyDescent="0.2">
      <c r="U6933" s="8"/>
      <c r="W6933" s="8"/>
    </row>
    <row r="6934" spans="21:23" x14ac:dyDescent="0.2">
      <c r="U6934" s="8"/>
      <c r="W6934" s="8"/>
    </row>
    <row r="6935" spans="21:23" x14ac:dyDescent="0.2">
      <c r="U6935" s="8"/>
      <c r="W6935" s="8"/>
    </row>
    <row r="6936" spans="21:23" x14ac:dyDescent="0.2">
      <c r="U6936" s="8"/>
      <c r="W6936" s="8"/>
    </row>
    <row r="6937" spans="21:23" x14ac:dyDescent="0.2">
      <c r="U6937" s="8"/>
      <c r="W6937" s="8"/>
    </row>
    <row r="6938" spans="21:23" x14ac:dyDescent="0.2">
      <c r="U6938" s="8"/>
      <c r="W6938" s="8"/>
    </row>
    <row r="6939" spans="21:23" x14ac:dyDescent="0.2">
      <c r="U6939" s="8"/>
      <c r="W6939" s="8"/>
    </row>
    <row r="6940" spans="21:23" x14ac:dyDescent="0.2">
      <c r="U6940" s="8"/>
      <c r="W6940" s="8"/>
    </row>
    <row r="6941" spans="21:23" x14ac:dyDescent="0.2">
      <c r="U6941" s="8"/>
      <c r="W6941" s="8"/>
    </row>
    <row r="6942" spans="21:23" x14ac:dyDescent="0.2">
      <c r="U6942" s="8"/>
      <c r="W6942" s="8"/>
    </row>
    <row r="6943" spans="21:23" x14ac:dyDescent="0.2">
      <c r="U6943" s="8"/>
      <c r="W6943" s="8"/>
    </row>
    <row r="6944" spans="21:23" x14ac:dyDescent="0.2">
      <c r="U6944" s="8"/>
      <c r="W6944" s="8"/>
    </row>
    <row r="6945" spans="21:23" x14ac:dyDescent="0.2">
      <c r="U6945" s="8"/>
      <c r="W6945" s="8"/>
    </row>
    <row r="6946" spans="21:23" x14ac:dyDescent="0.2">
      <c r="U6946" s="8"/>
      <c r="W6946" s="8"/>
    </row>
    <row r="6947" spans="21:23" x14ac:dyDescent="0.2">
      <c r="U6947" s="8"/>
      <c r="W6947" s="8"/>
    </row>
    <row r="6948" spans="21:23" x14ac:dyDescent="0.2">
      <c r="U6948" s="8"/>
      <c r="W6948" s="8"/>
    </row>
    <row r="6949" spans="21:23" x14ac:dyDescent="0.2">
      <c r="U6949" s="8"/>
      <c r="W6949" s="8"/>
    </row>
    <row r="6950" spans="21:23" x14ac:dyDescent="0.2">
      <c r="U6950" s="8"/>
      <c r="W6950" s="8"/>
    </row>
    <row r="6951" spans="21:23" x14ac:dyDescent="0.2">
      <c r="U6951" s="8"/>
      <c r="W6951" s="8"/>
    </row>
    <row r="6952" spans="21:23" x14ac:dyDescent="0.2">
      <c r="U6952" s="8"/>
      <c r="W6952" s="8"/>
    </row>
    <row r="6953" spans="21:23" x14ac:dyDescent="0.2">
      <c r="U6953" s="8"/>
      <c r="W6953" s="8"/>
    </row>
    <row r="6954" spans="21:23" x14ac:dyDescent="0.2">
      <c r="U6954" s="8"/>
      <c r="W6954" s="8"/>
    </row>
    <row r="6955" spans="21:23" x14ac:dyDescent="0.2">
      <c r="U6955" s="8"/>
      <c r="W6955" s="8"/>
    </row>
    <row r="6956" spans="21:23" x14ac:dyDescent="0.2">
      <c r="U6956" s="8"/>
      <c r="W6956" s="8"/>
    </row>
    <row r="6957" spans="21:23" x14ac:dyDescent="0.2">
      <c r="U6957" s="8"/>
      <c r="W6957" s="8"/>
    </row>
    <row r="6958" spans="21:23" x14ac:dyDescent="0.2">
      <c r="U6958" s="8"/>
      <c r="W6958" s="8"/>
    </row>
    <row r="6959" spans="21:23" x14ac:dyDescent="0.2">
      <c r="U6959" s="8"/>
      <c r="W6959" s="8"/>
    </row>
    <row r="6960" spans="21:23" x14ac:dyDescent="0.2">
      <c r="U6960" s="8"/>
      <c r="W6960" s="8"/>
    </row>
    <row r="6961" spans="21:23" x14ac:dyDescent="0.2">
      <c r="U6961" s="8"/>
      <c r="W6961" s="8"/>
    </row>
    <row r="6962" spans="21:23" x14ac:dyDescent="0.2">
      <c r="U6962" s="8"/>
      <c r="W6962" s="8"/>
    </row>
    <row r="6963" spans="21:23" x14ac:dyDescent="0.2">
      <c r="U6963" s="8"/>
      <c r="W6963" s="8"/>
    </row>
    <row r="6964" spans="21:23" x14ac:dyDescent="0.2">
      <c r="U6964" s="8"/>
      <c r="W6964" s="8"/>
    </row>
    <row r="6965" spans="21:23" x14ac:dyDescent="0.2">
      <c r="U6965" s="8"/>
      <c r="W6965" s="8"/>
    </row>
    <row r="6966" spans="21:23" x14ac:dyDescent="0.2">
      <c r="U6966" s="8"/>
      <c r="W6966" s="8"/>
    </row>
    <row r="6967" spans="21:23" x14ac:dyDescent="0.2">
      <c r="U6967" s="8"/>
      <c r="W6967" s="8"/>
    </row>
    <row r="6968" spans="21:23" x14ac:dyDescent="0.2">
      <c r="U6968" s="8"/>
      <c r="W6968" s="8"/>
    </row>
    <row r="6969" spans="21:23" x14ac:dyDescent="0.2">
      <c r="U6969" s="8"/>
      <c r="W6969" s="8"/>
    </row>
    <row r="6970" spans="21:23" x14ac:dyDescent="0.2">
      <c r="U6970" s="8"/>
      <c r="W6970" s="8"/>
    </row>
    <row r="6971" spans="21:23" x14ac:dyDescent="0.2">
      <c r="U6971" s="8"/>
      <c r="W6971" s="8"/>
    </row>
    <row r="6972" spans="21:23" x14ac:dyDescent="0.2">
      <c r="U6972" s="8"/>
      <c r="W6972" s="8"/>
    </row>
    <row r="6973" spans="21:23" x14ac:dyDescent="0.2">
      <c r="U6973" s="8"/>
      <c r="W6973" s="8"/>
    </row>
    <row r="6974" spans="21:23" x14ac:dyDescent="0.2">
      <c r="U6974" s="8"/>
      <c r="W6974" s="8"/>
    </row>
    <row r="6975" spans="21:23" x14ac:dyDescent="0.2">
      <c r="U6975" s="8"/>
      <c r="W6975" s="8"/>
    </row>
    <row r="6976" spans="21:23" x14ac:dyDescent="0.2">
      <c r="U6976" s="8"/>
      <c r="W6976" s="8"/>
    </row>
    <row r="6977" spans="21:23" x14ac:dyDescent="0.2">
      <c r="U6977" s="8"/>
      <c r="W6977" s="8"/>
    </row>
    <row r="6978" spans="21:23" x14ac:dyDescent="0.2">
      <c r="U6978" s="8"/>
      <c r="W6978" s="8"/>
    </row>
    <row r="6979" spans="21:23" x14ac:dyDescent="0.2">
      <c r="U6979" s="8"/>
      <c r="W6979" s="8"/>
    </row>
    <row r="6980" spans="21:23" x14ac:dyDescent="0.2">
      <c r="U6980" s="8"/>
      <c r="W6980" s="8"/>
    </row>
    <row r="6981" spans="21:23" x14ac:dyDescent="0.2">
      <c r="U6981" s="8"/>
      <c r="W6981" s="8"/>
    </row>
    <row r="6982" spans="21:23" x14ac:dyDescent="0.2">
      <c r="U6982" s="8"/>
      <c r="W6982" s="8"/>
    </row>
    <row r="6983" spans="21:23" x14ac:dyDescent="0.2">
      <c r="U6983" s="8"/>
      <c r="W6983" s="8"/>
    </row>
    <row r="6984" spans="21:23" x14ac:dyDescent="0.2">
      <c r="U6984" s="8"/>
      <c r="W6984" s="8"/>
    </row>
    <row r="6985" spans="21:23" x14ac:dyDescent="0.2">
      <c r="U6985" s="8"/>
      <c r="W6985" s="8"/>
    </row>
    <row r="6986" spans="21:23" x14ac:dyDescent="0.2">
      <c r="U6986" s="8"/>
      <c r="W6986" s="8"/>
    </row>
    <row r="6987" spans="21:23" x14ac:dyDescent="0.2">
      <c r="U6987" s="8"/>
      <c r="W6987" s="8"/>
    </row>
    <row r="6988" spans="21:23" x14ac:dyDescent="0.2">
      <c r="U6988" s="8"/>
      <c r="W6988" s="8"/>
    </row>
    <row r="6989" spans="21:23" x14ac:dyDescent="0.2">
      <c r="U6989" s="8"/>
      <c r="W6989" s="8"/>
    </row>
    <row r="6990" spans="21:23" x14ac:dyDescent="0.2">
      <c r="U6990" s="8"/>
      <c r="W6990" s="8"/>
    </row>
    <row r="6991" spans="21:23" x14ac:dyDescent="0.2">
      <c r="U6991" s="8"/>
      <c r="W6991" s="8"/>
    </row>
    <row r="6992" spans="21:23" x14ac:dyDescent="0.2">
      <c r="U6992" s="8"/>
      <c r="W6992" s="8"/>
    </row>
    <row r="6993" spans="21:23" x14ac:dyDescent="0.2">
      <c r="U6993" s="8"/>
      <c r="W6993" s="8"/>
    </row>
    <row r="6994" spans="21:23" x14ac:dyDescent="0.2">
      <c r="U6994" s="8"/>
      <c r="W6994" s="8"/>
    </row>
    <row r="6995" spans="21:23" x14ac:dyDescent="0.2">
      <c r="U6995" s="8"/>
      <c r="W6995" s="8"/>
    </row>
    <row r="6996" spans="21:23" x14ac:dyDescent="0.2">
      <c r="U6996" s="8"/>
      <c r="W6996" s="8"/>
    </row>
    <row r="6997" spans="21:23" x14ac:dyDescent="0.2">
      <c r="U6997" s="8"/>
      <c r="W6997" s="8"/>
    </row>
    <row r="6998" spans="21:23" x14ac:dyDescent="0.2">
      <c r="U6998" s="8"/>
      <c r="W6998" s="8"/>
    </row>
    <row r="6999" spans="21:23" x14ac:dyDescent="0.2">
      <c r="U6999" s="8"/>
      <c r="W6999" s="8"/>
    </row>
    <row r="7000" spans="21:23" x14ac:dyDescent="0.2">
      <c r="U7000" s="8"/>
      <c r="W7000" s="8"/>
    </row>
    <row r="7001" spans="21:23" x14ac:dyDescent="0.2">
      <c r="U7001" s="8"/>
      <c r="W7001" s="8"/>
    </row>
    <row r="7002" spans="21:23" x14ac:dyDescent="0.2">
      <c r="U7002" s="8"/>
      <c r="W7002" s="8"/>
    </row>
    <row r="7003" spans="21:23" x14ac:dyDescent="0.2">
      <c r="U7003" s="8"/>
      <c r="W7003" s="8"/>
    </row>
    <row r="7004" spans="21:23" x14ac:dyDescent="0.2">
      <c r="U7004" s="8"/>
      <c r="W7004" s="8"/>
    </row>
    <row r="7005" spans="21:23" x14ac:dyDescent="0.2">
      <c r="U7005" s="8"/>
      <c r="W7005" s="8"/>
    </row>
    <row r="7006" spans="21:23" x14ac:dyDescent="0.2">
      <c r="U7006" s="8"/>
      <c r="W7006" s="8"/>
    </row>
    <row r="7007" spans="21:23" x14ac:dyDescent="0.2">
      <c r="U7007" s="8"/>
      <c r="W7007" s="8"/>
    </row>
    <row r="7008" spans="21:23" x14ac:dyDescent="0.2">
      <c r="U7008" s="8"/>
      <c r="W7008" s="8"/>
    </row>
    <row r="7009" spans="21:23" x14ac:dyDescent="0.2">
      <c r="U7009" s="8"/>
      <c r="W7009" s="8"/>
    </row>
    <row r="7010" spans="21:23" x14ac:dyDescent="0.2">
      <c r="U7010" s="8"/>
      <c r="W7010" s="8"/>
    </row>
    <row r="7011" spans="21:23" x14ac:dyDescent="0.2">
      <c r="U7011" s="8"/>
      <c r="W7011" s="8"/>
    </row>
    <row r="7012" spans="21:23" x14ac:dyDescent="0.2">
      <c r="U7012" s="8"/>
      <c r="W7012" s="8"/>
    </row>
    <row r="7013" spans="21:23" x14ac:dyDescent="0.2">
      <c r="U7013" s="8"/>
      <c r="W7013" s="8"/>
    </row>
    <row r="7014" spans="21:23" x14ac:dyDescent="0.2">
      <c r="U7014" s="8"/>
      <c r="W7014" s="8"/>
    </row>
    <row r="7015" spans="21:23" x14ac:dyDescent="0.2">
      <c r="U7015" s="8"/>
      <c r="W7015" s="8"/>
    </row>
    <row r="7016" spans="21:23" x14ac:dyDescent="0.2">
      <c r="U7016" s="8"/>
      <c r="W7016" s="8"/>
    </row>
    <row r="7017" spans="21:23" x14ac:dyDescent="0.2">
      <c r="U7017" s="8"/>
      <c r="W7017" s="8"/>
    </row>
    <row r="7018" spans="21:23" x14ac:dyDescent="0.2">
      <c r="U7018" s="8"/>
      <c r="W7018" s="8"/>
    </row>
    <row r="7019" spans="21:23" x14ac:dyDescent="0.2">
      <c r="U7019" s="8"/>
      <c r="W7019" s="8"/>
    </row>
    <row r="7020" spans="21:23" x14ac:dyDescent="0.2">
      <c r="U7020" s="8"/>
      <c r="W7020" s="8"/>
    </row>
    <row r="7021" spans="21:23" x14ac:dyDescent="0.2">
      <c r="U7021" s="8"/>
      <c r="W7021" s="8"/>
    </row>
    <row r="7022" spans="21:23" x14ac:dyDescent="0.2">
      <c r="U7022" s="8"/>
      <c r="W7022" s="8"/>
    </row>
    <row r="7023" spans="21:23" x14ac:dyDescent="0.2">
      <c r="U7023" s="8"/>
      <c r="W7023" s="8"/>
    </row>
    <row r="7024" spans="21:23" x14ac:dyDescent="0.2">
      <c r="U7024" s="8"/>
      <c r="W7024" s="8"/>
    </row>
    <row r="7025" spans="21:23" x14ac:dyDescent="0.2">
      <c r="U7025" s="8"/>
      <c r="W7025" s="8"/>
    </row>
    <row r="7026" spans="21:23" x14ac:dyDescent="0.2">
      <c r="U7026" s="8"/>
      <c r="W7026" s="8"/>
    </row>
    <row r="7027" spans="21:23" x14ac:dyDescent="0.2">
      <c r="U7027" s="8"/>
      <c r="W7027" s="8"/>
    </row>
    <row r="7028" spans="21:23" x14ac:dyDescent="0.2">
      <c r="U7028" s="8"/>
      <c r="W7028" s="8"/>
    </row>
    <row r="7029" spans="21:23" x14ac:dyDescent="0.2">
      <c r="U7029" s="8"/>
      <c r="W7029" s="8"/>
    </row>
    <row r="7030" spans="21:23" x14ac:dyDescent="0.2">
      <c r="U7030" s="8"/>
      <c r="W7030" s="8"/>
    </row>
    <row r="7031" spans="21:23" x14ac:dyDescent="0.2">
      <c r="U7031" s="8"/>
      <c r="W7031" s="8"/>
    </row>
    <row r="7032" spans="21:23" x14ac:dyDescent="0.2">
      <c r="U7032" s="8"/>
      <c r="W7032" s="8"/>
    </row>
    <row r="7033" spans="21:23" x14ac:dyDescent="0.2">
      <c r="U7033" s="8"/>
      <c r="W7033" s="8"/>
    </row>
    <row r="7034" spans="21:23" x14ac:dyDescent="0.2">
      <c r="U7034" s="8"/>
      <c r="W7034" s="8"/>
    </row>
    <row r="7035" spans="21:23" x14ac:dyDescent="0.2">
      <c r="U7035" s="8"/>
      <c r="W7035" s="8"/>
    </row>
    <row r="7036" spans="21:23" x14ac:dyDescent="0.2">
      <c r="U7036" s="8"/>
      <c r="W7036" s="8"/>
    </row>
    <row r="7037" spans="21:23" x14ac:dyDescent="0.2">
      <c r="U7037" s="8"/>
      <c r="W7037" s="8"/>
    </row>
    <row r="7038" spans="21:23" x14ac:dyDescent="0.2">
      <c r="U7038" s="8"/>
      <c r="W7038" s="8"/>
    </row>
    <row r="7039" spans="21:23" x14ac:dyDescent="0.2">
      <c r="U7039" s="8"/>
      <c r="W7039" s="8"/>
    </row>
    <row r="7040" spans="21:23" x14ac:dyDescent="0.2">
      <c r="U7040" s="8"/>
      <c r="W7040" s="8"/>
    </row>
    <row r="7041" spans="21:23" x14ac:dyDescent="0.2">
      <c r="U7041" s="8"/>
      <c r="W7041" s="8"/>
    </row>
    <row r="7042" spans="21:23" x14ac:dyDescent="0.2">
      <c r="U7042" s="8"/>
      <c r="W7042" s="8"/>
    </row>
    <row r="7043" spans="21:23" x14ac:dyDescent="0.2">
      <c r="U7043" s="8"/>
      <c r="W7043" s="8"/>
    </row>
    <row r="7044" spans="21:23" x14ac:dyDescent="0.2">
      <c r="U7044" s="8"/>
      <c r="W7044" s="8"/>
    </row>
    <row r="7045" spans="21:23" x14ac:dyDescent="0.2">
      <c r="U7045" s="8"/>
      <c r="W7045" s="8"/>
    </row>
    <row r="7046" spans="21:23" x14ac:dyDescent="0.2">
      <c r="U7046" s="8"/>
      <c r="W7046" s="8"/>
    </row>
    <row r="7047" spans="21:23" x14ac:dyDescent="0.2">
      <c r="U7047" s="8"/>
      <c r="W7047" s="8"/>
    </row>
    <row r="7048" spans="21:23" x14ac:dyDescent="0.2">
      <c r="U7048" s="8"/>
      <c r="W7048" s="8"/>
    </row>
    <row r="7049" spans="21:23" x14ac:dyDescent="0.2">
      <c r="U7049" s="8"/>
      <c r="W7049" s="8"/>
    </row>
    <row r="7050" spans="21:23" x14ac:dyDescent="0.2">
      <c r="U7050" s="8"/>
      <c r="W7050" s="8"/>
    </row>
    <row r="7051" spans="21:23" x14ac:dyDescent="0.2">
      <c r="U7051" s="8"/>
      <c r="W7051" s="8"/>
    </row>
    <row r="7052" spans="21:23" x14ac:dyDescent="0.2">
      <c r="U7052" s="8"/>
      <c r="W7052" s="8"/>
    </row>
    <row r="7053" spans="21:23" x14ac:dyDescent="0.2">
      <c r="U7053" s="8"/>
      <c r="W7053" s="8"/>
    </row>
    <row r="7054" spans="21:23" x14ac:dyDescent="0.2">
      <c r="U7054" s="8"/>
      <c r="W7054" s="8"/>
    </row>
    <row r="7055" spans="21:23" x14ac:dyDescent="0.2">
      <c r="U7055" s="8"/>
      <c r="W7055" s="8"/>
    </row>
    <row r="7056" spans="21:23" x14ac:dyDescent="0.2">
      <c r="U7056" s="8"/>
      <c r="W7056" s="8"/>
    </row>
    <row r="7057" spans="21:23" x14ac:dyDescent="0.2">
      <c r="U7057" s="8"/>
      <c r="W7057" s="8"/>
    </row>
    <row r="7058" spans="21:23" x14ac:dyDescent="0.2">
      <c r="U7058" s="8"/>
      <c r="W7058" s="8"/>
    </row>
    <row r="7059" spans="21:23" x14ac:dyDescent="0.2">
      <c r="U7059" s="8"/>
      <c r="W7059" s="8"/>
    </row>
    <row r="7060" spans="21:23" x14ac:dyDescent="0.2">
      <c r="U7060" s="8"/>
      <c r="W7060" s="8"/>
    </row>
    <row r="7061" spans="21:23" x14ac:dyDescent="0.2">
      <c r="U7061" s="8"/>
      <c r="W7061" s="8"/>
    </row>
    <row r="7062" spans="21:23" x14ac:dyDescent="0.2">
      <c r="U7062" s="8"/>
      <c r="W7062" s="8"/>
    </row>
    <row r="7063" spans="21:23" x14ac:dyDescent="0.2">
      <c r="U7063" s="8"/>
      <c r="W7063" s="8"/>
    </row>
    <row r="7064" spans="21:23" x14ac:dyDescent="0.2">
      <c r="U7064" s="8"/>
      <c r="W7064" s="8"/>
    </row>
    <row r="7065" spans="21:23" x14ac:dyDescent="0.2">
      <c r="U7065" s="8"/>
      <c r="W7065" s="8"/>
    </row>
    <row r="7066" spans="21:23" x14ac:dyDescent="0.2">
      <c r="U7066" s="8"/>
      <c r="W7066" s="8"/>
    </row>
    <row r="7067" spans="21:23" x14ac:dyDescent="0.2">
      <c r="U7067" s="8"/>
      <c r="W7067" s="8"/>
    </row>
    <row r="7068" spans="21:23" x14ac:dyDescent="0.2">
      <c r="U7068" s="8"/>
      <c r="W7068" s="8"/>
    </row>
    <row r="7069" spans="21:23" x14ac:dyDescent="0.2">
      <c r="U7069" s="8"/>
      <c r="W7069" s="8"/>
    </row>
    <row r="7070" spans="21:23" x14ac:dyDescent="0.2">
      <c r="U7070" s="8"/>
      <c r="W7070" s="8"/>
    </row>
    <row r="7071" spans="21:23" x14ac:dyDescent="0.2">
      <c r="U7071" s="8"/>
      <c r="W7071" s="8"/>
    </row>
    <row r="7072" spans="21:23" x14ac:dyDescent="0.2">
      <c r="U7072" s="8"/>
      <c r="W7072" s="8"/>
    </row>
    <row r="7073" spans="21:23" x14ac:dyDescent="0.2">
      <c r="U7073" s="8"/>
      <c r="W7073" s="8"/>
    </row>
    <row r="7074" spans="21:23" x14ac:dyDescent="0.2">
      <c r="U7074" s="8"/>
      <c r="W7074" s="8"/>
    </row>
    <row r="7075" spans="21:23" x14ac:dyDescent="0.2">
      <c r="U7075" s="8"/>
      <c r="W7075" s="8"/>
    </row>
    <row r="7076" spans="21:23" x14ac:dyDescent="0.2">
      <c r="U7076" s="8"/>
      <c r="W7076" s="8"/>
    </row>
    <row r="7077" spans="21:23" x14ac:dyDescent="0.2">
      <c r="U7077" s="8"/>
      <c r="W7077" s="8"/>
    </row>
    <row r="7078" spans="21:23" x14ac:dyDescent="0.2">
      <c r="U7078" s="8"/>
      <c r="W7078" s="8"/>
    </row>
    <row r="7079" spans="21:23" x14ac:dyDescent="0.2">
      <c r="U7079" s="8"/>
      <c r="W7079" s="8"/>
    </row>
    <row r="7080" spans="21:23" x14ac:dyDescent="0.2">
      <c r="U7080" s="8"/>
      <c r="W7080" s="8"/>
    </row>
    <row r="7081" spans="21:23" x14ac:dyDescent="0.2">
      <c r="U7081" s="8"/>
      <c r="W7081" s="8"/>
    </row>
    <row r="7082" spans="21:23" x14ac:dyDescent="0.2">
      <c r="U7082" s="8"/>
      <c r="W7082" s="8"/>
    </row>
    <row r="7083" spans="21:23" x14ac:dyDescent="0.2">
      <c r="U7083" s="8"/>
      <c r="W7083" s="8"/>
    </row>
    <row r="7084" spans="21:23" x14ac:dyDescent="0.2">
      <c r="U7084" s="8"/>
      <c r="W7084" s="8"/>
    </row>
    <row r="7085" spans="21:23" x14ac:dyDescent="0.2">
      <c r="U7085" s="8"/>
      <c r="W7085" s="8"/>
    </row>
    <row r="7086" spans="21:23" x14ac:dyDescent="0.2">
      <c r="U7086" s="8"/>
      <c r="W7086" s="8"/>
    </row>
    <row r="7087" spans="21:23" x14ac:dyDescent="0.2">
      <c r="U7087" s="8"/>
      <c r="W7087" s="8"/>
    </row>
    <row r="7088" spans="21:23" x14ac:dyDescent="0.2">
      <c r="U7088" s="8"/>
      <c r="W7088" s="8"/>
    </row>
    <row r="7089" spans="21:23" x14ac:dyDescent="0.2">
      <c r="U7089" s="8"/>
      <c r="W7089" s="8"/>
    </row>
    <row r="7090" spans="21:23" x14ac:dyDescent="0.2">
      <c r="U7090" s="8"/>
      <c r="W7090" s="8"/>
    </row>
    <row r="7091" spans="21:23" x14ac:dyDescent="0.2">
      <c r="U7091" s="8"/>
      <c r="W7091" s="8"/>
    </row>
    <row r="7092" spans="21:23" x14ac:dyDescent="0.2">
      <c r="U7092" s="8"/>
      <c r="W7092" s="8"/>
    </row>
    <row r="7093" spans="21:23" x14ac:dyDescent="0.2">
      <c r="U7093" s="8"/>
      <c r="W7093" s="8"/>
    </row>
    <row r="7094" spans="21:23" x14ac:dyDescent="0.2">
      <c r="U7094" s="8"/>
      <c r="W7094" s="8"/>
    </row>
    <row r="7095" spans="21:23" x14ac:dyDescent="0.2">
      <c r="U7095" s="8"/>
      <c r="W7095" s="8"/>
    </row>
    <row r="7096" spans="21:23" x14ac:dyDescent="0.2">
      <c r="U7096" s="8"/>
      <c r="W7096" s="8"/>
    </row>
    <row r="7097" spans="21:23" x14ac:dyDescent="0.2">
      <c r="U7097" s="8"/>
      <c r="W7097" s="8"/>
    </row>
    <row r="7098" spans="21:23" x14ac:dyDescent="0.2">
      <c r="U7098" s="8"/>
      <c r="W7098" s="8"/>
    </row>
    <row r="7099" spans="21:23" x14ac:dyDescent="0.2">
      <c r="U7099" s="8"/>
      <c r="W7099" s="8"/>
    </row>
    <row r="7100" spans="21:23" x14ac:dyDescent="0.2">
      <c r="U7100" s="8"/>
      <c r="W7100" s="8"/>
    </row>
    <row r="7101" spans="21:23" x14ac:dyDescent="0.2">
      <c r="U7101" s="8"/>
      <c r="W7101" s="8"/>
    </row>
    <row r="7102" spans="21:23" x14ac:dyDescent="0.2">
      <c r="U7102" s="8"/>
      <c r="W7102" s="8"/>
    </row>
    <row r="7103" spans="21:23" x14ac:dyDescent="0.2">
      <c r="U7103" s="8"/>
      <c r="W7103" s="8"/>
    </row>
    <row r="7104" spans="21:23" x14ac:dyDescent="0.2">
      <c r="U7104" s="8"/>
      <c r="W7104" s="8"/>
    </row>
    <row r="7105" spans="21:23" x14ac:dyDescent="0.2">
      <c r="U7105" s="8"/>
      <c r="W7105" s="8"/>
    </row>
    <row r="7106" spans="21:23" x14ac:dyDescent="0.2">
      <c r="U7106" s="8"/>
      <c r="W7106" s="8"/>
    </row>
    <row r="7107" spans="21:23" x14ac:dyDescent="0.2">
      <c r="U7107" s="8"/>
      <c r="W7107" s="8"/>
    </row>
    <row r="7108" spans="21:23" x14ac:dyDescent="0.2">
      <c r="U7108" s="8"/>
      <c r="W7108" s="8"/>
    </row>
    <row r="7109" spans="21:23" x14ac:dyDescent="0.2">
      <c r="U7109" s="8"/>
      <c r="W7109" s="8"/>
    </row>
    <row r="7110" spans="21:23" x14ac:dyDescent="0.2">
      <c r="U7110" s="8"/>
      <c r="W7110" s="8"/>
    </row>
    <row r="7111" spans="21:23" x14ac:dyDescent="0.2">
      <c r="U7111" s="8"/>
      <c r="W7111" s="8"/>
    </row>
    <row r="7112" spans="21:23" x14ac:dyDescent="0.2">
      <c r="U7112" s="8"/>
      <c r="W7112" s="8"/>
    </row>
    <row r="7113" spans="21:23" x14ac:dyDescent="0.2">
      <c r="U7113" s="8"/>
      <c r="W7113" s="8"/>
    </row>
    <row r="7114" spans="21:23" x14ac:dyDescent="0.2">
      <c r="U7114" s="8"/>
      <c r="W7114" s="8"/>
    </row>
    <row r="7115" spans="21:23" x14ac:dyDescent="0.2">
      <c r="U7115" s="8"/>
      <c r="W7115" s="8"/>
    </row>
    <row r="7116" spans="21:23" x14ac:dyDescent="0.2">
      <c r="U7116" s="8"/>
      <c r="W7116" s="8"/>
    </row>
    <row r="7117" spans="21:23" x14ac:dyDescent="0.2">
      <c r="U7117" s="8"/>
      <c r="W7117" s="8"/>
    </row>
    <row r="7118" spans="21:23" x14ac:dyDescent="0.2">
      <c r="U7118" s="8"/>
      <c r="W7118" s="8"/>
    </row>
    <row r="7119" spans="21:23" x14ac:dyDescent="0.2">
      <c r="U7119" s="8"/>
      <c r="W7119" s="8"/>
    </row>
    <row r="7120" spans="21:23" x14ac:dyDescent="0.2">
      <c r="U7120" s="8"/>
      <c r="W7120" s="8"/>
    </row>
    <row r="7121" spans="21:23" x14ac:dyDescent="0.2">
      <c r="U7121" s="8"/>
      <c r="W7121" s="8"/>
    </row>
    <row r="7122" spans="21:23" x14ac:dyDescent="0.2">
      <c r="U7122" s="8"/>
      <c r="W7122" s="8"/>
    </row>
    <row r="7123" spans="21:23" x14ac:dyDescent="0.2">
      <c r="U7123" s="8"/>
      <c r="W7123" s="8"/>
    </row>
    <row r="7124" spans="21:23" x14ac:dyDescent="0.2">
      <c r="U7124" s="8"/>
      <c r="W7124" s="8"/>
    </row>
    <row r="7125" spans="21:23" x14ac:dyDescent="0.2">
      <c r="U7125" s="8"/>
      <c r="W7125" s="8"/>
    </row>
    <row r="7126" spans="21:23" x14ac:dyDescent="0.2">
      <c r="U7126" s="8"/>
      <c r="W7126" s="8"/>
    </row>
    <row r="7127" spans="21:23" x14ac:dyDescent="0.2">
      <c r="U7127" s="8"/>
      <c r="W7127" s="8"/>
    </row>
    <row r="7128" spans="21:23" x14ac:dyDescent="0.2">
      <c r="U7128" s="8"/>
      <c r="W7128" s="8"/>
    </row>
    <row r="7129" spans="21:23" x14ac:dyDescent="0.2">
      <c r="U7129" s="8"/>
      <c r="W7129" s="8"/>
    </row>
    <row r="7130" spans="21:23" x14ac:dyDescent="0.2">
      <c r="U7130" s="8"/>
      <c r="W7130" s="8"/>
    </row>
    <row r="7131" spans="21:23" x14ac:dyDescent="0.2">
      <c r="U7131" s="8"/>
      <c r="W7131" s="8"/>
    </row>
    <row r="7132" spans="21:23" x14ac:dyDescent="0.2">
      <c r="U7132" s="8"/>
      <c r="W7132" s="8"/>
    </row>
    <row r="7133" spans="21:23" x14ac:dyDescent="0.2">
      <c r="U7133" s="8"/>
      <c r="W7133" s="8"/>
    </row>
    <row r="7134" spans="21:23" x14ac:dyDescent="0.2">
      <c r="U7134" s="8"/>
      <c r="W7134" s="8"/>
    </row>
    <row r="7135" spans="21:23" x14ac:dyDescent="0.2">
      <c r="U7135" s="8"/>
      <c r="W7135" s="8"/>
    </row>
    <row r="7136" spans="21:23" x14ac:dyDescent="0.2">
      <c r="U7136" s="8"/>
      <c r="W7136" s="8"/>
    </row>
    <row r="7137" spans="21:23" x14ac:dyDescent="0.2">
      <c r="U7137" s="8"/>
      <c r="W7137" s="8"/>
    </row>
    <row r="7138" spans="21:23" x14ac:dyDescent="0.2">
      <c r="U7138" s="8"/>
      <c r="W7138" s="8"/>
    </row>
    <row r="7139" spans="21:23" x14ac:dyDescent="0.2">
      <c r="U7139" s="8"/>
      <c r="W7139" s="8"/>
    </row>
    <row r="7140" spans="21:23" x14ac:dyDescent="0.2">
      <c r="U7140" s="8"/>
      <c r="W7140" s="8"/>
    </row>
    <row r="7141" spans="21:23" x14ac:dyDescent="0.2">
      <c r="U7141" s="8"/>
      <c r="W7141" s="8"/>
    </row>
    <row r="7142" spans="21:23" x14ac:dyDescent="0.2">
      <c r="U7142" s="8"/>
      <c r="W7142" s="8"/>
    </row>
    <row r="7143" spans="21:23" x14ac:dyDescent="0.2">
      <c r="U7143" s="8"/>
      <c r="W7143" s="8"/>
    </row>
    <row r="7144" spans="21:23" x14ac:dyDescent="0.2">
      <c r="U7144" s="8"/>
      <c r="W7144" s="8"/>
    </row>
    <row r="7145" spans="21:23" x14ac:dyDescent="0.2">
      <c r="U7145" s="8"/>
      <c r="W7145" s="8"/>
    </row>
    <row r="7146" spans="21:23" x14ac:dyDescent="0.2">
      <c r="U7146" s="8"/>
      <c r="W7146" s="8"/>
    </row>
    <row r="7147" spans="21:23" x14ac:dyDescent="0.2">
      <c r="U7147" s="8"/>
      <c r="W7147" s="8"/>
    </row>
    <row r="7148" spans="21:23" x14ac:dyDescent="0.2">
      <c r="U7148" s="8"/>
      <c r="W7148" s="8"/>
    </row>
    <row r="7149" spans="21:23" x14ac:dyDescent="0.2">
      <c r="U7149" s="8"/>
      <c r="W7149" s="8"/>
    </row>
    <row r="7150" spans="21:23" x14ac:dyDescent="0.2">
      <c r="U7150" s="8"/>
      <c r="W7150" s="8"/>
    </row>
    <row r="7151" spans="21:23" x14ac:dyDescent="0.2">
      <c r="U7151" s="8"/>
      <c r="W7151" s="8"/>
    </row>
    <row r="7152" spans="21:23" x14ac:dyDescent="0.2">
      <c r="U7152" s="8"/>
      <c r="W7152" s="8"/>
    </row>
    <row r="7153" spans="21:23" x14ac:dyDescent="0.2">
      <c r="U7153" s="8"/>
      <c r="W7153" s="8"/>
    </row>
    <row r="7154" spans="21:23" x14ac:dyDescent="0.2">
      <c r="U7154" s="8"/>
      <c r="W7154" s="8"/>
    </row>
    <row r="7155" spans="21:23" x14ac:dyDescent="0.2">
      <c r="U7155" s="8"/>
      <c r="W7155" s="8"/>
    </row>
    <row r="7156" spans="21:23" x14ac:dyDescent="0.2">
      <c r="U7156" s="8"/>
      <c r="W7156" s="8"/>
    </row>
    <row r="7157" spans="21:23" x14ac:dyDescent="0.2">
      <c r="U7157" s="8"/>
      <c r="W7157" s="8"/>
    </row>
    <row r="7158" spans="21:23" x14ac:dyDescent="0.2">
      <c r="U7158" s="8"/>
      <c r="W7158" s="8"/>
    </row>
    <row r="7159" spans="21:23" x14ac:dyDescent="0.2">
      <c r="U7159" s="8"/>
      <c r="W7159" s="8"/>
    </row>
    <row r="7160" spans="21:23" x14ac:dyDescent="0.2">
      <c r="U7160" s="8"/>
      <c r="W7160" s="8"/>
    </row>
    <row r="7161" spans="21:23" x14ac:dyDescent="0.2">
      <c r="U7161" s="8"/>
      <c r="W7161" s="8"/>
    </row>
    <row r="7162" spans="21:23" x14ac:dyDescent="0.2">
      <c r="U7162" s="8"/>
      <c r="W7162" s="8"/>
    </row>
    <row r="7163" spans="21:23" x14ac:dyDescent="0.2">
      <c r="U7163" s="8"/>
      <c r="W7163" s="8"/>
    </row>
    <row r="7164" spans="21:23" x14ac:dyDescent="0.2">
      <c r="U7164" s="8"/>
      <c r="W7164" s="8"/>
    </row>
    <row r="7165" spans="21:23" x14ac:dyDescent="0.2">
      <c r="U7165" s="8"/>
      <c r="W7165" s="8"/>
    </row>
    <row r="7166" spans="21:23" x14ac:dyDescent="0.2">
      <c r="U7166" s="8"/>
      <c r="W7166" s="8"/>
    </row>
    <row r="7167" spans="21:23" x14ac:dyDescent="0.2">
      <c r="U7167" s="8"/>
      <c r="W7167" s="8"/>
    </row>
    <row r="7168" spans="21:23" x14ac:dyDescent="0.2">
      <c r="U7168" s="8"/>
      <c r="W7168" s="8"/>
    </row>
    <row r="7169" spans="21:23" x14ac:dyDescent="0.2">
      <c r="U7169" s="8"/>
      <c r="W7169" s="8"/>
    </row>
    <row r="7170" spans="21:23" x14ac:dyDescent="0.2">
      <c r="U7170" s="8"/>
      <c r="W7170" s="8"/>
    </row>
    <row r="7171" spans="21:23" x14ac:dyDescent="0.2">
      <c r="U7171" s="8"/>
      <c r="W7171" s="8"/>
    </row>
    <row r="7172" spans="21:23" x14ac:dyDescent="0.2">
      <c r="U7172" s="8"/>
      <c r="W7172" s="8"/>
    </row>
    <row r="7173" spans="21:23" x14ac:dyDescent="0.2">
      <c r="U7173" s="8"/>
      <c r="W7173" s="8"/>
    </row>
    <row r="7174" spans="21:23" x14ac:dyDescent="0.2">
      <c r="U7174" s="8"/>
      <c r="W7174" s="8"/>
    </row>
    <row r="7175" spans="21:23" x14ac:dyDescent="0.2">
      <c r="U7175" s="8"/>
      <c r="W7175" s="8"/>
    </row>
    <row r="7176" spans="21:23" x14ac:dyDescent="0.2">
      <c r="U7176" s="8"/>
      <c r="W7176" s="8"/>
    </row>
    <row r="7177" spans="21:23" x14ac:dyDescent="0.2">
      <c r="U7177" s="8"/>
      <c r="W7177" s="8"/>
    </row>
    <row r="7178" spans="21:23" x14ac:dyDescent="0.2">
      <c r="U7178" s="8"/>
      <c r="W7178" s="8"/>
    </row>
    <row r="7179" spans="21:23" x14ac:dyDescent="0.2">
      <c r="U7179" s="8"/>
      <c r="W7179" s="8"/>
    </row>
    <row r="7180" spans="21:23" x14ac:dyDescent="0.2">
      <c r="U7180" s="8"/>
      <c r="W7180" s="8"/>
    </row>
    <row r="7181" spans="21:23" x14ac:dyDescent="0.2">
      <c r="U7181" s="8"/>
      <c r="W7181" s="8"/>
    </row>
    <row r="7182" spans="21:23" x14ac:dyDescent="0.2">
      <c r="U7182" s="8"/>
      <c r="W7182" s="8"/>
    </row>
    <row r="7183" spans="21:23" x14ac:dyDescent="0.2">
      <c r="U7183" s="8"/>
      <c r="W7183" s="8"/>
    </row>
    <row r="7184" spans="21:23" x14ac:dyDescent="0.2">
      <c r="U7184" s="8"/>
      <c r="W7184" s="8"/>
    </row>
    <row r="7185" spans="21:23" x14ac:dyDescent="0.2">
      <c r="U7185" s="8"/>
      <c r="W7185" s="8"/>
    </row>
    <row r="7186" spans="21:23" x14ac:dyDescent="0.2">
      <c r="U7186" s="8"/>
      <c r="W7186" s="8"/>
    </row>
    <row r="7187" spans="21:23" x14ac:dyDescent="0.2">
      <c r="U7187" s="8"/>
      <c r="W7187" s="8"/>
    </row>
    <row r="7188" spans="21:23" x14ac:dyDescent="0.2">
      <c r="U7188" s="8"/>
      <c r="W7188" s="8"/>
    </row>
    <row r="7189" spans="21:23" x14ac:dyDescent="0.2">
      <c r="U7189" s="8"/>
      <c r="W7189" s="8"/>
    </row>
    <row r="7190" spans="21:23" x14ac:dyDescent="0.2">
      <c r="U7190" s="8"/>
      <c r="W7190" s="8"/>
    </row>
    <row r="7191" spans="21:23" x14ac:dyDescent="0.2">
      <c r="U7191" s="8"/>
      <c r="W7191" s="8"/>
    </row>
    <row r="7192" spans="21:23" x14ac:dyDescent="0.2">
      <c r="U7192" s="8"/>
      <c r="W7192" s="8"/>
    </row>
    <row r="7193" spans="21:23" x14ac:dyDescent="0.2">
      <c r="U7193" s="8"/>
      <c r="W7193" s="8"/>
    </row>
    <row r="7194" spans="21:23" x14ac:dyDescent="0.2">
      <c r="U7194" s="8"/>
      <c r="W7194" s="8"/>
    </row>
    <row r="7195" spans="21:23" x14ac:dyDescent="0.2">
      <c r="U7195" s="8"/>
      <c r="W7195" s="8"/>
    </row>
    <row r="7196" spans="21:23" x14ac:dyDescent="0.2">
      <c r="U7196" s="8"/>
      <c r="W7196" s="8"/>
    </row>
    <row r="7197" spans="21:23" x14ac:dyDescent="0.2">
      <c r="U7197" s="8"/>
      <c r="W7197" s="8"/>
    </row>
    <row r="7198" spans="21:23" x14ac:dyDescent="0.2">
      <c r="U7198" s="8"/>
      <c r="W7198" s="8"/>
    </row>
    <row r="7199" spans="21:23" x14ac:dyDescent="0.2">
      <c r="U7199" s="8"/>
      <c r="W7199" s="8"/>
    </row>
    <row r="7200" spans="21:23" x14ac:dyDescent="0.2">
      <c r="U7200" s="8"/>
      <c r="W7200" s="8"/>
    </row>
    <row r="7201" spans="21:23" x14ac:dyDescent="0.2">
      <c r="U7201" s="8"/>
      <c r="W7201" s="8"/>
    </row>
    <row r="7202" spans="21:23" x14ac:dyDescent="0.2">
      <c r="U7202" s="8"/>
      <c r="W7202" s="8"/>
    </row>
    <row r="7203" spans="21:23" x14ac:dyDescent="0.2">
      <c r="U7203" s="8"/>
      <c r="W7203" s="8"/>
    </row>
    <row r="7204" spans="21:23" x14ac:dyDescent="0.2">
      <c r="U7204" s="8"/>
      <c r="W7204" s="8"/>
    </row>
    <row r="7205" spans="21:23" x14ac:dyDescent="0.2">
      <c r="U7205" s="8"/>
      <c r="W7205" s="8"/>
    </row>
    <row r="7206" spans="21:23" x14ac:dyDescent="0.2">
      <c r="U7206" s="8"/>
      <c r="W7206" s="8"/>
    </row>
    <row r="7207" spans="21:23" x14ac:dyDescent="0.2">
      <c r="U7207" s="8"/>
      <c r="W7207" s="8"/>
    </row>
    <row r="7208" spans="21:23" x14ac:dyDescent="0.2">
      <c r="U7208" s="8"/>
      <c r="W7208" s="8"/>
    </row>
    <row r="7209" spans="21:23" x14ac:dyDescent="0.2">
      <c r="U7209" s="8"/>
      <c r="W7209" s="8"/>
    </row>
    <row r="7210" spans="21:23" x14ac:dyDescent="0.2">
      <c r="U7210" s="8"/>
      <c r="W7210" s="8"/>
    </row>
    <row r="7211" spans="21:23" x14ac:dyDescent="0.2">
      <c r="U7211" s="8"/>
      <c r="W7211" s="8"/>
    </row>
    <row r="7212" spans="21:23" x14ac:dyDescent="0.2">
      <c r="U7212" s="8"/>
      <c r="W7212" s="8"/>
    </row>
    <row r="7213" spans="21:23" x14ac:dyDescent="0.2">
      <c r="U7213" s="8"/>
      <c r="W7213" s="8"/>
    </row>
    <row r="7214" spans="21:23" x14ac:dyDescent="0.2">
      <c r="U7214" s="8"/>
      <c r="W7214" s="8"/>
    </row>
    <row r="7215" spans="21:23" x14ac:dyDescent="0.2">
      <c r="U7215" s="8"/>
      <c r="W7215" s="8"/>
    </row>
    <row r="7216" spans="21:23" x14ac:dyDescent="0.2">
      <c r="U7216" s="8"/>
      <c r="W7216" s="8"/>
    </row>
    <row r="7217" spans="21:23" x14ac:dyDescent="0.2">
      <c r="U7217" s="8"/>
      <c r="W7217" s="8"/>
    </row>
    <row r="7218" spans="21:23" x14ac:dyDescent="0.2">
      <c r="U7218" s="8"/>
      <c r="W7218" s="8"/>
    </row>
    <row r="7219" spans="21:23" x14ac:dyDescent="0.2">
      <c r="U7219" s="8"/>
      <c r="W7219" s="8"/>
    </row>
    <row r="7220" spans="21:23" x14ac:dyDescent="0.2">
      <c r="U7220" s="8"/>
      <c r="W7220" s="8"/>
    </row>
    <row r="7221" spans="21:23" x14ac:dyDescent="0.2">
      <c r="U7221" s="8"/>
      <c r="W7221" s="8"/>
    </row>
    <row r="7222" spans="21:23" x14ac:dyDescent="0.2">
      <c r="U7222" s="8"/>
      <c r="W7222" s="8"/>
    </row>
    <row r="7223" spans="21:23" x14ac:dyDescent="0.2">
      <c r="U7223" s="8"/>
      <c r="W7223" s="8"/>
    </row>
    <row r="7224" spans="21:23" x14ac:dyDescent="0.2">
      <c r="U7224" s="8"/>
      <c r="W7224" s="8"/>
    </row>
    <row r="7225" spans="21:23" x14ac:dyDescent="0.2">
      <c r="U7225" s="8"/>
      <c r="W7225" s="8"/>
    </row>
    <row r="7226" spans="21:23" x14ac:dyDescent="0.2">
      <c r="U7226" s="8"/>
      <c r="W7226" s="8"/>
    </row>
    <row r="7227" spans="21:23" x14ac:dyDescent="0.2">
      <c r="U7227" s="8"/>
      <c r="W7227" s="8"/>
    </row>
    <row r="7228" spans="21:23" x14ac:dyDescent="0.2">
      <c r="U7228" s="8"/>
      <c r="W7228" s="8"/>
    </row>
    <row r="7229" spans="21:23" x14ac:dyDescent="0.2">
      <c r="U7229" s="8"/>
      <c r="W7229" s="8"/>
    </row>
    <row r="7230" spans="21:23" x14ac:dyDescent="0.2">
      <c r="U7230" s="8"/>
      <c r="W7230" s="8"/>
    </row>
    <row r="7231" spans="21:23" x14ac:dyDescent="0.2">
      <c r="U7231" s="8"/>
      <c r="W7231" s="8"/>
    </row>
    <row r="7232" spans="21:23" x14ac:dyDescent="0.2">
      <c r="U7232" s="8"/>
      <c r="W7232" s="8"/>
    </row>
    <row r="7233" spans="21:23" x14ac:dyDescent="0.2">
      <c r="U7233" s="8"/>
      <c r="W7233" s="8"/>
    </row>
    <row r="7234" spans="21:23" x14ac:dyDescent="0.2">
      <c r="U7234" s="8"/>
      <c r="W7234" s="8"/>
    </row>
    <row r="7235" spans="21:23" x14ac:dyDescent="0.2">
      <c r="U7235" s="8"/>
      <c r="W7235" s="8"/>
    </row>
    <row r="7236" spans="21:23" x14ac:dyDescent="0.2">
      <c r="U7236" s="8"/>
      <c r="W7236" s="8"/>
    </row>
    <row r="7237" spans="21:23" x14ac:dyDescent="0.2">
      <c r="U7237" s="8"/>
      <c r="W7237" s="8"/>
    </row>
    <row r="7238" spans="21:23" x14ac:dyDescent="0.2">
      <c r="U7238" s="8"/>
      <c r="W7238" s="8"/>
    </row>
    <row r="7239" spans="21:23" x14ac:dyDescent="0.2">
      <c r="U7239" s="8"/>
      <c r="W7239" s="8"/>
    </row>
    <row r="7240" spans="21:23" x14ac:dyDescent="0.2">
      <c r="U7240" s="8"/>
      <c r="W7240" s="8"/>
    </row>
    <row r="7241" spans="21:23" x14ac:dyDescent="0.2">
      <c r="U7241" s="8"/>
      <c r="W7241" s="8"/>
    </row>
    <row r="7242" spans="21:23" x14ac:dyDescent="0.2">
      <c r="U7242" s="8"/>
      <c r="W7242" s="8"/>
    </row>
    <row r="7243" spans="21:23" x14ac:dyDescent="0.2">
      <c r="U7243" s="8"/>
      <c r="W7243" s="8"/>
    </row>
    <row r="7244" spans="21:23" x14ac:dyDescent="0.2">
      <c r="U7244" s="8"/>
      <c r="W7244" s="8"/>
    </row>
    <row r="7245" spans="21:23" x14ac:dyDescent="0.2">
      <c r="U7245" s="8"/>
      <c r="W7245" s="8"/>
    </row>
    <row r="7246" spans="21:23" x14ac:dyDescent="0.2">
      <c r="U7246" s="8"/>
      <c r="W7246" s="8"/>
    </row>
    <row r="7247" spans="21:23" x14ac:dyDescent="0.2">
      <c r="U7247" s="8"/>
      <c r="W7247" s="8"/>
    </row>
    <row r="7248" spans="21:23" x14ac:dyDescent="0.2">
      <c r="U7248" s="8"/>
      <c r="W7248" s="8"/>
    </row>
    <row r="7249" spans="21:23" x14ac:dyDescent="0.2">
      <c r="U7249" s="8"/>
      <c r="W7249" s="8"/>
    </row>
    <row r="7250" spans="21:23" x14ac:dyDescent="0.2">
      <c r="U7250" s="8"/>
      <c r="W7250" s="8"/>
    </row>
    <row r="7251" spans="21:23" x14ac:dyDescent="0.2">
      <c r="U7251" s="8"/>
      <c r="W7251" s="8"/>
    </row>
    <row r="7252" spans="21:23" x14ac:dyDescent="0.2">
      <c r="U7252" s="8"/>
      <c r="W7252" s="8"/>
    </row>
    <row r="7253" spans="21:23" x14ac:dyDescent="0.2">
      <c r="U7253" s="8"/>
      <c r="W7253" s="8"/>
    </row>
    <row r="7254" spans="21:23" x14ac:dyDescent="0.2">
      <c r="U7254" s="8"/>
      <c r="W7254" s="8"/>
    </row>
    <row r="7255" spans="21:23" x14ac:dyDescent="0.2">
      <c r="U7255" s="8"/>
      <c r="W7255" s="8"/>
    </row>
    <row r="7256" spans="21:23" x14ac:dyDescent="0.2">
      <c r="U7256" s="8"/>
      <c r="W7256" s="8"/>
    </row>
    <row r="7257" spans="21:23" x14ac:dyDescent="0.2">
      <c r="U7257" s="8"/>
      <c r="W7257" s="8"/>
    </row>
    <row r="7258" spans="21:23" x14ac:dyDescent="0.2">
      <c r="U7258" s="8"/>
      <c r="W7258" s="8"/>
    </row>
    <row r="7259" spans="21:23" x14ac:dyDescent="0.2">
      <c r="U7259" s="8"/>
      <c r="W7259" s="8"/>
    </row>
    <row r="7260" spans="21:23" x14ac:dyDescent="0.2">
      <c r="U7260" s="8"/>
      <c r="W7260" s="8"/>
    </row>
    <row r="7261" spans="21:23" x14ac:dyDescent="0.2">
      <c r="U7261" s="8"/>
      <c r="W7261" s="8"/>
    </row>
    <row r="7262" spans="21:23" x14ac:dyDescent="0.2">
      <c r="U7262" s="8"/>
      <c r="W7262" s="8"/>
    </row>
    <row r="7263" spans="21:23" x14ac:dyDescent="0.2">
      <c r="U7263" s="8"/>
      <c r="W7263" s="8"/>
    </row>
    <row r="7264" spans="21:23" x14ac:dyDescent="0.2">
      <c r="U7264" s="8"/>
      <c r="W7264" s="8"/>
    </row>
    <row r="7265" spans="21:23" x14ac:dyDescent="0.2">
      <c r="U7265" s="8"/>
      <c r="W7265" s="8"/>
    </row>
    <row r="7266" spans="21:23" x14ac:dyDescent="0.2">
      <c r="U7266" s="8"/>
      <c r="W7266" s="8"/>
    </row>
    <row r="7267" spans="21:23" x14ac:dyDescent="0.2">
      <c r="U7267" s="8"/>
      <c r="W7267" s="8"/>
    </row>
    <row r="7268" spans="21:23" x14ac:dyDescent="0.2">
      <c r="U7268" s="8"/>
      <c r="W7268" s="8"/>
    </row>
    <row r="7269" spans="21:23" x14ac:dyDescent="0.2">
      <c r="U7269" s="8"/>
      <c r="W7269" s="8"/>
    </row>
    <row r="7270" spans="21:23" x14ac:dyDescent="0.2">
      <c r="U7270" s="8"/>
      <c r="W7270" s="8"/>
    </row>
    <row r="7271" spans="21:23" x14ac:dyDescent="0.2">
      <c r="U7271" s="8"/>
      <c r="W7271" s="8"/>
    </row>
    <row r="7272" spans="21:23" x14ac:dyDescent="0.2">
      <c r="U7272" s="8"/>
      <c r="W7272" s="8"/>
    </row>
    <row r="7273" spans="21:23" x14ac:dyDescent="0.2">
      <c r="U7273" s="8"/>
      <c r="W7273" s="8"/>
    </row>
    <row r="7274" spans="21:23" x14ac:dyDescent="0.2">
      <c r="U7274" s="8"/>
      <c r="W7274" s="8"/>
    </row>
    <row r="7275" spans="21:23" x14ac:dyDescent="0.2">
      <c r="U7275" s="8"/>
      <c r="W7275" s="8"/>
    </row>
    <row r="7276" spans="21:23" x14ac:dyDescent="0.2">
      <c r="U7276" s="8"/>
      <c r="W7276" s="8"/>
    </row>
    <row r="7277" spans="21:23" x14ac:dyDescent="0.2">
      <c r="U7277" s="8"/>
      <c r="W7277" s="8"/>
    </row>
    <row r="7278" spans="21:23" x14ac:dyDescent="0.2">
      <c r="U7278" s="8"/>
      <c r="W7278" s="8"/>
    </row>
    <row r="7279" spans="21:23" x14ac:dyDescent="0.2">
      <c r="U7279" s="8"/>
      <c r="W7279" s="8"/>
    </row>
    <row r="7280" spans="21:23" x14ac:dyDescent="0.2">
      <c r="U7280" s="8"/>
      <c r="W7280" s="8"/>
    </row>
    <row r="7281" spans="21:23" x14ac:dyDescent="0.2">
      <c r="U7281" s="8"/>
      <c r="W7281" s="8"/>
    </row>
    <row r="7282" spans="21:23" x14ac:dyDescent="0.2">
      <c r="U7282" s="8"/>
      <c r="W7282" s="8"/>
    </row>
    <row r="7283" spans="21:23" x14ac:dyDescent="0.2">
      <c r="U7283" s="8"/>
      <c r="W7283" s="8"/>
    </row>
    <row r="7284" spans="21:23" x14ac:dyDescent="0.2">
      <c r="U7284" s="8"/>
      <c r="W7284" s="8"/>
    </row>
    <row r="7285" spans="21:23" x14ac:dyDescent="0.2">
      <c r="U7285" s="8"/>
      <c r="W7285" s="8"/>
    </row>
    <row r="7286" spans="21:23" x14ac:dyDescent="0.2">
      <c r="U7286" s="8"/>
      <c r="W7286" s="8"/>
    </row>
    <row r="7287" spans="21:23" x14ac:dyDescent="0.2">
      <c r="U7287" s="8"/>
      <c r="W7287" s="8"/>
    </row>
    <row r="7288" spans="21:23" x14ac:dyDescent="0.2">
      <c r="U7288" s="8"/>
      <c r="W7288" s="8"/>
    </row>
    <row r="7289" spans="21:23" x14ac:dyDescent="0.2">
      <c r="U7289" s="8"/>
      <c r="W7289" s="8"/>
    </row>
    <row r="7290" spans="21:23" x14ac:dyDescent="0.2">
      <c r="U7290" s="8"/>
      <c r="W7290" s="8"/>
    </row>
    <row r="7291" spans="21:23" x14ac:dyDescent="0.2">
      <c r="U7291" s="8"/>
      <c r="W7291" s="8"/>
    </row>
    <row r="7292" spans="21:23" x14ac:dyDescent="0.2">
      <c r="U7292" s="8"/>
      <c r="W7292" s="8"/>
    </row>
    <row r="7293" spans="21:23" x14ac:dyDescent="0.2">
      <c r="U7293" s="8"/>
      <c r="W7293" s="8"/>
    </row>
    <row r="7294" spans="21:23" x14ac:dyDescent="0.2">
      <c r="U7294" s="8"/>
      <c r="W7294" s="8"/>
    </row>
    <row r="7295" spans="21:23" x14ac:dyDescent="0.2">
      <c r="U7295" s="8"/>
      <c r="W7295" s="8"/>
    </row>
    <row r="7296" spans="21:23" x14ac:dyDescent="0.2">
      <c r="U7296" s="8"/>
      <c r="W7296" s="8"/>
    </row>
    <row r="7297" spans="21:23" x14ac:dyDescent="0.2">
      <c r="U7297" s="8"/>
      <c r="W7297" s="8"/>
    </row>
    <row r="7298" spans="21:23" x14ac:dyDescent="0.2">
      <c r="U7298" s="8"/>
      <c r="W7298" s="8"/>
    </row>
    <row r="7299" spans="21:23" x14ac:dyDescent="0.2">
      <c r="U7299" s="8"/>
      <c r="W7299" s="8"/>
    </row>
    <row r="7300" spans="21:23" x14ac:dyDescent="0.2">
      <c r="U7300" s="8"/>
      <c r="W7300" s="8"/>
    </row>
    <row r="7301" spans="21:23" x14ac:dyDescent="0.2">
      <c r="U7301" s="8"/>
      <c r="W7301" s="8"/>
    </row>
    <row r="7302" spans="21:23" x14ac:dyDescent="0.2">
      <c r="U7302" s="8"/>
      <c r="W7302" s="8"/>
    </row>
    <row r="7303" spans="21:23" x14ac:dyDescent="0.2">
      <c r="U7303" s="8"/>
      <c r="W7303" s="8"/>
    </row>
    <row r="7304" spans="21:23" x14ac:dyDescent="0.2">
      <c r="U7304" s="8"/>
      <c r="W7304" s="8"/>
    </row>
    <row r="7305" spans="21:23" x14ac:dyDescent="0.2">
      <c r="U7305" s="8"/>
      <c r="W7305" s="8"/>
    </row>
    <row r="7306" spans="21:23" x14ac:dyDescent="0.2">
      <c r="U7306" s="8"/>
      <c r="W7306" s="8"/>
    </row>
    <row r="7307" spans="21:23" x14ac:dyDescent="0.2">
      <c r="U7307" s="8"/>
      <c r="W7307" s="8"/>
    </row>
    <row r="7308" spans="21:23" x14ac:dyDescent="0.2">
      <c r="U7308" s="8"/>
      <c r="W7308" s="8"/>
    </row>
    <row r="7309" spans="21:23" x14ac:dyDescent="0.2">
      <c r="U7309" s="8"/>
      <c r="W7309" s="8"/>
    </row>
    <row r="7310" spans="21:23" x14ac:dyDescent="0.2">
      <c r="U7310" s="8"/>
      <c r="W7310" s="8"/>
    </row>
    <row r="7311" spans="21:23" x14ac:dyDescent="0.2">
      <c r="U7311" s="8"/>
      <c r="W7311" s="8"/>
    </row>
    <row r="7312" spans="21:23" x14ac:dyDescent="0.2">
      <c r="U7312" s="8"/>
      <c r="W7312" s="8"/>
    </row>
    <row r="7313" spans="21:23" x14ac:dyDescent="0.2">
      <c r="U7313" s="8"/>
      <c r="W7313" s="8"/>
    </row>
    <row r="7314" spans="21:23" x14ac:dyDescent="0.2">
      <c r="U7314" s="8"/>
      <c r="W7314" s="8"/>
    </row>
    <row r="7315" spans="21:23" x14ac:dyDescent="0.2">
      <c r="U7315" s="8"/>
      <c r="W7315" s="8"/>
    </row>
    <row r="7316" spans="21:23" x14ac:dyDescent="0.2">
      <c r="U7316" s="8"/>
      <c r="W7316" s="8"/>
    </row>
    <row r="7317" spans="21:23" x14ac:dyDescent="0.2">
      <c r="U7317" s="8"/>
      <c r="W7317" s="8"/>
    </row>
    <row r="7318" spans="21:23" x14ac:dyDescent="0.2">
      <c r="U7318" s="8"/>
      <c r="W7318" s="8"/>
    </row>
    <row r="7319" spans="21:23" x14ac:dyDescent="0.2">
      <c r="U7319" s="8"/>
      <c r="W7319" s="8"/>
    </row>
    <row r="7320" spans="21:23" x14ac:dyDescent="0.2">
      <c r="U7320" s="8"/>
      <c r="W7320" s="8"/>
    </row>
    <row r="7321" spans="21:23" x14ac:dyDescent="0.2">
      <c r="U7321" s="8"/>
      <c r="W7321" s="8"/>
    </row>
    <row r="7322" spans="21:23" x14ac:dyDescent="0.2">
      <c r="U7322" s="8"/>
      <c r="W7322" s="8"/>
    </row>
    <row r="7323" spans="21:23" x14ac:dyDescent="0.2">
      <c r="U7323" s="8"/>
      <c r="W7323" s="8"/>
    </row>
    <row r="7324" spans="21:23" x14ac:dyDescent="0.2">
      <c r="U7324" s="8"/>
      <c r="W7324" s="8"/>
    </row>
    <row r="7325" spans="21:23" x14ac:dyDescent="0.2">
      <c r="U7325" s="8"/>
      <c r="W7325" s="8"/>
    </row>
    <row r="7326" spans="21:23" x14ac:dyDescent="0.2">
      <c r="U7326" s="8"/>
      <c r="W7326" s="8"/>
    </row>
    <row r="7327" spans="21:23" x14ac:dyDescent="0.2">
      <c r="U7327" s="8"/>
      <c r="W7327" s="8"/>
    </row>
    <row r="7328" spans="21:23" x14ac:dyDescent="0.2">
      <c r="U7328" s="8"/>
      <c r="W7328" s="8"/>
    </row>
    <row r="7329" spans="21:23" x14ac:dyDescent="0.2">
      <c r="U7329" s="8"/>
      <c r="W7329" s="8"/>
    </row>
    <row r="7330" spans="21:23" x14ac:dyDescent="0.2">
      <c r="U7330" s="8"/>
      <c r="W7330" s="8"/>
    </row>
    <row r="7331" spans="21:23" x14ac:dyDescent="0.2">
      <c r="U7331" s="8"/>
      <c r="W7331" s="8"/>
    </row>
    <row r="7332" spans="21:23" x14ac:dyDescent="0.2">
      <c r="U7332" s="8"/>
      <c r="W7332" s="8"/>
    </row>
    <row r="7333" spans="21:23" x14ac:dyDescent="0.2">
      <c r="U7333" s="8"/>
      <c r="W7333" s="8"/>
    </row>
    <row r="7334" spans="21:23" x14ac:dyDescent="0.2">
      <c r="U7334" s="8"/>
      <c r="W7334" s="8"/>
    </row>
    <row r="7335" spans="21:23" x14ac:dyDescent="0.2">
      <c r="U7335" s="8"/>
      <c r="W7335" s="8"/>
    </row>
    <row r="7336" spans="21:23" x14ac:dyDescent="0.2">
      <c r="U7336" s="8"/>
      <c r="W7336" s="8"/>
    </row>
    <row r="7337" spans="21:23" x14ac:dyDescent="0.2">
      <c r="U7337" s="8"/>
      <c r="W7337" s="8"/>
    </row>
    <row r="7338" spans="21:23" x14ac:dyDescent="0.2">
      <c r="U7338" s="8"/>
      <c r="W7338" s="8"/>
    </row>
    <row r="7339" spans="21:23" x14ac:dyDescent="0.2">
      <c r="U7339" s="8"/>
      <c r="W7339" s="8"/>
    </row>
    <row r="7340" spans="21:23" x14ac:dyDescent="0.2">
      <c r="U7340" s="8"/>
      <c r="W7340" s="8"/>
    </row>
    <row r="7341" spans="21:23" x14ac:dyDescent="0.2">
      <c r="U7341" s="8"/>
      <c r="W7341" s="8"/>
    </row>
    <row r="7342" spans="21:23" x14ac:dyDescent="0.2">
      <c r="U7342" s="8"/>
      <c r="W7342" s="8"/>
    </row>
    <row r="7343" spans="21:23" x14ac:dyDescent="0.2">
      <c r="U7343" s="8"/>
      <c r="W7343" s="8"/>
    </row>
    <row r="7344" spans="21:23" x14ac:dyDescent="0.2">
      <c r="U7344" s="8"/>
      <c r="W7344" s="8"/>
    </row>
    <row r="7345" spans="21:23" x14ac:dyDescent="0.2">
      <c r="U7345" s="8"/>
      <c r="W7345" s="8"/>
    </row>
    <row r="7346" spans="21:23" x14ac:dyDescent="0.2">
      <c r="U7346" s="8"/>
      <c r="W7346" s="8"/>
    </row>
    <row r="7347" spans="21:23" x14ac:dyDescent="0.2">
      <c r="U7347" s="8"/>
      <c r="W7347" s="8"/>
    </row>
    <row r="7348" spans="21:23" x14ac:dyDescent="0.2">
      <c r="U7348" s="8"/>
      <c r="W7348" s="8"/>
    </row>
    <row r="7349" spans="21:23" x14ac:dyDescent="0.2">
      <c r="U7349" s="8"/>
      <c r="W7349" s="8"/>
    </row>
    <row r="7350" spans="21:23" x14ac:dyDescent="0.2">
      <c r="U7350" s="8"/>
      <c r="W7350" s="8"/>
    </row>
    <row r="7351" spans="21:23" x14ac:dyDescent="0.2">
      <c r="U7351" s="8"/>
      <c r="W7351" s="8"/>
    </row>
    <row r="7352" spans="21:23" x14ac:dyDescent="0.2">
      <c r="U7352" s="8"/>
      <c r="W7352" s="8"/>
    </row>
    <row r="7353" spans="21:23" x14ac:dyDescent="0.2">
      <c r="U7353" s="8"/>
      <c r="W7353" s="8"/>
    </row>
    <row r="7354" spans="21:23" x14ac:dyDescent="0.2">
      <c r="U7354" s="8"/>
      <c r="W7354" s="8"/>
    </row>
    <row r="7355" spans="21:23" x14ac:dyDescent="0.2">
      <c r="U7355" s="8"/>
      <c r="W7355" s="8"/>
    </row>
    <row r="7356" spans="21:23" x14ac:dyDescent="0.2">
      <c r="U7356" s="8"/>
      <c r="W7356" s="8"/>
    </row>
    <row r="7357" spans="21:23" x14ac:dyDescent="0.2">
      <c r="U7357" s="8"/>
      <c r="W7357" s="8"/>
    </row>
    <row r="7358" spans="21:23" x14ac:dyDescent="0.2">
      <c r="U7358" s="8"/>
      <c r="W7358" s="8"/>
    </row>
    <row r="7359" spans="21:23" x14ac:dyDescent="0.2">
      <c r="U7359" s="8"/>
      <c r="W7359" s="8"/>
    </row>
    <row r="7360" spans="21:23" x14ac:dyDescent="0.2">
      <c r="U7360" s="8"/>
      <c r="W7360" s="8"/>
    </row>
    <row r="7361" spans="21:23" x14ac:dyDescent="0.2">
      <c r="U7361" s="8"/>
      <c r="W7361" s="8"/>
    </row>
    <row r="7362" spans="21:23" x14ac:dyDescent="0.2">
      <c r="U7362" s="8"/>
      <c r="W7362" s="8"/>
    </row>
    <row r="7363" spans="21:23" x14ac:dyDescent="0.2">
      <c r="U7363" s="8"/>
      <c r="W7363" s="8"/>
    </row>
    <row r="7364" spans="21:23" x14ac:dyDescent="0.2">
      <c r="U7364" s="8"/>
      <c r="W7364" s="8"/>
    </row>
    <row r="7365" spans="21:23" x14ac:dyDescent="0.2">
      <c r="U7365" s="8"/>
      <c r="W7365" s="8"/>
    </row>
    <row r="7366" spans="21:23" x14ac:dyDescent="0.2">
      <c r="U7366" s="8"/>
      <c r="W7366" s="8"/>
    </row>
    <row r="7367" spans="21:23" x14ac:dyDescent="0.2">
      <c r="U7367" s="8"/>
      <c r="W7367" s="8"/>
    </row>
    <row r="7368" spans="21:23" x14ac:dyDescent="0.2">
      <c r="U7368" s="8"/>
      <c r="W7368" s="8"/>
    </row>
    <row r="7369" spans="21:23" x14ac:dyDescent="0.2">
      <c r="U7369" s="8"/>
      <c r="W7369" s="8"/>
    </row>
    <row r="7370" spans="21:23" x14ac:dyDescent="0.2">
      <c r="U7370" s="8"/>
      <c r="W7370" s="8"/>
    </row>
    <row r="7371" spans="21:23" x14ac:dyDescent="0.2">
      <c r="U7371" s="8"/>
      <c r="W7371" s="8"/>
    </row>
    <row r="7372" spans="21:23" x14ac:dyDescent="0.2">
      <c r="U7372" s="8"/>
      <c r="W7372" s="8"/>
    </row>
    <row r="7373" spans="21:23" x14ac:dyDescent="0.2">
      <c r="U7373" s="8"/>
      <c r="W7373" s="8"/>
    </row>
    <row r="7374" spans="21:23" x14ac:dyDescent="0.2">
      <c r="U7374" s="8"/>
      <c r="W7374" s="8"/>
    </row>
    <row r="7375" spans="21:23" x14ac:dyDescent="0.2">
      <c r="U7375" s="8"/>
      <c r="W7375" s="8"/>
    </row>
    <row r="7376" spans="21:23" x14ac:dyDescent="0.2">
      <c r="U7376" s="8"/>
      <c r="W7376" s="8"/>
    </row>
    <row r="7377" spans="21:23" x14ac:dyDescent="0.2">
      <c r="U7377" s="8"/>
      <c r="W7377" s="8"/>
    </row>
    <row r="7378" spans="21:23" x14ac:dyDescent="0.2">
      <c r="U7378" s="8"/>
      <c r="W7378" s="8"/>
    </row>
    <row r="7379" spans="21:23" x14ac:dyDescent="0.2">
      <c r="U7379" s="8"/>
      <c r="W7379" s="8"/>
    </row>
    <row r="7380" spans="21:23" x14ac:dyDescent="0.2">
      <c r="U7380" s="8"/>
      <c r="W7380" s="8"/>
    </row>
    <row r="7381" spans="21:23" x14ac:dyDescent="0.2">
      <c r="U7381" s="8"/>
      <c r="W7381" s="8"/>
    </row>
    <row r="7382" spans="21:23" x14ac:dyDescent="0.2">
      <c r="U7382" s="8"/>
      <c r="W7382" s="8"/>
    </row>
    <row r="7383" spans="21:23" x14ac:dyDescent="0.2">
      <c r="U7383" s="8"/>
      <c r="W7383" s="8"/>
    </row>
    <row r="7384" spans="21:23" x14ac:dyDescent="0.2">
      <c r="U7384" s="8"/>
      <c r="W7384" s="8"/>
    </row>
    <row r="7385" spans="21:23" x14ac:dyDescent="0.2">
      <c r="U7385" s="8"/>
      <c r="W7385" s="8"/>
    </row>
    <row r="7386" spans="21:23" x14ac:dyDescent="0.2">
      <c r="U7386" s="8"/>
      <c r="W7386" s="8"/>
    </row>
    <row r="7387" spans="21:23" x14ac:dyDescent="0.2">
      <c r="U7387" s="8"/>
      <c r="W7387" s="8"/>
    </row>
    <row r="7388" spans="21:23" x14ac:dyDescent="0.2">
      <c r="U7388" s="8"/>
      <c r="W7388" s="8"/>
    </row>
    <row r="7389" spans="21:23" x14ac:dyDescent="0.2">
      <c r="U7389" s="8"/>
      <c r="W7389" s="8"/>
    </row>
    <row r="7390" spans="21:23" x14ac:dyDescent="0.2">
      <c r="U7390" s="8"/>
      <c r="W7390" s="8"/>
    </row>
    <row r="7391" spans="21:23" x14ac:dyDescent="0.2">
      <c r="U7391" s="8"/>
      <c r="W7391" s="8"/>
    </row>
    <row r="7392" spans="21:23" x14ac:dyDescent="0.2">
      <c r="U7392" s="8"/>
      <c r="W7392" s="8"/>
    </row>
    <row r="7393" spans="21:23" x14ac:dyDescent="0.2">
      <c r="U7393" s="8"/>
      <c r="W7393" s="8"/>
    </row>
    <row r="7394" spans="21:23" x14ac:dyDescent="0.2">
      <c r="U7394" s="8"/>
      <c r="W7394" s="8"/>
    </row>
    <row r="7395" spans="21:23" x14ac:dyDescent="0.2">
      <c r="U7395" s="8"/>
      <c r="W7395" s="8"/>
    </row>
    <row r="7396" spans="21:23" x14ac:dyDescent="0.2">
      <c r="U7396" s="8"/>
      <c r="W7396" s="8"/>
    </row>
    <row r="7397" spans="21:23" x14ac:dyDescent="0.2">
      <c r="U7397" s="8"/>
      <c r="W7397" s="8"/>
    </row>
    <row r="7398" spans="21:23" x14ac:dyDescent="0.2">
      <c r="U7398" s="8"/>
      <c r="W7398" s="8"/>
    </row>
    <row r="7399" spans="21:23" x14ac:dyDescent="0.2">
      <c r="U7399" s="8"/>
      <c r="W7399" s="8"/>
    </row>
    <row r="7400" spans="21:23" x14ac:dyDescent="0.2">
      <c r="U7400" s="8"/>
      <c r="W7400" s="8"/>
    </row>
    <row r="7401" spans="21:23" x14ac:dyDescent="0.2">
      <c r="U7401" s="8"/>
      <c r="W7401" s="8"/>
    </row>
    <row r="7402" spans="21:23" x14ac:dyDescent="0.2">
      <c r="U7402" s="8"/>
      <c r="W7402" s="8"/>
    </row>
    <row r="7403" spans="21:23" x14ac:dyDescent="0.2">
      <c r="U7403" s="8"/>
      <c r="W7403" s="8"/>
    </row>
    <row r="7404" spans="21:23" x14ac:dyDescent="0.2">
      <c r="U7404" s="8"/>
      <c r="W7404" s="8"/>
    </row>
    <row r="7405" spans="21:23" x14ac:dyDescent="0.2">
      <c r="U7405" s="8"/>
      <c r="W7405" s="8"/>
    </row>
    <row r="7406" spans="21:23" x14ac:dyDescent="0.2">
      <c r="U7406" s="8"/>
      <c r="W7406" s="8"/>
    </row>
    <row r="7407" spans="21:23" x14ac:dyDescent="0.2">
      <c r="U7407" s="8"/>
      <c r="W7407" s="8"/>
    </row>
    <row r="7408" spans="21:23" x14ac:dyDescent="0.2">
      <c r="U7408" s="8"/>
      <c r="W7408" s="8"/>
    </row>
    <row r="7409" spans="21:23" x14ac:dyDescent="0.2">
      <c r="U7409" s="8"/>
      <c r="W7409" s="8"/>
    </row>
    <row r="7410" spans="21:23" x14ac:dyDescent="0.2">
      <c r="U7410" s="8"/>
      <c r="W7410" s="8"/>
    </row>
    <row r="7411" spans="21:23" x14ac:dyDescent="0.2">
      <c r="U7411" s="8"/>
      <c r="W7411" s="8"/>
    </row>
    <row r="7412" spans="21:23" x14ac:dyDescent="0.2">
      <c r="U7412" s="8"/>
      <c r="W7412" s="8"/>
    </row>
    <row r="7413" spans="21:23" x14ac:dyDescent="0.2">
      <c r="U7413" s="8"/>
      <c r="W7413" s="8"/>
    </row>
    <row r="7414" spans="21:23" x14ac:dyDescent="0.2">
      <c r="U7414" s="8"/>
      <c r="W7414" s="8"/>
    </row>
    <row r="7415" spans="21:23" x14ac:dyDescent="0.2">
      <c r="U7415" s="8"/>
      <c r="W7415" s="8"/>
    </row>
    <row r="7416" spans="21:23" x14ac:dyDescent="0.2">
      <c r="U7416" s="8"/>
      <c r="W7416" s="8"/>
    </row>
    <row r="7417" spans="21:23" x14ac:dyDescent="0.2">
      <c r="U7417" s="8"/>
      <c r="W7417" s="8"/>
    </row>
    <row r="7418" spans="21:23" x14ac:dyDescent="0.2">
      <c r="U7418" s="8"/>
      <c r="W7418" s="8"/>
    </row>
    <row r="7419" spans="21:23" x14ac:dyDescent="0.2">
      <c r="U7419" s="8"/>
      <c r="W7419" s="8"/>
    </row>
    <row r="7420" spans="21:23" x14ac:dyDescent="0.2">
      <c r="U7420" s="8"/>
      <c r="W7420" s="8"/>
    </row>
    <row r="7421" spans="21:23" x14ac:dyDescent="0.2">
      <c r="U7421" s="8"/>
      <c r="W7421" s="8"/>
    </row>
    <row r="7422" spans="21:23" x14ac:dyDescent="0.2">
      <c r="U7422" s="8"/>
      <c r="W7422" s="8"/>
    </row>
    <row r="7423" spans="21:23" x14ac:dyDescent="0.2">
      <c r="U7423" s="8"/>
      <c r="W7423" s="8"/>
    </row>
    <row r="7424" spans="21:23" x14ac:dyDescent="0.2">
      <c r="U7424" s="8"/>
      <c r="W7424" s="8"/>
    </row>
    <row r="7425" spans="21:23" x14ac:dyDescent="0.2">
      <c r="U7425" s="8"/>
      <c r="W7425" s="8"/>
    </row>
    <row r="7426" spans="21:23" x14ac:dyDescent="0.2">
      <c r="U7426" s="8"/>
      <c r="W7426" s="8"/>
    </row>
    <row r="7427" spans="21:23" x14ac:dyDescent="0.2">
      <c r="U7427" s="8"/>
      <c r="W7427" s="8"/>
    </row>
    <row r="7428" spans="21:23" x14ac:dyDescent="0.2">
      <c r="U7428" s="8"/>
      <c r="W7428" s="8"/>
    </row>
    <row r="7429" spans="21:23" x14ac:dyDescent="0.2">
      <c r="U7429" s="8"/>
      <c r="W7429" s="8"/>
    </row>
    <row r="7430" spans="21:23" x14ac:dyDescent="0.2">
      <c r="U7430" s="8"/>
      <c r="W7430" s="8"/>
    </row>
    <row r="7431" spans="21:23" x14ac:dyDescent="0.2">
      <c r="U7431" s="8"/>
      <c r="W7431" s="8"/>
    </row>
    <row r="7432" spans="21:23" x14ac:dyDescent="0.2">
      <c r="U7432" s="8"/>
      <c r="W7432" s="8"/>
    </row>
    <row r="7433" spans="21:23" x14ac:dyDescent="0.2">
      <c r="U7433" s="8"/>
      <c r="W7433" s="8"/>
    </row>
    <row r="7434" spans="21:23" x14ac:dyDescent="0.2">
      <c r="U7434" s="8"/>
      <c r="W7434" s="8"/>
    </row>
    <row r="7435" spans="21:23" x14ac:dyDescent="0.2">
      <c r="U7435" s="8"/>
      <c r="W7435" s="8"/>
    </row>
    <row r="7436" spans="21:23" x14ac:dyDescent="0.2">
      <c r="U7436" s="8"/>
      <c r="W7436" s="8"/>
    </row>
    <row r="7437" spans="21:23" x14ac:dyDescent="0.2">
      <c r="U7437" s="8"/>
      <c r="W7437" s="8"/>
    </row>
    <row r="7438" spans="21:23" x14ac:dyDescent="0.2">
      <c r="U7438" s="8"/>
      <c r="W7438" s="8"/>
    </row>
    <row r="7439" spans="21:23" x14ac:dyDescent="0.2">
      <c r="U7439" s="8"/>
      <c r="W7439" s="8"/>
    </row>
    <row r="7440" spans="21:23" x14ac:dyDescent="0.2">
      <c r="U7440" s="8"/>
      <c r="W7440" s="8"/>
    </row>
    <row r="7441" spans="21:23" x14ac:dyDescent="0.2">
      <c r="U7441" s="8"/>
      <c r="W7441" s="8"/>
    </row>
    <row r="7442" spans="21:23" x14ac:dyDescent="0.2">
      <c r="U7442" s="8"/>
      <c r="W7442" s="8"/>
    </row>
    <row r="7443" spans="21:23" x14ac:dyDescent="0.2">
      <c r="U7443" s="8"/>
      <c r="W7443" s="8"/>
    </row>
    <row r="7444" spans="21:23" x14ac:dyDescent="0.2">
      <c r="U7444" s="8"/>
      <c r="W7444" s="8"/>
    </row>
    <row r="7445" spans="21:23" x14ac:dyDescent="0.2">
      <c r="U7445" s="8"/>
      <c r="W7445" s="8"/>
    </row>
    <row r="7446" spans="21:23" x14ac:dyDescent="0.2">
      <c r="U7446" s="8"/>
      <c r="W7446" s="8"/>
    </row>
    <row r="7447" spans="21:23" x14ac:dyDescent="0.2">
      <c r="U7447" s="8"/>
      <c r="W7447" s="8"/>
    </row>
    <row r="7448" spans="21:23" x14ac:dyDescent="0.2">
      <c r="U7448" s="8"/>
      <c r="W7448" s="8"/>
    </row>
    <row r="7449" spans="21:23" x14ac:dyDescent="0.2">
      <c r="U7449" s="8"/>
      <c r="W7449" s="8"/>
    </row>
    <row r="7450" spans="21:23" x14ac:dyDescent="0.2">
      <c r="U7450" s="8"/>
      <c r="W7450" s="8"/>
    </row>
    <row r="7451" spans="21:23" x14ac:dyDescent="0.2">
      <c r="U7451" s="8"/>
      <c r="W7451" s="8"/>
    </row>
    <row r="7452" spans="21:23" x14ac:dyDescent="0.2">
      <c r="U7452" s="8"/>
      <c r="W7452" s="8"/>
    </row>
    <row r="7453" spans="21:23" x14ac:dyDescent="0.2">
      <c r="U7453" s="8"/>
      <c r="W7453" s="8"/>
    </row>
    <row r="7454" spans="21:23" x14ac:dyDescent="0.2">
      <c r="U7454" s="8"/>
      <c r="W7454" s="8"/>
    </row>
    <row r="7455" spans="21:23" x14ac:dyDescent="0.2">
      <c r="U7455" s="8"/>
      <c r="W7455" s="8"/>
    </row>
    <row r="7456" spans="21:23" x14ac:dyDescent="0.2">
      <c r="U7456" s="8"/>
      <c r="W7456" s="8"/>
    </row>
    <row r="7457" spans="21:23" x14ac:dyDescent="0.2">
      <c r="U7457" s="8"/>
      <c r="W7457" s="8"/>
    </row>
    <row r="7458" spans="21:23" x14ac:dyDescent="0.2">
      <c r="U7458" s="8"/>
      <c r="W7458" s="8"/>
    </row>
    <row r="7459" spans="21:23" x14ac:dyDescent="0.2">
      <c r="U7459" s="8"/>
      <c r="W7459" s="8"/>
    </row>
    <row r="7460" spans="21:23" x14ac:dyDescent="0.2">
      <c r="U7460" s="8"/>
      <c r="W7460" s="8"/>
    </row>
    <row r="7461" spans="21:23" x14ac:dyDescent="0.2">
      <c r="U7461" s="8"/>
      <c r="W7461" s="8"/>
    </row>
    <row r="7462" spans="21:23" x14ac:dyDescent="0.2">
      <c r="U7462" s="8"/>
      <c r="W7462" s="8"/>
    </row>
    <row r="7463" spans="21:23" x14ac:dyDescent="0.2">
      <c r="U7463" s="8"/>
      <c r="W7463" s="8"/>
    </row>
    <row r="7464" spans="21:23" x14ac:dyDescent="0.2">
      <c r="U7464" s="8"/>
      <c r="W7464" s="8"/>
    </row>
    <row r="7465" spans="21:23" x14ac:dyDescent="0.2">
      <c r="U7465" s="8"/>
      <c r="W7465" s="8"/>
    </row>
    <row r="7466" spans="21:23" x14ac:dyDescent="0.2">
      <c r="U7466" s="8"/>
      <c r="W7466" s="8"/>
    </row>
    <row r="7467" spans="21:23" x14ac:dyDescent="0.2">
      <c r="U7467" s="8"/>
      <c r="W7467" s="8"/>
    </row>
    <row r="7468" spans="21:23" x14ac:dyDescent="0.2">
      <c r="U7468" s="8"/>
      <c r="W7468" s="8"/>
    </row>
    <row r="7469" spans="21:23" x14ac:dyDescent="0.2">
      <c r="U7469" s="8"/>
      <c r="W7469" s="8"/>
    </row>
    <row r="7470" spans="21:23" x14ac:dyDescent="0.2">
      <c r="U7470" s="8"/>
      <c r="W7470" s="8"/>
    </row>
    <row r="7471" spans="21:23" x14ac:dyDescent="0.2">
      <c r="U7471" s="8"/>
      <c r="W7471" s="8"/>
    </row>
    <row r="7472" spans="21:23" x14ac:dyDescent="0.2">
      <c r="U7472" s="8"/>
      <c r="W7472" s="8"/>
    </row>
    <row r="7473" spans="21:23" x14ac:dyDescent="0.2">
      <c r="U7473" s="8"/>
      <c r="W7473" s="8"/>
    </row>
    <row r="7474" spans="21:23" x14ac:dyDescent="0.2">
      <c r="U7474" s="8"/>
      <c r="W7474" s="8"/>
    </row>
    <row r="7475" spans="21:23" x14ac:dyDescent="0.2">
      <c r="U7475" s="8"/>
      <c r="W7475" s="8"/>
    </row>
    <row r="7476" spans="21:23" x14ac:dyDescent="0.2">
      <c r="U7476" s="8"/>
      <c r="W7476" s="8"/>
    </row>
    <row r="7477" spans="21:23" x14ac:dyDescent="0.2">
      <c r="U7477" s="8"/>
      <c r="W7477" s="8"/>
    </row>
    <row r="7478" spans="21:23" x14ac:dyDescent="0.2">
      <c r="U7478" s="8"/>
      <c r="W7478" s="8"/>
    </row>
    <row r="7479" spans="21:23" x14ac:dyDescent="0.2">
      <c r="U7479" s="8"/>
      <c r="W7479" s="8"/>
    </row>
    <row r="7480" spans="21:23" x14ac:dyDescent="0.2">
      <c r="U7480" s="8"/>
      <c r="W7480" s="8"/>
    </row>
    <row r="7481" spans="21:23" x14ac:dyDescent="0.2">
      <c r="U7481" s="8"/>
      <c r="W7481" s="8"/>
    </row>
    <row r="7482" spans="21:23" x14ac:dyDescent="0.2">
      <c r="U7482" s="8"/>
      <c r="W7482" s="8"/>
    </row>
    <row r="7483" spans="21:23" x14ac:dyDescent="0.2">
      <c r="U7483" s="8"/>
      <c r="W7483" s="8"/>
    </row>
    <row r="7484" spans="21:23" x14ac:dyDescent="0.2">
      <c r="U7484" s="8"/>
      <c r="W7484" s="8"/>
    </row>
    <row r="7485" spans="21:23" x14ac:dyDescent="0.2">
      <c r="U7485" s="8"/>
      <c r="W7485" s="8"/>
    </row>
    <row r="7486" spans="21:23" x14ac:dyDescent="0.2">
      <c r="U7486" s="8"/>
      <c r="W7486" s="8"/>
    </row>
    <row r="7487" spans="21:23" x14ac:dyDescent="0.2">
      <c r="U7487" s="8"/>
      <c r="W7487" s="8"/>
    </row>
    <row r="7488" spans="21:23" x14ac:dyDescent="0.2">
      <c r="U7488" s="8"/>
      <c r="W7488" s="8"/>
    </row>
    <row r="7489" spans="21:23" x14ac:dyDescent="0.2">
      <c r="U7489" s="8"/>
      <c r="W7489" s="8"/>
    </row>
    <row r="7490" spans="21:23" x14ac:dyDescent="0.2">
      <c r="U7490" s="8"/>
      <c r="W7490" s="8"/>
    </row>
    <row r="7491" spans="21:23" x14ac:dyDescent="0.2">
      <c r="U7491" s="8"/>
      <c r="W7491" s="8"/>
    </row>
    <row r="7492" spans="21:23" x14ac:dyDescent="0.2">
      <c r="U7492" s="8"/>
      <c r="W7492" s="8"/>
    </row>
    <row r="7493" spans="21:23" x14ac:dyDescent="0.2">
      <c r="U7493" s="8"/>
      <c r="W7493" s="8"/>
    </row>
    <row r="7494" spans="21:23" x14ac:dyDescent="0.2">
      <c r="U7494" s="8"/>
      <c r="W7494" s="8"/>
    </row>
    <row r="7495" spans="21:23" x14ac:dyDescent="0.2">
      <c r="U7495" s="8"/>
      <c r="W7495" s="8"/>
    </row>
    <row r="7496" spans="21:23" x14ac:dyDescent="0.2">
      <c r="U7496" s="8"/>
      <c r="W7496" s="8"/>
    </row>
    <row r="7497" spans="21:23" x14ac:dyDescent="0.2">
      <c r="U7497" s="8"/>
      <c r="W7497" s="8"/>
    </row>
    <row r="7498" spans="21:23" x14ac:dyDescent="0.2">
      <c r="U7498" s="8"/>
      <c r="W7498" s="8"/>
    </row>
    <row r="7499" spans="21:23" x14ac:dyDescent="0.2">
      <c r="U7499" s="8"/>
      <c r="W7499" s="8"/>
    </row>
    <row r="7500" spans="21:23" x14ac:dyDescent="0.2">
      <c r="U7500" s="8"/>
      <c r="W7500" s="8"/>
    </row>
    <row r="7501" spans="21:23" x14ac:dyDescent="0.2">
      <c r="U7501" s="8"/>
      <c r="W7501" s="8"/>
    </row>
    <row r="7502" spans="21:23" x14ac:dyDescent="0.2">
      <c r="U7502" s="8"/>
      <c r="W7502" s="8"/>
    </row>
    <row r="7503" spans="21:23" x14ac:dyDescent="0.2">
      <c r="U7503" s="8"/>
      <c r="W7503" s="8"/>
    </row>
    <row r="7504" spans="21:23" x14ac:dyDescent="0.2">
      <c r="U7504" s="8"/>
      <c r="W7504" s="8"/>
    </row>
    <row r="7505" spans="21:23" x14ac:dyDescent="0.2">
      <c r="U7505" s="8"/>
      <c r="W7505" s="8"/>
    </row>
    <row r="7506" spans="21:23" x14ac:dyDescent="0.2">
      <c r="U7506" s="8"/>
      <c r="W7506" s="8"/>
    </row>
    <row r="7507" spans="21:23" x14ac:dyDescent="0.2">
      <c r="U7507" s="8"/>
      <c r="W7507" s="8"/>
    </row>
    <row r="7508" spans="21:23" x14ac:dyDescent="0.2">
      <c r="U7508" s="8"/>
      <c r="W7508" s="8"/>
    </row>
    <row r="7509" spans="21:23" x14ac:dyDescent="0.2">
      <c r="U7509" s="8"/>
      <c r="W7509" s="8"/>
    </row>
    <row r="7510" spans="21:23" x14ac:dyDescent="0.2">
      <c r="U7510" s="8"/>
      <c r="W7510" s="8"/>
    </row>
    <row r="7511" spans="21:23" x14ac:dyDescent="0.2">
      <c r="U7511" s="8"/>
      <c r="W7511" s="8"/>
    </row>
    <row r="7512" spans="21:23" x14ac:dyDescent="0.2">
      <c r="U7512" s="8"/>
      <c r="W7512" s="8"/>
    </row>
    <row r="7513" spans="21:23" x14ac:dyDescent="0.2">
      <c r="U7513" s="8"/>
      <c r="W7513" s="8"/>
    </row>
    <row r="7514" spans="21:23" x14ac:dyDescent="0.2">
      <c r="U7514" s="8"/>
      <c r="W7514" s="8"/>
    </row>
    <row r="7515" spans="21:23" x14ac:dyDescent="0.2">
      <c r="U7515" s="8"/>
      <c r="W7515" s="8"/>
    </row>
    <row r="7516" spans="21:23" x14ac:dyDescent="0.2">
      <c r="U7516" s="8"/>
      <c r="W7516" s="8"/>
    </row>
    <row r="7517" spans="21:23" x14ac:dyDescent="0.2">
      <c r="U7517" s="8"/>
      <c r="W7517" s="8"/>
    </row>
    <row r="7518" spans="21:23" x14ac:dyDescent="0.2">
      <c r="U7518" s="8"/>
      <c r="W7518" s="8"/>
    </row>
    <row r="7519" spans="21:23" x14ac:dyDescent="0.2">
      <c r="U7519" s="8"/>
      <c r="W7519" s="8"/>
    </row>
    <row r="7520" spans="21:23" x14ac:dyDescent="0.2">
      <c r="U7520" s="8"/>
      <c r="W7520" s="8"/>
    </row>
    <row r="7521" spans="21:23" x14ac:dyDescent="0.2">
      <c r="U7521" s="8"/>
      <c r="W7521" s="8"/>
    </row>
    <row r="7522" spans="21:23" x14ac:dyDescent="0.2">
      <c r="U7522" s="8"/>
      <c r="W7522" s="8"/>
    </row>
    <row r="7523" spans="21:23" x14ac:dyDescent="0.2">
      <c r="U7523" s="8"/>
      <c r="W7523" s="8"/>
    </row>
    <row r="7524" spans="21:23" x14ac:dyDescent="0.2">
      <c r="U7524" s="8"/>
      <c r="W7524" s="8"/>
    </row>
    <row r="7525" spans="21:23" x14ac:dyDescent="0.2">
      <c r="U7525" s="8"/>
      <c r="W7525" s="8"/>
    </row>
    <row r="7526" spans="21:23" x14ac:dyDescent="0.2">
      <c r="U7526" s="8"/>
      <c r="W7526" s="8"/>
    </row>
    <row r="7527" spans="21:23" x14ac:dyDescent="0.2">
      <c r="U7527" s="8"/>
      <c r="W7527" s="8"/>
    </row>
    <row r="7528" spans="21:23" x14ac:dyDescent="0.2">
      <c r="U7528" s="8"/>
      <c r="W7528" s="8"/>
    </row>
    <row r="7529" spans="21:23" x14ac:dyDescent="0.2">
      <c r="U7529" s="8"/>
      <c r="W7529" s="8"/>
    </row>
    <row r="7530" spans="21:23" x14ac:dyDescent="0.2">
      <c r="U7530" s="8"/>
      <c r="W7530" s="8"/>
    </row>
    <row r="7531" spans="21:23" x14ac:dyDescent="0.2">
      <c r="U7531" s="8"/>
      <c r="W7531" s="8"/>
    </row>
    <row r="7532" spans="21:23" x14ac:dyDescent="0.2">
      <c r="U7532" s="8"/>
      <c r="W7532" s="8"/>
    </row>
    <row r="7533" spans="21:23" x14ac:dyDescent="0.2">
      <c r="U7533" s="8"/>
      <c r="W7533" s="8"/>
    </row>
    <row r="7534" spans="21:23" x14ac:dyDescent="0.2">
      <c r="U7534" s="8"/>
      <c r="W7534" s="8"/>
    </row>
    <row r="7535" spans="21:23" x14ac:dyDescent="0.2">
      <c r="U7535" s="8"/>
      <c r="W7535" s="8"/>
    </row>
    <row r="7536" spans="21:23" x14ac:dyDescent="0.2">
      <c r="U7536" s="8"/>
      <c r="W7536" s="8"/>
    </row>
    <row r="7537" spans="21:23" x14ac:dyDescent="0.2">
      <c r="U7537" s="8"/>
      <c r="W7537" s="8"/>
    </row>
    <row r="7538" spans="21:23" x14ac:dyDescent="0.2">
      <c r="U7538" s="8"/>
      <c r="W7538" s="8"/>
    </row>
    <row r="7539" spans="21:23" x14ac:dyDescent="0.2">
      <c r="U7539" s="8"/>
      <c r="W7539" s="8"/>
    </row>
    <row r="7540" spans="21:23" x14ac:dyDescent="0.2">
      <c r="U7540" s="8"/>
      <c r="W7540" s="8"/>
    </row>
    <row r="7541" spans="21:23" x14ac:dyDescent="0.2">
      <c r="U7541" s="8"/>
      <c r="W7541" s="8"/>
    </row>
    <row r="7542" spans="21:23" x14ac:dyDescent="0.2">
      <c r="U7542" s="8"/>
      <c r="W7542" s="8"/>
    </row>
    <row r="7543" spans="21:23" x14ac:dyDescent="0.2">
      <c r="U7543" s="8"/>
      <c r="W7543" s="8"/>
    </row>
    <row r="7544" spans="21:23" x14ac:dyDescent="0.2">
      <c r="U7544" s="8"/>
      <c r="W7544" s="8"/>
    </row>
    <row r="7545" spans="21:23" x14ac:dyDescent="0.2">
      <c r="U7545" s="8"/>
      <c r="W7545" s="8"/>
    </row>
    <row r="7546" spans="21:23" x14ac:dyDescent="0.2">
      <c r="U7546" s="8"/>
      <c r="W7546" s="8"/>
    </row>
    <row r="7547" spans="21:23" x14ac:dyDescent="0.2">
      <c r="U7547" s="8"/>
      <c r="W7547" s="8"/>
    </row>
    <row r="7548" spans="21:23" x14ac:dyDescent="0.2">
      <c r="U7548" s="8"/>
      <c r="W7548" s="8"/>
    </row>
    <row r="7549" spans="21:23" x14ac:dyDescent="0.2">
      <c r="U7549" s="8"/>
      <c r="W7549" s="8"/>
    </row>
    <row r="7550" spans="21:23" x14ac:dyDescent="0.2">
      <c r="U7550" s="8"/>
      <c r="W7550" s="8"/>
    </row>
    <row r="7551" spans="21:23" x14ac:dyDescent="0.2">
      <c r="U7551" s="8"/>
      <c r="W7551" s="8"/>
    </row>
    <row r="7552" spans="21:23" x14ac:dyDescent="0.2">
      <c r="U7552" s="8"/>
      <c r="W7552" s="8"/>
    </row>
    <row r="7553" spans="21:23" x14ac:dyDescent="0.2">
      <c r="U7553" s="8"/>
      <c r="W7553" s="8"/>
    </row>
    <row r="7554" spans="21:23" x14ac:dyDescent="0.2">
      <c r="U7554" s="8"/>
      <c r="W7554" s="8"/>
    </row>
    <row r="7555" spans="21:23" x14ac:dyDescent="0.2">
      <c r="U7555" s="8"/>
      <c r="W7555" s="8"/>
    </row>
    <row r="7556" spans="21:23" x14ac:dyDescent="0.2">
      <c r="U7556" s="8"/>
      <c r="W7556" s="8"/>
    </row>
    <row r="7557" spans="21:23" x14ac:dyDescent="0.2">
      <c r="U7557" s="8"/>
      <c r="W7557" s="8"/>
    </row>
    <row r="7558" spans="21:23" x14ac:dyDescent="0.2">
      <c r="U7558" s="8"/>
      <c r="W7558" s="8"/>
    </row>
    <row r="7559" spans="21:23" x14ac:dyDescent="0.2">
      <c r="U7559" s="8"/>
      <c r="W7559" s="8"/>
    </row>
    <row r="7560" spans="21:23" x14ac:dyDescent="0.2">
      <c r="U7560" s="8"/>
      <c r="W7560" s="8"/>
    </row>
    <row r="7561" spans="21:23" x14ac:dyDescent="0.2">
      <c r="U7561" s="8"/>
      <c r="W7561" s="8"/>
    </row>
    <row r="7562" spans="21:23" x14ac:dyDescent="0.2">
      <c r="U7562" s="8"/>
      <c r="W7562" s="8"/>
    </row>
    <row r="7563" spans="21:23" x14ac:dyDescent="0.2">
      <c r="U7563" s="8"/>
      <c r="W7563" s="8"/>
    </row>
    <row r="7564" spans="21:23" x14ac:dyDescent="0.2">
      <c r="U7564" s="8"/>
      <c r="W7564" s="8"/>
    </row>
    <row r="7565" spans="21:23" x14ac:dyDescent="0.2">
      <c r="U7565" s="8"/>
      <c r="W7565" s="8"/>
    </row>
    <row r="7566" spans="21:23" x14ac:dyDescent="0.2">
      <c r="U7566" s="8"/>
      <c r="W7566" s="8"/>
    </row>
    <row r="7567" spans="21:23" x14ac:dyDescent="0.2">
      <c r="U7567" s="8"/>
      <c r="W7567" s="8"/>
    </row>
    <row r="7568" spans="21:23" x14ac:dyDescent="0.2">
      <c r="U7568" s="8"/>
      <c r="W7568" s="8"/>
    </row>
    <row r="7569" spans="21:23" x14ac:dyDescent="0.2">
      <c r="U7569" s="8"/>
      <c r="W7569" s="8"/>
    </row>
    <row r="7570" spans="21:23" x14ac:dyDescent="0.2">
      <c r="U7570" s="8"/>
      <c r="W7570" s="8"/>
    </row>
    <row r="7571" spans="21:23" x14ac:dyDescent="0.2">
      <c r="U7571" s="8"/>
      <c r="W7571" s="8"/>
    </row>
    <row r="7572" spans="21:23" x14ac:dyDescent="0.2">
      <c r="U7572" s="8"/>
      <c r="W7572" s="8"/>
    </row>
    <row r="7573" spans="21:23" x14ac:dyDescent="0.2">
      <c r="U7573" s="8"/>
      <c r="W7573" s="8"/>
    </row>
    <row r="7574" spans="21:23" x14ac:dyDescent="0.2">
      <c r="U7574" s="8"/>
      <c r="W7574" s="8"/>
    </row>
    <row r="7575" spans="21:23" x14ac:dyDescent="0.2">
      <c r="U7575" s="8"/>
      <c r="W7575" s="8"/>
    </row>
    <row r="7576" spans="21:23" x14ac:dyDescent="0.2">
      <c r="U7576" s="8"/>
      <c r="W7576" s="8"/>
    </row>
    <row r="7577" spans="21:23" x14ac:dyDescent="0.2">
      <c r="U7577" s="8"/>
      <c r="W7577" s="8"/>
    </row>
    <row r="7578" spans="21:23" x14ac:dyDescent="0.2">
      <c r="U7578" s="8"/>
      <c r="W7578" s="8"/>
    </row>
    <row r="7579" spans="21:23" x14ac:dyDescent="0.2">
      <c r="U7579" s="8"/>
      <c r="W7579" s="8"/>
    </row>
    <row r="7580" spans="21:23" x14ac:dyDescent="0.2">
      <c r="U7580" s="8"/>
      <c r="W7580" s="8"/>
    </row>
    <row r="7581" spans="21:23" x14ac:dyDescent="0.2">
      <c r="U7581" s="8"/>
      <c r="W7581" s="8"/>
    </row>
    <row r="7582" spans="21:23" x14ac:dyDescent="0.2">
      <c r="U7582" s="8"/>
      <c r="W7582" s="8"/>
    </row>
    <row r="7583" spans="21:23" x14ac:dyDescent="0.2">
      <c r="U7583" s="8"/>
      <c r="W7583" s="8"/>
    </row>
    <row r="7584" spans="21:23" x14ac:dyDescent="0.2">
      <c r="U7584" s="8"/>
      <c r="W7584" s="8"/>
    </row>
    <row r="7585" spans="21:23" x14ac:dyDescent="0.2">
      <c r="U7585" s="8"/>
      <c r="W7585" s="8"/>
    </row>
    <row r="7586" spans="21:23" x14ac:dyDescent="0.2">
      <c r="U7586" s="8"/>
      <c r="W7586" s="8"/>
    </row>
    <row r="7587" spans="21:23" x14ac:dyDescent="0.2">
      <c r="U7587" s="8"/>
      <c r="W7587" s="8"/>
    </row>
    <row r="7588" spans="21:23" x14ac:dyDescent="0.2">
      <c r="U7588" s="8"/>
      <c r="W7588" s="8"/>
    </row>
    <row r="7589" spans="21:23" x14ac:dyDescent="0.2">
      <c r="U7589" s="8"/>
      <c r="W7589" s="8"/>
    </row>
    <row r="7590" spans="21:23" x14ac:dyDescent="0.2">
      <c r="U7590" s="8"/>
      <c r="W7590" s="8"/>
    </row>
    <row r="7591" spans="21:23" x14ac:dyDescent="0.2">
      <c r="U7591" s="8"/>
      <c r="W7591" s="8"/>
    </row>
    <row r="7592" spans="21:23" x14ac:dyDescent="0.2">
      <c r="U7592" s="8"/>
      <c r="W7592" s="8"/>
    </row>
    <row r="7593" spans="21:23" x14ac:dyDescent="0.2">
      <c r="U7593" s="8"/>
      <c r="W7593" s="8"/>
    </row>
    <row r="7594" spans="21:23" x14ac:dyDescent="0.2">
      <c r="U7594" s="8"/>
      <c r="W7594" s="8"/>
    </row>
    <row r="7595" spans="21:23" x14ac:dyDescent="0.2">
      <c r="U7595" s="8"/>
      <c r="W7595" s="8"/>
    </row>
    <row r="7596" spans="21:23" x14ac:dyDescent="0.2">
      <c r="U7596" s="8"/>
      <c r="W7596" s="8"/>
    </row>
    <row r="7597" spans="21:23" x14ac:dyDescent="0.2">
      <c r="U7597" s="8"/>
      <c r="W7597" s="8"/>
    </row>
    <row r="7598" spans="21:23" x14ac:dyDescent="0.2">
      <c r="U7598" s="8"/>
      <c r="W7598" s="8"/>
    </row>
    <row r="7599" spans="21:23" x14ac:dyDescent="0.2">
      <c r="U7599" s="8"/>
      <c r="W7599" s="8"/>
    </row>
    <row r="7600" spans="21:23" x14ac:dyDescent="0.2">
      <c r="U7600" s="8"/>
      <c r="W7600" s="8"/>
    </row>
    <row r="7601" spans="21:23" x14ac:dyDescent="0.2">
      <c r="U7601" s="8"/>
      <c r="W7601" s="8"/>
    </row>
    <row r="7602" spans="21:23" x14ac:dyDescent="0.2">
      <c r="U7602" s="8"/>
      <c r="W7602" s="8"/>
    </row>
    <row r="7603" spans="21:23" x14ac:dyDescent="0.2">
      <c r="U7603" s="8"/>
      <c r="W7603" s="8"/>
    </row>
    <row r="7604" spans="21:23" x14ac:dyDescent="0.2">
      <c r="U7604" s="8"/>
      <c r="W7604" s="8"/>
    </row>
    <row r="7605" spans="21:23" x14ac:dyDescent="0.2">
      <c r="U7605" s="8"/>
      <c r="W7605" s="8"/>
    </row>
    <row r="7606" spans="21:23" x14ac:dyDescent="0.2">
      <c r="U7606" s="8"/>
      <c r="W7606" s="8"/>
    </row>
    <row r="7607" spans="21:23" x14ac:dyDescent="0.2">
      <c r="U7607" s="8"/>
      <c r="W7607" s="8"/>
    </row>
    <row r="7608" spans="21:23" x14ac:dyDescent="0.2">
      <c r="U7608" s="8"/>
      <c r="W7608" s="8"/>
    </row>
    <row r="7609" spans="21:23" x14ac:dyDescent="0.2">
      <c r="U7609" s="8"/>
      <c r="W7609" s="8"/>
    </row>
    <row r="7610" spans="21:23" x14ac:dyDescent="0.2">
      <c r="U7610" s="8"/>
      <c r="W7610" s="8"/>
    </row>
    <row r="7611" spans="21:23" x14ac:dyDescent="0.2">
      <c r="U7611" s="8"/>
      <c r="W7611" s="8"/>
    </row>
    <row r="7612" spans="21:23" x14ac:dyDescent="0.2">
      <c r="U7612" s="8"/>
      <c r="W7612" s="8"/>
    </row>
    <row r="7613" spans="21:23" x14ac:dyDescent="0.2">
      <c r="U7613" s="8"/>
      <c r="W7613" s="8"/>
    </row>
    <row r="7614" spans="21:23" x14ac:dyDescent="0.2">
      <c r="U7614" s="8"/>
      <c r="W7614" s="8"/>
    </row>
    <row r="7615" spans="21:23" x14ac:dyDescent="0.2">
      <c r="U7615" s="8"/>
      <c r="W7615" s="8"/>
    </row>
    <row r="7616" spans="21:23" x14ac:dyDescent="0.2">
      <c r="U7616" s="8"/>
      <c r="W7616" s="8"/>
    </row>
    <row r="7617" spans="21:23" x14ac:dyDescent="0.2">
      <c r="U7617" s="8"/>
      <c r="W7617" s="8"/>
    </row>
    <row r="7618" spans="21:23" x14ac:dyDescent="0.2">
      <c r="U7618" s="8"/>
      <c r="W7618" s="8"/>
    </row>
    <row r="7619" spans="21:23" x14ac:dyDescent="0.2">
      <c r="U7619" s="8"/>
      <c r="W7619" s="8"/>
    </row>
    <row r="7620" spans="21:23" x14ac:dyDescent="0.2">
      <c r="U7620" s="8"/>
      <c r="W7620" s="8"/>
    </row>
    <row r="7621" spans="21:23" x14ac:dyDescent="0.2">
      <c r="U7621" s="8"/>
      <c r="W7621" s="8"/>
    </row>
    <row r="7622" spans="21:23" x14ac:dyDescent="0.2">
      <c r="U7622" s="8"/>
      <c r="W7622" s="8"/>
    </row>
    <row r="7623" spans="21:23" x14ac:dyDescent="0.2">
      <c r="U7623" s="8"/>
      <c r="W7623" s="8"/>
    </row>
    <row r="7624" spans="21:23" x14ac:dyDescent="0.2">
      <c r="U7624" s="8"/>
      <c r="W7624" s="8"/>
    </row>
    <row r="7625" spans="21:23" x14ac:dyDescent="0.2">
      <c r="U7625" s="8"/>
      <c r="W7625" s="8"/>
    </row>
    <row r="7626" spans="21:23" x14ac:dyDescent="0.2">
      <c r="U7626" s="8"/>
      <c r="W7626" s="8"/>
    </row>
    <row r="7627" spans="21:23" x14ac:dyDescent="0.2">
      <c r="U7627" s="8"/>
      <c r="W7627" s="8"/>
    </row>
    <row r="7628" spans="21:23" x14ac:dyDescent="0.2">
      <c r="U7628" s="8"/>
      <c r="W7628" s="8"/>
    </row>
    <row r="7629" spans="21:23" x14ac:dyDescent="0.2">
      <c r="U7629" s="8"/>
      <c r="W7629" s="8"/>
    </row>
    <row r="7630" spans="21:23" x14ac:dyDescent="0.2">
      <c r="U7630" s="8"/>
      <c r="W7630" s="8"/>
    </row>
    <row r="7631" spans="21:23" x14ac:dyDescent="0.2">
      <c r="U7631" s="8"/>
      <c r="W7631" s="8"/>
    </row>
    <row r="7632" spans="21:23" x14ac:dyDescent="0.2">
      <c r="U7632" s="8"/>
      <c r="W7632" s="8"/>
    </row>
    <row r="7633" spans="21:23" x14ac:dyDescent="0.2">
      <c r="U7633" s="8"/>
      <c r="W7633" s="8"/>
    </row>
    <row r="7634" spans="21:23" x14ac:dyDescent="0.2">
      <c r="U7634" s="8"/>
      <c r="W7634" s="8"/>
    </row>
    <row r="7635" spans="21:23" x14ac:dyDescent="0.2">
      <c r="U7635" s="8"/>
      <c r="W7635" s="8"/>
    </row>
    <row r="7636" spans="21:23" x14ac:dyDescent="0.2">
      <c r="U7636" s="8"/>
      <c r="W7636" s="8"/>
    </row>
    <row r="7637" spans="21:23" x14ac:dyDescent="0.2">
      <c r="U7637" s="8"/>
      <c r="W7637" s="8"/>
    </row>
    <row r="7638" spans="21:23" x14ac:dyDescent="0.2">
      <c r="U7638" s="8"/>
      <c r="W7638" s="8"/>
    </row>
    <row r="7639" spans="21:23" x14ac:dyDescent="0.2">
      <c r="U7639" s="8"/>
      <c r="W7639" s="8"/>
    </row>
    <row r="7640" spans="21:23" x14ac:dyDescent="0.2">
      <c r="U7640" s="8"/>
      <c r="W7640" s="8"/>
    </row>
    <row r="7641" spans="21:23" x14ac:dyDescent="0.2">
      <c r="U7641" s="8"/>
      <c r="W7641" s="8"/>
    </row>
    <row r="7642" spans="21:23" x14ac:dyDescent="0.2">
      <c r="U7642" s="8"/>
      <c r="W7642" s="8"/>
    </row>
    <row r="7643" spans="21:23" x14ac:dyDescent="0.2">
      <c r="U7643" s="8"/>
      <c r="W7643" s="8"/>
    </row>
    <row r="7644" spans="21:23" x14ac:dyDescent="0.2">
      <c r="U7644" s="8"/>
      <c r="W7644" s="8"/>
    </row>
    <row r="7645" spans="21:23" x14ac:dyDescent="0.2">
      <c r="U7645" s="8"/>
      <c r="W7645" s="8"/>
    </row>
    <row r="7646" spans="21:23" x14ac:dyDescent="0.2">
      <c r="U7646" s="8"/>
      <c r="W7646" s="8"/>
    </row>
    <row r="7647" spans="21:23" x14ac:dyDescent="0.2">
      <c r="U7647" s="8"/>
      <c r="W7647" s="8"/>
    </row>
    <row r="7648" spans="21:23" x14ac:dyDescent="0.2">
      <c r="U7648" s="8"/>
      <c r="W7648" s="8"/>
    </row>
    <row r="7649" spans="21:23" x14ac:dyDescent="0.2">
      <c r="U7649" s="8"/>
      <c r="W7649" s="8"/>
    </row>
    <row r="7650" spans="21:23" x14ac:dyDescent="0.2">
      <c r="U7650" s="8"/>
      <c r="W7650" s="8"/>
    </row>
    <row r="7651" spans="21:23" x14ac:dyDescent="0.2">
      <c r="U7651" s="8"/>
      <c r="W7651" s="8"/>
    </row>
    <row r="7652" spans="21:23" x14ac:dyDescent="0.2">
      <c r="U7652" s="8"/>
      <c r="W7652" s="8"/>
    </row>
    <row r="7653" spans="21:23" x14ac:dyDescent="0.2">
      <c r="U7653" s="8"/>
      <c r="W7653" s="8"/>
    </row>
    <row r="7654" spans="21:23" x14ac:dyDescent="0.2">
      <c r="U7654" s="8"/>
      <c r="W7654" s="8"/>
    </row>
    <row r="7655" spans="21:23" x14ac:dyDescent="0.2">
      <c r="U7655" s="8"/>
      <c r="W7655" s="8"/>
    </row>
    <row r="7656" spans="21:23" x14ac:dyDescent="0.2">
      <c r="U7656" s="8"/>
      <c r="W7656" s="8"/>
    </row>
    <row r="7657" spans="21:23" x14ac:dyDescent="0.2">
      <c r="U7657" s="8"/>
      <c r="W7657" s="8"/>
    </row>
    <row r="7658" spans="21:23" x14ac:dyDescent="0.2">
      <c r="U7658" s="8"/>
      <c r="W7658" s="8"/>
    </row>
    <row r="7659" spans="21:23" x14ac:dyDescent="0.2">
      <c r="U7659" s="8"/>
      <c r="W7659" s="8"/>
    </row>
    <row r="7660" spans="21:23" x14ac:dyDescent="0.2">
      <c r="U7660" s="8"/>
      <c r="W7660" s="8"/>
    </row>
    <row r="7661" spans="21:23" x14ac:dyDescent="0.2">
      <c r="U7661" s="8"/>
      <c r="W7661" s="8"/>
    </row>
    <row r="7662" spans="21:23" x14ac:dyDescent="0.2">
      <c r="U7662" s="8"/>
      <c r="W7662" s="8"/>
    </row>
    <row r="7663" spans="21:23" x14ac:dyDescent="0.2">
      <c r="U7663" s="8"/>
      <c r="W7663" s="8"/>
    </row>
    <row r="7664" spans="21:23" x14ac:dyDescent="0.2">
      <c r="U7664" s="8"/>
      <c r="W7664" s="8"/>
    </row>
    <row r="7665" spans="21:23" x14ac:dyDescent="0.2">
      <c r="U7665" s="8"/>
      <c r="W7665" s="8"/>
    </row>
    <row r="7666" spans="21:23" x14ac:dyDescent="0.2">
      <c r="U7666" s="8"/>
      <c r="W7666" s="8"/>
    </row>
    <row r="7667" spans="21:23" x14ac:dyDescent="0.2">
      <c r="U7667" s="8"/>
      <c r="W7667" s="8"/>
    </row>
    <row r="7668" spans="21:23" x14ac:dyDescent="0.2">
      <c r="U7668" s="8"/>
      <c r="W7668" s="8"/>
    </row>
    <row r="7669" spans="21:23" x14ac:dyDescent="0.2">
      <c r="U7669" s="8"/>
      <c r="W7669" s="8"/>
    </row>
    <row r="7670" spans="21:23" x14ac:dyDescent="0.2">
      <c r="U7670" s="8"/>
      <c r="W7670" s="8"/>
    </row>
    <row r="7671" spans="21:23" x14ac:dyDescent="0.2">
      <c r="U7671" s="8"/>
      <c r="W7671" s="8"/>
    </row>
    <row r="7672" spans="21:23" x14ac:dyDescent="0.2">
      <c r="U7672" s="8"/>
      <c r="W7672" s="8"/>
    </row>
    <row r="7673" spans="21:23" x14ac:dyDescent="0.2">
      <c r="U7673" s="8"/>
      <c r="W7673" s="8"/>
    </row>
    <row r="7674" spans="21:23" x14ac:dyDescent="0.2">
      <c r="U7674" s="8"/>
      <c r="W7674" s="8"/>
    </row>
    <row r="7675" spans="21:23" x14ac:dyDescent="0.2">
      <c r="U7675" s="8"/>
      <c r="W7675" s="8"/>
    </row>
    <row r="7676" spans="21:23" x14ac:dyDescent="0.2">
      <c r="U7676" s="8"/>
      <c r="W7676" s="8"/>
    </row>
    <row r="7677" spans="21:23" x14ac:dyDescent="0.2">
      <c r="U7677" s="8"/>
      <c r="W7677" s="8"/>
    </row>
    <row r="7678" spans="21:23" x14ac:dyDescent="0.2">
      <c r="U7678" s="8"/>
      <c r="W7678" s="8"/>
    </row>
    <row r="7679" spans="21:23" x14ac:dyDescent="0.2">
      <c r="U7679" s="8"/>
      <c r="W7679" s="8"/>
    </row>
    <row r="7680" spans="21:23" x14ac:dyDescent="0.2">
      <c r="U7680" s="8"/>
      <c r="W7680" s="8"/>
    </row>
    <row r="7681" spans="21:23" x14ac:dyDescent="0.2">
      <c r="U7681" s="8"/>
      <c r="W7681" s="8"/>
    </row>
    <row r="7682" spans="21:23" x14ac:dyDescent="0.2">
      <c r="U7682" s="8"/>
      <c r="W7682" s="8"/>
    </row>
    <row r="7683" spans="21:23" x14ac:dyDescent="0.2">
      <c r="U7683" s="8"/>
      <c r="W7683" s="8"/>
    </row>
    <row r="7684" spans="21:23" x14ac:dyDescent="0.2">
      <c r="U7684" s="8"/>
      <c r="W7684" s="8"/>
    </row>
    <row r="7685" spans="21:23" x14ac:dyDescent="0.2">
      <c r="U7685" s="8"/>
      <c r="W7685" s="8"/>
    </row>
    <row r="7686" spans="21:23" x14ac:dyDescent="0.2">
      <c r="U7686" s="8"/>
      <c r="W7686" s="8"/>
    </row>
    <row r="7687" spans="21:23" x14ac:dyDescent="0.2">
      <c r="U7687" s="8"/>
      <c r="W7687" s="8"/>
    </row>
    <row r="7688" spans="21:23" x14ac:dyDescent="0.2">
      <c r="U7688" s="8"/>
      <c r="W7688" s="8"/>
    </row>
    <row r="7689" spans="21:23" x14ac:dyDescent="0.2">
      <c r="U7689" s="8"/>
      <c r="W7689" s="8"/>
    </row>
    <row r="7690" spans="21:23" x14ac:dyDescent="0.2">
      <c r="U7690" s="8"/>
      <c r="W7690" s="8"/>
    </row>
    <row r="7691" spans="21:23" x14ac:dyDescent="0.2">
      <c r="U7691" s="8"/>
      <c r="W7691" s="8"/>
    </row>
    <row r="7692" spans="21:23" x14ac:dyDescent="0.2">
      <c r="U7692" s="8"/>
      <c r="W7692" s="8"/>
    </row>
    <row r="7693" spans="21:23" x14ac:dyDescent="0.2">
      <c r="U7693" s="8"/>
      <c r="W7693" s="8"/>
    </row>
    <row r="7694" spans="21:23" x14ac:dyDescent="0.2">
      <c r="U7694" s="8"/>
      <c r="W7694" s="8"/>
    </row>
    <row r="7695" spans="21:23" x14ac:dyDescent="0.2">
      <c r="U7695" s="8"/>
      <c r="W7695" s="8"/>
    </row>
    <row r="7696" spans="21:23" x14ac:dyDescent="0.2">
      <c r="U7696" s="8"/>
      <c r="W7696" s="8"/>
    </row>
    <row r="7697" spans="21:23" x14ac:dyDescent="0.2">
      <c r="U7697" s="8"/>
      <c r="W7697" s="8"/>
    </row>
    <row r="7698" spans="21:23" x14ac:dyDescent="0.2">
      <c r="U7698" s="8"/>
      <c r="W7698" s="8"/>
    </row>
    <row r="7699" spans="21:23" x14ac:dyDescent="0.2">
      <c r="U7699" s="8"/>
      <c r="W7699" s="8"/>
    </row>
    <row r="7700" spans="21:23" x14ac:dyDescent="0.2">
      <c r="U7700" s="8"/>
      <c r="W7700" s="8"/>
    </row>
    <row r="7701" spans="21:23" x14ac:dyDescent="0.2">
      <c r="U7701" s="8"/>
      <c r="W7701" s="8"/>
    </row>
    <row r="7702" spans="21:23" x14ac:dyDescent="0.2">
      <c r="U7702" s="8"/>
      <c r="W7702" s="8"/>
    </row>
    <row r="7703" spans="21:23" x14ac:dyDescent="0.2">
      <c r="U7703" s="8"/>
      <c r="W7703" s="8"/>
    </row>
    <row r="7704" spans="21:23" x14ac:dyDescent="0.2">
      <c r="U7704" s="8"/>
      <c r="W7704" s="8"/>
    </row>
    <row r="7705" spans="21:23" x14ac:dyDescent="0.2">
      <c r="U7705" s="8"/>
      <c r="W7705" s="8"/>
    </row>
    <row r="7706" spans="21:23" x14ac:dyDescent="0.2">
      <c r="U7706" s="8"/>
      <c r="W7706" s="8"/>
    </row>
    <row r="7707" spans="21:23" x14ac:dyDescent="0.2">
      <c r="U7707" s="8"/>
      <c r="W7707" s="8"/>
    </row>
    <row r="7708" spans="21:23" x14ac:dyDescent="0.2">
      <c r="U7708" s="8"/>
      <c r="W7708" s="8"/>
    </row>
    <row r="7709" spans="21:23" x14ac:dyDescent="0.2">
      <c r="U7709" s="8"/>
      <c r="W7709" s="8"/>
    </row>
    <row r="7710" spans="21:23" x14ac:dyDescent="0.2">
      <c r="U7710" s="8"/>
      <c r="W7710" s="8"/>
    </row>
    <row r="7711" spans="21:23" x14ac:dyDescent="0.2">
      <c r="U7711" s="8"/>
      <c r="W7711" s="8"/>
    </row>
    <row r="7712" spans="21:23" x14ac:dyDescent="0.2">
      <c r="U7712" s="8"/>
      <c r="W7712" s="8"/>
    </row>
    <row r="7713" spans="21:23" x14ac:dyDescent="0.2">
      <c r="U7713" s="8"/>
      <c r="W7713" s="8"/>
    </row>
    <row r="7714" spans="21:23" x14ac:dyDescent="0.2">
      <c r="U7714" s="8"/>
      <c r="W7714" s="8"/>
    </row>
    <row r="7715" spans="21:23" x14ac:dyDescent="0.2">
      <c r="U7715" s="8"/>
      <c r="W7715" s="8"/>
    </row>
    <row r="7716" spans="21:23" x14ac:dyDescent="0.2">
      <c r="U7716" s="8"/>
      <c r="W7716" s="8"/>
    </row>
    <row r="7717" spans="21:23" x14ac:dyDescent="0.2">
      <c r="U7717" s="8"/>
      <c r="W7717" s="8"/>
    </row>
    <row r="7718" spans="21:23" x14ac:dyDescent="0.2">
      <c r="U7718" s="8"/>
      <c r="W7718" s="8"/>
    </row>
    <row r="7719" spans="21:23" x14ac:dyDescent="0.2">
      <c r="U7719" s="8"/>
      <c r="W7719" s="8"/>
    </row>
    <row r="7720" spans="21:23" x14ac:dyDescent="0.2">
      <c r="U7720" s="8"/>
      <c r="W7720" s="8"/>
    </row>
    <row r="7721" spans="21:23" x14ac:dyDescent="0.2">
      <c r="U7721" s="8"/>
      <c r="W7721" s="8"/>
    </row>
    <row r="7722" spans="21:23" x14ac:dyDescent="0.2">
      <c r="U7722" s="8"/>
      <c r="W7722" s="8"/>
    </row>
    <row r="7723" spans="21:23" x14ac:dyDescent="0.2">
      <c r="U7723" s="8"/>
      <c r="W7723" s="8"/>
    </row>
    <row r="7724" spans="21:23" x14ac:dyDescent="0.2">
      <c r="U7724" s="8"/>
      <c r="W7724" s="8"/>
    </row>
    <row r="7725" spans="21:23" x14ac:dyDescent="0.2">
      <c r="U7725" s="8"/>
      <c r="W7725" s="8"/>
    </row>
    <row r="7726" spans="21:23" x14ac:dyDescent="0.2">
      <c r="U7726" s="8"/>
      <c r="W7726" s="8"/>
    </row>
    <row r="7727" spans="21:23" x14ac:dyDescent="0.2">
      <c r="U7727" s="8"/>
      <c r="W7727" s="8"/>
    </row>
    <row r="7728" spans="21:23" x14ac:dyDescent="0.2">
      <c r="U7728" s="8"/>
      <c r="W7728" s="8"/>
    </row>
    <row r="7729" spans="21:23" x14ac:dyDescent="0.2">
      <c r="U7729" s="8"/>
      <c r="W7729" s="8"/>
    </row>
    <row r="7730" spans="21:23" x14ac:dyDescent="0.2">
      <c r="U7730" s="8"/>
      <c r="W7730" s="8"/>
    </row>
    <row r="7731" spans="21:23" x14ac:dyDescent="0.2">
      <c r="U7731" s="8"/>
      <c r="W7731" s="8"/>
    </row>
    <row r="7732" spans="21:23" x14ac:dyDescent="0.2">
      <c r="U7732" s="8"/>
      <c r="W7732" s="8"/>
    </row>
    <row r="7733" spans="21:23" x14ac:dyDescent="0.2">
      <c r="U7733" s="8"/>
      <c r="W7733" s="8"/>
    </row>
    <row r="7734" spans="21:23" x14ac:dyDescent="0.2">
      <c r="U7734" s="8"/>
      <c r="W7734" s="8"/>
    </row>
    <row r="7735" spans="21:23" x14ac:dyDescent="0.2">
      <c r="U7735" s="8"/>
      <c r="W7735" s="8"/>
    </row>
    <row r="7736" spans="21:23" x14ac:dyDescent="0.2">
      <c r="U7736" s="8"/>
      <c r="W7736" s="8"/>
    </row>
    <row r="7737" spans="21:23" x14ac:dyDescent="0.2">
      <c r="U7737" s="8"/>
      <c r="W7737" s="8"/>
    </row>
    <row r="7738" spans="21:23" x14ac:dyDescent="0.2">
      <c r="U7738" s="8"/>
      <c r="W7738" s="8"/>
    </row>
    <row r="7739" spans="21:23" x14ac:dyDescent="0.2">
      <c r="U7739" s="8"/>
      <c r="W7739" s="8"/>
    </row>
    <row r="7740" spans="21:23" x14ac:dyDescent="0.2">
      <c r="U7740" s="8"/>
      <c r="W7740" s="8"/>
    </row>
    <row r="7741" spans="21:23" x14ac:dyDescent="0.2">
      <c r="U7741" s="8"/>
      <c r="W7741" s="8"/>
    </row>
    <row r="7742" spans="21:23" x14ac:dyDescent="0.2">
      <c r="U7742" s="8"/>
      <c r="W7742" s="8"/>
    </row>
    <row r="7743" spans="21:23" x14ac:dyDescent="0.2">
      <c r="U7743" s="8"/>
      <c r="W7743" s="8"/>
    </row>
    <row r="7744" spans="21:23" x14ac:dyDescent="0.2">
      <c r="U7744" s="8"/>
      <c r="W7744" s="8"/>
    </row>
    <row r="7745" spans="21:23" x14ac:dyDescent="0.2">
      <c r="U7745" s="8"/>
      <c r="W7745" s="8"/>
    </row>
    <row r="7746" spans="21:23" x14ac:dyDescent="0.2">
      <c r="U7746" s="8"/>
      <c r="W7746" s="8"/>
    </row>
    <row r="7747" spans="21:23" x14ac:dyDescent="0.2">
      <c r="U7747" s="8"/>
      <c r="W7747" s="8"/>
    </row>
    <row r="7748" spans="21:23" x14ac:dyDescent="0.2">
      <c r="U7748" s="8"/>
      <c r="W7748" s="8"/>
    </row>
    <row r="7749" spans="21:23" x14ac:dyDescent="0.2">
      <c r="U7749" s="8"/>
      <c r="W7749" s="8"/>
    </row>
    <row r="7750" spans="21:23" x14ac:dyDescent="0.2">
      <c r="U7750" s="8"/>
      <c r="W7750" s="8"/>
    </row>
    <row r="7751" spans="21:23" x14ac:dyDescent="0.2">
      <c r="U7751" s="8"/>
      <c r="W7751" s="8"/>
    </row>
    <row r="7752" spans="21:23" x14ac:dyDescent="0.2">
      <c r="U7752" s="8"/>
      <c r="W7752" s="8"/>
    </row>
    <row r="7753" spans="21:23" x14ac:dyDescent="0.2">
      <c r="U7753" s="8"/>
      <c r="W7753" s="8"/>
    </row>
    <row r="7754" spans="21:23" x14ac:dyDescent="0.2">
      <c r="U7754" s="8"/>
      <c r="W7754" s="8"/>
    </row>
    <row r="7755" spans="21:23" x14ac:dyDescent="0.2">
      <c r="U7755" s="8"/>
      <c r="W7755" s="8"/>
    </row>
    <row r="7756" spans="21:23" x14ac:dyDescent="0.2">
      <c r="U7756" s="8"/>
      <c r="W7756" s="8"/>
    </row>
    <row r="7757" spans="21:23" x14ac:dyDescent="0.2">
      <c r="U7757" s="8"/>
      <c r="W7757" s="8"/>
    </row>
    <row r="7758" spans="21:23" x14ac:dyDescent="0.2">
      <c r="U7758" s="8"/>
      <c r="W7758" s="8"/>
    </row>
    <row r="7759" spans="21:23" x14ac:dyDescent="0.2">
      <c r="U7759" s="8"/>
      <c r="W7759" s="8"/>
    </row>
    <row r="7760" spans="21:23" x14ac:dyDescent="0.2">
      <c r="U7760" s="8"/>
      <c r="W7760" s="8"/>
    </row>
    <row r="7761" spans="21:23" x14ac:dyDescent="0.2">
      <c r="U7761" s="8"/>
      <c r="W7761" s="8"/>
    </row>
    <row r="7762" spans="21:23" x14ac:dyDescent="0.2">
      <c r="U7762" s="8"/>
      <c r="W7762" s="8"/>
    </row>
    <row r="7763" spans="21:23" x14ac:dyDescent="0.2">
      <c r="U7763" s="8"/>
      <c r="W7763" s="8"/>
    </row>
    <row r="7764" spans="21:23" x14ac:dyDescent="0.2">
      <c r="U7764" s="8"/>
      <c r="W7764" s="8"/>
    </row>
    <row r="7765" spans="21:23" x14ac:dyDescent="0.2">
      <c r="U7765" s="8"/>
      <c r="W7765" s="8"/>
    </row>
    <row r="7766" spans="21:23" x14ac:dyDescent="0.2">
      <c r="U7766" s="8"/>
      <c r="W7766" s="8"/>
    </row>
    <row r="7767" spans="21:23" x14ac:dyDescent="0.2">
      <c r="U7767" s="8"/>
      <c r="W7767" s="8"/>
    </row>
    <row r="7768" spans="21:23" x14ac:dyDescent="0.2">
      <c r="U7768" s="8"/>
      <c r="W7768" s="8"/>
    </row>
    <row r="7769" spans="21:23" x14ac:dyDescent="0.2">
      <c r="U7769" s="8"/>
      <c r="W7769" s="8"/>
    </row>
    <row r="7770" spans="21:23" x14ac:dyDescent="0.2">
      <c r="U7770" s="8"/>
      <c r="W7770" s="8"/>
    </row>
    <row r="7771" spans="21:23" x14ac:dyDescent="0.2">
      <c r="U7771" s="8"/>
      <c r="W7771" s="8"/>
    </row>
    <row r="7772" spans="21:23" x14ac:dyDescent="0.2">
      <c r="U7772" s="8"/>
      <c r="W7772" s="8"/>
    </row>
    <row r="7773" spans="21:23" x14ac:dyDescent="0.2">
      <c r="U7773" s="8"/>
      <c r="W7773" s="8"/>
    </row>
    <row r="7774" spans="21:23" x14ac:dyDescent="0.2">
      <c r="U7774" s="8"/>
      <c r="W7774" s="8"/>
    </row>
    <row r="7775" spans="21:23" x14ac:dyDescent="0.2">
      <c r="U7775" s="8"/>
      <c r="W7775" s="8"/>
    </row>
    <row r="7776" spans="21:23" x14ac:dyDescent="0.2">
      <c r="U7776" s="8"/>
      <c r="W7776" s="8"/>
    </row>
    <row r="7777" spans="21:23" x14ac:dyDescent="0.2">
      <c r="U7777" s="8"/>
      <c r="W7777" s="8"/>
    </row>
    <row r="7778" spans="21:23" x14ac:dyDescent="0.2">
      <c r="U7778" s="8"/>
      <c r="W7778" s="8"/>
    </row>
    <row r="7779" spans="21:23" x14ac:dyDescent="0.2">
      <c r="U7779" s="8"/>
      <c r="W7779" s="8"/>
    </row>
    <row r="7780" spans="21:23" x14ac:dyDescent="0.2">
      <c r="U7780" s="8"/>
      <c r="W7780" s="8"/>
    </row>
    <row r="7781" spans="21:23" x14ac:dyDescent="0.2">
      <c r="U7781" s="8"/>
      <c r="W7781" s="8"/>
    </row>
    <row r="7782" spans="21:23" x14ac:dyDescent="0.2">
      <c r="U7782" s="8"/>
      <c r="W7782" s="8"/>
    </row>
    <row r="7783" spans="21:23" x14ac:dyDescent="0.2">
      <c r="U7783" s="8"/>
      <c r="W7783" s="8"/>
    </row>
    <row r="7784" spans="21:23" x14ac:dyDescent="0.2">
      <c r="U7784" s="8"/>
      <c r="W7784" s="8"/>
    </row>
    <row r="7785" spans="21:23" x14ac:dyDescent="0.2">
      <c r="U7785" s="8"/>
      <c r="W7785" s="8"/>
    </row>
    <row r="7786" spans="21:23" x14ac:dyDescent="0.2">
      <c r="U7786" s="8"/>
      <c r="W7786" s="8"/>
    </row>
    <row r="7787" spans="21:23" x14ac:dyDescent="0.2">
      <c r="U7787" s="8"/>
      <c r="W7787" s="8"/>
    </row>
    <row r="7788" spans="21:23" x14ac:dyDescent="0.2">
      <c r="U7788" s="8"/>
      <c r="W7788" s="8"/>
    </row>
    <row r="7789" spans="21:23" x14ac:dyDescent="0.2">
      <c r="U7789" s="8"/>
      <c r="W7789" s="8"/>
    </row>
    <row r="7790" spans="21:23" x14ac:dyDescent="0.2">
      <c r="U7790" s="8"/>
      <c r="W7790" s="8"/>
    </row>
    <row r="7791" spans="21:23" x14ac:dyDescent="0.2">
      <c r="U7791" s="8"/>
      <c r="W7791" s="8"/>
    </row>
    <row r="7792" spans="21:23" x14ac:dyDescent="0.2">
      <c r="U7792" s="8"/>
      <c r="W7792" s="8"/>
    </row>
    <row r="7793" spans="21:23" x14ac:dyDescent="0.2">
      <c r="U7793" s="8"/>
      <c r="W7793" s="8"/>
    </row>
    <row r="7794" spans="21:23" x14ac:dyDescent="0.2">
      <c r="U7794" s="8"/>
      <c r="W7794" s="8"/>
    </row>
    <row r="7795" spans="21:23" x14ac:dyDescent="0.2">
      <c r="U7795" s="8"/>
      <c r="W7795" s="8"/>
    </row>
    <row r="7796" spans="21:23" x14ac:dyDescent="0.2">
      <c r="U7796" s="8"/>
      <c r="W7796" s="8"/>
    </row>
    <row r="7797" spans="21:23" x14ac:dyDescent="0.2">
      <c r="U7797" s="8"/>
      <c r="W7797" s="8"/>
    </row>
    <row r="7798" spans="21:23" x14ac:dyDescent="0.2">
      <c r="U7798" s="8"/>
      <c r="W7798" s="8"/>
    </row>
    <row r="7799" spans="21:23" x14ac:dyDescent="0.2">
      <c r="U7799" s="8"/>
      <c r="W7799" s="8"/>
    </row>
    <row r="7800" spans="21:23" x14ac:dyDescent="0.2">
      <c r="U7800" s="8"/>
      <c r="W7800" s="8"/>
    </row>
    <row r="7801" spans="21:23" x14ac:dyDescent="0.2">
      <c r="U7801" s="8"/>
      <c r="W7801" s="8"/>
    </row>
    <row r="7802" spans="21:23" x14ac:dyDescent="0.2">
      <c r="U7802" s="8"/>
      <c r="W7802" s="8"/>
    </row>
    <row r="7803" spans="21:23" x14ac:dyDescent="0.2">
      <c r="U7803" s="8"/>
      <c r="W7803" s="8"/>
    </row>
    <row r="7804" spans="21:23" x14ac:dyDescent="0.2">
      <c r="U7804" s="8"/>
      <c r="W7804" s="8"/>
    </row>
    <row r="7805" spans="21:23" x14ac:dyDescent="0.2">
      <c r="U7805" s="8"/>
      <c r="W7805" s="8"/>
    </row>
    <row r="7806" spans="21:23" x14ac:dyDescent="0.2">
      <c r="U7806" s="8"/>
      <c r="W7806" s="8"/>
    </row>
    <row r="7807" spans="21:23" x14ac:dyDescent="0.2">
      <c r="U7807" s="8"/>
      <c r="W7807" s="8"/>
    </row>
    <row r="7808" spans="21:23" x14ac:dyDescent="0.2">
      <c r="U7808" s="8"/>
      <c r="W7808" s="8"/>
    </row>
    <row r="7809" spans="21:23" x14ac:dyDescent="0.2">
      <c r="U7809" s="8"/>
      <c r="W7809" s="8"/>
    </row>
    <row r="7810" spans="21:23" x14ac:dyDescent="0.2">
      <c r="U7810" s="8"/>
      <c r="W7810" s="8"/>
    </row>
    <row r="7811" spans="21:23" x14ac:dyDescent="0.2">
      <c r="U7811" s="8"/>
      <c r="W7811" s="8"/>
    </row>
    <row r="7812" spans="21:23" x14ac:dyDescent="0.2">
      <c r="U7812" s="8"/>
      <c r="W7812" s="8"/>
    </row>
    <row r="7813" spans="21:23" x14ac:dyDescent="0.2">
      <c r="U7813" s="8"/>
      <c r="W7813" s="8"/>
    </row>
    <row r="7814" spans="21:23" x14ac:dyDescent="0.2">
      <c r="U7814" s="8"/>
      <c r="W7814" s="8"/>
    </row>
    <row r="7815" spans="21:23" x14ac:dyDescent="0.2">
      <c r="U7815" s="8"/>
      <c r="W7815" s="8"/>
    </row>
    <row r="7816" spans="21:23" x14ac:dyDescent="0.2">
      <c r="U7816" s="8"/>
      <c r="W7816" s="8"/>
    </row>
    <row r="7817" spans="21:23" x14ac:dyDescent="0.2">
      <c r="U7817" s="8"/>
      <c r="W7817" s="8"/>
    </row>
    <row r="7818" spans="21:23" x14ac:dyDescent="0.2">
      <c r="U7818" s="8"/>
      <c r="W7818" s="8"/>
    </row>
    <row r="7819" spans="21:23" x14ac:dyDescent="0.2">
      <c r="U7819" s="8"/>
      <c r="W7819" s="8"/>
    </row>
    <row r="7820" spans="21:23" x14ac:dyDescent="0.2">
      <c r="U7820" s="8"/>
      <c r="W7820" s="8"/>
    </row>
    <row r="7821" spans="21:23" x14ac:dyDescent="0.2">
      <c r="U7821" s="8"/>
      <c r="W7821" s="8"/>
    </row>
    <row r="7822" spans="21:23" x14ac:dyDescent="0.2">
      <c r="U7822" s="8"/>
      <c r="W7822" s="8"/>
    </row>
    <row r="7823" spans="21:23" x14ac:dyDescent="0.2">
      <c r="U7823" s="8"/>
      <c r="W7823" s="8"/>
    </row>
    <row r="7824" spans="21:23" x14ac:dyDescent="0.2">
      <c r="U7824" s="8"/>
      <c r="W7824" s="8"/>
    </row>
    <row r="7825" spans="21:23" x14ac:dyDescent="0.2">
      <c r="U7825" s="8"/>
      <c r="W7825" s="8"/>
    </row>
    <row r="7826" spans="21:23" x14ac:dyDescent="0.2">
      <c r="U7826" s="8"/>
      <c r="W7826" s="8"/>
    </row>
    <row r="7827" spans="21:23" x14ac:dyDescent="0.2">
      <c r="U7827" s="8"/>
      <c r="W7827" s="8"/>
    </row>
    <row r="7828" spans="21:23" x14ac:dyDescent="0.2">
      <c r="U7828" s="8"/>
      <c r="W7828" s="8"/>
    </row>
    <row r="7829" spans="21:23" x14ac:dyDescent="0.2">
      <c r="U7829" s="8"/>
      <c r="W7829" s="8"/>
    </row>
    <row r="7830" spans="21:23" x14ac:dyDescent="0.2">
      <c r="U7830" s="8"/>
      <c r="W7830" s="8"/>
    </row>
    <row r="7831" spans="21:23" x14ac:dyDescent="0.2">
      <c r="U7831" s="8"/>
      <c r="W7831" s="8"/>
    </row>
    <row r="7832" spans="21:23" x14ac:dyDescent="0.2">
      <c r="U7832" s="8"/>
      <c r="W7832" s="8"/>
    </row>
    <row r="7833" spans="21:23" x14ac:dyDescent="0.2">
      <c r="U7833" s="8"/>
      <c r="W7833" s="8"/>
    </row>
    <row r="7834" spans="21:23" x14ac:dyDescent="0.2">
      <c r="U7834" s="8"/>
      <c r="W7834" s="8"/>
    </row>
    <row r="7835" spans="21:23" x14ac:dyDescent="0.2">
      <c r="U7835" s="8"/>
      <c r="W7835" s="8"/>
    </row>
    <row r="7836" spans="21:23" x14ac:dyDescent="0.2">
      <c r="U7836" s="8"/>
      <c r="W7836" s="8"/>
    </row>
    <row r="7837" spans="21:23" x14ac:dyDescent="0.2">
      <c r="U7837" s="8"/>
      <c r="W7837" s="8"/>
    </row>
    <row r="7838" spans="21:23" x14ac:dyDescent="0.2">
      <c r="U7838" s="8"/>
      <c r="W7838" s="8"/>
    </row>
    <row r="7839" spans="21:23" x14ac:dyDescent="0.2">
      <c r="U7839" s="8"/>
      <c r="W7839" s="8"/>
    </row>
    <row r="7840" spans="21:23" x14ac:dyDescent="0.2">
      <c r="U7840" s="8"/>
      <c r="W7840" s="8"/>
    </row>
    <row r="7841" spans="21:23" x14ac:dyDescent="0.2">
      <c r="U7841" s="8"/>
      <c r="W7841" s="8"/>
    </row>
    <row r="7842" spans="21:23" x14ac:dyDescent="0.2">
      <c r="U7842" s="8"/>
      <c r="W7842" s="8"/>
    </row>
    <row r="7843" spans="21:23" x14ac:dyDescent="0.2">
      <c r="U7843" s="8"/>
      <c r="W7843" s="8"/>
    </row>
    <row r="7844" spans="21:23" x14ac:dyDescent="0.2">
      <c r="U7844" s="8"/>
      <c r="W7844" s="8"/>
    </row>
    <row r="7845" spans="21:23" x14ac:dyDescent="0.2">
      <c r="U7845" s="8"/>
      <c r="W7845" s="8"/>
    </row>
    <row r="7846" spans="21:23" x14ac:dyDescent="0.2">
      <c r="U7846" s="8"/>
      <c r="W7846" s="8"/>
    </row>
    <row r="7847" spans="21:23" x14ac:dyDescent="0.2">
      <c r="U7847" s="8"/>
      <c r="W7847" s="8"/>
    </row>
    <row r="7848" spans="21:23" x14ac:dyDescent="0.2">
      <c r="U7848" s="8"/>
      <c r="W7848" s="8"/>
    </row>
    <row r="7849" spans="21:23" x14ac:dyDescent="0.2">
      <c r="U7849" s="8"/>
      <c r="W7849" s="8"/>
    </row>
    <row r="7850" spans="21:23" x14ac:dyDescent="0.2">
      <c r="U7850" s="8"/>
      <c r="W7850" s="8"/>
    </row>
    <row r="7851" spans="21:23" x14ac:dyDescent="0.2">
      <c r="U7851" s="8"/>
      <c r="W7851" s="8"/>
    </row>
    <row r="7852" spans="21:23" x14ac:dyDescent="0.2">
      <c r="U7852" s="8"/>
      <c r="W7852" s="8"/>
    </row>
    <row r="7853" spans="21:23" x14ac:dyDescent="0.2">
      <c r="U7853" s="8"/>
      <c r="W7853" s="8"/>
    </row>
    <row r="7854" spans="21:23" x14ac:dyDescent="0.2">
      <c r="U7854" s="8"/>
      <c r="W7854" s="8"/>
    </row>
    <row r="7855" spans="21:23" x14ac:dyDescent="0.2">
      <c r="U7855" s="8"/>
      <c r="W7855" s="8"/>
    </row>
    <row r="7856" spans="21:23" x14ac:dyDescent="0.2">
      <c r="U7856" s="8"/>
      <c r="W7856" s="8"/>
    </row>
    <row r="7857" spans="21:23" x14ac:dyDescent="0.2">
      <c r="U7857" s="8"/>
      <c r="W7857" s="8"/>
    </row>
    <row r="7858" spans="21:23" x14ac:dyDescent="0.2">
      <c r="U7858" s="8"/>
      <c r="W7858" s="8"/>
    </row>
    <row r="7859" spans="21:23" x14ac:dyDescent="0.2">
      <c r="U7859" s="8"/>
      <c r="W7859" s="8"/>
    </row>
    <row r="7860" spans="21:23" x14ac:dyDescent="0.2">
      <c r="U7860" s="8"/>
      <c r="W7860" s="8"/>
    </row>
    <row r="7861" spans="21:23" x14ac:dyDescent="0.2">
      <c r="U7861" s="8"/>
      <c r="W7861" s="8"/>
    </row>
    <row r="7862" spans="21:23" x14ac:dyDescent="0.2">
      <c r="U7862" s="8"/>
      <c r="W7862" s="8"/>
    </row>
    <row r="7863" spans="21:23" x14ac:dyDescent="0.2">
      <c r="U7863" s="8"/>
      <c r="W7863" s="8"/>
    </row>
    <row r="7864" spans="21:23" x14ac:dyDescent="0.2">
      <c r="U7864" s="8"/>
      <c r="W7864" s="8"/>
    </row>
    <row r="7865" spans="21:23" x14ac:dyDescent="0.2">
      <c r="U7865" s="8"/>
      <c r="W7865" s="8"/>
    </row>
    <row r="7866" spans="21:23" x14ac:dyDescent="0.2">
      <c r="U7866" s="8"/>
      <c r="W7866" s="8"/>
    </row>
    <row r="7867" spans="21:23" x14ac:dyDescent="0.2">
      <c r="U7867" s="8"/>
      <c r="W7867" s="8"/>
    </row>
    <row r="7868" spans="21:23" x14ac:dyDescent="0.2">
      <c r="U7868" s="8"/>
      <c r="W7868" s="8"/>
    </row>
    <row r="7869" spans="21:23" x14ac:dyDescent="0.2">
      <c r="U7869" s="8"/>
      <c r="W7869" s="8"/>
    </row>
    <row r="7870" spans="21:23" x14ac:dyDescent="0.2">
      <c r="U7870" s="8"/>
      <c r="W7870" s="8"/>
    </row>
    <row r="7871" spans="21:23" x14ac:dyDescent="0.2">
      <c r="U7871" s="8"/>
      <c r="W7871" s="8"/>
    </row>
    <row r="7872" spans="21:23" x14ac:dyDescent="0.2">
      <c r="U7872" s="8"/>
      <c r="W7872" s="8"/>
    </row>
    <row r="7873" spans="21:23" x14ac:dyDescent="0.2">
      <c r="U7873" s="8"/>
      <c r="W7873" s="8"/>
    </row>
    <row r="7874" spans="21:23" x14ac:dyDescent="0.2">
      <c r="U7874" s="8"/>
      <c r="W7874" s="8"/>
    </row>
    <row r="7875" spans="21:23" x14ac:dyDescent="0.2">
      <c r="U7875" s="8"/>
      <c r="W7875" s="8"/>
    </row>
    <row r="7876" spans="21:23" x14ac:dyDescent="0.2">
      <c r="U7876" s="8"/>
      <c r="W7876" s="8"/>
    </row>
    <row r="7877" spans="21:23" x14ac:dyDescent="0.2">
      <c r="U7877" s="8"/>
      <c r="W7877" s="8"/>
    </row>
    <row r="7878" spans="21:23" x14ac:dyDescent="0.2">
      <c r="U7878" s="8"/>
      <c r="W7878" s="8"/>
    </row>
    <row r="7879" spans="21:23" x14ac:dyDescent="0.2">
      <c r="U7879" s="8"/>
      <c r="W7879" s="8"/>
    </row>
    <row r="7880" spans="21:23" x14ac:dyDescent="0.2">
      <c r="U7880" s="8"/>
      <c r="W7880" s="8"/>
    </row>
    <row r="7881" spans="21:23" x14ac:dyDescent="0.2">
      <c r="U7881" s="8"/>
      <c r="W7881" s="8"/>
    </row>
    <row r="7882" spans="21:23" x14ac:dyDescent="0.2">
      <c r="U7882" s="8"/>
      <c r="W7882" s="8"/>
    </row>
    <row r="7883" spans="21:23" x14ac:dyDescent="0.2">
      <c r="U7883" s="8"/>
      <c r="W7883" s="8"/>
    </row>
    <row r="7884" spans="21:23" x14ac:dyDescent="0.2">
      <c r="U7884" s="8"/>
      <c r="W7884" s="8"/>
    </row>
    <row r="7885" spans="21:23" x14ac:dyDescent="0.2">
      <c r="U7885" s="8"/>
      <c r="W7885" s="8"/>
    </row>
    <row r="7886" spans="21:23" x14ac:dyDescent="0.2">
      <c r="U7886" s="8"/>
      <c r="W7886" s="8"/>
    </row>
    <row r="7887" spans="21:23" x14ac:dyDescent="0.2">
      <c r="U7887" s="8"/>
      <c r="W7887" s="8"/>
    </row>
    <row r="7888" spans="21:23" x14ac:dyDescent="0.2">
      <c r="U7888" s="8"/>
      <c r="W7888" s="8"/>
    </row>
    <row r="7889" spans="21:23" x14ac:dyDescent="0.2">
      <c r="U7889" s="8"/>
      <c r="W7889" s="8"/>
    </row>
    <row r="7890" spans="21:23" x14ac:dyDescent="0.2">
      <c r="U7890" s="8"/>
      <c r="W7890" s="8"/>
    </row>
    <row r="7891" spans="21:23" x14ac:dyDescent="0.2">
      <c r="U7891" s="8"/>
      <c r="W7891" s="8"/>
    </row>
    <row r="7892" spans="21:23" x14ac:dyDescent="0.2">
      <c r="U7892" s="8"/>
      <c r="W7892" s="8"/>
    </row>
    <row r="7893" spans="21:23" x14ac:dyDescent="0.2">
      <c r="U7893" s="8"/>
      <c r="W7893" s="8"/>
    </row>
    <row r="7894" spans="21:23" x14ac:dyDescent="0.2">
      <c r="U7894" s="8"/>
      <c r="W7894" s="8"/>
    </row>
    <row r="7895" spans="21:23" x14ac:dyDescent="0.2">
      <c r="U7895" s="8"/>
      <c r="W7895" s="8"/>
    </row>
    <row r="7896" spans="21:23" x14ac:dyDescent="0.2">
      <c r="U7896" s="8"/>
      <c r="W7896" s="8"/>
    </row>
    <row r="7897" spans="21:23" x14ac:dyDescent="0.2">
      <c r="U7897" s="8"/>
      <c r="W7897" s="8"/>
    </row>
    <row r="7898" spans="21:23" x14ac:dyDescent="0.2">
      <c r="U7898" s="8"/>
      <c r="W7898" s="8"/>
    </row>
    <row r="7899" spans="21:23" x14ac:dyDescent="0.2">
      <c r="U7899" s="8"/>
      <c r="W7899" s="8"/>
    </row>
    <row r="7900" spans="21:23" x14ac:dyDescent="0.2">
      <c r="U7900" s="8"/>
      <c r="W7900" s="8"/>
    </row>
    <row r="7901" spans="21:23" x14ac:dyDescent="0.2">
      <c r="U7901" s="8"/>
      <c r="W7901" s="8"/>
    </row>
    <row r="7902" spans="21:23" x14ac:dyDescent="0.2">
      <c r="U7902" s="8"/>
      <c r="W7902" s="8"/>
    </row>
    <row r="7903" spans="21:23" x14ac:dyDescent="0.2">
      <c r="U7903" s="8"/>
      <c r="W7903" s="8"/>
    </row>
    <row r="7904" spans="21:23" x14ac:dyDescent="0.2">
      <c r="U7904" s="8"/>
      <c r="W7904" s="8"/>
    </row>
    <row r="7905" spans="21:23" x14ac:dyDescent="0.2">
      <c r="U7905" s="8"/>
      <c r="W7905" s="8"/>
    </row>
    <row r="7906" spans="21:23" x14ac:dyDescent="0.2">
      <c r="U7906" s="8"/>
      <c r="W7906" s="8"/>
    </row>
    <row r="7907" spans="21:23" x14ac:dyDescent="0.2">
      <c r="U7907" s="8"/>
      <c r="W7907" s="8"/>
    </row>
    <row r="7908" spans="21:23" x14ac:dyDescent="0.2">
      <c r="U7908" s="8"/>
      <c r="W7908" s="8"/>
    </row>
    <row r="7909" spans="21:23" x14ac:dyDescent="0.2">
      <c r="U7909" s="8"/>
      <c r="W7909" s="8"/>
    </row>
    <row r="7910" spans="21:23" x14ac:dyDescent="0.2">
      <c r="U7910" s="8"/>
      <c r="W7910" s="8"/>
    </row>
    <row r="7911" spans="21:23" x14ac:dyDescent="0.2">
      <c r="U7911" s="8"/>
      <c r="W7911" s="8"/>
    </row>
    <row r="7912" spans="21:23" x14ac:dyDescent="0.2">
      <c r="U7912" s="8"/>
      <c r="W7912" s="8"/>
    </row>
    <row r="7913" spans="21:23" x14ac:dyDescent="0.2">
      <c r="U7913" s="8"/>
      <c r="W7913" s="8"/>
    </row>
    <row r="7914" spans="21:23" x14ac:dyDescent="0.2">
      <c r="U7914" s="8"/>
      <c r="W7914" s="8"/>
    </row>
    <row r="7915" spans="21:23" x14ac:dyDescent="0.2">
      <c r="U7915" s="8"/>
      <c r="W7915" s="8"/>
    </row>
    <row r="7916" spans="21:23" x14ac:dyDescent="0.2">
      <c r="U7916" s="8"/>
      <c r="W7916" s="8"/>
    </row>
    <row r="7917" spans="21:23" x14ac:dyDescent="0.2">
      <c r="U7917" s="8"/>
      <c r="W7917" s="8"/>
    </row>
    <row r="7918" spans="21:23" x14ac:dyDescent="0.2">
      <c r="U7918" s="8"/>
      <c r="W7918" s="8"/>
    </row>
    <row r="7919" spans="21:23" x14ac:dyDescent="0.2">
      <c r="U7919" s="8"/>
      <c r="W7919" s="8"/>
    </row>
    <row r="7920" spans="21:23" x14ac:dyDescent="0.2">
      <c r="U7920" s="8"/>
      <c r="W7920" s="8"/>
    </row>
    <row r="7921" spans="21:23" x14ac:dyDescent="0.2">
      <c r="U7921" s="8"/>
      <c r="W7921" s="8"/>
    </row>
    <row r="7922" spans="21:23" x14ac:dyDescent="0.2">
      <c r="U7922" s="8"/>
      <c r="W7922" s="8"/>
    </row>
    <row r="7923" spans="21:23" x14ac:dyDescent="0.2">
      <c r="U7923" s="8"/>
      <c r="W7923" s="8"/>
    </row>
    <row r="7924" spans="21:23" x14ac:dyDescent="0.2">
      <c r="U7924" s="8"/>
      <c r="W7924" s="8"/>
    </row>
    <row r="7925" spans="21:23" x14ac:dyDescent="0.2">
      <c r="U7925" s="8"/>
      <c r="W7925" s="8"/>
    </row>
    <row r="7926" spans="21:23" x14ac:dyDescent="0.2">
      <c r="U7926" s="8"/>
      <c r="W7926" s="8"/>
    </row>
    <row r="7927" spans="21:23" x14ac:dyDescent="0.2">
      <c r="U7927" s="8"/>
      <c r="W7927" s="8"/>
    </row>
    <row r="7928" spans="21:23" x14ac:dyDescent="0.2">
      <c r="U7928" s="8"/>
      <c r="W7928" s="8"/>
    </row>
    <row r="7929" spans="21:23" x14ac:dyDescent="0.2">
      <c r="U7929" s="8"/>
      <c r="W7929" s="8"/>
    </row>
    <row r="7930" spans="21:23" x14ac:dyDescent="0.2">
      <c r="U7930" s="8"/>
      <c r="W7930" s="8"/>
    </row>
    <row r="7931" spans="21:23" x14ac:dyDescent="0.2">
      <c r="U7931" s="8"/>
      <c r="W7931" s="8"/>
    </row>
    <row r="7932" spans="21:23" x14ac:dyDescent="0.2">
      <c r="U7932" s="8"/>
      <c r="W7932" s="8"/>
    </row>
    <row r="7933" spans="21:23" x14ac:dyDescent="0.2">
      <c r="U7933" s="8"/>
      <c r="W7933" s="8"/>
    </row>
    <row r="7934" spans="21:23" x14ac:dyDescent="0.2">
      <c r="U7934" s="8"/>
      <c r="W7934" s="8"/>
    </row>
    <row r="7935" spans="21:23" x14ac:dyDescent="0.2">
      <c r="U7935" s="8"/>
      <c r="W7935" s="8"/>
    </row>
    <row r="7936" spans="21:23" x14ac:dyDescent="0.2">
      <c r="U7936" s="8"/>
      <c r="W7936" s="8"/>
    </row>
    <row r="7937" spans="21:23" x14ac:dyDescent="0.2">
      <c r="U7937" s="8"/>
      <c r="W7937" s="8"/>
    </row>
    <row r="7938" spans="21:23" x14ac:dyDescent="0.2">
      <c r="U7938" s="8"/>
      <c r="W7938" s="8"/>
    </row>
    <row r="7939" spans="21:23" x14ac:dyDescent="0.2">
      <c r="U7939" s="8"/>
      <c r="W7939" s="8"/>
    </row>
    <row r="7940" spans="21:23" x14ac:dyDescent="0.2">
      <c r="U7940" s="8"/>
      <c r="W7940" s="8"/>
    </row>
    <row r="7941" spans="21:23" x14ac:dyDescent="0.2">
      <c r="U7941" s="8"/>
      <c r="W7941" s="8"/>
    </row>
    <row r="7942" spans="21:23" x14ac:dyDescent="0.2">
      <c r="U7942" s="8"/>
      <c r="W7942" s="8"/>
    </row>
    <row r="7943" spans="21:23" x14ac:dyDescent="0.2">
      <c r="U7943" s="8"/>
      <c r="W7943" s="8"/>
    </row>
    <row r="7944" spans="21:23" x14ac:dyDescent="0.2">
      <c r="U7944" s="8"/>
      <c r="W7944" s="8"/>
    </row>
    <row r="7945" spans="21:23" x14ac:dyDescent="0.2">
      <c r="U7945" s="8"/>
      <c r="W7945" s="8"/>
    </row>
    <row r="7946" spans="21:23" x14ac:dyDescent="0.2">
      <c r="U7946" s="8"/>
      <c r="W7946" s="8"/>
    </row>
    <row r="7947" spans="21:23" x14ac:dyDescent="0.2">
      <c r="U7947" s="8"/>
      <c r="W7947" s="8"/>
    </row>
    <row r="7948" spans="21:23" x14ac:dyDescent="0.2">
      <c r="U7948" s="8"/>
      <c r="W7948" s="8"/>
    </row>
    <row r="7949" spans="21:23" x14ac:dyDescent="0.2">
      <c r="U7949" s="8"/>
      <c r="W7949" s="8"/>
    </row>
    <row r="7950" spans="21:23" x14ac:dyDescent="0.2">
      <c r="U7950" s="8"/>
      <c r="W7950" s="8"/>
    </row>
    <row r="7951" spans="21:23" x14ac:dyDescent="0.2">
      <c r="U7951" s="8"/>
      <c r="W7951" s="8"/>
    </row>
    <row r="7952" spans="21:23" x14ac:dyDescent="0.2">
      <c r="U7952" s="8"/>
      <c r="W7952" s="8"/>
    </row>
    <row r="7953" spans="21:23" x14ac:dyDescent="0.2">
      <c r="U7953" s="8"/>
      <c r="W7953" s="8"/>
    </row>
    <row r="7954" spans="21:23" x14ac:dyDescent="0.2">
      <c r="U7954" s="8"/>
      <c r="W7954" s="8"/>
    </row>
    <row r="7955" spans="21:23" x14ac:dyDescent="0.2">
      <c r="U7955" s="8"/>
      <c r="W7955" s="8"/>
    </row>
    <row r="7956" spans="21:23" x14ac:dyDescent="0.2">
      <c r="U7956" s="8"/>
      <c r="W7956" s="8"/>
    </row>
    <row r="7957" spans="21:23" x14ac:dyDescent="0.2">
      <c r="U7957" s="8"/>
      <c r="W7957" s="8"/>
    </row>
    <row r="7958" spans="21:23" x14ac:dyDescent="0.2">
      <c r="U7958" s="8"/>
      <c r="W7958" s="8"/>
    </row>
    <row r="7959" spans="21:23" x14ac:dyDescent="0.2">
      <c r="U7959" s="8"/>
      <c r="W7959" s="8"/>
    </row>
    <row r="7960" spans="21:23" x14ac:dyDescent="0.2">
      <c r="U7960" s="8"/>
      <c r="W7960" s="8"/>
    </row>
    <row r="7961" spans="21:23" x14ac:dyDescent="0.2">
      <c r="U7961" s="8"/>
      <c r="W7961" s="8"/>
    </row>
    <row r="7962" spans="21:23" x14ac:dyDescent="0.2">
      <c r="U7962" s="8"/>
      <c r="W7962" s="8"/>
    </row>
    <row r="7963" spans="21:23" x14ac:dyDescent="0.2">
      <c r="U7963" s="8"/>
      <c r="W7963" s="8"/>
    </row>
    <row r="7964" spans="21:23" x14ac:dyDescent="0.2">
      <c r="U7964" s="8"/>
      <c r="W7964" s="8"/>
    </row>
    <row r="7965" spans="21:23" x14ac:dyDescent="0.2">
      <c r="U7965" s="8"/>
      <c r="W7965" s="8"/>
    </row>
    <row r="7966" spans="21:23" x14ac:dyDescent="0.2">
      <c r="U7966" s="8"/>
      <c r="W7966" s="8"/>
    </row>
    <row r="7967" spans="21:23" x14ac:dyDescent="0.2">
      <c r="U7967" s="8"/>
      <c r="W7967" s="8"/>
    </row>
    <row r="7968" spans="21:23" x14ac:dyDescent="0.2">
      <c r="U7968" s="8"/>
      <c r="W7968" s="8"/>
    </row>
    <row r="7969" spans="21:23" x14ac:dyDescent="0.2">
      <c r="U7969" s="8"/>
      <c r="W7969" s="8"/>
    </row>
    <row r="7970" spans="21:23" x14ac:dyDescent="0.2">
      <c r="U7970" s="8"/>
      <c r="W7970" s="8"/>
    </row>
    <row r="7971" spans="21:23" x14ac:dyDescent="0.2">
      <c r="U7971" s="8"/>
      <c r="W7971" s="8"/>
    </row>
    <row r="7972" spans="21:23" x14ac:dyDescent="0.2">
      <c r="U7972" s="8"/>
      <c r="W7972" s="8"/>
    </row>
    <row r="7973" spans="21:23" x14ac:dyDescent="0.2">
      <c r="U7973" s="8"/>
      <c r="W7973" s="8"/>
    </row>
    <row r="7974" spans="21:23" x14ac:dyDescent="0.2">
      <c r="U7974" s="8"/>
      <c r="W7974" s="8"/>
    </row>
    <row r="7975" spans="21:23" x14ac:dyDescent="0.2">
      <c r="U7975" s="8"/>
      <c r="W7975" s="8"/>
    </row>
    <row r="7976" spans="21:23" x14ac:dyDescent="0.2">
      <c r="U7976" s="8"/>
      <c r="W7976" s="8"/>
    </row>
    <row r="7977" spans="21:23" x14ac:dyDescent="0.2">
      <c r="U7977" s="8"/>
      <c r="W7977" s="8"/>
    </row>
    <row r="7978" spans="21:23" x14ac:dyDescent="0.2">
      <c r="U7978" s="8"/>
      <c r="W7978" s="8"/>
    </row>
    <row r="7979" spans="21:23" x14ac:dyDescent="0.2">
      <c r="U7979" s="8"/>
      <c r="W7979" s="8"/>
    </row>
    <row r="7980" spans="21:23" x14ac:dyDescent="0.2">
      <c r="U7980" s="8"/>
      <c r="W7980" s="8"/>
    </row>
    <row r="7981" spans="21:23" x14ac:dyDescent="0.2">
      <c r="U7981" s="8"/>
      <c r="W7981" s="8"/>
    </row>
    <row r="7982" spans="21:23" x14ac:dyDescent="0.2">
      <c r="U7982" s="8"/>
      <c r="W7982" s="8"/>
    </row>
    <row r="7983" spans="21:23" x14ac:dyDescent="0.2">
      <c r="U7983" s="8"/>
      <c r="W7983" s="8"/>
    </row>
    <row r="7984" spans="21:23" x14ac:dyDescent="0.2">
      <c r="U7984" s="8"/>
      <c r="W7984" s="8"/>
    </row>
    <row r="7985" spans="21:23" x14ac:dyDescent="0.2">
      <c r="U7985" s="8"/>
      <c r="W7985" s="8"/>
    </row>
    <row r="7986" spans="21:23" x14ac:dyDescent="0.2">
      <c r="U7986" s="8"/>
      <c r="W7986" s="8"/>
    </row>
    <row r="7987" spans="21:23" x14ac:dyDescent="0.2">
      <c r="U7987" s="8"/>
      <c r="W7987" s="8"/>
    </row>
    <row r="7988" spans="21:23" x14ac:dyDescent="0.2">
      <c r="U7988" s="8"/>
      <c r="W7988" s="8"/>
    </row>
    <row r="7989" spans="21:23" x14ac:dyDescent="0.2">
      <c r="U7989" s="8"/>
      <c r="W7989" s="8"/>
    </row>
    <row r="7990" spans="21:23" x14ac:dyDescent="0.2">
      <c r="U7990" s="8"/>
      <c r="W7990" s="8"/>
    </row>
    <row r="7991" spans="21:23" x14ac:dyDescent="0.2">
      <c r="U7991" s="8"/>
      <c r="W7991" s="8"/>
    </row>
    <row r="7992" spans="21:23" x14ac:dyDescent="0.2">
      <c r="U7992" s="8"/>
      <c r="W7992" s="8"/>
    </row>
    <row r="7993" spans="21:23" x14ac:dyDescent="0.2">
      <c r="U7993" s="8"/>
      <c r="W7993" s="8"/>
    </row>
    <row r="7994" spans="21:23" x14ac:dyDescent="0.2">
      <c r="U7994" s="8"/>
      <c r="W7994" s="8"/>
    </row>
    <row r="7995" spans="21:23" x14ac:dyDescent="0.2">
      <c r="U7995" s="8"/>
      <c r="W7995" s="8"/>
    </row>
    <row r="7996" spans="21:23" x14ac:dyDescent="0.2">
      <c r="U7996" s="8"/>
      <c r="W7996" s="8"/>
    </row>
    <row r="7997" spans="21:23" x14ac:dyDescent="0.2">
      <c r="U7997" s="8"/>
      <c r="W7997" s="8"/>
    </row>
    <row r="7998" spans="21:23" x14ac:dyDescent="0.2">
      <c r="U7998" s="8"/>
      <c r="W7998" s="8"/>
    </row>
    <row r="7999" spans="21:23" x14ac:dyDescent="0.2">
      <c r="U7999" s="8"/>
      <c r="W7999" s="8"/>
    </row>
    <row r="8000" spans="21:23" x14ac:dyDescent="0.2">
      <c r="U8000" s="8"/>
      <c r="W8000" s="8"/>
    </row>
    <row r="8001" spans="21:23" x14ac:dyDescent="0.2">
      <c r="U8001" s="8"/>
      <c r="W8001" s="8"/>
    </row>
    <row r="8002" spans="21:23" x14ac:dyDescent="0.2">
      <c r="U8002" s="8"/>
      <c r="W8002" s="8"/>
    </row>
    <row r="8003" spans="21:23" x14ac:dyDescent="0.2">
      <c r="U8003" s="8"/>
      <c r="W8003" s="8"/>
    </row>
    <row r="8004" spans="21:23" x14ac:dyDescent="0.2">
      <c r="U8004" s="8"/>
      <c r="W8004" s="8"/>
    </row>
    <row r="8005" spans="21:23" x14ac:dyDescent="0.2">
      <c r="U8005" s="8"/>
      <c r="W8005" s="8"/>
    </row>
    <row r="8006" spans="21:23" x14ac:dyDescent="0.2">
      <c r="U8006" s="8"/>
      <c r="W8006" s="8"/>
    </row>
    <row r="8007" spans="21:23" x14ac:dyDescent="0.2">
      <c r="U8007" s="8"/>
      <c r="W8007" s="8"/>
    </row>
    <row r="8008" spans="21:23" x14ac:dyDescent="0.2">
      <c r="U8008" s="8"/>
      <c r="W8008" s="8"/>
    </row>
    <row r="8009" spans="21:23" x14ac:dyDescent="0.2">
      <c r="U8009" s="8"/>
      <c r="W8009" s="8"/>
    </row>
    <row r="8010" spans="21:23" x14ac:dyDescent="0.2">
      <c r="U8010" s="8"/>
      <c r="W8010" s="8"/>
    </row>
    <row r="8011" spans="21:23" x14ac:dyDescent="0.2">
      <c r="U8011" s="8"/>
      <c r="W8011" s="8"/>
    </row>
    <row r="8012" spans="21:23" x14ac:dyDescent="0.2">
      <c r="U8012" s="8"/>
      <c r="W8012" s="8"/>
    </row>
    <row r="8013" spans="21:23" x14ac:dyDescent="0.2">
      <c r="U8013" s="8"/>
      <c r="W8013" s="8"/>
    </row>
    <row r="8014" spans="21:23" x14ac:dyDescent="0.2">
      <c r="U8014" s="8"/>
      <c r="W8014" s="8"/>
    </row>
    <row r="8015" spans="21:23" x14ac:dyDescent="0.2">
      <c r="U8015" s="8"/>
      <c r="W8015" s="8"/>
    </row>
    <row r="8016" spans="21:23" x14ac:dyDescent="0.2">
      <c r="U8016" s="8"/>
      <c r="W8016" s="8"/>
    </row>
    <row r="8017" spans="21:23" x14ac:dyDescent="0.2">
      <c r="U8017" s="8"/>
      <c r="W8017" s="8"/>
    </row>
    <row r="8018" spans="21:23" x14ac:dyDescent="0.2">
      <c r="U8018" s="8"/>
      <c r="W8018" s="8"/>
    </row>
    <row r="8019" spans="21:23" x14ac:dyDescent="0.2">
      <c r="U8019" s="8"/>
      <c r="W8019" s="8"/>
    </row>
    <row r="8020" spans="21:23" x14ac:dyDescent="0.2">
      <c r="U8020" s="8"/>
      <c r="W8020" s="8"/>
    </row>
    <row r="8021" spans="21:23" x14ac:dyDescent="0.2">
      <c r="U8021" s="8"/>
      <c r="W8021" s="8"/>
    </row>
    <row r="8022" spans="21:23" x14ac:dyDescent="0.2">
      <c r="U8022" s="8"/>
      <c r="W8022" s="8"/>
    </row>
    <row r="8023" spans="21:23" x14ac:dyDescent="0.2">
      <c r="U8023" s="8"/>
      <c r="W8023" s="8"/>
    </row>
    <row r="8024" spans="21:23" x14ac:dyDescent="0.2">
      <c r="U8024" s="8"/>
      <c r="W8024" s="8"/>
    </row>
    <row r="8025" spans="21:23" x14ac:dyDescent="0.2">
      <c r="U8025" s="8"/>
      <c r="W8025" s="8"/>
    </row>
    <row r="8026" spans="21:23" x14ac:dyDescent="0.2">
      <c r="U8026" s="8"/>
      <c r="W8026" s="8"/>
    </row>
    <row r="8027" spans="21:23" x14ac:dyDescent="0.2">
      <c r="U8027" s="8"/>
      <c r="W8027" s="8"/>
    </row>
    <row r="8028" spans="21:23" x14ac:dyDescent="0.2">
      <c r="U8028" s="8"/>
      <c r="W8028" s="8"/>
    </row>
    <row r="8029" spans="21:23" x14ac:dyDescent="0.2">
      <c r="U8029" s="8"/>
      <c r="W8029" s="8"/>
    </row>
    <row r="8030" spans="21:23" x14ac:dyDescent="0.2">
      <c r="U8030" s="8"/>
      <c r="W8030" s="8"/>
    </row>
    <row r="8031" spans="21:23" x14ac:dyDescent="0.2">
      <c r="U8031" s="8"/>
      <c r="W8031" s="8"/>
    </row>
    <row r="8032" spans="21:23" x14ac:dyDescent="0.2">
      <c r="U8032" s="8"/>
      <c r="W8032" s="8"/>
    </row>
    <row r="8033" spans="21:23" x14ac:dyDescent="0.2">
      <c r="U8033" s="8"/>
      <c r="W8033" s="8"/>
    </row>
    <row r="8034" spans="21:23" x14ac:dyDescent="0.2">
      <c r="U8034" s="8"/>
      <c r="W8034" s="8"/>
    </row>
    <row r="8035" spans="21:23" x14ac:dyDescent="0.2">
      <c r="U8035" s="8"/>
      <c r="W8035" s="8"/>
    </row>
    <row r="8036" spans="21:23" x14ac:dyDescent="0.2">
      <c r="U8036" s="8"/>
      <c r="W8036" s="8"/>
    </row>
    <row r="8037" spans="21:23" x14ac:dyDescent="0.2">
      <c r="U8037" s="8"/>
      <c r="W8037" s="8"/>
    </row>
    <row r="8038" spans="21:23" x14ac:dyDescent="0.2">
      <c r="U8038" s="8"/>
      <c r="W8038" s="8"/>
    </row>
    <row r="8039" spans="21:23" x14ac:dyDescent="0.2">
      <c r="U8039" s="8"/>
      <c r="W8039" s="8"/>
    </row>
    <row r="8040" spans="21:23" x14ac:dyDescent="0.2">
      <c r="U8040" s="8"/>
      <c r="W8040" s="8"/>
    </row>
    <row r="8041" spans="21:23" x14ac:dyDescent="0.2">
      <c r="U8041" s="8"/>
      <c r="W8041" s="8"/>
    </row>
    <row r="8042" spans="21:23" x14ac:dyDescent="0.2">
      <c r="U8042" s="8"/>
      <c r="W8042" s="8"/>
    </row>
    <row r="8043" spans="21:23" x14ac:dyDescent="0.2">
      <c r="U8043" s="8"/>
      <c r="W8043" s="8"/>
    </row>
    <row r="8044" spans="21:23" x14ac:dyDescent="0.2">
      <c r="U8044" s="8"/>
      <c r="W8044" s="8"/>
    </row>
    <row r="8045" spans="21:23" x14ac:dyDescent="0.2">
      <c r="U8045" s="8"/>
      <c r="W8045" s="8"/>
    </row>
    <row r="8046" spans="21:23" x14ac:dyDescent="0.2">
      <c r="U8046" s="8"/>
      <c r="W8046" s="8"/>
    </row>
    <row r="8047" spans="21:23" x14ac:dyDescent="0.2">
      <c r="U8047" s="8"/>
      <c r="W8047" s="8"/>
    </row>
    <row r="8048" spans="21:23" x14ac:dyDescent="0.2">
      <c r="U8048" s="8"/>
      <c r="W8048" s="8"/>
    </row>
    <row r="8049" spans="21:23" x14ac:dyDescent="0.2">
      <c r="U8049" s="8"/>
      <c r="W8049" s="8"/>
    </row>
    <row r="8050" spans="21:23" x14ac:dyDescent="0.2">
      <c r="U8050" s="8"/>
      <c r="W8050" s="8"/>
    </row>
    <row r="8051" spans="21:23" x14ac:dyDescent="0.2">
      <c r="U8051" s="8"/>
      <c r="W8051" s="8"/>
    </row>
    <row r="8052" spans="21:23" x14ac:dyDescent="0.2">
      <c r="U8052" s="8"/>
      <c r="W8052" s="8"/>
    </row>
    <row r="8053" spans="21:23" x14ac:dyDescent="0.2">
      <c r="U8053" s="8"/>
      <c r="W8053" s="8"/>
    </row>
    <row r="8054" spans="21:23" x14ac:dyDescent="0.2">
      <c r="U8054" s="8"/>
      <c r="W8054" s="8"/>
    </row>
    <row r="8055" spans="21:23" x14ac:dyDescent="0.2">
      <c r="U8055" s="8"/>
      <c r="W8055" s="8"/>
    </row>
    <row r="8056" spans="21:23" x14ac:dyDescent="0.2">
      <c r="U8056" s="8"/>
      <c r="W8056" s="8"/>
    </row>
    <row r="8057" spans="21:23" x14ac:dyDescent="0.2">
      <c r="U8057" s="8"/>
      <c r="W8057" s="8"/>
    </row>
    <row r="8058" spans="21:23" x14ac:dyDescent="0.2">
      <c r="U8058" s="8"/>
      <c r="W8058" s="8"/>
    </row>
    <row r="8059" spans="21:23" x14ac:dyDescent="0.2">
      <c r="U8059" s="8"/>
      <c r="W8059" s="8"/>
    </row>
    <row r="8060" spans="21:23" x14ac:dyDescent="0.2">
      <c r="U8060" s="8"/>
      <c r="W8060" s="8"/>
    </row>
    <row r="8061" spans="21:23" x14ac:dyDescent="0.2">
      <c r="U8061" s="8"/>
      <c r="W8061" s="8"/>
    </row>
    <row r="8062" spans="21:23" x14ac:dyDescent="0.2">
      <c r="U8062" s="8"/>
      <c r="W8062" s="8"/>
    </row>
    <row r="8063" spans="21:23" x14ac:dyDescent="0.2">
      <c r="U8063" s="8"/>
      <c r="W8063" s="8"/>
    </row>
    <row r="8064" spans="21:23" x14ac:dyDescent="0.2">
      <c r="U8064" s="8"/>
      <c r="W8064" s="8"/>
    </row>
    <row r="8065" spans="21:23" x14ac:dyDescent="0.2">
      <c r="U8065" s="8"/>
      <c r="W8065" s="8"/>
    </row>
    <row r="8066" spans="21:23" x14ac:dyDescent="0.2">
      <c r="U8066" s="8"/>
      <c r="W8066" s="8"/>
    </row>
    <row r="8067" spans="21:23" x14ac:dyDescent="0.2">
      <c r="U8067" s="8"/>
      <c r="W8067" s="8"/>
    </row>
    <row r="8068" spans="21:23" x14ac:dyDescent="0.2">
      <c r="U8068" s="8"/>
      <c r="W8068" s="8"/>
    </row>
    <row r="8069" spans="21:23" x14ac:dyDescent="0.2">
      <c r="U8069" s="8"/>
      <c r="W8069" s="8"/>
    </row>
    <row r="8070" spans="21:23" x14ac:dyDescent="0.2">
      <c r="U8070" s="8"/>
      <c r="W8070" s="8"/>
    </row>
    <row r="8071" spans="21:23" x14ac:dyDescent="0.2">
      <c r="U8071" s="8"/>
      <c r="W8071" s="8"/>
    </row>
    <row r="8072" spans="21:23" x14ac:dyDescent="0.2">
      <c r="U8072" s="8"/>
      <c r="W8072" s="8"/>
    </row>
    <row r="8073" spans="21:23" x14ac:dyDescent="0.2">
      <c r="U8073" s="8"/>
      <c r="W8073" s="8"/>
    </row>
    <row r="8074" spans="21:23" x14ac:dyDescent="0.2">
      <c r="U8074" s="8"/>
      <c r="W8074" s="8"/>
    </row>
    <row r="8075" spans="21:23" x14ac:dyDescent="0.2">
      <c r="U8075" s="8"/>
      <c r="W8075" s="8"/>
    </row>
    <row r="8076" spans="21:23" x14ac:dyDescent="0.2">
      <c r="U8076" s="8"/>
      <c r="W8076" s="8"/>
    </row>
    <row r="8077" spans="21:23" x14ac:dyDescent="0.2">
      <c r="U8077" s="8"/>
      <c r="W8077" s="8"/>
    </row>
    <row r="8078" spans="21:23" x14ac:dyDescent="0.2">
      <c r="U8078" s="8"/>
      <c r="W8078" s="8"/>
    </row>
    <row r="8079" spans="21:23" x14ac:dyDescent="0.2">
      <c r="U8079" s="8"/>
      <c r="W8079" s="8"/>
    </row>
    <row r="8080" spans="21:23" x14ac:dyDescent="0.2">
      <c r="U8080" s="8"/>
      <c r="W8080" s="8"/>
    </row>
    <row r="8081" spans="21:23" x14ac:dyDescent="0.2">
      <c r="U8081" s="8"/>
      <c r="W8081" s="8"/>
    </row>
    <row r="8082" spans="21:23" x14ac:dyDescent="0.2">
      <c r="U8082" s="8"/>
      <c r="W8082" s="8"/>
    </row>
    <row r="8083" spans="21:23" x14ac:dyDescent="0.2">
      <c r="U8083" s="8"/>
      <c r="W8083" s="8"/>
    </row>
    <row r="8084" spans="21:23" x14ac:dyDescent="0.2">
      <c r="U8084" s="8"/>
      <c r="W8084" s="8"/>
    </row>
    <row r="8085" spans="21:23" x14ac:dyDescent="0.2">
      <c r="U8085" s="8"/>
      <c r="W8085" s="8"/>
    </row>
    <row r="8086" spans="21:23" x14ac:dyDescent="0.2">
      <c r="U8086" s="8"/>
      <c r="W8086" s="8"/>
    </row>
    <row r="8087" spans="21:23" x14ac:dyDescent="0.2">
      <c r="U8087" s="8"/>
      <c r="W8087" s="8"/>
    </row>
    <row r="8088" spans="21:23" x14ac:dyDescent="0.2">
      <c r="U8088" s="8"/>
      <c r="W8088" s="8"/>
    </row>
    <row r="8089" spans="21:23" x14ac:dyDescent="0.2">
      <c r="U8089" s="8"/>
      <c r="W8089" s="8"/>
    </row>
    <row r="8090" spans="21:23" x14ac:dyDescent="0.2">
      <c r="U8090" s="8"/>
      <c r="W8090" s="8"/>
    </row>
    <row r="8091" spans="21:23" x14ac:dyDescent="0.2">
      <c r="U8091" s="8"/>
      <c r="W8091" s="8"/>
    </row>
    <row r="8092" spans="21:23" x14ac:dyDescent="0.2">
      <c r="U8092" s="8"/>
      <c r="W8092" s="8"/>
    </row>
    <row r="8093" spans="21:23" x14ac:dyDescent="0.2">
      <c r="U8093" s="8"/>
      <c r="W8093" s="8"/>
    </row>
    <row r="8094" spans="21:23" x14ac:dyDescent="0.2">
      <c r="U8094" s="8"/>
      <c r="W8094" s="8"/>
    </row>
    <row r="8095" spans="21:23" x14ac:dyDescent="0.2">
      <c r="U8095" s="8"/>
      <c r="W8095" s="8"/>
    </row>
    <row r="8096" spans="21:23" x14ac:dyDescent="0.2">
      <c r="U8096" s="8"/>
      <c r="W8096" s="8"/>
    </row>
    <row r="8097" spans="21:23" x14ac:dyDescent="0.2">
      <c r="U8097" s="8"/>
      <c r="W8097" s="8"/>
    </row>
    <row r="8098" spans="21:23" x14ac:dyDescent="0.2">
      <c r="U8098" s="8"/>
      <c r="W8098" s="8"/>
    </row>
    <row r="8099" spans="21:23" x14ac:dyDescent="0.2">
      <c r="U8099" s="8"/>
      <c r="W8099" s="8"/>
    </row>
    <row r="8100" spans="21:23" x14ac:dyDescent="0.2">
      <c r="U8100" s="8"/>
      <c r="W8100" s="8"/>
    </row>
    <row r="8101" spans="21:23" x14ac:dyDescent="0.2">
      <c r="U8101" s="8"/>
      <c r="W8101" s="8"/>
    </row>
    <row r="8102" spans="21:23" x14ac:dyDescent="0.2">
      <c r="U8102" s="8"/>
      <c r="W8102" s="8"/>
    </row>
    <row r="8103" spans="21:23" x14ac:dyDescent="0.2">
      <c r="U8103" s="8"/>
      <c r="W8103" s="8"/>
    </row>
    <row r="8104" spans="21:23" x14ac:dyDescent="0.2">
      <c r="U8104" s="8"/>
      <c r="W8104" s="8"/>
    </row>
    <row r="8105" spans="21:23" x14ac:dyDescent="0.2">
      <c r="U8105" s="8"/>
      <c r="W8105" s="8"/>
    </row>
    <row r="8106" spans="21:23" x14ac:dyDescent="0.2">
      <c r="U8106" s="8"/>
      <c r="W8106" s="8"/>
    </row>
    <row r="8107" spans="21:23" x14ac:dyDescent="0.2">
      <c r="U8107" s="8"/>
      <c r="W8107" s="8"/>
    </row>
    <row r="8108" spans="21:23" x14ac:dyDescent="0.2">
      <c r="U8108" s="8"/>
      <c r="W8108" s="8"/>
    </row>
    <row r="8109" spans="21:23" x14ac:dyDescent="0.2">
      <c r="U8109" s="8"/>
      <c r="W8109" s="8"/>
    </row>
    <row r="8110" spans="21:23" x14ac:dyDescent="0.2">
      <c r="U8110" s="8"/>
      <c r="W8110" s="8"/>
    </row>
    <row r="8111" spans="21:23" x14ac:dyDescent="0.2">
      <c r="U8111" s="8"/>
      <c r="W8111" s="8"/>
    </row>
    <row r="8112" spans="21:23" x14ac:dyDescent="0.2">
      <c r="U8112" s="8"/>
      <c r="W8112" s="8"/>
    </row>
    <row r="8113" spans="21:23" x14ac:dyDescent="0.2">
      <c r="U8113" s="8"/>
      <c r="W8113" s="8"/>
    </row>
    <row r="8114" spans="21:23" x14ac:dyDescent="0.2">
      <c r="U8114" s="8"/>
      <c r="W8114" s="8"/>
    </row>
    <row r="8115" spans="21:23" x14ac:dyDescent="0.2">
      <c r="U8115" s="8"/>
      <c r="W8115" s="8"/>
    </row>
    <row r="8116" spans="21:23" x14ac:dyDescent="0.2">
      <c r="U8116" s="8"/>
      <c r="W8116" s="8"/>
    </row>
    <row r="8117" spans="21:23" x14ac:dyDescent="0.2">
      <c r="U8117" s="8"/>
      <c r="W8117" s="8"/>
    </row>
    <row r="8118" spans="21:23" x14ac:dyDescent="0.2">
      <c r="U8118" s="8"/>
      <c r="W8118" s="8"/>
    </row>
    <row r="8119" spans="21:23" x14ac:dyDescent="0.2">
      <c r="U8119" s="8"/>
      <c r="W8119" s="8"/>
    </row>
    <row r="8120" spans="21:23" x14ac:dyDescent="0.2">
      <c r="U8120" s="8"/>
      <c r="W8120" s="8"/>
    </row>
    <row r="8121" spans="21:23" x14ac:dyDescent="0.2">
      <c r="U8121" s="8"/>
      <c r="W8121" s="8"/>
    </row>
    <row r="8122" spans="21:23" x14ac:dyDescent="0.2">
      <c r="U8122" s="8"/>
      <c r="W8122" s="8"/>
    </row>
    <row r="8123" spans="21:23" x14ac:dyDescent="0.2">
      <c r="U8123" s="8"/>
      <c r="W8123" s="8"/>
    </row>
    <row r="8124" spans="21:23" x14ac:dyDescent="0.2">
      <c r="U8124" s="8"/>
      <c r="W8124" s="8"/>
    </row>
    <row r="8125" spans="21:23" x14ac:dyDescent="0.2">
      <c r="U8125" s="8"/>
      <c r="W8125" s="8"/>
    </row>
    <row r="8126" spans="21:23" x14ac:dyDescent="0.2">
      <c r="U8126" s="8"/>
      <c r="W8126" s="8"/>
    </row>
    <row r="8127" spans="21:23" x14ac:dyDescent="0.2">
      <c r="U8127" s="8"/>
      <c r="W8127" s="8"/>
    </row>
    <row r="8128" spans="21:23" x14ac:dyDescent="0.2">
      <c r="U8128" s="8"/>
      <c r="W8128" s="8"/>
    </row>
    <row r="8129" spans="21:23" x14ac:dyDescent="0.2">
      <c r="U8129" s="8"/>
      <c r="W8129" s="8"/>
    </row>
    <row r="8130" spans="21:23" x14ac:dyDescent="0.2">
      <c r="U8130" s="8"/>
      <c r="W8130" s="8"/>
    </row>
    <row r="8131" spans="21:23" x14ac:dyDescent="0.2">
      <c r="U8131" s="8"/>
      <c r="W8131" s="8"/>
    </row>
    <row r="8132" spans="21:23" x14ac:dyDescent="0.2">
      <c r="U8132" s="8"/>
      <c r="W8132" s="8"/>
    </row>
    <row r="8133" spans="21:23" x14ac:dyDescent="0.2">
      <c r="U8133" s="8"/>
      <c r="W8133" s="8"/>
    </row>
    <row r="8134" spans="21:23" x14ac:dyDescent="0.2">
      <c r="U8134" s="8"/>
      <c r="W8134" s="8"/>
    </row>
    <row r="8135" spans="21:23" x14ac:dyDescent="0.2">
      <c r="U8135" s="8"/>
      <c r="W8135" s="8"/>
    </row>
    <row r="8136" spans="21:23" x14ac:dyDescent="0.2">
      <c r="U8136" s="8"/>
      <c r="W8136" s="8"/>
    </row>
    <row r="8137" spans="21:23" x14ac:dyDescent="0.2">
      <c r="U8137" s="8"/>
      <c r="W8137" s="8"/>
    </row>
    <row r="8138" spans="21:23" x14ac:dyDescent="0.2">
      <c r="U8138" s="8"/>
      <c r="W8138" s="8"/>
    </row>
    <row r="8139" spans="21:23" x14ac:dyDescent="0.2">
      <c r="U8139" s="8"/>
      <c r="W8139" s="8"/>
    </row>
    <row r="8140" spans="21:23" x14ac:dyDescent="0.2">
      <c r="U8140" s="8"/>
      <c r="W8140" s="8"/>
    </row>
    <row r="8141" spans="21:23" x14ac:dyDescent="0.2">
      <c r="U8141" s="8"/>
      <c r="W8141" s="8"/>
    </row>
    <row r="8142" spans="21:23" x14ac:dyDescent="0.2">
      <c r="U8142" s="8"/>
      <c r="W8142" s="8"/>
    </row>
    <row r="8143" spans="21:23" x14ac:dyDescent="0.2">
      <c r="U8143" s="8"/>
      <c r="W8143" s="8"/>
    </row>
    <row r="8144" spans="21:23" x14ac:dyDescent="0.2">
      <c r="U8144" s="8"/>
      <c r="W8144" s="8"/>
    </row>
    <row r="8145" spans="21:23" x14ac:dyDescent="0.2">
      <c r="U8145" s="8"/>
      <c r="W8145" s="8"/>
    </row>
    <row r="8146" spans="21:23" x14ac:dyDescent="0.2">
      <c r="U8146" s="8"/>
      <c r="W8146" s="8"/>
    </row>
    <row r="8147" spans="21:23" x14ac:dyDescent="0.2">
      <c r="U8147" s="8"/>
      <c r="W8147" s="8"/>
    </row>
    <row r="8148" spans="21:23" x14ac:dyDescent="0.2">
      <c r="U8148" s="8"/>
      <c r="W8148" s="8"/>
    </row>
    <row r="8149" spans="21:23" x14ac:dyDescent="0.2">
      <c r="U8149" s="8"/>
      <c r="W8149" s="8"/>
    </row>
    <row r="8150" spans="21:23" x14ac:dyDescent="0.2">
      <c r="U8150" s="8"/>
      <c r="W8150" s="8"/>
    </row>
    <row r="8151" spans="21:23" x14ac:dyDescent="0.2">
      <c r="U8151" s="8"/>
      <c r="W8151" s="8"/>
    </row>
    <row r="8152" spans="21:23" x14ac:dyDescent="0.2">
      <c r="U8152" s="8"/>
      <c r="W8152" s="8"/>
    </row>
    <row r="8153" spans="21:23" x14ac:dyDescent="0.2">
      <c r="U8153" s="8"/>
      <c r="W8153" s="8"/>
    </row>
    <row r="8154" spans="21:23" x14ac:dyDescent="0.2">
      <c r="U8154" s="8"/>
      <c r="W8154" s="8"/>
    </row>
    <row r="8155" spans="21:23" x14ac:dyDescent="0.2">
      <c r="U8155" s="8"/>
      <c r="W8155" s="8"/>
    </row>
    <row r="8156" spans="21:23" x14ac:dyDescent="0.2">
      <c r="U8156" s="8"/>
      <c r="W8156" s="8"/>
    </row>
    <row r="8157" spans="21:23" x14ac:dyDescent="0.2">
      <c r="U8157" s="8"/>
      <c r="W8157" s="8"/>
    </row>
    <row r="8158" spans="21:23" x14ac:dyDescent="0.2">
      <c r="U8158" s="8"/>
      <c r="W8158" s="8"/>
    </row>
    <row r="8159" spans="21:23" x14ac:dyDescent="0.2">
      <c r="U8159" s="8"/>
      <c r="W8159" s="8"/>
    </row>
    <row r="8160" spans="21:23" x14ac:dyDescent="0.2">
      <c r="U8160" s="8"/>
      <c r="W8160" s="8"/>
    </row>
    <row r="8161" spans="21:23" x14ac:dyDescent="0.2">
      <c r="U8161" s="8"/>
      <c r="W8161" s="8"/>
    </row>
    <row r="8162" spans="21:23" x14ac:dyDescent="0.2">
      <c r="U8162" s="8"/>
      <c r="W8162" s="8"/>
    </row>
    <row r="8163" spans="21:23" x14ac:dyDescent="0.2">
      <c r="U8163" s="8"/>
      <c r="W8163" s="8"/>
    </row>
    <row r="8164" spans="21:23" x14ac:dyDescent="0.2">
      <c r="U8164" s="8"/>
      <c r="W8164" s="8"/>
    </row>
    <row r="8165" spans="21:23" x14ac:dyDescent="0.2">
      <c r="U8165" s="8"/>
      <c r="W8165" s="8"/>
    </row>
    <row r="8166" spans="21:23" x14ac:dyDescent="0.2">
      <c r="U8166" s="8"/>
      <c r="W8166" s="8"/>
    </row>
    <row r="8167" spans="21:23" x14ac:dyDescent="0.2">
      <c r="U8167" s="8"/>
      <c r="W8167" s="8"/>
    </row>
    <row r="8168" spans="21:23" x14ac:dyDescent="0.2">
      <c r="U8168" s="8"/>
      <c r="W8168" s="8"/>
    </row>
    <row r="8169" spans="21:23" x14ac:dyDescent="0.2">
      <c r="U8169" s="8"/>
      <c r="W8169" s="8"/>
    </row>
    <row r="8170" spans="21:23" x14ac:dyDescent="0.2">
      <c r="U8170" s="8"/>
      <c r="W8170" s="8"/>
    </row>
    <row r="8171" spans="21:23" x14ac:dyDescent="0.2">
      <c r="U8171" s="8"/>
      <c r="W8171" s="8"/>
    </row>
    <row r="8172" spans="21:23" x14ac:dyDescent="0.2">
      <c r="U8172" s="8"/>
      <c r="W8172" s="8"/>
    </row>
    <row r="8173" spans="21:23" x14ac:dyDescent="0.2">
      <c r="U8173" s="8"/>
      <c r="W8173" s="8"/>
    </row>
    <row r="8174" spans="21:23" x14ac:dyDescent="0.2">
      <c r="U8174" s="8"/>
      <c r="W8174" s="8"/>
    </row>
    <row r="8175" spans="21:23" x14ac:dyDescent="0.2">
      <c r="U8175" s="8"/>
      <c r="W8175" s="8"/>
    </row>
    <row r="8176" spans="21:23" x14ac:dyDescent="0.2">
      <c r="U8176" s="8"/>
      <c r="W8176" s="8"/>
    </row>
    <row r="8177" spans="21:23" x14ac:dyDescent="0.2">
      <c r="U8177" s="8"/>
      <c r="W8177" s="8"/>
    </row>
    <row r="8178" spans="21:23" x14ac:dyDescent="0.2">
      <c r="U8178" s="8"/>
      <c r="W8178" s="8"/>
    </row>
    <row r="8179" spans="21:23" x14ac:dyDescent="0.2">
      <c r="U8179" s="8"/>
      <c r="W8179" s="8"/>
    </row>
    <row r="8180" spans="21:23" x14ac:dyDescent="0.2">
      <c r="U8180" s="8"/>
      <c r="W8180" s="8"/>
    </row>
    <row r="8181" spans="21:23" x14ac:dyDescent="0.2">
      <c r="U8181" s="8"/>
      <c r="W8181" s="8"/>
    </row>
    <row r="8182" spans="21:23" x14ac:dyDescent="0.2">
      <c r="U8182" s="8"/>
      <c r="W8182" s="8"/>
    </row>
    <row r="8183" spans="21:23" x14ac:dyDescent="0.2">
      <c r="U8183" s="8"/>
      <c r="W8183" s="8"/>
    </row>
    <row r="8184" spans="21:23" x14ac:dyDescent="0.2">
      <c r="U8184" s="8"/>
      <c r="W8184" s="8"/>
    </row>
    <row r="8185" spans="21:23" x14ac:dyDescent="0.2">
      <c r="U8185" s="8"/>
      <c r="W8185" s="8"/>
    </row>
    <row r="8186" spans="21:23" x14ac:dyDescent="0.2">
      <c r="U8186" s="8"/>
      <c r="W8186" s="8"/>
    </row>
    <row r="8187" spans="21:23" x14ac:dyDescent="0.2">
      <c r="U8187" s="8"/>
      <c r="W8187" s="8"/>
    </row>
    <row r="8188" spans="21:23" x14ac:dyDescent="0.2">
      <c r="U8188" s="8"/>
      <c r="W8188" s="8"/>
    </row>
    <row r="8189" spans="21:23" x14ac:dyDescent="0.2">
      <c r="U8189" s="8"/>
      <c r="W8189" s="8"/>
    </row>
    <row r="8190" spans="21:23" x14ac:dyDescent="0.2">
      <c r="U8190" s="8"/>
      <c r="W8190" s="8"/>
    </row>
    <row r="8191" spans="21:23" x14ac:dyDescent="0.2">
      <c r="U8191" s="8"/>
      <c r="W8191" s="8"/>
    </row>
    <row r="8192" spans="21:23" x14ac:dyDescent="0.2">
      <c r="U8192" s="8"/>
      <c r="W8192" s="8"/>
    </row>
    <row r="8193" spans="21:23" x14ac:dyDescent="0.2">
      <c r="U8193" s="8"/>
      <c r="W8193" s="8"/>
    </row>
    <row r="8194" spans="21:23" x14ac:dyDescent="0.2">
      <c r="U8194" s="8"/>
      <c r="W8194" s="8"/>
    </row>
    <row r="8195" spans="21:23" x14ac:dyDescent="0.2">
      <c r="U8195" s="8"/>
      <c r="W8195" s="8"/>
    </row>
    <row r="8196" spans="21:23" x14ac:dyDescent="0.2">
      <c r="U8196" s="8"/>
      <c r="W8196" s="8"/>
    </row>
    <row r="8197" spans="21:23" x14ac:dyDescent="0.2">
      <c r="U8197" s="8"/>
      <c r="W8197" s="8"/>
    </row>
    <row r="8198" spans="21:23" x14ac:dyDescent="0.2">
      <c r="U8198" s="8"/>
      <c r="W8198" s="8"/>
    </row>
    <row r="8199" spans="21:23" x14ac:dyDescent="0.2">
      <c r="U8199" s="8"/>
      <c r="W8199" s="8"/>
    </row>
    <row r="8200" spans="21:23" x14ac:dyDescent="0.2">
      <c r="U8200" s="8"/>
      <c r="W8200" s="8"/>
    </row>
    <row r="8201" spans="21:23" x14ac:dyDescent="0.2">
      <c r="U8201" s="8"/>
      <c r="W8201" s="8"/>
    </row>
    <row r="8202" spans="21:23" x14ac:dyDescent="0.2">
      <c r="U8202" s="8"/>
      <c r="W8202" s="8"/>
    </row>
    <row r="8203" spans="21:23" x14ac:dyDescent="0.2">
      <c r="U8203" s="8"/>
      <c r="W8203" s="8"/>
    </row>
    <row r="8204" spans="21:23" x14ac:dyDescent="0.2">
      <c r="U8204" s="8"/>
      <c r="W8204" s="8"/>
    </row>
    <row r="8205" spans="21:23" x14ac:dyDescent="0.2">
      <c r="U8205" s="8"/>
      <c r="W8205" s="8"/>
    </row>
    <row r="8206" spans="21:23" x14ac:dyDescent="0.2">
      <c r="U8206" s="8"/>
      <c r="W8206" s="8"/>
    </row>
    <row r="8207" spans="21:23" x14ac:dyDescent="0.2">
      <c r="U8207" s="8"/>
      <c r="W8207" s="8"/>
    </row>
    <row r="8208" spans="21:23" x14ac:dyDescent="0.2">
      <c r="U8208" s="8"/>
      <c r="W8208" s="8"/>
    </row>
    <row r="8209" spans="21:23" x14ac:dyDescent="0.2">
      <c r="U8209" s="8"/>
      <c r="W8209" s="8"/>
    </row>
    <row r="8210" spans="21:23" x14ac:dyDescent="0.2">
      <c r="U8210" s="8"/>
      <c r="W8210" s="8"/>
    </row>
    <row r="8211" spans="21:23" x14ac:dyDescent="0.2">
      <c r="U8211" s="8"/>
      <c r="W8211" s="8"/>
    </row>
    <row r="8212" spans="21:23" x14ac:dyDescent="0.2">
      <c r="U8212" s="8"/>
      <c r="W8212" s="8"/>
    </row>
    <row r="8213" spans="21:23" x14ac:dyDescent="0.2">
      <c r="U8213" s="8"/>
      <c r="W8213" s="8"/>
    </row>
    <row r="8214" spans="21:23" x14ac:dyDescent="0.2">
      <c r="U8214" s="8"/>
      <c r="W8214" s="8"/>
    </row>
    <row r="8215" spans="21:23" x14ac:dyDescent="0.2">
      <c r="U8215" s="8"/>
      <c r="W8215" s="8"/>
    </row>
    <row r="8216" spans="21:23" x14ac:dyDescent="0.2">
      <c r="U8216" s="8"/>
      <c r="W8216" s="8"/>
    </row>
    <row r="8217" spans="21:23" x14ac:dyDescent="0.2">
      <c r="U8217" s="8"/>
      <c r="W8217" s="8"/>
    </row>
    <row r="8218" spans="21:23" x14ac:dyDescent="0.2">
      <c r="U8218" s="8"/>
      <c r="W8218" s="8"/>
    </row>
    <row r="8219" spans="21:23" x14ac:dyDescent="0.2">
      <c r="U8219" s="8"/>
      <c r="W8219" s="8"/>
    </row>
    <row r="8220" spans="21:23" x14ac:dyDescent="0.2">
      <c r="U8220" s="8"/>
      <c r="W8220" s="8"/>
    </row>
    <row r="8221" spans="21:23" x14ac:dyDescent="0.2">
      <c r="U8221" s="8"/>
      <c r="W8221" s="8"/>
    </row>
    <row r="8222" spans="21:23" x14ac:dyDescent="0.2">
      <c r="U8222" s="8"/>
      <c r="W8222" s="8"/>
    </row>
    <row r="8223" spans="21:23" x14ac:dyDescent="0.2">
      <c r="U8223" s="8"/>
      <c r="W8223" s="8"/>
    </row>
    <row r="8224" spans="21:23" x14ac:dyDescent="0.2">
      <c r="U8224" s="8"/>
      <c r="W8224" s="8"/>
    </row>
    <row r="8225" spans="21:23" x14ac:dyDescent="0.2">
      <c r="U8225" s="8"/>
      <c r="W8225" s="8"/>
    </row>
    <row r="8226" spans="21:23" x14ac:dyDescent="0.2">
      <c r="U8226" s="8"/>
      <c r="W8226" s="8"/>
    </row>
    <row r="8227" spans="21:23" x14ac:dyDescent="0.2">
      <c r="U8227" s="8"/>
      <c r="W8227" s="8"/>
    </row>
    <row r="8228" spans="21:23" x14ac:dyDescent="0.2">
      <c r="U8228" s="8"/>
      <c r="W8228" s="8"/>
    </row>
    <row r="8229" spans="21:23" x14ac:dyDescent="0.2">
      <c r="U8229" s="8"/>
      <c r="W8229" s="8"/>
    </row>
    <row r="8230" spans="21:23" x14ac:dyDescent="0.2">
      <c r="U8230" s="8"/>
      <c r="W8230" s="8"/>
    </row>
    <row r="8231" spans="21:23" x14ac:dyDescent="0.2">
      <c r="U8231" s="8"/>
      <c r="W8231" s="8"/>
    </row>
    <row r="8232" spans="21:23" x14ac:dyDescent="0.2">
      <c r="U8232" s="8"/>
      <c r="W8232" s="8"/>
    </row>
    <row r="8233" spans="21:23" x14ac:dyDescent="0.2">
      <c r="U8233" s="8"/>
      <c r="W8233" s="8"/>
    </row>
    <row r="8234" spans="21:23" x14ac:dyDescent="0.2">
      <c r="U8234" s="8"/>
      <c r="W8234" s="8"/>
    </row>
    <row r="8235" spans="21:23" x14ac:dyDescent="0.2">
      <c r="U8235" s="8"/>
      <c r="W8235" s="8"/>
    </row>
    <row r="8236" spans="21:23" x14ac:dyDescent="0.2">
      <c r="U8236" s="8"/>
      <c r="W8236" s="8"/>
    </row>
    <row r="8237" spans="21:23" x14ac:dyDescent="0.2">
      <c r="U8237" s="8"/>
      <c r="W8237" s="8"/>
    </row>
    <row r="8238" spans="21:23" x14ac:dyDescent="0.2">
      <c r="U8238" s="8"/>
      <c r="W8238" s="8"/>
    </row>
    <row r="8239" spans="21:23" x14ac:dyDescent="0.2">
      <c r="U8239" s="8"/>
      <c r="W8239" s="8"/>
    </row>
    <row r="8240" spans="21:23" x14ac:dyDescent="0.2">
      <c r="U8240" s="8"/>
      <c r="W8240" s="8"/>
    </row>
    <row r="8241" spans="21:23" x14ac:dyDescent="0.2">
      <c r="U8241" s="8"/>
      <c r="W8241" s="8"/>
    </row>
    <row r="8242" spans="21:23" x14ac:dyDescent="0.2">
      <c r="U8242" s="8"/>
      <c r="W8242" s="8"/>
    </row>
    <row r="8243" spans="21:23" x14ac:dyDescent="0.2">
      <c r="U8243" s="8"/>
      <c r="W8243" s="8"/>
    </row>
    <row r="8244" spans="21:23" x14ac:dyDescent="0.2">
      <c r="U8244" s="8"/>
      <c r="W8244" s="8"/>
    </row>
    <row r="8245" spans="21:23" x14ac:dyDescent="0.2">
      <c r="U8245" s="8"/>
      <c r="W8245" s="8"/>
    </row>
    <row r="8246" spans="21:23" x14ac:dyDescent="0.2">
      <c r="U8246" s="8"/>
      <c r="W8246" s="8"/>
    </row>
    <row r="8247" spans="21:23" x14ac:dyDescent="0.2">
      <c r="U8247" s="8"/>
      <c r="W8247" s="8"/>
    </row>
    <row r="8248" spans="21:23" x14ac:dyDescent="0.2">
      <c r="U8248" s="8"/>
      <c r="W8248" s="8"/>
    </row>
    <row r="8249" spans="21:23" x14ac:dyDescent="0.2">
      <c r="U8249" s="8"/>
      <c r="W8249" s="8"/>
    </row>
    <row r="8250" spans="21:23" x14ac:dyDescent="0.2">
      <c r="U8250" s="8"/>
      <c r="W8250" s="8"/>
    </row>
    <row r="8251" spans="21:23" x14ac:dyDescent="0.2">
      <c r="U8251" s="8"/>
      <c r="W8251" s="8"/>
    </row>
    <row r="8252" spans="21:23" x14ac:dyDescent="0.2">
      <c r="U8252" s="8"/>
      <c r="W8252" s="8"/>
    </row>
    <row r="8253" spans="21:23" x14ac:dyDescent="0.2">
      <c r="U8253" s="8"/>
      <c r="W8253" s="8"/>
    </row>
    <row r="8254" spans="21:23" x14ac:dyDescent="0.2">
      <c r="U8254" s="8"/>
      <c r="W8254" s="8"/>
    </row>
    <row r="8255" spans="21:23" x14ac:dyDescent="0.2">
      <c r="U8255" s="8"/>
      <c r="W8255" s="8"/>
    </row>
    <row r="8256" spans="21:23" x14ac:dyDescent="0.2">
      <c r="U8256" s="8"/>
      <c r="W8256" s="8"/>
    </row>
    <row r="8257" spans="21:23" x14ac:dyDescent="0.2">
      <c r="U8257" s="8"/>
      <c r="W8257" s="8"/>
    </row>
    <row r="8258" spans="21:23" x14ac:dyDescent="0.2">
      <c r="U8258" s="8"/>
      <c r="W8258" s="8"/>
    </row>
    <row r="8259" spans="21:23" x14ac:dyDescent="0.2">
      <c r="U8259" s="8"/>
      <c r="W8259" s="8"/>
    </row>
    <row r="8260" spans="21:23" x14ac:dyDescent="0.2">
      <c r="U8260" s="8"/>
      <c r="W8260" s="8"/>
    </row>
    <row r="8261" spans="21:23" x14ac:dyDescent="0.2">
      <c r="U8261" s="8"/>
      <c r="W8261" s="8"/>
    </row>
    <row r="8262" spans="21:23" x14ac:dyDescent="0.2">
      <c r="U8262" s="8"/>
      <c r="W8262" s="8"/>
    </row>
    <row r="8263" spans="21:23" x14ac:dyDescent="0.2">
      <c r="U8263" s="8"/>
      <c r="W8263" s="8"/>
    </row>
    <row r="8264" spans="21:23" x14ac:dyDescent="0.2">
      <c r="U8264" s="8"/>
      <c r="W8264" s="8"/>
    </row>
    <row r="8265" spans="21:23" x14ac:dyDescent="0.2">
      <c r="U8265" s="8"/>
      <c r="W8265" s="8"/>
    </row>
    <row r="8266" spans="21:23" x14ac:dyDescent="0.2">
      <c r="U8266" s="8"/>
      <c r="W8266" s="8"/>
    </row>
    <row r="8267" spans="21:23" x14ac:dyDescent="0.2">
      <c r="U8267" s="8"/>
      <c r="W8267" s="8"/>
    </row>
    <row r="8268" spans="21:23" x14ac:dyDescent="0.2">
      <c r="U8268" s="8"/>
      <c r="W8268" s="8"/>
    </row>
    <row r="8269" spans="21:23" x14ac:dyDescent="0.2">
      <c r="U8269" s="8"/>
      <c r="W8269" s="8"/>
    </row>
    <row r="8270" spans="21:23" x14ac:dyDescent="0.2">
      <c r="U8270" s="8"/>
      <c r="W8270" s="8"/>
    </row>
    <row r="8271" spans="21:23" x14ac:dyDescent="0.2">
      <c r="U8271" s="8"/>
      <c r="W8271" s="8"/>
    </row>
    <row r="8272" spans="21:23" x14ac:dyDescent="0.2">
      <c r="U8272" s="8"/>
      <c r="W8272" s="8"/>
    </row>
    <row r="8273" spans="21:23" x14ac:dyDescent="0.2">
      <c r="U8273" s="8"/>
      <c r="W8273" s="8"/>
    </row>
    <row r="8274" spans="21:23" x14ac:dyDescent="0.2">
      <c r="U8274" s="8"/>
      <c r="W8274" s="8"/>
    </row>
    <row r="8275" spans="21:23" x14ac:dyDescent="0.2">
      <c r="U8275" s="8"/>
      <c r="W8275" s="8"/>
    </row>
    <row r="8276" spans="21:23" x14ac:dyDescent="0.2">
      <c r="U8276" s="8"/>
      <c r="W8276" s="8"/>
    </row>
    <row r="8277" spans="21:23" x14ac:dyDescent="0.2">
      <c r="U8277" s="8"/>
      <c r="W8277" s="8"/>
    </row>
    <row r="8278" spans="21:23" x14ac:dyDescent="0.2">
      <c r="U8278" s="8"/>
      <c r="W8278" s="8"/>
    </row>
    <row r="8279" spans="21:23" x14ac:dyDescent="0.2">
      <c r="U8279" s="8"/>
      <c r="W8279" s="8"/>
    </row>
    <row r="8280" spans="21:23" x14ac:dyDescent="0.2">
      <c r="U8280" s="8"/>
      <c r="W8280" s="8"/>
    </row>
    <row r="8281" spans="21:23" x14ac:dyDescent="0.2">
      <c r="U8281" s="8"/>
      <c r="W8281" s="8"/>
    </row>
    <row r="8282" spans="21:23" x14ac:dyDescent="0.2">
      <c r="U8282" s="8"/>
      <c r="W8282" s="8"/>
    </row>
    <row r="8283" spans="21:23" x14ac:dyDescent="0.2">
      <c r="U8283" s="8"/>
      <c r="W8283" s="8"/>
    </row>
    <row r="8284" spans="21:23" x14ac:dyDescent="0.2">
      <c r="U8284" s="8"/>
      <c r="W8284" s="8"/>
    </row>
    <row r="8285" spans="21:23" x14ac:dyDescent="0.2">
      <c r="U8285" s="8"/>
      <c r="W8285" s="8"/>
    </row>
    <row r="8286" spans="21:23" x14ac:dyDescent="0.2">
      <c r="U8286" s="8"/>
      <c r="W8286" s="8"/>
    </row>
    <row r="8287" spans="21:23" x14ac:dyDescent="0.2">
      <c r="U8287" s="8"/>
      <c r="W8287" s="8"/>
    </row>
    <row r="8288" spans="21:23" x14ac:dyDescent="0.2">
      <c r="U8288" s="8"/>
      <c r="W8288" s="8"/>
    </row>
    <row r="8289" spans="21:23" x14ac:dyDescent="0.2">
      <c r="U8289" s="8"/>
      <c r="W8289" s="8"/>
    </row>
    <row r="8290" spans="21:23" x14ac:dyDescent="0.2">
      <c r="U8290" s="8"/>
      <c r="W8290" s="8"/>
    </row>
    <row r="8291" spans="21:23" x14ac:dyDescent="0.2">
      <c r="U8291" s="8"/>
      <c r="W8291" s="8"/>
    </row>
    <row r="8292" spans="21:23" x14ac:dyDescent="0.2">
      <c r="U8292" s="8"/>
      <c r="W8292" s="8"/>
    </row>
    <row r="8293" spans="21:23" x14ac:dyDescent="0.2">
      <c r="U8293" s="8"/>
      <c r="W8293" s="8"/>
    </row>
    <row r="8294" spans="21:23" x14ac:dyDescent="0.2">
      <c r="U8294" s="8"/>
      <c r="W8294" s="8"/>
    </row>
    <row r="8295" spans="21:23" x14ac:dyDescent="0.2">
      <c r="U8295" s="8"/>
      <c r="W8295" s="8"/>
    </row>
    <row r="8296" spans="21:23" x14ac:dyDescent="0.2">
      <c r="U8296" s="8"/>
      <c r="W8296" s="8"/>
    </row>
    <row r="8297" spans="21:23" x14ac:dyDescent="0.2">
      <c r="U8297" s="8"/>
      <c r="W8297" s="8"/>
    </row>
    <row r="8298" spans="21:23" x14ac:dyDescent="0.2">
      <c r="U8298" s="8"/>
      <c r="W8298" s="8"/>
    </row>
    <row r="8299" spans="21:23" x14ac:dyDescent="0.2">
      <c r="U8299" s="8"/>
      <c r="W8299" s="8"/>
    </row>
    <row r="8300" spans="21:23" x14ac:dyDescent="0.2">
      <c r="U8300" s="8"/>
      <c r="W8300" s="8"/>
    </row>
    <row r="8301" spans="21:23" x14ac:dyDescent="0.2">
      <c r="U8301" s="8"/>
      <c r="W8301" s="8"/>
    </row>
    <row r="8302" spans="21:23" x14ac:dyDescent="0.2">
      <c r="U8302" s="8"/>
      <c r="W8302" s="8"/>
    </row>
    <row r="8303" spans="21:23" x14ac:dyDescent="0.2">
      <c r="U8303" s="8"/>
      <c r="W8303" s="8"/>
    </row>
    <row r="8304" spans="21:23" x14ac:dyDescent="0.2">
      <c r="U8304" s="8"/>
      <c r="W8304" s="8"/>
    </row>
    <row r="8305" spans="21:23" x14ac:dyDescent="0.2">
      <c r="U8305" s="8"/>
      <c r="W8305" s="8"/>
    </row>
    <row r="8306" spans="21:23" x14ac:dyDescent="0.2">
      <c r="U8306" s="8"/>
      <c r="W8306" s="8"/>
    </row>
    <row r="8307" spans="21:23" x14ac:dyDescent="0.2">
      <c r="U8307" s="8"/>
      <c r="W8307" s="8"/>
    </row>
    <row r="8308" spans="21:23" x14ac:dyDescent="0.2">
      <c r="U8308" s="8"/>
      <c r="W8308" s="8"/>
    </row>
    <row r="8309" spans="21:23" x14ac:dyDescent="0.2">
      <c r="U8309" s="8"/>
      <c r="W8309" s="8"/>
    </row>
    <row r="8310" spans="21:23" x14ac:dyDescent="0.2">
      <c r="U8310" s="8"/>
      <c r="W8310" s="8"/>
    </row>
    <row r="8311" spans="21:23" x14ac:dyDescent="0.2">
      <c r="U8311" s="8"/>
      <c r="W8311" s="8"/>
    </row>
    <row r="8312" spans="21:23" x14ac:dyDescent="0.2">
      <c r="U8312" s="8"/>
      <c r="W8312" s="8"/>
    </row>
    <row r="8313" spans="21:23" x14ac:dyDescent="0.2">
      <c r="U8313" s="8"/>
      <c r="W8313" s="8"/>
    </row>
    <row r="8314" spans="21:23" x14ac:dyDescent="0.2">
      <c r="U8314" s="8"/>
      <c r="W8314" s="8"/>
    </row>
    <row r="8315" spans="21:23" x14ac:dyDescent="0.2">
      <c r="U8315" s="8"/>
      <c r="W8315" s="8"/>
    </row>
    <row r="8316" spans="21:23" x14ac:dyDescent="0.2">
      <c r="U8316" s="8"/>
      <c r="W8316" s="8"/>
    </row>
    <row r="8317" spans="21:23" x14ac:dyDescent="0.2">
      <c r="U8317" s="8"/>
      <c r="W8317" s="8"/>
    </row>
    <row r="8318" spans="21:23" x14ac:dyDescent="0.2">
      <c r="U8318" s="8"/>
      <c r="W8318" s="8"/>
    </row>
    <row r="8319" spans="21:23" x14ac:dyDescent="0.2">
      <c r="U8319" s="8"/>
      <c r="W8319" s="8"/>
    </row>
    <row r="8320" spans="21:23" x14ac:dyDescent="0.2">
      <c r="U8320" s="8"/>
      <c r="W8320" s="8"/>
    </row>
    <row r="8321" spans="21:23" x14ac:dyDescent="0.2">
      <c r="U8321" s="8"/>
      <c r="W8321" s="8"/>
    </row>
    <row r="8322" spans="21:23" x14ac:dyDescent="0.2">
      <c r="U8322" s="8"/>
      <c r="W8322" s="8"/>
    </row>
    <row r="8323" spans="21:23" x14ac:dyDescent="0.2">
      <c r="U8323" s="8"/>
      <c r="W8323" s="8"/>
    </row>
    <row r="8324" spans="21:23" x14ac:dyDescent="0.2">
      <c r="U8324" s="8"/>
      <c r="W8324" s="8"/>
    </row>
    <row r="8325" spans="21:23" x14ac:dyDescent="0.2">
      <c r="U8325" s="8"/>
      <c r="W8325" s="8"/>
    </row>
    <row r="8326" spans="21:23" x14ac:dyDescent="0.2">
      <c r="U8326" s="8"/>
      <c r="W8326" s="8"/>
    </row>
    <row r="8327" spans="21:23" x14ac:dyDescent="0.2">
      <c r="U8327" s="8"/>
      <c r="W8327" s="8"/>
    </row>
    <row r="8328" spans="21:23" x14ac:dyDescent="0.2">
      <c r="U8328" s="8"/>
      <c r="W8328" s="8"/>
    </row>
    <row r="8329" spans="21:23" x14ac:dyDescent="0.2">
      <c r="U8329" s="8"/>
      <c r="W8329" s="8"/>
    </row>
    <row r="8330" spans="21:23" x14ac:dyDescent="0.2">
      <c r="U8330" s="8"/>
      <c r="W8330" s="8"/>
    </row>
    <row r="8331" spans="21:23" x14ac:dyDescent="0.2">
      <c r="U8331" s="8"/>
      <c r="W8331" s="8"/>
    </row>
    <row r="8332" spans="21:23" x14ac:dyDescent="0.2">
      <c r="U8332" s="8"/>
      <c r="W8332" s="8"/>
    </row>
    <row r="8333" spans="21:23" x14ac:dyDescent="0.2">
      <c r="U8333" s="8"/>
      <c r="W8333" s="8"/>
    </row>
    <row r="8334" spans="21:23" x14ac:dyDescent="0.2">
      <c r="U8334" s="8"/>
      <c r="W8334" s="8"/>
    </row>
    <row r="8335" spans="21:23" x14ac:dyDescent="0.2">
      <c r="U8335" s="8"/>
      <c r="W8335" s="8"/>
    </row>
    <row r="8336" spans="21:23" x14ac:dyDescent="0.2">
      <c r="U8336" s="8"/>
      <c r="W8336" s="8"/>
    </row>
    <row r="8337" spans="21:23" x14ac:dyDescent="0.2">
      <c r="U8337" s="8"/>
      <c r="W8337" s="8"/>
    </row>
    <row r="8338" spans="21:23" x14ac:dyDescent="0.2">
      <c r="U8338" s="8"/>
      <c r="W8338" s="8"/>
    </row>
    <row r="8339" spans="21:23" x14ac:dyDescent="0.2">
      <c r="U8339" s="8"/>
      <c r="W8339" s="8"/>
    </row>
    <row r="8340" spans="21:23" x14ac:dyDescent="0.2">
      <c r="U8340" s="8"/>
      <c r="W8340" s="8"/>
    </row>
    <row r="8341" spans="21:23" x14ac:dyDescent="0.2">
      <c r="U8341" s="8"/>
      <c r="W8341" s="8"/>
    </row>
    <row r="8342" spans="21:23" x14ac:dyDescent="0.2">
      <c r="U8342" s="8"/>
      <c r="W8342" s="8"/>
    </row>
    <row r="8343" spans="21:23" x14ac:dyDescent="0.2">
      <c r="U8343" s="8"/>
      <c r="W8343" s="8"/>
    </row>
    <row r="8344" spans="21:23" x14ac:dyDescent="0.2">
      <c r="U8344" s="8"/>
      <c r="W8344" s="8"/>
    </row>
    <row r="8345" spans="21:23" x14ac:dyDescent="0.2">
      <c r="U8345" s="8"/>
      <c r="W8345" s="8"/>
    </row>
    <row r="8346" spans="21:23" x14ac:dyDescent="0.2">
      <c r="U8346" s="8"/>
      <c r="W8346" s="8"/>
    </row>
    <row r="8347" spans="21:23" x14ac:dyDescent="0.2">
      <c r="U8347" s="8"/>
      <c r="W8347" s="8"/>
    </row>
    <row r="8348" spans="21:23" x14ac:dyDescent="0.2">
      <c r="U8348" s="8"/>
      <c r="W8348" s="8"/>
    </row>
    <row r="8349" spans="21:23" x14ac:dyDescent="0.2">
      <c r="U8349" s="8"/>
      <c r="W8349" s="8"/>
    </row>
    <row r="8350" spans="21:23" x14ac:dyDescent="0.2">
      <c r="U8350" s="8"/>
      <c r="W8350" s="8"/>
    </row>
    <row r="8351" spans="21:23" x14ac:dyDescent="0.2">
      <c r="U8351" s="8"/>
      <c r="W8351" s="8"/>
    </row>
    <row r="8352" spans="21:23" x14ac:dyDescent="0.2">
      <c r="U8352" s="8"/>
      <c r="W8352" s="8"/>
    </row>
    <row r="8353" spans="21:23" x14ac:dyDescent="0.2">
      <c r="U8353" s="8"/>
      <c r="W8353" s="8"/>
    </row>
    <row r="8354" spans="21:23" x14ac:dyDescent="0.2">
      <c r="U8354" s="8"/>
      <c r="W8354" s="8"/>
    </row>
    <row r="8355" spans="21:23" x14ac:dyDescent="0.2">
      <c r="U8355" s="8"/>
      <c r="W8355" s="8"/>
    </row>
    <row r="8356" spans="21:23" x14ac:dyDescent="0.2">
      <c r="U8356" s="8"/>
      <c r="W8356" s="8"/>
    </row>
    <row r="8357" spans="21:23" x14ac:dyDescent="0.2">
      <c r="U8357" s="8"/>
      <c r="W8357" s="8"/>
    </row>
    <row r="8358" spans="21:23" x14ac:dyDescent="0.2">
      <c r="U8358" s="8"/>
      <c r="W8358" s="8"/>
    </row>
    <row r="8359" spans="21:23" x14ac:dyDescent="0.2">
      <c r="U8359" s="8"/>
      <c r="W8359" s="8"/>
    </row>
    <row r="8360" spans="21:23" x14ac:dyDescent="0.2">
      <c r="U8360" s="8"/>
      <c r="W8360" s="8"/>
    </row>
    <row r="8361" spans="21:23" x14ac:dyDescent="0.2">
      <c r="U8361" s="8"/>
      <c r="W8361" s="8"/>
    </row>
    <row r="8362" spans="21:23" x14ac:dyDescent="0.2">
      <c r="U8362" s="8"/>
      <c r="W8362" s="8"/>
    </row>
    <row r="8363" spans="21:23" x14ac:dyDescent="0.2">
      <c r="U8363" s="8"/>
      <c r="W8363" s="8"/>
    </row>
    <row r="8364" spans="21:23" x14ac:dyDescent="0.2">
      <c r="U8364" s="8"/>
      <c r="W8364" s="8"/>
    </row>
    <row r="8365" spans="21:23" x14ac:dyDescent="0.2">
      <c r="U8365" s="8"/>
      <c r="W8365" s="8"/>
    </row>
    <row r="8366" spans="21:23" x14ac:dyDescent="0.2">
      <c r="U8366" s="8"/>
      <c r="W8366" s="8"/>
    </row>
    <row r="8367" spans="21:23" x14ac:dyDescent="0.2">
      <c r="U8367" s="8"/>
      <c r="W8367" s="8"/>
    </row>
    <row r="8368" spans="21:23" x14ac:dyDescent="0.2">
      <c r="U8368" s="8"/>
      <c r="W8368" s="8"/>
    </row>
    <row r="8369" spans="21:23" x14ac:dyDescent="0.2">
      <c r="U8369" s="8"/>
      <c r="W8369" s="8"/>
    </row>
    <row r="8370" spans="21:23" x14ac:dyDescent="0.2">
      <c r="U8370" s="8"/>
      <c r="W8370" s="8"/>
    </row>
    <row r="8371" spans="21:23" x14ac:dyDescent="0.2">
      <c r="U8371" s="8"/>
      <c r="W8371" s="8"/>
    </row>
    <row r="8372" spans="21:23" x14ac:dyDescent="0.2">
      <c r="U8372" s="8"/>
      <c r="W8372" s="8"/>
    </row>
    <row r="8373" spans="21:23" x14ac:dyDescent="0.2">
      <c r="U8373" s="8"/>
      <c r="W8373" s="8"/>
    </row>
    <row r="8374" spans="21:23" x14ac:dyDescent="0.2">
      <c r="U8374" s="8"/>
      <c r="W8374" s="8"/>
    </row>
    <row r="8375" spans="21:23" x14ac:dyDescent="0.2">
      <c r="U8375" s="8"/>
      <c r="W8375" s="8"/>
    </row>
    <row r="8376" spans="21:23" x14ac:dyDescent="0.2">
      <c r="U8376" s="8"/>
      <c r="W8376" s="8"/>
    </row>
    <row r="8377" spans="21:23" x14ac:dyDescent="0.2">
      <c r="U8377" s="8"/>
      <c r="W8377" s="8"/>
    </row>
    <row r="8378" spans="21:23" x14ac:dyDescent="0.2">
      <c r="U8378" s="8"/>
      <c r="W8378" s="8"/>
    </row>
    <row r="8379" spans="21:23" x14ac:dyDescent="0.2">
      <c r="U8379" s="8"/>
      <c r="W8379" s="8"/>
    </row>
    <row r="8380" spans="21:23" x14ac:dyDescent="0.2">
      <c r="U8380" s="8"/>
      <c r="W8380" s="8"/>
    </row>
    <row r="8381" spans="21:23" x14ac:dyDescent="0.2">
      <c r="U8381" s="8"/>
      <c r="W8381" s="8"/>
    </row>
    <row r="8382" spans="21:23" x14ac:dyDescent="0.2">
      <c r="U8382" s="8"/>
      <c r="W8382" s="8"/>
    </row>
    <row r="8383" spans="21:23" x14ac:dyDescent="0.2">
      <c r="U8383" s="8"/>
      <c r="W8383" s="8"/>
    </row>
    <row r="8384" spans="21:23" x14ac:dyDescent="0.2">
      <c r="U8384" s="8"/>
      <c r="W8384" s="8"/>
    </row>
    <row r="8385" spans="21:23" x14ac:dyDescent="0.2">
      <c r="U8385" s="8"/>
      <c r="W8385" s="8"/>
    </row>
    <row r="8386" spans="21:23" x14ac:dyDescent="0.2">
      <c r="U8386" s="8"/>
      <c r="W8386" s="8"/>
    </row>
    <row r="8387" spans="21:23" x14ac:dyDescent="0.2">
      <c r="U8387" s="8"/>
      <c r="W8387" s="8"/>
    </row>
    <row r="8388" spans="21:23" x14ac:dyDescent="0.2">
      <c r="U8388" s="8"/>
      <c r="W8388" s="8"/>
    </row>
    <row r="8389" spans="21:23" x14ac:dyDescent="0.2">
      <c r="U8389" s="8"/>
      <c r="W8389" s="8"/>
    </row>
    <row r="8390" spans="21:23" x14ac:dyDescent="0.2">
      <c r="U8390" s="8"/>
      <c r="W8390" s="8"/>
    </row>
    <row r="8391" spans="21:23" x14ac:dyDescent="0.2">
      <c r="U8391" s="8"/>
      <c r="W8391" s="8"/>
    </row>
    <row r="8392" spans="21:23" x14ac:dyDescent="0.2">
      <c r="U8392" s="8"/>
      <c r="W8392" s="8"/>
    </row>
    <row r="8393" spans="21:23" x14ac:dyDescent="0.2">
      <c r="U8393" s="8"/>
      <c r="W8393" s="8"/>
    </row>
    <row r="8394" spans="21:23" x14ac:dyDescent="0.2">
      <c r="U8394" s="8"/>
      <c r="W8394" s="8"/>
    </row>
    <row r="8395" spans="21:23" x14ac:dyDescent="0.2">
      <c r="U8395" s="8"/>
      <c r="W8395" s="8"/>
    </row>
    <row r="8396" spans="21:23" x14ac:dyDescent="0.2">
      <c r="U8396" s="8"/>
      <c r="W8396" s="8"/>
    </row>
    <row r="8397" spans="21:23" x14ac:dyDescent="0.2">
      <c r="U8397" s="8"/>
      <c r="W8397" s="8"/>
    </row>
    <row r="8398" spans="21:23" x14ac:dyDescent="0.2">
      <c r="U8398" s="8"/>
      <c r="W8398" s="8"/>
    </row>
    <row r="8399" spans="21:23" x14ac:dyDescent="0.2">
      <c r="U8399" s="8"/>
      <c r="W8399" s="8"/>
    </row>
    <row r="8400" spans="21:23" x14ac:dyDescent="0.2">
      <c r="U8400" s="8"/>
      <c r="W8400" s="8"/>
    </row>
    <row r="8401" spans="21:23" x14ac:dyDescent="0.2">
      <c r="U8401" s="8"/>
      <c r="W8401" s="8"/>
    </row>
    <row r="8402" spans="21:23" x14ac:dyDescent="0.2">
      <c r="U8402" s="8"/>
      <c r="W8402" s="8"/>
    </row>
    <row r="8403" spans="21:23" x14ac:dyDescent="0.2">
      <c r="U8403" s="8"/>
      <c r="W8403" s="8"/>
    </row>
    <row r="8404" spans="21:23" x14ac:dyDescent="0.2">
      <c r="U8404" s="8"/>
      <c r="W8404" s="8"/>
    </row>
    <row r="8405" spans="21:23" x14ac:dyDescent="0.2">
      <c r="U8405" s="8"/>
      <c r="W8405" s="8"/>
    </row>
    <row r="8406" spans="21:23" x14ac:dyDescent="0.2">
      <c r="U8406" s="8"/>
      <c r="W8406" s="8"/>
    </row>
    <row r="8407" spans="21:23" x14ac:dyDescent="0.2">
      <c r="U8407" s="8"/>
      <c r="W8407" s="8"/>
    </row>
    <row r="8408" spans="21:23" x14ac:dyDescent="0.2">
      <c r="U8408" s="8"/>
      <c r="W8408" s="8"/>
    </row>
    <row r="8409" spans="21:23" x14ac:dyDescent="0.2">
      <c r="U8409" s="8"/>
      <c r="W8409" s="8"/>
    </row>
    <row r="8410" spans="21:23" x14ac:dyDescent="0.2">
      <c r="U8410" s="8"/>
      <c r="W8410" s="8"/>
    </row>
    <row r="8411" spans="21:23" x14ac:dyDescent="0.2">
      <c r="U8411" s="8"/>
      <c r="W8411" s="8"/>
    </row>
    <row r="8412" spans="21:23" x14ac:dyDescent="0.2">
      <c r="U8412" s="8"/>
      <c r="W8412" s="8"/>
    </row>
    <row r="8413" spans="21:23" x14ac:dyDescent="0.2">
      <c r="U8413" s="8"/>
      <c r="W8413" s="8"/>
    </row>
    <row r="8414" spans="21:23" x14ac:dyDescent="0.2">
      <c r="U8414" s="8"/>
      <c r="W8414" s="8"/>
    </row>
    <row r="8415" spans="21:23" x14ac:dyDescent="0.2">
      <c r="U8415" s="8"/>
      <c r="W8415" s="8"/>
    </row>
    <row r="8416" spans="21:23" x14ac:dyDescent="0.2">
      <c r="U8416" s="8"/>
      <c r="W8416" s="8"/>
    </row>
    <row r="8417" spans="21:23" x14ac:dyDescent="0.2">
      <c r="U8417" s="8"/>
      <c r="W8417" s="8"/>
    </row>
    <row r="8418" spans="21:23" x14ac:dyDescent="0.2">
      <c r="U8418" s="8"/>
      <c r="W8418" s="8"/>
    </row>
    <row r="8419" spans="21:23" x14ac:dyDescent="0.2">
      <c r="U8419" s="8"/>
      <c r="W8419" s="8"/>
    </row>
    <row r="8420" spans="21:23" x14ac:dyDescent="0.2">
      <c r="U8420" s="8"/>
      <c r="W8420" s="8"/>
    </row>
    <row r="8421" spans="21:23" x14ac:dyDescent="0.2">
      <c r="U8421" s="8"/>
      <c r="W8421" s="8"/>
    </row>
    <row r="8422" spans="21:23" x14ac:dyDescent="0.2">
      <c r="U8422" s="8"/>
      <c r="W8422" s="8"/>
    </row>
    <row r="8423" spans="21:23" x14ac:dyDescent="0.2">
      <c r="U8423" s="8"/>
      <c r="W8423" s="8"/>
    </row>
    <row r="8424" spans="21:23" x14ac:dyDescent="0.2">
      <c r="U8424" s="8"/>
      <c r="W8424" s="8"/>
    </row>
    <row r="8425" spans="21:23" x14ac:dyDescent="0.2">
      <c r="U8425" s="8"/>
      <c r="W8425" s="8"/>
    </row>
    <row r="8426" spans="21:23" x14ac:dyDescent="0.2">
      <c r="U8426" s="8"/>
      <c r="W8426" s="8"/>
    </row>
    <row r="8427" spans="21:23" x14ac:dyDescent="0.2">
      <c r="U8427" s="8"/>
      <c r="W8427" s="8"/>
    </row>
    <row r="8428" spans="21:23" x14ac:dyDescent="0.2">
      <c r="U8428" s="8"/>
      <c r="W8428" s="8"/>
    </row>
    <row r="8429" spans="21:23" x14ac:dyDescent="0.2">
      <c r="U8429" s="8"/>
      <c r="W8429" s="8"/>
    </row>
    <row r="8430" spans="21:23" x14ac:dyDescent="0.2">
      <c r="U8430" s="8"/>
      <c r="W8430" s="8"/>
    </row>
    <row r="8431" spans="21:23" x14ac:dyDescent="0.2">
      <c r="U8431" s="8"/>
      <c r="W8431" s="8"/>
    </row>
    <row r="8432" spans="21:23" x14ac:dyDescent="0.2">
      <c r="U8432" s="8"/>
      <c r="W8432" s="8"/>
    </row>
    <row r="8433" spans="21:23" x14ac:dyDescent="0.2">
      <c r="U8433" s="8"/>
      <c r="W8433" s="8"/>
    </row>
    <row r="8434" spans="21:23" x14ac:dyDescent="0.2">
      <c r="U8434" s="8"/>
      <c r="W8434" s="8"/>
    </row>
    <row r="8435" spans="21:23" x14ac:dyDescent="0.2">
      <c r="U8435" s="8"/>
      <c r="W8435" s="8"/>
    </row>
    <row r="8436" spans="21:23" x14ac:dyDescent="0.2">
      <c r="U8436" s="8"/>
      <c r="W8436" s="8"/>
    </row>
    <row r="8437" spans="21:23" x14ac:dyDescent="0.2">
      <c r="U8437" s="8"/>
      <c r="W8437" s="8"/>
    </row>
    <row r="8438" spans="21:23" x14ac:dyDescent="0.2">
      <c r="U8438" s="8"/>
      <c r="W8438" s="8"/>
    </row>
    <row r="8439" spans="21:23" x14ac:dyDescent="0.2">
      <c r="U8439" s="8"/>
      <c r="W8439" s="8"/>
    </row>
    <row r="8440" spans="21:23" x14ac:dyDescent="0.2">
      <c r="U8440" s="8"/>
      <c r="W8440" s="8"/>
    </row>
    <row r="8441" spans="21:23" x14ac:dyDescent="0.2">
      <c r="U8441" s="8"/>
      <c r="W8441" s="8"/>
    </row>
    <row r="8442" spans="21:23" x14ac:dyDescent="0.2">
      <c r="U8442" s="8"/>
      <c r="W8442" s="8"/>
    </row>
    <row r="8443" spans="21:23" x14ac:dyDescent="0.2">
      <c r="U8443" s="8"/>
      <c r="W8443" s="8"/>
    </row>
    <row r="8444" spans="21:23" x14ac:dyDescent="0.2">
      <c r="U8444" s="8"/>
      <c r="W8444" s="8"/>
    </row>
    <row r="8445" spans="21:23" x14ac:dyDescent="0.2">
      <c r="U8445" s="8"/>
      <c r="W8445" s="8"/>
    </row>
    <row r="8446" spans="21:23" x14ac:dyDescent="0.2">
      <c r="U8446" s="8"/>
      <c r="W8446" s="8"/>
    </row>
    <row r="8447" spans="21:23" x14ac:dyDescent="0.2">
      <c r="U8447" s="8"/>
      <c r="W8447" s="8"/>
    </row>
    <row r="8448" spans="21:23" x14ac:dyDescent="0.2">
      <c r="U8448" s="8"/>
      <c r="W8448" s="8"/>
    </row>
    <row r="8449" spans="21:23" x14ac:dyDescent="0.2">
      <c r="U8449" s="8"/>
      <c r="W8449" s="8"/>
    </row>
    <row r="8450" spans="21:23" x14ac:dyDescent="0.2">
      <c r="U8450" s="8"/>
      <c r="W8450" s="8"/>
    </row>
    <row r="8451" spans="21:23" x14ac:dyDescent="0.2">
      <c r="U8451" s="8"/>
      <c r="W8451" s="8"/>
    </row>
    <row r="8452" spans="21:23" x14ac:dyDescent="0.2">
      <c r="U8452" s="8"/>
      <c r="W8452" s="8"/>
    </row>
    <row r="8453" spans="21:23" x14ac:dyDescent="0.2">
      <c r="U8453" s="8"/>
      <c r="W8453" s="8"/>
    </row>
    <row r="8454" spans="21:23" x14ac:dyDescent="0.2">
      <c r="U8454" s="8"/>
      <c r="W8454" s="8"/>
    </row>
    <row r="8455" spans="21:23" x14ac:dyDescent="0.2">
      <c r="U8455" s="8"/>
      <c r="W8455" s="8"/>
    </row>
    <row r="8456" spans="21:23" x14ac:dyDescent="0.2">
      <c r="U8456" s="8"/>
      <c r="W8456" s="8"/>
    </row>
    <row r="8457" spans="21:23" x14ac:dyDescent="0.2">
      <c r="U8457" s="8"/>
      <c r="W8457" s="8"/>
    </row>
    <row r="8458" spans="21:23" x14ac:dyDescent="0.2">
      <c r="U8458" s="8"/>
      <c r="W8458" s="8"/>
    </row>
    <row r="8459" spans="21:23" x14ac:dyDescent="0.2">
      <c r="U8459" s="8"/>
      <c r="W8459" s="8"/>
    </row>
    <row r="8460" spans="21:23" x14ac:dyDescent="0.2">
      <c r="U8460" s="8"/>
      <c r="W8460" s="8"/>
    </row>
    <row r="8461" spans="21:23" x14ac:dyDescent="0.2">
      <c r="U8461" s="8"/>
      <c r="W8461" s="8"/>
    </row>
    <row r="8462" spans="21:23" x14ac:dyDescent="0.2">
      <c r="U8462" s="8"/>
      <c r="W8462" s="8"/>
    </row>
    <row r="8463" spans="21:23" x14ac:dyDescent="0.2">
      <c r="U8463" s="8"/>
      <c r="W8463" s="8"/>
    </row>
    <row r="8464" spans="21:23" x14ac:dyDescent="0.2">
      <c r="U8464" s="8"/>
      <c r="W8464" s="8"/>
    </row>
    <row r="8465" spans="21:23" x14ac:dyDescent="0.2">
      <c r="U8465" s="8"/>
      <c r="W8465" s="8"/>
    </row>
    <row r="8466" spans="21:23" x14ac:dyDescent="0.2">
      <c r="U8466" s="8"/>
      <c r="W8466" s="8"/>
    </row>
    <row r="8467" spans="21:23" x14ac:dyDescent="0.2">
      <c r="U8467" s="8"/>
      <c r="W8467" s="8"/>
    </row>
    <row r="8468" spans="21:23" x14ac:dyDescent="0.2">
      <c r="U8468" s="8"/>
      <c r="W8468" s="8"/>
    </row>
    <row r="8469" spans="21:23" x14ac:dyDescent="0.2">
      <c r="U8469" s="8"/>
      <c r="W8469" s="8"/>
    </row>
    <row r="8470" spans="21:23" x14ac:dyDescent="0.2">
      <c r="U8470" s="8"/>
      <c r="W8470" s="8"/>
    </row>
    <row r="8471" spans="21:23" x14ac:dyDescent="0.2">
      <c r="U8471" s="8"/>
      <c r="W8471" s="8"/>
    </row>
    <row r="8472" spans="21:23" x14ac:dyDescent="0.2">
      <c r="U8472" s="8"/>
      <c r="W8472" s="8"/>
    </row>
    <row r="8473" spans="21:23" x14ac:dyDescent="0.2">
      <c r="U8473" s="8"/>
      <c r="W8473" s="8"/>
    </row>
    <row r="8474" spans="21:23" x14ac:dyDescent="0.2">
      <c r="U8474" s="8"/>
      <c r="W8474" s="8"/>
    </row>
    <row r="8475" spans="21:23" x14ac:dyDescent="0.2">
      <c r="U8475" s="8"/>
      <c r="W8475" s="8"/>
    </row>
    <row r="8476" spans="21:23" x14ac:dyDescent="0.2">
      <c r="U8476" s="8"/>
      <c r="W8476" s="8"/>
    </row>
    <row r="8477" spans="21:23" x14ac:dyDescent="0.2">
      <c r="U8477" s="8"/>
      <c r="W8477" s="8"/>
    </row>
    <row r="8478" spans="21:23" x14ac:dyDescent="0.2">
      <c r="U8478" s="8"/>
      <c r="W8478" s="8"/>
    </row>
    <row r="8479" spans="21:23" x14ac:dyDescent="0.2">
      <c r="U8479" s="8"/>
      <c r="W8479" s="8"/>
    </row>
    <row r="8480" spans="21:23" x14ac:dyDescent="0.2">
      <c r="U8480" s="8"/>
      <c r="W8480" s="8"/>
    </row>
    <row r="8481" spans="21:23" x14ac:dyDescent="0.2">
      <c r="U8481" s="8"/>
      <c r="W8481" s="8"/>
    </row>
    <row r="8482" spans="21:23" x14ac:dyDescent="0.2">
      <c r="U8482" s="8"/>
      <c r="W8482" s="8"/>
    </row>
    <row r="8483" spans="21:23" x14ac:dyDescent="0.2">
      <c r="U8483" s="8"/>
      <c r="W8483" s="8"/>
    </row>
    <row r="8484" spans="21:23" x14ac:dyDescent="0.2">
      <c r="U8484" s="8"/>
      <c r="W8484" s="8"/>
    </row>
    <row r="8485" spans="21:23" x14ac:dyDescent="0.2">
      <c r="U8485" s="8"/>
      <c r="W8485" s="8"/>
    </row>
    <row r="8486" spans="21:23" x14ac:dyDescent="0.2">
      <c r="U8486" s="8"/>
      <c r="W8486" s="8"/>
    </row>
    <row r="8487" spans="21:23" x14ac:dyDescent="0.2">
      <c r="U8487" s="8"/>
      <c r="W8487" s="8"/>
    </row>
    <row r="8488" spans="21:23" x14ac:dyDescent="0.2">
      <c r="U8488" s="8"/>
      <c r="W8488" s="8"/>
    </row>
    <row r="8489" spans="21:23" x14ac:dyDescent="0.2">
      <c r="U8489" s="8"/>
      <c r="W8489" s="8"/>
    </row>
    <row r="8490" spans="21:23" x14ac:dyDescent="0.2">
      <c r="U8490" s="8"/>
      <c r="W8490" s="8"/>
    </row>
    <row r="8491" spans="21:23" x14ac:dyDescent="0.2">
      <c r="U8491" s="8"/>
      <c r="W8491" s="8"/>
    </row>
    <row r="8492" spans="21:23" x14ac:dyDescent="0.2">
      <c r="U8492" s="8"/>
      <c r="W8492" s="8"/>
    </row>
    <row r="8493" spans="21:23" x14ac:dyDescent="0.2">
      <c r="U8493" s="8"/>
      <c r="W8493" s="8"/>
    </row>
    <row r="8494" spans="21:23" x14ac:dyDescent="0.2">
      <c r="U8494" s="8"/>
      <c r="W8494" s="8"/>
    </row>
    <row r="8495" spans="21:23" x14ac:dyDescent="0.2">
      <c r="U8495" s="8"/>
      <c r="W8495" s="8"/>
    </row>
    <row r="8496" spans="21:23" x14ac:dyDescent="0.2">
      <c r="U8496" s="8"/>
      <c r="W8496" s="8"/>
    </row>
    <row r="8497" spans="21:23" x14ac:dyDescent="0.2">
      <c r="U8497" s="8"/>
      <c r="W8497" s="8"/>
    </row>
    <row r="8498" spans="21:23" x14ac:dyDescent="0.2">
      <c r="U8498" s="8"/>
      <c r="W8498" s="8"/>
    </row>
    <row r="8499" spans="21:23" x14ac:dyDescent="0.2">
      <c r="U8499" s="8"/>
      <c r="W8499" s="8"/>
    </row>
    <row r="8500" spans="21:23" x14ac:dyDescent="0.2">
      <c r="U8500" s="8"/>
      <c r="W8500" s="8"/>
    </row>
    <row r="8501" spans="21:23" x14ac:dyDescent="0.2">
      <c r="U8501" s="8"/>
      <c r="W8501" s="8"/>
    </row>
    <row r="8502" spans="21:23" x14ac:dyDescent="0.2">
      <c r="U8502" s="8"/>
      <c r="W8502" s="8"/>
    </row>
    <row r="8503" spans="21:23" x14ac:dyDescent="0.2">
      <c r="U8503" s="8"/>
      <c r="W8503" s="8"/>
    </row>
    <row r="8504" spans="21:23" x14ac:dyDescent="0.2">
      <c r="U8504" s="8"/>
      <c r="W8504" s="8"/>
    </row>
    <row r="8505" spans="21:23" x14ac:dyDescent="0.2">
      <c r="U8505" s="8"/>
      <c r="W8505" s="8"/>
    </row>
    <row r="8506" spans="21:23" x14ac:dyDescent="0.2">
      <c r="U8506" s="8"/>
      <c r="W8506" s="8"/>
    </row>
    <row r="8507" spans="21:23" x14ac:dyDescent="0.2">
      <c r="U8507" s="8"/>
      <c r="W8507" s="8"/>
    </row>
    <row r="8508" spans="21:23" x14ac:dyDescent="0.2">
      <c r="U8508" s="8"/>
      <c r="W8508" s="8"/>
    </row>
    <row r="8509" spans="21:23" x14ac:dyDescent="0.2">
      <c r="U8509" s="8"/>
      <c r="W8509" s="8"/>
    </row>
    <row r="8510" spans="21:23" x14ac:dyDescent="0.2">
      <c r="U8510" s="8"/>
      <c r="W8510" s="8"/>
    </row>
    <row r="8511" spans="21:23" x14ac:dyDescent="0.2">
      <c r="U8511" s="8"/>
      <c r="W8511" s="8"/>
    </row>
    <row r="8512" spans="21:23" x14ac:dyDescent="0.2">
      <c r="U8512" s="8"/>
      <c r="W8512" s="8"/>
    </row>
    <row r="8513" spans="21:23" x14ac:dyDescent="0.2">
      <c r="U8513" s="8"/>
      <c r="W8513" s="8"/>
    </row>
    <row r="8514" spans="21:23" x14ac:dyDescent="0.2">
      <c r="U8514" s="8"/>
      <c r="W8514" s="8"/>
    </row>
    <row r="8515" spans="21:23" x14ac:dyDescent="0.2">
      <c r="U8515" s="8"/>
      <c r="W8515" s="8"/>
    </row>
    <row r="8516" spans="21:23" x14ac:dyDescent="0.2">
      <c r="U8516" s="8"/>
      <c r="W8516" s="8"/>
    </row>
    <row r="8517" spans="21:23" x14ac:dyDescent="0.2">
      <c r="U8517" s="8"/>
      <c r="W8517" s="8"/>
    </row>
    <row r="8518" spans="21:23" x14ac:dyDescent="0.2">
      <c r="U8518" s="8"/>
      <c r="W8518" s="8"/>
    </row>
    <row r="8519" spans="21:23" x14ac:dyDescent="0.2">
      <c r="U8519" s="8"/>
      <c r="W8519" s="8"/>
    </row>
    <row r="8520" spans="21:23" x14ac:dyDescent="0.2">
      <c r="U8520" s="8"/>
      <c r="W8520" s="8"/>
    </row>
    <row r="8521" spans="21:23" x14ac:dyDescent="0.2">
      <c r="U8521" s="8"/>
      <c r="W8521" s="8"/>
    </row>
    <row r="8522" spans="21:23" x14ac:dyDescent="0.2">
      <c r="U8522" s="8"/>
      <c r="W8522" s="8"/>
    </row>
    <row r="8523" spans="21:23" x14ac:dyDescent="0.2">
      <c r="U8523" s="8"/>
      <c r="W8523" s="8"/>
    </row>
    <row r="8524" spans="21:23" x14ac:dyDescent="0.2">
      <c r="U8524" s="8"/>
      <c r="W8524" s="8"/>
    </row>
    <row r="8525" spans="21:23" x14ac:dyDescent="0.2">
      <c r="U8525" s="8"/>
      <c r="W8525" s="8"/>
    </row>
    <row r="8526" spans="21:23" x14ac:dyDescent="0.2">
      <c r="U8526" s="8"/>
      <c r="W8526" s="8"/>
    </row>
    <row r="8527" spans="21:23" x14ac:dyDescent="0.2">
      <c r="U8527" s="8"/>
      <c r="W8527" s="8"/>
    </row>
    <row r="8528" spans="21:23" x14ac:dyDescent="0.2">
      <c r="U8528" s="8"/>
      <c r="W8528" s="8"/>
    </row>
    <row r="8529" spans="21:23" x14ac:dyDescent="0.2">
      <c r="U8529" s="8"/>
      <c r="W8529" s="8"/>
    </row>
    <row r="8530" spans="21:23" x14ac:dyDescent="0.2">
      <c r="U8530" s="8"/>
      <c r="W8530" s="8"/>
    </row>
    <row r="8531" spans="21:23" x14ac:dyDescent="0.2">
      <c r="U8531" s="8"/>
      <c r="W8531" s="8"/>
    </row>
    <row r="8532" spans="21:23" x14ac:dyDescent="0.2">
      <c r="U8532" s="8"/>
      <c r="W8532" s="8"/>
    </row>
    <row r="8533" spans="21:23" x14ac:dyDescent="0.2">
      <c r="U8533" s="8"/>
      <c r="W8533" s="8"/>
    </row>
    <row r="8534" spans="21:23" x14ac:dyDescent="0.2">
      <c r="U8534" s="8"/>
      <c r="W8534" s="8"/>
    </row>
    <row r="8535" spans="21:23" x14ac:dyDescent="0.2">
      <c r="U8535" s="8"/>
      <c r="W8535" s="8"/>
    </row>
    <row r="8536" spans="21:23" x14ac:dyDescent="0.2">
      <c r="U8536" s="8"/>
      <c r="W8536" s="8"/>
    </row>
    <row r="8537" spans="21:23" x14ac:dyDescent="0.2">
      <c r="U8537" s="8"/>
      <c r="W8537" s="8"/>
    </row>
    <row r="8538" spans="21:23" x14ac:dyDescent="0.2">
      <c r="U8538" s="8"/>
      <c r="W8538" s="8"/>
    </row>
    <row r="8539" spans="21:23" x14ac:dyDescent="0.2">
      <c r="U8539" s="8"/>
      <c r="W8539" s="8"/>
    </row>
    <row r="8540" spans="21:23" x14ac:dyDescent="0.2">
      <c r="U8540" s="8"/>
      <c r="W8540" s="8"/>
    </row>
    <row r="8541" spans="21:23" x14ac:dyDescent="0.2">
      <c r="U8541" s="8"/>
      <c r="W8541" s="8"/>
    </row>
    <row r="8542" spans="21:23" x14ac:dyDescent="0.2">
      <c r="U8542" s="8"/>
      <c r="W8542" s="8"/>
    </row>
    <row r="8543" spans="21:23" x14ac:dyDescent="0.2">
      <c r="U8543" s="8"/>
      <c r="W8543" s="8"/>
    </row>
    <row r="8544" spans="21:23" x14ac:dyDescent="0.2">
      <c r="U8544" s="8"/>
      <c r="W8544" s="8"/>
    </row>
    <row r="8545" spans="21:23" x14ac:dyDescent="0.2">
      <c r="U8545" s="8"/>
      <c r="W8545" s="8"/>
    </row>
    <row r="8546" spans="21:23" x14ac:dyDescent="0.2">
      <c r="U8546" s="8"/>
      <c r="W8546" s="8"/>
    </row>
    <row r="8547" spans="21:23" x14ac:dyDescent="0.2">
      <c r="U8547" s="8"/>
      <c r="W8547" s="8"/>
    </row>
    <row r="8548" spans="21:23" x14ac:dyDescent="0.2">
      <c r="U8548" s="8"/>
      <c r="W8548" s="8"/>
    </row>
    <row r="8549" spans="21:23" x14ac:dyDescent="0.2">
      <c r="U8549" s="8"/>
      <c r="W8549" s="8"/>
    </row>
    <row r="8550" spans="21:23" x14ac:dyDescent="0.2">
      <c r="U8550" s="8"/>
      <c r="W8550" s="8"/>
    </row>
    <row r="8551" spans="21:23" x14ac:dyDescent="0.2">
      <c r="U8551" s="8"/>
      <c r="W8551" s="8"/>
    </row>
    <row r="8552" spans="21:23" x14ac:dyDescent="0.2">
      <c r="U8552" s="8"/>
      <c r="W8552" s="8"/>
    </row>
    <row r="8553" spans="21:23" x14ac:dyDescent="0.2">
      <c r="U8553" s="8"/>
      <c r="W8553" s="8"/>
    </row>
    <row r="8554" spans="21:23" x14ac:dyDescent="0.2">
      <c r="U8554" s="8"/>
      <c r="W8554" s="8"/>
    </row>
    <row r="8555" spans="21:23" x14ac:dyDescent="0.2">
      <c r="U8555" s="8"/>
      <c r="W8555" s="8"/>
    </row>
    <row r="8556" spans="21:23" x14ac:dyDescent="0.2">
      <c r="U8556" s="8"/>
      <c r="W8556" s="8"/>
    </row>
    <row r="8557" spans="21:23" x14ac:dyDescent="0.2">
      <c r="U8557" s="8"/>
      <c r="W8557" s="8"/>
    </row>
    <row r="8558" spans="21:23" x14ac:dyDescent="0.2">
      <c r="U8558" s="8"/>
      <c r="W8558" s="8"/>
    </row>
    <row r="8559" spans="21:23" x14ac:dyDescent="0.2">
      <c r="U8559" s="8"/>
      <c r="W8559" s="8"/>
    </row>
    <row r="8560" spans="21:23" x14ac:dyDescent="0.2">
      <c r="U8560" s="8"/>
      <c r="W8560" s="8"/>
    </row>
    <row r="8561" spans="21:23" x14ac:dyDescent="0.2">
      <c r="U8561" s="8"/>
      <c r="W8561" s="8"/>
    </row>
    <row r="8562" spans="21:23" x14ac:dyDescent="0.2">
      <c r="U8562" s="8"/>
      <c r="W8562" s="8"/>
    </row>
    <row r="8563" spans="21:23" x14ac:dyDescent="0.2">
      <c r="U8563" s="8"/>
      <c r="W8563" s="8"/>
    </row>
    <row r="8564" spans="21:23" x14ac:dyDescent="0.2">
      <c r="U8564" s="8"/>
      <c r="W8564" s="8"/>
    </row>
    <row r="8565" spans="21:23" x14ac:dyDescent="0.2">
      <c r="U8565" s="8"/>
      <c r="W8565" s="8"/>
    </row>
    <row r="8566" spans="21:23" x14ac:dyDescent="0.2">
      <c r="U8566" s="8"/>
      <c r="W8566" s="8"/>
    </row>
    <row r="8567" spans="21:23" x14ac:dyDescent="0.2">
      <c r="U8567" s="8"/>
      <c r="W8567" s="8"/>
    </row>
    <row r="8568" spans="21:23" x14ac:dyDescent="0.2">
      <c r="U8568" s="8"/>
      <c r="W8568" s="8"/>
    </row>
    <row r="8569" spans="21:23" x14ac:dyDescent="0.2">
      <c r="U8569" s="8"/>
      <c r="W8569" s="8"/>
    </row>
    <row r="8570" spans="21:23" x14ac:dyDescent="0.2">
      <c r="U8570" s="8"/>
      <c r="W8570" s="8"/>
    </row>
    <row r="8571" spans="21:23" x14ac:dyDescent="0.2">
      <c r="U8571" s="8"/>
      <c r="W8571" s="8"/>
    </row>
    <row r="8572" spans="21:23" x14ac:dyDescent="0.2">
      <c r="U8572" s="8"/>
      <c r="W8572" s="8"/>
    </row>
    <row r="8573" spans="21:23" x14ac:dyDescent="0.2">
      <c r="U8573" s="8"/>
      <c r="W8573" s="8"/>
    </row>
    <row r="8574" spans="21:23" x14ac:dyDescent="0.2">
      <c r="U8574" s="8"/>
      <c r="W8574" s="8"/>
    </row>
    <row r="8575" spans="21:23" x14ac:dyDescent="0.2">
      <c r="U8575" s="8"/>
      <c r="W8575" s="8"/>
    </row>
    <row r="8576" spans="21:23" x14ac:dyDescent="0.2">
      <c r="U8576" s="8"/>
      <c r="W8576" s="8"/>
    </row>
    <row r="8577" spans="21:23" x14ac:dyDescent="0.2">
      <c r="U8577" s="8"/>
      <c r="W8577" s="8"/>
    </row>
    <row r="8578" spans="21:23" x14ac:dyDescent="0.2">
      <c r="U8578" s="8"/>
      <c r="W8578" s="8"/>
    </row>
    <row r="8579" spans="21:23" x14ac:dyDescent="0.2">
      <c r="U8579" s="8"/>
      <c r="W8579" s="8"/>
    </row>
    <row r="8580" spans="21:23" x14ac:dyDescent="0.2">
      <c r="U8580" s="8"/>
      <c r="W8580" s="8"/>
    </row>
    <row r="8581" spans="21:23" x14ac:dyDescent="0.2">
      <c r="U8581" s="8"/>
      <c r="W8581" s="8"/>
    </row>
    <row r="8582" spans="21:23" x14ac:dyDescent="0.2">
      <c r="U8582" s="8"/>
      <c r="W8582" s="8"/>
    </row>
    <row r="8583" spans="21:23" x14ac:dyDescent="0.2">
      <c r="U8583" s="8"/>
      <c r="W8583" s="8"/>
    </row>
    <row r="8584" spans="21:23" x14ac:dyDescent="0.2">
      <c r="U8584" s="8"/>
      <c r="W8584" s="8"/>
    </row>
    <row r="8585" spans="21:23" x14ac:dyDescent="0.2">
      <c r="U8585" s="8"/>
      <c r="W8585" s="8"/>
    </row>
    <row r="8586" spans="21:23" x14ac:dyDescent="0.2">
      <c r="U8586" s="8"/>
      <c r="W8586" s="8"/>
    </row>
    <row r="8587" spans="21:23" x14ac:dyDescent="0.2">
      <c r="U8587" s="8"/>
      <c r="W8587" s="8"/>
    </row>
    <row r="8588" spans="21:23" x14ac:dyDescent="0.2">
      <c r="U8588" s="8"/>
      <c r="W8588" s="8"/>
    </row>
    <row r="8589" spans="21:23" x14ac:dyDescent="0.2">
      <c r="U8589" s="8"/>
      <c r="W8589" s="8"/>
    </row>
    <row r="8590" spans="21:23" x14ac:dyDescent="0.2">
      <c r="U8590" s="8"/>
      <c r="W8590" s="8"/>
    </row>
    <row r="8591" spans="21:23" x14ac:dyDescent="0.2">
      <c r="U8591" s="8"/>
      <c r="W8591" s="8"/>
    </row>
    <row r="8592" spans="21:23" x14ac:dyDescent="0.2">
      <c r="U8592" s="8"/>
      <c r="W8592" s="8"/>
    </row>
    <row r="8593" spans="21:23" x14ac:dyDescent="0.2">
      <c r="U8593" s="8"/>
      <c r="W8593" s="8"/>
    </row>
    <row r="8594" spans="21:23" x14ac:dyDescent="0.2">
      <c r="U8594" s="8"/>
      <c r="W8594" s="8"/>
    </row>
    <row r="8595" spans="21:23" x14ac:dyDescent="0.2">
      <c r="U8595" s="8"/>
      <c r="W8595" s="8"/>
    </row>
    <row r="8596" spans="21:23" x14ac:dyDescent="0.2">
      <c r="U8596" s="8"/>
      <c r="W8596" s="8"/>
    </row>
    <row r="8597" spans="21:23" x14ac:dyDescent="0.2">
      <c r="U8597" s="8"/>
      <c r="W8597" s="8"/>
    </row>
    <row r="8598" spans="21:23" x14ac:dyDescent="0.2">
      <c r="U8598" s="8"/>
      <c r="W8598" s="8"/>
    </row>
    <row r="8599" spans="21:23" x14ac:dyDescent="0.2">
      <c r="U8599" s="8"/>
      <c r="W8599" s="8"/>
    </row>
    <row r="8600" spans="21:23" x14ac:dyDescent="0.2">
      <c r="U8600" s="8"/>
      <c r="W8600" s="8"/>
    </row>
    <row r="8601" spans="21:23" x14ac:dyDescent="0.2">
      <c r="U8601" s="8"/>
      <c r="W8601" s="8"/>
    </row>
    <row r="8602" spans="21:23" x14ac:dyDescent="0.2">
      <c r="U8602" s="8"/>
      <c r="W8602" s="8"/>
    </row>
    <row r="8603" spans="21:23" x14ac:dyDescent="0.2">
      <c r="U8603" s="8"/>
      <c r="W8603" s="8"/>
    </row>
    <row r="8604" spans="21:23" x14ac:dyDescent="0.2">
      <c r="U8604" s="8"/>
      <c r="W8604" s="8"/>
    </row>
    <row r="8605" spans="21:23" x14ac:dyDescent="0.2">
      <c r="U8605" s="8"/>
      <c r="W8605" s="8"/>
    </row>
    <row r="8606" spans="21:23" x14ac:dyDescent="0.2">
      <c r="U8606" s="8"/>
      <c r="W8606" s="8"/>
    </row>
    <row r="8607" spans="21:23" x14ac:dyDescent="0.2">
      <c r="U8607" s="8"/>
      <c r="W8607" s="8"/>
    </row>
    <row r="8608" spans="21:23" x14ac:dyDescent="0.2">
      <c r="U8608" s="8"/>
      <c r="W8608" s="8"/>
    </row>
    <row r="8609" spans="21:23" x14ac:dyDescent="0.2">
      <c r="U8609" s="8"/>
      <c r="W8609" s="8"/>
    </row>
    <row r="8610" spans="21:23" x14ac:dyDescent="0.2">
      <c r="U8610" s="8"/>
      <c r="W8610" s="8"/>
    </row>
    <row r="8611" spans="21:23" x14ac:dyDescent="0.2">
      <c r="U8611" s="8"/>
      <c r="W8611" s="8"/>
    </row>
    <row r="8612" spans="21:23" x14ac:dyDescent="0.2">
      <c r="U8612" s="8"/>
      <c r="W8612" s="8"/>
    </row>
    <row r="8613" spans="21:23" x14ac:dyDescent="0.2">
      <c r="U8613" s="8"/>
      <c r="W8613" s="8"/>
    </row>
    <row r="8614" spans="21:23" x14ac:dyDescent="0.2">
      <c r="U8614" s="8"/>
      <c r="W8614" s="8"/>
    </row>
    <row r="8615" spans="21:23" x14ac:dyDescent="0.2">
      <c r="U8615" s="8"/>
      <c r="W8615" s="8"/>
    </row>
    <row r="8616" spans="21:23" x14ac:dyDescent="0.2">
      <c r="U8616" s="8"/>
      <c r="W8616" s="8"/>
    </row>
    <row r="8617" spans="21:23" x14ac:dyDescent="0.2">
      <c r="U8617" s="8"/>
      <c r="W8617" s="8"/>
    </row>
    <row r="8618" spans="21:23" x14ac:dyDescent="0.2">
      <c r="U8618" s="8"/>
      <c r="W8618" s="8"/>
    </row>
    <row r="8619" spans="21:23" x14ac:dyDescent="0.2">
      <c r="U8619" s="8"/>
      <c r="W8619" s="8"/>
    </row>
    <row r="8620" spans="21:23" x14ac:dyDescent="0.2">
      <c r="U8620" s="8"/>
      <c r="W8620" s="8"/>
    </row>
    <row r="8621" spans="21:23" x14ac:dyDescent="0.2">
      <c r="U8621" s="8"/>
      <c r="W8621" s="8"/>
    </row>
    <row r="8622" spans="21:23" x14ac:dyDescent="0.2">
      <c r="U8622" s="8"/>
      <c r="W8622" s="8"/>
    </row>
    <row r="8623" spans="21:23" x14ac:dyDescent="0.2">
      <c r="U8623" s="8"/>
      <c r="W8623" s="8"/>
    </row>
    <row r="8624" spans="21:23" x14ac:dyDescent="0.2">
      <c r="U8624" s="8"/>
      <c r="W8624" s="8"/>
    </row>
    <row r="8625" spans="21:23" x14ac:dyDescent="0.2">
      <c r="U8625" s="8"/>
      <c r="W8625" s="8"/>
    </row>
    <row r="8626" spans="21:23" x14ac:dyDescent="0.2">
      <c r="U8626" s="8"/>
      <c r="W8626" s="8"/>
    </row>
    <row r="8627" spans="21:23" x14ac:dyDescent="0.2">
      <c r="U8627" s="8"/>
      <c r="W8627" s="8"/>
    </row>
    <row r="8628" spans="21:23" x14ac:dyDescent="0.2">
      <c r="U8628" s="8"/>
      <c r="W8628" s="8"/>
    </row>
    <row r="8629" spans="21:23" x14ac:dyDescent="0.2">
      <c r="U8629" s="8"/>
      <c r="W8629" s="8"/>
    </row>
    <row r="8630" spans="21:23" x14ac:dyDescent="0.2">
      <c r="U8630" s="8"/>
      <c r="W8630" s="8"/>
    </row>
    <row r="8631" spans="21:23" x14ac:dyDescent="0.2">
      <c r="U8631" s="8"/>
      <c r="W8631" s="8"/>
    </row>
    <row r="8632" spans="21:23" x14ac:dyDescent="0.2">
      <c r="U8632" s="8"/>
      <c r="W8632" s="8"/>
    </row>
    <row r="8633" spans="21:23" x14ac:dyDescent="0.2">
      <c r="U8633" s="8"/>
      <c r="W8633" s="8"/>
    </row>
    <row r="8634" spans="21:23" x14ac:dyDescent="0.2">
      <c r="U8634" s="8"/>
      <c r="W8634" s="8"/>
    </row>
    <row r="8635" spans="21:23" x14ac:dyDescent="0.2">
      <c r="U8635" s="8"/>
      <c r="W8635" s="8"/>
    </row>
    <row r="8636" spans="21:23" x14ac:dyDescent="0.2">
      <c r="U8636" s="8"/>
      <c r="W8636" s="8"/>
    </row>
    <row r="8637" spans="21:23" x14ac:dyDescent="0.2">
      <c r="U8637" s="8"/>
      <c r="W8637" s="8"/>
    </row>
    <row r="8638" spans="21:23" x14ac:dyDescent="0.2">
      <c r="U8638" s="8"/>
      <c r="W8638" s="8"/>
    </row>
    <row r="8639" spans="21:23" x14ac:dyDescent="0.2">
      <c r="U8639" s="8"/>
      <c r="W8639" s="8"/>
    </row>
    <row r="8640" spans="21:23" x14ac:dyDescent="0.2">
      <c r="U8640" s="8"/>
      <c r="W8640" s="8"/>
    </row>
    <row r="8641" spans="21:23" x14ac:dyDescent="0.2">
      <c r="U8641" s="8"/>
      <c r="W8641" s="8"/>
    </row>
    <row r="8642" spans="21:23" x14ac:dyDescent="0.2">
      <c r="U8642" s="8"/>
      <c r="W8642" s="8"/>
    </row>
    <row r="8643" spans="21:23" x14ac:dyDescent="0.2">
      <c r="U8643" s="8"/>
      <c r="W8643" s="8"/>
    </row>
    <row r="8644" spans="21:23" x14ac:dyDescent="0.2">
      <c r="U8644" s="8"/>
      <c r="W8644" s="8"/>
    </row>
    <row r="8645" spans="21:23" x14ac:dyDescent="0.2">
      <c r="U8645" s="8"/>
      <c r="W8645" s="8"/>
    </row>
    <row r="8646" spans="21:23" x14ac:dyDescent="0.2">
      <c r="U8646" s="8"/>
      <c r="W8646" s="8"/>
    </row>
    <row r="8647" spans="21:23" x14ac:dyDescent="0.2">
      <c r="U8647" s="8"/>
      <c r="W8647" s="8"/>
    </row>
    <row r="8648" spans="21:23" x14ac:dyDescent="0.2">
      <c r="U8648" s="8"/>
      <c r="W8648" s="8"/>
    </row>
    <row r="8649" spans="21:23" x14ac:dyDescent="0.2">
      <c r="U8649" s="8"/>
      <c r="W8649" s="8"/>
    </row>
    <row r="8650" spans="21:23" x14ac:dyDescent="0.2">
      <c r="U8650" s="8"/>
      <c r="W8650" s="8"/>
    </row>
    <row r="8651" spans="21:23" x14ac:dyDescent="0.2">
      <c r="U8651" s="8"/>
      <c r="W8651" s="8"/>
    </row>
    <row r="8652" spans="21:23" x14ac:dyDescent="0.2">
      <c r="U8652" s="8"/>
      <c r="W8652" s="8"/>
    </row>
    <row r="8653" spans="21:23" x14ac:dyDescent="0.2">
      <c r="U8653" s="8"/>
      <c r="W8653" s="8"/>
    </row>
    <row r="8654" spans="21:23" x14ac:dyDescent="0.2">
      <c r="U8654" s="8"/>
      <c r="W8654" s="8"/>
    </row>
    <row r="8655" spans="21:23" x14ac:dyDescent="0.2">
      <c r="U8655" s="8"/>
      <c r="W8655" s="8"/>
    </row>
    <row r="8656" spans="21:23" x14ac:dyDescent="0.2">
      <c r="U8656" s="8"/>
      <c r="W8656" s="8"/>
    </row>
    <row r="8657" spans="21:23" x14ac:dyDescent="0.2">
      <c r="U8657" s="8"/>
      <c r="W8657" s="8"/>
    </row>
    <row r="8658" spans="21:23" x14ac:dyDescent="0.2">
      <c r="U8658" s="8"/>
      <c r="W8658" s="8"/>
    </row>
    <row r="8659" spans="21:23" x14ac:dyDescent="0.2">
      <c r="U8659" s="8"/>
      <c r="W8659" s="8"/>
    </row>
    <row r="8660" spans="21:23" x14ac:dyDescent="0.2">
      <c r="U8660" s="8"/>
      <c r="W8660" s="8"/>
    </row>
    <row r="8661" spans="21:23" x14ac:dyDescent="0.2">
      <c r="U8661" s="8"/>
      <c r="W8661" s="8"/>
    </row>
    <row r="8662" spans="21:23" x14ac:dyDescent="0.2">
      <c r="U8662" s="8"/>
      <c r="W8662" s="8"/>
    </row>
    <row r="8663" spans="21:23" x14ac:dyDescent="0.2">
      <c r="U8663" s="8"/>
      <c r="W8663" s="8"/>
    </row>
    <row r="8664" spans="21:23" x14ac:dyDescent="0.2">
      <c r="U8664" s="8"/>
      <c r="W8664" s="8"/>
    </row>
    <row r="8665" spans="21:23" x14ac:dyDescent="0.2">
      <c r="U8665" s="8"/>
      <c r="W8665" s="8"/>
    </row>
    <row r="8666" spans="21:23" x14ac:dyDescent="0.2">
      <c r="U8666" s="8"/>
      <c r="W8666" s="8"/>
    </row>
    <row r="8667" spans="21:23" x14ac:dyDescent="0.2">
      <c r="U8667" s="8"/>
      <c r="W8667" s="8"/>
    </row>
    <row r="8668" spans="21:23" x14ac:dyDescent="0.2">
      <c r="U8668" s="8"/>
      <c r="W8668" s="8"/>
    </row>
    <row r="8669" spans="21:23" x14ac:dyDescent="0.2">
      <c r="U8669" s="8"/>
      <c r="W8669" s="8"/>
    </row>
    <row r="8670" spans="21:23" x14ac:dyDescent="0.2">
      <c r="U8670" s="8"/>
      <c r="W8670" s="8"/>
    </row>
    <row r="8671" spans="21:23" x14ac:dyDescent="0.2">
      <c r="U8671" s="8"/>
      <c r="W8671" s="8"/>
    </row>
    <row r="8672" spans="21:23" x14ac:dyDescent="0.2">
      <c r="U8672" s="8"/>
      <c r="W8672" s="8"/>
    </row>
    <row r="8673" spans="21:23" x14ac:dyDescent="0.2">
      <c r="U8673" s="8"/>
      <c r="W8673" s="8"/>
    </row>
    <row r="8674" spans="21:23" x14ac:dyDescent="0.2">
      <c r="U8674" s="8"/>
      <c r="W8674" s="8"/>
    </row>
    <row r="8675" spans="21:23" x14ac:dyDescent="0.2">
      <c r="U8675" s="8"/>
      <c r="W8675" s="8"/>
    </row>
    <row r="8676" spans="21:23" x14ac:dyDescent="0.2">
      <c r="U8676" s="8"/>
      <c r="W8676" s="8"/>
    </row>
    <row r="8677" spans="21:23" x14ac:dyDescent="0.2">
      <c r="U8677" s="8"/>
      <c r="W8677" s="8"/>
    </row>
    <row r="8678" spans="21:23" x14ac:dyDescent="0.2">
      <c r="U8678" s="8"/>
      <c r="W8678" s="8"/>
    </row>
    <row r="8679" spans="21:23" x14ac:dyDescent="0.2">
      <c r="U8679" s="8"/>
      <c r="W8679" s="8"/>
    </row>
    <row r="8680" spans="21:23" x14ac:dyDescent="0.2">
      <c r="U8680" s="8"/>
      <c r="W8680" s="8"/>
    </row>
    <row r="8681" spans="21:23" x14ac:dyDescent="0.2">
      <c r="U8681" s="8"/>
      <c r="W8681" s="8"/>
    </row>
    <row r="8682" spans="21:23" x14ac:dyDescent="0.2">
      <c r="U8682" s="8"/>
      <c r="W8682" s="8"/>
    </row>
    <row r="8683" spans="21:23" x14ac:dyDescent="0.2">
      <c r="U8683" s="8"/>
      <c r="W8683" s="8"/>
    </row>
    <row r="8684" spans="21:23" x14ac:dyDescent="0.2">
      <c r="U8684" s="8"/>
      <c r="W8684" s="8"/>
    </row>
    <row r="8685" spans="21:23" x14ac:dyDescent="0.2">
      <c r="U8685" s="8"/>
      <c r="W8685" s="8"/>
    </row>
    <row r="8686" spans="21:23" x14ac:dyDescent="0.2">
      <c r="U8686" s="8"/>
      <c r="W8686" s="8"/>
    </row>
    <row r="8687" spans="21:23" x14ac:dyDescent="0.2">
      <c r="U8687" s="8"/>
      <c r="W8687" s="8"/>
    </row>
    <row r="8688" spans="21:23" x14ac:dyDescent="0.2">
      <c r="U8688" s="8"/>
      <c r="W8688" s="8"/>
    </row>
    <row r="8689" spans="21:23" x14ac:dyDescent="0.2">
      <c r="U8689" s="8"/>
      <c r="W8689" s="8"/>
    </row>
    <row r="8690" spans="21:23" x14ac:dyDescent="0.2">
      <c r="U8690" s="8"/>
      <c r="W8690" s="8"/>
    </row>
    <row r="8691" spans="21:23" x14ac:dyDescent="0.2">
      <c r="U8691" s="8"/>
      <c r="W8691" s="8"/>
    </row>
    <row r="8692" spans="21:23" x14ac:dyDescent="0.2">
      <c r="U8692" s="8"/>
      <c r="W8692" s="8"/>
    </row>
    <row r="8693" spans="21:23" x14ac:dyDescent="0.2">
      <c r="U8693" s="8"/>
      <c r="W8693" s="8"/>
    </row>
    <row r="8694" spans="21:23" x14ac:dyDescent="0.2">
      <c r="U8694" s="8"/>
      <c r="W8694" s="8"/>
    </row>
    <row r="8695" spans="21:23" x14ac:dyDescent="0.2">
      <c r="U8695" s="8"/>
      <c r="W8695" s="8"/>
    </row>
    <row r="8696" spans="21:23" x14ac:dyDescent="0.2">
      <c r="U8696" s="8"/>
      <c r="W8696" s="8"/>
    </row>
    <row r="8697" spans="21:23" x14ac:dyDescent="0.2">
      <c r="U8697" s="8"/>
      <c r="W8697" s="8"/>
    </row>
    <row r="8698" spans="21:23" x14ac:dyDescent="0.2">
      <c r="U8698" s="8"/>
      <c r="W8698" s="8"/>
    </row>
    <row r="8699" spans="21:23" x14ac:dyDescent="0.2">
      <c r="U8699" s="8"/>
      <c r="W8699" s="8"/>
    </row>
    <row r="8700" spans="21:23" x14ac:dyDescent="0.2">
      <c r="U8700" s="8"/>
      <c r="W8700" s="8"/>
    </row>
    <row r="8701" spans="21:23" x14ac:dyDescent="0.2">
      <c r="U8701" s="8"/>
      <c r="W8701" s="8"/>
    </row>
    <row r="8702" spans="21:23" x14ac:dyDescent="0.2">
      <c r="U8702" s="8"/>
      <c r="W8702" s="8"/>
    </row>
    <row r="8703" spans="21:23" x14ac:dyDescent="0.2">
      <c r="U8703" s="8"/>
      <c r="W8703" s="8"/>
    </row>
    <row r="8704" spans="21:23" x14ac:dyDescent="0.2">
      <c r="U8704" s="8"/>
      <c r="W8704" s="8"/>
    </row>
    <row r="8705" spans="21:23" x14ac:dyDescent="0.2">
      <c r="U8705" s="8"/>
      <c r="W8705" s="8"/>
    </row>
    <row r="8706" spans="21:23" x14ac:dyDescent="0.2">
      <c r="U8706" s="8"/>
      <c r="W8706" s="8"/>
    </row>
    <row r="8707" spans="21:23" x14ac:dyDescent="0.2">
      <c r="U8707" s="8"/>
      <c r="W8707" s="8"/>
    </row>
    <row r="8708" spans="21:23" x14ac:dyDescent="0.2">
      <c r="U8708" s="8"/>
      <c r="W8708" s="8"/>
    </row>
    <row r="8709" spans="21:23" x14ac:dyDescent="0.2">
      <c r="U8709" s="8"/>
      <c r="W8709" s="8"/>
    </row>
    <row r="8710" spans="21:23" x14ac:dyDescent="0.2">
      <c r="U8710" s="8"/>
      <c r="W8710" s="8"/>
    </row>
    <row r="8711" spans="21:23" x14ac:dyDescent="0.2">
      <c r="U8711" s="8"/>
      <c r="W8711" s="8"/>
    </row>
    <row r="8712" spans="21:23" x14ac:dyDescent="0.2">
      <c r="U8712" s="8"/>
      <c r="W8712" s="8"/>
    </row>
    <row r="8713" spans="21:23" x14ac:dyDescent="0.2">
      <c r="U8713" s="8"/>
      <c r="W8713" s="8"/>
    </row>
    <row r="8714" spans="21:23" x14ac:dyDescent="0.2">
      <c r="U8714" s="8"/>
      <c r="W8714" s="8"/>
    </row>
    <row r="8715" spans="21:23" x14ac:dyDescent="0.2">
      <c r="U8715" s="8"/>
      <c r="W8715" s="8"/>
    </row>
    <row r="8716" spans="21:23" x14ac:dyDescent="0.2">
      <c r="U8716" s="8"/>
      <c r="W8716" s="8"/>
    </row>
    <row r="8717" spans="21:23" x14ac:dyDescent="0.2">
      <c r="U8717" s="8"/>
      <c r="W8717" s="8"/>
    </row>
    <row r="8718" spans="21:23" x14ac:dyDescent="0.2">
      <c r="U8718" s="8"/>
      <c r="W8718" s="8"/>
    </row>
    <row r="8719" spans="21:23" x14ac:dyDescent="0.2">
      <c r="U8719" s="8"/>
      <c r="W8719" s="8"/>
    </row>
    <row r="8720" spans="21:23" x14ac:dyDescent="0.2">
      <c r="U8720" s="8"/>
      <c r="W8720" s="8"/>
    </row>
    <row r="8721" spans="21:23" x14ac:dyDescent="0.2">
      <c r="U8721" s="8"/>
      <c r="W8721" s="8"/>
    </row>
    <row r="8722" spans="21:23" x14ac:dyDescent="0.2">
      <c r="U8722" s="8"/>
      <c r="W8722" s="8"/>
    </row>
    <row r="8723" spans="21:23" x14ac:dyDescent="0.2">
      <c r="U8723" s="8"/>
      <c r="W8723" s="8"/>
    </row>
    <row r="8724" spans="21:23" x14ac:dyDescent="0.2">
      <c r="U8724" s="8"/>
      <c r="W8724" s="8"/>
    </row>
    <row r="8725" spans="21:23" x14ac:dyDescent="0.2">
      <c r="U8725" s="8"/>
      <c r="W8725" s="8"/>
    </row>
    <row r="8726" spans="21:23" x14ac:dyDescent="0.2">
      <c r="U8726" s="8"/>
      <c r="W8726" s="8"/>
    </row>
    <row r="8727" spans="21:23" x14ac:dyDescent="0.2">
      <c r="U8727" s="8"/>
      <c r="W8727" s="8"/>
    </row>
    <row r="8728" spans="21:23" x14ac:dyDescent="0.2">
      <c r="U8728" s="8"/>
      <c r="W8728" s="8"/>
    </row>
    <row r="8729" spans="21:23" x14ac:dyDescent="0.2">
      <c r="U8729" s="8"/>
      <c r="W8729" s="8"/>
    </row>
    <row r="8730" spans="21:23" x14ac:dyDescent="0.2">
      <c r="U8730" s="8"/>
      <c r="W8730" s="8"/>
    </row>
    <row r="8731" spans="21:23" x14ac:dyDescent="0.2">
      <c r="U8731" s="8"/>
      <c r="W8731" s="8"/>
    </row>
    <row r="8732" spans="21:23" x14ac:dyDescent="0.2">
      <c r="U8732" s="8"/>
      <c r="W8732" s="8"/>
    </row>
    <row r="8733" spans="21:23" x14ac:dyDescent="0.2">
      <c r="U8733" s="8"/>
      <c r="W8733" s="8"/>
    </row>
    <row r="8734" spans="21:23" x14ac:dyDescent="0.2">
      <c r="U8734" s="8"/>
      <c r="W8734" s="8"/>
    </row>
    <row r="8735" spans="21:23" x14ac:dyDescent="0.2">
      <c r="U8735" s="8"/>
      <c r="W8735" s="8"/>
    </row>
    <row r="8736" spans="21:23" x14ac:dyDescent="0.2">
      <c r="U8736" s="8"/>
      <c r="W8736" s="8"/>
    </row>
    <row r="8737" spans="21:23" x14ac:dyDescent="0.2">
      <c r="U8737" s="8"/>
      <c r="W8737" s="8"/>
    </row>
    <row r="8738" spans="21:23" x14ac:dyDescent="0.2">
      <c r="U8738" s="8"/>
      <c r="W8738" s="8"/>
    </row>
    <row r="8739" spans="21:23" x14ac:dyDescent="0.2">
      <c r="U8739" s="8"/>
      <c r="W8739" s="8"/>
    </row>
    <row r="8740" spans="21:23" x14ac:dyDescent="0.2">
      <c r="U8740" s="8"/>
      <c r="W8740" s="8"/>
    </row>
    <row r="8741" spans="21:23" x14ac:dyDescent="0.2">
      <c r="U8741" s="8"/>
      <c r="W8741" s="8"/>
    </row>
    <row r="8742" spans="21:23" x14ac:dyDescent="0.2">
      <c r="U8742" s="8"/>
      <c r="W8742" s="8"/>
    </row>
    <row r="8743" spans="21:23" x14ac:dyDescent="0.2">
      <c r="U8743" s="8"/>
      <c r="W8743" s="8"/>
    </row>
    <row r="8744" spans="21:23" x14ac:dyDescent="0.2">
      <c r="U8744" s="8"/>
      <c r="W8744" s="8"/>
    </row>
    <row r="8745" spans="21:23" x14ac:dyDescent="0.2">
      <c r="U8745" s="8"/>
      <c r="W8745" s="8"/>
    </row>
    <row r="8746" spans="21:23" x14ac:dyDescent="0.2">
      <c r="U8746" s="8"/>
      <c r="W8746" s="8"/>
    </row>
    <row r="8747" spans="21:23" x14ac:dyDescent="0.2">
      <c r="U8747" s="8"/>
      <c r="W8747" s="8"/>
    </row>
    <row r="8748" spans="21:23" x14ac:dyDescent="0.2">
      <c r="U8748" s="8"/>
      <c r="W8748" s="8"/>
    </row>
    <row r="8749" spans="21:23" x14ac:dyDescent="0.2">
      <c r="U8749" s="8"/>
      <c r="W8749" s="8"/>
    </row>
    <row r="8750" spans="21:23" x14ac:dyDescent="0.2">
      <c r="U8750" s="8"/>
      <c r="W8750" s="8"/>
    </row>
    <row r="8751" spans="21:23" x14ac:dyDescent="0.2">
      <c r="U8751" s="8"/>
      <c r="W8751" s="8"/>
    </row>
    <row r="8752" spans="21:23" x14ac:dyDescent="0.2">
      <c r="U8752" s="8"/>
      <c r="W8752" s="8"/>
    </row>
    <row r="8753" spans="21:23" x14ac:dyDescent="0.2">
      <c r="U8753" s="8"/>
      <c r="W8753" s="8"/>
    </row>
    <row r="8754" spans="21:23" x14ac:dyDescent="0.2">
      <c r="U8754" s="8"/>
      <c r="W8754" s="8"/>
    </row>
    <row r="8755" spans="21:23" x14ac:dyDescent="0.2">
      <c r="U8755" s="8"/>
      <c r="W8755" s="8"/>
    </row>
    <row r="8756" spans="21:23" x14ac:dyDescent="0.2">
      <c r="U8756" s="8"/>
      <c r="W8756" s="8"/>
    </row>
    <row r="8757" spans="21:23" x14ac:dyDescent="0.2">
      <c r="U8757" s="8"/>
      <c r="W8757" s="8"/>
    </row>
    <row r="8758" spans="21:23" x14ac:dyDescent="0.2">
      <c r="U8758" s="8"/>
      <c r="W8758" s="8"/>
    </row>
    <row r="8759" spans="21:23" x14ac:dyDescent="0.2">
      <c r="U8759" s="8"/>
      <c r="W8759" s="8"/>
    </row>
    <row r="8760" spans="21:23" x14ac:dyDescent="0.2">
      <c r="U8760" s="8"/>
      <c r="W8760" s="8"/>
    </row>
    <row r="8761" spans="21:23" x14ac:dyDescent="0.2">
      <c r="U8761" s="8"/>
      <c r="W8761" s="8"/>
    </row>
    <row r="8762" spans="21:23" x14ac:dyDescent="0.2">
      <c r="U8762" s="8"/>
      <c r="W8762" s="8"/>
    </row>
    <row r="8763" spans="21:23" x14ac:dyDescent="0.2">
      <c r="U8763" s="8"/>
      <c r="W8763" s="8"/>
    </row>
    <row r="8764" spans="21:23" x14ac:dyDescent="0.2">
      <c r="U8764" s="8"/>
      <c r="W8764" s="8"/>
    </row>
    <row r="8765" spans="21:23" x14ac:dyDescent="0.2">
      <c r="U8765" s="8"/>
      <c r="W8765" s="8"/>
    </row>
    <row r="8766" spans="21:23" x14ac:dyDescent="0.2">
      <c r="U8766" s="8"/>
      <c r="W8766" s="8"/>
    </row>
    <row r="8767" spans="21:23" x14ac:dyDescent="0.2">
      <c r="U8767" s="8"/>
      <c r="W8767" s="8"/>
    </row>
    <row r="8768" spans="21:23" x14ac:dyDescent="0.2">
      <c r="U8768" s="8"/>
      <c r="W8768" s="8"/>
    </row>
    <row r="8769" spans="21:23" x14ac:dyDescent="0.2">
      <c r="U8769" s="8"/>
      <c r="W8769" s="8"/>
    </row>
    <row r="8770" spans="21:23" x14ac:dyDescent="0.2">
      <c r="U8770" s="8"/>
      <c r="W8770" s="8"/>
    </row>
    <row r="8771" spans="21:23" x14ac:dyDescent="0.2">
      <c r="U8771" s="8"/>
      <c r="W8771" s="8"/>
    </row>
    <row r="8772" spans="21:23" x14ac:dyDescent="0.2">
      <c r="U8772" s="8"/>
      <c r="W8772" s="8"/>
    </row>
    <row r="8773" spans="21:23" x14ac:dyDescent="0.2">
      <c r="U8773" s="8"/>
      <c r="W8773" s="8"/>
    </row>
    <row r="8774" spans="21:23" x14ac:dyDescent="0.2">
      <c r="U8774" s="8"/>
      <c r="W8774" s="8"/>
    </row>
    <row r="8775" spans="21:23" x14ac:dyDescent="0.2">
      <c r="U8775" s="8"/>
      <c r="W8775" s="8"/>
    </row>
    <row r="8776" spans="21:23" x14ac:dyDescent="0.2">
      <c r="U8776" s="8"/>
      <c r="W8776" s="8"/>
    </row>
    <row r="8777" spans="21:23" x14ac:dyDescent="0.2">
      <c r="U8777" s="8"/>
      <c r="W8777" s="8"/>
    </row>
    <row r="8778" spans="21:23" x14ac:dyDescent="0.2">
      <c r="U8778" s="8"/>
      <c r="W8778" s="8"/>
    </row>
    <row r="8779" spans="21:23" x14ac:dyDescent="0.2">
      <c r="U8779" s="8"/>
      <c r="W8779" s="8"/>
    </row>
    <row r="8780" spans="21:23" x14ac:dyDescent="0.2">
      <c r="U8780" s="8"/>
      <c r="W8780" s="8"/>
    </row>
    <row r="8781" spans="21:23" x14ac:dyDescent="0.2">
      <c r="U8781" s="8"/>
      <c r="W8781" s="8"/>
    </row>
    <row r="8782" spans="21:23" x14ac:dyDescent="0.2">
      <c r="U8782" s="8"/>
      <c r="W8782" s="8"/>
    </row>
    <row r="8783" spans="21:23" x14ac:dyDescent="0.2">
      <c r="U8783" s="8"/>
      <c r="W8783" s="8"/>
    </row>
    <row r="8784" spans="21:23" x14ac:dyDescent="0.2">
      <c r="U8784" s="8"/>
      <c r="W8784" s="8"/>
    </row>
    <row r="8785" spans="21:23" x14ac:dyDescent="0.2">
      <c r="U8785" s="8"/>
      <c r="W8785" s="8"/>
    </row>
    <row r="8786" spans="21:23" x14ac:dyDescent="0.2">
      <c r="U8786" s="8"/>
      <c r="W8786" s="8"/>
    </row>
    <row r="8787" spans="21:23" x14ac:dyDescent="0.2">
      <c r="U8787" s="8"/>
      <c r="W8787" s="8"/>
    </row>
    <row r="8788" spans="21:23" x14ac:dyDescent="0.2">
      <c r="U8788" s="8"/>
      <c r="W8788" s="8"/>
    </row>
    <row r="8789" spans="21:23" x14ac:dyDescent="0.2">
      <c r="U8789" s="8"/>
      <c r="W8789" s="8"/>
    </row>
    <row r="8790" spans="21:23" x14ac:dyDescent="0.2">
      <c r="U8790" s="8"/>
      <c r="W8790" s="8"/>
    </row>
    <row r="8791" spans="21:23" x14ac:dyDescent="0.2">
      <c r="U8791" s="8"/>
      <c r="W8791" s="8"/>
    </row>
    <row r="8792" spans="21:23" x14ac:dyDescent="0.2">
      <c r="U8792" s="8"/>
      <c r="W8792" s="8"/>
    </row>
    <row r="8793" spans="21:23" x14ac:dyDescent="0.2">
      <c r="U8793" s="8"/>
      <c r="W8793" s="8"/>
    </row>
    <row r="8794" spans="21:23" x14ac:dyDescent="0.2">
      <c r="U8794" s="8"/>
      <c r="W8794" s="8"/>
    </row>
    <row r="8795" spans="21:23" x14ac:dyDescent="0.2">
      <c r="U8795" s="8"/>
      <c r="W8795" s="8"/>
    </row>
    <row r="8796" spans="21:23" x14ac:dyDescent="0.2">
      <c r="U8796" s="8"/>
      <c r="W8796" s="8"/>
    </row>
    <row r="8797" spans="21:23" x14ac:dyDescent="0.2">
      <c r="U8797" s="8"/>
      <c r="W8797" s="8"/>
    </row>
    <row r="8798" spans="21:23" x14ac:dyDescent="0.2">
      <c r="U8798" s="8"/>
      <c r="W8798" s="8"/>
    </row>
    <row r="8799" spans="21:23" x14ac:dyDescent="0.2">
      <c r="U8799" s="8"/>
      <c r="W8799" s="8"/>
    </row>
    <row r="8800" spans="21:23" x14ac:dyDescent="0.2">
      <c r="U8800" s="8"/>
      <c r="W8800" s="8"/>
    </row>
    <row r="8801" spans="21:23" x14ac:dyDescent="0.2">
      <c r="U8801" s="8"/>
      <c r="W8801" s="8"/>
    </row>
    <row r="8802" spans="21:23" x14ac:dyDescent="0.2">
      <c r="U8802" s="8"/>
      <c r="W8802" s="8"/>
    </row>
    <row r="8803" spans="21:23" x14ac:dyDescent="0.2">
      <c r="U8803" s="8"/>
      <c r="W8803" s="8"/>
    </row>
    <row r="8804" spans="21:23" x14ac:dyDescent="0.2">
      <c r="U8804" s="8"/>
      <c r="W8804" s="8"/>
    </row>
    <row r="8805" spans="21:23" x14ac:dyDescent="0.2">
      <c r="U8805" s="8"/>
      <c r="W8805" s="8"/>
    </row>
    <row r="8806" spans="21:23" x14ac:dyDescent="0.2">
      <c r="U8806" s="8"/>
      <c r="W8806" s="8"/>
    </row>
    <row r="8807" spans="21:23" x14ac:dyDescent="0.2">
      <c r="U8807" s="8"/>
      <c r="W8807" s="8"/>
    </row>
    <row r="8808" spans="21:23" x14ac:dyDescent="0.2">
      <c r="U8808" s="8"/>
      <c r="W8808" s="8"/>
    </row>
    <row r="8809" spans="21:23" x14ac:dyDescent="0.2">
      <c r="U8809" s="8"/>
      <c r="W8809" s="8"/>
    </row>
    <row r="8810" spans="21:23" x14ac:dyDescent="0.2">
      <c r="U8810" s="8"/>
      <c r="W8810" s="8"/>
    </row>
    <row r="8811" spans="21:23" x14ac:dyDescent="0.2">
      <c r="U8811" s="8"/>
      <c r="W8811" s="8"/>
    </row>
    <row r="8812" spans="21:23" x14ac:dyDescent="0.2">
      <c r="U8812" s="8"/>
      <c r="W8812" s="8"/>
    </row>
    <row r="8813" spans="21:23" x14ac:dyDescent="0.2">
      <c r="U8813" s="8"/>
      <c r="W8813" s="8"/>
    </row>
    <row r="8814" spans="21:23" x14ac:dyDescent="0.2">
      <c r="U8814" s="8"/>
      <c r="W8814" s="8"/>
    </row>
    <row r="8815" spans="21:23" x14ac:dyDescent="0.2">
      <c r="U8815" s="8"/>
      <c r="W8815" s="8"/>
    </row>
    <row r="8816" spans="21:23" x14ac:dyDescent="0.2">
      <c r="U8816" s="8"/>
      <c r="W8816" s="8"/>
    </row>
    <row r="8817" spans="21:23" x14ac:dyDescent="0.2">
      <c r="U8817" s="8"/>
      <c r="W8817" s="8"/>
    </row>
    <row r="8818" spans="21:23" x14ac:dyDescent="0.2">
      <c r="U8818" s="8"/>
      <c r="W8818" s="8"/>
    </row>
    <row r="8819" spans="21:23" x14ac:dyDescent="0.2">
      <c r="U8819" s="8"/>
      <c r="W8819" s="8"/>
    </row>
    <row r="8820" spans="21:23" x14ac:dyDescent="0.2">
      <c r="U8820" s="8"/>
      <c r="W8820" s="8"/>
    </row>
    <row r="8821" spans="21:23" x14ac:dyDescent="0.2">
      <c r="U8821" s="8"/>
      <c r="W8821" s="8"/>
    </row>
    <row r="8822" spans="21:23" x14ac:dyDescent="0.2">
      <c r="U8822" s="8"/>
      <c r="W8822" s="8"/>
    </row>
    <row r="8823" spans="21:23" x14ac:dyDescent="0.2">
      <c r="U8823" s="8"/>
      <c r="W8823" s="8"/>
    </row>
    <row r="8824" spans="21:23" x14ac:dyDescent="0.2">
      <c r="U8824" s="8"/>
      <c r="W8824" s="8"/>
    </row>
    <row r="8825" spans="21:23" x14ac:dyDescent="0.2">
      <c r="U8825" s="8"/>
      <c r="W8825" s="8"/>
    </row>
    <row r="8826" spans="21:23" x14ac:dyDescent="0.2">
      <c r="U8826" s="8"/>
      <c r="W8826" s="8"/>
    </row>
    <row r="8827" spans="21:23" x14ac:dyDescent="0.2">
      <c r="U8827" s="8"/>
      <c r="W8827" s="8"/>
    </row>
    <row r="8828" spans="21:23" x14ac:dyDescent="0.2">
      <c r="U8828" s="8"/>
      <c r="W8828" s="8"/>
    </row>
    <row r="8829" spans="21:23" x14ac:dyDescent="0.2">
      <c r="U8829" s="8"/>
      <c r="W8829" s="8"/>
    </row>
    <row r="8830" spans="21:23" x14ac:dyDescent="0.2">
      <c r="U8830" s="8"/>
      <c r="W8830" s="8"/>
    </row>
    <row r="8831" spans="21:23" x14ac:dyDescent="0.2">
      <c r="U8831" s="8"/>
      <c r="W8831" s="8"/>
    </row>
    <row r="8832" spans="21:23" x14ac:dyDescent="0.2">
      <c r="U8832" s="8"/>
      <c r="W8832" s="8"/>
    </row>
    <row r="8833" spans="21:23" x14ac:dyDescent="0.2">
      <c r="U8833" s="8"/>
      <c r="W8833" s="8"/>
    </row>
    <row r="8834" spans="21:23" x14ac:dyDescent="0.2">
      <c r="U8834" s="8"/>
      <c r="W8834" s="8"/>
    </row>
    <row r="8835" spans="21:23" x14ac:dyDescent="0.2">
      <c r="U8835" s="8"/>
      <c r="W8835" s="8"/>
    </row>
    <row r="8836" spans="21:23" x14ac:dyDescent="0.2">
      <c r="U8836" s="8"/>
      <c r="W8836" s="8"/>
    </row>
    <row r="8837" spans="21:23" x14ac:dyDescent="0.2">
      <c r="U8837" s="8"/>
      <c r="W8837" s="8"/>
    </row>
    <row r="8838" spans="21:23" x14ac:dyDescent="0.2">
      <c r="U8838" s="8"/>
      <c r="W8838" s="8"/>
    </row>
    <row r="8839" spans="21:23" x14ac:dyDescent="0.2">
      <c r="U8839" s="8"/>
      <c r="W8839" s="8"/>
    </row>
    <row r="8840" spans="21:23" x14ac:dyDescent="0.2">
      <c r="U8840" s="8"/>
      <c r="W8840" s="8"/>
    </row>
    <row r="8841" spans="21:23" x14ac:dyDescent="0.2">
      <c r="U8841" s="8"/>
      <c r="W8841" s="8"/>
    </row>
    <row r="8842" spans="21:23" x14ac:dyDescent="0.2">
      <c r="U8842" s="8"/>
      <c r="W8842" s="8"/>
    </row>
    <row r="8843" spans="21:23" x14ac:dyDescent="0.2">
      <c r="U8843" s="8"/>
      <c r="W8843" s="8"/>
    </row>
    <row r="8844" spans="21:23" x14ac:dyDescent="0.2">
      <c r="U8844" s="8"/>
      <c r="W8844" s="8"/>
    </row>
    <row r="8845" spans="21:23" x14ac:dyDescent="0.2">
      <c r="U8845" s="8"/>
      <c r="W8845" s="8"/>
    </row>
    <row r="8846" spans="21:23" x14ac:dyDescent="0.2">
      <c r="U8846" s="8"/>
      <c r="W8846" s="8"/>
    </row>
    <row r="8847" spans="21:23" x14ac:dyDescent="0.2">
      <c r="U8847" s="8"/>
      <c r="W8847" s="8"/>
    </row>
    <row r="8848" spans="21:23" x14ac:dyDescent="0.2">
      <c r="U8848" s="8"/>
      <c r="W8848" s="8"/>
    </row>
    <row r="8849" spans="21:23" x14ac:dyDescent="0.2">
      <c r="U8849" s="8"/>
      <c r="W8849" s="8"/>
    </row>
    <row r="8850" spans="21:23" x14ac:dyDescent="0.2">
      <c r="U8850" s="8"/>
      <c r="W8850" s="8"/>
    </row>
    <row r="8851" spans="21:23" x14ac:dyDescent="0.2">
      <c r="U8851" s="8"/>
      <c r="W8851" s="8"/>
    </row>
    <row r="8852" spans="21:23" x14ac:dyDescent="0.2">
      <c r="U8852" s="8"/>
      <c r="W8852" s="8"/>
    </row>
    <row r="8853" spans="21:23" x14ac:dyDescent="0.2">
      <c r="U8853" s="8"/>
      <c r="W8853" s="8"/>
    </row>
    <row r="8854" spans="21:23" x14ac:dyDescent="0.2">
      <c r="U8854" s="8"/>
      <c r="W8854" s="8"/>
    </row>
    <row r="8855" spans="21:23" x14ac:dyDescent="0.2">
      <c r="U8855" s="8"/>
      <c r="W8855" s="8"/>
    </row>
    <row r="8856" spans="21:23" x14ac:dyDescent="0.2">
      <c r="U8856" s="8"/>
      <c r="W8856" s="8"/>
    </row>
    <row r="8857" spans="21:23" x14ac:dyDescent="0.2">
      <c r="U8857" s="8"/>
      <c r="W8857" s="8"/>
    </row>
    <row r="8858" spans="21:23" x14ac:dyDescent="0.2">
      <c r="U8858" s="8"/>
      <c r="W8858" s="8"/>
    </row>
    <row r="8859" spans="21:23" x14ac:dyDescent="0.2">
      <c r="U8859" s="8"/>
      <c r="W8859" s="8"/>
    </row>
    <row r="8860" spans="21:23" x14ac:dyDescent="0.2">
      <c r="U8860" s="8"/>
      <c r="W8860" s="8"/>
    </row>
    <row r="8861" spans="21:23" x14ac:dyDescent="0.2">
      <c r="U8861" s="8"/>
      <c r="W8861" s="8"/>
    </row>
    <row r="8862" spans="21:23" x14ac:dyDescent="0.2">
      <c r="U8862" s="8"/>
      <c r="W8862" s="8"/>
    </row>
    <row r="8863" spans="21:23" x14ac:dyDescent="0.2">
      <c r="U8863" s="8"/>
      <c r="W8863" s="8"/>
    </row>
    <row r="8864" spans="21:23" x14ac:dyDescent="0.2">
      <c r="U8864" s="8"/>
      <c r="W8864" s="8"/>
    </row>
    <row r="8865" spans="21:23" x14ac:dyDescent="0.2">
      <c r="U8865" s="8"/>
      <c r="W8865" s="8"/>
    </row>
    <row r="8866" spans="21:23" x14ac:dyDescent="0.2">
      <c r="U8866" s="8"/>
      <c r="W8866" s="8"/>
    </row>
    <row r="8867" spans="21:23" x14ac:dyDescent="0.2">
      <c r="U8867" s="8"/>
      <c r="W8867" s="8"/>
    </row>
    <row r="8868" spans="21:23" x14ac:dyDescent="0.2">
      <c r="U8868" s="8"/>
      <c r="W8868" s="8"/>
    </row>
    <row r="8869" spans="21:23" x14ac:dyDescent="0.2">
      <c r="U8869" s="8"/>
      <c r="W8869" s="8"/>
    </row>
    <row r="8870" spans="21:23" x14ac:dyDescent="0.2">
      <c r="U8870" s="8"/>
      <c r="W8870" s="8"/>
    </row>
    <row r="8871" spans="21:23" x14ac:dyDescent="0.2">
      <c r="U8871" s="8"/>
      <c r="W8871" s="8"/>
    </row>
    <row r="8872" spans="21:23" x14ac:dyDescent="0.2">
      <c r="U8872" s="8"/>
      <c r="W8872" s="8"/>
    </row>
    <row r="8873" spans="21:23" x14ac:dyDescent="0.2">
      <c r="U8873" s="8"/>
      <c r="W8873" s="8"/>
    </row>
    <row r="8874" spans="21:23" x14ac:dyDescent="0.2">
      <c r="U8874" s="8"/>
      <c r="W8874" s="8"/>
    </row>
    <row r="8875" spans="21:23" x14ac:dyDescent="0.2">
      <c r="U8875" s="8"/>
      <c r="W8875" s="8"/>
    </row>
    <row r="8876" spans="21:23" x14ac:dyDescent="0.2">
      <c r="U8876" s="8"/>
      <c r="W8876" s="8"/>
    </row>
    <row r="8877" spans="21:23" x14ac:dyDescent="0.2">
      <c r="U8877" s="8"/>
      <c r="W8877" s="8"/>
    </row>
    <row r="8878" spans="21:23" x14ac:dyDescent="0.2">
      <c r="U8878" s="8"/>
      <c r="W8878" s="8"/>
    </row>
    <row r="8879" spans="21:23" x14ac:dyDescent="0.2">
      <c r="U8879" s="8"/>
      <c r="W8879" s="8"/>
    </row>
    <row r="8880" spans="21:23" x14ac:dyDescent="0.2">
      <c r="U8880" s="8"/>
      <c r="W8880" s="8"/>
    </row>
    <row r="8881" spans="21:23" x14ac:dyDescent="0.2">
      <c r="U8881" s="8"/>
      <c r="W8881" s="8"/>
    </row>
    <row r="8882" spans="21:23" x14ac:dyDescent="0.2">
      <c r="U8882" s="8"/>
      <c r="W8882" s="8"/>
    </row>
    <row r="8883" spans="21:23" x14ac:dyDescent="0.2">
      <c r="U8883" s="8"/>
      <c r="W8883" s="8"/>
    </row>
    <row r="8884" spans="21:23" x14ac:dyDescent="0.2">
      <c r="U8884" s="8"/>
      <c r="W8884" s="8"/>
    </row>
    <row r="8885" spans="21:23" x14ac:dyDescent="0.2">
      <c r="U8885" s="8"/>
      <c r="W8885" s="8"/>
    </row>
    <row r="8886" spans="21:23" x14ac:dyDescent="0.2">
      <c r="U8886" s="8"/>
      <c r="W8886" s="8"/>
    </row>
    <row r="8887" spans="21:23" x14ac:dyDescent="0.2">
      <c r="U8887" s="8"/>
      <c r="W8887" s="8"/>
    </row>
    <row r="8888" spans="21:23" x14ac:dyDescent="0.2">
      <c r="U8888" s="8"/>
      <c r="W8888" s="8"/>
    </row>
    <row r="8889" spans="21:23" x14ac:dyDescent="0.2">
      <c r="U8889" s="8"/>
      <c r="W8889" s="8"/>
    </row>
    <row r="8890" spans="21:23" x14ac:dyDescent="0.2">
      <c r="U8890" s="8"/>
      <c r="W8890" s="8"/>
    </row>
    <row r="8891" spans="21:23" x14ac:dyDescent="0.2">
      <c r="U8891" s="8"/>
      <c r="W8891" s="8"/>
    </row>
    <row r="8892" spans="21:23" x14ac:dyDescent="0.2">
      <c r="U8892" s="8"/>
      <c r="W8892" s="8"/>
    </row>
    <row r="8893" spans="21:23" x14ac:dyDescent="0.2">
      <c r="U8893" s="8"/>
      <c r="W8893" s="8"/>
    </row>
    <row r="8894" spans="21:23" x14ac:dyDescent="0.2">
      <c r="U8894" s="8"/>
      <c r="W8894" s="8"/>
    </row>
    <row r="8895" spans="21:23" x14ac:dyDescent="0.2">
      <c r="U8895" s="8"/>
      <c r="W8895" s="8"/>
    </row>
    <row r="8896" spans="21:23" x14ac:dyDescent="0.2">
      <c r="U8896" s="8"/>
      <c r="W8896" s="8"/>
    </row>
    <row r="8897" spans="21:23" x14ac:dyDescent="0.2">
      <c r="U8897" s="8"/>
      <c r="W8897" s="8"/>
    </row>
    <row r="8898" spans="21:23" x14ac:dyDescent="0.2">
      <c r="U8898" s="8"/>
      <c r="W8898" s="8"/>
    </row>
    <row r="8899" spans="21:23" x14ac:dyDescent="0.2">
      <c r="U8899" s="8"/>
      <c r="W8899" s="8"/>
    </row>
    <row r="8900" spans="21:23" x14ac:dyDescent="0.2">
      <c r="U8900" s="8"/>
      <c r="W8900" s="8"/>
    </row>
    <row r="8901" spans="21:23" x14ac:dyDescent="0.2">
      <c r="U8901" s="8"/>
      <c r="W8901" s="8"/>
    </row>
    <row r="8902" spans="21:23" x14ac:dyDescent="0.2">
      <c r="U8902" s="8"/>
      <c r="W8902" s="8"/>
    </row>
    <row r="8903" spans="21:23" x14ac:dyDescent="0.2">
      <c r="U8903" s="8"/>
      <c r="W8903" s="8"/>
    </row>
    <row r="8904" spans="21:23" x14ac:dyDescent="0.2">
      <c r="U8904" s="8"/>
      <c r="W8904" s="8"/>
    </row>
    <row r="8905" spans="21:23" x14ac:dyDescent="0.2">
      <c r="U8905" s="8"/>
      <c r="W8905" s="8"/>
    </row>
    <row r="8906" spans="21:23" x14ac:dyDescent="0.2">
      <c r="U8906" s="8"/>
      <c r="W8906" s="8"/>
    </row>
    <row r="8907" spans="21:23" x14ac:dyDescent="0.2">
      <c r="U8907" s="8"/>
      <c r="W8907" s="8"/>
    </row>
    <row r="8908" spans="21:23" x14ac:dyDescent="0.2">
      <c r="U8908" s="8"/>
      <c r="W8908" s="8"/>
    </row>
    <row r="8909" spans="21:23" x14ac:dyDescent="0.2">
      <c r="U8909" s="8"/>
      <c r="W8909" s="8"/>
    </row>
    <row r="8910" spans="21:23" x14ac:dyDescent="0.2">
      <c r="U8910" s="8"/>
      <c r="W8910" s="8"/>
    </row>
    <row r="8911" spans="21:23" x14ac:dyDescent="0.2">
      <c r="U8911" s="8"/>
      <c r="W8911" s="8"/>
    </row>
    <row r="8912" spans="21:23" x14ac:dyDescent="0.2">
      <c r="U8912" s="8"/>
      <c r="W8912" s="8"/>
    </row>
    <row r="8913" spans="21:23" x14ac:dyDescent="0.2">
      <c r="U8913" s="8"/>
      <c r="W8913" s="8"/>
    </row>
    <row r="8914" spans="21:23" x14ac:dyDescent="0.2">
      <c r="U8914" s="8"/>
      <c r="W8914" s="8"/>
    </row>
    <row r="8915" spans="21:23" x14ac:dyDescent="0.2">
      <c r="U8915" s="8"/>
      <c r="W8915" s="8"/>
    </row>
    <row r="8916" spans="21:23" x14ac:dyDescent="0.2">
      <c r="U8916" s="8"/>
      <c r="W8916" s="8"/>
    </row>
    <row r="8917" spans="21:23" x14ac:dyDescent="0.2">
      <c r="U8917" s="8"/>
      <c r="W8917" s="8"/>
    </row>
    <row r="8918" spans="21:23" x14ac:dyDescent="0.2">
      <c r="U8918" s="8"/>
      <c r="W8918" s="8"/>
    </row>
    <row r="8919" spans="21:23" x14ac:dyDescent="0.2">
      <c r="U8919" s="8"/>
      <c r="W8919" s="8"/>
    </row>
    <row r="8920" spans="21:23" x14ac:dyDescent="0.2">
      <c r="U8920" s="8"/>
      <c r="W8920" s="8"/>
    </row>
    <row r="8921" spans="21:23" x14ac:dyDescent="0.2">
      <c r="U8921" s="8"/>
      <c r="W8921" s="8"/>
    </row>
    <row r="8922" spans="21:23" x14ac:dyDescent="0.2">
      <c r="U8922" s="8"/>
      <c r="W8922" s="8"/>
    </row>
    <row r="8923" spans="21:23" x14ac:dyDescent="0.2">
      <c r="U8923" s="8"/>
      <c r="W8923" s="8"/>
    </row>
    <row r="8924" spans="21:23" x14ac:dyDescent="0.2">
      <c r="U8924" s="8"/>
      <c r="W8924" s="8"/>
    </row>
    <row r="8925" spans="21:23" x14ac:dyDescent="0.2">
      <c r="U8925" s="8"/>
      <c r="W8925" s="8"/>
    </row>
    <row r="8926" spans="21:23" x14ac:dyDescent="0.2">
      <c r="U8926" s="8"/>
      <c r="W8926" s="8"/>
    </row>
    <row r="8927" spans="21:23" x14ac:dyDescent="0.2">
      <c r="U8927" s="8"/>
      <c r="W8927" s="8"/>
    </row>
    <row r="8928" spans="21:23" x14ac:dyDescent="0.2">
      <c r="U8928" s="8"/>
      <c r="W8928" s="8"/>
    </row>
    <row r="8929" spans="21:23" x14ac:dyDescent="0.2">
      <c r="U8929" s="8"/>
      <c r="W8929" s="8"/>
    </row>
    <row r="8930" spans="21:23" x14ac:dyDescent="0.2">
      <c r="U8930" s="8"/>
      <c r="W8930" s="8"/>
    </row>
    <row r="8931" spans="21:23" x14ac:dyDescent="0.2">
      <c r="U8931" s="8"/>
      <c r="W8931" s="8"/>
    </row>
    <row r="8932" spans="21:23" x14ac:dyDescent="0.2">
      <c r="U8932" s="8"/>
      <c r="W8932" s="8"/>
    </row>
    <row r="8933" spans="21:23" x14ac:dyDescent="0.2">
      <c r="U8933" s="8"/>
      <c r="W8933" s="8"/>
    </row>
    <row r="8934" spans="21:23" x14ac:dyDescent="0.2">
      <c r="U8934" s="8"/>
      <c r="W8934" s="8"/>
    </row>
    <row r="8935" spans="21:23" x14ac:dyDescent="0.2">
      <c r="U8935" s="8"/>
      <c r="W8935" s="8"/>
    </row>
    <row r="8936" spans="21:23" x14ac:dyDescent="0.2">
      <c r="U8936" s="8"/>
      <c r="W8936" s="8"/>
    </row>
    <row r="8937" spans="21:23" x14ac:dyDescent="0.2">
      <c r="U8937" s="8"/>
      <c r="W8937" s="8"/>
    </row>
    <row r="8938" spans="21:23" x14ac:dyDescent="0.2">
      <c r="U8938" s="8"/>
      <c r="W8938" s="8"/>
    </row>
    <row r="8939" spans="21:23" x14ac:dyDescent="0.2">
      <c r="U8939" s="8"/>
      <c r="W8939" s="8"/>
    </row>
    <row r="8940" spans="21:23" x14ac:dyDescent="0.2">
      <c r="U8940" s="8"/>
      <c r="W8940" s="8"/>
    </row>
    <row r="8941" spans="21:23" x14ac:dyDescent="0.2">
      <c r="U8941" s="8"/>
      <c r="W8941" s="8"/>
    </row>
    <row r="8942" spans="21:23" x14ac:dyDescent="0.2">
      <c r="U8942" s="8"/>
      <c r="W8942" s="8"/>
    </row>
    <row r="8943" spans="21:23" x14ac:dyDescent="0.2">
      <c r="U8943" s="8"/>
      <c r="W8943" s="8"/>
    </row>
    <row r="8944" spans="21:23" x14ac:dyDescent="0.2">
      <c r="U8944" s="8"/>
      <c r="W8944" s="8"/>
    </row>
    <row r="8945" spans="21:23" x14ac:dyDescent="0.2">
      <c r="U8945" s="8"/>
      <c r="W8945" s="8"/>
    </row>
    <row r="8946" spans="21:23" x14ac:dyDescent="0.2">
      <c r="U8946" s="8"/>
      <c r="W8946" s="8"/>
    </row>
    <row r="8947" spans="21:23" x14ac:dyDescent="0.2">
      <c r="U8947" s="8"/>
      <c r="W8947" s="8"/>
    </row>
    <row r="8948" spans="21:23" x14ac:dyDescent="0.2">
      <c r="U8948" s="8"/>
      <c r="W8948" s="8"/>
    </row>
    <row r="8949" spans="21:23" x14ac:dyDescent="0.2">
      <c r="U8949" s="8"/>
      <c r="W8949" s="8"/>
    </row>
    <row r="8950" spans="21:23" x14ac:dyDescent="0.2">
      <c r="U8950" s="8"/>
      <c r="W8950" s="8"/>
    </row>
    <row r="8951" spans="21:23" x14ac:dyDescent="0.2">
      <c r="U8951" s="8"/>
      <c r="W8951" s="8"/>
    </row>
    <row r="8952" spans="21:23" x14ac:dyDescent="0.2">
      <c r="U8952" s="8"/>
      <c r="W8952" s="8"/>
    </row>
    <row r="8953" spans="21:23" x14ac:dyDescent="0.2">
      <c r="U8953" s="8"/>
      <c r="W8953" s="8"/>
    </row>
    <row r="8954" spans="21:23" x14ac:dyDescent="0.2">
      <c r="U8954" s="8"/>
      <c r="W8954" s="8"/>
    </row>
    <row r="8955" spans="21:23" x14ac:dyDescent="0.2">
      <c r="U8955" s="8"/>
      <c r="W8955" s="8"/>
    </row>
    <row r="8956" spans="21:23" x14ac:dyDescent="0.2">
      <c r="U8956" s="8"/>
      <c r="W8956" s="8"/>
    </row>
    <row r="8957" spans="21:23" x14ac:dyDescent="0.2">
      <c r="U8957" s="8"/>
      <c r="W8957" s="8"/>
    </row>
    <row r="8958" spans="21:23" x14ac:dyDescent="0.2">
      <c r="U8958" s="8"/>
      <c r="W8958" s="8"/>
    </row>
    <row r="8959" spans="21:23" x14ac:dyDescent="0.2">
      <c r="U8959" s="8"/>
      <c r="W8959" s="8"/>
    </row>
    <row r="8960" spans="21:23" x14ac:dyDescent="0.2">
      <c r="U8960" s="8"/>
      <c r="W8960" s="8"/>
    </row>
    <row r="8961" spans="21:23" x14ac:dyDescent="0.2">
      <c r="U8961" s="8"/>
      <c r="W8961" s="8"/>
    </row>
    <row r="8962" spans="21:23" x14ac:dyDescent="0.2">
      <c r="U8962" s="8"/>
      <c r="W8962" s="8"/>
    </row>
    <row r="8963" spans="21:23" x14ac:dyDescent="0.2">
      <c r="U8963" s="8"/>
      <c r="W8963" s="8"/>
    </row>
    <row r="8964" spans="21:23" x14ac:dyDescent="0.2">
      <c r="U8964" s="8"/>
      <c r="W8964" s="8"/>
    </row>
    <row r="8965" spans="21:23" x14ac:dyDescent="0.2">
      <c r="U8965" s="8"/>
      <c r="W8965" s="8"/>
    </row>
    <row r="8966" spans="21:23" x14ac:dyDescent="0.2">
      <c r="U8966" s="8"/>
      <c r="W8966" s="8"/>
    </row>
    <row r="8967" spans="21:23" x14ac:dyDescent="0.2">
      <c r="U8967" s="8"/>
      <c r="W8967" s="8"/>
    </row>
    <row r="8968" spans="21:23" x14ac:dyDescent="0.2">
      <c r="U8968" s="8"/>
      <c r="W8968" s="8"/>
    </row>
    <row r="8969" spans="21:23" x14ac:dyDescent="0.2">
      <c r="U8969" s="8"/>
      <c r="W8969" s="8"/>
    </row>
    <row r="8970" spans="21:23" x14ac:dyDescent="0.2">
      <c r="U8970" s="8"/>
      <c r="W8970" s="8"/>
    </row>
    <row r="8971" spans="21:23" x14ac:dyDescent="0.2">
      <c r="U8971" s="8"/>
      <c r="W8971" s="8"/>
    </row>
    <row r="8972" spans="21:23" x14ac:dyDescent="0.2">
      <c r="U8972" s="8"/>
      <c r="W8972" s="8"/>
    </row>
    <row r="8973" spans="21:23" x14ac:dyDescent="0.2">
      <c r="U8973" s="8"/>
      <c r="W8973" s="8"/>
    </row>
    <row r="8974" spans="21:23" x14ac:dyDescent="0.2">
      <c r="U8974" s="8"/>
      <c r="W8974" s="8"/>
    </row>
    <row r="8975" spans="21:23" x14ac:dyDescent="0.2">
      <c r="U8975" s="8"/>
      <c r="W8975" s="8"/>
    </row>
    <row r="8976" spans="21:23" x14ac:dyDescent="0.2">
      <c r="U8976" s="8"/>
      <c r="W8976" s="8"/>
    </row>
    <row r="8977" spans="21:23" x14ac:dyDescent="0.2">
      <c r="U8977" s="8"/>
      <c r="W8977" s="8"/>
    </row>
    <row r="8978" spans="21:23" x14ac:dyDescent="0.2">
      <c r="U8978" s="8"/>
      <c r="W8978" s="8"/>
    </row>
    <row r="8979" spans="21:23" x14ac:dyDescent="0.2">
      <c r="U8979" s="8"/>
      <c r="W8979" s="8"/>
    </row>
    <row r="8980" spans="21:23" x14ac:dyDescent="0.2">
      <c r="U8980" s="8"/>
      <c r="W8980" s="8"/>
    </row>
    <row r="8981" spans="21:23" x14ac:dyDescent="0.2">
      <c r="U8981" s="8"/>
      <c r="W8981" s="8"/>
    </row>
    <row r="8982" spans="21:23" x14ac:dyDescent="0.2">
      <c r="U8982" s="8"/>
      <c r="W8982" s="8"/>
    </row>
    <row r="8983" spans="21:23" x14ac:dyDescent="0.2">
      <c r="U8983" s="8"/>
      <c r="W8983" s="8"/>
    </row>
    <row r="8984" spans="21:23" x14ac:dyDescent="0.2">
      <c r="U8984" s="8"/>
      <c r="W8984" s="8"/>
    </row>
    <row r="8985" spans="21:23" x14ac:dyDescent="0.2">
      <c r="U8985" s="8"/>
      <c r="W8985" s="8"/>
    </row>
    <row r="8986" spans="21:23" x14ac:dyDescent="0.2">
      <c r="U8986" s="8"/>
      <c r="W8986" s="8"/>
    </row>
    <row r="8987" spans="21:23" x14ac:dyDescent="0.2">
      <c r="U8987" s="8"/>
      <c r="W8987" s="8"/>
    </row>
    <row r="8988" spans="21:23" x14ac:dyDescent="0.2">
      <c r="U8988" s="8"/>
      <c r="W8988" s="8"/>
    </row>
    <row r="8989" spans="21:23" x14ac:dyDescent="0.2">
      <c r="U8989" s="8"/>
      <c r="W8989" s="8"/>
    </row>
    <row r="8990" spans="21:23" x14ac:dyDescent="0.2">
      <c r="U8990" s="8"/>
      <c r="W8990" s="8"/>
    </row>
    <row r="8991" spans="21:23" x14ac:dyDescent="0.2">
      <c r="U8991" s="8"/>
      <c r="W8991" s="8"/>
    </row>
    <row r="8992" spans="21:23" x14ac:dyDescent="0.2">
      <c r="U8992" s="8"/>
      <c r="W8992" s="8"/>
    </row>
    <row r="8993" spans="21:23" x14ac:dyDescent="0.2">
      <c r="U8993" s="8"/>
      <c r="W8993" s="8"/>
    </row>
    <row r="8994" spans="21:23" x14ac:dyDescent="0.2">
      <c r="U8994" s="8"/>
      <c r="W8994" s="8"/>
    </row>
    <row r="8995" spans="21:23" x14ac:dyDescent="0.2">
      <c r="U8995" s="8"/>
      <c r="W8995" s="8"/>
    </row>
    <row r="8996" spans="21:23" x14ac:dyDescent="0.2">
      <c r="U8996" s="8"/>
      <c r="W8996" s="8"/>
    </row>
    <row r="8997" spans="21:23" x14ac:dyDescent="0.2">
      <c r="U8997" s="8"/>
      <c r="W8997" s="8"/>
    </row>
    <row r="8998" spans="21:23" x14ac:dyDescent="0.2">
      <c r="U8998" s="8"/>
      <c r="W8998" s="8"/>
    </row>
    <row r="8999" spans="21:23" x14ac:dyDescent="0.2">
      <c r="U8999" s="8"/>
      <c r="W8999" s="8"/>
    </row>
    <row r="9000" spans="21:23" x14ac:dyDescent="0.2">
      <c r="U9000" s="8"/>
      <c r="W9000" s="8"/>
    </row>
    <row r="9001" spans="21:23" x14ac:dyDescent="0.2">
      <c r="U9001" s="8"/>
      <c r="W9001" s="8"/>
    </row>
    <row r="9002" spans="21:23" x14ac:dyDescent="0.2">
      <c r="U9002" s="8"/>
      <c r="W9002" s="8"/>
    </row>
    <row r="9003" spans="21:23" x14ac:dyDescent="0.2">
      <c r="U9003" s="8"/>
      <c r="W9003" s="8"/>
    </row>
    <row r="9004" spans="21:23" x14ac:dyDescent="0.2">
      <c r="U9004" s="8"/>
      <c r="W9004" s="8"/>
    </row>
    <row r="9005" spans="21:23" x14ac:dyDescent="0.2">
      <c r="U9005" s="8"/>
      <c r="W9005" s="8"/>
    </row>
    <row r="9006" spans="21:23" x14ac:dyDescent="0.2">
      <c r="U9006" s="8"/>
      <c r="W9006" s="8"/>
    </row>
    <row r="9007" spans="21:23" x14ac:dyDescent="0.2">
      <c r="U9007" s="8"/>
      <c r="W9007" s="8"/>
    </row>
    <row r="9008" spans="21:23" x14ac:dyDescent="0.2">
      <c r="U9008" s="8"/>
      <c r="W9008" s="8"/>
    </row>
    <row r="9009" spans="21:23" x14ac:dyDescent="0.2">
      <c r="U9009" s="8"/>
      <c r="W9009" s="8"/>
    </row>
    <row r="9010" spans="21:23" x14ac:dyDescent="0.2">
      <c r="U9010" s="8"/>
      <c r="W9010" s="8"/>
    </row>
    <row r="9011" spans="21:23" x14ac:dyDescent="0.2">
      <c r="U9011" s="8"/>
      <c r="W9011" s="8"/>
    </row>
    <row r="9012" spans="21:23" x14ac:dyDescent="0.2">
      <c r="U9012" s="8"/>
      <c r="W9012" s="8"/>
    </row>
    <row r="9013" spans="21:23" x14ac:dyDescent="0.2">
      <c r="U9013" s="8"/>
      <c r="W9013" s="8"/>
    </row>
    <row r="9014" spans="21:23" x14ac:dyDescent="0.2">
      <c r="U9014" s="8"/>
      <c r="W9014" s="8"/>
    </row>
    <row r="9015" spans="21:23" x14ac:dyDescent="0.2">
      <c r="U9015" s="8"/>
      <c r="W9015" s="8"/>
    </row>
    <row r="9016" spans="21:23" x14ac:dyDescent="0.2">
      <c r="U9016" s="8"/>
      <c r="W9016" s="8"/>
    </row>
    <row r="9017" spans="21:23" x14ac:dyDescent="0.2">
      <c r="U9017" s="8"/>
      <c r="W9017" s="8"/>
    </row>
    <row r="9018" spans="21:23" x14ac:dyDescent="0.2">
      <c r="U9018" s="8"/>
      <c r="W9018" s="8"/>
    </row>
    <row r="9019" spans="21:23" x14ac:dyDescent="0.2">
      <c r="U9019" s="8"/>
      <c r="W9019" s="8"/>
    </row>
    <row r="9020" spans="21:23" x14ac:dyDescent="0.2">
      <c r="U9020" s="8"/>
      <c r="W9020" s="8"/>
    </row>
    <row r="9021" spans="21:23" x14ac:dyDescent="0.2">
      <c r="U9021" s="8"/>
      <c r="W9021" s="8"/>
    </row>
    <row r="9022" spans="21:23" x14ac:dyDescent="0.2">
      <c r="U9022" s="8"/>
      <c r="W9022" s="8"/>
    </row>
    <row r="9023" spans="21:23" x14ac:dyDescent="0.2">
      <c r="U9023" s="8"/>
      <c r="W9023" s="8"/>
    </row>
    <row r="9024" spans="21:23" x14ac:dyDescent="0.2">
      <c r="U9024" s="8"/>
      <c r="W9024" s="8"/>
    </row>
    <row r="9025" spans="21:23" x14ac:dyDescent="0.2">
      <c r="U9025" s="8"/>
      <c r="W9025" s="8"/>
    </row>
    <row r="9026" spans="21:23" x14ac:dyDescent="0.2">
      <c r="U9026" s="8"/>
      <c r="W9026" s="8"/>
    </row>
    <row r="9027" spans="21:23" x14ac:dyDescent="0.2">
      <c r="U9027" s="8"/>
      <c r="W9027" s="8"/>
    </row>
    <row r="9028" spans="21:23" x14ac:dyDescent="0.2">
      <c r="U9028" s="8"/>
      <c r="W9028" s="8"/>
    </row>
    <row r="9029" spans="21:23" x14ac:dyDescent="0.2">
      <c r="U9029" s="8"/>
      <c r="W9029" s="8"/>
    </row>
    <row r="9030" spans="21:23" x14ac:dyDescent="0.2">
      <c r="U9030" s="8"/>
      <c r="W9030" s="8"/>
    </row>
    <row r="9031" spans="21:23" x14ac:dyDescent="0.2">
      <c r="U9031" s="8"/>
      <c r="W9031" s="8"/>
    </row>
    <row r="9032" spans="21:23" x14ac:dyDescent="0.2">
      <c r="U9032" s="8"/>
      <c r="W9032" s="8"/>
    </row>
    <row r="9033" spans="21:23" x14ac:dyDescent="0.2">
      <c r="U9033" s="8"/>
      <c r="W9033" s="8"/>
    </row>
    <row r="9034" spans="21:23" x14ac:dyDescent="0.2">
      <c r="U9034" s="8"/>
      <c r="W9034" s="8"/>
    </row>
    <row r="9035" spans="21:23" x14ac:dyDescent="0.2">
      <c r="U9035" s="8"/>
      <c r="W9035" s="8"/>
    </row>
    <row r="9036" spans="21:23" x14ac:dyDescent="0.2">
      <c r="U9036" s="8"/>
      <c r="W9036" s="8"/>
    </row>
    <row r="9037" spans="21:23" x14ac:dyDescent="0.2">
      <c r="U9037" s="8"/>
      <c r="W9037" s="8"/>
    </row>
    <row r="9038" spans="21:23" x14ac:dyDescent="0.2">
      <c r="U9038" s="8"/>
      <c r="W9038" s="8"/>
    </row>
    <row r="9039" spans="21:23" x14ac:dyDescent="0.2">
      <c r="U9039" s="8"/>
      <c r="W9039" s="8"/>
    </row>
    <row r="9040" spans="21:23" x14ac:dyDescent="0.2">
      <c r="U9040" s="8"/>
      <c r="W9040" s="8"/>
    </row>
    <row r="9041" spans="21:23" x14ac:dyDescent="0.2">
      <c r="U9041" s="8"/>
      <c r="W9041" s="8"/>
    </row>
    <row r="9042" spans="21:23" x14ac:dyDescent="0.2">
      <c r="U9042" s="8"/>
      <c r="W9042" s="8"/>
    </row>
    <row r="9043" spans="21:23" x14ac:dyDescent="0.2">
      <c r="U9043" s="8"/>
      <c r="W9043" s="8"/>
    </row>
    <row r="9044" spans="21:23" x14ac:dyDescent="0.2">
      <c r="U9044" s="8"/>
      <c r="W9044" s="8"/>
    </row>
    <row r="9045" spans="21:23" x14ac:dyDescent="0.2">
      <c r="U9045" s="8"/>
      <c r="W9045" s="8"/>
    </row>
    <row r="9046" spans="21:23" x14ac:dyDescent="0.2">
      <c r="U9046" s="8"/>
      <c r="W9046" s="8"/>
    </row>
    <row r="9047" spans="21:23" x14ac:dyDescent="0.2">
      <c r="U9047" s="8"/>
      <c r="W9047" s="8"/>
    </row>
    <row r="9048" spans="21:23" x14ac:dyDescent="0.2">
      <c r="U9048" s="8"/>
      <c r="W9048" s="8"/>
    </row>
    <row r="9049" spans="21:23" x14ac:dyDescent="0.2">
      <c r="U9049" s="8"/>
      <c r="W9049" s="8"/>
    </row>
    <row r="9050" spans="21:23" x14ac:dyDescent="0.2">
      <c r="U9050" s="8"/>
      <c r="W9050" s="8"/>
    </row>
    <row r="9051" spans="21:23" x14ac:dyDescent="0.2">
      <c r="U9051" s="8"/>
      <c r="W9051" s="8"/>
    </row>
    <row r="9052" spans="21:23" x14ac:dyDescent="0.2">
      <c r="U9052" s="8"/>
      <c r="W9052" s="8"/>
    </row>
    <row r="9053" spans="21:23" x14ac:dyDescent="0.2">
      <c r="U9053" s="8"/>
      <c r="W9053" s="8"/>
    </row>
    <row r="9054" spans="21:23" x14ac:dyDescent="0.2">
      <c r="U9054" s="8"/>
      <c r="W9054" s="8"/>
    </row>
    <row r="9055" spans="21:23" x14ac:dyDescent="0.2">
      <c r="U9055" s="8"/>
      <c r="W9055" s="8"/>
    </row>
    <row r="9056" spans="21:23" x14ac:dyDescent="0.2">
      <c r="U9056" s="8"/>
      <c r="W9056" s="8"/>
    </row>
    <row r="9057" spans="21:23" x14ac:dyDescent="0.2">
      <c r="U9057" s="8"/>
      <c r="W9057" s="8"/>
    </row>
    <row r="9058" spans="21:23" x14ac:dyDescent="0.2">
      <c r="U9058" s="8"/>
      <c r="W9058" s="8"/>
    </row>
    <row r="9059" spans="21:23" x14ac:dyDescent="0.2">
      <c r="U9059" s="8"/>
      <c r="W9059" s="8"/>
    </row>
    <row r="9060" spans="21:23" x14ac:dyDescent="0.2">
      <c r="U9060" s="8"/>
      <c r="W9060" s="8"/>
    </row>
    <row r="9061" spans="21:23" x14ac:dyDescent="0.2">
      <c r="U9061" s="8"/>
      <c r="W9061" s="8"/>
    </row>
    <row r="9062" spans="21:23" x14ac:dyDescent="0.2">
      <c r="U9062" s="8"/>
      <c r="W9062" s="8"/>
    </row>
    <row r="9063" spans="21:23" x14ac:dyDescent="0.2">
      <c r="U9063" s="8"/>
      <c r="W9063" s="8"/>
    </row>
    <row r="9064" spans="21:23" x14ac:dyDescent="0.2">
      <c r="U9064" s="8"/>
      <c r="W9064" s="8"/>
    </row>
    <row r="9065" spans="21:23" x14ac:dyDescent="0.2">
      <c r="U9065" s="8"/>
      <c r="W9065" s="8"/>
    </row>
    <row r="9066" spans="21:23" x14ac:dyDescent="0.2">
      <c r="U9066" s="8"/>
      <c r="W9066" s="8"/>
    </row>
    <row r="9067" spans="21:23" x14ac:dyDescent="0.2">
      <c r="U9067" s="8"/>
      <c r="W9067" s="8"/>
    </row>
    <row r="9068" spans="21:23" x14ac:dyDescent="0.2">
      <c r="U9068" s="8"/>
      <c r="W9068" s="8"/>
    </row>
    <row r="9069" spans="21:23" x14ac:dyDescent="0.2">
      <c r="U9069" s="8"/>
      <c r="W9069" s="8"/>
    </row>
    <row r="9070" spans="21:23" x14ac:dyDescent="0.2">
      <c r="U9070" s="8"/>
      <c r="W9070" s="8"/>
    </row>
    <row r="9071" spans="21:23" x14ac:dyDescent="0.2">
      <c r="U9071" s="8"/>
      <c r="W9071" s="8"/>
    </row>
    <row r="9072" spans="21:23" x14ac:dyDescent="0.2">
      <c r="U9072" s="8"/>
      <c r="W9072" s="8"/>
    </row>
    <row r="9073" spans="21:23" x14ac:dyDescent="0.2">
      <c r="U9073" s="8"/>
      <c r="W9073" s="8"/>
    </row>
    <row r="9074" spans="21:23" x14ac:dyDescent="0.2">
      <c r="U9074" s="8"/>
      <c r="W9074" s="8"/>
    </row>
    <row r="9075" spans="21:23" x14ac:dyDescent="0.2">
      <c r="U9075" s="8"/>
      <c r="W9075" s="8"/>
    </row>
    <row r="9076" spans="21:23" x14ac:dyDescent="0.2">
      <c r="U9076" s="8"/>
      <c r="W9076" s="8"/>
    </row>
    <row r="9077" spans="21:23" x14ac:dyDescent="0.2">
      <c r="U9077" s="8"/>
      <c r="W9077" s="8"/>
    </row>
    <row r="9078" spans="21:23" x14ac:dyDescent="0.2">
      <c r="U9078" s="8"/>
      <c r="W9078" s="8"/>
    </row>
    <row r="9079" spans="21:23" x14ac:dyDescent="0.2">
      <c r="U9079" s="8"/>
      <c r="W9079" s="8"/>
    </row>
    <row r="9080" spans="21:23" x14ac:dyDescent="0.2">
      <c r="U9080" s="8"/>
      <c r="W9080" s="8"/>
    </row>
    <row r="9081" spans="21:23" x14ac:dyDescent="0.2">
      <c r="U9081" s="8"/>
      <c r="W9081" s="8"/>
    </row>
    <row r="9082" spans="21:23" x14ac:dyDescent="0.2">
      <c r="U9082" s="8"/>
      <c r="W9082" s="8"/>
    </row>
    <row r="9083" spans="21:23" x14ac:dyDescent="0.2">
      <c r="U9083" s="8"/>
      <c r="W9083" s="8"/>
    </row>
    <row r="9084" spans="21:23" x14ac:dyDescent="0.2">
      <c r="U9084" s="8"/>
      <c r="W9084" s="8"/>
    </row>
    <row r="9085" spans="21:23" x14ac:dyDescent="0.2">
      <c r="U9085" s="8"/>
      <c r="W9085" s="8"/>
    </row>
    <row r="9086" spans="21:23" x14ac:dyDescent="0.2">
      <c r="U9086" s="8"/>
      <c r="W9086" s="8"/>
    </row>
    <row r="9087" spans="21:23" x14ac:dyDescent="0.2">
      <c r="U9087" s="8"/>
      <c r="W9087" s="8"/>
    </row>
    <row r="9088" spans="21:23" x14ac:dyDescent="0.2">
      <c r="U9088" s="8"/>
      <c r="W9088" s="8"/>
    </row>
    <row r="9089" spans="21:23" x14ac:dyDescent="0.2">
      <c r="U9089" s="8"/>
      <c r="W9089" s="8"/>
    </row>
    <row r="9090" spans="21:23" x14ac:dyDescent="0.2">
      <c r="U9090" s="8"/>
      <c r="W9090" s="8"/>
    </row>
    <row r="9091" spans="21:23" x14ac:dyDescent="0.2">
      <c r="U9091" s="8"/>
      <c r="W9091" s="8"/>
    </row>
    <row r="9092" spans="21:23" x14ac:dyDescent="0.2">
      <c r="U9092" s="8"/>
      <c r="W9092" s="8"/>
    </row>
    <row r="9093" spans="21:23" x14ac:dyDescent="0.2">
      <c r="U9093" s="8"/>
      <c r="W9093" s="8"/>
    </row>
    <row r="9094" spans="21:23" x14ac:dyDescent="0.2">
      <c r="U9094" s="8"/>
      <c r="W9094" s="8"/>
    </row>
    <row r="9095" spans="21:23" x14ac:dyDescent="0.2">
      <c r="U9095" s="8"/>
      <c r="W9095" s="8"/>
    </row>
    <row r="9096" spans="21:23" x14ac:dyDescent="0.2">
      <c r="U9096" s="8"/>
      <c r="W9096" s="8"/>
    </row>
    <row r="9097" spans="21:23" x14ac:dyDescent="0.2">
      <c r="U9097" s="8"/>
      <c r="W9097" s="8"/>
    </row>
    <row r="9098" spans="21:23" x14ac:dyDescent="0.2">
      <c r="U9098" s="8"/>
      <c r="W9098" s="8"/>
    </row>
    <row r="9099" spans="21:23" x14ac:dyDescent="0.2">
      <c r="U9099" s="8"/>
      <c r="W9099" s="8"/>
    </row>
    <row r="9100" spans="21:23" x14ac:dyDescent="0.2">
      <c r="U9100" s="8"/>
      <c r="W9100" s="8"/>
    </row>
    <row r="9101" spans="21:23" x14ac:dyDescent="0.2">
      <c r="U9101" s="8"/>
      <c r="W9101" s="8"/>
    </row>
    <row r="9102" spans="21:23" x14ac:dyDescent="0.2">
      <c r="U9102" s="8"/>
      <c r="W9102" s="8"/>
    </row>
    <row r="9103" spans="21:23" x14ac:dyDescent="0.2">
      <c r="U9103" s="8"/>
      <c r="W9103" s="8"/>
    </row>
    <row r="9104" spans="21:23" x14ac:dyDescent="0.2">
      <c r="U9104" s="8"/>
      <c r="W9104" s="8"/>
    </row>
    <row r="9105" spans="21:23" x14ac:dyDescent="0.2">
      <c r="U9105" s="8"/>
      <c r="W9105" s="8"/>
    </row>
    <row r="9106" spans="21:23" x14ac:dyDescent="0.2">
      <c r="U9106" s="8"/>
      <c r="W9106" s="8"/>
    </row>
    <row r="9107" spans="21:23" x14ac:dyDescent="0.2">
      <c r="U9107" s="8"/>
      <c r="W9107" s="8"/>
    </row>
    <row r="9108" spans="21:23" x14ac:dyDescent="0.2">
      <c r="U9108" s="8"/>
      <c r="W9108" s="8"/>
    </row>
    <row r="9109" spans="21:23" x14ac:dyDescent="0.2">
      <c r="U9109" s="8"/>
      <c r="W9109" s="8"/>
    </row>
    <row r="9110" spans="21:23" x14ac:dyDescent="0.2">
      <c r="U9110" s="8"/>
      <c r="W9110" s="8"/>
    </row>
    <row r="9111" spans="21:23" x14ac:dyDescent="0.2">
      <c r="U9111" s="8"/>
      <c r="W9111" s="8"/>
    </row>
    <row r="9112" spans="21:23" x14ac:dyDescent="0.2">
      <c r="U9112" s="8"/>
      <c r="W9112" s="8"/>
    </row>
    <row r="9113" spans="21:23" x14ac:dyDescent="0.2">
      <c r="U9113" s="8"/>
      <c r="W9113" s="8"/>
    </row>
    <row r="9114" spans="21:23" x14ac:dyDescent="0.2">
      <c r="U9114" s="8"/>
      <c r="W9114" s="8"/>
    </row>
    <row r="9115" spans="21:23" x14ac:dyDescent="0.2">
      <c r="U9115" s="8"/>
      <c r="W9115" s="8"/>
    </row>
    <row r="9116" spans="21:23" x14ac:dyDescent="0.2">
      <c r="U9116" s="8"/>
      <c r="W9116" s="8"/>
    </row>
    <row r="9117" spans="21:23" x14ac:dyDescent="0.2">
      <c r="U9117" s="8"/>
      <c r="W9117" s="8"/>
    </row>
    <row r="9118" spans="21:23" x14ac:dyDescent="0.2">
      <c r="U9118" s="8"/>
      <c r="W9118" s="8"/>
    </row>
    <row r="9119" spans="21:23" x14ac:dyDescent="0.2">
      <c r="U9119" s="8"/>
      <c r="W9119" s="8"/>
    </row>
    <row r="9120" spans="21:23" x14ac:dyDescent="0.2">
      <c r="U9120" s="8"/>
      <c r="W9120" s="8"/>
    </row>
    <row r="9121" spans="21:23" x14ac:dyDescent="0.2">
      <c r="U9121" s="8"/>
      <c r="W9121" s="8"/>
    </row>
    <row r="9122" spans="21:23" x14ac:dyDescent="0.2">
      <c r="U9122" s="8"/>
      <c r="W9122" s="8"/>
    </row>
    <row r="9123" spans="21:23" x14ac:dyDescent="0.2">
      <c r="U9123" s="8"/>
      <c r="W9123" s="8"/>
    </row>
    <row r="9124" spans="21:23" x14ac:dyDescent="0.2">
      <c r="U9124" s="8"/>
      <c r="W9124" s="8"/>
    </row>
    <row r="9125" spans="21:23" x14ac:dyDescent="0.2">
      <c r="U9125" s="8"/>
      <c r="W9125" s="8"/>
    </row>
    <row r="9126" spans="21:23" x14ac:dyDescent="0.2">
      <c r="U9126" s="8"/>
      <c r="W9126" s="8"/>
    </row>
    <row r="9127" spans="21:23" x14ac:dyDescent="0.2">
      <c r="U9127" s="8"/>
      <c r="W9127" s="8"/>
    </row>
    <row r="9128" spans="21:23" x14ac:dyDescent="0.2">
      <c r="U9128" s="8"/>
      <c r="W9128" s="8"/>
    </row>
    <row r="9129" spans="21:23" x14ac:dyDescent="0.2">
      <c r="U9129" s="8"/>
      <c r="W9129" s="8"/>
    </row>
    <row r="9130" spans="21:23" x14ac:dyDescent="0.2">
      <c r="U9130" s="8"/>
      <c r="W9130" s="8"/>
    </row>
    <row r="9131" spans="21:23" x14ac:dyDescent="0.2">
      <c r="U9131" s="8"/>
      <c r="W9131" s="8"/>
    </row>
    <row r="9132" spans="21:23" x14ac:dyDescent="0.2">
      <c r="U9132" s="8"/>
      <c r="W9132" s="8"/>
    </row>
    <row r="9133" spans="21:23" x14ac:dyDescent="0.2">
      <c r="U9133" s="8"/>
      <c r="W9133" s="8"/>
    </row>
    <row r="9134" spans="21:23" x14ac:dyDescent="0.2">
      <c r="U9134" s="8"/>
      <c r="W9134" s="8"/>
    </row>
    <row r="9135" spans="21:23" x14ac:dyDescent="0.2">
      <c r="U9135" s="8"/>
      <c r="W9135" s="8"/>
    </row>
    <row r="9136" spans="21:23" x14ac:dyDescent="0.2">
      <c r="U9136" s="8"/>
      <c r="W9136" s="8"/>
    </row>
    <row r="9137" spans="21:23" x14ac:dyDescent="0.2">
      <c r="U9137" s="8"/>
      <c r="W9137" s="8"/>
    </row>
    <row r="9138" spans="21:23" x14ac:dyDescent="0.2">
      <c r="U9138" s="8"/>
      <c r="W9138" s="8"/>
    </row>
    <row r="9139" spans="21:23" x14ac:dyDescent="0.2">
      <c r="U9139" s="8"/>
      <c r="W9139" s="8"/>
    </row>
    <row r="9140" spans="21:23" x14ac:dyDescent="0.2">
      <c r="U9140" s="8"/>
      <c r="W9140" s="8"/>
    </row>
    <row r="9141" spans="21:23" x14ac:dyDescent="0.2">
      <c r="U9141" s="8"/>
      <c r="W9141" s="8"/>
    </row>
    <row r="9142" spans="21:23" x14ac:dyDescent="0.2">
      <c r="U9142" s="8"/>
      <c r="W9142" s="8"/>
    </row>
    <row r="9143" spans="21:23" x14ac:dyDescent="0.2">
      <c r="U9143" s="8"/>
      <c r="W9143" s="8"/>
    </row>
    <row r="9144" spans="21:23" x14ac:dyDescent="0.2">
      <c r="U9144" s="8"/>
      <c r="W9144" s="8"/>
    </row>
    <row r="9145" spans="21:23" x14ac:dyDescent="0.2">
      <c r="U9145" s="8"/>
      <c r="W9145" s="8"/>
    </row>
    <row r="9146" spans="21:23" x14ac:dyDescent="0.2">
      <c r="U9146" s="8"/>
      <c r="W9146" s="8"/>
    </row>
    <row r="9147" spans="21:23" x14ac:dyDescent="0.2">
      <c r="U9147" s="8"/>
      <c r="W9147" s="8"/>
    </row>
    <row r="9148" spans="21:23" x14ac:dyDescent="0.2">
      <c r="U9148" s="8"/>
      <c r="W9148" s="8"/>
    </row>
    <row r="9149" spans="21:23" x14ac:dyDescent="0.2">
      <c r="U9149" s="8"/>
      <c r="W9149" s="8"/>
    </row>
    <row r="9150" spans="21:23" x14ac:dyDescent="0.2">
      <c r="U9150" s="8"/>
      <c r="W9150" s="8"/>
    </row>
    <row r="9151" spans="21:23" x14ac:dyDescent="0.2">
      <c r="U9151" s="8"/>
      <c r="W9151" s="8"/>
    </row>
    <row r="9152" spans="21:23" x14ac:dyDescent="0.2">
      <c r="U9152" s="8"/>
      <c r="W9152" s="8"/>
    </row>
    <row r="9153" spans="21:23" x14ac:dyDescent="0.2">
      <c r="U9153" s="8"/>
      <c r="W9153" s="8"/>
    </row>
    <row r="9154" spans="21:23" x14ac:dyDescent="0.2">
      <c r="U9154" s="8"/>
      <c r="W9154" s="8"/>
    </row>
    <row r="9155" spans="21:23" x14ac:dyDescent="0.2">
      <c r="U9155" s="8"/>
      <c r="W9155" s="8"/>
    </row>
    <row r="9156" spans="21:23" x14ac:dyDescent="0.2">
      <c r="U9156" s="8"/>
      <c r="W9156" s="8"/>
    </row>
    <row r="9157" spans="21:23" x14ac:dyDescent="0.2">
      <c r="U9157" s="8"/>
      <c r="W9157" s="8"/>
    </row>
    <row r="9158" spans="21:23" x14ac:dyDescent="0.2">
      <c r="U9158" s="8"/>
      <c r="W9158" s="8"/>
    </row>
    <row r="9159" spans="21:23" x14ac:dyDescent="0.2">
      <c r="U9159" s="8"/>
      <c r="W9159" s="8"/>
    </row>
    <row r="9160" spans="21:23" x14ac:dyDescent="0.2">
      <c r="U9160" s="8"/>
      <c r="W9160" s="8"/>
    </row>
    <row r="9161" spans="21:23" x14ac:dyDescent="0.2">
      <c r="U9161" s="8"/>
      <c r="W9161" s="8"/>
    </row>
    <row r="9162" spans="21:23" x14ac:dyDescent="0.2">
      <c r="U9162" s="8"/>
      <c r="W9162" s="8"/>
    </row>
    <row r="9163" spans="21:23" x14ac:dyDescent="0.2">
      <c r="U9163" s="8"/>
      <c r="W9163" s="8"/>
    </row>
    <row r="9164" spans="21:23" x14ac:dyDescent="0.2">
      <c r="U9164" s="8"/>
      <c r="W9164" s="8"/>
    </row>
    <row r="9165" spans="21:23" x14ac:dyDescent="0.2">
      <c r="U9165" s="8"/>
      <c r="W9165" s="8"/>
    </row>
    <row r="9166" spans="21:23" x14ac:dyDescent="0.2">
      <c r="U9166" s="8"/>
      <c r="W9166" s="8"/>
    </row>
    <row r="9167" spans="21:23" x14ac:dyDescent="0.2">
      <c r="U9167" s="8"/>
      <c r="W9167" s="8"/>
    </row>
    <row r="9168" spans="21:23" x14ac:dyDescent="0.2">
      <c r="U9168" s="8"/>
      <c r="W9168" s="8"/>
    </row>
    <row r="9169" spans="21:23" x14ac:dyDescent="0.2">
      <c r="U9169" s="8"/>
      <c r="W9169" s="8"/>
    </row>
    <row r="9170" spans="21:23" x14ac:dyDescent="0.2">
      <c r="U9170" s="8"/>
      <c r="W9170" s="8"/>
    </row>
    <row r="9171" spans="21:23" x14ac:dyDescent="0.2">
      <c r="U9171" s="8"/>
      <c r="W9171" s="8"/>
    </row>
    <row r="9172" spans="21:23" x14ac:dyDescent="0.2">
      <c r="U9172" s="8"/>
      <c r="W9172" s="8"/>
    </row>
    <row r="9173" spans="21:23" x14ac:dyDescent="0.2">
      <c r="U9173" s="8"/>
      <c r="W9173" s="8"/>
    </row>
    <row r="9174" spans="21:23" x14ac:dyDescent="0.2">
      <c r="U9174" s="8"/>
      <c r="W9174" s="8"/>
    </row>
    <row r="9175" spans="21:23" x14ac:dyDescent="0.2">
      <c r="U9175" s="8"/>
      <c r="W9175" s="8"/>
    </row>
    <row r="9176" spans="21:23" x14ac:dyDescent="0.2">
      <c r="U9176" s="8"/>
      <c r="W9176" s="8"/>
    </row>
    <row r="9177" spans="21:23" x14ac:dyDescent="0.2">
      <c r="U9177" s="8"/>
      <c r="W9177" s="8"/>
    </row>
    <row r="9178" spans="21:23" x14ac:dyDescent="0.2">
      <c r="U9178" s="8"/>
      <c r="W9178" s="8"/>
    </row>
    <row r="9179" spans="21:23" x14ac:dyDescent="0.2">
      <c r="U9179" s="8"/>
      <c r="W9179" s="8"/>
    </row>
    <row r="9180" spans="21:23" x14ac:dyDescent="0.2">
      <c r="U9180" s="8"/>
      <c r="W9180" s="8"/>
    </row>
    <row r="9181" spans="21:23" x14ac:dyDescent="0.2">
      <c r="U9181" s="8"/>
      <c r="W9181" s="8"/>
    </row>
    <row r="9182" spans="21:23" x14ac:dyDescent="0.2">
      <c r="U9182" s="8"/>
      <c r="W9182" s="8"/>
    </row>
    <row r="9183" spans="21:23" x14ac:dyDescent="0.2">
      <c r="U9183" s="8"/>
      <c r="W9183" s="8"/>
    </row>
    <row r="9184" spans="21:23" x14ac:dyDescent="0.2">
      <c r="U9184" s="8"/>
      <c r="W9184" s="8"/>
    </row>
    <row r="9185" spans="21:23" x14ac:dyDescent="0.2">
      <c r="U9185" s="8"/>
      <c r="W9185" s="8"/>
    </row>
    <row r="9186" spans="21:23" x14ac:dyDescent="0.2">
      <c r="U9186" s="8"/>
      <c r="W9186" s="8"/>
    </row>
    <row r="9187" spans="21:23" x14ac:dyDescent="0.2">
      <c r="U9187" s="8"/>
      <c r="W9187" s="8"/>
    </row>
    <row r="9188" spans="21:23" x14ac:dyDescent="0.2">
      <c r="U9188" s="8"/>
      <c r="W9188" s="8"/>
    </row>
    <row r="9189" spans="21:23" x14ac:dyDescent="0.2">
      <c r="U9189" s="8"/>
      <c r="W9189" s="8"/>
    </row>
    <row r="9190" spans="21:23" x14ac:dyDescent="0.2">
      <c r="U9190" s="8"/>
      <c r="W9190" s="8"/>
    </row>
    <row r="9191" spans="21:23" x14ac:dyDescent="0.2">
      <c r="U9191" s="8"/>
      <c r="W9191" s="8"/>
    </row>
    <row r="9192" spans="21:23" x14ac:dyDescent="0.2">
      <c r="U9192" s="8"/>
      <c r="W9192" s="8"/>
    </row>
    <row r="9193" spans="21:23" x14ac:dyDescent="0.2">
      <c r="U9193" s="8"/>
      <c r="W9193" s="8"/>
    </row>
    <row r="9194" spans="21:23" x14ac:dyDescent="0.2">
      <c r="U9194" s="8"/>
      <c r="W9194" s="8"/>
    </row>
    <row r="9195" spans="21:23" x14ac:dyDescent="0.2">
      <c r="U9195" s="8"/>
      <c r="W9195" s="8"/>
    </row>
    <row r="9196" spans="21:23" x14ac:dyDescent="0.2">
      <c r="U9196" s="8"/>
      <c r="W9196" s="8"/>
    </row>
    <row r="9197" spans="21:23" x14ac:dyDescent="0.2">
      <c r="U9197" s="8"/>
      <c r="W9197" s="8"/>
    </row>
    <row r="9198" spans="21:23" x14ac:dyDescent="0.2">
      <c r="U9198" s="8"/>
      <c r="W9198" s="8"/>
    </row>
    <row r="9199" spans="21:23" x14ac:dyDescent="0.2">
      <c r="U9199" s="8"/>
      <c r="W9199" s="8"/>
    </row>
    <row r="9200" spans="21:23" x14ac:dyDescent="0.2">
      <c r="U9200" s="8"/>
      <c r="W9200" s="8"/>
    </row>
    <row r="9201" spans="21:23" x14ac:dyDescent="0.2">
      <c r="U9201" s="8"/>
      <c r="W9201" s="8"/>
    </row>
    <row r="9202" spans="21:23" x14ac:dyDescent="0.2">
      <c r="U9202" s="8"/>
      <c r="W9202" s="8"/>
    </row>
    <row r="9203" spans="21:23" x14ac:dyDescent="0.2">
      <c r="U9203" s="8"/>
      <c r="W9203" s="8"/>
    </row>
    <row r="9204" spans="21:23" x14ac:dyDescent="0.2">
      <c r="U9204" s="8"/>
      <c r="W9204" s="8"/>
    </row>
    <row r="9205" spans="21:23" x14ac:dyDescent="0.2">
      <c r="U9205" s="8"/>
      <c r="W9205" s="8"/>
    </row>
    <row r="9206" spans="21:23" x14ac:dyDescent="0.2">
      <c r="U9206" s="8"/>
      <c r="W9206" s="8"/>
    </row>
    <row r="9207" spans="21:23" x14ac:dyDescent="0.2">
      <c r="U9207" s="8"/>
      <c r="W9207" s="8"/>
    </row>
    <row r="9208" spans="21:23" x14ac:dyDescent="0.2">
      <c r="U9208" s="8"/>
      <c r="W9208" s="8"/>
    </row>
    <row r="9209" spans="21:23" x14ac:dyDescent="0.2">
      <c r="U9209" s="8"/>
      <c r="W9209" s="8"/>
    </row>
    <row r="9210" spans="21:23" x14ac:dyDescent="0.2">
      <c r="U9210" s="8"/>
      <c r="W9210" s="8"/>
    </row>
    <row r="9211" spans="21:23" x14ac:dyDescent="0.2">
      <c r="U9211" s="8"/>
      <c r="W9211" s="8"/>
    </row>
    <row r="9212" spans="21:23" x14ac:dyDescent="0.2">
      <c r="U9212" s="8"/>
      <c r="W9212" s="8"/>
    </row>
    <row r="9213" spans="21:23" x14ac:dyDescent="0.2">
      <c r="U9213" s="8"/>
      <c r="W9213" s="8"/>
    </row>
    <row r="9214" spans="21:23" x14ac:dyDescent="0.2">
      <c r="U9214" s="8"/>
      <c r="W9214" s="8"/>
    </row>
    <row r="9215" spans="21:23" x14ac:dyDescent="0.2">
      <c r="U9215" s="8"/>
      <c r="W9215" s="8"/>
    </row>
    <row r="9216" spans="21:23" x14ac:dyDescent="0.2">
      <c r="U9216" s="8"/>
      <c r="W9216" s="8"/>
    </row>
    <row r="9217" spans="21:23" x14ac:dyDescent="0.2">
      <c r="U9217" s="8"/>
      <c r="W9217" s="8"/>
    </row>
    <row r="9218" spans="21:23" x14ac:dyDescent="0.2">
      <c r="U9218" s="8"/>
      <c r="W9218" s="8"/>
    </row>
    <row r="9219" spans="21:23" x14ac:dyDescent="0.2">
      <c r="U9219" s="8"/>
      <c r="W9219" s="8"/>
    </row>
    <row r="9220" spans="21:23" x14ac:dyDescent="0.2">
      <c r="U9220" s="8"/>
      <c r="W9220" s="8"/>
    </row>
    <row r="9221" spans="21:23" x14ac:dyDescent="0.2">
      <c r="U9221" s="8"/>
      <c r="W9221" s="8"/>
    </row>
    <row r="9222" spans="21:23" x14ac:dyDescent="0.2">
      <c r="U9222" s="8"/>
      <c r="W9222" s="8"/>
    </row>
    <row r="9223" spans="21:23" x14ac:dyDescent="0.2">
      <c r="U9223" s="8"/>
      <c r="W9223" s="8"/>
    </row>
    <row r="9224" spans="21:23" x14ac:dyDescent="0.2">
      <c r="U9224" s="8"/>
      <c r="W9224" s="8"/>
    </row>
    <row r="9225" spans="21:23" x14ac:dyDescent="0.2">
      <c r="U9225" s="8"/>
      <c r="W9225" s="8"/>
    </row>
    <row r="9226" spans="21:23" x14ac:dyDescent="0.2">
      <c r="U9226" s="8"/>
      <c r="W9226" s="8"/>
    </row>
    <row r="9227" spans="21:23" x14ac:dyDescent="0.2">
      <c r="U9227" s="8"/>
      <c r="W9227" s="8"/>
    </row>
    <row r="9228" spans="21:23" x14ac:dyDescent="0.2">
      <c r="U9228" s="8"/>
      <c r="W9228" s="8"/>
    </row>
    <row r="9229" spans="21:23" x14ac:dyDescent="0.2">
      <c r="U9229" s="8"/>
      <c r="W9229" s="8"/>
    </row>
    <row r="9230" spans="21:23" x14ac:dyDescent="0.2">
      <c r="U9230" s="8"/>
      <c r="W9230" s="8"/>
    </row>
    <row r="9231" spans="21:23" x14ac:dyDescent="0.2">
      <c r="U9231" s="8"/>
      <c r="W9231" s="8"/>
    </row>
    <row r="9232" spans="21:23" x14ac:dyDescent="0.2">
      <c r="U9232" s="8"/>
      <c r="W9232" s="8"/>
    </row>
    <row r="9233" spans="21:23" x14ac:dyDescent="0.2">
      <c r="U9233" s="8"/>
      <c r="W9233" s="8"/>
    </row>
    <row r="9234" spans="21:23" x14ac:dyDescent="0.2">
      <c r="U9234" s="8"/>
      <c r="W9234" s="8"/>
    </row>
    <row r="9235" spans="21:23" x14ac:dyDescent="0.2">
      <c r="U9235" s="8"/>
      <c r="W9235" s="8"/>
    </row>
    <row r="9236" spans="21:23" x14ac:dyDescent="0.2">
      <c r="U9236" s="8"/>
      <c r="W9236" s="8"/>
    </row>
    <row r="9237" spans="21:23" x14ac:dyDescent="0.2">
      <c r="U9237" s="8"/>
      <c r="W9237" s="8"/>
    </row>
    <row r="9238" spans="21:23" x14ac:dyDescent="0.2">
      <c r="U9238" s="8"/>
      <c r="W9238" s="8"/>
    </row>
    <row r="9239" spans="21:23" x14ac:dyDescent="0.2">
      <c r="U9239" s="8"/>
      <c r="W9239" s="8"/>
    </row>
    <row r="9240" spans="21:23" x14ac:dyDescent="0.2">
      <c r="U9240" s="8"/>
      <c r="W9240" s="8"/>
    </row>
    <row r="9241" spans="21:23" x14ac:dyDescent="0.2">
      <c r="U9241" s="8"/>
      <c r="W9241" s="8"/>
    </row>
    <row r="9242" spans="21:23" x14ac:dyDescent="0.2">
      <c r="U9242" s="8"/>
      <c r="W9242" s="8"/>
    </row>
    <row r="9243" spans="21:23" x14ac:dyDescent="0.2">
      <c r="U9243" s="8"/>
      <c r="W9243" s="8"/>
    </row>
    <row r="9244" spans="21:23" x14ac:dyDescent="0.2">
      <c r="U9244" s="8"/>
      <c r="W9244" s="8"/>
    </row>
    <row r="9245" spans="21:23" x14ac:dyDescent="0.2">
      <c r="U9245" s="8"/>
      <c r="W9245" s="8"/>
    </row>
    <row r="9246" spans="21:23" x14ac:dyDescent="0.2">
      <c r="U9246" s="8"/>
      <c r="W9246" s="8"/>
    </row>
    <row r="9247" spans="21:23" x14ac:dyDescent="0.2">
      <c r="U9247" s="8"/>
      <c r="W9247" s="8"/>
    </row>
    <row r="9248" spans="21:23" x14ac:dyDescent="0.2">
      <c r="U9248" s="8"/>
      <c r="W9248" s="8"/>
    </row>
    <row r="9249" spans="21:23" x14ac:dyDescent="0.2">
      <c r="U9249" s="8"/>
      <c r="W9249" s="8"/>
    </row>
    <row r="9250" spans="21:23" x14ac:dyDescent="0.2">
      <c r="U9250" s="8"/>
      <c r="W9250" s="8"/>
    </row>
    <row r="9251" spans="21:23" x14ac:dyDescent="0.2">
      <c r="U9251" s="8"/>
      <c r="W9251" s="8"/>
    </row>
    <row r="9252" spans="21:23" x14ac:dyDescent="0.2">
      <c r="U9252" s="8"/>
      <c r="W9252" s="8"/>
    </row>
    <row r="9253" spans="21:23" x14ac:dyDescent="0.2">
      <c r="U9253" s="8"/>
      <c r="W9253" s="8"/>
    </row>
    <row r="9254" spans="21:23" x14ac:dyDescent="0.2">
      <c r="U9254" s="8"/>
      <c r="W9254" s="8"/>
    </row>
    <row r="9255" spans="21:23" x14ac:dyDescent="0.2">
      <c r="U9255" s="8"/>
      <c r="W9255" s="8"/>
    </row>
    <row r="9256" spans="21:23" x14ac:dyDescent="0.2">
      <c r="U9256" s="8"/>
      <c r="W9256" s="8"/>
    </row>
    <row r="9257" spans="21:23" x14ac:dyDescent="0.2">
      <c r="U9257" s="8"/>
      <c r="W9257" s="8"/>
    </row>
    <row r="9258" spans="21:23" x14ac:dyDescent="0.2">
      <c r="U9258" s="8"/>
      <c r="W9258" s="8"/>
    </row>
    <row r="9259" spans="21:23" x14ac:dyDescent="0.2">
      <c r="U9259" s="8"/>
      <c r="W9259" s="8"/>
    </row>
    <row r="9260" spans="21:23" x14ac:dyDescent="0.2">
      <c r="U9260" s="8"/>
      <c r="W9260" s="8"/>
    </row>
    <row r="9261" spans="21:23" x14ac:dyDescent="0.2">
      <c r="U9261" s="8"/>
      <c r="W9261" s="8"/>
    </row>
    <row r="9262" spans="21:23" x14ac:dyDescent="0.2">
      <c r="U9262" s="8"/>
      <c r="W9262" s="8"/>
    </row>
    <row r="9263" spans="21:23" x14ac:dyDescent="0.2">
      <c r="U9263" s="8"/>
      <c r="W9263" s="8"/>
    </row>
    <row r="9264" spans="21:23" x14ac:dyDescent="0.2">
      <c r="U9264" s="8"/>
      <c r="W9264" s="8"/>
    </row>
    <row r="9265" spans="21:23" x14ac:dyDescent="0.2">
      <c r="U9265" s="8"/>
      <c r="W9265" s="8"/>
    </row>
    <row r="9266" spans="21:23" x14ac:dyDescent="0.2">
      <c r="U9266" s="8"/>
      <c r="W9266" s="8"/>
    </row>
    <row r="9267" spans="21:23" x14ac:dyDescent="0.2">
      <c r="U9267" s="8"/>
      <c r="W9267" s="8"/>
    </row>
    <row r="9268" spans="21:23" x14ac:dyDescent="0.2">
      <c r="U9268" s="8"/>
      <c r="W9268" s="8"/>
    </row>
    <row r="9269" spans="21:23" x14ac:dyDescent="0.2">
      <c r="U9269" s="8"/>
      <c r="W9269" s="8"/>
    </row>
    <row r="9270" spans="21:23" x14ac:dyDescent="0.2">
      <c r="U9270" s="8"/>
      <c r="W9270" s="8"/>
    </row>
    <row r="9271" spans="21:23" x14ac:dyDescent="0.2">
      <c r="U9271" s="8"/>
      <c r="W9271" s="8"/>
    </row>
    <row r="9272" spans="21:23" x14ac:dyDescent="0.2">
      <c r="U9272" s="8"/>
      <c r="W9272" s="8"/>
    </row>
    <row r="9273" spans="21:23" x14ac:dyDescent="0.2">
      <c r="U9273" s="8"/>
      <c r="W9273" s="8"/>
    </row>
    <row r="9274" spans="21:23" x14ac:dyDescent="0.2">
      <c r="U9274" s="8"/>
      <c r="W9274" s="8"/>
    </row>
    <row r="9275" spans="21:23" x14ac:dyDescent="0.2">
      <c r="U9275" s="8"/>
      <c r="W9275" s="8"/>
    </row>
    <row r="9276" spans="21:23" x14ac:dyDescent="0.2">
      <c r="U9276" s="8"/>
      <c r="W9276" s="8"/>
    </row>
    <row r="9277" spans="21:23" x14ac:dyDescent="0.2">
      <c r="U9277" s="8"/>
      <c r="W9277" s="8"/>
    </row>
    <row r="9278" spans="21:23" x14ac:dyDescent="0.2">
      <c r="U9278" s="8"/>
      <c r="W9278" s="8"/>
    </row>
    <row r="9279" spans="21:23" x14ac:dyDescent="0.2">
      <c r="U9279" s="8"/>
      <c r="W9279" s="8"/>
    </row>
    <row r="9280" spans="21:23" x14ac:dyDescent="0.2">
      <c r="U9280" s="8"/>
      <c r="W9280" s="8"/>
    </row>
    <row r="9281" spans="21:23" x14ac:dyDescent="0.2">
      <c r="U9281" s="8"/>
      <c r="W9281" s="8"/>
    </row>
    <row r="9282" spans="21:23" x14ac:dyDescent="0.2">
      <c r="U9282" s="8"/>
      <c r="W9282" s="8"/>
    </row>
    <row r="9283" spans="21:23" x14ac:dyDescent="0.2">
      <c r="U9283" s="8"/>
      <c r="W9283" s="8"/>
    </row>
    <row r="9284" spans="21:23" x14ac:dyDescent="0.2">
      <c r="U9284" s="8"/>
      <c r="W9284" s="8"/>
    </row>
    <row r="9285" spans="21:23" x14ac:dyDescent="0.2">
      <c r="U9285" s="8"/>
      <c r="W9285" s="8"/>
    </row>
    <row r="9286" spans="21:23" x14ac:dyDescent="0.2">
      <c r="U9286" s="8"/>
      <c r="W9286" s="8"/>
    </row>
    <row r="9287" spans="21:23" x14ac:dyDescent="0.2">
      <c r="U9287" s="8"/>
      <c r="W9287" s="8"/>
    </row>
    <row r="9288" spans="21:23" x14ac:dyDescent="0.2">
      <c r="U9288" s="8"/>
      <c r="W9288" s="8"/>
    </row>
    <row r="9289" spans="21:23" x14ac:dyDescent="0.2">
      <c r="U9289" s="8"/>
      <c r="W9289" s="8"/>
    </row>
    <row r="9290" spans="21:23" x14ac:dyDescent="0.2">
      <c r="U9290" s="8"/>
      <c r="W9290" s="8"/>
    </row>
    <row r="9291" spans="21:23" x14ac:dyDescent="0.2">
      <c r="U9291" s="8"/>
      <c r="W9291" s="8"/>
    </row>
    <row r="9292" spans="21:23" x14ac:dyDescent="0.2">
      <c r="U9292" s="8"/>
      <c r="W9292" s="8"/>
    </row>
    <row r="9293" spans="21:23" x14ac:dyDescent="0.2">
      <c r="U9293" s="8"/>
      <c r="W9293" s="8"/>
    </row>
    <row r="9294" spans="21:23" x14ac:dyDescent="0.2">
      <c r="U9294" s="8"/>
      <c r="W9294" s="8"/>
    </row>
    <row r="9295" spans="21:23" x14ac:dyDescent="0.2">
      <c r="U9295" s="8"/>
      <c r="W9295" s="8"/>
    </row>
    <row r="9296" spans="21:23" x14ac:dyDescent="0.2">
      <c r="U9296" s="8"/>
      <c r="W9296" s="8"/>
    </row>
    <row r="9297" spans="21:23" x14ac:dyDescent="0.2">
      <c r="U9297" s="8"/>
      <c r="W9297" s="8"/>
    </row>
    <row r="9298" spans="21:23" x14ac:dyDescent="0.2">
      <c r="U9298" s="8"/>
      <c r="W9298" s="8"/>
    </row>
    <row r="9299" spans="21:23" x14ac:dyDescent="0.2">
      <c r="U9299" s="8"/>
      <c r="W9299" s="8"/>
    </row>
    <row r="9300" spans="21:23" x14ac:dyDescent="0.2">
      <c r="U9300" s="8"/>
      <c r="W9300" s="8"/>
    </row>
    <row r="9301" spans="21:23" x14ac:dyDescent="0.2">
      <c r="U9301" s="8"/>
      <c r="W9301" s="8"/>
    </row>
    <row r="9302" spans="21:23" x14ac:dyDescent="0.2">
      <c r="U9302" s="8"/>
      <c r="W9302" s="8"/>
    </row>
    <row r="9303" spans="21:23" x14ac:dyDescent="0.2">
      <c r="U9303" s="8"/>
      <c r="W9303" s="8"/>
    </row>
    <row r="9304" spans="21:23" x14ac:dyDescent="0.2">
      <c r="U9304" s="8"/>
      <c r="W9304" s="8"/>
    </row>
    <row r="9305" spans="21:23" x14ac:dyDescent="0.2">
      <c r="U9305" s="8"/>
      <c r="W9305" s="8"/>
    </row>
    <row r="9306" spans="21:23" x14ac:dyDescent="0.2">
      <c r="U9306" s="8"/>
      <c r="W9306" s="8"/>
    </row>
    <row r="9307" spans="21:23" x14ac:dyDescent="0.2">
      <c r="U9307" s="8"/>
      <c r="W9307" s="8"/>
    </row>
    <row r="9308" spans="21:23" x14ac:dyDescent="0.2">
      <c r="U9308" s="8"/>
      <c r="W9308" s="8"/>
    </row>
    <row r="9309" spans="21:23" x14ac:dyDescent="0.2">
      <c r="U9309" s="8"/>
      <c r="W9309" s="8"/>
    </row>
    <row r="9310" spans="21:23" x14ac:dyDescent="0.2">
      <c r="U9310" s="8"/>
      <c r="W9310" s="8"/>
    </row>
    <row r="9311" spans="21:23" x14ac:dyDescent="0.2">
      <c r="U9311" s="8"/>
      <c r="W9311" s="8"/>
    </row>
    <row r="9312" spans="21:23" x14ac:dyDescent="0.2">
      <c r="U9312" s="8"/>
      <c r="W9312" s="8"/>
    </row>
    <row r="9313" spans="21:23" x14ac:dyDescent="0.2">
      <c r="U9313" s="8"/>
      <c r="W9313" s="8"/>
    </row>
    <row r="9314" spans="21:23" x14ac:dyDescent="0.2">
      <c r="U9314" s="8"/>
      <c r="W9314" s="8"/>
    </row>
    <row r="9315" spans="21:23" x14ac:dyDescent="0.2">
      <c r="U9315" s="8"/>
      <c r="W9315" s="8"/>
    </row>
    <row r="9316" spans="21:23" x14ac:dyDescent="0.2">
      <c r="U9316" s="8"/>
      <c r="W9316" s="8"/>
    </row>
    <row r="9317" spans="21:23" x14ac:dyDescent="0.2">
      <c r="U9317" s="8"/>
      <c r="W9317" s="8"/>
    </row>
    <row r="9318" spans="21:23" x14ac:dyDescent="0.2">
      <c r="U9318" s="8"/>
      <c r="W9318" s="8"/>
    </row>
    <row r="9319" spans="21:23" x14ac:dyDescent="0.2">
      <c r="U9319" s="8"/>
      <c r="W9319" s="8"/>
    </row>
    <row r="9320" spans="21:23" x14ac:dyDescent="0.2">
      <c r="U9320" s="8"/>
      <c r="W9320" s="8"/>
    </row>
    <row r="9321" spans="21:23" x14ac:dyDescent="0.2">
      <c r="U9321" s="8"/>
      <c r="W9321" s="8"/>
    </row>
    <row r="9322" spans="21:23" x14ac:dyDescent="0.2">
      <c r="U9322" s="8"/>
      <c r="W9322" s="8"/>
    </row>
    <row r="9323" spans="21:23" x14ac:dyDescent="0.2">
      <c r="U9323" s="8"/>
      <c r="W9323" s="8"/>
    </row>
    <row r="9324" spans="21:23" x14ac:dyDescent="0.2">
      <c r="U9324" s="8"/>
      <c r="W9324" s="8"/>
    </row>
    <row r="9325" spans="21:23" x14ac:dyDescent="0.2">
      <c r="U9325" s="8"/>
      <c r="W9325" s="8"/>
    </row>
    <row r="9326" spans="21:23" x14ac:dyDescent="0.2">
      <c r="U9326" s="8"/>
      <c r="W9326" s="8"/>
    </row>
    <row r="9327" spans="21:23" x14ac:dyDescent="0.2">
      <c r="U9327" s="8"/>
      <c r="W9327" s="8"/>
    </row>
    <row r="9328" spans="21:23" x14ac:dyDescent="0.2">
      <c r="U9328" s="8"/>
      <c r="W9328" s="8"/>
    </row>
    <row r="9329" spans="21:23" x14ac:dyDescent="0.2">
      <c r="U9329" s="8"/>
      <c r="W9329" s="8"/>
    </row>
    <row r="9330" spans="21:23" x14ac:dyDescent="0.2">
      <c r="U9330" s="8"/>
      <c r="W9330" s="8"/>
    </row>
    <row r="9331" spans="21:23" x14ac:dyDescent="0.2">
      <c r="U9331" s="8"/>
      <c r="W9331" s="8"/>
    </row>
    <row r="9332" spans="21:23" x14ac:dyDescent="0.2">
      <c r="U9332" s="8"/>
      <c r="W9332" s="8"/>
    </row>
    <row r="9333" spans="21:23" x14ac:dyDescent="0.2">
      <c r="U9333" s="8"/>
      <c r="W9333" s="8"/>
    </row>
    <row r="9334" spans="21:23" x14ac:dyDescent="0.2">
      <c r="U9334" s="8"/>
      <c r="W9334" s="8"/>
    </row>
    <row r="9335" spans="21:23" x14ac:dyDescent="0.2">
      <c r="U9335" s="8"/>
      <c r="W9335" s="8"/>
    </row>
    <row r="9336" spans="21:23" x14ac:dyDescent="0.2">
      <c r="U9336" s="8"/>
      <c r="W9336" s="8"/>
    </row>
    <row r="9337" spans="21:23" x14ac:dyDescent="0.2">
      <c r="U9337" s="8"/>
      <c r="W9337" s="8"/>
    </row>
    <row r="9338" spans="21:23" x14ac:dyDescent="0.2">
      <c r="U9338" s="8"/>
      <c r="W9338" s="8"/>
    </row>
    <row r="9339" spans="21:23" x14ac:dyDescent="0.2">
      <c r="U9339" s="8"/>
      <c r="W9339" s="8"/>
    </row>
    <row r="9340" spans="21:23" x14ac:dyDescent="0.2">
      <c r="U9340" s="8"/>
      <c r="W9340" s="8"/>
    </row>
    <row r="9341" spans="21:23" x14ac:dyDescent="0.2">
      <c r="U9341" s="8"/>
      <c r="W9341" s="8"/>
    </row>
    <row r="9342" spans="21:23" x14ac:dyDescent="0.2">
      <c r="U9342" s="8"/>
      <c r="W9342" s="8"/>
    </row>
    <row r="9343" spans="21:23" x14ac:dyDescent="0.2">
      <c r="U9343" s="8"/>
      <c r="W9343" s="8"/>
    </row>
    <row r="9344" spans="21:23" x14ac:dyDescent="0.2">
      <c r="U9344" s="8"/>
      <c r="W9344" s="8"/>
    </row>
    <row r="9345" spans="21:23" x14ac:dyDescent="0.2">
      <c r="U9345" s="8"/>
      <c r="W9345" s="8"/>
    </row>
    <row r="9346" spans="21:23" x14ac:dyDescent="0.2">
      <c r="U9346" s="8"/>
      <c r="W9346" s="8"/>
    </row>
    <row r="9347" spans="21:23" x14ac:dyDescent="0.2">
      <c r="U9347" s="8"/>
      <c r="W9347" s="8"/>
    </row>
    <row r="9348" spans="21:23" x14ac:dyDescent="0.2">
      <c r="U9348" s="8"/>
      <c r="W9348" s="8"/>
    </row>
    <row r="9349" spans="21:23" x14ac:dyDescent="0.2">
      <c r="U9349" s="8"/>
      <c r="W9349" s="8"/>
    </row>
    <row r="9350" spans="21:23" x14ac:dyDescent="0.2">
      <c r="U9350" s="8"/>
      <c r="W9350" s="8"/>
    </row>
    <row r="9351" spans="21:23" x14ac:dyDescent="0.2">
      <c r="U9351" s="8"/>
      <c r="W9351" s="8"/>
    </row>
    <row r="9352" spans="21:23" x14ac:dyDescent="0.2">
      <c r="U9352" s="8"/>
      <c r="W9352" s="8"/>
    </row>
    <row r="9353" spans="21:23" x14ac:dyDescent="0.2">
      <c r="U9353" s="8"/>
      <c r="W9353" s="8"/>
    </row>
    <row r="9354" spans="21:23" x14ac:dyDescent="0.2">
      <c r="U9354" s="8"/>
      <c r="W9354" s="8"/>
    </row>
    <row r="9355" spans="21:23" x14ac:dyDescent="0.2">
      <c r="U9355" s="8"/>
      <c r="W9355" s="8"/>
    </row>
    <row r="9356" spans="21:23" x14ac:dyDescent="0.2">
      <c r="U9356" s="8"/>
      <c r="W9356" s="8"/>
    </row>
    <row r="9357" spans="21:23" x14ac:dyDescent="0.2">
      <c r="U9357" s="8"/>
      <c r="W9357" s="8"/>
    </row>
    <row r="9358" spans="21:23" x14ac:dyDescent="0.2">
      <c r="U9358" s="8"/>
      <c r="W9358" s="8"/>
    </row>
    <row r="9359" spans="21:23" x14ac:dyDescent="0.2">
      <c r="U9359" s="8"/>
      <c r="W9359" s="8"/>
    </row>
    <row r="9360" spans="21:23" x14ac:dyDescent="0.2">
      <c r="U9360" s="8"/>
      <c r="W9360" s="8"/>
    </row>
    <row r="9361" spans="21:23" x14ac:dyDescent="0.2">
      <c r="U9361" s="8"/>
      <c r="W9361" s="8"/>
    </row>
    <row r="9362" spans="21:23" x14ac:dyDescent="0.2">
      <c r="U9362" s="8"/>
      <c r="W9362" s="8"/>
    </row>
    <row r="9363" spans="21:23" x14ac:dyDescent="0.2">
      <c r="U9363" s="8"/>
      <c r="W9363" s="8"/>
    </row>
    <row r="9364" spans="21:23" x14ac:dyDescent="0.2">
      <c r="U9364" s="8"/>
      <c r="W9364" s="8"/>
    </row>
    <row r="9365" spans="21:23" x14ac:dyDescent="0.2">
      <c r="U9365" s="8"/>
      <c r="W9365" s="8"/>
    </row>
    <row r="9366" spans="21:23" x14ac:dyDescent="0.2">
      <c r="U9366" s="8"/>
      <c r="W9366" s="8"/>
    </row>
    <row r="9367" spans="21:23" x14ac:dyDescent="0.2">
      <c r="U9367" s="8"/>
      <c r="W9367" s="8"/>
    </row>
    <row r="9368" spans="21:23" x14ac:dyDescent="0.2">
      <c r="U9368" s="8"/>
      <c r="W9368" s="8"/>
    </row>
    <row r="9369" spans="21:23" x14ac:dyDescent="0.2">
      <c r="U9369" s="8"/>
      <c r="W9369" s="8"/>
    </row>
    <row r="9370" spans="21:23" x14ac:dyDescent="0.2">
      <c r="U9370" s="8"/>
      <c r="W9370" s="8"/>
    </row>
    <row r="9371" spans="21:23" x14ac:dyDescent="0.2">
      <c r="U9371" s="8"/>
      <c r="W9371" s="8"/>
    </row>
    <row r="9372" spans="21:23" x14ac:dyDescent="0.2">
      <c r="U9372" s="8"/>
      <c r="W9372" s="8"/>
    </row>
    <row r="9373" spans="21:23" x14ac:dyDescent="0.2">
      <c r="U9373" s="8"/>
      <c r="W9373" s="8"/>
    </row>
    <row r="9374" spans="21:23" x14ac:dyDescent="0.2">
      <c r="U9374" s="8"/>
      <c r="W9374" s="8"/>
    </row>
    <row r="9375" spans="21:23" x14ac:dyDescent="0.2">
      <c r="U9375" s="8"/>
      <c r="W9375" s="8"/>
    </row>
    <row r="9376" spans="21:23" x14ac:dyDescent="0.2">
      <c r="U9376" s="8"/>
      <c r="W9376" s="8"/>
    </row>
    <row r="9377" spans="21:23" x14ac:dyDescent="0.2">
      <c r="U9377" s="8"/>
      <c r="W9377" s="8"/>
    </row>
    <row r="9378" spans="21:23" x14ac:dyDescent="0.2">
      <c r="U9378" s="8"/>
      <c r="W9378" s="8"/>
    </row>
    <row r="9379" spans="21:23" x14ac:dyDescent="0.2">
      <c r="U9379" s="8"/>
      <c r="W9379" s="8"/>
    </row>
    <row r="9380" spans="21:23" x14ac:dyDescent="0.2">
      <c r="U9380" s="8"/>
      <c r="W9380" s="8"/>
    </row>
    <row r="9381" spans="21:23" x14ac:dyDescent="0.2">
      <c r="U9381" s="8"/>
      <c r="W9381" s="8"/>
    </row>
    <row r="9382" spans="21:23" x14ac:dyDescent="0.2">
      <c r="U9382" s="8"/>
      <c r="W9382" s="8"/>
    </row>
    <row r="9383" spans="21:23" x14ac:dyDescent="0.2">
      <c r="U9383" s="8"/>
      <c r="W9383" s="8"/>
    </row>
    <row r="9384" spans="21:23" x14ac:dyDescent="0.2">
      <c r="U9384" s="8"/>
      <c r="W9384" s="8"/>
    </row>
    <row r="9385" spans="21:23" x14ac:dyDescent="0.2">
      <c r="U9385" s="8"/>
      <c r="W9385" s="8"/>
    </row>
    <row r="9386" spans="21:23" x14ac:dyDescent="0.2">
      <c r="U9386" s="8"/>
      <c r="W9386" s="8"/>
    </row>
    <row r="9387" spans="21:23" x14ac:dyDescent="0.2">
      <c r="U9387" s="8"/>
      <c r="W9387" s="8"/>
    </row>
    <row r="9388" spans="21:23" x14ac:dyDescent="0.2">
      <c r="U9388" s="8"/>
      <c r="W9388" s="8"/>
    </row>
    <row r="9389" spans="21:23" x14ac:dyDescent="0.2">
      <c r="U9389" s="8"/>
      <c r="W9389" s="8"/>
    </row>
    <row r="9390" spans="21:23" x14ac:dyDescent="0.2">
      <c r="U9390" s="8"/>
      <c r="W9390" s="8"/>
    </row>
    <row r="9391" spans="21:23" x14ac:dyDescent="0.2">
      <c r="U9391" s="8"/>
      <c r="W9391" s="8"/>
    </row>
    <row r="9392" spans="21:23" x14ac:dyDescent="0.2">
      <c r="U9392" s="8"/>
      <c r="W9392" s="8"/>
    </row>
    <row r="9393" spans="21:23" x14ac:dyDescent="0.2">
      <c r="U9393" s="8"/>
      <c r="W9393" s="8"/>
    </row>
    <row r="9394" spans="21:23" x14ac:dyDescent="0.2">
      <c r="U9394" s="8"/>
      <c r="W9394" s="8"/>
    </row>
    <row r="9395" spans="21:23" x14ac:dyDescent="0.2">
      <c r="U9395" s="8"/>
      <c r="W9395" s="8"/>
    </row>
    <row r="9396" spans="21:23" x14ac:dyDescent="0.2">
      <c r="U9396" s="8"/>
      <c r="W9396" s="8"/>
    </row>
    <row r="9397" spans="21:23" x14ac:dyDescent="0.2">
      <c r="U9397" s="8"/>
      <c r="W9397" s="8"/>
    </row>
    <row r="9398" spans="21:23" x14ac:dyDescent="0.2">
      <c r="U9398" s="8"/>
      <c r="W9398" s="8"/>
    </row>
    <row r="9399" spans="21:23" x14ac:dyDescent="0.2">
      <c r="U9399" s="8"/>
      <c r="W9399" s="8"/>
    </row>
    <row r="9400" spans="21:23" x14ac:dyDescent="0.2">
      <c r="U9400" s="8"/>
      <c r="W9400" s="8"/>
    </row>
    <row r="9401" spans="21:23" x14ac:dyDescent="0.2">
      <c r="U9401" s="8"/>
      <c r="W9401" s="8"/>
    </row>
    <row r="9402" spans="21:23" x14ac:dyDescent="0.2">
      <c r="U9402" s="8"/>
      <c r="W9402" s="8"/>
    </row>
    <row r="9403" spans="21:23" x14ac:dyDescent="0.2">
      <c r="U9403" s="8"/>
      <c r="W9403" s="8"/>
    </row>
    <row r="9404" spans="21:23" x14ac:dyDescent="0.2">
      <c r="U9404" s="8"/>
      <c r="W9404" s="8"/>
    </row>
    <row r="9405" spans="21:23" x14ac:dyDescent="0.2">
      <c r="U9405" s="8"/>
      <c r="W9405" s="8"/>
    </row>
    <row r="9406" spans="21:23" x14ac:dyDescent="0.2">
      <c r="U9406" s="8"/>
      <c r="W9406" s="8"/>
    </row>
    <row r="9407" spans="21:23" x14ac:dyDescent="0.2">
      <c r="U9407" s="8"/>
      <c r="W9407" s="8"/>
    </row>
    <row r="9408" spans="21:23" x14ac:dyDescent="0.2">
      <c r="U9408" s="8"/>
      <c r="W9408" s="8"/>
    </row>
    <row r="9409" spans="21:23" x14ac:dyDescent="0.2">
      <c r="U9409" s="8"/>
      <c r="W9409" s="8"/>
    </row>
    <row r="9410" spans="21:23" x14ac:dyDescent="0.2">
      <c r="U9410" s="8"/>
      <c r="W9410" s="8"/>
    </row>
    <row r="9411" spans="21:23" x14ac:dyDescent="0.2">
      <c r="U9411" s="8"/>
      <c r="W9411" s="8"/>
    </row>
    <row r="9412" spans="21:23" x14ac:dyDescent="0.2">
      <c r="U9412" s="8"/>
      <c r="W9412" s="8"/>
    </row>
    <row r="9413" spans="21:23" x14ac:dyDescent="0.2">
      <c r="U9413" s="8"/>
      <c r="W9413" s="8"/>
    </row>
    <row r="9414" spans="21:23" x14ac:dyDescent="0.2">
      <c r="U9414" s="8"/>
      <c r="W9414" s="8"/>
    </row>
    <row r="9415" spans="21:23" x14ac:dyDescent="0.2">
      <c r="U9415" s="8"/>
      <c r="W9415" s="8"/>
    </row>
    <row r="9416" spans="21:23" x14ac:dyDescent="0.2">
      <c r="U9416" s="8"/>
      <c r="W9416" s="8"/>
    </row>
    <row r="9417" spans="21:23" x14ac:dyDescent="0.2">
      <c r="U9417" s="8"/>
      <c r="W9417" s="8"/>
    </row>
    <row r="9418" spans="21:23" x14ac:dyDescent="0.2">
      <c r="U9418" s="8"/>
      <c r="W9418" s="8"/>
    </row>
    <row r="9419" spans="21:23" x14ac:dyDescent="0.2">
      <c r="U9419" s="8"/>
      <c r="W9419" s="8"/>
    </row>
    <row r="9420" spans="21:23" x14ac:dyDescent="0.2">
      <c r="U9420" s="8"/>
      <c r="W9420" s="8"/>
    </row>
    <row r="9421" spans="21:23" x14ac:dyDescent="0.2">
      <c r="U9421" s="8"/>
      <c r="W9421" s="8"/>
    </row>
    <row r="9422" spans="21:23" x14ac:dyDescent="0.2">
      <c r="U9422" s="8"/>
      <c r="W9422" s="8"/>
    </row>
    <row r="9423" spans="21:23" x14ac:dyDescent="0.2">
      <c r="U9423" s="8"/>
      <c r="W9423" s="8"/>
    </row>
    <row r="9424" spans="21:23" x14ac:dyDescent="0.2">
      <c r="U9424" s="8"/>
      <c r="W9424" s="8"/>
    </row>
    <row r="9425" spans="21:23" x14ac:dyDescent="0.2">
      <c r="U9425" s="8"/>
      <c r="W9425" s="8"/>
    </row>
    <row r="9426" spans="21:23" x14ac:dyDescent="0.2">
      <c r="U9426" s="8"/>
      <c r="W9426" s="8"/>
    </row>
    <row r="9427" spans="21:23" x14ac:dyDescent="0.2">
      <c r="U9427" s="8"/>
      <c r="W9427" s="8"/>
    </row>
    <row r="9428" spans="21:23" x14ac:dyDescent="0.2">
      <c r="U9428" s="8"/>
      <c r="W9428" s="8"/>
    </row>
    <row r="9429" spans="21:23" x14ac:dyDescent="0.2">
      <c r="U9429" s="8"/>
      <c r="W9429" s="8"/>
    </row>
    <row r="9430" spans="21:23" x14ac:dyDescent="0.2">
      <c r="U9430" s="8"/>
      <c r="W9430" s="8"/>
    </row>
    <row r="9431" spans="21:23" x14ac:dyDescent="0.2">
      <c r="U9431" s="8"/>
      <c r="W9431" s="8"/>
    </row>
    <row r="9432" spans="21:23" x14ac:dyDescent="0.2">
      <c r="U9432" s="8"/>
      <c r="W9432" s="8"/>
    </row>
    <row r="9433" spans="21:23" x14ac:dyDescent="0.2">
      <c r="U9433" s="8"/>
      <c r="W9433" s="8"/>
    </row>
    <row r="9434" spans="21:23" x14ac:dyDescent="0.2">
      <c r="U9434" s="8"/>
      <c r="W9434" s="8"/>
    </row>
    <row r="9435" spans="21:23" x14ac:dyDescent="0.2">
      <c r="U9435" s="8"/>
      <c r="W9435" s="8"/>
    </row>
    <row r="9436" spans="21:23" x14ac:dyDescent="0.2">
      <c r="U9436" s="8"/>
      <c r="W9436" s="8"/>
    </row>
    <row r="9437" spans="21:23" x14ac:dyDescent="0.2">
      <c r="U9437" s="8"/>
      <c r="W9437" s="8"/>
    </row>
    <row r="9438" spans="21:23" x14ac:dyDescent="0.2">
      <c r="U9438" s="8"/>
      <c r="W9438" s="8"/>
    </row>
    <row r="9439" spans="21:23" x14ac:dyDescent="0.2">
      <c r="U9439" s="8"/>
      <c r="W9439" s="8"/>
    </row>
    <row r="9440" spans="21:23" x14ac:dyDescent="0.2">
      <c r="U9440" s="8"/>
      <c r="W9440" s="8"/>
    </row>
    <row r="9441" spans="21:23" x14ac:dyDescent="0.2">
      <c r="U9441" s="8"/>
      <c r="W9441" s="8"/>
    </row>
    <row r="9442" spans="21:23" x14ac:dyDescent="0.2">
      <c r="U9442" s="8"/>
      <c r="W9442" s="8"/>
    </row>
    <row r="9443" spans="21:23" x14ac:dyDescent="0.2">
      <c r="U9443" s="8"/>
      <c r="W9443" s="8"/>
    </row>
    <row r="9444" spans="21:23" x14ac:dyDescent="0.2">
      <c r="U9444" s="8"/>
      <c r="W9444" s="8"/>
    </row>
    <row r="9445" spans="21:23" x14ac:dyDescent="0.2">
      <c r="U9445" s="8"/>
      <c r="W9445" s="8"/>
    </row>
    <row r="9446" spans="21:23" x14ac:dyDescent="0.2">
      <c r="U9446" s="8"/>
      <c r="W9446" s="8"/>
    </row>
    <row r="9447" spans="21:23" x14ac:dyDescent="0.2">
      <c r="U9447" s="8"/>
      <c r="W9447" s="8"/>
    </row>
    <row r="9448" spans="21:23" x14ac:dyDescent="0.2">
      <c r="U9448" s="8"/>
      <c r="W9448" s="8"/>
    </row>
    <row r="9449" spans="21:23" x14ac:dyDescent="0.2">
      <c r="U9449" s="8"/>
      <c r="W9449" s="8"/>
    </row>
    <row r="9450" spans="21:23" x14ac:dyDescent="0.2">
      <c r="U9450" s="8"/>
      <c r="W9450" s="8"/>
    </row>
    <row r="9451" spans="21:23" x14ac:dyDescent="0.2">
      <c r="U9451" s="8"/>
      <c r="W9451" s="8"/>
    </row>
    <row r="9452" spans="21:23" x14ac:dyDescent="0.2">
      <c r="U9452" s="8"/>
      <c r="W9452" s="8"/>
    </row>
    <row r="9453" spans="21:23" x14ac:dyDescent="0.2">
      <c r="U9453" s="8"/>
      <c r="W9453" s="8"/>
    </row>
    <row r="9454" spans="21:23" x14ac:dyDescent="0.2">
      <c r="U9454" s="8"/>
      <c r="W9454" s="8"/>
    </row>
    <row r="9455" spans="21:23" x14ac:dyDescent="0.2">
      <c r="U9455" s="8"/>
      <c r="W9455" s="8"/>
    </row>
    <row r="9456" spans="21:23" x14ac:dyDescent="0.2">
      <c r="U9456" s="8"/>
      <c r="W9456" s="8"/>
    </row>
    <row r="9457" spans="21:23" x14ac:dyDescent="0.2">
      <c r="U9457" s="8"/>
      <c r="W9457" s="8"/>
    </row>
    <row r="9458" spans="21:23" x14ac:dyDescent="0.2">
      <c r="U9458" s="8"/>
      <c r="W9458" s="8"/>
    </row>
    <row r="9459" spans="21:23" x14ac:dyDescent="0.2">
      <c r="U9459" s="8"/>
      <c r="W9459" s="8"/>
    </row>
    <row r="9460" spans="21:23" x14ac:dyDescent="0.2">
      <c r="U9460" s="8"/>
      <c r="W9460" s="8"/>
    </row>
    <row r="9461" spans="21:23" x14ac:dyDescent="0.2">
      <c r="U9461" s="8"/>
      <c r="W9461" s="8"/>
    </row>
    <row r="9462" spans="21:23" x14ac:dyDescent="0.2">
      <c r="U9462" s="8"/>
      <c r="W9462" s="8"/>
    </row>
    <row r="9463" spans="21:23" x14ac:dyDescent="0.2">
      <c r="U9463" s="8"/>
      <c r="W9463" s="8"/>
    </row>
    <row r="9464" spans="21:23" x14ac:dyDescent="0.2">
      <c r="U9464" s="8"/>
      <c r="W9464" s="8"/>
    </row>
    <row r="9465" spans="21:23" x14ac:dyDescent="0.2">
      <c r="U9465" s="8"/>
      <c r="W9465" s="8"/>
    </row>
    <row r="9466" spans="21:23" x14ac:dyDescent="0.2">
      <c r="U9466" s="8"/>
      <c r="W9466" s="8"/>
    </row>
    <row r="9467" spans="21:23" x14ac:dyDescent="0.2">
      <c r="U9467" s="8"/>
      <c r="W9467" s="8"/>
    </row>
    <row r="9468" spans="21:23" x14ac:dyDescent="0.2">
      <c r="U9468" s="8"/>
      <c r="W9468" s="8"/>
    </row>
    <row r="9469" spans="21:23" x14ac:dyDescent="0.2">
      <c r="U9469" s="8"/>
      <c r="W9469" s="8"/>
    </row>
    <row r="9470" spans="21:23" x14ac:dyDescent="0.2">
      <c r="U9470" s="8"/>
      <c r="W9470" s="8"/>
    </row>
    <row r="9471" spans="21:23" x14ac:dyDescent="0.2">
      <c r="U9471" s="8"/>
      <c r="W9471" s="8"/>
    </row>
    <row r="9472" spans="21:23" x14ac:dyDescent="0.2">
      <c r="U9472" s="8"/>
      <c r="W9472" s="8"/>
    </row>
    <row r="9473" spans="21:23" x14ac:dyDescent="0.2">
      <c r="U9473" s="8"/>
      <c r="W9473" s="8"/>
    </row>
    <row r="9474" spans="21:23" x14ac:dyDescent="0.2">
      <c r="U9474" s="8"/>
      <c r="W9474" s="8"/>
    </row>
    <row r="9475" spans="21:23" x14ac:dyDescent="0.2">
      <c r="U9475" s="8"/>
      <c r="W9475" s="8"/>
    </row>
    <row r="9476" spans="21:23" x14ac:dyDescent="0.2">
      <c r="U9476" s="8"/>
      <c r="W9476" s="8"/>
    </row>
    <row r="9477" spans="21:23" x14ac:dyDescent="0.2">
      <c r="U9477" s="8"/>
      <c r="W9477" s="8"/>
    </row>
    <row r="9478" spans="21:23" x14ac:dyDescent="0.2">
      <c r="U9478" s="8"/>
      <c r="W9478" s="8"/>
    </row>
    <row r="9479" spans="21:23" x14ac:dyDescent="0.2">
      <c r="U9479" s="8"/>
      <c r="W9479" s="8"/>
    </row>
    <row r="9480" spans="21:23" x14ac:dyDescent="0.2">
      <c r="U9480" s="8"/>
      <c r="W9480" s="8"/>
    </row>
    <row r="9481" spans="21:23" x14ac:dyDescent="0.2">
      <c r="U9481" s="8"/>
      <c r="W9481" s="8"/>
    </row>
    <row r="9482" spans="21:23" x14ac:dyDescent="0.2">
      <c r="U9482" s="8"/>
      <c r="W9482" s="8"/>
    </row>
    <row r="9483" spans="21:23" x14ac:dyDescent="0.2">
      <c r="U9483" s="8"/>
      <c r="W9483" s="8"/>
    </row>
    <row r="9484" spans="21:23" x14ac:dyDescent="0.2">
      <c r="U9484" s="8"/>
      <c r="W9484" s="8"/>
    </row>
    <row r="9485" spans="21:23" x14ac:dyDescent="0.2">
      <c r="U9485" s="8"/>
      <c r="W9485" s="8"/>
    </row>
    <row r="9486" spans="21:23" x14ac:dyDescent="0.2">
      <c r="U9486" s="8"/>
      <c r="W9486" s="8"/>
    </row>
    <row r="9487" spans="21:23" x14ac:dyDescent="0.2">
      <c r="U9487" s="8"/>
      <c r="W9487" s="8"/>
    </row>
    <row r="9488" spans="21:23" x14ac:dyDescent="0.2">
      <c r="U9488" s="8"/>
      <c r="W9488" s="8"/>
    </row>
    <row r="9489" spans="21:23" x14ac:dyDescent="0.2">
      <c r="U9489" s="8"/>
      <c r="W9489" s="8"/>
    </row>
    <row r="9490" spans="21:23" x14ac:dyDescent="0.2">
      <c r="U9490" s="8"/>
      <c r="W9490" s="8"/>
    </row>
    <row r="9491" spans="21:23" x14ac:dyDescent="0.2">
      <c r="U9491" s="8"/>
      <c r="W9491" s="8"/>
    </row>
    <row r="9492" spans="21:23" x14ac:dyDescent="0.2">
      <c r="U9492" s="8"/>
      <c r="W9492" s="8"/>
    </row>
    <row r="9493" spans="21:23" x14ac:dyDescent="0.2">
      <c r="U9493" s="8"/>
      <c r="W9493" s="8"/>
    </row>
    <row r="9494" spans="21:23" x14ac:dyDescent="0.2">
      <c r="U9494" s="8"/>
      <c r="W9494" s="8"/>
    </row>
    <row r="9495" spans="21:23" x14ac:dyDescent="0.2">
      <c r="U9495" s="8"/>
      <c r="W9495" s="8"/>
    </row>
    <row r="9496" spans="21:23" x14ac:dyDescent="0.2">
      <c r="U9496" s="8"/>
      <c r="W9496" s="8"/>
    </row>
    <row r="9497" spans="21:23" x14ac:dyDescent="0.2">
      <c r="U9497" s="8"/>
      <c r="W9497" s="8"/>
    </row>
    <row r="9498" spans="21:23" x14ac:dyDescent="0.2">
      <c r="U9498" s="8"/>
      <c r="W9498" s="8"/>
    </row>
    <row r="9499" spans="21:23" x14ac:dyDescent="0.2">
      <c r="U9499" s="8"/>
      <c r="W9499" s="8"/>
    </row>
    <row r="9500" spans="21:23" x14ac:dyDescent="0.2">
      <c r="U9500" s="8"/>
      <c r="W9500" s="8"/>
    </row>
    <row r="9501" spans="21:23" x14ac:dyDescent="0.2">
      <c r="U9501" s="8"/>
      <c r="W9501" s="8"/>
    </row>
    <row r="9502" spans="21:23" x14ac:dyDescent="0.2">
      <c r="U9502" s="8"/>
      <c r="W9502" s="8"/>
    </row>
    <row r="9503" spans="21:23" x14ac:dyDescent="0.2">
      <c r="U9503" s="8"/>
      <c r="W9503" s="8"/>
    </row>
    <row r="9504" spans="21:23" x14ac:dyDescent="0.2">
      <c r="U9504" s="8"/>
      <c r="W9504" s="8"/>
    </row>
    <row r="9505" spans="21:23" x14ac:dyDescent="0.2">
      <c r="U9505" s="8"/>
      <c r="W9505" s="8"/>
    </row>
    <row r="9506" spans="21:23" x14ac:dyDescent="0.2">
      <c r="U9506" s="8"/>
      <c r="W9506" s="8"/>
    </row>
    <row r="9507" spans="21:23" x14ac:dyDescent="0.2">
      <c r="U9507" s="8"/>
      <c r="W9507" s="8"/>
    </row>
    <row r="9508" spans="21:23" x14ac:dyDescent="0.2">
      <c r="U9508" s="8"/>
      <c r="W9508" s="8"/>
    </row>
    <row r="9509" spans="21:23" x14ac:dyDescent="0.2">
      <c r="U9509" s="8"/>
      <c r="W9509" s="8"/>
    </row>
    <row r="9510" spans="21:23" x14ac:dyDescent="0.2">
      <c r="U9510" s="8"/>
      <c r="W9510" s="8"/>
    </row>
    <row r="9511" spans="21:23" x14ac:dyDescent="0.2">
      <c r="U9511" s="8"/>
      <c r="W9511" s="8"/>
    </row>
    <row r="9512" spans="21:23" x14ac:dyDescent="0.2">
      <c r="U9512" s="8"/>
      <c r="W9512" s="8"/>
    </row>
    <row r="9513" spans="21:23" x14ac:dyDescent="0.2">
      <c r="U9513" s="8"/>
      <c r="W9513" s="8"/>
    </row>
    <row r="9514" spans="21:23" x14ac:dyDescent="0.2">
      <c r="U9514" s="8"/>
      <c r="W9514" s="8"/>
    </row>
    <row r="9515" spans="21:23" x14ac:dyDescent="0.2">
      <c r="U9515" s="8"/>
      <c r="W9515" s="8"/>
    </row>
    <row r="9516" spans="21:23" x14ac:dyDescent="0.2">
      <c r="U9516" s="8"/>
      <c r="W9516" s="8"/>
    </row>
    <row r="9517" spans="21:23" x14ac:dyDescent="0.2">
      <c r="U9517" s="8"/>
      <c r="W9517" s="8"/>
    </row>
    <row r="9518" spans="21:23" x14ac:dyDescent="0.2">
      <c r="U9518" s="8"/>
      <c r="W9518" s="8"/>
    </row>
    <row r="9519" spans="21:23" x14ac:dyDescent="0.2">
      <c r="U9519" s="8"/>
      <c r="W9519" s="8"/>
    </row>
    <row r="9520" spans="21:23" x14ac:dyDescent="0.2">
      <c r="U9520" s="8"/>
      <c r="W9520" s="8"/>
    </row>
    <row r="9521" spans="21:23" x14ac:dyDescent="0.2">
      <c r="U9521" s="8"/>
      <c r="W9521" s="8"/>
    </row>
    <row r="9522" spans="21:23" x14ac:dyDescent="0.2">
      <c r="U9522" s="8"/>
      <c r="W9522" s="8"/>
    </row>
    <row r="9523" spans="21:23" x14ac:dyDescent="0.2">
      <c r="U9523" s="8"/>
      <c r="W9523" s="8"/>
    </row>
    <row r="9524" spans="21:23" x14ac:dyDescent="0.2">
      <c r="U9524" s="8"/>
      <c r="W9524" s="8"/>
    </row>
    <row r="9525" spans="21:23" x14ac:dyDescent="0.2">
      <c r="U9525" s="8"/>
      <c r="W9525" s="8"/>
    </row>
    <row r="9526" spans="21:23" x14ac:dyDescent="0.2">
      <c r="U9526" s="8"/>
      <c r="W9526" s="8"/>
    </row>
    <row r="9527" spans="21:23" x14ac:dyDescent="0.2">
      <c r="U9527" s="8"/>
      <c r="W9527" s="8"/>
    </row>
    <row r="9528" spans="21:23" x14ac:dyDescent="0.2">
      <c r="U9528" s="8"/>
      <c r="W9528" s="8"/>
    </row>
    <row r="9529" spans="21:23" x14ac:dyDescent="0.2">
      <c r="U9529" s="8"/>
      <c r="W9529" s="8"/>
    </row>
    <row r="9530" spans="21:23" x14ac:dyDescent="0.2">
      <c r="U9530" s="8"/>
      <c r="W9530" s="8"/>
    </row>
    <row r="9531" spans="21:23" x14ac:dyDescent="0.2">
      <c r="U9531" s="8"/>
      <c r="W9531" s="8"/>
    </row>
    <row r="9532" spans="21:23" x14ac:dyDescent="0.2">
      <c r="U9532" s="8"/>
      <c r="W9532" s="8"/>
    </row>
    <row r="9533" spans="21:23" x14ac:dyDescent="0.2">
      <c r="U9533" s="8"/>
      <c r="W9533" s="8"/>
    </row>
    <row r="9534" spans="21:23" x14ac:dyDescent="0.2">
      <c r="U9534" s="8"/>
      <c r="W9534" s="8"/>
    </row>
    <row r="9535" spans="21:23" x14ac:dyDescent="0.2">
      <c r="U9535" s="8"/>
      <c r="W9535" s="8"/>
    </row>
    <row r="9536" spans="21:23" x14ac:dyDescent="0.2">
      <c r="U9536" s="8"/>
      <c r="W9536" s="8"/>
    </row>
    <row r="9537" spans="21:23" x14ac:dyDescent="0.2">
      <c r="U9537" s="8"/>
      <c r="W9537" s="8"/>
    </row>
    <row r="9538" spans="21:23" x14ac:dyDescent="0.2">
      <c r="U9538" s="8"/>
      <c r="W9538" s="8"/>
    </row>
    <row r="9539" spans="21:23" x14ac:dyDescent="0.2">
      <c r="U9539" s="8"/>
      <c r="W9539" s="8"/>
    </row>
    <row r="9540" spans="21:23" x14ac:dyDescent="0.2">
      <c r="U9540" s="8"/>
      <c r="W9540" s="8"/>
    </row>
    <row r="9541" spans="21:23" x14ac:dyDescent="0.2">
      <c r="U9541" s="8"/>
      <c r="W9541" s="8"/>
    </row>
    <row r="9542" spans="21:23" x14ac:dyDescent="0.2">
      <c r="U9542" s="8"/>
      <c r="W9542" s="8"/>
    </row>
    <row r="9543" spans="21:23" x14ac:dyDescent="0.2">
      <c r="U9543" s="8"/>
      <c r="W9543" s="8"/>
    </row>
    <row r="9544" spans="21:23" x14ac:dyDescent="0.2">
      <c r="U9544" s="8"/>
      <c r="W9544" s="8"/>
    </row>
    <row r="9545" spans="21:23" x14ac:dyDescent="0.2">
      <c r="U9545" s="8"/>
      <c r="W9545" s="8"/>
    </row>
    <row r="9546" spans="21:23" x14ac:dyDescent="0.2">
      <c r="U9546" s="8"/>
      <c r="W9546" s="8"/>
    </row>
    <row r="9547" spans="21:23" x14ac:dyDescent="0.2">
      <c r="U9547" s="8"/>
      <c r="W9547" s="8"/>
    </row>
    <row r="9548" spans="21:23" x14ac:dyDescent="0.2">
      <c r="U9548" s="8"/>
      <c r="W9548" s="8"/>
    </row>
    <row r="9549" spans="21:23" x14ac:dyDescent="0.2">
      <c r="U9549" s="8"/>
      <c r="W9549" s="8"/>
    </row>
    <row r="9550" spans="21:23" x14ac:dyDescent="0.2">
      <c r="U9550" s="8"/>
      <c r="W9550" s="8"/>
    </row>
    <row r="9551" spans="21:23" x14ac:dyDescent="0.2">
      <c r="U9551" s="8"/>
      <c r="W9551" s="8"/>
    </row>
    <row r="9552" spans="21:23" x14ac:dyDescent="0.2">
      <c r="U9552" s="8"/>
      <c r="W9552" s="8"/>
    </row>
    <row r="9553" spans="21:23" x14ac:dyDescent="0.2">
      <c r="U9553" s="8"/>
      <c r="W9553" s="8"/>
    </row>
    <row r="9554" spans="21:23" x14ac:dyDescent="0.2">
      <c r="U9554" s="8"/>
      <c r="W9554" s="8"/>
    </row>
    <row r="9555" spans="21:23" x14ac:dyDescent="0.2">
      <c r="U9555" s="8"/>
      <c r="W9555" s="8"/>
    </row>
    <row r="9556" spans="21:23" x14ac:dyDescent="0.2">
      <c r="U9556" s="8"/>
      <c r="W9556" s="8"/>
    </row>
    <row r="9557" spans="21:23" x14ac:dyDescent="0.2">
      <c r="U9557" s="8"/>
      <c r="W9557" s="8"/>
    </row>
    <row r="9558" spans="21:23" x14ac:dyDescent="0.2">
      <c r="U9558" s="8"/>
      <c r="W9558" s="8"/>
    </row>
    <row r="9559" spans="21:23" x14ac:dyDescent="0.2">
      <c r="U9559" s="8"/>
      <c r="W9559" s="8"/>
    </row>
    <row r="9560" spans="21:23" x14ac:dyDescent="0.2">
      <c r="U9560" s="8"/>
      <c r="W9560" s="8"/>
    </row>
    <row r="9561" spans="21:23" x14ac:dyDescent="0.2">
      <c r="U9561" s="8"/>
      <c r="W9561" s="8"/>
    </row>
    <row r="9562" spans="21:23" x14ac:dyDescent="0.2">
      <c r="U9562" s="8"/>
      <c r="W9562" s="8"/>
    </row>
    <row r="9563" spans="21:23" x14ac:dyDescent="0.2">
      <c r="U9563" s="8"/>
      <c r="W9563" s="8"/>
    </row>
    <row r="9564" spans="21:23" x14ac:dyDescent="0.2">
      <c r="U9564" s="8"/>
      <c r="W9564" s="8"/>
    </row>
    <row r="9565" spans="21:23" x14ac:dyDescent="0.2">
      <c r="U9565" s="8"/>
      <c r="W9565" s="8"/>
    </row>
    <row r="9566" spans="21:23" x14ac:dyDescent="0.2">
      <c r="U9566" s="8"/>
      <c r="W9566" s="8"/>
    </row>
    <row r="9567" spans="21:23" x14ac:dyDescent="0.2">
      <c r="U9567" s="8"/>
      <c r="W9567" s="8"/>
    </row>
    <row r="9568" spans="21:23" x14ac:dyDescent="0.2">
      <c r="U9568" s="8"/>
      <c r="W9568" s="8"/>
    </row>
    <row r="9569" spans="21:23" x14ac:dyDescent="0.2">
      <c r="U9569" s="8"/>
      <c r="W9569" s="8"/>
    </row>
    <row r="9570" spans="21:23" x14ac:dyDescent="0.2">
      <c r="U9570" s="8"/>
      <c r="W9570" s="8"/>
    </row>
    <row r="9571" spans="21:23" x14ac:dyDescent="0.2">
      <c r="U9571" s="8"/>
      <c r="W9571" s="8"/>
    </row>
    <row r="9572" spans="21:23" x14ac:dyDescent="0.2">
      <c r="U9572" s="8"/>
      <c r="W9572" s="8"/>
    </row>
    <row r="9573" spans="21:23" x14ac:dyDescent="0.2">
      <c r="U9573" s="8"/>
      <c r="W9573" s="8"/>
    </row>
    <row r="9574" spans="21:23" x14ac:dyDescent="0.2">
      <c r="U9574" s="8"/>
      <c r="W9574" s="8"/>
    </row>
    <row r="9575" spans="21:23" x14ac:dyDescent="0.2">
      <c r="U9575" s="8"/>
      <c r="W9575" s="8"/>
    </row>
    <row r="9576" spans="21:23" x14ac:dyDescent="0.2">
      <c r="U9576" s="8"/>
      <c r="W9576" s="8"/>
    </row>
    <row r="9577" spans="21:23" x14ac:dyDescent="0.2">
      <c r="U9577" s="8"/>
      <c r="W9577" s="8"/>
    </row>
    <row r="9578" spans="21:23" x14ac:dyDescent="0.2">
      <c r="U9578" s="8"/>
      <c r="W9578" s="8"/>
    </row>
    <row r="9579" spans="21:23" x14ac:dyDescent="0.2">
      <c r="U9579" s="8"/>
      <c r="W9579" s="8"/>
    </row>
    <row r="9580" spans="21:23" x14ac:dyDescent="0.2">
      <c r="U9580" s="8"/>
      <c r="W9580" s="8"/>
    </row>
    <row r="9581" spans="21:23" x14ac:dyDescent="0.2">
      <c r="U9581" s="8"/>
      <c r="W9581" s="8"/>
    </row>
    <row r="9582" spans="21:23" x14ac:dyDescent="0.2">
      <c r="U9582" s="8"/>
      <c r="W9582" s="8"/>
    </row>
    <row r="9583" spans="21:23" x14ac:dyDescent="0.2">
      <c r="U9583" s="8"/>
      <c r="W9583" s="8"/>
    </row>
    <row r="9584" spans="21:23" x14ac:dyDescent="0.2">
      <c r="U9584" s="8"/>
      <c r="W9584" s="8"/>
    </row>
    <row r="9585" spans="21:23" x14ac:dyDescent="0.2">
      <c r="U9585" s="8"/>
      <c r="W9585" s="8"/>
    </row>
    <row r="9586" spans="21:23" x14ac:dyDescent="0.2">
      <c r="U9586" s="8"/>
      <c r="W9586" s="8"/>
    </row>
    <row r="9587" spans="21:23" x14ac:dyDescent="0.2">
      <c r="U9587" s="8"/>
      <c r="W9587" s="8"/>
    </row>
    <row r="9588" spans="21:23" x14ac:dyDescent="0.2">
      <c r="U9588" s="8"/>
      <c r="W9588" s="8"/>
    </row>
    <row r="9589" spans="21:23" x14ac:dyDescent="0.2">
      <c r="U9589" s="8"/>
      <c r="W9589" s="8"/>
    </row>
    <row r="9590" spans="21:23" x14ac:dyDescent="0.2">
      <c r="U9590" s="8"/>
      <c r="W9590" s="8"/>
    </row>
    <row r="9591" spans="21:23" x14ac:dyDescent="0.2">
      <c r="U9591" s="8"/>
      <c r="W9591" s="8"/>
    </row>
    <row r="9592" spans="21:23" x14ac:dyDescent="0.2">
      <c r="U9592" s="8"/>
      <c r="W9592" s="8"/>
    </row>
    <row r="9593" spans="21:23" x14ac:dyDescent="0.2">
      <c r="U9593" s="8"/>
      <c r="W9593" s="8"/>
    </row>
    <row r="9594" spans="21:23" x14ac:dyDescent="0.2">
      <c r="U9594" s="8"/>
      <c r="W9594" s="8"/>
    </row>
    <row r="9595" spans="21:23" x14ac:dyDescent="0.2">
      <c r="U9595" s="8"/>
      <c r="W9595" s="8"/>
    </row>
    <row r="9596" spans="21:23" x14ac:dyDescent="0.2">
      <c r="U9596" s="8"/>
      <c r="W9596" s="8"/>
    </row>
    <row r="9597" spans="21:23" x14ac:dyDescent="0.2">
      <c r="U9597" s="8"/>
      <c r="W9597" s="8"/>
    </row>
    <row r="9598" spans="21:23" x14ac:dyDescent="0.2">
      <c r="U9598" s="8"/>
      <c r="W9598" s="8"/>
    </row>
    <row r="9599" spans="21:23" x14ac:dyDescent="0.2">
      <c r="U9599" s="8"/>
      <c r="W9599" s="8"/>
    </row>
    <row r="9600" spans="21:23" x14ac:dyDescent="0.2">
      <c r="U9600" s="8"/>
      <c r="W9600" s="8"/>
    </row>
    <row r="9601" spans="21:23" x14ac:dyDescent="0.2">
      <c r="U9601" s="8"/>
      <c r="W9601" s="8"/>
    </row>
    <row r="9602" spans="21:23" x14ac:dyDescent="0.2">
      <c r="U9602" s="8"/>
      <c r="W9602" s="8"/>
    </row>
    <row r="9603" spans="21:23" x14ac:dyDescent="0.2">
      <c r="U9603" s="8"/>
      <c r="W9603" s="8"/>
    </row>
    <row r="9604" spans="21:23" x14ac:dyDescent="0.2">
      <c r="U9604" s="8"/>
      <c r="W9604" s="8"/>
    </row>
    <row r="9605" spans="21:23" x14ac:dyDescent="0.2">
      <c r="U9605" s="8"/>
      <c r="W9605" s="8"/>
    </row>
    <row r="9606" spans="21:23" x14ac:dyDescent="0.2">
      <c r="U9606" s="8"/>
      <c r="W9606" s="8"/>
    </row>
    <row r="9607" spans="21:23" x14ac:dyDescent="0.2">
      <c r="U9607" s="8"/>
      <c r="W9607" s="8"/>
    </row>
    <row r="9608" spans="21:23" x14ac:dyDescent="0.2">
      <c r="U9608" s="8"/>
      <c r="W9608" s="8"/>
    </row>
    <row r="9609" spans="21:23" x14ac:dyDescent="0.2">
      <c r="U9609" s="8"/>
      <c r="W9609" s="8"/>
    </row>
    <row r="9610" spans="21:23" x14ac:dyDescent="0.2">
      <c r="U9610" s="8"/>
      <c r="W9610" s="8"/>
    </row>
    <row r="9611" spans="21:23" x14ac:dyDescent="0.2">
      <c r="U9611" s="8"/>
      <c r="W9611" s="8"/>
    </row>
    <row r="9612" spans="21:23" x14ac:dyDescent="0.2">
      <c r="U9612" s="8"/>
      <c r="W9612" s="8"/>
    </row>
    <row r="9613" spans="21:23" x14ac:dyDescent="0.2">
      <c r="U9613" s="8"/>
      <c r="W9613" s="8"/>
    </row>
    <row r="9614" spans="21:23" x14ac:dyDescent="0.2">
      <c r="U9614" s="8"/>
      <c r="W9614" s="8"/>
    </row>
    <row r="9615" spans="21:23" x14ac:dyDescent="0.2">
      <c r="U9615" s="8"/>
      <c r="W9615" s="8"/>
    </row>
    <row r="9616" spans="21:23" x14ac:dyDescent="0.2">
      <c r="U9616" s="8"/>
      <c r="W9616" s="8"/>
    </row>
    <row r="9617" spans="21:23" x14ac:dyDescent="0.2">
      <c r="U9617" s="8"/>
      <c r="W9617" s="8"/>
    </row>
    <row r="9618" spans="21:23" x14ac:dyDescent="0.2">
      <c r="U9618" s="8"/>
      <c r="W9618" s="8"/>
    </row>
    <row r="9619" spans="21:23" x14ac:dyDescent="0.2">
      <c r="U9619" s="8"/>
      <c r="W9619" s="8"/>
    </row>
    <row r="9620" spans="21:23" x14ac:dyDescent="0.2">
      <c r="U9620" s="8"/>
      <c r="W9620" s="8"/>
    </row>
    <row r="9621" spans="21:23" x14ac:dyDescent="0.2">
      <c r="U9621" s="8"/>
      <c r="W9621" s="8"/>
    </row>
    <row r="9622" spans="21:23" x14ac:dyDescent="0.2">
      <c r="U9622" s="8"/>
      <c r="W9622" s="8"/>
    </row>
    <row r="9623" spans="21:23" x14ac:dyDescent="0.2">
      <c r="U9623" s="8"/>
      <c r="W9623" s="8"/>
    </row>
    <row r="9624" spans="21:23" x14ac:dyDescent="0.2">
      <c r="U9624" s="8"/>
      <c r="W9624" s="8"/>
    </row>
    <row r="9625" spans="21:23" x14ac:dyDescent="0.2">
      <c r="U9625" s="8"/>
      <c r="W9625" s="8"/>
    </row>
    <row r="9626" spans="21:23" x14ac:dyDescent="0.2">
      <c r="U9626" s="8"/>
      <c r="W9626" s="8"/>
    </row>
    <row r="9627" spans="21:23" x14ac:dyDescent="0.2">
      <c r="U9627" s="8"/>
      <c r="W9627" s="8"/>
    </row>
    <row r="9628" spans="21:23" x14ac:dyDescent="0.2">
      <c r="U9628" s="8"/>
      <c r="W9628" s="8"/>
    </row>
    <row r="9629" spans="21:23" x14ac:dyDescent="0.2">
      <c r="U9629" s="8"/>
      <c r="W9629" s="8"/>
    </row>
    <row r="9630" spans="21:23" x14ac:dyDescent="0.2">
      <c r="U9630" s="8"/>
      <c r="W9630" s="8"/>
    </row>
    <row r="9631" spans="21:23" x14ac:dyDescent="0.2">
      <c r="U9631" s="8"/>
      <c r="W9631" s="8"/>
    </row>
    <row r="9632" spans="21:23" x14ac:dyDescent="0.2">
      <c r="U9632" s="8"/>
      <c r="W9632" s="8"/>
    </row>
    <row r="9633" spans="21:23" x14ac:dyDescent="0.2">
      <c r="U9633" s="8"/>
      <c r="W9633" s="8"/>
    </row>
    <row r="9634" spans="21:23" x14ac:dyDescent="0.2">
      <c r="U9634" s="8"/>
      <c r="W9634" s="8"/>
    </row>
    <row r="9635" spans="21:23" x14ac:dyDescent="0.2">
      <c r="U9635" s="8"/>
      <c r="W9635" s="8"/>
    </row>
    <row r="9636" spans="21:23" x14ac:dyDescent="0.2">
      <c r="U9636" s="8"/>
      <c r="W9636" s="8"/>
    </row>
    <row r="9637" spans="21:23" x14ac:dyDescent="0.2">
      <c r="U9637" s="8"/>
      <c r="W9637" s="8"/>
    </row>
    <row r="9638" spans="21:23" x14ac:dyDescent="0.2">
      <c r="U9638" s="8"/>
      <c r="W9638" s="8"/>
    </row>
    <row r="9639" spans="21:23" x14ac:dyDescent="0.2">
      <c r="U9639" s="8"/>
      <c r="W9639" s="8"/>
    </row>
    <row r="9640" spans="21:23" x14ac:dyDescent="0.2">
      <c r="U9640" s="8"/>
      <c r="W9640" s="8"/>
    </row>
    <row r="9641" spans="21:23" x14ac:dyDescent="0.2">
      <c r="U9641" s="8"/>
      <c r="W9641" s="8"/>
    </row>
    <row r="9642" spans="21:23" x14ac:dyDescent="0.2">
      <c r="U9642" s="8"/>
      <c r="W9642" s="8"/>
    </row>
    <row r="9643" spans="21:23" x14ac:dyDescent="0.2">
      <c r="U9643" s="8"/>
      <c r="W9643" s="8"/>
    </row>
    <row r="9644" spans="21:23" x14ac:dyDescent="0.2">
      <c r="U9644" s="8"/>
      <c r="W9644" s="8"/>
    </row>
    <row r="9645" spans="21:23" x14ac:dyDescent="0.2">
      <c r="U9645" s="8"/>
      <c r="W9645" s="8"/>
    </row>
    <row r="9646" spans="21:23" x14ac:dyDescent="0.2">
      <c r="U9646" s="8"/>
      <c r="W9646" s="8"/>
    </row>
    <row r="9647" spans="21:23" x14ac:dyDescent="0.2">
      <c r="U9647" s="8"/>
      <c r="W9647" s="8"/>
    </row>
    <row r="9648" spans="21:23" x14ac:dyDescent="0.2">
      <c r="U9648" s="8"/>
      <c r="W9648" s="8"/>
    </row>
    <row r="9649" spans="21:23" x14ac:dyDescent="0.2">
      <c r="U9649" s="8"/>
      <c r="W9649" s="8"/>
    </row>
    <row r="9650" spans="21:23" x14ac:dyDescent="0.2">
      <c r="U9650" s="8"/>
      <c r="W9650" s="8"/>
    </row>
    <row r="9651" spans="21:23" x14ac:dyDescent="0.2">
      <c r="U9651" s="8"/>
      <c r="W9651" s="8"/>
    </row>
    <row r="9652" spans="21:23" x14ac:dyDescent="0.2">
      <c r="U9652" s="8"/>
      <c r="W9652" s="8"/>
    </row>
    <row r="9653" spans="21:23" x14ac:dyDescent="0.2">
      <c r="U9653" s="8"/>
      <c r="W9653" s="8"/>
    </row>
    <row r="9654" spans="21:23" x14ac:dyDescent="0.2">
      <c r="U9654" s="8"/>
      <c r="W9654" s="8"/>
    </row>
    <row r="9655" spans="21:23" x14ac:dyDescent="0.2">
      <c r="U9655" s="8"/>
      <c r="W9655" s="8"/>
    </row>
    <row r="9656" spans="21:23" x14ac:dyDescent="0.2">
      <c r="U9656" s="8"/>
      <c r="W9656" s="8"/>
    </row>
    <row r="9657" spans="21:23" x14ac:dyDescent="0.2">
      <c r="U9657" s="8"/>
      <c r="W9657" s="8"/>
    </row>
    <row r="9658" spans="21:23" x14ac:dyDescent="0.2">
      <c r="U9658" s="8"/>
      <c r="W9658" s="8"/>
    </row>
    <row r="9659" spans="21:23" x14ac:dyDescent="0.2">
      <c r="U9659" s="8"/>
      <c r="W9659" s="8"/>
    </row>
    <row r="9660" spans="21:23" x14ac:dyDescent="0.2">
      <c r="U9660" s="8"/>
      <c r="W9660" s="8"/>
    </row>
    <row r="9661" spans="21:23" x14ac:dyDescent="0.2">
      <c r="U9661" s="8"/>
      <c r="W9661" s="8"/>
    </row>
    <row r="9662" spans="21:23" x14ac:dyDescent="0.2">
      <c r="U9662" s="8"/>
      <c r="W9662" s="8"/>
    </row>
    <row r="9663" spans="21:23" x14ac:dyDescent="0.2">
      <c r="U9663" s="8"/>
      <c r="W9663" s="8"/>
    </row>
    <row r="9664" spans="21:23" x14ac:dyDescent="0.2">
      <c r="U9664" s="8"/>
      <c r="W9664" s="8"/>
    </row>
    <row r="9665" spans="21:23" x14ac:dyDescent="0.2">
      <c r="U9665" s="8"/>
      <c r="W9665" s="8"/>
    </row>
    <row r="9666" spans="21:23" x14ac:dyDescent="0.2">
      <c r="U9666" s="8"/>
      <c r="W9666" s="8"/>
    </row>
    <row r="9667" spans="21:23" x14ac:dyDescent="0.2">
      <c r="U9667" s="8"/>
      <c r="W9667" s="8"/>
    </row>
    <row r="9668" spans="21:23" x14ac:dyDescent="0.2">
      <c r="U9668" s="8"/>
      <c r="W9668" s="8"/>
    </row>
    <row r="9669" spans="21:23" x14ac:dyDescent="0.2">
      <c r="U9669" s="8"/>
      <c r="W9669" s="8"/>
    </row>
    <row r="9670" spans="21:23" x14ac:dyDescent="0.2">
      <c r="U9670" s="8"/>
      <c r="W9670" s="8"/>
    </row>
    <row r="9671" spans="21:23" x14ac:dyDescent="0.2">
      <c r="U9671" s="8"/>
      <c r="W9671" s="8"/>
    </row>
    <row r="9672" spans="21:23" x14ac:dyDescent="0.2">
      <c r="U9672" s="8"/>
      <c r="W9672" s="8"/>
    </row>
    <row r="9673" spans="21:23" x14ac:dyDescent="0.2">
      <c r="U9673" s="8"/>
      <c r="W9673" s="8"/>
    </row>
    <row r="9674" spans="21:23" x14ac:dyDescent="0.2">
      <c r="U9674" s="8"/>
      <c r="W9674" s="8"/>
    </row>
    <row r="9675" spans="21:23" x14ac:dyDescent="0.2">
      <c r="U9675" s="8"/>
      <c r="W9675" s="8"/>
    </row>
    <row r="9676" spans="21:23" x14ac:dyDescent="0.2">
      <c r="U9676" s="8"/>
      <c r="W9676" s="8"/>
    </row>
    <row r="9677" spans="21:23" x14ac:dyDescent="0.2">
      <c r="U9677" s="8"/>
      <c r="W9677" s="8"/>
    </row>
    <row r="9678" spans="21:23" x14ac:dyDescent="0.2">
      <c r="U9678" s="8"/>
      <c r="W9678" s="8"/>
    </row>
    <row r="9679" spans="21:23" x14ac:dyDescent="0.2">
      <c r="U9679" s="8"/>
      <c r="W9679" s="8"/>
    </row>
    <row r="9680" spans="21:23" x14ac:dyDescent="0.2">
      <c r="U9680" s="8"/>
      <c r="W9680" s="8"/>
    </row>
    <row r="9681" spans="21:23" x14ac:dyDescent="0.2">
      <c r="U9681" s="8"/>
      <c r="W9681" s="8"/>
    </row>
    <row r="9682" spans="21:23" x14ac:dyDescent="0.2">
      <c r="U9682" s="8"/>
      <c r="W9682" s="8"/>
    </row>
    <row r="9683" spans="21:23" x14ac:dyDescent="0.2">
      <c r="U9683" s="8"/>
      <c r="W9683" s="8"/>
    </row>
    <row r="9684" spans="21:23" x14ac:dyDescent="0.2">
      <c r="U9684" s="8"/>
      <c r="W9684" s="8"/>
    </row>
    <row r="9685" spans="21:23" x14ac:dyDescent="0.2">
      <c r="U9685" s="8"/>
      <c r="W9685" s="8"/>
    </row>
    <row r="9686" spans="21:23" x14ac:dyDescent="0.2">
      <c r="U9686" s="8"/>
      <c r="W9686" s="8"/>
    </row>
    <row r="9687" spans="21:23" x14ac:dyDescent="0.2">
      <c r="U9687" s="8"/>
      <c r="W9687" s="8"/>
    </row>
    <row r="9688" spans="21:23" x14ac:dyDescent="0.2">
      <c r="U9688" s="8"/>
      <c r="W9688" s="8"/>
    </row>
    <row r="9689" spans="21:23" x14ac:dyDescent="0.2">
      <c r="U9689" s="8"/>
      <c r="W9689" s="8"/>
    </row>
    <row r="9690" spans="21:23" x14ac:dyDescent="0.2">
      <c r="U9690" s="8"/>
      <c r="W9690" s="8"/>
    </row>
    <row r="9691" spans="21:23" x14ac:dyDescent="0.2">
      <c r="U9691" s="8"/>
      <c r="W9691" s="8"/>
    </row>
    <row r="9692" spans="21:23" x14ac:dyDescent="0.2">
      <c r="U9692" s="8"/>
      <c r="W9692" s="8"/>
    </row>
    <row r="9693" spans="21:23" x14ac:dyDescent="0.2">
      <c r="U9693" s="8"/>
      <c r="W9693" s="8"/>
    </row>
    <row r="9694" spans="21:23" x14ac:dyDescent="0.2">
      <c r="U9694" s="8"/>
      <c r="W9694" s="8"/>
    </row>
    <row r="9695" spans="21:23" x14ac:dyDescent="0.2">
      <c r="U9695" s="8"/>
      <c r="W9695" s="8"/>
    </row>
    <row r="9696" spans="21:23" x14ac:dyDescent="0.2">
      <c r="U9696" s="8"/>
      <c r="W9696" s="8"/>
    </row>
    <row r="9697" spans="21:23" x14ac:dyDescent="0.2">
      <c r="U9697" s="8"/>
      <c r="W9697" s="8"/>
    </row>
    <row r="9698" spans="21:23" x14ac:dyDescent="0.2">
      <c r="U9698" s="8"/>
      <c r="W9698" s="8"/>
    </row>
    <row r="9699" spans="21:23" x14ac:dyDescent="0.2">
      <c r="U9699" s="8"/>
      <c r="W9699" s="8"/>
    </row>
    <row r="9700" spans="21:23" x14ac:dyDescent="0.2">
      <c r="U9700" s="8"/>
      <c r="W9700" s="8"/>
    </row>
    <row r="9701" spans="21:23" x14ac:dyDescent="0.2">
      <c r="U9701" s="8"/>
      <c r="W9701" s="8"/>
    </row>
    <row r="9702" spans="21:23" x14ac:dyDescent="0.2">
      <c r="U9702" s="8"/>
      <c r="W9702" s="8"/>
    </row>
    <row r="9703" spans="21:23" x14ac:dyDescent="0.2">
      <c r="U9703" s="8"/>
      <c r="W9703" s="8"/>
    </row>
    <row r="9704" spans="21:23" x14ac:dyDescent="0.2">
      <c r="U9704" s="8"/>
      <c r="W9704" s="8"/>
    </row>
    <row r="9705" spans="21:23" x14ac:dyDescent="0.2">
      <c r="U9705" s="8"/>
      <c r="W9705" s="8"/>
    </row>
    <row r="9706" spans="21:23" x14ac:dyDescent="0.2">
      <c r="U9706" s="8"/>
      <c r="W9706" s="8"/>
    </row>
    <row r="9707" spans="21:23" x14ac:dyDescent="0.2">
      <c r="U9707" s="8"/>
      <c r="W9707" s="8"/>
    </row>
    <row r="9708" spans="21:23" x14ac:dyDescent="0.2">
      <c r="U9708" s="8"/>
      <c r="W9708" s="8"/>
    </row>
    <row r="9709" spans="21:23" x14ac:dyDescent="0.2">
      <c r="U9709" s="8"/>
      <c r="W9709" s="8"/>
    </row>
    <row r="9710" spans="21:23" x14ac:dyDescent="0.2">
      <c r="U9710" s="8"/>
      <c r="W9710" s="8"/>
    </row>
    <row r="9711" spans="21:23" x14ac:dyDescent="0.2">
      <c r="U9711" s="8"/>
      <c r="W9711" s="8"/>
    </row>
    <row r="9712" spans="21:23" x14ac:dyDescent="0.2">
      <c r="U9712" s="8"/>
      <c r="W9712" s="8"/>
    </row>
    <row r="9713" spans="21:23" x14ac:dyDescent="0.2">
      <c r="U9713" s="8"/>
      <c r="W9713" s="8"/>
    </row>
    <row r="9714" spans="21:23" x14ac:dyDescent="0.2">
      <c r="U9714" s="8"/>
      <c r="W9714" s="8"/>
    </row>
    <row r="9715" spans="21:23" x14ac:dyDescent="0.2">
      <c r="U9715" s="8"/>
      <c r="W9715" s="8"/>
    </row>
    <row r="9716" spans="21:23" x14ac:dyDescent="0.2">
      <c r="U9716" s="8"/>
      <c r="W9716" s="8"/>
    </row>
    <row r="9717" spans="21:23" x14ac:dyDescent="0.2">
      <c r="U9717" s="8"/>
      <c r="W9717" s="8"/>
    </row>
    <row r="9718" spans="21:23" x14ac:dyDescent="0.2">
      <c r="U9718" s="8"/>
      <c r="W9718" s="8"/>
    </row>
    <row r="9719" spans="21:23" x14ac:dyDescent="0.2">
      <c r="U9719" s="8"/>
      <c r="W9719" s="8"/>
    </row>
    <row r="9720" spans="21:23" x14ac:dyDescent="0.2">
      <c r="U9720" s="8"/>
      <c r="W9720" s="8"/>
    </row>
    <row r="9721" spans="21:23" x14ac:dyDescent="0.2">
      <c r="U9721" s="8"/>
      <c r="W9721" s="8"/>
    </row>
    <row r="9722" spans="21:23" x14ac:dyDescent="0.2">
      <c r="U9722" s="8"/>
      <c r="W9722" s="8"/>
    </row>
    <row r="9723" spans="21:23" x14ac:dyDescent="0.2">
      <c r="U9723" s="8"/>
      <c r="W9723" s="8"/>
    </row>
    <row r="9724" spans="21:23" x14ac:dyDescent="0.2">
      <c r="U9724" s="8"/>
      <c r="W9724" s="8"/>
    </row>
    <row r="9725" spans="21:23" x14ac:dyDescent="0.2">
      <c r="U9725" s="8"/>
      <c r="W9725" s="8"/>
    </row>
    <row r="9726" spans="21:23" x14ac:dyDescent="0.2">
      <c r="U9726" s="8"/>
      <c r="W9726" s="8"/>
    </row>
    <row r="9727" spans="21:23" x14ac:dyDescent="0.2">
      <c r="U9727" s="8"/>
      <c r="W9727" s="8"/>
    </row>
    <row r="9728" spans="21:23" x14ac:dyDescent="0.2">
      <c r="U9728" s="8"/>
      <c r="W9728" s="8"/>
    </row>
    <row r="9729" spans="21:23" x14ac:dyDescent="0.2">
      <c r="U9729" s="8"/>
      <c r="W9729" s="8"/>
    </row>
    <row r="9730" spans="21:23" x14ac:dyDescent="0.2">
      <c r="U9730" s="8"/>
      <c r="W9730" s="8"/>
    </row>
    <row r="9731" spans="21:23" x14ac:dyDescent="0.2">
      <c r="U9731" s="8"/>
      <c r="W9731" s="8"/>
    </row>
    <row r="9732" spans="21:23" x14ac:dyDescent="0.2">
      <c r="U9732" s="8"/>
      <c r="W9732" s="8"/>
    </row>
    <row r="9733" spans="21:23" x14ac:dyDescent="0.2">
      <c r="U9733" s="8"/>
      <c r="W9733" s="8"/>
    </row>
    <row r="9734" spans="21:23" x14ac:dyDescent="0.2">
      <c r="U9734" s="8"/>
      <c r="W9734" s="8"/>
    </row>
    <row r="9735" spans="21:23" x14ac:dyDescent="0.2">
      <c r="U9735" s="8"/>
      <c r="W9735" s="8"/>
    </row>
    <row r="9736" spans="21:23" x14ac:dyDescent="0.2">
      <c r="U9736" s="8"/>
      <c r="W9736" s="8"/>
    </row>
    <row r="9737" spans="21:23" x14ac:dyDescent="0.2">
      <c r="U9737" s="8"/>
      <c r="W9737" s="8"/>
    </row>
    <row r="9738" spans="21:23" x14ac:dyDescent="0.2">
      <c r="U9738" s="8"/>
      <c r="W9738" s="8"/>
    </row>
    <row r="9739" spans="21:23" x14ac:dyDescent="0.2">
      <c r="U9739" s="8"/>
      <c r="W9739" s="8"/>
    </row>
    <row r="9740" spans="21:23" x14ac:dyDescent="0.2">
      <c r="U9740" s="8"/>
      <c r="W9740" s="8"/>
    </row>
    <row r="9741" spans="21:23" x14ac:dyDescent="0.2">
      <c r="U9741" s="8"/>
      <c r="W9741" s="8"/>
    </row>
    <row r="9742" spans="21:23" x14ac:dyDescent="0.2">
      <c r="U9742" s="8"/>
      <c r="W9742" s="8"/>
    </row>
    <row r="9743" spans="21:23" x14ac:dyDescent="0.2">
      <c r="U9743" s="8"/>
      <c r="W9743" s="8"/>
    </row>
    <row r="9744" spans="21:23" x14ac:dyDescent="0.2">
      <c r="U9744" s="8"/>
      <c r="W9744" s="8"/>
    </row>
    <row r="9745" spans="21:23" x14ac:dyDescent="0.2">
      <c r="U9745" s="8"/>
      <c r="W9745" s="8"/>
    </row>
    <row r="9746" spans="21:23" x14ac:dyDescent="0.2">
      <c r="U9746" s="8"/>
      <c r="W9746" s="8"/>
    </row>
    <row r="9747" spans="21:23" x14ac:dyDescent="0.2">
      <c r="U9747" s="8"/>
      <c r="W9747" s="8"/>
    </row>
    <row r="9748" spans="21:23" x14ac:dyDescent="0.2">
      <c r="U9748" s="8"/>
      <c r="W9748" s="8"/>
    </row>
    <row r="9749" spans="21:23" x14ac:dyDescent="0.2">
      <c r="U9749" s="8"/>
      <c r="W9749" s="8"/>
    </row>
    <row r="9750" spans="21:23" x14ac:dyDescent="0.2">
      <c r="U9750" s="8"/>
      <c r="W9750" s="8"/>
    </row>
    <row r="9751" spans="21:23" x14ac:dyDescent="0.2">
      <c r="U9751" s="8"/>
      <c r="W9751" s="8"/>
    </row>
    <row r="9752" spans="21:23" x14ac:dyDescent="0.2">
      <c r="U9752" s="8"/>
      <c r="W9752" s="8"/>
    </row>
    <row r="9753" spans="21:23" x14ac:dyDescent="0.2">
      <c r="U9753" s="8"/>
      <c r="W9753" s="8"/>
    </row>
    <row r="9754" spans="21:23" x14ac:dyDescent="0.2">
      <c r="U9754" s="8"/>
      <c r="W9754" s="8"/>
    </row>
    <row r="9755" spans="21:23" x14ac:dyDescent="0.2">
      <c r="U9755" s="8"/>
      <c r="W9755" s="8"/>
    </row>
    <row r="9756" spans="21:23" x14ac:dyDescent="0.2">
      <c r="U9756" s="8"/>
      <c r="W9756" s="8"/>
    </row>
    <row r="9757" spans="21:23" x14ac:dyDescent="0.2">
      <c r="U9757" s="8"/>
      <c r="W9757" s="8"/>
    </row>
    <row r="9758" spans="21:23" x14ac:dyDescent="0.2">
      <c r="U9758" s="8"/>
      <c r="W9758" s="8"/>
    </row>
    <row r="9759" spans="21:23" x14ac:dyDescent="0.2">
      <c r="U9759" s="8"/>
      <c r="W9759" s="8"/>
    </row>
    <row r="9760" spans="21:23" x14ac:dyDescent="0.2">
      <c r="U9760" s="8"/>
      <c r="W9760" s="8"/>
    </row>
    <row r="9761" spans="21:23" x14ac:dyDescent="0.2">
      <c r="U9761" s="8"/>
      <c r="W9761" s="8"/>
    </row>
    <row r="9762" spans="21:23" x14ac:dyDescent="0.2">
      <c r="U9762" s="8"/>
      <c r="W9762" s="8"/>
    </row>
    <row r="9763" spans="21:23" x14ac:dyDescent="0.2">
      <c r="U9763" s="8"/>
      <c r="W9763" s="8"/>
    </row>
    <row r="9764" spans="21:23" x14ac:dyDescent="0.2">
      <c r="U9764" s="8"/>
      <c r="W9764" s="8"/>
    </row>
    <row r="9765" spans="21:23" x14ac:dyDescent="0.2">
      <c r="U9765" s="8"/>
      <c r="W9765" s="8"/>
    </row>
    <row r="9766" spans="21:23" x14ac:dyDescent="0.2">
      <c r="U9766" s="8"/>
      <c r="W9766" s="8"/>
    </row>
    <row r="9767" spans="21:23" x14ac:dyDescent="0.2">
      <c r="U9767" s="8"/>
      <c r="W9767" s="8"/>
    </row>
    <row r="9768" spans="21:23" x14ac:dyDescent="0.2">
      <c r="U9768" s="8"/>
      <c r="W9768" s="8"/>
    </row>
    <row r="9769" spans="21:23" x14ac:dyDescent="0.2">
      <c r="U9769" s="8"/>
      <c r="W9769" s="8"/>
    </row>
    <row r="9770" spans="21:23" x14ac:dyDescent="0.2">
      <c r="U9770" s="8"/>
      <c r="W9770" s="8"/>
    </row>
    <row r="9771" spans="21:23" x14ac:dyDescent="0.2">
      <c r="U9771" s="8"/>
      <c r="W9771" s="8"/>
    </row>
    <row r="9772" spans="21:23" x14ac:dyDescent="0.2">
      <c r="U9772" s="8"/>
      <c r="W9772" s="8"/>
    </row>
    <row r="9773" spans="21:23" x14ac:dyDescent="0.2">
      <c r="U9773" s="8"/>
      <c r="W9773" s="8"/>
    </row>
    <row r="9774" spans="21:23" x14ac:dyDescent="0.2">
      <c r="U9774" s="8"/>
      <c r="W9774" s="8"/>
    </row>
    <row r="9775" spans="21:23" x14ac:dyDescent="0.2">
      <c r="U9775" s="8"/>
      <c r="W9775" s="8"/>
    </row>
    <row r="9776" spans="21:23" x14ac:dyDescent="0.2">
      <c r="U9776" s="8"/>
      <c r="W9776" s="8"/>
    </row>
    <row r="9777" spans="21:23" x14ac:dyDescent="0.2">
      <c r="U9777" s="8"/>
      <c r="W9777" s="8"/>
    </row>
    <row r="9778" spans="21:23" x14ac:dyDescent="0.2">
      <c r="U9778" s="8"/>
      <c r="W9778" s="8"/>
    </row>
    <row r="9779" spans="21:23" x14ac:dyDescent="0.2">
      <c r="U9779" s="8"/>
      <c r="W9779" s="8"/>
    </row>
    <row r="9780" spans="21:23" x14ac:dyDescent="0.2">
      <c r="U9780" s="8"/>
      <c r="W9780" s="8"/>
    </row>
    <row r="9781" spans="21:23" x14ac:dyDescent="0.2">
      <c r="U9781" s="8"/>
      <c r="W9781" s="8"/>
    </row>
    <row r="9782" spans="21:23" x14ac:dyDescent="0.2">
      <c r="U9782" s="8"/>
      <c r="W9782" s="8"/>
    </row>
    <row r="9783" spans="21:23" x14ac:dyDescent="0.2">
      <c r="U9783" s="8"/>
      <c r="W9783" s="8"/>
    </row>
    <row r="9784" spans="21:23" x14ac:dyDescent="0.2">
      <c r="U9784" s="8"/>
      <c r="W9784" s="8"/>
    </row>
    <row r="9785" spans="21:23" x14ac:dyDescent="0.2">
      <c r="U9785" s="8"/>
      <c r="W9785" s="8"/>
    </row>
    <row r="9786" spans="21:23" x14ac:dyDescent="0.2">
      <c r="U9786" s="8"/>
      <c r="W9786" s="8"/>
    </row>
    <row r="9787" spans="21:23" x14ac:dyDescent="0.2">
      <c r="U9787" s="8"/>
      <c r="W9787" s="8"/>
    </row>
    <row r="9788" spans="21:23" x14ac:dyDescent="0.2">
      <c r="U9788" s="8"/>
      <c r="W9788" s="8"/>
    </row>
    <row r="9789" spans="21:23" x14ac:dyDescent="0.2">
      <c r="U9789" s="8"/>
      <c r="W9789" s="8"/>
    </row>
    <row r="9790" spans="21:23" x14ac:dyDescent="0.2">
      <c r="U9790" s="8"/>
      <c r="W9790" s="8"/>
    </row>
    <row r="9791" spans="21:23" x14ac:dyDescent="0.2">
      <c r="U9791" s="8"/>
      <c r="W9791" s="8"/>
    </row>
    <row r="9792" spans="21:23" x14ac:dyDescent="0.2">
      <c r="U9792" s="8"/>
      <c r="W9792" s="8"/>
    </row>
    <row r="9793" spans="21:23" x14ac:dyDescent="0.2">
      <c r="U9793" s="8"/>
      <c r="W9793" s="8"/>
    </row>
    <row r="9794" spans="21:23" x14ac:dyDescent="0.2">
      <c r="U9794" s="8"/>
      <c r="W9794" s="8"/>
    </row>
    <row r="9795" spans="21:23" x14ac:dyDescent="0.2">
      <c r="U9795" s="8"/>
      <c r="W9795" s="8"/>
    </row>
    <row r="9796" spans="21:23" x14ac:dyDescent="0.2">
      <c r="U9796" s="8"/>
      <c r="W9796" s="8"/>
    </row>
    <row r="9797" spans="21:23" x14ac:dyDescent="0.2">
      <c r="U9797" s="8"/>
      <c r="W9797" s="8"/>
    </row>
    <row r="9798" spans="21:23" x14ac:dyDescent="0.2">
      <c r="U9798" s="8"/>
      <c r="W9798" s="8"/>
    </row>
    <row r="9799" spans="21:23" x14ac:dyDescent="0.2">
      <c r="U9799" s="8"/>
      <c r="W9799" s="8"/>
    </row>
    <row r="9800" spans="21:23" x14ac:dyDescent="0.2">
      <c r="U9800" s="8"/>
      <c r="W9800" s="8"/>
    </row>
    <row r="9801" spans="21:23" x14ac:dyDescent="0.2">
      <c r="U9801" s="8"/>
      <c r="W9801" s="8"/>
    </row>
    <row r="9802" spans="21:23" x14ac:dyDescent="0.2">
      <c r="U9802" s="8"/>
      <c r="W9802" s="8"/>
    </row>
    <row r="9803" spans="21:23" x14ac:dyDescent="0.2">
      <c r="U9803" s="8"/>
      <c r="W9803" s="8"/>
    </row>
    <row r="9804" spans="21:23" x14ac:dyDescent="0.2">
      <c r="U9804" s="8"/>
      <c r="W9804" s="8"/>
    </row>
    <row r="9805" spans="21:23" x14ac:dyDescent="0.2">
      <c r="U9805" s="8"/>
      <c r="W9805" s="8"/>
    </row>
    <row r="9806" spans="21:23" x14ac:dyDescent="0.2">
      <c r="U9806" s="8"/>
      <c r="W9806" s="8"/>
    </row>
    <row r="9807" spans="21:23" x14ac:dyDescent="0.2">
      <c r="U9807" s="8"/>
      <c r="W9807" s="8"/>
    </row>
    <row r="9808" spans="21:23" x14ac:dyDescent="0.2">
      <c r="U9808" s="8"/>
      <c r="W9808" s="8"/>
    </row>
    <row r="9809" spans="21:23" x14ac:dyDescent="0.2">
      <c r="U9809" s="8"/>
      <c r="W9809" s="8"/>
    </row>
    <row r="9810" spans="21:23" x14ac:dyDescent="0.2">
      <c r="U9810" s="8"/>
      <c r="W9810" s="8"/>
    </row>
    <row r="9811" spans="21:23" x14ac:dyDescent="0.2">
      <c r="U9811" s="8"/>
      <c r="W9811" s="8"/>
    </row>
    <row r="9812" spans="21:23" x14ac:dyDescent="0.2">
      <c r="U9812" s="8"/>
      <c r="W9812" s="8"/>
    </row>
    <row r="9813" spans="21:23" x14ac:dyDescent="0.2">
      <c r="U9813" s="8"/>
      <c r="W9813" s="8"/>
    </row>
    <row r="9814" spans="21:23" x14ac:dyDescent="0.2">
      <c r="U9814" s="8"/>
      <c r="W9814" s="8"/>
    </row>
    <row r="9815" spans="21:23" x14ac:dyDescent="0.2">
      <c r="U9815" s="8"/>
      <c r="W9815" s="8"/>
    </row>
    <row r="9816" spans="21:23" x14ac:dyDescent="0.2">
      <c r="U9816" s="8"/>
      <c r="W9816" s="8"/>
    </row>
    <row r="9817" spans="21:23" x14ac:dyDescent="0.2">
      <c r="U9817" s="8"/>
      <c r="W9817" s="8"/>
    </row>
    <row r="9818" spans="21:23" x14ac:dyDescent="0.2">
      <c r="U9818" s="8"/>
      <c r="W9818" s="8"/>
    </row>
    <row r="9819" spans="21:23" x14ac:dyDescent="0.2">
      <c r="U9819" s="8"/>
      <c r="W9819" s="8"/>
    </row>
    <row r="9820" spans="21:23" x14ac:dyDescent="0.2">
      <c r="U9820" s="8"/>
      <c r="W9820" s="8"/>
    </row>
    <row r="9821" spans="21:23" x14ac:dyDescent="0.2">
      <c r="U9821" s="8"/>
      <c r="W9821" s="8"/>
    </row>
    <row r="9822" spans="21:23" x14ac:dyDescent="0.2">
      <c r="U9822" s="8"/>
      <c r="W9822" s="8"/>
    </row>
    <row r="9823" spans="21:23" x14ac:dyDescent="0.2">
      <c r="U9823" s="8"/>
      <c r="W9823" s="8"/>
    </row>
    <row r="9824" spans="21:23" x14ac:dyDescent="0.2">
      <c r="U9824" s="8"/>
      <c r="W9824" s="8"/>
    </row>
    <row r="9825" spans="21:23" x14ac:dyDescent="0.2">
      <c r="U9825" s="8"/>
      <c r="W9825" s="8"/>
    </row>
    <row r="9826" spans="21:23" x14ac:dyDescent="0.2">
      <c r="U9826" s="8"/>
      <c r="W9826" s="8"/>
    </row>
    <row r="9827" spans="21:23" x14ac:dyDescent="0.2">
      <c r="U9827" s="8"/>
      <c r="W9827" s="8"/>
    </row>
    <row r="9828" spans="21:23" x14ac:dyDescent="0.2">
      <c r="U9828" s="8"/>
      <c r="W9828" s="8"/>
    </row>
    <row r="9829" spans="21:23" x14ac:dyDescent="0.2">
      <c r="U9829" s="8"/>
      <c r="W9829" s="8"/>
    </row>
    <row r="9830" spans="21:23" x14ac:dyDescent="0.2">
      <c r="U9830" s="8"/>
      <c r="W9830" s="8"/>
    </row>
    <row r="9831" spans="21:23" x14ac:dyDescent="0.2">
      <c r="U9831" s="8"/>
      <c r="W9831" s="8"/>
    </row>
    <row r="9832" spans="21:23" x14ac:dyDescent="0.2">
      <c r="U9832" s="8"/>
      <c r="W9832" s="8"/>
    </row>
    <row r="9833" spans="21:23" x14ac:dyDescent="0.2">
      <c r="U9833" s="8"/>
      <c r="W9833" s="8"/>
    </row>
    <row r="9834" spans="21:23" x14ac:dyDescent="0.2">
      <c r="U9834" s="8"/>
      <c r="W9834" s="8"/>
    </row>
    <row r="9835" spans="21:23" x14ac:dyDescent="0.2">
      <c r="U9835" s="8"/>
      <c r="W9835" s="8"/>
    </row>
    <row r="9836" spans="21:23" x14ac:dyDescent="0.2">
      <c r="U9836" s="8"/>
      <c r="W9836" s="8"/>
    </row>
    <row r="9837" spans="21:23" x14ac:dyDescent="0.2">
      <c r="U9837" s="8"/>
      <c r="W9837" s="8"/>
    </row>
    <row r="9838" spans="21:23" x14ac:dyDescent="0.2">
      <c r="U9838" s="8"/>
      <c r="W9838" s="8"/>
    </row>
    <row r="9839" spans="21:23" x14ac:dyDescent="0.2">
      <c r="U9839" s="8"/>
      <c r="W9839" s="8"/>
    </row>
    <row r="9840" spans="21:23" x14ac:dyDescent="0.2">
      <c r="U9840" s="8"/>
      <c r="W9840" s="8"/>
    </row>
    <row r="9841" spans="21:23" x14ac:dyDescent="0.2">
      <c r="U9841" s="8"/>
      <c r="W9841" s="8"/>
    </row>
    <row r="9842" spans="21:23" x14ac:dyDescent="0.2">
      <c r="U9842" s="8"/>
      <c r="W9842" s="8"/>
    </row>
    <row r="9843" spans="21:23" x14ac:dyDescent="0.2">
      <c r="U9843" s="8"/>
      <c r="W9843" s="8"/>
    </row>
    <row r="9844" spans="21:23" x14ac:dyDescent="0.2">
      <c r="U9844" s="8"/>
      <c r="W9844" s="8"/>
    </row>
    <row r="9845" spans="21:23" x14ac:dyDescent="0.2">
      <c r="U9845" s="8"/>
      <c r="W9845" s="8"/>
    </row>
    <row r="9846" spans="21:23" x14ac:dyDescent="0.2">
      <c r="U9846" s="8"/>
      <c r="W9846" s="8"/>
    </row>
    <row r="9847" spans="21:23" x14ac:dyDescent="0.2">
      <c r="U9847" s="8"/>
      <c r="W9847" s="8"/>
    </row>
    <row r="9848" spans="21:23" x14ac:dyDescent="0.2">
      <c r="U9848" s="8"/>
      <c r="W9848" s="8"/>
    </row>
    <row r="9849" spans="21:23" x14ac:dyDescent="0.2">
      <c r="U9849" s="8"/>
      <c r="W9849" s="8"/>
    </row>
    <row r="9850" spans="21:23" x14ac:dyDescent="0.2">
      <c r="U9850" s="8"/>
      <c r="W9850" s="8"/>
    </row>
    <row r="9851" spans="21:23" x14ac:dyDescent="0.2">
      <c r="U9851" s="8"/>
      <c r="W9851" s="8"/>
    </row>
    <row r="9852" spans="21:23" x14ac:dyDescent="0.2">
      <c r="U9852" s="8"/>
      <c r="W9852" s="8"/>
    </row>
    <row r="9853" spans="21:23" x14ac:dyDescent="0.2">
      <c r="U9853" s="8"/>
      <c r="W9853" s="8"/>
    </row>
    <row r="9854" spans="21:23" x14ac:dyDescent="0.2">
      <c r="U9854" s="8"/>
      <c r="W9854" s="8"/>
    </row>
    <row r="9855" spans="21:23" x14ac:dyDescent="0.2">
      <c r="U9855" s="8"/>
      <c r="W9855" s="8"/>
    </row>
    <row r="9856" spans="21:23" x14ac:dyDescent="0.2">
      <c r="U9856" s="8"/>
      <c r="W9856" s="8"/>
    </row>
    <row r="9857" spans="21:23" x14ac:dyDescent="0.2">
      <c r="U9857" s="8"/>
      <c r="W9857" s="8"/>
    </row>
    <row r="9858" spans="21:23" x14ac:dyDescent="0.2">
      <c r="U9858" s="8"/>
      <c r="W9858" s="8"/>
    </row>
    <row r="9859" spans="21:23" x14ac:dyDescent="0.2">
      <c r="U9859" s="8"/>
      <c r="W9859" s="8"/>
    </row>
    <row r="9860" spans="21:23" x14ac:dyDescent="0.2">
      <c r="U9860" s="8"/>
      <c r="W9860" s="8"/>
    </row>
    <row r="9861" spans="21:23" x14ac:dyDescent="0.2">
      <c r="U9861" s="8"/>
      <c r="W9861" s="8"/>
    </row>
    <row r="9862" spans="21:23" x14ac:dyDescent="0.2">
      <c r="U9862" s="8"/>
      <c r="W9862" s="8"/>
    </row>
    <row r="9863" spans="21:23" x14ac:dyDescent="0.2">
      <c r="U9863" s="8"/>
      <c r="W9863" s="8"/>
    </row>
    <row r="9864" spans="21:23" x14ac:dyDescent="0.2">
      <c r="U9864" s="8"/>
      <c r="W9864" s="8"/>
    </row>
    <row r="9865" spans="21:23" x14ac:dyDescent="0.2">
      <c r="U9865" s="8"/>
      <c r="W9865" s="8"/>
    </row>
    <row r="9866" spans="21:23" x14ac:dyDescent="0.2">
      <c r="U9866" s="8"/>
      <c r="W9866" s="8"/>
    </row>
    <row r="9867" spans="21:23" x14ac:dyDescent="0.2">
      <c r="U9867" s="8"/>
      <c r="W9867" s="8"/>
    </row>
    <row r="9868" spans="21:23" x14ac:dyDescent="0.2">
      <c r="U9868" s="8"/>
      <c r="W9868" s="8"/>
    </row>
    <row r="9869" spans="21:23" x14ac:dyDescent="0.2">
      <c r="U9869" s="8"/>
      <c r="W9869" s="8"/>
    </row>
    <row r="9870" spans="21:23" x14ac:dyDescent="0.2">
      <c r="U9870" s="8"/>
      <c r="W9870" s="8"/>
    </row>
    <row r="9871" spans="21:23" x14ac:dyDescent="0.2">
      <c r="U9871" s="8"/>
      <c r="W9871" s="8"/>
    </row>
    <row r="9872" spans="21:23" x14ac:dyDescent="0.2">
      <c r="U9872" s="8"/>
      <c r="W9872" s="8"/>
    </row>
    <row r="9873" spans="21:23" x14ac:dyDescent="0.2">
      <c r="U9873" s="8"/>
      <c r="W9873" s="8"/>
    </row>
    <row r="9874" spans="21:23" x14ac:dyDescent="0.2">
      <c r="U9874" s="8"/>
      <c r="W9874" s="8"/>
    </row>
    <row r="9875" spans="21:23" x14ac:dyDescent="0.2">
      <c r="U9875" s="8"/>
      <c r="W9875" s="8"/>
    </row>
    <row r="9876" spans="21:23" x14ac:dyDescent="0.2">
      <c r="U9876" s="8"/>
      <c r="W9876" s="8"/>
    </row>
    <row r="9877" spans="21:23" x14ac:dyDescent="0.2">
      <c r="U9877" s="8"/>
      <c r="W9877" s="8"/>
    </row>
    <row r="9878" spans="21:23" x14ac:dyDescent="0.2">
      <c r="U9878" s="8"/>
      <c r="W9878" s="8"/>
    </row>
    <row r="9879" spans="21:23" x14ac:dyDescent="0.2">
      <c r="U9879" s="8"/>
      <c r="W9879" s="8"/>
    </row>
    <row r="9880" spans="21:23" x14ac:dyDescent="0.2">
      <c r="U9880" s="8"/>
      <c r="W9880" s="8"/>
    </row>
    <row r="9881" spans="21:23" x14ac:dyDescent="0.2">
      <c r="U9881" s="8"/>
      <c r="W9881" s="8"/>
    </row>
    <row r="9882" spans="21:23" x14ac:dyDescent="0.2">
      <c r="U9882" s="8"/>
      <c r="W9882" s="8"/>
    </row>
    <row r="9883" spans="21:23" x14ac:dyDescent="0.2">
      <c r="U9883" s="8"/>
      <c r="W9883" s="8"/>
    </row>
    <row r="9884" spans="21:23" x14ac:dyDescent="0.2">
      <c r="U9884" s="8"/>
      <c r="W9884" s="8"/>
    </row>
    <row r="9885" spans="21:23" x14ac:dyDescent="0.2">
      <c r="U9885" s="8"/>
      <c r="W9885" s="8"/>
    </row>
    <row r="9886" spans="21:23" x14ac:dyDescent="0.2">
      <c r="U9886" s="8"/>
      <c r="W9886" s="8"/>
    </row>
    <row r="9887" spans="21:23" x14ac:dyDescent="0.2">
      <c r="U9887" s="8"/>
      <c r="W9887" s="8"/>
    </row>
    <row r="9888" spans="21:23" x14ac:dyDescent="0.2">
      <c r="U9888" s="8"/>
      <c r="W9888" s="8"/>
    </row>
    <row r="9889" spans="21:23" x14ac:dyDescent="0.2">
      <c r="U9889" s="8"/>
      <c r="W9889" s="8"/>
    </row>
    <row r="9890" spans="21:23" x14ac:dyDescent="0.2">
      <c r="U9890" s="8"/>
      <c r="W9890" s="8"/>
    </row>
    <row r="9891" spans="21:23" x14ac:dyDescent="0.2">
      <c r="U9891" s="8"/>
      <c r="W9891" s="8"/>
    </row>
    <row r="9892" spans="21:23" x14ac:dyDescent="0.2">
      <c r="U9892" s="8"/>
      <c r="W9892" s="8"/>
    </row>
    <row r="9893" spans="21:23" x14ac:dyDescent="0.2">
      <c r="U9893" s="8"/>
      <c r="W9893" s="8"/>
    </row>
    <row r="9894" spans="21:23" x14ac:dyDescent="0.2">
      <c r="U9894" s="8"/>
      <c r="W9894" s="8"/>
    </row>
    <row r="9895" spans="21:23" x14ac:dyDescent="0.2">
      <c r="U9895" s="8"/>
      <c r="W9895" s="8"/>
    </row>
    <row r="9896" spans="21:23" x14ac:dyDescent="0.2">
      <c r="U9896" s="8"/>
      <c r="W9896" s="8"/>
    </row>
    <row r="9897" spans="21:23" x14ac:dyDescent="0.2">
      <c r="U9897" s="8"/>
      <c r="W9897" s="8"/>
    </row>
    <row r="9898" spans="21:23" x14ac:dyDescent="0.2">
      <c r="U9898" s="8"/>
      <c r="W9898" s="8"/>
    </row>
    <row r="9899" spans="21:23" x14ac:dyDescent="0.2">
      <c r="U9899" s="8"/>
      <c r="W9899" s="8"/>
    </row>
    <row r="9900" spans="21:23" x14ac:dyDescent="0.2">
      <c r="U9900" s="8"/>
      <c r="W9900" s="8"/>
    </row>
    <row r="9901" spans="21:23" x14ac:dyDescent="0.2">
      <c r="U9901" s="8"/>
      <c r="W9901" s="8"/>
    </row>
    <row r="9902" spans="21:23" x14ac:dyDescent="0.2">
      <c r="U9902" s="8"/>
      <c r="W9902" s="8"/>
    </row>
    <row r="9903" spans="21:23" x14ac:dyDescent="0.2">
      <c r="U9903" s="8"/>
      <c r="W9903" s="8"/>
    </row>
    <row r="9904" spans="21:23" x14ac:dyDescent="0.2">
      <c r="U9904" s="8"/>
      <c r="W9904" s="8"/>
    </row>
    <row r="9905" spans="21:23" x14ac:dyDescent="0.2">
      <c r="U9905" s="8"/>
      <c r="W9905" s="8"/>
    </row>
    <row r="9906" spans="21:23" x14ac:dyDescent="0.2">
      <c r="U9906" s="8"/>
      <c r="W9906" s="8"/>
    </row>
    <row r="9907" spans="21:23" x14ac:dyDescent="0.2">
      <c r="U9907" s="8"/>
      <c r="W9907" s="8"/>
    </row>
    <row r="9908" spans="21:23" x14ac:dyDescent="0.2">
      <c r="U9908" s="8"/>
      <c r="W9908" s="8"/>
    </row>
    <row r="9909" spans="21:23" x14ac:dyDescent="0.2">
      <c r="U9909" s="8"/>
      <c r="W9909" s="8"/>
    </row>
    <row r="9910" spans="21:23" x14ac:dyDescent="0.2">
      <c r="U9910" s="8"/>
      <c r="W9910" s="8"/>
    </row>
    <row r="9911" spans="21:23" x14ac:dyDescent="0.2">
      <c r="U9911" s="8"/>
      <c r="W9911" s="8"/>
    </row>
    <row r="9912" spans="21:23" x14ac:dyDescent="0.2">
      <c r="U9912" s="8"/>
      <c r="W9912" s="8"/>
    </row>
    <row r="9913" spans="21:23" x14ac:dyDescent="0.2">
      <c r="U9913" s="8"/>
      <c r="W9913" s="8"/>
    </row>
    <row r="9914" spans="21:23" x14ac:dyDescent="0.2">
      <c r="U9914" s="8"/>
      <c r="W9914" s="8"/>
    </row>
    <row r="9915" spans="21:23" x14ac:dyDescent="0.2">
      <c r="U9915" s="8"/>
      <c r="W9915" s="8"/>
    </row>
    <row r="9916" spans="21:23" x14ac:dyDescent="0.2">
      <c r="U9916" s="8"/>
      <c r="W9916" s="8"/>
    </row>
    <row r="9917" spans="21:23" x14ac:dyDescent="0.2">
      <c r="U9917" s="8"/>
      <c r="W9917" s="8"/>
    </row>
    <row r="9918" spans="21:23" x14ac:dyDescent="0.2">
      <c r="U9918" s="8"/>
      <c r="W9918" s="8"/>
    </row>
    <row r="9919" spans="21:23" x14ac:dyDescent="0.2">
      <c r="U9919" s="8"/>
      <c r="W9919" s="8"/>
    </row>
    <row r="9920" spans="21:23" x14ac:dyDescent="0.2">
      <c r="U9920" s="8"/>
      <c r="W9920" s="8"/>
    </row>
    <row r="9921" spans="21:23" x14ac:dyDescent="0.2">
      <c r="U9921" s="8"/>
      <c r="W9921" s="8"/>
    </row>
    <row r="9922" spans="21:23" x14ac:dyDescent="0.2">
      <c r="U9922" s="8"/>
      <c r="W9922" s="8"/>
    </row>
    <row r="9923" spans="21:23" x14ac:dyDescent="0.2">
      <c r="U9923" s="8"/>
      <c r="W9923" s="8"/>
    </row>
    <row r="9924" spans="21:23" x14ac:dyDescent="0.2">
      <c r="U9924" s="8"/>
      <c r="W9924" s="8"/>
    </row>
    <row r="9925" spans="21:23" x14ac:dyDescent="0.2">
      <c r="U9925" s="8"/>
      <c r="W9925" s="8"/>
    </row>
    <row r="9926" spans="21:23" x14ac:dyDescent="0.2">
      <c r="U9926" s="8"/>
      <c r="W9926" s="8"/>
    </row>
    <row r="9927" spans="21:23" x14ac:dyDescent="0.2">
      <c r="U9927" s="8"/>
      <c r="W9927" s="8"/>
    </row>
    <row r="9928" spans="21:23" x14ac:dyDescent="0.2">
      <c r="U9928" s="8"/>
      <c r="W9928" s="8"/>
    </row>
    <row r="9929" spans="21:23" x14ac:dyDescent="0.2">
      <c r="U9929" s="8"/>
      <c r="W9929" s="8"/>
    </row>
    <row r="9930" spans="21:23" x14ac:dyDescent="0.2">
      <c r="U9930" s="8"/>
      <c r="W9930" s="8"/>
    </row>
    <row r="9931" spans="21:23" x14ac:dyDescent="0.2">
      <c r="U9931" s="8"/>
      <c r="W9931" s="8"/>
    </row>
    <row r="9932" spans="21:23" x14ac:dyDescent="0.2">
      <c r="U9932" s="8"/>
      <c r="W9932" s="8"/>
    </row>
    <row r="9933" spans="21:23" x14ac:dyDescent="0.2">
      <c r="U9933" s="8"/>
      <c r="W9933" s="8"/>
    </row>
    <row r="9934" spans="21:23" x14ac:dyDescent="0.2">
      <c r="U9934" s="8"/>
      <c r="W9934" s="8"/>
    </row>
    <row r="9935" spans="21:23" x14ac:dyDescent="0.2">
      <c r="U9935" s="8"/>
      <c r="W9935" s="8"/>
    </row>
    <row r="9936" spans="21:23" x14ac:dyDescent="0.2">
      <c r="U9936" s="8"/>
      <c r="W9936" s="8"/>
    </row>
    <row r="9937" spans="21:23" x14ac:dyDescent="0.2">
      <c r="U9937" s="8"/>
      <c r="W9937" s="8"/>
    </row>
    <row r="9938" spans="21:23" x14ac:dyDescent="0.2">
      <c r="U9938" s="8"/>
      <c r="W9938" s="8"/>
    </row>
    <row r="9939" spans="21:23" x14ac:dyDescent="0.2">
      <c r="U9939" s="8"/>
      <c r="W9939" s="8"/>
    </row>
    <row r="9940" spans="21:23" x14ac:dyDescent="0.2">
      <c r="U9940" s="8"/>
      <c r="W9940" s="8"/>
    </row>
    <row r="9941" spans="21:23" x14ac:dyDescent="0.2">
      <c r="U9941" s="8"/>
      <c r="W9941" s="8"/>
    </row>
    <row r="9942" spans="21:23" x14ac:dyDescent="0.2">
      <c r="U9942" s="8"/>
      <c r="W9942" s="8"/>
    </row>
    <row r="9943" spans="21:23" x14ac:dyDescent="0.2">
      <c r="U9943" s="8"/>
      <c r="W9943" s="8"/>
    </row>
    <row r="9944" spans="21:23" x14ac:dyDescent="0.2">
      <c r="U9944" s="8"/>
      <c r="W9944" s="8"/>
    </row>
    <row r="9945" spans="21:23" x14ac:dyDescent="0.2">
      <c r="U9945" s="8"/>
      <c r="W9945" s="8"/>
    </row>
    <row r="9946" spans="21:23" x14ac:dyDescent="0.2">
      <c r="U9946" s="8"/>
      <c r="W9946" s="8"/>
    </row>
    <row r="9947" spans="21:23" x14ac:dyDescent="0.2">
      <c r="U9947" s="8"/>
      <c r="W9947" s="8"/>
    </row>
    <row r="9948" spans="21:23" x14ac:dyDescent="0.2">
      <c r="U9948" s="8"/>
      <c r="W9948" s="8"/>
    </row>
    <row r="9949" spans="21:23" x14ac:dyDescent="0.2">
      <c r="U9949" s="8"/>
      <c r="W9949" s="8"/>
    </row>
    <row r="9950" spans="21:23" x14ac:dyDescent="0.2">
      <c r="U9950" s="8"/>
      <c r="W9950" s="8"/>
    </row>
    <row r="9951" spans="21:23" x14ac:dyDescent="0.2">
      <c r="U9951" s="8"/>
      <c r="W9951" s="8"/>
    </row>
    <row r="9952" spans="21:23" x14ac:dyDescent="0.2">
      <c r="U9952" s="8"/>
      <c r="W9952" s="8"/>
    </row>
    <row r="9953" spans="21:23" x14ac:dyDescent="0.2">
      <c r="U9953" s="8"/>
      <c r="W9953" s="8"/>
    </row>
    <row r="9954" spans="21:23" x14ac:dyDescent="0.2">
      <c r="U9954" s="8"/>
      <c r="W9954" s="8"/>
    </row>
    <row r="9955" spans="21:23" x14ac:dyDescent="0.2">
      <c r="U9955" s="8"/>
      <c r="W9955" s="8"/>
    </row>
    <row r="9956" spans="21:23" x14ac:dyDescent="0.2">
      <c r="U9956" s="8"/>
      <c r="W9956" s="8"/>
    </row>
    <row r="9957" spans="21:23" x14ac:dyDescent="0.2">
      <c r="U9957" s="8"/>
      <c r="W9957" s="8"/>
    </row>
    <row r="9958" spans="21:23" x14ac:dyDescent="0.2">
      <c r="U9958" s="8"/>
      <c r="W9958" s="8"/>
    </row>
    <row r="9959" spans="21:23" x14ac:dyDescent="0.2">
      <c r="U9959" s="8"/>
      <c r="W9959" s="8"/>
    </row>
    <row r="9960" spans="21:23" x14ac:dyDescent="0.2">
      <c r="U9960" s="8"/>
      <c r="W9960" s="8"/>
    </row>
    <row r="9961" spans="21:23" x14ac:dyDescent="0.2">
      <c r="U9961" s="8"/>
      <c r="W9961" s="8"/>
    </row>
    <row r="9962" spans="21:23" x14ac:dyDescent="0.2">
      <c r="U9962" s="8"/>
      <c r="W9962" s="8"/>
    </row>
    <row r="9963" spans="21:23" x14ac:dyDescent="0.2">
      <c r="U9963" s="8"/>
      <c r="W9963" s="8"/>
    </row>
    <row r="9964" spans="21:23" x14ac:dyDescent="0.2">
      <c r="U9964" s="8"/>
      <c r="W9964" s="8"/>
    </row>
    <row r="9965" spans="21:23" x14ac:dyDescent="0.2">
      <c r="U9965" s="8"/>
      <c r="W9965" s="8"/>
    </row>
    <row r="9966" spans="21:23" x14ac:dyDescent="0.2">
      <c r="U9966" s="8"/>
      <c r="W9966" s="8"/>
    </row>
    <row r="9967" spans="21:23" x14ac:dyDescent="0.2">
      <c r="U9967" s="8"/>
      <c r="W9967" s="8"/>
    </row>
    <row r="9968" spans="21:23" x14ac:dyDescent="0.2">
      <c r="U9968" s="8"/>
      <c r="W9968" s="8"/>
    </row>
    <row r="9969" spans="21:23" x14ac:dyDescent="0.2">
      <c r="U9969" s="8"/>
      <c r="W9969" s="8"/>
    </row>
    <row r="9970" spans="21:23" x14ac:dyDescent="0.2">
      <c r="U9970" s="8"/>
      <c r="W9970" s="8"/>
    </row>
    <row r="9971" spans="21:23" x14ac:dyDescent="0.2">
      <c r="U9971" s="8"/>
      <c r="W9971" s="8"/>
    </row>
    <row r="9972" spans="21:23" x14ac:dyDescent="0.2">
      <c r="U9972" s="8"/>
      <c r="W9972" s="8"/>
    </row>
    <row r="9973" spans="21:23" x14ac:dyDescent="0.2">
      <c r="U9973" s="8"/>
      <c r="W9973" s="8"/>
    </row>
    <row r="9974" spans="21:23" x14ac:dyDescent="0.2">
      <c r="U9974" s="8"/>
      <c r="W9974" s="8"/>
    </row>
    <row r="9975" spans="21:23" x14ac:dyDescent="0.2">
      <c r="U9975" s="8"/>
      <c r="W9975" s="8"/>
    </row>
    <row r="9976" spans="21:23" x14ac:dyDescent="0.2">
      <c r="U9976" s="8"/>
      <c r="W9976" s="8"/>
    </row>
    <row r="9977" spans="21:23" x14ac:dyDescent="0.2">
      <c r="U9977" s="8"/>
      <c r="W9977" s="8"/>
    </row>
    <row r="9978" spans="21:23" x14ac:dyDescent="0.2">
      <c r="U9978" s="8"/>
      <c r="W9978" s="8"/>
    </row>
    <row r="9979" spans="21:23" x14ac:dyDescent="0.2">
      <c r="U9979" s="8"/>
      <c r="W9979" s="8"/>
    </row>
    <row r="9980" spans="21:23" x14ac:dyDescent="0.2">
      <c r="U9980" s="8"/>
      <c r="W9980" s="8"/>
    </row>
    <row r="9981" spans="21:23" x14ac:dyDescent="0.2">
      <c r="U9981" s="8"/>
      <c r="W9981" s="8"/>
    </row>
    <row r="9982" spans="21:23" x14ac:dyDescent="0.2">
      <c r="U9982" s="8"/>
      <c r="W9982" s="8"/>
    </row>
    <row r="9983" spans="21:23" x14ac:dyDescent="0.2">
      <c r="U9983" s="8"/>
      <c r="W9983" s="8"/>
    </row>
    <row r="9984" spans="21:23" x14ac:dyDescent="0.2">
      <c r="U9984" s="8"/>
      <c r="W9984" s="8"/>
    </row>
    <row r="9985" spans="21:23" x14ac:dyDescent="0.2">
      <c r="U9985" s="8"/>
      <c r="W9985" s="8"/>
    </row>
    <row r="9986" spans="21:23" x14ac:dyDescent="0.2">
      <c r="U9986" s="8"/>
      <c r="W9986" s="8"/>
    </row>
    <row r="9987" spans="21:23" x14ac:dyDescent="0.2">
      <c r="U9987" s="8"/>
      <c r="W9987" s="8"/>
    </row>
    <row r="9988" spans="21:23" x14ac:dyDescent="0.2">
      <c r="U9988" s="8"/>
      <c r="W9988" s="8"/>
    </row>
    <row r="9989" spans="21:23" x14ac:dyDescent="0.2">
      <c r="U9989" s="8"/>
      <c r="W9989" s="8"/>
    </row>
    <row r="9990" spans="21:23" x14ac:dyDescent="0.2">
      <c r="U9990" s="8"/>
      <c r="W9990" s="8"/>
    </row>
    <row r="9991" spans="21:23" x14ac:dyDescent="0.2">
      <c r="U9991" s="8"/>
      <c r="W9991" s="8"/>
    </row>
  </sheetData>
  <autoFilter ref="A1:AK1" xr:uid="{C4772506-8D2D-4B51-A47A-3605CE599965}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Name</vt:lpstr>
      <vt:lpstr>Last name</vt:lpstr>
      <vt:lpstr>Companies</vt:lpstr>
      <vt:lpstr>Genders</vt:lpstr>
      <vt:lpstr>Marital status</vt:lpstr>
      <vt:lpstr>Ethnicities</vt:lpstr>
      <vt:lpstr>Departments</vt:lpstr>
      <vt:lpstr>Background education</vt:lpstr>
      <vt:lpstr>Roles</vt:lpstr>
      <vt:lpstr>Levels</vt:lpstr>
      <vt:lpstr>Countries</vt:lpstr>
      <vt:lpstr>States</vt:lpstr>
      <vt:lpstr>Recruitment source</vt:lpstr>
      <vt:lpstr>Reasons for dismissal</vt:lpstr>
      <vt:lpstr>Employees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de Oliveira Ramos Vieira</dc:creator>
  <cp:keywords/>
  <dc:description/>
  <cp:lastModifiedBy>Arthur de Oliveira Ramos Vieira</cp:lastModifiedBy>
  <cp:revision/>
  <dcterms:created xsi:type="dcterms:W3CDTF">2022-03-01T05:37:40Z</dcterms:created>
  <dcterms:modified xsi:type="dcterms:W3CDTF">2022-09-29T21:38:35Z</dcterms:modified>
  <cp:category/>
  <cp:contentStatus/>
</cp:coreProperties>
</file>